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410" tabRatio="903" firstSheet="1" activeTab="1"/>
  </bookViews>
  <sheets>
    <sheet name="盘点数据汇总及业务问题分析" sheetId="5" state="hidden" r:id="rId1"/>
    <sheet name="车间" sheetId="1" r:id="rId2"/>
    <sheet name="Sheet1" sheetId="14" r:id="rId3"/>
    <sheet name="仓库" sheetId="2" state="hidden" r:id="rId4"/>
    <sheet name="委外" sheetId="3" state="hidden" r:id="rId5"/>
    <sheet name="成品" sheetId="12" state="hidden" r:id="rId6"/>
    <sheet name="发出商品" sheetId="4" state="hidden" r:id="rId7"/>
    <sheet name="库龄" sheetId="13" state="hidden" r:id="rId8"/>
  </sheets>
  <externalReferences>
    <externalReference r:id="rId10"/>
    <externalReference r:id="rId11"/>
    <externalReference r:id="rId12"/>
  </externalReferences>
  <definedNames>
    <definedName name="_xlnm._FilterDatabase" localSheetId="1" hidden="1">车间!$A$1:$AB$46</definedName>
    <definedName name="_xlnm._FilterDatabase" localSheetId="3" hidden="1">仓库!$A$1:$AC$4033</definedName>
    <definedName name="_xlnm._FilterDatabase" localSheetId="5" hidden="1">成品!$A$1:$Z$60</definedName>
    <definedName name="_xlnm._FilterDatabase" localSheetId="6" hidden="1">发出商品!$A$1:$AD$963</definedName>
    <definedName name="_xlnm._FilterDatabase" localSheetId="4" hidden="1">委外!#REF!</definedName>
  </definedNames>
  <calcPr calcId="144525"/>
</workbook>
</file>

<file path=xl/comments1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R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2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O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T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3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  <comment ref="R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  <comment ref="S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公式</t>
        </r>
      </text>
    </comment>
  </commentList>
</comments>
</file>

<file path=xl/comments4.xml><?xml version="1.0" encoding="utf-8"?>
<comments xmlns="http://schemas.openxmlformats.org/spreadsheetml/2006/main">
  <authors>
    <author>gupen</author>
    <author>QAD_005</author>
  </authors>
  <commentList>
    <comment ref="C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不需要体现货格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</commentList>
</comments>
</file>

<file path=xl/comments5.xml><?xml version="1.0" encoding="utf-8"?>
<comments xmlns="http://schemas.openxmlformats.org/spreadsheetml/2006/main">
  <authors>
    <author>gupen</author>
    <author>QAD_005</author>
  </authors>
  <commentList>
    <comment ref="K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（含主机厂线上数量）</t>
        </r>
      </text>
    </comment>
    <comment ref="L1" authorId="0">
      <text>
        <r>
          <rPr>
            <b/>
            <sz val="9"/>
            <rFont val="宋体"/>
            <charset val="134"/>
          </rPr>
          <t>gupen:</t>
        </r>
        <r>
          <rPr>
            <sz val="9"/>
            <rFont val="宋体"/>
            <charset val="134"/>
          </rPr>
          <t xml:space="preserve">
主机厂已给使用量，我司未导出结算单且未开票数据&amp;我司已导出结算单，但未开票数据</t>
        </r>
      </text>
    </comment>
    <comment ref="N1" authorId="1">
      <text>
        <r>
          <rPr>
            <b/>
            <sz val="9"/>
            <rFont val="宋体"/>
            <charset val="134"/>
          </rPr>
          <t>QAD_005:</t>
        </r>
        <r>
          <rPr>
            <sz val="9"/>
            <rFont val="宋体"/>
            <charset val="134"/>
          </rPr>
          <t xml:space="preserve">
呆滞物料予以注释：呆滞</t>
        </r>
      </text>
    </comment>
  </commentList>
</comments>
</file>

<file path=xl/sharedStrings.xml><?xml version="1.0" encoding="utf-8"?>
<sst xmlns="http://schemas.openxmlformats.org/spreadsheetml/2006/main" count="635" uniqueCount="264">
  <si>
    <t>20220831盘点差异汇总</t>
  </si>
  <si>
    <t>序
号</t>
  </si>
  <si>
    <t>归集</t>
  </si>
  <si>
    <t>地点</t>
  </si>
  <si>
    <t>车间/区域</t>
  </si>
  <si>
    <t>库位代码</t>
  </si>
  <si>
    <t>盘点项次</t>
  </si>
  <si>
    <t>账面项次</t>
  </si>
  <si>
    <t>不符项次</t>
  </si>
  <si>
    <t>项次
账实相符率</t>
  </si>
  <si>
    <t>盘点金额</t>
  </si>
  <si>
    <t>账面金额</t>
  </si>
  <si>
    <t>盘盈金额</t>
  </si>
  <si>
    <t>盘亏金额</t>
  </si>
  <si>
    <t>综合盈亏</t>
  </si>
  <si>
    <t>金额
账实相符率</t>
  </si>
  <si>
    <t>盘点金额
(万元）</t>
  </si>
  <si>
    <t>账面金额
(万元）</t>
  </si>
  <si>
    <t>盘盈金额
(万元）</t>
  </si>
  <si>
    <t>盘亏金额
(万元）</t>
  </si>
  <si>
    <t>综合盈亏
(万元）</t>
  </si>
  <si>
    <t>综合盈亏占比</t>
  </si>
  <si>
    <t>备注</t>
  </si>
  <si>
    <t>业务反馈差异原因</t>
  </si>
  <si>
    <t>车间</t>
  </si>
  <si>
    <t>视镜组装车间</t>
  </si>
  <si>
    <t>W1141</t>
  </si>
  <si>
    <t>喷涂车间</t>
  </si>
  <si>
    <t>W1142</t>
  </si>
  <si>
    <t>注塑车间</t>
  </si>
  <si>
    <t>W1143</t>
  </si>
  <si>
    <t>缝纫车间</t>
  </si>
  <si>
    <t>W1241</t>
  </si>
  <si>
    <t>发泡车间</t>
  </si>
  <si>
    <t>W1242</t>
  </si>
  <si>
    <t>座椅组装车间</t>
  </si>
  <si>
    <t>W1243</t>
  </si>
  <si>
    <t>H6座椅总装车间</t>
  </si>
  <si>
    <t>W1246</t>
  </si>
  <si>
    <t>弯管车间</t>
  </si>
  <si>
    <t>W1341</t>
  </si>
  <si>
    <t>冲压车间</t>
  </si>
  <si>
    <t>W1342</t>
  </si>
  <si>
    <t>焊接车间</t>
  </si>
  <si>
    <t>W1343</t>
  </si>
  <si>
    <t>电泳车间</t>
  </si>
  <si>
    <t>W1344</t>
  </si>
  <si>
    <t>金属件组装车间</t>
  </si>
  <si>
    <t>W1345</t>
  </si>
  <si>
    <t>H6骨架组装车间</t>
  </si>
  <si>
    <t>w1346</t>
  </si>
  <si>
    <t>车间小计</t>
  </si>
  <si>
    <t>仓库</t>
  </si>
  <si>
    <t>视镜地点</t>
  </si>
  <si>
    <t>/</t>
  </si>
  <si>
    <t>座椅地点</t>
  </si>
  <si>
    <t>金属件地点</t>
  </si>
  <si>
    <t>委外</t>
  </si>
  <si>
    <t>仓库小计</t>
  </si>
  <si>
    <t>成品</t>
  </si>
  <si>
    <t>成品小计</t>
  </si>
  <si>
    <t>厂内小计</t>
  </si>
  <si>
    <t>销售外库</t>
  </si>
  <si>
    <t>湖南</t>
  </si>
  <si>
    <t>C343001</t>
  </si>
  <si>
    <t>前期未开票数据</t>
  </si>
  <si>
    <t>西安荣昌</t>
  </si>
  <si>
    <t>C4000</t>
  </si>
  <si>
    <t>箫驰</t>
  </si>
  <si>
    <t>C413160</t>
  </si>
  <si>
    <t>长沙超卡</t>
  </si>
  <si>
    <t>C443006</t>
  </si>
  <si>
    <t>成都荣昌</t>
  </si>
  <si>
    <t>C8000</t>
  </si>
  <si>
    <t>三方库-广汇</t>
  </si>
  <si>
    <t>T220001</t>
  </si>
  <si>
    <t>济南</t>
  </si>
  <si>
    <t>C437001-C437003，T220003，C435002</t>
  </si>
  <si>
    <t>越野车</t>
  </si>
  <si>
    <t>C411011</t>
  </si>
  <si>
    <t>戴姆勒</t>
  </si>
  <si>
    <t>C411002</t>
  </si>
  <si>
    <t>C411002A</t>
  </si>
  <si>
    <t>戴姆勒保内外</t>
  </si>
  <si>
    <t>C411029</t>
  </si>
  <si>
    <t>长春荣昌</t>
  </si>
  <si>
    <t>C5000</t>
  </si>
  <si>
    <t>长春一汽</t>
  </si>
  <si>
    <t>C422001</t>
  </si>
  <si>
    <t>奥铃配件</t>
  </si>
  <si>
    <t>C437013</t>
  </si>
  <si>
    <t>山东多功能</t>
  </si>
  <si>
    <t>C437009</t>
  </si>
  <si>
    <t>五征</t>
  </si>
  <si>
    <t>C437020、T210005</t>
  </si>
  <si>
    <t>诸城</t>
  </si>
  <si>
    <t>C437012</t>
  </si>
  <si>
    <t>C437014</t>
  </si>
  <si>
    <t>C437044</t>
  </si>
  <si>
    <t>T220005</t>
  </si>
  <si>
    <t>北京安路普</t>
  </si>
  <si>
    <t>C6100</t>
  </si>
  <si>
    <t>简美</t>
  </si>
  <si>
    <t>C443004</t>
  </si>
  <si>
    <t>青岛一汽</t>
  </si>
  <si>
    <t>C437038</t>
  </si>
  <si>
    <t>河南福田智蓝</t>
  </si>
  <si>
    <t>C441001</t>
  </si>
  <si>
    <t>厂外小计</t>
  </si>
  <si>
    <t>合计</t>
  </si>
  <si>
    <t>序号</t>
  </si>
  <si>
    <t>库位代码*</t>
  </si>
  <si>
    <t>库位名称*</t>
  </si>
  <si>
    <t>责任人*</t>
  </si>
  <si>
    <t>QAD代码*</t>
  </si>
  <si>
    <t>QAD名称*</t>
  </si>
  <si>
    <t>规格/型号</t>
  </si>
  <si>
    <t>唯一码</t>
  </si>
  <si>
    <t>计量单位*</t>
  </si>
  <si>
    <t>盘点数量*</t>
  </si>
  <si>
    <t>抽盘数量*</t>
  </si>
  <si>
    <t>账龄</t>
  </si>
  <si>
    <t>物料状态</t>
  </si>
  <si>
    <t>呆滞原因</t>
  </si>
  <si>
    <t>盘点数量确认</t>
  </si>
  <si>
    <t>账面数量</t>
  </si>
  <si>
    <t>盘盈数量</t>
  </si>
  <si>
    <t>盘亏数量</t>
  </si>
  <si>
    <t>差异原因</t>
  </si>
  <si>
    <t>标准成本单价</t>
  </si>
  <si>
    <t>差异金额</t>
  </si>
  <si>
    <t>标准件</t>
  </si>
  <si>
    <t>喷涂</t>
  </si>
  <si>
    <t>喷涂线边库</t>
  </si>
  <si>
    <t>宋连利</t>
  </si>
  <si>
    <t>REM0001186</t>
  </si>
  <si>
    <t xml:space="preserve">B40L左镜框 </t>
  </si>
  <si>
    <t>pcs</t>
  </si>
  <si>
    <t>1个月</t>
  </si>
  <si>
    <t>11月无注塑件领入，系统有出账出账</t>
  </si>
  <si>
    <t>REM0001185</t>
  </si>
  <si>
    <t xml:space="preserve">B40L右镜框 </t>
  </si>
  <si>
    <t>系统出账与实物不符；</t>
  </si>
  <si>
    <t>REM0000115</t>
  </si>
  <si>
    <t>BC311面罩月光银右</t>
  </si>
  <si>
    <t>QAD码与名称不对称，录入差异，现场无工件，无需调整；</t>
  </si>
  <si>
    <t>REM0000019</t>
  </si>
  <si>
    <t xml:space="preserve">BC316面罩左 </t>
  </si>
  <si>
    <t>1.10月盘点差异未做调整；
2.本月系统账比实际领用多出100个；</t>
  </si>
  <si>
    <t>REM0000048</t>
  </si>
  <si>
    <t xml:space="preserve">BC316面罩右 </t>
  </si>
  <si>
    <t>系统与库房实物出库数量不符</t>
  </si>
  <si>
    <t>TMP5001016</t>
  </si>
  <si>
    <t>深灰色底漆128908</t>
  </si>
  <si>
    <t>KG</t>
  </si>
  <si>
    <t>1.BOM差异；2.上月未做调整；</t>
  </si>
  <si>
    <t>TMP5003107</t>
  </si>
  <si>
    <t>高光黑色漆131045</t>
  </si>
  <si>
    <t>TMP5003102</t>
  </si>
  <si>
    <t>清漆130591</t>
  </si>
  <si>
    <t>TMP5001006</t>
  </si>
  <si>
    <t>灰底漆125480</t>
  </si>
  <si>
    <t>TMP5003062</t>
  </si>
  <si>
    <t>宝石蓝126674</t>
  </si>
  <si>
    <t>2个月</t>
  </si>
  <si>
    <t>TMP5003079</t>
  </si>
  <si>
    <t>海贝金色漆127167</t>
  </si>
  <si>
    <t>TMP5001010</t>
  </si>
  <si>
    <t>极地白底漆128604</t>
  </si>
  <si>
    <t>TMP5003064</t>
  </si>
  <si>
    <t>极地白色漆125475</t>
  </si>
  <si>
    <t>TMP5003113</t>
  </si>
  <si>
    <t>TMP5003113色漆太平洋蓝FO-FVW-A5J / 906AE-AJS-0342-CD</t>
  </si>
  <si>
    <t>3-6个月</t>
  </si>
  <si>
    <t>实验油漆</t>
  </si>
  <si>
    <t>1.QAD系统代码错误，无任何领用；
2.需改回阿克苏油漆</t>
  </si>
  <si>
    <t>TMP5004026</t>
  </si>
  <si>
    <t>色漆稀释剂PPGSOLVENT-02</t>
  </si>
  <si>
    <t>1.上月未做调整；
2.需改回阿克苏油漆</t>
  </si>
  <si>
    <t>TMP5003080</t>
  </si>
  <si>
    <t>玛雅红色漆126675</t>
  </si>
  <si>
    <t>上月未做调整；</t>
  </si>
  <si>
    <t>TMP5003111</t>
  </si>
  <si>
    <t>SN842</t>
  </si>
  <si>
    <t>TMP5003063</t>
  </si>
  <si>
    <t>月光银色漆126677</t>
  </si>
  <si>
    <t>TMP5001013</t>
  </si>
  <si>
    <t>底漆DSB3016</t>
  </si>
  <si>
    <t>TMP5004028</t>
  </si>
  <si>
    <t>DSS-260</t>
  </si>
  <si>
    <t>1.返喷未下返喷工单；2.上月未调整</t>
  </si>
  <si>
    <t>TMP5003112</t>
  </si>
  <si>
    <t>钢琴黑DSM-0220</t>
  </si>
  <si>
    <t>TMP5004025</t>
  </si>
  <si>
    <t>DSS-741</t>
  </si>
  <si>
    <t>1.上月未调账；
2.BOM上稀释剂固化剂用量与实际相反；</t>
  </si>
  <si>
    <t>TMP5005009</t>
  </si>
  <si>
    <t>底漆固化剂DSH750</t>
  </si>
  <si>
    <t>TMP5004010</t>
  </si>
  <si>
    <t>底漆稀释剂126673</t>
  </si>
  <si>
    <t>TMP5004011</t>
  </si>
  <si>
    <t>清漆稀释剂126682</t>
  </si>
  <si>
    <t>TMP5005005</t>
  </si>
  <si>
    <t>固化剂125492</t>
  </si>
  <si>
    <t>TMP5005013</t>
  </si>
  <si>
    <t>固化剂DSH650</t>
  </si>
  <si>
    <t>TMP5004021</t>
  </si>
  <si>
    <t xml:space="preserve">稀释剂WLF130590 </t>
  </si>
  <si>
    <t>油漆已变更，剩余稀释剂代替清洗剂使用；</t>
  </si>
  <si>
    <t>TMP5004009</t>
  </si>
  <si>
    <t xml:space="preserve">稀释剂WLF126679 </t>
  </si>
  <si>
    <t>TMP5003029</t>
  </si>
  <si>
    <t>05-10165N-SFESC-165清漆 521114T(20kg/桶)</t>
  </si>
  <si>
    <t>TMP5004005</t>
  </si>
  <si>
    <t xml:space="preserve">稀释剂214.02036(阿克苏) </t>
  </si>
  <si>
    <t>TMP5005008</t>
  </si>
  <si>
    <t>GA930固化剂 T13492-92深灰</t>
  </si>
  <si>
    <t>1.上月未调整；2.以往生产BOM差异，该油漆已被替换；</t>
  </si>
  <si>
    <t>REM0000089</t>
  </si>
  <si>
    <t xml:space="preserve">BC311面罩玛雅红左 </t>
  </si>
  <si>
    <t>10月份已拼箱发货，当月数据未调整</t>
  </si>
  <si>
    <t>REM0000091</t>
  </si>
  <si>
    <t xml:space="preserve">BC311面罩宝石蓝左 </t>
  </si>
  <si>
    <t>REM0000093</t>
  </si>
  <si>
    <t xml:space="preserve">BC311面罩左 </t>
  </si>
  <si>
    <t>库房系统与实物出货数量不符；</t>
  </si>
  <si>
    <t>REM0000116</t>
  </si>
  <si>
    <t xml:space="preserve">BC311面罩极地白右 </t>
  </si>
  <si>
    <t>与月光银右QAD号输入混淆；实物1072个；</t>
  </si>
  <si>
    <t>REM0000117</t>
  </si>
  <si>
    <t xml:space="preserve">BC311面罩玛雅红右 </t>
  </si>
  <si>
    <t>REM0001112</t>
  </si>
  <si>
    <t>B40L三角座钢琴黑右 ABS+喷涂钢琴黑</t>
  </si>
  <si>
    <t>1.10月盘点差异未做调整；
2.本月未领入注塑件，系统库房有出库；</t>
  </si>
  <si>
    <t>REM0001183</t>
  </si>
  <si>
    <t>B40L三角底座护罩左 ABS本色</t>
  </si>
  <si>
    <t>10月盘点差异未做调整；</t>
  </si>
  <si>
    <t>REM0010478</t>
  </si>
  <si>
    <t xml:space="preserve">BC316面罩左(太平洋蓝) </t>
  </si>
  <si>
    <t>REM0010480</t>
  </si>
  <si>
    <t xml:space="preserve">BC316面罩左(海贝金) </t>
  </si>
  <si>
    <t>产品已入库，库房未扫入移库</t>
  </si>
  <si>
    <t>REM0010482</t>
  </si>
  <si>
    <t xml:space="preserve">BC316面罩右(太平洋蓝) </t>
  </si>
  <si>
    <t>REM0010484</t>
  </si>
  <si>
    <t xml:space="preserve">BC316面罩右(海贝金) </t>
  </si>
  <si>
    <t>实虚仓</t>
  </si>
  <si>
    <t>计量单位</t>
  </si>
  <si>
    <t>库位物料
唯一码</t>
  </si>
  <si>
    <t>抽盘数量</t>
  </si>
  <si>
    <t>标准成本核算</t>
  </si>
  <si>
    <t>库位名称</t>
  </si>
  <si>
    <t>业务经理*</t>
  </si>
  <si>
    <t>QAD名称</t>
  </si>
  <si>
    <t>规格型号</t>
  </si>
  <si>
    <t>图号</t>
  </si>
  <si>
    <t>单位</t>
  </si>
  <si>
    <t>实物数量*</t>
  </si>
  <si>
    <t>票据在途*</t>
  </si>
  <si>
    <t>发出商品小计</t>
  </si>
  <si>
    <t>实物在途金额</t>
  </si>
  <si>
    <t>票据在途金额</t>
  </si>
  <si>
    <t>3个月</t>
  </si>
  <si>
    <t>6个月以上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</si>
</sst>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_ "/>
    <numFmt numFmtId="177" formatCode="#,##0.00_ "/>
    <numFmt numFmtId="178" formatCode="0_);\(0\)"/>
    <numFmt numFmtId="179" formatCode="0_ "/>
    <numFmt numFmtId="180" formatCode="[$-1010804]General"/>
    <numFmt numFmtId="181" formatCode="#,###,##0.0########"/>
    <numFmt numFmtId="182" formatCode="0.00_ "/>
    <numFmt numFmtId="183" formatCode="_ * #,##0.0000_ ;_ * \-#,##0.0000_ ;_ * &quot;-&quot;??.00_ ;_ @_ "/>
    <numFmt numFmtId="184" formatCode="##,###,##0.0########"/>
    <numFmt numFmtId="185" formatCode="0_);[Red]\(0\)"/>
    <numFmt numFmtId="186" formatCode="0.0%"/>
  </numFmts>
  <fonts count="51">
    <font>
      <sz val="11"/>
      <color theme="1"/>
      <name val="宋体"/>
      <charset val="134"/>
      <scheme val="minor"/>
    </font>
    <font>
      <b/>
      <sz val="11"/>
      <color theme="1"/>
      <name val="微软雅黑"/>
      <charset val="134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name val="微软雅黑"/>
      <charset val="134"/>
    </font>
    <font>
      <sz val="9"/>
      <color indexed="8"/>
      <name val="Arial"/>
      <charset val="0"/>
    </font>
    <font>
      <sz val="10"/>
      <color indexed="8"/>
      <name val="Arial"/>
      <charset val="0"/>
    </font>
    <font>
      <b/>
      <sz val="10"/>
      <color rgb="FF000000"/>
      <name val="宋体"/>
      <charset val="0"/>
    </font>
    <font>
      <sz val="12"/>
      <color theme="1"/>
      <name val="宋体"/>
      <charset val="134"/>
      <scheme val="minor"/>
    </font>
    <font>
      <sz val="11"/>
      <name val="微软雅黑"/>
      <charset val="134"/>
    </font>
    <font>
      <sz val="11"/>
      <color theme="1"/>
      <name val="微软雅黑"/>
      <charset val="134"/>
    </font>
    <font>
      <sz val="10"/>
      <name val="Microsoft Sans Serif"/>
      <charset val="134"/>
    </font>
    <font>
      <sz val="12"/>
      <name val="宋体"/>
      <charset val="134"/>
      <scheme val="minor"/>
    </font>
    <font>
      <sz val="12"/>
      <name val="宋体"/>
      <charset val="134"/>
    </font>
    <font>
      <sz val="11"/>
      <name val="Microsoft Sans Serif"/>
      <charset val="134"/>
    </font>
    <font>
      <sz val="11"/>
      <name val="宋体"/>
      <charset val="134"/>
      <scheme val="minor"/>
    </font>
    <font>
      <sz val="9"/>
      <color theme="1"/>
      <name val="微软雅黑"/>
      <charset val="134"/>
    </font>
    <font>
      <sz val="14"/>
      <color theme="1"/>
      <name val="宋体"/>
      <charset val="134"/>
      <scheme val="minor"/>
    </font>
    <font>
      <sz val="12"/>
      <color theme="1"/>
      <name val="Microsoft Sans Serif"/>
      <charset val="134"/>
    </font>
    <font>
      <sz val="11"/>
      <color theme="1"/>
      <name val="宋体"/>
      <charset val="134"/>
      <scheme val="major"/>
    </font>
    <font>
      <sz val="12"/>
      <color theme="1"/>
      <name val="微软雅黑"/>
      <charset val="134"/>
    </font>
    <font>
      <sz val="10"/>
      <color rgb="FF000000"/>
      <name val="Microsoft Sans Serif"/>
      <charset val="134"/>
    </font>
    <font>
      <sz val="11"/>
      <name val="宋体"/>
      <charset val="134"/>
    </font>
    <font>
      <sz val="10"/>
      <color rgb="FF000000"/>
      <name val="微软雅黑"/>
      <charset val="134"/>
    </font>
    <font>
      <sz val="11"/>
      <name val="宋体"/>
      <charset val="134"/>
      <scheme val="major"/>
    </font>
    <font>
      <sz val="10"/>
      <color theme="1"/>
      <name val="Microsoft Sans Serif"/>
      <charset val="134"/>
    </font>
    <font>
      <b/>
      <sz val="14"/>
      <color rgb="FFC00000"/>
      <name val="微软雅黑"/>
      <charset val="134"/>
    </font>
    <font>
      <b/>
      <sz val="11"/>
      <color theme="0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43">
    <fill>
      <patternFill patternType="none"/>
    </fill>
    <fill>
      <patternFill patternType="gray125"/>
    </fill>
    <fill>
      <patternFill patternType="solid">
        <fgColor theme="9" tint="0.799981688894314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65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theme="0"/>
      </right>
      <top style="medium">
        <color auto="1"/>
      </top>
      <bottom/>
      <diagonal/>
    </border>
    <border>
      <left style="thin">
        <color theme="0"/>
      </left>
      <right style="thin">
        <color theme="0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 style="thin">
        <color theme="0"/>
      </right>
      <top/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/>
      <diagonal/>
    </border>
    <border>
      <left style="thin">
        <color theme="0"/>
      </left>
      <right style="medium">
        <color auto="1"/>
      </right>
      <top style="medium">
        <color auto="1"/>
      </top>
      <bottom/>
      <diagonal/>
    </border>
    <border>
      <left style="thin">
        <color theme="0"/>
      </left>
      <right/>
      <top/>
      <bottom style="medium">
        <color auto="1"/>
      </bottom>
      <diagonal/>
    </border>
    <border>
      <left style="thin">
        <color theme="0"/>
      </left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5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0" borderId="24" applyNumberFormat="0" applyFill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13" fillId="0" borderId="0"/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20" borderId="58" applyNumberFormat="0" applyFont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59" applyNumberFormat="0" applyFill="0" applyAlignment="0" applyProtection="0">
      <alignment vertical="center"/>
    </xf>
    <xf numFmtId="0" fontId="40" fillId="0" borderId="59" applyNumberFormat="0" applyFill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5" fillId="0" borderId="60" applyNumberFormat="0" applyFill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41" fillId="24" borderId="61" applyNumberFormat="0" applyAlignment="0" applyProtection="0">
      <alignment vertical="center"/>
    </xf>
    <xf numFmtId="0" fontId="42" fillId="24" borderId="57" applyNumberFormat="0" applyAlignment="0" applyProtection="0">
      <alignment vertical="center"/>
    </xf>
    <xf numFmtId="0" fontId="43" fillId="25" borderId="62" applyNumberFormat="0" applyAlignment="0" applyProtection="0">
      <alignment vertical="center"/>
    </xf>
    <xf numFmtId="0" fontId="28" fillId="2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44" fillId="0" borderId="63" applyNumberFormat="0" applyFill="0" applyAlignment="0" applyProtection="0">
      <alignment vertical="center"/>
    </xf>
    <xf numFmtId="0" fontId="45" fillId="0" borderId="64" applyNumberFormat="0" applyFill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7" fillId="28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4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6" borderId="0" applyNumberFormat="0" applyBorder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32" fillId="42" borderId="0" applyNumberFormat="0" applyBorder="0" applyAlignment="0" applyProtection="0">
      <alignment vertical="center"/>
    </xf>
    <xf numFmtId="0" fontId="48" fillId="0" borderId="0"/>
  </cellStyleXfs>
  <cellXfs count="3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77" fontId="2" fillId="0" borderId="0" xfId="0" applyNumberFormat="1" applyFont="1" applyFill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left" vertical="center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left" vertical="center"/>
    </xf>
    <xf numFmtId="0" fontId="1" fillId="2" borderId="2" xfId="0" applyFont="1" applyFill="1" applyBorder="1" applyAlignment="1">
      <alignment vertical="center" wrapText="1"/>
    </xf>
    <xf numFmtId="0" fontId="1" fillId="2" borderId="6" xfId="0" applyFont="1" applyFill="1" applyBorder="1" applyAlignment="1">
      <alignment vertical="center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7" xfId="0" applyFont="1" applyFill="1" applyBorder="1" applyAlignment="1" applyProtection="1">
      <alignment horizontal="center" vertical="center"/>
      <protection locked="0"/>
    </xf>
    <xf numFmtId="176" fontId="2" fillId="3" borderId="4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 vertical="center"/>
    </xf>
    <xf numFmtId="176" fontId="2" fillId="3" borderId="5" xfId="0" applyNumberFormat="1" applyFont="1" applyFill="1" applyBorder="1" applyAlignment="1">
      <alignment vertical="center"/>
    </xf>
    <xf numFmtId="0" fontId="2" fillId="3" borderId="8" xfId="0" applyFont="1" applyFill="1" applyBorder="1" applyAlignment="1">
      <alignment horizontal="left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2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 wrapText="1"/>
    </xf>
    <xf numFmtId="0" fontId="1" fillId="5" borderId="9" xfId="0" applyFont="1" applyFill="1" applyBorder="1" applyAlignment="1">
      <alignment vertical="center"/>
    </xf>
    <xf numFmtId="0" fontId="1" fillId="5" borderId="6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4" xfId="0" applyFont="1" applyFill="1" applyBorder="1" applyAlignment="1">
      <alignment vertical="center"/>
    </xf>
    <xf numFmtId="176" fontId="2" fillId="0" borderId="5" xfId="0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vertical="center"/>
    </xf>
    <xf numFmtId="0" fontId="2" fillId="0" borderId="10" xfId="0" applyFont="1" applyFill="1" applyBorder="1" applyAlignment="1">
      <alignment vertical="center" wrapText="1"/>
    </xf>
    <xf numFmtId="43" fontId="2" fillId="0" borderId="3" xfId="0" applyNumberFormat="1" applyFont="1" applyFill="1" applyBorder="1" applyAlignment="1">
      <alignment vertical="center"/>
    </xf>
    <xf numFmtId="43" fontId="2" fillId="0" borderId="4" xfId="0" applyNumberFormat="1" applyFont="1" applyFill="1" applyBorder="1" applyAlignment="1">
      <alignment vertical="center"/>
    </xf>
    <xf numFmtId="0" fontId="2" fillId="0" borderId="11" xfId="0" applyFont="1" applyFill="1" applyBorder="1" applyAlignment="1">
      <alignment vertical="center" wrapText="1"/>
    </xf>
    <xf numFmtId="0" fontId="1" fillId="5" borderId="6" xfId="0" applyFont="1" applyFill="1" applyBorder="1" applyAlignment="1">
      <alignment vertical="center" wrapText="1"/>
    </xf>
    <xf numFmtId="0" fontId="1" fillId="5" borderId="7" xfId="0" applyFont="1" applyFill="1" applyBorder="1" applyAlignment="1">
      <alignment vertical="center"/>
    </xf>
    <xf numFmtId="176" fontId="2" fillId="0" borderId="8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2" fillId="0" borderId="5" xfId="0" applyFont="1" applyFill="1" applyBorder="1" applyAlignment="1">
      <alignment horizontal="center" vertical="center"/>
    </xf>
    <xf numFmtId="0" fontId="2" fillId="3" borderId="4" xfId="0" applyNumberFormat="1" applyFont="1" applyFill="1" applyBorder="1" applyAlignment="1">
      <alignment horizontal="left" vertical="center"/>
    </xf>
    <xf numFmtId="0" fontId="2" fillId="3" borderId="5" xfId="0" applyNumberFormat="1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178" fontId="2" fillId="0" borderId="5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left" vertical="center"/>
    </xf>
    <xf numFmtId="179" fontId="2" fillId="0" borderId="5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center" vertical="center" wrapText="1"/>
    </xf>
    <xf numFmtId="180" fontId="2" fillId="3" borderId="4" xfId="0" applyNumberFormat="1" applyFont="1" applyFill="1" applyBorder="1" applyAlignment="1">
      <alignment horizontal="center" vertical="center"/>
    </xf>
    <xf numFmtId="180" fontId="2" fillId="3" borderId="5" xfId="0" applyNumberFormat="1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center" vertical="center"/>
    </xf>
    <xf numFmtId="180" fontId="2" fillId="0" borderId="5" xfId="0" applyNumberFormat="1" applyFont="1" applyFill="1" applyBorder="1" applyAlignment="1">
      <alignment horizontal="left" vertical="center"/>
    </xf>
    <xf numFmtId="179" fontId="2" fillId="3" borderId="5" xfId="0" applyNumberFormat="1" applyFont="1" applyFill="1" applyBorder="1" applyAlignment="1">
      <alignment horizontal="center" vertical="center"/>
    </xf>
    <xf numFmtId="0" fontId="0" fillId="3" borderId="0" xfId="0" applyNumberFormat="1" applyFont="1" applyFill="1" applyBorder="1" applyAlignment="1"/>
    <xf numFmtId="0" fontId="2" fillId="0" borderId="5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1" fontId="2" fillId="0" borderId="5" xfId="0" applyNumberFormat="1" applyFont="1" applyFill="1" applyBorder="1" applyAlignment="1">
      <alignment horizontal="left" vertical="center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center" vertical="center"/>
    </xf>
    <xf numFmtId="41" fontId="2" fillId="0" borderId="5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 applyProtection="1">
      <alignment horizontal="left" vertical="center" wrapText="1"/>
    </xf>
    <xf numFmtId="0" fontId="5" fillId="0" borderId="0" xfId="0" applyFont="1" applyFill="1" applyBorder="1" applyAlignment="1" applyProtection="1">
      <alignment horizontal="left" vertical="center" wrapText="1"/>
    </xf>
    <xf numFmtId="41" fontId="2" fillId="0" borderId="4" xfId="0" applyNumberFormat="1" applyFont="1" applyFill="1" applyBorder="1" applyAlignment="1">
      <alignment horizontal="left" vertical="center"/>
    </xf>
    <xf numFmtId="181" fontId="5" fillId="0" borderId="0" xfId="0" applyNumberFormat="1" applyFont="1" applyFill="1" applyBorder="1" applyAlignment="1" applyProtection="1">
      <alignment horizontal="right" vertical="center" wrapText="1"/>
    </xf>
    <xf numFmtId="0" fontId="3" fillId="0" borderId="1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/>
    </xf>
    <xf numFmtId="176" fontId="3" fillId="0" borderId="14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left" vertical="center"/>
    </xf>
    <xf numFmtId="176" fontId="3" fillId="0" borderId="16" xfId="0" applyNumberFormat="1" applyFont="1" applyFill="1" applyBorder="1" applyAlignment="1">
      <alignment vertical="center"/>
    </xf>
    <xf numFmtId="0" fontId="2" fillId="0" borderId="17" xfId="0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43" fontId="3" fillId="0" borderId="18" xfId="0" applyNumberFormat="1" applyFont="1" applyFill="1" applyBorder="1" applyAlignment="1">
      <alignment horizontal="center" vertical="center"/>
    </xf>
    <xf numFmtId="43" fontId="3" fillId="0" borderId="14" xfId="0" applyNumberFormat="1" applyFont="1" applyFill="1" applyBorder="1" applyAlignment="1">
      <alignment horizontal="center" vertical="center"/>
    </xf>
    <xf numFmtId="43" fontId="3" fillId="0" borderId="15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6" fillId="0" borderId="0" xfId="0" applyNumberFormat="1" applyFont="1" applyFill="1" applyBorder="1" applyAlignment="1" applyProtection="1"/>
    <xf numFmtId="182" fontId="6" fillId="0" borderId="0" xfId="0" applyNumberFormat="1" applyFont="1" applyFill="1" applyBorder="1" applyAlignment="1" applyProtection="1"/>
    <xf numFmtId="0" fontId="1" fillId="6" borderId="1" xfId="0" applyFont="1" applyFill="1" applyBorder="1" applyAlignment="1">
      <alignment vertical="center"/>
    </xf>
    <xf numFmtId="0" fontId="1" fillId="6" borderId="19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/>
    </xf>
    <xf numFmtId="0" fontId="1" fillId="6" borderId="2" xfId="0" applyFont="1" applyFill="1" applyBorder="1" applyAlignment="1">
      <alignment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7" fillId="0" borderId="17" xfId="0" applyNumberFormat="1" applyFont="1" applyFill="1" applyBorder="1" applyAlignment="1" applyProtection="1"/>
    <xf numFmtId="0" fontId="6" fillId="0" borderId="22" xfId="0" applyNumberFormat="1" applyFont="1" applyFill="1" applyBorder="1" applyAlignment="1" applyProtection="1"/>
    <xf numFmtId="0" fontId="1" fillId="7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2" fillId="0" borderId="20" xfId="0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vertical="center"/>
    </xf>
    <xf numFmtId="0" fontId="1" fillId="7" borderId="2" xfId="0" applyFont="1" applyFill="1" applyBorder="1" applyAlignment="1">
      <alignment vertical="center"/>
    </xf>
    <xf numFmtId="182" fontId="1" fillId="8" borderId="2" xfId="0" applyNumberFormat="1" applyFont="1" applyFill="1" applyBorder="1" applyAlignment="1">
      <alignment vertical="center"/>
    </xf>
    <xf numFmtId="0" fontId="1" fillId="8" borderId="2" xfId="0" applyFont="1" applyFill="1" applyBorder="1" applyAlignment="1">
      <alignment vertical="center"/>
    </xf>
    <xf numFmtId="43" fontId="2" fillId="0" borderId="5" xfId="0" applyNumberFormat="1" applyFont="1" applyFill="1" applyBorder="1" applyAlignment="1">
      <alignment horizontal="center" vertical="center"/>
    </xf>
    <xf numFmtId="183" fontId="2" fillId="0" borderId="20" xfId="0" applyNumberFormat="1" applyFont="1" applyFill="1" applyBorder="1" applyAlignment="1">
      <alignment vertical="center"/>
    </xf>
    <xf numFmtId="182" fontId="2" fillId="0" borderId="5" xfId="0" applyNumberFormat="1" applyFont="1" applyFill="1" applyBorder="1" applyAlignment="1">
      <alignment vertical="center"/>
    </xf>
    <xf numFmtId="43" fontId="2" fillId="0" borderId="5" xfId="0" applyNumberFormat="1" applyFont="1" applyFill="1" applyBorder="1" applyAlignment="1">
      <alignment vertical="center"/>
    </xf>
    <xf numFmtId="182" fontId="6" fillId="0" borderId="22" xfId="0" applyNumberFormat="1" applyFont="1" applyFill="1" applyBorder="1" applyAlignment="1" applyProtection="1"/>
    <xf numFmtId="0" fontId="1" fillId="8" borderId="7" xfId="0" applyFont="1" applyFill="1" applyBorder="1" applyAlignment="1">
      <alignment vertical="center"/>
    </xf>
    <xf numFmtId="58" fontId="2" fillId="0" borderId="11" xfId="0" applyNumberFormat="1" applyFont="1" applyFill="1" applyBorder="1" applyAlignment="1">
      <alignment horizontal="center" vertical="center"/>
    </xf>
    <xf numFmtId="0" fontId="6" fillId="0" borderId="23" xfId="0" applyNumberFormat="1" applyFont="1" applyFill="1" applyBorder="1" applyAlignment="1" applyProtection="1"/>
    <xf numFmtId="0" fontId="1" fillId="0" borderId="0" xfId="0" applyFont="1" applyFill="1" applyAlignment="1">
      <alignment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Fill="1" applyBorder="1" applyAlignment="1" applyProtection="1">
      <alignment vertical="center"/>
      <protection locked="0"/>
    </xf>
    <xf numFmtId="0" fontId="2" fillId="0" borderId="0" xfId="0" applyFont="1" applyFill="1" applyAlignment="1" applyProtection="1">
      <alignment vertical="center"/>
      <protection locked="0"/>
    </xf>
    <xf numFmtId="0" fontId="1" fillId="6" borderId="1" xfId="0" applyFont="1" applyFill="1" applyBorder="1" applyAlignment="1">
      <alignment horizontal="center" vertical="center"/>
    </xf>
    <xf numFmtId="0" fontId="1" fillId="6" borderId="19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0" fillId="0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1" fillId="7" borderId="25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left" vertical="center"/>
    </xf>
    <xf numFmtId="0" fontId="9" fillId="3" borderId="5" xfId="52" applyFont="1" applyFill="1" applyBorder="1" applyAlignment="1">
      <alignment horizontal="center" vertical="center"/>
    </xf>
    <xf numFmtId="176" fontId="2" fillId="0" borderId="26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0" fontId="1" fillId="7" borderId="27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vertical="center"/>
    </xf>
    <xf numFmtId="0" fontId="1" fillId="8" borderId="28" xfId="0" applyFont="1" applyFill="1" applyBorder="1" applyAlignment="1">
      <alignment vertical="center"/>
    </xf>
    <xf numFmtId="0" fontId="1" fillId="8" borderId="27" xfId="0" applyFont="1" applyFill="1" applyBorder="1" applyAlignment="1">
      <alignment vertical="center"/>
    </xf>
    <xf numFmtId="176" fontId="2" fillId="0" borderId="29" xfId="0" applyNumberFormat="1" applyFont="1" applyFill="1" applyBorder="1" applyAlignment="1">
      <alignment horizontal="center" vertical="center"/>
    </xf>
    <xf numFmtId="0" fontId="0" fillId="0" borderId="5" xfId="0" applyBorder="1">
      <alignment vertical="center"/>
    </xf>
    <xf numFmtId="0" fontId="2" fillId="0" borderId="30" xfId="0" applyFont="1" applyFill="1" applyBorder="1" applyAlignment="1">
      <alignment vertical="center"/>
    </xf>
    <xf numFmtId="182" fontId="2" fillId="0" borderId="21" xfId="0" applyNumberFormat="1" applyFont="1" applyFill="1" applyBorder="1" applyAlignment="1">
      <alignment vertical="center"/>
    </xf>
    <xf numFmtId="176" fontId="2" fillId="0" borderId="31" xfId="0" applyNumberFormat="1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vertical="center"/>
    </xf>
    <xf numFmtId="0" fontId="2" fillId="0" borderId="32" xfId="0" applyFont="1" applyFill="1" applyBorder="1" applyAlignment="1">
      <alignment vertical="center" wrapText="1"/>
    </xf>
    <xf numFmtId="43" fontId="2" fillId="0" borderId="31" xfId="0" applyNumberFormat="1" applyFont="1" applyFill="1" applyBorder="1" applyAlignment="1">
      <alignment horizontal="center" vertical="center"/>
    </xf>
    <xf numFmtId="0" fontId="1" fillId="8" borderId="33" xfId="0" applyFont="1" applyFill="1" applyBorder="1" applyAlignment="1">
      <alignment vertical="center"/>
    </xf>
    <xf numFmtId="0" fontId="1" fillId="8" borderId="7" xfId="0" applyFont="1" applyFill="1" applyBorder="1" applyAlignment="1">
      <alignment horizontal="center" vertical="center"/>
    </xf>
    <xf numFmtId="43" fontId="2" fillId="0" borderId="8" xfId="0" applyNumberFormat="1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43" fontId="2" fillId="0" borderId="31" xfId="0" applyNumberFormat="1" applyFont="1" applyFill="1" applyBorder="1" applyAlignment="1">
      <alignment vertical="center"/>
    </xf>
    <xf numFmtId="0" fontId="0" fillId="3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176" fontId="2" fillId="0" borderId="34" xfId="0" applyNumberFormat="1" applyFont="1" applyFill="1" applyBorder="1" applyAlignment="1">
      <alignment horizontal="center" vertical="center"/>
    </xf>
    <xf numFmtId="176" fontId="2" fillId="0" borderId="34" xfId="0" applyNumberFormat="1" applyFont="1" applyFill="1" applyBorder="1">
      <alignment vertical="center"/>
    </xf>
    <xf numFmtId="43" fontId="2" fillId="0" borderId="10" xfId="0" applyNumberFormat="1" applyFont="1" applyBorder="1">
      <alignment vertical="center"/>
    </xf>
    <xf numFmtId="43" fontId="2" fillId="0" borderId="11" xfId="0" applyNumberFormat="1" applyFont="1" applyBorder="1">
      <alignment vertical="center"/>
    </xf>
    <xf numFmtId="0" fontId="11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 vertical="center"/>
    </xf>
    <xf numFmtId="179" fontId="14" fillId="3" borderId="5" xfId="0" applyNumberFormat="1" applyFont="1" applyFill="1" applyBorder="1" applyAlignment="1">
      <alignment horizontal="center" vertical="center"/>
    </xf>
    <xf numFmtId="179" fontId="15" fillId="3" borderId="5" xfId="0" applyNumberFormat="1" applyFont="1" applyFill="1" applyBorder="1" applyAlignment="1">
      <alignment horizontal="center"/>
    </xf>
    <xf numFmtId="0" fontId="16" fillId="3" borderId="5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184" fontId="21" fillId="3" borderId="5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3" fillId="3" borderId="5" xfId="0" applyNumberFormat="1" applyFont="1" applyFill="1" applyBorder="1" applyAlignment="1">
      <alignment horizontal="center" vertical="center"/>
    </xf>
    <xf numFmtId="43" fontId="2" fillId="0" borderId="0" xfId="0" applyNumberFormat="1" applyFont="1" applyFill="1" applyBorder="1" applyAlignment="1">
      <alignment vertical="center"/>
    </xf>
    <xf numFmtId="43" fontId="3" fillId="0" borderId="3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43" fontId="3" fillId="0" borderId="37" xfId="0" applyNumberFormat="1" applyFont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2" fillId="3" borderId="5" xfId="9" applyNumberFormat="1" applyFont="1" applyFill="1" applyBorder="1" applyAlignment="1" applyProtection="1">
      <alignment horizontal="center" vertical="center" wrapText="1"/>
      <protection locked="0"/>
    </xf>
    <xf numFmtId="185" fontId="0" fillId="3" borderId="5" xfId="0" applyNumberFormat="1" applyFont="1" applyFill="1" applyBorder="1" applyAlignment="1">
      <alignment horizontal="center" vertical="center"/>
    </xf>
    <xf numFmtId="185" fontId="15" fillId="3" borderId="5" xfId="0" applyNumberFormat="1" applyFont="1" applyFill="1" applyBorder="1" applyAlignment="1">
      <alignment horizontal="center" vertical="center" wrapText="1"/>
    </xf>
    <xf numFmtId="49" fontId="22" fillId="3" borderId="5" xfId="0" applyNumberFormat="1" applyFont="1" applyFill="1" applyBorder="1" applyAlignment="1">
      <alignment horizontal="center" vertical="center" wrapText="1"/>
    </xf>
    <xf numFmtId="185" fontId="23" fillId="3" borderId="5" xfId="0" applyNumberFormat="1" applyFont="1" applyFill="1" applyBorder="1" applyAlignment="1">
      <alignment horizontal="center" vertical="center"/>
    </xf>
    <xf numFmtId="185" fontId="21" fillId="3" borderId="5" xfId="0" applyNumberFormat="1" applyFont="1" applyFill="1" applyBorder="1" applyAlignment="1">
      <alignment horizontal="center" vertical="center"/>
    </xf>
    <xf numFmtId="185" fontId="0" fillId="3" borderId="5" xfId="0" applyNumberFormat="1" applyFill="1" applyBorder="1" applyAlignment="1">
      <alignment horizontal="center" vertical="center"/>
    </xf>
    <xf numFmtId="176" fontId="2" fillId="0" borderId="32" xfId="0" applyNumberFormat="1" applyFont="1" applyFill="1" applyBorder="1" applyAlignment="1">
      <alignment horizontal="center" vertical="center"/>
    </xf>
    <xf numFmtId="185" fontId="15" fillId="3" borderId="5" xfId="0" applyNumberFormat="1" applyFont="1" applyFill="1" applyBorder="1" applyAlignment="1">
      <alignment horizontal="center" vertical="center"/>
    </xf>
    <xf numFmtId="185" fontId="24" fillId="3" borderId="5" xfId="0" applyNumberFormat="1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176" fontId="2" fillId="0" borderId="38" xfId="0" applyNumberFormat="1" applyFont="1" applyFill="1" applyBorder="1" applyAlignment="1">
      <alignment horizontal="center" vertical="center"/>
    </xf>
    <xf numFmtId="43" fontId="2" fillId="0" borderId="39" xfId="0" applyNumberFormat="1" applyFont="1" applyFill="1" applyBorder="1" applyAlignment="1">
      <alignment vertical="center"/>
    </xf>
    <xf numFmtId="43" fontId="2" fillId="0" borderId="12" xfId="0" applyNumberFormat="1" applyFont="1" applyBorder="1">
      <alignment vertical="center"/>
    </xf>
    <xf numFmtId="0" fontId="0" fillId="0" borderId="0" xfId="0" applyBorder="1">
      <alignment vertical="center"/>
    </xf>
    <xf numFmtId="0" fontId="2" fillId="3" borderId="5" xfId="0" applyFont="1" applyFill="1" applyBorder="1" applyAlignment="1">
      <alignment vertical="center"/>
    </xf>
    <xf numFmtId="0" fontId="2" fillId="0" borderId="31" xfId="0" applyFont="1" applyFill="1" applyBorder="1" applyAlignment="1">
      <alignment vertical="center"/>
    </xf>
    <xf numFmtId="0" fontId="2" fillId="0" borderId="0" xfId="0" applyFont="1" applyBorder="1">
      <alignment vertical="center"/>
    </xf>
    <xf numFmtId="0" fontId="25" fillId="3" borderId="5" xfId="0" applyFont="1" applyFill="1" applyBorder="1" applyAlignment="1">
      <alignment horizontal="center" vertical="center"/>
    </xf>
    <xf numFmtId="176" fontId="2" fillId="0" borderId="31" xfId="0" applyNumberFormat="1" applyFont="1" applyFill="1" applyBorder="1">
      <alignment vertical="center"/>
    </xf>
    <xf numFmtId="0" fontId="2" fillId="0" borderId="31" xfId="0" applyFont="1" applyFill="1" applyBorder="1">
      <alignment vertical="center"/>
    </xf>
    <xf numFmtId="0" fontId="2" fillId="0" borderId="18" xfId="0" applyFont="1" applyFill="1" applyBorder="1" applyAlignment="1">
      <alignment vertical="center"/>
    </xf>
    <xf numFmtId="0" fontId="2" fillId="0" borderId="40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/>
    </xf>
    <xf numFmtId="0" fontId="2" fillId="0" borderId="14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/>
    </xf>
    <xf numFmtId="179" fontId="2" fillId="0" borderId="18" xfId="0" applyNumberFormat="1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vertical="center"/>
    </xf>
    <xf numFmtId="0" fontId="2" fillId="0" borderId="15" xfId="0" applyFont="1" applyFill="1" applyBorder="1" applyAlignment="1">
      <alignment vertical="center"/>
    </xf>
    <xf numFmtId="0" fontId="1" fillId="9" borderId="0" xfId="0" applyFont="1" applyFill="1" applyAlignment="1">
      <alignment vertical="center"/>
    </xf>
    <xf numFmtId="0" fontId="2" fillId="9" borderId="0" xfId="0" applyFont="1" applyFill="1" applyAlignment="1">
      <alignment vertical="center"/>
    </xf>
    <xf numFmtId="0" fontId="2" fillId="9" borderId="0" xfId="0" applyFont="1" applyFill="1">
      <alignment vertical="center"/>
    </xf>
    <xf numFmtId="182" fontId="2" fillId="9" borderId="0" xfId="0" applyNumberFormat="1" applyFont="1" applyFill="1" applyAlignment="1">
      <alignment vertical="center"/>
    </xf>
    <xf numFmtId="182" fontId="2" fillId="9" borderId="0" xfId="0" applyNumberFormat="1" applyFont="1" applyFill="1" applyAlignment="1">
      <alignment horizontal="right" vertical="center"/>
    </xf>
    <xf numFmtId="177" fontId="2" fillId="9" borderId="0" xfId="0" applyNumberFormat="1" applyFont="1" applyFill="1" applyAlignment="1">
      <alignment vertical="center"/>
    </xf>
    <xf numFmtId="0" fontId="2" fillId="9" borderId="0" xfId="0" applyFont="1" applyFill="1" applyBorder="1" applyAlignment="1">
      <alignment vertical="center"/>
    </xf>
    <xf numFmtId="0" fontId="1" fillId="9" borderId="1" xfId="0" applyFont="1" applyFill="1" applyBorder="1" applyAlignment="1">
      <alignment horizontal="center" vertical="center"/>
    </xf>
    <xf numFmtId="0" fontId="1" fillId="9" borderId="19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 wrapText="1"/>
    </xf>
    <xf numFmtId="0" fontId="2" fillId="9" borderId="20" xfId="0" applyFont="1" applyFill="1" applyBorder="1" applyAlignment="1">
      <alignment horizontal="center" vertical="center"/>
    </xf>
    <xf numFmtId="0" fontId="2" fillId="9" borderId="21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left" vertical="center"/>
    </xf>
    <xf numFmtId="0" fontId="8" fillId="9" borderId="5" xfId="0" applyFont="1" applyFill="1" applyBorder="1" applyAlignment="1">
      <alignment horizontal="center" vertical="center" wrapText="1"/>
    </xf>
    <xf numFmtId="0" fontId="0" fillId="9" borderId="5" xfId="0" applyFont="1" applyFill="1" applyBorder="1" applyAlignment="1">
      <alignment horizontal="center" vertical="center" wrapText="1"/>
    </xf>
    <xf numFmtId="0" fontId="10" fillId="9" borderId="5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vertical="center"/>
    </xf>
    <xf numFmtId="0" fontId="2" fillId="9" borderId="40" xfId="0" applyFont="1" applyFill="1" applyBorder="1" applyAlignment="1">
      <alignment vertical="center"/>
    </xf>
    <xf numFmtId="0" fontId="2" fillId="9" borderId="14" xfId="0" applyFont="1" applyFill="1" applyBorder="1" applyAlignment="1">
      <alignment vertical="center"/>
    </xf>
    <xf numFmtId="0" fontId="2" fillId="9" borderId="14" xfId="0" applyFont="1" applyFill="1" applyBorder="1" applyAlignment="1">
      <alignment vertical="center" wrapText="1"/>
    </xf>
    <xf numFmtId="0" fontId="1" fillId="9" borderId="2" xfId="0" applyFont="1" applyFill="1" applyBorder="1" applyAlignment="1" applyProtection="1">
      <alignment horizontal="center" vertical="center"/>
      <protection locked="0"/>
    </xf>
    <xf numFmtId="0" fontId="1" fillId="9" borderId="7" xfId="0" applyFont="1" applyFill="1" applyBorder="1" applyAlignment="1" applyProtection="1">
      <alignment horizontal="center" vertical="center"/>
      <protection locked="0"/>
    </xf>
    <xf numFmtId="0" fontId="1" fillId="9" borderId="25" xfId="0" applyFont="1" applyFill="1" applyBorder="1" applyAlignment="1">
      <alignment horizontal="center" vertical="center"/>
    </xf>
    <xf numFmtId="176" fontId="2" fillId="9" borderId="5" xfId="0" applyNumberFormat="1" applyFont="1" applyFill="1" applyBorder="1" applyAlignment="1">
      <alignment horizontal="center" vertical="center"/>
    </xf>
    <xf numFmtId="0" fontId="2" fillId="9" borderId="41" xfId="0" applyFont="1" applyFill="1" applyBorder="1" applyAlignment="1">
      <alignment horizontal="left" vertical="center"/>
    </xf>
    <xf numFmtId="176" fontId="2" fillId="9" borderId="42" xfId="0" applyNumberFormat="1" applyFont="1" applyFill="1" applyBorder="1" applyAlignment="1">
      <alignment horizontal="center" vertical="center"/>
    </xf>
    <xf numFmtId="0" fontId="2" fillId="9" borderId="31" xfId="0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179" fontId="2" fillId="9" borderId="14" xfId="0" applyNumberFormat="1" applyFont="1" applyFill="1" applyBorder="1" applyAlignment="1">
      <alignment horizontal="center" vertical="center"/>
    </xf>
    <xf numFmtId="182" fontId="1" fillId="9" borderId="2" xfId="0" applyNumberFormat="1" applyFont="1" applyFill="1" applyBorder="1" applyAlignment="1">
      <alignment horizontal="center" vertical="center"/>
    </xf>
    <xf numFmtId="182" fontId="1" fillId="9" borderId="27" xfId="0" applyNumberFormat="1" applyFont="1" applyFill="1" applyBorder="1" applyAlignment="1">
      <alignment horizontal="right" vertical="center"/>
    </xf>
    <xf numFmtId="182" fontId="1" fillId="9" borderId="27" xfId="0" applyNumberFormat="1" applyFont="1" applyFill="1" applyBorder="1" applyAlignment="1">
      <alignment horizontal="center" vertical="center"/>
    </xf>
    <xf numFmtId="0" fontId="1" fillId="9" borderId="7" xfId="0" applyFont="1" applyFill="1" applyBorder="1" applyAlignment="1">
      <alignment horizontal="center" vertical="center"/>
    </xf>
    <xf numFmtId="0" fontId="1" fillId="9" borderId="25" xfId="0" applyFont="1" applyFill="1" applyBorder="1" applyAlignment="1">
      <alignment vertical="center"/>
    </xf>
    <xf numFmtId="0" fontId="1" fillId="9" borderId="28" xfId="0" applyFont="1" applyFill="1" applyBorder="1" applyAlignment="1">
      <alignment vertical="center"/>
    </xf>
    <xf numFmtId="0" fontId="1" fillId="9" borderId="27" xfId="0" applyFont="1" applyFill="1" applyBorder="1" applyAlignment="1">
      <alignment vertical="center"/>
    </xf>
    <xf numFmtId="182" fontId="2" fillId="9" borderId="31" xfId="0" applyNumberFormat="1" applyFont="1" applyFill="1" applyBorder="1" applyAlignment="1">
      <alignment horizontal="center" vertical="center"/>
    </xf>
    <xf numFmtId="182" fontId="0" fillId="9" borderId="5" xfId="0" applyNumberFormat="1" applyFill="1" applyBorder="1" applyAlignment="1">
      <alignment horizontal="right" vertical="center"/>
    </xf>
    <xf numFmtId="0" fontId="2" fillId="9" borderId="43" xfId="0" applyFont="1" applyFill="1" applyBorder="1" applyAlignment="1">
      <alignment vertical="center"/>
    </xf>
    <xf numFmtId="183" fontId="2" fillId="9" borderId="20" xfId="0" applyNumberFormat="1" applyFont="1" applyFill="1" applyBorder="1" applyAlignment="1">
      <alignment vertical="center"/>
    </xf>
    <xf numFmtId="182" fontId="2" fillId="9" borderId="21" xfId="0" applyNumberFormat="1" applyFont="1" applyFill="1" applyBorder="1" applyAlignment="1">
      <alignment vertical="center"/>
    </xf>
    <xf numFmtId="43" fontId="2" fillId="9" borderId="5" xfId="0" applyNumberFormat="1" applyFont="1" applyFill="1" applyBorder="1" applyAlignment="1">
      <alignment vertical="center"/>
    </xf>
    <xf numFmtId="0" fontId="2" fillId="9" borderId="43" xfId="0" applyFont="1" applyFill="1" applyBorder="1" applyAlignment="1">
      <alignment vertical="center" wrapText="1"/>
    </xf>
    <xf numFmtId="0" fontId="2" fillId="9" borderId="43" xfId="0" applyFont="1" applyFill="1" applyBorder="1" applyAlignment="1">
      <alignment horizontal="center" vertical="center" wrapText="1"/>
    </xf>
    <xf numFmtId="182" fontId="2" fillId="9" borderId="14" xfId="0" applyNumberFormat="1" applyFont="1" applyFill="1" applyBorder="1" applyAlignment="1">
      <alignment horizontal="center" vertical="center"/>
    </xf>
    <xf numFmtId="182" fontId="2" fillId="9" borderId="14" xfId="0" applyNumberFormat="1" applyFont="1" applyFill="1" applyBorder="1" applyAlignment="1">
      <alignment horizontal="right" vertical="center"/>
    </xf>
    <xf numFmtId="0" fontId="2" fillId="9" borderId="16" xfId="0" applyFont="1" applyFill="1" applyBorder="1" applyAlignment="1">
      <alignment vertical="center"/>
    </xf>
    <xf numFmtId="0" fontId="1" fillId="9" borderId="33" xfId="0" applyFont="1" applyFill="1" applyBorder="1" applyAlignment="1">
      <alignment vertical="center"/>
    </xf>
    <xf numFmtId="0" fontId="1" fillId="9" borderId="0" xfId="0" applyFont="1" applyFill="1" applyBorder="1" applyAlignment="1">
      <alignment vertical="center"/>
    </xf>
    <xf numFmtId="43" fontId="2" fillId="9" borderId="31" xfId="0" applyNumberFormat="1" applyFont="1" applyFill="1" applyBorder="1" applyAlignment="1">
      <alignment vertical="center"/>
    </xf>
    <xf numFmtId="0" fontId="2" fillId="9" borderId="11" xfId="0" applyFont="1" applyFill="1" applyBorder="1" applyAlignment="1">
      <alignment vertical="center"/>
    </xf>
    <xf numFmtId="0" fontId="2" fillId="9" borderId="15" xfId="0" applyFont="1" applyFill="1" applyBorder="1" applyAlignment="1">
      <alignment vertical="center"/>
    </xf>
    <xf numFmtId="0" fontId="2" fillId="9" borderId="0" xfId="0" applyFont="1" applyFill="1" applyBorder="1">
      <alignment vertical="center"/>
    </xf>
    <xf numFmtId="0" fontId="26" fillId="0" borderId="0" xfId="0" applyFont="1" applyFill="1" applyAlignment="1">
      <alignment horizontal="left" vertical="center"/>
    </xf>
    <xf numFmtId="0" fontId="27" fillId="10" borderId="44" xfId="0" applyFont="1" applyFill="1" applyBorder="1" applyAlignment="1">
      <alignment horizontal="center" vertical="center" wrapText="1"/>
    </xf>
    <xf numFmtId="0" fontId="27" fillId="10" borderId="45" xfId="0" applyFont="1" applyFill="1" applyBorder="1" applyAlignment="1">
      <alignment horizontal="center" vertical="center"/>
    </xf>
    <xf numFmtId="0" fontId="10" fillId="0" borderId="46" xfId="0" applyFont="1" applyFill="1" applyBorder="1" applyAlignment="1">
      <alignment horizontal="center" vertical="center"/>
    </xf>
    <xf numFmtId="0" fontId="10" fillId="0" borderId="47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/>
    </xf>
    <xf numFmtId="176" fontId="10" fillId="0" borderId="24" xfId="0" applyNumberFormat="1" applyFont="1" applyFill="1" applyBorder="1" applyAlignment="1">
      <alignment vertical="center"/>
    </xf>
    <xf numFmtId="0" fontId="10" fillId="0" borderId="48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/>
    </xf>
    <xf numFmtId="0" fontId="1" fillId="3" borderId="46" xfId="0" applyFont="1" applyFill="1" applyBorder="1" applyAlignment="1">
      <alignment horizontal="center" vertical="center"/>
    </xf>
    <xf numFmtId="0" fontId="1" fillId="3" borderId="24" xfId="0" applyFont="1" applyFill="1" applyBorder="1" applyAlignment="1">
      <alignment horizontal="center" vertical="center"/>
    </xf>
    <xf numFmtId="176" fontId="1" fillId="3" borderId="24" xfId="0" applyNumberFormat="1" applyFont="1" applyFill="1" applyBorder="1" applyAlignment="1">
      <alignment vertical="center"/>
    </xf>
    <xf numFmtId="0" fontId="10" fillId="0" borderId="24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left" vertical="center"/>
    </xf>
    <xf numFmtId="0" fontId="10" fillId="0" borderId="36" xfId="0" applyFont="1" applyFill="1" applyBorder="1" applyAlignment="1">
      <alignment horizontal="left" vertical="center"/>
    </xf>
    <xf numFmtId="0" fontId="10" fillId="11" borderId="47" xfId="0" applyFont="1" applyFill="1" applyBorder="1" applyAlignment="1">
      <alignment horizontal="center" vertical="center"/>
    </xf>
    <xf numFmtId="0" fontId="10" fillId="11" borderId="48" xfId="0" applyFont="1" applyFill="1" applyBorder="1" applyAlignment="1">
      <alignment horizontal="center" vertical="center"/>
    </xf>
    <xf numFmtId="0" fontId="10" fillId="0" borderId="50" xfId="0" applyFont="1" applyFill="1" applyBorder="1" applyAlignment="1">
      <alignment horizontal="left" vertical="center" wrapText="1"/>
    </xf>
    <xf numFmtId="0" fontId="10" fillId="0" borderId="36" xfId="0" applyFont="1" applyFill="1" applyBorder="1" applyAlignment="1">
      <alignment horizontal="left" vertical="center" wrapText="1"/>
    </xf>
    <xf numFmtId="0" fontId="10" fillId="11" borderId="49" xfId="0" applyFont="1" applyFill="1" applyBorder="1" applyAlignment="1">
      <alignment horizontal="center" vertical="center"/>
    </xf>
    <xf numFmtId="0" fontId="1" fillId="12" borderId="46" xfId="0" applyFont="1" applyFill="1" applyBorder="1" applyAlignment="1">
      <alignment horizontal="center" vertical="center"/>
    </xf>
    <xf numFmtId="0" fontId="1" fillId="12" borderId="24" xfId="0" applyFont="1" applyFill="1" applyBorder="1" applyAlignment="1">
      <alignment horizontal="center" vertical="center"/>
    </xf>
    <xf numFmtId="176" fontId="1" fillId="12" borderId="24" xfId="0" applyNumberFormat="1" applyFont="1" applyFill="1" applyBorder="1" applyAlignment="1">
      <alignment vertical="center"/>
    </xf>
    <xf numFmtId="0" fontId="10" fillId="13" borderId="36" xfId="0" applyFont="1" applyFill="1" applyBorder="1" applyAlignment="1">
      <alignment horizontal="left" vertical="center"/>
    </xf>
    <xf numFmtId="0" fontId="27" fillId="10" borderId="51" xfId="0" applyFont="1" applyFill="1" applyBorder="1" applyAlignment="1">
      <alignment horizontal="center" vertical="center"/>
    </xf>
    <xf numFmtId="0" fontId="27" fillId="10" borderId="52" xfId="0" applyFont="1" applyFill="1" applyBorder="1" applyAlignment="1">
      <alignment horizontal="center" vertical="center"/>
    </xf>
    <xf numFmtId="176" fontId="27" fillId="10" borderId="52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7" fillId="10" borderId="45" xfId="0" applyFont="1" applyFill="1" applyBorder="1" applyAlignment="1">
      <alignment horizontal="center" vertical="center" wrapText="1"/>
    </xf>
    <xf numFmtId="186" fontId="10" fillId="0" borderId="24" xfId="13" applyNumberFormat="1" applyFont="1" applyBorder="1">
      <alignment vertical="center"/>
    </xf>
    <xf numFmtId="43" fontId="10" fillId="0" borderId="24" xfId="0" applyNumberFormat="1" applyFont="1" applyFill="1" applyBorder="1" applyAlignment="1">
      <alignment vertical="center"/>
    </xf>
    <xf numFmtId="186" fontId="1" fillId="3" borderId="24" xfId="13" applyNumberFormat="1" applyFont="1" applyFill="1" applyBorder="1">
      <alignment vertical="center"/>
    </xf>
    <xf numFmtId="43" fontId="1" fillId="3" borderId="24" xfId="0" applyNumberFormat="1" applyFont="1" applyFill="1" applyBorder="1" applyAlignment="1">
      <alignment vertical="center"/>
    </xf>
    <xf numFmtId="186" fontId="10" fillId="0" borderId="24" xfId="13" applyNumberFormat="1" applyFont="1" applyFill="1" applyBorder="1">
      <alignment vertical="center"/>
    </xf>
    <xf numFmtId="186" fontId="1" fillId="12" borderId="24" xfId="13" applyNumberFormat="1" applyFont="1" applyFill="1" applyBorder="1">
      <alignment vertical="center"/>
    </xf>
    <xf numFmtId="43" fontId="1" fillId="12" borderId="24" xfId="0" applyNumberFormat="1" applyFont="1" applyFill="1" applyBorder="1" applyAlignment="1">
      <alignment vertical="center"/>
    </xf>
    <xf numFmtId="182" fontId="10" fillId="0" borderId="24" xfId="13" applyNumberFormat="1" applyFont="1" applyFill="1" applyBorder="1" applyAlignment="1">
      <alignment vertical="center"/>
    </xf>
    <xf numFmtId="186" fontId="10" fillId="14" borderId="24" xfId="13" applyNumberFormat="1" applyFont="1" applyFill="1" applyBorder="1">
      <alignment vertical="center"/>
    </xf>
    <xf numFmtId="177" fontId="1" fillId="12" borderId="24" xfId="0" applyNumberFormat="1" applyFont="1" applyFill="1" applyBorder="1" applyAlignment="1">
      <alignment vertical="center"/>
    </xf>
    <xf numFmtId="186" fontId="27" fillId="10" borderId="52" xfId="13" applyNumberFormat="1" applyFont="1" applyFill="1" applyBorder="1">
      <alignment vertical="center"/>
    </xf>
    <xf numFmtId="177" fontId="27" fillId="10" borderId="52" xfId="0" applyNumberFormat="1" applyFont="1" applyFill="1" applyBorder="1" applyAlignment="1">
      <alignment vertical="center"/>
    </xf>
    <xf numFmtId="43" fontId="27" fillId="10" borderId="52" xfId="0" applyNumberFormat="1" applyFont="1" applyFill="1" applyBorder="1" applyAlignment="1">
      <alignment vertical="center"/>
    </xf>
    <xf numFmtId="0" fontId="27" fillId="10" borderId="53" xfId="0" applyFont="1" applyFill="1" applyBorder="1" applyAlignment="1">
      <alignment horizontal="center" vertical="center" wrapText="1"/>
    </xf>
    <xf numFmtId="0" fontId="27" fillId="10" borderId="54" xfId="0" applyFont="1" applyFill="1" applyBorder="1" applyAlignment="1">
      <alignment horizontal="center" vertical="center"/>
    </xf>
    <xf numFmtId="43" fontId="10" fillId="0" borderId="24" xfId="13" applyNumberFormat="1" applyFont="1" applyBorder="1">
      <alignment vertical="center"/>
    </xf>
    <xf numFmtId="186" fontId="10" fillId="0" borderId="50" xfId="13" applyNumberFormat="1" applyFont="1" applyBorder="1">
      <alignment vertical="center"/>
    </xf>
    <xf numFmtId="0" fontId="10" fillId="0" borderId="35" xfId="0" applyFont="1" applyFill="1" applyBorder="1" applyAlignment="1">
      <alignment vertical="center"/>
    </xf>
    <xf numFmtId="43" fontId="1" fillId="3" borderId="24" xfId="13" applyNumberFormat="1" applyFont="1" applyFill="1" applyBorder="1">
      <alignment vertical="center"/>
    </xf>
    <xf numFmtId="186" fontId="1" fillId="3" borderId="50" xfId="13" applyNumberFormat="1" applyFont="1" applyFill="1" applyBorder="1">
      <alignment vertical="center"/>
    </xf>
    <xf numFmtId="0" fontId="1" fillId="3" borderId="35" xfId="0" applyFont="1" applyFill="1" applyBorder="1" applyAlignment="1">
      <alignment vertical="center"/>
    </xf>
    <xf numFmtId="43" fontId="10" fillId="0" borderId="24" xfId="13" applyNumberFormat="1" applyFont="1" applyFill="1" applyBorder="1">
      <alignment vertical="center"/>
    </xf>
    <xf numFmtId="186" fontId="10" fillId="0" borderId="50" xfId="13" applyNumberFormat="1" applyFont="1" applyFill="1" applyBorder="1">
      <alignment vertical="center"/>
    </xf>
    <xf numFmtId="43" fontId="1" fillId="12" borderId="24" xfId="13" applyNumberFormat="1" applyFont="1" applyFill="1" applyBorder="1">
      <alignment vertical="center"/>
    </xf>
    <xf numFmtId="186" fontId="1" fillId="12" borderId="50" xfId="13" applyNumberFormat="1" applyFont="1" applyFill="1" applyBorder="1">
      <alignment vertical="center"/>
    </xf>
    <xf numFmtId="0" fontId="1" fillId="12" borderId="35" xfId="0" applyFont="1" applyFill="1" applyBorder="1" applyAlignment="1">
      <alignment vertical="center"/>
    </xf>
    <xf numFmtId="43" fontId="27" fillId="10" borderId="55" xfId="13" applyNumberFormat="1" applyFont="1" applyFill="1" applyBorder="1">
      <alignment vertical="center"/>
    </xf>
    <xf numFmtId="186" fontId="27" fillId="10" borderId="55" xfId="13" applyNumberFormat="1" applyFont="1" applyFill="1" applyBorder="1">
      <alignment vertical="center"/>
    </xf>
    <xf numFmtId="0" fontId="27" fillId="10" borderId="56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BOM_Level_Below3" xfId="9"/>
    <cellStyle name="60% - 强调文字颜色 3" xfId="10" builtinId="40"/>
    <cellStyle name="超链接" xfId="11" builtinId="8"/>
    <cellStyle name="样式 1 5" xfId="12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常规 5 2" xfId="19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2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9A78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11" Type="http://schemas.openxmlformats.org/officeDocument/2006/relationships/externalLink" Target="externalLinks/externalLink2.xml"/><Relationship Id="rId10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8646;&#20214;&#25104;&#26412;9.1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8646;&#20214;&#25104;&#26412;10.26.csv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11.30-&#26159;&#34394;&#20179;&#21512;&#35745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零件成本9.1"/>
    </sheetNames>
    <sheetDataSet>
      <sheetData sheetId="0" refreshError="1">
        <row r="2">
          <cell r="B2" t="str">
            <v>TST0000303</v>
          </cell>
          <cell r="C2" t="str">
            <v>230TST0000303</v>
          </cell>
          <cell r="D2" t="str">
            <v>计量泵</v>
          </cell>
        </row>
        <row r="3">
          <cell r="B3" t="str">
            <v>TST0001886</v>
          </cell>
          <cell r="C3" t="str">
            <v>230TST0001886</v>
          </cell>
          <cell r="D3" t="str">
            <v>瓦格纳流量计</v>
          </cell>
        </row>
        <row r="4">
          <cell r="B4" t="str">
            <v>TST0000912</v>
          </cell>
          <cell r="C4" t="str">
            <v>220TST0000912</v>
          </cell>
          <cell r="D4" t="str">
            <v>齿轮油</v>
          </cell>
        </row>
        <row r="5">
          <cell r="B5" t="str">
            <v>TST0000657</v>
          </cell>
          <cell r="C5" t="str">
            <v>230TST0000657</v>
          </cell>
          <cell r="D5" t="str">
            <v>变频器（水泵用）</v>
          </cell>
        </row>
        <row r="6">
          <cell r="B6" t="str">
            <v>TST0001885</v>
          </cell>
          <cell r="C6" t="str">
            <v>230TST0001885</v>
          </cell>
          <cell r="D6" t="str">
            <v>瓦格纳喷枪</v>
          </cell>
        </row>
        <row r="7">
          <cell r="B7" t="str">
            <v>TST0001781</v>
          </cell>
          <cell r="C7" t="str">
            <v>230TST0001781</v>
          </cell>
          <cell r="D7" t="str">
            <v>油漆背压阀0-8bar</v>
          </cell>
        </row>
        <row r="8">
          <cell r="B8" t="str">
            <v>TST0001766</v>
          </cell>
          <cell r="C8" t="str">
            <v>230TST0001766</v>
          </cell>
          <cell r="D8" t="str">
            <v>隔膜泵ZIP52</v>
          </cell>
        </row>
        <row r="9">
          <cell r="B9" t="str">
            <v>TST0001773</v>
          </cell>
          <cell r="C9" t="str">
            <v>230TST0001773</v>
          </cell>
          <cell r="D9" t="str">
            <v>B组分换色阀维修包DN2.6</v>
          </cell>
        </row>
        <row r="10">
          <cell r="B10" t="str">
            <v>TST0000330</v>
          </cell>
          <cell r="C10" t="str">
            <v>230TST0000330</v>
          </cell>
          <cell r="D10" t="str">
            <v>松下200传感器</v>
          </cell>
        </row>
        <row r="11">
          <cell r="B11" t="str">
            <v>TST0000606</v>
          </cell>
          <cell r="C11" t="str">
            <v>230TST0000606</v>
          </cell>
          <cell r="D11" t="str">
            <v>机器人安全支架夹持器</v>
          </cell>
        </row>
        <row r="12">
          <cell r="B12" t="str">
            <v>TST0001831</v>
          </cell>
          <cell r="C12" t="str">
            <v>230TST0001831</v>
          </cell>
          <cell r="D12" t="str">
            <v>送丝机</v>
          </cell>
        </row>
        <row r="13">
          <cell r="B13" t="str">
            <v>TST0001772</v>
          </cell>
          <cell r="C13" t="str">
            <v>230TST0001772</v>
          </cell>
          <cell r="D13" t="str">
            <v>A组分换色阀维修包DN4.0</v>
          </cell>
        </row>
        <row r="14">
          <cell r="B14" t="str">
            <v>TST0000329</v>
          </cell>
          <cell r="C14" t="str">
            <v>230TST0000329</v>
          </cell>
          <cell r="D14" t="str">
            <v>转销轴160T</v>
          </cell>
        </row>
        <row r="15">
          <cell r="B15" t="str">
            <v>TST0000361</v>
          </cell>
          <cell r="C15" t="str">
            <v>230TST0000361</v>
          </cell>
          <cell r="D15" t="str">
            <v>真空泵</v>
          </cell>
        </row>
        <row r="16">
          <cell r="B16" t="str">
            <v>TST0001834</v>
          </cell>
          <cell r="C16" t="str">
            <v>230TST0001834</v>
          </cell>
          <cell r="D16" t="str">
            <v>机器人送丝机托架总成</v>
          </cell>
        </row>
        <row r="17">
          <cell r="B17" t="str">
            <v>TST0001036</v>
          </cell>
          <cell r="C17" t="str">
            <v>220TST0001036</v>
          </cell>
          <cell r="D17" t="str">
            <v>棘轮扳手</v>
          </cell>
        </row>
        <row r="18">
          <cell r="B18" t="str">
            <v>TST0001036</v>
          </cell>
          <cell r="C18" t="str">
            <v>230TST0001036</v>
          </cell>
          <cell r="D18" t="str">
            <v>棘轮扳手</v>
          </cell>
        </row>
        <row r="19">
          <cell r="B19" t="str">
            <v>SHT0011950</v>
          </cell>
          <cell r="C19" t="str">
            <v>220SHT0011950</v>
          </cell>
          <cell r="D19" t="str">
            <v>驾驶员座椅总成</v>
          </cell>
        </row>
        <row r="20">
          <cell r="B20" t="str">
            <v>TST0001861</v>
          </cell>
          <cell r="C20" t="str">
            <v>230TST0001861</v>
          </cell>
          <cell r="D20" t="str">
            <v>机器人人教器线</v>
          </cell>
        </row>
        <row r="21">
          <cell r="B21" t="str">
            <v>SHT0011949</v>
          </cell>
          <cell r="C21" t="str">
            <v>220SHT0011949</v>
          </cell>
          <cell r="D21" t="str">
            <v>驾驶员座椅总成</v>
          </cell>
        </row>
        <row r="22">
          <cell r="B22" t="str">
            <v>TST0000557</v>
          </cell>
          <cell r="C22" t="str">
            <v>230TST0000557</v>
          </cell>
          <cell r="D22" t="str">
            <v>气缸MGCMF40-600-R</v>
          </cell>
        </row>
        <row r="23">
          <cell r="B23" t="str">
            <v>TST0001782</v>
          </cell>
          <cell r="C23" t="str">
            <v>230TST0001782</v>
          </cell>
          <cell r="D23" t="str">
            <v>油漆背压阀维修包0-8bar</v>
          </cell>
        </row>
        <row r="24">
          <cell r="B24" t="str">
            <v>TST0000702</v>
          </cell>
          <cell r="C24" t="str">
            <v>230TST0000702</v>
          </cell>
          <cell r="D24" t="str">
            <v>立式单极离心泵</v>
          </cell>
        </row>
        <row r="25">
          <cell r="B25" t="str">
            <v>TST0000300</v>
          </cell>
          <cell r="C25" t="str">
            <v>230TST0000300</v>
          </cell>
          <cell r="D25" t="str">
            <v>夹码枪</v>
          </cell>
        </row>
        <row r="26">
          <cell r="B26" t="str">
            <v>SHT0011948</v>
          </cell>
          <cell r="C26" t="str">
            <v>220SHT0011948</v>
          </cell>
          <cell r="D26" t="str">
            <v>驾驶员座椅总成</v>
          </cell>
        </row>
        <row r="27">
          <cell r="B27" t="str">
            <v>TST0001780</v>
          </cell>
          <cell r="C27" t="str">
            <v>230TST0001780</v>
          </cell>
          <cell r="D27" t="str">
            <v>W905喷枪枪针三件套1.0</v>
          </cell>
        </row>
        <row r="28">
          <cell r="B28" t="str">
            <v>SHT0012449</v>
          </cell>
          <cell r="C28" t="str">
            <v>220SHT0012449</v>
          </cell>
          <cell r="D28" t="str">
            <v>驾驶员座椅总成</v>
          </cell>
        </row>
        <row r="29">
          <cell r="B29" t="str">
            <v>SHT0014593</v>
          </cell>
          <cell r="C29" t="str">
            <v>220SHT0014593</v>
          </cell>
          <cell r="D29" t="str">
            <v>副驾驶员座椅总成</v>
          </cell>
        </row>
        <row r="30">
          <cell r="B30" t="str">
            <v>TST0001842</v>
          </cell>
          <cell r="C30" t="str">
            <v>230TST0001842</v>
          </cell>
          <cell r="D30" t="str">
            <v>旁路喷嘴安装座</v>
          </cell>
        </row>
        <row r="31">
          <cell r="B31" t="str">
            <v>SHT0011951</v>
          </cell>
          <cell r="C31" t="str">
            <v>220SHT0011951</v>
          </cell>
          <cell r="D31" t="str">
            <v>副驾驶员座椅总成</v>
          </cell>
        </row>
        <row r="32">
          <cell r="B32" t="str">
            <v>SHT0011947</v>
          </cell>
          <cell r="C32" t="str">
            <v>220SHT0011947</v>
          </cell>
          <cell r="D32" t="str">
            <v>驾驶员座椅总成</v>
          </cell>
        </row>
        <row r="33">
          <cell r="B33" t="str">
            <v>SHT0013188</v>
          </cell>
          <cell r="C33" t="str">
            <v>220SHT0013188</v>
          </cell>
          <cell r="D33" t="str">
            <v>驾驶员座椅总成</v>
          </cell>
        </row>
        <row r="34">
          <cell r="B34" t="str">
            <v>SHT0013589</v>
          </cell>
          <cell r="C34" t="str">
            <v>220SHT0013589</v>
          </cell>
          <cell r="D34" t="str">
            <v>驾驶员座椅总成</v>
          </cell>
        </row>
        <row r="35">
          <cell r="B35" t="str">
            <v>SHT0014186</v>
          </cell>
          <cell r="C35" t="str">
            <v>220SHT0014186</v>
          </cell>
          <cell r="D35" t="str">
            <v>驾驶员座椅总成</v>
          </cell>
        </row>
        <row r="36">
          <cell r="B36" t="str">
            <v>SHT0012450</v>
          </cell>
          <cell r="C36" t="str">
            <v>220SHT0012450</v>
          </cell>
          <cell r="D36" t="str">
            <v>驾驶员座椅总成</v>
          </cell>
        </row>
        <row r="37">
          <cell r="B37" t="str">
            <v>SHT0012914</v>
          </cell>
          <cell r="C37" t="str">
            <v>220SHT0012914</v>
          </cell>
          <cell r="D37" t="str">
            <v>驾驶员座椅总成</v>
          </cell>
        </row>
        <row r="38">
          <cell r="B38" t="str">
            <v>TST0001747</v>
          </cell>
          <cell r="C38" t="str">
            <v>220TST0001747</v>
          </cell>
          <cell r="D38" t="str">
            <v>松线装置</v>
          </cell>
        </row>
        <row r="39">
          <cell r="B39" t="str">
            <v>TSY0000848</v>
          </cell>
          <cell r="C39" t="str">
            <v>220TSY0000848</v>
          </cell>
          <cell r="D39" t="str">
            <v>磨刀石支撑架</v>
          </cell>
        </row>
        <row r="40">
          <cell r="B40" t="str">
            <v>TST0001767</v>
          </cell>
          <cell r="C40" t="str">
            <v>230TST0001767</v>
          </cell>
          <cell r="D40" t="str">
            <v>隔膜泵油漆维修包ZIP52</v>
          </cell>
        </row>
        <row r="41">
          <cell r="B41" t="str">
            <v>SHT0013191</v>
          </cell>
          <cell r="C41" t="str">
            <v>220SHT0013191</v>
          </cell>
          <cell r="D41" t="str">
            <v>副驾驶员座椅总成</v>
          </cell>
        </row>
        <row r="42">
          <cell r="B42" t="str">
            <v>SHT0014018</v>
          </cell>
          <cell r="C42" t="str">
            <v>220SHT0014018</v>
          </cell>
          <cell r="D42" t="str">
            <v>驾驶员座椅总成</v>
          </cell>
        </row>
        <row r="43">
          <cell r="B43" t="str">
            <v>TST0001768</v>
          </cell>
          <cell r="C43" t="str">
            <v>230TST0001768</v>
          </cell>
          <cell r="D43" t="str">
            <v>隔膜泵空气换向组件</v>
          </cell>
        </row>
        <row r="44">
          <cell r="B44" t="str">
            <v>SHT0013189</v>
          </cell>
          <cell r="C44" t="str">
            <v>220SHT0013189</v>
          </cell>
          <cell r="D44" t="str">
            <v>驾驶员座椅总成</v>
          </cell>
        </row>
        <row r="45">
          <cell r="B45" t="str">
            <v>SHT0013192</v>
          </cell>
          <cell r="C45" t="str">
            <v>220SHT0013192</v>
          </cell>
          <cell r="D45" t="str">
            <v>副驾驶员座椅总成</v>
          </cell>
        </row>
        <row r="46">
          <cell r="B46" t="str">
            <v>TST0000907</v>
          </cell>
          <cell r="C46" t="str">
            <v>230TST0000907</v>
          </cell>
          <cell r="D46" t="str">
            <v>电机</v>
          </cell>
        </row>
        <row r="47">
          <cell r="B47" t="str">
            <v>SHT0013591</v>
          </cell>
          <cell r="C47" t="str">
            <v>220SHT0013591</v>
          </cell>
          <cell r="D47" t="str">
            <v>副驾驶员座椅总成</v>
          </cell>
        </row>
        <row r="48">
          <cell r="B48" t="str">
            <v>SHT0013590</v>
          </cell>
          <cell r="C48" t="str">
            <v>220SHT0013590</v>
          </cell>
          <cell r="D48" t="str">
            <v>驾驶员座椅总成</v>
          </cell>
        </row>
        <row r="49">
          <cell r="B49" t="str">
            <v>TST0001725</v>
          </cell>
          <cell r="C49" t="str">
            <v>230TST0001725</v>
          </cell>
          <cell r="D49" t="str">
            <v>机器人专用电缆</v>
          </cell>
        </row>
        <row r="50">
          <cell r="B50" t="str">
            <v>SHT0013190</v>
          </cell>
          <cell r="C50" t="str">
            <v>220SHT0013190</v>
          </cell>
          <cell r="D50" t="str">
            <v>驾驶员座椅总成</v>
          </cell>
        </row>
        <row r="51">
          <cell r="B51" t="str">
            <v>SHT0013939</v>
          </cell>
          <cell r="C51" t="str">
            <v>220SHT0013939</v>
          </cell>
          <cell r="D51" t="str">
            <v>驾驶员座椅总成</v>
          </cell>
        </row>
        <row r="52">
          <cell r="B52" t="str">
            <v>TST0001763</v>
          </cell>
          <cell r="C52" t="str">
            <v>230TST0001763</v>
          </cell>
          <cell r="D52" t="str">
            <v>电子尺TLH-750</v>
          </cell>
        </row>
        <row r="53">
          <cell r="B53" t="str">
            <v>SHT0001561</v>
          </cell>
          <cell r="C53" t="str">
            <v>220SHT0001561</v>
          </cell>
          <cell r="D53" t="str">
            <v>驾驶员座椅总成</v>
          </cell>
        </row>
        <row r="54">
          <cell r="B54" t="str">
            <v>SHT0014069</v>
          </cell>
          <cell r="C54" t="str">
            <v>220SHT0014069</v>
          </cell>
          <cell r="D54" t="str">
            <v>驾驶员座椅总成</v>
          </cell>
        </row>
        <row r="55">
          <cell r="B55" t="str">
            <v>SHT0002390</v>
          </cell>
          <cell r="C55" t="str">
            <v>220SHT0002390</v>
          </cell>
          <cell r="D55" t="str">
            <v>驾驶员座椅总成</v>
          </cell>
        </row>
        <row r="56">
          <cell r="B56" t="str">
            <v>SHT0001560</v>
          </cell>
          <cell r="C56" t="str">
            <v>220SHT0001560</v>
          </cell>
          <cell r="D56" t="str">
            <v>驾驶员座椅总成</v>
          </cell>
        </row>
        <row r="57">
          <cell r="B57" t="str">
            <v>SHT0001559</v>
          </cell>
          <cell r="C57" t="str">
            <v>220SHT0001559</v>
          </cell>
          <cell r="D57" t="str">
            <v>驾驶员座椅总成</v>
          </cell>
        </row>
        <row r="58">
          <cell r="B58" t="str">
            <v>SLT0010202</v>
          </cell>
          <cell r="C58" t="str">
            <v>220SLT0010202</v>
          </cell>
          <cell r="D58" t="str">
            <v>驾驶员座椅总成</v>
          </cell>
        </row>
        <row r="59">
          <cell r="B59" t="str">
            <v>SHT0014051</v>
          </cell>
          <cell r="C59" t="str">
            <v>220SHT0014051</v>
          </cell>
          <cell r="D59" t="str">
            <v>驾驶员座椅总成</v>
          </cell>
        </row>
        <row r="60">
          <cell r="B60" t="str">
            <v>SHT0013812</v>
          </cell>
          <cell r="C60" t="str">
            <v>220SHT0013812</v>
          </cell>
          <cell r="D60" t="str">
            <v>驾驶员座椅总成</v>
          </cell>
        </row>
        <row r="61">
          <cell r="B61" t="str">
            <v>TST0000356</v>
          </cell>
          <cell r="C61" t="str">
            <v>230TST0000356</v>
          </cell>
          <cell r="D61" t="str">
            <v>空滤</v>
          </cell>
        </row>
        <row r="62">
          <cell r="B62" t="str">
            <v>SHT0002389</v>
          </cell>
          <cell r="C62" t="str">
            <v>220SHT0002389</v>
          </cell>
          <cell r="D62" t="str">
            <v>驾驶员座椅总成</v>
          </cell>
        </row>
        <row r="63">
          <cell r="B63" t="str">
            <v>SHT0013198</v>
          </cell>
          <cell r="C63" t="str">
            <v>220SHT0013198</v>
          </cell>
          <cell r="D63" t="str">
            <v>副驾驶员座椅总成</v>
          </cell>
        </row>
        <row r="64">
          <cell r="B64" t="str">
            <v>SHT0014050</v>
          </cell>
          <cell r="C64" t="str">
            <v>220SHT0014050</v>
          </cell>
          <cell r="D64" t="str">
            <v>驾驶员座椅总成</v>
          </cell>
        </row>
        <row r="65">
          <cell r="B65" t="str">
            <v>SHT0014049</v>
          </cell>
          <cell r="C65" t="str">
            <v>220SHT0014049</v>
          </cell>
          <cell r="D65" t="str">
            <v>驾驶员座椅总成</v>
          </cell>
        </row>
        <row r="66">
          <cell r="B66" t="str">
            <v>SHT0002388</v>
          </cell>
          <cell r="C66" t="str">
            <v>220SHT0002388</v>
          </cell>
          <cell r="D66" t="str">
            <v>驾驶员座椅总成</v>
          </cell>
        </row>
        <row r="67">
          <cell r="B67" t="str">
            <v>SHT0013811</v>
          </cell>
          <cell r="C67" t="str">
            <v>220SHT0013811</v>
          </cell>
          <cell r="D67" t="str">
            <v>驾驶员座椅总成</v>
          </cell>
        </row>
        <row r="68">
          <cell r="B68" t="str">
            <v>SHT0012455</v>
          </cell>
          <cell r="C68" t="str">
            <v>220SHT0012455</v>
          </cell>
          <cell r="D68" t="str">
            <v>驾驶员座椅总成</v>
          </cell>
        </row>
        <row r="69">
          <cell r="B69" t="str">
            <v>SHT0013884</v>
          </cell>
          <cell r="C69" t="str">
            <v>220SHT0013884</v>
          </cell>
          <cell r="D69" t="str">
            <v>驾驶员座椅总成</v>
          </cell>
        </row>
        <row r="70">
          <cell r="B70" t="str">
            <v>SHT0010803</v>
          </cell>
          <cell r="C70" t="str">
            <v>230SHT0010803</v>
          </cell>
          <cell r="D70" t="str">
            <v>主驾底座模块化总成</v>
          </cell>
        </row>
        <row r="71">
          <cell r="B71" t="str">
            <v>TST0000823</v>
          </cell>
          <cell r="C71" t="str">
            <v>230TST0000823</v>
          </cell>
          <cell r="D71" t="str">
            <v>吸尘器</v>
          </cell>
        </row>
        <row r="72">
          <cell r="B72" t="str">
            <v>SHT0002411</v>
          </cell>
          <cell r="C72" t="str">
            <v>220SHT0002411</v>
          </cell>
          <cell r="D72" t="str">
            <v>驾驶员座椅总成</v>
          </cell>
        </row>
        <row r="73">
          <cell r="B73" t="str">
            <v>SHT0012454</v>
          </cell>
          <cell r="C73" t="str">
            <v>220SHT0012454</v>
          </cell>
          <cell r="D73" t="str">
            <v>驾驶员座椅总成</v>
          </cell>
        </row>
        <row r="74">
          <cell r="B74" t="str">
            <v>SHT0012456</v>
          </cell>
          <cell r="C74" t="str">
            <v>220SHT0012456</v>
          </cell>
          <cell r="D74" t="str">
            <v>驾驶员座椅总成</v>
          </cell>
        </row>
        <row r="75">
          <cell r="B75" t="str">
            <v>SHT0014048</v>
          </cell>
          <cell r="C75" t="str">
            <v>220SHT0014048</v>
          </cell>
          <cell r="D75" t="str">
            <v>驾驶员座椅总成</v>
          </cell>
        </row>
        <row r="76">
          <cell r="B76" t="str">
            <v>SHT0002412</v>
          </cell>
          <cell r="C76" t="str">
            <v>220SHT0002412</v>
          </cell>
          <cell r="D76" t="str">
            <v>驾驶员座椅总成</v>
          </cell>
        </row>
        <row r="77">
          <cell r="B77" t="str">
            <v>SHT0013813</v>
          </cell>
          <cell r="C77" t="str">
            <v>220SHT0013813</v>
          </cell>
          <cell r="D77" t="str">
            <v>驾驶员座椅总成</v>
          </cell>
        </row>
        <row r="78">
          <cell r="B78" t="str">
            <v>SHT0000908</v>
          </cell>
          <cell r="C78" t="str">
            <v>220SHT0000908</v>
          </cell>
          <cell r="D78" t="str">
            <v>驾驶员座椅总成</v>
          </cell>
        </row>
        <row r="79">
          <cell r="B79" t="str">
            <v>SHT0013197</v>
          </cell>
          <cell r="C79" t="str">
            <v>220SHT0013197</v>
          </cell>
          <cell r="D79" t="str">
            <v>副驾驶员座椅总成</v>
          </cell>
        </row>
        <row r="80">
          <cell r="B80" t="str">
            <v>SHT0000906</v>
          </cell>
          <cell r="C80" t="str">
            <v>220SHT0000906</v>
          </cell>
          <cell r="D80" t="str">
            <v>驾驶员座椅总成</v>
          </cell>
        </row>
        <row r="81">
          <cell r="B81" t="str">
            <v>SHT0002645</v>
          </cell>
          <cell r="C81" t="str">
            <v>220SHT0002645</v>
          </cell>
          <cell r="D81" t="str">
            <v>驾驶员座椅总成标准版</v>
          </cell>
        </row>
        <row r="82">
          <cell r="B82" t="str">
            <v>TST0001771</v>
          </cell>
          <cell r="C82" t="str">
            <v>230TST0001771</v>
          </cell>
          <cell r="D82" t="str">
            <v>调压过滤器维修包FFC</v>
          </cell>
        </row>
        <row r="83">
          <cell r="B83" t="str">
            <v>SHT0013594</v>
          </cell>
          <cell r="C83" t="str">
            <v>220SHT0013594</v>
          </cell>
          <cell r="D83" t="str">
            <v>副驾驶员座椅总成</v>
          </cell>
        </row>
        <row r="84">
          <cell r="B84" t="str">
            <v>SHT0013618</v>
          </cell>
          <cell r="C84" t="str">
            <v>220SHT0013618</v>
          </cell>
          <cell r="D84" t="str">
            <v>驾驶员座椅总成</v>
          </cell>
        </row>
        <row r="85">
          <cell r="B85" t="str">
            <v>SHT0013619</v>
          </cell>
          <cell r="C85" t="str">
            <v>220SHT0013619</v>
          </cell>
          <cell r="D85" t="str">
            <v>驾驶员座椅总成</v>
          </cell>
        </row>
        <row r="86">
          <cell r="B86" t="str">
            <v>SLT0010666</v>
          </cell>
          <cell r="C86" t="str">
            <v>220SLT0010666</v>
          </cell>
          <cell r="D86" t="str">
            <v>驾驶员座椅总成</v>
          </cell>
        </row>
        <row r="87">
          <cell r="B87" t="str">
            <v>SHT0012560</v>
          </cell>
          <cell r="C87" t="str">
            <v>220SHT0012560</v>
          </cell>
          <cell r="D87" t="str">
            <v>驾驶员座椅总成</v>
          </cell>
        </row>
        <row r="88">
          <cell r="B88" t="str">
            <v>SHT0000907</v>
          </cell>
          <cell r="C88" t="str">
            <v>220SHT0000907</v>
          </cell>
          <cell r="D88" t="str">
            <v>驾驶员座椅总成</v>
          </cell>
        </row>
        <row r="89">
          <cell r="B89" t="str">
            <v>SHT0012561</v>
          </cell>
          <cell r="C89" t="str">
            <v>220SHT0012561</v>
          </cell>
          <cell r="D89" t="str">
            <v>驾驶员座椅总成</v>
          </cell>
        </row>
        <row r="90">
          <cell r="B90" t="str">
            <v>SHT0013620</v>
          </cell>
          <cell r="C90" t="str">
            <v>220SHT0013620</v>
          </cell>
          <cell r="D90" t="str">
            <v>驾驶员座椅总成</v>
          </cell>
        </row>
        <row r="91">
          <cell r="B91" t="str">
            <v>SLT0001198</v>
          </cell>
          <cell r="C91" t="str">
            <v>220SLT0001198</v>
          </cell>
          <cell r="D91" t="str">
            <v>乘客一排三人座椅新</v>
          </cell>
        </row>
        <row r="92">
          <cell r="B92" t="str">
            <v>SHT0014647</v>
          </cell>
          <cell r="C92" t="str">
            <v>220SHT0014647</v>
          </cell>
          <cell r="D92" t="str">
            <v>驾驶员座椅总成</v>
          </cell>
        </row>
        <row r="93">
          <cell r="B93" t="str">
            <v>SHT0000846</v>
          </cell>
          <cell r="C93" t="str">
            <v>220SHT0000846</v>
          </cell>
          <cell r="D93" t="str">
            <v>驾驶员座椅总成</v>
          </cell>
        </row>
        <row r="94">
          <cell r="B94" t="str">
            <v>SHT0000841</v>
          </cell>
          <cell r="C94" t="str">
            <v>220SHT0000841</v>
          </cell>
          <cell r="D94" t="str">
            <v>驾驶员座椅总成</v>
          </cell>
        </row>
        <row r="95">
          <cell r="B95" t="str">
            <v>SHT0012452</v>
          </cell>
          <cell r="C95" t="str">
            <v>220SHT0012452</v>
          </cell>
          <cell r="D95" t="str">
            <v>副驾驶员座椅总成</v>
          </cell>
        </row>
        <row r="96">
          <cell r="B96" t="str">
            <v>TST0001135</v>
          </cell>
          <cell r="C96" t="str">
            <v>230TST0001135</v>
          </cell>
          <cell r="D96" t="str">
            <v>手扳阀</v>
          </cell>
        </row>
        <row r="97">
          <cell r="B97" t="str">
            <v>SLT0001812</v>
          </cell>
          <cell r="C97" t="str">
            <v>220SLT0001812</v>
          </cell>
          <cell r="D97" t="str">
            <v>第一排乘客三人连体座椅</v>
          </cell>
        </row>
        <row r="98">
          <cell r="B98" t="str">
            <v>SLT0001257</v>
          </cell>
          <cell r="C98" t="str">
            <v>220SLT0001257</v>
          </cell>
          <cell r="D98" t="str">
            <v>乘客一排三人联体座新</v>
          </cell>
        </row>
        <row r="99">
          <cell r="B99" t="str">
            <v>SHT0001753</v>
          </cell>
          <cell r="C99" t="str">
            <v>220SHT0001753</v>
          </cell>
          <cell r="D99" t="str">
            <v>驾驶员座椅总成</v>
          </cell>
        </row>
        <row r="100">
          <cell r="B100" t="str">
            <v>SLT0001223</v>
          </cell>
          <cell r="C100" t="str">
            <v>220SLT0001223</v>
          </cell>
          <cell r="D100" t="str">
            <v>一排三人</v>
          </cell>
        </row>
        <row r="101">
          <cell r="B101" t="str">
            <v>SHT0014592</v>
          </cell>
          <cell r="C101" t="str">
            <v>220SHT0014592</v>
          </cell>
          <cell r="D101" t="str">
            <v>副驾驶员座椅总成</v>
          </cell>
        </row>
        <row r="102">
          <cell r="B102" t="str">
            <v>SHT0000872</v>
          </cell>
          <cell r="C102" t="str">
            <v>220SHT0000872</v>
          </cell>
          <cell r="D102" t="str">
            <v>驾驶员座椅总成</v>
          </cell>
        </row>
        <row r="103">
          <cell r="B103" t="str">
            <v>SLT0001406</v>
          </cell>
          <cell r="C103" t="str">
            <v>220SLT0001406</v>
          </cell>
          <cell r="D103" t="str">
            <v>一排三人连体右</v>
          </cell>
        </row>
        <row r="104">
          <cell r="B104" t="str">
            <v>SLT0010478</v>
          </cell>
          <cell r="C104" t="str">
            <v>220SLT0010478</v>
          </cell>
          <cell r="D104" t="str">
            <v>轻卡驾驶室主座椅总成</v>
          </cell>
        </row>
        <row r="105">
          <cell r="B105" t="str">
            <v>SBS0010151</v>
          </cell>
          <cell r="C105" t="str">
            <v>220SBS0010151</v>
          </cell>
          <cell r="D105" t="str">
            <v>乘客三人座椅（固定）</v>
          </cell>
        </row>
        <row r="106">
          <cell r="B106" t="str">
            <v>SBS0010081</v>
          </cell>
          <cell r="C106" t="str">
            <v>220SBS0010081</v>
          </cell>
          <cell r="D106" t="str">
            <v>第一排乘客三人连体座椅</v>
          </cell>
        </row>
        <row r="107">
          <cell r="B107" t="str">
            <v>TST0000309</v>
          </cell>
          <cell r="C107" t="str">
            <v>230TST0000309</v>
          </cell>
          <cell r="D107" t="str">
            <v>油水分离器</v>
          </cell>
        </row>
        <row r="108">
          <cell r="B108" t="str">
            <v>SBS0010145</v>
          </cell>
          <cell r="C108" t="str">
            <v>220SBS0010145</v>
          </cell>
          <cell r="D108" t="str">
            <v>乘客三人座椅总成</v>
          </cell>
        </row>
        <row r="109">
          <cell r="B109" t="str">
            <v>SLT0001256</v>
          </cell>
          <cell r="C109" t="str">
            <v>220SLT0001256</v>
          </cell>
          <cell r="D109" t="str">
            <v>一排三人</v>
          </cell>
        </row>
        <row r="110">
          <cell r="B110" t="str">
            <v>SHT0010033</v>
          </cell>
          <cell r="C110" t="str">
            <v>230SHT0010033</v>
          </cell>
          <cell r="D110" t="str">
            <v>主驾底座模块化总成</v>
          </cell>
        </row>
        <row r="111">
          <cell r="B111" t="str">
            <v>SHT0011407</v>
          </cell>
          <cell r="C111" t="str">
            <v>230SHT0011407</v>
          </cell>
          <cell r="D111" t="str">
            <v>副驾底座模块化总成</v>
          </cell>
        </row>
        <row r="112">
          <cell r="B112" t="str">
            <v>TST0001845</v>
          </cell>
          <cell r="C112" t="str">
            <v>230TST0001845</v>
          </cell>
          <cell r="D112" t="str">
            <v>脚轮φ170</v>
          </cell>
        </row>
        <row r="113">
          <cell r="B113" t="str">
            <v>SHT0011952</v>
          </cell>
          <cell r="C113" t="str">
            <v>220SHT0011952</v>
          </cell>
          <cell r="D113" t="str">
            <v>副驾驶员座椅总成</v>
          </cell>
        </row>
        <row r="114">
          <cell r="B114" t="str">
            <v>SHT0012128</v>
          </cell>
          <cell r="C114" t="str">
            <v>220SHT0012128</v>
          </cell>
          <cell r="D114" t="str">
            <v>驾驶员座椅总成</v>
          </cell>
        </row>
        <row r="115">
          <cell r="B115" t="str">
            <v>SHT0013194</v>
          </cell>
          <cell r="C115" t="str">
            <v>220SHT0013194</v>
          </cell>
          <cell r="D115" t="str">
            <v>副驾驶员座椅总成</v>
          </cell>
        </row>
        <row r="116">
          <cell r="B116" t="str">
            <v>SLT0010700</v>
          </cell>
          <cell r="C116" t="str">
            <v>220SLT0010700</v>
          </cell>
          <cell r="D116" t="str">
            <v>轻卡驾驶室主座椅总成</v>
          </cell>
        </row>
        <row r="117">
          <cell r="B117" t="str">
            <v>TST0000732</v>
          </cell>
          <cell r="C117" t="str">
            <v>220TST0000732</v>
          </cell>
          <cell r="D117" t="str">
            <v>磨刀石</v>
          </cell>
        </row>
        <row r="118">
          <cell r="B118" t="str">
            <v>TST0000765</v>
          </cell>
          <cell r="C118" t="str">
            <v>220TST0000765</v>
          </cell>
          <cell r="D118" t="str">
            <v>断布机磨刀石组件</v>
          </cell>
        </row>
        <row r="119">
          <cell r="B119" t="str">
            <v>TST0000561</v>
          </cell>
          <cell r="C119" t="str">
            <v>230TST0000561</v>
          </cell>
          <cell r="D119" t="str">
            <v>滑块</v>
          </cell>
        </row>
        <row r="120">
          <cell r="B120" t="str">
            <v>SHT0000909</v>
          </cell>
          <cell r="C120" t="str">
            <v>220SHT0000909</v>
          </cell>
          <cell r="D120" t="str">
            <v>驾驶员座椅总成</v>
          </cell>
        </row>
        <row r="121">
          <cell r="B121" t="str">
            <v>SLT0001205</v>
          </cell>
          <cell r="C121" t="str">
            <v>220SLT0001205</v>
          </cell>
          <cell r="D121" t="str">
            <v>乘客一排三人</v>
          </cell>
        </row>
        <row r="122">
          <cell r="B122" t="str">
            <v>TST0000305</v>
          </cell>
          <cell r="C122" t="str">
            <v>230TST0000305</v>
          </cell>
          <cell r="D122" t="str">
            <v>主键</v>
          </cell>
        </row>
        <row r="123">
          <cell r="B123" t="str">
            <v>SHT0000851</v>
          </cell>
          <cell r="C123" t="str">
            <v>220SHT0000851</v>
          </cell>
          <cell r="D123" t="str">
            <v>驾驶员座椅总成</v>
          </cell>
        </row>
        <row r="124">
          <cell r="B124" t="str">
            <v>SLT0001258</v>
          </cell>
          <cell r="C124" t="str">
            <v>220SLT0001258</v>
          </cell>
          <cell r="D124" t="str">
            <v>一排三人</v>
          </cell>
        </row>
        <row r="125">
          <cell r="B125" t="str">
            <v>SLT0001217</v>
          </cell>
          <cell r="C125" t="str">
            <v>220SLT0001217</v>
          </cell>
          <cell r="D125" t="str">
            <v>一排四人16座右无头枕</v>
          </cell>
        </row>
        <row r="126">
          <cell r="B126" t="str">
            <v>SLT0001260</v>
          </cell>
          <cell r="C126" t="str">
            <v>220SLT0001260</v>
          </cell>
          <cell r="D126" t="str">
            <v>三排三人</v>
          </cell>
        </row>
        <row r="127">
          <cell r="B127" t="str">
            <v>SHT0013592</v>
          </cell>
          <cell r="C127" t="str">
            <v>220SHT0013592</v>
          </cell>
          <cell r="D127" t="str">
            <v>副驾驶员座椅总成</v>
          </cell>
        </row>
        <row r="128">
          <cell r="B128" t="str">
            <v>SLT0011515</v>
          </cell>
          <cell r="C128" t="str">
            <v>220SLT0011515</v>
          </cell>
          <cell r="D128" t="str">
            <v>驾驶员座椅总成</v>
          </cell>
        </row>
        <row r="129">
          <cell r="B129" t="str">
            <v>SLT0001259</v>
          </cell>
          <cell r="C129" t="str">
            <v>220SLT0001259</v>
          </cell>
          <cell r="D129" t="str">
            <v>二排三人</v>
          </cell>
        </row>
        <row r="130">
          <cell r="B130" t="str">
            <v>SLT0002173</v>
          </cell>
          <cell r="C130" t="str">
            <v>220SLT0002173</v>
          </cell>
          <cell r="D130" t="str">
            <v>驾驶员座总成</v>
          </cell>
        </row>
        <row r="131">
          <cell r="B131" t="str">
            <v>SLT0002436</v>
          </cell>
          <cell r="C131" t="str">
            <v>220SLT0002436</v>
          </cell>
          <cell r="D131" t="str">
            <v>驾驶员座总成</v>
          </cell>
        </row>
        <row r="132">
          <cell r="B132" t="str">
            <v>SHT0000857</v>
          </cell>
          <cell r="C132" t="str">
            <v>220SHT0000857</v>
          </cell>
          <cell r="D132" t="str">
            <v>驾驶员座椅总成</v>
          </cell>
        </row>
        <row r="133">
          <cell r="B133" t="str">
            <v>SHT0000855</v>
          </cell>
          <cell r="C133" t="str">
            <v>220SHT0000855</v>
          </cell>
          <cell r="D133" t="str">
            <v>驾驶员座椅总成</v>
          </cell>
        </row>
        <row r="134">
          <cell r="B134" t="str">
            <v>SLT0001235</v>
          </cell>
          <cell r="C134" t="str">
            <v>220SLT0001235</v>
          </cell>
          <cell r="D134" t="str">
            <v>乘客二排三人带跨坐</v>
          </cell>
        </row>
        <row r="135">
          <cell r="B135" t="str">
            <v>SHT0000888</v>
          </cell>
          <cell r="C135" t="str">
            <v>220SHT0000888</v>
          </cell>
          <cell r="D135" t="str">
            <v>驾驶员座椅总成</v>
          </cell>
        </row>
        <row r="136">
          <cell r="B136" t="str">
            <v>SHT0011407</v>
          </cell>
          <cell r="C136" t="str">
            <v>220SHT0011407</v>
          </cell>
          <cell r="D136" t="str">
            <v>副驾底座模块化总成</v>
          </cell>
        </row>
        <row r="137">
          <cell r="B137" t="str">
            <v>SHT0000109</v>
          </cell>
          <cell r="C137" t="str">
            <v>220SHT0000109</v>
          </cell>
          <cell r="D137" t="str">
            <v>驾驶员座椅总成</v>
          </cell>
        </row>
        <row r="138">
          <cell r="B138" t="str">
            <v>TST0000643</v>
          </cell>
          <cell r="C138" t="str">
            <v>230TST0000643</v>
          </cell>
          <cell r="D138" t="str">
            <v>自愈式低电压并联电容器</v>
          </cell>
        </row>
        <row r="139">
          <cell r="B139" t="str">
            <v>SHT0000858</v>
          </cell>
          <cell r="C139" t="str">
            <v>220SHT0000858</v>
          </cell>
          <cell r="D139" t="str">
            <v>驾驶员座椅总成</v>
          </cell>
        </row>
        <row r="140">
          <cell r="B140" t="str">
            <v>SHT0000110</v>
          </cell>
          <cell r="C140" t="str">
            <v>220SHT0000110</v>
          </cell>
          <cell r="D140" t="str">
            <v>驾驶员座椅总成</v>
          </cell>
        </row>
        <row r="141">
          <cell r="B141" t="str">
            <v>SHT0013976</v>
          </cell>
          <cell r="C141" t="str">
            <v>230SHT0013976</v>
          </cell>
          <cell r="D141" t="str">
            <v>底座模块化总成</v>
          </cell>
        </row>
        <row r="142">
          <cell r="B142" t="str">
            <v>SHT0000936</v>
          </cell>
          <cell r="C142" t="str">
            <v>220SHT0000936</v>
          </cell>
          <cell r="D142" t="str">
            <v>驾驶员座椅总成</v>
          </cell>
        </row>
        <row r="143">
          <cell r="B143" t="str">
            <v>SHT0000937</v>
          </cell>
          <cell r="C143" t="str">
            <v>220SHT0000937</v>
          </cell>
          <cell r="D143" t="str">
            <v>驾驶员座椅总成</v>
          </cell>
        </row>
        <row r="144">
          <cell r="B144" t="str">
            <v>SHT0000963</v>
          </cell>
          <cell r="C144" t="str">
            <v>220SHT0000963</v>
          </cell>
          <cell r="D144" t="str">
            <v>驾驶员座椅总成</v>
          </cell>
        </row>
        <row r="145">
          <cell r="B145" t="str">
            <v>SHT0010033</v>
          </cell>
          <cell r="C145" t="str">
            <v>220SHT0010033</v>
          </cell>
          <cell r="D145" t="str">
            <v>主驾底座模块化总成</v>
          </cell>
        </row>
        <row r="146">
          <cell r="B146" t="str">
            <v>SHT0013976</v>
          </cell>
          <cell r="C146" t="str">
            <v>220SHT0013976</v>
          </cell>
          <cell r="D146" t="str">
            <v>底座模块化总成</v>
          </cell>
        </row>
        <row r="147">
          <cell r="B147" t="str">
            <v>SHT0013262</v>
          </cell>
          <cell r="C147" t="str">
            <v>220SHT0013262</v>
          </cell>
          <cell r="D147" t="str">
            <v>副驾底座模块化总成</v>
          </cell>
        </row>
        <row r="148">
          <cell r="B148" t="str">
            <v>SHT0012451</v>
          </cell>
          <cell r="C148" t="str">
            <v>220SHT0012451</v>
          </cell>
          <cell r="D148" t="str">
            <v>副驾驶员座椅总成</v>
          </cell>
        </row>
        <row r="149">
          <cell r="B149" t="str">
            <v>SHT0013262</v>
          </cell>
          <cell r="C149" t="str">
            <v>230SHT0013262</v>
          </cell>
          <cell r="D149" t="str">
            <v>副驾底座模块化总成</v>
          </cell>
        </row>
        <row r="150">
          <cell r="B150" t="str">
            <v>SHT0000108</v>
          </cell>
          <cell r="C150" t="str">
            <v>220SHT0000108</v>
          </cell>
          <cell r="D150" t="str">
            <v>驾驶员座椅总成</v>
          </cell>
        </row>
        <row r="151">
          <cell r="B151" t="str">
            <v>SLT0001241</v>
          </cell>
          <cell r="C151" t="str">
            <v>220SLT0001241</v>
          </cell>
          <cell r="D151" t="str">
            <v>标准三排三人联体</v>
          </cell>
        </row>
        <row r="152">
          <cell r="B152" t="str">
            <v>SHT0000941</v>
          </cell>
          <cell r="C152" t="str">
            <v>220SHT0000941</v>
          </cell>
          <cell r="D152" t="str">
            <v>后排左座椅总成</v>
          </cell>
        </row>
        <row r="153">
          <cell r="B153" t="str">
            <v>SHT0013231</v>
          </cell>
          <cell r="C153" t="str">
            <v>230SHT0013231</v>
          </cell>
          <cell r="D153" t="str">
            <v>主驾底座模块化总成</v>
          </cell>
        </row>
        <row r="154">
          <cell r="B154" t="str">
            <v>SHT0013231</v>
          </cell>
          <cell r="C154" t="str">
            <v>220SHT0013231</v>
          </cell>
          <cell r="D154" t="str">
            <v>主驾底座模块化总成</v>
          </cell>
        </row>
        <row r="155">
          <cell r="B155" t="str">
            <v>SHT0012258</v>
          </cell>
          <cell r="C155" t="str">
            <v>220SHT0012258</v>
          </cell>
          <cell r="D155" t="str">
            <v>底座模块化总成</v>
          </cell>
        </row>
        <row r="156">
          <cell r="B156" t="str">
            <v>SHT0010998</v>
          </cell>
          <cell r="C156" t="str">
            <v>230SHT0010998</v>
          </cell>
          <cell r="D156" t="str">
            <v>主驾底座模块化总成</v>
          </cell>
        </row>
        <row r="157">
          <cell r="B157" t="str">
            <v>SHT0010998</v>
          </cell>
          <cell r="C157" t="str">
            <v>220SHT0010998</v>
          </cell>
          <cell r="D157" t="str">
            <v>主驾底座模块化总成</v>
          </cell>
        </row>
        <row r="158">
          <cell r="B158" t="str">
            <v>SHT0012258</v>
          </cell>
          <cell r="C158" t="str">
            <v>230SHT0012258</v>
          </cell>
          <cell r="D158" t="str">
            <v>底座模块化总成</v>
          </cell>
        </row>
        <row r="159">
          <cell r="B159" t="str">
            <v>SHT0002542</v>
          </cell>
          <cell r="C159" t="str">
            <v>230SHT0002542</v>
          </cell>
          <cell r="D159" t="str">
            <v>主驾底座模块化总成</v>
          </cell>
        </row>
        <row r="160">
          <cell r="B160" t="str">
            <v>SHT0000877</v>
          </cell>
          <cell r="C160" t="str">
            <v>220SHT0000877</v>
          </cell>
          <cell r="D160" t="str">
            <v>驾驶员座椅总成</v>
          </cell>
        </row>
        <row r="161">
          <cell r="B161" t="str">
            <v>SHT0000946</v>
          </cell>
          <cell r="C161" t="str">
            <v>220SHT0000946</v>
          </cell>
          <cell r="D161" t="str">
            <v>后排左座椅总成</v>
          </cell>
        </row>
        <row r="162">
          <cell r="B162" t="str">
            <v>SHT0000951</v>
          </cell>
          <cell r="C162" t="str">
            <v>220SHT0000951</v>
          </cell>
          <cell r="D162" t="str">
            <v>后排左座椅总成</v>
          </cell>
        </row>
        <row r="163">
          <cell r="B163" t="str">
            <v>SCS0011903</v>
          </cell>
          <cell r="C163" t="str">
            <v>220SCS0011903</v>
          </cell>
          <cell r="D163" t="str">
            <v>后排座椅左总成</v>
          </cell>
        </row>
        <row r="164">
          <cell r="B164" t="str">
            <v>SHT0000947</v>
          </cell>
          <cell r="C164" t="str">
            <v>220SHT0000947</v>
          </cell>
          <cell r="D164" t="str">
            <v>后排左座椅总成</v>
          </cell>
        </row>
        <row r="165">
          <cell r="B165" t="str">
            <v>SHT0000948</v>
          </cell>
          <cell r="C165" t="str">
            <v>220SHT0000948</v>
          </cell>
          <cell r="D165" t="str">
            <v>后排左座椅总成</v>
          </cell>
        </row>
        <row r="166">
          <cell r="B166" t="str">
            <v>SHT0000949</v>
          </cell>
          <cell r="C166" t="str">
            <v>220SHT0000949</v>
          </cell>
          <cell r="D166" t="str">
            <v>后排左座椅总成</v>
          </cell>
        </row>
        <row r="167">
          <cell r="B167" t="str">
            <v>SHT0000950</v>
          </cell>
          <cell r="C167" t="str">
            <v>220SHT0000950</v>
          </cell>
          <cell r="D167" t="str">
            <v>后排左座椅总成</v>
          </cell>
        </row>
        <row r="168">
          <cell r="B168" t="str">
            <v>SBS0010153</v>
          </cell>
          <cell r="C168" t="str">
            <v>220SBS0010153</v>
          </cell>
          <cell r="D168" t="str">
            <v>乘客三人座椅（固定）</v>
          </cell>
        </row>
        <row r="169">
          <cell r="B169" t="str">
            <v>SHT0013195</v>
          </cell>
          <cell r="C169" t="str">
            <v>220SHT0013195</v>
          </cell>
          <cell r="D169" t="str">
            <v>副驾驶员座椅总成</v>
          </cell>
        </row>
        <row r="170">
          <cell r="B170" t="str">
            <v>SBS0010147</v>
          </cell>
          <cell r="C170" t="str">
            <v>220SBS0010147</v>
          </cell>
          <cell r="D170" t="str">
            <v>第三排三人座椅</v>
          </cell>
        </row>
        <row r="171">
          <cell r="B171" t="str">
            <v>SLT0001305</v>
          </cell>
          <cell r="C171" t="str">
            <v>220SLT0001305</v>
          </cell>
          <cell r="D171" t="str">
            <v>后排固定三人（三点式）</v>
          </cell>
        </row>
        <row r="172">
          <cell r="B172" t="str">
            <v>TST0001816</v>
          </cell>
          <cell r="C172" t="str">
            <v>230TST0001816</v>
          </cell>
          <cell r="D172" t="str">
            <v>安全阀</v>
          </cell>
        </row>
        <row r="173">
          <cell r="B173" t="str">
            <v>TST0001846</v>
          </cell>
          <cell r="C173" t="str">
            <v>230TST0001846</v>
          </cell>
          <cell r="D173" t="str">
            <v>脚轮φ130</v>
          </cell>
        </row>
        <row r="174">
          <cell r="B174" t="str">
            <v>SLT0001404</v>
          </cell>
          <cell r="C174" t="str">
            <v>220SLT0001404</v>
          </cell>
          <cell r="D174" t="str">
            <v>右座一排双人马来</v>
          </cell>
        </row>
        <row r="175">
          <cell r="B175" t="str">
            <v>SLT0001225</v>
          </cell>
          <cell r="C175" t="str">
            <v>220SLT0001225</v>
          </cell>
          <cell r="D175" t="str">
            <v>二排双人右</v>
          </cell>
        </row>
        <row r="176">
          <cell r="B176" t="str">
            <v>SLT0001197</v>
          </cell>
          <cell r="C176" t="str">
            <v>220SLT0001197</v>
          </cell>
          <cell r="D176" t="str">
            <v>乘客二排双人</v>
          </cell>
        </row>
        <row r="177">
          <cell r="B177" t="str">
            <v>SLT0001199</v>
          </cell>
          <cell r="C177" t="str">
            <v>220SLT0001199</v>
          </cell>
          <cell r="D177" t="str">
            <v>新乘客第二排双人联体</v>
          </cell>
        </row>
        <row r="178">
          <cell r="B178" t="str">
            <v>SHT0000883</v>
          </cell>
          <cell r="C178" t="str">
            <v>220SHT0000883</v>
          </cell>
          <cell r="D178" t="str">
            <v>驾驶员座椅总成</v>
          </cell>
        </row>
        <row r="179">
          <cell r="B179" t="str">
            <v>SHT0000893</v>
          </cell>
          <cell r="C179" t="str">
            <v>220SHT0000893</v>
          </cell>
          <cell r="D179" t="str">
            <v>驾驶员座椅总成</v>
          </cell>
        </row>
        <row r="180">
          <cell r="B180" t="str">
            <v>SLT0001927</v>
          </cell>
          <cell r="C180" t="str">
            <v>220SLT0001927</v>
          </cell>
          <cell r="D180" t="str">
            <v>乘客一排双人</v>
          </cell>
        </row>
        <row r="181">
          <cell r="B181" t="str">
            <v>SLT0001228</v>
          </cell>
          <cell r="C181" t="str">
            <v>220SLT0001228</v>
          </cell>
          <cell r="D181" t="str">
            <v>右舵乘客二排双人</v>
          </cell>
        </row>
        <row r="182">
          <cell r="B182" t="str">
            <v>SLT0001432</v>
          </cell>
          <cell r="C182" t="str">
            <v>220SLT0001432</v>
          </cell>
          <cell r="D182" t="str">
            <v>三排双人右</v>
          </cell>
        </row>
        <row r="183">
          <cell r="B183" t="str">
            <v>SLT0001412</v>
          </cell>
          <cell r="C183" t="str">
            <v>220SLT0001412</v>
          </cell>
          <cell r="D183" t="str">
            <v>二排双人座右</v>
          </cell>
        </row>
        <row r="184">
          <cell r="B184" t="str">
            <v>SHT0002776</v>
          </cell>
          <cell r="C184" t="str">
            <v>230SHT0002776</v>
          </cell>
          <cell r="D184" t="str">
            <v>主驾底座模块化总成</v>
          </cell>
        </row>
        <row r="185">
          <cell r="B185" t="str">
            <v>SLT0001211</v>
          </cell>
          <cell r="C185" t="str">
            <v>220SLT0001211</v>
          </cell>
          <cell r="D185" t="str">
            <v>二排双人</v>
          </cell>
        </row>
        <row r="186">
          <cell r="B186" t="str">
            <v>SHT0000891</v>
          </cell>
          <cell r="C186" t="str">
            <v>220SHT0000891</v>
          </cell>
          <cell r="D186" t="str">
            <v>驾驶员座椅总成</v>
          </cell>
        </row>
        <row r="187">
          <cell r="B187" t="str">
            <v>SLT0001237</v>
          </cell>
          <cell r="C187" t="str">
            <v>220SLT0001237</v>
          </cell>
          <cell r="D187" t="str">
            <v>乘客三排双人</v>
          </cell>
        </row>
        <row r="188">
          <cell r="B188" t="str">
            <v>SLT0001224</v>
          </cell>
          <cell r="C188" t="str">
            <v>220SLT0001224</v>
          </cell>
          <cell r="D188" t="str">
            <v>一排双人右</v>
          </cell>
        </row>
        <row r="189">
          <cell r="B189" t="str">
            <v>SHT0000940</v>
          </cell>
          <cell r="C189" t="str">
            <v>220SHT0000940</v>
          </cell>
          <cell r="D189" t="str">
            <v>副驾驶员座椅总成</v>
          </cell>
        </row>
        <row r="190">
          <cell r="B190" t="str">
            <v>SHT0000885</v>
          </cell>
          <cell r="C190" t="str">
            <v>220SHT0000885</v>
          </cell>
          <cell r="D190" t="str">
            <v>驾驶员座椅总成</v>
          </cell>
        </row>
        <row r="191">
          <cell r="B191" t="str">
            <v>SHT0012165</v>
          </cell>
          <cell r="C191" t="str">
            <v>230SHT0012165</v>
          </cell>
          <cell r="D191" t="str">
            <v>主驾底座模块化总成</v>
          </cell>
        </row>
        <row r="192">
          <cell r="B192" t="str">
            <v>TST0000474</v>
          </cell>
          <cell r="C192" t="str">
            <v>230TST0000474</v>
          </cell>
          <cell r="D192" t="str">
            <v>千斤顶32T</v>
          </cell>
        </row>
        <row r="193">
          <cell r="B193" t="str">
            <v>SHT0010015</v>
          </cell>
          <cell r="C193" t="str">
            <v>220SHT0010015</v>
          </cell>
          <cell r="D193" t="str">
            <v>主驾底座模块化总成</v>
          </cell>
        </row>
        <row r="194">
          <cell r="B194" t="str">
            <v>SHT0010015</v>
          </cell>
          <cell r="C194" t="str">
            <v>230SHT0010015</v>
          </cell>
          <cell r="D194" t="str">
            <v>主驾底座模块化总成</v>
          </cell>
        </row>
        <row r="195">
          <cell r="B195" t="str">
            <v>SHT0000853</v>
          </cell>
          <cell r="C195" t="str">
            <v>220SHT0000853</v>
          </cell>
          <cell r="D195" t="str">
            <v>驾驶员座椅总成</v>
          </cell>
        </row>
        <row r="196">
          <cell r="B196" t="str">
            <v>SBS0010152</v>
          </cell>
          <cell r="C196" t="str">
            <v>220SBS0010152</v>
          </cell>
          <cell r="D196" t="str">
            <v>乘客双人座椅（固定）</v>
          </cell>
        </row>
        <row r="197">
          <cell r="B197" t="str">
            <v>TST0001141</v>
          </cell>
          <cell r="C197" t="str">
            <v>230TST0001141</v>
          </cell>
          <cell r="D197" t="str">
            <v>潜水泵</v>
          </cell>
        </row>
        <row r="198">
          <cell r="B198" t="str">
            <v>TST0001674</v>
          </cell>
          <cell r="C198" t="str">
            <v>230TST0001674</v>
          </cell>
          <cell r="D198" t="str">
            <v>地牛搬运车总成</v>
          </cell>
        </row>
        <row r="199">
          <cell r="B199" t="str">
            <v>SLT0001195</v>
          </cell>
          <cell r="C199" t="str">
            <v>220SLT0001195</v>
          </cell>
          <cell r="D199" t="str">
            <v>豪华乘客二排双人</v>
          </cell>
        </row>
        <row r="200">
          <cell r="B200" t="str">
            <v>SLT0001209</v>
          </cell>
          <cell r="C200" t="str">
            <v>220SLT0001209</v>
          </cell>
          <cell r="D200" t="str">
            <v>二排双人三点式连体座</v>
          </cell>
        </row>
        <row r="201">
          <cell r="B201" t="str">
            <v>SLT0001181</v>
          </cell>
          <cell r="C201" t="str">
            <v>220SLT0001181</v>
          </cell>
          <cell r="D201" t="str">
            <v>豪华乘客第一排座椅</v>
          </cell>
        </row>
        <row r="202">
          <cell r="B202" t="str">
            <v>SLT0001194</v>
          </cell>
          <cell r="C202" t="str">
            <v>220SLT0001194</v>
          </cell>
          <cell r="D202" t="str">
            <v>豪华乘客一排双人</v>
          </cell>
        </row>
        <row r="203">
          <cell r="B203" t="str">
            <v>SBS0010146</v>
          </cell>
          <cell r="C203" t="str">
            <v>220SBS0010146</v>
          </cell>
          <cell r="D203" t="str">
            <v>乘客双人座椅总成</v>
          </cell>
        </row>
        <row r="204">
          <cell r="B204" t="str">
            <v>SLT0001414</v>
          </cell>
          <cell r="C204" t="str">
            <v>220SLT0001414</v>
          </cell>
          <cell r="D204" t="str">
            <v>右二排双人</v>
          </cell>
        </row>
        <row r="205">
          <cell r="B205" t="str">
            <v>TST0000589</v>
          </cell>
          <cell r="C205" t="str">
            <v>230TST0000589</v>
          </cell>
          <cell r="D205" t="str">
            <v>导轨φ25*600*φ70*40</v>
          </cell>
        </row>
        <row r="206">
          <cell r="B206" t="str">
            <v>SLT0001182</v>
          </cell>
          <cell r="C206" t="str">
            <v>220SLT0001182</v>
          </cell>
          <cell r="D206" t="str">
            <v>豪华乘客第二排座椅</v>
          </cell>
        </row>
        <row r="207">
          <cell r="B207" t="str">
            <v>SHT0000905</v>
          </cell>
          <cell r="C207" t="str">
            <v>220SHT0000905</v>
          </cell>
          <cell r="D207" t="str">
            <v>驾驶员座椅总成</v>
          </cell>
        </row>
        <row r="208">
          <cell r="B208" t="str">
            <v>SHT0012280</v>
          </cell>
          <cell r="C208" t="str">
            <v>220SHT0012280</v>
          </cell>
          <cell r="D208" t="str">
            <v>底座模块化总成</v>
          </cell>
        </row>
        <row r="209">
          <cell r="B209" t="str">
            <v>SHT0012280</v>
          </cell>
          <cell r="C209" t="str">
            <v>230SHT0012280</v>
          </cell>
          <cell r="D209" t="str">
            <v>底座模块化总成</v>
          </cell>
        </row>
        <row r="210">
          <cell r="B210" t="str">
            <v>SHT0000852</v>
          </cell>
          <cell r="C210" t="str">
            <v>220SHT0000852</v>
          </cell>
          <cell r="D210" t="str">
            <v>驾驶员座椅总成</v>
          </cell>
        </row>
        <row r="211">
          <cell r="B211" t="str">
            <v>SCS0000115</v>
          </cell>
          <cell r="C211" t="str">
            <v>220SCS0000115</v>
          </cell>
          <cell r="D211" t="str">
            <v>前排座椅总成-左</v>
          </cell>
        </row>
        <row r="212">
          <cell r="B212" t="str">
            <v>SLT0001413</v>
          </cell>
          <cell r="C212" t="str">
            <v>220SLT0001413</v>
          </cell>
          <cell r="D212" t="str">
            <v>右一排双人</v>
          </cell>
        </row>
        <row r="213">
          <cell r="B213" t="str">
            <v>SHT0001564</v>
          </cell>
          <cell r="C213" t="str">
            <v>220SHT0001564</v>
          </cell>
          <cell r="D213" t="str">
            <v>副驾驶员座椅总成</v>
          </cell>
        </row>
        <row r="214">
          <cell r="B214" t="str">
            <v>SHT0012984</v>
          </cell>
          <cell r="C214" t="str">
            <v>230SHT0012984</v>
          </cell>
          <cell r="D214" t="str">
            <v>座框减震器总成</v>
          </cell>
        </row>
        <row r="215">
          <cell r="B215" t="str">
            <v>SLT0001203</v>
          </cell>
          <cell r="C215" t="str">
            <v>220SLT0001203</v>
          </cell>
          <cell r="D215" t="str">
            <v>一排双人</v>
          </cell>
        </row>
        <row r="216">
          <cell r="B216" t="str">
            <v>SCS0011940</v>
          </cell>
          <cell r="C216" t="str">
            <v>220SCS0011940</v>
          </cell>
          <cell r="D216" t="str">
            <v>后排座椅总成</v>
          </cell>
        </row>
        <row r="217">
          <cell r="B217" t="str">
            <v>SCS0006614</v>
          </cell>
          <cell r="C217" t="str">
            <v>220SCS0006614</v>
          </cell>
          <cell r="D217" t="str">
            <v>后排座椅总成</v>
          </cell>
        </row>
        <row r="218">
          <cell r="B218" t="str">
            <v>SCS0006613</v>
          </cell>
          <cell r="C218" t="str">
            <v>220SCS0006613</v>
          </cell>
          <cell r="D218" t="str">
            <v>后排座椅总成</v>
          </cell>
        </row>
        <row r="219">
          <cell r="B219" t="str">
            <v>SCS0006659</v>
          </cell>
          <cell r="C219" t="str">
            <v>220SCS0006659</v>
          </cell>
          <cell r="D219" t="str">
            <v>后排座椅总成</v>
          </cell>
        </row>
        <row r="220">
          <cell r="B220" t="str">
            <v>SLT0001202</v>
          </cell>
          <cell r="C220" t="str">
            <v>220SLT0001202</v>
          </cell>
          <cell r="D220" t="str">
            <v>乘客一排双人</v>
          </cell>
        </row>
        <row r="221">
          <cell r="B221" t="str">
            <v>SHT0014650</v>
          </cell>
          <cell r="C221" t="str">
            <v>220SHT0014650</v>
          </cell>
          <cell r="D221" t="str">
            <v>主驾底座模块化总成</v>
          </cell>
        </row>
        <row r="222">
          <cell r="B222" t="str">
            <v>SHT0014650</v>
          </cell>
          <cell r="C222" t="str">
            <v>230SHT0014650</v>
          </cell>
          <cell r="D222" t="str">
            <v>主驾底座模块化总成</v>
          </cell>
        </row>
        <row r="223">
          <cell r="B223" t="str">
            <v>SHT0014482</v>
          </cell>
          <cell r="C223" t="str">
            <v>230SHT0014482</v>
          </cell>
          <cell r="D223" t="str">
            <v>主驾底座模块化总成</v>
          </cell>
        </row>
        <row r="224">
          <cell r="B224" t="str">
            <v>SHT0014346</v>
          </cell>
          <cell r="C224" t="str">
            <v>220SHT0014346</v>
          </cell>
          <cell r="D224" t="str">
            <v>卧铺吊带固定座</v>
          </cell>
        </row>
        <row r="225">
          <cell r="B225" t="str">
            <v>SLT0001190</v>
          </cell>
          <cell r="C225" t="str">
            <v>220SLT0001190</v>
          </cell>
          <cell r="D225" t="str">
            <v>标准乘客第三排座椅</v>
          </cell>
        </row>
        <row r="226">
          <cell r="B226" t="str">
            <v>SLT0001210</v>
          </cell>
          <cell r="C226" t="str">
            <v>220SLT0001210</v>
          </cell>
          <cell r="D226" t="str">
            <v>第二排乘客双人连体座椅</v>
          </cell>
        </row>
        <row r="227">
          <cell r="B227" t="str">
            <v>SLT0001391</v>
          </cell>
          <cell r="C227" t="str">
            <v>220SLT0001391</v>
          </cell>
          <cell r="D227" t="str">
            <v>二排双人（三点式）</v>
          </cell>
        </row>
        <row r="228">
          <cell r="B228" t="str">
            <v>SLT0001189</v>
          </cell>
          <cell r="C228" t="str">
            <v>220SLT0001189</v>
          </cell>
          <cell r="D228" t="str">
            <v>标准一排双人</v>
          </cell>
        </row>
        <row r="229">
          <cell r="B229" t="str">
            <v>SLT0001212</v>
          </cell>
          <cell r="C229" t="str">
            <v>220SLT0001212</v>
          </cell>
          <cell r="D229" t="str">
            <v>双人连体乘客座椅</v>
          </cell>
        </row>
        <row r="230">
          <cell r="B230" t="str">
            <v>SLT0001424</v>
          </cell>
          <cell r="C230" t="str">
            <v>220SLT0001424</v>
          </cell>
          <cell r="D230" t="str">
            <v>右座二排双人可调马来</v>
          </cell>
        </row>
        <row r="231">
          <cell r="B231" t="str">
            <v>TST0000683</v>
          </cell>
          <cell r="C231" t="str">
            <v>230TST0000683</v>
          </cell>
          <cell r="D231" t="str">
            <v>滑轨</v>
          </cell>
        </row>
        <row r="232">
          <cell r="B232" t="str">
            <v>SLT0001196</v>
          </cell>
          <cell r="C232" t="str">
            <v>220SLT0001196</v>
          </cell>
          <cell r="D232" t="str">
            <v>豪华乘客四排双人</v>
          </cell>
        </row>
        <row r="233">
          <cell r="B233" t="str">
            <v>SCS0000116</v>
          </cell>
          <cell r="C233" t="str">
            <v>220SCS0000116</v>
          </cell>
          <cell r="D233" t="str">
            <v>前排座椅总成-右</v>
          </cell>
        </row>
        <row r="234">
          <cell r="B234" t="str">
            <v>SHT0002646</v>
          </cell>
          <cell r="C234" t="str">
            <v>220SHT0002646</v>
          </cell>
          <cell r="D234" t="str">
            <v>副驾驶员座椅总成标准版</v>
          </cell>
        </row>
        <row r="235">
          <cell r="B235" t="str">
            <v>SHT0014202</v>
          </cell>
          <cell r="C235" t="str">
            <v>230SHT0014202</v>
          </cell>
          <cell r="D235" t="str">
            <v>座框减震器总成</v>
          </cell>
        </row>
        <row r="236">
          <cell r="B236" t="str">
            <v>TST0001151</v>
          </cell>
          <cell r="C236" t="str">
            <v>230TST0001151</v>
          </cell>
          <cell r="D236" t="str">
            <v>钼丝</v>
          </cell>
        </row>
        <row r="237">
          <cell r="B237" t="str">
            <v>TST0001606</v>
          </cell>
          <cell r="C237" t="str">
            <v>230TST0001606</v>
          </cell>
          <cell r="D237" t="str">
            <v>自吸泵</v>
          </cell>
        </row>
        <row r="238">
          <cell r="B238" t="str">
            <v>SHT0002437</v>
          </cell>
          <cell r="C238" t="str">
            <v>230SHT0002437</v>
          </cell>
          <cell r="D238" t="str">
            <v>主驾座框减震器总成</v>
          </cell>
        </row>
        <row r="239">
          <cell r="B239" t="str">
            <v>SHT0012590</v>
          </cell>
          <cell r="C239" t="str">
            <v>230SHT0012590</v>
          </cell>
          <cell r="D239" t="str">
            <v>主驾底座模块化总成</v>
          </cell>
        </row>
        <row r="240">
          <cell r="B240" t="str">
            <v>SBS0010086</v>
          </cell>
          <cell r="C240" t="str">
            <v>220SBS0010086</v>
          </cell>
          <cell r="D240" t="str">
            <v>后排右侧侧翻乘客座椅总成</v>
          </cell>
        </row>
        <row r="241">
          <cell r="B241" t="str">
            <v>SHT0010376</v>
          </cell>
          <cell r="C241" t="str">
            <v>220SHT0010376</v>
          </cell>
          <cell r="D241" t="str">
            <v>主驾底座模块化总成</v>
          </cell>
        </row>
        <row r="242">
          <cell r="B242" t="str">
            <v>SHT0012473</v>
          </cell>
          <cell r="C242" t="str">
            <v>220SHT0012473</v>
          </cell>
          <cell r="D242" t="str">
            <v>主驾底座模块化总成</v>
          </cell>
        </row>
        <row r="243">
          <cell r="B243" t="str">
            <v>SHT0012473</v>
          </cell>
          <cell r="C243" t="str">
            <v>230SHT0012473</v>
          </cell>
          <cell r="D243" t="str">
            <v>主驾底座模块化总成</v>
          </cell>
        </row>
        <row r="244">
          <cell r="B244" t="str">
            <v>SHT0010376</v>
          </cell>
          <cell r="C244" t="str">
            <v>230SHT0010376</v>
          </cell>
          <cell r="D244" t="str">
            <v>主驾底座模块化总成</v>
          </cell>
        </row>
        <row r="245">
          <cell r="B245" t="str">
            <v>SBS0010085</v>
          </cell>
          <cell r="C245" t="str">
            <v>220SBS0010085</v>
          </cell>
          <cell r="D245" t="str">
            <v>后排左侧侧翻乘客座椅总成</v>
          </cell>
        </row>
        <row r="246">
          <cell r="B246" t="str">
            <v>SBS0010125</v>
          </cell>
          <cell r="C246" t="str">
            <v>220SBS0010125</v>
          </cell>
          <cell r="D246" t="str">
            <v>驾驶员座总成</v>
          </cell>
        </row>
        <row r="247">
          <cell r="B247" t="str">
            <v>SHT0012591</v>
          </cell>
          <cell r="C247" t="str">
            <v>230SHT0012591</v>
          </cell>
          <cell r="D247" t="str">
            <v>主驾底座模块化总成</v>
          </cell>
        </row>
        <row r="248">
          <cell r="B248" t="str">
            <v>SHT0012593</v>
          </cell>
          <cell r="C248" t="str">
            <v>230SHT0012593</v>
          </cell>
          <cell r="D248" t="str">
            <v>主驾底座模块化总成</v>
          </cell>
        </row>
        <row r="249">
          <cell r="B249" t="str">
            <v>SHT0013921</v>
          </cell>
          <cell r="C249" t="str">
            <v>230SHT0013921</v>
          </cell>
          <cell r="D249" t="str">
            <v>主驾底座模块化总成</v>
          </cell>
        </row>
        <row r="250">
          <cell r="B250" t="str">
            <v>SHT0013593</v>
          </cell>
          <cell r="C250" t="str">
            <v>220SHT0013593</v>
          </cell>
          <cell r="D250" t="str">
            <v>副驾驶员座椅总成</v>
          </cell>
        </row>
        <row r="251">
          <cell r="B251" t="str">
            <v>SLT0001244</v>
          </cell>
          <cell r="C251" t="str">
            <v>220SLT0001244</v>
          </cell>
          <cell r="D251" t="str">
            <v>二排三人窄体15座</v>
          </cell>
        </row>
        <row r="252">
          <cell r="B252" t="str">
            <v>SHT0012315</v>
          </cell>
          <cell r="C252" t="str">
            <v>230SHT0012315</v>
          </cell>
          <cell r="D252" t="str">
            <v>底座模块化总成</v>
          </cell>
        </row>
        <row r="253">
          <cell r="B253" t="str">
            <v>SLT0001236</v>
          </cell>
          <cell r="C253" t="str">
            <v>220SLT0001236</v>
          </cell>
          <cell r="D253" t="str">
            <v>二排三人无头枕窄体</v>
          </cell>
        </row>
        <row r="254">
          <cell r="B254" t="str">
            <v>SBS0010082</v>
          </cell>
          <cell r="C254" t="str">
            <v>220SBS0010082</v>
          </cell>
          <cell r="D254" t="str">
            <v>第二排乘客双人连体座椅</v>
          </cell>
        </row>
        <row r="255">
          <cell r="B255" t="str">
            <v>SBS0010087</v>
          </cell>
          <cell r="C255" t="str">
            <v>220SBS0010087</v>
          </cell>
          <cell r="D255" t="str">
            <v>第一排乘客双人连体座椅</v>
          </cell>
        </row>
        <row r="256">
          <cell r="B256" t="str">
            <v>SBS0010088</v>
          </cell>
          <cell r="C256" t="str">
            <v>220SBS0010088</v>
          </cell>
          <cell r="D256" t="str">
            <v>后排靠背可调双人乘客座椅</v>
          </cell>
        </row>
        <row r="257">
          <cell r="B257" t="str">
            <v>SBS0010093</v>
          </cell>
          <cell r="C257" t="str">
            <v>220SBS0010093</v>
          </cell>
          <cell r="D257" t="str">
            <v>第二排乘客双人连体座椅</v>
          </cell>
        </row>
        <row r="258">
          <cell r="B258" t="str">
            <v>SLT0001214</v>
          </cell>
          <cell r="C258" t="str">
            <v>220SLT0001214</v>
          </cell>
          <cell r="D258" t="str">
            <v>K1侧翻右座(豪华)</v>
          </cell>
        </row>
        <row r="259">
          <cell r="B259" t="str">
            <v>TST0000547</v>
          </cell>
          <cell r="C259" t="str">
            <v>220TST0000547</v>
          </cell>
          <cell r="D259" t="str">
            <v>风扳机B1012</v>
          </cell>
        </row>
        <row r="260">
          <cell r="B260" t="str">
            <v>TST0000547</v>
          </cell>
          <cell r="C260" t="str">
            <v>230TST0000547</v>
          </cell>
          <cell r="D260" t="str">
            <v>风扳机B1012</v>
          </cell>
        </row>
        <row r="261">
          <cell r="B261" t="str">
            <v>SLT0001213</v>
          </cell>
          <cell r="C261" t="str">
            <v>220SLT0001213</v>
          </cell>
          <cell r="D261" t="str">
            <v>K1侧翻左座(豪华)</v>
          </cell>
        </row>
        <row r="262">
          <cell r="B262" t="str">
            <v>SBS0010092</v>
          </cell>
          <cell r="C262" t="str">
            <v>220SBS0010092</v>
          </cell>
          <cell r="D262" t="str">
            <v>第一排乘客双人连体座椅</v>
          </cell>
        </row>
        <row r="263">
          <cell r="B263" t="str">
            <v>SHT0001563</v>
          </cell>
          <cell r="C263" t="str">
            <v>220SHT0001563</v>
          </cell>
          <cell r="D263" t="str">
            <v>副驾驶员座椅总成</v>
          </cell>
        </row>
        <row r="264">
          <cell r="B264" t="str">
            <v>SHT0012315</v>
          </cell>
          <cell r="C264" t="str">
            <v>220SHT0012315</v>
          </cell>
          <cell r="D264" t="str">
            <v>底座模块化总成</v>
          </cell>
        </row>
        <row r="265">
          <cell r="B265" t="str">
            <v>SLT0001216</v>
          </cell>
          <cell r="C265" t="str">
            <v>220SLT0001216</v>
          </cell>
          <cell r="D265" t="str">
            <v>侧翻右座</v>
          </cell>
        </row>
        <row r="266">
          <cell r="B266" t="str">
            <v>SHT0002434</v>
          </cell>
          <cell r="C266" t="str">
            <v>230SHT0002434</v>
          </cell>
          <cell r="D266" t="str">
            <v>主驾座框减震器总成</v>
          </cell>
        </row>
        <row r="267">
          <cell r="B267" t="str">
            <v>SHT0000845</v>
          </cell>
          <cell r="C267" t="str">
            <v>220SHT0000845</v>
          </cell>
          <cell r="D267" t="str">
            <v>副驾驶员座椅总成</v>
          </cell>
        </row>
        <row r="268">
          <cell r="B268" t="str">
            <v>SHT0000699</v>
          </cell>
          <cell r="C268" t="str">
            <v>230SHT0000699</v>
          </cell>
          <cell r="D268" t="str">
            <v>主驾底座模块化总成</v>
          </cell>
        </row>
        <row r="269">
          <cell r="B269" t="str">
            <v>SHT0010506</v>
          </cell>
          <cell r="C269" t="str">
            <v>230SHT0010506</v>
          </cell>
          <cell r="D269" t="str">
            <v>主驾底座模块化总成</v>
          </cell>
        </row>
        <row r="270">
          <cell r="B270" t="str">
            <v>SLT0001215</v>
          </cell>
          <cell r="C270" t="str">
            <v>220SLT0001215</v>
          </cell>
          <cell r="D270" t="str">
            <v>三点式侧翻左座</v>
          </cell>
        </row>
        <row r="271">
          <cell r="B271" t="str">
            <v>SHT0013099</v>
          </cell>
          <cell r="C271" t="str">
            <v>230SHT0013099</v>
          </cell>
          <cell r="D271" t="str">
            <v>副驾底座模块化总成</v>
          </cell>
        </row>
        <row r="272">
          <cell r="B272" t="str">
            <v>SHT0001562</v>
          </cell>
          <cell r="C272" t="str">
            <v>220SHT0001562</v>
          </cell>
          <cell r="D272" t="str">
            <v>副驾驶员座椅总成</v>
          </cell>
        </row>
        <row r="273">
          <cell r="B273" t="str">
            <v>SHT0013099</v>
          </cell>
          <cell r="C273" t="str">
            <v>220SHT0013099</v>
          </cell>
          <cell r="D273" t="str">
            <v>副驾底座模块化总成</v>
          </cell>
        </row>
        <row r="274">
          <cell r="B274" t="str">
            <v>SLT0010827</v>
          </cell>
          <cell r="C274" t="str">
            <v>220SLT0010827</v>
          </cell>
          <cell r="D274" t="str">
            <v>底座模块化总成</v>
          </cell>
        </row>
        <row r="275">
          <cell r="B275" t="str">
            <v>SLT0001908</v>
          </cell>
          <cell r="C275" t="str">
            <v>220SLT0001908</v>
          </cell>
          <cell r="D275" t="str">
            <v>二排三人</v>
          </cell>
        </row>
        <row r="276">
          <cell r="B276" t="str">
            <v>SHT0000847</v>
          </cell>
          <cell r="C276" t="str">
            <v>220SHT0000847</v>
          </cell>
          <cell r="D276" t="str">
            <v>副驾驶员座椅总成</v>
          </cell>
        </row>
        <row r="277">
          <cell r="B277" t="str">
            <v>SLT0001813</v>
          </cell>
          <cell r="C277" t="str">
            <v>220SLT0001813</v>
          </cell>
          <cell r="D277" t="str">
            <v>乘客第一排三人连体座</v>
          </cell>
        </row>
        <row r="278">
          <cell r="B278" t="str">
            <v>SLT0001914</v>
          </cell>
          <cell r="C278" t="str">
            <v>220SLT0001914</v>
          </cell>
          <cell r="D278" t="str">
            <v>一排三人</v>
          </cell>
        </row>
        <row r="279">
          <cell r="B279" t="str">
            <v>SLT0010477</v>
          </cell>
          <cell r="C279" t="str">
            <v>220SLT0010477</v>
          </cell>
          <cell r="D279" t="str">
            <v>轻卡驾驶室主座椅总成</v>
          </cell>
        </row>
        <row r="280">
          <cell r="B280" t="str">
            <v>SLT0001232</v>
          </cell>
          <cell r="C280" t="str">
            <v>220SLT0001232</v>
          </cell>
          <cell r="D280" t="str">
            <v>新左大侧翻双人</v>
          </cell>
        </row>
        <row r="281">
          <cell r="B281" t="str">
            <v>TST0000668</v>
          </cell>
          <cell r="C281" t="str">
            <v>230TST0000668</v>
          </cell>
          <cell r="D281" t="str">
            <v>M20上电极AT16-27B-2-022</v>
          </cell>
        </row>
        <row r="282">
          <cell r="B282" t="str">
            <v>SLT0001233</v>
          </cell>
          <cell r="C282" t="str">
            <v>220SLT0001233</v>
          </cell>
          <cell r="D282" t="str">
            <v>标准K1左大侧翻双人</v>
          </cell>
        </row>
        <row r="283">
          <cell r="B283" t="str">
            <v>SHT0000572</v>
          </cell>
          <cell r="C283" t="str">
            <v>220SHT0000572</v>
          </cell>
          <cell r="D283" t="str">
            <v>主驾底座模块化总成</v>
          </cell>
        </row>
        <row r="284">
          <cell r="B284" t="str">
            <v>TST0001601</v>
          </cell>
          <cell r="C284" t="str">
            <v>220TST0001601</v>
          </cell>
          <cell r="D284" t="str">
            <v>冷冻机油</v>
          </cell>
        </row>
        <row r="285">
          <cell r="B285" t="str">
            <v>TST0001601</v>
          </cell>
          <cell r="C285" t="str">
            <v>230TST0001601</v>
          </cell>
          <cell r="D285" t="str">
            <v>冷冻机油</v>
          </cell>
        </row>
        <row r="286">
          <cell r="B286" t="str">
            <v>SHT0002413</v>
          </cell>
          <cell r="C286" t="str">
            <v>220SHT0002413</v>
          </cell>
          <cell r="D286" t="str">
            <v>副驾驶员座椅总成</v>
          </cell>
        </row>
        <row r="287">
          <cell r="B287" t="str">
            <v>SBS0010097</v>
          </cell>
          <cell r="C287" t="str">
            <v>220SBS0010097</v>
          </cell>
          <cell r="D287" t="str">
            <v>靠背不可调双人乘客座椅</v>
          </cell>
        </row>
        <row r="288">
          <cell r="B288" t="str">
            <v>SHT0000557</v>
          </cell>
          <cell r="C288" t="str">
            <v>220SHT0000557</v>
          </cell>
          <cell r="D288" t="str">
            <v>驾驶员底支架总成</v>
          </cell>
        </row>
        <row r="289">
          <cell r="B289" t="str">
            <v>SLT0001204</v>
          </cell>
          <cell r="C289" t="str">
            <v>220SLT0001204</v>
          </cell>
          <cell r="D289" t="str">
            <v>一排三人无头枕窄体15</v>
          </cell>
        </row>
        <row r="290">
          <cell r="B290" t="str">
            <v>SLT0010827</v>
          </cell>
          <cell r="C290" t="str">
            <v>230SLT0010827</v>
          </cell>
          <cell r="D290" t="str">
            <v>底座模块化总成</v>
          </cell>
        </row>
        <row r="291">
          <cell r="B291" t="str">
            <v>SLT0001431</v>
          </cell>
          <cell r="C291" t="str">
            <v>220SLT0001431</v>
          </cell>
          <cell r="D291" t="str">
            <v>前翻三排三人</v>
          </cell>
        </row>
        <row r="292">
          <cell r="B292" t="str">
            <v>SLT0001429</v>
          </cell>
          <cell r="C292" t="str">
            <v>220SLT0001429</v>
          </cell>
          <cell r="D292" t="str">
            <v>前翻三排三人</v>
          </cell>
        </row>
        <row r="293">
          <cell r="B293" t="str">
            <v>SLT0001430</v>
          </cell>
          <cell r="C293" t="str">
            <v>220SLT0001430</v>
          </cell>
          <cell r="D293" t="str">
            <v>前翻三排三人</v>
          </cell>
        </row>
        <row r="294">
          <cell r="B294" t="str">
            <v>SBS0010126</v>
          </cell>
          <cell r="C294" t="str">
            <v>220SBS0010126</v>
          </cell>
          <cell r="D294" t="str">
            <v>副驾驶员座总成</v>
          </cell>
        </row>
        <row r="295">
          <cell r="B295" t="str">
            <v>SHT0014073</v>
          </cell>
          <cell r="C295" t="str">
            <v>220SHT0014073</v>
          </cell>
          <cell r="D295" t="str">
            <v>副驾驶员座椅总成</v>
          </cell>
        </row>
        <row r="296">
          <cell r="B296" t="str">
            <v>SHT0002545</v>
          </cell>
          <cell r="C296" t="str">
            <v>220SHT0002545</v>
          </cell>
          <cell r="D296" t="str">
            <v>座框减震器总成</v>
          </cell>
        </row>
        <row r="297">
          <cell r="B297" t="str">
            <v>SHT0002545</v>
          </cell>
          <cell r="C297" t="str">
            <v>230SHT0002545</v>
          </cell>
          <cell r="D297" t="str">
            <v>座框减震器总成</v>
          </cell>
        </row>
        <row r="298">
          <cell r="B298" t="str">
            <v>SLT0001187</v>
          </cell>
          <cell r="C298" t="str">
            <v>220SLT0001187</v>
          </cell>
          <cell r="D298" t="str">
            <v>前翻滚标准第二排</v>
          </cell>
        </row>
        <row r="299">
          <cell r="B299" t="str">
            <v>SCS0011909</v>
          </cell>
          <cell r="C299" t="str">
            <v>220SCS0011909</v>
          </cell>
          <cell r="D299" t="str">
            <v>后排座椅右总成</v>
          </cell>
        </row>
        <row r="300">
          <cell r="B300" t="str">
            <v>SHT0000958</v>
          </cell>
          <cell r="C300" t="str">
            <v>220SHT0000958</v>
          </cell>
          <cell r="D300" t="str">
            <v>后排右座椅总成</v>
          </cell>
        </row>
        <row r="301">
          <cell r="B301" t="str">
            <v>SHT0000953</v>
          </cell>
          <cell r="C301" t="str">
            <v>220SHT0000953</v>
          </cell>
          <cell r="D301" t="str">
            <v>后排右座椅总成</v>
          </cell>
        </row>
        <row r="302">
          <cell r="B302" t="str">
            <v>SHT0000954</v>
          </cell>
          <cell r="C302" t="str">
            <v>220SHT0000954</v>
          </cell>
          <cell r="D302" t="str">
            <v>后排右座椅总成</v>
          </cell>
        </row>
        <row r="303">
          <cell r="B303" t="str">
            <v>SHT0000956</v>
          </cell>
          <cell r="C303" t="str">
            <v>220SHT0000956</v>
          </cell>
          <cell r="D303" t="str">
            <v>后排右座椅总成</v>
          </cell>
        </row>
        <row r="304">
          <cell r="B304" t="str">
            <v>SHT0000955</v>
          </cell>
          <cell r="C304" t="str">
            <v>220SHT0000955</v>
          </cell>
          <cell r="D304" t="str">
            <v>后排右座椅总成</v>
          </cell>
        </row>
        <row r="305">
          <cell r="B305" t="str">
            <v>SHT0000957</v>
          </cell>
          <cell r="C305" t="str">
            <v>220SHT0000957</v>
          </cell>
          <cell r="D305" t="str">
            <v>后排右座椅总成</v>
          </cell>
        </row>
        <row r="306">
          <cell r="B306" t="str">
            <v>SLT0001243</v>
          </cell>
          <cell r="C306" t="str">
            <v>220SLT0001243</v>
          </cell>
          <cell r="D306" t="str">
            <v>一排三人窄体15座</v>
          </cell>
        </row>
        <row r="307">
          <cell r="B307" t="str">
            <v>SLT0010846</v>
          </cell>
          <cell r="C307" t="str">
            <v>220SLT0010846</v>
          </cell>
          <cell r="D307" t="str">
            <v>2080副座椅总成</v>
          </cell>
        </row>
        <row r="308">
          <cell r="B308" t="str">
            <v>TST0000463</v>
          </cell>
          <cell r="C308" t="str">
            <v>230TST0000463</v>
          </cell>
          <cell r="D308" t="str">
            <v>电磁铁</v>
          </cell>
        </row>
        <row r="309">
          <cell r="B309" t="str">
            <v>SHT0000507</v>
          </cell>
          <cell r="C309" t="str">
            <v>220SHT0000507</v>
          </cell>
          <cell r="D309" t="str">
            <v>H4A升级司机底座总成</v>
          </cell>
        </row>
        <row r="310">
          <cell r="B310" t="str">
            <v>SHT0000507</v>
          </cell>
          <cell r="C310" t="str">
            <v>230SHT0000507</v>
          </cell>
          <cell r="D310" t="str">
            <v>H4A升级司机底座总成</v>
          </cell>
        </row>
        <row r="311">
          <cell r="B311" t="str">
            <v>SHT0014024</v>
          </cell>
          <cell r="C311" t="str">
            <v>220SHT0014024</v>
          </cell>
          <cell r="D311" t="str">
            <v>副驾驶员座椅总成</v>
          </cell>
        </row>
        <row r="312">
          <cell r="B312" t="str">
            <v>TST0000776</v>
          </cell>
          <cell r="C312" t="str">
            <v>210TST0000776</v>
          </cell>
          <cell r="D312" t="str">
            <v>高效过滤器（h13）</v>
          </cell>
        </row>
        <row r="313">
          <cell r="B313" t="str">
            <v>TST0001159</v>
          </cell>
          <cell r="C313" t="str">
            <v>230TST0001159</v>
          </cell>
          <cell r="D313" t="str">
            <v>接触器</v>
          </cell>
        </row>
        <row r="314">
          <cell r="B314" t="str">
            <v>TST0001726</v>
          </cell>
          <cell r="C314" t="str">
            <v>230TST0001726</v>
          </cell>
          <cell r="D314" t="str">
            <v>机器人送丝软管</v>
          </cell>
        </row>
        <row r="315">
          <cell r="B315" t="str">
            <v>TST0001764</v>
          </cell>
          <cell r="C315" t="str">
            <v>230TST0001764</v>
          </cell>
          <cell r="D315" t="str">
            <v>机立安全阀EL24V</v>
          </cell>
        </row>
        <row r="316">
          <cell r="B316" t="str">
            <v>SHT0001572</v>
          </cell>
          <cell r="C316" t="str">
            <v>220SHT0001572</v>
          </cell>
          <cell r="D316" t="str">
            <v>下卧铺总成</v>
          </cell>
        </row>
        <row r="317">
          <cell r="B317" t="str">
            <v>SLT0001206</v>
          </cell>
          <cell r="C317" t="str">
            <v>220SLT0001206</v>
          </cell>
          <cell r="D317" t="str">
            <v>前翻滚一排三人</v>
          </cell>
        </row>
        <row r="318">
          <cell r="B318" t="str">
            <v>TST0000634</v>
          </cell>
          <cell r="C318" t="str">
            <v>230TST0000634</v>
          </cell>
          <cell r="D318" t="str">
            <v>保险块250T</v>
          </cell>
        </row>
        <row r="319">
          <cell r="B319" t="str">
            <v>SLT0010489</v>
          </cell>
          <cell r="C319" t="str">
            <v>220SLT0010489</v>
          </cell>
          <cell r="D319" t="str">
            <v>2080副座椅总成</v>
          </cell>
        </row>
        <row r="320">
          <cell r="B320" t="str">
            <v>SLT0001250</v>
          </cell>
          <cell r="C320" t="str">
            <v>220SLT0001250</v>
          </cell>
          <cell r="D320" t="str">
            <v>四排双人侧翻窄体15座</v>
          </cell>
        </row>
        <row r="321">
          <cell r="B321" t="str">
            <v>SLT0001242</v>
          </cell>
          <cell r="C321" t="str">
            <v>220SLT0001242</v>
          </cell>
          <cell r="D321" t="str">
            <v>经济型前翻三人座</v>
          </cell>
        </row>
        <row r="322">
          <cell r="B322" t="str">
            <v>SLT0001422</v>
          </cell>
          <cell r="C322" t="str">
            <v>220SLT0001422</v>
          </cell>
          <cell r="D322" t="str">
            <v>左四排皮革</v>
          </cell>
        </row>
        <row r="323">
          <cell r="B323" t="str">
            <v>SHT0001568</v>
          </cell>
          <cell r="C323" t="str">
            <v>220SHT0001568</v>
          </cell>
          <cell r="D323" t="str">
            <v>上卧铺总成</v>
          </cell>
        </row>
        <row r="324">
          <cell r="B324" t="str">
            <v>SHT0000873</v>
          </cell>
          <cell r="C324" t="str">
            <v>220SHT0000873</v>
          </cell>
          <cell r="D324" t="str">
            <v>副驾驶员座椅总成</v>
          </cell>
        </row>
        <row r="325">
          <cell r="B325" t="str">
            <v>SHT0012592</v>
          </cell>
          <cell r="C325" t="str">
            <v>230SHT0012592</v>
          </cell>
          <cell r="D325" t="str">
            <v>主驾底座模块化总成</v>
          </cell>
        </row>
        <row r="326">
          <cell r="B326" t="str">
            <v>SLT0001423</v>
          </cell>
          <cell r="C326" t="str">
            <v>220SLT0001423</v>
          </cell>
          <cell r="D326" t="str">
            <v>右四排皮革</v>
          </cell>
        </row>
        <row r="327">
          <cell r="B327" t="str">
            <v>SHT0000901</v>
          </cell>
          <cell r="C327" t="str">
            <v>220SHT0000901</v>
          </cell>
          <cell r="D327" t="str">
            <v>上卧铺总成</v>
          </cell>
        </row>
        <row r="328">
          <cell r="B328" t="str">
            <v>SHT0001569</v>
          </cell>
          <cell r="C328" t="str">
            <v>220SHT0001569</v>
          </cell>
          <cell r="D328" t="str">
            <v>上卧铺总成</v>
          </cell>
        </row>
        <row r="329">
          <cell r="B329" t="str">
            <v>SLT0001229</v>
          </cell>
          <cell r="C329" t="str">
            <v>220SLT0001229</v>
          </cell>
          <cell r="D329" t="str">
            <v>标准四人联体左座</v>
          </cell>
        </row>
        <row r="330">
          <cell r="B330" t="str">
            <v>SHT0010506</v>
          </cell>
          <cell r="C330" t="str">
            <v>220SHT0010506</v>
          </cell>
          <cell r="D330" t="str">
            <v>主驾底座模块化总成</v>
          </cell>
        </row>
        <row r="331">
          <cell r="B331" t="str">
            <v>SLT0001433</v>
          </cell>
          <cell r="C331" t="str">
            <v>220SLT0001433</v>
          </cell>
          <cell r="D331" t="str">
            <v>后排座椅右座</v>
          </cell>
        </row>
        <row r="332">
          <cell r="B332" t="str">
            <v>SLT0001193</v>
          </cell>
          <cell r="C332" t="str">
            <v>220SLT0001193</v>
          </cell>
          <cell r="D332" t="str">
            <v>四排双人右</v>
          </cell>
        </row>
        <row r="333">
          <cell r="B333" t="str">
            <v>SHT0012458</v>
          </cell>
          <cell r="C333" t="str">
            <v>220SHT0012458</v>
          </cell>
          <cell r="D333" t="str">
            <v>副驾驶员座椅总成</v>
          </cell>
        </row>
        <row r="334">
          <cell r="B334" t="str">
            <v>SLT0010699</v>
          </cell>
          <cell r="C334" t="str">
            <v>220SLT0010699</v>
          </cell>
          <cell r="D334" t="str">
            <v>轻卡驾驶室主座椅总成</v>
          </cell>
        </row>
        <row r="335">
          <cell r="B335" t="str">
            <v>SLT0001247</v>
          </cell>
          <cell r="C335" t="str">
            <v>220SLT0001247</v>
          </cell>
          <cell r="D335" t="str">
            <v>乘客第三排双人联体</v>
          </cell>
        </row>
        <row r="336">
          <cell r="B336" t="str">
            <v>SHT0002414</v>
          </cell>
          <cell r="C336" t="str">
            <v>220SHT0002414</v>
          </cell>
          <cell r="D336" t="str">
            <v>副驾驶员座椅总成</v>
          </cell>
        </row>
        <row r="337">
          <cell r="B337" t="str">
            <v>SLT0001246</v>
          </cell>
          <cell r="C337" t="str">
            <v>220SLT0001246</v>
          </cell>
          <cell r="D337" t="str">
            <v>乘客第二排双人联体</v>
          </cell>
        </row>
        <row r="338">
          <cell r="B338" t="str">
            <v>TST0001760</v>
          </cell>
          <cell r="C338" t="str">
            <v>230TST0001760</v>
          </cell>
          <cell r="D338" t="str">
            <v>安全阀安装块（28泵）</v>
          </cell>
        </row>
        <row r="339">
          <cell r="B339" t="str">
            <v>SLT0001419</v>
          </cell>
          <cell r="C339" t="str">
            <v>220SLT0001419</v>
          </cell>
          <cell r="D339" t="str">
            <v>左四排无头枕</v>
          </cell>
        </row>
        <row r="340">
          <cell r="B340" t="str">
            <v>SLT0001188</v>
          </cell>
          <cell r="C340" t="str">
            <v>220SLT0001188</v>
          </cell>
          <cell r="D340" t="str">
            <v>四排双人左</v>
          </cell>
        </row>
        <row r="341">
          <cell r="B341" t="str">
            <v>SLT0001313</v>
          </cell>
          <cell r="C341" t="str">
            <v>220SLT0001313</v>
          </cell>
          <cell r="D341" t="str">
            <v>副驾驶员座椅总成</v>
          </cell>
        </row>
        <row r="342">
          <cell r="B342" t="str">
            <v>SLT0001231</v>
          </cell>
          <cell r="C342" t="str">
            <v>220SLT0001231</v>
          </cell>
          <cell r="D342" t="str">
            <v>左侧翻--新小</v>
          </cell>
        </row>
        <row r="343">
          <cell r="B343" t="str">
            <v>SHT0001570</v>
          </cell>
          <cell r="C343" t="str">
            <v>220SHT0001570</v>
          </cell>
          <cell r="D343" t="str">
            <v>下卧铺总成</v>
          </cell>
        </row>
        <row r="344">
          <cell r="B344" t="str">
            <v>SHT0000840</v>
          </cell>
          <cell r="C344" t="str">
            <v>220SHT0000840</v>
          </cell>
          <cell r="D344" t="str">
            <v>上卧铺总成</v>
          </cell>
        </row>
        <row r="345">
          <cell r="B345" t="str">
            <v>SLT0001420</v>
          </cell>
          <cell r="C345" t="str">
            <v>220SLT0001420</v>
          </cell>
          <cell r="D345" t="str">
            <v>右四排无头枕</v>
          </cell>
        </row>
        <row r="346">
          <cell r="B346" t="str">
            <v>SHT0014651</v>
          </cell>
          <cell r="C346" t="str">
            <v>220SHT0014651</v>
          </cell>
          <cell r="D346" t="str">
            <v>副驾驶员座椅总成</v>
          </cell>
        </row>
        <row r="347">
          <cell r="B347" t="str">
            <v>SLT0001230</v>
          </cell>
          <cell r="C347" t="str">
            <v>220SLT0001230</v>
          </cell>
          <cell r="D347" t="str">
            <v>标准四人联体右座</v>
          </cell>
        </row>
        <row r="348">
          <cell r="B348" t="str">
            <v>SLT0001388</v>
          </cell>
          <cell r="C348" t="str">
            <v>220SLT0001388</v>
          </cell>
          <cell r="D348" t="str">
            <v>新第四排四人右座椅</v>
          </cell>
        </row>
        <row r="349">
          <cell r="B349" t="str">
            <v>SLT0001315</v>
          </cell>
          <cell r="C349" t="str">
            <v>220SLT0001315</v>
          </cell>
          <cell r="D349" t="str">
            <v>副驾驶员座椅总成</v>
          </cell>
        </row>
        <row r="350">
          <cell r="B350" t="str">
            <v>TST0001729</v>
          </cell>
          <cell r="C350" t="str">
            <v>230TST0001729</v>
          </cell>
          <cell r="D350" t="str">
            <v>轴流风机380V</v>
          </cell>
        </row>
        <row r="351">
          <cell r="B351" t="str">
            <v>TST0001852</v>
          </cell>
          <cell r="C351" t="str">
            <v>230TST0001852</v>
          </cell>
          <cell r="D351" t="str">
            <v>尼龙轮</v>
          </cell>
        </row>
        <row r="352">
          <cell r="B352" t="str">
            <v>SHT0000903</v>
          </cell>
          <cell r="C352" t="str">
            <v>220SHT0000903</v>
          </cell>
          <cell r="D352" t="str">
            <v>下卧铺总成</v>
          </cell>
        </row>
        <row r="353">
          <cell r="B353" t="str">
            <v>SHT0000904</v>
          </cell>
          <cell r="C353" t="str">
            <v>220SHT0000904</v>
          </cell>
          <cell r="D353" t="str">
            <v>下卧铺总成</v>
          </cell>
        </row>
        <row r="354">
          <cell r="B354" t="str">
            <v>SHT0001565</v>
          </cell>
          <cell r="C354" t="str">
            <v>220SHT0001565</v>
          </cell>
          <cell r="D354" t="str">
            <v>上卧铺总成</v>
          </cell>
        </row>
        <row r="355">
          <cell r="B355" t="str">
            <v>SHT0001571</v>
          </cell>
          <cell r="C355" t="str">
            <v>220SHT0001571</v>
          </cell>
          <cell r="D355" t="str">
            <v>下卧铺总成</v>
          </cell>
        </row>
        <row r="356">
          <cell r="B356" t="str">
            <v>SHT0000902</v>
          </cell>
          <cell r="C356" t="str">
            <v>220SHT0000902</v>
          </cell>
          <cell r="D356" t="str">
            <v>下卧铺总成</v>
          </cell>
        </row>
        <row r="357">
          <cell r="B357" t="str">
            <v>SLT0001240</v>
          </cell>
          <cell r="C357" t="str">
            <v>220SLT0001240</v>
          </cell>
          <cell r="D357" t="str">
            <v>左侧翻标准小</v>
          </cell>
        </row>
        <row r="358">
          <cell r="B358" t="str">
            <v>SLT0001239</v>
          </cell>
          <cell r="C358" t="str">
            <v>220SLT0001239</v>
          </cell>
          <cell r="D358" t="str">
            <v>经济型前翻二排</v>
          </cell>
        </row>
        <row r="359">
          <cell r="B359" t="str">
            <v>SLT0001879</v>
          </cell>
          <cell r="C359" t="str">
            <v>220SLT0001879</v>
          </cell>
          <cell r="D359" t="str">
            <v>经济型前翻二排</v>
          </cell>
        </row>
        <row r="360">
          <cell r="B360" t="str">
            <v>SHT0000095</v>
          </cell>
          <cell r="C360" t="str">
            <v>220SHT0000095</v>
          </cell>
          <cell r="D360" t="str">
            <v>主驾底座模块化总成</v>
          </cell>
        </row>
        <row r="361">
          <cell r="B361" t="str">
            <v>SLT0001286</v>
          </cell>
          <cell r="C361" t="str">
            <v>220SLT0001286</v>
          </cell>
          <cell r="D361" t="str">
            <v>副驾驶员座椅总成</v>
          </cell>
        </row>
        <row r="362">
          <cell r="B362" t="str">
            <v>SLT0010847</v>
          </cell>
          <cell r="C362" t="str">
            <v>220SLT0010847</v>
          </cell>
          <cell r="D362" t="str">
            <v>1880副座椅总成</v>
          </cell>
        </row>
        <row r="363">
          <cell r="B363" t="str">
            <v>SLT0001288</v>
          </cell>
          <cell r="C363" t="str">
            <v>220SLT0001288</v>
          </cell>
          <cell r="D363" t="str">
            <v>副驾驶员座椅总成</v>
          </cell>
        </row>
        <row r="364">
          <cell r="B364" t="str">
            <v>SLT0001279</v>
          </cell>
          <cell r="C364" t="str">
            <v>220SLT0001279</v>
          </cell>
          <cell r="D364" t="str">
            <v>副驾驶员座椅总成</v>
          </cell>
        </row>
        <row r="365">
          <cell r="B365" t="str">
            <v>SHT0000095</v>
          </cell>
          <cell r="C365" t="str">
            <v>230SHT0000095</v>
          </cell>
          <cell r="D365" t="str">
            <v>主驾底座模块化总成</v>
          </cell>
        </row>
        <row r="366">
          <cell r="B366" t="str">
            <v>TST0000573</v>
          </cell>
          <cell r="C366" t="str">
            <v>230TST0000573</v>
          </cell>
          <cell r="D366" t="str">
            <v>镶件φ26*φ10.5*38</v>
          </cell>
        </row>
        <row r="367">
          <cell r="B367" t="str">
            <v>SLT0001145</v>
          </cell>
          <cell r="C367" t="str">
            <v>220SLT0001145</v>
          </cell>
          <cell r="D367" t="str">
            <v>副驾驶员座椅总成</v>
          </cell>
        </row>
        <row r="368">
          <cell r="B368" t="str">
            <v>SLT0001266</v>
          </cell>
          <cell r="C368" t="str">
            <v>220SLT0001266</v>
          </cell>
          <cell r="D368" t="str">
            <v>右舵驾驶员座椅总成</v>
          </cell>
        </row>
        <row r="369">
          <cell r="B369" t="str">
            <v>SLT0001910</v>
          </cell>
          <cell r="C369" t="str">
            <v>220SLT0001910</v>
          </cell>
          <cell r="D369" t="str">
            <v>四排双人</v>
          </cell>
        </row>
        <row r="370">
          <cell r="B370" t="str">
            <v>SBS0010283</v>
          </cell>
          <cell r="C370" t="str">
            <v>220SBS0010283</v>
          </cell>
          <cell r="D370" t="str">
            <v>副驾驶员座椅总成</v>
          </cell>
        </row>
        <row r="371">
          <cell r="B371" t="str">
            <v>SHT0000844</v>
          </cell>
          <cell r="C371" t="str">
            <v>220SHT0000844</v>
          </cell>
          <cell r="D371" t="str">
            <v>上卧铺总成</v>
          </cell>
        </row>
        <row r="372">
          <cell r="B372" t="str">
            <v>SHT0001567</v>
          </cell>
          <cell r="C372" t="str">
            <v>220SHT0001567</v>
          </cell>
          <cell r="D372" t="str">
            <v>上卧铺总成</v>
          </cell>
        </row>
        <row r="373">
          <cell r="B373" t="str">
            <v>SHT0013018</v>
          </cell>
          <cell r="C373" t="str">
            <v>220SHT0013018</v>
          </cell>
          <cell r="D373" t="str">
            <v>下卧铺总成</v>
          </cell>
        </row>
        <row r="374">
          <cell r="B374" t="str">
            <v>SBS0010273</v>
          </cell>
          <cell r="C374" t="str">
            <v>220SBS0010273</v>
          </cell>
          <cell r="D374" t="str">
            <v>副驾驶员座椅总成</v>
          </cell>
        </row>
        <row r="375">
          <cell r="B375" t="str">
            <v>SBS0010282</v>
          </cell>
          <cell r="C375" t="str">
            <v>220SBS0010282</v>
          </cell>
          <cell r="D375" t="str">
            <v>副驾驶员座椅总成</v>
          </cell>
        </row>
        <row r="376">
          <cell r="B376" t="str">
            <v>SLT0001299</v>
          </cell>
          <cell r="C376" t="str">
            <v>220SLT0001299</v>
          </cell>
          <cell r="D376" t="str">
            <v>副驾驶员座椅总成</v>
          </cell>
        </row>
        <row r="377">
          <cell r="B377" t="str">
            <v>SLT0001400</v>
          </cell>
          <cell r="C377" t="str">
            <v>220SLT0001400</v>
          </cell>
          <cell r="D377" t="str">
            <v>二排双人皮革</v>
          </cell>
        </row>
        <row r="378">
          <cell r="B378" t="str">
            <v>SLT0010592</v>
          </cell>
          <cell r="C378" t="str">
            <v>220SLT0010592</v>
          </cell>
          <cell r="D378" t="str">
            <v>1880副座椅总成（PVC）</v>
          </cell>
        </row>
        <row r="379">
          <cell r="B379" t="str">
            <v>SLT0001234</v>
          </cell>
          <cell r="C379" t="str">
            <v>220SLT0001234</v>
          </cell>
          <cell r="D379" t="str">
            <v>右侧翻--新小</v>
          </cell>
        </row>
        <row r="380">
          <cell r="B380" t="str">
            <v>SLT0001218</v>
          </cell>
          <cell r="C380" t="str">
            <v>220SLT0001218</v>
          </cell>
          <cell r="D380" t="str">
            <v>二排双人16座右无头枕</v>
          </cell>
        </row>
        <row r="381">
          <cell r="B381" t="str">
            <v>SLT0001425</v>
          </cell>
          <cell r="C381" t="str">
            <v>220SLT0001425</v>
          </cell>
          <cell r="D381" t="str">
            <v>靠背不可调双人乘客座椅</v>
          </cell>
        </row>
        <row r="382">
          <cell r="B382" t="str">
            <v>SHT0001566</v>
          </cell>
          <cell r="C382" t="str">
            <v>220SHT0001566</v>
          </cell>
          <cell r="D382" t="str">
            <v>上卧铺总成</v>
          </cell>
        </row>
        <row r="383">
          <cell r="B383" t="str">
            <v>SLT0001221</v>
          </cell>
          <cell r="C383" t="str">
            <v>220SLT0001221</v>
          </cell>
          <cell r="D383" t="str">
            <v>四排连体双人左无头枕</v>
          </cell>
        </row>
        <row r="384">
          <cell r="B384" t="str">
            <v>SLT0001300</v>
          </cell>
          <cell r="C384" t="str">
            <v>220SLT0001300</v>
          </cell>
          <cell r="D384" t="str">
            <v>副驾驶员座椅总成</v>
          </cell>
        </row>
        <row r="385">
          <cell r="B385" t="str">
            <v>SLT0001222</v>
          </cell>
          <cell r="C385" t="str">
            <v>220SLT0001222</v>
          </cell>
          <cell r="D385" t="str">
            <v>四排连体双人右无头枕</v>
          </cell>
        </row>
        <row r="386">
          <cell r="B386" t="str">
            <v>SLT0001426</v>
          </cell>
          <cell r="C386" t="str">
            <v>220SLT0001426</v>
          </cell>
          <cell r="D386" t="str">
            <v>靠背不可调双人乘客座椅</v>
          </cell>
        </row>
        <row r="387">
          <cell r="B387" t="str">
            <v>SHT0000090</v>
          </cell>
          <cell r="C387" t="str">
            <v>230SHT0000090</v>
          </cell>
          <cell r="D387" t="str">
            <v>主驾底座模块化总成</v>
          </cell>
        </row>
        <row r="388">
          <cell r="B388" t="str">
            <v>SHT0000867</v>
          </cell>
          <cell r="C388" t="str">
            <v>220SHT0000867</v>
          </cell>
          <cell r="D388" t="str">
            <v>上卧铺总成</v>
          </cell>
        </row>
        <row r="389">
          <cell r="B389" t="str">
            <v>SLT0002437</v>
          </cell>
          <cell r="C389" t="str">
            <v>220SLT0002437</v>
          </cell>
          <cell r="D389" t="str">
            <v>驾驶员座总成</v>
          </cell>
        </row>
        <row r="390">
          <cell r="B390" t="str">
            <v>SHT0000572</v>
          </cell>
          <cell r="C390" t="str">
            <v>230SHT0000572</v>
          </cell>
          <cell r="D390" t="str">
            <v>主驾底座模块化总成</v>
          </cell>
        </row>
        <row r="391">
          <cell r="B391" t="str">
            <v>SLT0001287</v>
          </cell>
          <cell r="C391" t="str">
            <v>220SLT0001287</v>
          </cell>
          <cell r="D391" t="str">
            <v>副驾驶员座椅总成</v>
          </cell>
        </row>
        <row r="392">
          <cell r="B392" t="str">
            <v>TST0001765</v>
          </cell>
          <cell r="C392" t="str">
            <v>230TST0001765</v>
          </cell>
          <cell r="D392" t="str">
            <v>水质过滤器BTM30</v>
          </cell>
        </row>
        <row r="393">
          <cell r="B393" t="str">
            <v>SHT0000899</v>
          </cell>
          <cell r="C393" t="str">
            <v>220SHT0000899</v>
          </cell>
          <cell r="D393" t="str">
            <v>上卧铺总成</v>
          </cell>
        </row>
        <row r="394">
          <cell r="B394" t="str">
            <v>SLT0001177</v>
          </cell>
          <cell r="C394" t="str">
            <v>220SLT0001177</v>
          </cell>
          <cell r="D394" t="str">
            <v>窄车副司机新</v>
          </cell>
        </row>
        <row r="395">
          <cell r="B395" t="str">
            <v>SLT0001383</v>
          </cell>
          <cell r="C395" t="str">
            <v>220SLT0001383</v>
          </cell>
          <cell r="D395" t="str">
            <v>窄体右舵副司机新</v>
          </cell>
        </row>
        <row r="396">
          <cell r="B396" t="str">
            <v>SLT0001186</v>
          </cell>
          <cell r="C396" t="str">
            <v>220SLT0001186</v>
          </cell>
          <cell r="D396" t="str">
            <v>前翻滚标准前排</v>
          </cell>
        </row>
        <row r="397">
          <cell r="B397" t="str">
            <v>SLT0001878</v>
          </cell>
          <cell r="C397" t="str">
            <v>220SLT0001878</v>
          </cell>
          <cell r="D397" t="str">
            <v>窄车前翻一排</v>
          </cell>
        </row>
        <row r="398">
          <cell r="B398" t="str">
            <v>SLT0001167</v>
          </cell>
          <cell r="C398" t="str">
            <v>220SLT0001167</v>
          </cell>
          <cell r="D398" t="str">
            <v>正司机座椅右</v>
          </cell>
        </row>
        <row r="399">
          <cell r="B399" t="str">
            <v>SLT0001173</v>
          </cell>
          <cell r="C399" t="str">
            <v>220SLT0001173</v>
          </cell>
          <cell r="D399" t="str">
            <v>豪华副司机</v>
          </cell>
        </row>
        <row r="400">
          <cell r="B400" t="str">
            <v>SLT0001168</v>
          </cell>
          <cell r="C400" t="str">
            <v>220SLT0001168</v>
          </cell>
          <cell r="D400" t="str">
            <v>豪华正司机</v>
          </cell>
        </row>
        <row r="401">
          <cell r="B401" t="str">
            <v>SLT0001174</v>
          </cell>
          <cell r="C401" t="str">
            <v>220SLT0001174</v>
          </cell>
          <cell r="D401" t="str">
            <v>副司机座椅右</v>
          </cell>
        </row>
        <row r="402">
          <cell r="B402" t="str">
            <v>SLT0001281</v>
          </cell>
          <cell r="C402" t="str">
            <v>220SLT0001281</v>
          </cell>
          <cell r="D402" t="str">
            <v>副驾驶员座椅总成</v>
          </cell>
        </row>
        <row r="403">
          <cell r="B403" t="str">
            <v>SLT0001238</v>
          </cell>
          <cell r="C403" t="str">
            <v>220SLT0001238</v>
          </cell>
          <cell r="D403" t="str">
            <v>经济型前翻一排</v>
          </cell>
        </row>
        <row r="404">
          <cell r="B404" t="str">
            <v>SLT0002174</v>
          </cell>
          <cell r="C404" t="str">
            <v>220SLT0002174</v>
          </cell>
          <cell r="D404" t="str">
            <v>驾驶员座总成</v>
          </cell>
        </row>
        <row r="405">
          <cell r="B405" t="str">
            <v>SLT0001380</v>
          </cell>
          <cell r="C405" t="str">
            <v>220SLT0001380</v>
          </cell>
          <cell r="D405" t="str">
            <v>窄体右舵正司机新</v>
          </cell>
        </row>
        <row r="406">
          <cell r="B406" t="str">
            <v>SLT0001170</v>
          </cell>
          <cell r="C406" t="str">
            <v>220SLT0001170</v>
          </cell>
          <cell r="D406" t="str">
            <v>窄车正司机新</v>
          </cell>
        </row>
        <row r="407">
          <cell r="B407" t="str">
            <v>SLT0001392</v>
          </cell>
          <cell r="C407" t="str">
            <v>220SLT0001392</v>
          </cell>
          <cell r="D407" t="str">
            <v>乘客第二排双人连体座</v>
          </cell>
        </row>
        <row r="408">
          <cell r="B408" t="str">
            <v>SLT0001393</v>
          </cell>
          <cell r="C408" t="str">
            <v>220SLT0001393</v>
          </cell>
          <cell r="D408" t="str">
            <v>二排双人无头枕</v>
          </cell>
        </row>
        <row r="409">
          <cell r="B409" t="str">
            <v>SLT0001280</v>
          </cell>
          <cell r="C409" t="str">
            <v>220SLT0001280</v>
          </cell>
          <cell r="D409" t="str">
            <v>副驾驶员座椅总成</v>
          </cell>
        </row>
        <row r="410">
          <cell r="B410" t="str">
            <v>SLT0001274</v>
          </cell>
          <cell r="C410" t="str">
            <v>220SLT0001274</v>
          </cell>
          <cell r="D410" t="str">
            <v>副驾驶员座椅总成</v>
          </cell>
        </row>
        <row r="411">
          <cell r="B411" t="str">
            <v>SHT0012562</v>
          </cell>
          <cell r="C411" t="str">
            <v>220SHT0012562</v>
          </cell>
          <cell r="D411" t="str">
            <v>副驾驶员座椅总成</v>
          </cell>
        </row>
        <row r="412">
          <cell r="B412" t="str">
            <v>SLT0001815</v>
          </cell>
          <cell r="C412" t="str">
            <v>220SLT0001815</v>
          </cell>
          <cell r="D412" t="str">
            <v>副驾驶员座椅总成</v>
          </cell>
        </row>
        <row r="413">
          <cell r="B413" t="str">
            <v>SHT0000518</v>
          </cell>
          <cell r="C413" t="str">
            <v>230SHT0000518</v>
          </cell>
          <cell r="D413" t="str">
            <v>主驾底座模块化总成</v>
          </cell>
        </row>
        <row r="414">
          <cell r="B414" t="str">
            <v>SLT0001137</v>
          </cell>
          <cell r="C414" t="str">
            <v>220SLT0001137</v>
          </cell>
          <cell r="D414" t="str">
            <v>驾驶员座椅总成</v>
          </cell>
        </row>
        <row r="415">
          <cell r="B415" t="str">
            <v>SLT0001269</v>
          </cell>
          <cell r="C415" t="str">
            <v>220SLT0001269</v>
          </cell>
          <cell r="D415" t="str">
            <v>驾驶员座椅总成</v>
          </cell>
        </row>
        <row r="416">
          <cell r="B416" t="str">
            <v>SLT0010386</v>
          </cell>
          <cell r="C416" t="str">
            <v>220SLT0010386</v>
          </cell>
          <cell r="D416" t="str">
            <v>轻卡驾驶室主座椅总成</v>
          </cell>
        </row>
        <row r="417">
          <cell r="B417" t="str">
            <v>SHT0012457</v>
          </cell>
          <cell r="C417" t="str">
            <v>220SHT0012457</v>
          </cell>
          <cell r="D417" t="str">
            <v>副驾驶员座椅总成</v>
          </cell>
        </row>
        <row r="418">
          <cell r="B418" t="str">
            <v>SHT0012563</v>
          </cell>
          <cell r="C418" t="str">
            <v>220SHT0012563</v>
          </cell>
          <cell r="D418" t="str">
            <v>副驾驶员座椅总成</v>
          </cell>
        </row>
        <row r="419">
          <cell r="B419" t="str">
            <v>SHT0000090</v>
          </cell>
          <cell r="C419" t="str">
            <v>220SHT0000090</v>
          </cell>
          <cell r="D419" t="str">
            <v>主驾底座模块化总成</v>
          </cell>
        </row>
        <row r="420">
          <cell r="B420" t="str">
            <v>SLT0001140</v>
          </cell>
          <cell r="C420" t="str">
            <v>220SLT0001140</v>
          </cell>
          <cell r="D420" t="str">
            <v>副驾驶员座椅总成</v>
          </cell>
        </row>
        <row r="421">
          <cell r="B421" t="str">
            <v>SHT0012459</v>
          </cell>
          <cell r="C421" t="str">
            <v>220SHT0012459</v>
          </cell>
          <cell r="D421" t="str">
            <v>副驾驶员座椅总成</v>
          </cell>
        </row>
        <row r="422">
          <cell r="B422" t="str">
            <v>SLT0001277</v>
          </cell>
          <cell r="C422" t="str">
            <v>220SLT0001277</v>
          </cell>
          <cell r="D422" t="str">
            <v>副驾驶员座椅总成</v>
          </cell>
        </row>
        <row r="423">
          <cell r="B423" t="str">
            <v>SHT0013019</v>
          </cell>
          <cell r="C423" t="str">
            <v>220SHT0013019</v>
          </cell>
          <cell r="D423" t="str">
            <v>下卧铺总成</v>
          </cell>
        </row>
        <row r="424">
          <cell r="B424" t="str">
            <v>SLT0002776</v>
          </cell>
          <cell r="C424" t="str">
            <v>220SLT0002776</v>
          </cell>
          <cell r="D424" t="str">
            <v>宽车标准副司机座椅</v>
          </cell>
        </row>
        <row r="425">
          <cell r="B425" t="str">
            <v>SBS0010096</v>
          </cell>
          <cell r="C425" t="str">
            <v>220SBS0010096</v>
          </cell>
          <cell r="D425" t="str">
            <v>靠背不可调双人乘客座椅</v>
          </cell>
        </row>
        <row r="426">
          <cell r="B426" t="str">
            <v>SLT0001175</v>
          </cell>
          <cell r="C426" t="str">
            <v>220SLT0001175</v>
          </cell>
          <cell r="D426" t="str">
            <v>标准副司机座椅</v>
          </cell>
        </row>
        <row r="427">
          <cell r="B427" t="str">
            <v>SLT0001381</v>
          </cell>
          <cell r="C427" t="str">
            <v>220SLT0001381</v>
          </cell>
          <cell r="D427" t="str">
            <v>仿皮副司机</v>
          </cell>
        </row>
        <row r="428">
          <cell r="B428" t="str">
            <v>SLT0001166</v>
          </cell>
          <cell r="C428" t="str">
            <v>220SLT0001166</v>
          </cell>
          <cell r="D428" t="str">
            <v>标准正司机座椅</v>
          </cell>
        </row>
        <row r="429">
          <cell r="B429" t="str">
            <v>SLT0001178</v>
          </cell>
          <cell r="C429" t="str">
            <v>220SLT0001178</v>
          </cell>
          <cell r="D429" t="str">
            <v>窄车副司机标准</v>
          </cell>
        </row>
        <row r="430">
          <cell r="B430" t="str">
            <v>SLT0001180</v>
          </cell>
          <cell r="C430" t="str">
            <v>220SLT0001180</v>
          </cell>
          <cell r="D430" t="str">
            <v>窄车副司机</v>
          </cell>
        </row>
        <row r="431">
          <cell r="B431" t="str">
            <v>SLT0002777</v>
          </cell>
          <cell r="C431" t="str">
            <v>220SLT0002777</v>
          </cell>
          <cell r="D431" t="str">
            <v>窄车标准副司机座椅</v>
          </cell>
        </row>
        <row r="432">
          <cell r="B432" t="str">
            <v>SHT0002749</v>
          </cell>
          <cell r="C432" t="str">
            <v>230SHT0002749</v>
          </cell>
          <cell r="D432" t="str">
            <v>右舵标准底座模块化</v>
          </cell>
        </row>
        <row r="433">
          <cell r="B433" t="str">
            <v>SHT0002748</v>
          </cell>
          <cell r="C433" t="str">
            <v>230SHT0002748</v>
          </cell>
          <cell r="D433" t="str">
            <v>11款右舵底座模块化</v>
          </cell>
        </row>
        <row r="434">
          <cell r="B434" t="str">
            <v>TST0000664</v>
          </cell>
          <cell r="C434" t="str">
            <v>230TST0000664</v>
          </cell>
          <cell r="D434" t="str">
            <v>上电极AT16-27B-022</v>
          </cell>
        </row>
        <row r="435">
          <cell r="B435" t="str">
            <v>SLT0001378</v>
          </cell>
          <cell r="C435" t="str">
            <v>220SLT0001378</v>
          </cell>
          <cell r="D435" t="str">
            <v>仿皮正司机</v>
          </cell>
        </row>
        <row r="436">
          <cell r="B436" t="str">
            <v>SLT0001314</v>
          </cell>
          <cell r="C436" t="str">
            <v>220SLT0001314</v>
          </cell>
          <cell r="D436" t="str">
            <v>副驾驶员座椅总成</v>
          </cell>
        </row>
        <row r="437">
          <cell r="B437" t="str">
            <v>SLT0001171</v>
          </cell>
          <cell r="C437" t="str">
            <v>220SLT0001171</v>
          </cell>
          <cell r="D437" t="str">
            <v>窄车正司机标准</v>
          </cell>
        </row>
        <row r="438">
          <cell r="B438" t="str">
            <v>SLT0001877</v>
          </cell>
          <cell r="C438" t="str">
            <v>220SLT0001877</v>
          </cell>
          <cell r="D438" t="str">
            <v>窄车正司机</v>
          </cell>
        </row>
        <row r="439">
          <cell r="B439" t="str">
            <v>TST0000620</v>
          </cell>
          <cell r="C439" t="str">
            <v>230TST0000620</v>
          </cell>
          <cell r="D439" t="str">
            <v>轴流风机400</v>
          </cell>
        </row>
        <row r="440">
          <cell r="B440" t="str">
            <v>SLT0001389</v>
          </cell>
          <cell r="C440" t="str">
            <v>220SLT0001389</v>
          </cell>
          <cell r="D440" t="str">
            <v>乘客第一排三人连体座</v>
          </cell>
        </row>
        <row r="441">
          <cell r="B441" t="str">
            <v>REM0002819</v>
          </cell>
          <cell r="C441" t="str">
            <v>210REM0002819</v>
          </cell>
          <cell r="D441" t="str">
            <v>B80CJ-M01低配右后视镜</v>
          </cell>
        </row>
        <row r="442">
          <cell r="B442" t="str">
            <v>SLT0001954</v>
          </cell>
          <cell r="C442" t="str">
            <v>220SLT0001954</v>
          </cell>
          <cell r="D442" t="str">
            <v>副驶员座椅总成</v>
          </cell>
        </row>
        <row r="443">
          <cell r="B443" t="str">
            <v>SHT0000518</v>
          </cell>
          <cell r="C443" t="str">
            <v>220SHT0000518</v>
          </cell>
          <cell r="D443" t="str">
            <v>主驾底座模块化总成</v>
          </cell>
        </row>
        <row r="444">
          <cell r="B444" t="str">
            <v>SLT0001245</v>
          </cell>
          <cell r="C444" t="str">
            <v>220SLT0001245</v>
          </cell>
          <cell r="D444" t="str">
            <v>三排双人窄体15座</v>
          </cell>
        </row>
        <row r="445">
          <cell r="B445" t="str">
            <v>SHT0013017</v>
          </cell>
          <cell r="C445" t="str">
            <v>220SHT0013017</v>
          </cell>
          <cell r="D445" t="str">
            <v>下卧铺总成</v>
          </cell>
        </row>
        <row r="446">
          <cell r="B446" t="str">
            <v>SLT0001275</v>
          </cell>
          <cell r="C446" t="str">
            <v>220SLT0001275</v>
          </cell>
          <cell r="D446" t="str">
            <v>副驾驶员座椅总成</v>
          </cell>
        </row>
        <row r="447">
          <cell r="B447" t="str">
            <v>SLT0001278</v>
          </cell>
          <cell r="C447" t="str">
            <v>220SLT0001278</v>
          </cell>
          <cell r="D447" t="str">
            <v>副驾驶员座椅总成</v>
          </cell>
        </row>
        <row r="448">
          <cell r="B448" t="str">
            <v>SHT0002748</v>
          </cell>
          <cell r="C448" t="str">
            <v>220SHT0002748</v>
          </cell>
          <cell r="D448" t="str">
            <v>11款右舵底座模块化</v>
          </cell>
        </row>
        <row r="449">
          <cell r="B449" t="str">
            <v>SLT0011539</v>
          </cell>
          <cell r="C449" t="str">
            <v>220SLT0011539</v>
          </cell>
          <cell r="D449" t="str">
            <v>底座模块化总成-低配</v>
          </cell>
        </row>
        <row r="450">
          <cell r="B450" t="str">
            <v>SLT0010200</v>
          </cell>
          <cell r="C450" t="str">
            <v>220SLT0010200</v>
          </cell>
          <cell r="D450" t="str">
            <v>驾驶员座总成</v>
          </cell>
        </row>
        <row r="451">
          <cell r="B451" t="str">
            <v>REM0010296</v>
          </cell>
          <cell r="C451" t="str">
            <v>210REM0010296</v>
          </cell>
          <cell r="D451" t="str">
            <v>B80CJ-E02右外后视镜右舵</v>
          </cell>
        </row>
        <row r="452">
          <cell r="B452" t="str">
            <v>TST0001677</v>
          </cell>
          <cell r="C452" t="str">
            <v>230TST0001677</v>
          </cell>
          <cell r="D452" t="str">
            <v>减压阀SMCAR40-04BG-A</v>
          </cell>
        </row>
        <row r="453">
          <cell r="B453" t="str">
            <v>SHT0000099</v>
          </cell>
          <cell r="C453" t="str">
            <v>230SHT0000099</v>
          </cell>
          <cell r="D453" t="str">
            <v>主驾底座模块化总成</v>
          </cell>
        </row>
        <row r="454">
          <cell r="B454" t="str">
            <v>REM0010295</v>
          </cell>
          <cell r="C454" t="str">
            <v>210REM0010295</v>
          </cell>
          <cell r="D454" t="str">
            <v>B80CJ-E02左外后视镜右舵</v>
          </cell>
        </row>
        <row r="455">
          <cell r="B455" t="str">
            <v>REM0002818</v>
          </cell>
          <cell r="C455" t="str">
            <v>210REM0002818</v>
          </cell>
          <cell r="D455" t="str">
            <v>B80CJ-M01低配左后视镜</v>
          </cell>
        </row>
        <row r="456">
          <cell r="B456" t="str">
            <v>SLT0001276</v>
          </cell>
          <cell r="C456" t="str">
            <v>220SLT0001276</v>
          </cell>
          <cell r="D456" t="str">
            <v>副驾驶员座椅总成</v>
          </cell>
        </row>
        <row r="457">
          <cell r="B457" t="str">
            <v>REM0001523</v>
          </cell>
          <cell r="C457" t="str">
            <v>210REM0001523</v>
          </cell>
          <cell r="D457" t="str">
            <v>B80C-M01低配右外后视镜</v>
          </cell>
        </row>
        <row r="458">
          <cell r="B458" t="str">
            <v>REM0010258</v>
          </cell>
          <cell r="C458" t="str">
            <v>210REM0010258</v>
          </cell>
          <cell r="D458" t="str">
            <v>B80C-M09右外后视镜总成</v>
          </cell>
        </row>
        <row r="459">
          <cell r="B459" t="str">
            <v>REM0010501</v>
          </cell>
          <cell r="C459" t="str">
            <v>210REM0010501</v>
          </cell>
          <cell r="D459" t="str">
            <v>B80C-E24右后视镜</v>
          </cell>
        </row>
        <row r="460">
          <cell r="B460" t="str">
            <v>REM0001518</v>
          </cell>
          <cell r="C460" t="str">
            <v>210REM0001518</v>
          </cell>
          <cell r="D460" t="str">
            <v>B80C-M01低配左外后视镜</v>
          </cell>
        </row>
        <row r="461">
          <cell r="B461" t="str">
            <v>REM0010257</v>
          </cell>
          <cell r="C461" t="str">
            <v>210REM0010257</v>
          </cell>
          <cell r="D461" t="str">
            <v>B80C-M09左外后视镜总成</v>
          </cell>
        </row>
        <row r="462">
          <cell r="B462" t="str">
            <v>REM0010500</v>
          </cell>
          <cell r="C462" t="str">
            <v>210REM0010500</v>
          </cell>
          <cell r="D462" t="str">
            <v>B80C-E24左后视镜</v>
          </cell>
        </row>
        <row r="463">
          <cell r="B463" t="str">
            <v>SHT0000589</v>
          </cell>
          <cell r="C463" t="str">
            <v>230SHT0000589</v>
          </cell>
          <cell r="D463" t="str">
            <v>主驾底座模块化总成</v>
          </cell>
        </row>
        <row r="464">
          <cell r="B464" t="str">
            <v>SBS0010079</v>
          </cell>
          <cell r="C464" t="str">
            <v>220SBS0010079</v>
          </cell>
          <cell r="D464" t="str">
            <v>副驾驶员座椅总成</v>
          </cell>
        </row>
        <row r="465">
          <cell r="B465" t="str">
            <v>SBS0010078</v>
          </cell>
          <cell r="C465" t="str">
            <v>220SBS0010078</v>
          </cell>
          <cell r="D465" t="str">
            <v>驾驶员座椅总成</v>
          </cell>
        </row>
        <row r="466">
          <cell r="B466" t="str">
            <v>SBS0010091</v>
          </cell>
          <cell r="C466" t="str">
            <v>220SBS0010091</v>
          </cell>
          <cell r="D466" t="str">
            <v>副驾驶员座椅总成</v>
          </cell>
        </row>
        <row r="467">
          <cell r="B467" t="str">
            <v>SBS0010090</v>
          </cell>
          <cell r="C467" t="str">
            <v>220SBS0010090</v>
          </cell>
          <cell r="D467" t="str">
            <v>驾驶员座椅总成</v>
          </cell>
        </row>
        <row r="468">
          <cell r="B468" t="str">
            <v>SHT0000099</v>
          </cell>
          <cell r="C468" t="str">
            <v>220SHT0000099</v>
          </cell>
          <cell r="D468" t="str">
            <v>主驾底座模块化总成</v>
          </cell>
        </row>
        <row r="469">
          <cell r="B469" t="str">
            <v>SLT0001909</v>
          </cell>
          <cell r="C469" t="str">
            <v>220SLT0001909</v>
          </cell>
          <cell r="D469" t="str">
            <v>三排双人</v>
          </cell>
        </row>
        <row r="470">
          <cell r="B470" t="str">
            <v>TST0001672</v>
          </cell>
          <cell r="C470" t="str">
            <v>230TST0001672</v>
          </cell>
          <cell r="D470" t="str">
            <v>气缸</v>
          </cell>
        </row>
        <row r="471">
          <cell r="B471" t="str">
            <v>TST0001826</v>
          </cell>
          <cell r="C471" t="str">
            <v>230TST0001826</v>
          </cell>
          <cell r="D471" t="str">
            <v>正极线缆</v>
          </cell>
        </row>
        <row r="472">
          <cell r="B472" t="str">
            <v>SHT0002749</v>
          </cell>
          <cell r="C472" t="str">
            <v>220SHT0002749</v>
          </cell>
          <cell r="D472" t="str">
            <v>右舵标准底座模块化</v>
          </cell>
        </row>
        <row r="473">
          <cell r="B473" t="str">
            <v>SLT0001407</v>
          </cell>
          <cell r="C473" t="str">
            <v>220SLT0001407</v>
          </cell>
          <cell r="D473" t="str">
            <v>右座二排单人马来</v>
          </cell>
        </row>
        <row r="474">
          <cell r="B474" t="str">
            <v>SLT0002528</v>
          </cell>
          <cell r="C474" t="str">
            <v>220SLT0002528</v>
          </cell>
          <cell r="D474" t="str">
            <v>驾驶员座总成</v>
          </cell>
        </row>
        <row r="475">
          <cell r="B475" t="str">
            <v>TST0000682</v>
          </cell>
          <cell r="C475" t="str">
            <v>230TST0000682</v>
          </cell>
          <cell r="D475" t="str">
            <v>气体过滤器</v>
          </cell>
        </row>
        <row r="476">
          <cell r="B476" t="str">
            <v>SLT0011539</v>
          </cell>
          <cell r="C476" t="str">
            <v>230SLT0011539</v>
          </cell>
          <cell r="D476" t="str">
            <v>底座模块化总成-低配</v>
          </cell>
        </row>
        <row r="477">
          <cell r="B477" t="str">
            <v>SHT0013026</v>
          </cell>
          <cell r="C477" t="str">
            <v>220SHT0013026</v>
          </cell>
          <cell r="D477" t="str">
            <v>上卧铺总成</v>
          </cell>
        </row>
        <row r="478">
          <cell r="B478" t="str">
            <v>SLT0011505</v>
          </cell>
          <cell r="C478" t="str">
            <v>220SLT0011505</v>
          </cell>
          <cell r="D478" t="str">
            <v>主靠背总成-前座</v>
          </cell>
        </row>
        <row r="479">
          <cell r="B479" t="str">
            <v>SHT0000589</v>
          </cell>
          <cell r="C479" t="str">
            <v>220SHT0000589</v>
          </cell>
          <cell r="D479" t="str">
            <v>主驾底座模块化总成</v>
          </cell>
        </row>
        <row r="480">
          <cell r="B480" t="str">
            <v>SHT0000898</v>
          </cell>
          <cell r="C480" t="str">
            <v>220SHT0000898</v>
          </cell>
          <cell r="D480" t="str">
            <v>下卧铺总成</v>
          </cell>
        </row>
        <row r="481">
          <cell r="B481" t="str">
            <v>REM0010284</v>
          </cell>
          <cell r="C481" t="str">
            <v>210REM0010284</v>
          </cell>
          <cell r="D481" t="str">
            <v>B80C建国版右外后视镜总成</v>
          </cell>
        </row>
        <row r="482">
          <cell r="B482" t="str">
            <v>REM0010503</v>
          </cell>
          <cell r="C482" t="str">
            <v>210REM0010503</v>
          </cell>
          <cell r="D482" t="str">
            <v>B80C-E24建国版右后视镜</v>
          </cell>
        </row>
        <row r="483">
          <cell r="B483" t="str">
            <v>TST0000482</v>
          </cell>
          <cell r="C483" t="str">
            <v>230TST0000482</v>
          </cell>
          <cell r="D483" t="str">
            <v>空气滤芯（气泵用）</v>
          </cell>
        </row>
        <row r="484">
          <cell r="B484" t="str">
            <v>REM0010283</v>
          </cell>
          <cell r="C484" t="str">
            <v>210REM0010283</v>
          </cell>
          <cell r="D484" t="str">
            <v>B80C建国版左外后视镜总成</v>
          </cell>
        </row>
        <row r="485">
          <cell r="B485" t="str">
            <v>REM0010502</v>
          </cell>
          <cell r="C485" t="str">
            <v>210REM0010502</v>
          </cell>
          <cell r="D485" t="str">
            <v>B80C-E24建国版左后视镜</v>
          </cell>
        </row>
        <row r="486">
          <cell r="B486" t="str">
            <v>SHT0000112</v>
          </cell>
          <cell r="C486" t="str">
            <v>220SHT0000112</v>
          </cell>
          <cell r="D486" t="str">
            <v>副驾驶员座椅总成</v>
          </cell>
        </row>
        <row r="487">
          <cell r="B487" t="str">
            <v>SHT0013623</v>
          </cell>
          <cell r="C487" t="str">
            <v>220SHT0013623</v>
          </cell>
          <cell r="D487" t="str">
            <v>副驾驶员座椅总成</v>
          </cell>
        </row>
        <row r="488">
          <cell r="B488" t="str">
            <v>SLT0001409</v>
          </cell>
          <cell r="C488" t="str">
            <v>220SLT0001409</v>
          </cell>
          <cell r="D488" t="str">
            <v>右座三排单马来</v>
          </cell>
        </row>
        <row r="489">
          <cell r="B489" t="str">
            <v>SHT0013621</v>
          </cell>
          <cell r="C489" t="str">
            <v>220SHT0013621</v>
          </cell>
          <cell r="D489" t="str">
            <v>副驾驶员座椅总成</v>
          </cell>
        </row>
        <row r="490">
          <cell r="B490" t="str">
            <v>SHT0013622</v>
          </cell>
          <cell r="C490" t="str">
            <v>220SHT0013622</v>
          </cell>
          <cell r="D490" t="str">
            <v>副驾驶员座椅总成</v>
          </cell>
        </row>
        <row r="491">
          <cell r="B491" t="str">
            <v>SHT0000111</v>
          </cell>
          <cell r="C491" t="str">
            <v>220SHT0000111</v>
          </cell>
          <cell r="D491" t="str">
            <v>副驾驶员座椅总成</v>
          </cell>
        </row>
        <row r="492">
          <cell r="B492" t="str">
            <v>SHT0013015</v>
          </cell>
          <cell r="C492" t="str">
            <v>220SHT0013015</v>
          </cell>
          <cell r="D492" t="str">
            <v>下卧铺总成</v>
          </cell>
        </row>
        <row r="493">
          <cell r="B493" t="str">
            <v>SLT0001179</v>
          </cell>
          <cell r="C493" t="str">
            <v>220SLT0001179</v>
          </cell>
          <cell r="D493" t="str">
            <v>窄体仿皮副司机</v>
          </cell>
        </row>
        <row r="494">
          <cell r="B494" t="str">
            <v>SLT0001172</v>
          </cell>
          <cell r="C494" t="str">
            <v>220SLT0001172</v>
          </cell>
          <cell r="D494" t="str">
            <v>窄体仿皮正司机</v>
          </cell>
        </row>
        <row r="495">
          <cell r="B495" t="str">
            <v>SLT0002739</v>
          </cell>
          <cell r="C495" t="str">
            <v>220SLT0002739</v>
          </cell>
          <cell r="D495" t="str">
            <v>右座正司机背</v>
          </cell>
        </row>
        <row r="496">
          <cell r="B496" t="str">
            <v>SLT0001226</v>
          </cell>
          <cell r="C496" t="str">
            <v>220SLT0001226</v>
          </cell>
          <cell r="D496" t="str">
            <v>右舵二排单人</v>
          </cell>
        </row>
        <row r="497">
          <cell r="B497" t="str">
            <v>SHT0012077</v>
          </cell>
          <cell r="C497" t="str">
            <v>230SHT0012077</v>
          </cell>
          <cell r="D497" t="str">
            <v>减震器总成</v>
          </cell>
        </row>
        <row r="498">
          <cell r="B498" t="str">
            <v>TST0000534</v>
          </cell>
          <cell r="C498" t="str">
            <v>230TST0000534</v>
          </cell>
          <cell r="D498" t="str">
            <v>扭力扳手0-300N.M</v>
          </cell>
        </row>
        <row r="499">
          <cell r="B499" t="str">
            <v>SHT0013024</v>
          </cell>
          <cell r="C499" t="str">
            <v>220SHT0013024</v>
          </cell>
          <cell r="D499" t="str">
            <v>上卧铺总成</v>
          </cell>
        </row>
        <row r="500">
          <cell r="B500" t="str">
            <v>SHT0000432</v>
          </cell>
          <cell r="C500" t="str">
            <v>230SHT0000432</v>
          </cell>
          <cell r="D500" t="str">
            <v>减震器总成</v>
          </cell>
        </row>
        <row r="501">
          <cell r="B501" t="str">
            <v>SHT0001725</v>
          </cell>
          <cell r="C501" t="str">
            <v>210SHT0001725</v>
          </cell>
          <cell r="D501" t="str">
            <v>窄车吊铺</v>
          </cell>
        </row>
        <row r="502">
          <cell r="B502" t="str">
            <v>SHT0001725</v>
          </cell>
          <cell r="C502" t="str">
            <v>220SHT0001725</v>
          </cell>
          <cell r="D502" t="str">
            <v>窄车吊铺</v>
          </cell>
        </row>
        <row r="503">
          <cell r="B503" t="str">
            <v>SHT0013025</v>
          </cell>
          <cell r="C503" t="str">
            <v>220SHT0013025</v>
          </cell>
          <cell r="D503" t="str">
            <v>上卧铺总成</v>
          </cell>
        </row>
        <row r="504">
          <cell r="B504" t="str">
            <v>TST0000469</v>
          </cell>
          <cell r="C504" t="str">
            <v>230TST0000469</v>
          </cell>
          <cell r="D504" t="str">
            <v>保险块 160T</v>
          </cell>
        </row>
        <row r="505">
          <cell r="B505" t="str">
            <v>TST0000496</v>
          </cell>
          <cell r="C505" t="str">
            <v>230TST0000496</v>
          </cell>
          <cell r="D505" t="str">
            <v>鹅颈（机器人）</v>
          </cell>
        </row>
        <row r="506">
          <cell r="B506" t="str">
            <v>TST0000636</v>
          </cell>
          <cell r="C506" t="str">
            <v>230TST0000636</v>
          </cell>
          <cell r="D506" t="str">
            <v>扭力扳手</v>
          </cell>
        </row>
        <row r="507">
          <cell r="B507" t="str">
            <v>TST0000955</v>
          </cell>
          <cell r="C507" t="str">
            <v>230TST0000955</v>
          </cell>
          <cell r="D507" t="str">
            <v>电熨斗</v>
          </cell>
        </row>
        <row r="508">
          <cell r="B508" t="str">
            <v>REM0003299</v>
          </cell>
          <cell r="C508" t="str">
            <v>210REM0003299</v>
          </cell>
          <cell r="D508" t="str">
            <v>C7左后视镜总成电动老状态</v>
          </cell>
        </row>
        <row r="509">
          <cell r="B509" t="str">
            <v>SLT0001227</v>
          </cell>
          <cell r="C509" t="str">
            <v>220SLT0001227</v>
          </cell>
          <cell r="D509" t="str">
            <v>右舵三排单人</v>
          </cell>
        </row>
        <row r="510">
          <cell r="B510" t="str">
            <v>REM0010282</v>
          </cell>
          <cell r="C510" t="str">
            <v>210REM0010282</v>
          </cell>
          <cell r="D510" t="str">
            <v>B40L建国版右外后视镜镀铬</v>
          </cell>
        </row>
        <row r="511">
          <cell r="B511" t="str">
            <v>REM0010446</v>
          </cell>
          <cell r="C511" t="str">
            <v>210REM0010446</v>
          </cell>
          <cell r="D511" t="str">
            <v>B40L-E40右外后视镜镀铬</v>
          </cell>
        </row>
        <row r="512">
          <cell r="B512" t="str">
            <v>REM0010281</v>
          </cell>
          <cell r="C512" t="str">
            <v>210REM0010281</v>
          </cell>
          <cell r="D512" t="str">
            <v>B40L建国版左外后视镜镀铬</v>
          </cell>
        </row>
        <row r="513">
          <cell r="B513" t="str">
            <v>REM0010445</v>
          </cell>
          <cell r="C513" t="str">
            <v>210REM0010445</v>
          </cell>
          <cell r="D513" t="str">
            <v>B40L-E40左外后视镜镀铬</v>
          </cell>
        </row>
        <row r="514">
          <cell r="B514" t="str">
            <v>SLT0001200</v>
          </cell>
          <cell r="C514" t="str">
            <v>220SLT0001200</v>
          </cell>
          <cell r="D514" t="str">
            <v>新乘客第二排单人</v>
          </cell>
        </row>
        <row r="515">
          <cell r="B515" t="str">
            <v>SLT0001201</v>
          </cell>
          <cell r="C515" t="str">
            <v>220SLT0001201</v>
          </cell>
          <cell r="D515" t="str">
            <v>新乘客第三排单人</v>
          </cell>
        </row>
        <row r="516">
          <cell r="B516" t="str">
            <v>TMA0000575</v>
          </cell>
          <cell r="C516" t="str">
            <v>210TMA0000575</v>
          </cell>
          <cell r="D516" t="str">
            <v>H6主镜内衬</v>
          </cell>
        </row>
        <row r="517">
          <cell r="B517" t="str">
            <v>SHT0000741</v>
          </cell>
          <cell r="C517" t="str">
            <v>220SHT0000741</v>
          </cell>
          <cell r="D517" t="str">
            <v>司机座框减震模块化总成</v>
          </cell>
        </row>
        <row r="518">
          <cell r="B518" t="str">
            <v>SHT0002500</v>
          </cell>
          <cell r="C518" t="str">
            <v>220SHT0002500</v>
          </cell>
          <cell r="D518" t="str">
            <v>副驾驶员座椅总成</v>
          </cell>
        </row>
        <row r="519">
          <cell r="B519" t="str">
            <v>SLT0001297</v>
          </cell>
          <cell r="C519" t="str">
            <v>220SLT0001297</v>
          </cell>
          <cell r="D519" t="str">
            <v>驾驶员座椅总成</v>
          </cell>
        </row>
        <row r="520">
          <cell r="B520" t="str">
            <v>SLT0001415</v>
          </cell>
          <cell r="C520" t="str">
            <v>220SLT0001415</v>
          </cell>
          <cell r="D520" t="str">
            <v>右二排单人</v>
          </cell>
        </row>
        <row r="521">
          <cell r="B521" t="str">
            <v>SLT0001408</v>
          </cell>
          <cell r="C521" t="str">
            <v>220SLT0001408</v>
          </cell>
          <cell r="D521" t="str">
            <v>二排单人座右</v>
          </cell>
        </row>
        <row r="522">
          <cell r="B522" t="str">
            <v>TSY0000470</v>
          </cell>
          <cell r="C522" t="str">
            <v>220TSY0000470</v>
          </cell>
          <cell r="D522" t="str">
            <v>钢丝手套小号</v>
          </cell>
        </row>
        <row r="523">
          <cell r="B523" t="str">
            <v>SLT0001410</v>
          </cell>
          <cell r="C523" t="str">
            <v>220SLT0001410</v>
          </cell>
          <cell r="D523" t="str">
            <v>三排单人座右</v>
          </cell>
        </row>
        <row r="524">
          <cell r="B524" t="str">
            <v>SLT0001207</v>
          </cell>
          <cell r="C524" t="str">
            <v>220SLT0001207</v>
          </cell>
          <cell r="D524" t="str">
            <v>二排单人座</v>
          </cell>
        </row>
        <row r="525">
          <cell r="B525" t="str">
            <v>SHT0013349</v>
          </cell>
          <cell r="C525" t="str">
            <v>230SHT0013349</v>
          </cell>
          <cell r="D525" t="str">
            <v>副驾底座模块化总成</v>
          </cell>
        </row>
        <row r="526">
          <cell r="B526" t="str">
            <v>SLT0001208</v>
          </cell>
          <cell r="C526" t="str">
            <v>220SLT0001208</v>
          </cell>
          <cell r="D526" t="str">
            <v>三排单人座</v>
          </cell>
        </row>
        <row r="527">
          <cell r="B527" t="str">
            <v>SHT0000856</v>
          </cell>
          <cell r="C527" t="str">
            <v>220SHT0000856</v>
          </cell>
          <cell r="D527" t="str">
            <v>副驾驶员座椅总成</v>
          </cell>
        </row>
        <row r="528">
          <cell r="B528" t="str">
            <v>SLT0001416</v>
          </cell>
          <cell r="C528" t="str">
            <v>220SLT0001416</v>
          </cell>
          <cell r="D528" t="str">
            <v>右三排单人</v>
          </cell>
        </row>
        <row r="529">
          <cell r="B529" t="str">
            <v>SHT0000880</v>
          </cell>
          <cell r="C529" t="str">
            <v>220SHT0000880</v>
          </cell>
          <cell r="D529" t="str">
            <v>上卧铺总成</v>
          </cell>
        </row>
        <row r="530">
          <cell r="B530" t="str">
            <v>SLT0002741</v>
          </cell>
          <cell r="C530" t="str">
            <v>220SLT0002741</v>
          </cell>
          <cell r="D530" t="str">
            <v>右欧马可正司机手柄黑靠背</v>
          </cell>
        </row>
        <row r="531">
          <cell r="B531" t="str">
            <v>SLT0001183</v>
          </cell>
          <cell r="C531" t="str">
            <v>220SLT0001183</v>
          </cell>
          <cell r="D531" t="str">
            <v>豪华乘客第二排单人</v>
          </cell>
        </row>
        <row r="532">
          <cell r="B532" t="str">
            <v>SLT0001184</v>
          </cell>
          <cell r="C532" t="str">
            <v>220SLT0001184</v>
          </cell>
          <cell r="D532" t="str">
            <v>豪华乘客第三排单人</v>
          </cell>
        </row>
        <row r="533">
          <cell r="B533" t="str">
            <v>REM0010505</v>
          </cell>
          <cell r="C533" t="str">
            <v>210REM0010505</v>
          </cell>
          <cell r="D533" t="str">
            <v>B40L-E40钢琴黑右后视镜</v>
          </cell>
        </row>
        <row r="534">
          <cell r="B534" t="str">
            <v>REM0010504</v>
          </cell>
          <cell r="C534" t="str">
            <v>210REM0010504</v>
          </cell>
          <cell r="D534" t="str">
            <v>B40L-E40钢琴黑左后视镜</v>
          </cell>
        </row>
        <row r="535">
          <cell r="B535" t="str">
            <v>TST0001833</v>
          </cell>
          <cell r="C535" t="str">
            <v>230TST0001833</v>
          </cell>
          <cell r="D535" t="str">
            <v>机器人压臂总成</v>
          </cell>
        </row>
        <row r="536">
          <cell r="B536" t="str">
            <v>SLT0001252</v>
          </cell>
          <cell r="C536" t="str">
            <v>220SLT0001252</v>
          </cell>
          <cell r="D536" t="str">
            <v>乘客第二排单人座</v>
          </cell>
        </row>
        <row r="537">
          <cell r="B537" t="str">
            <v>REM0010206</v>
          </cell>
          <cell r="C537" t="str">
            <v>210REM0010206</v>
          </cell>
          <cell r="D537" t="str">
            <v>H6右后视镜总成</v>
          </cell>
        </row>
        <row r="538">
          <cell r="B538" t="str">
            <v>SLT0002522</v>
          </cell>
          <cell r="C538" t="str">
            <v>220SLT0002522</v>
          </cell>
          <cell r="D538" t="str">
            <v>副驾驶员座椅总成</v>
          </cell>
        </row>
        <row r="539">
          <cell r="B539" t="str">
            <v>REM0010146</v>
          </cell>
          <cell r="C539" t="str">
            <v>210REM0010146</v>
          </cell>
          <cell r="D539" t="str">
            <v>H6左后视镜总成</v>
          </cell>
        </row>
        <row r="540">
          <cell r="B540" t="str">
            <v>TST0000144</v>
          </cell>
          <cell r="C540" t="str">
            <v>230TST0000144</v>
          </cell>
          <cell r="D540" t="str">
            <v>水钻钻头φ168*450</v>
          </cell>
        </row>
        <row r="541">
          <cell r="B541" t="str">
            <v>SLT0001191</v>
          </cell>
          <cell r="C541" t="str">
            <v>220SLT0001191</v>
          </cell>
          <cell r="D541" t="str">
            <v>乘客第二排单人座椅</v>
          </cell>
        </row>
        <row r="542">
          <cell r="B542" t="str">
            <v>SLT0001192</v>
          </cell>
          <cell r="C542" t="str">
            <v>220SLT0001192</v>
          </cell>
          <cell r="D542" t="str">
            <v>乘客第三排单人座椅</v>
          </cell>
        </row>
        <row r="543">
          <cell r="B543" t="str">
            <v>SLT0001271</v>
          </cell>
          <cell r="C543" t="str">
            <v>220SLT0001271</v>
          </cell>
          <cell r="D543" t="str">
            <v>驾驶员座椅总成</v>
          </cell>
        </row>
        <row r="544">
          <cell r="B544" t="str">
            <v>TST0001825</v>
          </cell>
          <cell r="C544" t="str">
            <v>230TST0001825</v>
          </cell>
          <cell r="D544" t="str">
            <v>电磁起动器</v>
          </cell>
        </row>
        <row r="545">
          <cell r="B545" t="str">
            <v>SLT0010428</v>
          </cell>
          <cell r="C545" t="str">
            <v>220SLT0010428</v>
          </cell>
          <cell r="D545" t="str">
            <v>2080副座椅总成</v>
          </cell>
        </row>
        <row r="546">
          <cell r="B546" t="str">
            <v>SLT0002523</v>
          </cell>
          <cell r="C546" t="str">
            <v>220SLT0002523</v>
          </cell>
          <cell r="D546" t="str">
            <v>副驾驶员座椅总成</v>
          </cell>
        </row>
        <row r="547">
          <cell r="B547" t="str">
            <v>SLT0001459</v>
          </cell>
          <cell r="C547" t="str">
            <v>220SLT0001459</v>
          </cell>
          <cell r="D547" t="str">
            <v>副驾驶员座椅总成</v>
          </cell>
        </row>
        <row r="548">
          <cell r="B548" t="str">
            <v>SLT0001931</v>
          </cell>
          <cell r="C548" t="str">
            <v>220SLT0001931</v>
          </cell>
          <cell r="D548" t="str">
            <v>四排单人右</v>
          </cell>
        </row>
        <row r="549">
          <cell r="B549" t="str">
            <v>SHT0000870</v>
          </cell>
          <cell r="C549" t="str">
            <v>220SHT0000870</v>
          </cell>
          <cell r="D549" t="str">
            <v>下卧铺总成</v>
          </cell>
        </row>
        <row r="550">
          <cell r="B550" t="str">
            <v>SLT0001249</v>
          </cell>
          <cell r="C550" t="str">
            <v>220SLT0001249</v>
          </cell>
          <cell r="D550" t="str">
            <v>乘客第三排单人座</v>
          </cell>
        </row>
        <row r="551">
          <cell r="B551" t="str">
            <v>SLT0001185</v>
          </cell>
          <cell r="C551" t="str">
            <v>220SLT0001185</v>
          </cell>
          <cell r="D551" t="str">
            <v>豪华乘客第四排单人</v>
          </cell>
        </row>
        <row r="552">
          <cell r="B552" t="str">
            <v>SHT0013339</v>
          </cell>
          <cell r="C552" t="str">
            <v>230SHT0013339</v>
          </cell>
          <cell r="D552" t="str">
            <v>主驾底座模块化总成</v>
          </cell>
        </row>
        <row r="553">
          <cell r="B553" t="str">
            <v>SHT0000850</v>
          </cell>
          <cell r="C553" t="str">
            <v>220SHT0000850</v>
          </cell>
          <cell r="D553" t="str">
            <v>下卧铺总成</v>
          </cell>
        </row>
        <row r="554">
          <cell r="B554" t="str">
            <v>SHT0000835</v>
          </cell>
          <cell r="C554" t="str">
            <v>230SHT0000835</v>
          </cell>
          <cell r="D554" t="str">
            <v>气囊减震器总成</v>
          </cell>
        </row>
        <row r="555">
          <cell r="B555" t="str">
            <v>TST0001636</v>
          </cell>
          <cell r="C555" t="str">
            <v>220TST0001636</v>
          </cell>
          <cell r="D555" t="str">
            <v>马路标线漆黄</v>
          </cell>
        </row>
        <row r="556">
          <cell r="B556" t="str">
            <v>SHT0000860</v>
          </cell>
          <cell r="C556" t="str">
            <v>220SHT0000860</v>
          </cell>
          <cell r="D556" t="str">
            <v>上卧铺总成</v>
          </cell>
        </row>
        <row r="557">
          <cell r="B557" t="str">
            <v>TST0000681</v>
          </cell>
          <cell r="C557" t="str">
            <v>230TST0000681</v>
          </cell>
          <cell r="D557" t="str">
            <v>电梯同步皮带</v>
          </cell>
        </row>
        <row r="558">
          <cell r="B558" t="str">
            <v>REM0002468</v>
          </cell>
          <cell r="C558" t="str">
            <v>210REM0002468</v>
          </cell>
          <cell r="D558" t="str">
            <v>C7左后视镜总成(电动)</v>
          </cell>
        </row>
        <row r="559">
          <cell r="B559" t="str">
            <v>REM0002481</v>
          </cell>
          <cell r="C559" t="str">
            <v>210REM0002481</v>
          </cell>
          <cell r="D559" t="str">
            <v>C7右后视镜总成(电动)</v>
          </cell>
        </row>
        <row r="560">
          <cell r="B560" t="str">
            <v>REM0002295</v>
          </cell>
          <cell r="C560" t="str">
            <v>210REM0002295</v>
          </cell>
          <cell r="D560" t="str">
            <v>T7H左后视镜（电动）</v>
          </cell>
        </row>
        <row r="561">
          <cell r="B561" t="str">
            <v>REM0002296</v>
          </cell>
          <cell r="C561" t="str">
            <v>210REM0002296</v>
          </cell>
          <cell r="D561" t="str">
            <v>T7H右后视镜（电动）</v>
          </cell>
        </row>
        <row r="562">
          <cell r="B562" t="str">
            <v>TST0000485</v>
          </cell>
          <cell r="C562" t="str">
            <v>230TST0000485</v>
          </cell>
          <cell r="D562" t="str">
            <v>副键  沧锻80T</v>
          </cell>
        </row>
        <row r="563">
          <cell r="B563" t="str">
            <v>SLT0001291</v>
          </cell>
          <cell r="C563" t="str">
            <v>220SLT0001291</v>
          </cell>
          <cell r="D563" t="str">
            <v>后排座椅总成</v>
          </cell>
        </row>
        <row r="564">
          <cell r="B564" t="str">
            <v>SLT0002781</v>
          </cell>
          <cell r="C564" t="str">
            <v>220SLT0002781</v>
          </cell>
          <cell r="D564" t="str">
            <v>后排座椅总成</v>
          </cell>
        </row>
        <row r="565">
          <cell r="B565" t="str">
            <v>SLT0001219</v>
          </cell>
          <cell r="C565" t="str">
            <v>220SLT0001219</v>
          </cell>
          <cell r="D565" t="str">
            <v>二排单人16座右无头枕</v>
          </cell>
        </row>
        <row r="566">
          <cell r="B566" t="str">
            <v>TST0000680</v>
          </cell>
          <cell r="C566" t="str">
            <v>230TST0000680</v>
          </cell>
          <cell r="D566" t="str">
            <v>板网 40*40</v>
          </cell>
        </row>
        <row r="567">
          <cell r="B567" t="str">
            <v>TST0001255</v>
          </cell>
          <cell r="C567" t="str">
            <v>230TST0001255</v>
          </cell>
          <cell r="D567" t="str">
            <v>铣刀12</v>
          </cell>
        </row>
        <row r="568">
          <cell r="B568" t="str">
            <v>TST0000546</v>
          </cell>
          <cell r="C568" t="str">
            <v>230TST0000546</v>
          </cell>
          <cell r="D568" t="str">
            <v>锯片φ315</v>
          </cell>
        </row>
        <row r="569">
          <cell r="B569" t="str">
            <v>SLT0002524</v>
          </cell>
          <cell r="C569" t="str">
            <v>220SLT0002524</v>
          </cell>
          <cell r="D569" t="str">
            <v>副驾驶员座椅总成</v>
          </cell>
        </row>
        <row r="570">
          <cell r="B570" t="str">
            <v>SLT0001142</v>
          </cell>
          <cell r="C570" t="str">
            <v>220SLT0001142</v>
          </cell>
          <cell r="D570" t="str">
            <v>后排座椅总成</v>
          </cell>
        </row>
        <row r="571">
          <cell r="B571" t="str">
            <v>SLT0001220</v>
          </cell>
          <cell r="C571" t="str">
            <v>220SLT0001220</v>
          </cell>
          <cell r="D571" t="str">
            <v>三排单人16座右无头枕</v>
          </cell>
        </row>
        <row r="572">
          <cell r="B572" t="str">
            <v>SLT0001394</v>
          </cell>
          <cell r="C572" t="str">
            <v>220SLT0001394</v>
          </cell>
          <cell r="D572" t="str">
            <v>乘客第二排单人座</v>
          </cell>
        </row>
        <row r="573">
          <cell r="B573" t="str">
            <v>SLT0001395</v>
          </cell>
          <cell r="C573" t="str">
            <v>220SLT0001395</v>
          </cell>
          <cell r="D573" t="str">
            <v>二排单人无头枕</v>
          </cell>
        </row>
        <row r="574">
          <cell r="B574" t="str">
            <v>SLT0001396</v>
          </cell>
          <cell r="C574" t="str">
            <v>220SLT0001396</v>
          </cell>
          <cell r="D574" t="str">
            <v>乘客第三排单人座</v>
          </cell>
        </row>
        <row r="575">
          <cell r="B575" t="str">
            <v>SLT0001397</v>
          </cell>
          <cell r="C575" t="str">
            <v>220SLT0001397</v>
          </cell>
          <cell r="D575" t="str">
            <v>三排单人无头枕</v>
          </cell>
        </row>
        <row r="576">
          <cell r="B576" t="str">
            <v>SLT0001399</v>
          </cell>
          <cell r="C576" t="str">
            <v>220SLT0001399</v>
          </cell>
          <cell r="D576" t="str">
            <v>一排三人皮革</v>
          </cell>
        </row>
        <row r="577">
          <cell r="B577" t="str">
            <v>SBS0010084</v>
          </cell>
          <cell r="C577" t="str">
            <v>220SBS0010084</v>
          </cell>
          <cell r="D577" t="str">
            <v>第三排乘客单人座椅总成</v>
          </cell>
        </row>
        <row r="578">
          <cell r="B578" t="str">
            <v>SBS0010089</v>
          </cell>
          <cell r="C578" t="str">
            <v>220SBS0010089</v>
          </cell>
          <cell r="D578" t="str">
            <v>后排靠背可调单人乘客座椅</v>
          </cell>
        </row>
        <row r="579">
          <cell r="B579" t="str">
            <v>TST0000510</v>
          </cell>
          <cell r="C579" t="str">
            <v>230TST0000510</v>
          </cell>
          <cell r="D579" t="str">
            <v>电锤</v>
          </cell>
        </row>
        <row r="580">
          <cell r="B580" t="str">
            <v>SBS0010095</v>
          </cell>
          <cell r="C580" t="str">
            <v>220SBS0010095</v>
          </cell>
          <cell r="D580" t="str">
            <v>第三排乘客单人座椅总成</v>
          </cell>
        </row>
        <row r="581">
          <cell r="B581" t="str">
            <v>SBS0010098</v>
          </cell>
          <cell r="C581" t="str">
            <v>220SBS0010098</v>
          </cell>
          <cell r="D581" t="str">
            <v>后排靠背可调单人乘客座椅</v>
          </cell>
        </row>
        <row r="582">
          <cell r="B582" t="str">
            <v>SLT0001390</v>
          </cell>
          <cell r="C582" t="str">
            <v>220SLT0001390</v>
          </cell>
          <cell r="D582" t="str">
            <v>一排三人无头枕</v>
          </cell>
        </row>
        <row r="583">
          <cell r="B583" t="str">
            <v>REM0001527</v>
          </cell>
          <cell r="C583" t="str">
            <v>210REM0001527</v>
          </cell>
          <cell r="D583" t="str">
            <v>B40L-F05中高配外右后视镜</v>
          </cell>
        </row>
        <row r="584">
          <cell r="B584" t="str">
            <v>REM0010268</v>
          </cell>
          <cell r="C584" t="str">
            <v>210REM0010268</v>
          </cell>
          <cell r="D584" t="str">
            <v>B40L右后视镜中高配阿拉伯</v>
          </cell>
        </row>
        <row r="585">
          <cell r="B585" t="str">
            <v>REM0001526</v>
          </cell>
          <cell r="C585" t="str">
            <v>210REM0001526</v>
          </cell>
          <cell r="D585" t="str">
            <v>B40L-F05中高配外左后视镜</v>
          </cell>
        </row>
        <row r="586">
          <cell r="B586" t="str">
            <v>REM0010267</v>
          </cell>
          <cell r="C586" t="str">
            <v>210REM0010267</v>
          </cell>
          <cell r="D586" t="str">
            <v>B40L左后视镜中高配阿拉伯</v>
          </cell>
        </row>
        <row r="587">
          <cell r="B587" t="str">
            <v>SHT0000842</v>
          </cell>
          <cell r="C587" t="str">
            <v>220SHT0000842</v>
          </cell>
          <cell r="D587" t="str">
            <v>下卧铺总成</v>
          </cell>
        </row>
        <row r="588">
          <cell r="B588" t="str">
            <v>REM0003300</v>
          </cell>
          <cell r="C588" t="str">
            <v>210REM0003300</v>
          </cell>
          <cell r="D588" t="str">
            <v>C7右后视镜总成电动老状态</v>
          </cell>
        </row>
        <row r="589">
          <cell r="B589" t="str">
            <v>SHT0000878</v>
          </cell>
          <cell r="C589" t="str">
            <v>220SHT0000878</v>
          </cell>
          <cell r="D589" t="str">
            <v>副驾驶员座椅总成</v>
          </cell>
        </row>
        <row r="590">
          <cell r="B590" t="str">
            <v>SHT0000874</v>
          </cell>
          <cell r="C590" t="str">
            <v>220SHT0000874</v>
          </cell>
          <cell r="D590" t="str">
            <v>副驾驶员座椅总成</v>
          </cell>
        </row>
        <row r="591">
          <cell r="B591" t="str">
            <v>SBS0010094</v>
          </cell>
          <cell r="C591" t="str">
            <v>220SBS0010094</v>
          </cell>
          <cell r="D591" t="str">
            <v>第二排乘客单人座椅总成</v>
          </cell>
        </row>
        <row r="592">
          <cell r="B592" t="str">
            <v>SLT0010591</v>
          </cell>
          <cell r="C592" t="str">
            <v>220SLT0010591</v>
          </cell>
          <cell r="D592" t="str">
            <v>1880副座椅总成</v>
          </cell>
        </row>
        <row r="593">
          <cell r="B593" t="str">
            <v>SHT0000859</v>
          </cell>
          <cell r="C593" t="str">
            <v>220SHT0000859</v>
          </cell>
          <cell r="D593" t="str">
            <v>上卧铺总成</v>
          </cell>
        </row>
        <row r="594">
          <cell r="B594" t="str">
            <v>SLT0001265</v>
          </cell>
          <cell r="C594" t="str">
            <v>220SLT0001265</v>
          </cell>
          <cell r="D594" t="str">
            <v>驾驶员座椅总成</v>
          </cell>
        </row>
        <row r="595">
          <cell r="B595" t="str">
            <v>SHT0013023</v>
          </cell>
          <cell r="C595" t="str">
            <v>220SHT0013023</v>
          </cell>
          <cell r="D595" t="str">
            <v>上卧铺总成</v>
          </cell>
        </row>
        <row r="596">
          <cell r="B596" t="str">
            <v>SHT0013886</v>
          </cell>
          <cell r="C596" t="str">
            <v>220SHT0013886</v>
          </cell>
          <cell r="D596" t="str">
            <v>驾驶员靠背总成</v>
          </cell>
        </row>
        <row r="597">
          <cell r="B597" t="str">
            <v>SHT0002166</v>
          </cell>
          <cell r="C597" t="str">
            <v>220SHT0002166</v>
          </cell>
          <cell r="D597" t="str">
            <v>驾驶员靠背总成</v>
          </cell>
        </row>
        <row r="598">
          <cell r="B598" t="str">
            <v>SLT0001267</v>
          </cell>
          <cell r="C598" t="str">
            <v>220SLT0001267</v>
          </cell>
          <cell r="D598" t="str">
            <v>驾驶员座椅总成</v>
          </cell>
        </row>
        <row r="599">
          <cell r="B599" t="str">
            <v>TST0001142</v>
          </cell>
          <cell r="C599" t="str">
            <v>230TST0001142</v>
          </cell>
          <cell r="D599" t="str">
            <v>气管φ12</v>
          </cell>
        </row>
        <row r="600">
          <cell r="B600" t="str">
            <v>TST0001213</v>
          </cell>
          <cell r="C600" t="str">
            <v>230TST0001213</v>
          </cell>
          <cell r="D600" t="str">
            <v>φ10气管</v>
          </cell>
        </row>
        <row r="601">
          <cell r="B601" t="str">
            <v>SLT0001268</v>
          </cell>
          <cell r="C601" t="str">
            <v>220SLT0001268</v>
          </cell>
          <cell r="D601" t="str">
            <v>驾驶员座椅总成</v>
          </cell>
        </row>
        <row r="602">
          <cell r="B602" t="str">
            <v>SBS0010083</v>
          </cell>
          <cell r="C602" t="str">
            <v>220SBS0010083</v>
          </cell>
          <cell r="D602" t="str">
            <v>第二排乘客单人座椅总成</v>
          </cell>
        </row>
        <row r="603">
          <cell r="B603" t="str">
            <v>SHT0012401</v>
          </cell>
          <cell r="C603" t="str">
            <v>220SHT0012401</v>
          </cell>
          <cell r="D603" t="str">
            <v>扶手底支架安装总成</v>
          </cell>
        </row>
        <row r="604">
          <cell r="B604" t="str">
            <v>SLT0001298</v>
          </cell>
          <cell r="C604" t="str">
            <v>220SLT0001298</v>
          </cell>
          <cell r="D604" t="str">
            <v>副驶员座椅总成</v>
          </cell>
        </row>
        <row r="605">
          <cell r="B605" t="str">
            <v>TST0001738</v>
          </cell>
          <cell r="C605" t="str">
            <v>220TST0001738</v>
          </cell>
          <cell r="D605" t="str">
            <v>气缸</v>
          </cell>
        </row>
        <row r="606">
          <cell r="B606" t="str">
            <v>TST0000906</v>
          </cell>
          <cell r="C606" t="str">
            <v>230TST0000906</v>
          </cell>
          <cell r="D606" t="str">
            <v>电机齿轮</v>
          </cell>
        </row>
        <row r="607">
          <cell r="B607" t="str">
            <v>TST0001096</v>
          </cell>
          <cell r="C607" t="str">
            <v>230TST0001096</v>
          </cell>
          <cell r="D607" t="str">
            <v>LED大灯</v>
          </cell>
        </row>
        <row r="608">
          <cell r="B608" t="str">
            <v>REM0010279</v>
          </cell>
          <cell r="C608" t="str">
            <v>210REM0010279</v>
          </cell>
          <cell r="D608" t="str">
            <v>B40L建国版左后视镜哑光黑</v>
          </cell>
        </row>
        <row r="609">
          <cell r="B609" t="str">
            <v>REM0010489</v>
          </cell>
          <cell r="C609" t="str">
            <v>210REM0010489</v>
          </cell>
          <cell r="D609" t="str">
            <v>B40L-E23右后视镜钢琴黑</v>
          </cell>
        </row>
        <row r="610">
          <cell r="B610" t="str">
            <v>REM0010487</v>
          </cell>
          <cell r="C610" t="str">
            <v>210REM0010487</v>
          </cell>
          <cell r="D610" t="str">
            <v>B40L-E23左后视镜钢琴黑</v>
          </cell>
        </row>
        <row r="611">
          <cell r="B611" t="str">
            <v>SHT0000876</v>
          </cell>
          <cell r="C611" t="str">
            <v>220SHT0000876</v>
          </cell>
          <cell r="D611" t="str">
            <v>副驾驶员座椅总成</v>
          </cell>
        </row>
        <row r="612">
          <cell r="B612" t="str">
            <v>SHT0000882</v>
          </cell>
          <cell r="C612" t="str">
            <v>220SHT0000882</v>
          </cell>
          <cell r="D612" t="str">
            <v>副驾驶员座椅总成</v>
          </cell>
        </row>
        <row r="613">
          <cell r="B613" t="str">
            <v>SHT0012107</v>
          </cell>
          <cell r="C613" t="str">
            <v>230SHT0012107</v>
          </cell>
          <cell r="D613" t="str">
            <v>升降器总成</v>
          </cell>
        </row>
        <row r="614">
          <cell r="B614" t="str">
            <v>TST0000973</v>
          </cell>
          <cell r="C614" t="str">
            <v>230TST0000973</v>
          </cell>
          <cell r="D614" t="str">
            <v>氩弧焊枪</v>
          </cell>
        </row>
        <row r="615">
          <cell r="B615" t="str">
            <v>SLT0001401</v>
          </cell>
          <cell r="C615" t="str">
            <v>220SLT0001401</v>
          </cell>
          <cell r="D615" t="str">
            <v>三排单人皮革</v>
          </cell>
        </row>
        <row r="616">
          <cell r="B616" t="str">
            <v>SHT0000889</v>
          </cell>
          <cell r="C616" t="str">
            <v>220SHT0000889</v>
          </cell>
          <cell r="D616" t="str">
            <v>副驾驶员座椅总成</v>
          </cell>
        </row>
        <row r="617">
          <cell r="B617" t="str">
            <v>TMA0000178</v>
          </cell>
          <cell r="C617" t="str">
            <v>210TMA0000178</v>
          </cell>
          <cell r="D617" t="str">
            <v>9094底涂剂</v>
          </cell>
        </row>
        <row r="618">
          <cell r="B618" t="str">
            <v>SCS0001529</v>
          </cell>
          <cell r="C618" t="str">
            <v>230SCS0001529</v>
          </cell>
          <cell r="D618" t="str">
            <v>MA501主驾座骨架总成电动</v>
          </cell>
        </row>
        <row r="619">
          <cell r="B619" t="str">
            <v>SHT0000848</v>
          </cell>
          <cell r="C619" t="str">
            <v>220SHT0000848</v>
          </cell>
          <cell r="D619" t="str">
            <v>下卧铺总成</v>
          </cell>
        </row>
        <row r="620">
          <cell r="B620" t="str">
            <v>REM0010280</v>
          </cell>
          <cell r="C620" t="str">
            <v>210REM0010280</v>
          </cell>
          <cell r="D620" t="str">
            <v>B40L建国版右后视镜哑光黑</v>
          </cell>
        </row>
        <row r="621">
          <cell r="B621" t="str">
            <v>SLT0011507</v>
          </cell>
          <cell r="C621" t="str">
            <v>220SLT0011507</v>
          </cell>
          <cell r="D621" t="str">
            <v>坐垫总成-前座</v>
          </cell>
        </row>
        <row r="622">
          <cell r="B622" t="str">
            <v>SCS0004067</v>
          </cell>
          <cell r="C622" t="str">
            <v>220SCS0004067</v>
          </cell>
          <cell r="D622" t="str">
            <v>B40司机座框总成</v>
          </cell>
        </row>
        <row r="623">
          <cell r="B623" t="str">
            <v>SCS0004067</v>
          </cell>
          <cell r="C623" t="str">
            <v>230SCS0004067</v>
          </cell>
          <cell r="D623" t="str">
            <v>B40司机座框总成</v>
          </cell>
        </row>
        <row r="624">
          <cell r="B624" t="str">
            <v>REM0002489</v>
          </cell>
          <cell r="C624" t="str">
            <v>210REM0002489</v>
          </cell>
          <cell r="D624" t="str">
            <v>T5G左后视镜窄体、手动</v>
          </cell>
        </row>
        <row r="625">
          <cell r="B625" t="str">
            <v>REM0002498</v>
          </cell>
          <cell r="C625" t="str">
            <v>210REM0002498</v>
          </cell>
          <cell r="D625" t="str">
            <v>T5G右后视镜窄体、手动</v>
          </cell>
        </row>
        <row r="626">
          <cell r="B626" t="str">
            <v>SHT0000184</v>
          </cell>
          <cell r="C626" t="str">
            <v>230SHT0000184</v>
          </cell>
          <cell r="D626" t="str">
            <v>大运减震器总成</v>
          </cell>
        </row>
        <row r="627">
          <cell r="B627" t="str">
            <v>BEC0010024</v>
          </cell>
          <cell r="C627" t="str">
            <v>220BEC0010024</v>
          </cell>
          <cell r="D627" t="str">
            <v>ECU总成</v>
          </cell>
        </row>
        <row r="628">
          <cell r="B628" t="str">
            <v>TAT0010043</v>
          </cell>
          <cell r="C628" t="str">
            <v>220TAT0010043</v>
          </cell>
          <cell r="D628" t="str">
            <v>H6正驾座椅包装箱</v>
          </cell>
        </row>
        <row r="629">
          <cell r="B629" t="str">
            <v>SLT0001285</v>
          </cell>
          <cell r="C629" t="str">
            <v>220SLT0001285</v>
          </cell>
          <cell r="D629" t="str">
            <v>副驾驶员座椅总成</v>
          </cell>
        </row>
        <row r="630">
          <cell r="B630" t="str">
            <v>SCS0001374</v>
          </cell>
          <cell r="C630" t="str">
            <v>230SCS0001374</v>
          </cell>
          <cell r="D630" t="str">
            <v>主驾座骨架总成</v>
          </cell>
        </row>
        <row r="631">
          <cell r="B631" t="str">
            <v>SHT0000864</v>
          </cell>
          <cell r="C631" t="str">
            <v>220SHT0000864</v>
          </cell>
          <cell r="D631" t="str">
            <v>下卧铺总成</v>
          </cell>
        </row>
        <row r="632">
          <cell r="B632" t="str">
            <v>REM0001222</v>
          </cell>
          <cell r="C632" t="str">
            <v>210REM0001222</v>
          </cell>
          <cell r="D632" t="str">
            <v>豪沃豪华型左后视镜</v>
          </cell>
        </row>
        <row r="633">
          <cell r="B633" t="str">
            <v>REM0001209</v>
          </cell>
          <cell r="C633" t="str">
            <v>210REM0001209</v>
          </cell>
          <cell r="D633" t="str">
            <v>新ETX改型电动左后视镜</v>
          </cell>
        </row>
        <row r="634">
          <cell r="B634" t="str">
            <v>SLT0001283</v>
          </cell>
          <cell r="C634" t="str">
            <v>220SLT0001283</v>
          </cell>
          <cell r="D634" t="str">
            <v>副驾驶员座椅总成连体背</v>
          </cell>
        </row>
        <row r="635">
          <cell r="B635" t="str">
            <v>REM0001221</v>
          </cell>
          <cell r="C635" t="str">
            <v>210REM0001221</v>
          </cell>
          <cell r="D635" t="str">
            <v>豪泺右置车右后视镜</v>
          </cell>
        </row>
        <row r="636">
          <cell r="B636" t="str">
            <v>SHT0000822</v>
          </cell>
          <cell r="C636" t="str">
            <v>230SHT0000822</v>
          </cell>
          <cell r="D636" t="str">
            <v>气囊减震器总成</v>
          </cell>
        </row>
        <row r="637">
          <cell r="B637" t="str">
            <v>TST0001841</v>
          </cell>
          <cell r="C637" t="str">
            <v>230TST0001841</v>
          </cell>
          <cell r="D637" t="str">
            <v>W905自动喷枪空气帽螺母</v>
          </cell>
        </row>
        <row r="638">
          <cell r="B638" t="str">
            <v>REM0001211</v>
          </cell>
          <cell r="C638" t="str">
            <v>210REM0001211</v>
          </cell>
          <cell r="D638" t="str">
            <v>新ETX改型电动右后视镜</v>
          </cell>
        </row>
        <row r="639">
          <cell r="B639" t="str">
            <v>REM0001220</v>
          </cell>
          <cell r="C639" t="str">
            <v>210REM0001220</v>
          </cell>
          <cell r="D639" t="str">
            <v>豪泺右置车左后视镜</v>
          </cell>
        </row>
        <row r="640">
          <cell r="B640" t="str">
            <v>SHT0000849</v>
          </cell>
          <cell r="C640" t="str">
            <v>220SHT0000849</v>
          </cell>
          <cell r="D640" t="str">
            <v>下卧铺总成</v>
          </cell>
        </row>
        <row r="641">
          <cell r="B641" t="str">
            <v>SLT0002521</v>
          </cell>
          <cell r="C641" t="str">
            <v>220SLT0002521</v>
          </cell>
          <cell r="D641" t="str">
            <v>驾驶员座椅总成</v>
          </cell>
        </row>
        <row r="642">
          <cell r="B642" t="str">
            <v>SLT0001458</v>
          </cell>
          <cell r="C642" t="str">
            <v>220SLT0001458</v>
          </cell>
          <cell r="D642" t="str">
            <v>驾驶员座椅总成</v>
          </cell>
        </row>
        <row r="643">
          <cell r="B643" t="str">
            <v>SLT0001296</v>
          </cell>
          <cell r="C643" t="str">
            <v>220SLT0001296</v>
          </cell>
          <cell r="D643" t="str">
            <v>驾驶员座椅总成</v>
          </cell>
        </row>
        <row r="644">
          <cell r="B644" t="str">
            <v>REM0001223</v>
          </cell>
          <cell r="C644" t="str">
            <v>210REM0001223</v>
          </cell>
          <cell r="D644" t="str">
            <v>豪沃豪华型右后视镜</v>
          </cell>
        </row>
        <row r="645">
          <cell r="B645" t="str">
            <v>REM0010408</v>
          </cell>
          <cell r="C645" t="str">
            <v>210REM0010408</v>
          </cell>
          <cell r="D645" t="str">
            <v>一汽M46右后视镜总成</v>
          </cell>
        </row>
        <row r="646">
          <cell r="B646" t="str">
            <v>REM0010407</v>
          </cell>
          <cell r="C646" t="str">
            <v>210REM0010407</v>
          </cell>
          <cell r="D646" t="str">
            <v>一汽M46左后视镜总成</v>
          </cell>
        </row>
        <row r="647">
          <cell r="B647" t="str">
            <v>SHT0000871</v>
          </cell>
          <cell r="C647" t="str">
            <v>220SHT0000871</v>
          </cell>
          <cell r="D647" t="str">
            <v>上卧铺总成</v>
          </cell>
        </row>
        <row r="648">
          <cell r="B648" t="str">
            <v>TST0000742</v>
          </cell>
          <cell r="C648" t="str">
            <v>220TST0000742</v>
          </cell>
          <cell r="D648" t="str">
            <v>机油</v>
          </cell>
        </row>
        <row r="649">
          <cell r="B649" t="str">
            <v>TST0001839</v>
          </cell>
          <cell r="C649" t="str">
            <v>230TST0001839</v>
          </cell>
          <cell r="D649" t="str">
            <v>电扭力扳手</v>
          </cell>
        </row>
        <row r="650">
          <cell r="B650" t="str">
            <v>SLT0002757</v>
          </cell>
          <cell r="C650" t="str">
            <v>220SLT0002757</v>
          </cell>
          <cell r="D650" t="str">
            <v>驾驶员正靠背 104</v>
          </cell>
        </row>
        <row r="651">
          <cell r="B651" t="str">
            <v>SHT0000896</v>
          </cell>
          <cell r="C651" t="str">
            <v>220SHT0000896</v>
          </cell>
          <cell r="D651" t="str">
            <v>下卧铺总成</v>
          </cell>
        </row>
        <row r="652">
          <cell r="B652" t="str">
            <v>SLT0001402</v>
          </cell>
          <cell r="C652" t="str">
            <v>220SLT0001402</v>
          </cell>
          <cell r="D652" t="str">
            <v>二排单人皮革</v>
          </cell>
        </row>
        <row r="653">
          <cell r="B653" t="str">
            <v>TST0000618</v>
          </cell>
          <cell r="C653" t="str">
            <v>230TST0000618</v>
          </cell>
          <cell r="D653" t="str">
            <v>交流接触器CJX2-5011</v>
          </cell>
        </row>
        <row r="654">
          <cell r="B654" t="str">
            <v>TST0000572</v>
          </cell>
          <cell r="C654" t="str">
            <v>230TST0000572</v>
          </cell>
          <cell r="D654" t="str">
            <v>子母冲16*13*13.1*9.1*70</v>
          </cell>
        </row>
        <row r="655">
          <cell r="B655" t="str">
            <v>TST0000256</v>
          </cell>
          <cell r="C655" t="str">
            <v>230TST0000256</v>
          </cell>
          <cell r="D655" t="str">
            <v>导柱组件MYAP32-180</v>
          </cell>
        </row>
        <row r="656">
          <cell r="B656" t="str">
            <v>REM0010243</v>
          </cell>
          <cell r="C656" t="str">
            <v>210REM0010243</v>
          </cell>
          <cell r="D656" t="str">
            <v>B40L右舵右外后视镜总成</v>
          </cell>
        </row>
        <row r="657">
          <cell r="B657" t="str">
            <v>REM0010240</v>
          </cell>
          <cell r="C657" t="str">
            <v>210REM0010240</v>
          </cell>
          <cell r="D657" t="str">
            <v>B40L右舵左外后视镜总成</v>
          </cell>
        </row>
        <row r="658">
          <cell r="B658" t="str">
            <v>REM0001229</v>
          </cell>
          <cell r="C658" t="str">
            <v>210REM0001229</v>
          </cell>
          <cell r="D658" t="str">
            <v>矿山车改型后视镜左</v>
          </cell>
        </row>
        <row r="659">
          <cell r="B659" t="str">
            <v>REM0002097</v>
          </cell>
          <cell r="C659" t="str">
            <v>210REM0002097</v>
          </cell>
          <cell r="D659" t="str">
            <v>B40L低配右外后视镜</v>
          </cell>
        </row>
        <row r="660">
          <cell r="B660" t="str">
            <v>REM0002096</v>
          </cell>
          <cell r="C660" t="str">
            <v>210REM0002096</v>
          </cell>
          <cell r="D660" t="str">
            <v>B40L低配左外后视镜</v>
          </cell>
        </row>
        <row r="661">
          <cell r="B661" t="str">
            <v>TST0000691</v>
          </cell>
          <cell r="C661" t="str">
            <v>230TST0000691</v>
          </cell>
          <cell r="D661" t="str">
            <v>M20座框定位块D左</v>
          </cell>
        </row>
        <row r="662">
          <cell r="B662" t="str">
            <v>REM0001493</v>
          </cell>
          <cell r="C662" t="str">
            <v>210REM0001493</v>
          </cell>
          <cell r="D662" t="str">
            <v>ETX改型手动左后视镜</v>
          </cell>
        </row>
        <row r="663">
          <cell r="B663" t="str">
            <v>TST0000325</v>
          </cell>
          <cell r="C663" t="str">
            <v>230TST0000325</v>
          </cell>
          <cell r="D663" t="str">
            <v>轴承</v>
          </cell>
        </row>
        <row r="664">
          <cell r="B664" t="str">
            <v>SHT0013701</v>
          </cell>
          <cell r="C664" t="str">
            <v>230SHT0013701</v>
          </cell>
          <cell r="D664" t="str">
            <v>副驾升降器总成</v>
          </cell>
        </row>
        <row r="665">
          <cell r="B665" t="str">
            <v>SHT0011334</v>
          </cell>
          <cell r="C665" t="str">
            <v>230SHT0011334</v>
          </cell>
          <cell r="D665" t="str">
            <v>一汽缓冲减震器</v>
          </cell>
        </row>
        <row r="666">
          <cell r="B666" t="str">
            <v>TST0000693</v>
          </cell>
          <cell r="C666" t="str">
            <v>230TST0000693</v>
          </cell>
          <cell r="D666" t="str">
            <v>M20座框定位块F左</v>
          </cell>
        </row>
        <row r="667">
          <cell r="B667" t="str">
            <v>TST0000694</v>
          </cell>
          <cell r="C667" t="str">
            <v>230TST0000694</v>
          </cell>
          <cell r="D667" t="str">
            <v>M20座框定位块G右</v>
          </cell>
        </row>
        <row r="668">
          <cell r="B668" t="str">
            <v>TST0000146</v>
          </cell>
          <cell r="C668" t="str">
            <v>230TST0000146</v>
          </cell>
          <cell r="D668" t="str">
            <v>钻头ф28</v>
          </cell>
        </row>
        <row r="669">
          <cell r="B669" t="str">
            <v>REM0001495</v>
          </cell>
          <cell r="C669" t="str">
            <v>210REM0001495</v>
          </cell>
          <cell r="D669" t="str">
            <v>ETX改型手动右后视镜</v>
          </cell>
        </row>
        <row r="670">
          <cell r="B670" t="str">
            <v>TAT0010044</v>
          </cell>
          <cell r="C670" t="str">
            <v>220TAT0010044</v>
          </cell>
          <cell r="D670" t="str">
            <v>H6副驾座椅包装箱</v>
          </cell>
        </row>
        <row r="671">
          <cell r="B671" t="str">
            <v>TMA0000576</v>
          </cell>
          <cell r="C671" t="str">
            <v>210TMA0000576</v>
          </cell>
          <cell r="D671" t="str">
            <v>H6补盲镜内衬</v>
          </cell>
        </row>
        <row r="672">
          <cell r="B672" t="str">
            <v>SHT0000724</v>
          </cell>
          <cell r="C672" t="str">
            <v>220SHT0000724</v>
          </cell>
          <cell r="D672" t="str">
            <v>北奔H06AM下卧铺护面总成</v>
          </cell>
        </row>
        <row r="673">
          <cell r="B673" t="str">
            <v>SHT0000900</v>
          </cell>
          <cell r="C673" t="str">
            <v>220SHT0000900</v>
          </cell>
          <cell r="D673" t="str">
            <v>下卧铺总成加厚</v>
          </cell>
        </row>
        <row r="674">
          <cell r="B674" t="str">
            <v>SLT0001248</v>
          </cell>
          <cell r="C674" t="str">
            <v>220SLT0001248</v>
          </cell>
          <cell r="D674" t="str">
            <v>三排单人窄体15座</v>
          </cell>
        </row>
        <row r="675">
          <cell r="B675" t="str">
            <v>SLT0001814</v>
          </cell>
          <cell r="C675" t="str">
            <v>220SLT0001814</v>
          </cell>
          <cell r="D675" t="str">
            <v>三排单人</v>
          </cell>
        </row>
        <row r="676">
          <cell r="B676" t="str">
            <v>SHT0000024</v>
          </cell>
          <cell r="C676" t="str">
            <v>230SHT0000024</v>
          </cell>
          <cell r="D676" t="str">
            <v>气囊减震器总成</v>
          </cell>
        </row>
        <row r="677">
          <cell r="B677" t="str">
            <v>REM0001208</v>
          </cell>
          <cell r="C677" t="str">
            <v>210REM0001208</v>
          </cell>
          <cell r="D677" t="str">
            <v>ETX新国标改型左(手动)</v>
          </cell>
        </row>
        <row r="678">
          <cell r="B678" t="str">
            <v>SHT0000163</v>
          </cell>
          <cell r="C678" t="str">
            <v>230SHT0000163</v>
          </cell>
          <cell r="D678" t="str">
            <v>气囊减震器总成</v>
          </cell>
        </row>
        <row r="679">
          <cell r="B679" t="str">
            <v>TST0000293</v>
          </cell>
          <cell r="C679" t="str">
            <v>230TST0000293</v>
          </cell>
          <cell r="D679" t="str">
            <v>油污清洁精</v>
          </cell>
        </row>
        <row r="680">
          <cell r="B680" t="str">
            <v>TST0000965</v>
          </cell>
          <cell r="C680" t="str">
            <v>230TST0000965</v>
          </cell>
          <cell r="D680" t="str">
            <v>专用清洗剂</v>
          </cell>
        </row>
        <row r="681">
          <cell r="B681" t="str">
            <v>REM0002795</v>
          </cell>
          <cell r="C681" t="str">
            <v>210REM0002795</v>
          </cell>
          <cell r="D681" t="str">
            <v>豪泺左置(电加热)左</v>
          </cell>
        </row>
        <row r="682">
          <cell r="B682" t="str">
            <v>REM0001210</v>
          </cell>
          <cell r="C682" t="str">
            <v>210REM0001210</v>
          </cell>
          <cell r="D682" t="str">
            <v>ETX新国标改型右(手动)</v>
          </cell>
        </row>
        <row r="683">
          <cell r="B683" t="str">
            <v>SHT0000868</v>
          </cell>
          <cell r="C683" t="str">
            <v>220SHT0000868</v>
          </cell>
          <cell r="D683" t="str">
            <v>下卧铺总成</v>
          </cell>
        </row>
        <row r="684">
          <cell r="B684" t="str">
            <v>REM0001228</v>
          </cell>
          <cell r="C684" t="str">
            <v>210REM0001228</v>
          </cell>
          <cell r="D684" t="str">
            <v>矿山车改型后视镜右</v>
          </cell>
        </row>
        <row r="685">
          <cell r="B685" t="str">
            <v>SHT0001573</v>
          </cell>
          <cell r="C685" t="str">
            <v>220SHT0001573</v>
          </cell>
          <cell r="D685" t="str">
            <v>下卧铺总成</v>
          </cell>
        </row>
        <row r="686">
          <cell r="B686" t="str">
            <v>SHT0002162</v>
          </cell>
          <cell r="C686" t="str">
            <v>220SHT0002162</v>
          </cell>
          <cell r="D686" t="str">
            <v>驾驶员靠背总成</v>
          </cell>
        </row>
        <row r="687">
          <cell r="B687" t="str">
            <v>TST0000454</v>
          </cell>
          <cell r="C687" t="str">
            <v>230TST0000454</v>
          </cell>
          <cell r="D687" t="str">
            <v>铆线模具</v>
          </cell>
        </row>
        <row r="688">
          <cell r="B688" t="str">
            <v>REM0002796</v>
          </cell>
          <cell r="C688" t="str">
            <v>210REM0002796</v>
          </cell>
          <cell r="D688" t="str">
            <v>豪泺左置(电加热)右</v>
          </cell>
        </row>
        <row r="689">
          <cell r="B689" t="str">
            <v>SHT0000255</v>
          </cell>
          <cell r="C689" t="str">
            <v>230SHT0000255</v>
          </cell>
          <cell r="D689" t="str">
            <v>气囊减震器总成</v>
          </cell>
        </row>
        <row r="690">
          <cell r="B690" t="str">
            <v>TST0000328</v>
          </cell>
          <cell r="C690" t="str">
            <v>230TST0000328</v>
          </cell>
          <cell r="D690" t="str">
            <v>主副键尾丙</v>
          </cell>
        </row>
        <row r="691">
          <cell r="B691" t="str">
            <v>SHT0000255</v>
          </cell>
          <cell r="C691" t="str">
            <v>220SHT0000255</v>
          </cell>
          <cell r="D691" t="str">
            <v>气囊减震器总成</v>
          </cell>
        </row>
        <row r="692">
          <cell r="B692" t="str">
            <v>SHT0001999</v>
          </cell>
          <cell r="C692" t="str">
            <v>230SHT0001999</v>
          </cell>
          <cell r="D692" t="str">
            <v>气囊减震器总成</v>
          </cell>
        </row>
        <row r="693">
          <cell r="B693" t="str">
            <v>TST0000903</v>
          </cell>
          <cell r="C693" t="str">
            <v>230TST0000903</v>
          </cell>
          <cell r="D693" t="str">
            <v>电容</v>
          </cell>
        </row>
        <row r="694">
          <cell r="B694" t="str">
            <v>TST0001191</v>
          </cell>
          <cell r="C694" t="str">
            <v>230TST0001191</v>
          </cell>
          <cell r="D694" t="str">
            <v>电瓶</v>
          </cell>
        </row>
        <row r="695">
          <cell r="B695" t="str">
            <v>BEC0010039</v>
          </cell>
          <cell r="C695" t="str">
            <v>220BEC0010039</v>
          </cell>
          <cell r="D695" t="str">
            <v>通风加热控制器ECU</v>
          </cell>
        </row>
        <row r="696">
          <cell r="B696" t="str">
            <v>BEC0010087</v>
          </cell>
          <cell r="C696" t="str">
            <v>220BEC0010087</v>
          </cell>
          <cell r="D696" t="str">
            <v>经济型单通风ECU</v>
          </cell>
        </row>
        <row r="697">
          <cell r="B697" t="str">
            <v>SHT0001999</v>
          </cell>
          <cell r="C697" t="str">
            <v>220SHT0001999</v>
          </cell>
          <cell r="D697" t="str">
            <v>气囊减震器总成</v>
          </cell>
        </row>
        <row r="698">
          <cell r="B698" t="str">
            <v>SHT0000865</v>
          </cell>
          <cell r="C698" t="str">
            <v>220SHT0000865</v>
          </cell>
          <cell r="D698" t="str">
            <v>上卧铺总成</v>
          </cell>
        </row>
        <row r="699">
          <cell r="B699" t="str">
            <v>SHT0002159</v>
          </cell>
          <cell r="C699" t="str">
            <v>220SHT0002159</v>
          </cell>
          <cell r="D699" t="str">
            <v>驾驶员靠背总成</v>
          </cell>
        </row>
        <row r="700">
          <cell r="B700" t="str">
            <v>SHT0001574</v>
          </cell>
          <cell r="C700" t="str">
            <v>220SHT0001574</v>
          </cell>
          <cell r="D700" t="str">
            <v>下卧铺总成</v>
          </cell>
        </row>
        <row r="701">
          <cell r="B701" t="str">
            <v>SLT0001169</v>
          </cell>
          <cell r="C701" t="str">
            <v>220SLT0001169</v>
          </cell>
          <cell r="D701" t="str">
            <v>窄车经济正司机</v>
          </cell>
        </row>
        <row r="702">
          <cell r="B702" t="str">
            <v>SHT0000113</v>
          </cell>
          <cell r="C702" t="str">
            <v>220SHT0000113</v>
          </cell>
          <cell r="D702" t="str">
            <v>卧铺总成</v>
          </cell>
        </row>
        <row r="703">
          <cell r="B703" t="str">
            <v>SHT0000837</v>
          </cell>
          <cell r="C703" t="str">
            <v>220SHT0000837</v>
          </cell>
          <cell r="D703" t="str">
            <v>驾驶员靠背总成</v>
          </cell>
        </row>
        <row r="704">
          <cell r="B704" t="str">
            <v>REM0010337</v>
          </cell>
          <cell r="C704" t="str">
            <v>210REM0010337</v>
          </cell>
          <cell r="D704" t="str">
            <v>B40L-Z37低配右外后视镜</v>
          </cell>
        </row>
        <row r="705">
          <cell r="B705" t="str">
            <v>TSY0000850</v>
          </cell>
          <cell r="C705" t="str">
            <v>220TSY0000850</v>
          </cell>
          <cell r="D705" t="str">
            <v>磨刀石转轮</v>
          </cell>
        </row>
        <row r="706">
          <cell r="B706" t="str">
            <v>TST0001824</v>
          </cell>
          <cell r="C706" t="str">
            <v>230TST0001824</v>
          </cell>
          <cell r="D706" t="str">
            <v>气动拉铆枪</v>
          </cell>
        </row>
        <row r="707">
          <cell r="B707" t="str">
            <v>REM0010335</v>
          </cell>
          <cell r="C707" t="str">
            <v>210REM0010335</v>
          </cell>
          <cell r="D707" t="str">
            <v>B40L-Z37低配左外后视镜</v>
          </cell>
        </row>
        <row r="708">
          <cell r="B708" t="str">
            <v>TST0001775</v>
          </cell>
          <cell r="C708" t="str">
            <v>230TST0001775</v>
          </cell>
          <cell r="D708" t="str">
            <v>混合管搅拌芯6-32E</v>
          </cell>
        </row>
        <row r="709">
          <cell r="B709" t="str">
            <v>TFT0000006</v>
          </cell>
          <cell r="C709" t="str">
            <v>220TFT0000006</v>
          </cell>
          <cell r="D709" t="str">
            <v>无苯胶（强力喷胶）</v>
          </cell>
        </row>
        <row r="710">
          <cell r="B710" t="str">
            <v>SLT0001251</v>
          </cell>
          <cell r="C710" t="str">
            <v>220SLT0001251</v>
          </cell>
          <cell r="D710" t="str">
            <v>四排单人窄体15座</v>
          </cell>
        </row>
        <row r="711">
          <cell r="B711" t="str">
            <v>SHT0000863</v>
          </cell>
          <cell r="C711" t="str">
            <v>220SHT0000863</v>
          </cell>
          <cell r="D711" t="str">
            <v>下卧铺总成</v>
          </cell>
        </row>
        <row r="712">
          <cell r="B712" t="str">
            <v>SLT0001326</v>
          </cell>
          <cell r="C712" t="str">
            <v>220SLT0001326</v>
          </cell>
          <cell r="D712" t="str">
            <v>前翻6人前排座椅</v>
          </cell>
        </row>
        <row r="713">
          <cell r="B713" t="str">
            <v>SHT0000133</v>
          </cell>
          <cell r="C713" t="str">
            <v>230SHT0000133</v>
          </cell>
          <cell r="D713" t="str">
            <v>气囊减震器总成</v>
          </cell>
        </row>
        <row r="714">
          <cell r="B714" t="str">
            <v>SHT0000359</v>
          </cell>
          <cell r="C714" t="str">
            <v>230SHT0000359</v>
          </cell>
          <cell r="D714" t="str">
            <v>气囊减震器总成</v>
          </cell>
        </row>
        <row r="715">
          <cell r="B715" t="str">
            <v>REM0001492</v>
          </cell>
          <cell r="C715" t="str">
            <v>210REM0001492</v>
          </cell>
          <cell r="D715" t="str">
            <v>H4右后视镜总成</v>
          </cell>
        </row>
        <row r="716">
          <cell r="B716" t="str">
            <v>SHT0002177</v>
          </cell>
          <cell r="C716" t="str">
            <v>230SHT0002177</v>
          </cell>
          <cell r="D716" t="str">
            <v>气囊减震器总成</v>
          </cell>
        </row>
        <row r="717">
          <cell r="B717" t="str">
            <v>REM0001491</v>
          </cell>
          <cell r="C717" t="str">
            <v>210REM0001491</v>
          </cell>
          <cell r="D717" t="str">
            <v>H4左后视镜总成</v>
          </cell>
        </row>
        <row r="718">
          <cell r="B718" t="str">
            <v>SHT0010598</v>
          </cell>
          <cell r="C718" t="str">
            <v>230SHT0010598</v>
          </cell>
          <cell r="D718" t="str">
            <v>机械减震器总成</v>
          </cell>
        </row>
        <row r="719">
          <cell r="B719" t="str">
            <v>SHT0000221</v>
          </cell>
          <cell r="C719" t="str">
            <v>230SHT0000221</v>
          </cell>
          <cell r="D719" t="str">
            <v>机械减震器总成</v>
          </cell>
        </row>
        <row r="720">
          <cell r="B720" t="str">
            <v>REM0000214</v>
          </cell>
          <cell r="C720" t="str">
            <v>210REM0000214</v>
          </cell>
          <cell r="D720" t="str">
            <v>C35DB高配左后视镜魅力橙</v>
          </cell>
        </row>
        <row r="721">
          <cell r="B721" t="str">
            <v>SLT0000631</v>
          </cell>
          <cell r="C721" t="str">
            <v>220SLT0000631</v>
          </cell>
          <cell r="D721" t="str">
            <v>窄体三排三人座(三点式）</v>
          </cell>
        </row>
        <row r="722">
          <cell r="B722" t="str">
            <v>TST0001597</v>
          </cell>
          <cell r="C722" t="str">
            <v>220TST0001597</v>
          </cell>
          <cell r="D722" t="str">
            <v>反光漆白</v>
          </cell>
        </row>
        <row r="723">
          <cell r="B723" t="str">
            <v>TST0001598</v>
          </cell>
          <cell r="C723" t="str">
            <v>220TST0001598</v>
          </cell>
          <cell r="D723" t="str">
            <v>反光漆红</v>
          </cell>
        </row>
        <row r="724">
          <cell r="B724" t="str">
            <v>TST0001597</v>
          </cell>
          <cell r="C724" t="str">
            <v>230TST0001597</v>
          </cell>
          <cell r="D724" t="str">
            <v>反光漆白</v>
          </cell>
        </row>
        <row r="725">
          <cell r="B725" t="str">
            <v>TST0001598</v>
          </cell>
          <cell r="C725" t="str">
            <v>230TST0001598</v>
          </cell>
          <cell r="D725" t="str">
            <v>反光漆红</v>
          </cell>
        </row>
        <row r="726">
          <cell r="B726" t="str">
            <v>SCS0006647</v>
          </cell>
          <cell r="C726" t="str">
            <v>220SCS0006647</v>
          </cell>
          <cell r="D726" t="str">
            <v>后排座椅靠背左总成</v>
          </cell>
        </row>
        <row r="727">
          <cell r="B727" t="str">
            <v>SHT0000897</v>
          </cell>
          <cell r="C727" t="str">
            <v>220SHT0000897</v>
          </cell>
          <cell r="D727" t="str">
            <v>下卧铺总成</v>
          </cell>
        </row>
        <row r="728">
          <cell r="B728" t="str">
            <v>SLT0000553</v>
          </cell>
          <cell r="C728" t="str">
            <v>220SLT0000553</v>
          </cell>
          <cell r="D728" t="str">
            <v>一排四人联体坐垫（右舵）</v>
          </cell>
        </row>
        <row r="729">
          <cell r="B729" t="str">
            <v>SHT0000277</v>
          </cell>
          <cell r="C729" t="str">
            <v>230SHT0000277</v>
          </cell>
          <cell r="D729" t="str">
            <v>机械减震器总成</v>
          </cell>
        </row>
        <row r="730">
          <cell r="B730" t="str">
            <v>TST0000649</v>
          </cell>
          <cell r="C730" t="str">
            <v>230TST0000649</v>
          </cell>
          <cell r="D730" t="str">
            <v>皮带S5M550</v>
          </cell>
        </row>
        <row r="731">
          <cell r="B731" t="str">
            <v>SLT0002773</v>
          </cell>
          <cell r="C731" t="str">
            <v>220SLT0002773</v>
          </cell>
          <cell r="D731" t="str">
            <v>副驾靠背总成</v>
          </cell>
        </row>
        <row r="732">
          <cell r="B732" t="str">
            <v>REM0000225</v>
          </cell>
          <cell r="C732" t="str">
            <v>210REM0000225</v>
          </cell>
          <cell r="D732" t="str">
            <v>C35DB高配右后视镜心悦蓝</v>
          </cell>
        </row>
        <row r="733">
          <cell r="B733" t="str">
            <v>SHT0000813</v>
          </cell>
          <cell r="C733" t="str">
            <v>230SHT0000813</v>
          </cell>
          <cell r="D733" t="str">
            <v>气囊减震器总成</v>
          </cell>
        </row>
        <row r="734">
          <cell r="B734" t="str">
            <v>TST0001727</v>
          </cell>
          <cell r="C734" t="str">
            <v>220TST0001727</v>
          </cell>
          <cell r="D734" t="str">
            <v>齿轮</v>
          </cell>
        </row>
        <row r="735">
          <cell r="B735" t="str">
            <v>TST0001727</v>
          </cell>
          <cell r="C735" t="str">
            <v>230TST0001727</v>
          </cell>
          <cell r="D735" t="str">
            <v>齿轮</v>
          </cell>
        </row>
        <row r="736">
          <cell r="B736" t="str">
            <v>SLT0001176</v>
          </cell>
          <cell r="C736" t="str">
            <v>220SLT0001176</v>
          </cell>
          <cell r="D736" t="str">
            <v>窄车经济副司机</v>
          </cell>
        </row>
        <row r="737">
          <cell r="B737" t="str">
            <v>SLT0002737</v>
          </cell>
          <cell r="C737" t="str">
            <v>220SLT0002737</v>
          </cell>
          <cell r="D737" t="str">
            <v>左欧马可正出口手柄灰色</v>
          </cell>
        </row>
        <row r="738">
          <cell r="B738" t="str">
            <v>REM0000223</v>
          </cell>
          <cell r="C738" t="str">
            <v>210REM0000223</v>
          </cell>
          <cell r="D738" t="str">
            <v>C35DB全景左视摄像头总成</v>
          </cell>
        </row>
        <row r="739">
          <cell r="B739" t="str">
            <v>REM0000236</v>
          </cell>
          <cell r="C739" t="str">
            <v>210REM0000236</v>
          </cell>
          <cell r="D739" t="str">
            <v>C35DB全景右视摄像头总成</v>
          </cell>
        </row>
        <row r="740">
          <cell r="B740" t="str">
            <v>SLT0001911</v>
          </cell>
          <cell r="C740" t="str">
            <v>220SLT0001911</v>
          </cell>
          <cell r="D740" t="str">
            <v>四排单人</v>
          </cell>
        </row>
        <row r="741">
          <cell r="B741" t="str">
            <v>SHT0000671</v>
          </cell>
          <cell r="C741" t="str">
            <v>230SHT0000671</v>
          </cell>
          <cell r="D741" t="str">
            <v>机械减震器总成</v>
          </cell>
        </row>
        <row r="742">
          <cell r="B742" t="str">
            <v>SCS0005188</v>
          </cell>
          <cell r="C742" t="str">
            <v>220SCS0005188</v>
          </cell>
          <cell r="D742" t="str">
            <v>后排座椅靠背左总成</v>
          </cell>
        </row>
        <row r="743">
          <cell r="B743" t="str">
            <v>SCS0006648</v>
          </cell>
          <cell r="C743" t="str">
            <v>220SCS0006648</v>
          </cell>
          <cell r="D743" t="str">
            <v>后排座椅靠背左总成</v>
          </cell>
        </row>
        <row r="744">
          <cell r="B744" t="str">
            <v>REM0002536</v>
          </cell>
          <cell r="C744" t="str">
            <v>210REM0002536</v>
          </cell>
          <cell r="D744" t="str">
            <v>2200右后视镜</v>
          </cell>
        </row>
        <row r="745">
          <cell r="B745" t="str">
            <v>REM0001490</v>
          </cell>
          <cell r="C745" t="str">
            <v>210REM0001490</v>
          </cell>
          <cell r="D745" t="str">
            <v>ETX2280右后视镜(新国标)</v>
          </cell>
        </row>
        <row r="746">
          <cell r="B746" t="str">
            <v>SLT0002788</v>
          </cell>
          <cell r="C746" t="str">
            <v>220SLT0002788</v>
          </cell>
          <cell r="D746" t="str">
            <v>出口正司机富康色靠背</v>
          </cell>
        </row>
        <row r="747">
          <cell r="B747" t="str">
            <v>SHT0010756</v>
          </cell>
          <cell r="C747" t="str">
            <v>220SHT0010756</v>
          </cell>
          <cell r="D747" t="str">
            <v>主驾高配靠背骨架总成</v>
          </cell>
        </row>
        <row r="748">
          <cell r="B748" t="str">
            <v>SHT0002164</v>
          </cell>
          <cell r="C748" t="str">
            <v>220SHT0002164</v>
          </cell>
          <cell r="D748" t="str">
            <v>副驾驶员靠背总成</v>
          </cell>
        </row>
        <row r="749">
          <cell r="B749" t="str">
            <v>SHT0000683</v>
          </cell>
          <cell r="C749" t="str">
            <v>220SHT0000683</v>
          </cell>
          <cell r="D749" t="str">
            <v>下卧铺椰棕总成加厚加宽</v>
          </cell>
        </row>
        <row r="750">
          <cell r="B750" t="str">
            <v>REM0001489</v>
          </cell>
          <cell r="C750" t="str">
            <v>210REM0001489</v>
          </cell>
          <cell r="D750" t="str">
            <v>ETX2280右后视镜总成</v>
          </cell>
        </row>
        <row r="751">
          <cell r="B751" t="str">
            <v>REM0001488</v>
          </cell>
          <cell r="C751" t="str">
            <v>210REM0001488</v>
          </cell>
          <cell r="D751" t="str">
            <v>ETX2280左后视镜(新国标)</v>
          </cell>
        </row>
        <row r="752">
          <cell r="B752" t="str">
            <v>SHT0010758</v>
          </cell>
          <cell r="C752" t="str">
            <v>220SHT0010758</v>
          </cell>
          <cell r="D752" t="str">
            <v>主驾低配靠背骨架总成</v>
          </cell>
        </row>
        <row r="753">
          <cell r="B753" t="str">
            <v>SHT0010944</v>
          </cell>
          <cell r="C753" t="str">
            <v>220SHT0010944</v>
          </cell>
          <cell r="D753" t="str">
            <v>副驾高配靠背骨架总成</v>
          </cell>
        </row>
        <row r="754">
          <cell r="B754" t="str">
            <v>SHT0001700</v>
          </cell>
          <cell r="C754" t="str">
            <v>220SHT0001700</v>
          </cell>
          <cell r="D754" t="str">
            <v>下卧铺总成</v>
          </cell>
        </row>
        <row r="755">
          <cell r="B755" t="str">
            <v>REM0001487</v>
          </cell>
          <cell r="C755" t="str">
            <v>210REM0001487</v>
          </cell>
          <cell r="D755" t="str">
            <v>ETX2280左后视镜总成</v>
          </cell>
        </row>
        <row r="756">
          <cell r="B756" t="str">
            <v>SHT0010756</v>
          </cell>
          <cell r="C756" t="str">
            <v>230SHT0010756</v>
          </cell>
          <cell r="D756" t="str">
            <v>主驾高配靠背骨架总成</v>
          </cell>
        </row>
        <row r="757">
          <cell r="B757" t="str">
            <v>TST0000542</v>
          </cell>
          <cell r="C757" t="str">
            <v>230TST0000542</v>
          </cell>
          <cell r="D757" t="str">
            <v>入子φ15*φ10*19.5</v>
          </cell>
        </row>
        <row r="758">
          <cell r="B758" t="str">
            <v>SHT0000671</v>
          </cell>
          <cell r="C758" t="str">
            <v>220SHT0000671</v>
          </cell>
          <cell r="D758" t="str">
            <v>机械减震器总成</v>
          </cell>
        </row>
        <row r="759">
          <cell r="B759" t="str">
            <v>TAT0010051</v>
          </cell>
          <cell r="C759" t="str">
            <v>220TAT0010051</v>
          </cell>
          <cell r="D759" t="str">
            <v>H6正驾单体纸箱</v>
          </cell>
        </row>
        <row r="760">
          <cell r="B760" t="str">
            <v>SHT0000879</v>
          </cell>
          <cell r="C760" t="str">
            <v>220SHT0000879</v>
          </cell>
          <cell r="D760" t="str">
            <v>中间座椅总成</v>
          </cell>
        </row>
        <row r="761">
          <cell r="B761" t="str">
            <v>SLT0011506</v>
          </cell>
          <cell r="C761" t="str">
            <v>220SLT0011506</v>
          </cell>
          <cell r="D761" t="str">
            <v>副靠背总成-前座</v>
          </cell>
        </row>
        <row r="762">
          <cell r="B762" t="str">
            <v>TST0000638</v>
          </cell>
          <cell r="C762" t="str">
            <v>230TST0000638</v>
          </cell>
          <cell r="D762" t="str">
            <v>弹簧秤LTZ-20</v>
          </cell>
        </row>
        <row r="763">
          <cell r="B763" t="str">
            <v>SCS0005187</v>
          </cell>
          <cell r="C763" t="str">
            <v>220SCS0005187</v>
          </cell>
          <cell r="D763" t="str">
            <v>后排座椅靠背左总成</v>
          </cell>
        </row>
        <row r="764">
          <cell r="B764" t="str">
            <v>SHT0013851</v>
          </cell>
          <cell r="C764" t="str">
            <v>220SHT0013851</v>
          </cell>
          <cell r="D764" t="str">
            <v>软垫总成A</v>
          </cell>
        </row>
        <row r="765">
          <cell r="B765" t="str">
            <v>SHT0013853</v>
          </cell>
          <cell r="C765" t="str">
            <v>220SHT0013853</v>
          </cell>
          <cell r="D765" t="str">
            <v>软垫总成B</v>
          </cell>
        </row>
        <row r="766">
          <cell r="B766" t="str">
            <v>SHT0010758</v>
          </cell>
          <cell r="C766" t="str">
            <v>230SHT0010758</v>
          </cell>
          <cell r="D766" t="str">
            <v>主驾低配靠背骨架总成</v>
          </cell>
        </row>
        <row r="767">
          <cell r="B767" t="str">
            <v>SHT0010944</v>
          </cell>
          <cell r="C767" t="str">
            <v>230SHT0010944</v>
          </cell>
          <cell r="D767" t="str">
            <v>副驾高配靠背骨架总成</v>
          </cell>
        </row>
        <row r="768">
          <cell r="B768" t="str">
            <v>SLT0002768</v>
          </cell>
          <cell r="C768" t="str">
            <v>220SLT0002768</v>
          </cell>
          <cell r="D768" t="str">
            <v>驾驶员正靠背 精细化</v>
          </cell>
        </row>
        <row r="769">
          <cell r="B769" t="str">
            <v>SHT0000869</v>
          </cell>
          <cell r="C769" t="str">
            <v>220SHT0000869</v>
          </cell>
          <cell r="D769" t="str">
            <v>下卧铺总成</v>
          </cell>
        </row>
        <row r="770">
          <cell r="B770" t="str">
            <v>REM0001516</v>
          </cell>
          <cell r="C770" t="str">
            <v>210REM0001516</v>
          </cell>
          <cell r="D770" t="str">
            <v>VT新国标右后视镜</v>
          </cell>
        </row>
        <row r="771">
          <cell r="B771" t="str">
            <v>SHT0010941</v>
          </cell>
          <cell r="C771" t="str">
            <v>220SHT0010941</v>
          </cell>
          <cell r="D771" t="str">
            <v>升降速降开关气管总成</v>
          </cell>
        </row>
        <row r="772">
          <cell r="B772" t="str">
            <v>SHT0010941</v>
          </cell>
          <cell r="C772" t="str">
            <v>230SHT0010941</v>
          </cell>
          <cell r="D772" t="str">
            <v>升降速降开关气管总成</v>
          </cell>
        </row>
        <row r="773">
          <cell r="B773" t="str">
            <v>REM0001513</v>
          </cell>
          <cell r="C773" t="str">
            <v>210REM0001513</v>
          </cell>
          <cell r="D773" t="str">
            <v>VT新国标左后视镜</v>
          </cell>
        </row>
        <row r="774">
          <cell r="B774" t="str">
            <v>REM0001473</v>
          </cell>
          <cell r="C774" t="str">
            <v>210REM0001473</v>
          </cell>
          <cell r="D774" t="str">
            <v>B40左外后视镜(高配)</v>
          </cell>
        </row>
        <row r="775">
          <cell r="B775" t="str">
            <v>REM0001474</v>
          </cell>
          <cell r="C775" t="str">
            <v>210REM0001474</v>
          </cell>
          <cell r="D775" t="str">
            <v>B40左后视镜</v>
          </cell>
        </row>
        <row r="776">
          <cell r="B776" t="str">
            <v>TMP5003066</v>
          </cell>
          <cell r="C776" t="str">
            <v>210TMP5003066</v>
          </cell>
          <cell r="D776" t="str">
            <v>阿斯塔蓝色漆126680</v>
          </cell>
        </row>
        <row r="777">
          <cell r="B777" t="str">
            <v>REM0000227</v>
          </cell>
          <cell r="C777" t="str">
            <v>210REM0000227</v>
          </cell>
          <cell r="D777" t="str">
            <v>C35DB高配右后视镜魅力橙</v>
          </cell>
        </row>
        <row r="778">
          <cell r="B778" t="str">
            <v>SLT0001301</v>
          </cell>
          <cell r="C778" t="str">
            <v>220SLT0001301</v>
          </cell>
          <cell r="D778" t="str">
            <v>卧铺总成</v>
          </cell>
        </row>
        <row r="779">
          <cell r="B779" t="str">
            <v>SHT0013021</v>
          </cell>
          <cell r="C779" t="str">
            <v>220SHT0013021</v>
          </cell>
          <cell r="D779" t="str">
            <v>下卧铺护面总成</v>
          </cell>
        </row>
        <row r="780">
          <cell r="B780" t="str">
            <v>TST0000093</v>
          </cell>
          <cell r="C780" t="str">
            <v>230TST0000093</v>
          </cell>
          <cell r="D780" t="str">
            <v>无功率补偿控制器</v>
          </cell>
        </row>
        <row r="781">
          <cell r="B781" t="str">
            <v>REM0002887</v>
          </cell>
          <cell r="C781" t="str">
            <v>210REM0002887</v>
          </cell>
          <cell r="D781" t="str">
            <v>2200右后视镜</v>
          </cell>
        </row>
        <row r="782">
          <cell r="B782" t="str">
            <v>REM0001485</v>
          </cell>
          <cell r="C782" t="str">
            <v>210REM0001485</v>
          </cell>
          <cell r="D782" t="str">
            <v>ETX右后视镜</v>
          </cell>
        </row>
        <row r="783">
          <cell r="B783" t="str">
            <v>REM0002790</v>
          </cell>
          <cell r="C783" t="str">
            <v>210REM0002790</v>
          </cell>
          <cell r="D783" t="str">
            <v>新国标ETX窄车右后视镜</v>
          </cell>
        </row>
        <row r="784">
          <cell r="B784" t="str">
            <v>REM0001476</v>
          </cell>
          <cell r="C784" t="str">
            <v>210REM0001476</v>
          </cell>
          <cell r="D784" t="str">
            <v>B40右外后视镜(高配)</v>
          </cell>
        </row>
        <row r="785">
          <cell r="B785" t="str">
            <v>REM0001477</v>
          </cell>
          <cell r="C785" t="str">
            <v>210REM0001477</v>
          </cell>
          <cell r="D785" t="str">
            <v>B40右后视镜</v>
          </cell>
        </row>
        <row r="786">
          <cell r="B786" t="str">
            <v>REM0001484</v>
          </cell>
          <cell r="C786" t="str">
            <v>210REM0001484</v>
          </cell>
          <cell r="D786" t="str">
            <v>ETX右后视镜</v>
          </cell>
        </row>
        <row r="787">
          <cell r="B787" t="str">
            <v>REM0002789</v>
          </cell>
          <cell r="C787" t="str">
            <v>210REM0002789</v>
          </cell>
          <cell r="D787" t="str">
            <v>新国标ETX窄车左后视镜</v>
          </cell>
        </row>
        <row r="788">
          <cell r="B788" t="str">
            <v>REM0001958</v>
          </cell>
          <cell r="C788" t="str">
            <v>210REM0001958</v>
          </cell>
          <cell r="D788" t="str">
            <v>捷运出口左后视镜电加热</v>
          </cell>
        </row>
        <row r="789">
          <cell r="B789" t="str">
            <v>REM0002888</v>
          </cell>
          <cell r="C789" t="str">
            <v>210REM0002888</v>
          </cell>
          <cell r="D789" t="str">
            <v>2200左后视镜</v>
          </cell>
        </row>
        <row r="790">
          <cell r="B790" t="str">
            <v>REM0001482</v>
          </cell>
          <cell r="C790" t="str">
            <v>210REM0001482</v>
          </cell>
          <cell r="D790" t="str">
            <v>ETX左后视镜</v>
          </cell>
        </row>
        <row r="791">
          <cell r="B791" t="str">
            <v>TST0000708</v>
          </cell>
          <cell r="C791" t="str">
            <v>230TST0000708</v>
          </cell>
          <cell r="D791" t="str">
            <v>镀锌管(米)</v>
          </cell>
        </row>
        <row r="792">
          <cell r="B792" t="str">
            <v>REM0001481</v>
          </cell>
          <cell r="C792" t="str">
            <v>210REM0001481</v>
          </cell>
          <cell r="D792" t="str">
            <v>ETX左后视镜</v>
          </cell>
        </row>
        <row r="793">
          <cell r="B793" t="str">
            <v>REM0001955</v>
          </cell>
          <cell r="C793" t="str">
            <v>210REM0001955</v>
          </cell>
          <cell r="D793" t="str">
            <v>捷运出口右后视镜电加热</v>
          </cell>
        </row>
        <row r="794">
          <cell r="B794" t="str">
            <v>SHT0010636</v>
          </cell>
          <cell r="C794" t="str">
            <v>220SHT0010636</v>
          </cell>
          <cell r="D794" t="str">
            <v>主驾高配安全带总成</v>
          </cell>
        </row>
        <row r="795">
          <cell r="B795" t="str">
            <v>SHT0010808</v>
          </cell>
          <cell r="C795" t="str">
            <v>230SHT0010808</v>
          </cell>
          <cell r="D795" t="str">
            <v>外绞架固定块B</v>
          </cell>
        </row>
        <row r="796">
          <cell r="B796" t="str">
            <v>SCS0004087</v>
          </cell>
          <cell r="C796" t="str">
            <v>220SCS0004087</v>
          </cell>
          <cell r="D796" t="str">
            <v>B40副司机背骨架焊连动杆</v>
          </cell>
        </row>
        <row r="797">
          <cell r="B797" t="str">
            <v>SCS0004087</v>
          </cell>
          <cell r="C797" t="str">
            <v>230SCS0004087</v>
          </cell>
          <cell r="D797" t="str">
            <v>B40副司机背骨架焊连动杆</v>
          </cell>
        </row>
        <row r="798">
          <cell r="B798" t="str">
            <v>SBS0010148</v>
          </cell>
          <cell r="C798" t="str">
            <v>220SBS0010148</v>
          </cell>
          <cell r="D798" t="str">
            <v>窄车一排三人座骨架总成</v>
          </cell>
        </row>
        <row r="799">
          <cell r="B799" t="str">
            <v>REM0001233</v>
          </cell>
          <cell r="C799" t="str">
            <v>210REM0001233</v>
          </cell>
          <cell r="D799" t="str">
            <v>一汽MV3右后视镜(手动)</v>
          </cell>
        </row>
        <row r="800">
          <cell r="B800" t="str">
            <v>REM0003423</v>
          </cell>
          <cell r="C800" t="str">
            <v>210REM0003423</v>
          </cell>
          <cell r="D800" t="str">
            <v>一汽MV3右后视镜手动CL01</v>
          </cell>
        </row>
        <row r="801">
          <cell r="B801" t="str">
            <v>REM0001232</v>
          </cell>
          <cell r="C801" t="str">
            <v>210REM0001232</v>
          </cell>
          <cell r="D801" t="str">
            <v>一汽MV3左后视镜(手动)</v>
          </cell>
        </row>
        <row r="802">
          <cell r="B802" t="str">
            <v>REM0003422</v>
          </cell>
          <cell r="C802" t="str">
            <v>210REM0003422</v>
          </cell>
          <cell r="D802" t="str">
            <v>一汽MV3左后视镜手动CL01</v>
          </cell>
        </row>
        <row r="803">
          <cell r="B803" t="str">
            <v>SHT0000826</v>
          </cell>
          <cell r="C803" t="str">
            <v>220SHT0000826</v>
          </cell>
          <cell r="D803" t="str">
            <v>驾驶员靠背总成</v>
          </cell>
        </row>
        <row r="804">
          <cell r="B804" t="str">
            <v>SHT0000975</v>
          </cell>
          <cell r="C804" t="str">
            <v>220SHT0000975</v>
          </cell>
          <cell r="D804" t="str">
            <v>驾驶员靠背总成</v>
          </cell>
        </row>
        <row r="805">
          <cell r="B805" t="str">
            <v>SLT0000470</v>
          </cell>
          <cell r="C805" t="str">
            <v>220SLT0000470</v>
          </cell>
          <cell r="D805" t="str">
            <v>宽车左舵一排三人座（新）</v>
          </cell>
        </row>
        <row r="806">
          <cell r="B806" t="str">
            <v>REM0001957</v>
          </cell>
          <cell r="C806" t="str">
            <v>210REM0001957</v>
          </cell>
          <cell r="D806" t="str">
            <v>捷运出口左后视镜阿拉伯</v>
          </cell>
        </row>
        <row r="807">
          <cell r="B807" t="str">
            <v>SHT0000701</v>
          </cell>
          <cell r="C807" t="str">
            <v>220SHT0000701</v>
          </cell>
          <cell r="D807" t="str">
            <v>升降速降开关气管总成</v>
          </cell>
        </row>
        <row r="808">
          <cell r="B808" t="str">
            <v>SHT0000701</v>
          </cell>
          <cell r="C808" t="str">
            <v>230SHT0000701</v>
          </cell>
          <cell r="D808" t="str">
            <v>升降速降开关气管总成</v>
          </cell>
        </row>
        <row r="809">
          <cell r="B809" t="str">
            <v>SLT0001302</v>
          </cell>
          <cell r="C809" t="str">
            <v>220SLT0001302</v>
          </cell>
          <cell r="D809" t="str">
            <v>卧铺总成</v>
          </cell>
        </row>
        <row r="810">
          <cell r="B810" t="str">
            <v>TST0000669</v>
          </cell>
          <cell r="C810" t="str">
            <v>230TST0000669</v>
          </cell>
          <cell r="D810" t="str">
            <v>M20下电极AT16-27B-2-022</v>
          </cell>
        </row>
        <row r="811">
          <cell r="B811" t="str">
            <v>TST0000808</v>
          </cell>
          <cell r="C811" t="str">
            <v>220TST0000808</v>
          </cell>
          <cell r="D811" t="str">
            <v>油漆蓝</v>
          </cell>
        </row>
        <row r="812">
          <cell r="B812" t="str">
            <v>TST0000808</v>
          </cell>
          <cell r="C812" t="str">
            <v>230TST0000808</v>
          </cell>
          <cell r="D812" t="str">
            <v>油漆蓝</v>
          </cell>
        </row>
        <row r="813">
          <cell r="B813" t="str">
            <v>SLT0002439</v>
          </cell>
          <cell r="C813" t="str">
            <v>220SLT0002439</v>
          </cell>
          <cell r="D813" t="str">
            <v>主靠背总成-前座</v>
          </cell>
        </row>
        <row r="814">
          <cell r="B814" t="str">
            <v>TST0000508</v>
          </cell>
          <cell r="C814" t="str">
            <v>230TST0000508</v>
          </cell>
          <cell r="D814" t="str">
            <v>电磁钻</v>
          </cell>
        </row>
        <row r="815">
          <cell r="B815" t="str">
            <v>REM0001959</v>
          </cell>
          <cell r="C815" t="str">
            <v>210REM0001959</v>
          </cell>
          <cell r="D815" t="str">
            <v>捷运出口左后视镜改曲率</v>
          </cell>
        </row>
        <row r="816">
          <cell r="B816" t="str">
            <v>SLT0000656</v>
          </cell>
          <cell r="C816" t="str">
            <v>220SLT0000656</v>
          </cell>
          <cell r="D816" t="str">
            <v>窄车加长14人一排三人座</v>
          </cell>
        </row>
        <row r="817">
          <cell r="B817" t="str">
            <v>REM0001954</v>
          </cell>
          <cell r="C817" t="str">
            <v>210REM0001954</v>
          </cell>
          <cell r="D817" t="str">
            <v>捷运出口右后视镜阿拉伯</v>
          </cell>
        </row>
        <row r="818">
          <cell r="B818" t="str">
            <v>SHT0000721</v>
          </cell>
          <cell r="C818" t="str">
            <v>220SHT0000721</v>
          </cell>
          <cell r="D818" t="str">
            <v>北奔H06A下卧铺护面总成</v>
          </cell>
        </row>
        <row r="819">
          <cell r="B819" t="str">
            <v>REM0001956</v>
          </cell>
          <cell r="C819" t="str">
            <v>210REM0001956</v>
          </cell>
          <cell r="D819" t="str">
            <v>捷运出口右后视镜改曲率</v>
          </cell>
        </row>
        <row r="820">
          <cell r="B820" t="str">
            <v>REM0002045</v>
          </cell>
          <cell r="C820" t="str">
            <v>210REM0002045</v>
          </cell>
          <cell r="D820" t="str">
            <v>华菱右后视镜湖南</v>
          </cell>
        </row>
        <row r="821">
          <cell r="B821" t="str">
            <v>REM0001953</v>
          </cell>
          <cell r="C821" t="str">
            <v>210REM0001953</v>
          </cell>
          <cell r="D821" t="str">
            <v>捷运北京左后视镜</v>
          </cell>
        </row>
        <row r="822">
          <cell r="B822" t="str">
            <v>TST0001769</v>
          </cell>
          <cell r="C822" t="str">
            <v>230TST0001769</v>
          </cell>
          <cell r="D822" t="str">
            <v>过滤器滤网100目</v>
          </cell>
        </row>
        <row r="823">
          <cell r="B823" t="str">
            <v>SLT0002755</v>
          </cell>
          <cell r="C823" t="str">
            <v>220SLT0002755</v>
          </cell>
          <cell r="D823" t="str">
            <v>整体地板副出口1800灰座</v>
          </cell>
        </row>
        <row r="824">
          <cell r="B824" t="str">
            <v>SHT0000711</v>
          </cell>
          <cell r="C824" t="str">
            <v>220SHT0000711</v>
          </cell>
          <cell r="D824" t="str">
            <v>北奔H06A上卧铺护面总成</v>
          </cell>
        </row>
        <row r="825">
          <cell r="B825" t="str">
            <v>TST0000538</v>
          </cell>
          <cell r="C825" t="str">
            <v>230TST0000538</v>
          </cell>
          <cell r="D825" t="str">
            <v>焊枪200A</v>
          </cell>
        </row>
        <row r="826">
          <cell r="B826" t="str">
            <v>TST0001160</v>
          </cell>
          <cell r="C826" t="str">
            <v>230TST0001160</v>
          </cell>
          <cell r="D826" t="str">
            <v>角磨机</v>
          </cell>
        </row>
        <row r="827">
          <cell r="B827" t="str">
            <v>REM0000212</v>
          </cell>
          <cell r="C827" t="str">
            <v>210REM0000212</v>
          </cell>
          <cell r="D827" t="str">
            <v>C35DB高配左后视镜心悦蓝</v>
          </cell>
        </row>
        <row r="828">
          <cell r="B828" t="str">
            <v>REM0000216</v>
          </cell>
          <cell r="C828" t="str">
            <v>210REM0000216</v>
          </cell>
          <cell r="D828" t="str">
            <v>C35DB高配左后视镜酷感红</v>
          </cell>
        </row>
        <row r="829">
          <cell r="B829" t="str">
            <v>REM0000229</v>
          </cell>
          <cell r="C829" t="str">
            <v>210REM0000229</v>
          </cell>
          <cell r="D829" t="str">
            <v>C35DB高配右后视镜酷感红</v>
          </cell>
        </row>
        <row r="830">
          <cell r="B830" t="str">
            <v>REM0001952</v>
          </cell>
          <cell r="C830" t="str">
            <v>210REM0001952</v>
          </cell>
          <cell r="D830" t="str">
            <v>捷运北京右后视镜</v>
          </cell>
        </row>
        <row r="831">
          <cell r="B831" t="str">
            <v>SLT0001591</v>
          </cell>
          <cell r="C831" t="str">
            <v>220SLT0001591</v>
          </cell>
          <cell r="D831" t="str">
            <v>一排四人联体坐垫5990</v>
          </cell>
        </row>
        <row r="832">
          <cell r="B832" t="str">
            <v>SHT0000881</v>
          </cell>
          <cell r="C832" t="str">
            <v>220SHT0000881</v>
          </cell>
          <cell r="D832" t="str">
            <v>中间座椅总成</v>
          </cell>
        </row>
        <row r="833">
          <cell r="B833" t="str">
            <v>SCS0006649</v>
          </cell>
          <cell r="C833" t="str">
            <v>220SCS0006649</v>
          </cell>
          <cell r="D833" t="str">
            <v>后排座椅靠背右总成</v>
          </cell>
        </row>
        <row r="834">
          <cell r="B834" t="str">
            <v>REM0002090</v>
          </cell>
          <cell r="C834" t="str">
            <v>210REM0002090</v>
          </cell>
          <cell r="D834" t="str">
            <v>豪泺电加热左后视镜</v>
          </cell>
        </row>
        <row r="835">
          <cell r="B835" t="str">
            <v>TAT0010052</v>
          </cell>
          <cell r="C835" t="str">
            <v>220TAT0010052</v>
          </cell>
          <cell r="D835" t="str">
            <v>H6副驾单体纸箱</v>
          </cell>
        </row>
        <row r="836">
          <cell r="B836" t="str">
            <v>SHT0000398</v>
          </cell>
          <cell r="C836" t="str">
            <v>230SHT0000398</v>
          </cell>
          <cell r="D836" t="str">
            <v>升降器总成</v>
          </cell>
        </row>
        <row r="837">
          <cell r="B837" t="str">
            <v>SLT0002438</v>
          </cell>
          <cell r="C837" t="str">
            <v>220SLT0002438</v>
          </cell>
          <cell r="D837" t="str">
            <v>主靠背总成-前座</v>
          </cell>
        </row>
        <row r="838">
          <cell r="B838" t="str">
            <v>REM0003377</v>
          </cell>
          <cell r="C838" t="str">
            <v>210REM0003377</v>
          </cell>
          <cell r="D838" t="str">
            <v>特种车4M左后视镜</v>
          </cell>
        </row>
        <row r="839">
          <cell r="B839" t="str">
            <v>REM0003378</v>
          </cell>
          <cell r="C839" t="str">
            <v>210REM0003378</v>
          </cell>
          <cell r="D839" t="str">
            <v>特种车4M右后视镜</v>
          </cell>
        </row>
        <row r="840">
          <cell r="B840" t="str">
            <v>REM0002091</v>
          </cell>
          <cell r="C840" t="str">
            <v>210REM0002091</v>
          </cell>
          <cell r="D840" t="str">
            <v>豪泺电加热右后视镜</v>
          </cell>
        </row>
        <row r="841">
          <cell r="B841" t="str">
            <v>REM0001507</v>
          </cell>
          <cell r="C841" t="str">
            <v>210REM0001507</v>
          </cell>
          <cell r="D841" t="str">
            <v>F2400右后视镜</v>
          </cell>
        </row>
        <row r="842">
          <cell r="B842" t="str">
            <v>REM0001187</v>
          </cell>
          <cell r="C842" t="str">
            <v>210REM0001187</v>
          </cell>
          <cell r="D842" t="str">
            <v>华菱H08右驾左后视镜</v>
          </cell>
        </row>
        <row r="843">
          <cell r="B843" t="str">
            <v>TST0000398</v>
          </cell>
          <cell r="C843" t="str">
            <v>230TST0000398</v>
          </cell>
          <cell r="D843" t="str">
            <v>冲头涂层φ10.6*φ13*100</v>
          </cell>
        </row>
        <row r="844">
          <cell r="B844" t="str">
            <v>SCS0001623</v>
          </cell>
          <cell r="C844" t="str">
            <v>220SCS0001623</v>
          </cell>
          <cell r="D844" t="str">
            <v>三排左座椅地脚链接总成</v>
          </cell>
        </row>
        <row r="845">
          <cell r="B845" t="str">
            <v>SCS0001623</v>
          </cell>
          <cell r="C845" t="str">
            <v>230SCS0001623</v>
          </cell>
          <cell r="D845" t="str">
            <v>三排左座椅地脚链接总成</v>
          </cell>
        </row>
        <row r="846">
          <cell r="B846" t="str">
            <v>REM0001194</v>
          </cell>
          <cell r="C846" t="str">
            <v>210REM0001194</v>
          </cell>
          <cell r="D846" t="str">
            <v>出口澳洲后视镜24V</v>
          </cell>
        </row>
        <row r="847">
          <cell r="B847" t="str">
            <v>SLT0002185</v>
          </cell>
          <cell r="C847" t="str">
            <v>220SLT0002185</v>
          </cell>
          <cell r="D847" t="str">
            <v>主靠背总成-前座</v>
          </cell>
        </row>
        <row r="848">
          <cell r="B848" t="str">
            <v>SLT0001592</v>
          </cell>
          <cell r="C848" t="str">
            <v>220SLT0001592</v>
          </cell>
          <cell r="D848" t="str">
            <v>K1窄车右舵一排三人座</v>
          </cell>
        </row>
        <row r="849">
          <cell r="B849" t="str">
            <v>SLT0002428</v>
          </cell>
          <cell r="C849" t="str">
            <v>220SLT0002428</v>
          </cell>
          <cell r="D849" t="str">
            <v>主靠背总成-前座</v>
          </cell>
        </row>
        <row r="850">
          <cell r="B850" t="str">
            <v>REM0000217</v>
          </cell>
          <cell r="C850" t="str">
            <v>210REM0000217</v>
          </cell>
          <cell r="D850" t="str">
            <v>C35DB左后视镜(高配)钛灰</v>
          </cell>
        </row>
        <row r="851">
          <cell r="B851" t="str">
            <v>REM0000218</v>
          </cell>
          <cell r="C851" t="str">
            <v>210REM0000218</v>
          </cell>
          <cell r="D851" t="str">
            <v>C35DB左后视镜高配大漠金</v>
          </cell>
        </row>
        <row r="852">
          <cell r="B852" t="str">
            <v>REM0000230</v>
          </cell>
          <cell r="C852" t="str">
            <v>210REM0000230</v>
          </cell>
          <cell r="D852" t="str">
            <v>C35DB右后视镜(高配)钛灰</v>
          </cell>
        </row>
        <row r="853">
          <cell r="B853" t="str">
            <v>REM0000231</v>
          </cell>
          <cell r="C853" t="str">
            <v>210REM0000231</v>
          </cell>
          <cell r="D853" t="str">
            <v>C35DB右后视镜高配大漠金</v>
          </cell>
        </row>
        <row r="854">
          <cell r="B854" t="str">
            <v>SHT0010399</v>
          </cell>
          <cell r="C854" t="str">
            <v>230SHT0010399</v>
          </cell>
          <cell r="D854" t="str">
            <v>副司机靠背骨架总成</v>
          </cell>
        </row>
        <row r="855">
          <cell r="B855" t="str">
            <v>TST0001770</v>
          </cell>
          <cell r="C855" t="str">
            <v>230TST0001770</v>
          </cell>
          <cell r="D855" t="str">
            <v>调压过滤器滤网100目</v>
          </cell>
        </row>
        <row r="856">
          <cell r="B856" t="str">
            <v>TMI0000075</v>
          </cell>
          <cell r="C856" t="str">
            <v>210TMI0000075</v>
          </cell>
          <cell r="D856" t="str">
            <v>色粉I9045</v>
          </cell>
        </row>
        <row r="857">
          <cell r="B857" t="str">
            <v>TMI0000096</v>
          </cell>
          <cell r="C857" t="str">
            <v>210TMI0000096</v>
          </cell>
          <cell r="D857" t="str">
            <v>色粉H8191</v>
          </cell>
        </row>
        <row r="858">
          <cell r="B858" t="str">
            <v>SLT0002750</v>
          </cell>
          <cell r="C858" t="str">
            <v>220SLT0002750</v>
          </cell>
          <cell r="D858" t="str">
            <v>1800加宽奥铃副司机座垫黑</v>
          </cell>
        </row>
        <row r="859">
          <cell r="B859" t="str">
            <v>SHT0000866</v>
          </cell>
          <cell r="C859" t="str">
            <v>220SHT0000866</v>
          </cell>
          <cell r="D859" t="str">
            <v>下卧铺总成</v>
          </cell>
        </row>
        <row r="860">
          <cell r="B860" t="str">
            <v>SCS0006651</v>
          </cell>
          <cell r="C860" t="str">
            <v>220SCS0006651</v>
          </cell>
          <cell r="D860" t="str">
            <v>后排座椅坐垫总成</v>
          </cell>
        </row>
        <row r="861">
          <cell r="B861" t="str">
            <v>SCS0006652</v>
          </cell>
          <cell r="C861" t="str">
            <v>220SCS0006652</v>
          </cell>
          <cell r="D861" t="str">
            <v>后排座椅坐垫总成</v>
          </cell>
        </row>
        <row r="862">
          <cell r="B862" t="str">
            <v>SHT0010399</v>
          </cell>
          <cell r="C862" t="str">
            <v>220SHT0010399</v>
          </cell>
          <cell r="D862" t="str">
            <v>副司机靠背骨架总成</v>
          </cell>
        </row>
        <row r="863">
          <cell r="B863" t="str">
            <v>SHT0000875</v>
          </cell>
          <cell r="C863" t="str">
            <v>220SHT0000875</v>
          </cell>
          <cell r="D863" t="str">
            <v>中间座椅总成</v>
          </cell>
        </row>
        <row r="864">
          <cell r="B864" t="str">
            <v>TST0000738</v>
          </cell>
          <cell r="C864" t="str">
            <v>220TST0000738</v>
          </cell>
          <cell r="D864" t="str">
            <v>德盛旋梭</v>
          </cell>
        </row>
        <row r="865">
          <cell r="B865" t="str">
            <v>TST0000370</v>
          </cell>
          <cell r="C865" t="str">
            <v>230TST0000370</v>
          </cell>
          <cell r="D865" t="str">
            <v>18#铁丝</v>
          </cell>
        </row>
        <row r="866">
          <cell r="B866" t="str">
            <v>TST0001042</v>
          </cell>
          <cell r="C866" t="str">
            <v>230TST0001042</v>
          </cell>
          <cell r="D866" t="str">
            <v>护套线2*1.5</v>
          </cell>
        </row>
        <row r="867">
          <cell r="B867" t="str">
            <v>TST0001091</v>
          </cell>
          <cell r="C867" t="str">
            <v>230TST0001091</v>
          </cell>
          <cell r="D867" t="str">
            <v>PVC管</v>
          </cell>
        </row>
        <row r="868">
          <cell r="B868" t="str">
            <v>SCS0006650</v>
          </cell>
          <cell r="C868" t="str">
            <v>220SCS0006650</v>
          </cell>
          <cell r="D868" t="str">
            <v>后排座椅靠背右总成</v>
          </cell>
        </row>
        <row r="869">
          <cell r="B869" t="str">
            <v>REM0002564</v>
          </cell>
          <cell r="C869" t="str">
            <v>210REM0002564</v>
          </cell>
          <cell r="D869" t="str">
            <v>F1780窄车右后视镜</v>
          </cell>
        </row>
        <row r="870">
          <cell r="B870" t="str">
            <v>REM0001506</v>
          </cell>
          <cell r="C870" t="str">
            <v>210REM0001506</v>
          </cell>
          <cell r="D870" t="str">
            <v>F2400左后视镜</v>
          </cell>
        </row>
        <row r="871">
          <cell r="B871" t="str">
            <v>SHT0013022</v>
          </cell>
          <cell r="C871" t="str">
            <v>220SHT0013022</v>
          </cell>
          <cell r="D871" t="str">
            <v>下卧铺护面总成</v>
          </cell>
        </row>
        <row r="872">
          <cell r="B872" t="str">
            <v>REM0002900</v>
          </cell>
          <cell r="C872" t="str">
            <v>210REM0002900</v>
          </cell>
          <cell r="D872" t="str">
            <v>C35DB低配左后视镜底漆</v>
          </cell>
        </row>
        <row r="873">
          <cell r="B873" t="str">
            <v>REM0000192</v>
          </cell>
          <cell r="C873" t="str">
            <v>210REM0000192</v>
          </cell>
          <cell r="D873" t="str">
            <v>C35DB中配左后视镜魅力橙</v>
          </cell>
        </row>
        <row r="874">
          <cell r="B874" t="str">
            <v>SLT0001293</v>
          </cell>
          <cell r="C874" t="str">
            <v>220SLT0001293</v>
          </cell>
          <cell r="D874" t="str">
            <v>卧铺总成</v>
          </cell>
        </row>
        <row r="875">
          <cell r="B875" t="str">
            <v>REM0001188</v>
          </cell>
          <cell r="C875" t="str">
            <v>210REM0001188</v>
          </cell>
          <cell r="D875" t="str">
            <v>华菱H08右驾右后视镜</v>
          </cell>
        </row>
        <row r="876">
          <cell r="B876" t="str">
            <v>REM0000203</v>
          </cell>
          <cell r="C876" t="str">
            <v>210REM0000203</v>
          </cell>
          <cell r="D876" t="str">
            <v>C35DB中配右后视镜魅力橙</v>
          </cell>
        </row>
        <row r="877">
          <cell r="B877" t="str">
            <v>SLT0002748</v>
          </cell>
          <cell r="C877" t="str">
            <v>220SLT0002748</v>
          </cell>
          <cell r="D877" t="str">
            <v>1800加宽奥铃副司机大背黑</v>
          </cell>
        </row>
        <row r="878">
          <cell r="B878" t="str">
            <v>TMP5003094</v>
          </cell>
          <cell r="C878" t="str">
            <v>210TMP5003094</v>
          </cell>
          <cell r="D878" t="str">
            <v>L-A5W宝石蓝</v>
          </cell>
        </row>
        <row r="879">
          <cell r="B879" t="str">
            <v>TST0000472</v>
          </cell>
          <cell r="C879" t="str">
            <v>230TST0000472</v>
          </cell>
          <cell r="D879" t="str">
            <v>电热锅</v>
          </cell>
        </row>
        <row r="880">
          <cell r="B880" t="str">
            <v>SLT0002751</v>
          </cell>
          <cell r="C880" t="str">
            <v>220SLT0002751</v>
          </cell>
          <cell r="D880" t="str">
            <v>副驶员海外欧马可棕色背</v>
          </cell>
        </row>
        <row r="881">
          <cell r="B881" t="str">
            <v>SHT0000887</v>
          </cell>
          <cell r="C881" t="str">
            <v>220SHT0000887</v>
          </cell>
          <cell r="D881" t="str">
            <v>中间座椅总成</v>
          </cell>
        </row>
        <row r="882">
          <cell r="B882" t="str">
            <v>TST0000559</v>
          </cell>
          <cell r="C882" t="str">
            <v>230TST0000559</v>
          </cell>
          <cell r="D882" t="str">
            <v>导轨BRC20R0-1-L160</v>
          </cell>
        </row>
        <row r="883">
          <cell r="B883" t="str">
            <v>REM0001216</v>
          </cell>
          <cell r="C883" t="str">
            <v>210REM0001216</v>
          </cell>
          <cell r="D883" t="str">
            <v>低速牵引车左后视镜总成</v>
          </cell>
        </row>
        <row r="884">
          <cell r="B884" t="str">
            <v>SHT0014482</v>
          </cell>
          <cell r="C884" t="str">
            <v>220SHT0014482</v>
          </cell>
          <cell r="D884" t="str">
            <v>主驾底座模块化总成</v>
          </cell>
        </row>
        <row r="885">
          <cell r="B885" t="str">
            <v>SHT0002449</v>
          </cell>
          <cell r="C885" t="str">
            <v>230SHT0002449</v>
          </cell>
          <cell r="D885" t="str">
            <v>副驾靠背骨架焊接总成电泳</v>
          </cell>
        </row>
        <row r="886">
          <cell r="B886" t="str">
            <v>TST0000626</v>
          </cell>
          <cell r="C886" t="str">
            <v>230TST0000626</v>
          </cell>
          <cell r="D886" t="str">
            <v>风扇（机器人用）</v>
          </cell>
        </row>
        <row r="887">
          <cell r="B887" t="str">
            <v>TST0001874</v>
          </cell>
          <cell r="C887" t="str">
            <v>230TST0001874</v>
          </cell>
          <cell r="D887" t="str">
            <v>水流量开关</v>
          </cell>
        </row>
        <row r="888">
          <cell r="B888" t="str">
            <v>SHT0002632</v>
          </cell>
          <cell r="C888" t="str">
            <v>220SHT0002632</v>
          </cell>
          <cell r="D888" t="str">
            <v>副驾靠背护面总成</v>
          </cell>
        </row>
        <row r="889">
          <cell r="B889" t="str">
            <v>TMP5003081</v>
          </cell>
          <cell r="C889" t="str">
            <v>210TMP5003081</v>
          </cell>
          <cell r="D889" t="str">
            <v>溶剂型色漆WLF126681</v>
          </cell>
        </row>
        <row r="890">
          <cell r="B890" t="str">
            <v>REM0002563</v>
          </cell>
          <cell r="C890" t="str">
            <v>210REM0002563</v>
          </cell>
          <cell r="D890" t="str">
            <v>F1780窄车左后视镜</v>
          </cell>
        </row>
        <row r="891">
          <cell r="B891" t="str">
            <v>SHT0002446</v>
          </cell>
          <cell r="C891" t="str">
            <v>230SHT0002446</v>
          </cell>
          <cell r="D891" t="str">
            <v>主驾高配靠背骨架总成电泳</v>
          </cell>
        </row>
        <row r="892">
          <cell r="B892" t="str">
            <v>SCS0005190</v>
          </cell>
          <cell r="C892" t="str">
            <v>220SCS0005190</v>
          </cell>
          <cell r="D892" t="str">
            <v>后排座椅靠背右总成</v>
          </cell>
        </row>
        <row r="893">
          <cell r="B893" t="str">
            <v>SLT0002529</v>
          </cell>
          <cell r="C893" t="str">
            <v>220SLT0002529</v>
          </cell>
          <cell r="D893" t="str">
            <v>主靠背总成-前座</v>
          </cell>
        </row>
        <row r="894">
          <cell r="B894" t="str">
            <v>SLT0001263</v>
          </cell>
          <cell r="C894" t="str">
            <v>220SLT0001263</v>
          </cell>
          <cell r="D894" t="str">
            <v>中间座窄体标准</v>
          </cell>
        </row>
        <row r="895">
          <cell r="B895" t="str">
            <v>SHT0000861</v>
          </cell>
          <cell r="C895" t="str">
            <v>220SHT0000861</v>
          </cell>
          <cell r="D895" t="str">
            <v>下卧铺总成</v>
          </cell>
        </row>
        <row r="896">
          <cell r="B896" t="str">
            <v>REM0002054</v>
          </cell>
          <cell r="C896" t="str">
            <v>210REM0002054</v>
          </cell>
          <cell r="D896" t="str">
            <v>华菱之星高顶右后视镜湖南</v>
          </cell>
        </row>
        <row r="897">
          <cell r="B897" t="str">
            <v>REM0001218</v>
          </cell>
          <cell r="C897" t="str">
            <v>210REM0001218</v>
          </cell>
          <cell r="D897" t="str">
            <v>低速牵引车右后视镜总成</v>
          </cell>
        </row>
        <row r="898">
          <cell r="B898" t="str">
            <v>SLT0002783</v>
          </cell>
          <cell r="C898" t="str">
            <v>220SLT0002783</v>
          </cell>
          <cell r="D898" t="str">
            <v>副驾驶员小靠背总成</v>
          </cell>
        </row>
        <row r="899">
          <cell r="B899" t="str">
            <v>TST0000380</v>
          </cell>
          <cell r="C899" t="str">
            <v>230TST0000380</v>
          </cell>
          <cell r="D899" t="str">
            <v>冲头涂层φ20*φ16.1*64</v>
          </cell>
        </row>
        <row r="900">
          <cell r="B900" t="str">
            <v>SLT0001261</v>
          </cell>
          <cell r="C900" t="str">
            <v>220SLT0001261</v>
          </cell>
          <cell r="D900" t="str">
            <v>窄车中间座新</v>
          </cell>
        </row>
        <row r="901">
          <cell r="B901" t="str">
            <v>SHT0014062</v>
          </cell>
          <cell r="C901" t="str">
            <v>220SHT0014062</v>
          </cell>
          <cell r="D901" t="str">
            <v>K1右舵跨座总成</v>
          </cell>
        </row>
        <row r="902">
          <cell r="B902" t="str">
            <v>SHT0014062</v>
          </cell>
          <cell r="C902" t="str">
            <v>230SHT0014062</v>
          </cell>
          <cell r="D902" t="str">
            <v>K1右舵跨座总成</v>
          </cell>
        </row>
        <row r="903">
          <cell r="B903" t="str">
            <v>REM0001217</v>
          </cell>
          <cell r="C903" t="str">
            <v>210REM0001217</v>
          </cell>
          <cell r="D903" t="str">
            <v>低速牵引车右置左后视镜</v>
          </cell>
        </row>
        <row r="904">
          <cell r="B904" t="str">
            <v>REM0000204</v>
          </cell>
          <cell r="C904" t="str">
            <v>210REM0000204</v>
          </cell>
          <cell r="D904" t="str">
            <v>C35DB中配右后视镜凛冽青</v>
          </cell>
        </row>
        <row r="905">
          <cell r="B905" t="str">
            <v>SLT0002761</v>
          </cell>
          <cell r="C905" t="str">
            <v>220SLT0002761</v>
          </cell>
          <cell r="D905" t="str">
            <v>副驾驶员副大座 112</v>
          </cell>
        </row>
        <row r="906">
          <cell r="B906" t="str">
            <v>SHT0002447</v>
          </cell>
          <cell r="C906" t="str">
            <v>230SHT0002447</v>
          </cell>
          <cell r="D906" t="str">
            <v>主驾低配靠背骨架总成电泳</v>
          </cell>
        </row>
        <row r="907">
          <cell r="B907" t="str">
            <v>SHT0002448</v>
          </cell>
          <cell r="C907" t="str">
            <v>230SHT0002448</v>
          </cell>
          <cell r="D907" t="str">
            <v>副驾高配靠背骨架总成电泳</v>
          </cell>
        </row>
        <row r="908">
          <cell r="B908" t="str">
            <v>REM0000193</v>
          </cell>
          <cell r="C908" t="str">
            <v>210REM0000193</v>
          </cell>
          <cell r="D908" t="str">
            <v>C35DB中配左后视镜凛冽青</v>
          </cell>
        </row>
        <row r="909">
          <cell r="B909" t="str">
            <v>REM0002031</v>
          </cell>
          <cell r="C909" t="str">
            <v>210REM0002031</v>
          </cell>
          <cell r="D909" t="str">
            <v>豪泺左后视镜</v>
          </cell>
        </row>
        <row r="910">
          <cell r="B910" t="str">
            <v>SLT0001032</v>
          </cell>
          <cell r="C910" t="str">
            <v>220SLT0001032</v>
          </cell>
          <cell r="D910" t="str">
            <v>K1一排三人联体座(老)</v>
          </cell>
        </row>
        <row r="911">
          <cell r="B911" t="str">
            <v>SLT0002774</v>
          </cell>
          <cell r="C911" t="str">
            <v>220SLT0002774</v>
          </cell>
          <cell r="D911" t="str">
            <v>中间座靠背总成</v>
          </cell>
        </row>
        <row r="912">
          <cell r="B912" t="str">
            <v>REM0002032</v>
          </cell>
          <cell r="C912" t="str">
            <v>210REM0002032</v>
          </cell>
          <cell r="D912" t="str">
            <v>豪泺右后视镜</v>
          </cell>
        </row>
        <row r="913">
          <cell r="B913" t="str">
            <v>SLT0001294</v>
          </cell>
          <cell r="C913" t="str">
            <v>220SLT0001294</v>
          </cell>
          <cell r="D913" t="str">
            <v>卧铺总成</v>
          </cell>
        </row>
        <row r="914">
          <cell r="B914" t="str">
            <v>SLT0000483</v>
          </cell>
          <cell r="C914" t="str">
            <v>220SLT0000483</v>
          </cell>
          <cell r="D914" t="str">
            <v>K1窄车长轴一排三人座</v>
          </cell>
        </row>
        <row r="915">
          <cell r="B915" t="str">
            <v>SLT0002192</v>
          </cell>
          <cell r="C915" t="str">
            <v>220SLT0002192</v>
          </cell>
          <cell r="D915" t="str">
            <v>坐垫总成-前座</v>
          </cell>
        </row>
        <row r="916">
          <cell r="B916" t="str">
            <v>SHT0013020</v>
          </cell>
          <cell r="C916" t="str">
            <v>220SHT0013020</v>
          </cell>
          <cell r="D916" t="str">
            <v>下卧铺护面总成</v>
          </cell>
        </row>
        <row r="917">
          <cell r="B917" t="str">
            <v>TST0001581</v>
          </cell>
          <cell r="C917" t="str">
            <v>220TST0001581</v>
          </cell>
          <cell r="D917" t="str">
            <v>机用拉伸膜</v>
          </cell>
        </row>
        <row r="918">
          <cell r="B918" t="str">
            <v>TST0001581</v>
          </cell>
          <cell r="C918" t="str">
            <v>230TST0001581</v>
          </cell>
          <cell r="D918" t="str">
            <v>机用拉伸膜</v>
          </cell>
        </row>
        <row r="919">
          <cell r="B919" t="str">
            <v>SLT0002432</v>
          </cell>
          <cell r="C919" t="str">
            <v>220SLT0002432</v>
          </cell>
          <cell r="D919" t="str">
            <v>坐垫总成-前座</v>
          </cell>
        </row>
        <row r="920">
          <cell r="B920" t="str">
            <v>SHT0000862</v>
          </cell>
          <cell r="C920" t="str">
            <v>220SHT0000862</v>
          </cell>
          <cell r="D920" t="str">
            <v>下卧铺总成</v>
          </cell>
        </row>
        <row r="921">
          <cell r="B921" t="str">
            <v>SLT0002782</v>
          </cell>
          <cell r="C921" t="str">
            <v>220SLT0002782</v>
          </cell>
          <cell r="D921" t="str">
            <v>副驾驶员大靠背总成</v>
          </cell>
        </row>
        <row r="922">
          <cell r="B922" t="str">
            <v>TST0001630</v>
          </cell>
          <cell r="C922" t="str">
            <v>220TST0001630</v>
          </cell>
          <cell r="D922" t="str">
            <v>油漆黑</v>
          </cell>
        </row>
        <row r="923">
          <cell r="B923" t="str">
            <v>TST0001630</v>
          </cell>
          <cell r="C923" t="str">
            <v>230TST0001630</v>
          </cell>
          <cell r="D923" t="str">
            <v>油漆黑</v>
          </cell>
        </row>
        <row r="924">
          <cell r="B924" t="str">
            <v>SLT0002764</v>
          </cell>
          <cell r="C924" t="str">
            <v>220SLT0002764</v>
          </cell>
          <cell r="D924" t="str">
            <v>副驾驶员副大座 114</v>
          </cell>
        </row>
        <row r="925">
          <cell r="B925" t="str">
            <v>SHT0010400</v>
          </cell>
          <cell r="C925" t="str">
            <v>230SHT0010400</v>
          </cell>
          <cell r="D925" t="str">
            <v>副司机靠背骨架焊接总成</v>
          </cell>
        </row>
        <row r="926">
          <cell r="B926" t="str">
            <v>SCS0005186</v>
          </cell>
          <cell r="C926" t="str">
            <v>220SCS0005186</v>
          </cell>
          <cell r="D926" t="str">
            <v>后排座椅坐垫总成</v>
          </cell>
        </row>
        <row r="927">
          <cell r="B927" t="str">
            <v>REM0002052</v>
          </cell>
          <cell r="C927" t="str">
            <v>210REM0002052</v>
          </cell>
          <cell r="D927" t="str">
            <v>华菱高顶右后视镜湖南</v>
          </cell>
        </row>
        <row r="928">
          <cell r="B928" t="str">
            <v>SLT0002156</v>
          </cell>
          <cell r="C928" t="str">
            <v>220SLT0002156</v>
          </cell>
          <cell r="D928" t="str">
            <v>坐垫总成-前座</v>
          </cell>
        </row>
        <row r="929">
          <cell r="B929" t="str">
            <v>SLT0010188</v>
          </cell>
          <cell r="C929" t="str">
            <v>220SLT0010188</v>
          </cell>
          <cell r="D929" t="str">
            <v>坐垫总成-前座</v>
          </cell>
        </row>
        <row r="930">
          <cell r="B930" t="str">
            <v>TST0000307</v>
          </cell>
          <cell r="C930" t="str">
            <v>230TST0000307</v>
          </cell>
          <cell r="D930" t="str">
            <v>消防栓阀门</v>
          </cell>
        </row>
        <row r="931">
          <cell r="B931" t="str">
            <v>REM0002048</v>
          </cell>
          <cell r="C931" t="str">
            <v>210REM0002048</v>
          </cell>
          <cell r="D931" t="str">
            <v>华菱之星左后视镜</v>
          </cell>
        </row>
        <row r="932">
          <cell r="B932" t="str">
            <v>TST0001251</v>
          </cell>
          <cell r="C932" t="str">
            <v>230TST0001251</v>
          </cell>
          <cell r="D932" t="str">
            <v>铣刀8</v>
          </cell>
        </row>
        <row r="933">
          <cell r="B933" t="str">
            <v>SLT0002787</v>
          </cell>
          <cell r="C933" t="str">
            <v>220SLT0002787</v>
          </cell>
          <cell r="D933" t="str">
            <v>副驾驶员座垫总成</v>
          </cell>
        </row>
        <row r="934">
          <cell r="B934" t="str">
            <v>SHT0000686</v>
          </cell>
          <cell r="C934" t="str">
            <v>220SHT0000686</v>
          </cell>
          <cell r="D934" t="str">
            <v>上卧铺骨架总成</v>
          </cell>
        </row>
        <row r="935">
          <cell r="B935" t="str">
            <v>SHT0000686</v>
          </cell>
          <cell r="C935" t="str">
            <v>230SHT0000686</v>
          </cell>
          <cell r="D935" t="str">
            <v>上卧铺骨架总成</v>
          </cell>
        </row>
        <row r="936">
          <cell r="B936" t="str">
            <v>SHT0010752</v>
          </cell>
          <cell r="C936" t="str">
            <v>230SHT0010752</v>
          </cell>
          <cell r="D936" t="str">
            <v>主驾高配靠背骨架焊接总成</v>
          </cell>
        </row>
        <row r="937">
          <cell r="B937" t="str">
            <v>SCS0005189</v>
          </cell>
          <cell r="C937" t="str">
            <v>220SCS0005189</v>
          </cell>
          <cell r="D937" t="str">
            <v>后排座椅靠背右总成</v>
          </cell>
        </row>
        <row r="938">
          <cell r="B938" t="str">
            <v>TST0000314</v>
          </cell>
          <cell r="C938" t="str">
            <v>230TST0000314</v>
          </cell>
          <cell r="D938" t="str">
            <v>电磨机</v>
          </cell>
        </row>
        <row r="939">
          <cell r="B939" t="str">
            <v>SHT0000485</v>
          </cell>
          <cell r="C939" t="str">
            <v>220SHT0000485</v>
          </cell>
          <cell r="D939" t="str">
            <v>H4长车身上卧铺骨架总成</v>
          </cell>
        </row>
        <row r="940">
          <cell r="B940" t="str">
            <v>SHT0000485</v>
          </cell>
          <cell r="C940" t="str">
            <v>230SHT0000485</v>
          </cell>
          <cell r="D940" t="str">
            <v>H4长车身上卧铺骨架总成</v>
          </cell>
        </row>
        <row r="941">
          <cell r="B941" t="str">
            <v>SHT0010754</v>
          </cell>
          <cell r="C941" t="str">
            <v>230SHT0010754</v>
          </cell>
          <cell r="D941" t="str">
            <v>主驾低配靠背骨架焊接总成</v>
          </cell>
        </row>
        <row r="942">
          <cell r="B942" t="str">
            <v>SHT0011400</v>
          </cell>
          <cell r="C942" t="str">
            <v>230SHT0011400</v>
          </cell>
          <cell r="D942" t="str">
            <v>副驾高配靠背骨架焊接总成</v>
          </cell>
        </row>
        <row r="943">
          <cell r="B943" t="str">
            <v>SLT0002759</v>
          </cell>
          <cell r="C943" t="str">
            <v>220SLT0002759</v>
          </cell>
          <cell r="D943" t="str">
            <v>副驾驶员副靠背 112</v>
          </cell>
        </row>
        <row r="944">
          <cell r="B944" t="str">
            <v>SLT0002762</v>
          </cell>
          <cell r="C944" t="str">
            <v>220SLT0002762</v>
          </cell>
          <cell r="D944" t="str">
            <v>副驾驶员副靠背 114</v>
          </cell>
        </row>
        <row r="945">
          <cell r="B945" t="str">
            <v>REM0002049</v>
          </cell>
          <cell r="C945" t="str">
            <v>210REM0002049</v>
          </cell>
          <cell r="D945" t="str">
            <v>华菱之星右后视镜湖南</v>
          </cell>
        </row>
        <row r="946">
          <cell r="B946" t="str">
            <v>SCS0004169</v>
          </cell>
          <cell r="C946" t="str">
            <v>220SCS0004169</v>
          </cell>
          <cell r="D946" t="str">
            <v>左座椅座垫骨架总成电泳</v>
          </cell>
        </row>
        <row r="947">
          <cell r="B947" t="str">
            <v>SLT0002767</v>
          </cell>
          <cell r="C947" t="str">
            <v>220SLT0002767</v>
          </cell>
          <cell r="D947" t="str">
            <v>副驾驶员副大座 116</v>
          </cell>
        </row>
        <row r="948">
          <cell r="B948" t="str">
            <v>SHT0000812</v>
          </cell>
          <cell r="C948" t="str">
            <v>220SHT0000812</v>
          </cell>
          <cell r="D948" t="str">
            <v>驾驶员靠背总成</v>
          </cell>
        </row>
        <row r="949">
          <cell r="B949" t="str">
            <v>REM0002569</v>
          </cell>
          <cell r="C949" t="str">
            <v>210REM0002569</v>
          </cell>
          <cell r="D949" t="str">
            <v>左后视镜</v>
          </cell>
        </row>
        <row r="950">
          <cell r="B950" t="str">
            <v>SHT0001308</v>
          </cell>
          <cell r="C950" t="str">
            <v>230SHT0001308</v>
          </cell>
          <cell r="D950" t="str">
            <v>气囊升降器总成</v>
          </cell>
        </row>
        <row r="951">
          <cell r="B951" t="str">
            <v>REM0000194</v>
          </cell>
          <cell r="C951" t="str">
            <v>210REM0000194</v>
          </cell>
          <cell r="D951" t="str">
            <v>C35DB中配左后视镜酷感红</v>
          </cell>
        </row>
        <row r="952">
          <cell r="B952" t="str">
            <v>SLT0001262</v>
          </cell>
          <cell r="C952" t="str">
            <v>220SLT0001262</v>
          </cell>
          <cell r="D952" t="str">
            <v>豪华中间座</v>
          </cell>
        </row>
        <row r="953">
          <cell r="B953" t="str">
            <v>TFT0000004</v>
          </cell>
          <cell r="C953" t="str">
            <v>220TFT0000004</v>
          </cell>
          <cell r="D953" t="str">
            <v>汽车内饰胶</v>
          </cell>
        </row>
        <row r="954">
          <cell r="B954" t="str">
            <v>SHT0001665</v>
          </cell>
          <cell r="C954" t="str">
            <v>230SHT0001665</v>
          </cell>
          <cell r="D954" t="str">
            <v>副驾底座模块化总成</v>
          </cell>
        </row>
        <row r="955">
          <cell r="B955" t="str">
            <v>TMP5003080</v>
          </cell>
          <cell r="C955" t="str">
            <v>210TMP5003080</v>
          </cell>
          <cell r="D955" t="str">
            <v>溶剂型色漆WLF126675</v>
          </cell>
        </row>
        <row r="956">
          <cell r="B956" t="str">
            <v>TST0000371</v>
          </cell>
          <cell r="C956" t="str">
            <v>230TST0000371</v>
          </cell>
          <cell r="D956" t="str">
            <v>φ8气管</v>
          </cell>
        </row>
        <row r="957">
          <cell r="B957" t="str">
            <v>TST0000929</v>
          </cell>
          <cell r="C957" t="str">
            <v>230TST0000929</v>
          </cell>
          <cell r="D957" t="str">
            <v>白料嘴</v>
          </cell>
        </row>
        <row r="958">
          <cell r="B958" t="str">
            <v>SLT0002744</v>
          </cell>
          <cell r="C958" t="str">
            <v>220SLT0002744</v>
          </cell>
          <cell r="D958" t="str">
            <v>80右座副司机小背</v>
          </cell>
        </row>
        <row r="959">
          <cell r="B959" t="str">
            <v>REM0002721</v>
          </cell>
          <cell r="C959" t="str">
            <v>210REM0002721</v>
          </cell>
          <cell r="D959" t="str">
            <v>华菱M左后视镜</v>
          </cell>
        </row>
        <row r="960">
          <cell r="B960" t="str">
            <v>SCS0004169</v>
          </cell>
          <cell r="C960" t="str">
            <v>230SCS0004169</v>
          </cell>
          <cell r="D960" t="str">
            <v>左座椅座垫骨架总成电泳</v>
          </cell>
        </row>
        <row r="961">
          <cell r="B961" t="str">
            <v>SLT0002743</v>
          </cell>
          <cell r="C961" t="str">
            <v>220SLT0002743</v>
          </cell>
          <cell r="D961" t="str">
            <v>80右座副司机大背</v>
          </cell>
        </row>
        <row r="962">
          <cell r="B962" t="str">
            <v>SLT0000497</v>
          </cell>
          <cell r="C962" t="str">
            <v>220SLT0000497</v>
          </cell>
          <cell r="D962" t="str">
            <v>二排双人座骨架5990</v>
          </cell>
        </row>
        <row r="963">
          <cell r="B963" t="str">
            <v>SLT0001062</v>
          </cell>
          <cell r="C963" t="str">
            <v>220SLT0001062</v>
          </cell>
          <cell r="D963" t="str">
            <v>二排双人座骨架右5990</v>
          </cell>
        </row>
        <row r="964">
          <cell r="B964" t="str">
            <v>REM0000205</v>
          </cell>
          <cell r="C964" t="str">
            <v>210REM0000205</v>
          </cell>
          <cell r="D964" t="str">
            <v>C35DB中配右后视镜酷感红</v>
          </cell>
        </row>
        <row r="965">
          <cell r="B965" t="str">
            <v>REM0000195</v>
          </cell>
          <cell r="C965" t="str">
            <v>210REM0000195</v>
          </cell>
          <cell r="D965" t="str">
            <v>C35DB中配左后视镜(钛灰)</v>
          </cell>
        </row>
        <row r="966">
          <cell r="B966" t="str">
            <v>REM0000206</v>
          </cell>
          <cell r="C966" t="str">
            <v>210REM0000206</v>
          </cell>
          <cell r="D966" t="str">
            <v>C35DB中配右后视镜(钛灰)</v>
          </cell>
        </row>
        <row r="967">
          <cell r="B967" t="str">
            <v>SHT0001816</v>
          </cell>
          <cell r="C967" t="str">
            <v>220SHT0001816</v>
          </cell>
          <cell r="D967" t="str">
            <v>驾驶员靠背总成</v>
          </cell>
        </row>
        <row r="968">
          <cell r="B968" t="str">
            <v>SLT0002746</v>
          </cell>
          <cell r="C968" t="str">
            <v>220SLT0002746</v>
          </cell>
          <cell r="D968" t="str">
            <v>右副座和背连体1695靠背</v>
          </cell>
        </row>
        <row r="969">
          <cell r="B969" t="str">
            <v>SHT0001594</v>
          </cell>
          <cell r="C969" t="str">
            <v>220SHT0001594</v>
          </cell>
          <cell r="D969" t="str">
            <v>长车身下卧铺护面总成</v>
          </cell>
        </row>
        <row r="970">
          <cell r="B970" t="str">
            <v>SLT0002753</v>
          </cell>
          <cell r="C970" t="str">
            <v>220SLT0002753</v>
          </cell>
          <cell r="D970" t="str">
            <v>副驶员海外欧马可棕色座</v>
          </cell>
        </row>
        <row r="971">
          <cell r="B971" t="str">
            <v>SLT0001076</v>
          </cell>
          <cell r="C971" t="str">
            <v>220SLT0001076</v>
          </cell>
          <cell r="D971" t="str">
            <v>三排双人座骨架右5990</v>
          </cell>
        </row>
        <row r="972">
          <cell r="B972" t="str">
            <v>TMI0000097</v>
          </cell>
          <cell r="C972" t="str">
            <v>210TMI0000097</v>
          </cell>
          <cell r="D972" t="str">
            <v>色粉H8326</v>
          </cell>
        </row>
        <row r="973">
          <cell r="B973" t="str">
            <v>SLT0000613</v>
          </cell>
          <cell r="C973" t="str">
            <v>220SLT0000613</v>
          </cell>
          <cell r="D973" t="str">
            <v>乘客第三排双人联5990</v>
          </cell>
        </row>
        <row r="974">
          <cell r="B974" t="str">
            <v>SLT0002765</v>
          </cell>
          <cell r="C974" t="str">
            <v>220SLT0002765</v>
          </cell>
          <cell r="D974" t="str">
            <v>副驾驶员副靠背 116</v>
          </cell>
        </row>
        <row r="975">
          <cell r="B975" t="str">
            <v>SLT0002784</v>
          </cell>
          <cell r="C975" t="str">
            <v>220SLT0002784</v>
          </cell>
          <cell r="D975" t="str">
            <v>副驾驶员座垫总成</v>
          </cell>
        </row>
        <row r="976">
          <cell r="B976" t="str">
            <v>REM0001472</v>
          </cell>
          <cell r="C976" t="str">
            <v>210REM0001472</v>
          </cell>
          <cell r="D976" t="str">
            <v>B40左外后视镜(低配)</v>
          </cell>
        </row>
        <row r="977">
          <cell r="B977" t="str">
            <v>SLT0002531</v>
          </cell>
          <cell r="C977" t="str">
            <v>220SLT0002531</v>
          </cell>
          <cell r="D977" t="str">
            <v>坐垫总成-前座</v>
          </cell>
        </row>
        <row r="978">
          <cell r="B978" t="str">
            <v>SHT0011321</v>
          </cell>
          <cell r="C978" t="str">
            <v>220SHT0011321</v>
          </cell>
          <cell r="D978" t="str">
            <v>主驾驶座椅靠背面套总成</v>
          </cell>
        </row>
        <row r="979">
          <cell r="B979" t="str">
            <v>TST0000392</v>
          </cell>
          <cell r="C979" t="str">
            <v>230TST0000392</v>
          </cell>
          <cell r="D979" t="str">
            <v>冲头φ13.6*φ16*100</v>
          </cell>
        </row>
        <row r="980">
          <cell r="B980" t="str">
            <v>TST0000673</v>
          </cell>
          <cell r="C980" t="str">
            <v>230TST0000673</v>
          </cell>
          <cell r="D980" t="str">
            <v>脚踏开关（二档）</v>
          </cell>
        </row>
        <row r="981">
          <cell r="B981" t="str">
            <v>SCS0005042</v>
          </cell>
          <cell r="C981" t="str">
            <v>230SCS0005042</v>
          </cell>
          <cell r="D981" t="str">
            <v>中改左座椅座垫骨架总成</v>
          </cell>
        </row>
        <row r="982">
          <cell r="B982" t="str">
            <v>SBS0010150</v>
          </cell>
          <cell r="C982" t="str">
            <v>220SBS0010150</v>
          </cell>
          <cell r="D982" t="str">
            <v>宽车二排双人座骨架总成</v>
          </cell>
        </row>
        <row r="983">
          <cell r="B983" t="str">
            <v>SLT0002760</v>
          </cell>
          <cell r="C983" t="str">
            <v>220SLT0002760</v>
          </cell>
          <cell r="D983" t="str">
            <v>副驾驶员小靠背 112</v>
          </cell>
        </row>
        <row r="984">
          <cell r="B984" t="str">
            <v>BEC0010141</v>
          </cell>
          <cell r="C984" t="str">
            <v>220BEC0010141</v>
          </cell>
          <cell r="D984" t="str">
            <v>ECU及通风加热线束总成</v>
          </cell>
        </row>
        <row r="985">
          <cell r="B985" t="str">
            <v>SBS0010080</v>
          </cell>
          <cell r="C985" t="str">
            <v>220SBS0010080</v>
          </cell>
          <cell r="D985" t="str">
            <v>前排中间座椅总成</v>
          </cell>
        </row>
        <row r="986">
          <cell r="B986" t="str">
            <v>BEC0010007</v>
          </cell>
          <cell r="C986" t="str">
            <v>220BEC0010007</v>
          </cell>
          <cell r="D986" t="str">
            <v>靠背风扇总成(不含罩壳)</v>
          </cell>
        </row>
        <row r="987">
          <cell r="B987" t="str">
            <v>SLT0002763</v>
          </cell>
          <cell r="C987" t="str">
            <v>220SLT0002763</v>
          </cell>
          <cell r="D987" t="str">
            <v>副驾驶员小靠背 114</v>
          </cell>
        </row>
        <row r="988">
          <cell r="B988" t="str">
            <v>SLT0000657</v>
          </cell>
          <cell r="C988" t="str">
            <v>220SLT0000657</v>
          </cell>
          <cell r="D988" t="str">
            <v>窄车长轴15座一排双人</v>
          </cell>
        </row>
        <row r="989">
          <cell r="B989" t="str">
            <v>REM0000202</v>
          </cell>
          <cell r="C989" t="str">
            <v>210REM0000202</v>
          </cell>
          <cell r="D989" t="str">
            <v>C35DB中配右后视镜珍珠白</v>
          </cell>
        </row>
        <row r="990">
          <cell r="B990" t="str">
            <v>REM0000190</v>
          </cell>
          <cell r="C990" t="str">
            <v>210REM0000190</v>
          </cell>
          <cell r="D990" t="str">
            <v>C35DB中配左后视镜心悦蓝</v>
          </cell>
        </row>
        <row r="991">
          <cell r="B991" t="str">
            <v>REM0000191</v>
          </cell>
          <cell r="C991" t="str">
            <v>210REM0000191</v>
          </cell>
          <cell r="D991" t="str">
            <v>C35DB中配左后视镜珍珠白</v>
          </cell>
        </row>
        <row r="992">
          <cell r="B992" t="str">
            <v>SLT0002756</v>
          </cell>
          <cell r="C992" t="str">
            <v>220SLT0002756</v>
          </cell>
          <cell r="D992" t="str">
            <v>整体地板副出口1800灰大背</v>
          </cell>
        </row>
        <row r="993">
          <cell r="B993" t="str">
            <v>TST0000565</v>
          </cell>
          <cell r="C993" t="str">
            <v>230TST0000565</v>
          </cell>
          <cell r="D993" t="str">
            <v>子母冲φ16*13.1*9.1*90</v>
          </cell>
        </row>
        <row r="994">
          <cell r="B994" t="str">
            <v>REM0000201</v>
          </cell>
          <cell r="C994" t="str">
            <v>210REM0000201</v>
          </cell>
          <cell r="D994" t="str">
            <v>C35DB中配右后视镜心悦蓝</v>
          </cell>
        </row>
        <row r="995">
          <cell r="B995" t="str">
            <v>SCS0001621</v>
          </cell>
          <cell r="C995" t="str">
            <v>220SCS0001621</v>
          </cell>
          <cell r="D995" t="str">
            <v>三排左座椅靠背骨架总成</v>
          </cell>
        </row>
        <row r="996">
          <cell r="B996" t="str">
            <v>SCS0001621</v>
          </cell>
          <cell r="C996" t="str">
            <v>230SCS0001621</v>
          </cell>
          <cell r="D996" t="str">
            <v>三排左座椅靠背骨架总成</v>
          </cell>
        </row>
        <row r="997">
          <cell r="B997" t="str">
            <v>TST0000722</v>
          </cell>
          <cell r="C997" t="str">
            <v>220TST0000722</v>
          </cell>
          <cell r="D997" t="str">
            <v>裁床再覆盖膜</v>
          </cell>
        </row>
        <row r="998">
          <cell r="B998" t="str">
            <v>TST0000635</v>
          </cell>
          <cell r="C998" t="str">
            <v>230TST0000635</v>
          </cell>
          <cell r="D998" t="str">
            <v>直流电源</v>
          </cell>
        </row>
        <row r="999">
          <cell r="B999" t="str">
            <v>BEC0010006</v>
          </cell>
          <cell r="C999" t="str">
            <v>220BEC0010006</v>
          </cell>
          <cell r="D999" t="str">
            <v>坐垫风扇总成(不含罩壳)</v>
          </cell>
        </row>
        <row r="1000">
          <cell r="B1000" t="str">
            <v>TST0000424</v>
          </cell>
          <cell r="C1000" t="str">
            <v>230TST0000424</v>
          </cell>
          <cell r="D1000" t="str">
            <v>冲头φ13*10.1*102</v>
          </cell>
        </row>
        <row r="1001">
          <cell r="B1001" t="str">
            <v>SLT0002190</v>
          </cell>
          <cell r="C1001" t="str">
            <v>220SLT0002190</v>
          </cell>
          <cell r="D1001" t="str">
            <v>副靠背总成-前座</v>
          </cell>
        </row>
        <row r="1002">
          <cell r="B1002" t="str">
            <v>REM0001475</v>
          </cell>
          <cell r="C1002" t="str">
            <v>210REM0001475</v>
          </cell>
          <cell r="D1002" t="str">
            <v>B40右外后视镜(低配)</v>
          </cell>
        </row>
        <row r="1003">
          <cell r="B1003" t="str">
            <v>SLT0002785</v>
          </cell>
          <cell r="C1003" t="str">
            <v>220SLT0002785</v>
          </cell>
          <cell r="D1003" t="str">
            <v>副驾驶员大靠背总成</v>
          </cell>
        </row>
        <row r="1004">
          <cell r="B1004" t="str">
            <v>TMP5003076</v>
          </cell>
          <cell r="C1004" t="str">
            <v>210TMP5003076</v>
          </cell>
          <cell r="D1004" t="str">
            <v>溶剂型色漆WLF126729</v>
          </cell>
        </row>
        <row r="1005">
          <cell r="B1005" t="str">
            <v>SLT0001598</v>
          </cell>
          <cell r="C1005" t="str">
            <v>220SLT0001598</v>
          </cell>
          <cell r="D1005" t="str">
            <v>一排三人座骨架右5990</v>
          </cell>
        </row>
        <row r="1006">
          <cell r="B1006" t="str">
            <v>SLT0000487</v>
          </cell>
          <cell r="C1006" t="str">
            <v>220SLT0000487</v>
          </cell>
          <cell r="D1006" t="str">
            <v>一排三人座骨架5990</v>
          </cell>
        </row>
        <row r="1007">
          <cell r="B1007" t="str">
            <v>SHT0010477</v>
          </cell>
          <cell r="C1007" t="str">
            <v>230SHT0010477</v>
          </cell>
          <cell r="D1007" t="str">
            <v>副驾底座模块化总成</v>
          </cell>
        </row>
        <row r="1008">
          <cell r="B1008" t="str">
            <v>SHT0000594</v>
          </cell>
          <cell r="C1008" t="str">
            <v>220SHT0000594</v>
          </cell>
          <cell r="D1008" t="str">
            <v>2490上卧铺骨架总成</v>
          </cell>
        </row>
        <row r="1009">
          <cell r="B1009" t="str">
            <v>SHT0000594</v>
          </cell>
          <cell r="C1009" t="str">
            <v>230SHT0000594</v>
          </cell>
          <cell r="D1009" t="str">
            <v>2490上卧铺骨架总成</v>
          </cell>
        </row>
        <row r="1010">
          <cell r="B1010" t="str">
            <v>SLT0000658</v>
          </cell>
          <cell r="C1010" t="str">
            <v>220SLT0000658</v>
          </cell>
          <cell r="D1010" t="str">
            <v>窄车长轴15座二排双人</v>
          </cell>
        </row>
        <row r="1011">
          <cell r="B1011" t="str">
            <v>SLT0001147</v>
          </cell>
          <cell r="C1011" t="str">
            <v>220SLT0001147</v>
          </cell>
          <cell r="D1011" t="str">
            <v>卧铺总成</v>
          </cell>
        </row>
        <row r="1012">
          <cell r="B1012" t="str">
            <v>SLT0001941</v>
          </cell>
          <cell r="C1012" t="str">
            <v>220SLT0001941</v>
          </cell>
          <cell r="D1012" t="str">
            <v>卧铺总成</v>
          </cell>
        </row>
        <row r="1013">
          <cell r="B1013" t="str">
            <v>SHT0000890</v>
          </cell>
          <cell r="C1013" t="str">
            <v>220SHT0000890</v>
          </cell>
          <cell r="D1013" t="str">
            <v>下卧铺总成</v>
          </cell>
        </row>
        <row r="1014">
          <cell r="B1014" t="str">
            <v>SLT0002530</v>
          </cell>
          <cell r="C1014" t="str">
            <v>220SLT0002530</v>
          </cell>
          <cell r="D1014" t="str">
            <v>副靠背总成-前座</v>
          </cell>
        </row>
        <row r="1015">
          <cell r="B1015" t="str">
            <v>SLT0001321</v>
          </cell>
          <cell r="C1015" t="str">
            <v>220SLT0001321</v>
          </cell>
          <cell r="D1015" t="str">
            <v>加长15人折合座总</v>
          </cell>
        </row>
        <row r="1016">
          <cell r="B1016" t="str">
            <v>SLT0000635</v>
          </cell>
          <cell r="C1016" t="str">
            <v>220SLT0000635</v>
          </cell>
          <cell r="D1016" t="str">
            <v>窄车左舵一排三人座骨架</v>
          </cell>
        </row>
        <row r="1017">
          <cell r="B1017" t="str">
            <v>SLT0000659</v>
          </cell>
          <cell r="C1017" t="str">
            <v>220SLT0000659</v>
          </cell>
          <cell r="D1017" t="str">
            <v>窄车长轴15座三排双人</v>
          </cell>
        </row>
        <row r="1018">
          <cell r="B1018" t="str">
            <v>SLT0000559</v>
          </cell>
          <cell r="C1018" t="str">
            <v>220SLT0000559</v>
          </cell>
          <cell r="D1018" t="str">
            <v>K1宽车右舵二排双人</v>
          </cell>
        </row>
        <row r="1019">
          <cell r="B1019" t="str">
            <v>SLT0002525</v>
          </cell>
          <cell r="C1019" t="str">
            <v>220SLT0002525</v>
          </cell>
          <cell r="D1019" t="str">
            <v>下卧铺总成</v>
          </cell>
        </row>
        <row r="1020">
          <cell r="B1020" t="str">
            <v>SLT0001447</v>
          </cell>
          <cell r="C1020" t="str">
            <v>220SLT0001447</v>
          </cell>
          <cell r="D1020" t="str">
            <v>卧铺总成</v>
          </cell>
        </row>
        <row r="1021">
          <cell r="B1021" t="str">
            <v>SLT0002147</v>
          </cell>
          <cell r="C1021" t="str">
            <v>220SLT0002147</v>
          </cell>
          <cell r="D1021" t="str">
            <v>副靠背总成-前座</v>
          </cell>
        </row>
        <row r="1022">
          <cell r="B1022" t="str">
            <v>REM0001353</v>
          </cell>
          <cell r="C1022" t="str">
            <v>210REM0001353</v>
          </cell>
          <cell r="D1022" t="str">
            <v>C33DB左外镜中配激情橙</v>
          </cell>
        </row>
        <row r="1023">
          <cell r="B1023" t="str">
            <v>SLT0000636</v>
          </cell>
          <cell r="C1023" t="str">
            <v>220SLT0000636</v>
          </cell>
          <cell r="D1023" t="str">
            <v>窄车左舵二排三人座骨架</v>
          </cell>
        </row>
        <row r="1024">
          <cell r="B1024" t="str">
            <v>TMP5003107</v>
          </cell>
          <cell r="C1024" t="str">
            <v>210TMP5003107</v>
          </cell>
          <cell r="D1024" t="str">
            <v>溶剂型色漆WLF131045</v>
          </cell>
        </row>
        <row r="1025">
          <cell r="B1025" t="str">
            <v>TMP5003072</v>
          </cell>
          <cell r="C1025" t="str">
            <v>210TMP5003072</v>
          </cell>
          <cell r="D1025" t="str">
            <v>溶剂型色漆WLF126730</v>
          </cell>
        </row>
        <row r="1026">
          <cell r="B1026" t="str">
            <v>TMP5003085</v>
          </cell>
          <cell r="C1026" t="str">
            <v>210TMP5003085</v>
          </cell>
          <cell r="D1026" t="str">
            <v>丹霞红BAIC-MN9163</v>
          </cell>
        </row>
        <row r="1027">
          <cell r="B1027" t="str">
            <v>SLT0001318</v>
          </cell>
          <cell r="C1027" t="str">
            <v>220SLT0001318</v>
          </cell>
          <cell r="D1027" t="str">
            <v>卧铺总成</v>
          </cell>
        </row>
        <row r="1028">
          <cell r="B1028" t="str">
            <v>REM0000228</v>
          </cell>
          <cell r="C1028" t="str">
            <v>210REM0000228</v>
          </cell>
          <cell r="D1028" t="str">
            <v>C35DB高配右后视镜凛冽青</v>
          </cell>
        </row>
        <row r="1029">
          <cell r="B1029" t="str">
            <v>SLT0002745</v>
          </cell>
          <cell r="C1029" t="str">
            <v>220SLT0002745</v>
          </cell>
          <cell r="D1029" t="str">
            <v>80右座副司机座</v>
          </cell>
        </row>
        <row r="1030">
          <cell r="B1030" t="str">
            <v>SHT0002607</v>
          </cell>
          <cell r="C1030" t="str">
            <v>230SHT0002607</v>
          </cell>
          <cell r="D1030" t="str">
            <v>座框骨架焊接总成电泳</v>
          </cell>
        </row>
        <row r="1031">
          <cell r="B1031" t="str">
            <v>TMP5003113</v>
          </cell>
          <cell r="C1031" t="str">
            <v>210TMP5003113</v>
          </cell>
          <cell r="D1031" t="str">
            <v>色漆太平洋蓝FO-FVW-A5J</v>
          </cell>
        </row>
        <row r="1032">
          <cell r="B1032" t="str">
            <v>TMP5003106</v>
          </cell>
          <cell r="C1032" t="str">
            <v>210TMP5003106</v>
          </cell>
          <cell r="D1032" t="str">
            <v>溶剂型色漆WLF131169</v>
          </cell>
        </row>
        <row r="1033">
          <cell r="B1033" t="str">
            <v>SHT0000892</v>
          </cell>
          <cell r="C1033" t="str">
            <v>220SHT0000892</v>
          </cell>
          <cell r="D1033" t="str">
            <v>中间座椅总成</v>
          </cell>
        </row>
        <row r="1034">
          <cell r="B1034" t="str">
            <v>SHT0010996</v>
          </cell>
          <cell r="C1034" t="str">
            <v>220SHT0010996</v>
          </cell>
          <cell r="D1034" t="str">
            <v>驾驶员座垫总成</v>
          </cell>
        </row>
        <row r="1035">
          <cell r="B1035" t="str">
            <v>SLT0002526</v>
          </cell>
          <cell r="C1035" t="str">
            <v>220SLT0002526</v>
          </cell>
          <cell r="D1035" t="str">
            <v>下卧铺总成</v>
          </cell>
        </row>
        <row r="1036">
          <cell r="B1036" t="str">
            <v>TST0000094</v>
          </cell>
          <cell r="C1036" t="str">
            <v>230TST0000094</v>
          </cell>
          <cell r="D1036" t="str">
            <v>断路器</v>
          </cell>
        </row>
        <row r="1037">
          <cell r="B1037" t="str">
            <v>SHT0000025</v>
          </cell>
          <cell r="C1037" t="str">
            <v>230SHT0000025</v>
          </cell>
          <cell r="D1037" t="str">
            <v>气囊升降器总成</v>
          </cell>
        </row>
        <row r="1038">
          <cell r="B1038" t="str">
            <v>SLT0002752</v>
          </cell>
          <cell r="C1038" t="str">
            <v>220SLT0002752</v>
          </cell>
          <cell r="D1038" t="str">
            <v>副驶员海外欧马可棕色小背</v>
          </cell>
        </row>
        <row r="1039">
          <cell r="B1039" t="str">
            <v>SHT0011934</v>
          </cell>
          <cell r="C1039" t="str">
            <v>230SHT0011934</v>
          </cell>
          <cell r="D1039" t="str">
            <v>可调阻尼器总成</v>
          </cell>
        </row>
        <row r="1040">
          <cell r="B1040" t="str">
            <v>TST0000357</v>
          </cell>
          <cell r="C1040" t="str">
            <v>230TST0000357</v>
          </cell>
          <cell r="D1040" t="str">
            <v>电磨</v>
          </cell>
        </row>
        <row r="1041">
          <cell r="B1041" t="str">
            <v>SCS0004068</v>
          </cell>
          <cell r="C1041" t="str">
            <v>220SCS0004068</v>
          </cell>
          <cell r="D1041" t="str">
            <v>主驾靠背骨架焊接总成</v>
          </cell>
        </row>
        <row r="1042">
          <cell r="B1042" t="str">
            <v>SCS0004068</v>
          </cell>
          <cell r="C1042" t="str">
            <v>230SCS0004068</v>
          </cell>
          <cell r="D1042" t="str">
            <v>主驾靠背骨架焊接总成</v>
          </cell>
        </row>
        <row r="1043">
          <cell r="B1043" t="str">
            <v>SLT0001264</v>
          </cell>
          <cell r="C1043" t="str">
            <v>220SLT0001264</v>
          </cell>
          <cell r="D1043" t="str">
            <v>革面中间座</v>
          </cell>
        </row>
        <row r="1044">
          <cell r="B1044" t="str">
            <v>SLT0002749</v>
          </cell>
          <cell r="C1044" t="str">
            <v>220SLT0002749</v>
          </cell>
          <cell r="D1044" t="str">
            <v>1800加宽奥铃副司机小背黑</v>
          </cell>
        </row>
        <row r="1045">
          <cell r="B1045" t="str">
            <v>SLT0002036</v>
          </cell>
          <cell r="C1045" t="str">
            <v>220SLT0002036</v>
          </cell>
          <cell r="D1045" t="str">
            <v>K1窄车三人背泡沫</v>
          </cell>
        </row>
        <row r="1046">
          <cell r="B1046" t="str">
            <v>SLT0000576</v>
          </cell>
          <cell r="C1046" t="str">
            <v>220SLT0000576</v>
          </cell>
          <cell r="D1046" t="str">
            <v>宽车右舵一排三人座（新）</v>
          </cell>
        </row>
        <row r="1047">
          <cell r="B1047" t="str">
            <v>SCS0004165</v>
          </cell>
          <cell r="C1047" t="str">
            <v>220SCS0004165</v>
          </cell>
          <cell r="D1047" t="str">
            <v>左座椅靠背骨架焊接总成</v>
          </cell>
        </row>
        <row r="1048">
          <cell r="B1048" t="str">
            <v>REM0002047</v>
          </cell>
          <cell r="C1048" t="str">
            <v>210REM0002047</v>
          </cell>
          <cell r="D1048" t="str">
            <v>华菱左后视镜</v>
          </cell>
        </row>
        <row r="1049">
          <cell r="B1049" t="str">
            <v>SLT0000640</v>
          </cell>
          <cell r="C1049" t="str">
            <v>220SLT0000640</v>
          </cell>
          <cell r="D1049" t="str">
            <v>窄车加长14人三排双人座</v>
          </cell>
        </row>
        <row r="1050">
          <cell r="B1050" t="str">
            <v>SLT0000473</v>
          </cell>
          <cell r="C1050" t="str">
            <v>220SLT0000473</v>
          </cell>
          <cell r="D1050" t="str">
            <v>K1加长11人一排双人座</v>
          </cell>
        </row>
        <row r="1051">
          <cell r="B1051" t="str">
            <v>SHT0002630</v>
          </cell>
          <cell r="C1051" t="str">
            <v>230SHT0002630</v>
          </cell>
          <cell r="D1051" t="str">
            <v>可变阻尼6805462</v>
          </cell>
        </row>
        <row r="1052">
          <cell r="B1052" t="str">
            <v>SHT0010373</v>
          </cell>
          <cell r="C1052" t="str">
            <v>230SHT0010373</v>
          </cell>
          <cell r="D1052" t="str">
            <v>可变阻尼器总成</v>
          </cell>
        </row>
        <row r="1053">
          <cell r="B1053" t="str">
            <v>SLT0000461</v>
          </cell>
          <cell r="C1053" t="str">
            <v>220SLT0000461</v>
          </cell>
          <cell r="D1053" t="str">
            <v>K1四人联体右座（三点式</v>
          </cell>
        </row>
        <row r="1054">
          <cell r="B1054" t="str">
            <v>SLT0000639</v>
          </cell>
          <cell r="C1054" t="str">
            <v>220SLT0000639</v>
          </cell>
          <cell r="D1054" t="str">
            <v>窄车加长14人二排双人座</v>
          </cell>
        </row>
        <row r="1055">
          <cell r="B1055" t="str">
            <v>REM0003420</v>
          </cell>
          <cell r="C1055" t="str">
            <v>210REM0003420</v>
          </cell>
          <cell r="D1055" t="str">
            <v>MV3镜头总成</v>
          </cell>
        </row>
        <row r="1056">
          <cell r="B1056" t="str">
            <v>SCS0001629</v>
          </cell>
          <cell r="C1056" t="str">
            <v>220SCS0001629</v>
          </cell>
          <cell r="D1056" t="str">
            <v>二排六分座骨架主体总成</v>
          </cell>
        </row>
        <row r="1057">
          <cell r="B1057" t="str">
            <v>SCS0001629</v>
          </cell>
          <cell r="C1057" t="str">
            <v>230SCS0001629</v>
          </cell>
          <cell r="D1057" t="str">
            <v>二排六分座骨架主体总成</v>
          </cell>
        </row>
        <row r="1058">
          <cell r="B1058" t="str">
            <v>SLT0002766</v>
          </cell>
          <cell r="C1058" t="str">
            <v>220SLT0002766</v>
          </cell>
          <cell r="D1058" t="str">
            <v>副驾驶员小靠背 116</v>
          </cell>
        </row>
        <row r="1059">
          <cell r="B1059" t="str">
            <v>SLT0002747</v>
          </cell>
          <cell r="C1059" t="str">
            <v>220SLT0002747</v>
          </cell>
          <cell r="D1059" t="str">
            <v>右副座和背连体1695坐垫</v>
          </cell>
        </row>
        <row r="1060">
          <cell r="B1060" t="str">
            <v>SLT0000401</v>
          </cell>
          <cell r="C1060" t="str">
            <v>220SLT0000401</v>
          </cell>
          <cell r="D1060" t="str">
            <v>K1宽车左舵二排双人</v>
          </cell>
        </row>
        <row r="1061">
          <cell r="B1061" t="str">
            <v>SLT0000582</v>
          </cell>
          <cell r="C1061" t="str">
            <v>220SLT0000582</v>
          </cell>
          <cell r="D1061" t="str">
            <v>K1宽车右舵二排双人座</v>
          </cell>
        </row>
        <row r="1062">
          <cell r="B1062" t="str">
            <v>TST0000574</v>
          </cell>
          <cell r="C1062" t="str">
            <v>230TST0000574</v>
          </cell>
          <cell r="D1062" t="str">
            <v>加热棒220V</v>
          </cell>
        </row>
        <row r="1063">
          <cell r="B1063" t="str">
            <v>TST0001856</v>
          </cell>
          <cell r="C1063" t="str">
            <v>230TST0001856</v>
          </cell>
          <cell r="D1063" t="str">
            <v>凸焊电极</v>
          </cell>
        </row>
        <row r="1064">
          <cell r="B1064" t="str">
            <v>SLT0000496</v>
          </cell>
          <cell r="C1064" t="str">
            <v>220SLT0000496</v>
          </cell>
          <cell r="D1064" t="str">
            <v>K1加长11人二排双人座</v>
          </cell>
        </row>
        <row r="1065">
          <cell r="B1065" t="str">
            <v>SLT0000393</v>
          </cell>
          <cell r="C1065" t="str">
            <v>220SLT0000393</v>
          </cell>
          <cell r="D1065" t="str">
            <v>K1宽车左舵一排双人座</v>
          </cell>
        </row>
        <row r="1066">
          <cell r="B1066" t="str">
            <v>TST0000621</v>
          </cell>
          <cell r="C1066" t="str">
            <v>230TST0000621</v>
          </cell>
          <cell r="D1066" t="str">
            <v>脚踏阀</v>
          </cell>
        </row>
        <row r="1067">
          <cell r="B1067" t="str">
            <v>SLT0000448</v>
          </cell>
          <cell r="C1067" t="str">
            <v>220SLT0000448</v>
          </cell>
          <cell r="D1067" t="str">
            <v>K1四人联体座左（三点）</v>
          </cell>
        </row>
        <row r="1068">
          <cell r="B1068" t="str">
            <v>SLT0000637</v>
          </cell>
          <cell r="C1068" t="str">
            <v>220SLT0000637</v>
          </cell>
          <cell r="D1068" t="str">
            <v>K1窄车三排双人座</v>
          </cell>
        </row>
        <row r="1069">
          <cell r="B1069" t="str">
            <v>SCS0004116</v>
          </cell>
          <cell r="C1069" t="str">
            <v>220SCS0004116</v>
          </cell>
          <cell r="D1069" t="str">
            <v>B40V后排座垫骨架总成</v>
          </cell>
        </row>
        <row r="1070">
          <cell r="B1070" t="str">
            <v>SCS0004116</v>
          </cell>
          <cell r="C1070" t="str">
            <v>230SCS0004116</v>
          </cell>
          <cell r="D1070" t="str">
            <v>B40V后排座垫骨架总成</v>
          </cell>
        </row>
        <row r="1071">
          <cell r="B1071" t="str">
            <v>SLT0001061</v>
          </cell>
          <cell r="C1071" t="str">
            <v>220SLT0001061</v>
          </cell>
          <cell r="D1071" t="str">
            <v>K1加长9座二排双人座</v>
          </cell>
        </row>
        <row r="1072">
          <cell r="B1072" t="str">
            <v>SLT0000463</v>
          </cell>
          <cell r="C1072" t="str">
            <v>220SLT0000463</v>
          </cell>
          <cell r="D1072" t="str">
            <v>K1四排双人座</v>
          </cell>
        </row>
        <row r="1073">
          <cell r="B1073" t="str">
            <v>SHT0001773</v>
          </cell>
          <cell r="C1073" t="str">
            <v>220SHT0001773</v>
          </cell>
          <cell r="D1073" t="str">
            <v>可变阻尼总成K24501</v>
          </cell>
        </row>
        <row r="1074">
          <cell r="B1074" t="str">
            <v>SHT0001773</v>
          </cell>
          <cell r="C1074" t="str">
            <v>230SHT0001773</v>
          </cell>
          <cell r="D1074" t="str">
            <v>可变阻尼总成K24501</v>
          </cell>
        </row>
        <row r="1075">
          <cell r="B1075" t="str">
            <v>SHT0013016</v>
          </cell>
          <cell r="C1075" t="str">
            <v>220SHT0013016</v>
          </cell>
          <cell r="D1075" t="str">
            <v>下卧铺护面总成</v>
          </cell>
        </row>
        <row r="1076">
          <cell r="B1076" t="str">
            <v>SLT0000489</v>
          </cell>
          <cell r="C1076" t="str">
            <v>220SLT0000489</v>
          </cell>
          <cell r="D1076" t="str">
            <v>6486前翻10人三人背泡沫</v>
          </cell>
        </row>
        <row r="1077">
          <cell r="B1077" t="str">
            <v>SCS0004165</v>
          </cell>
          <cell r="C1077" t="str">
            <v>230SCS0004165</v>
          </cell>
          <cell r="D1077" t="str">
            <v>左座椅靠背骨架焊接总成</v>
          </cell>
        </row>
        <row r="1078">
          <cell r="B1078" t="str">
            <v>SHT0001592</v>
          </cell>
          <cell r="C1078" t="str">
            <v>220SHT0001592</v>
          </cell>
          <cell r="D1078" t="str">
            <v>长车身下卧铺护面总成</v>
          </cell>
        </row>
        <row r="1079">
          <cell r="B1079" t="str">
            <v>SLT0000498</v>
          </cell>
          <cell r="C1079" t="str">
            <v>220SLT0000498</v>
          </cell>
          <cell r="D1079" t="str">
            <v>K1加长11人三排双人座</v>
          </cell>
        </row>
        <row r="1080">
          <cell r="B1080" t="str">
            <v>TST0000433</v>
          </cell>
          <cell r="C1080" t="str">
            <v>230TST0000433</v>
          </cell>
          <cell r="D1080" t="str">
            <v>凹模</v>
          </cell>
        </row>
        <row r="1081">
          <cell r="B1081" t="str">
            <v>SHT0010512</v>
          </cell>
          <cell r="C1081" t="str">
            <v>220SHT0010512</v>
          </cell>
          <cell r="D1081" t="str">
            <v>升降调节开关总成</v>
          </cell>
        </row>
        <row r="1082">
          <cell r="B1082" t="str">
            <v>SHT0010512</v>
          </cell>
          <cell r="C1082" t="str">
            <v>230SHT0010512</v>
          </cell>
          <cell r="D1082" t="str">
            <v>升降调节开关总成</v>
          </cell>
        </row>
        <row r="1083">
          <cell r="B1083" t="str">
            <v>SLT0002771</v>
          </cell>
          <cell r="C1083" t="str">
            <v>220SLT0002771</v>
          </cell>
          <cell r="D1083" t="str">
            <v>副驾驶员小靠背 精细化</v>
          </cell>
        </row>
        <row r="1084">
          <cell r="B1084" t="str">
            <v>SLT0001932</v>
          </cell>
          <cell r="C1084" t="str">
            <v>220SLT0001932</v>
          </cell>
          <cell r="D1084" t="str">
            <v>K1宽车左舵中间座总成</v>
          </cell>
        </row>
        <row r="1085">
          <cell r="B1085" t="str">
            <v>SHT0013030</v>
          </cell>
          <cell r="C1085" t="str">
            <v>220SHT0013030</v>
          </cell>
          <cell r="D1085" t="str">
            <v>上卧铺护面总成</v>
          </cell>
        </row>
        <row r="1086">
          <cell r="B1086" t="str">
            <v>TMP5003065</v>
          </cell>
          <cell r="C1086" t="str">
            <v>210TMP5003065</v>
          </cell>
          <cell r="D1086" t="str">
            <v>溶剂型色漆WLF126678</v>
          </cell>
        </row>
        <row r="1087">
          <cell r="B1087" t="str">
            <v>SHT0000693</v>
          </cell>
          <cell r="C1087" t="str">
            <v>220SHT0000693</v>
          </cell>
          <cell r="D1087" t="str">
            <v>下卧铺泡沫总成左</v>
          </cell>
        </row>
        <row r="1088">
          <cell r="B1088" t="str">
            <v>SHT0000694</v>
          </cell>
          <cell r="C1088" t="str">
            <v>220SHT0000694</v>
          </cell>
          <cell r="D1088" t="str">
            <v>下卧铺泡沫总成右</v>
          </cell>
        </row>
        <row r="1089">
          <cell r="B1089" t="str">
            <v>SLT0010516</v>
          </cell>
          <cell r="C1089" t="str">
            <v>220SLT0010516</v>
          </cell>
          <cell r="D1089" t="str">
            <v>ECU及通风线束总成</v>
          </cell>
        </row>
        <row r="1090">
          <cell r="B1090" t="str">
            <v>SLT0001295</v>
          </cell>
          <cell r="C1090" t="str">
            <v>220SLT0001295</v>
          </cell>
          <cell r="D1090" t="str">
            <v>卧铺总成</v>
          </cell>
        </row>
        <row r="1091">
          <cell r="B1091" t="str">
            <v>SLT0001040</v>
          </cell>
          <cell r="C1091" t="str">
            <v>220SLT0001040</v>
          </cell>
          <cell r="D1091" t="str">
            <v>K1出口马来一排双人</v>
          </cell>
        </row>
        <row r="1092">
          <cell r="B1092" t="str">
            <v>TST0001176</v>
          </cell>
          <cell r="C1092" t="str">
            <v>230TST0001176</v>
          </cell>
          <cell r="D1092" t="str">
            <v>焊条</v>
          </cell>
        </row>
        <row r="1093">
          <cell r="B1093" t="str">
            <v>SHT0013201</v>
          </cell>
          <cell r="C1093" t="str">
            <v>220SHT0013201</v>
          </cell>
          <cell r="D1093" t="str">
            <v>驾驶员靠背面套总成</v>
          </cell>
        </row>
        <row r="1094">
          <cell r="B1094" t="str">
            <v>SHT0013206</v>
          </cell>
          <cell r="C1094" t="str">
            <v>220SHT0013206</v>
          </cell>
          <cell r="D1094" t="str">
            <v>副驾驶员靠背面套总成</v>
          </cell>
        </row>
        <row r="1095">
          <cell r="B1095" t="str">
            <v>SHT0013209</v>
          </cell>
          <cell r="C1095" t="str">
            <v>220SHT0013209</v>
          </cell>
          <cell r="D1095" t="str">
            <v>副驾驶员靠背面套总成</v>
          </cell>
        </row>
        <row r="1096">
          <cell r="B1096" t="str">
            <v>SHT0013213</v>
          </cell>
          <cell r="C1096" t="str">
            <v>220SHT0013213</v>
          </cell>
          <cell r="D1096" t="str">
            <v>副驾驶员靠背面套总成</v>
          </cell>
        </row>
        <row r="1097">
          <cell r="B1097" t="str">
            <v>SHT0000484</v>
          </cell>
          <cell r="C1097" t="str">
            <v>220SHT0000484</v>
          </cell>
          <cell r="D1097" t="str">
            <v>H4上卧铺护面总成</v>
          </cell>
        </row>
        <row r="1098">
          <cell r="B1098" t="str">
            <v>SHT0000631</v>
          </cell>
          <cell r="C1098" t="str">
            <v>220SHT0000631</v>
          </cell>
          <cell r="D1098" t="str">
            <v>中长车身下卧铺护面总成</v>
          </cell>
        </row>
        <row r="1099">
          <cell r="B1099" t="str">
            <v>REM0003382</v>
          </cell>
          <cell r="C1099" t="str">
            <v>210REM0003382</v>
          </cell>
          <cell r="D1099" t="str">
            <v>华菱M右后视镜</v>
          </cell>
        </row>
        <row r="1100">
          <cell r="B1100" t="str">
            <v>REM0002802</v>
          </cell>
          <cell r="C1100" t="str">
            <v>210REM0002802</v>
          </cell>
          <cell r="D1100" t="str">
            <v>M20改款左外低配格陵兰白</v>
          </cell>
        </row>
        <row r="1101">
          <cell r="B1101" t="str">
            <v>SLT0002754</v>
          </cell>
          <cell r="C1101" t="str">
            <v>220SLT0002754</v>
          </cell>
          <cell r="D1101" t="str">
            <v>整体地板副出口1800灰小背</v>
          </cell>
        </row>
        <row r="1102">
          <cell r="B1102" t="str">
            <v>REM0002813</v>
          </cell>
          <cell r="C1102" t="str">
            <v>210REM0002813</v>
          </cell>
          <cell r="D1102" t="str">
            <v>M20改款右外低配格陵兰白</v>
          </cell>
        </row>
        <row r="1103">
          <cell r="B1103" t="str">
            <v>SHT0013286</v>
          </cell>
          <cell r="C1103" t="str">
            <v>220SHT0013286</v>
          </cell>
          <cell r="D1103" t="str">
            <v>标配主驾靠背面套总成</v>
          </cell>
        </row>
        <row r="1104">
          <cell r="B1104" t="str">
            <v>TMP5003090</v>
          </cell>
          <cell r="C1104" t="str">
            <v>210TMP5003090</v>
          </cell>
          <cell r="D1104" t="str">
            <v>BAIC-M9135-GHRC激情橙</v>
          </cell>
        </row>
        <row r="1105">
          <cell r="B1105" t="str">
            <v>REM0003073</v>
          </cell>
          <cell r="C1105" t="str">
            <v>210REM0003073</v>
          </cell>
          <cell r="D1105" t="str">
            <v>一汽M38右后视镜</v>
          </cell>
        </row>
        <row r="1106">
          <cell r="B1106" t="str">
            <v>REM0002552</v>
          </cell>
          <cell r="C1106" t="str">
            <v>210REM0002552</v>
          </cell>
          <cell r="D1106" t="str">
            <v>F1695右后视镜</v>
          </cell>
        </row>
        <row r="1107">
          <cell r="B1107" t="str">
            <v>RCA0000175</v>
          </cell>
          <cell r="C1107" t="str">
            <v>210RCA0000175</v>
          </cell>
          <cell r="D1107" t="str">
            <v>M31RB牌照板(邮政绿)</v>
          </cell>
        </row>
        <row r="1108">
          <cell r="B1108" t="str">
            <v>REM0002460</v>
          </cell>
          <cell r="C1108" t="str">
            <v>210REM0002460</v>
          </cell>
          <cell r="D1108" t="str">
            <v>M31RB牌照板(格陵兰白)</v>
          </cell>
        </row>
        <row r="1109">
          <cell r="B1109" t="str">
            <v>TMP5003062</v>
          </cell>
          <cell r="C1109" t="str">
            <v>210TMP5003062</v>
          </cell>
          <cell r="D1109" t="str">
            <v>溶剂型色漆WLF126674</v>
          </cell>
        </row>
        <row r="1110">
          <cell r="B1110" t="str">
            <v>SHT0001590</v>
          </cell>
          <cell r="C1110" t="str">
            <v>220SHT0001590</v>
          </cell>
          <cell r="D1110" t="str">
            <v>中长车身上卧铺护面总成</v>
          </cell>
        </row>
        <row r="1111">
          <cell r="B1111" t="str">
            <v>SHT0000672</v>
          </cell>
          <cell r="C1111" t="str">
            <v>230SHT0000672</v>
          </cell>
          <cell r="D1111" t="str">
            <v>升降器总成</v>
          </cell>
        </row>
        <row r="1112">
          <cell r="B1112" t="str">
            <v>SCS0007443</v>
          </cell>
          <cell r="C1112" t="str">
            <v>230SCS0007443</v>
          </cell>
          <cell r="D1112" t="str">
            <v>B40V后排座垫骨架总成</v>
          </cell>
        </row>
        <row r="1113">
          <cell r="B1113" t="str">
            <v>SHT0000696</v>
          </cell>
          <cell r="C1113" t="str">
            <v>220SHT0000696</v>
          </cell>
          <cell r="D1113" t="str">
            <v>加宽加厚下卧铺护面总成</v>
          </cell>
        </row>
        <row r="1114">
          <cell r="B1114" t="str">
            <v>SLT0002786</v>
          </cell>
          <cell r="C1114" t="str">
            <v>220SLT0002786</v>
          </cell>
          <cell r="D1114" t="str">
            <v>副驾驶员小靠背总成</v>
          </cell>
        </row>
        <row r="1115">
          <cell r="B1115" t="str">
            <v>SHT0000895</v>
          </cell>
          <cell r="C1115" t="str">
            <v>220SHT0000895</v>
          </cell>
          <cell r="D1115" t="str">
            <v>中间座椅总成</v>
          </cell>
        </row>
        <row r="1116">
          <cell r="B1116" t="str">
            <v>TST0000692</v>
          </cell>
          <cell r="C1116" t="str">
            <v>230TST0000692</v>
          </cell>
          <cell r="D1116" t="str">
            <v>M20座框定位块E右</v>
          </cell>
        </row>
        <row r="1117">
          <cell r="B1117" t="str">
            <v>SCS0004140</v>
          </cell>
          <cell r="C1117" t="str">
            <v>220SCS0004140</v>
          </cell>
          <cell r="D1117" t="str">
            <v>B40L二排六分座骨架总成</v>
          </cell>
        </row>
        <row r="1118">
          <cell r="B1118" t="str">
            <v>TFT0000066</v>
          </cell>
          <cell r="C1118" t="str">
            <v>220TFT0000066</v>
          </cell>
          <cell r="D1118" t="str">
            <v>催化剂MP-609</v>
          </cell>
        </row>
        <row r="1119">
          <cell r="B1119" t="str">
            <v>SLT0000579</v>
          </cell>
          <cell r="C1119" t="str">
            <v>220SLT0000579</v>
          </cell>
          <cell r="D1119" t="str">
            <v>K1宽车右舵一排双人座</v>
          </cell>
        </row>
        <row r="1120">
          <cell r="B1120" t="str">
            <v>SHT0001593</v>
          </cell>
          <cell r="C1120" t="str">
            <v>220SHT0001593</v>
          </cell>
          <cell r="D1120" t="str">
            <v>长车身下卧铺护面总成</v>
          </cell>
        </row>
        <row r="1121">
          <cell r="B1121" t="str">
            <v>BEC0010191</v>
          </cell>
          <cell r="C1121" t="str">
            <v>220BEC0010191</v>
          </cell>
          <cell r="D1121" t="str">
            <v>ECU及通风线束总成</v>
          </cell>
        </row>
        <row r="1122">
          <cell r="B1122" t="str">
            <v>SHT0000688</v>
          </cell>
          <cell r="C1122" t="str">
            <v>220SHT0000688</v>
          </cell>
          <cell r="D1122" t="str">
            <v>中长车身上卧铺护面总成</v>
          </cell>
        </row>
        <row r="1123">
          <cell r="B1123" t="str">
            <v>SHT0000691</v>
          </cell>
          <cell r="C1123" t="str">
            <v>220SHT0000691</v>
          </cell>
          <cell r="D1123" t="str">
            <v>加宽加厚下卧铺护面总成</v>
          </cell>
        </row>
        <row r="1124">
          <cell r="B1124" t="str">
            <v>TST0000670</v>
          </cell>
          <cell r="C1124" t="str">
            <v>220TST0000670</v>
          </cell>
          <cell r="D1124" t="str">
            <v>行程开关HL-5030</v>
          </cell>
        </row>
        <row r="1125">
          <cell r="B1125" t="str">
            <v>TST0000670</v>
          </cell>
          <cell r="C1125" t="str">
            <v>230TST0000670</v>
          </cell>
          <cell r="D1125" t="str">
            <v>行程开关HL-5030</v>
          </cell>
        </row>
        <row r="1126">
          <cell r="B1126" t="str">
            <v>SHT0013250</v>
          </cell>
          <cell r="C1126" t="str">
            <v>220SHT0013250</v>
          </cell>
          <cell r="D1126" t="str">
            <v>副驾坐垫总成</v>
          </cell>
        </row>
        <row r="1127">
          <cell r="B1127" t="str">
            <v>SLT0002775</v>
          </cell>
          <cell r="C1127" t="str">
            <v>220SLT0002775</v>
          </cell>
          <cell r="D1127" t="str">
            <v>副驾座垫总成</v>
          </cell>
        </row>
        <row r="1128">
          <cell r="B1128" t="str">
            <v>SLT0000474</v>
          </cell>
          <cell r="C1128" t="str">
            <v>220SLT0000474</v>
          </cell>
          <cell r="D1128" t="str">
            <v>一排双人座骨架5990</v>
          </cell>
        </row>
        <row r="1129">
          <cell r="B1129" t="str">
            <v>SLT0001038</v>
          </cell>
          <cell r="C1129" t="str">
            <v>220SLT0001038</v>
          </cell>
          <cell r="D1129" t="str">
            <v>宽车左舵二排双人7251</v>
          </cell>
        </row>
        <row r="1130">
          <cell r="B1130" t="str">
            <v>REM0001470</v>
          </cell>
          <cell r="C1130" t="str">
            <v>210REM0001470</v>
          </cell>
          <cell r="D1130" t="str">
            <v>M31RB左外后视镜钢琴黑</v>
          </cell>
        </row>
        <row r="1131">
          <cell r="B1131" t="str">
            <v>REM0001471</v>
          </cell>
          <cell r="C1131" t="str">
            <v>210REM0001471</v>
          </cell>
          <cell r="D1131" t="str">
            <v>M31RB右外后视镜钢琴黑</v>
          </cell>
        </row>
        <row r="1132">
          <cell r="B1132" t="str">
            <v>SLT0000612</v>
          </cell>
          <cell r="C1132" t="str">
            <v>220SLT0000612</v>
          </cell>
          <cell r="D1132" t="str">
            <v>K1窄车长轴二排三人</v>
          </cell>
        </row>
        <row r="1133">
          <cell r="B1133" t="str">
            <v>SLT0002770</v>
          </cell>
          <cell r="C1133" t="str">
            <v>220SLT0002770</v>
          </cell>
          <cell r="D1133" t="str">
            <v>副驾驶员副靠背 精细化</v>
          </cell>
        </row>
        <row r="1134">
          <cell r="B1134" t="str">
            <v>SHT0013202</v>
          </cell>
          <cell r="C1134" t="str">
            <v>220SHT0013202</v>
          </cell>
          <cell r="D1134" t="str">
            <v>驾驶员靠背面套总成</v>
          </cell>
        </row>
        <row r="1135">
          <cell r="B1135" t="str">
            <v>SCS0004248</v>
          </cell>
          <cell r="C1135" t="str">
            <v>220SCS0004248</v>
          </cell>
          <cell r="D1135" t="str">
            <v>右座椅座垫骨架总成电泳</v>
          </cell>
        </row>
        <row r="1136">
          <cell r="B1136" t="str">
            <v>SHT0000514</v>
          </cell>
          <cell r="C1136" t="str">
            <v>220SHT0000514</v>
          </cell>
          <cell r="D1136" t="str">
            <v>H4下卧铺护面总成</v>
          </cell>
        </row>
        <row r="1137">
          <cell r="B1137" t="str">
            <v>SLT0002734</v>
          </cell>
          <cell r="C1137" t="str">
            <v>220SLT0002734</v>
          </cell>
          <cell r="D1137" t="str">
            <v>驾驶员靠背总成</v>
          </cell>
        </row>
        <row r="1138">
          <cell r="B1138" t="str">
            <v>BEC0010094</v>
          </cell>
          <cell r="C1138" t="str">
            <v>220BEC0010094</v>
          </cell>
          <cell r="D1138" t="str">
            <v>坐垫风扇总成</v>
          </cell>
        </row>
        <row r="1139">
          <cell r="B1139" t="str">
            <v>SLT0001593</v>
          </cell>
          <cell r="C1139" t="str">
            <v>220SLT0001593</v>
          </cell>
          <cell r="D1139" t="str">
            <v>K1窄车右舵二排双人座</v>
          </cell>
        </row>
        <row r="1140">
          <cell r="B1140" t="str">
            <v>SLT0001594</v>
          </cell>
          <cell r="C1140" t="str">
            <v>220SLT0001594</v>
          </cell>
          <cell r="D1140" t="str">
            <v>K1窄车右舵三排双人座</v>
          </cell>
        </row>
        <row r="1141">
          <cell r="B1141" t="str">
            <v>SHT0001587</v>
          </cell>
          <cell r="C1141" t="str">
            <v>220SHT0001587</v>
          </cell>
          <cell r="D1141" t="str">
            <v>长车身上卧铺护面总成</v>
          </cell>
        </row>
        <row r="1142">
          <cell r="B1142" t="str">
            <v>SLT0000607</v>
          </cell>
          <cell r="C1142" t="str">
            <v>220SLT0000607</v>
          </cell>
          <cell r="D1142" t="str">
            <v>K1双人座骨架带折叠座</v>
          </cell>
        </row>
        <row r="1143">
          <cell r="B1143" t="str">
            <v>SCS0004248</v>
          </cell>
          <cell r="C1143" t="str">
            <v>230SCS0004248</v>
          </cell>
          <cell r="D1143" t="str">
            <v>右座椅座垫骨架总成电泳</v>
          </cell>
        </row>
        <row r="1144">
          <cell r="B1144" t="str">
            <v>SHT0000697</v>
          </cell>
          <cell r="C1144" t="str">
            <v>220SHT0000697</v>
          </cell>
          <cell r="D1144" t="str">
            <v>加宽加厚下卧铺护面总成</v>
          </cell>
        </row>
        <row r="1145">
          <cell r="B1145" t="str">
            <v>SHT0001591</v>
          </cell>
          <cell r="C1145" t="str">
            <v>220SHT0001591</v>
          </cell>
          <cell r="D1145" t="str">
            <v>中长车身上卧铺护面总成</v>
          </cell>
        </row>
        <row r="1146">
          <cell r="B1146" t="str">
            <v>SLT0002772</v>
          </cell>
          <cell r="C1146" t="str">
            <v>220SLT0002772</v>
          </cell>
          <cell r="D1146" t="str">
            <v>副驾驶员副大座 精细化</v>
          </cell>
        </row>
        <row r="1147">
          <cell r="B1147" t="str">
            <v>SLT0011534</v>
          </cell>
          <cell r="C1147" t="str">
            <v>220SLT0011534</v>
          </cell>
          <cell r="D1147" t="str">
            <v>坐垫总成-前座1895</v>
          </cell>
        </row>
        <row r="1148">
          <cell r="B1148" t="str">
            <v>SHT0000672</v>
          </cell>
          <cell r="C1148" t="str">
            <v>220SHT0000672</v>
          </cell>
          <cell r="D1148" t="str">
            <v>升降器总成</v>
          </cell>
        </row>
        <row r="1149">
          <cell r="B1149" t="str">
            <v>SCS0005332</v>
          </cell>
          <cell r="C1149" t="str">
            <v>220SCS0005332</v>
          </cell>
          <cell r="D1149" t="str">
            <v>后排座椅坐垫总成</v>
          </cell>
        </row>
        <row r="1150">
          <cell r="B1150" t="str">
            <v>REM0003072</v>
          </cell>
          <cell r="C1150" t="str">
            <v>210REM0003072</v>
          </cell>
          <cell r="D1150" t="str">
            <v>一汽M38左后视镜</v>
          </cell>
        </row>
        <row r="1151">
          <cell r="B1151" t="str">
            <v>SHT0000245</v>
          </cell>
          <cell r="C1151" t="str">
            <v>230SHT0000245</v>
          </cell>
          <cell r="D1151" t="str">
            <v>升降器总成</v>
          </cell>
        </row>
        <row r="1152">
          <cell r="B1152" t="str">
            <v>SHT0000268</v>
          </cell>
          <cell r="C1152" t="str">
            <v>230SHT0000268</v>
          </cell>
          <cell r="D1152" t="str">
            <v>副驾升降器总成</v>
          </cell>
        </row>
        <row r="1153">
          <cell r="B1153" t="str">
            <v>SHT0000165</v>
          </cell>
          <cell r="C1153" t="str">
            <v>230SHT0000165</v>
          </cell>
          <cell r="D1153" t="str">
            <v>气囊升降器总成</v>
          </cell>
        </row>
        <row r="1154">
          <cell r="B1154" t="str">
            <v>TST0000580</v>
          </cell>
          <cell r="C1154" t="str">
            <v>230TST0000580</v>
          </cell>
          <cell r="D1154" t="str">
            <v>皮带轮φ260（二槽）</v>
          </cell>
        </row>
        <row r="1155">
          <cell r="B1155" t="str">
            <v>SHT0014655</v>
          </cell>
          <cell r="C1155" t="str">
            <v>220SHT0014655</v>
          </cell>
          <cell r="D1155" t="str">
            <v>副驾驶员坐垫总成</v>
          </cell>
        </row>
        <row r="1156">
          <cell r="B1156" t="str">
            <v>SHT0012324</v>
          </cell>
          <cell r="C1156" t="str">
            <v>230SHT0012324</v>
          </cell>
          <cell r="D1156" t="str">
            <v>副驾底座焊接总成</v>
          </cell>
        </row>
        <row r="1157">
          <cell r="B1157" t="str">
            <v>TST0000758</v>
          </cell>
          <cell r="C1157" t="str">
            <v>220TST0000758</v>
          </cell>
          <cell r="D1157" t="str">
            <v>缝纫踏板</v>
          </cell>
        </row>
        <row r="1158">
          <cell r="B1158" t="str">
            <v>TST0000319</v>
          </cell>
          <cell r="C1158" t="str">
            <v>230TST0000319</v>
          </cell>
          <cell r="D1158" t="str">
            <v>镇流器</v>
          </cell>
        </row>
        <row r="1159">
          <cell r="B1159" t="str">
            <v>TST0000837</v>
          </cell>
          <cell r="C1159" t="str">
            <v>230TST0000837</v>
          </cell>
          <cell r="D1159" t="str">
            <v>套头</v>
          </cell>
        </row>
        <row r="1160">
          <cell r="B1160" t="str">
            <v>TST0001190</v>
          </cell>
          <cell r="C1160" t="str">
            <v>230TST0001190</v>
          </cell>
          <cell r="D1160" t="str">
            <v>电线</v>
          </cell>
        </row>
        <row r="1161">
          <cell r="B1161" t="str">
            <v>REM0001293</v>
          </cell>
          <cell r="C1161" t="str">
            <v>210REM0001293</v>
          </cell>
          <cell r="D1161" t="str">
            <v>M20改款左外低配底漆</v>
          </cell>
        </row>
        <row r="1162">
          <cell r="B1162" t="str">
            <v>REM0001258</v>
          </cell>
          <cell r="C1162" t="str">
            <v>210REM0001258</v>
          </cell>
          <cell r="D1162" t="str">
            <v>M20改款右外低配底漆</v>
          </cell>
        </row>
        <row r="1163">
          <cell r="B1163" t="str">
            <v>SLT0001063</v>
          </cell>
          <cell r="C1163" t="str">
            <v>220SLT0001063</v>
          </cell>
          <cell r="D1163" t="str">
            <v>K1出口马来二排双人</v>
          </cell>
        </row>
        <row r="1164">
          <cell r="B1164" t="str">
            <v>REM0002551</v>
          </cell>
          <cell r="C1164" t="str">
            <v>210REM0002551</v>
          </cell>
          <cell r="D1164" t="str">
            <v>F1695左后视镜</v>
          </cell>
        </row>
        <row r="1165">
          <cell r="B1165" t="str">
            <v>SHT0002000</v>
          </cell>
          <cell r="C1165" t="str">
            <v>230SHT0002000</v>
          </cell>
          <cell r="D1165" t="str">
            <v>副驾升降器总成</v>
          </cell>
        </row>
        <row r="1166">
          <cell r="B1166" t="str">
            <v>TST0000533</v>
          </cell>
          <cell r="C1166" t="str">
            <v>230TST0000533</v>
          </cell>
          <cell r="D1166" t="str">
            <v>水平尺1000mm</v>
          </cell>
        </row>
        <row r="1167">
          <cell r="B1167" t="str">
            <v>TMP5003083</v>
          </cell>
          <cell r="C1167" t="str">
            <v>210TMP5003083</v>
          </cell>
          <cell r="D1167" t="str">
            <v>烟熏灰WLF128031</v>
          </cell>
        </row>
        <row r="1168">
          <cell r="B1168" t="str">
            <v>TSY0010156</v>
          </cell>
          <cell r="C1168" t="str">
            <v>220TSY0010156</v>
          </cell>
          <cell r="D1168" t="str">
            <v>打孔超纤主2084-950</v>
          </cell>
        </row>
        <row r="1169">
          <cell r="B1169" t="str">
            <v>SHT0002429</v>
          </cell>
          <cell r="C1169" t="str">
            <v>230SHT0002429</v>
          </cell>
          <cell r="D1169" t="str">
            <v>升降器总成</v>
          </cell>
        </row>
        <row r="1170">
          <cell r="B1170" t="str">
            <v>REM0002057</v>
          </cell>
          <cell r="C1170" t="str">
            <v>210REM0002057</v>
          </cell>
          <cell r="D1170" t="str">
            <v>奥铃升级宽车左后视镜</v>
          </cell>
        </row>
        <row r="1171">
          <cell r="B1171" t="str">
            <v>SHT0014686</v>
          </cell>
          <cell r="C1171" t="str">
            <v>230SHT0014686</v>
          </cell>
          <cell r="D1171" t="str">
            <v>主驾座框骨架电泳总成</v>
          </cell>
        </row>
        <row r="1172">
          <cell r="B1172" t="str">
            <v>TST0000378</v>
          </cell>
          <cell r="C1172" t="str">
            <v>230TST0000378</v>
          </cell>
          <cell r="D1172" t="str">
            <v>冲头</v>
          </cell>
        </row>
        <row r="1173">
          <cell r="B1173" t="str">
            <v>TST0000659</v>
          </cell>
          <cell r="C1173" t="str">
            <v>230TST0000659</v>
          </cell>
          <cell r="D1173" t="str">
            <v>变压器BK-150</v>
          </cell>
        </row>
        <row r="1174">
          <cell r="B1174" t="str">
            <v>SHT0000624</v>
          </cell>
          <cell r="C1174" t="str">
            <v>220SHT0000624</v>
          </cell>
          <cell r="D1174" t="str">
            <v>H4-B下卧铺垫</v>
          </cell>
        </row>
        <row r="1175">
          <cell r="B1175" t="str">
            <v>SHT0011481</v>
          </cell>
          <cell r="C1175" t="str">
            <v>220SHT0011481</v>
          </cell>
          <cell r="D1175" t="str">
            <v>驾驶员六孔腰托开关总成</v>
          </cell>
        </row>
        <row r="1176">
          <cell r="B1176" t="str">
            <v>SHT0011484</v>
          </cell>
          <cell r="C1176" t="str">
            <v>220SHT0011484</v>
          </cell>
          <cell r="D1176" t="str">
            <v>副驾靠背调节手柄卡接簧</v>
          </cell>
        </row>
        <row r="1177">
          <cell r="B1177" t="str">
            <v>SHT0013264</v>
          </cell>
          <cell r="C1177" t="str">
            <v>220SHT0013264</v>
          </cell>
          <cell r="D1177" t="str">
            <v>副驾驶员六孔腰托开关总成</v>
          </cell>
        </row>
        <row r="1178">
          <cell r="B1178" t="str">
            <v>SCS0004959</v>
          </cell>
          <cell r="C1178" t="str">
            <v>230SCS0004959</v>
          </cell>
          <cell r="D1178" t="str">
            <v>中改右座椅座垫骨架总成</v>
          </cell>
        </row>
        <row r="1179">
          <cell r="B1179" t="str">
            <v>SHT0012109</v>
          </cell>
          <cell r="C1179" t="str">
            <v>230SHT0012109</v>
          </cell>
          <cell r="D1179" t="str">
            <v>座框骨架焊接总成</v>
          </cell>
        </row>
        <row r="1180">
          <cell r="B1180" t="str">
            <v>SHT0000192</v>
          </cell>
          <cell r="C1180" t="str">
            <v>230SHT0000192</v>
          </cell>
          <cell r="D1180" t="str">
            <v>机械升降器总成</v>
          </cell>
        </row>
        <row r="1181">
          <cell r="B1181" t="str">
            <v>SHT0000615</v>
          </cell>
          <cell r="C1181" t="str">
            <v>220SHT0000615</v>
          </cell>
          <cell r="D1181" t="str">
            <v>福田11款下卧铺加厚椰棕</v>
          </cell>
        </row>
        <row r="1182">
          <cell r="B1182" t="str">
            <v>REM0002058</v>
          </cell>
          <cell r="C1182" t="str">
            <v>210REM0002058</v>
          </cell>
          <cell r="D1182" t="str">
            <v>奥铃升级宽车右后视镜</v>
          </cell>
        </row>
        <row r="1183">
          <cell r="B1183" t="str">
            <v>TST0000963</v>
          </cell>
          <cell r="C1183" t="str">
            <v>230TST0000963</v>
          </cell>
          <cell r="D1183" t="str">
            <v>钻夹头</v>
          </cell>
        </row>
        <row r="1184">
          <cell r="B1184" t="str">
            <v>SHT0002564</v>
          </cell>
          <cell r="C1184" t="str">
            <v>220SHT0002564</v>
          </cell>
          <cell r="D1184" t="str">
            <v>副驾底座焊接总成电泳</v>
          </cell>
        </row>
        <row r="1185">
          <cell r="B1185" t="str">
            <v>SHT0001586</v>
          </cell>
          <cell r="C1185" t="str">
            <v>220SHT0001586</v>
          </cell>
          <cell r="D1185" t="str">
            <v>副驾靠背护面总成</v>
          </cell>
        </row>
        <row r="1186">
          <cell r="B1186" t="str">
            <v>REM0002055</v>
          </cell>
          <cell r="C1186" t="str">
            <v>210REM0002055</v>
          </cell>
          <cell r="D1186" t="str">
            <v>奥铃升级左后视镜</v>
          </cell>
        </row>
        <row r="1187">
          <cell r="B1187" t="str">
            <v>REM0002562</v>
          </cell>
          <cell r="C1187" t="str">
            <v>210REM0002562</v>
          </cell>
          <cell r="D1187" t="str">
            <v>华菱窄体高顶后视镜</v>
          </cell>
        </row>
        <row r="1188">
          <cell r="B1188" t="str">
            <v>SLT0000478</v>
          </cell>
          <cell r="C1188" t="str">
            <v>220SLT0000478</v>
          </cell>
          <cell r="D1188" t="str">
            <v>K1三人背泡沫（窄体）</v>
          </cell>
        </row>
        <row r="1189">
          <cell r="B1189" t="str">
            <v>SHT0002681</v>
          </cell>
          <cell r="C1189" t="str">
            <v>220SHT0002681</v>
          </cell>
          <cell r="D1189" t="str">
            <v>副驾支腿焊接总成喷涂</v>
          </cell>
        </row>
        <row r="1190">
          <cell r="B1190" t="str">
            <v>SHT0002550</v>
          </cell>
          <cell r="C1190" t="str">
            <v>230SHT0002550</v>
          </cell>
          <cell r="D1190" t="str">
            <v>副驾驶员靠背骨架总成</v>
          </cell>
        </row>
        <row r="1191">
          <cell r="B1191" t="str">
            <v>BEC0010013</v>
          </cell>
          <cell r="C1191" t="str">
            <v>220BEC0010013</v>
          </cell>
          <cell r="D1191" t="str">
            <v>DPD</v>
          </cell>
        </row>
        <row r="1192">
          <cell r="B1192" t="str">
            <v>SHT0002688</v>
          </cell>
          <cell r="C1192" t="str">
            <v>230SHT0002688</v>
          </cell>
          <cell r="D1192" t="str">
            <v>副驾座框骨架焊接总成电泳</v>
          </cell>
        </row>
        <row r="1193">
          <cell r="B1193" t="str">
            <v>SHT0014687</v>
          </cell>
          <cell r="C1193" t="str">
            <v>230SHT0014687</v>
          </cell>
          <cell r="D1193" t="str">
            <v>主驾座框骨架焊接总成</v>
          </cell>
        </row>
        <row r="1194">
          <cell r="B1194" t="str">
            <v>SHT0013028</v>
          </cell>
          <cell r="C1194" t="str">
            <v>220SHT0013028</v>
          </cell>
          <cell r="D1194" t="str">
            <v>上卧铺护面总成</v>
          </cell>
        </row>
        <row r="1195">
          <cell r="B1195" t="str">
            <v>TST0001144</v>
          </cell>
          <cell r="C1195" t="str">
            <v>230TST0001144</v>
          </cell>
          <cell r="D1195" t="str">
            <v>气动刻磨笔</v>
          </cell>
        </row>
        <row r="1196">
          <cell r="B1196" t="str">
            <v>SHT0000634</v>
          </cell>
          <cell r="C1196" t="str">
            <v>220SHT0000634</v>
          </cell>
          <cell r="D1196" t="str">
            <v>2490上卧铺骨架总成右舵</v>
          </cell>
        </row>
        <row r="1197">
          <cell r="B1197" t="str">
            <v>SHT0000634</v>
          </cell>
          <cell r="C1197" t="str">
            <v>230SHT0000634</v>
          </cell>
          <cell r="D1197" t="str">
            <v>2490上卧铺骨架总成右舵</v>
          </cell>
        </row>
        <row r="1198">
          <cell r="B1198" t="str">
            <v>SHT0012532</v>
          </cell>
          <cell r="C1198" t="str">
            <v>220SHT0012532</v>
          </cell>
          <cell r="D1198" t="str">
            <v>副驾驶员靠背面套总成</v>
          </cell>
        </row>
        <row r="1199">
          <cell r="B1199" t="str">
            <v>SCS0004089</v>
          </cell>
          <cell r="C1199" t="str">
            <v>220SCS0004089</v>
          </cell>
          <cell r="D1199" t="str">
            <v>新北汽B40副司机座框总成</v>
          </cell>
        </row>
        <row r="1200">
          <cell r="B1200" t="str">
            <v>SCS0004089</v>
          </cell>
          <cell r="C1200" t="str">
            <v>230SCS0004089</v>
          </cell>
          <cell r="D1200" t="str">
            <v>新北汽B40副司机座框总成</v>
          </cell>
        </row>
        <row r="1201">
          <cell r="B1201" t="str">
            <v>SHT0000553</v>
          </cell>
          <cell r="C1201" t="str">
            <v>220SHT0000553</v>
          </cell>
          <cell r="D1201" t="str">
            <v>加宽下卧铺护面总成</v>
          </cell>
        </row>
        <row r="1202">
          <cell r="B1202" t="str">
            <v>SHT0002669</v>
          </cell>
          <cell r="C1202" t="str">
            <v>230SHT0002669</v>
          </cell>
          <cell r="D1202" t="str">
            <v>副驾靠背骨架总成</v>
          </cell>
        </row>
        <row r="1203">
          <cell r="B1203" t="str">
            <v>TST0000134</v>
          </cell>
          <cell r="C1203" t="str">
            <v>230TST0000134</v>
          </cell>
          <cell r="D1203" t="str">
            <v>φ42*1000地脚螺丝</v>
          </cell>
        </row>
        <row r="1204">
          <cell r="B1204" t="str">
            <v>TST0001759</v>
          </cell>
          <cell r="C1204" t="str">
            <v>230TST0001759</v>
          </cell>
          <cell r="D1204" t="str">
            <v>接头EVW42</v>
          </cell>
        </row>
        <row r="1205">
          <cell r="B1205" t="str">
            <v>REM0002056</v>
          </cell>
          <cell r="C1205" t="str">
            <v>210REM0002056</v>
          </cell>
          <cell r="D1205" t="str">
            <v>奥铃升级右后视镜</v>
          </cell>
        </row>
        <row r="1206">
          <cell r="B1206" t="str">
            <v>SHT0002564</v>
          </cell>
          <cell r="C1206" t="str">
            <v>230SHT0002564</v>
          </cell>
          <cell r="D1206" t="str">
            <v>副驾底座焊接总成电泳</v>
          </cell>
        </row>
        <row r="1207">
          <cell r="B1207" t="str">
            <v>SHT0002623</v>
          </cell>
          <cell r="C1207" t="str">
            <v>220SHT0002623</v>
          </cell>
          <cell r="D1207" t="str">
            <v>进口树脂打印碳带100*300</v>
          </cell>
        </row>
        <row r="1208">
          <cell r="B1208" t="str">
            <v>SHT0000618</v>
          </cell>
          <cell r="C1208" t="str">
            <v>220SHT0000618</v>
          </cell>
          <cell r="D1208" t="str">
            <v>2280上卧铺骨架总成</v>
          </cell>
        </row>
        <row r="1209">
          <cell r="B1209" t="str">
            <v>SHT0002680</v>
          </cell>
          <cell r="C1209" t="str">
            <v>220SHT0002680</v>
          </cell>
          <cell r="D1209" t="str">
            <v>主驾支腿焊接总成喷涂</v>
          </cell>
        </row>
        <row r="1210">
          <cell r="B1210" t="str">
            <v>SLT0010579</v>
          </cell>
          <cell r="C1210" t="str">
            <v>220SLT0010579</v>
          </cell>
          <cell r="D1210" t="str">
            <v>副驾靠背骨架焊接总成</v>
          </cell>
        </row>
        <row r="1211">
          <cell r="B1211" t="str">
            <v>SHT0013353</v>
          </cell>
          <cell r="C1211" t="str">
            <v>230SHT0013353</v>
          </cell>
          <cell r="D1211" t="str">
            <v>副驾低配座框总成</v>
          </cell>
        </row>
        <row r="1212">
          <cell r="B1212" t="str">
            <v>REM0001965</v>
          </cell>
          <cell r="C1212" t="str">
            <v>210REM0001965</v>
          </cell>
          <cell r="D1212" t="str">
            <v>捷运窄车左后视镜(山东)</v>
          </cell>
        </row>
        <row r="1213">
          <cell r="B1213" t="str">
            <v>SHT0000886</v>
          </cell>
          <cell r="C1213" t="str">
            <v>220SHT0000886</v>
          </cell>
          <cell r="D1213" t="str">
            <v>下卧铺总成</v>
          </cell>
        </row>
        <row r="1214">
          <cell r="B1214" t="str">
            <v>SHT0000894</v>
          </cell>
          <cell r="C1214" t="str">
            <v>220SHT0000894</v>
          </cell>
          <cell r="D1214" t="str">
            <v>下卧铺总成</v>
          </cell>
        </row>
        <row r="1215">
          <cell r="B1215" t="str">
            <v>SHT0002563</v>
          </cell>
          <cell r="C1215" t="str">
            <v>220SHT0002563</v>
          </cell>
          <cell r="D1215" t="str">
            <v>副驾底座焊接总成电泳</v>
          </cell>
        </row>
        <row r="1216">
          <cell r="B1216" t="str">
            <v>TST0000709</v>
          </cell>
          <cell r="C1216" t="str">
            <v>230TST0000709</v>
          </cell>
          <cell r="D1216" t="str">
            <v>宽座角尺</v>
          </cell>
        </row>
        <row r="1217">
          <cell r="B1217" t="str">
            <v>TMP5003095</v>
          </cell>
          <cell r="C1217" t="str">
            <v>210TMP5003095</v>
          </cell>
          <cell r="D1217" t="str">
            <v>L-B9Z月光银</v>
          </cell>
        </row>
        <row r="1218">
          <cell r="B1218" t="str">
            <v>TFT0000038</v>
          </cell>
          <cell r="C1218" t="str">
            <v>220TFT0000038</v>
          </cell>
          <cell r="D1218" t="str">
            <v>聚氨酯用添加剂C-2</v>
          </cell>
        </row>
        <row r="1219">
          <cell r="B1219" t="str">
            <v>TST0000731</v>
          </cell>
          <cell r="C1219" t="str">
            <v>220TST0000731</v>
          </cell>
          <cell r="D1219" t="str">
            <v>动刀</v>
          </cell>
        </row>
        <row r="1220">
          <cell r="B1220" t="str">
            <v>TST0000639</v>
          </cell>
          <cell r="C1220" t="str">
            <v>230TST0000639</v>
          </cell>
          <cell r="D1220" t="str">
            <v>机械密封</v>
          </cell>
        </row>
        <row r="1221">
          <cell r="B1221" t="str">
            <v>TST0001196</v>
          </cell>
          <cell r="C1221" t="str">
            <v>230TST0001196</v>
          </cell>
          <cell r="D1221" t="str">
            <v>打包机刀</v>
          </cell>
        </row>
        <row r="1222">
          <cell r="B1222" t="str">
            <v>TST0001762</v>
          </cell>
          <cell r="C1222" t="str">
            <v>230TST0001762</v>
          </cell>
          <cell r="D1222" t="str">
            <v>管道TST0001762</v>
          </cell>
        </row>
        <row r="1223">
          <cell r="B1223" t="str">
            <v>SHT0012867</v>
          </cell>
          <cell r="C1223" t="str">
            <v>230SHT0012867</v>
          </cell>
          <cell r="D1223" t="str">
            <v>主驾座框骨架焊接总成</v>
          </cell>
        </row>
        <row r="1224">
          <cell r="B1224" t="str">
            <v>RSM0000166</v>
          </cell>
          <cell r="C1224" t="str">
            <v>210RSM0000166</v>
          </cell>
          <cell r="D1224" t="str">
            <v>H4前下视镜</v>
          </cell>
        </row>
        <row r="1225">
          <cell r="B1225" t="str">
            <v>TMP5003071</v>
          </cell>
          <cell r="C1225" t="str">
            <v>210TMP5003071</v>
          </cell>
          <cell r="D1225" t="str">
            <v>溶剂型色漆WLF126732</v>
          </cell>
        </row>
        <row r="1226">
          <cell r="B1226" t="str">
            <v>TMP5003073</v>
          </cell>
          <cell r="C1226" t="str">
            <v>210TMP5003073</v>
          </cell>
          <cell r="D1226" t="str">
            <v>溶剂型色漆WLF126731</v>
          </cell>
        </row>
        <row r="1227">
          <cell r="B1227" t="str">
            <v>SHT0012753</v>
          </cell>
          <cell r="C1227" t="str">
            <v>220SHT0012753</v>
          </cell>
          <cell r="D1227" t="str">
            <v>驾驶员靠背面套总成</v>
          </cell>
        </row>
        <row r="1228">
          <cell r="B1228" t="str">
            <v>SHT0012249</v>
          </cell>
          <cell r="C1228" t="str">
            <v>220SHT0012249</v>
          </cell>
          <cell r="D1228" t="str">
            <v>驾驶员靠背面套总成</v>
          </cell>
        </row>
        <row r="1229">
          <cell r="B1229" t="str">
            <v>SHT0011193</v>
          </cell>
          <cell r="C1229" t="str">
            <v>220SHT0011193</v>
          </cell>
          <cell r="D1229" t="str">
            <v>驾驶员靠背护面总成</v>
          </cell>
        </row>
        <row r="1230">
          <cell r="B1230" t="str">
            <v>SLT0000421</v>
          </cell>
          <cell r="C1230" t="str">
            <v>220SLT0000421</v>
          </cell>
          <cell r="D1230" t="str">
            <v>6486三点式六人背泡沫</v>
          </cell>
        </row>
        <row r="1231">
          <cell r="B1231" t="str">
            <v>SCS0004247</v>
          </cell>
          <cell r="C1231" t="str">
            <v>220SCS0004247</v>
          </cell>
          <cell r="D1231" t="str">
            <v>右座椅靠背骨架焊接总成</v>
          </cell>
        </row>
        <row r="1232">
          <cell r="B1232" t="str">
            <v>SHT0013749</v>
          </cell>
          <cell r="C1232" t="str">
            <v>230SHT0013749</v>
          </cell>
          <cell r="D1232" t="str">
            <v>副驾座框骨架焊接总成</v>
          </cell>
        </row>
        <row r="1233">
          <cell r="B1233" t="str">
            <v>SHT0000528</v>
          </cell>
          <cell r="C1233" t="str">
            <v>220SHT0000528</v>
          </cell>
          <cell r="D1233" t="str">
            <v>上卧铺护面总成</v>
          </cell>
        </row>
        <row r="1234">
          <cell r="B1234" t="str">
            <v>SHT0000625</v>
          </cell>
          <cell r="C1234" t="str">
            <v>220SHT0000625</v>
          </cell>
          <cell r="D1234" t="str">
            <v>下卧铺护面总成</v>
          </cell>
        </row>
        <row r="1235">
          <cell r="B1235" t="str">
            <v>SLT0011533</v>
          </cell>
          <cell r="C1235" t="str">
            <v>220SLT0011533</v>
          </cell>
          <cell r="D1235" t="str">
            <v>副靠背总成-前座</v>
          </cell>
        </row>
        <row r="1236">
          <cell r="B1236" t="str">
            <v>SHT0000661</v>
          </cell>
          <cell r="C1236" t="str">
            <v>230SHT0000661</v>
          </cell>
          <cell r="D1236" t="str">
            <v>升降器总成</v>
          </cell>
        </row>
        <row r="1237">
          <cell r="B1237" t="str">
            <v>TFT0000013</v>
          </cell>
          <cell r="C1237" t="str">
            <v>220TFT0000013</v>
          </cell>
          <cell r="D1237" t="str">
            <v>催化剂MP-608</v>
          </cell>
        </row>
        <row r="1238">
          <cell r="B1238" t="str">
            <v>SHT0001589</v>
          </cell>
          <cell r="C1238" t="str">
            <v>220SHT0001589</v>
          </cell>
          <cell r="D1238" t="str">
            <v>长车身上卧铺护面总成</v>
          </cell>
        </row>
        <row r="1239">
          <cell r="B1239" t="str">
            <v>SCS0004247</v>
          </cell>
          <cell r="C1239" t="str">
            <v>230SCS0004247</v>
          </cell>
          <cell r="D1239" t="str">
            <v>右座椅靠背骨架焊接总成</v>
          </cell>
        </row>
        <row r="1240">
          <cell r="B1240" t="str">
            <v>SHT0013029</v>
          </cell>
          <cell r="C1240" t="str">
            <v>220SHT0013029</v>
          </cell>
          <cell r="D1240" t="str">
            <v>上卧铺护面总成</v>
          </cell>
        </row>
        <row r="1241">
          <cell r="B1241" t="str">
            <v>SHT0012253</v>
          </cell>
          <cell r="C1241" t="str">
            <v>220SHT0012253</v>
          </cell>
          <cell r="D1241" t="str">
            <v>副驾驶员靠背面套总成</v>
          </cell>
        </row>
        <row r="1242">
          <cell r="B1242" t="str">
            <v>SHT0002687</v>
          </cell>
          <cell r="C1242" t="str">
            <v>230SHT0002687</v>
          </cell>
          <cell r="D1242" t="str">
            <v>主驾座框骨架焊接总成电泳</v>
          </cell>
        </row>
        <row r="1243">
          <cell r="B1243" t="str">
            <v>SHT0002563</v>
          </cell>
          <cell r="C1243" t="str">
            <v>230SHT0002563</v>
          </cell>
          <cell r="D1243" t="str">
            <v>副驾底座焊接总成电泳</v>
          </cell>
        </row>
        <row r="1244">
          <cell r="B1244" t="str">
            <v>SHT0010997</v>
          </cell>
          <cell r="C1244" t="str">
            <v>220SHT0010997</v>
          </cell>
          <cell r="D1244" t="str">
            <v>驾驶员座垫总成</v>
          </cell>
        </row>
        <row r="1245">
          <cell r="B1245" t="str">
            <v>TST0000419</v>
          </cell>
          <cell r="C1245" t="str">
            <v>230TST0000419</v>
          </cell>
          <cell r="D1245" t="str">
            <v>冲头φ13*φ10*90</v>
          </cell>
        </row>
        <row r="1246">
          <cell r="B1246" t="str">
            <v>SHT0001595</v>
          </cell>
          <cell r="C1246" t="str">
            <v>220SHT0001595</v>
          </cell>
          <cell r="D1246" t="str">
            <v>中长车身下卧铺护面总成</v>
          </cell>
        </row>
        <row r="1247">
          <cell r="B1247" t="str">
            <v>SHT0001706</v>
          </cell>
          <cell r="C1247" t="str">
            <v>220SHT0001706</v>
          </cell>
          <cell r="D1247" t="str">
            <v>驾驶员座垫护面总成</v>
          </cell>
        </row>
        <row r="1248">
          <cell r="B1248" t="str">
            <v>REM0003180</v>
          </cell>
          <cell r="C1248" t="str">
            <v>210REM0003180</v>
          </cell>
          <cell r="D1248" t="str">
            <v>C33DB左中配备件后视镜</v>
          </cell>
        </row>
        <row r="1249">
          <cell r="B1249" t="str">
            <v>REM0003181</v>
          </cell>
          <cell r="C1249" t="str">
            <v>210REM0003181</v>
          </cell>
          <cell r="D1249" t="str">
            <v>C33DB右中配备件后视镜</v>
          </cell>
        </row>
        <row r="1250">
          <cell r="B1250" t="str">
            <v>TST0000583</v>
          </cell>
          <cell r="C1250" t="str">
            <v>230TST0000583</v>
          </cell>
          <cell r="D1250" t="str">
            <v>防水行程开关</v>
          </cell>
        </row>
        <row r="1251">
          <cell r="B1251" t="str">
            <v>SHT0012321</v>
          </cell>
          <cell r="C1251" t="str">
            <v>230SHT0012321</v>
          </cell>
          <cell r="D1251" t="str">
            <v>副驾底座焊接总成</v>
          </cell>
        </row>
        <row r="1252">
          <cell r="B1252" t="str">
            <v>SHT0012865</v>
          </cell>
          <cell r="C1252" t="str">
            <v>230SHT0012865</v>
          </cell>
          <cell r="D1252" t="str">
            <v>主驾座框骨架焊接总成</v>
          </cell>
        </row>
        <row r="1253">
          <cell r="B1253" t="str">
            <v>SLT0001067</v>
          </cell>
          <cell r="C1253" t="str">
            <v>220SLT0001067</v>
          </cell>
          <cell r="D1253" t="str">
            <v>G7-10人三排三人座</v>
          </cell>
        </row>
        <row r="1254">
          <cell r="B1254" t="str">
            <v>SLT0001817</v>
          </cell>
          <cell r="C1254" t="str">
            <v>220SLT0001817</v>
          </cell>
          <cell r="D1254" t="str">
            <v>G9-10人三排三人座</v>
          </cell>
        </row>
        <row r="1255">
          <cell r="B1255" t="str">
            <v>TMP5003075</v>
          </cell>
          <cell r="C1255" t="str">
            <v>210TMP5003075</v>
          </cell>
          <cell r="D1255" t="str">
            <v>溶剂型色漆WLF126901</v>
          </cell>
        </row>
        <row r="1256">
          <cell r="B1256" t="str">
            <v>TST0000509</v>
          </cell>
          <cell r="C1256" t="str">
            <v>230TST0000509</v>
          </cell>
          <cell r="D1256" t="str">
            <v>手动打包机</v>
          </cell>
        </row>
        <row r="1257">
          <cell r="B1257" t="str">
            <v>SHT0000134</v>
          </cell>
          <cell r="C1257" t="str">
            <v>230SHT0000134</v>
          </cell>
          <cell r="D1257" t="str">
            <v>气囊升降器总成</v>
          </cell>
        </row>
        <row r="1258">
          <cell r="B1258" t="str">
            <v>SLT0000608</v>
          </cell>
          <cell r="C1258" t="str">
            <v>220SLT0000608</v>
          </cell>
          <cell r="D1258" t="str">
            <v>K1窄车双人背泡沫</v>
          </cell>
        </row>
        <row r="1259">
          <cell r="B1259" t="str">
            <v>SHT0002683</v>
          </cell>
          <cell r="C1259" t="str">
            <v>230SHT0002683</v>
          </cell>
          <cell r="D1259" t="str">
            <v>主驾座框骨架焊接总成电泳</v>
          </cell>
        </row>
        <row r="1260">
          <cell r="B1260" t="str">
            <v>SHT0014653</v>
          </cell>
          <cell r="C1260" t="str">
            <v>220SHT0014653</v>
          </cell>
          <cell r="D1260" t="str">
            <v>副司机底支架总成电泳</v>
          </cell>
        </row>
        <row r="1261">
          <cell r="B1261" t="str">
            <v>SHT0014653</v>
          </cell>
          <cell r="C1261" t="str">
            <v>230SHT0014653</v>
          </cell>
          <cell r="D1261" t="str">
            <v>副司机底支架总成电泳</v>
          </cell>
        </row>
        <row r="1262">
          <cell r="B1262" t="str">
            <v>SCS0004306</v>
          </cell>
          <cell r="C1262" t="str">
            <v>220SCS0004306</v>
          </cell>
          <cell r="D1262" t="str">
            <v>后排座垫泡沫总成</v>
          </cell>
        </row>
        <row r="1263">
          <cell r="B1263" t="str">
            <v>SHT0001588</v>
          </cell>
          <cell r="C1263" t="str">
            <v>220SHT0001588</v>
          </cell>
          <cell r="D1263" t="str">
            <v>长车身上卧铺护面总成</v>
          </cell>
        </row>
        <row r="1264">
          <cell r="B1264" t="str">
            <v>SHT0000549</v>
          </cell>
          <cell r="C1264" t="str">
            <v>220SHT0000549</v>
          </cell>
          <cell r="D1264" t="str">
            <v>H4-S下卧铺护面总成</v>
          </cell>
        </row>
        <row r="1265">
          <cell r="B1265" t="str">
            <v>SLT0002758</v>
          </cell>
          <cell r="C1265" t="str">
            <v>220SLT0002758</v>
          </cell>
          <cell r="D1265" t="str">
            <v>驾驶员正座 104</v>
          </cell>
        </row>
        <row r="1266">
          <cell r="B1266" t="str">
            <v>SLT0010579</v>
          </cell>
          <cell r="C1266" t="str">
            <v>230SLT0010579</v>
          </cell>
          <cell r="D1266" t="str">
            <v>副驾靠背骨架焊接总成</v>
          </cell>
        </row>
        <row r="1267">
          <cell r="B1267" t="str">
            <v>SHT0001580</v>
          </cell>
          <cell r="C1267" t="str">
            <v>220SHT0001580</v>
          </cell>
          <cell r="D1267" t="str">
            <v>驾驶员靠背护面总成</v>
          </cell>
        </row>
        <row r="1268">
          <cell r="B1268" t="str">
            <v>SHT0011194</v>
          </cell>
          <cell r="C1268" t="str">
            <v>220SHT0011194</v>
          </cell>
          <cell r="D1268" t="str">
            <v>司机靠背护面总成</v>
          </cell>
        </row>
        <row r="1269">
          <cell r="B1269" t="str">
            <v>TMP5003092</v>
          </cell>
          <cell r="C1269" t="str">
            <v>210TMP5003092</v>
          </cell>
          <cell r="D1269" t="str">
            <v>L-CIW海贝金</v>
          </cell>
        </row>
        <row r="1270">
          <cell r="B1270" t="str">
            <v>TMP5003024</v>
          </cell>
          <cell r="C1270" t="str">
            <v>210TMP5003024</v>
          </cell>
          <cell r="D1270" t="str">
            <v>靓蓝BAIC-M959</v>
          </cell>
        </row>
        <row r="1271">
          <cell r="B1271" t="str">
            <v>SHT0011523</v>
          </cell>
          <cell r="C1271" t="str">
            <v>220SHT0011523</v>
          </cell>
          <cell r="D1271" t="str">
            <v>上卧铺骨架总成</v>
          </cell>
        </row>
        <row r="1272">
          <cell r="B1272" t="str">
            <v>SHT0010995</v>
          </cell>
          <cell r="C1272" t="str">
            <v>220SHT0010995</v>
          </cell>
          <cell r="D1272" t="str">
            <v>驾驶员座垫总成</v>
          </cell>
        </row>
        <row r="1273">
          <cell r="B1273" t="str">
            <v>SHT0000661</v>
          </cell>
          <cell r="C1273" t="str">
            <v>220SHT0000661</v>
          </cell>
          <cell r="D1273" t="str">
            <v>升降器总成</v>
          </cell>
        </row>
        <row r="1274">
          <cell r="B1274" t="str">
            <v>TCT0000035</v>
          </cell>
          <cell r="C1274" t="str">
            <v>230TCT0000035</v>
          </cell>
          <cell r="D1274" t="str">
            <v>V6559表调剂</v>
          </cell>
        </row>
        <row r="1275">
          <cell r="B1275" t="str">
            <v>TST0000397</v>
          </cell>
          <cell r="C1275" t="str">
            <v>230TST0000397</v>
          </cell>
          <cell r="D1275" t="str">
            <v>冲头（涂层）φ11*φ12*80</v>
          </cell>
        </row>
        <row r="1276">
          <cell r="B1276" t="str">
            <v>SHT0001596</v>
          </cell>
          <cell r="C1276" t="str">
            <v>220SHT0001596</v>
          </cell>
          <cell r="D1276" t="str">
            <v>中长车身下卧铺护面总成</v>
          </cell>
        </row>
        <row r="1277">
          <cell r="B1277" t="str">
            <v>SLT0000117</v>
          </cell>
          <cell r="C1277" t="str">
            <v>220SLT0000117</v>
          </cell>
          <cell r="D1277" t="str">
            <v>M31800二排座</v>
          </cell>
        </row>
        <row r="1278">
          <cell r="B1278" t="str">
            <v>TST0000755</v>
          </cell>
          <cell r="C1278" t="str">
            <v>220TST0000755</v>
          </cell>
          <cell r="D1278" t="str">
            <v>脚踏开关</v>
          </cell>
        </row>
        <row r="1279">
          <cell r="B1279" t="str">
            <v>SHT0010729</v>
          </cell>
          <cell r="C1279" t="str">
            <v>230SHT0010729</v>
          </cell>
          <cell r="D1279" t="str">
            <v>主驾靠背骨架总成电泳</v>
          </cell>
        </row>
        <row r="1280">
          <cell r="B1280" t="str">
            <v>SHT0000816</v>
          </cell>
          <cell r="C1280" t="str">
            <v>220SHT0000816</v>
          </cell>
          <cell r="D1280" t="str">
            <v>驾驶员座垫总成</v>
          </cell>
        </row>
        <row r="1281">
          <cell r="B1281" t="str">
            <v>SHT0000818</v>
          </cell>
          <cell r="C1281" t="str">
            <v>220SHT0000818</v>
          </cell>
          <cell r="D1281" t="str">
            <v>副驾驶员座垫总成</v>
          </cell>
        </row>
        <row r="1282">
          <cell r="B1282" t="str">
            <v>BEC0010008</v>
          </cell>
          <cell r="C1282" t="str">
            <v>220BEC0010008</v>
          </cell>
          <cell r="D1282" t="str">
            <v>加热通风系统线束总成</v>
          </cell>
        </row>
        <row r="1283">
          <cell r="B1283" t="str">
            <v>REM0002561</v>
          </cell>
          <cell r="C1283" t="str">
            <v>210REM0002561</v>
          </cell>
          <cell r="D1283" t="str">
            <v>华菱高顶右后视镜</v>
          </cell>
        </row>
        <row r="1284">
          <cell r="B1284" t="str">
            <v>REM0001375</v>
          </cell>
          <cell r="C1284" t="str">
            <v>210REM0001375</v>
          </cell>
          <cell r="D1284" t="str">
            <v>C33DB右外镜中配珠光白</v>
          </cell>
        </row>
        <row r="1285">
          <cell r="B1285" t="str">
            <v>REM0000215</v>
          </cell>
          <cell r="C1285" t="str">
            <v>210REM0000215</v>
          </cell>
          <cell r="D1285" t="str">
            <v>C35DB高配左后视镜凛冽青</v>
          </cell>
        </row>
        <row r="1286">
          <cell r="B1286" t="str">
            <v>SHT0000815</v>
          </cell>
          <cell r="C1286" t="str">
            <v>230SHT0000815</v>
          </cell>
          <cell r="D1286" t="str">
            <v>升降器总成</v>
          </cell>
        </row>
        <row r="1287">
          <cell r="B1287" t="str">
            <v>SLT0002740</v>
          </cell>
          <cell r="C1287" t="str">
            <v>220SLT0002740</v>
          </cell>
          <cell r="D1287" t="str">
            <v>右座正司机座</v>
          </cell>
        </row>
        <row r="1288">
          <cell r="B1288" t="str">
            <v>SLT0002742</v>
          </cell>
          <cell r="C1288" t="str">
            <v>220SLT0002742</v>
          </cell>
          <cell r="D1288" t="str">
            <v>右欧马可正司机手柄黑坐垫</v>
          </cell>
        </row>
        <row r="1289">
          <cell r="B1289" t="str">
            <v>TST0001628</v>
          </cell>
          <cell r="C1289" t="str">
            <v>230TST0001628</v>
          </cell>
          <cell r="D1289" t="str">
            <v>开口扳手</v>
          </cell>
        </row>
        <row r="1290">
          <cell r="B1290" t="str">
            <v>SHT0011341</v>
          </cell>
          <cell r="C1290" t="str">
            <v>220SHT0011341</v>
          </cell>
          <cell r="D1290" t="str">
            <v>高配坐垫PVC面套总成</v>
          </cell>
        </row>
        <row r="1291">
          <cell r="B1291" t="str">
            <v>BEC0000067</v>
          </cell>
          <cell r="C1291" t="str">
            <v>220BEC0000067</v>
          </cell>
          <cell r="D1291" t="str">
            <v>ECU及通风线束总成</v>
          </cell>
        </row>
        <row r="1292">
          <cell r="B1292" t="str">
            <v>SCS0011393</v>
          </cell>
          <cell r="C1292" t="str">
            <v>220SCS0011393</v>
          </cell>
          <cell r="D1292" t="str">
            <v>后排座垫泡沫总成</v>
          </cell>
        </row>
        <row r="1293">
          <cell r="B1293" t="str">
            <v>TMP5003067</v>
          </cell>
          <cell r="C1293" t="str">
            <v>210TMP5003067</v>
          </cell>
          <cell r="D1293" t="str">
            <v>溶剂型色漆WLF126676</v>
          </cell>
        </row>
        <row r="1294">
          <cell r="B1294" t="str">
            <v>SLT0000153</v>
          </cell>
          <cell r="C1294" t="str">
            <v>220SLT0000153</v>
          </cell>
          <cell r="D1294" t="str">
            <v>副驾驶员座垫泡沫总成</v>
          </cell>
        </row>
        <row r="1295">
          <cell r="B1295" t="str">
            <v>SLT0010151</v>
          </cell>
          <cell r="C1295" t="str">
            <v>220SLT0010151</v>
          </cell>
          <cell r="D1295" t="str">
            <v>副驾驶员座垫泡沫总成</v>
          </cell>
        </row>
        <row r="1296">
          <cell r="B1296" t="str">
            <v>SHT0000623</v>
          </cell>
          <cell r="C1296" t="str">
            <v>220SHT0000623</v>
          </cell>
          <cell r="D1296" t="str">
            <v>上卧铺护面总成</v>
          </cell>
        </row>
        <row r="1297">
          <cell r="B1297" t="str">
            <v>TMP5003108</v>
          </cell>
          <cell r="C1297" t="str">
            <v>210TMP5003108</v>
          </cell>
          <cell r="D1297" t="str">
            <v>色漆JE25-746A</v>
          </cell>
        </row>
        <row r="1298">
          <cell r="B1298" t="str">
            <v>SHT0000106</v>
          </cell>
          <cell r="C1298" t="str">
            <v>220SHT0000106</v>
          </cell>
          <cell r="D1298" t="str">
            <v>下卧铺泡沫总成</v>
          </cell>
        </row>
        <row r="1299">
          <cell r="B1299" t="str">
            <v>REM0001357</v>
          </cell>
          <cell r="C1299" t="str">
            <v>210REM0001357</v>
          </cell>
          <cell r="D1299" t="str">
            <v>C33DB左外镜中配珠光白</v>
          </cell>
        </row>
        <row r="1300">
          <cell r="B1300" t="str">
            <v>SHT0002635</v>
          </cell>
          <cell r="C1300" t="str">
            <v>230SHT0002635</v>
          </cell>
          <cell r="D1300" t="str">
            <v>副驾靠背骨架总成</v>
          </cell>
        </row>
        <row r="1301">
          <cell r="B1301" t="str">
            <v>SHT0002668</v>
          </cell>
          <cell r="C1301" t="str">
            <v>230SHT0002668</v>
          </cell>
          <cell r="D1301" t="str">
            <v>副驾靠背骨架总成</v>
          </cell>
        </row>
        <row r="1302">
          <cell r="B1302" t="str">
            <v>TMP5003104</v>
          </cell>
          <cell r="C1302" t="str">
            <v>210TMP5003104</v>
          </cell>
          <cell r="D1302" t="str">
            <v>色漆KRM晚霞红</v>
          </cell>
        </row>
        <row r="1303">
          <cell r="B1303" t="str">
            <v>SHT0000973</v>
          </cell>
          <cell r="C1303" t="str">
            <v>220SHT0000973</v>
          </cell>
          <cell r="D1303" t="str">
            <v>副驾驶员座垫总成</v>
          </cell>
        </row>
        <row r="1304">
          <cell r="B1304" t="str">
            <v>SHT0002634</v>
          </cell>
          <cell r="C1304" t="str">
            <v>220SHT0002634</v>
          </cell>
          <cell r="D1304" t="str">
            <v>主驾靠背骨架总成</v>
          </cell>
        </row>
        <row r="1305">
          <cell r="B1305" t="str">
            <v>TFT0000039</v>
          </cell>
          <cell r="C1305" t="str">
            <v>220TFT0000039</v>
          </cell>
          <cell r="D1305" t="str">
            <v>聚氨酯用添加剂C-4</v>
          </cell>
        </row>
        <row r="1306">
          <cell r="B1306" t="str">
            <v>TST0000507</v>
          </cell>
          <cell r="C1306" t="str">
            <v>230TST0000507</v>
          </cell>
          <cell r="D1306" t="str">
            <v>机器人用电池</v>
          </cell>
        </row>
        <row r="1307">
          <cell r="B1307" t="str">
            <v>SHT0012960</v>
          </cell>
          <cell r="C1307" t="str">
            <v>220SHT0012960</v>
          </cell>
          <cell r="D1307" t="str">
            <v>上卧铺骨架总成</v>
          </cell>
        </row>
        <row r="1308">
          <cell r="B1308" t="str">
            <v>SLT0010850</v>
          </cell>
          <cell r="C1308" t="str">
            <v>220SLT0010850</v>
          </cell>
          <cell r="D1308" t="str">
            <v>副驾靠背护面总成</v>
          </cell>
        </row>
        <row r="1309">
          <cell r="B1309" t="str">
            <v>SHT0014654</v>
          </cell>
          <cell r="C1309" t="str">
            <v>230SHT0014654</v>
          </cell>
          <cell r="D1309" t="str">
            <v>副司机底支架焊接总成</v>
          </cell>
        </row>
        <row r="1310">
          <cell r="B1310" t="str">
            <v>REM0001997</v>
          </cell>
          <cell r="C1310" t="str">
            <v>210REM0001997</v>
          </cell>
          <cell r="D1310" t="str">
            <v>一汽镜头总成(含附件)</v>
          </cell>
        </row>
        <row r="1311">
          <cell r="B1311" t="str">
            <v>SHT0013337</v>
          </cell>
          <cell r="C1311" t="str">
            <v>220SHT0013337</v>
          </cell>
          <cell r="D1311" t="str">
            <v>H6右侧扶手本体总成橙色</v>
          </cell>
        </row>
        <row r="1312">
          <cell r="B1312" t="str">
            <v>SLT0010507</v>
          </cell>
          <cell r="C1312" t="str">
            <v>230SLT0010507</v>
          </cell>
          <cell r="D1312" t="str">
            <v>驾驶员靠背上骨架焊接总成</v>
          </cell>
        </row>
        <row r="1313">
          <cell r="B1313" t="str">
            <v>TMA0000563</v>
          </cell>
          <cell r="C1313" t="str">
            <v>210TMA0000563</v>
          </cell>
          <cell r="D1313" t="str">
            <v>欧马可不粘胶标牌</v>
          </cell>
        </row>
        <row r="1314">
          <cell r="B1314" t="str">
            <v>TST0000483</v>
          </cell>
          <cell r="C1314" t="str">
            <v>230TST0000483</v>
          </cell>
          <cell r="D1314" t="str">
            <v>欧姆龙限位开关D4N-</v>
          </cell>
        </row>
        <row r="1315">
          <cell r="B1315" t="str">
            <v>TMP5005007</v>
          </cell>
          <cell r="C1315" t="str">
            <v>210TMP5005007</v>
          </cell>
          <cell r="D1315" t="str">
            <v>固化剂Poly Hard BA-40</v>
          </cell>
        </row>
        <row r="1316">
          <cell r="B1316" t="str">
            <v>TST0000403</v>
          </cell>
          <cell r="C1316" t="str">
            <v>230TST0000403</v>
          </cell>
          <cell r="D1316" t="str">
            <v>冲头φ8.1*φ9.6*φ12*56</v>
          </cell>
        </row>
        <row r="1317">
          <cell r="B1317" t="str">
            <v>SLT0010403</v>
          </cell>
          <cell r="C1317" t="str">
            <v>230SLT0010403</v>
          </cell>
          <cell r="D1317" t="str">
            <v>驾驶员靠背上骨架焊接总成</v>
          </cell>
        </row>
        <row r="1318">
          <cell r="B1318" t="str">
            <v>SHT0002425</v>
          </cell>
          <cell r="C1318" t="str">
            <v>230SHT0002425</v>
          </cell>
          <cell r="D1318" t="str">
            <v>主驾靠背骨架焊接总成</v>
          </cell>
        </row>
        <row r="1319">
          <cell r="B1319" t="str">
            <v>TMP5005010</v>
          </cell>
          <cell r="C1319" t="str">
            <v>210TMP5005010</v>
          </cell>
          <cell r="D1319" t="str">
            <v>固化剂SC29-066A</v>
          </cell>
        </row>
        <row r="1320">
          <cell r="B1320" t="str">
            <v>TMP5005011</v>
          </cell>
          <cell r="C1320" t="str">
            <v>210TMP5005011</v>
          </cell>
          <cell r="D1320" t="str">
            <v>固化剂SC29-0160</v>
          </cell>
        </row>
        <row r="1321">
          <cell r="B1321" t="str">
            <v>TMP5003079</v>
          </cell>
          <cell r="C1321" t="str">
            <v>210TMP5003079</v>
          </cell>
          <cell r="D1321" t="str">
            <v>溶剂型色漆WLF127167</v>
          </cell>
        </row>
        <row r="1322">
          <cell r="B1322" t="str">
            <v>SLT0000794</v>
          </cell>
          <cell r="C1322" t="str">
            <v>220SLT0000794</v>
          </cell>
          <cell r="D1322" t="str">
            <v>副驾驶员座垫泡沫总成</v>
          </cell>
        </row>
        <row r="1323">
          <cell r="B1323" t="str">
            <v>SLT0001807</v>
          </cell>
          <cell r="C1323" t="str">
            <v>220SLT0001807</v>
          </cell>
          <cell r="D1323" t="str">
            <v>副驾驶员座垫泡沫总成</v>
          </cell>
        </row>
        <row r="1324">
          <cell r="B1324" t="str">
            <v>SLT0001626</v>
          </cell>
          <cell r="C1324" t="str">
            <v>220SLT0001626</v>
          </cell>
          <cell r="D1324" t="str">
            <v>副驾驶员座垫泡沫总成</v>
          </cell>
        </row>
        <row r="1325">
          <cell r="B1325" t="str">
            <v>SLT0010403</v>
          </cell>
          <cell r="C1325" t="str">
            <v>220SLT0010403</v>
          </cell>
          <cell r="D1325" t="str">
            <v>驾驶员靠背上骨架焊接总成</v>
          </cell>
        </row>
        <row r="1326">
          <cell r="B1326" t="str">
            <v>SLT0010507</v>
          </cell>
          <cell r="C1326" t="str">
            <v>220SLT0010507</v>
          </cell>
          <cell r="D1326" t="str">
            <v>驾驶员靠背上骨架焊接总成</v>
          </cell>
        </row>
        <row r="1327">
          <cell r="B1327" t="str">
            <v>SHT0000550</v>
          </cell>
          <cell r="C1327" t="str">
            <v>220SHT0000550</v>
          </cell>
          <cell r="D1327" t="str">
            <v>下卧铺泡沫总成加宽左</v>
          </cell>
        </row>
        <row r="1328">
          <cell r="B1328" t="str">
            <v>TST0001018</v>
          </cell>
          <cell r="C1328" t="str">
            <v>230TST0001018</v>
          </cell>
          <cell r="D1328" t="str">
            <v>老虎钳子</v>
          </cell>
        </row>
        <row r="1329">
          <cell r="B1329" t="str">
            <v>TST0001858</v>
          </cell>
          <cell r="C1329" t="str">
            <v>230TST0001858</v>
          </cell>
          <cell r="D1329" t="str">
            <v>电铃</v>
          </cell>
        </row>
        <row r="1330">
          <cell r="B1330" t="str">
            <v>REM0001967</v>
          </cell>
          <cell r="C1330" t="str">
            <v>210REM0001967</v>
          </cell>
          <cell r="D1330" t="str">
            <v>康瑞H3宽车左后视镜</v>
          </cell>
        </row>
        <row r="1331">
          <cell r="B1331" t="str">
            <v>SCS0005579</v>
          </cell>
          <cell r="C1331" t="str">
            <v>230SCS0005579</v>
          </cell>
          <cell r="D1331" t="str">
            <v>升降离合器</v>
          </cell>
        </row>
        <row r="1332">
          <cell r="B1332" t="str">
            <v>TST0000619</v>
          </cell>
          <cell r="C1332" t="str">
            <v>230TST0000619</v>
          </cell>
          <cell r="D1332" t="str">
            <v>磨床砂轮350（灰）</v>
          </cell>
        </row>
        <row r="1333">
          <cell r="B1333" t="str">
            <v>TSY0000432</v>
          </cell>
          <cell r="C1333" t="str">
            <v>220TSY0000432</v>
          </cell>
          <cell r="D1333" t="str">
            <v>GTL灰色PU面料NM101</v>
          </cell>
        </row>
        <row r="1334">
          <cell r="B1334" t="str">
            <v>SHT0014648</v>
          </cell>
          <cell r="C1334" t="str">
            <v>220SHT0014648</v>
          </cell>
          <cell r="D1334" t="str">
            <v>驾驶员靠背面套总成</v>
          </cell>
        </row>
        <row r="1335">
          <cell r="B1335" t="str">
            <v>TMP5005005</v>
          </cell>
          <cell r="C1335" t="str">
            <v>210TMP5005005</v>
          </cell>
          <cell r="D1335" t="str">
            <v>固化剂WLF125492</v>
          </cell>
        </row>
        <row r="1336">
          <cell r="B1336" t="str">
            <v>SHT0000551</v>
          </cell>
          <cell r="C1336" t="str">
            <v>220SHT0000551</v>
          </cell>
          <cell r="D1336" t="str">
            <v>下卧铺泡沫总成加宽右</v>
          </cell>
        </row>
        <row r="1337">
          <cell r="B1337" t="str">
            <v>REM0002041</v>
          </cell>
          <cell r="C1337" t="str">
            <v>210REM0002041</v>
          </cell>
          <cell r="D1337" t="str">
            <v>奥驰A左后视镜</v>
          </cell>
        </row>
        <row r="1338">
          <cell r="B1338" t="str">
            <v>SHT0002161</v>
          </cell>
          <cell r="C1338" t="str">
            <v>220SHT0002161</v>
          </cell>
          <cell r="D1338" t="str">
            <v>驾驶员座垫总成</v>
          </cell>
        </row>
        <row r="1339">
          <cell r="B1339" t="str">
            <v>TMP5003063</v>
          </cell>
          <cell r="C1339" t="str">
            <v>210TMP5003063</v>
          </cell>
          <cell r="D1339" t="str">
            <v>溶剂型色漆WLF126677</v>
          </cell>
        </row>
        <row r="1340">
          <cell r="B1340" t="str">
            <v>SHT0000685</v>
          </cell>
          <cell r="C1340" t="str">
            <v>220SHT0000685</v>
          </cell>
          <cell r="D1340" t="str">
            <v>H4西南吊铺护面总成</v>
          </cell>
        </row>
        <row r="1341">
          <cell r="B1341" t="str">
            <v>SLT0002789</v>
          </cell>
          <cell r="C1341" t="str">
            <v>220SLT0002789</v>
          </cell>
          <cell r="D1341" t="str">
            <v>出口正司机富康色座垫</v>
          </cell>
        </row>
        <row r="1342">
          <cell r="B1342" t="str">
            <v>REM0003401</v>
          </cell>
          <cell r="C1342" t="str">
            <v>210REM0003401</v>
          </cell>
          <cell r="D1342" t="str">
            <v>F1780右后视镜总成</v>
          </cell>
        </row>
        <row r="1343">
          <cell r="B1343" t="str">
            <v>REM0002042</v>
          </cell>
          <cell r="C1343" t="str">
            <v>210REM0002042</v>
          </cell>
          <cell r="D1343" t="str">
            <v>奥驰A右后视镜</v>
          </cell>
        </row>
        <row r="1344">
          <cell r="B1344" t="str">
            <v>SLT0002738</v>
          </cell>
          <cell r="C1344" t="str">
            <v>220SLT0002738</v>
          </cell>
          <cell r="D1344" t="str">
            <v>左欧马可正出口手柄灰色座</v>
          </cell>
        </row>
        <row r="1345">
          <cell r="B1345" t="str">
            <v>REM0000162</v>
          </cell>
          <cell r="C1345" t="str">
            <v>210REM0000162</v>
          </cell>
          <cell r="D1345" t="str">
            <v>C35DB右后视镜低配魅力橙</v>
          </cell>
        </row>
        <row r="1346">
          <cell r="B1346" t="str">
            <v>REM0001969</v>
          </cell>
          <cell r="C1346" t="str">
            <v>210REM0001969</v>
          </cell>
          <cell r="D1346" t="str">
            <v>康瑞H3左后视镜</v>
          </cell>
        </row>
        <row r="1347">
          <cell r="B1347" t="str">
            <v>SHT0002644</v>
          </cell>
          <cell r="C1347" t="str">
            <v>230SHT0002644</v>
          </cell>
          <cell r="D1347" t="str">
            <v>副驾底座焊接总成电泳</v>
          </cell>
        </row>
        <row r="1348">
          <cell r="B1348" t="str">
            <v>TMP5004025</v>
          </cell>
          <cell r="C1348" t="str">
            <v>210TMP5004025</v>
          </cell>
          <cell r="D1348" t="str">
            <v>固化剂DSH-650</v>
          </cell>
        </row>
        <row r="1349">
          <cell r="B1349" t="str">
            <v>SLT0010714</v>
          </cell>
          <cell r="C1349" t="str">
            <v>230SLT0010714</v>
          </cell>
          <cell r="D1349" t="str">
            <v>驾驶员靠背上骨架焊接总成</v>
          </cell>
        </row>
        <row r="1350">
          <cell r="B1350" t="str">
            <v>TST0000248</v>
          </cell>
          <cell r="C1350" t="str">
            <v>230TST0000248</v>
          </cell>
          <cell r="D1350" t="str">
            <v>ф20*180</v>
          </cell>
        </row>
        <row r="1351">
          <cell r="B1351" t="str">
            <v>SLT0000546</v>
          </cell>
          <cell r="C1351" t="str">
            <v>220SLT0000546</v>
          </cell>
          <cell r="D1351" t="str">
            <v>一排四人连体座泡沫总成</v>
          </cell>
        </row>
        <row r="1352">
          <cell r="B1352" t="str">
            <v>SLT0002034</v>
          </cell>
          <cell r="C1352" t="str">
            <v>220SLT0002034</v>
          </cell>
          <cell r="D1352" t="str">
            <v>K1右舵四人联体座泡沫</v>
          </cell>
        </row>
        <row r="1353">
          <cell r="B1353" t="str">
            <v>BEC0010122</v>
          </cell>
          <cell r="C1353" t="str">
            <v>220BEC0010122</v>
          </cell>
          <cell r="D1353" t="str">
            <v>通风加热控制器ECU</v>
          </cell>
        </row>
        <row r="1354">
          <cell r="B1354" t="str">
            <v>TMP5003103</v>
          </cell>
          <cell r="C1354" t="str">
            <v>210TMP5003103</v>
          </cell>
          <cell r="D1354" t="str">
            <v>色漆KRM天空蓝</v>
          </cell>
        </row>
        <row r="1355">
          <cell r="B1355" t="str">
            <v>SLT0000492</v>
          </cell>
          <cell r="C1355" t="str">
            <v>220SLT0000492</v>
          </cell>
          <cell r="D1355" t="str">
            <v>G9-10人一排三人座</v>
          </cell>
        </row>
        <row r="1356">
          <cell r="B1356" t="str">
            <v>REM0001966</v>
          </cell>
          <cell r="C1356" t="str">
            <v>210REM0001966</v>
          </cell>
          <cell r="D1356" t="str">
            <v>康瑞H3宽车右后视镜</v>
          </cell>
        </row>
        <row r="1357">
          <cell r="B1357" t="str">
            <v>SHT0010728</v>
          </cell>
          <cell r="C1357" t="str">
            <v>230SHT0010728</v>
          </cell>
          <cell r="D1357" t="str">
            <v>主驾靠背骨架总成电泳</v>
          </cell>
        </row>
        <row r="1358">
          <cell r="B1358" t="str">
            <v>SHT0002107</v>
          </cell>
          <cell r="C1358" t="str">
            <v>220SHT0002107</v>
          </cell>
          <cell r="D1358" t="str">
            <v>副驾驶员座垫总成</v>
          </cell>
        </row>
        <row r="1359">
          <cell r="B1359" t="str">
            <v>SHT0013249</v>
          </cell>
          <cell r="C1359" t="str">
            <v>220SHT0013249</v>
          </cell>
          <cell r="D1359" t="str">
            <v>副驾坐垫总成</v>
          </cell>
        </row>
        <row r="1360">
          <cell r="B1360" t="str">
            <v>REM0003170</v>
          </cell>
          <cell r="C1360" t="str">
            <v>210REM0003170</v>
          </cell>
          <cell r="D1360" t="str">
            <v>奥驰W58右后视镜</v>
          </cell>
        </row>
        <row r="1361">
          <cell r="B1361" t="str">
            <v>SLT0010713</v>
          </cell>
          <cell r="C1361" t="str">
            <v>230SLT0010713</v>
          </cell>
          <cell r="D1361" t="str">
            <v>驾驶员靠背上骨架焊接总成</v>
          </cell>
        </row>
        <row r="1362">
          <cell r="B1362" t="str">
            <v>SLT0010713</v>
          </cell>
          <cell r="C1362" t="str">
            <v>220SLT0010713</v>
          </cell>
          <cell r="D1362" t="str">
            <v>驾驶员靠背上骨架焊接总成</v>
          </cell>
        </row>
        <row r="1363">
          <cell r="B1363" t="str">
            <v>SLT0010714</v>
          </cell>
          <cell r="C1363" t="str">
            <v>220SLT0010714</v>
          </cell>
          <cell r="D1363" t="str">
            <v>驾驶员靠背上骨架焊接总成</v>
          </cell>
        </row>
        <row r="1364">
          <cell r="B1364" t="str">
            <v>SHT0013252</v>
          </cell>
          <cell r="C1364" t="str">
            <v>220SHT0013252</v>
          </cell>
          <cell r="D1364" t="str">
            <v>副驾驶员坐垫总成</v>
          </cell>
        </row>
        <row r="1365">
          <cell r="B1365" t="str">
            <v>SHT0002634</v>
          </cell>
          <cell r="C1365" t="str">
            <v>230SHT0002634</v>
          </cell>
          <cell r="D1365" t="str">
            <v>主驾靠背骨架总成</v>
          </cell>
        </row>
        <row r="1366">
          <cell r="B1366" t="str">
            <v>TMP5003101</v>
          </cell>
          <cell r="C1366" t="str">
            <v>210TMP5003101</v>
          </cell>
          <cell r="D1366" t="str">
            <v>钢琴黑色漆WLF130589</v>
          </cell>
        </row>
        <row r="1367">
          <cell r="B1367" t="str">
            <v>SLT0000813</v>
          </cell>
          <cell r="C1367" t="str">
            <v>220SLT0000813</v>
          </cell>
          <cell r="D1367" t="str">
            <v>副驾驶员座垫泡沫总成</v>
          </cell>
        </row>
        <row r="1368">
          <cell r="B1368" t="str">
            <v>REM0003410</v>
          </cell>
          <cell r="C1368" t="str">
            <v>210REM0003410</v>
          </cell>
          <cell r="D1368" t="str">
            <v>M31RB牌照板毛坯件</v>
          </cell>
        </row>
        <row r="1369">
          <cell r="B1369" t="str">
            <v>SHT0013336</v>
          </cell>
          <cell r="C1369" t="str">
            <v>220SHT0013336</v>
          </cell>
          <cell r="D1369" t="str">
            <v>H6左侧扶手本体总成橙色</v>
          </cell>
        </row>
        <row r="1370">
          <cell r="B1370" t="str">
            <v>TMP5003050</v>
          </cell>
          <cell r="C1370" t="str">
            <v>210TMP5003050</v>
          </cell>
          <cell r="D1370" t="str">
            <v>邮政绿</v>
          </cell>
        </row>
        <row r="1371">
          <cell r="B1371" t="str">
            <v>SHT0014571</v>
          </cell>
          <cell r="C1371" t="str">
            <v>220SHT0014571</v>
          </cell>
          <cell r="D1371" t="str">
            <v>司机六孔腰托开关总成</v>
          </cell>
        </row>
        <row r="1372">
          <cell r="B1372" t="str">
            <v>SLT0000627</v>
          </cell>
          <cell r="C1372" t="str">
            <v>220SLT0000627</v>
          </cell>
          <cell r="D1372" t="str">
            <v>K1窄车三排三人背泡沫</v>
          </cell>
        </row>
        <row r="1373">
          <cell r="B1373" t="str">
            <v>REM0001968</v>
          </cell>
          <cell r="C1373" t="str">
            <v>210REM0001968</v>
          </cell>
          <cell r="D1373" t="str">
            <v>康瑞H3右后视镜</v>
          </cell>
        </row>
        <row r="1374">
          <cell r="B1374" t="str">
            <v>SHT0011480</v>
          </cell>
          <cell r="C1374" t="str">
            <v>220SHT0011480</v>
          </cell>
          <cell r="D1374" t="str">
            <v>驾驶员四孔腰托开关总成</v>
          </cell>
        </row>
        <row r="1375">
          <cell r="B1375" t="str">
            <v>SHT0011506</v>
          </cell>
          <cell r="C1375" t="str">
            <v>220SHT0011506</v>
          </cell>
          <cell r="D1375" t="str">
            <v>副驾驶四孔腰托开关总成</v>
          </cell>
        </row>
        <row r="1376">
          <cell r="B1376" t="str">
            <v>SLT0001052</v>
          </cell>
          <cell r="C1376" t="str">
            <v>220SLT0001052</v>
          </cell>
          <cell r="D1376" t="str">
            <v>K1出口马来二排单人</v>
          </cell>
        </row>
        <row r="1377">
          <cell r="B1377" t="str">
            <v>TST0000333</v>
          </cell>
          <cell r="C1377" t="str">
            <v>230TST0000333</v>
          </cell>
          <cell r="D1377" t="str">
            <v>支撑座（天辰80T）</v>
          </cell>
        </row>
        <row r="1378">
          <cell r="B1378" t="str">
            <v>SLT0010196</v>
          </cell>
          <cell r="C1378" t="str">
            <v>230SLT0010196</v>
          </cell>
          <cell r="D1378" t="str">
            <v>驾驶员靠背上骨架焊接总成</v>
          </cell>
        </row>
        <row r="1379">
          <cell r="B1379" t="str">
            <v>SLT0000547</v>
          </cell>
          <cell r="C1379" t="str">
            <v>220SLT0000547</v>
          </cell>
          <cell r="D1379" t="str">
            <v>一排四人连体三人背泡沫</v>
          </cell>
        </row>
        <row r="1380">
          <cell r="B1380" t="str">
            <v>SLT0002035</v>
          </cell>
          <cell r="C1380" t="str">
            <v>220SLT0002035</v>
          </cell>
          <cell r="D1380" t="str">
            <v>K1右舵三人联体背泡沫</v>
          </cell>
        </row>
        <row r="1381">
          <cell r="B1381" t="str">
            <v>SLT0010594</v>
          </cell>
          <cell r="C1381" t="str">
            <v>220SLT0010594</v>
          </cell>
          <cell r="D1381" t="str">
            <v>副驾靠背护面总成</v>
          </cell>
        </row>
        <row r="1382">
          <cell r="B1382" t="str">
            <v>REM0003440</v>
          </cell>
          <cell r="C1382" t="str">
            <v>210REM0003440</v>
          </cell>
          <cell r="D1382" t="str">
            <v>ETX主镜头分总成</v>
          </cell>
        </row>
        <row r="1383">
          <cell r="B1383" t="str">
            <v>SLT0002527</v>
          </cell>
          <cell r="C1383" t="str">
            <v>220SLT0002527</v>
          </cell>
          <cell r="D1383" t="str">
            <v>二排三排双人靠背泡沫总成</v>
          </cell>
        </row>
        <row r="1384">
          <cell r="B1384" t="str">
            <v>SLT0011486</v>
          </cell>
          <cell r="C1384" t="str">
            <v>220SLT0011486</v>
          </cell>
          <cell r="D1384" t="str">
            <v>副驾靠背骨架装配总成</v>
          </cell>
        </row>
        <row r="1385">
          <cell r="B1385" t="str">
            <v>SLT0010612</v>
          </cell>
          <cell r="C1385" t="str">
            <v>220SLT0010612</v>
          </cell>
          <cell r="D1385" t="str">
            <v>副驾座垫泡沫总成</v>
          </cell>
        </row>
        <row r="1386">
          <cell r="B1386" t="str">
            <v>SLT0010196</v>
          </cell>
          <cell r="C1386" t="str">
            <v>220SLT0010196</v>
          </cell>
          <cell r="D1386" t="str">
            <v>驾驶员靠背上骨架焊接总成</v>
          </cell>
        </row>
        <row r="1387">
          <cell r="B1387" t="str">
            <v>TMP5001013</v>
          </cell>
          <cell r="C1387" t="str">
            <v>210TMP5001013</v>
          </cell>
          <cell r="D1387" t="str">
            <v>底漆DSB-3016</v>
          </cell>
        </row>
        <row r="1388">
          <cell r="B1388" t="str">
            <v>TMP5005009</v>
          </cell>
          <cell r="C1388" t="str">
            <v>210TMP5005009</v>
          </cell>
          <cell r="D1388" t="str">
            <v>底漆固化剂DSH-750</v>
          </cell>
        </row>
        <row r="1389">
          <cell r="B1389" t="str">
            <v>SLT0000626</v>
          </cell>
          <cell r="C1389" t="str">
            <v>220SLT0000626</v>
          </cell>
          <cell r="D1389" t="str">
            <v>K1窄车三排三人座泡沫</v>
          </cell>
        </row>
        <row r="1390">
          <cell r="B1390" t="str">
            <v>SLT0002477</v>
          </cell>
          <cell r="C1390" t="str">
            <v>220SLT0002477</v>
          </cell>
          <cell r="D1390" t="str">
            <v>副驾驶员座垫泡沫总成</v>
          </cell>
        </row>
        <row r="1391">
          <cell r="B1391" t="str">
            <v>SHT0014652</v>
          </cell>
          <cell r="C1391" t="str">
            <v>220SHT0014652</v>
          </cell>
          <cell r="D1391" t="str">
            <v>副驾驶员靠背面套总成</v>
          </cell>
        </row>
        <row r="1392">
          <cell r="B1392" t="str">
            <v>REM0000163</v>
          </cell>
          <cell r="C1392" t="str">
            <v>210REM0000163</v>
          </cell>
          <cell r="D1392" t="str">
            <v>C35DB右后视镜低配凛冽青</v>
          </cell>
        </row>
        <row r="1393">
          <cell r="B1393" t="str">
            <v>SHT0000461</v>
          </cell>
          <cell r="C1393" t="str">
            <v>230SHT0000461</v>
          </cell>
          <cell r="D1393" t="str">
            <v>主驾靠背骨架总成电泳</v>
          </cell>
        </row>
        <row r="1394">
          <cell r="B1394" t="str">
            <v>RSM0000254</v>
          </cell>
          <cell r="C1394" t="str">
            <v>210RSM0000254</v>
          </cell>
          <cell r="D1394" t="str">
            <v>曼项目右置车前下视镜</v>
          </cell>
        </row>
        <row r="1395">
          <cell r="B1395" t="str">
            <v>SHT0013253</v>
          </cell>
          <cell r="C1395" t="str">
            <v>220SHT0013253</v>
          </cell>
          <cell r="D1395" t="str">
            <v>副驾驶员坐垫总成</v>
          </cell>
        </row>
        <row r="1396">
          <cell r="B1396" t="str">
            <v>SHT0002618</v>
          </cell>
          <cell r="C1396" t="str">
            <v>230SHT0002618</v>
          </cell>
          <cell r="D1396" t="str">
            <v>副驾座框焊接总成电泳</v>
          </cell>
        </row>
        <row r="1397">
          <cell r="B1397" t="str">
            <v>SHT0013251</v>
          </cell>
          <cell r="C1397" t="str">
            <v>220SHT0013251</v>
          </cell>
          <cell r="D1397" t="str">
            <v>副驾坐垫总成</v>
          </cell>
        </row>
        <row r="1398">
          <cell r="B1398" t="str">
            <v>TST0000570</v>
          </cell>
          <cell r="C1398" t="str">
            <v>230TST0000570</v>
          </cell>
          <cell r="D1398" t="str">
            <v>子母冲φ13*φ10.3*70</v>
          </cell>
        </row>
        <row r="1399">
          <cell r="B1399" t="str">
            <v>TST0000815</v>
          </cell>
          <cell r="C1399" t="str">
            <v>230TST0000815</v>
          </cell>
          <cell r="D1399" t="str">
            <v>氩弧焊减压器</v>
          </cell>
        </row>
        <row r="1400">
          <cell r="B1400" t="str">
            <v>SHT0012393</v>
          </cell>
          <cell r="C1400" t="str">
            <v>220SHT0012393</v>
          </cell>
          <cell r="D1400" t="str">
            <v>肘枕总成</v>
          </cell>
        </row>
        <row r="1401">
          <cell r="B1401" t="str">
            <v>REM0000131</v>
          </cell>
          <cell r="C1401" t="str">
            <v>210REM0000131</v>
          </cell>
          <cell r="D1401" t="str">
            <v>C35DB左后视镜低配凛冽青</v>
          </cell>
        </row>
        <row r="1402">
          <cell r="B1402" t="str">
            <v>SLT0002180</v>
          </cell>
          <cell r="C1402" t="str">
            <v>230SLT0002180</v>
          </cell>
          <cell r="D1402" t="str">
            <v>驾驶员靠背上骨架焊接总成</v>
          </cell>
        </row>
        <row r="1403">
          <cell r="B1403" t="str">
            <v>SLT0000634</v>
          </cell>
          <cell r="C1403" t="str">
            <v>220SLT0000634</v>
          </cell>
          <cell r="D1403" t="str">
            <v>G7-10人一排三人座</v>
          </cell>
        </row>
        <row r="1404">
          <cell r="B1404" t="str">
            <v>TST0001148</v>
          </cell>
          <cell r="C1404" t="str">
            <v>220TST0001148</v>
          </cell>
          <cell r="D1404" t="str">
            <v>喷漆枪</v>
          </cell>
        </row>
        <row r="1405">
          <cell r="B1405" t="str">
            <v>TST0001737</v>
          </cell>
          <cell r="C1405" t="str">
            <v>220TST0001737</v>
          </cell>
          <cell r="D1405" t="str">
            <v>同步带</v>
          </cell>
        </row>
        <row r="1406">
          <cell r="B1406" t="str">
            <v>TSY0000851</v>
          </cell>
          <cell r="C1406" t="str">
            <v>220TSY0000851</v>
          </cell>
          <cell r="D1406" t="str">
            <v>磨刀石轴承</v>
          </cell>
        </row>
        <row r="1407">
          <cell r="B1407" t="str">
            <v>TST0001148</v>
          </cell>
          <cell r="C1407" t="str">
            <v>230TST0001148</v>
          </cell>
          <cell r="D1407" t="str">
            <v>喷漆枪</v>
          </cell>
        </row>
        <row r="1408">
          <cell r="B1408" t="str">
            <v>TST0001832</v>
          </cell>
          <cell r="C1408" t="str">
            <v>230TST0001832</v>
          </cell>
          <cell r="D1408" t="str">
            <v>机床工作灯总成</v>
          </cell>
        </row>
        <row r="1409">
          <cell r="B1409" t="str">
            <v>SHT0011320</v>
          </cell>
          <cell r="C1409" t="str">
            <v>220SHT0011320</v>
          </cell>
          <cell r="D1409" t="str">
            <v>标配主驾靠背面套总成</v>
          </cell>
        </row>
        <row r="1410">
          <cell r="B1410" t="str">
            <v>SHT0011602</v>
          </cell>
          <cell r="C1410" t="str">
            <v>220SHT0011602</v>
          </cell>
          <cell r="D1410" t="str">
            <v>标配副驾靠背面套总成</v>
          </cell>
        </row>
        <row r="1411">
          <cell r="B1411" t="str">
            <v>SCS0001533</v>
          </cell>
          <cell r="C1411" t="str">
            <v>230SCS0001533</v>
          </cell>
          <cell r="D1411" t="str">
            <v>MA501副驾座骨架总成</v>
          </cell>
        </row>
        <row r="1412">
          <cell r="B1412" t="str">
            <v>SLT0010217</v>
          </cell>
          <cell r="C1412" t="str">
            <v>220SLT0010217</v>
          </cell>
          <cell r="D1412" t="str">
            <v>驾驶员靠背焊接骨架总成</v>
          </cell>
        </row>
        <row r="1413">
          <cell r="B1413" t="str">
            <v>SLT0002180</v>
          </cell>
          <cell r="C1413" t="str">
            <v>220SLT0002180</v>
          </cell>
          <cell r="D1413" t="str">
            <v>驾驶员靠背上骨架焊接总成</v>
          </cell>
        </row>
        <row r="1414">
          <cell r="B1414" t="str">
            <v>REM0002403</v>
          </cell>
          <cell r="C1414" t="str">
            <v>210REM0002403</v>
          </cell>
          <cell r="D1414" t="str">
            <v>华菱H08左后视镜</v>
          </cell>
        </row>
        <row r="1415">
          <cell r="B1415" t="str">
            <v>REM0002404</v>
          </cell>
          <cell r="C1415" t="str">
            <v>210REM0002404</v>
          </cell>
          <cell r="D1415" t="str">
            <v>华菱H08右后视镜</v>
          </cell>
        </row>
        <row r="1416">
          <cell r="B1416" t="str">
            <v>SHT0000836</v>
          </cell>
          <cell r="C1416" t="str">
            <v>220SHT0000836</v>
          </cell>
          <cell r="D1416" t="str">
            <v>驾驶员座垫总成</v>
          </cell>
        </row>
        <row r="1417">
          <cell r="B1417" t="str">
            <v>SHT0000970</v>
          </cell>
          <cell r="C1417" t="str">
            <v>220SHT0000970</v>
          </cell>
          <cell r="D1417" t="str">
            <v>驾驶员座垫总成</v>
          </cell>
        </row>
        <row r="1418">
          <cell r="B1418" t="str">
            <v>SLT0000820</v>
          </cell>
          <cell r="C1418" t="str">
            <v>220SLT0000820</v>
          </cell>
          <cell r="D1418" t="str">
            <v>卧铺泡沫总成</v>
          </cell>
        </row>
        <row r="1419">
          <cell r="B1419" t="str">
            <v>TMP5003112</v>
          </cell>
          <cell r="C1419" t="str">
            <v>210TMP5003112</v>
          </cell>
          <cell r="D1419" t="str">
            <v>单涂黑DSM-0220</v>
          </cell>
        </row>
        <row r="1420">
          <cell r="B1420" t="str">
            <v>SLT0011525</v>
          </cell>
          <cell r="C1420" t="str">
            <v>220SLT0011525</v>
          </cell>
          <cell r="D1420" t="str">
            <v>驾驶员靠背焊接骨架总成</v>
          </cell>
        </row>
        <row r="1421">
          <cell r="B1421" t="str">
            <v>TMP5005002</v>
          </cell>
          <cell r="C1421" t="str">
            <v>210TMP5005002</v>
          </cell>
          <cell r="D1421" t="str">
            <v>固化剂822AE-JJS-158</v>
          </cell>
        </row>
        <row r="1422">
          <cell r="B1422" t="str">
            <v>SHT0013330</v>
          </cell>
          <cell r="C1422" t="str">
            <v>230SHT0013330</v>
          </cell>
          <cell r="D1422" t="str">
            <v>副驾驶调角器总成</v>
          </cell>
        </row>
        <row r="1423">
          <cell r="B1423" t="str">
            <v>REM0001358</v>
          </cell>
          <cell r="C1423" t="str">
            <v>210REM0001358</v>
          </cell>
          <cell r="D1423" t="str">
            <v>C33DB左外镜中配丹霞红</v>
          </cell>
        </row>
        <row r="1424">
          <cell r="B1424" t="str">
            <v>SHT0013371</v>
          </cell>
          <cell r="C1424" t="str">
            <v>230SHT0013371</v>
          </cell>
          <cell r="D1424" t="str">
            <v>副司机底座焊接总成</v>
          </cell>
        </row>
        <row r="1425">
          <cell r="B1425" t="str">
            <v>TMP5003088</v>
          </cell>
          <cell r="C1425" t="str">
            <v>210TMP5003088</v>
          </cell>
          <cell r="D1425" t="str">
            <v>哑光黑色漆</v>
          </cell>
        </row>
        <row r="1426">
          <cell r="B1426" t="str">
            <v>SHT0013803</v>
          </cell>
          <cell r="C1426" t="str">
            <v>230SHT0013803</v>
          </cell>
          <cell r="D1426" t="str">
            <v>主驾靠背骨架装配总成</v>
          </cell>
        </row>
        <row r="1427">
          <cell r="B1427" t="str">
            <v>SHT0000542</v>
          </cell>
          <cell r="C1427" t="str">
            <v>220SHT0000542</v>
          </cell>
          <cell r="D1427" t="str">
            <v>H4副司机底座总成</v>
          </cell>
        </row>
        <row r="1428">
          <cell r="B1428" t="str">
            <v>SHT0002106</v>
          </cell>
          <cell r="C1428" t="str">
            <v>220SHT0002106</v>
          </cell>
          <cell r="D1428" t="str">
            <v>驾驶员座垫总成</v>
          </cell>
        </row>
        <row r="1429">
          <cell r="B1429" t="str">
            <v>TMP5005008</v>
          </cell>
          <cell r="C1429" t="str">
            <v>210TMP5005008</v>
          </cell>
          <cell r="D1429" t="str">
            <v>GA930固化剂</v>
          </cell>
        </row>
        <row r="1430">
          <cell r="B1430" t="str">
            <v>TST0000368</v>
          </cell>
          <cell r="C1430" t="str">
            <v>230TST0000368</v>
          </cell>
          <cell r="D1430" t="str">
            <v>风钻FD-8F1∕2</v>
          </cell>
        </row>
        <row r="1431">
          <cell r="B1431" t="str">
            <v>TSY0000443</v>
          </cell>
          <cell r="C1431" t="str">
            <v>220TSY0000443</v>
          </cell>
          <cell r="D1431" t="str">
            <v>GTL蓝色PU面料NM100</v>
          </cell>
        </row>
        <row r="1432">
          <cell r="B1432" t="str">
            <v>SLT0010195</v>
          </cell>
          <cell r="C1432" t="str">
            <v>230SLT0010195</v>
          </cell>
          <cell r="D1432" t="str">
            <v>驾驶员靠背上骨架焊接总成</v>
          </cell>
        </row>
        <row r="1433">
          <cell r="B1433" t="str">
            <v>SLT0010195</v>
          </cell>
          <cell r="C1433" t="str">
            <v>220SLT0010195</v>
          </cell>
          <cell r="D1433" t="str">
            <v>驾驶员靠背上骨架焊接总成</v>
          </cell>
        </row>
        <row r="1434">
          <cell r="B1434" t="str">
            <v>SHT0000130</v>
          </cell>
          <cell r="C1434" t="str">
            <v>230SHT0000130</v>
          </cell>
          <cell r="D1434" t="str">
            <v>主驾靠背骨架总成</v>
          </cell>
        </row>
        <row r="1435">
          <cell r="B1435" t="str">
            <v>REM0000132</v>
          </cell>
          <cell r="C1435" t="str">
            <v>210REM0000132</v>
          </cell>
          <cell r="D1435" t="str">
            <v>C35DB左后视镜低配酷感红</v>
          </cell>
        </row>
        <row r="1436">
          <cell r="B1436" t="str">
            <v>SHT0013330</v>
          </cell>
          <cell r="C1436" t="str">
            <v>220SHT0013330</v>
          </cell>
          <cell r="D1436" t="str">
            <v>副驾驶调角器总成</v>
          </cell>
        </row>
        <row r="1437">
          <cell r="B1437" t="str">
            <v>SHT0002427</v>
          </cell>
          <cell r="C1437" t="str">
            <v>230SHT0002427</v>
          </cell>
          <cell r="D1437" t="str">
            <v>主驾靠背骨架焊接总成</v>
          </cell>
        </row>
        <row r="1438">
          <cell r="B1438" t="str">
            <v>REM0000164</v>
          </cell>
          <cell r="C1438" t="str">
            <v>210REM0000164</v>
          </cell>
          <cell r="D1438" t="str">
            <v>C35DB右后视镜低配酷感红</v>
          </cell>
        </row>
        <row r="1439">
          <cell r="B1439" t="str">
            <v>REM0000130</v>
          </cell>
          <cell r="C1439" t="str">
            <v>210REM0000130</v>
          </cell>
          <cell r="D1439" t="str">
            <v>C35DB左后视镜低配魅力橙</v>
          </cell>
        </row>
        <row r="1440">
          <cell r="B1440" t="str">
            <v>SHT0000687</v>
          </cell>
          <cell r="C1440" t="str">
            <v>220SHT0000687</v>
          </cell>
          <cell r="D1440" t="str">
            <v>上卧铺泡沫总成</v>
          </cell>
        </row>
        <row r="1441">
          <cell r="B1441" t="str">
            <v>SHT0000657</v>
          </cell>
          <cell r="C1441" t="str">
            <v>220SHT0000657</v>
          </cell>
          <cell r="D1441" t="str">
            <v>2490椰棕上卧铺护面总成</v>
          </cell>
        </row>
        <row r="1442">
          <cell r="B1442" t="str">
            <v>SLT0001058</v>
          </cell>
          <cell r="C1442" t="str">
            <v>220SLT0001058</v>
          </cell>
          <cell r="D1442" t="str">
            <v>K1出口马来三排单人</v>
          </cell>
        </row>
        <row r="1443">
          <cell r="B1443" t="str">
            <v>REM0001376</v>
          </cell>
          <cell r="C1443" t="str">
            <v>210REM0001376</v>
          </cell>
          <cell r="D1443" t="str">
            <v>C33DB右外镜中配丹霞红</v>
          </cell>
        </row>
        <row r="1444">
          <cell r="B1444" t="str">
            <v>SLT0011486</v>
          </cell>
          <cell r="C1444" t="str">
            <v>230SLT0011486</v>
          </cell>
          <cell r="D1444" t="str">
            <v>副驾靠背骨架装配总成</v>
          </cell>
        </row>
        <row r="1445">
          <cell r="B1445" t="str">
            <v>SCS0004138</v>
          </cell>
          <cell r="C1445" t="str">
            <v>220SCS0004138</v>
          </cell>
          <cell r="D1445" t="str">
            <v>B40L六分靠背骨架总成</v>
          </cell>
        </row>
        <row r="1446">
          <cell r="B1446" t="str">
            <v>REM0002555</v>
          </cell>
          <cell r="C1446" t="str">
            <v>210REM0002555</v>
          </cell>
          <cell r="D1446" t="str">
            <v>欧曼右后视镜</v>
          </cell>
        </row>
        <row r="1447">
          <cell r="B1447" t="str">
            <v>SHT0001472</v>
          </cell>
          <cell r="C1447" t="str">
            <v>220SHT0001472</v>
          </cell>
          <cell r="D1447" t="str">
            <v>驾驶员座垫总成</v>
          </cell>
        </row>
        <row r="1448">
          <cell r="B1448" t="str">
            <v>SLT0001312</v>
          </cell>
          <cell r="C1448" t="str">
            <v>220SLT0001312</v>
          </cell>
          <cell r="D1448" t="str">
            <v>卧铺总成</v>
          </cell>
        </row>
        <row r="1449">
          <cell r="B1449" t="str">
            <v>SHT0013624</v>
          </cell>
          <cell r="C1449" t="str">
            <v>220SHT0013624</v>
          </cell>
          <cell r="D1449" t="str">
            <v>副驾坐垫总成</v>
          </cell>
        </row>
        <row r="1450">
          <cell r="B1450" t="str">
            <v>SHT0013625</v>
          </cell>
          <cell r="C1450" t="str">
            <v>220SHT0013625</v>
          </cell>
          <cell r="D1450" t="str">
            <v>副驾坐垫总成</v>
          </cell>
        </row>
        <row r="1451">
          <cell r="B1451" t="str">
            <v>SBS0010142</v>
          </cell>
          <cell r="C1451" t="str">
            <v>220SBS0010142</v>
          </cell>
          <cell r="D1451" t="str">
            <v>副驾靠背上骨架焊接总成</v>
          </cell>
        </row>
        <row r="1452">
          <cell r="B1452" t="str">
            <v>SHT0002270</v>
          </cell>
          <cell r="C1452" t="str">
            <v>230SHT0002270</v>
          </cell>
          <cell r="D1452" t="str">
            <v>主驾靠背骨架焊接总成</v>
          </cell>
        </row>
        <row r="1453">
          <cell r="B1453" t="str">
            <v>SLT0000563</v>
          </cell>
          <cell r="C1453" t="str">
            <v>220SLT0000563</v>
          </cell>
          <cell r="D1453" t="str">
            <v>K1宽车右舵二排单人座</v>
          </cell>
        </row>
        <row r="1454">
          <cell r="B1454" t="str">
            <v>SLT0000493</v>
          </cell>
          <cell r="C1454" t="str">
            <v>220SLT0000493</v>
          </cell>
          <cell r="D1454" t="str">
            <v>K1二排单人座（5990</v>
          </cell>
        </row>
        <row r="1455">
          <cell r="B1455" t="str">
            <v>SLT0001595</v>
          </cell>
          <cell r="C1455" t="str">
            <v>220SLT0001595</v>
          </cell>
          <cell r="D1455" t="str">
            <v>K1窄车右舵二排单人座</v>
          </cell>
        </row>
        <row r="1456">
          <cell r="B1456" t="str">
            <v>SLT0001057</v>
          </cell>
          <cell r="C1456" t="str">
            <v>220SLT0001057</v>
          </cell>
          <cell r="D1456" t="str">
            <v>二排单人座右舵（5990</v>
          </cell>
        </row>
        <row r="1457">
          <cell r="B1457" t="str">
            <v>SLT0000824</v>
          </cell>
          <cell r="C1457" t="str">
            <v>220SLT0000824</v>
          </cell>
          <cell r="D1457" t="str">
            <v>卧铺泡沫总成</v>
          </cell>
        </row>
        <row r="1458">
          <cell r="B1458" t="str">
            <v>TMI0000110</v>
          </cell>
          <cell r="C1458" t="str">
            <v>210TMI0000110</v>
          </cell>
          <cell r="D1458" t="str">
            <v>POM+TPFE本色</v>
          </cell>
        </row>
        <row r="1459">
          <cell r="B1459" t="str">
            <v>SHT0013060</v>
          </cell>
          <cell r="C1459" t="str">
            <v>230SHT0013060</v>
          </cell>
          <cell r="D1459" t="str">
            <v>副驾座框焊接总成</v>
          </cell>
        </row>
        <row r="1460">
          <cell r="B1460" t="str">
            <v>REM0000161</v>
          </cell>
          <cell r="C1460" t="str">
            <v>210REM0000161</v>
          </cell>
          <cell r="D1460" t="str">
            <v>C35DB右后视镜低配珍珠白</v>
          </cell>
        </row>
        <row r="1461">
          <cell r="B1461" t="str">
            <v>SLT0001596</v>
          </cell>
          <cell r="C1461" t="str">
            <v>220SLT0001596</v>
          </cell>
          <cell r="D1461" t="str">
            <v>K1窄车右舵四排单人座</v>
          </cell>
        </row>
        <row r="1462">
          <cell r="B1462" t="str">
            <v>SLT0000495</v>
          </cell>
          <cell r="C1462" t="str">
            <v>220SLT0000495</v>
          </cell>
          <cell r="D1462" t="str">
            <v>K1三排单人座（5990</v>
          </cell>
        </row>
        <row r="1463">
          <cell r="B1463" t="str">
            <v>SLT0000654</v>
          </cell>
          <cell r="C1463" t="str">
            <v>220SLT0000654</v>
          </cell>
          <cell r="D1463" t="str">
            <v>窄车加长14人二排单人座</v>
          </cell>
        </row>
        <row r="1464">
          <cell r="B1464" t="str">
            <v>SLT0001060</v>
          </cell>
          <cell r="C1464" t="str">
            <v>220SLT0001060</v>
          </cell>
          <cell r="D1464" t="str">
            <v>三排单人座右舵（5990</v>
          </cell>
        </row>
        <row r="1465">
          <cell r="B1465" t="str">
            <v>SLT0010217</v>
          </cell>
          <cell r="C1465" t="str">
            <v>230SLT0010217</v>
          </cell>
          <cell r="D1465" t="str">
            <v>驾驶员靠背焊接骨架总成</v>
          </cell>
        </row>
        <row r="1466">
          <cell r="B1466" t="str">
            <v>SHT0002426</v>
          </cell>
          <cell r="C1466" t="str">
            <v>230SHT0002426</v>
          </cell>
          <cell r="D1466" t="str">
            <v>主驾靠背骨架焊接总成</v>
          </cell>
        </row>
        <row r="1467">
          <cell r="B1467" t="str">
            <v>SCS0004115</v>
          </cell>
          <cell r="C1467" t="str">
            <v>230SCS0004115</v>
          </cell>
          <cell r="D1467" t="str">
            <v>B40V后排靠背骨架总成</v>
          </cell>
        </row>
        <row r="1468">
          <cell r="B1468" t="str">
            <v>REM0002044</v>
          </cell>
          <cell r="C1468" t="str">
            <v>210REM0002044</v>
          </cell>
          <cell r="D1468" t="str">
            <v>奥驰V右后视镜</v>
          </cell>
        </row>
        <row r="1469">
          <cell r="B1469" t="str">
            <v>SHT0011019</v>
          </cell>
          <cell r="C1469" t="str">
            <v>220SHT0011019</v>
          </cell>
          <cell r="D1469" t="str">
            <v>低配副司机靠背护面总成</v>
          </cell>
        </row>
        <row r="1470">
          <cell r="B1470" t="str">
            <v>SHT0000019</v>
          </cell>
          <cell r="C1470" t="str">
            <v>230SHT0000019</v>
          </cell>
          <cell r="D1470" t="str">
            <v>副驾靠背骨架焊接总成电泳</v>
          </cell>
        </row>
        <row r="1471">
          <cell r="B1471" t="str">
            <v>SHT0000017</v>
          </cell>
          <cell r="C1471" t="str">
            <v>230SHT0000017</v>
          </cell>
          <cell r="D1471" t="str">
            <v>副驾靠背骨架总成电泳</v>
          </cell>
        </row>
        <row r="1472">
          <cell r="B1472" t="str">
            <v>SHT0000018</v>
          </cell>
          <cell r="C1472" t="str">
            <v>230SHT0000018</v>
          </cell>
          <cell r="D1472" t="str">
            <v>主驾靠背骨架总成电泳</v>
          </cell>
        </row>
        <row r="1473">
          <cell r="B1473" t="str">
            <v>SLT0011525</v>
          </cell>
          <cell r="C1473" t="str">
            <v>230SLT0011525</v>
          </cell>
          <cell r="D1473" t="str">
            <v>驾驶员靠背焊接骨架总成</v>
          </cell>
        </row>
        <row r="1474">
          <cell r="B1474" t="str">
            <v>SHT0002640</v>
          </cell>
          <cell r="C1474" t="str">
            <v>220SHT0002640</v>
          </cell>
          <cell r="D1474" t="str">
            <v>副驾底支架焊接总成电泳</v>
          </cell>
        </row>
        <row r="1475">
          <cell r="B1475" t="str">
            <v>TST0001100</v>
          </cell>
          <cell r="C1475" t="str">
            <v>230TST0001100</v>
          </cell>
          <cell r="D1475" t="str">
            <v>铜线2.5</v>
          </cell>
        </row>
        <row r="1476">
          <cell r="B1476" t="str">
            <v>TST0001656</v>
          </cell>
          <cell r="C1476" t="str">
            <v>230TST0001656</v>
          </cell>
          <cell r="D1476" t="str">
            <v>电磁阀24V-1寸</v>
          </cell>
        </row>
        <row r="1477">
          <cell r="B1477" t="str">
            <v>TST0001872</v>
          </cell>
          <cell r="C1477" t="str">
            <v>230TST0001872</v>
          </cell>
          <cell r="D1477" t="str">
            <v>电极底座</v>
          </cell>
        </row>
        <row r="1478">
          <cell r="B1478" t="str">
            <v>BEC0010014</v>
          </cell>
          <cell r="C1478" t="str">
            <v>220BEC0010014</v>
          </cell>
          <cell r="D1478" t="str">
            <v>加热通风系统线束总成</v>
          </cell>
        </row>
        <row r="1479">
          <cell r="B1479" t="str">
            <v>TST0000311</v>
          </cell>
          <cell r="C1479" t="str">
            <v>230TST0000311</v>
          </cell>
          <cell r="D1479" t="str">
            <v>千斤顶5T</v>
          </cell>
        </row>
        <row r="1480">
          <cell r="B1480" t="str">
            <v>SHT0000059</v>
          </cell>
          <cell r="C1480" t="str">
            <v>230SHT0000059</v>
          </cell>
          <cell r="D1480" t="str">
            <v>主驾调角器总成</v>
          </cell>
        </row>
        <row r="1481">
          <cell r="B1481" t="str">
            <v>SLT0002121</v>
          </cell>
          <cell r="C1481" t="str">
            <v>220SLT0002121</v>
          </cell>
          <cell r="D1481" t="str">
            <v>驾驶员靠背上骨架焊接总成</v>
          </cell>
        </row>
        <row r="1482">
          <cell r="B1482" t="str">
            <v>SLT0002121</v>
          </cell>
          <cell r="C1482" t="str">
            <v>230SLT0002121</v>
          </cell>
          <cell r="D1482" t="str">
            <v>驾驶员靠背上骨架焊接总成</v>
          </cell>
        </row>
        <row r="1483">
          <cell r="B1483" t="str">
            <v>SBS0010019</v>
          </cell>
          <cell r="C1483" t="str">
            <v>220SBS0010019</v>
          </cell>
          <cell r="D1483" t="str">
            <v>一排三人座垫护面总成左舵</v>
          </cell>
        </row>
        <row r="1484">
          <cell r="B1484" t="str">
            <v>SLT0000571</v>
          </cell>
          <cell r="C1484" t="str">
            <v>220SLT0000571</v>
          </cell>
          <cell r="D1484" t="str">
            <v>K1右舵一排三人座泡沫改型</v>
          </cell>
        </row>
        <row r="1485">
          <cell r="B1485" t="str">
            <v>SHT0000633</v>
          </cell>
          <cell r="C1485" t="str">
            <v>220SHT0000633</v>
          </cell>
          <cell r="D1485" t="str">
            <v>上卧铺护面总成</v>
          </cell>
        </row>
        <row r="1486">
          <cell r="B1486" t="str">
            <v>REM0000128</v>
          </cell>
          <cell r="C1486" t="str">
            <v>210REM0000128</v>
          </cell>
          <cell r="D1486" t="str">
            <v>C35DB左后视镜低配心悦蓝</v>
          </cell>
        </row>
        <row r="1487">
          <cell r="B1487" t="str">
            <v>SBS0010142</v>
          </cell>
          <cell r="C1487" t="str">
            <v>230SBS0010142</v>
          </cell>
          <cell r="D1487" t="str">
            <v>副驾靠背上骨架焊接总成</v>
          </cell>
        </row>
        <row r="1488">
          <cell r="B1488" t="str">
            <v>REM0000160</v>
          </cell>
          <cell r="C1488" t="str">
            <v>210REM0000160</v>
          </cell>
          <cell r="D1488" t="str">
            <v>C35DB右后视镜低配心悦蓝</v>
          </cell>
        </row>
        <row r="1489">
          <cell r="B1489" t="str">
            <v>BEC0010093</v>
          </cell>
          <cell r="C1489" t="str">
            <v>220BEC0010093</v>
          </cell>
          <cell r="D1489" t="str">
            <v>靠背风扇总成</v>
          </cell>
        </row>
        <row r="1490">
          <cell r="B1490" t="str">
            <v>REM0001366</v>
          </cell>
          <cell r="C1490" t="str">
            <v>210REM0001366</v>
          </cell>
          <cell r="D1490" t="str">
            <v>C33DB右外镜高配珠光白</v>
          </cell>
        </row>
        <row r="1491">
          <cell r="B1491" t="str">
            <v>SHT0002456</v>
          </cell>
          <cell r="C1491" t="str">
            <v>230SHT0002456</v>
          </cell>
          <cell r="D1491" t="str">
            <v>绞架总成VDC电泳</v>
          </cell>
        </row>
        <row r="1492">
          <cell r="B1492" t="str">
            <v>SHT0001475</v>
          </cell>
          <cell r="C1492" t="str">
            <v>220SHT0001475</v>
          </cell>
          <cell r="D1492" t="str">
            <v>驾驶员坐垫总成</v>
          </cell>
        </row>
        <row r="1493">
          <cell r="B1493" t="str">
            <v>SHT0001817</v>
          </cell>
          <cell r="C1493" t="str">
            <v>220SHT0001817</v>
          </cell>
          <cell r="D1493" t="str">
            <v>驾驶员座垫总成</v>
          </cell>
        </row>
        <row r="1494">
          <cell r="B1494" t="str">
            <v>SHT0000058</v>
          </cell>
          <cell r="C1494" t="str">
            <v>230SHT0000058</v>
          </cell>
          <cell r="D1494" t="str">
            <v>副驾调角器总成</v>
          </cell>
        </row>
        <row r="1495">
          <cell r="B1495" t="str">
            <v>TST0000566</v>
          </cell>
          <cell r="C1495" t="str">
            <v>230TST0000566</v>
          </cell>
          <cell r="D1495" t="str">
            <v>A冲φ8*6.15*3.65*80</v>
          </cell>
        </row>
        <row r="1496">
          <cell r="B1496" t="str">
            <v>SHT0002506</v>
          </cell>
          <cell r="C1496" t="str">
            <v>220SHT0002506</v>
          </cell>
          <cell r="D1496" t="str">
            <v>驾驶员靠背骨架总成</v>
          </cell>
        </row>
        <row r="1497">
          <cell r="B1497" t="str">
            <v>REM0001368</v>
          </cell>
          <cell r="C1497" t="str">
            <v>210REM0001368</v>
          </cell>
          <cell r="D1497" t="str">
            <v>C33DB右外镜总成中配靓蓝</v>
          </cell>
        </row>
        <row r="1498">
          <cell r="B1498" t="str">
            <v>SCS0004115</v>
          </cell>
          <cell r="C1498" t="str">
            <v>220SCS0004115</v>
          </cell>
          <cell r="D1498" t="str">
            <v>B40V后排靠背骨架总成</v>
          </cell>
        </row>
        <row r="1499">
          <cell r="B1499" t="str">
            <v>REM0001348</v>
          </cell>
          <cell r="C1499" t="str">
            <v>210REM0001348</v>
          </cell>
          <cell r="D1499" t="str">
            <v>C33DB左外镜高配珠光白</v>
          </cell>
        </row>
        <row r="1500">
          <cell r="B1500" t="str">
            <v>SHT0002703</v>
          </cell>
          <cell r="C1500" t="str">
            <v>230SHT0002703</v>
          </cell>
          <cell r="D1500" t="str">
            <v>主驾座框焊接总成电泳</v>
          </cell>
        </row>
        <row r="1501">
          <cell r="B1501" t="str">
            <v>SHT0012354</v>
          </cell>
          <cell r="C1501" t="str">
            <v>220SHT0012354</v>
          </cell>
          <cell r="D1501" t="str">
            <v>驾驶员靠背面套总成</v>
          </cell>
        </row>
        <row r="1502">
          <cell r="B1502" t="str">
            <v>SHT0012822</v>
          </cell>
          <cell r="C1502" t="str">
            <v>220SHT0012822</v>
          </cell>
          <cell r="D1502" t="str">
            <v>副驾靠背面套总成</v>
          </cell>
        </row>
        <row r="1503">
          <cell r="B1503" t="str">
            <v>SLT0010351</v>
          </cell>
          <cell r="C1503" t="str">
            <v>230SLT0010351</v>
          </cell>
          <cell r="D1503" t="str">
            <v>副驾靠背骨架焊接总成</v>
          </cell>
        </row>
        <row r="1504">
          <cell r="B1504" t="str">
            <v>REM0001350</v>
          </cell>
          <cell r="C1504" t="str">
            <v>210REM0001350</v>
          </cell>
          <cell r="D1504" t="str">
            <v>C33DB左外镜总成中配靓蓝</v>
          </cell>
        </row>
        <row r="1505">
          <cell r="B1505" t="str">
            <v>SHT0002506</v>
          </cell>
          <cell r="C1505" t="str">
            <v>230SHT0002506</v>
          </cell>
          <cell r="D1505" t="str">
            <v>驾驶员靠背骨架总成</v>
          </cell>
        </row>
        <row r="1506">
          <cell r="B1506" t="str">
            <v>SHT0002640</v>
          </cell>
          <cell r="C1506" t="str">
            <v>230SHT0002640</v>
          </cell>
          <cell r="D1506" t="str">
            <v>副驾底支架焊接总成电泳</v>
          </cell>
        </row>
        <row r="1507">
          <cell r="B1507" t="str">
            <v>SHT0002453</v>
          </cell>
          <cell r="C1507" t="str">
            <v>220SHT0002453</v>
          </cell>
          <cell r="D1507" t="str">
            <v>副司机底座焊接总成电泳</v>
          </cell>
        </row>
        <row r="1508">
          <cell r="B1508" t="str">
            <v>SLT0010351</v>
          </cell>
          <cell r="C1508" t="str">
            <v>220SLT0010351</v>
          </cell>
          <cell r="D1508" t="str">
            <v>副驾靠背骨架焊接总成</v>
          </cell>
        </row>
        <row r="1509">
          <cell r="B1509" t="str">
            <v>TMP5003102</v>
          </cell>
          <cell r="C1509" t="str">
            <v>210TMP5003102</v>
          </cell>
          <cell r="D1509" t="str">
            <v>清漆WLF130591</v>
          </cell>
        </row>
        <row r="1510">
          <cell r="B1510" t="str">
            <v>SHT0000819</v>
          </cell>
          <cell r="C1510" t="str">
            <v>230SHT0000819</v>
          </cell>
          <cell r="D1510" t="str">
            <v>主驾调角器总成</v>
          </cell>
        </row>
        <row r="1511">
          <cell r="B1511" t="str">
            <v>TMP5001012</v>
          </cell>
          <cell r="C1511" t="str">
            <v>210TMP5001012</v>
          </cell>
          <cell r="D1511" t="str">
            <v>溶剂型色漆WLF126903</v>
          </cell>
        </row>
        <row r="1512">
          <cell r="B1512" t="str">
            <v>TMP5003078</v>
          </cell>
          <cell r="C1512" t="str">
            <v>210TMP5003078</v>
          </cell>
          <cell r="D1512" t="str">
            <v>溶剂型色漆WLF126904</v>
          </cell>
        </row>
        <row r="1513">
          <cell r="B1513" t="str">
            <v>SHT0000612</v>
          </cell>
          <cell r="C1513" t="str">
            <v>220SHT0000612</v>
          </cell>
          <cell r="D1513" t="str">
            <v>福田11款下卧铺椰棕总成</v>
          </cell>
        </row>
        <row r="1514">
          <cell r="B1514" t="str">
            <v>REM0001934</v>
          </cell>
          <cell r="C1514" t="str">
            <v>210REM0001934</v>
          </cell>
          <cell r="D1514" t="str">
            <v>济南轻卡右后视镜</v>
          </cell>
        </row>
        <row r="1515">
          <cell r="B1515" t="str">
            <v>SHT0012956</v>
          </cell>
          <cell r="C1515" t="str">
            <v>220SHT0012956</v>
          </cell>
          <cell r="D1515" t="str">
            <v>主驾驶调角器总成</v>
          </cell>
        </row>
        <row r="1516">
          <cell r="B1516" t="str">
            <v>TMP5005012</v>
          </cell>
          <cell r="C1516" t="str">
            <v>210TMP5005012</v>
          </cell>
          <cell r="D1516" t="str">
            <v>A602固化剂</v>
          </cell>
        </row>
        <row r="1517">
          <cell r="B1517" t="str">
            <v>TMP5005003</v>
          </cell>
          <cell r="C1517" t="str">
            <v>210TMP5005003</v>
          </cell>
          <cell r="D1517" t="str">
            <v>A604固化剂</v>
          </cell>
        </row>
        <row r="1518">
          <cell r="B1518" t="str">
            <v>SHT0002513</v>
          </cell>
          <cell r="C1518" t="str">
            <v>230SHT0002513</v>
          </cell>
          <cell r="D1518" t="str">
            <v>主驾座框骨架焊接总成电泳</v>
          </cell>
        </row>
        <row r="1519">
          <cell r="B1519" t="str">
            <v>SHT0001633</v>
          </cell>
          <cell r="C1519" t="str">
            <v>220SHT0001633</v>
          </cell>
          <cell r="D1519" t="str">
            <v>驾驶员座垫总成</v>
          </cell>
        </row>
        <row r="1520">
          <cell r="B1520" t="str">
            <v>REM0001371</v>
          </cell>
          <cell r="C1520" t="str">
            <v>210REM0001371</v>
          </cell>
          <cell r="D1520" t="str">
            <v>C33DB右外镜中配激情橙</v>
          </cell>
        </row>
        <row r="1521">
          <cell r="B1521" t="str">
            <v>SHT0002269</v>
          </cell>
          <cell r="C1521" t="str">
            <v>230SHT0002269</v>
          </cell>
          <cell r="D1521" t="str">
            <v>副驾靠背骨架焊接总成</v>
          </cell>
        </row>
        <row r="1522">
          <cell r="B1522" t="str">
            <v>SHT0002585</v>
          </cell>
          <cell r="C1522" t="str">
            <v>230SHT0002585</v>
          </cell>
          <cell r="D1522" t="str">
            <v>副驾靠背骨架焊接总成</v>
          </cell>
        </row>
        <row r="1523">
          <cell r="B1523" t="str">
            <v>SLT0000552</v>
          </cell>
          <cell r="C1523" t="str">
            <v>220SLT0000552</v>
          </cell>
          <cell r="D1523" t="str">
            <v>K1一排四人三人靠背</v>
          </cell>
        </row>
        <row r="1524">
          <cell r="B1524" t="str">
            <v>SLT0000131</v>
          </cell>
          <cell r="C1524" t="str">
            <v>220SLT0000131</v>
          </cell>
          <cell r="D1524" t="str">
            <v>M31800时代二排</v>
          </cell>
        </row>
        <row r="1525">
          <cell r="B1525" t="str">
            <v>TST0000564</v>
          </cell>
          <cell r="C1525" t="str">
            <v>230TST0000564</v>
          </cell>
          <cell r="D1525" t="str">
            <v>子母冲φ13*φ9.1*90</v>
          </cell>
        </row>
        <row r="1526">
          <cell r="B1526" t="str">
            <v>SCS0004066</v>
          </cell>
          <cell r="C1526" t="str">
            <v>220SCS0004066</v>
          </cell>
          <cell r="D1526" t="str">
            <v>B40司机滑轨总成</v>
          </cell>
        </row>
        <row r="1527">
          <cell r="B1527" t="str">
            <v>SCS0004088</v>
          </cell>
          <cell r="C1527" t="str">
            <v>220SCS0004088</v>
          </cell>
          <cell r="D1527" t="str">
            <v>副驾驶员滑轨总成</v>
          </cell>
        </row>
        <row r="1528">
          <cell r="B1528" t="str">
            <v>SCS0004066</v>
          </cell>
          <cell r="C1528" t="str">
            <v>230SCS0004066</v>
          </cell>
          <cell r="D1528" t="str">
            <v>B40司机滑轨总成</v>
          </cell>
        </row>
        <row r="1529">
          <cell r="B1529" t="str">
            <v>SCS0004088</v>
          </cell>
          <cell r="C1529" t="str">
            <v>230SCS0004088</v>
          </cell>
          <cell r="D1529" t="str">
            <v>副驾驶员滑轨总成</v>
          </cell>
        </row>
        <row r="1530">
          <cell r="B1530" t="str">
            <v>SBS0010137</v>
          </cell>
          <cell r="C1530" t="str">
            <v>230SBS0010137</v>
          </cell>
          <cell r="D1530" t="str">
            <v>副驾支腿焊接总成</v>
          </cell>
        </row>
        <row r="1531">
          <cell r="B1531" t="str">
            <v>SCS0007442</v>
          </cell>
          <cell r="C1531" t="str">
            <v>230SCS0007442</v>
          </cell>
          <cell r="D1531" t="str">
            <v>B40V后排靠背骨架总成</v>
          </cell>
        </row>
        <row r="1532">
          <cell r="B1532" t="str">
            <v>TST0000766</v>
          </cell>
          <cell r="C1532" t="str">
            <v>220TST0000766</v>
          </cell>
          <cell r="D1532" t="str">
            <v>绕线器组件</v>
          </cell>
        </row>
        <row r="1533">
          <cell r="B1533" t="str">
            <v>TST0001202</v>
          </cell>
          <cell r="C1533" t="str">
            <v>230TST0001202</v>
          </cell>
          <cell r="D1533" t="str">
            <v>插座</v>
          </cell>
        </row>
        <row r="1534">
          <cell r="B1534" t="str">
            <v>TSY0000425</v>
          </cell>
          <cell r="C1534" t="str">
            <v>220TSY0000425</v>
          </cell>
          <cell r="D1534" t="str">
            <v>GTL灰色PU面料EM19</v>
          </cell>
        </row>
        <row r="1535">
          <cell r="B1535" t="str">
            <v>SHT0002617</v>
          </cell>
          <cell r="C1535" t="str">
            <v>230SHT0002617</v>
          </cell>
          <cell r="D1535" t="str">
            <v>主驾座框总成电泳</v>
          </cell>
        </row>
        <row r="1536">
          <cell r="B1536" t="str">
            <v>SHT0002621</v>
          </cell>
          <cell r="C1536" t="str">
            <v>230SHT0002621</v>
          </cell>
          <cell r="D1536" t="str">
            <v>主驾座框骨架焊接总成电泳</v>
          </cell>
        </row>
        <row r="1537">
          <cell r="B1537" t="str">
            <v>SHT0013980</v>
          </cell>
          <cell r="C1537" t="str">
            <v>230SHT0013980</v>
          </cell>
          <cell r="D1537" t="str">
            <v>驾驶员调角器总成</v>
          </cell>
        </row>
        <row r="1538">
          <cell r="B1538" t="str">
            <v>SHT0000830</v>
          </cell>
          <cell r="C1538" t="str">
            <v>230SHT0000830</v>
          </cell>
          <cell r="D1538" t="str">
            <v>副驾调角器总成</v>
          </cell>
        </row>
        <row r="1539">
          <cell r="B1539" t="str">
            <v>SHT0011517</v>
          </cell>
          <cell r="C1539" t="str">
            <v>230SHT0011517</v>
          </cell>
          <cell r="D1539" t="str">
            <v>绞架总成VDC</v>
          </cell>
        </row>
        <row r="1540">
          <cell r="B1540" t="str">
            <v>SHT0013867</v>
          </cell>
          <cell r="C1540" t="str">
            <v>230SHT0013867</v>
          </cell>
          <cell r="D1540" t="str">
            <v>副驾调角器总成</v>
          </cell>
        </row>
        <row r="1541">
          <cell r="B1541" t="str">
            <v>SLT0000718</v>
          </cell>
          <cell r="C1541" t="str">
            <v>220SLT0000718</v>
          </cell>
          <cell r="D1541" t="str">
            <v>副驾驶员座垫泡沫总成</v>
          </cell>
        </row>
        <row r="1542">
          <cell r="B1542" t="str">
            <v>SHT0012158</v>
          </cell>
          <cell r="C1542" t="str">
            <v>230SHT0012158</v>
          </cell>
          <cell r="D1542" t="str">
            <v>主驾座框骨架焊接总成</v>
          </cell>
        </row>
        <row r="1543">
          <cell r="B1543" t="str">
            <v>TST0000421</v>
          </cell>
          <cell r="C1543" t="str">
            <v>230TST0000421</v>
          </cell>
          <cell r="D1543" t="str">
            <v>冲头φ13*φ12.1*9.1*68</v>
          </cell>
        </row>
        <row r="1544">
          <cell r="B1544" t="str">
            <v>TST0000569</v>
          </cell>
          <cell r="C1544" t="str">
            <v>230TST0000569</v>
          </cell>
          <cell r="D1544" t="str">
            <v>子母冲φ10*φ7.2*70</v>
          </cell>
        </row>
        <row r="1545">
          <cell r="B1545" t="str">
            <v>TST0000590</v>
          </cell>
          <cell r="C1545" t="str">
            <v>230TST0000590</v>
          </cell>
          <cell r="D1545" t="str">
            <v>气缸φ50*50-B-加长</v>
          </cell>
        </row>
        <row r="1546">
          <cell r="B1546" t="str">
            <v>TST0001210</v>
          </cell>
          <cell r="C1546" t="str">
            <v>230TST0001210</v>
          </cell>
          <cell r="D1546" t="str">
            <v>按钮开关</v>
          </cell>
        </row>
        <row r="1547">
          <cell r="B1547" t="str">
            <v>SHT0000819</v>
          </cell>
          <cell r="C1547" t="str">
            <v>220SHT0000819</v>
          </cell>
          <cell r="D1547" t="str">
            <v>主驾调角器总成</v>
          </cell>
        </row>
        <row r="1548">
          <cell r="B1548" t="str">
            <v>SHT0013039</v>
          </cell>
          <cell r="C1548" t="str">
            <v>220SHT0013039</v>
          </cell>
          <cell r="D1548" t="str">
            <v>副驾驶调角器总成</v>
          </cell>
        </row>
        <row r="1549">
          <cell r="B1549" t="str">
            <v>SHT0013039</v>
          </cell>
          <cell r="C1549" t="str">
            <v>230SHT0013039</v>
          </cell>
          <cell r="D1549" t="str">
            <v>副驾驶调角器总成</v>
          </cell>
        </row>
        <row r="1550">
          <cell r="B1550" t="str">
            <v>TST0001583</v>
          </cell>
          <cell r="C1550" t="str">
            <v>210TST0001583</v>
          </cell>
          <cell r="D1550" t="str">
            <v>保护膜400</v>
          </cell>
        </row>
        <row r="1551">
          <cell r="B1551" t="str">
            <v>TST0001583</v>
          </cell>
          <cell r="C1551" t="str">
            <v>220TST0001583</v>
          </cell>
          <cell r="D1551" t="str">
            <v>保护膜400</v>
          </cell>
        </row>
        <row r="1552">
          <cell r="B1552" t="str">
            <v>SHT0000515</v>
          </cell>
          <cell r="C1552" t="str">
            <v>220SHT0000515</v>
          </cell>
          <cell r="D1552" t="str">
            <v>下卧铺泡沫总成右</v>
          </cell>
        </row>
        <row r="1553">
          <cell r="B1553" t="str">
            <v>SBS0010136</v>
          </cell>
          <cell r="C1553" t="str">
            <v>230SBS0010136</v>
          </cell>
          <cell r="D1553" t="str">
            <v>主驾支腿焊接总成</v>
          </cell>
        </row>
        <row r="1554">
          <cell r="B1554" t="str">
            <v>SLT0000409</v>
          </cell>
          <cell r="C1554" t="str">
            <v>220SLT0000409</v>
          </cell>
          <cell r="D1554" t="str">
            <v>K1二排单人座（宽车）</v>
          </cell>
        </row>
        <row r="1555">
          <cell r="B1555" t="str">
            <v>SHT0000830</v>
          </cell>
          <cell r="C1555" t="str">
            <v>220SHT0000830</v>
          </cell>
          <cell r="D1555" t="str">
            <v>副驾调角器总成</v>
          </cell>
        </row>
        <row r="1556">
          <cell r="B1556" t="str">
            <v>SHT0000596</v>
          </cell>
          <cell r="C1556" t="str">
            <v>220SHT0000596</v>
          </cell>
          <cell r="D1556" t="str">
            <v>2490上卧铺护面总成</v>
          </cell>
        </row>
        <row r="1557">
          <cell r="B1557" t="str">
            <v>SHT0012531</v>
          </cell>
          <cell r="C1557" t="str">
            <v>230SHT0012531</v>
          </cell>
          <cell r="D1557" t="str">
            <v>副司机靠背骨架焊接总成</v>
          </cell>
        </row>
        <row r="1558">
          <cell r="B1558" t="str">
            <v>SLT0001611</v>
          </cell>
          <cell r="C1558" t="str">
            <v>220SLT0001611</v>
          </cell>
          <cell r="D1558" t="str">
            <v>K1宽车右舵四排单人座</v>
          </cell>
        </row>
        <row r="1559">
          <cell r="B1559" t="str">
            <v>SLT0001816</v>
          </cell>
          <cell r="C1559" t="str">
            <v>220SLT0001816</v>
          </cell>
          <cell r="D1559" t="str">
            <v>K1窄车右舵三排单人座</v>
          </cell>
        </row>
        <row r="1560">
          <cell r="B1560" t="str">
            <v>SLT0000566</v>
          </cell>
          <cell r="C1560" t="str">
            <v>220SLT0000566</v>
          </cell>
          <cell r="D1560" t="str">
            <v>K1宽车右舵三排单人座</v>
          </cell>
        </row>
        <row r="1561">
          <cell r="B1561" t="str">
            <v>SLT0000412</v>
          </cell>
          <cell r="C1561" t="str">
            <v>220SLT0000412</v>
          </cell>
          <cell r="D1561" t="str">
            <v>K1三排单人座（宽车）</v>
          </cell>
        </row>
        <row r="1562">
          <cell r="B1562" t="str">
            <v>SLT0000413</v>
          </cell>
          <cell r="C1562" t="str">
            <v>220SLT0000413</v>
          </cell>
          <cell r="D1562" t="str">
            <v>K1四排单人座(宽车）</v>
          </cell>
        </row>
        <row r="1563">
          <cell r="B1563" t="str">
            <v>SHT0011649</v>
          </cell>
          <cell r="C1563" t="str">
            <v>220SHT0011649</v>
          </cell>
          <cell r="D1563" t="str">
            <v>主驾低配安全带总成</v>
          </cell>
        </row>
        <row r="1564">
          <cell r="B1564" t="str">
            <v>SHT0011651</v>
          </cell>
          <cell r="C1564" t="str">
            <v>220SHT0011651</v>
          </cell>
          <cell r="D1564" t="str">
            <v>副驾安全带总成</v>
          </cell>
        </row>
        <row r="1565">
          <cell r="B1565" t="str">
            <v>TST0000772</v>
          </cell>
          <cell r="C1565" t="str">
            <v>210TST0000772</v>
          </cell>
          <cell r="D1565" t="str">
            <v>中效袋式过滤器</v>
          </cell>
        </row>
        <row r="1566">
          <cell r="B1566" t="str">
            <v>SHT0013327</v>
          </cell>
          <cell r="C1566" t="str">
            <v>230SHT0013327</v>
          </cell>
          <cell r="D1566" t="str">
            <v>副驾底支架焊接总成</v>
          </cell>
        </row>
        <row r="1567">
          <cell r="B1567" t="str">
            <v>SLT0002294</v>
          </cell>
          <cell r="C1567" t="str">
            <v>220SLT0002294</v>
          </cell>
          <cell r="D1567" t="str">
            <v>2019款1995卧铺</v>
          </cell>
        </row>
        <row r="1568">
          <cell r="B1568" t="str">
            <v>SHT0002453</v>
          </cell>
          <cell r="C1568" t="str">
            <v>230SHT0002453</v>
          </cell>
          <cell r="D1568" t="str">
            <v>副司机底座焊接总成电泳</v>
          </cell>
        </row>
        <row r="1569">
          <cell r="B1569" t="str">
            <v>SHT0013059</v>
          </cell>
          <cell r="C1569" t="str">
            <v>230SHT0013059</v>
          </cell>
          <cell r="D1569" t="str">
            <v>主驾座框焊接总成</v>
          </cell>
        </row>
        <row r="1570">
          <cell r="B1570" t="str">
            <v>SHT0002586</v>
          </cell>
          <cell r="C1570" t="str">
            <v>230SHT0002586</v>
          </cell>
          <cell r="D1570" t="str">
            <v>主驾靠背骨架焊接总成</v>
          </cell>
        </row>
        <row r="1571">
          <cell r="B1571" t="str">
            <v>SHT0012236</v>
          </cell>
          <cell r="C1571" t="str">
            <v>220SHT0012236</v>
          </cell>
          <cell r="D1571" t="str">
            <v>副驾驶员座靠背焊接总成</v>
          </cell>
        </row>
        <row r="1572">
          <cell r="B1572" t="str">
            <v>SHT0012236</v>
          </cell>
          <cell r="C1572" t="str">
            <v>230SHT0012236</v>
          </cell>
          <cell r="D1572" t="str">
            <v>副驾驶员座靠背焊接总成</v>
          </cell>
        </row>
        <row r="1573">
          <cell r="B1573" t="str">
            <v>SLT0000653</v>
          </cell>
          <cell r="C1573" t="str">
            <v>220SLT0000653</v>
          </cell>
          <cell r="D1573" t="str">
            <v>K1窄车四排单人座</v>
          </cell>
        </row>
        <row r="1574">
          <cell r="B1574" t="str">
            <v>SLT0000647</v>
          </cell>
          <cell r="C1574" t="str">
            <v>220SLT0000647</v>
          </cell>
          <cell r="D1574" t="str">
            <v>K1窄车三排单人座</v>
          </cell>
        </row>
        <row r="1575">
          <cell r="B1575" t="str">
            <v>SLT0000437</v>
          </cell>
          <cell r="C1575" t="str">
            <v>220SLT0000437</v>
          </cell>
          <cell r="D1575" t="str">
            <v>G9-6座二排双人垫</v>
          </cell>
        </row>
        <row r="1576">
          <cell r="B1576" t="str">
            <v>SLT0000621</v>
          </cell>
          <cell r="C1576" t="str">
            <v>220SLT0000621</v>
          </cell>
          <cell r="D1576" t="str">
            <v>K1-G7二排双人垫</v>
          </cell>
        </row>
        <row r="1577">
          <cell r="B1577" t="str">
            <v>SHT0013334</v>
          </cell>
          <cell r="C1577" t="str">
            <v>220SHT0013334</v>
          </cell>
          <cell r="D1577" t="str">
            <v>升降速降开关气路总成</v>
          </cell>
        </row>
        <row r="1578">
          <cell r="B1578" t="str">
            <v>SHT0001644</v>
          </cell>
          <cell r="C1578" t="str">
            <v>220SHT0001644</v>
          </cell>
          <cell r="D1578" t="str">
            <v>主驾驶调角器总成</v>
          </cell>
        </row>
        <row r="1579">
          <cell r="B1579" t="str">
            <v>SHT0001644</v>
          </cell>
          <cell r="C1579" t="str">
            <v>230SHT0001644</v>
          </cell>
          <cell r="D1579" t="str">
            <v>主驾驶调角器总成</v>
          </cell>
        </row>
        <row r="1580">
          <cell r="B1580" t="str">
            <v>SHT0001666</v>
          </cell>
          <cell r="C1580" t="str">
            <v>230SHT0001666</v>
          </cell>
          <cell r="D1580" t="str">
            <v>副驾调角器总成</v>
          </cell>
        </row>
        <row r="1581">
          <cell r="B1581" t="str">
            <v>SHT0000107</v>
          </cell>
          <cell r="C1581" t="str">
            <v>220SHT0000107</v>
          </cell>
          <cell r="D1581" t="str">
            <v>卧铺护面总成</v>
          </cell>
        </row>
        <row r="1582">
          <cell r="B1582" t="str">
            <v>SHT0013980</v>
          </cell>
          <cell r="C1582" t="str">
            <v>220SHT0013980</v>
          </cell>
          <cell r="D1582" t="str">
            <v>驾驶员调角器总成</v>
          </cell>
        </row>
        <row r="1583">
          <cell r="B1583" t="str">
            <v>SHT0012956</v>
          </cell>
          <cell r="C1583" t="str">
            <v>230SHT0012956</v>
          </cell>
          <cell r="D1583" t="str">
            <v>主驾驶调角器总成</v>
          </cell>
        </row>
        <row r="1584">
          <cell r="B1584" t="str">
            <v>SHT0001701</v>
          </cell>
          <cell r="C1584" t="str">
            <v>220SHT0001701</v>
          </cell>
          <cell r="D1584" t="str">
            <v>中长车身下卧铺护面总成</v>
          </cell>
        </row>
        <row r="1585">
          <cell r="B1585" t="str">
            <v>SHT0011613</v>
          </cell>
          <cell r="C1585" t="str">
            <v>220SHT0011613</v>
          </cell>
          <cell r="D1585" t="str">
            <v>H6右侧扶手本体总成黑色</v>
          </cell>
        </row>
        <row r="1586">
          <cell r="B1586" t="str">
            <v>SHT0011613</v>
          </cell>
          <cell r="C1586" t="str">
            <v>230SHT0011613</v>
          </cell>
          <cell r="D1586" t="str">
            <v>H6右侧扶手本体总成黑色</v>
          </cell>
        </row>
        <row r="1587">
          <cell r="B1587" t="str">
            <v>SHT0013027</v>
          </cell>
          <cell r="C1587" t="str">
            <v>220SHT0013027</v>
          </cell>
          <cell r="D1587" t="str">
            <v>上卧铺护面总成</v>
          </cell>
        </row>
        <row r="1588">
          <cell r="B1588" t="str">
            <v>TST0000523</v>
          </cell>
          <cell r="C1588" t="str">
            <v>230TST0000523</v>
          </cell>
          <cell r="D1588" t="str">
            <v>喷火枪</v>
          </cell>
        </row>
        <row r="1589">
          <cell r="B1589" t="str">
            <v>TMP5003096</v>
          </cell>
          <cell r="C1589" t="str">
            <v>210TMP5003096</v>
          </cell>
          <cell r="D1589" t="str">
            <v>BAIC-SN842哑黑</v>
          </cell>
        </row>
        <row r="1590">
          <cell r="B1590" t="str">
            <v>TMP5003111</v>
          </cell>
          <cell r="C1590" t="str">
            <v>210TMP5003111</v>
          </cell>
          <cell r="D1590" t="str">
            <v>BAIC-SN842哑黑</v>
          </cell>
        </row>
        <row r="1591">
          <cell r="B1591" t="str">
            <v>SHT0000516</v>
          </cell>
          <cell r="C1591" t="str">
            <v>220SHT0000516</v>
          </cell>
          <cell r="D1591" t="str">
            <v>下卧铺泡沫总成左</v>
          </cell>
        </row>
        <row r="1592">
          <cell r="B1592" t="str">
            <v>SLT0001129</v>
          </cell>
          <cell r="C1592" t="str">
            <v>220SLT0001129</v>
          </cell>
          <cell r="D1592" t="str">
            <v>K1窄车右舵三人座发泡总成</v>
          </cell>
        </row>
        <row r="1593">
          <cell r="B1593" t="str">
            <v>SLT0001863</v>
          </cell>
          <cell r="C1593" t="str">
            <v>220SLT0001863</v>
          </cell>
          <cell r="D1593" t="str">
            <v>K1窄车右舵三人座泡沫</v>
          </cell>
        </row>
        <row r="1594">
          <cell r="B1594" t="str">
            <v>TMP5001015</v>
          </cell>
          <cell r="C1594" t="str">
            <v>210TMP5001015</v>
          </cell>
          <cell r="D1594" t="str">
            <v>底漆123179Q</v>
          </cell>
        </row>
        <row r="1595">
          <cell r="B1595" t="str">
            <v>SHT0013664</v>
          </cell>
          <cell r="C1595" t="str">
            <v>220SHT0013664</v>
          </cell>
          <cell r="D1595" t="str">
            <v>副驾驶员靠背骨架焊接总成</v>
          </cell>
        </row>
        <row r="1596">
          <cell r="B1596" t="str">
            <v>SHT0013664</v>
          </cell>
          <cell r="C1596" t="str">
            <v>230SHT0013664</v>
          </cell>
          <cell r="D1596" t="str">
            <v>副驾驶员靠背骨架焊接总成</v>
          </cell>
        </row>
        <row r="1597">
          <cell r="B1597" t="str">
            <v>SHT0013204</v>
          </cell>
          <cell r="C1597" t="str">
            <v>220SHT0013204</v>
          </cell>
          <cell r="D1597" t="str">
            <v>坐垫面套总成</v>
          </cell>
        </row>
        <row r="1598">
          <cell r="B1598" t="str">
            <v>SHT0000620</v>
          </cell>
          <cell r="C1598" t="str">
            <v>220SHT0000620</v>
          </cell>
          <cell r="D1598" t="str">
            <v>下卧铺椰棕垫总成</v>
          </cell>
        </row>
        <row r="1599">
          <cell r="B1599" t="str">
            <v>SHT0000910</v>
          </cell>
          <cell r="C1599" t="str">
            <v>220SHT0000910</v>
          </cell>
          <cell r="D1599" t="str">
            <v>下卧铺总成</v>
          </cell>
        </row>
        <row r="1600">
          <cell r="B1600" t="str">
            <v>SLT0002769</v>
          </cell>
          <cell r="C1600" t="str">
            <v>220SLT0002769</v>
          </cell>
          <cell r="D1600" t="str">
            <v>驾驶员正座 精细化</v>
          </cell>
        </row>
        <row r="1601">
          <cell r="B1601" t="str">
            <v>TMP5003061</v>
          </cell>
          <cell r="C1601" t="str">
            <v>210TMP5003061</v>
          </cell>
          <cell r="D1601" t="str">
            <v>溶剂型清漆WLF125478</v>
          </cell>
        </row>
        <row r="1602">
          <cell r="B1602" t="str">
            <v>SHT0002557</v>
          </cell>
          <cell r="C1602" t="str">
            <v>220SHT0002557</v>
          </cell>
          <cell r="D1602" t="str">
            <v>驾驶员靠背焊接总成电泳</v>
          </cell>
        </row>
        <row r="1603">
          <cell r="B1603" t="str">
            <v>SHT0002420</v>
          </cell>
          <cell r="C1603" t="str">
            <v>220SHT0002420</v>
          </cell>
          <cell r="D1603" t="str">
            <v>驾驶员靠背护面总成</v>
          </cell>
        </row>
        <row r="1604">
          <cell r="B1604" t="str">
            <v>SHT0002422</v>
          </cell>
          <cell r="C1604" t="str">
            <v>220SHT0002422</v>
          </cell>
          <cell r="D1604" t="str">
            <v>副驾驶员靠背护面总成</v>
          </cell>
        </row>
        <row r="1605">
          <cell r="B1605" t="str">
            <v>SHT0013283</v>
          </cell>
          <cell r="C1605" t="str">
            <v>220SHT0013283</v>
          </cell>
          <cell r="D1605" t="str">
            <v>副司机靠背骨架焊接总成</v>
          </cell>
        </row>
        <row r="1606">
          <cell r="B1606" t="str">
            <v>SHT0013283</v>
          </cell>
          <cell r="C1606" t="str">
            <v>230SHT0013283</v>
          </cell>
          <cell r="D1606" t="str">
            <v>副司机靠背骨架焊接总成</v>
          </cell>
        </row>
        <row r="1607">
          <cell r="B1607" t="str">
            <v>SHT0002165</v>
          </cell>
          <cell r="C1607" t="str">
            <v>220SHT0002165</v>
          </cell>
          <cell r="D1607" t="str">
            <v>驾驶员座垫总成</v>
          </cell>
        </row>
        <row r="1608">
          <cell r="B1608" t="str">
            <v>SHT0013287</v>
          </cell>
          <cell r="C1608" t="str">
            <v>220SHT0013287</v>
          </cell>
          <cell r="D1608" t="str">
            <v>标配坐垫织物面套总成</v>
          </cell>
        </row>
        <row r="1609">
          <cell r="B1609" t="str">
            <v>SHT0012130</v>
          </cell>
          <cell r="C1609" t="str">
            <v>220SHT0012130</v>
          </cell>
          <cell r="D1609" t="str">
            <v>升降速降开关气路总成</v>
          </cell>
        </row>
        <row r="1610">
          <cell r="B1610" t="str">
            <v>SLT0010277</v>
          </cell>
          <cell r="C1610" t="str">
            <v>230SLT0010277</v>
          </cell>
          <cell r="D1610" t="str">
            <v>轻卡座椅气囊总成</v>
          </cell>
        </row>
        <row r="1611">
          <cell r="B1611" t="str">
            <v>TMP5003051</v>
          </cell>
          <cell r="C1611" t="str">
            <v>210TMP5003051</v>
          </cell>
          <cell r="D1611" t="str">
            <v>906AE-BJS-0354B40钢琴黑</v>
          </cell>
        </row>
        <row r="1612">
          <cell r="B1612" t="str">
            <v>TMP5003068</v>
          </cell>
          <cell r="C1612" t="str">
            <v>210TMP5003068</v>
          </cell>
          <cell r="D1612" t="str">
            <v>M31RB钢琴黑色漆</v>
          </cell>
        </row>
        <row r="1613">
          <cell r="B1613" t="str">
            <v>SHT0000684</v>
          </cell>
          <cell r="C1613" t="str">
            <v>220SHT0000684</v>
          </cell>
          <cell r="D1613" t="str">
            <v>加宽加厚下卧铺护面总成</v>
          </cell>
        </row>
        <row r="1614">
          <cell r="B1614" t="str">
            <v>SLT0010848</v>
          </cell>
          <cell r="C1614" t="str">
            <v>220SLT0010848</v>
          </cell>
          <cell r="D1614" t="str">
            <v>副驾靠背护面总成</v>
          </cell>
        </row>
        <row r="1615">
          <cell r="B1615" t="str">
            <v>SHT0012828</v>
          </cell>
          <cell r="C1615" t="str">
            <v>230SHT0012828</v>
          </cell>
          <cell r="D1615" t="str">
            <v>主驾坐框焊接总成</v>
          </cell>
        </row>
        <row r="1616">
          <cell r="B1616" t="str">
            <v>TST0010010</v>
          </cell>
          <cell r="C1616" t="str">
            <v>230TST0010010</v>
          </cell>
          <cell r="D1616" t="str">
            <v>乙炔</v>
          </cell>
        </row>
        <row r="1617">
          <cell r="B1617" t="str">
            <v>TST0001748</v>
          </cell>
          <cell r="C1617" t="str">
            <v>220TST0001748</v>
          </cell>
          <cell r="D1617" t="str">
            <v>绣花机定刀</v>
          </cell>
        </row>
        <row r="1618">
          <cell r="B1618" t="str">
            <v>TST0000611</v>
          </cell>
          <cell r="C1618" t="str">
            <v>230TST0000611</v>
          </cell>
          <cell r="D1618" t="str">
            <v>卤钨灯400W</v>
          </cell>
        </row>
        <row r="1619">
          <cell r="B1619" t="str">
            <v>TST0000699</v>
          </cell>
          <cell r="C1619" t="str">
            <v>230TST0000699</v>
          </cell>
          <cell r="D1619" t="str">
            <v>管钳子</v>
          </cell>
        </row>
        <row r="1620">
          <cell r="B1620" t="str">
            <v>TST0001053</v>
          </cell>
          <cell r="C1620" t="str">
            <v>230TST0001053</v>
          </cell>
          <cell r="D1620" t="str">
            <v>断路器3P-100A</v>
          </cell>
        </row>
        <row r="1621">
          <cell r="B1621" t="str">
            <v>TST0001115</v>
          </cell>
          <cell r="C1621" t="str">
            <v>230TST0001115</v>
          </cell>
          <cell r="D1621" t="str">
            <v>油管</v>
          </cell>
        </row>
        <row r="1622">
          <cell r="B1622" t="str">
            <v>TST0001784</v>
          </cell>
          <cell r="C1622" t="str">
            <v>230TST0001784</v>
          </cell>
          <cell r="D1622" t="str">
            <v>油漆管10*8</v>
          </cell>
        </row>
        <row r="1623">
          <cell r="B1623" t="str">
            <v>SHT0011982</v>
          </cell>
          <cell r="C1623" t="str">
            <v>220SHT0011982</v>
          </cell>
          <cell r="D1623" t="str">
            <v>升降速降开关气路总成</v>
          </cell>
        </row>
        <row r="1624">
          <cell r="B1624" t="str">
            <v>SHT0011982</v>
          </cell>
          <cell r="C1624" t="str">
            <v>230SHT0011982</v>
          </cell>
          <cell r="D1624" t="str">
            <v>升降速降开关气路总成</v>
          </cell>
        </row>
        <row r="1625">
          <cell r="B1625" t="str">
            <v>SLT0000429</v>
          </cell>
          <cell r="C1625" t="str">
            <v>220SLT0000429</v>
          </cell>
          <cell r="D1625" t="str">
            <v>G9-6座一排双人垫</v>
          </cell>
        </row>
        <row r="1626">
          <cell r="B1626" t="str">
            <v>SLT0000618</v>
          </cell>
          <cell r="C1626" t="str">
            <v>220SLT0000618</v>
          </cell>
          <cell r="D1626" t="str">
            <v>K1-G7一排双人垫</v>
          </cell>
        </row>
        <row r="1627">
          <cell r="B1627" t="str">
            <v>REM0002043</v>
          </cell>
          <cell r="C1627" t="str">
            <v>210REM0002043</v>
          </cell>
          <cell r="D1627" t="str">
            <v>奥驰V左后视镜</v>
          </cell>
        </row>
        <row r="1628">
          <cell r="B1628" t="str">
            <v>SHT0010231</v>
          </cell>
          <cell r="C1628" t="str">
            <v>230SHT0010231</v>
          </cell>
          <cell r="D1628" t="str">
            <v>3.0平台防尘罩总成</v>
          </cell>
        </row>
        <row r="1629">
          <cell r="B1629" t="str">
            <v>REM0001944</v>
          </cell>
          <cell r="C1629" t="str">
            <v>210REM0001944</v>
          </cell>
          <cell r="D1629" t="str">
            <v>济南轻卡左舵右后视镜</v>
          </cell>
        </row>
        <row r="1630">
          <cell r="B1630" t="str">
            <v>SHT0012157</v>
          </cell>
          <cell r="C1630" t="str">
            <v>230SHT0012157</v>
          </cell>
          <cell r="D1630" t="str">
            <v>主驾座框骨架焊接总成</v>
          </cell>
        </row>
        <row r="1631">
          <cell r="B1631" t="str">
            <v>SHT0000825</v>
          </cell>
          <cell r="C1631" t="str">
            <v>220SHT0000825</v>
          </cell>
          <cell r="D1631" t="str">
            <v>驾驶员座垫总成</v>
          </cell>
        </row>
        <row r="1632">
          <cell r="B1632" t="str">
            <v>SHT0000978</v>
          </cell>
          <cell r="C1632" t="str">
            <v>220SHT0000978</v>
          </cell>
          <cell r="D1632" t="str">
            <v>驾驶员座垫总成</v>
          </cell>
        </row>
        <row r="1633">
          <cell r="B1633" t="str">
            <v>SLT0000488</v>
          </cell>
          <cell r="C1633" t="str">
            <v>220SLT0000488</v>
          </cell>
          <cell r="D1633" t="str">
            <v>6486前翻10人三人座泡沫</v>
          </cell>
        </row>
        <row r="1634">
          <cell r="B1634" t="str">
            <v>SHT0011612</v>
          </cell>
          <cell r="C1634" t="str">
            <v>220SHT0011612</v>
          </cell>
          <cell r="D1634" t="str">
            <v>H6左侧扶手本体总成黑色</v>
          </cell>
        </row>
        <row r="1635">
          <cell r="B1635" t="str">
            <v>SHT0011612</v>
          </cell>
          <cell r="C1635" t="str">
            <v>230SHT0011612</v>
          </cell>
          <cell r="D1635" t="str">
            <v>H6左侧扶手本体总成黑色</v>
          </cell>
        </row>
        <row r="1636">
          <cell r="B1636" t="str">
            <v>REM0000129</v>
          </cell>
          <cell r="C1636" t="str">
            <v>210REM0000129</v>
          </cell>
          <cell r="D1636" t="str">
            <v>C35DB左后视镜低配珍珠白</v>
          </cell>
        </row>
        <row r="1637">
          <cell r="B1637" t="str">
            <v>SCS0004043</v>
          </cell>
          <cell r="C1637" t="str">
            <v>230SCS0004043</v>
          </cell>
          <cell r="D1637" t="str">
            <v>四分座垫骨架总成</v>
          </cell>
        </row>
        <row r="1638">
          <cell r="B1638" t="str">
            <v>TMP5001016</v>
          </cell>
          <cell r="C1638" t="str">
            <v>210TMP5001016</v>
          </cell>
          <cell r="D1638" t="str">
            <v>深灰色底漆WLF128908</v>
          </cell>
        </row>
        <row r="1639">
          <cell r="B1639" t="str">
            <v>SHT0002724</v>
          </cell>
          <cell r="C1639" t="str">
            <v>220SHT0002724</v>
          </cell>
          <cell r="D1639" t="str">
            <v>靠背杂物盒总成</v>
          </cell>
        </row>
        <row r="1640">
          <cell r="B1640" t="str">
            <v>SLT0000123</v>
          </cell>
          <cell r="C1640" t="str">
            <v>220SLT0000123</v>
          </cell>
          <cell r="D1640" t="str">
            <v>二排靠背泡沫总成</v>
          </cell>
        </row>
        <row r="1641">
          <cell r="B1641" t="str">
            <v>SCS0004122</v>
          </cell>
          <cell r="C1641" t="str">
            <v>220SCS0004122</v>
          </cell>
          <cell r="D1641" t="str">
            <v>后排靠背泡沫总成</v>
          </cell>
        </row>
        <row r="1642">
          <cell r="B1642" t="str">
            <v>SHT0012434</v>
          </cell>
          <cell r="C1642" t="str">
            <v>220SHT0012434</v>
          </cell>
          <cell r="D1642" t="str">
            <v>副驾驶员滑轨总成</v>
          </cell>
        </row>
        <row r="1643">
          <cell r="B1643" t="str">
            <v>SHT0012434</v>
          </cell>
          <cell r="C1643" t="str">
            <v>230SHT0012434</v>
          </cell>
          <cell r="D1643" t="str">
            <v>副驾驶员滑轨总成</v>
          </cell>
        </row>
        <row r="1644">
          <cell r="B1644" t="str">
            <v>TST0000625</v>
          </cell>
          <cell r="C1644" t="str">
            <v>230TST0000625</v>
          </cell>
          <cell r="D1644" t="str">
            <v>子母冲φ10*φ16*90</v>
          </cell>
        </row>
        <row r="1645">
          <cell r="B1645" t="str">
            <v>SHT0000601</v>
          </cell>
          <cell r="C1645" t="str">
            <v>220SHT0000601</v>
          </cell>
          <cell r="D1645" t="str">
            <v>VT2490吊铺</v>
          </cell>
        </row>
        <row r="1646">
          <cell r="B1646" t="str">
            <v>SHT0010427</v>
          </cell>
          <cell r="C1646" t="str">
            <v>230SHT0010427</v>
          </cell>
          <cell r="D1646" t="str">
            <v>副司机底座焊接总成</v>
          </cell>
        </row>
        <row r="1647">
          <cell r="B1647" t="str">
            <v>TST0000317</v>
          </cell>
          <cell r="C1647" t="str">
            <v>230TST0000317</v>
          </cell>
          <cell r="D1647" t="str">
            <v>接触器CJX2-</v>
          </cell>
        </row>
        <row r="1648">
          <cell r="B1648" t="str">
            <v>SLT0010444</v>
          </cell>
          <cell r="C1648" t="str">
            <v>220SLT0010444</v>
          </cell>
          <cell r="D1648" t="str">
            <v>副驾靠背护面总成</v>
          </cell>
        </row>
        <row r="1649">
          <cell r="B1649" t="str">
            <v>TMI0000106</v>
          </cell>
          <cell r="C1649" t="str">
            <v>210TMI0000106</v>
          </cell>
          <cell r="D1649" t="str">
            <v>PPS-6345A  4HD9050</v>
          </cell>
        </row>
        <row r="1650">
          <cell r="B1650" t="str">
            <v>SHT0000489</v>
          </cell>
          <cell r="C1650" t="str">
            <v>220SHT0000489</v>
          </cell>
          <cell r="D1650" t="str">
            <v>上卧铺泡沫总成</v>
          </cell>
        </row>
        <row r="1651">
          <cell r="B1651" t="str">
            <v>TST0000253</v>
          </cell>
          <cell r="C1651" t="str">
            <v>230TST0000253</v>
          </cell>
          <cell r="D1651" t="str">
            <v>导柱φ38*φ50*160带套</v>
          </cell>
        </row>
        <row r="1652">
          <cell r="B1652" t="str">
            <v>SLT0000630</v>
          </cell>
          <cell r="C1652" t="str">
            <v>220SLT0000630</v>
          </cell>
          <cell r="D1652" t="str">
            <v>K1窄车左舵三排三人背</v>
          </cell>
        </row>
        <row r="1653">
          <cell r="B1653" t="str">
            <v>REM0002535</v>
          </cell>
          <cell r="C1653" t="str">
            <v>210REM0002535</v>
          </cell>
          <cell r="D1653" t="str">
            <v>2200左后视镜</v>
          </cell>
        </row>
        <row r="1654">
          <cell r="B1654" t="str">
            <v>TSY0000679</v>
          </cell>
          <cell r="C1654" t="str">
            <v>220TSY0000679</v>
          </cell>
          <cell r="D1654" t="str">
            <v>主料08003</v>
          </cell>
        </row>
        <row r="1655">
          <cell r="B1655" t="str">
            <v>SHT0002557</v>
          </cell>
          <cell r="C1655" t="str">
            <v>230SHT0002557</v>
          </cell>
          <cell r="D1655" t="str">
            <v>驾驶员靠背焊接总成电泳</v>
          </cell>
        </row>
        <row r="1656">
          <cell r="B1656" t="str">
            <v>SLT0000467</v>
          </cell>
          <cell r="C1656" t="str">
            <v>220SLT0000467</v>
          </cell>
          <cell r="D1656" t="str">
            <v>K1加长14人三人座泡沫</v>
          </cell>
        </row>
        <row r="1657">
          <cell r="B1657" t="str">
            <v>SHT0013662</v>
          </cell>
          <cell r="C1657" t="str">
            <v>230SHT0013662</v>
          </cell>
          <cell r="D1657" t="str">
            <v>副驾气囊总成</v>
          </cell>
        </row>
        <row r="1658">
          <cell r="B1658" t="str">
            <v>SBS0010016</v>
          </cell>
          <cell r="C1658" t="str">
            <v>220SBS0010016</v>
          </cell>
          <cell r="D1658" t="str">
            <v>四人联体左背护面总成</v>
          </cell>
        </row>
        <row r="1659">
          <cell r="B1659" t="str">
            <v>SHT0013665</v>
          </cell>
          <cell r="C1659" t="str">
            <v>220SHT0013665</v>
          </cell>
          <cell r="D1659" t="str">
            <v>副司机靠背骨架焊接总成</v>
          </cell>
        </row>
        <row r="1660">
          <cell r="B1660" t="str">
            <v>SHT0000545</v>
          </cell>
          <cell r="C1660" t="str">
            <v>220SHT0000545</v>
          </cell>
          <cell r="D1660" t="str">
            <v>驾驶员靠背护面总成</v>
          </cell>
        </row>
        <row r="1661">
          <cell r="B1661" t="str">
            <v>SHT0011613</v>
          </cell>
          <cell r="C1661" t="str">
            <v>210SHT0011613</v>
          </cell>
          <cell r="D1661" t="str">
            <v>H6右侧扶手本体总成黑色</v>
          </cell>
        </row>
        <row r="1662">
          <cell r="B1662" t="str">
            <v>TST0000563</v>
          </cell>
          <cell r="C1662" t="str">
            <v>230TST0000563</v>
          </cell>
          <cell r="D1662" t="str">
            <v>子母冲φ10*φ9.1*90</v>
          </cell>
        </row>
        <row r="1663">
          <cell r="B1663" t="str">
            <v>REM0000596</v>
          </cell>
          <cell r="C1663" t="str">
            <v>210REM0000596</v>
          </cell>
          <cell r="D1663" t="str">
            <v>豪泺右置大镜体哑光黑右</v>
          </cell>
        </row>
        <row r="1664">
          <cell r="B1664" t="str">
            <v>TAT0010103</v>
          </cell>
          <cell r="C1664" t="str">
            <v>230TAT0010103</v>
          </cell>
          <cell r="D1664" t="str">
            <v>H6副驾底支架隔板</v>
          </cell>
        </row>
        <row r="1665">
          <cell r="B1665" t="str">
            <v>SLT0002621</v>
          </cell>
          <cell r="C1665" t="str">
            <v>220SLT0002621</v>
          </cell>
          <cell r="D1665" t="str">
            <v>k1窄车三排三人背布套</v>
          </cell>
        </row>
        <row r="1666">
          <cell r="B1666" t="str">
            <v>SHT0013337</v>
          </cell>
          <cell r="C1666" t="str">
            <v>210SHT0013337</v>
          </cell>
          <cell r="D1666" t="str">
            <v>H6右侧扶手本体总成橙色</v>
          </cell>
        </row>
        <row r="1667">
          <cell r="B1667" t="str">
            <v>SCS0005396</v>
          </cell>
          <cell r="C1667" t="str">
            <v>230SCS0005396</v>
          </cell>
          <cell r="D1667" t="str">
            <v>主驾左侧调角器总成</v>
          </cell>
        </row>
        <row r="1668">
          <cell r="B1668" t="str">
            <v>SLT0010571</v>
          </cell>
          <cell r="C1668" t="str">
            <v>230SLT0010571</v>
          </cell>
          <cell r="D1668" t="str">
            <v>绞架焊接总成电泳</v>
          </cell>
        </row>
        <row r="1669">
          <cell r="B1669" t="str">
            <v>REM0000592</v>
          </cell>
          <cell r="C1669" t="str">
            <v>210REM0000592</v>
          </cell>
          <cell r="D1669" t="str">
            <v>豪泺右置大镜体哑光黑左</v>
          </cell>
        </row>
        <row r="1670">
          <cell r="B1670" t="str">
            <v>TMA0000551</v>
          </cell>
          <cell r="C1670" t="str">
            <v>210TMA0000551</v>
          </cell>
          <cell r="D1670" t="str">
            <v>树脂基碳带</v>
          </cell>
        </row>
        <row r="1671">
          <cell r="B1671" t="str">
            <v>SLT0002420</v>
          </cell>
          <cell r="C1671" t="str">
            <v>220SLT0002420</v>
          </cell>
          <cell r="D1671" t="str">
            <v>风扇</v>
          </cell>
        </row>
        <row r="1672">
          <cell r="B1672" t="str">
            <v>SLT0000726</v>
          </cell>
          <cell r="C1672" t="str">
            <v>220SLT0000726</v>
          </cell>
          <cell r="D1672" t="str">
            <v>副驾驶员座垫泡沫总成</v>
          </cell>
        </row>
        <row r="1673">
          <cell r="B1673" t="str">
            <v>RSM0000193</v>
          </cell>
          <cell r="C1673" t="str">
            <v>210RSM0000193</v>
          </cell>
          <cell r="D1673" t="str">
            <v>ETX改型平顶前下视镜</v>
          </cell>
        </row>
        <row r="1674">
          <cell r="B1674" t="str">
            <v>RSM0000192</v>
          </cell>
          <cell r="C1674" t="str">
            <v>210RSM0000192</v>
          </cell>
          <cell r="D1674" t="str">
            <v>ETX改型高顶前下视镜</v>
          </cell>
        </row>
        <row r="1675">
          <cell r="B1675" t="str">
            <v>TST0000367</v>
          </cell>
          <cell r="C1675" t="str">
            <v>230TST0000367</v>
          </cell>
          <cell r="D1675" t="str">
            <v>胶木棒</v>
          </cell>
        </row>
        <row r="1676">
          <cell r="B1676" t="str">
            <v>TST0001749</v>
          </cell>
          <cell r="C1676" t="str">
            <v>220TST0001749</v>
          </cell>
          <cell r="D1676" t="str">
            <v>绣花机动刀</v>
          </cell>
        </row>
        <row r="1677">
          <cell r="B1677" t="str">
            <v>TST0000479</v>
          </cell>
          <cell r="C1677" t="str">
            <v>230TST0000479</v>
          </cell>
          <cell r="D1677" t="str">
            <v>φ50金属软管</v>
          </cell>
        </row>
        <row r="1678">
          <cell r="B1678" t="str">
            <v>SCS0005388</v>
          </cell>
          <cell r="C1678" t="str">
            <v>230SCS0005388</v>
          </cell>
          <cell r="D1678" t="str">
            <v>主驾左侧调角器总成</v>
          </cell>
        </row>
        <row r="1679">
          <cell r="B1679" t="str">
            <v>SHT0013134</v>
          </cell>
          <cell r="C1679" t="str">
            <v>230SHT0013134</v>
          </cell>
          <cell r="D1679" t="str">
            <v>2.0气囊总成</v>
          </cell>
        </row>
        <row r="1680">
          <cell r="B1680" t="str">
            <v>SLT0000705</v>
          </cell>
          <cell r="C1680" t="str">
            <v>220SLT0000705</v>
          </cell>
          <cell r="D1680" t="str">
            <v>M3出口1800副座布套</v>
          </cell>
        </row>
        <row r="1681">
          <cell r="B1681" t="str">
            <v>SHT0013282</v>
          </cell>
          <cell r="C1681" t="str">
            <v>230SHT0013282</v>
          </cell>
          <cell r="D1681" t="str">
            <v>主驾靠背焊接总成电泳</v>
          </cell>
        </row>
        <row r="1682">
          <cell r="B1682" t="str">
            <v>SLT0010562</v>
          </cell>
          <cell r="C1682" t="str">
            <v>230SLT0010562</v>
          </cell>
          <cell r="D1682" t="str">
            <v>绞架焊接总成</v>
          </cell>
        </row>
        <row r="1683">
          <cell r="B1683" t="str">
            <v>TMP5001004</v>
          </cell>
          <cell r="C1683" t="str">
            <v>210TMP5001004</v>
          </cell>
          <cell r="D1683" t="str">
            <v>底漆820AE-BJS-1143</v>
          </cell>
        </row>
        <row r="1684">
          <cell r="B1684" t="str">
            <v>SBS0010121</v>
          </cell>
          <cell r="C1684" t="str">
            <v>220SBS0010121</v>
          </cell>
          <cell r="D1684" t="str">
            <v>驾驶员靠背护面总成</v>
          </cell>
        </row>
        <row r="1685">
          <cell r="B1685" t="str">
            <v>SHT0000614</v>
          </cell>
          <cell r="C1685" t="str">
            <v>220SHT0000614</v>
          </cell>
          <cell r="D1685" t="str">
            <v>椰棕卧铺护面加厚VT面料</v>
          </cell>
        </row>
        <row r="1686">
          <cell r="B1686" t="str">
            <v>SHT0012205</v>
          </cell>
          <cell r="C1686" t="str">
            <v>230SHT0012205</v>
          </cell>
          <cell r="D1686" t="str">
            <v>副驾气囊总成</v>
          </cell>
        </row>
        <row r="1687">
          <cell r="B1687" t="str">
            <v>SCS0005389</v>
          </cell>
          <cell r="C1687" t="str">
            <v>230SCS0005389</v>
          </cell>
          <cell r="D1687" t="str">
            <v>主驾右侧调角器总成</v>
          </cell>
        </row>
        <row r="1688">
          <cell r="B1688" t="str">
            <v>SLT0000137</v>
          </cell>
          <cell r="C1688" t="str">
            <v>220SLT0000137</v>
          </cell>
          <cell r="D1688" t="str">
            <v>副驾驶员座垫泡沫总成</v>
          </cell>
        </row>
        <row r="1689">
          <cell r="B1689" t="str">
            <v>SLT0000770</v>
          </cell>
          <cell r="C1689" t="str">
            <v>220SLT0000770</v>
          </cell>
          <cell r="D1689" t="str">
            <v>M31995卧铺布套</v>
          </cell>
        </row>
        <row r="1690">
          <cell r="B1690" t="str">
            <v>TMP5001014</v>
          </cell>
          <cell r="C1690" t="str">
            <v>210TMP5001014</v>
          </cell>
          <cell r="D1690" t="str">
            <v>底漆JC71-921A</v>
          </cell>
        </row>
        <row r="1691">
          <cell r="B1691" t="str">
            <v>SHT0010230</v>
          </cell>
          <cell r="C1691" t="str">
            <v>230SHT0010230</v>
          </cell>
          <cell r="D1691" t="str">
            <v>主驾驾气囊总成</v>
          </cell>
        </row>
        <row r="1692">
          <cell r="B1692" t="str">
            <v>TFT0000067</v>
          </cell>
          <cell r="C1692" t="str">
            <v>220TFT0000067</v>
          </cell>
          <cell r="D1692" t="str">
            <v>硅油SIL1103</v>
          </cell>
        </row>
        <row r="1693">
          <cell r="B1693" t="str">
            <v>TFT0000068</v>
          </cell>
          <cell r="C1693" t="str">
            <v>220TFT0000068</v>
          </cell>
          <cell r="D1693" t="str">
            <v>硅油EPK127</v>
          </cell>
        </row>
        <row r="1694">
          <cell r="B1694" t="str">
            <v>SLT0000124</v>
          </cell>
          <cell r="C1694" t="str">
            <v>220SLT0000124</v>
          </cell>
          <cell r="D1694" t="str">
            <v>二排座垫泡沫总成</v>
          </cell>
        </row>
        <row r="1695">
          <cell r="B1695" t="str">
            <v>REM0003365</v>
          </cell>
          <cell r="C1695" t="str">
            <v>210REM0003365</v>
          </cell>
          <cell r="D1695" t="str">
            <v>豪泺左置大镜体哑光黑左</v>
          </cell>
        </row>
        <row r="1696">
          <cell r="B1696" t="str">
            <v>SLT0000111</v>
          </cell>
          <cell r="C1696" t="str">
            <v>220SLT0000111</v>
          </cell>
          <cell r="D1696" t="str">
            <v>二排座垫泡沫总成</v>
          </cell>
        </row>
        <row r="1697">
          <cell r="B1697" t="str">
            <v>SHT0011612</v>
          </cell>
          <cell r="C1697" t="str">
            <v>210SHT0011612</v>
          </cell>
          <cell r="D1697" t="str">
            <v>H6左侧扶手本体总成黑色</v>
          </cell>
        </row>
        <row r="1698">
          <cell r="B1698" t="str">
            <v>SHT0013336</v>
          </cell>
          <cell r="C1698" t="str">
            <v>210SHT0013336</v>
          </cell>
          <cell r="D1698" t="str">
            <v>H6左侧扶手本体总成橙色</v>
          </cell>
        </row>
        <row r="1699">
          <cell r="B1699" t="str">
            <v>SHT0010958</v>
          </cell>
          <cell r="C1699" t="str">
            <v>220SHT0010958</v>
          </cell>
          <cell r="D1699" t="str">
            <v>风扇</v>
          </cell>
        </row>
        <row r="1700">
          <cell r="B1700" t="str">
            <v>TST0000571</v>
          </cell>
          <cell r="C1700" t="str">
            <v>230TST0000571</v>
          </cell>
          <cell r="D1700" t="str">
            <v>子母冲φ13*φ9.1*70</v>
          </cell>
        </row>
        <row r="1701">
          <cell r="B1701" t="str">
            <v>REM0002030</v>
          </cell>
          <cell r="C1701" t="str">
            <v>210REM0002030</v>
          </cell>
          <cell r="D1701" t="str">
            <v>1780带下视右后视镜</v>
          </cell>
        </row>
        <row r="1702">
          <cell r="B1702" t="str">
            <v>TMP5001011</v>
          </cell>
          <cell r="C1702" t="str">
            <v>210TMP5001011</v>
          </cell>
          <cell r="D1702" t="str">
            <v>灰底SN8622</v>
          </cell>
        </row>
        <row r="1703">
          <cell r="B1703" t="str">
            <v>TMP5003082</v>
          </cell>
          <cell r="C1703" t="str">
            <v>210TMP5003082</v>
          </cell>
          <cell r="D1703" t="str">
            <v>清漆WLF76939</v>
          </cell>
        </row>
        <row r="1704">
          <cell r="B1704" t="str">
            <v>SHT0013626</v>
          </cell>
          <cell r="C1704" t="str">
            <v>220SHT0013626</v>
          </cell>
          <cell r="D1704" t="str">
            <v>副驾驶员坐垫总成</v>
          </cell>
        </row>
        <row r="1705">
          <cell r="B1705" t="str">
            <v>SHT0014344</v>
          </cell>
          <cell r="C1705" t="str">
            <v>220SHT0014344</v>
          </cell>
          <cell r="D1705" t="str">
            <v>驾驶员靠背骨架装配总成</v>
          </cell>
        </row>
        <row r="1706">
          <cell r="B1706" t="str">
            <v>SLT0000110</v>
          </cell>
          <cell r="C1706" t="str">
            <v>220SLT0000110</v>
          </cell>
          <cell r="D1706" t="str">
            <v>二排靠背泡沫总成</v>
          </cell>
        </row>
        <row r="1707">
          <cell r="B1707" t="str">
            <v>TST0000331</v>
          </cell>
          <cell r="C1707" t="str">
            <v>230TST0000331</v>
          </cell>
          <cell r="D1707" t="str">
            <v>电磁阀</v>
          </cell>
        </row>
        <row r="1708">
          <cell r="B1708" t="str">
            <v>TST0000576</v>
          </cell>
          <cell r="C1708" t="str">
            <v>230TST0000576</v>
          </cell>
          <cell r="D1708" t="str">
            <v>轴承6312</v>
          </cell>
        </row>
        <row r="1709">
          <cell r="B1709" t="str">
            <v>SHT0002316</v>
          </cell>
          <cell r="C1709" t="str">
            <v>220SHT0002316</v>
          </cell>
          <cell r="D1709" t="str">
            <v>H4出口司机滑轨总成</v>
          </cell>
        </row>
        <row r="1710">
          <cell r="B1710" t="str">
            <v>SHT0002316</v>
          </cell>
          <cell r="C1710" t="str">
            <v>230SHT0002316</v>
          </cell>
          <cell r="D1710" t="str">
            <v>H4出口司机滑轨总成</v>
          </cell>
        </row>
        <row r="1711">
          <cell r="B1711" t="str">
            <v>SHT0013938</v>
          </cell>
          <cell r="C1711" t="str">
            <v>230SHT0013938</v>
          </cell>
          <cell r="D1711" t="str">
            <v>滑轨总成</v>
          </cell>
        </row>
        <row r="1712">
          <cell r="B1712" t="str">
            <v>SLT0000644</v>
          </cell>
          <cell r="C1712" t="str">
            <v>220SLT0000644</v>
          </cell>
          <cell r="D1712" t="str">
            <v>K1窄车单人背泡沫</v>
          </cell>
        </row>
        <row r="1713">
          <cell r="B1713" t="str">
            <v>SHT0000103</v>
          </cell>
          <cell r="C1713" t="str">
            <v>220SHT0000103</v>
          </cell>
          <cell r="D1713" t="str">
            <v>副驾底座总成</v>
          </cell>
        </row>
        <row r="1714">
          <cell r="B1714" t="str">
            <v>SHT0000104</v>
          </cell>
          <cell r="C1714" t="str">
            <v>220SHT0000104</v>
          </cell>
          <cell r="D1714" t="str">
            <v>副驾底座总成</v>
          </cell>
        </row>
        <row r="1715">
          <cell r="B1715" t="str">
            <v>SHT0012427</v>
          </cell>
          <cell r="C1715" t="str">
            <v>220SHT0012427</v>
          </cell>
          <cell r="D1715" t="str">
            <v>腰托三联阀开关总成</v>
          </cell>
        </row>
        <row r="1716">
          <cell r="B1716" t="str">
            <v>SHT0012224</v>
          </cell>
          <cell r="C1716" t="str">
            <v>230SHT0012224</v>
          </cell>
          <cell r="D1716" t="str">
            <v>驾驶员靠背焊接总成</v>
          </cell>
        </row>
        <row r="1717">
          <cell r="B1717" t="str">
            <v>RSM0000161</v>
          </cell>
          <cell r="C1717" t="str">
            <v>210RSM0000161</v>
          </cell>
          <cell r="D1717" t="str">
            <v>A7补盲镜</v>
          </cell>
        </row>
        <row r="1718">
          <cell r="B1718" t="str">
            <v>SHT0000613</v>
          </cell>
          <cell r="C1718" t="str">
            <v>220SHT0000613</v>
          </cell>
          <cell r="D1718" t="str">
            <v>椰棕卧铺护面薄VT面料</v>
          </cell>
        </row>
        <row r="1719">
          <cell r="B1719" t="str">
            <v>RSM0000201</v>
          </cell>
          <cell r="C1719" t="str">
            <v>210RSM0000201</v>
          </cell>
          <cell r="D1719" t="str">
            <v>C7补盲镜</v>
          </cell>
        </row>
        <row r="1720">
          <cell r="B1720" t="str">
            <v>SHT0002635</v>
          </cell>
          <cell r="C1720" t="str">
            <v>220SHT0002635</v>
          </cell>
          <cell r="D1720" t="str">
            <v>副驾靠背骨架总成</v>
          </cell>
        </row>
        <row r="1721">
          <cell r="B1721" t="str">
            <v>SHT0002668</v>
          </cell>
          <cell r="C1721" t="str">
            <v>220SHT0002668</v>
          </cell>
          <cell r="D1721" t="str">
            <v>副驾靠背骨架总成</v>
          </cell>
        </row>
        <row r="1722">
          <cell r="B1722" t="str">
            <v>SHT0000098</v>
          </cell>
          <cell r="C1722" t="str">
            <v>220SHT0000098</v>
          </cell>
          <cell r="D1722" t="str">
            <v>气控升降手柄总成</v>
          </cell>
        </row>
        <row r="1723">
          <cell r="B1723" t="str">
            <v>SHT0013923</v>
          </cell>
          <cell r="C1723" t="str">
            <v>230SHT0013923</v>
          </cell>
          <cell r="D1723" t="str">
            <v>驾驶员靠背焊接总成</v>
          </cell>
        </row>
        <row r="1724">
          <cell r="B1724" t="str">
            <v>SHT0012240</v>
          </cell>
          <cell r="C1724" t="str">
            <v>220SHT0012240</v>
          </cell>
          <cell r="D1724" t="str">
            <v>驾驶员靠背护面总成</v>
          </cell>
        </row>
        <row r="1725">
          <cell r="B1725" t="str">
            <v>SCS0004777</v>
          </cell>
          <cell r="C1725" t="str">
            <v>230SCS0004777</v>
          </cell>
          <cell r="D1725" t="str">
            <v>升降离合器</v>
          </cell>
        </row>
        <row r="1726">
          <cell r="B1726" t="str">
            <v>REM0001936</v>
          </cell>
          <cell r="C1726" t="str">
            <v>210REM0001936</v>
          </cell>
          <cell r="D1726" t="str">
            <v>济南轻卡左后视镜</v>
          </cell>
        </row>
        <row r="1727">
          <cell r="B1727" t="str">
            <v>BEC0010221</v>
          </cell>
          <cell r="C1727" t="str">
            <v>220BEC0010221</v>
          </cell>
          <cell r="D1727" t="str">
            <v>坐垫加热垫总成</v>
          </cell>
        </row>
        <row r="1728">
          <cell r="B1728" t="str">
            <v>RSM0000014</v>
          </cell>
          <cell r="C1728" t="str">
            <v>210RSM0000014</v>
          </cell>
          <cell r="D1728" t="str">
            <v>H4补盲镜</v>
          </cell>
        </row>
        <row r="1729">
          <cell r="B1729" t="str">
            <v>SHT0013656</v>
          </cell>
          <cell r="C1729" t="str">
            <v>230SHT0013656</v>
          </cell>
          <cell r="D1729" t="str">
            <v>副驾VDC阀气路总成</v>
          </cell>
        </row>
        <row r="1730">
          <cell r="B1730" t="str">
            <v>SHT0012021</v>
          </cell>
          <cell r="C1730" t="str">
            <v>220SHT0012021</v>
          </cell>
          <cell r="D1730" t="str">
            <v>气囊气路总成</v>
          </cell>
        </row>
        <row r="1731">
          <cell r="B1731" t="str">
            <v>SHT0012021</v>
          </cell>
          <cell r="C1731" t="str">
            <v>230SHT0012021</v>
          </cell>
          <cell r="D1731" t="str">
            <v>气囊气路总成</v>
          </cell>
        </row>
        <row r="1732">
          <cell r="B1732" t="str">
            <v>SHT0000144</v>
          </cell>
          <cell r="C1732" t="str">
            <v>220SHT0000144</v>
          </cell>
          <cell r="D1732" t="str">
            <v>H3改型气控升降手柄总成</v>
          </cell>
        </row>
        <row r="1733">
          <cell r="B1733" t="str">
            <v>SHT0000144</v>
          </cell>
          <cell r="C1733" t="str">
            <v>230SHT0000144</v>
          </cell>
          <cell r="D1733" t="str">
            <v>H3改型气控升降手柄总成</v>
          </cell>
        </row>
        <row r="1734">
          <cell r="B1734" t="str">
            <v>SHT0012133</v>
          </cell>
          <cell r="C1734" t="str">
            <v>220SHT0012133</v>
          </cell>
          <cell r="D1734" t="str">
            <v>副驾底座骨架总成</v>
          </cell>
        </row>
        <row r="1735">
          <cell r="B1735" t="str">
            <v>SLT0010362</v>
          </cell>
          <cell r="C1735" t="str">
            <v>230SLT0010362</v>
          </cell>
          <cell r="D1735" t="str">
            <v>中间靠背骨架焊接总成</v>
          </cell>
        </row>
        <row r="1736">
          <cell r="B1736" t="str">
            <v>SHT0011579</v>
          </cell>
          <cell r="C1736" t="str">
            <v>220SHT0011579</v>
          </cell>
          <cell r="D1736" t="str">
            <v>气囊总成</v>
          </cell>
        </row>
        <row r="1737">
          <cell r="B1737" t="str">
            <v>SHT0011579</v>
          </cell>
          <cell r="C1737" t="str">
            <v>230SHT0011579</v>
          </cell>
          <cell r="D1737" t="str">
            <v>气囊总成</v>
          </cell>
        </row>
        <row r="1738">
          <cell r="B1738" t="str">
            <v>REM0003367</v>
          </cell>
          <cell r="C1738" t="str">
            <v>210REM0003367</v>
          </cell>
          <cell r="D1738" t="str">
            <v>豪泺左置大镜体哑光黑右</v>
          </cell>
        </row>
        <row r="1739">
          <cell r="B1739" t="str">
            <v>TMP5003064</v>
          </cell>
          <cell r="C1739" t="str">
            <v>210TMP5003064</v>
          </cell>
          <cell r="D1739" t="str">
            <v>溶剂型色漆WLF125475</v>
          </cell>
        </row>
        <row r="1740">
          <cell r="B1740" t="str">
            <v>TST0000486</v>
          </cell>
          <cell r="C1740" t="str">
            <v>230TST0000486</v>
          </cell>
          <cell r="D1740" t="str">
            <v>二氧化碳气表螺杆</v>
          </cell>
        </row>
        <row r="1741">
          <cell r="B1741" t="str">
            <v>SLT0000558</v>
          </cell>
          <cell r="C1741" t="str">
            <v>220SLT0000558</v>
          </cell>
          <cell r="D1741" t="str">
            <v>K1第二排双人连体背</v>
          </cell>
        </row>
        <row r="1742">
          <cell r="B1742" t="str">
            <v>SHT0014369</v>
          </cell>
          <cell r="C1742" t="str">
            <v>230SHT0014369</v>
          </cell>
          <cell r="D1742" t="str">
            <v>驾驶员靠背焊接总成电泳</v>
          </cell>
        </row>
        <row r="1743">
          <cell r="B1743" t="str">
            <v>SLT0010362</v>
          </cell>
          <cell r="C1743" t="str">
            <v>220SLT0010362</v>
          </cell>
          <cell r="D1743" t="str">
            <v>中间靠背骨架焊接总成</v>
          </cell>
        </row>
        <row r="1744">
          <cell r="B1744" t="str">
            <v>REM0002567</v>
          </cell>
          <cell r="C1744" t="str">
            <v>210REM0002567</v>
          </cell>
          <cell r="D1744" t="str">
            <v>F1695B右后视镜</v>
          </cell>
        </row>
        <row r="1745">
          <cell r="B1745" t="str">
            <v>TST0000971</v>
          </cell>
          <cell r="C1745" t="str">
            <v>230TST0000971</v>
          </cell>
          <cell r="D1745" t="str">
            <v>氩气</v>
          </cell>
        </row>
        <row r="1746">
          <cell r="B1746" t="str">
            <v>SHT0013333</v>
          </cell>
          <cell r="C1746" t="str">
            <v>220SHT0013333</v>
          </cell>
          <cell r="D1746" t="str">
            <v>坐垫面套总成</v>
          </cell>
        </row>
        <row r="1747">
          <cell r="B1747" t="str">
            <v>SHT0012242</v>
          </cell>
          <cell r="C1747" t="str">
            <v>220SHT0012242</v>
          </cell>
          <cell r="D1747" t="str">
            <v>副驾驶员靠背护面总成</v>
          </cell>
        </row>
        <row r="1748">
          <cell r="B1748" t="str">
            <v>SHT0013929</v>
          </cell>
          <cell r="C1748" t="str">
            <v>230SHT0013929</v>
          </cell>
          <cell r="D1748" t="str">
            <v>副驾靠背骨架焊接总成</v>
          </cell>
        </row>
        <row r="1749">
          <cell r="B1749" t="str">
            <v>TFT0000014</v>
          </cell>
          <cell r="C1749" t="str">
            <v>220TFT0000014</v>
          </cell>
          <cell r="D1749" t="str">
            <v>催化剂33LSI</v>
          </cell>
        </row>
        <row r="1750">
          <cell r="B1750" t="str">
            <v>TST0001580</v>
          </cell>
          <cell r="C1750" t="str">
            <v>210TST0001580</v>
          </cell>
          <cell r="D1750" t="str">
            <v>碳带</v>
          </cell>
        </row>
        <row r="1751">
          <cell r="B1751" t="str">
            <v>TST0001635</v>
          </cell>
          <cell r="C1751" t="str">
            <v>220TST0001635</v>
          </cell>
          <cell r="D1751" t="str">
            <v>硝基稀料</v>
          </cell>
        </row>
        <row r="1752">
          <cell r="B1752" t="str">
            <v>TST0001127</v>
          </cell>
          <cell r="C1752" t="str">
            <v>230TST0001127</v>
          </cell>
          <cell r="D1752" t="str">
            <v>调气阀</v>
          </cell>
        </row>
        <row r="1753">
          <cell r="B1753" t="str">
            <v>TST0001183</v>
          </cell>
          <cell r="C1753" t="str">
            <v>230TST0001183</v>
          </cell>
          <cell r="D1753" t="str">
            <v>防冻液</v>
          </cell>
        </row>
        <row r="1754">
          <cell r="B1754" t="str">
            <v>TST0001871</v>
          </cell>
          <cell r="C1754" t="str">
            <v>230TST0001871</v>
          </cell>
          <cell r="D1754" t="str">
            <v>行程开关</v>
          </cell>
        </row>
        <row r="1755">
          <cell r="B1755" t="str">
            <v>TST0001873</v>
          </cell>
          <cell r="C1755" t="str">
            <v>230TST0001873</v>
          </cell>
          <cell r="D1755" t="str">
            <v>上电极</v>
          </cell>
        </row>
        <row r="1756">
          <cell r="B1756" t="str">
            <v>TST0001634</v>
          </cell>
          <cell r="C1756" t="str">
            <v>220TST0001634</v>
          </cell>
          <cell r="D1756" t="str">
            <v>黑硝基磁漆</v>
          </cell>
        </row>
        <row r="1757">
          <cell r="B1757" t="str">
            <v>TST0001634</v>
          </cell>
          <cell r="C1757" t="str">
            <v>230TST0001634</v>
          </cell>
          <cell r="D1757" t="str">
            <v>黑硝基磁漆</v>
          </cell>
        </row>
        <row r="1758">
          <cell r="B1758" t="str">
            <v>TST0001209</v>
          </cell>
          <cell r="C1758" t="str">
            <v>230TST0001209</v>
          </cell>
          <cell r="D1758" t="str">
            <v>百分表</v>
          </cell>
        </row>
        <row r="1759">
          <cell r="B1759" t="str">
            <v>TST0000092</v>
          </cell>
          <cell r="C1759" t="str">
            <v>230TST0000092</v>
          </cell>
          <cell r="D1759" t="str">
            <v>接触器</v>
          </cell>
        </row>
        <row r="1760">
          <cell r="B1760" t="str">
            <v>SCS0004209</v>
          </cell>
          <cell r="C1760" t="str">
            <v>220SCS0004209</v>
          </cell>
          <cell r="D1760" t="str">
            <v>六分靠背泡沫总成</v>
          </cell>
        </row>
        <row r="1761">
          <cell r="B1761" t="str">
            <v>TMP5003110</v>
          </cell>
          <cell r="C1761" t="str">
            <v>210TMP5003110</v>
          </cell>
          <cell r="D1761" t="str">
            <v>清漆JF71-010A</v>
          </cell>
        </row>
        <row r="1762">
          <cell r="B1762" t="str">
            <v>REM0002559</v>
          </cell>
          <cell r="C1762" t="str">
            <v>210REM0002559</v>
          </cell>
          <cell r="D1762" t="str">
            <v>华菱左后视镜</v>
          </cell>
        </row>
        <row r="1763">
          <cell r="B1763" t="str">
            <v>REM0002808</v>
          </cell>
          <cell r="C1763" t="str">
            <v>210REM0002808</v>
          </cell>
          <cell r="D1763" t="str">
            <v>M20改款右后视镜低配亮银</v>
          </cell>
        </row>
        <row r="1764">
          <cell r="B1764" t="str">
            <v>SHT0001346</v>
          </cell>
          <cell r="C1764" t="str">
            <v>230SHT0001346</v>
          </cell>
          <cell r="D1764" t="str">
            <v>主驾座框骨架焊接总成电泳</v>
          </cell>
        </row>
        <row r="1765">
          <cell r="B1765" t="str">
            <v>SHT0012875</v>
          </cell>
          <cell r="C1765" t="str">
            <v>230SHT0012875</v>
          </cell>
          <cell r="D1765" t="str">
            <v>驾驶员滑轨总成</v>
          </cell>
        </row>
        <row r="1766">
          <cell r="B1766" t="str">
            <v>SHT0012496</v>
          </cell>
          <cell r="C1766" t="str">
            <v>230SHT0012496</v>
          </cell>
          <cell r="D1766" t="str">
            <v>驾驶员滑轨总成</v>
          </cell>
        </row>
        <row r="1767">
          <cell r="B1767" t="str">
            <v>SLT0001035</v>
          </cell>
          <cell r="C1767" t="str">
            <v>220SLT0001035</v>
          </cell>
          <cell r="D1767" t="str">
            <v>宽车一排三人联体背无头枕</v>
          </cell>
        </row>
        <row r="1768">
          <cell r="B1768" t="str">
            <v>BEC0010040</v>
          </cell>
          <cell r="C1768" t="str">
            <v>220BEC0010040</v>
          </cell>
          <cell r="D1768" t="str">
            <v>靠背风扇总成（不含罩壳）</v>
          </cell>
        </row>
        <row r="1769">
          <cell r="B1769" t="str">
            <v>SLT0000422</v>
          </cell>
          <cell r="C1769" t="str">
            <v>220SLT0000422</v>
          </cell>
          <cell r="D1769" t="str">
            <v>6486三点式六人座泡沫</v>
          </cell>
        </row>
        <row r="1770">
          <cell r="B1770" t="str">
            <v>SHT0001585</v>
          </cell>
          <cell r="C1770" t="str">
            <v>220SHT0001585</v>
          </cell>
          <cell r="D1770" t="str">
            <v>副驾座垫护面总成</v>
          </cell>
        </row>
        <row r="1771">
          <cell r="B1771" t="str">
            <v>SHT0013708</v>
          </cell>
          <cell r="C1771" t="str">
            <v>230SHT0013708</v>
          </cell>
          <cell r="D1771" t="str">
            <v>驾驶员靠背焊接总成</v>
          </cell>
        </row>
        <row r="1772">
          <cell r="B1772" t="str">
            <v>SHT0000823</v>
          </cell>
          <cell r="C1772" t="str">
            <v>220SHT0000823</v>
          </cell>
          <cell r="D1772" t="str">
            <v>底支架总成</v>
          </cell>
        </row>
        <row r="1773">
          <cell r="B1773" t="str">
            <v>SHT0000823</v>
          </cell>
          <cell r="C1773" t="str">
            <v>230SHT0000823</v>
          </cell>
          <cell r="D1773" t="str">
            <v>底支架总成</v>
          </cell>
        </row>
        <row r="1774">
          <cell r="B1774" t="str">
            <v>REM0002797</v>
          </cell>
          <cell r="C1774" t="str">
            <v>210REM0002797</v>
          </cell>
          <cell r="D1774" t="str">
            <v>M20改款左后视镜低配亮银</v>
          </cell>
        </row>
        <row r="1775">
          <cell r="B1775" t="str">
            <v>REM0002034</v>
          </cell>
          <cell r="C1775" t="str">
            <v>210REM0002034</v>
          </cell>
          <cell r="D1775" t="str">
            <v>奥铃右后视镜68(山东)</v>
          </cell>
        </row>
        <row r="1776">
          <cell r="B1776" t="str">
            <v>SLT0002613</v>
          </cell>
          <cell r="C1776" t="str">
            <v>220SLT0002613</v>
          </cell>
          <cell r="D1776" t="str">
            <v>k1一排四人座（新面料）</v>
          </cell>
        </row>
        <row r="1777">
          <cell r="B1777" t="str">
            <v>SLT0011326</v>
          </cell>
          <cell r="C1777" t="str">
            <v>220SLT0011326</v>
          </cell>
          <cell r="D1777" t="str">
            <v>驾驶员靠背护面总成</v>
          </cell>
        </row>
        <row r="1778">
          <cell r="B1778" t="str">
            <v>SLT0011327</v>
          </cell>
          <cell r="C1778" t="str">
            <v>220SLT0011327</v>
          </cell>
          <cell r="D1778" t="str">
            <v>驾驶员靠背护面总成</v>
          </cell>
        </row>
        <row r="1779">
          <cell r="B1779" t="str">
            <v>SHT0002606</v>
          </cell>
          <cell r="C1779" t="str">
            <v>230SHT0002606</v>
          </cell>
          <cell r="D1779" t="str">
            <v>绞架总成电泳</v>
          </cell>
        </row>
        <row r="1780">
          <cell r="B1780" t="str">
            <v>SHT0010937</v>
          </cell>
          <cell r="C1780" t="str">
            <v>220SHT0010937</v>
          </cell>
          <cell r="D1780" t="str">
            <v>驾驶员座垫护面总成</v>
          </cell>
        </row>
        <row r="1781">
          <cell r="B1781" t="str">
            <v>RSM0000154</v>
          </cell>
          <cell r="C1781" t="str">
            <v>210RSM0000154</v>
          </cell>
          <cell r="D1781" t="str">
            <v>VT高顶前下视镜</v>
          </cell>
        </row>
        <row r="1782">
          <cell r="B1782" t="str">
            <v>REM0001993</v>
          </cell>
          <cell r="C1782" t="str">
            <v>210REM0001993</v>
          </cell>
          <cell r="D1782" t="str">
            <v>1580右后视镜</v>
          </cell>
        </row>
        <row r="1783">
          <cell r="B1783" t="str">
            <v>SHT0011761</v>
          </cell>
          <cell r="C1783" t="str">
            <v>230SHT0011761</v>
          </cell>
          <cell r="D1783" t="str">
            <v>滑轨总成</v>
          </cell>
        </row>
        <row r="1784">
          <cell r="B1784" t="str">
            <v>SHT0001071</v>
          </cell>
          <cell r="C1784" t="str">
            <v>230SHT0001071</v>
          </cell>
          <cell r="D1784" t="str">
            <v>气囊总成</v>
          </cell>
        </row>
        <row r="1785">
          <cell r="B1785" t="str">
            <v>RSM0000157</v>
          </cell>
          <cell r="C1785" t="str">
            <v>210RSM0000157</v>
          </cell>
          <cell r="D1785" t="str">
            <v>曼项目左置前下视镜</v>
          </cell>
        </row>
        <row r="1786">
          <cell r="B1786" t="str">
            <v>TSY0010046</v>
          </cell>
          <cell r="C1786" t="str">
            <v>220TSY0010046</v>
          </cell>
          <cell r="D1786" t="str">
            <v>仿麂皮绒主面料</v>
          </cell>
        </row>
        <row r="1787">
          <cell r="B1787" t="str">
            <v>RSM0000155</v>
          </cell>
          <cell r="C1787" t="str">
            <v>210RSM0000155</v>
          </cell>
          <cell r="D1787" t="str">
            <v>VT平顶前下视镜</v>
          </cell>
        </row>
        <row r="1788">
          <cell r="B1788" t="str">
            <v>SLT0000638</v>
          </cell>
          <cell r="C1788" t="str">
            <v>220SLT0000638</v>
          </cell>
          <cell r="D1788" t="str">
            <v>K1窄车二排双人联体背</v>
          </cell>
        </row>
        <row r="1789">
          <cell r="B1789" t="str">
            <v>TST0000186</v>
          </cell>
          <cell r="C1789" t="str">
            <v>230TST0000186</v>
          </cell>
          <cell r="D1789" t="str">
            <v>ф26.1*80冲针</v>
          </cell>
        </row>
        <row r="1790">
          <cell r="B1790" t="str">
            <v>TST0000381</v>
          </cell>
          <cell r="C1790" t="str">
            <v>230TST0000381</v>
          </cell>
          <cell r="D1790" t="str">
            <v>冲头φ16*φ15.2*10.1*54</v>
          </cell>
        </row>
        <row r="1791">
          <cell r="B1791" t="str">
            <v>SHT0002704</v>
          </cell>
          <cell r="C1791" t="str">
            <v>230SHT0002704</v>
          </cell>
          <cell r="D1791" t="str">
            <v>驾驶员靠背焊接总成电泳</v>
          </cell>
        </row>
        <row r="1792">
          <cell r="B1792" t="str">
            <v>REM0010317</v>
          </cell>
          <cell r="C1792" t="str">
            <v>210REM0010317</v>
          </cell>
          <cell r="D1792" t="str">
            <v>H6右下镜臂分总成</v>
          </cell>
        </row>
        <row r="1793">
          <cell r="B1793" t="str">
            <v>SHT0014344</v>
          </cell>
          <cell r="C1793" t="str">
            <v>230SHT0014344</v>
          </cell>
          <cell r="D1793" t="str">
            <v>驾驶员靠背骨架装配总成</v>
          </cell>
        </row>
        <row r="1794">
          <cell r="B1794" t="str">
            <v>SHT0000605</v>
          </cell>
          <cell r="C1794" t="str">
            <v>220SHT0000605</v>
          </cell>
          <cell r="D1794" t="str">
            <v>2490下卧铺护面总成</v>
          </cell>
        </row>
        <row r="1795">
          <cell r="B1795" t="str">
            <v>TMP5003029</v>
          </cell>
          <cell r="C1795" t="str">
            <v>210TMP5003029</v>
          </cell>
          <cell r="D1795" t="str">
            <v>05-10165N-SFESC-165清漆</v>
          </cell>
        </row>
        <row r="1796">
          <cell r="B1796" t="str">
            <v>TST0000413</v>
          </cell>
          <cell r="C1796" t="str">
            <v>230TST0000413</v>
          </cell>
          <cell r="D1796" t="str">
            <v>冲头φ8*φ10*89</v>
          </cell>
        </row>
        <row r="1797">
          <cell r="B1797" t="str">
            <v>TST0000568</v>
          </cell>
          <cell r="C1797" t="str">
            <v>230TST0000568</v>
          </cell>
          <cell r="D1797" t="str">
            <v>引导冲φ8*22.8</v>
          </cell>
        </row>
        <row r="1798">
          <cell r="B1798" t="str">
            <v>REM0000593</v>
          </cell>
          <cell r="C1798" t="str">
            <v>210REM0000593</v>
          </cell>
          <cell r="D1798" t="str">
            <v>豪泺右置小镜体哑光黑左</v>
          </cell>
        </row>
        <row r="1799">
          <cell r="B1799" t="str">
            <v>REM0002782</v>
          </cell>
          <cell r="C1799" t="str">
            <v>210REM0002782</v>
          </cell>
          <cell r="D1799" t="str">
            <v>豪泺右置小镜体哑光黑右</v>
          </cell>
        </row>
        <row r="1800">
          <cell r="B1800" t="str">
            <v>SHT0013977</v>
          </cell>
          <cell r="C1800" t="str">
            <v>230SHT0013977</v>
          </cell>
          <cell r="D1800" t="str">
            <v>驾驶员靠背焊接总成</v>
          </cell>
        </row>
        <row r="1801">
          <cell r="B1801" t="str">
            <v>SHT0014071</v>
          </cell>
          <cell r="C1801" t="str">
            <v>220SHT0014071</v>
          </cell>
          <cell r="D1801" t="str">
            <v>驾驶员靠背护面总成</v>
          </cell>
        </row>
        <row r="1802">
          <cell r="B1802" t="str">
            <v>REM0010315</v>
          </cell>
          <cell r="C1802" t="str">
            <v>210REM0010315</v>
          </cell>
          <cell r="D1802" t="str">
            <v>H6左下镜臂分总成</v>
          </cell>
        </row>
        <row r="1803">
          <cell r="B1803" t="str">
            <v>SHT0001668</v>
          </cell>
          <cell r="C1803" t="str">
            <v>230SHT0001668</v>
          </cell>
          <cell r="D1803" t="str">
            <v>副驾靠背骨架总成电泳</v>
          </cell>
        </row>
        <row r="1804">
          <cell r="B1804" t="str">
            <v>SCS0001627</v>
          </cell>
          <cell r="C1804" t="str">
            <v>220SCS0001627</v>
          </cell>
          <cell r="D1804" t="str">
            <v>三排右座椅地脚链接总成</v>
          </cell>
        </row>
        <row r="1805">
          <cell r="B1805" t="str">
            <v>SCS0001627</v>
          </cell>
          <cell r="C1805" t="str">
            <v>230SCS0001627</v>
          </cell>
          <cell r="D1805" t="str">
            <v>三排右座椅地脚链接总成</v>
          </cell>
        </row>
        <row r="1806">
          <cell r="B1806" t="str">
            <v>SHT0000682</v>
          </cell>
          <cell r="C1806" t="str">
            <v>220SHT0000682</v>
          </cell>
          <cell r="D1806" t="str">
            <v>2490加厚下卧铺护面总成</v>
          </cell>
        </row>
        <row r="1807">
          <cell r="B1807" t="str">
            <v>TST0000148</v>
          </cell>
          <cell r="C1807" t="str">
            <v>230TST0000148</v>
          </cell>
          <cell r="D1807" t="str">
            <v>钻头</v>
          </cell>
        </row>
        <row r="1808">
          <cell r="B1808" t="str">
            <v>SLT0000449</v>
          </cell>
          <cell r="C1808" t="str">
            <v>220SLT0000449</v>
          </cell>
          <cell r="D1808" t="str">
            <v>K1四人联体背左（三点）</v>
          </cell>
        </row>
        <row r="1809">
          <cell r="B1809" t="str">
            <v>SLT0000462</v>
          </cell>
          <cell r="C1809" t="str">
            <v>220SLT0000462</v>
          </cell>
          <cell r="D1809" t="str">
            <v>K1四人联体背右（三点）</v>
          </cell>
        </row>
        <row r="1810">
          <cell r="B1810" t="str">
            <v>SLT0000479</v>
          </cell>
          <cell r="C1810" t="str">
            <v>220SLT0000479</v>
          </cell>
          <cell r="D1810" t="str">
            <v>K1窄车三人座泡沫</v>
          </cell>
        </row>
        <row r="1811">
          <cell r="B1811" t="str">
            <v>SHT0001643</v>
          </cell>
          <cell r="C1811" t="str">
            <v>230SHT0001643</v>
          </cell>
          <cell r="D1811" t="str">
            <v>主驾靠背骨架总成电泳</v>
          </cell>
        </row>
        <row r="1812">
          <cell r="B1812" t="str">
            <v>SHT0000628</v>
          </cell>
          <cell r="C1812" t="str">
            <v>220SHT0000628</v>
          </cell>
          <cell r="D1812" t="str">
            <v>下卧铺泡沫总成右</v>
          </cell>
        </row>
        <row r="1813">
          <cell r="B1813" t="str">
            <v>SHT0000630</v>
          </cell>
          <cell r="C1813" t="str">
            <v>220SHT0000630</v>
          </cell>
          <cell r="D1813" t="str">
            <v>下卧铺泡沫总成左</v>
          </cell>
        </row>
        <row r="1814">
          <cell r="B1814" t="str">
            <v>TST0000434</v>
          </cell>
          <cell r="C1814" t="str">
            <v>230TST0000434</v>
          </cell>
          <cell r="D1814" t="str">
            <v>万向刹车轮-125</v>
          </cell>
        </row>
        <row r="1815">
          <cell r="B1815" t="str">
            <v>SCS0004120</v>
          </cell>
          <cell r="C1815" t="str">
            <v>220SCS0004120</v>
          </cell>
          <cell r="D1815" t="str">
            <v>后排座垫泡沫总成</v>
          </cell>
        </row>
        <row r="1816">
          <cell r="B1816" t="str">
            <v>SHT0002025</v>
          </cell>
          <cell r="C1816" t="str">
            <v>230SHT0002025</v>
          </cell>
          <cell r="D1816" t="str">
            <v>副驾靠背骨架焊接总成</v>
          </cell>
        </row>
        <row r="1817">
          <cell r="B1817" t="str">
            <v>TST0001060</v>
          </cell>
          <cell r="C1817" t="str">
            <v>230TST0001060</v>
          </cell>
          <cell r="D1817" t="str">
            <v>桥架100*50</v>
          </cell>
        </row>
        <row r="1818">
          <cell r="B1818" t="str">
            <v>TFT0000042</v>
          </cell>
          <cell r="C1818" t="str">
            <v>220TFT0000042</v>
          </cell>
          <cell r="D1818" t="str">
            <v>聚氨酯用添加剂SL-7</v>
          </cell>
        </row>
        <row r="1819">
          <cell r="B1819" t="str">
            <v>SHT0000785</v>
          </cell>
          <cell r="C1819" t="str">
            <v>220SHT0000785</v>
          </cell>
          <cell r="D1819" t="str">
            <v>2490椰棕下卧铺护面总成</v>
          </cell>
        </row>
        <row r="1820">
          <cell r="B1820" t="str">
            <v>SHT0001529</v>
          </cell>
          <cell r="C1820" t="str">
            <v>230SHT0001529</v>
          </cell>
          <cell r="D1820" t="str">
            <v>主驾座框骨架焊接总成</v>
          </cell>
        </row>
        <row r="1821">
          <cell r="B1821" t="str">
            <v>SHT0014831</v>
          </cell>
          <cell r="C1821" t="str">
            <v>230SHT0014831</v>
          </cell>
          <cell r="D1821" t="str">
            <v>VDC阀气路总成</v>
          </cell>
        </row>
        <row r="1822">
          <cell r="B1822" t="str">
            <v>REM0003366</v>
          </cell>
          <cell r="C1822" t="str">
            <v>210REM0003366</v>
          </cell>
          <cell r="D1822" t="str">
            <v>豪泺左置小镜体哑光黑左</v>
          </cell>
        </row>
        <row r="1823">
          <cell r="B1823" t="str">
            <v>REM0002029</v>
          </cell>
          <cell r="C1823" t="str">
            <v>210REM0002029</v>
          </cell>
          <cell r="D1823" t="str">
            <v>1780右后视镜</v>
          </cell>
        </row>
        <row r="1824">
          <cell r="B1824" t="str">
            <v>REM0003368</v>
          </cell>
          <cell r="C1824" t="str">
            <v>210REM0003368</v>
          </cell>
          <cell r="D1824" t="str">
            <v>豪泺左置小镜体哑光黑右</v>
          </cell>
        </row>
        <row r="1825">
          <cell r="B1825" t="str">
            <v>TMP5001010</v>
          </cell>
          <cell r="C1825" t="str">
            <v>210TMP5001010</v>
          </cell>
          <cell r="D1825" t="str">
            <v>极地白底漆128604</v>
          </cell>
        </row>
        <row r="1826">
          <cell r="B1826" t="str">
            <v>SLT0010401</v>
          </cell>
          <cell r="C1826" t="str">
            <v>220SLT0010401</v>
          </cell>
          <cell r="D1826" t="str">
            <v>驾驶员靠背护面总成</v>
          </cell>
        </row>
        <row r="1827">
          <cell r="B1827" t="str">
            <v>SLT0010705</v>
          </cell>
          <cell r="C1827" t="str">
            <v>220SLT0010705</v>
          </cell>
          <cell r="D1827" t="str">
            <v>驾驶员靠背护面总成</v>
          </cell>
        </row>
        <row r="1828">
          <cell r="B1828" t="str">
            <v>SLT0010853</v>
          </cell>
          <cell r="C1828" t="str">
            <v>220SLT0010853</v>
          </cell>
          <cell r="D1828" t="str">
            <v>驾驶员靠背护面总成</v>
          </cell>
        </row>
        <row r="1829">
          <cell r="B1829" t="str">
            <v>SBS0010009</v>
          </cell>
          <cell r="C1829" t="str">
            <v>220SBS0010009</v>
          </cell>
          <cell r="D1829" t="str">
            <v>侧翻右座椅背护面总成</v>
          </cell>
        </row>
        <row r="1830">
          <cell r="B1830" t="str">
            <v>SBS0010030</v>
          </cell>
          <cell r="C1830" t="str">
            <v>220SBS0010030</v>
          </cell>
          <cell r="D1830" t="str">
            <v>侧翻左座椅背护面总成</v>
          </cell>
        </row>
        <row r="1831">
          <cell r="B1831" t="str">
            <v>SHT0002498</v>
          </cell>
          <cell r="C1831" t="str">
            <v>220SHT0002498</v>
          </cell>
          <cell r="D1831" t="str">
            <v>副司机底座总成</v>
          </cell>
        </row>
        <row r="1832">
          <cell r="B1832" t="str">
            <v>SHT0002498</v>
          </cell>
          <cell r="C1832" t="str">
            <v>230SHT0002498</v>
          </cell>
          <cell r="D1832" t="str">
            <v>副司机底座总成</v>
          </cell>
        </row>
        <row r="1833">
          <cell r="B1833" t="str">
            <v>SHT0014074</v>
          </cell>
          <cell r="C1833" t="str">
            <v>220SHT0014074</v>
          </cell>
          <cell r="D1833" t="str">
            <v>副驾靠背护面总成</v>
          </cell>
        </row>
        <row r="1834">
          <cell r="B1834" t="str">
            <v>TMA0000561</v>
          </cell>
          <cell r="C1834" t="str">
            <v>210TMA0000561</v>
          </cell>
          <cell r="D1834" t="str">
            <v>无尘纸</v>
          </cell>
        </row>
        <row r="1835">
          <cell r="B1835" t="str">
            <v>SHT0013978</v>
          </cell>
          <cell r="C1835" t="str">
            <v>230SHT0013978</v>
          </cell>
          <cell r="D1835" t="str">
            <v>副驾靠背骨架焊接总成</v>
          </cell>
        </row>
        <row r="1836">
          <cell r="B1836" t="str">
            <v>TMA0000571</v>
          </cell>
          <cell r="C1836" t="str">
            <v>210TMA0000571</v>
          </cell>
          <cell r="D1836" t="str">
            <v>包装带15*1.6</v>
          </cell>
        </row>
        <row r="1837">
          <cell r="B1837" t="str">
            <v>SCS0004104</v>
          </cell>
          <cell r="C1837" t="str">
            <v>220SCS0004104</v>
          </cell>
          <cell r="D1837" t="str">
            <v>B40V后排快拆折叠机构</v>
          </cell>
        </row>
        <row r="1838">
          <cell r="B1838" t="str">
            <v>TST0000735</v>
          </cell>
          <cell r="C1838" t="str">
            <v>220TST0000735</v>
          </cell>
          <cell r="D1838" t="str">
            <v>推力压脚</v>
          </cell>
        </row>
        <row r="1839">
          <cell r="B1839" t="str">
            <v>TST0000809</v>
          </cell>
          <cell r="C1839" t="str">
            <v>230TST0000809</v>
          </cell>
          <cell r="D1839" t="str">
            <v>油泵</v>
          </cell>
        </row>
        <row r="1840">
          <cell r="B1840" t="str">
            <v>TST0001139</v>
          </cell>
          <cell r="C1840" t="str">
            <v>230TST0001139</v>
          </cell>
          <cell r="D1840" t="str">
            <v>热电偶</v>
          </cell>
        </row>
        <row r="1841">
          <cell r="B1841" t="str">
            <v>TST0001822</v>
          </cell>
          <cell r="C1841" t="str">
            <v>230TST0001822</v>
          </cell>
          <cell r="D1841" t="str">
            <v>抱箍</v>
          </cell>
        </row>
        <row r="1842">
          <cell r="B1842" t="str">
            <v>RSM0000158</v>
          </cell>
          <cell r="C1842" t="str">
            <v>210RSM0000158</v>
          </cell>
          <cell r="D1842" t="str">
            <v>曼项目右置补盲镜</v>
          </cell>
        </row>
        <row r="1843">
          <cell r="B1843" t="str">
            <v>SHT0014529</v>
          </cell>
          <cell r="C1843" t="str">
            <v>230SHT0014529</v>
          </cell>
          <cell r="D1843" t="str">
            <v>驾驶员靠背焊接总成</v>
          </cell>
        </row>
        <row r="1844">
          <cell r="B1844" t="str">
            <v>SHT0002024</v>
          </cell>
          <cell r="C1844" t="str">
            <v>230SHT0002024</v>
          </cell>
          <cell r="D1844" t="str">
            <v>主驾靠背骨架焊接总成</v>
          </cell>
        </row>
        <row r="1845">
          <cell r="B1845" t="str">
            <v>TMI0000105</v>
          </cell>
          <cell r="C1845" t="str">
            <v>210TMI0000105</v>
          </cell>
          <cell r="D1845" t="str">
            <v>色粉4944</v>
          </cell>
        </row>
        <row r="1846">
          <cell r="B1846" t="str">
            <v>SHT0012086</v>
          </cell>
          <cell r="C1846" t="str">
            <v>230SHT0012086</v>
          </cell>
          <cell r="D1846" t="str">
            <v>绞架总成</v>
          </cell>
        </row>
        <row r="1847">
          <cell r="B1847" t="str">
            <v>SCS0004143</v>
          </cell>
          <cell r="C1847" t="str">
            <v>220SCS0004143</v>
          </cell>
          <cell r="D1847" t="str">
            <v>六分座垫泡沫总成</v>
          </cell>
        </row>
        <row r="1848">
          <cell r="B1848" t="str">
            <v>SLT0000568</v>
          </cell>
          <cell r="C1848" t="str">
            <v>220SLT0000568</v>
          </cell>
          <cell r="D1848" t="str">
            <v>K1四人连体左背无头枕</v>
          </cell>
        </row>
        <row r="1849">
          <cell r="B1849" t="str">
            <v>SLT0000569</v>
          </cell>
          <cell r="C1849" t="str">
            <v>220SLT0000569</v>
          </cell>
          <cell r="D1849" t="str">
            <v>K1四人连体右背（无头枕</v>
          </cell>
        </row>
        <row r="1850">
          <cell r="B1850" t="str">
            <v>SCS0011426</v>
          </cell>
          <cell r="C1850" t="str">
            <v>220SCS0011426</v>
          </cell>
          <cell r="D1850" t="str">
            <v>六分靠背泡沫总成</v>
          </cell>
        </row>
        <row r="1851">
          <cell r="B1851" t="str">
            <v>SCS0004307</v>
          </cell>
          <cell r="C1851" t="str">
            <v>220SCS0004307</v>
          </cell>
          <cell r="D1851" t="str">
            <v>六分靠背泡沫总成</v>
          </cell>
        </row>
        <row r="1852">
          <cell r="B1852" t="str">
            <v>SLT0010849</v>
          </cell>
          <cell r="C1852" t="str">
            <v>220SLT0010849</v>
          </cell>
          <cell r="D1852" t="str">
            <v>副驾座垫护面总成</v>
          </cell>
        </row>
        <row r="1853">
          <cell r="B1853" t="str">
            <v>SLT0000054</v>
          </cell>
          <cell r="C1853" t="str">
            <v>220SLT0000054</v>
          </cell>
          <cell r="D1853" t="str">
            <v>M3右舵司机背滑轨(被)</v>
          </cell>
        </row>
        <row r="1854">
          <cell r="B1854" t="str">
            <v>SCS0004146</v>
          </cell>
          <cell r="C1854" t="str">
            <v>220SCS0004146</v>
          </cell>
          <cell r="D1854" t="str">
            <v>六分靠背泡沫总成</v>
          </cell>
        </row>
        <row r="1855">
          <cell r="B1855" t="str">
            <v>SLT0000005</v>
          </cell>
          <cell r="C1855" t="str">
            <v>220SLT0000005</v>
          </cell>
          <cell r="D1855" t="str">
            <v>副驾驶员分体座垫泡沫总成</v>
          </cell>
        </row>
        <row r="1856">
          <cell r="B1856" t="str">
            <v>BEC0010159</v>
          </cell>
          <cell r="C1856" t="str">
            <v>220BEC0010159</v>
          </cell>
          <cell r="D1856" t="str">
            <v>坐垫风扇总成</v>
          </cell>
        </row>
        <row r="1857">
          <cell r="B1857" t="str">
            <v>SLT0002178</v>
          </cell>
          <cell r="C1857" t="str">
            <v>220SLT0002178</v>
          </cell>
          <cell r="D1857" t="str">
            <v>驾驶员靠背护面总成</v>
          </cell>
        </row>
        <row r="1858">
          <cell r="B1858" t="str">
            <v>TST0001071</v>
          </cell>
          <cell r="C1858" t="str">
            <v>230TST0001071</v>
          </cell>
          <cell r="D1858" t="str">
            <v>插排</v>
          </cell>
        </row>
        <row r="1859">
          <cell r="B1859" t="str">
            <v>SLT0002187</v>
          </cell>
          <cell r="C1859" t="str">
            <v>220SLT0002187</v>
          </cell>
          <cell r="D1859" t="str">
            <v>前座副靠背护面总成</v>
          </cell>
        </row>
        <row r="1860">
          <cell r="B1860" t="str">
            <v>SHT0000505</v>
          </cell>
          <cell r="C1860" t="str">
            <v>220SHT0000505</v>
          </cell>
          <cell r="D1860" t="str">
            <v>H4A升降调节开关总成</v>
          </cell>
        </row>
        <row r="1861">
          <cell r="B1861" t="str">
            <v>SHT0000505</v>
          </cell>
          <cell r="C1861" t="str">
            <v>230SHT0000505</v>
          </cell>
          <cell r="D1861" t="str">
            <v>H4A升降调节开关总成</v>
          </cell>
        </row>
        <row r="1862">
          <cell r="B1862" t="str">
            <v>RSM0000068</v>
          </cell>
          <cell r="C1862" t="str">
            <v>210RSM0000068</v>
          </cell>
          <cell r="D1862" t="str">
            <v>豪泺路面镜</v>
          </cell>
        </row>
        <row r="1863">
          <cell r="B1863" t="str">
            <v>RCA0000081</v>
          </cell>
          <cell r="C1863" t="str">
            <v>210RCA0000081</v>
          </cell>
          <cell r="D1863" t="str">
            <v>M31RB牌照板格林兰白</v>
          </cell>
        </row>
        <row r="1864">
          <cell r="B1864" t="str">
            <v>RCA0000178</v>
          </cell>
          <cell r="C1864" t="str">
            <v>210RCA0000178</v>
          </cell>
          <cell r="D1864" t="str">
            <v>M31RB牌照板邮政绿</v>
          </cell>
        </row>
        <row r="1865">
          <cell r="B1865" t="str">
            <v>SCS0004732</v>
          </cell>
          <cell r="C1865" t="str">
            <v>230SCS0004732</v>
          </cell>
          <cell r="D1865" t="str">
            <v>左侧调角器星盘</v>
          </cell>
        </row>
        <row r="1866">
          <cell r="B1866" t="str">
            <v>SCS0004733</v>
          </cell>
          <cell r="C1866" t="str">
            <v>230SCS0004733</v>
          </cell>
          <cell r="D1866" t="str">
            <v>右侧调角器星盘</v>
          </cell>
        </row>
        <row r="1867">
          <cell r="B1867" t="str">
            <v>SLT0002569</v>
          </cell>
          <cell r="C1867" t="str">
            <v>220SLT0002569</v>
          </cell>
          <cell r="D1867" t="str">
            <v>驾驶员靠背护面总成</v>
          </cell>
        </row>
        <row r="1868">
          <cell r="B1868" t="str">
            <v>SBS0010018</v>
          </cell>
          <cell r="C1868" t="str">
            <v>220SBS0010018</v>
          </cell>
          <cell r="D1868" t="str">
            <v>四人联体左座垫护面总成</v>
          </cell>
        </row>
        <row r="1869">
          <cell r="B1869" t="str">
            <v>REM0002525</v>
          </cell>
          <cell r="C1869" t="str">
            <v>210REM0002525</v>
          </cell>
          <cell r="D1869" t="str">
            <v>F1695B左后视镜</v>
          </cell>
        </row>
        <row r="1870">
          <cell r="B1870" t="str">
            <v>SLT0000821</v>
          </cell>
          <cell r="C1870" t="str">
            <v>220SLT0000821</v>
          </cell>
          <cell r="D1870" t="str">
            <v>卧铺护面总成</v>
          </cell>
        </row>
        <row r="1871">
          <cell r="B1871" t="str">
            <v>TMP5003086</v>
          </cell>
          <cell r="C1871" t="str">
            <v>210TMP5003086</v>
          </cell>
          <cell r="D1871" t="str">
            <v>珠光白BAIC-M031-GHRC</v>
          </cell>
        </row>
        <row r="1872">
          <cell r="B1872" t="str">
            <v>SCS0004210</v>
          </cell>
          <cell r="C1872" t="str">
            <v>220SCS0004210</v>
          </cell>
          <cell r="D1872" t="str">
            <v>六分座垫泡沫总成</v>
          </cell>
        </row>
        <row r="1873">
          <cell r="B1873" t="str">
            <v>SLT0002429</v>
          </cell>
          <cell r="C1873" t="str">
            <v>220SLT0002429</v>
          </cell>
          <cell r="D1873" t="str">
            <v>前座副靠背护面总成</v>
          </cell>
        </row>
        <row r="1874">
          <cell r="B1874" t="str">
            <v>TFT0000040</v>
          </cell>
          <cell r="C1874" t="str">
            <v>220TFT0000040</v>
          </cell>
          <cell r="D1874" t="str">
            <v>聚氨酯用添加剂3415</v>
          </cell>
        </row>
        <row r="1875">
          <cell r="B1875" t="str">
            <v>TFT0000041</v>
          </cell>
          <cell r="C1875" t="str">
            <v>220TFT0000041</v>
          </cell>
          <cell r="D1875" t="str">
            <v>聚氨酯用添加剂3555</v>
          </cell>
        </row>
        <row r="1876">
          <cell r="B1876" t="str">
            <v>SLT0000182</v>
          </cell>
          <cell r="C1876" t="str">
            <v>220SLT0000182</v>
          </cell>
          <cell r="D1876" t="str">
            <v>6486副司机座泡沫</v>
          </cell>
        </row>
        <row r="1877">
          <cell r="B1877" t="str">
            <v>SLT0000169</v>
          </cell>
          <cell r="C1877" t="str">
            <v>220SLT0000169</v>
          </cell>
          <cell r="D1877" t="str">
            <v>6486司机座泡沫</v>
          </cell>
        </row>
        <row r="1878">
          <cell r="B1878" t="str">
            <v>SHT0011323</v>
          </cell>
          <cell r="C1878" t="str">
            <v>220SHT0011323</v>
          </cell>
          <cell r="D1878" t="str">
            <v>驾驶员靠背泡沫总成</v>
          </cell>
        </row>
        <row r="1879">
          <cell r="B1879" t="str">
            <v>SHT0011385</v>
          </cell>
          <cell r="C1879" t="str">
            <v>220SHT0011385</v>
          </cell>
          <cell r="D1879" t="str">
            <v>副驾驶员靠背泡沫总成</v>
          </cell>
        </row>
        <row r="1880">
          <cell r="B1880" t="str">
            <v>SHT0011399</v>
          </cell>
          <cell r="C1880" t="str">
            <v>220SHT0011399</v>
          </cell>
          <cell r="D1880" t="str">
            <v>润滑脂</v>
          </cell>
        </row>
        <row r="1881">
          <cell r="B1881" t="str">
            <v>SHT0011399</v>
          </cell>
          <cell r="C1881" t="str">
            <v>230SHT0011399</v>
          </cell>
          <cell r="D1881" t="str">
            <v>润滑脂</v>
          </cell>
        </row>
        <row r="1882">
          <cell r="B1882" t="str">
            <v>SHT0000275</v>
          </cell>
          <cell r="C1882" t="str">
            <v>220SHT0000275</v>
          </cell>
          <cell r="D1882" t="str">
            <v>陕汽机械靠背骨架总成</v>
          </cell>
        </row>
        <row r="1883">
          <cell r="B1883" t="str">
            <v>SCS0005175</v>
          </cell>
          <cell r="C1883" t="str">
            <v>220SCS0005175</v>
          </cell>
          <cell r="D1883" t="str">
            <v>六分靠背骨架总成</v>
          </cell>
        </row>
        <row r="1884">
          <cell r="B1884" t="str">
            <v>SCS0005175</v>
          </cell>
          <cell r="C1884" t="str">
            <v>230SCS0005175</v>
          </cell>
          <cell r="D1884" t="str">
            <v>六分靠背骨架总成</v>
          </cell>
        </row>
        <row r="1885">
          <cell r="B1885" t="str">
            <v>SCS0001609</v>
          </cell>
          <cell r="C1885" t="str">
            <v>220SCS0001609</v>
          </cell>
          <cell r="D1885" t="str">
            <v>二排四分座骨架主体总成</v>
          </cell>
        </row>
        <row r="1886">
          <cell r="B1886" t="str">
            <v>SCS0001609</v>
          </cell>
          <cell r="C1886" t="str">
            <v>230SCS0001609</v>
          </cell>
          <cell r="D1886" t="str">
            <v>二排四分座骨架主体总成</v>
          </cell>
        </row>
        <row r="1887">
          <cell r="B1887" t="str">
            <v>SHT0001712</v>
          </cell>
          <cell r="C1887" t="str">
            <v>230SHT0001712</v>
          </cell>
          <cell r="D1887" t="str">
            <v>主驾座框骨架焊接总成</v>
          </cell>
        </row>
        <row r="1888">
          <cell r="B1888" t="str">
            <v>SLT0000439</v>
          </cell>
          <cell r="C1888" t="str">
            <v>220SLT0000439</v>
          </cell>
          <cell r="D1888" t="str">
            <v>K1-G9-6座翻滚</v>
          </cell>
        </row>
        <row r="1889">
          <cell r="B1889" t="str">
            <v>SHT0000983</v>
          </cell>
          <cell r="C1889" t="str">
            <v>230SHT0000983</v>
          </cell>
          <cell r="D1889" t="str">
            <v>主驾座框骨架焊接总成电泳</v>
          </cell>
        </row>
        <row r="1890">
          <cell r="B1890" t="str">
            <v>SHT0001693</v>
          </cell>
          <cell r="C1890" t="str">
            <v>230SHT0001693</v>
          </cell>
          <cell r="D1890" t="str">
            <v>副驾靠背骨架总成电泳</v>
          </cell>
        </row>
        <row r="1891">
          <cell r="B1891" t="str">
            <v>SHT0002262</v>
          </cell>
          <cell r="C1891" t="str">
            <v>230SHT0002262</v>
          </cell>
          <cell r="D1891" t="str">
            <v>座框骨架焊接总成电泳</v>
          </cell>
        </row>
        <row r="1892">
          <cell r="B1892" t="str">
            <v>SHT0001335</v>
          </cell>
          <cell r="C1892" t="str">
            <v>230SHT0001335</v>
          </cell>
          <cell r="D1892" t="str">
            <v>副驾座框骨架焊接总成电泳</v>
          </cell>
        </row>
        <row r="1893">
          <cell r="B1893" t="str">
            <v>SHT0002263</v>
          </cell>
          <cell r="C1893" t="str">
            <v>230SHT0002263</v>
          </cell>
          <cell r="D1893" t="str">
            <v>座框骨架焊接总成</v>
          </cell>
        </row>
        <row r="1894">
          <cell r="B1894" t="str">
            <v>SCS0001375</v>
          </cell>
          <cell r="C1894" t="str">
            <v>230SCS0001375</v>
          </cell>
          <cell r="D1894" t="str">
            <v>副驾座骨架总成</v>
          </cell>
        </row>
        <row r="1895">
          <cell r="B1895" t="str">
            <v>SHT0012251</v>
          </cell>
          <cell r="C1895" t="str">
            <v>220SHT0012251</v>
          </cell>
          <cell r="D1895" t="str">
            <v>坐垫面套总成</v>
          </cell>
        </row>
        <row r="1896">
          <cell r="B1896" t="str">
            <v>REM0002023</v>
          </cell>
          <cell r="C1896" t="str">
            <v>210REM0002023</v>
          </cell>
          <cell r="D1896" t="str">
            <v>奥铃右后视镜(山东)</v>
          </cell>
        </row>
        <row r="1897">
          <cell r="B1897" t="str">
            <v>TFT0000079</v>
          </cell>
          <cell r="C1897" t="str">
            <v>220TFT0000079</v>
          </cell>
          <cell r="D1897" t="str">
            <v>硅油K54</v>
          </cell>
        </row>
        <row r="1898">
          <cell r="B1898" t="str">
            <v>TST0000247</v>
          </cell>
          <cell r="C1898" t="str">
            <v>230TST0000247</v>
          </cell>
          <cell r="D1898" t="str">
            <v>ф38*200</v>
          </cell>
        </row>
        <row r="1899">
          <cell r="B1899" t="str">
            <v>REM0001994</v>
          </cell>
          <cell r="C1899" t="str">
            <v>210REM0001994</v>
          </cell>
          <cell r="D1899" t="str">
            <v>1580左后视镜</v>
          </cell>
        </row>
        <row r="1900">
          <cell r="B1900" t="str">
            <v>TST0000229</v>
          </cell>
          <cell r="C1900" t="str">
            <v>230TST0000229</v>
          </cell>
          <cell r="D1900" t="str">
            <v>SWB30-80矩形螺旋弹簧</v>
          </cell>
        </row>
        <row r="1901">
          <cell r="B1901" t="str">
            <v>SHT0001418</v>
          </cell>
          <cell r="C1901" t="str">
            <v>230SHT0001418</v>
          </cell>
          <cell r="D1901" t="str">
            <v>主驾座框骨架焊接总成</v>
          </cell>
        </row>
        <row r="1902">
          <cell r="B1902" t="str">
            <v>SHT0010283</v>
          </cell>
          <cell r="C1902" t="str">
            <v>230SHT0010283</v>
          </cell>
          <cell r="D1902" t="str">
            <v>滑轨本体</v>
          </cell>
        </row>
        <row r="1903">
          <cell r="B1903" t="str">
            <v>TST0000341</v>
          </cell>
          <cell r="C1903" t="str">
            <v>230TST0000341</v>
          </cell>
          <cell r="D1903" t="str">
            <v>次定位销RA1409030100-01</v>
          </cell>
        </row>
        <row r="1904">
          <cell r="B1904" t="str">
            <v>SLT0000759</v>
          </cell>
          <cell r="C1904" t="str">
            <v>220SLT0000759</v>
          </cell>
          <cell r="D1904" t="str">
            <v>M3奥铃升级海外出口副座</v>
          </cell>
        </row>
        <row r="1905">
          <cell r="B1905" t="str">
            <v>SHT0011355</v>
          </cell>
          <cell r="C1905" t="str">
            <v>220SHT0011355</v>
          </cell>
          <cell r="D1905" t="str">
            <v>驾驶员靠背泡沫总成</v>
          </cell>
        </row>
        <row r="1906">
          <cell r="B1906" t="str">
            <v>SLT0010595</v>
          </cell>
          <cell r="C1906" t="str">
            <v>220SLT0010595</v>
          </cell>
          <cell r="D1906" t="str">
            <v>副驾靠背泡沫总成</v>
          </cell>
        </row>
        <row r="1907">
          <cell r="B1907" t="str">
            <v>SLT0000089</v>
          </cell>
          <cell r="C1907" t="str">
            <v>220SLT0000089</v>
          </cell>
          <cell r="D1907" t="str">
            <v>副驾驶员座垫泡沫总成</v>
          </cell>
        </row>
        <row r="1908">
          <cell r="B1908" t="str">
            <v>SHT0013150</v>
          </cell>
          <cell r="C1908" t="str">
            <v>220SHT0013150</v>
          </cell>
          <cell r="D1908" t="str">
            <v>副驾坐垫面套总成</v>
          </cell>
        </row>
        <row r="1909">
          <cell r="B1909" t="str">
            <v>BMM0000034</v>
          </cell>
          <cell r="C1909" t="str">
            <v>210BMM0000034</v>
          </cell>
          <cell r="D1909" t="str">
            <v>H6电动大调整机构左</v>
          </cell>
        </row>
        <row r="1910">
          <cell r="B1910" t="str">
            <v>BMM0000035</v>
          </cell>
          <cell r="C1910" t="str">
            <v>210BMM0000035</v>
          </cell>
          <cell r="D1910" t="str">
            <v>H6电动大调整机构右</v>
          </cell>
        </row>
        <row r="1911">
          <cell r="B1911" t="str">
            <v>SHT0012350</v>
          </cell>
          <cell r="C1911" t="str">
            <v>220SHT0012350</v>
          </cell>
          <cell r="D1911" t="str">
            <v>坐垫面套总成</v>
          </cell>
        </row>
        <row r="1912">
          <cell r="B1912" t="str">
            <v>SHT0014370</v>
          </cell>
          <cell r="C1912" t="str">
            <v>230SHT0014370</v>
          </cell>
          <cell r="D1912" t="str">
            <v>副驾靠背骨架焊接总成电泳</v>
          </cell>
        </row>
        <row r="1913">
          <cell r="B1913" t="str">
            <v>REM0002028</v>
          </cell>
          <cell r="C1913" t="str">
            <v>210REM0002028</v>
          </cell>
          <cell r="D1913" t="str">
            <v>1780左后视镜</v>
          </cell>
        </row>
        <row r="1914">
          <cell r="B1914" t="str">
            <v>SHT0000611</v>
          </cell>
          <cell r="C1914" t="str">
            <v>220SHT0000611</v>
          </cell>
          <cell r="D1914" t="str">
            <v>下卧铺护面总成</v>
          </cell>
        </row>
        <row r="1915">
          <cell r="B1915" t="str">
            <v>SHT0002320</v>
          </cell>
          <cell r="C1915" t="str">
            <v>230SHT0002320</v>
          </cell>
          <cell r="D1915" t="str">
            <v>主驾坐框焊接总成电泳</v>
          </cell>
        </row>
        <row r="1916">
          <cell r="B1916" t="str">
            <v>SHT0012928</v>
          </cell>
          <cell r="C1916" t="str">
            <v>230SHT0012928</v>
          </cell>
          <cell r="D1916" t="str">
            <v>驾驶员靠背焊接总成</v>
          </cell>
        </row>
        <row r="1917">
          <cell r="B1917" t="str">
            <v>BEC0010009</v>
          </cell>
          <cell r="C1917" t="str">
            <v>220BEC0010009</v>
          </cell>
          <cell r="D1917" t="str">
            <v>加热系统线束总成</v>
          </cell>
        </row>
        <row r="1918">
          <cell r="B1918" t="str">
            <v>TST0001785</v>
          </cell>
          <cell r="C1918" t="str">
            <v>230TST0001785</v>
          </cell>
          <cell r="D1918" t="str">
            <v>油漆管8*6</v>
          </cell>
        </row>
        <row r="1919">
          <cell r="B1919" t="str">
            <v>SHT0013602</v>
          </cell>
          <cell r="C1919" t="str">
            <v>220SHT0013602</v>
          </cell>
          <cell r="D1919" t="str">
            <v>坐垫面套总成</v>
          </cell>
        </row>
        <row r="1920">
          <cell r="B1920" t="str">
            <v>SHT0001411</v>
          </cell>
          <cell r="C1920" t="str">
            <v>230SHT0001411</v>
          </cell>
          <cell r="D1920" t="str">
            <v>主驾座框骨架焊接总成电泳</v>
          </cell>
        </row>
        <row r="1921">
          <cell r="B1921" t="str">
            <v>TSY0010048</v>
          </cell>
          <cell r="C1921" t="str">
            <v>220TSY0010048</v>
          </cell>
          <cell r="D1921" t="str">
            <v>皮革（复合2mmPE）</v>
          </cell>
        </row>
        <row r="1922">
          <cell r="B1922" t="str">
            <v>SCS0004127</v>
          </cell>
          <cell r="C1922" t="str">
            <v>220SCS0004127</v>
          </cell>
          <cell r="D1922" t="str">
            <v>B40L安全带卷轴器</v>
          </cell>
        </row>
        <row r="1923">
          <cell r="B1923" t="str">
            <v>SHT0001990</v>
          </cell>
          <cell r="C1923" t="str">
            <v>230SHT0001990</v>
          </cell>
          <cell r="D1923" t="str">
            <v>主驾坐框焊接总成电泳</v>
          </cell>
        </row>
        <row r="1924">
          <cell r="B1924" t="str">
            <v>SLT0002620</v>
          </cell>
          <cell r="C1924" t="str">
            <v>220SLT0002620</v>
          </cell>
          <cell r="D1924" t="str">
            <v>k1窄车三排三人座布套</v>
          </cell>
        </row>
        <row r="1925">
          <cell r="B1925" t="str">
            <v>RSM0010035</v>
          </cell>
          <cell r="C1925" t="str">
            <v>210RSM0010035</v>
          </cell>
          <cell r="D1925" t="str">
            <v>H6补盲视镜总成</v>
          </cell>
        </row>
        <row r="1926">
          <cell r="B1926" t="str">
            <v>SHT0010244</v>
          </cell>
          <cell r="C1926" t="str">
            <v>220SHT0010244</v>
          </cell>
          <cell r="D1926" t="str">
            <v>副驾靠背骨架焊接总成</v>
          </cell>
        </row>
        <row r="1927">
          <cell r="B1927" t="str">
            <v>REM0002526</v>
          </cell>
          <cell r="C1927" t="str">
            <v>210REM0002526</v>
          </cell>
          <cell r="D1927" t="str">
            <v>1695B右后视镜</v>
          </cell>
        </row>
        <row r="1928">
          <cell r="B1928" t="str">
            <v>SLT0000053</v>
          </cell>
          <cell r="C1928" t="str">
            <v>220SLT0000053</v>
          </cell>
          <cell r="D1928" t="str">
            <v>M3右舵司机背滑轨(主)</v>
          </cell>
        </row>
        <row r="1929">
          <cell r="B1929" t="str">
            <v>SCS0006036</v>
          </cell>
          <cell r="C1929" t="str">
            <v>230SCS0006036</v>
          </cell>
          <cell r="D1929" t="str">
            <v>滑轨电机总成</v>
          </cell>
        </row>
        <row r="1930">
          <cell r="B1930" t="str">
            <v>TST0000147</v>
          </cell>
          <cell r="C1930" t="str">
            <v>230TST0000147</v>
          </cell>
          <cell r="D1930" t="str">
            <v>内方螺丝20*40</v>
          </cell>
        </row>
        <row r="1931">
          <cell r="B1931" t="str">
            <v>TST0000591</v>
          </cell>
          <cell r="C1931" t="str">
            <v>230TST0000591</v>
          </cell>
          <cell r="D1931" t="str">
            <v>气缸φ32*100</v>
          </cell>
        </row>
        <row r="1932">
          <cell r="B1932" t="str">
            <v>SHT0001528</v>
          </cell>
          <cell r="C1932" t="str">
            <v>230SHT0001528</v>
          </cell>
          <cell r="D1932" t="str">
            <v>主驾座框骨架焊接总成电泳</v>
          </cell>
        </row>
        <row r="1933">
          <cell r="B1933" t="str">
            <v>SHT0000275</v>
          </cell>
          <cell r="C1933" t="str">
            <v>230SHT0000275</v>
          </cell>
          <cell r="D1933" t="str">
            <v>陕汽机械靠背骨架总成</v>
          </cell>
        </row>
        <row r="1934">
          <cell r="B1934" t="str">
            <v>SHT0001321</v>
          </cell>
          <cell r="C1934" t="str">
            <v>230SHT0001321</v>
          </cell>
          <cell r="D1934" t="str">
            <v>主驾座框骨架焊接总成电泳</v>
          </cell>
        </row>
        <row r="1935">
          <cell r="B1935" t="str">
            <v>SLT0002290</v>
          </cell>
          <cell r="C1935" t="str">
            <v>220SLT0002290</v>
          </cell>
          <cell r="D1935" t="str">
            <v>副驾驶员座垫护面总成</v>
          </cell>
        </row>
        <row r="1936">
          <cell r="B1936" t="str">
            <v>SHT0000552</v>
          </cell>
          <cell r="C1936" t="str">
            <v>220SHT0000552</v>
          </cell>
          <cell r="D1936" t="str">
            <v>加宽下卧铺护面总成</v>
          </cell>
        </row>
        <row r="1937">
          <cell r="B1937" t="str">
            <v>SHT0002271</v>
          </cell>
          <cell r="C1937" t="str">
            <v>230SHT0002271</v>
          </cell>
          <cell r="D1937" t="str">
            <v>副驾座框骨架焊接总成电泳</v>
          </cell>
        </row>
        <row r="1938">
          <cell r="B1938" t="str">
            <v>SHT0001993</v>
          </cell>
          <cell r="C1938" t="str">
            <v>230SHT0001993</v>
          </cell>
          <cell r="D1938" t="str">
            <v>副驾坐框焊接总成电泳</v>
          </cell>
        </row>
        <row r="1939">
          <cell r="B1939" t="str">
            <v>SHT0002312</v>
          </cell>
          <cell r="C1939" t="str">
            <v>230SHT0002312</v>
          </cell>
          <cell r="D1939" t="str">
            <v>主驾座框骨架焊接总成</v>
          </cell>
        </row>
        <row r="1940">
          <cell r="B1940" t="str">
            <v>SHT0002512</v>
          </cell>
          <cell r="C1940" t="str">
            <v>230SHT0002512</v>
          </cell>
          <cell r="D1940" t="str">
            <v>主驾下框焊接组件电泳</v>
          </cell>
        </row>
        <row r="1941">
          <cell r="B1941" t="str">
            <v>SHT0002272</v>
          </cell>
          <cell r="C1941" t="str">
            <v>230SHT0002272</v>
          </cell>
          <cell r="D1941" t="str">
            <v>副驾座框骨架焊接总成</v>
          </cell>
        </row>
        <row r="1942">
          <cell r="B1942" t="str">
            <v>TSY0010246</v>
          </cell>
          <cell r="C1942" t="str">
            <v>220TSY0010246</v>
          </cell>
          <cell r="D1942" t="str">
            <v>PVC辅料</v>
          </cell>
        </row>
        <row r="1943">
          <cell r="B1943" t="str">
            <v>TSY0010157</v>
          </cell>
          <cell r="C1943" t="str">
            <v>220TSY0010157</v>
          </cell>
          <cell r="D1943" t="str">
            <v>PVC辅料2070-002</v>
          </cell>
        </row>
        <row r="1944">
          <cell r="B1944" t="str">
            <v>SHT0001246</v>
          </cell>
          <cell r="C1944" t="str">
            <v>230SHT0001246</v>
          </cell>
          <cell r="D1944" t="str">
            <v>主驾座框骨架焊接总成</v>
          </cell>
        </row>
        <row r="1945">
          <cell r="B1945" t="str">
            <v>SHT0013340</v>
          </cell>
          <cell r="C1945" t="str">
            <v>230SHT0013340</v>
          </cell>
          <cell r="D1945" t="str">
            <v>主驾座框焊接总成电泳</v>
          </cell>
        </row>
        <row r="1946">
          <cell r="B1946" t="str">
            <v>SHT0001534</v>
          </cell>
          <cell r="C1946" t="str">
            <v>230SHT0001534</v>
          </cell>
          <cell r="D1946" t="str">
            <v>副驾座框骨架焊接总成</v>
          </cell>
        </row>
        <row r="1947">
          <cell r="B1947" t="str">
            <v>SHT0001839</v>
          </cell>
          <cell r="C1947" t="str">
            <v>220SHT0001839</v>
          </cell>
          <cell r="D1947" t="str">
            <v>主驾副边调角器总成</v>
          </cell>
        </row>
        <row r="1948">
          <cell r="B1948" t="str">
            <v>SHT0001368</v>
          </cell>
          <cell r="C1948" t="str">
            <v>230SHT0001368</v>
          </cell>
          <cell r="D1948" t="str">
            <v>主驾坐框焊接总成</v>
          </cell>
        </row>
        <row r="1949">
          <cell r="B1949" t="str">
            <v>REM0002522</v>
          </cell>
          <cell r="C1949" t="str">
            <v>210REM0002522</v>
          </cell>
          <cell r="D1949" t="str">
            <v>仿丰田右舵左后视镜</v>
          </cell>
        </row>
        <row r="1950">
          <cell r="B1950" t="str">
            <v>SHT0013350</v>
          </cell>
          <cell r="C1950" t="str">
            <v>230SHT0013350</v>
          </cell>
          <cell r="D1950" t="str">
            <v>副驾座框焊接总成电泳</v>
          </cell>
        </row>
        <row r="1951">
          <cell r="B1951" t="str">
            <v>SHT0012305</v>
          </cell>
          <cell r="C1951" t="str">
            <v>220SHT0012305</v>
          </cell>
          <cell r="D1951" t="str">
            <v>靠背骨架焊接总成</v>
          </cell>
        </row>
        <row r="1952">
          <cell r="B1952" t="str">
            <v>SLT0000755</v>
          </cell>
          <cell r="C1952" t="str">
            <v>220SLT0000755</v>
          </cell>
          <cell r="D1952" t="str">
            <v>M3副座1800加宽布套</v>
          </cell>
        </row>
        <row r="1953">
          <cell r="B1953" t="str">
            <v>SHT0002311</v>
          </cell>
          <cell r="C1953" t="str">
            <v>230SHT0002311</v>
          </cell>
          <cell r="D1953" t="str">
            <v>主驾座框骨架焊接总成电泳</v>
          </cell>
        </row>
        <row r="1954">
          <cell r="B1954" t="str">
            <v>SHT0013940</v>
          </cell>
          <cell r="C1954" t="str">
            <v>230SHT0013940</v>
          </cell>
          <cell r="D1954" t="str">
            <v>驾驶员靠背焊接总成</v>
          </cell>
        </row>
        <row r="1955">
          <cell r="B1955" t="str">
            <v>TMP5003034</v>
          </cell>
          <cell r="C1955" t="str">
            <v>210TMP5003034</v>
          </cell>
          <cell r="D1955" t="str">
            <v>格陵兰白色漆wsz-114</v>
          </cell>
        </row>
        <row r="1956">
          <cell r="B1956" t="str">
            <v>SLT0002451</v>
          </cell>
          <cell r="C1956" t="str">
            <v>220SLT0002451</v>
          </cell>
          <cell r="D1956" t="str">
            <v>升级1800副司机座布套</v>
          </cell>
        </row>
        <row r="1957">
          <cell r="B1957" t="str">
            <v>SHT0001326</v>
          </cell>
          <cell r="C1957" t="str">
            <v>230SHT0001326</v>
          </cell>
          <cell r="D1957" t="str">
            <v>主驾座框骨架焊接总成</v>
          </cell>
        </row>
        <row r="1958">
          <cell r="B1958" t="str">
            <v>SLT0002037</v>
          </cell>
          <cell r="C1958" t="str">
            <v>220SLT0002037</v>
          </cell>
          <cell r="D1958" t="str">
            <v>K1四人联体右背布套</v>
          </cell>
        </row>
        <row r="1959">
          <cell r="B1959" t="str">
            <v>SLT0002038</v>
          </cell>
          <cell r="C1959" t="str">
            <v>220SLT0002038</v>
          </cell>
          <cell r="D1959" t="str">
            <v>K1四人联体左背布套</v>
          </cell>
        </row>
        <row r="1960">
          <cell r="B1960" t="str">
            <v>TFT0000080</v>
          </cell>
          <cell r="C1960" t="str">
            <v>220TFT0000080</v>
          </cell>
          <cell r="D1960" t="str">
            <v>硅油K31</v>
          </cell>
        </row>
        <row r="1961">
          <cell r="B1961" t="str">
            <v>TST0001072</v>
          </cell>
          <cell r="C1961" t="str">
            <v>230TST0001072</v>
          </cell>
          <cell r="D1961" t="str">
            <v>变径接头</v>
          </cell>
        </row>
        <row r="1962">
          <cell r="B1962" t="str">
            <v>SLT0000168</v>
          </cell>
          <cell r="C1962" t="str">
            <v>220SLT0000168</v>
          </cell>
          <cell r="D1962" t="str">
            <v>6486司机背泡沫</v>
          </cell>
        </row>
        <row r="1963">
          <cell r="B1963" t="str">
            <v>SHT0002507</v>
          </cell>
          <cell r="C1963" t="str">
            <v>220SHT0002507</v>
          </cell>
          <cell r="D1963" t="str">
            <v>副驾驶员靠背骨架总成</v>
          </cell>
        </row>
        <row r="1964">
          <cell r="B1964" t="str">
            <v>SHT0000086</v>
          </cell>
          <cell r="C1964" t="str">
            <v>220SHT0000086</v>
          </cell>
          <cell r="D1964" t="str">
            <v>驾驶员靠背护面总成</v>
          </cell>
        </row>
        <row r="1965">
          <cell r="B1965" t="str">
            <v>SHT0001363</v>
          </cell>
          <cell r="C1965" t="str">
            <v>230SHT0001363</v>
          </cell>
          <cell r="D1965" t="str">
            <v>主驾座框骨架焊接总成</v>
          </cell>
        </row>
        <row r="1966">
          <cell r="B1966" t="str">
            <v>SHT0000576</v>
          </cell>
          <cell r="C1966" t="str">
            <v>220SHT0000576</v>
          </cell>
          <cell r="D1966" t="str">
            <v>H3改型副司机底座骨架总成</v>
          </cell>
        </row>
        <row r="1967">
          <cell r="B1967" t="str">
            <v>SHT0001635</v>
          </cell>
          <cell r="C1967" t="str">
            <v>220SHT0001635</v>
          </cell>
          <cell r="D1967" t="str">
            <v>上卧铺防护网总成</v>
          </cell>
        </row>
        <row r="1968">
          <cell r="B1968" t="str">
            <v>SHT0013503</v>
          </cell>
          <cell r="C1968" t="str">
            <v>230SHT0013503</v>
          </cell>
          <cell r="D1968" t="str">
            <v>司机靠背骨架焊接总成</v>
          </cell>
        </row>
        <row r="1969">
          <cell r="B1969" t="str">
            <v>SHT0001757</v>
          </cell>
          <cell r="C1969" t="str">
            <v>230SHT0001757</v>
          </cell>
          <cell r="D1969" t="str">
            <v>主驾靠背骨架总成电泳</v>
          </cell>
        </row>
        <row r="1970">
          <cell r="B1970" t="str">
            <v>SCS0005987</v>
          </cell>
          <cell r="C1970" t="str">
            <v>230SCS0005987</v>
          </cell>
          <cell r="D1970" t="str">
            <v>左侧电动调角器焊接总成</v>
          </cell>
        </row>
        <row r="1971">
          <cell r="B1971" t="str">
            <v>SCS0005990</v>
          </cell>
          <cell r="C1971" t="str">
            <v>230SCS0005990</v>
          </cell>
          <cell r="D1971" t="str">
            <v>右侧电动调角器焊接总成</v>
          </cell>
        </row>
        <row r="1972">
          <cell r="B1972" t="str">
            <v>SHT0002639</v>
          </cell>
          <cell r="C1972" t="str">
            <v>220SHT0002639</v>
          </cell>
          <cell r="D1972" t="str">
            <v>副司机座框总成电泳</v>
          </cell>
        </row>
        <row r="1973">
          <cell r="B1973" t="str">
            <v>SLT0000652</v>
          </cell>
          <cell r="C1973" t="str">
            <v>220SLT0000652</v>
          </cell>
          <cell r="D1973" t="str">
            <v>K1窄车后排单人背泡沫</v>
          </cell>
        </row>
        <row r="1974">
          <cell r="B1974" t="str">
            <v>TST0000377</v>
          </cell>
          <cell r="C1974" t="str">
            <v>230TST0000377</v>
          </cell>
          <cell r="D1974" t="str">
            <v>凹模φ25*φ7.2*45</v>
          </cell>
        </row>
        <row r="1975">
          <cell r="B1975" t="str">
            <v>SLT0002607</v>
          </cell>
          <cell r="C1975" t="str">
            <v>220SLT0002607</v>
          </cell>
          <cell r="D1975" t="str">
            <v>k1窄车一排三人座布套</v>
          </cell>
        </row>
        <row r="1976">
          <cell r="B1976" t="str">
            <v>SHT0012954</v>
          </cell>
          <cell r="C1976" t="str">
            <v>230SHT0012954</v>
          </cell>
          <cell r="D1976" t="str">
            <v>靠背骨架焊接总成</v>
          </cell>
        </row>
        <row r="1977">
          <cell r="B1977" t="str">
            <v>SHT0001578</v>
          </cell>
          <cell r="C1977" t="str">
            <v>220SHT0001578</v>
          </cell>
          <cell r="D1977" t="str">
            <v>驾驶员靠背护面总成</v>
          </cell>
        </row>
        <row r="1978">
          <cell r="B1978" t="str">
            <v>BPC0000065</v>
          </cell>
          <cell r="C1978" t="str">
            <v>220BPC0000065</v>
          </cell>
          <cell r="D1978" t="str">
            <v>联腰拖开关</v>
          </cell>
        </row>
        <row r="1979">
          <cell r="B1979" t="str">
            <v>SHT0012168</v>
          </cell>
          <cell r="C1979" t="str">
            <v>230SHT0012168</v>
          </cell>
          <cell r="D1979" t="str">
            <v>主驾下框焊接组件</v>
          </cell>
        </row>
        <row r="1980">
          <cell r="B1980" t="str">
            <v>SHT0002743</v>
          </cell>
          <cell r="C1980" t="str">
            <v>230SHT0002743</v>
          </cell>
          <cell r="D1980" t="str">
            <v>大运靠背骨架焊接总成</v>
          </cell>
        </row>
        <row r="1981">
          <cell r="B1981" t="str">
            <v>SHT0001584</v>
          </cell>
          <cell r="C1981" t="str">
            <v>220SHT0001584</v>
          </cell>
          <cell r="D1981" t="str">
            <v>副驾靠背护面总成</v>
          </cell>
        </row>
        <row r="1982">
          <cell r="B1982" t="str">
            <v>TST0000661</v>
          </cell>
          <cell r="C1982" t="str">
            <v>230TST0000661</v>
          </cell>
          <cell r="D1982" t="str">
            <v>轴承6310</v>
          </cell>
        </row>
        <row r="1983">
          <cell r="B1983" t="str">
            <v>SHT0013341</v>
          </cell>
          <cell r="C1983" t="str">
            <v>230SHT0013341</v>
          </cell>
          <cell r="D1983" t="str">
            <v>主驾座框焊接总成</v>
          </cell>
        </row>
        <row r="1984">
          <cell r="B1984" t="str">
            <v>SHT0001839</v>
          </cell>
          <cell r="C1984" t="str">
            <v>230SHT0001839</v>
          </cell>
          <cell r="D1984" t="str">
            <v>主驾副边调角器总成</v>
          </cell>
        </row>
        <row r="1985">
          <cell r="B1985" t="str">
            <v>SHT0010547</v>
          </cell>
          <cell r="C1985" t="str">
            <v>220SHT0010547</v>
          </cell>
          <cell r="D1985" t="str">
            <v>驾驶员靠背护面总成</v>
          </cell>
        </row>
        <row r="1986">
          <cell r="B1986" t="str">
            <v>BMM0000012</v>
          </cell>
          <cell r="C1986" t="str">
            <v>210BMM0000012</v>
          </cell>
          <cell r="D1986" t="str">
            <v>24V依顿电动调整机构</v>
          </cell>
        </row>
        <row r="1987">
          <cell r="B1987" t="str">
            <v>SLT0010216</v>
          </cell>
          <cell r="C1987" t="str">
            <v>220SLT0010216</v>
          </cell>
          <cell r="D1987" t="str">
            <v>驾驶员靠背护面总成</v>
          </cell>
        </row>
        <row r="1988">
          <cell r="B1988" t="str">
            <v>SLT0000444</v>
          </cell>
          <cell r="C1988" t="str">
            <v>220SLT0000444</v>
          </cell>
          <cell r="D1988" t="str">
            <v>K1四人联体左座泡沫</v>
          </cell>
        </row>
        <row r="1989">
          <cell r="B1989" t="str">
            <v>SHT0000705</v>
          </cell>
          <cell r="C1989" t="str">
            <v>220SHT0000705</v>
          </cell>
          <cell r="D1989" t="str">
            <v>驾驶员靠背护面总成</v>
          </cell>
        </row>
        <row r="1990">
          <cell r="B1990" t="str">
            <v>TCT0000039</v>
          </cell>
          <cell r="C1990" t="str">
            <v>230TCT0000039</v>
          </cell>
          <cell r="D1990" t="str">
            <v>H7102镍添加剂</v>
          </cell>
        </row>
        <row r="1991">
          <cell r="B1991" t="str">
            <v>SHT0010243</v>
          </cell>
          <cell r="C1991" t="str">
            <v>230SHT0010243</v>
          </cell>
          <cell r="D1991" t="str">
            <v>主驾靠背骨架焊接总成</v>
          </cell>
        </row>
        <row r="1992">
          <cell r="B1992" t="str">
            <v>SLT0000580</v>
          </cell>
          <cell r="C1992" t="str">
            <v>220SLT0000580</v>
          </cell>
          <cell r="D1992" t="str">
            <v>K1右舵双人座泡沫</v>
          </cell>
        </row>
        <row r="1993">
          <cell r="B1993" t="str">
            <v>SLT0000164</v>
          </cell>
          <cell r="C1993" t="str">
            <v>220SLT0000164</v>
          </cell>
          <cell r="D1993" t="str">
            <v>95右舵卧铺泡沫</v>
          </cell>
        </row>
        <row r="1994">
          <cell r="B1994" t="str">
            <v>SLT0000743</v>
          </cell>
          <cell r="C1994" t="str">
            <v>220SLT0000743</v>
          </cell>
          <cell r="D1994" t="str">
            <v>副驾驶员座垫泡沫总成</v>
          </cell>
        </row>
        <row r="1995">
          <cell r="B1995" t="str">
            <v>SHT0000791</v>
          </cell>
          <cell r="C1995" t="str">
            <v>220SHT0000791</v>
          </cell>
          <cell r="D1995" t="str">
            <v>副驾驶靠背护面总成</v>
          </cell>
        </row>
        <row r="1996">
          <cell r="B1996" t="str">
            <v>SHT0001354</v>
          </cell>
          <cell r="C1996" t="str">
            <v>230SHT0001354</v>
          </cell>
          <cell r="D1996" t="str">
            <v>主驾座框骨架焊接总成电泳</v>
          </cell>
        </row>
        <row r="1997">
          <cell r="B1997" t="str">
            <v>SLT0000710</v>
          </cell>
          <cell r="C1997" t="str">
            <v>220SLT0000710</v>
          </cell>
          <cell r="D1997" t="str">
            <v>副驾连体靠背泡沫总成</v>
          </cell>
        </row>
        <row r="1998">
          <cell r="B1998" t="str">
            <v>SHT0010631</v>
          </cell>
          <cell r="C1998" t="str">
            <v>230SHT0010631</v>
          </cell>
          <cell r="D1998" t="str">
            <v>主驾靠背骨架总成电泳</v>
          </cell>
        </row>
        <row r="1999">
          <cell r="B1999" t="str">
            <v>SHT0001756</v>
          </cell>
          <cell r="C1999" t="str">
            <v>230SHT0001756</v>
          </cell>
          <cell r="D1999" t="str">
            <v>主驾坐框焊接总成</v>
          </cell>
        </row>
        <row r="2000">
          <cell r="B2000" t="str">
            <v>SHT0013256</v>
          </cell>
          <cell r="C2000" t="str">
            <v>230SHT0013256</v>
          </cell>
          <cell r="D2000" t="str">
            <v>防尘罩</v>
          </cell>
        </row>
        <row r="2001">
          <cell r="B2001" t="str">
            <v>BPC0000038</v>
          </cell>
          <cell r="C2001" t="str">
            <v>220BPC0000038</v>
          </cell>
          <cell r="D2001" t="str">
            <v>气悬浮总成</v>
          </cell>
        </row>
        <row r="2002">
          <cell r="B2002" t="str">
            <v>BPC0000038</v>
          </cell>
          <cell r="C2002" t="str">
            <v>230BPC0000038</v>
          </cell>
          <cell r="D2002" t="str">
            <v>气悬浮总成</v>
          </cell>
        </row>
        <row r="2003">
          <cell r="B2003" t="str">
            <v>SLT0002612</v>
          </cell>
          <cell r="C2003" t="str">
            <v>220SLT0002612</v>
          </cell>
          <cell r="D2003" t="str">
            <v>k1一排四人背（新面料）</v>
          </cell>
        </row>
        <row r="2004">
          <cell r="B2004" t="str">
            <v>SLT0001045</v>
          </cell>
          <cell r="C2004" t="str">
            <v>220SLT0001045</v>
          </cell>
          <cell r="D2004" t="str">
            <v>K1右舵双人座泡沫</v>
          </cell>
        </row>
        <row r="2005">
          <cell r="B2005" t="str">
            <v>SLT0000573</v>
          </cell>
          <cell r="C2005" t="str">
            <v>220SLT0000573</v>
          </cell>
          <cell r="D2005" t="str">
            <v>k1右舵一排三人座布套</v>
          </cell>
        </row>
        <row r="2006">
          <cell r="B2006" t="str">
            <v>SLT0002591</v>
          </cell>
          <cell r="C2006" t="str">
            <v>220SLT0002591</v>
          </cell>
          <cell r="D2006" t="str">
            <v>k1宽车左一排三人座布套</v>
          </cell>
        </row>
        <row r="2007">
          <cell r="B2007" t="str">
            <v>SHT0000599</v>
          </cell>
          <cell r="C2007" t="str">
            <v>220SHT0000599</v>
          </cell>
          <cell r="D2007" t="str">
            <v>福田11款吊铺椰棕总成</v>
          </cell>
        </row>
        <row r="2008">
          <cell r="B2008" t="str">
            <v>REM0002033</v>
          </cell>
          <cell r="C2008" t="str">
            <v>210REM0002033</v>
          </cell>
          <cell r="D2008" t="str">
            <v>奥铃左后视镜67(山东)</v>
          </cell>
        </row>
        <row r="2009">
          <cell r="B2009" t="str">
            <v>SHT0013351</v>
          </cell>
          <cell r="C2009" t="str">
            <v>230SHT0013351</v>
          </cell>
          <cell r="D2009" t="str">
            <v>副驾座框焊接总成</v>
          </cell>
        </row>
        <row r="2010">
          <cell r="B2010" t="str">
            <v>BPC0010221</v>
          </cell>
          <cell r="C2010" t="str">
            <v>220BPC0010221</v>
          </cell>
          <cell r="D2010" t="str">
            <v>腰托二联阀开关总成</v>
          </cell>
        </row>
        <row r="2011">
          <cell r="B2011" t="str">
            <v>SLT0000825</v>
          </cell>
          <cell r="C2011" t="str">
            <v>220SLT0000825</v>
          </cell>
          <cell r="D2011" t="str">
            <v>卧铺护面总成</v>
          </cell>
        </row>
        <row r="2012">
          <cell r="B2012" t="str">
            <v>SHT0002027</v>
          </cell>
          <cell r="C2012" t="str">
            <v>230SHT0002027</v>
          </cell>
          <cell r="D2012" t="str">
            <v>副驾靠背骨架焊接总成</v>
          </cell>
        </row>
        <row r="2013">
          <cell r="B2013" t="str">
            <v>SLT0000387</v>
          </cell>
          <cell r="C2013" t="str">
            <v>220SLT0000387</v>
          </cell>
          <cell r="D2013" t="str">
            <v>K1双人座泡沫</v>
          </cell>
        </row>
        <row r="2014">
          <cell r="B2014" t="str">
            <v>SLT0002567</v>
          </cell>
          <cell r="C2014" t="str">
            <v>220SLT0002567</v>
          </cell>
          <cell r="D2014" t="str">
            <v>K1一排三座</v>
          </cell>
        </row>
        <row r="2015">
          <cell r="B2015" t="str">
            <v>SLT0000532</v>
          </cell>
          <cell r="C2015" t="str">
            <v>220SLT0000532</v>
          </cell>
          <cell r="D2015" t="str">
            <v>K1侧翻右座泡沫</v>
          </cell>
        </row>
        <row r="2016">
          <cell r="B2016" t="str">
            <v>SHT0001783</v>
          </cell>
          <cell r="C2016" t="str">
            <v>230SHT0001783</v>
          </cell>
          <cell r="D2016" t="str">
            <v>副驾坐框焊接总成</v>
          </cell>
        </row>
        <row r="2017">
          <cell r="B2017" t="str">
            <v>SHT0001778</v>
          </cell>
          <cell r="C2017" t="str">
            <v>230SHT0001778</v>
          </cell>
          <cell r="D2017" t="str">
            <v>主驾坐框焊接总成</v>
          </cell>
        </row>
        <row r="2018">
          <cell r="B2018" t="str">
            <v>SLT0002608</v>
          </cell>
          <cell r="C2018" t="str">
            <v>220SLT0002608</v>
          </cell>
          <cell r="D2018" t="str">
            <v>k1窄车一排三人背布套</v>
          </cell>
        </row>
        <row r="2019">
          <cell r="B2019" t="str">
            <v>SLT0010454</v>
          </cell>
          <cell r="C2019" t="str">
            <v>220SLT0010454</v>
          </cell>
          <cell r="D2019" t="str">
            <v>副驾座垫护面总成</v>
          </cell>
        </row>
        <row r="2020">
          <cell r="B2020" t="str">
            <v>REM0002838</v>
          </cell>
          <cell r="C2020" t="str">
            <v>210REM0002838</v>
          </cell>
          <cell r="D2020" t="str">
            <v>右置车豪泺大镜头(右)</v>
          </cell>
        </row>
        <row r="2021">
          <cell r="B2021" t="str">
            <v>SHT0010244</v>
          </cell>
          <cell r="C2021" t="str">
            <v>230SHT0010244</v>
          </cell>
          <cell r="D2021" t="str">
            <v>副驾靠背骨架焊接总成</v>
          </cell>
        </row>
        <row r="2022">
          <cell r="B2022" t="str">
            <v>SHT0014656</v>
          </cell>
          <cell r="C2022" t="str">
            <v>220SHT0014656</v>
          </cell>
          <cell r="D2022" t="str">
            <v>坐垫面套总成</v>
          </cell>
        </row>
        <row r="2023">
          <cell r="B2023" t="str">
            <v>TMP5001006</v>
          </cell>
          <cell r="C2023" t="str">
            <v>210TMP5001006</v>
          </cell>
          <cell r="D2023" t="str">
            <v>溶剂型底漆WLF125480</v>
          </cell>
        </row>
        <row r="2024">
          <cell r="B2024" t="str">
            <v>SHT0014530</v>
          </cell>
          <cell r="C2024" t="str">
            <v>230SHT0014530</v>
          </cell>
          <cell r="D2024" t="str">
            <v>副驾靠背骨架焊接总成</v>
          </cell>
        </row>
        <row r="2025">
          <cell r="B2025" t="str">
            <v>SHT0001768</v>
          </cell>
          <cell r="C2025" t="str">
            <v>220SHT0001768</v>
          </cell>
          <cell r="D2025" t="str">
            <v>悬浮机构总成</v>
          </cell>
        </row>
        <row r="2026">
          <cell r="B2026" t="str">
            <v>SHT0001768</v>
          </cell>
          <cell r="C2026" t="str">
            <v>230SHT0001768</v>
          </cell>
          <cell r="D2026" t="str">
            <v>悬浮机构总成</v>
          </cell>
        </row>
        <row r="2027">
          <cell r="B2027" t="str">
            <v>SHT0014879</v>
          </cell>
          <cell r="C2027" t="str">
            <v>230SHT0014879</v>
          </cell>
          <cell r="D2027" t="str">
            <v>减震器下框电泳总成</v>
          </cell>
        </row>
        <row r="2028">
          <cell r="B2028" t="str">
            <v>SHT0002558</v>
          </cell>
          <cell r="C2028" t="str">
            <v>230SHT0002558</v>
          </cell>
          <cell r="D2028" t="str">
            <v>减震器下框焊接组件电泳</v>
          </cell>
        </row>
        <row r="2029">
          <cell r="B2029" t="str">
            <v>RIM0000012</v>
          </cell>
          <cell r="C2029" t="str">
            <v>210RIM0000012</v>
          </cell>
          <cell r="D2029" t="str">
            <v>18D室内镜</v>
          </cell>
        </row>
        <row r="2030">
          <cell r="B2030" t="str">
            <v>SHT0002639</v>
          </cell>
          <cell r="C2030" t="str">
            <v>230SHT0002639</v>
          </cell>
          <cell r="D2030" t="str">
            <v>副司机座框总成电泳</v>
          </cell>
        </row>
        <row r="2031">
          <cell r="B2031" t="str">
            <v>SHT0011020</v>
          </cell>
          <cell r="C2031" t="str">
            <v>220SHT0011020</v>
          </cell>
          <cell r="D2031" t="str">
            <v>副驾驶员靠背泡沫总成</v>
          </cell>
        </row>
        <row r="2032">
          <cell r="B2032" t="str">
            <v>SHT0012172</v>
          </cell>
          <cell r="C2032" t="str">
            <v>230SHT0012172</v>
          </cell>
          <cell r="D2032" t="str">
            <v>主驾驾VDC气阀总成</v>
          </cell>
        </row>
        <row r="2033">
          <cell r="B2033" t="str">
            <v>SBS0010156</v>
          </cell>
          <cell r="C2033" t="str">
            <v>220SBS0010156</v>
          </cell>
          <cell r="D2033" t="str">
            <v>k1标准窄车三排三人背</v>
          </cell>
        </row>
        <row r="2034">
          <cell r="B2034" t="str">
            <v>SBS0010155</v>
          </cell>
          <cell r="C2034" t="str">
            <v>220SBS0010155</v>
          </cell>
          <cell r="D2034" t="str">
            <v>k1标准窄车三排三人座</v>
          </cell>
        </row>
        <row r="2035">
          <cell r="B2035" t="str">
            <v>SHT0001265</v>
          </cell>
          <cell r="C2035" t="str">
            <v>230SHT0001265</v>
          </cell>
          <cell r="D2035" t="str">
            <v>主驾坐框焊接总成电泳</v>
          </cell>
        </row>
        <row r="2036">
          <cell r="B2036" t="str">
            <v>TMA0000581</v>
          </cell>
          <cell r="C2036" t="str">
            <v>210TMA0000581</v>
          </cell>
          <cell r="D2036" t="str">
            <v>MS930胶（硬包）</v>
          </cell>
        </row>
        <row r="2037">
          <cell r="B2037" t="str">
            <v>SLT0010851</v>
          </cell>
          <cell r="C2037" t="str">
            <v>220SLT0010851</v>
          </cell>
          <cell r="D2037" t="str">
            <v>副驾座垫护面总成</v>
          </cell>
        </row>
        <row r="2038">
          <cell r="B2038" t="str">
            <v>REM0002836</v>
          </cell>
          <cell r="C2038" t="str">
            <v>210REM0002836</v>
          </cell>
          <cell r="D2038" t="str">
            <v>右置车豪泺大镜头(左)</v>
          </cell>
        </row>
        <row r="2039">
          <cell r="B2039" t="str">
            <v>SLT0000484</v>
          </cell>
          <cell r="C2039" t="str">
            <v>220SLT0000484</v>
          </cell>
          <cell r="D2039" t="str">
            <v>K1宽车5990双人座泡沫</v>
          </cell>
        </row>
        <row r="2040">
          <cell r="B2040" t="str">
            <v>SHT0013342</v>
          </cell>
          <cell r="C2040" t="str">
            <v>230SHT0013342</v>
          </cell>
          <cell r="D2040" t="str">
            <v>减震器下框焊接总成电泳</v>
          </cell>
        </row>
        <row r="2041">
          <cell r="B2041" t="str">
            <v>SLT0000530</v>
          </cell>
          <cell r="C2041" t="str">
            <v>220SLT0000530</v>
          </cell>
          <cell r="D2041" t="str">
            <v>K1侧翻右折叠板</v>
          </cell>
        </row>
        <row r="2042">
          <cell r="B2042" t="str">
            <v>SLT0000508</v>
          </cell>
          <cell r="C2042" t="str">
            <v>220SLT0000508</v>
          </cell>
          <cell r="D2042" t="str">
            <v>K1侧翻左折叠板</v>
          </cell>
        </row>
        <row r="2043">
          <cell r="B2043" t="str">
            <v>SCS0010801</v>
          </cell>
          <cell r="C2043" t="str">
            <v>220SCS0010801</v>
          </cell>
          <cell r="D2043" t="str">
            <v>六分座垫泡沫总成</v>
          </cell>
        </row>
        <row r="2044">
          <cell r="B2044" t="str">
            <v>TST0000276</v>
          </cell>
          <cell r="C2044" t="str">
            <v>230TST0000276</v>
          </cell>
          <cell r="D2044" t="str">
            <v>丝锥ф20</v>
          </cell>
        </row>
        <row r="2045">
          <cell r="B2045" t="str">
            <v>RSM0000250</v>
          </cell>
          <cell r="C2045" t="str">
            <v>210RSM0000250</v>
          </cell>
          <cell r="D2045" t="str">
            <v>北奔改型前下视镜</v>
          </cell>
        </row>
        <row r="2046">
          <cell r="B2046" t="str">
            <v>SLT0002158</v>
          </cell>
          <cell r="C2046" t="str">
            <v>220SLT0002158</v>
          </cell>
          <cell r="D2046" t="str">
            <v>副驾座垫护面总成</v>
          </cell>
        </row>
        <row r="2047">
          <cell r="B2047" t="str">
            <v>SHT0002619</v>
          </cell>
          <cell r="C2047" t="str">
            <v>230SHT0002619</v>
          </cell>
          <cell r="D2047" t="str">
            <v>内绞架电泳</v>
          </cell>
        </row>
        <row r="2048">
          <cell r="B2048" t="str">
            <v>BMM0000010</v>
          </cell>
          <cell r="C2048" t="str">
            <v>210BMM0000010</v>
          </cell>
          <cell r="D2048" t="str">
            <v>B80C调整机构左20</v>
          </cell>
        </row>
        <row r="2049">
          <cell r="B2049" t="str">
            <v>BMM0000011</v>
          </cell>
          <cell r="C2049" t="str">
            <v>210BMM0000011</v>
          </cell>
          <cell r="D2049" t="str">
            <v>B80C调整机构右19</v>
          </cell>
        </row>
        <row r="2050">
          <cell r="B2050" t="str">
            <v>SLT0002433</v>
          </cell>
          <cell r="C2050" t="str">
            <v>220SLT0002433</v>
          </cell>
          <cell r="D2050" t="str">
            <v>副驾座垫护面总成</v>
          </cell>
        </row>
        <row r="2051">
          <cell r="B2051" t="str">
            <v>SLT0000784</v>
          </cell>
          <cell r="C2051" t="str">
            <v>220SLT0000784</v>
          </cell>
          <cell r="D2051" t="str">
            <v>M4滑轨总成</v>
          </cell>
        </row>
        <row r="2052">
          <cell r="B2052" t="str">
            <v>SLT0000518</v>
          </cell>
          <cell r="C2052" t="str">
            <v>220SLT0000518</v>
          </cell>
          <cell r="D2052" t="str">
            <v>K1侧翻座（左）</v>
          </cell>
        </row>
        <row r="2053">
          <cell r="B2053" t="str">
            <v>SLT0000536</v>
          </cell>
          <cell r="C2053" t="str">
            <v>220SLT0000536</v>
          </cell>
          <cell r="D2053" t="str">
            <v>K1侧翻座（右）</v>
          </cell>
        </row>
        <row r="2054">
          <cell r="B2054" t="str">
            <v>SLT0000556</v>
          </cell>
          <cell r="C2054" t="str">
            <v>220SLT0000556</v>
          </cell>
          <cell r="D2054" t="str">
            <v>K1四人联体右背泡沫</v>
          </cell>
        </row>
        <row r="2055">
          <cell r="B2055" t="str">
            <v>SLT0000443</v>
          </cell>
          <cell r="C2055" t="str">
            <v>220SLT0000443</v>
          </cell>
          <cell r="D2055" t="str">
            <v>K1四人联体左背泡沫</v>
          </cell>
        </row>
        <row r="2056">
          <cell r="B2056" t="str">
            <v>SLT0010396</v>
          </cell>
          <cell r="C2056" t="str">
            <v>220SLT0010396</v>
          </cell>
          <cell r="D2056" t="str">
            <v>副驾座垫泡沫总成</v>
          </cell>
        </row>
        <row r="2057">
          <cell r="B2057" t="str">
            <v>SHT0000443</v>
          </cell>
          <cell r="C2057" t="str">
            <v>220SHT0000443</v>
          </cell>
          <cell r="D2057" t="str">
            <v>滑轨总成</v>
          </cell>
        </row>
        <row r="2058">
          <cell r="B2058" t="str">
            <v>SHT0000443</v>
          </cell>
          <cell r="C2058" t="str">
            <v>230SHT0000443</v>
          </cell>
          <cell r="D2058" t="str">
            <v>滑轨总成</v>
          </cell>
        </row>
        <row r="2059">
          <cell r="B2059" t="str">
            <v>SHT0013663</v>
          </cell>
          <cell r="C2059" t="str">
            <v>220SHT0013663</v>
          </cell>
          <cell r="D2059" t="str">
            <v>副驾靠背骨架焊接总成</v>
          </cell>
        </row>
        <row r="2060">
          <cell r="B2060" t="str">
            <v>SLT0000851</v>
          </cell>
          <cell r="C2060" t="str">
            <v>220SLT0000851</v>
          </cell>
          <cell r="D2060" t="str">
            <v>k1标准窄车三排三人背</v>
          </cell>
        </row>
        <row r="2061">
          <cell r="B2061" t="str">
            <v>SHT0013663</v>
          </cell>
          <cell r="C2061" t="str">
            <v>230SHT0013663</v>
          </cell>
          <cell r="D2061" t="str">
            <v>副驾靠背骨架焊接总成</v>
          </cell>
        </row>
        <row r="2062">
          <cell r="B2062" t="str">
            <v>TST0000339</v>
          </cell>
          <cell r="C2062" t="str">
            <v>230TST0000339</v>
          </cell>
          <cell r="D2062" t="str">
            <v>进口气动定扭扳手</v>
          </cell>
        </row>
        <row r="2063">
          <cell r="B2063" t="str">
            <v>TST0000460</v>
          </cell>
          <cell r="C2063" t="str">
            <v>230TST0000460</v>
          </cell>
          <cell r="D2063" t="str">
            <v>二氧化碳流量表  松下</v>
          </cell>
        </row>
        <row r="2064">
          <cell r="B2064" t="str">
            <v>TST0000517</v>
          </cell>
          <cell r="C2064" t="str">
            <v>230TST0000517</v>
          </cell>
          <cell r="D2064" t="str">
            <v>刮制水平仪</v>
          </cell>
        </row>
        <row r="2065">
          <cell r="B2065" t="str">
            <v>TST0000981</v>
          </cell>
          <cell r="C2065" t="str">
            <v>230TST0000981</v>
          </cell>
          <cell r="D2065" t="str">
            <v>微动开关WZ0210-D4C</v>
          </cell>
        </row>
        <row r="2066">
          <cell r="B2066" t="str">
            <v>SHT0014169</v>
          </cell>
          <cell r="C2066" t="str">
            <v>230SHT0014169</v>
          </cell>
          <cell r="D2066" t="str">
            <v>VDC阀气路总成</v>
          </cell>
        </row>
        <row r="2067">
          <cell r="B2067" t="str">
            <v>SLT0001658</v>
          </cell>
          <cell r="C2067" t="str">
            <v>220SLT0001658</v>
          </cell>
          <cell r="D2067" t="str">
            <v>副驾连体背泡沫总成</v>
          </cell>
        </row>
        <row r="2068">
          <cell r="B2068" t="str">
            <v>SHT0002560</v>
          </cell>
          <cell r="C2068" t="str">
            <v>230SHT0002560</v>
          </cell>
          <cell r="D2068" t="str">
            <v>下框组件电泳</v>
          </cell>
        </row>
        <row r="2069">
          <cell r="B2069" t="str">
            <v>SCS0011422</v>
          </cell>
          <cell r="C2069" t="str">
            <v>220SCS0011422</v>
          </cell>
          <cell r="D2069" t="str">
            <v>四分靠背泡沫总成</v>
          </cell>
        </row>
        <row r="2070">
          <cell r="B2070" t="str">
            <v>SHT0001695</v>
          </cell>
          <cell r="C2070" t="str">
            <v>220SHT0001695</v>
          </cell>
          <cell r="D2070" t="str">
            <v>副驾驶员靠背护面总成</v>
          </cell>
        </row>
        <row r="2071">
          <cell r="B2071" t="str">
            <v>REM0000235</v>
          </cell>
          <cell r="C2071" t="str">
            <v>210REM0000235</v>
          </cell>
          <cell r="D2071" t="str">
            <v>C35DB镜壳高配右</v>
          </cell>
        </row>
        <row r="2072">
          <cell r="B2072" t="str">
            <v>SHT0010554</v>
          </cell>
          <cell r="C2072" t="str">
            <v>230SHT0010554</v>
          </cell>
          <cell r="D2072" t="str">
            <v>副驾靠背骨架总成电泳</v>
          </cell>
        </row>
        <row r="2073">
          <cell r="B2073" t="str">
            <v>TST0000359</v>
          </cell>
          <cell r="C2073" t="str">
            <v>230TST0000359</v>
          </cell>
          <cell r="D2073" t="str">
            <v>钻套</v>
          </cell>
        </row>
        <row r="2074">
          <cell r="B2074" t="str">
            <v>REM0002844</v>
          </cell>
          <cell r="C2074" t="str">
            <v>210REM0002844</v>
          </cell>
          <cell r="D2074" t="str">
            <v>豪泺左置车大镜体左</v>
          </cell>
        </row>
        <row r="2075">
          <cell r="B2075" t="str">
            <v>SLT0000761</v>
          </cell>
          <cell r="C2075" t="str">
            <v>220SLT0000761</v>
          </cell>
          <cell r="D2075" t="str">
            <v>升级1995副司机背布套</v>
          </cell>
        </row>
        <row r="2076">
          <cell r="B2076" t="str">
            <v>SHT0014832</v>
          </cell>
          <cell r="C2076" t="str">
            <v>230SHT0014832</v>
          </cell>
          <cell r="D2076" t="str">
            <v>鱼阀气路总成</v>
          </cell>
        </row>
        <row r="2077">
          <cell r="B2077" t="str">
            <v>SHT0002026</v>
          </cell>
          <cell r="C2077" t="str">
            <v>230SHT0002026</v>
          </cell>
          <cell r="D2077" t="str">
            <v>主驾靠背骨架焊接总成</v>
          </cell>
        </row>
        <row r="2078">
          <cell r="B2078" t="str">
            <v>TST0000581</v>
          </cell>
          <cell r="C2078" t="str">
            <v>230TST0000581</v>
          </cell>
          <cell r="D2078" t="str">
            <v>压力表1.6wpa</v>
          </cell>
        </row>
        <row r="2079">
          <cell r="B2079" t="str">
            <v>TST0001629</v>
          </cell>
          <cell r="C2079" t="str">
            <v>230TST0001629</v>
          </cell>
          <cell r="D2079" t="str">
            <v>活扳手</v>
          </cell>
        </row>
        <row r="2080">
          <cell r="B2080" t="str">
            <v>TST0001730</v>
          </cell>
          <cell r="C2080" t="str">
            <v>230TST0001730</v>
          </cell>
          <cell r="D2080" t="str">
            <v>镇流器150W</v>
          </cell>
        </row>
        <row r="2081">
          <cell r="B2081" t="str">
            <v>TSY0010287</v>
          </cell>
          <cell r="C2081" t="str">
            <v>220TSY0010287</v>
          </cell>
          <cell r="D2081" t="str">
            <v>浅蓝色PVC单体PAQ0022-U0</v>
          </cell>
        </row>
        <row r="2082">
          <cell r="B2082" t="str">
            <v>TST0000425</v>
          </cell>
          <cell r="C2082" t="str">
            <v>230TST0000425</v>
          </cell>
          <cell r="D2082" t="str">
            <v>凹模φ25*φ14.35*20</v>
          </cell>
        </row>
        <row r="2083">
          <cell r="B2083" t="str">
            <v>SBS0010185</v>
          </cell>
          <cell r="C2083" t="str">
            <v>220SBS0010185</v>
          </cell>
          <cell r="D2083" t="str">
            <v>一排三人座垫护面总成</v>
          </cell>
        </row>
        <row r="2084">
          <cell r="B2084" t="str">
            <v>SHT0000617</v>
          </cell>
          <cell r="C2084" t="str">
            <v>220SHT0000617</v>
          </cell>
          <cell r="D2084" t="str">
            <v>福田11款2280吊铺椰棕</v>
          </cell>
        </row>
        <row r="2085">
          <cell r="B2085" t="str">
            <v>SLT0000752</v>
          </cell>
          <cell r="C2085" t="str">
            <v>220SLT0000752</v>
          </cell>
          <cell r="D2085" t="str">
            <v>副驾驶员座垫泡沫总成</v>
          </cell>
        </row>
        <row r="2086">
          <cell r="B2086" t="str">
            <v>SHT0012173</v>
          </cell>
          <cell r="C2086" t="str">
            <v>230SHT0012173</v>
          </cell>
          <cell r="D2086" t="str">
            <v>副驾VDC气阀总成</v>
          </cell>
        </row>
        <row r="2087">
          <cell r="B2087" t="str">
            <v>SLT0010696</v>
          </cell>
          <cell r="C2087" t="str">
            <v>220SLT0010696</v>
          </cell>
          <cell r="D2087" t="str">
            <v>扶手总成</v>
          </cell>
        </row>
        <row r="2088">
          <cell r="B2088" t="str">
            <v>SLT0002160</v>
          </cell>
          <cell r="C2088" t="str">
            <v>220SLT0002160</v>
          </cell>
          <cell r="D2088" t="str">
            <v>副驾座垫护面总成</v>
          </cell>
        </row>
        <row r="2089">
          <cell r="B2089" t="str">
            <v>SHT0013102</v>
          </cell>
          <cell r="C2089" t="str">
            <v>230SHT0013102</v>
          </cell>
          <cell r="D2089" t="str">
            <v>内绞架</v>
          </cell>
        </row>
        <row r="2090">
          <cell r="B2090" t="str">
            <v>BPC0000002</v>
          </cell>
          <cell r="C2090" t="str">
            <v>220BPC0000002</v>
          </cell>
          <cell r="D2090" t="str">
            <v>气囊总成</v>
          </cell>
        </row>
        <row r="2091">
          <cell r="B2091" t="str">
            <v>BPC0000002</v>
          </cell>
          <cell r="C2091" t="str">
            <v>230BPC0000002</v>
          </cell>
          <cell r="D2091" t="str">
            <v>气囊总成</v>
          </cell>
        </row>
        <row r="2092">
          <cell r="B2092" t="str">
            <v>SHT0000640</v>
          </cell>
          <cell r="C2092" t="str">
            <v>220SHT0000640</v>
          </cell>
          <cell r="D2092" t="str">
            <v>H3升级副司机底座骨架</v>
          </cell>
        </row>
        <row r="2093">
          <cell r="B2093" t="str">
            <v>SBS0010008</v>
          </cell>
          <cell r="C2093" t="str">
            <v>220SBS0010008</v>
          </cell>
          <cell r="D2093" t="str">
            <v>侧翻右座椅座护面总成</v>
          </cell>
        </row>
        <row r="2094">
          <cell r="B2094" t="str">
            <v>SBS0010029</v>
          </cell>
          <cell r="C2094" t="str">
            <v>220SBS0010029</v>
          </cell>
          <cell r="D2094" t="str">
            <v>侧翻左座椅座护面总成</v>
          </cell>
        </row>
        <row r="2095">
          <cell r="B2095" t="str">
            <v>SLT0010189</v>
          </cell>
          <cell r="C2095" t="str">
            <v>220SLT0010189</v>
          </cell>
          <cell r="D2095" t="str">
            <v>副驾座垫护面总成</v>
          </cell>
        </row>
        <row r="2096">
          <cell r="B2096" t="str">
            <v>SHT0012306</v>
          </cell>
          <cell r="C2096" t="str">
            <v>220SHT0012306</v>
          </cell>
          <cell r="D2096" t="str">
            <v>驾驶员靠背面套总成</v>
          </cell>
        </row>
        <row r="2097">
          <cell r="B2097" t="str">
            <v>SHT0012555</v>
          </cell>
          <cell r="C2097" t="str">
            <v>220SHT0012555</v>
          </cell>
          <cell r="D2097" t="str">
            <v>副驾驶员靠背面套总成</v>
          </cell>
        </row>
        <row r="2098">
          <cell r="B2098" t="str">
            <v>SLT0000072</v>
          </cell>
          <cell r="C2098" t="str">
            <v>220SLT0000072</v>
          </cell>
          <cell r="D2098" t="str">
            <v>副驾驶员座垫泡沫总成</v>
          </cell>
        </row>
        <row r="2099">
          <cell r="B2099" t="str">
            <v>TST0000665</v>
          </cell>
          <cell r="C2099" t="str">
            <v>230TST0000665</v>
          </cell>
          <cell r="D2099" t="str">
            <v>上电极AT16-27B-021</v>
          </cell>
        </row>
        <row r="2100">
          <cell r="B2100" t="str">
            <v>SHT0000512</v>
          </cell>
          <cell r="C2100" t="str">
            <v>220SHT0000512</v>
          </cell>
          <cell r="D2100" t="str">
            <v>H4A升级靠背骨架焊接总成</v>
          </cell>
        </row>
        <row r="2101">
          <cell r="B2101" t="str">
            <v>SHT0000512</v>
          </cell>
          <cell r="C2101" t="str">
            <v>230SHT0000512</v>
          </cell>
          <cell r="D2101" t="str">
            <v>H4A升级靠背骨架焊接总成</v>
          </cell>
        </row>
        <row r="2102">
          <cell r="B2102" t="str">
            <v>SLT0002623</v>
          </cell>
          <cell r="C2102" t="str">
            <v>220SLT0002623</v>
          </cell>
          <cell r="D2102" t="str">
            <v>K1窄车右舵第一排三人座</v>
          </cell>
        </row>
        <row r="2103">
          <cell r="B2103" t="str">
            <v>SHT0000491</v>
          </cell>
          <cell r="C2103" t="str">
            <v>220SHT0000491</v>
          </cell>
          <cell r="D2103" t="str">
            <v>驾驶员靠背泡沫总成</v>
          </cell>
        </row>
        <row r="2104">
          <cell r="B2104" t="str">
            <v>SHT0000531</v>
          </cell>
          <cell r="C2104" t="str">
            <v>220SHT0000531</v>
          </cell>
          <cell r="D2104" t="str">
            <v>副驾驶员靠背泡沫总成</v>
          </cell>
        </row>
        <row r="2105">
          <cell r="B2105" t="str">
            <v>SHT0013517</v>
          </cell>
          <cell r="C2105" t="str">
            <v>220SHT0013517</v>
          </cell>
          <cell r="D2105" t="str">
            <v>司机座靠背泡沫总成</v>
          </cell>
        </row>
        <row r="2106">
          <cell r="B2106" t="str">
            <v>REM0003431</v>
          </cell>
          <cell r="C2106" t="str">
            <v>210REM0003431</v>
          </cell>
          <cell r="D2106" t="str">
            <v>MV3右镜杆及座</v>
          </cell>
        </row>
        <row r="2107">
          <cell r="B2107" t="str">
            <v>SHT0011062</v>
          </cell>
          <cell r="C2107" t="str">
            <v>220SHT0011062</v>
          </cell>
          <cell r="D2107" t="str">
            <v>副驾驶员靠背泡沫总成</v>
          </cell>
        </row>
        <row r="2108">
          <cell r="B2108" t="str">
            <v>TST0000767</v>
          </cell>
          <cell r="C2108" t="str">
            <v>220TST0000767</v>
          </cell>
          <cell r="D2108" t="str">
            <v>硅油桶</v>
          </cell>
        </row>
        <row r="2109">
          <cell r="B2109" t="str">
            <v>SHT0012259</v>
          </cell>
          <cell r="C2109" t="str">
            <v>230SHT0012259</v>
          </cell>
          <cell r="D2109" t="str">
            <v>减震器下框焊接总成</v>
          </cell>
        </row>
        <row r="2110">
          <cell r="B2110" t="str">
            <v>SHT0014878</v>
          </cell>
          <cell r="C2110" t="str">
            <v>230SHT0014878</v>
          </cell>
          <cell r="D2110" t="str">
            <v>减震器下框焊接总成</v>
          </cell>
        </row>
        <row r="2111">
          <cell r="B2111" t="str">
            <v>SHT0002474</v>
          </cell>
          <cell r="C2111" t="str">
            <v>230SHT0002474</v>
          </cell>
          <cell r="D2111" t="str">
            <v>主驾座框骨架焊接总成电泳</v>
          </cell>
        </row>
        <row r="2112">
          <cell r="B2112" t="str">
            <v>SHT0002478</v>
          </cell>
          <cell r="C2112" t="str">
            <v>230SHT0002478</v>
          </cell>
          <cell r="D2112" t="str">
            <v>副驾座框骨架焊接总成电泳</v>
          </cell>
        </row>
        <row r="2113">
          <cell r="B2113" t="str">
            <v>SHT0002397</v>
          </cell>
          <cell r="C2113" t="str">
            <v>230SHT0002397</v>
          </cell>
          <cell r="D2113" t="str">
            <v>主驾靠背骨架焊接总成</v>
          </cell>
        </row>
        <row r="2114">
          <cell r="B2114" t="str">
            <v>SHT0002765</v>
          </cell>
          <cell r="C2114" t="str">
            <v>230SHT0002765</v>
          </cell>
          <cell r="D2114" t="str">
            <v>靠背骨架焊接总成</v>
          </cell>
        </row>
        <row r="2115">
          <cell r="B2115" t="str">
            <v>RIM0000001</v>
          </cell>
          <cell r="C2115" t="str">
            <v>210RIM0000001</v>
          </cell>
          <cell r="D2115" t="str">
            <v>3GD室内镜</v>
          </cell>
        </row>
        <row r="2116">
          <cell r="B2116" t="str">
            <v>SHT0001576</v>
          </cell>
          <cell r="C2116" t="str">
            <v>220SHT0001576</v>
          </cell>
          <cell r="D2116" t="str">
            <v>驾驶员靠背护面总成</v>
          </cell>
        </row>
        <row r="2117">
          <cell r="B2117" t="str">
            <v>REM0002811</v>
          </cell>
          <cell r="C2117" t="str">
            <v>210REM0002811</v>
          </cell>
          <cell r="D2117" t="str">
            <v>M20改款右外低配闪电蓝</v>
          </cell>
        </row>
        <row r="2118">
          <cell r="B2118" t="str">
            <v>SLT0000699</v>
          </cell>
          <cell r="C2118" t="str">
            <v>220SLT0000699</v>
          </cell>
          <cell r="D2118" t="str">
            <v>M3奥铃升级海外出口正背</v>
          </cell>
        </row>
        <row r="2119">
          <cell r="B2119" t="str">
            <v>SLT0002288</v>
          </cell>
          <cell r="C2119" t="str">
            <v>220SLT0002288</v>
          </cell>
          <cell r="D2119" t="str">
            <v>副驾驶员大背护面总成</v>
          </cell>
        </row>
        <row r="2120">
          <cell r="B2120" t="str">
            <v>REM0003430</v>
          </cell>
          <cell r="C2120" t="str">
            <v>210REM0003430</v>
          </cell>
          <cell r="D2120" t="str">
            <v>MV3左镜杆及座</v>
          </cell>
        </row>
        <row r="2121">
          <cell r="B2121" t="str">
            <v>SHT0013343</v>
          </cell>
          <cell r="C2121" t="str">
            <v>230SHT0013343</v>
          </cell>
          <cell r="D2121" t="str">
            <v>减震器下框焊接总成</v>
          </cell>
        </row>
        <row r="2122">
          <cell r="B2122" t="str">
            <v>TCT0000032</v>
          </cell>
          <cell r="C2122" t="str">
            <v>230TCT0000032</v>
          </cell>
          <cell r="D2122" t="str">
            <v>GBA H7354/1表面活性剂</v>
          </cell>
        </row>
        <row r="2123">
          <cell r="B2123" t="str">
            <v>SHT0001582</v>
          </cell>
          <cell r="C2123" t="str">
            <v>220SHT0001582</v>
          </cell>
          <cell r="D2123" t="str">
            <v>副驾靠背护面总成</v>
          </cell>
        </row>
        <row r="2124">
          <cell r="B2124" t="str">
            <v>SHT0001829</v>
          </cell>
          <cell r="C2124" t="str">
            <v>220SHT0001829</v>
          </cell>
          <cell r="D2124" t="str">
            <v>右侧扶手总成KGC-1-R</v>
          </cell>
        </row>
        <row r="2125">
          <cell r="B2125" t="str">
            <v>SHT0001830</v>
          </cell>
          <cell r="C2125" t="str">
            <v>220SHT0001830</v>
          </cell>
          <cell r="D2125" t="str">
            <v>左侧扶手总成KGC-1-L</v>
          </cell>
        </row>
        <row r="2126">
          <cell r="B2126" t="str">
            <v>REM0002800</v>
          </cell>
          <cell r="C2126" t="str">
            <v>210REM0002800</v>
          </cell>
          <cell r="D2126" t="str">
            <v>M20改款左外低配闪电蓝</v>
          </cell>
        </row>
        <row r="2127">
          <cell r="B2127" t="str">
            <v>SLT0002259</v>
          </cell>
          <cell r="C2127" t="str">
            <v>220SLT0002259</v>
          </cell>
          <cell r="D2127" t="str">
            <v>副驾驶员底座总成</v>
          </cell>
        </row>
        <row r="2128">
          <cell r="B2128" t="str">
            <v>SHT0013298</v>
          </cell>
          <cell r="C2128" t="str">
            <v>230SHT0013298</v>
          </cell>
          <cell r="D2128" t="str">
            <v>1.0升级平台气囊总成</v>
          </cell>
        </row>
        <row r="2129">
          <cell r="B2129" t="str">
            <v>SCS0005510</v>
          </cell>
          <cell r="C2129" t="str">
            <v>230SCS0005510</v>
          </cell>
          <cell r="D2129" t="str">
            <v>副驾右侧调角器总成</v>
          </cell>
        </row>
        <row r="2130">
          <cell r="B2130" t="str">
            <v>SLT0000511</v>
          </cell>
          <cell r="C2130" t="str">
            <v>220SLT0000511</v>
          </cell>
          <cell r="D2130" t="str">
            <v>K1侧翻左背泡沫</v>
          </cell>
        </row>
        <row r="2131">
          <cell r="B2131" t="str">
            <v>SHT0012223</v>
          </cell>
          <cell r="C2131" t="str">
            <v>220SHT0012223</v>
          </cell>
          <cell r="D2131" t="str">
            <v>副驾驶员靠背泡沫总成</v>
          </cell>
        </row>
        <row r="2132">
          <cell r="B2132" t="str">
            <v>SHT0012219</v>
          </cell>
          <cell r="C2132" t="str">
            <v>220SHT0012219</v>
          </cell>
          <cell r="D2132" t="str">
            <v>驾驶员靠背泡沫总成</v>
          </cell>
        </row>
        <row r="2133">
          <cell r="B2133" t="str">
            <v>SHT0012441</v>
          </cell>
          <cell r="C2133" t="str">
            <v>220SHT0012441</v>
          </cell>
          <cell r="D2133" t="str">
            <v>副驾驶员靠背泡沫总成</v>
          </cell>
        </row>
        <row r="2134">
          <cell r="B2134" t="str">
            <v>SHT0013276</v>
          </cell>
          <cell r="C2134" t="str">
            <v>220SHT0013276</v>
          </cell>
          <cell r="D2134" t="str">
            <v>驾驶员靠背泡沫总成</v>
          </cell>
        </row>
        <row r="2135">
          <cell r="B2135" t="str">
            <v>SHT0013280</v>
          </cell>
          <cell r="C2135" t="str">
            <v>220SHT0013280</v>
          </cell>
          <cell r="D2135" t="str">
            <v>副驾驶员靠背泡沫总成</v>
          </cell>
        </row>
        <row r="2136">
          <cell r="B2136" t="str">
            <v>SHT0013956</v>
          </cell>
          <cell r="C2136" t="str">
            <v>220SHT0013956</v>
          </cell>
          <cell r="D2136" t="str">
            <v>副驾驶员靠背泡沫总成</v>
          </cell>
        </row>
        <row r="2137">
          <cell r="B2137" t="str">
            <v>SHT0013958</v>
          </cell>
          <cell r="C2137" t="str">
            <v>220SHT0013958</v>
          </cell>
          <cell r="D2137" t="str">
            <v>副驾驶员靠背泡沫总成</v>
          </cell>
        </row>
        <row r="2138">
          <cell r="B2138" t="str">
            <v>RSM0000190</v>
          </cell>
          <cell r="C2138" t="str">
            <v>210RSM0000190</v>
          </cell>
          <cell r="D2138" t="str">
            <v>华菱H08右驾高顶前下视镜</v>
          </cell>
        </row>
        <row r="2139">
          <cell r="B2139" t="str">
            <v>SLT0000533</v>
          </cell>
          <cell r="C2139" t="str">
            <v>220SLT0000533</v>
          </cell>
          <cell r="D2139" t="str">
            <v>K1侧翻右背泡沫</v>
          </cell>
        </row>
        <row r="2140">
          <cell r="B2140" t="str">
            <v>SHT0012022</v>
          </cell>
          <cell r="C2140" t="str">
            <v>220SHT0012022</v>
          </cell>
          <cell r="D2140" t="str">
            <v>悬浮气路总成</v>
          </cell>
        </row>
        <row r="2141">
          <cell r="B2141" t="str">
            <v>SHT0012022</v>
          </cell>
          <cell r="C2141" t="str">
            <v>230SHT0012022</v>
          </cell>
          <cell r="D2141" t="str">
            <v>悬浮气路总成</v>
          </cell>
        </row>
        <row r="2142">
          <cell r="B2142" t="str">
            <v>SHT0013354</v>
          </cell>
          <cell r="C2142" t="str">
            <v>230SHT0013354</v>
          </cell>
          <cell r="D2142" t="str">
            <v>低配下框焊接总成电泳</v>
          </cell>
        </row>
        <row r="2143">
          <cell r="B2143" t="str">
            <v>TST0000502</v>
          </cell>
          <cell r="C2143" t="str">
            <v>230TST0000502</v>
          </cell>
          <cell r="D2143" t="str">
            <v>快速夹钳36330M</v>
          </cell>
        </row>
        <row r="2144">
          <cell r="B2144" t="str">
            <v>SHT0012270</v>
          </cell>
          <cell r="C2144" t="str">
            <v>220SHT0012270</v>
          </cell>
          <cell r="D2144" t="str">
            <v>驾驶员靠背泡沫总成通风</v>
          </cell>
        </row>
        <row r="2145">
          <cell r="B2145" t="str">
            <v>SHT0013278</v>
          </cell>
          <cell r="C2145" t="str">
            <v>220SHT0013278</v>
          </cell>
          <cell r="D2145" t="str">
            <v>驾驶员靠背泡沫总成通风</v>
          </cell>
        </row>
        <row r="2146">
          <cell r="B2146" t="str">
            <v>RSM0000252</v>
          </cell>
          <cell r="C2146" t="str">
            <v>210RSM0000252</v>
          </cell>
          <cell r="D2146" t="str">
            <v>一汽MV3补盲镜</v>
          </cell>
        </row>
        <row r="2147">
          <cell r="B2147" t="str">
            <v>SLT0000753</v>
          </cell>
          <cell r="C2147" t="str">
            <v>220SLT0000753</v>
          </cell>
          <cell r="D2147" t="str">
            <v>M3奥铃升级海外出口副背</v>
          </cell>
        </row>
        <row r="2148">
          <cell r="B2148" t="str">
            <v>SHT0012465</v>
          </cell>
          <cell r="C2148" t="str">
            <v>220SHT0012465</v>
          </cell>
          <cell r="D2148" t="str">
            <v>轩德E6驾驶员靠背护面总成</v>
          </cell>
        </row>
        <row r="2149">
          <cell r="B2149" t="str">
            <v>REM0002020</v>
          </cell>
          <cell r="C2149" t="str">
            <v>210REM0002020</v>
          </cell>
          <cell r="D2149" t="str">
            <v>K1左后视镜</v>
          </cell>
        </row>
        <row r="2150">
          <cell r="B2150" t="str">
            <v>REM0002021</v>
          </cell>
          <cell r="C2150" t="str">
            <v>210REM0002021</v>
          </cell>
          <cell r="D2150" t="str">
            <v>K1右后视镜</v>
          </cell>
        </row>
        <row r="2151">
          <cell r="B2151" t="str">
            <v>SHT0013299</v>
          </cell>
          <cell r="C2151" t="str">
            <v>230SHT0013299</v>
          </cell>
          <cell r="D2151" t="str">
            <v>副司机座框总成</v>
          </cell>
        </row>
        <row r="2152">
          <cell r="B2152" t="str">
            <v>TST0000400</v>
          </cell>
          <cell r="C2152" t="str">
            <v>230TST0000400</v>
          </cell>
          <cell r="D2152" t="str">
            <v>冲头φ18*φ14.1*71</v>
          </cell>
        </row>
        <row r="2153">
          <cell r="B2153" t="str">
            <v>TAT0010047</v>
          </cell>
          <cell r="C2153" t="str">
            <v>220TAT0010047</v>
          </cell>
          <cell r="D2153" t="str">
            <v>奥杰主驾座椅纸箱</v>
          </cell>
        </row>
        <row r="2154">
          <cell r="B2154" t="str">
            <v>TAT0010048</v>
          </cell>
          <cell r="C2154" t="str">
            <v>220TAT0010048</v>
          </cell>
          <cell r="D2154" t="str">
            <v>奥杰副驾座椅纸箱</v>
          </cell>
        </row>
        <row r="2155">
          <cell r="B2155" t="str">
            <v>TAT0010047</v>
          </cell>
          <cell r="C2155" t="str">
            <v>230TAT0010047</v>
          </cell>
          <cell r="D2155" t="str">
            <v>奥杰主驾座椅纸箱</v>
          </cell>
        </row>
        <row r="2156">
          <cell r="B2156" t="str">
            <v>TST0000495</v>
          </cell>
          <cell r="C2156" t="str">
            <v>230TST0000495</v>
          </cell>
          <cell r="D2156" t="str">
            <v>机器人送丝簧</v>
          </cell>
        </row>
        <row r="2157">
          <cell r="B2157" t="str">
            <v>SHT0011878</v>
          </cell>
          <cell r="C2157" t="str">
            <v>230SHT0011878</v>
          </cell>
          <cell r="D2157" t="str">
            <v>副司机座椅底支架总成</v>
          </cell>
        </row>
        <row r="2158">
          <cell r="B2158" t="str">
            <v>SLT0002568</v>
          </cell>
          <cell r="C2158" t="str">
            <v>220SLT0002568</v>
          </cell>
          <cell r="D2158" t="str">
            <v>K1一排三人背</v>
          </cell>
        </row>
        <row r="2159">
          <cell r="B2159" t="str">
            <v>REM0002809</v>
          </cell>
          <cell r="C2159" t="str">
            <v>210REM0002809</v>
          </cell>
          <cell r="D2159" t="str">
            <v>M20改款右外镜低配玛瑙红</v>
          </cell>
        </row>
        <row r="2160">
          <cell r="B2160" t="str">
            <v>SHT0012566</v>
          </cell>
          <cell r="C2160" t="str">
            <v>230SHT0012566</v>
          </cell>
          <cell r="D2160" t="str">
            <v>下框组件</v>
          </cell>
        </row>
        <row r="2161">
          <cell r="B2161" t="str">
            <v>SLT0000557</v>
          </cell>
          <cell r="C2161" t="str">
            <v>220SLT0000557</v>
          </cell>
          <cell r="D2161" t="str">
            <v>K1四人联体右座泡沫</v>
          </cell>
        </row>
        <row r="2162">
          <cell r="B2162" t="str">
            <v>SHT0002301</v>
          </cell>
          <cell r="C2162" t="str">
            <v>230SHT0002301</v>
          </cell>
          <cell r="D2162" t="str">
            <v>主驾座框骨架焊接总成</v>
          </cell>
        </row>
        <row r="2163">
          <cell r="B2163" t="str">
            <v>SHT0000616</v>
          </cell>
          <cell r="C2163" t="str">
            <v>220SHT0000616</v>
          </cell>
          <cell r="D2163" t="str">
            <v>2280吊铺护面（革）</v>
          </cell>
        </row>
        <row r="2164">
          <cell r="B2164" t="str">
            <v>SLT0000517</v>
          </cell>
          <cell r="C2164" t="str">
            <v>220SLT0000517</v>
          </cell>
          <cell r="D2164" t="str">
            <v>K1侧翻背（新）大侧翻背</v>
          </cell>
        </row>
        <row r="2165">
          <cell r="B2165" t="str">
            <v>SHT0014026</v>
          </cell>
          <cell r="C2165" t="str">
            <v>220SHT0014026</v>
          </cell>
          <cell r="D2165" t="str">
            <v>副驾靠背护面总成</v>
          </cell>
        </row>
        <row r="2166">
          <cell r="B2166" t="str">
            <v>SCS0005503</v>
          </cell>
          <cell r="C2166" t="str">
            <v>230SCS0005503</v>
          </cell>
          <cell r="D2166" t="str">
            <v>主驾左侧调角器总成</v>
          </cell>
        </row>
        <row r="2167">
          <cell r="B2167" t="str">
            <v>SCS0005514</v>
          </cell>
          <cell r="C2167" t="str">
            <v>230SCS0005514</v>
          </cell>
          <cell r="D2167" t="str">
            <v>副驾右侧调角器总成</v>
          </cell>
        </row>
        <row r="2168">
          <cell r="B2168" t="str">
            <v>SHT0001840</v>
          </cell>
          <cell r="C2168" t="str">
            <v>220SHT0001840</v>
          </cell>
          <cell r="D2168" t="str">
            <v>驾驶员座垫面套总成</v>
          </cell>
        </row>
        <row r="2169">
          <cell r="B2169" t="str">
            <v>SLT0001857</v>
          </cell>
          <cell r="C2169" t="str">
            <v>220SLT0001857</v>
          </cell>
          <cell r="D2169" t="str">
            <v>K1窄车侧翻右背泡沫15人</v>
          </cell>
        </row>
        <row r="2170">
          <cell r="B2170" t="str">
            <v>REM0002595</v>
          </cell>
          <cell r="C2170" t="str">
            <v>210REM0002595</v>
          </cell>
          <cell r="D2170" t="str">
            <v>奥驰左镜头总成</v>
          </cell>
        </row>
        <row r="2171">
          <cell r="B2171" t="str">
            <v>SLT0000233</v>
          </cell>
          <cell r="C2171" t="str">
            <v>220SLT0000233</v>
          </cell>
          <cell r="D2171" t="str">
            <v>K1二排折叠座骨架跨座</v>
          </cell>
        </row>
        <row r="2172">
          <cell r="B2172" t="str">
            <v>REM0000172</v>
          </cell>
          <cell r="C2172" t="str">
            <v>210REM0000172</v>
          </cell>
          <cell r="D2172" t="str">
            <v>C35DB面罩酷感红右</v>
          </cell>
        </row>
        <row r="2173">
          <cell r="B2173" t="str">
            <v>REM0000140</v>
          </cell>
          <cell r="C2173" t="str">
            <v>210REM0000140</v>
          </cell>
          <cell r="D2173" t="str">
            <v>C35DB面罩酷感红左</v>
          </cell>
        </row>
        <row r="2174">
          <cell r="B2174" t="str">
            <v>SHT0013365</v>
          </cell>
          <cell r="C2174" t="str">
            <v>230SHT0013365</v>
          </cell>
          <cell r="D2174" t="str">
            <v>悬浮气路总成</v>
          </cell>
        </row>
        <row r="2175">
          <cell r="B2175" t="str">
            <v>TST0000254</v>
          </cell>
          <cell r="C2175" t="str">
            <v>230TST0000254</v>
          </cell>
          <cell r="D2175" t="str">
            <v>导柱φ32*250</v>
          </cell>
        </row>
        <row r="2176">
          <cell r="B2176" t="str">
            <v>REM0002798</v>
          </cell>
          <cell r="C2176" t="str">
            <v>210REM0002798</v>
          </cell>
          <cell r="D2176" t="str">
            <v>M20改款左外镜低配玛瑙红</v>
          </cell>
        </row>
        <row r="2177">
          <cell r="B2177" t="str">
            <v>REM0002807</v>
          </cell>
          <cell r="C2177" t="str">
            <v>210REM0002807</v>
          </cell>
          <cell r="D2177" t="str">
            <v>M20改型左外镜低配星辰粽</v>
          </cell>
        </row>
        <row r="2178">
          <cell r="B2178" t="str">
            <v>SHT0000700</v>
          </cell>
          <cell r="C2178" t="str">
            <v>220SHT0000700</v>
          </cell>
          <cell r="D2178" t="str">
            <v>驾驶员靠背护面总成</v>
          </cell>
        </row>
        <row r="2179">
          <cell r="B2179" t="str">
            <v>SHT0013888</v>
          </cell>
          <cell r="C2179" t="str">
            <v>220SHT0013888</v>
          </cell>
          <cell r="D2179" t="str">
            <v>司机靠背护面总成</v>
          </cell>
        </row>
        <row r="2180">
          <cell r="B2180" t="str">
            <v>SCS0004073</v>
          </cell>
          <cell r="C2180" t="str">
            <v>220SCS0004073</v>
          </cell>
          <cell r="D2180" t="str">
            <v>驾驶员靠背泡沫总成</v>
          </cell>
        </row>
        <row r="2181">
          <cell r="B2181" t="str">
            <v>SHT0012307</v>
          </cell>
          <cell r="C2181" t="str">
            <v>220SHT0012307</v>
          </cell>
          <cell r="D2181" t="str">
            <v>驾驶员靠背泡沫总成</v>
          </cell>
        </row>
        <row r="2182">
          <cell r="B2182" t="str">
            <v>SLT0002625</v>
          </cell>
          <cell r="C2182" t="str">
            <v>220SLT0002625</v>
          </cell>
          <cell r="D2182" t="str">
            <v>K1窄车右舵一排三人背</v>
          </cell>
        </row>
        <row r="2183">
          <cell r="B2183" t="str">
            <v>SLT0010611</v>
          </cell>
          <cell r="C2183" t="str">
            <v>220SLT0010611</v>
          </cell>
          <cell r="D2183" t="str">
            <v>副驾座垫护面总成</v>
          </cell>
        </row>
        <row r="2184">
          <cell r="B2184" t="str">
            <v>REM0002022</v>
          </cell>
          <cell r="C2184" t="str">
            <v>210REM0002022</v>
          </cell>
          <cell r="D2184" t="str">
            <v>奥铃左后视镜(山东)</v>
          </cell>
        </row>
        <row r="2185">
          <cell r="B2185" t="str">
            <v>SHT0000787</v>
          </cell>
          <cell r="C2185" t="str">
            <v>220SHT0000787</v>
          </cell>
          <cell r="D2185" t="str">
            <v>副驾靠背护面总成</v>
          </cell>
        </row>
        <row r="2186">
          <cell r="B2186" t="str">
            <v>REM0001103</v>
          </cell>
          <cell r="C2186" t="str">
            <v>210REM0001103</v>
          </cell>
          <cell r="D2186" t="str">
            <v>B40L左镜壳1</v>
          </cell>
        </row>
        <row r="2187">
          <cell r="B2187" t="str">
            <v>REM0001119</v>
          </cell>
          <cell r="C2187" t="str">
            <v>210REM0001119</v>
          </cell>
          <cell r="D2187" t="str">
            <v>B40L右镜壳1</v>
          </cell>
        </row>
        <row r="2188">
          <cell r="B2188" t="str">
            <v>REM0001139</v>
          </cell>
          <cell r="C2188" t="str">
            <v>210REM0001139</v>
          </cell>
          <cell r="D2188" t="str">
            <v>B80C-左镜壳2</v>
          </cell>
        </row>
        <row r="2189">
          <cell r="B2189" t="str">
            <v>REM0001161</v>
          </cell>
          <cell r="C2189" t="str">
            <v>210REM0001161</v>
          </cell>
          <cell r="D2189" t="str">
            <v>B80C-右镜壳2</v>
          </cell>
        </row>
        <row r="2190">
          <cell r="B2190" t="str">
            <v>SLT0000510</v>
          </cell>
          <cell r="C2190" t="str">
            <v>220SLT0000510</v>
          </cell>
          <cell r="D2190" t="str">
            <v>K1侧翻左座泡沫</v>
          </cell>
        </row>
        <row r="2191">
          <cell r="B2191" t="str">
            <v>SLT0002716</v>
          </cell>
          <cell r="C2191" t="str">
            <v>230SLT0002716</v>
          </cell>
          <cell r="D2191" t="str">
            <v>副司机小背骨架总成</v>
          </cell>
        </row>
        <row r="2192">
          <cell r="B2192" t="str">
            <v>SHT0002620</v>
          </cell>
          <cell r="C2192" t="str">
            <v>230SHT0002620</v>
          </cell>
          <cell r="D2192" t="str">
            <v>外绞架电泳</v>
          </cell>
        </row>
        <row r="2193">
          <cell r="B2193" t="str">
            <v>REM0002846</v>
          </cell>
          <cell r="C2193" t="str">
            <v>210REM0002846</v>
          </cell>
          <cell r="D2193" t="str">
            <v>豪泺左置车大镜体右</v>
          </cell>
        </row>
        <row r="2194">
          <cell r="B2194" t="str">
            <v>SHT0010844</v>
          </cell>
          <cell r="C2194" t="str">
            <v>230SHT0010844</v>
          </cell>
          <cell r="D2194" t="str">
            <v>司机座椅底支架总成</v>
          </cell>
        </row>
        <row r="2195">
          <cell r="B2195" t="str">
            <v>REM0001981</v>
          </cell>
          <cell r="C2195" t="str">
            <v>210REM0001981</v>
          </cell>
          <cell r="D2195" t="str">
            <v>欧马可右舵右后视镜</v>
          </cell>
        </row>
        <row r="2196">
          <cell r="B2196" t="str">
            <v>TMA0000286</v>
          </cell>
          <cell r="C2196" t="str">
            <v>210TMA0000286</v>
          </cell>
          <cell r="D2196" t="str">
            <v>手用拉伸膜</v>
          </cell>
        </row>
        <row r="2197">
          <cell r="B2197" t="str">
            <v>SLT0002445</v>
          </cell>
          <cell r="C2197" t="str">
            <v>220SLT0002445</v>
          </cell>
          <cell r="D2197" t="str">
            <v>前座副靠背护面总成</v>
          </cell>
        </row>
        <row r="2198">
          <cell r="B2198" t="str">
            <v>SHT0000083</v>
          </cell>
          <cell r="C2198" t="str">
            <v>220SHT0000083</v>
          </cell>
          <cell r="D2198" t="str">
            <v>驾驶员靠背泡沫总成</v>
          </cell>
        </row>
        <row r="2199">
          <cell r="B2199" t="str">
            <v>BPC0000047</v>
          </cell>
          <cell r="C2199" t="str">
            <v>220BPC0000047</v>
          </cell>
          <cell r="D2199" t="str">
            <v>气囊总成</v>
          </cell>
        </row>
        <row r="2200">
          <cell r="B2200" t="str">
            <v>BPC0000047</v>
          </cell>
          <cell r="C2200" t="str">
            <v>230BPC0000047</v>
          </cell>
          <cell r="D2200" t="str">
            <v>气囊总成</v>
          </cell>
        </row>
        <row r="2201">
          <cell r="B2201" t="str">
            <v>SLT0000756</v>
          </cell>
          <cell r="C2201" t="str">
            <v>220SLT0000756</v>
          </cell>
          <cell r="D2201" t="str">
            <v>1800加宽副座骨架</v>
          </cell>
        </row>
        <row r="2202">
          <cell r="B2202" t="str">
            <v>SLT0000326</v>
          </cell>
          <cell r="C2202" t="str">
            <v>220SLT0000326</v>
          </cell>
          <cell r="D2202" t="str">
            <v>K1宽体正司机左内滑轨B</v>
          </cell>
        </row>
        <row r="2203">
          <cell r="B2203" t="str">
            <v>SLT0000327</v>
          </cell>
          <cell r="C2203" t="str">
            <v>220SLT0000327</v>
          </cell>
          <cell r="D2203" t="str">
            <v>K1宽体正司机左外滑轨B</v>
          </cell>
        </row>
        <row r="2204">
          <cell r="B2204" t="str">
            <v>SLT0000350</v>
          </cell>
          <cell r="C2204" t="str">
            <v>220SLT0000350</v>
          </cell>
          <cell r="D2204" t="str">
            <v>K1窄车正司机左内滑轨</v>
          </cell>
        </row>
        <row r="2205">
          <cell r="B2205" t="str">
            <v>SLT0000351</v>
          </cell>
          <cell r="C2205" t="str">
            <v>220SLT0000351</v>
          </cell>
          <cell r="D2205" t="str">
            <v>K1窄车正司机左外滑轨</v>
          </cell>
        </row>
        <row r="2206">
          <cell r="B2206" t="str">
            <v>SLT0000361</v>
          </cell>
          <cell r="C2206" t="str">
            <v>220SLT0000361</v>
          </cell>
          <cell r="D2206" t="str">
            <v>K1宽体副司机右内滑轨B</v>
          </cell>
        </row>
        <row r="2207">
          <cell r="B2207" t="str">
            <v>SLT0000362</v>
          </cell>
          <cell r="C2207" t="str">
            <v>220SLT0000362</v>
          </cell>
          <cell r="D2207" t="str">
            <v>K1宽体副司机右外滑轨B</v>
          </cell>
        </row>
        <row r="2208">
          <cell r="B2208" t="str">
            <v>SLT0000370</v>
          </cell>
          <cell r="C2208" t="str">
            <v>220SLT0000370</v>
          </cell>
          <cell r="D2208" t="str">
            <v>K1窄车副司机右内滑轨</v>
          </cell>
        </row>
        <row r="2209">
          <cell r="B2209" t="str">
            <v>SLT0000371</v>
          </cell>
          <cell r="C2209" t="str">
            <v>220SLT0000371</v>
          </cell>
          <cell r="D2209" t="str">
            <v>K1窄车副司机右外滑轨</v>
          </cell>
        </row>
        <row r="2210">
          <cell r="B2210" t="str">
            <v>SHT0001062</v>
          </cell>
          <cell r="C2210" t="str">
            <v>230SHT0001062</v>
          </cell>
          <cell r="D2210" t="str">
            <v>滑轨总成</v>
          </cell>
        </row>
        <row r="2211">
          <cell r="B2211" t="str">
            <v>SHT0000579</v>
          </cell>
          <cell r="C2211" t="str">
            <v>220SHT0000579</v>
          </cell>
          <cell r="D2211" t="str">
            <v>副驾驶员靠背泡沫总成</v>
          </cell>
        </row>
        <row r="2212">
          <cell r="B2212" t="str">
            <v>SHT0000592</v>
          </cell>
          <cell r="C2212" t="str">
            <v>220SHT0000592</v>
          </cell>
          <cell r="D2212" t="str">
            <v>驾驶员靠背泡沫总成</v>
          </cell>
        </row>
        <row r="2213">
          <cell r="B2213" t="str">
            <v>SLT0000812</v>
          </cell>
          <cell r="C2213" t="str">
            <v>220SLT0000812</v>
          </cell>
          <cell r="D2213" t="str">
            <v>副驾驶员座垫护面总成</v>
          </cell>
        </row>
        <row r="2214">
          <cell r="B2214" t="str">
            <v>TST0000666</v>
          </cell>
          <cell r="C2214" t="str">
            <v>230TST0000666</v>
          </cell>
          <cell r="D2214" t="str">
            <v>上电极AT16-27B-020</v>
          </cell>
        </row>
        <row r="2215">
          <cell r="B2215" t="str">
            <v>BTM0000004</v>
          </cell>
          <cell r="C2215" t="str">
            <v>210BTM0000004</v>
          </cell>
          <cell r="D2215" t="str">
            <v>B40左后视镜电折叠机构</v>
          </cell>
        </row>
        <row r="2216">
          <cell r="B2216" t="str">
            <v>BTM0000005</v>
          </cell>
          <cell r="C2216" t="str">
            <v>210BTM0000005</v>
          </cell>
          <cell r="D2216" t="str">
            <v>B40右后视镜电折叠机构</v>
          </cell>
        </row>
        <row r="2217">
          <cell r="B2217" t="str">
            <v>TAT0010102</v>
          </cell>
          <cell r="C2217" t="str">
            <v>230TAT0010102</v>
          </cell>
          <cell r="D2217" t="str">
            <v>H6正驾底支架隔板</v>
          </cell>
        </row>
        <row r="2218">
          <cell r="B2218" t="str">
            <v>SLT0000050</v>
          </cell>
          <cell r="C2218" t="str">
            <v>230SLT0000050</v>
          </cell>
          <cell r="D2218" t="str">
            <v>M3右舵司机背</v>
          </cell>
        </row>
        <row r="2219">
          <cell r="B2219" t="str">
            <v>REM0002724</v>
          </cell>
          <cell r="C2219" t="str">
            <v>210REM0002724</v>
          </cell>
          <cell r="D2219" t="str">
            <v>奥驰右镜头总成</v>
          </cell>
        </row>
        <row r="2220">
          <cell r="B2220" t="str">
            <v>SHT0001826</v>
          </cell>
          <cell r="C2220" t="str">
            <v>220SHT0001826</v>
          </cell>
          <cell r="D2220" t="str">
            <v>驾驶员靠背护面总成</v>
          </cell>
        </row>
        <row r="2221">
          <cell r="B2221" t="str">
            <v>SLT0000097</v>
          </cell>
          <cell r="C2221" t="str">
            <v>220SLT0000097</v>
          </cell>
          <cell r="D2221" t="str">
            <v>右舵1800副小背出口</v>
          </cell>
        </row>
        <row r="2222">
          <cell r="B2222" t="str">
            <v>SLT0000097</v>
          </cell>
          <cell r="C2222" t="str">
            <v>230SLT0000097</v>
          </cell>
          <cell r="D2222" t="str">
            <v>右舵1800副小背出口</v>
          </cell>
        </row>
        <row r="2223">
          <cell r="B2223" t="str">
            <v>TST0001814</v>
          </cell>
          <cell r="C2223" t="str">
            <v>230TST0001814</v>
          </cell>
          <cell r="D2223" t="str">
            <v>滤芯</v>
          </cell>
        </row>
        <row r="2224">
          <cell r="B2224" t="str">
            <v>SLT0000767</v>
          </cell>
          <cell r="C2224" t="str">
            <v>220SLT0000767</v>
          </cell>
          <cell r="D2224" t="str">
            <v>升级1995卧铺泡沫</v>
          </cell>
        </row>
        <row r="2225">
          <cell r="B2225" t="str">
            <v>SLT0002387</v>
          </cell>
          <cell r="C2225" t="str">
            <v>230SLT0002387</v>
          </cell>
          <cell r="D2225" t="str">
            <v>副司机大背骨架总成</v>
          </cell>
        </row>
        <row r="2226">
          <cell r="B2226" t="str">
            <v>SHT0014630</v>
          </cell>
          <cell r="C2226" t="str">
            <v>220SHT0014630</v>
          </cell>
          <cell r="D2226" t="str">
            <v>靠背泡棉总成</v>
          </cell>
        </row>
        <row r="2227">
          <cell r="B2227" t="str">
            <v>SHT0000548</v>
          </cell>
          <cell r="C2227" t="str">
            <v>220SHT0000548</v>
          </cell>
          <cell r="D2227" t="str">
            <v>副驾驶员靠背护面总成</v>
          </cell>
        </row>
        <row r="2228">
          <cell r="B2228" t="str">
            <v>SHT0002398</v>
          </cell>
          <cell r="C2228" t="str">
            <v>230SHT0002398</v>
          </cell>
          <cell r="D2228" t="str">
            <v>副驾靠背骨架焊接总成</v>
          </cell>
        </row>
        <row r="2229">
          <cell r="B2229" t="str">
            <v>SHT0013359</v>
          </cell>
          <cell r="C2229" t="str">
            <v>230SHT0013359</v>
          </cell>
          <cell r="D2229" t="str">
            <v>副驾低配座框焊接总成电泳</v>
          </cell>
        </row>
        <row r="2230">
          <cell r="B2230" t="str">
            <v>SLT0010311</v>
          </cell>
          <cell r="C2230" t="str">
            <v>220SLT0010311</v>
          </cell>
          <cell r="D2230" t="str">
            <v>驾驶员座垫护面总成</v>
          </cell>
        </row>
        <row r="2231">
          <cell r="B2231" t="str">
            <v>SHT0013536</v>
          </cell>
          <cell r="C2231" t="str">
            <v>220SHT0013536</v>
          </cell>
          <cell r="D2231" t="str">
            <v>靠背泡棉总成（通风）</v>
          </cell>
        </row>
        <row r="2232">
          <cell r="B2232" t="str">
            <v>SLT0000816</v>
          </cell>
          <cell r="C2232" t="str">
            <v>220SLT0000816</v>
          </cell>
          <cell r="D2232" t="str">
            <v>副驾驶员座垫护面总成</v>
          </cell>
        </row>
        <row r="2233">
          <cell r="B2233" t="str">
            <v>SHT0000779</v>
          </cell>
          <cell r="C2233" t="str">
            <v>220SHT0000779</v>
          </cell>
          <cell r="D2233" t="str">
            <v>副驾地板连接支座</v>
          </cell>
        </row>
        <row r="2234">
          <cell r="B2234" t="str">
            <v>RSM0000064</v>
          </cell>
          <cell r="C2234" t="str">
            <v>210RSM0000064</v>
          </cell>
          <cell r="D2234" t="str">
            <v>奥驰前下视镜</v>
          </cell>
        </row>
        <row r="2235">
          <cell r="B2235" t="str">
            <v>SLT0000604</v>
          </cell>
          <cell r="C2235" t="str">
            <v>220SLT0000604</v>
          </cell>
          <cell r="D2235" t="str">
            <v>K1侧翻背1.5侧翻右背</v>
          </cell>
        </row>
        <row r="2236">
          <cell r="B2236" t="str">
            <v>REM0001982</v>
          </cell>
          <cell r="C2236" t="str">
            <v>210REM0001982</v>
          </cell>
          <cell r="D2236" t="str">
            <v>欧马可右舵左后视镜</v>
          </cell>
        </row>
        <row r="2237">
          <cell r="B2237" t="str">
            <v>SHT0013103</v>
          </cell>
          <cell r="C2237" t="str">
            <v>230SHT0013103</v>
          </cell>
          <cell r="D2237" t="str">
            <v>外绞架</v>
          </cell>
        </row>
        <row r="2238">
          <cell r="B2238" t="str">
            <v>BMM0000008</v>
          </cell>
          <cell r="C2238" t="str">
            <v>210BMM0000008</v>
          </cell>
          <cell r="D2238" t="str">
            <v>ETX改型电动调整机构</v>
          </cell>
        </row>
        <row r="2239">
          <cell r="B2239" t="str">
            <v>TST0000095</v>
          </cell>
          <cell r="C2239" t="str">
            <v>230TST0000095</v>
          </cell>
          <cell r="D2239" t="str">
            <v>配电柜电流表</v>
          </cell>
        </row>
        <row r="2240">
          <cell r="B2240" t="str">
            <v>TST0000399</v>
          </cell>
          <cell r="C2240" t="str">
            <v>230TST0000399</v>
          </cell>
          <cell r="D2240" t="str">
            <v>冲头φ20*φ16.1*95</v>
          </cell>
        </row>
        <row r="2241">
          <cell r="B2241" t="str">
            <v>TST0000429</v>
          </cell>
          <cell r="C2241" t="str">
            <v>230TST0000429</v>
          </cell>
          <cell r="D2241" t="str">
            <v>凹模φ25*φ14.8*20</v>
          </cell>
        </row>
        <row r="2242">
          <cell r="B2242" t="str">
            <v>TST0000430</v>
          </cell>
          <cell r="C2242" t="str">
            <v>230TST0000430</v>
          </cell>
          <cell r="D2242" t="str">
            <v>凹模φ25*φ8.8*25</v>
          </cell>
        </row>
        <row r="2243">
          <cell r="B2243" t="str">
            <v>TST0000432</v>
          </cell>
          <cell r="C2243" t="str">
            <v>230TST0000432</v>
          </cell>
          <cell r="D2243" t="str">
            <v>凹模φ16*φ6.7*35</v>
          </cell>
        </row>
        <row r="2244">
          <cell r="B2244" t="str">
            <v>SHT0000648</v>
          </cell>
          <cell r="C2244" t="str">
            <v>220SHT0000648</v>
          </cell>
          <cell r="D2244" t="str">
            <v>副驾靠背护面总成</v>
          </cell>
        </row>
        <row r="2245">
          <cell r="B2245" t="str">
            <v>REM0002658</v>
          </cell>
          <cell r="C2245" t="str">
            <v>210REM0002658</v>
          </cell>
          <cell r="D2245" t="str">
            <v>右置车豪泺小镜头(左)</v>
          </cell>
        </row>
        <row r="2246">
          <cell r="B2246" t="str">
            <v>REM0002659</v>
          </cell>
          <cell r="C2246" t="str">
            <v>210REM0002659</v>
          </cell>
          <cell r="D2246" t="str">
            <v>右置车豪泺小镜头(右)</v>
          </cell>
        </row>
        <row r="2247">
          <cell r="B2247" t="str">
            <v>SLT0000096</v>
          </cell>
          <cell r="C2247" t="str">
            <v>230SLT0000096</v>
          </cell>
          <cell r="D2247" t="str">
            <v>右舵1800副大背出口</v>
          </cell>
        </row>
        <row r="2248">
          <cell r="B2248" t="str">
            <v>SHT0012554</v>
          </cell>
          <cell r="C2248" t="str">
            <v>220SHT0012554</v>
          </cell>
          <cell r="D2248" t="str">
            <v>副驾驶员靠背面套总成</v>
          </cell>
        </row>
        <row r="2249">
          <cell r="B2249" t="str">
            <v>SHT0012557</v>
          </cell>
          <cell r="C2249" t="str">
            <v>220SHT0012557</v>
          </cell>
          <cell r="D2249" t="str">
            <v>驾驶员靠背面套总成</v>
          </cell>
        </row>
        <row r="2250">
          <cell r="B2250" t="str">
            <v>SCS0005182</v>
          </cell>
          <cell r="C2250" t="str">
            <v>220SCS0005182</v>
          </cell>
          <cell r="D2250" t="str">
            <v>四分靠背骨架总成</v>
          </cell>
        </row>
        <row r="2251">
          <cell r="B2251" t="str">
            <v>SCS0005182</v>
          </cell>
          <cell r="C2251" t="str">
            <v>230SCS0005182</v>
          </cell>
          <cell r="D2251" t="str">
            <v>四分靠背骨架总成</v>
          </cell>
        </row>
        <row r="2252">
          <cell r="B2252" t="str">
            <v>TMA0000519</v>
          </cell>
          <cell r="C2252" t="str">
            <v>210TMA0000519</v>
          </cell>
          <cell r="D2252" t="str">
            <v>MS930胶(软包)</v>
          </cell>
        </row>
        <row r="2253">
          <cell r="B2253" t="str">
            <v>TST0000332</v>
          </cell>
          <cell r="C2253" t="str">
            <v>230TST0000332</v>
          </cell>
          <cell r="D2253" t="str">
            <v>电磁阀</v>
          </cell>
        </row>
        <row r="2254">
          <cell r="B2254" t="str">
            <v>TST0000652</v>
          </cell>
          <cell r="C2254" t="str">
            <v>230TST0000652</v>
          </cell>
          <cell r="D2254" t="str">
            <v>光电开关</v>
          </cell>
        </row>
        <row r="2255">
          <cell r="B2255" t="str">
            <v>TST0000663</v>
          </cell>
          <cell r="C2255" t="str">
            <v>230TST0000663</v>
          </cell>
          <cell r="D2255" t="str">
            <v>波纹管</v>
          </cell>
        </row>
        <row r="2256">
          <cell r="B2256" t="str">
            <v>TST0001130</v>
          </cell>
          <cell r="C2256" t="str">
            <v>230TST0001130</v>
          </cell>
          <cell r="D2256" t="str">
            <v>送丝轮</v>
          </cell>
        </row>
        <row r="2257">
          <cell r="B2257" t="str">
            <v>TST0001848</v>
          </cell>
          <cell r="C2257" t="str">
            <v>230TST0001848</v>
          </cell>
          <cell r="D2257" t="str">
            <v>消防应急照明灯</v>
          </cell>
        </row>
        <row r="2258">
          <cell r="B2258" t="str">
            <v>SLT0000004</v>
          </cell>
          <cell r="C2258" t="str">
            <v>220SLT0000004</v>
          </cell>
          <cell r="D2258" t="str">
            <v>副驾驶员大背泡沫总成</v>
          </cell>
        </row>
        <row r="2259">
          <cell r="B2259" t="str">
            <v>SHT0013355</v>
          </cell>
          <cell r="C2259" t="str">
            <v>230SHT0013355</v>
          </cell>
          <cell r="D2259" t="str">
            <v>副驾低配下框焊接总成</v>
          </cell>
        </row>
        <row r="2260">
          <cell r="B2260" t="str">
            <v>REM0002581</v>
          </cell>
          <cell r="C2260" t="str">
            <v>210REM0002581</v>
          </cell>
          <cell r="D2260" t="str">
            <v>M20改款右外镜低配星辰棕</v>
          </cell>
        </row>
        <row r="2261">
          <cell r="B2261" t="str">
            <v>REM0001995</v>
          </cell>
          <cell r="C2261" t="str">
            <v>210REM0001995</v>
          </cell>
          <cell r="D2261" t="str">
            <v>新驭菱右后视镜</v>
          </cell>
        </row>
        <row r="2262">
          <cell r="B2262" t="str">
            <v>REM0001996</v>
          </cell>
          <cell r="C2262" t="str">
            <v>210REM0001996</v>
          </cell>
          <cell r="D2262" t="str">
            <v>新驭菱左后视镜</v>
          </cell>
        </row>
        <row r="2263">
          <cell r="B2263" t="str">
            <v>SLT0000594</v>
          </cell>
          <cell r="C2263" t="str">
            <v>220SLT0000594</v>
          </cell>
          <cell r="D2263" t="str">
            <v>K1侧翻座（左）（小）</v>
          </cell>
        </row>
        <row r="2264">
          <cell r="B2264" t="str">
            <v>SLT0000605</v>
          </cell>
          <cell r="C2264" t="str">
            <v>220SLT0000605</v>
          </cell>
          <cell r="D2264" t="str">
            <v>K1侧翻座（右）（小）</v>
          </cell>
        </row>
        <row r="2265">
          <cell r="B2265" t="str">
            <v>SHT0010836</v>
          </cell>
          <cell r="C2265" t="str">
            <v>230SHT0010836</v>
          </cell>
          <cell r="D2265" t="str">
            <v>主驾座框骨架焊接总成</v>
          </cell>
        </row>
        <row r="2266">
          <cell r="B2266" t="str">
            <v>SHT0011418</v>
          </cell>
          <cell r="C2266" t="str">
            <v>230SHT0011418</v>
          </cell>
          <cell r="D2266" t="str">
            <v>副司机座框骨架焊接总成</v>
          </cell>
        </row>
        <row r="2267">
          <cell r="B2267" t="str">
            <v>SLT0000145</v>
          </cell>
          <cell r="C2267" t="str">
            <v>230SLT0000145</v>
          </cell>
          <cell r="D2267" t="str">
            <v>右舵1995副大背出口</v>
          </cell>
        </row>
        <row r="2268">
          <cell r="B2268" t="str">
            <v>SLT0000772</v>
          </cell>
          <cell r="C2268" t="str">
            <v>220SLT0000772</v>
          </cell>
          <cell r="D2268" t="str">
            <v>M3出口1995卧铺布套</v>
          </cell>
        </row>
        <row r="2269">
          <cell r="B2269" t="str">
            <v>SHT0012551</v>
          </cell>
          <cell r="C2269" t="str">
            <v>220SHT0012551</v>
          </cell>
          <cell r="D2269" t="str">
            <v>副驾驶员靠背泡沫总成</v>
          </cell>
        </row>
        <row r="2270">
          <cell r="B2270" t="str">
            <v>SLT0000852</v>
          </cell>
          <cell r="C2270" t="str">
            <v>220SLT0000852</v>
          </cell>
          <cell r="D2270" t="str">
            <v>k1标准窄车三排三人座</v>
          </cell>
        </row>
        <row r="2271">
          <cell r="B2271" t="str">
            <v>SLT0000050</v>
          </cell>
          <cell r="C2271" t="str">
            <v>220SLT0000050</v>
          </cell>
          <cell r="D2271" t="str">
            <v>M3右舵司机背</v>
          </cell>
        </row>
        <row r="2272">
          <cell r="B2272" t="str">
            <v>SLT0010383</v>
          </cell>
          <cell r="C2272" t="str">
            <v>220SLT0010383</v>
          </cell>
          <cell r="D2272" t="str">
            <v>驾驶员左侧滑轨总成</v>
          </cell>
        </row>
        <row r="2273">
          <cell r="B2273" t="str">
            <v>SLT0010384</v>
          </cell>
          <cell r="C2273" t="str">
            <v>220SLT0010384</v>
          </cell>
          <cell r="D2273" t="str">
            <v>驾驶员右侧滑轨总成</v>
          </cell>
        </row>
        <row r="2274">
          <cell r="B2274" t="str">
            <v>SLT0010383</v>
          </cell>
          <cell r="C2274" t="str">
            <v>230SLT0010383</v>
          </cell>
          <cell r="D2274" t="str">
            <v>驾驶员左侧滑轨总成</v>
          </cell>
        </row>
        <row r="2275">
          <cell r="B2275" t="str">
            <v>SLT0010384</v>
          </cell>
          <cell r="C2275" t="str">
            <v>230SLT0010384</v>
          </cell>
          <cell r="D2275" t="str">
            <v>驾驶员右侧滑轨总成</v>
          </cell>
        </row>
        <row r="2276">
          <cell r="B2276" t="str">
            <v>TST0000501</v>
          </cell>
          <cell r="C2276" t="str">
            <v>230TST0000501</v>
          </cell>
          <cell r="D2276" t="str">
            <v>快速夹钳10247</v>
          </cell>
        </row>
        <row r="2277">
          <cell r="B2277" t="str">
            <v>SCS0004033</v>
          </cell>
          <cell r="C2277" t="str">
            <v>230SCS0004033</v>
          </cell>
          <cell r="D2277" t="str">
            <v>四分靠背骨架总成</v>
          </cell>
        </row>
        <row r="2278">
          <cell r="B2278" t="str">
            <v>TST0000545</v>
          </cell>
          <cell r="C2278" t="str">
            <v>230TST0000545</v>
          </cell>
          <cell r="D2278" t="str">
            <v>钠灯灯芯150W</v>
          </cell>
        </row>
        <row r="2279">
          <cell r="B2279" t="str">
            <v>BEC0010160</v>
          </cell>
          <cell r="C2279" t="str">
            <v>220BEC0010160</v>
          </cell>
          <cell r="D2279" t="str">
            <v>坐垫加热垫总成</v>
          </cell>
        </row>
        <row r="2280">
          <cell r="B2280" t="str">
            <v>SLT0002186</v>
          </cell>
          <cell r="C2280" t="str">
            <v>220SLT0002186</v>
          </cell>
          <cell r="D2280" t="str">
            <v>前座副背骨架焊接总成</v>
          </cell>
        </row>
        <row r="2281">
          <cell r="B2281" t="str">
            <v>SHT0002300</v>
          </cell>
          <cell r="C2281" t="str">
            <v>230SHT0002300</v>
          </cell>
          <cell r="D2281" t="str">
            <v>主驾座框骨架焊接总成电泳</v>
          </cell>
        </row>
        <row r="2282">
          <cell r="B2282" t="str">
            <v>SLT0002385</v>
          </cell>
          <cell r="C2282" t="str">
            <v>230SLT0002385</v>
          </cell>
          <cell r="D2282" t="str">
            <v>司机靠背骨架总成</v>
          </cell>
        </row>
        <row r="2283">
          <cell r="B2283" t="str">
            <v>SHT0000532</v>
          </cell>
          <cell r="C2283" t="str">
            <v>220SHT0000532</v>
          </cell>
          <cell r="D2283" t="str">
            <v>H4A升级副司机背骨架总成</v>
          </cell>
        </row>
        <row r="2284">
          <cell r="B2284" t="str">
            <v>SHT0000532</v>
          </cell>
          <cell r="C2284" t="str">
            <v>230SHT0000532</v>
          </cell>
          <cell r="D2284" t="str">
            <v>H4A升级副司机背骨架总成</v>
          </cell>
        </row>
        <row r="2285">
          <cell r="B2285" t="str">
            <v>BMM0000028</v>
          </cell>
          <cell r="C2285" t="str">
            <v>210BMM0000028</v>
          </cell>
          <cell r="D2285" t="str">
            <v>T5G左电动大调整机构2006</v>
          </cell>
        </row>
        <row r="2286">
          <cell r="B2286" t="str">
            <v>BMM0000029</v>
          </cell>
          <cell r="C2286" t="str">
            <v>210BMM0000029</v>
          </cell>
          <cell r="D2286" t="str">
            <v>T5G右电动大调整机构2008</v>
          </cell>
        </row>
        <row r="2287">
          <cell r="B2287" t="str">
            <v>TST0000183</v>
          </cell>
          <cell r="C2287" t="str">
            <v>230TST0000183</v>
          </cell>
          <cell r="D2287" t="str">
            <v>ф32*80冲针</v>
          </cell>
        </row>
        <row r="2288">
          <cell r="B2288" t="str">
            <v>REM0002568</v>
          </cell>
          <cell r="C2288" t="str">
            <v>210REM0002568</v>
          </cell>
          <cell r="D2288" t="str">
            <v>康瑞H3下视镜</v>
          </cell>
        </row>
        <row r="2289">
          <cell r="B2289" t="str">
            <v>TSY0010484</v>
          </cell>
          <cell r="C2289" t="str">
            <v>220TSY0010484</v>
          </cell>
          <cell r="D2289" t="str">
            <v>织物主料NM202</v>
          </cell>
        </row>
        <row r="2290">
          <cell r="B2290" t="str">
            <v>SLT0000324</v>
          </cell>
          <cell r="C2290" t="str">
            <v>220SLT0000324</v>
          </cell>
          <cell r="D2290" t="str">
            <v>K1宽车正司机背</v>
          </cell>
        </row>
        <row r="2291">
          <cell r="B2291" t="str">
            <v>REM0002621</v>
          </cell>
          <cell r="C2291" t="str">
            <v>210REM0002621</v>
          </cell>
          <cell r="D2291" t="str">
            <v>北汽八一左迎宾灯总成</v>
          </cell>
        </row>
        <row r="2292">
          <cell r="B2292" t="str">
            <v>REM0002622</v>
          </cell>
          <cell r="C2292" t="str">
            <v>210REM0002622</v>
          </cell>
          <cell r="D2292" t="str">
            <v>北汽八一右迎宾灯总成</v>
          </cell>
        </row>
        <row r="2293">
          <cell r="B2293" t="str">
            <v>REM0010301</v>
          </cell>
          <cell r="C2293" t="str">
            <v>210REM0010301</v>
          </cell>
          <cell r="D2293" t="str">
            <v>B80C右舵迎宾灯左</v>
          </cell>
        </row>
        <row r="2294">
          <cell r="B2294" t="str">
            <v>REM0010302</v>
          </cell>
          <cell r="C2294" t="str">
            <v>210REM0010302</v>
          </cell>
          <cell r="D2294" t="str">
            <v>B80C右舵迎宾灯右</v>
          </cell>
        </row>
        <row r="2295">
          <cell r="B2295" t="str">
            <v>TST0000711</v>
          </cell>
          <cell r="C2295" t="str">
            <v>220TST0000711</v>
          </cell>
          <cell r="D2295" t="str">
            <v>断布机刀片</v>
          </cell>
        </row>
        <row r="2296">
          <cell r="B2296" t="str">
            <v>TST0000323</v>
          </cell>
          <cell r="C2296" t="str">
            <v>230TST0000323</v>
          </cell>
          <cell r="D2296" t="str">
            <v>前导轮</v>
          </cell>
        </row>
        <row r="2297">
          <cell r="B2297" t="str">
            <v>REM0002845</v>
          </cell>
          <cell r="C2297" t="str">
            <v>210REM0002845</v>
          </cell>
          <cell r="D2297" t="str">
            <v>豪泺左置车小镜体左</v>
          </cell>
        </row>
        <row r="2298">
          <cell r="B2298" t="str">
            <v>SLT0001131</v>
          </cell>
          <cell r="C2298" t="str">
            <v>220SLT0001131</v>
          </cell>
          <cell r="D2298" t="str">
            <v>K1窄车右舵双人座泡沫</v>
          </cell>
        </row>
        <row r="2299">
          <cell r="B2299" t="str">
            <v>SHT0000494</v>
          </cell>
          <cell r="C2299" t="str">
            <v>220SHT0000494</v>
          </cell>
          <cell r="D2299" t="str">
            <v>H4驾驶员安全带总成</v>
          </cell>
        </row>
        <row r="2300">
          <cell r="B2300" t="str">
            <v>SHT0000536</v>
          </cell>
          <cell r="C2300" t="str">
            <v>220SHT0000536</v>
          </cell>
          <cell r="D2300" t="str">
            <v>H4副驾驶员安全带总成</v>
          </cell>
        </row>
        <row r="2301">
          <cell r="B2301" t="str">
            <v>SCS0004238</v>
          </cell>
          <cell r="C2301" t="str">
            <v>220SCS0004238</v>
          </cell>
          <cell r="D2301" t="str">
            <v>四分座垫泡沫总成</v>
          </cell>
        </row>
        <row r="2302">
          <cell r="B2302" t="str">
            <v>TSY0010066</v>
          </cell>
          <cell r="C2302" t="str">
            <v>220TSY0010066</v>
          </cell>
          <cell r="D2302" t="str">
            <v>机织主面料</v>
          </cell>
        </row>
        <row r="2303">
          <cell r="B2303" t="str">
            <v>TSY0010072</v>
          </cell>
          <cell r="C2303" t="str">
            <v>220TSY0010072</v>
          </cell>
          <cell r="D2303" t="str">
            <v>机织主面料</v>
          </cell>
        </row>
        <row r="2304">
          <cell r="B2304" t="str">
            <v>REM0002588</v>
          </cell>
          <cell r="C2304" t="str">
            <v>210REM0002588</v>
          </cell>
          <cell r="D2304" t="str">
            <v>1780-32镜座及杆</v>
          </cell>
        </row>
        <row r="2305">
          <cell r="B2305" t="str">
            <v>SHT0002454</v>
          </cell>
          <cell r="C2305" t="str">
            <v>230SHT0002454</v>
          </cell>
          <cell r="D2305" t="str">
            <v>副驾底支架焊接总成</v>
          </cell>
        </row>
        <row r="2306">
          <cell r="B2306" t="str">
            <v>REM0000597</v>
          </cell>
          <cell r="C2306" t="str">
            <v>210REM0000597</v>
          </cell>
          <cell r="D2306" t="str">
            <v>豪泺左置车小镜体右</v>
          </cell>
        </row>
        <row r="2307">
          <cell r="B2307" t="str">
            <v>SLT0011521</v>
          </cell>
          <cell r="C2307" t="str">
            <v>220SLT0011521</v>
          </cell>
          <cell r="D2307" t="str">
            <v>驾驶员靠背护面</v>
          </cell>
        </row>
        <row r="2308">
          <cell r="B2308" t="str">
            <v>SLT0000777</v>
          </cell>
          <cell r="C2308" t="str">
            <v>220SLT0000777</v>
          </cell>
          <cell r="D2308" t="str">
            <v>驾驶员靠背泡沫总成</v>
          </cell>
        </row>
        <row r="2309">
          <cell r="B2309" t="str">
            <v>SCS0000952</v>
          </cell>
          <cell r="C2309" t="str">
            <v>230SCS0000952</v>
          </cell>
          <cell r="D2309" t="str">
            <v>中排左侧座椅折叠器</v>
          </cell>
        </row>
        <row r="2310">
          <cell r="B2310" t="str">
            <v>TST0000427</v>
          </cell>
          <cell r="C2310" t="str">
            <v>230TST0000427</v>
          </cell>
          <cell r="D2310" t="str">
            <v>凹模φ22*φ8.5*45</v>
          </cell>
        </row>
        <row r="2311">
          <cell r="B2311" t="str">
            <v>TST0001178</v>
          </cell>
          <cell r="C2311" t="str">
            <v>230TST0001178</v>
          </cell>
          <cell r="D2311" t="str">
            <v>高压液压管</v>
          </cell>
        </row>
        <row r="2312">
          <cell r="B2312" t="str">
            <v>SLT0002606</v>
          </cell>
          <cell r="C2312" t="str">
            <v>220SLT0002606</v>
          </cell>
          <cell r="D2312" t="str">
            <v>k1窄车左侧翻背布套</v>
          </cell>
        </row>
        <row r="2313">
          <cell r="B2313" t="str">
            <v>SHT0012176</v>
          </cell>
          <cell r="C2313" t="str">
            <v>230SHT0012176</v>
          </cell>
          <cell r="D2313" t="str">
            <v>滑轨总成</v>
          </cell>
        </row>
        <row r="2314">
          <cell r="B2314" t="str">
            <v>REM0003303</v>
          </cell>
          <cell r="C2314" t="str">
            <v>210REM0003303</v>
          </cell>
          <cell r="D2314" t="str">
            <v>奥驰A右镜杆及座</v>
          </cell>
        </row>
        <row r="2315">
          <cell r="B2315" t="str">
            <v>SLT0000080</v>
          </cell>
          <cell r="C2315" t="str">
            <v>220SLT0000080</v>
          </cell>
          <cell r="D2315" t="str">
            <v>M3-1800分体座骨架</v>
          </cell>
        </row>
        <row r="2316">
          <cell r="B2316" t="str">
            <v>TST0000473</v>
          </cell>
          <cell r="C2316" t="str">
            <v>230TST0000473</v>
          </cell>
          <cell r="D2316" t="str">
            <v>冲床加油器</v>
          </cell>
        </row>
        <row r="2317">
          <cell r="B2317" t="str">
            <v>SHT0013900</v>
          </cell>
          <cell r="C2317" t="str">
            <v>220SHT0013900</v>
          </cell>
          <cell r="D2317" t="str">
            <v>驾驶员靠背泡沫总成</v>
          </cell>
        </row>
        <row r="2318">
          <cell r="B2318" t="str">
            <v>SCS0004308</v>
          </cell>
          <cell r="C2318" t="str">
            <v>220SCS0004308</v>
          </cell>
          <cell r="D2318" t="str">
            <v>四分靠背泡沫总成</v>
          </cell>
        </row>
        <row r="2319">
          <cell r="B2319" t="str">
            <v>SHT0013360</v>
          </cell>
          <cell r="C2319" t="str">
            <v>230SHT0013360</v>
          </cell>
          <cell r="D2319" t="str">
            <v>副驾低配座框焊接总成</v>
          </cell>
        </row>
        <row r="2320">
          <cell r="B2320" t="str">
            <v>SHT0000190</v>
          </cell>
          <cell r="C2320" t="str">
            <v>220SHT0000190</v>
          </cell>
          <cell r="D2320" t="str">
            <v>H3000靠背面套总成114</v>
          </cell>
        </row>
        <row r="2321">
          <cell r="B2321" t="str">
            <v>TSY0010387</v>
          </cell>
          <cell r="C2321" t="str">
            <v>220TSY0010387</v>
          </cell>
          <cell r="D2321" t="str">
            <v>织物主料</v>
          </cell>
        </row>
        <row r="2322">
          <cell r="B2322" t="str">
            <v>SHT0000884</v>
          </cell>
          <cell r="C2322" t="str">
            <v>220SHT0000884</v>
          </cell>
          <cell r="D2322" t="str">
            <v>下卧铺总成</v>
          </cell>
        </row>
        <row r="2323">
          <cell r="B2323" t="str">
            <v>TAT0010061</v>
          </cell>
          <cell r="C2323" t="str">
            <v>220TAT0010061</v>
          </cell>
          <cell r="D2323" t="str">
            <v>统帅副驾座椅纸箱</v>
          </cell>
        </row>
        <row r="2324">
          <cell r="B2324" t="str">
            <v>TST0000121</v>
          </cell>
          <cell r="C2324" t="str">
            <v>230TST0000121</v>
          </cell>
          <cell r="D2324" t="str">
            <v>ф27×250（压板螺丝）</v>
          </cell>
        </row>
        <row r="2325">
          <cell r="B2325" t="str">
            <v>TST0000159</v>
          </cell>
          <cell r="C2325" t="str">
            <v>230TST0000159</v>
          </cell>
          <cell r="D2325" t="str">
            <v>ф26*80冲针</v>
          </cell>
        </row>
        <row r="2326">
          <cell r="B2326" t="str">
            <v>TST0000340</v>
          </cell>
          <cell r="C2326" t="str">
            <v>230TST0000340</v>
          </cell>
          <cell r="D2326" t="str">
            <v>主定位销RA149030100-02</v>
          </cell>
        </row>
        <row r="2327">
          <cell r="B2327" t="str">
            <v>BEC0010195</v>
          </cell>
          <cell r="C2327" t="str">
            <v>220BEC0010195</v>
          </cell>
          <cell r="D2327" t="str">
            <v>SBR总成</v>
          </cell>
        </row>
        <row r="2328">
          <cell r="B2328" t="str">
            <v>SHT0014664</v>
          </cell>
          <cell r="C2328" t="str">
            <v>220SHT0014664</v>
          </cell>
          <cell r="D2328" t="str">
            <v>驾驶员靠背泡沫总成</v>
          </cell>
        </row>
        <row r="2329">
          <cell r="B2329" t="str">
            <v>SLT0000104</v>
          </cell>
          <cell r="C2329" t="str">
            <v>220SLT0000104</v>
          </cell>
          <cell r="D2329" t="str">
            <v>M3-1800整体座骨架</v>
          </cell>
        </row>
        <row r="2330">
          <cell r="B2330" t="str">
            <v>SLT0001647</v>
          </cell>
          <cell r="C2330" t="str">
            <v>220SLT0001647</v>
          </cell>
          <cell r="D2330" t="str">
            <v>驾驶员靠背护面总成</v>
          </cell>
        </row>
        <row r="2331">
          <cell r="B2331" t="str">
            <v>TST0000219</v>
          </cell>
          <cell r="C2331" t="str">
            <v>230TST0000219</v>
          </cell>
          <cell r="D2331" t="str">
            <v>冲针φ25.1*110</v>
          </cell>
        </row>
        <row r="2332">
          <cell r="B2332" t="str">
            <v>RSM0000200</v>
          </cell>
          <cell r="C2332" t="str">
            <v>210RSM0000200</v>
          </cell>
          <cell r="D2332" t="str">
            <v>A7前下视镜</v>
          </cell>
        </row>
        <row r="2333">
          <cell r="B2333" t="str">
            <v>SHT0011542</v>
          </cell>
          <cell r="C2333" t="str">
            <v>220SHT0011542</v>
          </cell>
          <cell r="D2333" t="str">
            <v>上卧铺硬质棉A</v>
          </cell>
        </row>
        <row r="2334">
          <cell r="B2334" t="str">
            <v>SHT0012994</v>
          </cell>
          <cell r="C2334" t="str">
            <v>220SHT0012994</v>
          </cell>
          <cell r="D2334" t="str">
            <v>上卧铺硬质棉B</v>
          </cell>
        </row>
        <row r="2335">
          <cell r="B2335" t="str">
            <v>SLT0002443</v>
          </cell>
          <cell r="C2335" t="str">
            <v>220SLT0002443</v>
          </cell>
          <cell r="D2335" t="str">
            <v>驾驶员靠背护面总成</v>
          </cell>
        </row>
        <row r="2336">
          <cell r="B2336" t="str">
            <v>SCS0001362</v>
          </cell>
          <cell r="C2336" t="str">
            <v>220SCS0001362</v>
          </cell>
          <cell r="D2336" t="str">
            <v>H32B靠背座垫电加热系统</v>
          </cell>
        </row>
        <row r="2337">
          <cell r="B2337" t="str">
            <v>BTM0000006</v>
          </cell>
          <cell r="C2337" t="str">
            <v>210BTM0000006</v>
          </cell>
          <cell r="D2337" t="str">
            <v>B80C左折叠机构</v>
          </cell>
        </row>
        <row r="2338">
          <cell r="B2338" t="str">
            <v>BTM0000007</v>
          </cell>
          <cell r="C2338" t="str">
            <v>210BTM0000007</v>
          </cell>
          <cell r="D2338" t="str">
            <v>B80C右折叠机构</v>
          </cell>
        </row>
        <row r="2339">
          <cell r="B2339" t="str">
            <v>REM0003302</v>
          </cell>
          <cell r="C2339" t="str">
            <v>210REM0003302</v>
          </cell>
          <cell r="D2339" t="str">
            <v>奥驰A左镜杆及座</v>
          </cell>
        </row>
        <row r="2340">
          <cell r="B2340" t="str">
            <v>SLT0002119</v>
          </cell>
          <cell r="C2340" t="str">
            <v>220SLT0002119</v>
          </cell>
          <cell r="D2340" t="str">
            <v>驾驶员靠背护面总成</v>
          </cell>
        </row>
        <row r="2341">
          <cell r="B2341" t="str">
            <v>SHT0013272</v>
          </cell>
          <cell r="C2341" t="str">
            <v>220SHT0013272</v>
          </cell>
          <cell r="D2341" t="str">
            <v>主驾升降调节机构总成</v>
          </cell>
        </row>
        <row r="2342">
          <cell r="B2342" t="str">
            <v>BEC0010041</v>
          </cell>
          <cell r="C2342" t="str">
            <v>220BEC0010041</v>
          </cell>
          <cell r="D2342" t="str">
            <v>坐垫风扇总成（不含罩壳）</v>
          </cell>
        </row>
        <row r="2343">
          <cell r="B2343" t="str">
            <v>SCS0004125</v>
          </cell>
          <cell r="C2343" t="str">
            <v>220SCS0004125</v>
          </cell>
          <cell r="D2343" t="str">
            <v>B40L六分右折叠器总成</v>
          </cell>
        </row>
        <row r="2344">
          <cell r="B2344" t="str">
            <v>SCS0004131</v>
          </cell>
          <cell r="C2344" t="str">
            <v>220SCS0004131</v>
          </cell>
          <cell r="D2344" t="str">
            <v>B40L六分左折叠器总成</v>
          </cell>
        </row>
        <row r="2345">
          <cell r="B2345" t="str">
            <v>SCS0004125</v>
          </cell>
          <cell r="C2345" t="str">
            <v>230SCS0004125</v>
          </cell>
          <cell r="D2345" t="str">
            <v>B40L六分右折叠器总成</v>
          </cell>
        </row>
        <row r="2346">
          <cell r="B2346" t="str">
            <v>SCS0004131</v>
          </cell>
          <cell r="C2346" t="str">
            <v>230SCS0004131</v>
          </cell>
          <cell r="D2346" t="str">
            <v>B40L六分左折叠器总成</v>
          </cell>
        </row>
        <row r="2347">
          <cell r="B2347" t="str">
            <v>SCS0007499</v>
          </cell>
          <cell r="C2347" t="str">
            <v>220SCS0007499</v>
          </cell>
          <cell r="D2347" t="str">
            <v>后排头枕总成（带面套）</v>
          </cell>
        </row>
        <row r="2348">
          <cell r="B2348" t="str">
            <v>SLT0002717</v>
          </cell>
          <cell r="C2348" t="str">
            <v>230SLT0002717</v>
          </cell>
          <cell r="D2348" t="str">
            <v>副司机大背骨架总成</v>
          </cell>
        </row>
        <row r="2349">
          <cell r="B2349" t="str">
            <v>SHT0000650</v>
          </cell>
          <cell r="C2349" t="str">
            <v>220SHT0000650</v>
          </cell>
          <cell r="D2349" t="str">
            <v>新重卡右舵豪华司机背骨架</v>
          </cell>
        </row>
        <row r="2350">
          <cell r="B2350" t="str">
            <v>SHT0000668</v>
          </cell>
          <cell r="C2350" t="str">
            <v>220SHT0000668</v>
          </cell>
          <cell r="D2350" t="str">
            <v>欧曼右舵标准型靠背骨架</v>
          </cell>
        </row>
        <row r="2351">
          <cell r="B2351" t="str">
            <v>SHT0000650</v>
          </cell>
          <cell r="C2351" t="str">
            <v>230SHT0000650</v>
          </cell>
          <cell r="D2351" t="str">
            <v>新重卡右舵豪华司机背骨架</v>
          </cell>
        </row>
        <row r="2352">
          <cell r="B2352" t="str">
            <v>SHT0000668</v>
          </cell>
          <cell r="C2352" t="str">
            <v>230SHT0000668</v>
          </cell>
          <cell r="D2352" t="str">
            <v>欧曼右舵标准型靠背骨架</v>
          </cell>
        </row>
        <row r="2353">
          <cell r="B2353" t="str">
            <v>SHT0000105</v>
          </cell>
          <cell r="C2353" t="str">
            <v>220SHT0000105</v>
          </cell>
          <cell r="D2353" t="str">
            <v>卧铺木板</v>
          </cell>
        </row>
        <row r="2354">
          <cell r="B2354" t="str">
            <v>SCS0004526</v>
          </cell>
          <cell r="C2354" t="str">
            <v>220SCS0004526</v>
          </cell>
          <cell r="D2354" t="str">
            <v>主驾左滑轨总成</v>
          </cell>
        </row>
        <row r="2355">
          <cell r="B2355" t="str">
            <v>SCS0004526</v>
          </cell>
          <cell r="C2355" t="str">
            <v>230SCS0004526</v>
          </cell>
          <cell r="D2355" t="str">
            <v>主驾左滑轨总成</v>
          </cell>
        </row>
        <row r="2356">
          <cell r="B2356" t="str">
            <v>SCS0004529</v>
          </cell>
          <cell r="C2356" t="str">
            <v>230SCS0004529</v>
          </cell>
          <cell r="D2356" t="str">
            <v>副驾右滑轨总成</v>
          </cell>
        </row>
        <row r="2357">
          <cell r="B2357" t="str">
            <v>SHT0014649</v>
          </cell>
          <cell r="C2357" t="str">
            <v>220SHT0014649</v>
          </cell>
          <cell r="D2357" t="str">
            <v>驾驶员坐垫面套</v>
          </cell>
        </row>
        <row r="2358">
          <cell r="B2358" t="str">
            <v>SHT0001687</v>
          </cell>
          <cell r="C2358" t="str">
            <v>220SHT0001687</v>
          </cell>
          <cell r="D2358" t="str">
            <v>驾驶员靠背泡沫总成</v>
          </cell>
        </row>
        <row r="2359">
          <cell r="B2359" t="str">
            <v>SHT0001692</v>
          </cell>
          <cell r="C2359" t="str">
            <v>220SHT0001692</v>
          </cell>
          <cell r="D2359" t="str">
            <v>副驾驶员靠背泡沫总成</v>
          </cell>
        </row>
        <row r="2360">
          <cell r="B2360" t="str">
            <v>SCS0005504</v>
          </cell>
          <cell r="C2360" t="str">
            <v>230SCS0005504</v>
          </cell>
          <cell r="D2360" t="str">
            <v>主驾右侧调角器总成</v>
          </cell>
        </row>
        <row r="2361">
          <cell r="B2361" t="str">
            <v>SCS0005509</v>
          </cell>
          <cell r="C2361" t="str">
            <v>230SCS0005509</v>
          </cell>
          <cell r="D2361" t="str">
            <v>副驾左侧调角器总成</v>
          </cell>
        </row>
        <row r="2362">
          <cell r="B2362" t="str">
            <v>SHT0000669</v>
          </cell>
          <cell r="C2362" t="str">
            <v>220SHT0000669</v>
          </cell>
          <cell r="D2362" t="str">
            <v>滑轨总成</v>
          </cell>
        </row>
        <row r="2363">
          <cell r="B2363" t="str">
            <v>SHT0000669</v>
          </cell>
          <cell r="C2363" t="str">
            <v>230SHT0000669</v>
          </cell>
          <cell r="D2363" t="str">
            <v>滑轨总成</v>
          </cell>
        </row>
        <row r="2364">
          <cell r="B2364" t="str">
            <v>SLT0002039</v>
          </cell>
          <cell r="C2364" t="str">
            <v>220SLT0002039</v>
          </cell>
          <cell r="D2364" t="str">
            <v>深灰仿皮四人联体右座</v>
          </cell>
        </row>
        <row r="2365">
          <cell r="B2365" t="str">
            <v>SLT0002040</v>
          </cell>
          <cell r="C2365" t="str">
            <v>220SLT0002040</v>
          </cell>
          <cell r="D2365" t="str">
            <v>K1四人联体左座布套</v>
          </cell>
        </row>
        <row r="2366">
          <cell r="B2366" t="str">
            <v>SLT0000725</v>
          </cell>
          <cell r="C2366" t="str">
            <v>220SLT0000725</v>
          </cell>
          <cell r="D2366" t="str">
            <v>副驾驶员大背泡沫总成</v>
          </cell>
        </row>
        <row r="2367">
          <cell r="B2367" t="str">
            <v>SHT0001094</v>
          </cell>
          <cell r="C2367" t="str">
            <v>230SHT0001094</v>
          </cell>
          <cell r="D2367" t="str">
            <v>防尘罩</v>
          </cell>
        </row>
        <row r="2368">
          <cell r="B2368" t="str">
            <v>SLT0000205</v>
          </cell>
          <cell r="C2368" t="str">
            <v>220SLT0000205</v>
          </cell>
          <cell r="D2368" t="str">
            <v>6486跨背泡沫</v>
          </cell>
        </row>
        <row r="2369">
          <cell r="B2369" t="str">
            <v>TST0001192</v>
          </cell>
          <cell r="C2369" t="str">
            <v>220TST0001192</v>
          </cell>
          <cell r="D2369" t="str">
            <v>电缆桥架</v>
          </cell>
        </row>
        <row r="2370">
          <cell r="B2370" t="str">
            <v>TST0001192</v>
          </cell>
          <cell r="C2370" t="str">
            <v>230TST0001192</v>
          </cell>
          <cell r="D2370" t="str">
            <v>电缆桥架</v>
          </cell>
        </row>
        <row r="2371">
          <cell r="B2371" t="str">
            <v>TST0001655</v>
          </cell>
          <cell r="C2371" t="str">
            <v>230TST0001655</v>
          </cell>
          <cell r="D2371" t="str">
            <v>保鲜膜（喷漆车间用）</v>
          </cell>
        </row>
        <row r="2372">
          <cell r="B2372" t="str">
            <v>REM0001943</v>
          </cell>
          <cell r="C2372" t="str">
            <v>210REM0001943</v>
          </cell>
          <cell r="D2372" t="str">
            <v>济南轻卡左舵下视镜换镜头</v>
          </cell>
        </row>
        <row r="2373">
          <cell r="B2373" t="str">
            <v>SLT0001046</v>
          </cell>
          <cell r="C2373" t="str">
            <v>220SLT0001046</v>
          </cell>
          <cell r="D2373" t="str">
            <v>双人座垫护面总成</v>
          </cell>
        </row>
        <row r="2374">
          <cell r="B2374" t="str">
            <v>TMI0000008</v>
          </cell>
          <cell r="C2374" t="str">
            <v>210TMI0000008</v>
          </cell>
          <cell r="D2374" t="str">
            <v>PC+ASA</v>
          </cell>
        </row>
        <row r="2375">
          <cell r="B2375" t="str">
            <v>TMI0000009</v>
          </cell>
          <cell r="C2375" t="str">
            <v>210TMI0000009</v>
          </cell>
          <cell r="D2375" t="str">
            <v>PC+ASA</v>
          </cell>
        </row>
        <row r="2376">
          <cell r="B2376" t="str">
            <v>SHT0002450</v>
          </cell>
          <cell r="C2376" t="str">
            <v>230SHT0002450</v>
          </cell>
          <cell r="D2376" t="str">
            <v>司机座椅底支架焊接总成</v>
          </cell>
        </row>
        <row r="2377">
          <cell r="B2377" t="str">
            <v>SLT0002480</v>
          </cell>
          <cell r="C2377" t="str">
            <v>220SLT0002480</v>
          </cell>
          <cell r="D2377" t="str">
            <v>1730副司机座布套</v>
          </cell>
        </row>
        <row r="2378">
          <cell r="B2378" t="str">
            <v>SCS0004239</v>
          </cell>
          <cell r="C2378" t="str">
            <v>220SCS0004239</v>
          </cell>
          <cell r="D2378" t="str">
            <v>四分靠背泡沫总成</v>
          </cell>
        </row>
        <row r="2379">
          <cell r="B2379" t="str">
            <v>SLT0000146</v>
          </cell>
          <cell r="C2379" t="str">
            <v>220SLT0000146</v>
          </cell>
          <cell r="D2379" t="str">
            <v>右舵1995副小背出口</v>
          </cell>
        </row>
        <row r="2380">
          <cell r="B2380" t="str">
            <v>TAT0010060</v>
          </cell>
          <cell r="C2380" t="str">
            <v>220TAT0010060</v>
          </cell>
          <cell r="D2380" t="str">
            <v>统帅正驾座椅纸箱</v>
          </cell>
        </row>
        <row r="2381">
          <cell r="B2381" t="str">
            <v>SCS0004527</v>
          </cell>
          <cell r="C2381" t="str">
            <v>230SCS0004527</v>
          </cell>
          <cell r="D2381" t="str">
            <v>主驾右滑轨总成</v>
          </cell>
        </row>
        <row r="2382">
          <cell r="B2382" t="str">
            <v>SCS0004528</v>
          </cell>
          <cell r="C2382" t="str">
            <v>230SCS0004528</v>
          </cell>
          <cell r="D2382" t="str">
            <v>副驾左滑轨总成</v>
          </cell>
        </row>
        <row r="2383">
          <cell r="B2383" t="str">
            <v>SCS0010802</v>
          </cell>
          <cell r="C2383" t="str">
            <v>220SCS0010802</v>
          </cell>
          <cell r="D2383" t="str">
            <v>四分座垫泡沫总成</v>
          </cell>
        </row>
        <row r="2384">
          <cell r="B2384" t="str">
            <v>SHT0013273</v>
          </cell>
          <cell r="C2384" t="str">
            <v>220SHT0013273</v>
          </cell>
          <cell r="D2384" t="str">
            <v>副驾升降调节机构总成</v>
          </cell>
        </row>
        <row r="2385">
          <cell r="B2385" t="str">
            <v>SHT0002699</v>
          </cell>
          <cell r="C2385" t="str">
            <v>230SHT0002699</v>
          </cell>
          <cell r="D2385" t="str">
            <v>下框焊接总成电泳</v>
          </cell>
        </row>
        <row r="2386">
          <cell r="B2386" t="str">
            <v>SLT0000146</v>
          </cell>
          <cell r="C2386" t="str">
            <v>230SLT0000146</v>
          </cell>
          <cell r="D2386" t="str">
            <v>右舵1995副小背出口</v>
          </cell>
        </row>
        <row r="2387">
          <cell r="B2387" t="str">
            <v>SHT0013908</v>
          </cell>
          <cell r="C2387" t="str">
            <v>220SHT0013908</v>
          </cell>
          <cell r="D2387" t="str">
            <v>驾驶员靠背泡沫总成</v>
          </cell>
        </row>
        <row r="2388">
          <cell r="B2388" t="str">
            <v>REM0010316</v>
          </cell>
          <cell r="C2388" t="str">
            <v>210REM0010316</v>
          </cell>
          <cell r="D2388" t="str">
            <v>H6右上镜臂分总成</v>
          </cell>
        </row>
        <row r="2389">
          <cell r="B2389" t="str">
            <v>TST0000389</v>
          </cell>
          <cell r="C2389" t="str">
            <v>230TST0000389</v>
          </cell>
          <cell r="D2389" t="str">
            <v>冲头φ16*13*10.5*76</v>
          </cell>
        </row>
        <row r="2390">
          <cell r="B2390" t="str">
            <v>SLT0000690</v>
          </cell>
          <cell r="C2390" t="str">
            <v>220SLT0000690</v>
          </cell>
          <cell r="D2390" t="str">
            <v>驾驶员靠背泡沫总成</v>
          </cell>
        </row>
        <row r="2391">
          <cell r="B2391" t="str">
            <v>SHT0001689</v>
          </cell>
          <cell r="C2391" t="str">
            <v>230SHT0001689</v>
          </cell>
          <cell r="D2391" t="str">
            <v>防尘罩总成</v>
          </cell>
        </row>
        <row r="2392">
          <cell r="B2392" t="str">
            <v>SHT0002184</v>
          </cell>
          <cell r="C2392" t="str">
            <v>230SHT0002184</v>
          </cell>
          <cell r="D2392" t="str">
            <v>防尘罩</v>
          </cell>
        </row>
        <row r="2393">
          <cell r="B2393" t="str">
            <v>REM0001133</v>
          </cell>
          <cell r="C2393" t="str">
            <v>210REM0001133</v>
          </cell>
          <cell r="D2393" t="str">
            <v>B80C迎宾灯合件左</v>
          </cell>
        </row>
        <row r="2394">
          <cell r="B2394" t="str">
            <v>REM0001156</v>
          </cell>
          <cell r="C2394" t="str">
            <v>210REM0001156</v>
          </cell>
          <cell r="D2394" t="str">
            <v>B80C迎宾灯合件右</v>
          </cell>
        </row>
        <row r="2395">
          <cell r="B2395" t="str">
            <v>REM0010261</v>
          </cell>
          <cell r="C2395" t="str">
            <v>210REM0010261</v>
          </cell>
          <cell r="D2395" t="str">
            <v>B80C-M9左迎宾灯(建国版)</v>
          </cell>
        </row>
        <row r="2396">
          <cell r="B2396" t="str">
            <v>REM0010262</v>
          </cell>
          <cell r="C2396" t="str">
            <v>210REM0010262</v>
          </cell>
          <cell r="D2396" t="str">
            <v>B80C-M9右迎宾灯(建国版)</v>
          </cell>
        </row>
        <row r="2397">
          <cell r="B2397" t="str">
            <v>SLT0000609</v>
          </cell>
          <cell r="C2397" t="str">
            <v>220SLT0000609</v>
          </cell>
          <cell r="D2397" t="str">
            <v>K1窄车双人座泡沫</v>
          </cell>
        </row>
        <row r="2398">
          <cell r="B2398" t="str">
            <v>SLT0000655</v>
          </cell>
          <cell r="C2398" t="str">
            <v>220SLT0000655</v>
          </cell>
          <cell r="D2398" t="str">
            <v>K1标准窄车一排三人座</v>
          </cell>
        </row>
        <row r="2399">
          <cell r="B2399" t="str">
            <v>SLT0000328</v>
          </cell>
          <cell r="C2399" t="str">
            <v>220SLT0000328</v>
          </cell>
          <cell r="D2399" t="str">
            <v>K1正司机调角器主动</v>
          </cell>
        </row>
        <row r="2400">
          <cell r="B2400" t="str">
            <v>SLT0000363</v>
          </cell>
          <cell r="C2400" t="str">
            <v>220SLT0000363</v>
          </cell>
          <cell r="D2400" t="str">
            <v>K1副司机调角器主动</v>
          </cell>
        </row>
        <row r="2401">
          <cell r="B2401" t="str">
            <v>TAT0000081</v>
          </cell>
          <cell r="C2401" t="str">
            <v>210TAT0000081</v>
          </cell>
          <cell r="D2401" t="str">
            <v>色带（宽11）</v>
          </cell>
        </row>
        <row r="2402">
          <cell r="B2402" t="str">
            <v>SHT0002615</v>
          </cell>
          <cell r="C2402" t="str">
            <v>230SHT0002615</v>
          </cell>
          <cell r="D2402" t="str">
            <v>内绞架电泳</v>
          </cell>
        </row>
        <row r="2403">
          <cell r="B2403" t="str">
            <v>SLT0002639</v>
          </cell>
          <cell r="C2403" t="str">
            <v>220SLT0002639</v>
          </cell>
          <cell r="D2403" t="str">
            <v>G7窄车前翻一排三人背</v>
          </cell>
        </row>
        <row r="2404">
          <cell r="B2404" t="str">
            <v>SLT0001585</v>
          </cell>
          <cell r="C2404" t="str">
            <v>220SLT0001585</v>
          </cell>
          <cell r="D2404" t="str">
            <v>驾驶员靠背护面总成</v>
          </cell>
        </row>
        <row r="2405">
          <cell r="B2405" t="str">
            <v>SLT0000165</v>
          </cell>
          <cell r="C2405" t="str">
            <v>220SLT0000165</v>
          </cell>
          <cell r="D2405" t="str">
            <v>卧铺护面总成</v>
          </cell>
        </row>
        <row r="2406">
          <cell r="B2406" t="str">
            <v>SLT0000349</v>
          </cell>
          <cell r="C2406" t="str">
            <v>220SLT0000349</v>
          </cell>
          <cell r="D2406" t="str">
            <v>K1窄车正司机背</v>
          </cell>
        </row>
        <row r="2407">
          <cell r="B2407" t="str">
            <v>SHT0001627</v>
          </cell>
          <cell r="C2407" t="str">
            <v>220SHT0001627</v>
          </cell>
          <cell r="D2407" t="str">
            <v>驾驶员靠背护面总成</v>
          </cell>
        </row>
        <row r="2408">
          <cell r="B2408" t="str">
            <v>SLT0000145</v>
          </cell>
          <cell r="C2408" t="str">
            <v>220SLT0000145</v>
          </cell>
          <cell r="D2408" t="str">
            <v>右舵1995副大背出口</v>
          </cell>
        </row>
        <row r="2409">
          <cell r="B2409" t="str">
            <v>SHT0012888</v>
          </cell>
          <cell r="C2409" t="str">
            <v>230SHT0012888</v>
          </cell>
          <cell r="D2409" t="str">
            <v>上框焊接组件</v>
          </cell>
        </row>
        <row r="2410">
          <cell r="B2410" t="str">
            <v>REM0002570</v>
          </cell>
          <cell r="C2410" t="str">
            <v>210REM0002570</v>
          </cell>
          <cell r="D2410" t="str">
            <v>右后视镜</v>
          </cell>
        </row>
        <row r="2411">
          <cell r="B2411" t="str">
            <v>REM0010314</v>
          </cell>
          <cell r="C2411" t="str">
            <v>210REM0010314</v>
          </cell>
          <cell r="D2411" t="str">
            <v>H6左上镜臂分总成</v>
          </cell>
        </row>
        <row r="2412">
          <cell r="B2412" t="str">
            <v>TSY0010288</v>
          </cell>
          <cell r="C2412" t="str">
            <v>220TSY0010288</v>
          </cell>
          <cell r="D2412" t="str">
            <v>蓝色PVC PAQ0012-U0A1</v>
          </cell>
        </row>
        <row r="2413">
          <cell r="B2413" t="str">
            <v>SLT0002344</v>
          </cell>
          <cell r="C2413" t="str">
            <v>220SLT0002344</v>
          </cell>
          <cell r="D2413" t="str">
            <v>M380联体靠背</v>
          </cell>
        </row>
        <row r="2414">
          <cell r="B2414" t="str">
            <v>TST0000169</v>
          </cell>
          <cell r="C2414" t="str">
            <v>230TST0000169</v>
          </cell>
          <cell r="D2414" t="str">
            <v>ф9.5*80冲针</v>
          </cell>
        </row>
        <row r="2415">
          <cell r="B2415" t="str">
            <v>SHT0002482</v>
          </cell>
          <cell r="C2415" t="str">
            <v>220SHT0002482</v>
          </cell>
          <cell r="D2415" t="str">
            <v>泡沫样块</v>
          </cell>
        </row>
        <row r="2416">
          <cell r="B2416" t="str">
            <v>SHT0000149</v>
          </cell>
          <cell r="C2416" t="str">
            <v>220SHT0000149</v>
          </cell>
          <cell r="D2416" t="str">
            <v>H3升级司机靠背骨架无喷涂</v>
          </cell>
        </row>
        <row r="2417">
          <cell r="B2417" t="str">
            <v>SHT0000149</v>
          </cell>
          <cell r="C2417" t="str">
            <v>230SHT0000149</v>
          </cell>
          <cell r="D2417" t="str">
            <v>H3升级司机靠背骨架无喷涂</v>
          </cell>
        </row>
        <row r="2418">
          <cell r="B2418" t="str">
            <v>SLT0000096</v>
          </cell>
          <cell r="C2418" t="str">
            <v>220SLT0000096</v>
          </cell>
          <cell r="D2418" t="str">
            <v>右舵1800副大背出口</v>
          </cell>
        </row>
        <row r="2419">
          <cell r="B2419" t="str">
            <v>SLT0000116</v>
          </cell>
          <cell r="C2419" t="str">
            <v>220SLT0000116</v>
          </cell>
          <cell r="D2419" t="str">
            <v>M31800后排背</v>
          </cell>
        </row>
        <row r="2420">
          <cell r="B2420" t="str">
            <v>SHT0000150</v>
          </cell>
          <cell r="C2420" t="str">
            <v>220SHT0000150</v>
          </cell>
          <cell r="D2420" t="str">
            <v>驾驶员靠背泡沫总成</v>
          </cell>
        </row>
        <row r="2421">
          <cell r="B2421" t="str">
            <v>SLT0000795</v>
          </cell>
          <cell r="C2421" t="str">
            <v>220SLT0000795</v>
          </cell>
          <cell r="D2421" t="str">
            <v>副驾驶员大背泡沫总成</v>
          </cell>
        </row>
        <row r="2422">
          <cell r="B2422" t="str">
            <v>TSY0010047</v>
          </cell>
          <cell r="C2422" t="str">
            <v>220TSY0010047</v>
          </cell>
          <cell r="D2422" t="str">
            <v>机织辅料</v>
          </cell>
        </row>
        <row r="2423">
          <cell r="B2423" t="str">
            <v>SLT0002175</v>
          </cell>
          <cell r="C2423" t="str">
            <v>220SLT0002175</v>
          </cell>
          <cell r="D2423" t="str">
            <v>驾驶员靠背泡沫总成</v>
          </cell>
        </row>
        <row r="2424">
          <cell r="B2424" t="str">
            <v>SLT0002176</v>
          </cell>
          <cell r="C2424" t="str">
            <v>220SLT0002176</v>
          </cell>
          <cell r="D2424" t="str">
            <v>驾驶员靠背泡沫总成</v>
          </cell>
        </row>
        <row r="2425">
          <cell r="B2425" t="str">
            <v>SLT0002603</v>
          </cell>
          <cell r="C2425" t="str">
            <v>220SLT0002603</v>
          </cell>
          <cell r="D2425" t="str">
            <v>k1窄车双人背布套新面料</v>
          </cell>
        </row>
        <row r="2426">
          <cell r="B2426" t="str">
            <v>SCS0004071</v>
          </cell>
          <cell r="C2426" t="str">
            <v>220SCS0004071</v>
          </cell>
          <cell r="D2426" t="str">
            <v>驾驶员座垫泡沫总成</v>
          </cell>
        </row>
        <row r="2427">
          <cell r="B2427" t="str">
            <v>SLT0002721</v>
          </cell>
          <cell r="C2427" t="str">
            <v>220SLT0002721</v>
          </cell>
          <cell r="D2427" t="str">
            <v>k1左舵四人联体左背布套</v>
          </cell>
        </row>
        <row r="2428">
          <cell r="B2428" t="str">
            <v>TST0001066</v>
          </cell>
          <cell r="C2428" t="str">
            <v>230TST0001066</v>
          </cell>
          <cell r="D2428" t="str">
            <v>刀杆φ16</v>
          </cell>
        </row>
        <row r="2429">
          <cell r="B2429" t="str">
            <v>REM0002556</v>
          </cell>
          <cell r="C2429" t="str">
            <v>210REM0002556</v>
          </cell>
          <cell r="D2429" t="str">
            <v>时代H1左后视镜</v>
          </cell>
        </row>
        <row r="2430">
          <cell r="B2430" t="str">
            <v>SLT0002630</v>
          </cell>
          <cell r="C2430" t="str">
            <v>220SLT0002630</v>
          </cell>
          <cell r="D2430" t="str">
            <v>G7窄车前翻双人背窄车</v>
          </cell>
        </row>
        <row r="2431">
          <cell r="B2431" t="str">
            <v>SLT0010358</v>
          </cell>
          <cell r="C2431" t="str">
            <v>220SLT0010358</v>
          </cell>
          <cell r="D2431" t="str">
            <v>副驾靠背泡沫总成</v>
          </cell>
        </row>
        <row r="2432">
          <cell r="B2432" t="str">
            <v>SHT0002755</v>
          </cell>
          <cell r="C2432" t="str">
            <v>220SHT0002755</v>
          </cell>
          <cell r="D2432" t="str">
            <v>驾驶员安全带总成</v>
          </cell>
        </row>
        <row r="2433">
          <cell r="B2433" t="str">
            <v>SHT0002756</v>
          </cell>
          <cell r="C2433" t="str">
            <v>220SHT0002756</v>
          </cell>
          <cell r="D2433" t="str">
            <v>副驾驶员安全带总成</v>
          </cell>
        </row>
        <row r="2434">
          <cell r="B2434" t="str">
            <v>RSM0000069</v>
          </cell>
          <cell r="C2434" t="str">
            <v>210RSM0000069</v>
          </cell>
          <cell r="D2434" t="str">
            <v>奥铃升级补盲镜</v>
          </cell>
        </row>
        <row r="2435">
          <cell r="B2435" t="str">
            <v>SLT0002597</v>
          </cell>
          <cell r="C2435" t="str">
            <v>220SLT0002597</v>
          </cell>
          <cell r="D2435" t="str">
            <v>k1左舵四人联体左座布套</v>
          </cell>
        </row>
        <row r="2436">
          <cell r="B2436" t="str">
            <v>SLT0002598</v>
          </cell>
          <cell r="C2436" t="str">
            <v>220SLT0002598</v>
          </cell>
          <cell r="D2436" t="str">
            <v>k1左舵四人联体左背布套</v>
          </cell>
        </row>
        <row r="2437">
          <cell r="B2437" t="str">
            <v>TST0000304</v>
          </cell>
          <cell r="C2437" t="str">
            <v>230TST0000304</v>
          </cell>
          <cell r="D2437" t="str">
            <v>高铬铜棒</v>
          </cell>
        </row>
        <row r="2438">
          <cell r="B2438" t="str">
            <v>SHT0013129</v>
          </cell>
          <cell r="C2438" t="str">
            <v>230SHT0013129</v>
          </cell>
          <cell r="D2438" t="str">
            <v>防尘罩总成</v>
          </cell>
        </row>
        <row r="2439">
          <cell r="B2439" t="str">
            <v>REM0003310</v>
          </cell>
          <cell r="C2439" t="str">
            <v>210REM0003310</v>
          </cell>
          <cell r="D2439" t="str">
            <v>B80C右转向灯分总成</v>
          </cell>
        </row>
        <row r="2440">
          <cell r="B2440" t="str">
            <v>SLT0002723</v>
          </cell>
          <cell r="C2440" t="str">
            <v>220SLT0002723</v>
          </cell>
          <cell r="D2440" t="str">
            <v>k1左舵四人联体左座布套</v>
          </cell>
        </row>
        <row r="2441">
          <cell r="B2441" t="str">
            <v>SLT0000070</v>
          </cell>
          <cell r="C2441" t="str">
            <v>220SLT0000070</v>
          </cell>
          <cell r="D2441" t="str">
            <v>副驾驶员大背泡沫总成</v>
          </cell>
        </row>
        <row r="2442">
          <cell r="B2442" t="str">
            <v>SLT0000649</v>
          </cell>
          <cell r="C2442" t="str">
            <v>220SLT0000649</v>
          </cell>
          <cell r="D2442" t="str">
            <v>K1窄车侧翻左背泡沫15人</v>
          </cell>
        </row>
        <row r="2443">
          <cell r="B2443" t="str">
            <v>SLT0000711</v>
          </cell>
          <cell r="C2443" t="str">
            <v>220SLT0000711</v>
          </cell>
          <cell r="D2443" t="str">
            <v>副驾驶员座垫泡沫总成</v>
          </cell>
        </row>
        <row r="2444">
          <cell r="B2444" t="str">
            <v>TST0000406</v>
          </cell>
          <cell r="C2444" t="str">
            <v>230TST0000406</v>
          </cell>
          <cell r="D2444" t="str">
            <v>冲头φ20*φ16.23*59</v>
          </cell>
        </row>
        <row r="2445">
          <cell r="B2445" t="str">
            <v>SLT0002595</v>
          </cell>
          <cell r="C2445" t="str">
            <v>220SLT0002595</v>
          </cell>
          <cell r="D2445" t="str">
            <v>k1左舵四人联体右座布套</v>
          </cell>
        </row>
        <row r="2446">
          <cell r="B2446" t="str">
            <v>SLT0002596</v>
          </cell>
          <cell r="C2446" t="str">
            <v>220SLT0002596</v>
          </cell>
          <cell r="D2446" t="str">
            <v>k1左舵四人联体右背布套</v>
          </cell>
        </row>
        <row r="2447">
          <cell r="B2447" t="str">
            <v>BEC0010184</v>
          </cell>
          <cell r="C2447" t="str">
            <v>220BEC0010184</v>
          </cell>
          <cell r="D2447" t="str">
            <v>靠背加热垫总成</v>
          </cell>
        </row>
        <row r="2448">
          <cell r="B2448" t="str">
            <v>SHT0011116</v>
          </cell>
          <cell r="C2448" t="str">
            <v>220SHT0011116</v>
          </cell>
          <cell r="D2448" t="str">
            <v>主驾带扣总成</v>
          </cell>
        </row>
        <row r="2449">
          <cell r="B2449" t="str">
            <v>SHT0011652</v>
          </cell>
          <cell r="C2449" t="str">
            <v>220SHT0011652</v>
          </cell>
          <cell r="D2449" t="str">
            <v>副驾高配带扣总成</v>
          </cell>
        </row>
        <row r="2450">
          <cell r="B2450" t="str">
            <v>SBS0010259</v>
          </cell>
          <cell r="C2450" t="str">
            <v>220SBS0010259</v>
          </cell>
          <cell r="D2450" t="str">
            <v>驾驶员靠背泡沫总成</v>
          </cell>
        </row>
        <row r="2451">
          <cell r="B2451" t="str">
            <v>SCS0001109</v>
          </cell>
          <cell r="C2451" t="str">
            <v>230SCS0001109</v>
          </cell>
          <cell r="D2451" t="str">
            <v>主驾左侧调角器总成</v>
          </cell>
        </row>
        <row r="2452">
          <cell r="B2452" t="str">
            <v>REM0002587</v>
          </cell>
          <cell r="C2452" t="str">
            <v>210REM0002587</v>
          </cell>
          <cell r="D2452" t="str">
            <v>1780-31镜座及杆</v>
          </cell>
        </row>
        <row r="2453">
          <cell r="B2453" t="str">
            <v>TST0000567</v>
          </cell>
          <cell r="C2453" t="str">
            <v>230TST0000567</v>
          </cell>
          <cell r="D2453" t="str">
            <v>A冲φ10*φ8.1*80</v>
          </cell>
        </row>
        <row r="2454">
          <cell r="B2454" t="str">
            <v>SHT0012295</v>
          </cell>
          <cell r="C2454" t="str">
            <v>220SHT0012295</v>
          </cell>
          <cell r="D2454" t="str">
            <v>驾驶员靠背泡沫总成</v>
          </cell>
        </row>
        <row r="2455">
          <cell r="B2455" t="str">
            <v>SHT0012440</v>
          </cell>
          <cell r="C2455" t="str">
            <v>220SHT0012440</v>
          </cell>
          <cell r="D2455" t="str">
            <v>副驾驶员靠背泡沫总成</v>
          </cell>
        </row>
        <row r="2456">
          <cell r="B2456" t="str">
            <v>TST0001691</v>
          </cell>
          <cell r="C2456" t="str">
            <v>220TST0001691</v>
          </cell>
          <cell r="D2456" t="str">
            <v>11寸大剪刀</v>
          </cell>
        </row>
        <row r="2457">
          <cell r="B2457" t="str">
            <v>TST0000152</v>
          </cell>
          <cell r="C2457" t="str">
            <v>230TST0000152</v>
          </cell>
          <cell r="D2457" t="str">
            <v>尼龙棒</v>
          </cell>
        </row>
        <row r="2458">
          <cell r="B2458" t="str">
            <v>TST0000294</v>
          </cell>
          <cell r="C2458" t="str">
            <v>230TST0000294</v>
          </cell>
          <cell r="D2458" t="str">
            <v>弯头</v>
          </cell>
        </row>
        <row r="2459">
          <cell r="B2459" t="str">
            <v>TST0000856</v>
          </cell>
          <cell r="C2459" t="str">
            <v>230TST0000856</v>
          </cell>
          <cell r="D2459" t="str">
            <v>梅花扳手</v>
          </cell>
        </row>
        <row r="2460">
          <cell r="B2460" t="str">
            <v>TST0001843</v>
          </cell>
          <cell r="C2460" t="str">
            <v>230TST0001843</v>
          </cell>
          <cell r="D2460" t="str">
            <v>耐震压力表</v>
          </cell>
        </row>
        <row r="2461">
          <cell r="B2461" t="str">
            <v>SHT0000695</v>
          </cell>
          <cell r="C2461" t="str">
            <v>220SHT0000695</v>
          </cell>
          <cell r="D2461" t="str">
            <v>下卧铺泡沫总成中</v>
          </cell>
        </row>
        <row r="2462">
          <cell r="B2462" t="str">
            <v>TST0000257</v>
          </cell>
          <cell r="C2462" t="str">
            <v>230TST0000257</v>
          </cell>
          <cell r="D2462" t="str">
            <v>导柱32*200</v>
          </cell>
        </row>
        <row r="2463">
          <cell r="B2463" t="str">
            <v>SHT0012294</v>
          </cell>
          <cell r="C2463" t="str">
            <v>220SHT0012294</v>
          </cell>
          <cell r="D2463" t="str">
            <v>靠背骨架焊接总成</v>
          </cell>
        </row>
        <row r="2464">
          <cell r="B2464" t="str">
            <v>TMI0000011</v>
          </cell>
          <cell r="C2464" t="str">
            <v>210TMI0000011</v>
          </cell>
          <cell r="D2464" t="str">
            <v>POM-黑K300L0</v>
          </cell>
        </row>
        <row r="2465">
          <cell r="B2465" t="str">
            <v>SHT0013957</v>
          </cell>
          <cell r="C2465" t="str">
            <v>220SHT0013957</v>
          </cell>
          <cell r="D2465" t="str">
            <v>副驾驶员靠背泡沫总成</v>
          </cell>
        </row>
        <row r="2466">
          <cell r="B2466" t="str">
            <v>TST0000393</v>
          </cell>
          <cell r="C2466" t="str">
            <v>230TST0000393</v>
          </cell>
          <cell r="D2466" t="str">
            <v>冲头φ16.1*φ20*64</v>
          </cell>
        </row>
        <row r="2467">
          <cell r="B2467" t="str">
            <v>SLT0002732</v>
          </cell>
          <cell r="C2467" t="str">
            <v>220SLT0002732</v>
          </cell>
          <cell r="D2467" t="str">
            <v>K1标准头枕总成</v>
          </cell>
        </row>
        <row r="2468">
          <cell r="B2468" t="str">
            <v>REM0003290</v>
          </cell>
          <cell r="C2468" t="str">
            <v>210REM0003290</v>
          </cell>
          <cell r="D2468" t="str">
            <v>BC316面罩右(高亮黑)</v>
          </cell>
        </row>
        <row r="2469">
          <cell r="B2469" t="str">
            <v>REM0003294</v>
          </cell>
          <cell r="C2469" t="str">
            <v>210REM0003294</v>
          </cell>
          <cell r="D2469" t="str">
            <v>BC316面罩左(高亮黑)</v>
          </cell>
        </row>
        <row r="2470">
          <cell r="B2470" t="str">
            <v>REM0003267</v>
          </cell>
          <cell r="C2470" t="str">
            <v>210REM0003267</v>
          </cell>
          <cell r="D2470" t="str">
            <v>BC316面罩左(锰石灰)</v>
          </cell>
        </row>
        <row r="2471">
          <cell r="B2471" t="str">
            <v>REM0003288</v>
          </cell>
          <cell r="C2471" t="str">
            <v>210REM0003288</v>
          </cell>
          <cell r="D2471" t="str">
            <v>BC316面罩右(锰石灰)</v>
          </cell>
        </row>
        <row r="2472">
          <cell r="B2472" t="str">
            <v>SCS0004027</v>
          </cell>
          <cell r="C2472" t="str">
            <v>220SCS0004027</v>
          </cell>
          <cell r="D2472" t="str">
            <v>四分座垫泡沫总成</v>
          </cell>
        </row>
        <row r="2473">
          <cell r="B2473" t="str">
            <v>TST0000428</v>
          </cell>
          <cell r="C2473" t="str">
            <v>230TST0000428</v>
          </cell>
          <cell r="D2473" t="str">
            <v>下模φ20*φ7.5*15.5</v>
          </cell>
        </row>
        <row r="2474">
          <cell r="B2474" t="str">
            <v>SLT0002719</v>
          </cell>
          <cell r="C2474" t="str">
            <v>230SLT0002719</v>
          </cell>
          <cell r="D2474" t="str">
            <v>副司机小背骨架总成</v>
          </cell>
        </row>
        <row r="2475">
          <cell r="B2475" t="str">
            <v>SLT0000019</v>
          </cell>
          <cell r="C2475" t="str">
            <v>220SLT0000019</v>
          </cell>
          <cell r="D2475" t="str">
            <v>驾驶员靠背泡沫总成</v>
          </cell>
        </row>
        <row r="2476">
          <cell r="B2476" t="str">
            <v>SLT0000031</v>
          </cell>
          <cell r="C2476" t="str">
            <v>220SLT0000031</v>
          </cell>
          <cell r="D2476" t="str">
            <v>驾驶员靠背泡沫总成</v>
          </cell>
        </row>
        <row r="2477">
          <cell r="B2477" t="str">
            <v>SLT0001053</v>
          </cell>
          <cell r="C2477" t="str">
            <v>220SLT0001053</v>
          </cell>
          <cell r="D2477" t="str">
            <v>K1右舵单人座泡沫</v>
          </cell>
        </row>
        <row r="2478">
          <cell r="B2478" t="str">
            <v>SCS0010577</v>
          </cell>
          <cell r="C2478" t="str">
            <v>230SCS0010577</v>
          </cell>
          <cell r="D2478" t="str">
            <v>主驾左侧调角器总成</v>
          </cell>
        </row>
        <row r="2479">
          <cell r="B2479" t="str">
            <v>SLT0000329</v>
          </cell>
          <cell r="C2479" t="str">
            <v>220SLT0000329</v>
          </cell>
          <cell r="D2479" t="str">
            <v>K1正司机调角器被动</v>
          </cell>
        </row>
        <row r="2480">
          <cell r="B2480" t="str">
            <v>SLT0000364</v>
          </cell>
          <cell r="C2480" t="str">
            <v>220SLT0000364</v>
          </cell>
          <cell r="D2480" t="str">
            <v>K1副司机调角器被动</v>
          </cell>
        </row>
        <row r="2481">
          <cell r="B2481" t="str">
            <v>SHT0010251</v>
          </cell>
          <cell r="C2481" t="str">
            <v>220SHT0010251</v>
          </cell>
          <cell r="D2481" t="str">
            <v>主驾高度调节机构总成</v>
          </cell>
        </row>
        <row r="2482">
          <cell r="B2482" t="str">
            <v>SHT0011509</v>
          </cell>
          <cell r="C2482" t="str">
            <v>220SHT0011509</v>
          </cell>
          <cell r="D2482" t="str">
            <v>副驾高度调节机构总成</v>
          </cell>
        </row>
        <row r="2483">
          <cell r="B2483" t="str">
            <v>SLT0002581</v>
          </cell>
          <cell r="C2483" t="str">
            <v>220SLT0002581</v>
          </cell>
          <cell r="D2483" t="str">
            <v>k1左侧翻背布套新面料</v>
          </cell>
        </row>
        <row r="2484">
          <cell r="B2484" t="str">
            <v>SLT0002583</v>
          </cell>
          <cell r="C2484" t="str">
            <v>220SLT0002583</v>
          </cell>
          <cell r="D2484" t="str">
            <v>k1右侧翻背布套新面料</v>
          </cell>
        </row>
        <row r="2485">
          <cell r="B2485" t="str">
            <v>TST0000407</v>
          </cell>
          <cell r="C2485" t="str">
            <v>230TST0000407</v>
          </cell>
          <cell r="D2485" t="str">
            <v>冲头φ16*φ15.55*79</v>
          </cell>
        </row>
        <row r="2486">
          <cell r="B2486" t="str">
            <v>TST0000408</v>
          </cell>
          <cell r="C2486" t="str">
            <v>230TST0000408</v>
          </cell>
          <cell r="D2486" t="str">
            <v>冲头φ16*φ14.15*90</v>
          </cell>
        </row>
        <row r="2487">
          <cell r="B2487" t="str">
            <v>TST0000418</v>
          </cell>
          <cell r="C2487" t="str">
            <v>230TST0000418</v>
          </cell>
          <cell r="D2487" t="str">
            <v>冲头φ13*φ10.1*102</v>
          </cell>
        </row>
        <row r="2488">
          <cell r="B2488" t="str">
            <v>TST0001320</v>
          </cell>
          <cell r="C2488" t="str">
            <v>230TST0001320</v>
          </cell>
          <cell r="D2488" t="str">
            <v>直导套</v>
          </cell>
        </row>
        <row r="2489">
          <cell r="B2489" t="str">
            <v>RSM0000063</v>
          </cell>
          <cell r="C2489" t="str">
            <v>210RSM0000063</v>
          </cell>
          <cell r="D2489" t="str">
            <v>奥驰补盲镜</v>
          </cell>
        </row>
        <row r="2490">
          <cell r="B2490" t="str">
            <v>SHT0000305</v>
          </cell>
          <cell r="C2490" t="str">
            <v>220SHT0000305</v>
          </cell>
          <cell r="D2490" t="str">
            <v>靠背护面组件</v>
          </cell>
        </row>
        <row r="2491">
          <cell r="B2491" t="str">
            <v>TSY0000423</v>
          </cell>
          <cell r="C2491" t="str">
            <v>220TSY0000423</v>
          </cell>
          <cell r="D2491" t="str">
            <v>GTL织物主料NM109</v>
          </cell>
        </row>
        <row r="2492">
          <cell r="B2492" t="str">
            <v>SHT0010667</v>
          </cell>
          <cell r="C2492" t="str">
            <v>220SHT0010667</v>
          </cell>
          <cell r="D2492" t="str">
            <v>高配安全带出口罩壳</v>
          </cell>
        </row>
        <row r="2493">
          <cell r="B2493" t="str">
            <v>SLT0000601</v>
          </cell>
          <cell r="C2493" t="str">
            <v>220SLT0000601</v>
          </cell>
          <cell r="D2493" t="str">
            <v>窄车左舵12人侧翻左座泡沫</v>
          </cell>
        </row>
        <row r="2494">
          <cell r="B2494" t="str">
            <v>SHT0013234</v>
          </cell>
          <cell r="C2494" t="str">
            <v>230SHT0013234</v>
          </cell>
          <cell r="D2494" t="str">
            <v>内绞架</v>
          </cell>
        </row>
        <row r="2495">
          <cell r="B2495" t="str">
            <v>RSM0000251</v>
          </cell>
          <cell r="C2495" t="str">
            <v>210RSM0000251</v>
          </cell>
          <cell r="D2495" t="str">
            <v>济南轻卡补盲镜</v>
          </cell>
        </row>
        <row r="2496">
          <cell r="B2496" t="str">
            <v>SHT0001838</v>
          </cell>
          <cell r="C2496" t="str">
            <v>220SHT0001838</v>
          </cell>
          <cell r="D2496" t="str">
            <v>主驾主边调角器总成</v>
          </cell>
        </row>
        <row r="2497">
          <cell r="B2497" t="str">
            <v>SLT0002447</v>
          </cell>
          <cell r="C2497" t="str">
            <v>220SLT0002447</v>
          </cell>
          <cell r="D2497" t="str">
            <v>前座副靠背护面总成</v>
          </cell>
        </row>
        <row r="2498">
          <cell r="B2498" t="str">
            <v>SHT0000652</v>
          </cell>
          <cell r="C2498" t="str">
            <v>220SHT0000652</v>
          </cell>
          <cell r="D2498" t="str">
            <v>重卡右舵副司机底座骨架</v>
          </cell>
        </row>
        <row r="2499">
          <cell r="B2499" t="str">
            <v>TMA0000550</v>
          </cell>
          <cell r="C2499" t="str">
            <v>210TMA0000550</v>
          </cell>
          <cell r="D2499" t="str">
            <v>保护膜200</v>
          </cell>
        </row>
        <row r="2500">
          <cell r="B2500" t="str">
            <v>SCS0004178</v>
          </cell>
          <cell r="C2500" t="str">
            <v>220SCS0004178</v>
          </cell>
          <cell r="D2500" t="str">
            <v>B40L中改中间安全带总成</v>
          </cell>
        </row>
        <row r="2501">
          <cell r="B2501" t="str">
            <v>SLT0000589</v>
          </cell>
          <cell r="C2501" t="str">
            <v>220SLT0000589</v>
          </cell>
          <cell r="D2501" t="str">
            <v>窄车左舵12人侧翻右背泡沫</v>
          </cell>
        </row>
        <row r="2502">
          <cell r="B2502" t="str">
            <v>SLT0000395</v>
          </cell>
          <cell r="C2502" t="str">
            <v>220SLT0000395</v>
          </cell>
          <cell r="D2502" t="str">
            <v>K1双人右背（三点式）</v>
          </cell>
        </row>
        <row r="2503">
          <cell r="B2503" t="str">
            <v>SLT0000025</v>
          </cell>
          <cell r="C2503" t="str">
            <v>220SLT0000025</v>
          </cell>
          <cell r="D2503" t="str">
            <v>M3长沙右舵正司机背</v>
          </cell>
        </row>
        <row r="2504">
          <cell r="B2504" t="str">
            <v>SLT0000600</v>
          </cell>
          <cell r="C2504" t="str">
            <v>220SLT0000600</v>
          </cell>
          <cell r="D2504" t="str">
            <v>窄车左舵12人侧翻左背泡沫</v>
          </cell>
        </row>
        <row r="2505">
          <cell r="B2505" t="str">
            <v>SCS0004934</v>
          </cell>
          <cell r="C2505" t="str">
            <v>230SCS0004934</v>
          </cell>
          <cell r="D2505" t="str">
            <v>副驾左侧调角器总成</v>
          </cell>
        </row>
        <row r="2506">
          <cell r="B2506" t="str">
            <v>SHT0012874</v>
          </cell>
          <cell r="C2506" t="str">
            <v>230SHT0012874</v>
          </cell>
          <cell r="D2506" t="str">
            <v>下框连接梁焊接总成</v>
          </cell>
        </row>
        <row r="2507">
          <cell r="B2507" t="str">
            <v>SHT0002686</v>
          </cell>
          <cell r="C2507" t="str">
            <v>230SHT0002686</v>
          </cell>
          <cell r="D2507" t="str">
            <v>上框焊接组件电泳</v>
          </cell>
        </row>
        <row r="2508">
          <cell r="B2508" t="str">
            <v>SLT0002616</v>
          </cell>
          <cell r="C2508" t="str">
            <v>220SLT0002616</v>
          </cell>
          <cell r="D2508" t="str">
            <v>k11.5左侧翻背布套</v>
          </cell>
        </row>
        <row r="2509">
          <cell r="B2509" t="str">
            <v>SLT0002577</v>
          </cell>
          <cell r="C2509" t="str">
            <v>220SLT0002577</v>
          </cell>
          <cell r="D2509" t="str">
            <v>k1右舵双人座布套新面料</v>
          </cell>
        </row>
        <row r="2510">
          <cell r="B2510" t="str">
            <v>SLT0002622</v>
          </cell>
          <cell r="C2510" t="str">
            <v>220SLT0002622</v>
          </cell>
          <cell r="D2510" t="str">
            <v>K1窄车右舵双人座垫护面</v>
          </cell>
        </row>
        <row r="2511">
          <cell r="B2511" t="str">
            <v>REM0000903</v>
          </cell>
          <cell r="C2511" t="str">
            <v>210REM0000903</v>
          </cell>
          <cell r="D2511" t="str">
            <v>M31RB面罩钢琴黑 左</v>
          </cell>
        </row>
        <row r="2512">
          <cell r="B2512" t="str">
            <v>REM0000907</v>
          </cell>
          <cell r="C2512" t="str">
            <v>210REM0000907</v>
          </cell>
          <cell r="D2512" t="str">
            <v>M31RB面罩钢琴黑 右</v>
          </cell>
        </row>
        <row r="2513">
          <cell r="B2513" t="str">
            <v>SCS0010660</v>
          </cell>
          <cell r="C2513" t="str">
            <v>230SCS0010660</v>
          </cell>
          <cell r="D2513" t="str">
            <v>副驾右侧调角器总成</v>
          </cell>
        </row>
        <row r="2514">
          <cell r="B2514" t="str">
            <v>SLT0001661</v>
          </cell>
          <cell r="C2514" t="str">
            <v>220SLT0001661</v>
          </cell>
          <cell r="D2514" t="str">
            <v>M31RB主驾坐垫泡沫总成</v>
          </cell>
        </row>
        <row r="2515">
          <cell r="B2515" t="str">
            <v>REM0010478</v>
          </cell>
          <cell r="C2515" t="str">
            <v>210REM0010478</v>
          </cell>
          <cell r="D2515" t="str">
            <v>BC316面罩左(太平洋蓝)</v>
          </cell>
        </row>
        <row r="2516">
          <cell r="B2516" t="str">
            <v>REM0010482</v>
          </cell>
          <cell r="C2516" t="str">
            <v>210REM0010482</v>
          </cell>
          <cell r="D2516" t="str">
            <v>BC316面罩右(太平洋蓝)</v>
          </cell>
        </row>
        <row r="2517">
          <cell r="B2517" t="str">
            <v>TSY0010433</v>
          </cell>
          <cell r="C2517" t="str">
            <v>220TSY0010433</v>
          </cell>
          <cell r="D2517" t="str">
            <v>织物主料6257</v>
          </cell>
        </row>
        <row r="2518">
          <cell r="B2518" t="str">
            <v>TST0000656</v>
          </cell>
          <cell r="C2518" t="str">
            <v>230TST0000656</v>
          </cell>
          <cell r="D2518" t="str">
            <v>轴承6209</v>
          </cell>
        </row>
        <row r="2519">
          <cell r="B2519" t="str">
            <v>SHT0000456</v>
          </cell>
          <cell r="C2519" t="str">
            <v>220SHT0000456</v>
          </cell>
          <cell r="D2519" t="str">
            <v>变阻尼机构总成</v>
          </cell>
        </row>
        <row r="2520">
          <cell r="B2520" t="str">
            <v>SHT0000456</v>
          </cell>
          <cell r="C2520" t="str">
            <v>230SHT0000456</v>
          </cell>
          <cell r="D2520" t="str">
            <v>变阻尼机构总成</v>
          </cell>
        </row>
        <row r="2521">
          <cell r="B2521" t="str">
            <v>SLT0001629</v>
          </cell>
          <cell r="C2521" t="str">
            <v>220SLT0001629</v>
          </cell>
          <cell r="D2521" t="str">
            <v>前座副靠背泡沫总成</v>
          </cell>
        </row>
        <row r="2522">
          <cell r="B2522" t="str">
            <v>SLT0002118</v>
          </cell>
          <cell r="C2522" t="str">
            <v>220SLT0002118</v>
          </cell>
          <cell r="D2522" t="str">
            <v>驾驶员靠背泡沫总成</v>
          </cell>
        </row>
        <row r="2523">
          <cell r="B2523" t="str">
            <v>SLT0001628</v>
          </cell>
          <cell r="C2523" t="str">
            <v>220SLT0001628</v>
          </cell>
          <cell r="D2523" t="str">
            <v>驾驶员靠背泡沫总成</v>
          </cell>
        </row>
        <row r="2524">
          <cell r="B2524" t="str">
            <v>SLT0001663</v>
          </cell>
          <cell r="C2524" t="str">
            <v>220SLT0001663</v>
          </cell>
          <cell r="D2524" t="str">
            <v>副驾驶员座垫泡沫总成</v>
          </cell>
        </row>
        <row r="2525">
          <cell r="B2525" t="str">
            <v>REM0002236</v>
          </cell>
          <cell r="C2525" t="str">
            <v>210REM0002236</v>
          </cell>
          <cell r="D2525" t="str">
            <v>BC316面罩爱琴蓝左</v>
          </cell>
        </row>
        <row r="2526">
          <cell r="B2526" t="str">
            <v>REM0002237</v>
          </cell>
          <cell r="C2526" t="str">
            <v>210REM0002237</v>
          </cell>
          <cell r="D2526" t="str">
            <v>BC316面罩爱琴蓝右</v>
          </cell>
        </row>
        <row r="2527">
          <cell r="B2527" t="str">
            <v>SHT0012262</v>
          </cell>
          <cell r="C2527" t="str">
            <v>220SHT0012262</v>
          </cell>
          <cell r="D2527" t="str">
            <v>驾驶员靠背护面总成</v>
          </cell>
        </row>
        <row r="2528">
          <cell r="B2528" t="str">
            <v>SHT0012264</v>
          </cell>
          <cell r="C2528" t="str">
            <v>220SHT0012264</v>
          </cell>
          <cell r="D2528" t="str">
            <v>副驾靠背护面总成</v>
          </cell>
        </row>
        <row r="2529">
          <cell r="B2529" t="str">
            <v>SLT0001118</v>
          </cell>
          <cell r="C2529" t="str">
            <v>220SLT0001118</v>
          </cell>
          <cell r="D2529" t="str">
            <v>三人靠背骨架总成</v>
          </cell>
        </row>
        <row r="2530">
          <cell r="B2530" t="str">
            <v>SLT0002427</v>
          </cell>
          <cell r="C2530" t="str">
            <v>220SLT0002427</v>
          </cell>
          <cell r="D2530" t="str">
            <v>驾驶员座垫护面总成</v>
          </cell>
        </row>
        <row r="2531">
          <cell r="B2531" t="str">
            <v>SLT0002602</v>
          </cell>
          <cell r="C2531" t="str">
            <v>220SLT0002602</v>
          </cell>
          <cell r="D2531" t="str">
            <v>k1窄车双人座布套</v>
          </cell>
        </row>
        <row r="2532">
          <cell r="B2532" t="str">
            <v>SHT0011025</v>
          </cell>
          <cell r="C2532" t="str">
            <v>220SHT0011025</v>
          </cell>
          <cell r="D2532" t="str">
            <v>低配副司机座垫护面总成</v>
          </cell>
        </row>
        <row r="2533">
          <cell r="B2533" t="str">
            <v>SLT0010150</v>
          </cell>
          <cell r="C2533" t="str">
            <v>220SLT0010150</v>
          </cell>
          <cell r="D2533" t="str">
            <v>前座副靠背泡沫总成</v>
          </cell>
        </row>
        <row r="2534">
          <cell r="B2534" t="str">
            <v>REM0000220</v>
          </cell>
          <cell r="C2534" t="str">
            <v>210REM0000220</v>
          </cell>
          <cell r="D2534" t="str">
            <v>C35DB高配镜片总成(左)</v>
          </cell>
        </row>
        <row r="2535">
          <cell r="B2535" t="str">
            <v>SLT0011523</v>
          </cell>
          <cell r="C2535" t="str">
            <v>220SLT0011523</v>
          </cell>
          <cell r="D2535" t="str">
            <v>驾驶员座垫护面总成</v>
          </cell>
        </row>
        <row r="2536">
          <cell r="B2536" t="str">
            <v>SLT0000151</v>
          </cell>
          <cell r="C2536" t="str">
            <v>220SLT0000151</v>
          </cell>
          <cell r="D2536" t="str">
            <v>副驾驶员大背泡沫总成</v>
          </cell>
        </row>
        <row r="2537">
          <cell r="B2537" t="str">
            <v>SLT0000317</v>
          </cell>
          <cell r="C2537" t="str">
            <v>220SLT0000317</v>
          </cell>
          <cell r="D2537" t="str">
            <v>K1司机座泡沫</v>
          </cell>
        </row>
        <row r="2538">
          <cell r="B2538" t="str">
            <v>SHT0002553</v>
          </cell>
          <cell r="C2538" t="str">
            <v>230SHT0002553</v>
          </cell>
          <cell r="D2538" t="str">
            <v>旋转座框焊接总成电泳</v>
          </cell>
        </row>
        <row r="2539">
          <cell r="B2539" t="str">
            <v>SLT0002424</v>
          </cell>
          <cell r="C2539" t="str">
            <v>220SLT0002424</v>
          </cell>
          <cell r="D2539" t="str">
            <v>驾驶员座垫护面总成</v>
          </cell>
        </row>
        <row r="2540">
          <cell r="B2540" t="str">
            <v>SLT0001586</v>
          </cell>
          <cell r="C2540" t="str">
            <v>220SLT0001586</v>
          </cell>
          <cell r="D2540" t="str">
            <v>副驾驶员大背护面总成</v>
          </cell>
        </row>
        <row r="2541">
          <cell r="B2541" t="str">
            <v>SLT0002188</v>
          </cell>
          <cell r="C2541" t="str">
            <v>220SLT0002188</v>
          </cell>
          <cell r="D2541" t="str">
            <v>前座副靠背泡沫总成</v>
          </cell>
        </row>
        <row r="2542">
          <cell r="B2542" t="str">
            <v>SHT0011689</v>
          </cell>
          <cell r="C2542" t="str">
            <v>220SHT0011689</v>
          </cell>
          <cell r="D2542" t="str">
            <v>主驾中配安全带总成</v>
          </cell>
        </row>
        <row r="2543">
          <cell r="B2543" t="str">
            <v>SHT0001983</v>
          </cell>
          <cell r="C2543" t="str">
            <v>230SHT0001983</v>
          </cell>
          <cell r="D2543" t="str">
            <v>内绞架组件电泳</v>
          </cell>
        </row>
        <row r="2544">
          <cell r="B2544" t="str">
            <v>SHT0002550</v>
          </cell>
          <cell r="C2544" t="str">
            <v>220SHT0002550</v>
          </cell>
          <cell r="D2544" t="str">
            <v>副驾驶员靠背骨架总成</v>
          </cell>
        </row>
        <row r="2545">
          <cell r="B2545" t="str">
            <v>SHT0002669</v>
          </cell>
          <cell r="C2545" t="str">
            <v>220SHT0002669</v>
          </cell>
          <cell r="D2545" t="str">
            <v>副驾靠背骨架总成</v>
          </cell>
        </row>
        <row r="2546">
          <cell r="B2546" t="str">
            <v>SHT0000642</v>
          </cell>
          <cell r="C2546" t="str">
            <v>220SHT0000642</v>
          </cell>
          <cell r="D2546" t="str">
            <v>副驾靠背护面总成</v>
          </cell>
        </row>
        <row r="2547">
          <cell r="B2547" t="str">
            <v>REM0003309</v>
          </cell>
          <cell r="C2547" t="str">
            <v>210REM0003309</v>
          </cell>
          <cell r="D2547" t="str">
            <v>B80C左转向灯分总成</v>
          </cell>
        </row>
        <row r="2548">
          <cell r="B2548" t="str">
            <v>REM0003269</v>
          </cell>
          <cell r="C2548" t="str">
            <v>210REM0003269</v>
          </cell>
          <cell r="D2548" t="str">
            <v>BC316面罩左(铂金灰)</v>
          </cell>
        </row>
        <row r="2549">
          <cell r="B2549" t="str">
            <v>REM0003289</v>
          </cell>
          <cell r="C2549" t="str">
            <v>210REM0003289</v>
          </cell>
          <cell r="D2549" t="str">
            <v>BC316面罩右(铂金灰)</v>
          </cell>
        </row>
        <row r="2550">
          <cell r="B2550" t="str">
            <v>SLT0011514</v>
          </cell>
          <cell r="C2550" t="str">
            <v>220SLT0011514</v>
          </cell>
          <cell r="D2550" t="str">
            <v>副驾驶员座垫护面总成</v>
          </cell>
        </row>
        <row r="2551">
          <cell r="B2551" t="str">
            <v>SHT0013107</v>
          </cell>
          <cell r="C2551" t="str">
            <v>230SHT0013107</v>
          </cell>
          <cell r="D2551" t="str">
            <v>气弹簧</v>
          </cell>
        </row>
        <row r="2552">
          <cell r="B2552" t="str">
            <v>TWT0000073</v>
          </cell>
          <cell r="C2552" t="str">
            <v>210TWT0000073</v>
          </cell>
          <cell r="D2552" t="str">
            <v>焊锡丝(0.8Φ)</v>
          </cell>
        </row>
        <row r="2553">
          <cell r="B2553" t="str">
            <v>TST0000624</v>
          </cell>
          <cell r="C2553" t="str">
            <v>230TST0000624</v>
          </cell>
          <cell r="D2553" t="str">
            <v>交流接触器CJX2-1801</v>
          </cell>
        </row>
        <row r="2554">
          <cell r="B2554" t="str">
            <v>TST0000936</v>
          </cell>
          <cell r="C2554" t="str">
            <v>230TST0000936</v>
          </cell>
          <cell r="D2554" t="str">
            <v>LED灯</v>
          </cell>
        </row>
        <row r="2555">
          <cell r="B2555" t="str">
            <v>TST0001776</v>
          </cell>
          <cell r="C2555" t="str">
            <v>230TST0001776</v>
          </cell>
          <cell r="D2555" t="str">
            <v>内置过滤器滤网100目</v>
          </cell>
        </row>
        <row r="2556">
          <cell r="B2556" t="str">
            <v>TST0001828</v>
          </cell>
          <cell r="C2556" t="str">
            <v>230TST0001828</v>
          </cell>
          <cell r="D2556" t="str">
            <v>警示灯</v>
          </cell>
        </row>
        <row r="2557">
          <cell r="B2557" t="str">
            <v>REM0000008</v>
          </cell>
          <cell r="C2557" t="str">
            <v>210REM0000008</v>
          </cell>
          <cell r="D2557" t="str">
            <v>BC316面罩柠檬金左</v>
          </cell>
        </row>
        <row r="2558">
          <cell r="B2558" t="str">
            <v>REM0000039</v>
          </cell>
          <cell r="C2558" t="str">
            <v>210REM0000039</v>
          </cell>
          <cell r="D2558" t="str">
            <v>BC316面罩柠檬金右</v>
          </cell>
        </row>
        <row r="2559">
          <cell r="B2559" t="str">
            <v>TSY0000239</v>
          </cell>
          <cell r="C2559" t="str">
            <v>220TSY0000239</v>
          </cell>
          <cell r="D2559" t="str">
            <v>辅料DQ0250</v>
          </cell>
        </row>
        <row r="2560">
          <cell r="B2560" t="str">
            <v>REM0010480</v>
          </cell>
          <cell r="C2560" t="str">
            <v>210REM0010480</v>
          </cell>
          <cell r="D2560" t="str">
            <v>BC316面罩左(海贝金)</v>
          </cell>
        </row>
        <row r="2561">
          <cell r="B2561" t="str">
            <v>REM0010484</v>
          </cell>
          <cell r="C2561" t="str">
            <v>210REM0010484</v>
          </cell>
          <cell r="D2561" t="str">
            <v>BC316面罩右(海贝金)</v>
          </cell>
        </row>
        <row r="2562">
          <cell r="B2562" t="str">
            <v>SLT0010296</v>
          </cell>
          <cell r="C2562" t="str">
            <v>230SLT0010296</v>
          </cell>
          <cell r="D2562" t="str">
            <v>驾驶员左侧滑轨总成</v>
          </cell>
        </row>
        <row r="2563">
          <cell r="B2563" t="str">
            <v>SLT0001041</v>
          </cell>
          <cell r="C2563" t="str">
            <v>220SLT0001041</v>
          </cell>
          <cell r="D2563" t="str">
            <v>K1出口马来西亚左背骨架</v>
          </cell>
        </row>
        <row r="2564">
          <cell r="B2564" t="str">
            <v>SLT0001042</v>
          </cell>
          <cell r="C2564" t="str">
            <v>220SLT0001042</v>
          </cell>
          <cell r="D2564" t="str">
            <v>K1出口马来西亚右背骨架</v>
          </cell>
        </row>
        <row r="2565">
          <cell r="B2565" t="str">
            <v>SLT0002640</v>
          </cell>
          <cell r="C2565" t="str">
            <v>220SLT0002640</v>
          </cell>
          <cell r="D2565" t="str">
            <v>G7窄车前翻一排三人座</v>
          </cell>
        </row>
        <row r="2566">
          <cell r="B2566" t="str">
            <v>SLT0002641</v>
          </cell>
          <cell r="C2566" t="str">
            <v>220SLT0002641</v>
          </cell>
          <cell r="D2566" t="str">
            <v>G7窄车前翻三排三人座</v>
          </cell>
        </row>
        <row r="2567">
          <cell r="B2567" t="str">
            <v>SLT0002643</v>
          </cell>
          <cell r="C2567" t="str">
            <v>220SLT0002643</v>
          </cell>
          <cell r="D2567" t="str">
            <v>G9宽车前翻一排三人座</v>
          </cell>
        </row>
        <row r="2568">
          <cell r="B2568" t="str">
            <v>SLT0002644</v>
          </cell>
          <cell r="C2568" t="str">
            <v>220SLT0002644</v>
          </cell>
          <cell r="D2568" t="str">
            <v>G9宽车前三排三人座</v>
          </cell>
        </row>
        <row r="2569">
          <cell r="B2569" t="str">
            <v>REM0000693</v>
          </cell>
          <cell r="C2569" t="str">
            <v>210REM0000693</v>
          </cell>
          <cell r="D2569" t="str">
            <v>M20改型面罩格陵兰白左</v>
          </cell>
        </row>
        <row r="2570">
          <cell r="B2570" t="str">
            <v>REM0002651</v>
          </cell>
          <cell r="C2570" t="str">
            <v>210REM0002651</v>
          </cell>
          <cell r="D2570" t="str">
            <v>M20改型面罩格陵兰白右</v>
          </cell>
        </row>
        <row r="2571">
          <cell r="B2571" t="str">
            <v>SLT0000590</v>
          </cell>
          <cell r="C2571" t="str">
            <v>220SLT0000590</v>
          </cell>
          <cell r="D2571" t="str">
            <v>窄车左舵12人侧翻右座泡沫</v>
          </cell>
        </row>
        <row r="2572">
          <cell r="B2572" t="str">
            <v>SLT0000135</v>
          </cell>
          <cell r="C2572" t="str">
            <v>220SLT0000135</v>
          </cell>
          <cell r="D2572" t="str">
            <v>副驾驶员大背泡沫总成</v>
          </cell>
        </row>
        <row r="2573">
          <cell r="B2573" t="str">
            <v>TST0000402</v>
          </cell>
          <cell r="C2573" t="str">
            <v>230TST0000402</v>
          </cell>
          <cell r="D2573" t="str">
            <v>冲头φ10*φ7*φ3.65*70</v>
          </cell>
        </row>
        <row r="2574">
          <cell r="B2574" t="str">
            <v>SLT0001106</v>
          </cell>
          <cell r="C2574" t="str">
            <v>220SLT0001106</v>
          </cell>
          <cell r="D2574" t="str">
            <v>K1窄车三人背骨架</v>
          </cell>
        </row>
        <row r="2575">
          <cell r="B2575" t="str">
            <v>SLT0010349</v>
          </cell>
          <cell r="C2575" t="str">
            <v>220SLT0010349</v>
          </cell>
          <cell r="D2575" t="str">
            <v>驾驶员靠背泡沫总成</v>
          </cell>
        </row>
        <row r="2576">
          <cell r="B2576" t="str">
            <v>SHT0012296</v>
          </cell>
          <cell r="C2576" t="str">
            <v>220SHT0012296</v>
          </cell>
          <cell r="D2576" t="str">
            <v>驾驶员靠背面套总成</v>
          </cell>
        </row>
        <row r="2577">
          <cell r="B2577" t="str">
            <v>SHT0012823</v>
          </cell>
          <cell r="C2577" t="str">
            <v>220SHT0012823</v>
          </cell>
          <cell r="D2577" t="str">
            <v>副驾靠背面套总成</v>
          </cell>
        </row>
        <row r="2578">
          <cell r="B2578" t="str">
            <v>SHT0010667</v>
          </cell>
          <cell r="C2578" t="str">
            <v>210SHT0010667</v>
          </cell>
          <cell r="D2578" t="str">
            <v>高配安全带出口罩壳</v>
          </cell>
        </row>
        <row r="2579">
          <cell r="B2579" t="str">
            <v>SHT0000577</v>
          </cell>
          <cell r="C2579" t="str">
            <v>220SHT0000577</v>
          </cell>
          <cell r="D2579" t="str">
            <v>H3改型副司机背骨架总成</v>
          </cell>
        </row>
        <row r="2580">
          <cell r="B2580" t="str">
            <v>SHT0000577</v>
          </cell>
          <cell r="C2580" t="str">
            <v>230SHT0000577</v>
          </cell>
          <cell r="D2580" t="str">
            <v>H3改型副司机背骨架总成</v>
          </cell>
        </row>
        <row r="2581">
          <cell r="B2581" t="str">
            <v>SLT0000708</v>
          </cell>
          <cell r="C2581" t="str">
            <v>220SLT0000708</v>
          </cell>
          <cell r="D2581" t="str">
            <v>M3出口1995副座布套</v>
          </cell>
        </row>
        <row r="2582">
          <cell r="B2582" t="str">
            <v>BEC0010108</v>
          </cell>
          <cell r="C2582" t="str">
            <v>220BEC0010108</v>
          </cell>
          <cell r="D2582" t="str">
            <v>通风加热线束总成</v>
          </cell>
        </row>
        <row r="2583">
          <cell r="B2583" t="str">
            <v>SHT0010668</v>
          </cell>
          <cell r="C2583" t="str">
            <v>220SHT0010668</v>
          </cell>
          <cell r="D2583" t="str">
            <v>标配安全带出口罩壳</v>
          </cell>
        </row>
        <row r="2584">
          <cell r="B2584" t="str">
            <v>SHT0010674</v>
          </cell>
          <cell r="C2584" t="str">
            <v>220SHT0010674</v>
          </cell>
          <cell r="D2584" t="str">
            <v>副驾驶安全带出口罩壳</v>
          </cell>
        </row>
        <row r="2585">
          <cell r="B2585" t="str">
            <v>TSY0010388</v>
          </cell>
          <cell r="C2585" t="str">
            <v>220TSY0010388</v>
          </cell>
          <cell r="D2585" t="str">
            <v>织物主料</v>
          </cell>
        </row>
        <row r="2586">
          <cell r="B2586" t="str">
            <v>TMI0000133</v>
          </cell>
          <cell r="C2586" t="str">
            <v>210TMI0000133</v>
          </cell>
          <cell r="D2586" t="str">
            <v>PC-365K(ABS+PC)</v>
          </cell>
        </row>
        <row r="2587">
          <cell r="B2587" t="str">
            <v>TST0001337</v>
          </cell>
          <cell r="C2587" t="str">
            <v>230TST0001337</v>
          </cell>
          <cell r="D2587" t="str">
            <v>导柱32*160</v>
          </cell>
        </row>
        <row r="2588">
          <cell r="B2588" t="str">
            <v>SHT0000676</v>
          </cell>
          <cell r="C2588" t="str">
            <v>220SHT0000676</v>
          </cell>
          <cell r="D2588" t="str">
            <v>重卡副司机底座骨架</v>
          </cell>
        </row>
        <row r="2589">
          <cell r="B2589" t="str">
            <v>SCS0001081</v>
          </cell>
          <cell r="C2589" t="str">
            <v>230SCS0001081</v>
          </cell>
          <cell r="D2589" t="str">
            <v>副驾右侧调角器总成</v>
          </cell>
        </row>
        <row r="2590">
          <cell r="B2590" t="str">
            <v>SCS0001619</v>
          </cell>
          <cell r="C2590" t="str">
            <v>220SCS0001619</v>
          </cell>
          <cell r="D2590" t="str">
            <v>三排左座椅坐垫骨架总成</v>
          </cell>
        </row>
        <row r="2591">
          <cell r="B2591" t="str">
            <v>SCS0001619</v>
          </cell>
          <cell r="C2591" t="str">
            <v>230SCS0001619</v>
          </cell>
          <cell r="D2591" t="str">
            <v>三排左座椅坐垫骨架总成</v>
          </cell>
        </row>
        <row r="2592">
          <cell r="B2592" t="str">
            <v>RSM0000183</v>
          </cell>
          <cell r="C2592" t="str">
            <v>210RSM0000183</v>
          </cell>
          <cell r="D2592" t="str">
            <v>ETX高顶前下视镜</v>
          </cell>
        </row>
        <row r="2593">
          <cell r="B2593" t="str">
            <v>REM0010155</v>
          </cell>
          <cell r="C2593" t="str">
            <v>210REM0010155</v>
          </cell>
          <cell r="D2593" t="str">
            <v>H6左镜体</v>
          </cell>
        </row>
        <row r="2594">
          <cell r="B2594" t="str">
            <v>SHT0002336</v>
          </cell>
          <cell r="C2594" t="str">
            <v>210SHT0002336</v>
          </cell>
          <cell r="D2594" t="str">
            <v>支撑架</v>
          </cell>
        </row>
        <row r="2595">
          <cell r="B2595" t="str">
            <v>SHT0010464</v>
          </cell>
          <cell r="C2595" t="str">
            <v>220SHT0010464</v>
          </cell>
          <cell r="D2595" t="str">
            <v>固定阻尼器总成</v>
          </cell>
        </row>
        <row r="2596">
          <cell r="B2596" t="str">
            <v>SHT0001849</v>
          </cell>
          <cell r="C2596" t="str">
            <v>230SHT0001849</v>
          </cell>
          <cell r="D2596" t="str">
            <v>支撑垫块</v>
          </cell>
        </row>
        <row r="2597">
          <cell r="B2597" t="str">
            <v>SHT0010464</v>
          </cell>
          <cell r="C2597" t="str">
            <v>230SHT0010464</v>
          </cell>
          <cell r="D2597" t="str">
            <v>固定阻尼器总成</v>
          </cell>
        </row>
        <row r="2598">
          <cell r="B2598" t="str">
            <v>TST0000647</v>
          </cell>
          <cell r="C2598" t="str">
            <v>230TST0000647</v>
          </cell>
          <cell r="D2598" t="str">
            <v>轴承.64904</v>
          </cell>
        </row>
        <row r="2599">
          <cell r="B2599" t="str">
            <v>SLT0002588</v>
          </cell>
          <cell r="C2599" t="str">
            <v>220SLT0002588</v>
          </cell>
          <cell r="D2599" t="str">
            <v>k1宽车左舵双人座布套</v>
          </cell>
        </row>
        <row r="2600">
          <cell r="B2600" t="str">
            <v>SHT0000678</v>
          </cell>
          <cell r="C2600" t="str">
            <v>220SHT0000678</v>
          </cell>
          <cell r="D2600" t="str">
            <v>2280下卧铺护面总成</v>
          </cell>
        </row>
        <row r="2601">
          <cell r="B2601" t="str">
            <v>SHT0011282</v>
          </cell>
          <cell r="C2601" t="str">
            <v>220SHT0011282</v>
          </cell>
          <cell r="D2601" t="str">
            <v>驾驶员靠背泡沫总成</v>
          </cell>
        </row>
        <row r="2602">
          <cell r="B2602" t="str">
            <v>SLT0000051</v>
          </cell>
          <cell r="C2602" t="str">
            <v>230SLT0000051</v>
          </cell>
          <cell r="D2602" t="str">
            <v>M3右舵座框</v>
          </cell>
        </row>
        <row r="2603">
          <cell r="B2603" t="str">
            <v>RSM0000087</v>
          </cell>
          <cell r="C2603" t="str">
            <v>210RSM0000087</v>
          </cell>
          <cell r="D2603" t="str">
            <v>奥铃升级下视镜</v>
          </cell>
        </row>
        <row r="2604">
          <cell r="B2604" t="str">
            <v>SLT0000691</v>
          </cell>
          <cell r="C2604" t="str">
            <v>220SLT0000691</v>
          </cell>
          <cell r="D2604" t="str">
            <v>驾驶员座垫泡沫总成</v>
          </cell>
        </row>
        <row r="2605">
          <cell r="B2605" t="str">
            <v>SLT0000578</v>
          </cell>
          <cell r="C2605" t="str">
            <v>220SLT0000578</v>
          </cell>
          <cell r="D2605" t="str">
            <v>K1双人右置左背带安全盒</v>
          </cell>
        </row>
        <row r="2606">
          <cell r="B2606" t="str">
            <v>SLT0010149</v>
          </cell>
          <cell r="C2606" t="str">
            <v>220SLT0010149</v>
          </cell>
          <cell r="D2606" t="str">
            <v>驾驶员座垫泡沫总成</v>
          </cell>
        </row>
        <row r="2607">
          <cell r="B2607" t="str">
            <v>SLT0010473</v>
          </cell>
          <cell r="C2607" t="str">
            <v>220SLT0010473</v>
          </cell>
          <cell r="D2607" t="str">
            <v>驾驶员靠背泡沫总成通风</v>
          </cell>
        </row>
        <row r="2608">
          <cell r="B2608" t="str">
            <v>SLT0010707</v>
          </cell>
          <cell r="C2608" t="str">
            <v>220SLT0010707</v>
          </cell>
          <cell r="D2608" t="str">
            <v>驾驶员靠背泡沫总成</v>
          </cell>
        </row>
        <row r="2609">
          <cell r="B2609" t="str">
            <v>SLT0010708</v>
          </cell>
          <cell r="C2609" t="str">
            <v>220SLT0010708</v>
          </cell>
          <cell r="D2609" t="str">
            <v>驾驶员靠背泡沫总成</v>
          </cell>
        </row>
        <row r="2610">
          <cell r="B2610" t="str">
            <v>REM0000233</v>
          </cell>
          <cell r="C2610" t="str">
            <v>210REM0000233</v>
          </cell>
          <cell r="D2610" t="str">
            <v>C35DB高配镜片总成(右)</v>
          </cell>
        </row>
        <row r="2611">
          <cell r="B2611" t="str">
            <v>SHT0000084</v>
          </cell>
          <cell r="C2611" t="str">
            <v>220SHT0000084</v>
          </cell>
          <cell r="D2611" t="str">
            <v>驾驶员座垫泡沫总成</v>
          </cell>
        </row>
        <row r="2612">
          <cell r="B2612" t="str">
            <v>SLT0010299</v>
          </cell>
          <cell r="C2612" t="str">
            <v>220SLT0010299</v>
          </cell>
          <cell r="D2612" t="str">
            <v>驾驶员座垫泡沫总成</v>
          </cell>
        </row>
        <row r="2613">
          <cell r="B2613" t="str">
            <v>SHT0013338</v>
          </cell>
          <cell r="C2613" t="str">
            <v>230SHT0013338</v>
          </cell>
          <cell r="D2613" t="str">
            <v>主边调角器总成</v>
          </cell>
        </row>
        <row r="2614">
          <cell r="B2614" t="str">
            <v>SLT0000051</v>
          </cell>
          <cell r="C2614" t="str">
            <v>220SLT0000051</v>
          </cell>
          <cell r="D2614" t="str">
            <v>M3右舵座框</v>
          </cell>
        </row>
        <row r="2615">
          <cell r="B2615" t="str">
            <v>SHT0012024</v>
          </cell>
          <cell r="C2615" t="str">
            <v>230SHT0012024</v>
          </cell>
          <cell r="D2615" t="str">
            <v>悬浮阀总成</v>
          </cell>
        </row>
        <row r="2616">
          <cell r="B2616" t="str">
            <v>SLT0002142</v>
          </cell>
          <cell r="C2616" t="str">
            <v>220SLT0002142</v>
          </cell>
          <cell r="D2616" t="str">
            <v>前座副背骨架焊接总成</v>
          </cell>
        </row>
        <row r="2617">
          <cell r="B2617" t="str">
            <v>SLT0000345</v>
          </cell>
          <cell r="C2617" t="str">
            <v>220SLT0000345</v>
          </cell>
          <cell r="D2617" t="str">
            <v>K1窄车司机背泡沫</v>
          </cell>
        </row>
        <row r="2618">
          <cell r="B2618" t="str">
            <v>SHT0000591</v>
          </cell>
          <cell r="C2618" t="str">
            <v>220SHT0000591</v>
          </cell>
          <cell r="D2618" t="str">
            <v>H3改型司机背骨架焊接总成</v>
          </cell>
        </row>
        <row r="2619">
          <cell r="B2619" t="str">
            <v>SHT0000591</v>
          </cell>
          <cell r="C2619" t="str">
            <v>230SHT0000591</v>
          </cell>
          <cell r="D2619" t="str">
            <v>H3改型司机背骨架焊接总成</v>
          </cell>
        </row>
        <row r="2620">
          <cell r="B2620" t="str">
            <v>SLT0000717</v>
          </cell>
          <cell r="C2620" t="str">
            <v>220SLT0000717</v>
          </cell>
          <cell r="D2620" t="str">
            <v>M3左舵1695副司机背</v>
          </cell>
        </row>
        <row r="2621">
          <cell r="B2621" t="str">
            <v>SLT0000316</v>
          </cell>
          <cell r="C2621" t="str">
            <v>220SLT0000316</v>
          </cell>
          <cell r="D2621" t="str">
            <v>K1司机背泡沫</v>
          </cell>
        </row>
        <row r="2622">
          <cell r="B2622" t="str">
            <v>REM0002586</v>
          </cell>
          <cell r="C2622" t="str">
            <v>210REM0002586</v>
          </cell>
          <cell r="D2622" t="str">
            <v>1780-30镜座及杆</v>
          </cell>
        </row>
        <row r="2623">
          <cell r="B2623" t="str">
            <v>REM0001984</v>
          </cell>
          <cell r="C2623" t="str">
            <v>210REM0001984</v>
          </cell>
          <cell r="D2623" t="str">
            <v>欧马可右置右后视镜</v>
          </cell>
        </row>
        <row r="2624">
          <cell r="B2624" t="str">
            <v>SLT0000344</v>
          </cell>
          <cell r="C2624" t="str">
            <v>220SLT0000344</v>
          </cell>
          <cell r="D2624" t="str">
            <v>K1窄车司机座泡沫</v>
          </cell>
        </row>
        <row r="2625">
          <cell r="B2625" t="str">
            <v>TST0000587</v>
          </cell>
          <cell r="C2625" t="str">
            <v>230TST0000587</v>
          </cell>
          <cell r="D2625" t="str">
            <v>接近开关LJ12A3-4</v>
          </cell>
        </row>
        <row r="2626">
          <cell r="B2626" t="str">
            <v>SCS0001080</v>
          </cell>
          <cell r="C2626" t="str">
            <v>230SCS0001080</v>
          </cell>
          <cell r="D2626" t="str">
            <v>副驾左侧调角器总成</v>
          </cell>
        </row>
        <row r="2627">
          <cell r="B2627" t="str">
            <v>REM0001129</v>
          </cell>
          <cell r="C2627" t="str">
            <v>210REM0001129</v>
          </cell>
          <cell r="D2627" t="str">
            <v>B80C底座护盖钢琴黑左</v>
          </cell>
        </row>
        <row r="2628">
          <cell r="B2628" t="str">
            <v>REM0001153</v>
          </cell>
          <cell r="C2628" t="str">
            <v>210REM0001153</v>
          </cell>
          <cell r="D2628" t="str">
            <v>B80C底座护盖钢琴黑右</v>
          </cell>
        </row>
        <row r="2629">
          <cell r="B2629" t="str">
            <v>REM0010215</v>
          </cell>
          <cell r="C2629" t="str">
            <v>210REM0010215</v>
          </cell>
          <cell r="D2629" t="str">
            <v>H6右镜体</v>
          </cell>
        </row>
        <row r="2630">
          <cell r="B2630" t="str">
            <v>REM0000011</v>
          </cell>
          <cell r="C2630" t="str">
            <v>210REM0000011</v>
          </cell>
          <cell r="D2630" t="str">
            <v>BC316面罩玛瑙红左</v>
          </cell>
        </row>
        <row r="2631">
          <cell r="B2631" t="str">
            <v>REM0000042</v>
          </cell>
          <cell r="C2631" t="str">
            <v>210REM0000042</v>
          </cell>
          <cell r="D2631" t="str">
            <v>BC316面罩玛瑙红右</v>
          </cell>
        </row>
        <row r="2632">
          <cell r="B2632" t="str">
            <v>SCS0004932</v>
          </cell>
          <cell r="C2632" t="str">
            <v>230SCS0004932</v>
          </cell>
          <cell r="D2632" t="str">
            <v>副驾右侧调角器总成</v>
          </cell>
        </row>
        <row r="2633">
          <cell r="B2633" t="str">
            <v>SCS0004935</v>
          </cell>
          <cell r="C2633" t="str">
            <v>230SCS0004935</v>
          </cell>
          <cell r="D2633" t="str">
            <v>主驾右侧调角器总成</v>
          </cell>
        </row>
        <row r="2634">
          <cell r="B2634" t="str">
            <v>TSY0000238</v>
          </cell>
          <cell r="C2634" t="str">
            <v>220TSY0000238</v>
          </cell>
          <cell r="D2634" t="str">
            <v>复合布料主料KQ0197</v>
          </cell>
        </row>
        <row r="2635">
          <cell r="B2635" t="str">
            <v>SHT0002291</v>
          </cell>
          <cell r="C2635" t="str">
            <v>230SHT0002291</v>
          </cell>
          <cell r="D2635" t="str">
            <v>副驾减震器总成电泳</v>
          </cell>
        </row>
        <row r="2636">
          <cell r="B2636" t="str">
            <v>TSY0010243</v>
          </cell>
          <cell r="C2636" t="str">
            <v>220TSY0010243</v>
          </cell>
          <cell r="D2636" t="str">
            <v>织物主料</v>
          </cell>
        </row>
        <row r="2637">
          <cell r="B2637" t="str">
            <v>SHT0001759</v>
          </cell>
          <cell r="C2637" t="str">
            <v>230SHT0001759</v>
          </cell>
          <cell r="D2637" t="str">
            <v>内绞架组件</v>
          </cell>
        </row>
        <row r="2638">
          <cell r="B2638" t="str">
            <v>SLT0000863</v>
          </cell>
          <cell r="C2638" t="str">
            <v>220SLT0000863</v>
          </cell>
          <cell r="D2638" t="str">
            <v>1800卧铺泡沫</v>
          </cell>
        </row>
        <row r="2639">
          <cell r="B2639" t="str">
            <v>REM0010207</v>
          </cell>
          <cell r="C2639" t="str">
            <v>210REM0010207</v>
          </cell>
          <cell r="D2639" t="str">
            <v>H6右主镜托分总成(电动）</v>
          </cell>
        </row>
        <row r="2640">
          <cell r="B2640" t="str">
            <v>SHT0001838</v>
          </cell>
          <cell r="C2640" t="str">
            <v>230SHT0001838</v>
          </cell>
          <cell r="D2640" t="str">
            <v>主驾主边调角器总成</v>
          </cell>
        </row>
        <row r="2641">
          <cell r="B2641" t="str">
            <v>SCS0010659</v>
          </cell>
          <cell r="C2641" t="str">
            <v>230SCS0010659</v>
          </cell>
          <cell r="D2641" t="str">
            <v>副驾左侧调角器总成</v>
          </cell>
        </row>
        <row r="2642">
          <cell r="B2642" t="str">
            <v>SHT0000556</v>
          </cell>
          <cell r="C2642" t="str">
            <v>220SHT0000556</v>
          </cell>
          <cell r="D2642" t="str">
            <v>驾驶员靠背骨架总成</v>
          </cell>
        </row>
        <row r="2643">
          <cell r="B2643" t="str">
            <v>SHT0000675</v>
          </cell>
          <cell r="C2643" t="str">
            <v>220SHT0000675</v>
          </cell>
          <cell r="D2643" t="str">
            <v>驾驶员靠背骨架总成</v>
          </cell>
        </row>
        <row r="2644">
          <cell r="B2644" t="str">
            <v>SHT0000556</v>
          </cell>
          <cell r="C2644" t="str">
            <v>230SHT0000556</v>
          </cell>
          <cell r="D2644" t="str">
            <v>驾驶员靠背骨架总成</v>
          </cell>
        </row>
        <row r="2645">
          <cell r="B2645" t="str">
            <v>SHT0000675</v>
          </cell>
          <cell r="C2645" t="str">
            <v>230SHT0000675</v>
          </cell>
          <cell r="D2645" t="str">
            <v>驾驶员靠背骨架总成</v>
          </cell>
        </row>
        <row r="2646">
          <cell r="B2646" t="str">
            <v>SCS0001336</v>
          </cell>
          <cell r="C2646" t="str">
            <v>220SCS0001336</v>
          </cell>
          <cell r="D2646" t="str">
            <v>副驾左侧调角器</v>
          </cell>
        </row>
        <row r="2647">
          <cell r="B2647" t="str">
            <v>SCS0001336</v>
          </cell>
          <cell r="C2647" t="str">
            <v>230SCS0001336</v>
          </cell>
          <cell r="D2647" t="str">
            <v>副驾左侧调角器</v>
          </cell>
        </row>
        <row r="2648">
          <cell r="B2648" t="str">
            <v>SHT0011060</v>
          </cell>
          <cell r="C2648" t="str">
            <v>220SHT0011060</v>
          </cell>
          <cell r="D2648" t="str">
            <v>副驾驶员座垫泡沫总成</v>
          </cell>
        </row>
        <row r="2649">
          <cell r="B2649" t="str">
            <v>SHT0011281</v>
          </cell>
          <cell r="C2649" t="str">
            <v>220SHT0011281</v>
          </cell>
          <cell r="D2649" t="str">
            <v>驾驶员座垫泡沫总成</v>
          </cell>
        </row>
        <row r="2650">
          <cell r="B2650" t="str">
            <v>SHT0012237</v>
          </cell>
          <cell r="C2650" t="str">
            <v>230SHT0012237</v>
          </cell>
          <cell r="D2650" t="str">
            <v>旋转座框焊接总成</v>
          </cell>
        </row>
        <row r="2651">
          <cell r="B2651" t="str">
            <v>SHT0014691</v>
          </cell>
          <cell r="C2651" t="str">
            <v>230SHT0014691</v>
          </cell>
          <cell r="D2651" t="str">
            <v>下框焊接总成电泳</v>
          </cell>
        </row>
        <row r="2652">
          <cell r="B2652" t="str">
            <v>REM0010147</v>
          </cell>
          <cell r="C2652" t="str">
            <v>210REM0010147</v>
          </cell>
          <cell r="D2652" t="str">
            <v>H6左主镜托分总成(电动）</v>
          </cell>
        </row>
        <row r="2653">
          <cell r="B2653" t="str">
            <v>SCS0001335</v>
          </cell>
          <cell r="C2653" t="str">
            <v>220SCS0001335</v>
          </cell>
          <cell r="D2653" t="str">
            <v>副驾右侧调角器带气囊</v>
          </cell>
        </row>
        <row r="2654">
          <cell r="B2654" t="str">
            <v>SCS0001335</v>
          </cell>
          <cell r="C2654" t="str">
            <v>230SCS0001335</v>
          </cell>
          <cell r="D2654" t="str">
            <v>副驾右侧调角器带气囊</v>
          </cell>
        </row>
        <row r="2655">
          <cell r="B2655" t="str">
            <v>SHT0010519</v>
          </cell>
          <cell r="C2655" t="str">
            <v>220SHT0010519</v>
          </cell>
          <cell r="D2655" t="str">
            <v>驾驶员座垫泡沫总成</v>
          </cell>
        </row>
        <row r="2656">
          <cell r="B2656" t="str">
            <v>SCS0004557</v>
          </cell>
          <cell r="C2656" t="str">
            <v>220SCS0004557</v>
          </cell>
          <cell r="D2656" t="str">
            <v>主驾右滑轨总成</v>
          </cell>
        </row>
        <row r="2657">
          <cell r="B2657" t="str">
            <v>SCS0004558</v>
          </cell>
          <cell r="C2657" t="str">
            <v>220SCS0004558</v>
          </cell>
          <cell r="D2657" t="str">
            <v>副驾左滑轨总成</v>
          </cell>
        </row>
        <row r="2658">
          <cell r="B2658" t="str">
            <v>SCS0004557</v>
          </cell>
          <cell r="C2658" t="str">
            <v>230SCS0004557</v>
          </cell>
          <cell r="D2658" t="str">
            <v>主驾右滑轨总成</v>
          </cell>
        </row>
        <row r="2659">
          <cell r="B2659" t="str">
            <v>SCS0004558</v>
          </cell>
          <cell r="C2659" t="str">
            <v>230SCS0004558</v>
          </cell>
          <cell r="D2659" t="str">
            <v>副驾左滑轨总成</v>
          </cell>
        </row>
        <row r="2660">
          <cell r="B2660" t="str">
            <v>SHT0011013</v>
          </cell>
          <cell r="C2660" t="str">
            <v>230SHT0011013</v>
          </cell>
          <cell r="D2660" t="str">
            <v>主驾下框焊接组件电泳</v>
          </cell>
        </row>
        <row r="2661">
          <cell r="B2661" t="str">
            <v>RSM0000242</v>
          </cell>
          <cell r="C2661" t="str">
            <v>210RSM0000242</v>
          </cell>
          <cell r="D2661" t="str">
            <v>A2路面镜(新)</v>
          </cell>
        </row>
        <row r="2662">
          <cell r="B2662" t="str">
            <v>TMI0000113</v>
          </cell>
          <cell r="C2662" t="str">
            <v>210TMI0000113</v>
          </cell>
          <cell r="D2662" t="str">
            <v>PA66-RN130本色</v>
          </cell>
        </row>
        <row r="2663">
          <cell r="B2663" t="str">
            <v>TSY0010244</v>
          </cell>
          <cell r="C2663" t="str">
            <v>220TSY0010244</v>
          </cell>
          <cell r="D2663" t="str">
            <v>辅料PVC CM700</v>
          </cell>
        </row>
        <row r="2664">
          <cell r="B2664" t="str">
            <v>TST0001198</v>
          </cell>
          <cell r="C2664" t="str">
            <v>230TST0001198</v>
          </cell>
          <cell r="D2664" t="str">
            <v>吹尘枪</v>
          </cell>
        </row>
        <row r="2665">
          <cell r="B2665" t="str">
            <v>SLT0000047</v>
          </cell>
          <cell r="C2665" t="str">
            <v>220SLT0000047</v>
          </cell>
          <cell r="D2665" t="str">
            <v>驾驶员座垫泡沫总成</v>
          </cell>
        </row>
        <row r="2666">
          <cell r="B2666" t="str">
            <v>SLT0000032</v>
          </cell>
          <cell r="C2666" t="str">
            <v>220SLT0000032</v>
          </cell>
          <cell r="D2666" t="str">
            <v>驾驶员座垫泡沫总成</v>
          </cell>
        </row>
        <row r="2667">
          <cell r="B2667" t="str">
            <v>SLT0010148</v>
          </cell>
          <cell r="C2667" t="str">
            <v>220SLT0010148</v>
          </cell>
          <cell r="D2667" t="str">
            <v>驾驶员靠背泡沫总成</v>
          </cell>
        </row>
        <row r="2668">
          <cell r="B2668" t="str">
            <v>REM0001095</v>
          </cell>
          <cell r="C2668" t="str">
            <v>210REM0001095</v>
          </cell>
          <cell r="D2668" t="str">
            <v>B40L三角座钢琴黑左</v>
          </cell>
        </row>
        <row r="2669">
          <cell r="B2669" t="str">
            <v>REM0001112</v>
          </cell>
          <cell r="C2669" t="str">
            <v>210REM0001112</v>
          </cell>
          <cell r="D2669" t="str">
            <v>B40L三角座钢琴黑右</v>
          </cell>
        </row>
        <row r="2670">
          <cell r="B2670" t="str">
            <v>SLT0010510</v>
          </cell>
          <cell r="C2670" t="str">
            <v>230SLT0010510</v>
          </cell>
          <cell r="D2670" t="str">
            <v>靠背下连接板总成</v>
          </cell>
        </row>
        <row r="2671">
          <cell r="B2671" t="str">
            <v>SHT0000573</v>
          </cell>
          <cell r="C2671" t="str">
            <v>220SHT0000573</v>
          </cell>
          <cell r="D2671" t="str">
            <v>H3改型副司机靠背护面</v>
          </cell>
        </row>
        <row r="2672">
          <cell r="B2672" t="str">
            <v>SHT0000588</v>
          </cell>
          <cell r="C2672" t="str">
            <v>220SHT0000588</v>
          </cell>
          <cell r="D2672" t="str">
            <v>H3改型司机靠背护面总成</v>
          </cell>
        </row>
        <row r="2673">
          <cell r="B2673" t="str">
            <v>SHT0010668</v>
          </cell>
          <cell r="C2673" t="str">
            <v>210SHT0010668</v>
          </cell>
          <cell r="D2673" t="str">
            <v>标配安全带出口罩壳</v>
          </cell>
        </row>
        <row r="2674">
          <cell r="B2674" t="str">
            <v>SHT0010674</v>
          </cell>
          <cell r="C2674" t="str">
            <v>210SHT0010674</v>
          </cell>
          <cell r="D2674" t="str">
            <v>副驾驶安全带出口罩壳</v>
          </cell>
        </row>
        <row r="2675">
          <cell r="B2675" t="str">
            <v>REM0000009</v>
          </cell>
          <cell r="C2675" t="str">
            <v>210REM0000009</v>
          </cell>
          <cell r="D2675" t="str">
            <v>BC316面罩月光银左</v>
          </cell>
        </row>
        <row r="2676">
          <cell r="B2676" t="str">
            <v>REM0000040</v>
          </cell>
          <cell r="C2676" t="str">
            <v>210REM0000040</v>
          </cell>
          <cell r="D2676" t="str">
            <v>BC316面罩月光银右</v>
          </cell>
        </row>
        <row r="2677">
          <cell r="B2677" t="str">
            <v>SCS0010580</v>
          </cell>
          <cell r="C2677" t="str">
            <v>230SCS0010580</v>
          </cell>
          <cell r="D2677" t="str">
            <v>主驾右侧调角器总成</v>
          </cell>
        </row>
        <row r="2678">
          <cell r="B2678" t="str">
            <v>REM0000012</v>
          </cell>
          <cell r="C2678" t="str">
            <v>210REM0000012</v>
          </cell>
          <cell r="D2678" t="str">
            <v>BC316面罩烟薰灰色左</v>
          </cell>
        </row>
        <row r="2679">
          <cell r="B2679" t="str">
            <v>REM0000043</v>
          </cell>
          <cell r="C2679" t="str">
            <v>210REM0000043</v>
          </cell>
          <cell r="D2679" t="str">
            <v>BC316面罩烟薰灰色右</v>
          </cell>
        </row>
        <row r="2680">
          <cell r="B2680" t="str">
            <v>SLT0002631</v>
          </cell>
          <cell r="C2680" t="str">
            <v>220SLT0002631</v>
          </cell>
          <cell r="D2680" t="str">
            <v>G7窄车前翻三排双人座</v>
          </cell>
        </row>
        <row r="2681">
          <cell r="B2681" t="str">
            <v>SLT0002632</v>
          </cell>
          <cell r="C2681" t="str">
            <v>220SLT0002632</v>
          </cell>
          <cell r="D2681" t="str">
            <v>G7窄车前翻二排双人座</v>
          </cell>
        </row>
        <row r="2682">
          <cell r="B2682" t="str">
            <v>SLT0002637</v>
          </cell>
          <cell r="C2682" t="str">
            <v>220SLT0002637</v>
          </cell>
          <cell r="D2682" t="str">
            <v>G9宽车前翻二排双人座</v>
          </cell>
        </row>
        <row r="2683">
          <cell r="B2683" t="str">
            <v>SLT0002638</v>
          </cell>
          <cell r="C2683" t="str">
            <v>220SLT0002638</v>
          </cell>
          <cell r="D2683" t="str">
            <v>G9宽车前翻三排双人座</v>
          </cell>
        </row>
        <row r="2684">
          <cell r="B2684" t="str">
            <v>TST0000391</v>
          </cell>
          <cell r="C2684" t="str">
            <v>230TST0000391</v>
          </cell>
          <cell r="D2684" t="str">
            <v>冲头</v>
          </cell>
        </row>
        <row r="2685">
          <cell r="B2685" t="str">
            <v>BEC0010161</v>
          </cell>
          <cell r="C2685" t="str">
            <v>220BEC0010161</v>
          </cell>
          <cell r="D2685" t="str">
            <v>通风加热线束</v>
          </cell>
        </row>
        <row r="2686">
          <cell r="B2686" t="str">
            <v>SHT0001843</v>
          </cell>
          <cell r="C2686" t="str">
            <v>220SHT0001843</v>
          </cell>
          <cell r="D2686" t="str">
            <v>驾驶员靠背面套总成</v>
          </cell>
        </row>
        <row r="2687">
          <cell r="B2687" t="str">
            <v>TSY0000240</v>
          </cell>
          <cell r="C2687" t="str">
            <v>220TSY0000240</v>
          </cell>
          <cell r="D2687" t="str">
            <v>辅料DQ0133</v>
          </cell>
        </row>
        <row r="2688">
          <cell r="B2688" t="str">
            <v>SLT0002243</v>
          </cell>
          <cell r="C2688" t="str">
            <v>220SLT0002243</v>
          </cell>
          <cell r="D2688" t="str">
            <v>M31RB副驾上端座盆总成</v>
          </cell>
        </row>
        <row r="2689">
          <cell r="B2689" t="str">
            <v>SLT0002243</v>
          </cell>
          <cell r="C2689" t="str">
            <v>230SLT0002243</v>
          </cell>
          <cell r="D2689" t="str">
            <v>M31RB副驾上端座盆总成</v>
          </cell>
        </row>
        <row r="2690">
          <cell r="B2690" t="str">
            <v>SHT0002616</v>
          </cell>
          <cell r="C2690" t="str">
            <v>230SHT0002616</v>
          </cell>
          <cell r="D2690" t="str">
            <v>外绞架电泳</v>
          </cell>
        </row>
        <row r="2691">
          <cell r="B2691" t="str">
            <v>REM0003197</v>
          </cell>
          <cell r="C2691" t="str">
            <v>210REM0003197</v>
          </cell>
          <cell r="D2691" t="str">
            <v>奥驰V右镜杆及座</v>
          </cell>
        </row>
        <row r="2692">
          <cell r="B2692" t="str">
            <v>REM0000089</v>
          </cell>
          <cell r="C2692" t="str">
            <v>210REM0000089</v>
          </cell>
          <cell r="D2692" t="str">
            <v>BC311面罩玛雅红左</v>
          </cell>
        </row>
        <row r="2693">
          <cell r="B2693" t="str">
            <v>REM0000117</v>
          </cell>
          <cell r="C2693" t="str">
            <v>210REM0000117</v>
          </cell>
          <cell r="D2693" t="str">
            <v>BC311面罩玛雅红右</v>
          </cell>
        </row>
        <row r="2694">
          <cell r="B2694" t="str">
            <v>SHT0013331</v>
          </cell>
          <cell r="C2694" t="str">
            <v>220SHT0013331</v>
          </cell>
          <cell r="D2694" t="str">
            <v>坐垫泡沫总成</v>
          </cell>
        </row>
        <row r="2695">
          <cell r="B2695" t="str">
            <v>SHT0013962</v>
          </cell>
          <cell r="C2695" t="str">
            <v>220SHT0013962</v>
          </cell>
          <cell r="D2695" t="str">
            <v>坐垫泡沫总成</v>
          </cell>
        </row>
        <row r="2696">
          <cell r="B2696" t="str">
            <v>SLT0001116</v>
          </cell>
          <cell r="C2696" t="str">
            <v>220SLT0001116</v>
          </cell>
          <cell r="D2696" t="str">
            <v>双人靠背骨架总成</v>
          </cell>
        </row>
        <row r="2697">
          <cell r="B2697" t="str">
            <v>REM0003307</v>
          </cell>
          <cell r="C2697" t="str">
            <v>210REM0003307</v>
          </cell>
          <cell r="D2697" t="str">
            <v>B40L左转向灯分总成</v>
          </cell>
        </row>
        <row r="2698">
          <cell r="B2698" t="str">
            <v>REM0003308</v>
          </cell>
          <cell r="C2698" t="str">
            <v>210REM0003308</v>
          </cell>
          <cell r="D2698" t="str">
            <v>B40L右转向灯分总成</v>
          </cell>
        </row>
        <row r="2699">
          <cell r="B2699" t="str">
            <v>SCS0005284</v>
          </cell>
          <cell r="C2699" t="str">
            <v>230SCS0005284</v>
          </cell>
          <cell r="D2699" t="str">
            <v>滑槽总成NO.2</v>
          </cell>
        </row>
        <row r="2700">
          <cell r="B2700" t="str">
            <v>SLT0001662</v>
          </cell>
          <cell r="C2700" t="str">
            <v>220SLT0001662</v>
          </cell>
          <cell r="D2700" t="str">
            <v>驾驶员靠背泡沫总成</v>
          </cell>
        </row>
        <row r="2701">
          <cell r="B2701" t="str">
            <v>SLT0001664</v>
          </cell>
          <cell r="C2701" t="str">
            <v>220SLT0001664</v>
          </cell>
          <cell r="D2701" t="str">
            <v>副驾驶员靠背泡沫总成</v>
          </cell>
        </row>
        <row r="2702">
          <cell r="B2702" t="str">
            <v>REM0001985</v>
          </cell>
          <cell r="C2702" t="str">
            <v>210REM0001985</v>
          </cell>
          <cell r="D2702" t="str">
            <v>欧马可右置左后视镜</v>
          </cell>
        </row>
        <row r="2703">
          <cell r="B2703" t="str">
            <v>SHT0000439</v>
          </cell>
          <cell r="C2703" t="str">
            <v>220SHT0000439</v>
          </cell>
          <cell r="D2703" t="str">
            <v>驾驶员座垫泡沫总成</v>
          </cell>
        </row>
        <row r="2704">
          <cell r="B2704" t="str">
            <v>SHT0010466</v>
          </cell>
          <cell r="C2704" t="str">
            <v>230SHT0010466</v>
          </cell>
          <cell r="D2704" t="str">
            <v>副驾减震器焊接总成</v>
          </cell>
        </row>
        <row r="2705">
          <cell r="B2705" t="str">
            <v>SCS0006027</v>
          </cell>
          <cell r="C2705" t="str">
            <v>230SCS0006027</v>
          </cell>
          <cell r="D2705" t="str">
            <v>主驾左滑轨总成</v>
          </cell>
        </row>
        <row r="2706">
          <cell r="B2706" t="str">
            <v>SCS0006028</v>
          </cell>
          <cell r="C2706" t="str">
            <v>230SCS0006028</v>
          </cell>
          <cell r="D2706" t="str">
            <v>主驾右滑轨总成</v>
          </cell>
        </row>
        <row r="2707">
          <cell r="B2707" t="str">
            <v>SLT0002720</v>
          </cell>
          <cell r="C2707" t="str">
            <v>220SLT0002720</v>
          </cell>
          <cell r="D2707" t="str">
            <v>k1左舵四人联体右背布套</v>
          </cell>
        </row>
        <row r="2708">
          <cell r="B2708" t="str">
            <v>SLT0002722</v>
          </cell>
          <cell r="C2708" t="str">
            <v>220SLT0002722</v>
          </cell>
          <cell r="D2708" t="str">
            <v>k1左舵四人联体右座布套</v>
          </cell>
        </row>
        <row r="2709">
          <cell r="B2709" t="str">
            <v>SLT0001627</v>
          </cell>
          <cell r="C2709" t="str">
            <v>220SLT0001627</v>
          </cell>
          <cell r="D2709" t="str">
            <v>驾驶员座垫泡沫总成</v>
          </cell>
        </row>
        <row r="2710">
          <cell r="B2710" t="str">
            <v>SLT0002127</v>
          </cell>
          <cell r="C2710" t="str">
            <v>220SLT0002127</v>
          </cell>
          <cell r="D2710" t="str">
            <v>驾驶员座垫泡沫总成</v>
          </cell>
        </row>
        <row r="2711">
          <cell r="B2711" t="str">
            <v>SLT0000688</v>
          </cell>
          <cell r="C2711" t="str">
            <v>220SLT0000688</v>
          </cell>
          <cell r="D2711" t="str">
            <v>M3驾驶员滑轨总成左主动</v>
          </cell>
        </row>
        <row r="2712">
          <cell r="B2712" t="str">
            <v>SLT0002444</v>
          </cell>
          <cell r="C2712" t="str">
            <v>220SLT0002444</v>
          </cell>
          <cell r="D2712" t="str">
            <v>驾驶员座垫护面总成</v>
          </cell>
        </row>
        <row r="2713">
          <cell r="B2713" t="str">
            <v>SLT0000018</v>
          </cell>
          <cell r="C2713" t="str">
            <v>220SLT0000018</v>
          </cell>
          <cell r="D2713" t="str">
            <v>驾驶员座垫泡沫总成</v>
          </cell>
        </row>
        <row r="2714">
          <cell r="B2714" t="str">
            <v>SLT0000776</v>
          </cell>
          <cell r="C2714" t="str">
            <v>220SLT0000776</v>
          </cell>
          <cell r="D2714" t="str">
            <v>驾驶员座垫泡沫总成</v>
          </cell>
        </row>
        <row r="2715">
          <cell r="B2715" t="str">
            <v>SLT0010719</v>
          </cell>
          <cell r="C2715" t="str">
            <v>220SLT0010719</v>
          </cell>
          <cell r="D2715" t="str">
            <v>驾驶员靠背泡沫总成</v>
          </cell>
        </row>
        <row r="2716">
          <cell r="B2716" t="str">
            <v>SHT0013504</v>
          </cell>
          <cell r="C2716" t="str">
            <v>220SHT0013504</v>
          </cell>
          <cell r="D2716" t="str">
            <v>驾驶员安全带总成</v>
          </cell>
        </row>
        <row r="2717">
          <cell r="B2717" t="str">
            <v>SHT0013505</v>
          </cell>
          <cell r="C2717" t="str">
            <v>220SHT0013505</v>
          </cell>
          <cell r="D2717" t="str">
            <v>副驾驶员安全带总成</v>
          </cell>
        </row>
        <row r="2718">
          <cell r="B2718" t="str">
            <v>SLT0010545</v>
          </cell>
          <cell r="C2718" t="str">
            <v>230SLT0010545</v>
          </cell>
          <cell r="D2718" t="str">
            <v>减震器下底板</v>
          </cell>
        </row>
        <row r="2719">
          <cell r="B2719" t="str">
            <v>TST0000235</v>
          </cell>
          <cell r="C2719" t="str">
            <v>230TST0000235</v>
          </cell>
          <cell r="D2719" t="str">
            <v>ф22铣刀</v>
          </cell>
        </row>
        <row r="2720">
          <cell r="B2720" t="str">
            <v>TST0000536</v>
          </cell>
          <cell r="C2720" t="str">
            <v>230TST0000536</v>
          </cell>
          <cell r="D2720" t="str">
            <v>微电脑充电器</v>
          </cell>
        </row>
        <row r="2721">
          <cell r="B2721" t="str">
            <v>SBS0010122</v>
          </cell>
          <cell r="C2721" t="str">
            <v>220SBS0010122</v>
          </cell>
          <cell r="D2721" t="str">
            <v>驾驶员座垫护面总成</v>
          </cell>
        </row>
        <row r="2722">
          <cell r="B2722" t="str">
            <v>TMI0000087</v>
          </cell>
          <cell r="C2722" t="str">
            <v>210TMI0000087</v>
          </cell>
          <cell r="D2722" t="str">
            <v>PA66+GF35尼龙料S1685黑色</v>
          </cell>
        </row>
        <row r="2723">
          <cell r="B2723" t="str">
            <v>SHT0000643</v>
          </cell>
          <cell r="C2723" t="str">
            <v>220SHT0000643</v>
          </cell>
          <cell r="D2723" t="str">
            <v>重卡中间座垫骨架总成</v>
          </cell>
        </row>
        <row r="2724">
          <cell r="B2724" t="str">
            <v>SHT0000656</v>
          </cell>
          <cell r="C2724" t="str">
            <v>220SHT0000656</v>
          </cell>
          <cell r="D2724" t="str">
            <v>右舵1B220中间座垫骨架</v>
          </cell>
        </row>
        <row r="2725">
          <cell r="B2725" t="str">
            <v>SLT0010347</v>
          </cell>
          <cell r="C2725" t="str">
            <v>220SLT0010347</v>
          </cell>
          <cell r="D2725" t="str">
            <v>扶手总成</v>
          </cell>
        </row>
        <row r="2726">
          <cell r="B2726" t="str">
            <v>TST0000730</v>
          </cell>
          <cell r="C2726" t="str">
            <v>220TST0000730</v>
          </cell>
          <cell r="D2726" t="str">
            <v>定刀</v>
          </cell>
        </row>
        <row r="2727">
          <cell r="B2727" t="str">
            <v>TST0001734</v>
          </cell>
          <cell r="C2727" t="str">
            <v>220TST0001734</v>
          </cell>
          <cell r="D2727" t="str">
            <v>机针22号</v>
          </cell>
        </row>
        <row r="2728">
          <cell r="B2728" t="str">
            <v>TST0001740</v>
          </cell>
          <cell r="C2728" t="str">
            <v>220TST0001740</v>
          </cell>
          <cell r="D2728" t="str">
            <v>定位钩</v>
          </cell>
        </row>
        <row r="2729">
          <cell r="B2729" t="str">
            <v>TST0000599</v>
          </cell>
          <cell r="C2729" t="str">
            <v>230TST0000599</v>
          </cell>
          <cell r="D2729" t="str">
            <v>时间继电器</v>
          </cell>
        </row>
        <row r="2730">
          <cell r="B2730" t="str">
            <v>TST0000653</v>
          </cell>
          <cell r="C2730" t="str">
            <v>230TST0000653</v>
          </cell>
          <cell r="D2730" t="str">
            <v>压力表</v>
          </cell>
        </row>
        <row r="2731">
          <cell r="B2731" t="str">
            <v>TST0000655</v>
          </cell>
          <cell r="C2731" t="str">
            <v>230TST0000655</v>
          </cell>
          <cell r="D2731" t="str">
            <v>轴承207</v>
          </cell>
        </row>
        <row r="2732">
          <cell r="B2732" t="str">
            <v>TST0000671</v>
          </cell>
          <cell r="C2732" t="str">
            <v>230TST0000671</v>
          </cell>
          <cell r="D2732" t="str">
            <v>浮球阀（1吋）</v>
          </cell>
        </row>
        <row r="2733">
          <cell r="B2733" t="str">
            <v>TST0001017</v>
          </cell>
          <cell r="C2733" t="str">
            <v>230TST0001017</v>
          </cell>
          <cell r="D2733" t="str">
            <v>漏电保护器2P/32A</v>
          </cell>
        </row>
        <row r="2734">
          <cell r="B2734" t="str">
            <v>TST0001731</v>
          </cell>
          <cell r="C2734" t="str">
            <v>230TST0001731</v>
          </cell>
          <cell r="D2734" t="str">
            <v>（紫外线）灯管150W</v>
          </cell>
        </row>
        <row r="2735">
          <cell r="B2735" t="str">
            <v>TST0001813</v>
          </cell>
          <cell r="C2735" t="str">
            <v>230TST0001813</v>
          </cell>
          <cell r="D2735" t="str">
            <v>脚踏开关</v>
          </cell>
        </row>
        <row r="2736">
          <cell r="B2736" t="str">
            <v>TST0000312</v>
          </cell>
          <cell r="C2736" t="str">
            <v>230TST0000312</v>
          </cell>
          <cell r="D2736" t="str">
            <v>钢丝管</v>
          </cell>
        </row>
        <row r="2737">
          <cell r="B2737" t="str">
            <v>SHT0010601</v>
          </cell>
          <cell r="C2737" t="str">
            <v>220SHT0010601</v>
          </cell>
          <cell r="D2737" t="str">
            <v>安全带高调器总成</v>
          </cell>
        </row>
        <row r="2738">
          <cell r="B2738" t="str">
            <v>TSY0010386</v>
          </cell>
          <cell r="C2738" t="str">
            <v>220TSY0010386</v>
          </cell>
          <cell r="D2738" t="str">
            <v>黑色同色织物辅料</v>
          </cell>
        </row>
        <row r="2739">
          <cell r="B2739" t="str">
            <v>SLT0000651</v>
          </cell>
          <cell r="C2739" t="str">
            <v>220SLT0000651</v>
          </cell>
          <cell r="D2739" t="str">
            <v>K1侧翻背左（不带头枕）</v>
          </cell>
        </row>
        <row r="2740">
          <cell r="B2740" t="str">
            <v>SLT0002128</v>
          </cell>
          <cell r="C2740" t="str">
            <v>220SLT0002128</v>
          </cell>
          <cell r="D2740" t="str">
            <v>驾驶员座垫护面总成</v>
          </cell>
        </row>
        <row r="2741">
          <cell r="B2741" t="str">
            <v>SHT0000985</v>
          </cell>
          <cell r="C2741" t="str">
            <v>230SHT0000985</v>
          </cell>
          <cell r="D2741" t="str">
            <v>机械减震上框组件电泳</v>
          </cell>
        </row>
        <row r="2742">
          <cell r="B2742" t="str">
            <v>REM0000010</v>
          </cell>
          <cell r="C2742" t="str">
            <v>210REM0000010</v>
          </cell>
          <cell r="D2742" t="str">
            <v>DYBC316面罩极地白左</v>
          </cell>
        </row>
        <row r="2743">
          <cell r="B2743" t="str">
            <v>REM0000041</v>
          </cell>
          <cell r="C2743" t="str">
            <v>210REM0000041</v>
          </cell>
          <cell r="D2743" t="str">
            <v>DYBC316面罩极地白右</v>
          </cell>
        </row>
        <row r="2744">
          <cell r="B2744" t="str">
            <v>SHT0000578</v>
          </cell>
          <cell r="C2744" t="str">
            <v>220SHT0000578</v>
          </cell>
          <cell r="D2744" t="str">
            <v>副驾驶员座垫泡沫总成</v>
          </cell>
        </row>
        <row r="2745">
          <cell r="B2745" t="str">
            <v>SHT0000593</v>
          </cell>
          <cell r="C2745" t="str">
            <v>220SHT0000593</v>
          </cell>
          <cell r="D2745" t="str">
            <v>驾驶员座垫泡沫总成</v>
          </cell>
        </row>
        <row r="2746">
          <cell r="B2746" t="str">
            <v>SHT0000490</v>
          </cell>
          <cell r="C2746" t="str">
            <v>220SHT0000490</v>
          </cell>
          <cell r="D2746" t="str">
            <v>驾驶员座垫泡沫总成</v>
          </cell>
        </row>
        <row r="2747">
          <cell r="B2747" t="str">
            <v>SHT0000530</v>
          </cell>
          <cell r="C2747" t="str">
            <v>220SHT0000530</v>
          </cell>
          <cell r="D2747" t="str">
            <v>副驾驶员座垫泡沫总成</v>
          </cell>
        </row>
        <row r="2748">
          <cell r="B2748" t="str">
            <v>SHT0010938</v>
          </cell>
          <cell r="C2748" t="str">
            <v>220SHT0010938</v>
          </cell>
          <cell r="D2748" t="str">
            <v>驾驶员座垫泡沫总成</v>
          </cell>
        </row>
        <row r="2749">
          <cell r="B2749" t="str">
            <v>SLT0000087</v>
          </cell>
          <cell r="C2749" t="str">
            <v>220SLT0000087</v>
          </cell>
          <cell r="D2749" t="str">
            <v>副驾驶员大背泡沫总成</v>
          </cell>
        </row>
        <row r="2750">
          <cell r="B2750" t="str">
            <v>TSY0000196</v>
          </cell>
          <cell r="C2750" t="str">
            <v>220TSY0000196</v>
          </cell>
          <cell r="D2750" t="str">
            <v>新H3000辅料97741</v>
          </cell>
        </row>
        <row r="2751">
          <cell r="B2751" t="str">
            <v>TST0000631</v>
          </cell>
          <cell r="C2751" t="str">
            <v>230TST0000631</v>
          </cell>
          <cell r="D2751" t="str">
            <v>大滑块</v>
          </cell>
        </row>
        <row r="2752">
          <cell r="B2752" t="str">
            <v>REM0002523</v>
          </cell>
          <cell r="C2752" t="str">
            <v>210REM0002523</v>
          </cell>
          <cell r="D2752" t="str">
            <v>仿丰田右舵右后视镜</v>
          </cell>
        </row>
        <row r="2753">
          <cell r="B2753" t="str">
            <v>SHT0012355</v>
          </cell>
          <cell r="C2753" t="str">
            <v>220SHT0012355</v>
          </cell>
          <cell r="D2753" t="str">
            <v>驾驶员靠背面套总成</v>
          </cell>
        </row>
        <row r="2754">
          <cell r="B2754" t="str">
            <v>SHT0012824</v>
          </cell>
          <cell r="C2754" t="str">
            <v>220SHT0012824</v>
          </cell>
          <cell r="D2754" t="str">
            <v>副驾靠背面套总成</v>
          </cell>
        </row>
        <row r="2755">
          <cell r="B2755" t="str">
            <v>SLT0001043</v>
          </cell>
          <cell r="C2755" t="str">
            <v>220SLT0001043</v>
          </cell>
          <cell r="D2755" t="str">
            <v>K1右舵双人左靠背泡沫</v>
          </cell>
        </row>
        <row r="2756">
          <cell r="B2756" t="str">
            <v>SLT0001044</v>
          </cell>
          <cell r="C2756" t="str">
            <v>220SLT0001044</v>
          </cell>
          <cell r="D2756" t="str">
            <v>K1右舵双人右靠背泡沫</v>
          </cell>
        </row>
        <row r="2757">
          <cell r="B2757" t="str">
            <v>TSY0000190</v>
          </cell>
          <cell r="C2757" t="str">
            <v>220TSY0000190</v>
          </cell>
          <cell r="D2757" t="str">
            <v>主料OM-ZY9</v>
          </cell>
        </row>
        <row r="2758">
          <cell r="B2758" t="str">
            <v>TSY0000201</v>
          </cell>
          <cell r="C2758" t="str">
            <v>220TSY0000201</v>
          </cell>
          <cell r="D2758" t="str">
            <v>主料OM-ZY4</v>
          </cell>
        </row>
        <row r="2759">
          <cell r="B2759" t="str">
            <v>TSY0010143</v>
          </cell>
          <cell r="C2759" t="str">
            <v>220TSY0010143</v>
          </cell>
          <cell r="D2759" t="str">
            <v>织物主料TR5216压花</v>
          </cell>
        </row>
        <row r="2760">
          <cell r="B2760" t="str">
            <v>SCS0001011</v>
          </cell>
          <cell r="C2760" t="str">
            <v>230SCS0001011</v>
          </cell>
          <cell r="D2760" t="str">
            <v>副驾右侧调角器总成</v>
          </cell>
        </row>
        <row r="2761">
          <cell r="B2761" t="str">
            <v>SLT0000386</v>
          </cell>
          <cell r="C2761" t="str">
            <v>220SLT0000386</v>
          </cell>
          <cell r="D2761" t="str">
            <v>K1双人左背泡沫</v>
          </cell>
        </row>
        <row r="2762">
          <cell r="B2762" t="str">
            <v>SLT0000572</v>
          </cell>
          <cell r="C2762" t="str">
            <v>220SLT0000572</v>
          </cell>
          <cell r="D2762" t="str">
            <v>K1右舵双人右背泡沫</v>
          </cell>
        </row>
        <row r="2763">
          <cell r="B2763" t="str">
            <v>SCS0001079</v>
          </cell>
          <cell r="C2763" t="str">
            <v>230SCS0001079</v>
          </cell>
          <cell r="D2763" t="str">
            <v>主驾右侧调角器总成</v>
          </cell>
        </row>
        <row r="2764">
          <cell r="B2764" t="str">
            <v>SLT0010350</v>
          </cell>
          <cell r="C2764" t="str">
            <v>220SLT0010350</v>
          </cell>
          <cell r="D2764" t="str">
            <v>驾驶员座垫泡沫总成</v>
          </cell>
        </row>
        <row r="2765">
          <cell r="B2765" t="str">
            <v>REM0000091</v>
          </cell>
          <cell r="C2765" t="str">
            <v>210REM0000091</v>
          </cell>
          <cell r="D2765" t="str">
            <v>BC311面罩宝石蓝左</v>
          </cell>
        </row>
        <row r="2766">
          <cell r="B2766" t="str">
            <v>REM0000119</v>
          </cell>
          <cell r="C2766" t="str">
            <v>210REM0000119</v>
          </cell>
          <cell r="D2766" t="str">
            <v>BC311面罩宝石蓝右</v>
          </cell>
        </row>
        <row r="2767">
          <cell r="B2767" t="str">
            <v>SLT0002711</v>
          </cell>
          <cell r="C2767" t="str">
            <v>230SLT0002711</v>
          </cell>
          <cell r="D2767" t="str">
            <v>靠背下连接板总成电泳</v>
          </cell>
        </row>
        <row r="2768">
          <cell r="B2768" t="str">
            <v>SLT0000388</v>
          </cell>
          <cell r="C2768" t="str">
            <v>220SLT0000388</v>
          </cell>
          <cell r="D2768" t="str">
            <v>K1双人右背泡沫（安）</v>
          </cell>
        </row>
        <row r="2769">
          <cell r="B2769" t="str">
            <v>SHT0002452</v>
          </cell>
          <cell r="C2769" t="str">
            <v>220SHT0002452</v>
          </cell>
          <cell r="D2769" t="str">
            <v>座框骨架总成电泳</v>
          </cell>
        </row>
        <row r="2770">
          <cell r="B2770" t="str">
            <v>SHT0002321</v>
          </cell>
          <cell r="C2770" t="str">
            <v>230SHT0002321</v>
          </cell>
          <cell r="D2770" t="str">
            <v>主驾下框焊接组件电泳</v>
          </cell>
        </row>
        <row r="2771">
          <cell r="B2771" t="str">
            <v>SHT0000604</v>
          </cell>
          <cell r="C2771" t="str">
            <v>220SHT0000604</v>
          </cell>
          <cell r="D2771" t="str">
            <v>重卡卧铺木板标准型</v>
          </cell>
        </row>
        <row r="2772">
          <cell r="B2772" t="str">
            <v>SHT0000621</v>
          </cell>
          <cell r="C2772" t="str">
            <v>220SHT0000621</v>
          </cell>
          <cell r="D2772" t="str">
            <v>下卧铺木板总成</v>
          </cell>
        </row>
        <row r="2773">
          <cell r="B2773" t="str">
            <v>SHT0011065</v>
          </cell>
          <cell r="C2773" t="str">
            <v>220SHT0011065</v>
          </cell>
          <cell r="D2773" t="str">
            <v>预埋钢丝A</v>
          </cell>
        </row>
        <row r="2774">
          <cell r="B2774" t="str">
            <v>SHT0001416</v>
          </cell>
          <cell r="C2774" t="str">
            <v>230SHT0001416</v>
          </cell>
          <cell r="D2774" t="str">
            <v>机械减震上框组件电泳</v>
          </cell>
        </row>
        <row r="2775">
          <cell r="B2775" t="str">
            <v>REM0003194</v>
          </cell>
          <cell r="C2775" t="str">
            <v>210REM0003194</v>
          </cell>
          <cell r="D2775" t="str">
            <v>L0821-177A0镜杆及座</v>
          </cell>
        </row>
        <row r="2776">
          <cell r="B2776" t="str">
            <v>REM0002589</v>
          </cell>
          <cell r="C2776" t="str">
            <v>210REM0002589</v>
          </cell>
          <cell r="D2776" t="str">
            <v>1580-310镜座及杆</v>
          </cell>
        </row>
        <row r="2777">
          <cell r="B2777" t="str">
            <v>TST0000255</v>
          </cell>
          <cell r="C2777" t="str">
            <v>230TST0000255</v>
          </cell>
          <cell r="D2777" t="str">
            <v>导柱φ45*220</v>
          </cell>
        </row>
        <row r="2778">
          <cell r="B2778" t="str">
            <v>RSM0000074</v>
          </cell>
          <cell r="C2778" t="str">
            <v>210RSM0000074</v>
          </cell>
          <cell r="D2778" t="str">
            <v>济南轻卡右舵下视镜</v>
          </cell>
        </row>
        <row r="2779">
          <cell r="B2779" t="str">
            <v>SLT0000684</v>
          </cell>
          <cell r="C2779" t="str">
            <v>220SLT0000684</v>
          </cell>
          <cell r="D2779" t="str">
            <v>M3出口80正司机背布套</v>
          </cell>
        </row>
        <row r="2780">
          <cell r="B2780" t="str">
            <v>SHT0002376</v>
          </cell>
          <cell r="C2780" t="str">
            <v>220SHT0002376</v>
          </cell>
          <cell r="D2780" t="str">
            <v>驾驶员通风座垫泡沫总成</v>
          </cell>
        </row>
        <row r="2781">
          <cell r="B2781" t="str">
            <v>SLT0011328</v>
          </cell>
          <cell r="C2781" t="str">
            <v>220SLT0011328</v>
          </cell>
          <cell r="D2781" t="str">
            <v>驾驶员座垫护面总成</v>
          </cell>
        </row>
        <row r="2782">
          <cell r="B2782" t="str">
            <v>SHT0000584</v>
          </cell>
          <cell r="C2782" t="str">
            <v>220SHT0000584</v>
          </cell>
          <cell r="D2782" t="str">
            <v>主驾靠背护面总成</v>
          </cell>
        </row>
        <row r="2783">
          <cell r="B2783" t="str">
            <v>TSY0000198</v>
          </cell>
          <cell r="C2783" t="str">
            <v>220TSY0000198</v>
          </cell>
          <cell r="D2783" t="str">
            <v>辅料GM200</v>
          </cell>
        </row>
        <row r="2784">
          <cell r="B2784" t="str">
            <v>SHT0011322</v>
          </cell>
          <cell r="C2784" t="str">
            <v>220SHT0011322</v>
          </cell>
          <cell r="D2784" t="str">
            <v>驾驶员座垫泡沫总成</v>
          </cell>
        </row>
        <row r="2785">
          <cell r="B2785" t="str">
            <v>SHT0012366</v>
          </cell>
          <cell r="C2785" t="str">
            <v>220SHT0012366</v>
          </cell>
          <cell r="D2785" t="str">
            <v>主驾驶座垫泡沫总成</v>
          </cell>
        </row>
        <row r="2786">
          <cell r="B2786" t="str">
            <v>SHT0012340</v>
          </cell>
          <cell r="C2786" t="str">
            <v>220SHT0012340</v>
          </cell>
          <cell r="D2786" t="str">
            <v>主驾驶座垫泡沫总成</v>
          </cell>
        </row>
        <row r="2787">
          <cell r="B2787" t="str">
            <v>SHT0012345</v>
          </cell>
          <cell r="C2787" t="str">
            <v>220SHT0012345</v>
          </cell>
          <cell r="D2787" t="str">
            <v>副驾驶座垫泡沫总成</v>
          </cell>
        </row>
        <row r="2788">
          <cell r="B2788" t="str">
            <v>SHT0012288</v>
          </cell>
          <cell r="C2788" t="str">
            <v>220SHT0012288</v>
          </cell>
          <cell r="D2788" t="str">
            <v>驾驶员座垫泡沫总成</v>
          </cell>
        </row>
        <row r="2789">
          <cell r="B2789" t="str">
            <v>SHT0012220</v>
          </cell>
          <cell r="C2789" t="str">
            <v>220SHT0012220</v>
          </cell>
          <cell r="D2789" t="str">
            <v>驾驶员座垫泡沫总成</v>
          </cell>
        </row>
        <row r="2790">
          <cell r="B2790" t="str">
            <v>SHT0012222</v>
          </cell>
          <cell r="C2790" t="str">
            <v>220SHT0012222</v>
          </cell>
          <cell r="D2790" t="str">
            <v>驾驶员座垫泡沫总成通风</v>
          </cell>
        </row>
        <row r="2791">
          <cell r="B2791" t="str">
            <v>SCS0004559</v>
          </cell>
          <cell r="C2791" t="str">
            <v>220SCS0004559</v>
          </cell>
          <cell r="D2791" t="str">
            <v>副驾右滑轨总成</v>
          </cell>
        </row>
        <row r="2792">
          <cell r="B2792" t="str">
            <v>SCS0004556</v>
          </cell>
          <cell r="C2792" t="str">
            <v>230SCS0004556</v>
          </cell>
          <cell r="D2792" t="str">
            <v>主驾左滑轨总成</v>
          </cell>
        </row>
        <row r="2793">
          <cell r="B2793" t="str">
            <v>SCS0004559</v>
          </cell>
          <cell r="C2793" t="str">
            <v>230SCS0004559</v>
          </cell>
          <cell r="D2793" t="str">
            <v>副驾右滑轨总成</v>
          </cell>
        </row>
        <row r="2794">
          <cell r="B2794" t="str">
            <v>SBS0010186</v>
          </cell>
          <cell r="C2794" t="str">
            <v>220SBS0010186</v>
          </cell>
          <cell r="D2794" t="str">
            <v>双人座垫护面总成</v>
          </cell>
        </row>
        <row r="2795">
          <cell r="B2795" t="str">
            <v>TST0000326</v>
          </cell>
          <cell r="C2795" t="str">
            <v>210TST0000326</v>
          </cell>
          <cell r="D2795" t="str">
            <v>手动拉铆枪</v>
          </cell>
        </row>
        <row r="2796">
          <cell r="B2796" t="str">
            <v>TST0000326</v>
          </cell>
          <cell r="C2796" t="str">
            <v>230TST0000326</v>
          </cell>
          <cell r="D2796" t="str">
            <v>手动拉铆枪</v>
          </cell>
        </row>
        <row r="2797">
          <cell r="B2797" t="str">
            <v>SHT0010036</v>
          </cell>
          <cell r="C2797" t="str">
            <v>230SHT0010036</v>
          </cell>
          <cell r="D2797" t="str">
            <v>坐盆骨架总成</v>
          </cell>
        </row>
        <row r="2798">
          <cell r="B2798" t="str">
            <v>REM0010156</v>
          </cell>
          <cell r="C2798" t="str">
            <v>210REM0010156</v>
          </cell>
          <cell r="D2798" t="str">
            <v>H6左后盖ASA</v>
          </cell>
        </row>
        <row r="2799">
          <cell r="B2799" t="str">
            <v>SLT0002384</v>
          </cell>
          <cell r="C2799" t="str">
            <v>230SLT0002384</v>
          </cell>
          <cell r="D2799" t="str">
            <v>司机座垫骨架总成</v>
          </cell>
        </row>
        <row r="2800">
          <cell r="B2800" t="str">
            <v>SLT0010162</v>
          </cell>
          <cell r="C2800" t="str">
            <v>220SLT0010162</v>
          </cell>
          <cell r="D2800" t="str">
            <v>虎V正司机背布套</v>
          </cell>
        </row>
        <row r="2801">
          <cell r="B2801" t="str">
            <v>SLT0000394</v>
          </cell>
          <cell r="C2801" t="str">
            <v>220SLT0000394</v>
          </cell>
          <cell r="D2801" t="str">
            <v>K1双人左背</v>
          </cell>
        </row>
        <row r="2802">
          <cell r="B2802" t="str">
            <v>SLT0010178</v>
          </cell>
          <cell r="C2802" t="str">
            <v>220SLT0010178</v>
          </cell>
          <cell r="D2802" t="str">
            <v>虎V副司机座布套</v>
          </cell>
        </row>
        <row r="2803">
          <cell r="B2803" t="str">
            <v>SLT0002123</v>
          </cell>
          <cell r="C2803" t="str">
            <v>220SLT0002123</v>
          </cell>
          <cell r="D2803" t="str">
            <v>驾驶员右侧滑轨总成</v>
          </cell>
        </row>
        <row r="2804">
          <cell r="B2804" t="str">
            <v>TMP5004016</v>
          </cell>
          <cell r="C2804" t="str">
            <v>210TMP5004016</v>
          </cell>
          <cell r="D2804" t="str">
            <v>稀释剂A/T#570THINNER</v>
          </cell>
        </row>
        <row r="2805">
          <cell r="B2805" t="str">
            <v>SHT0002701</v>
          </cell>
          <cell r="C2805" t="str">
            <v>220SHT0002701</v>
          </cell>
          <cell r="D2805" t="str">
            <v>2490上卧铺骨架木板</v>
          </cell>
        </row>
        <row r="2806">
          <cell r="B2806" t="str">
            <v>SLT0002122</v>
          </cell>
          <cell r="C2806" t="str">
            <v>220SLT0002122</v>
          </cell>
          <cell r="D2806" t="str">
            <v>驾驶员左侧滑轨总成</v>
          </cell>
        </row>
        <row r="2807">
          <cell r="B2807" t="str">
            <v>TSY0000834</v>
          </cell>
          <cell r="C2807" t="str">
            <v>220TSY0000834</v>
          </cell>
          <cell r="D2807" t="str">
            <v>轩德6PVC皮革单层</v>
          </cell>
        </row>
        <row r="2808">
          <cell r="B2808" t="str">
            <v>SLT0010539</v>
          </cell>
          <cell r="C2808" t="str">
            <v>230SLT0010539</v>
          </cell>
          <cell r="D2808" t="str">
            <v>减震器上盖板</v>
          </cell>
        </row>
        <row r="2809">
          <cell r="B2809" t="str">
            <v>TST0000409</v>
          </cell>
          <cell r="C2809" t="str">
            <v>230TST0000409</v>
          </cell>
          <cell r="D2809" t="str">
            <v>冲头φ11.1*φ14*76</v>
          </cell>
        </row>
        <row r="2810">
          <cell r="B2810" t="str">
            <v>SCS0001010</v>
          </cell>
          <cell r="C2810" t="str">
            <v>230SCS0001010</v>
          </cell>
          <cell r="D2810" t="str">
            <v>主驾左侧调角器总成</v>
          </cell>
        </row>
        <row r="2811">
          <cell r="B2811" t="str">
            <v>SCS0001312</v>
          </cell>
          <cell r="C2811" t="str">
            <v>230SCS0001312</v>
          </cell>
          <cell r="D2811" t="str">
            <v>主驾右侧调角器总成</v>
          </cell>
        </row>
        <row r="2812">
          <cell r="B2812" t="str">
            <v>SCS0001311</v>
          </cell>
          <cell r="C2812" t="str">
            <v>230SCS0001311</v>
          </cell>
          <cell r="D2812" t="str">
            <v>主驾左侧调角器总成</v>
          </cell>
        </row>
        <row r="2813">
          <cell r="B2813" t="str">
            <v>SCS0001314</v>
          </cell>
          <cell r="C2813" t="str">
            <v>230SCS0001314</v>
          </cell>
          <cell r="D2813" t="str">
            <v>副驾右侧调角器总成</v>
          </cell>
        </row>
        <row r="2814">
          <cell r="B2814" t="str">
            <v>SCS0001315</v>
          </cell>
          <cell r="C2814" t="str">
            <v>230SCS0001315</v>
          </cell>
          <cell r="D2814" t="str">
            <v>副驾左侧调角器总成</v>
          </cell>
        </row>
        <row r="2815">
          <cell r="B2815" t="str">
            <v>SHT0013235</v>
          </cell>
          <cell r="C2815" t="str">
            <v>230SHT0013235</v>
          </cell>
          <cell r="D2815" t="str">
            <v>外绞架</v>
          </cell>
        </row>
        <row r="2816">
          <cell r="B2816" t="str">
            <v>SLT0001686</v>
          </cell>
          <cell r="C2816" t="str">
            <v>220SLT0001686</v>
          </cell>
          <cell r="D2816" t="str">
            <v>M31RB副驾左侧滑轨总成</v>
          </cell>
        </row>
        <row r="2817">
          <cell r="B2817" t="str">
            <v>SLT0001688</v>
          </cell>
          <cell r="C2817" t="str">
            <v>220SLT0001688</v>
          </cell>
          <cell r="D2817" t="str">
            <v>主驾右侧滑轨总成</v>
          </cell>
        </row>
        <row r="2818">
          <cell r="B2818" t="str">
            <v>RSM0000180</v>
          </cell>
          <cell r="C2818" t="str">
            <v>210RSM0000180</v>
          </cell>
          <cell r="D2818" t="str">
            <v>欧马可出口车用路面镜</v>
          </cell>
        </row>
        <row r="2819">
          <cell r="B2819" t="str">
            <v>TST0000401</v>
          </cell>
          <cell r="C2819" t="str">
            <v>230TST0000401</v>
          </cell>
          <cell r="D2819" t="str">
            <v>冲头φ12*φ8.1*71</v>
          </cell>
        </row>
        <row r="2820">
          <cell r="B2820" t="str">
            <v>REM0000087</v>
          </cell>
          <cell r="C2820" t="str">
            <v>210REM0000087</v>
          </cell>
          <cell r="D2820" t="str">
            <v>BC311面罩月光银左</v>
          </cell>
        </row>
        <row r="2821">
          <cell r="B2821" t="str">
            <v>REM0000115</v>
          </cell>
          <cell r="C2821" t="str">
            <v>210REM0000115</v>
          </cell>
          <cell r="D2821" t="str">
            <v>BC311面罩月光银右</v>
          </cell>
        </row>
        <row r="2822">
          <cell r="B2822" t="str">
            <v>REM0002542</v>
          </cell>
          <cell r="C2822" t="str">
            <v>210REM0002542</v>
          </cell>
          <cell r="D2822" t="str">
            <v>1600右后视镜</v>
          </cell>
        </row>
        <row r="2823">
          <cell r="B2823" t="str">
            <v>SHT0000413</v>
          </cell>
          <cell r="C2823" t="str">
            <v>220SHT0000413</v>
          </cell>
          <cell r="D2823" t="str">
            <v>驾驶员靠背骨架总成</v>
          </cell>
        </row>
        <row r="2824">
          <cell r="B2824" t="str">
            <v>SHT0000413</v>
          </cell>
          <cell r="C2824" t="str">
            <v>230SHT0000413</v>
          </cell>
          <cell r="D2824" t="str">
            <v>驾驶员靠背骨架总成</v>
          </cell>
        </row>
        <row r="2825">
          <cell r="B2825" t="str">
            <v>SHT0012241</v>
          </cell>
          <cell r="C2825" t="str">
            <v>220SHT0012241</v>
          </cell>
          <cell r="D2825" t="str">
            <v>驾驶员座垫护面总成</v>
          </cell>
        </row>
        <row r="2826">
          <cell r="B2826" t="str">
            <v>SLT0010474</v>
          </cell>
          <cell r="C2826" t="str">
            <v>220SLT0010474</v>
          </cell>
          <cell r="D2826" t="str">
            <v>驾驶员座垫泡沫总成通风</v>
          </cell>
        </row>
        <row r="2827">
          <cell r="B2827" t="str">
            <v>REM0010216</v>
          </cell>
          <cell r="C2827" t="str">
            <v>210REM0010216</v>
          </cell>
          <cell r="D2827" t="str">
            <v>H6右后盖ASA</v>
          </cell>
        </row>
        <row r="2828">
          <cell r="B2828" t="str">
            <v>REM0000090</v>
          </cell>
          <cell r="C2828" t="str">
            <v>210REM0000090</v>
          </cell>
          <cell r="D2828" t="str">
            <v>BC311面罩海贝金左</v>
          </cell>
        </row>
        <row r="2829">
          <cell r="B2829" t="str">
            <v>REM0000118</v>
          </cell>
          <cell r="C2829" t="str">
            <v>210REM0000118</v>
          </cell>
          <cell r="D2829" t="str">
            <v>BC311面罩海贝金右</v>
          </cell>
        </row>
        <row r="2830">
          <cell r="B2830" t="str">
            <v>SHT0014692</v>
          </cell>
          <cell r="C2830" t="str">
            <v>230SHT0014692</v>
          </cell>
          <cell r="D2830" t="str">
            <v>下框焊接总成-拉带</v>
          </cell>
        </row>
        <row r="2831">
          <cell r="B2831" t="str">
            <v>RSM0000153</v>
          </cell>
          <cell r="C2831" t="str">
            <v>210RSM0000153</v>
          </cell>
          <cell r="D2831" t="str">
            <v>ETX补盲镜(新国标)</v>
          </cell>
        </row>
        <row r="2832">
          <cell r="B2832" t="str">
            <v>SHT0012243</v>
          </cell>
          <cell r="C2832" t="str">
            <v>220SHT0012243</v>
          </cell>
          <cell r="D2832" t="str">
            <v>副驾驶员座垫护面总成</v>
          </cell>
        </row>
        <row r="2833">
          <cell r="B2833" t="str">
            <v>SLT0000048</v>
          </cell>
          <cell r="C2833" t="str">
            <v>220SLT0000048</v>
          </cell>
          <cell r="D2833" t="str">
            <v>M3右舵80司机背布套</v>
          </cell>
        </row>
        <row r="2834">
          <cell r="B2834" t="str">
            <v>SCS0005283</v>
          </cell>
          <cell r="C2834" t="str">
            <v>230SCS0005283</v>
          </cell>
          <cell r="D2834" t="str">
            <v>滑槽总成NO.1</v>
          </cell>
        </row>
        <row r="2835">
          <cell r="B2835" t="str">
            <v>SHT0011026</v>
          </cell>
          <cell r="C2835" t="str">
            <v>220SHT0011026</v>
          </cell>
          <cell r="D2835" t="str">
            <v>副驾驶员座垫泡沫总成</v>
          </cell>
        </row>
        <row r="2836">
          <cell r="B2836" t="str">
            <v>SHT0001650</v>
          </cell>
          <cell r="C2836" t="str">
            <v>220SHT0001650</v>
          </cell>
          <cell r="D2836" t="str">
            <v>驾驶员座垫泡沫总成</v>
          </cell>
        </row>
        <row r="2837">
          <cell r="B2837" t="str">
            <v>TSY0010514</v>
          </cell>
          <cell r="C2837" t="str">
            <v>220TSY0010514</v>
          </cell>
          <cell r="D2837" t="str">
            <v>面套主料</v>
          </cell>
        </row>
        <row r="2838">
          <cell r="B2838" t="str">
            <v>TST0000435</v>
          </cell>
          <cell r="C2838" t="str">
            <v>230TST0000435</v>
          </cell>
          <cell r="D2838" t="str">
            <v>定向工装车轮5”</v>
          </cell>
        </row>
        <row r="2839">
          <cell r="B2839" t="str">
            <v>RSM0000062</v>
          </cell>
          <cell r="C2839" t="str">
            <v>210RSM0000062</v>
          </cell>
          <cell r="D2839" t="str">
            <v>华菱补盲镜</v>
          </cell>
        </row>
        <row r="2840">
          <cell r="B2840" t="str">
            <v>SHT0000525</v>
          </cell>
          <cell r="C2840" t="str">
            <v>220SHT0000525</v>
          </cell>
          <cell r="D2840" t="str">
            <v>驾驶员座垫泡沫总成</v>
          </cell>
        </row>
        <row r="2841">
          <cell r="B2841" t="str">
            <v>SLT0000404</v>
          </cell>
          <cell r="C2841" t="str">
            <v>220SLT0000404</v>
          </cell>
          <cell r="D2841" t="str">
            <v>K1单人座泡沫</v>
          </cell>
        </row>
        <row r="2842">
          <cell r="B2842" t="str">
            <v>TSY0000430</v>
          </cell>
          <cell r="C2842" t="str">
            <v>220TSY0000430</v>
          </cell>
          <cell r="D2842" t="str">
            <v>GTL织物主料NM104</v>
          </cell>
        </row>
        <row r="2843">
          <cell r="B2843" t="str">
            <v>SLT0001130</v>
          </cell>
          <cell r="C2843" t="str">
            <v>220SLT0001130</v>
          </cell>
          <cell r="D2843" t="str">
            <v>K1窄车右舵单人座泡沫</v>
          </cell>
        </row>
        <row r="2844">
          <cell r="B2844" t="str">
            <v>SLT0011512</v>
          </cell>
          <cell r="C2844" t="str">
            <v>220SLT0011512</v>
          </cell>
          <cell r="D2844" t="str">
            <v>前座副靠背面套总成</v>
          </cell>
        </row>
        <row r="2845">
          <cell r="B2845" t="str">
            <v>TSY0000473</v>
          </cell>
          <cell r="C2845" t="str">
            <v>220TSY0000473</v>
          </cell>
          <cell r="D2845" t="str">
            <v>布料ZQ0243</v>
          </cell>
        </row>
        <row r="2846">
          <cell r="B2846" t="str">
            <v>SLT0002626</v>
          </cell>
          <cell r="C2846" t="str">
            <v>220SLT0002626</v>
          </cell>
          <cell r="D2846" t="str">
            <v>K1窄车右舵双人背</v>
          </cell>
        </row>
        <row r="2847">
          <cell r="B2847" t="str">
            <v>TST0000475</v>
          </cell>
          <cell r="C2847" t="str">
            <v>230TST0000475</v>
          </cell>
          <cell r="D2847" t="str">
            <v>氧气</v>
          </cell>
        </row>
        <row r="2848">
          <cell r="B2848" t="str">
            <v>SLT0000698</v>
          </cell>
          <cell r="C2848" t="str">
            <v>220SLT0000698</v>
          </cell>
          <cell r="D2848" t="str">
            <v>M3奥铃升级海外出口正座</v>
          </cell>
        </row>
        <row r="2849">
          <cell r="B2849" t="str">
            <v>REM0000088</v>
          </cell>
          <cell r="C2849" t="str">
            <v>210REM0000088</v>
          </cell>
          <cell r="D2849" t="str">
            <v>BC311面罩极地白左</v>
          </cell>
        </row>
        <row r="2850">
          <cell r="B2850" t="str">
            <v>REM0000116</v>
          </cell>
          <cell r="C2850" t="str">
            <v>210REM0000116</v>
          </cell>
          <cell r="D2850" t="str">
            <v>BC311面罩极地白右</v>
          </cell>
        </row>
        <row r="2851">
          <cell r="B2851" t="str">
            <v>TWT0000070</v>
          </cell>
          <cell r="C2851" t="str">
            <v>230TWT0000070</v>
          </cell>
          <cell r="D2851" t="str">
            <v>角铁</v>
          </cell>
        </row>
        <row r="2852">
          <cell r="B2852" t="str">
            <v>SLT0000140</v>
          </cell>
          <cell r="C2852" t="str">
            <v>220SLT0000140</v>
          </cell>
          <cell r="D2852" t="str">
            <v>M3右舵1995副座布套</v>
          </cell>
        </row>
        <row r="2853">
          <cell r="B2853" t="str">
            <v>SCS0005016</v>
          </cell>
          <cell r="C2853" t="str">
            <v>230SCS0005016</v>
          </cell>
          <cell r="D2853" t="str">
            <v>前排靠背管架电泳</v>
          </cell>
        </row>
        <row r="2854">
          <cell r="B2854" t="str">
            <v>SLT0000090</v>
          </cell>
          <cell r="C2854" t="str">
            <v>220SLT0000090</v>
          </cell>
          <cell r="D2854" t="str">
            <v>M3右舵80副座布套</v>
          </cell>
        </row>
        <row r="2855">
          <cell r="B2855" t="str">
            <v>SHT0011653</v>
          </cell>
          <cell r="C2855" t="str">
            <v>220SHT0011653</v>
          </cell>
          <cell r="D2855" t="str">
            <v>安全带带扣总成</v>
          </cell>
        </row>
        <row r="2856">
          <cell r="B2856" t="str">
            <v>SHT0002677</v>
          </cell>
          <cell r="C2856" t="str">
            <v>230SHT0002677</v>
          </cell>
          <cell r="D2856" t="str">
            <v>主驾靠背下连接板总成</v>
          </cell>
        </row>
        <row r="2857">
          <cell r="B2857" t="str">
            <v>SHT0010943</v>
          </cell>
          <cell r="C2857" t="str">
            <v>230SHT0010943</v>
          </cell>
          <cell r="D2857" t="str">
            <v>主驾下框焊接组件</v>
          </cell>
        </row>
        <row r="2858">
          <cell r="B2858" t="str">
            <v>REM0001102</v>
          </cell>
          <cell r="C2858" t="str">
            <v>210REM0001102</v>
          </cell>
          <cell r="D2858" t="str">
            <v>B40L镜框钢琴黑左</v>
          </cell>
        </row>
        <row r="2859">
          <cell r="B2859" t="str">
            <v>REM0001118</v>
          </cell>
          <cell r="C2859" t="str">
            <v>210REM0001118</v>
          </cell>
          <cell r="D2859" t="str">
            <v>B40L镜框钢琴黑右</v>
          </cell>
        </row>
        <row r="2860">
          <cell r="B2860" t="str">
            <v>TST0001857</v>
          </cell>
          <cell r="C2860" t="str">
            <v>230TST0001857</v>
          </cell>
          <cell r="D2860" t="str">
            <v>丝杠ф24</v>
          </cell>
        </row>
        <row r="2861">
          <cell r="B2861" t="str">
            <v>SLT0002653</v>
          </cell>
          <cell r="C2861" t="str">
            <v>220SLT0002653</v>
          </cell>
          <cell r="D2861" t="str">
            <v>K1标准双人座布套</v>
          </cell>
        </row>
        <row r="2862">
          <cell r="B2862" t="str">
            <v>SHT0001846</v>
          </cell>
          <cell r="C2862" t="str">
            <v>230SHT0001846</v>
          </cell>
          <cell r="D2862" t="str">
            <v>主驾下框焊接组件</v>
          </cell>
        </row>
        <row r="2863">
          <cell r="B2863" t="str">
            <v>SLT0001687</v>
          </cell>
          <cell r="C2863" t="str">
            <v>220SLT0001687</v>
          </cell>
          <cell r="D2863" t="str">
            <v>M31RB副驾右侧滑轨总成</v>
          </cell>
        </row>
        <row r="2864">
          <cell r="B2864" t="str">
            <v>SLT0001689</v>
          </cell>
          <cell r="C2864" t="str">
            <v>220SLT0001689</v>
          </cell>
          <cell r="D2864" t="str">
            <v>主驾左侧滑轨总成</v>
          </cell>
        </row>
        <row r="2865">
          <cell r="B2865" t="str">
            <v>SLT0010174</v>
          </cell>
          <cell r="C2865" t="str">
            <v>220SLT0010174</v>
          </cell>
          <cell r="D2865" t="str">
            <v>虎V副司机背布套</v>
          </cell>
        </row>
        <row r="2866">
          <cell r="B2866" t="str">
            <v>SHT0002768</v>
          </cell>
          <cell r="C2866" t="str">
            <v>220SHT0002768</v>
          </cell>
          <cell r="D2866" t="str">
            <v>驾驶员安全带卷轴器总成</v>
          </cell>
        </row>
        <row r="2867">
          <cell r="B2867" t="str">
            <v>SHT0002769</v>
          </cell>
          <cell r="C2867" t="str">
            <v>220SHT0002769</v>
          </cell>
          <cell r="D2867" t="str">
            <v>副驾安全带卷轴器总成</v>
          </cell>
        </row>
        <row r="2868">
          <cell r="B2868" t="str">
            <v>TSY0000293</v>
          </cell>
          <cell r="C2868" t="str">
            <v>220TSY0000293</v>
          </cell>
          <cell r="D2868" t="str">
            <v>辅料9008</v>
          </cell>
        </row>
        <row r="2869">
          <cell r="B2869" t="str">
            <v>TSY0000294</v>
          </cell>
          <cell r="C2869" t="str">
            <v>220TSY0000294</v>
          </cell>
          <cell r="D2869" t="str">
            <v>主料9007</v>
          </cell>
        </row>
        <row r="2870">
          <cell r="B2870" t="str">
            <v>SHT0002278</v>
          </cell>
          <cell r="C2870" t="str">
            <v>220SHT0002278</v>
          </cell>
          <cell r="D2870" t="str">
            <v>H4出口西班牙司机纸箱</v>
          </cell>
        </row>
        <row r="2871">
          <cell r="B2871" t="str">
            <v>SHT0002278</v>
          </cell>
          <cell r="C2871" t="str">
            <v>230SHT0002278</v>
          </cell>
          <cell r="D2871" t="str">
            <v>H4出口西班牙司机纸箱</v>
          </cell>
        </row>
        <row r="2872">
          <cell r="B2872" t="str">
            <v>SHT0001280</v>
          </cell>
          <cell r="C2872" t="str">
            <v>230SHT0001280</v>
          </cell>
          <cell r="D2872" t="str">
            <v>机械减震上框组件</v>
          </cell>
        </row>
        <row r="2873">
          <cell r="B2873" t="str">
            <v>SHT0000063</v>
          </cell>
          <cell r="C2873" t="str">
            <v>220SHT0000063</v>
          </cell>
          <cell r="D2873" t="str">
            <v>驾驶员座垫泡沫总成</v>
          </cell>
        </row>
        <row r="2874">
          <cell r="B2874" t="str">
            <v>SHT0000064</v>
          </cell>
          <cell r="C2874" t="str">
            <v>220SHT0000064</v>
          </cell>
          <cell r="D2874" t="str">
            <v>驾驶员座垫泡沫总成</v>
          </cell>
        </row>
        <row r="2875">
          <cell r="B2875" t="str">
            <v>TSY0000437</v>
          </cell>
          <cell r="C2875" t="str">
            <v>220TSY0000437</v>
          </cell>
          <cell r="D2875" t="str">
            <v>GTL织物主料NM108</v>
          </cell>
        </row>
        <row r="2876">
          <cell r="B2876" t="str">
            <v>SHT0012095</v>
          </cell>
          <cell r="C2876" t="str">
            <v>230SHT0012095</v>
          </cell>
          <cell r="D2876" t="str">
            <v>阻尼器总成</v>
          </cell>
        </row>
        <row r="2877">
          <cell r="B2877" t="str">
            <v>SHT0001991</v>
          </cell>
          <cell r="C2877" t="str">
            <v>230SHT0001991</v>
          </cell>
          <cell r="D2877" t="str">
            <v>副驾减震器总成电泳</v>
          </cell>
        </row>
        <row r="2878">
          <cell r="B2878" t="str">
            <v>SLT0010630</v>
          </cell>
          <cell r="C2878" t="str">
            <v>220SLT0010630</v>
          </cell>
          <cell r="D2878" t="str">
            <v>座框钢丝支撑焊接总成</v>
          </cell>
        </row>
        <row r="2879">
          <cell r="B2879" t="str">
            <v>REM0003195</v>
          </cell>
          <cell r="C2879" t="str">
            <v>210REM0003195</v>
          </cell>
          <cell r="D2879" t="str">
            <v>L0821-178A0镜杆及座</v>
          </cell>
        </row>
        <row r="2880">
          <cell r="B2880" t="str">
            <v>SLT0000408</v>
          </cell>
          <cell r="C2880" t="str">
            <v>220SLT0000408</v>
          </cell>
          <cell r="D2880" t="str">
            <v>K1单人背（带头枕）</v>
          </cell>
        </row>
        <row r="2881">
          <cell r="B2881" t="str">
            <v>SHT0002452</v>
          </cell>
          <cell r="C2881" t="str">
            <v>230SHT0002452</v>
          </cell>
          <cell r="D2881" t="str">
            <v>座框骨架总成电泳</v>
          </cell>
        </row>
        <row r="2882">
          <cell r="B2882" t="str">
            <v>SHT0012428</v>
          </cell>
          <cell r="C2882" t="str">
            <v>220SHT0012428</v>
          </cell>
          <cell r="D2882" t="str">
            <v>驾驶员安全带总成</v>
          </cell>
        </row>
        <row r="2883">
          <cell r="B2883" t="str">
            <v>SHT0012430</v>
          </cell>
          <cell r="C2883" t="str">
            <v>220SHT0012430</v>
          </cell>
          <cell r="D2883" t="str">
            <v>副驾驶员安全带总成</v>
          </cell>
        </row>
        <row r="2884">
          <cell r="B2884" t="str">
            <v>SLT0002699</v>
          </cell>
          <cell r="C2884" t="str">
            <v>220SLT0002699</v>
          </cell>
          <cell r="D2884" t="str">
            <v>出口1995卧铺发泡</v>
          </cell>
        </row>
        <row r="2885">
          <cell r="B2885" t="str">
            <v>TCT0000027</v>
          </cell>
          <cell r="C2885" t="str">
            <v>220TCT0000027</v>
          </cell>
          <cell r="D2885" t="str">
            <v>硅烷陶化剂</v>
          </cell>
        </row>
        <row r="2886">
          <cell r="B2886" t="str">
            <v>TST0001669</v>
          </cell>
          <cell r="C2886" t="str">
            <v>230TST0001669</v>
          </cell>
          <cell r="D2886" t="str">
            <v>定位销.KRPN-8P</v>
          </cell>
        </row>
        <row r="2887">
          <cell r="B2887" t="str">
            <v>RSM0000205</v>
          </cell>
          <cell r="C2887" t="str">
            <v>210RSM0000205</v>
          </cell>
          <cell r="D2887" t="str">
            <v>A2路面镜</v>
          </cell>
        </row>
        <row r="2888">
          <cell r="B2888" t="str">
            <v>SLT0000405</v>
          </cell>
          <cell r="C2888" t="str">
            <v>220SLT0000405</v>
          </cell>
          <cell r="D2888" t="str">
            <v>K1单人背泡沫</v>
          </cell>
        </row>
        <row r="2889">
          <cell r="B2889" t="str">
            <v>SHT0001443</v>
          </cell>
          <cell r="C2889" t="str">
            <v>230SHT0001443</v>
          </cell>
          <cell r="D2889" t="str">
            <v>机械减震上框组件</v>
          </cell>
        </row>
        <row r="2890">
          <cell r="B2890" t="str">
            <v>TST0000851</v>
          </cell>
          <cell r="C2890" t="str">
            <v>230TST0000851</v>
          </cell>
          <cell r="D2890" t="str">
            <v>配电箱</v>
          </cell>
        </row>
        <row r="2891">
          <cell r="B2891" t="str">
            <v>TST0000295</v>
          </cell>
          <cell r="C2891" t="str">
            <v>230TST0000295</v>
          </cell>
          <cell r="D2891" t="str">
            <v>车轮5＇＇</v>
          </cell>
        </row>
        <row r="2892">
          <cell r="B2892" t="str">
            <v>SCS0004781</v>
          </cell>
          <cell r="C2892" t="str">
            <v>230SCS0004781</v>
          </cell>
          <cell r="D2892" t="str">
            <v>调角器右被动6804032</v>
          </cell>
        </row>
        <row r="2893">
          <cell r="B2893" t="str">
            <v>SCS0004782</v>
          </cell>
          <cell r="C2893" t="str">
            <v>230SCS0004782</v>
          </cell>
          <cell r="D2893" t="str">
            <v>调角器右主动6904031</v>
          </cell>
        </row>
        <row r="2894">
          <cell r="B2894" t="str">
            <v>SCS0004783</v>
          </cell>
          <cell r="C2894" t="str">
            <v>230SCS0004783</v>
          </cell>
          <cell r="D2894" t="str">
            <v>调角器左被动6904032</v>
          </cell>
        </row>
        <row r="2895">
          <cell r="B2895" t="str">
            <v>SCS0004784</v>
          </cell>
          <cell r="C2895" t="str">
            <v>230SCS0004784</v>
          </cell>
          <cell r="D2895" t="str">
            <v>调角器左主动6804031</v>
          </cell>
        </row>
        <row r="2896">
          <cell r="B2896" t="str">
            <v>SHT0011340</v>
          </cell>
          <cell r="C2896" t="str">
            <v>220SHT0011340</v>
          </cell>
          <cell r="D2896" t="str">
            <v>标配坐垫织物面套总成</v>
          </cell>
        </row>
        <row r="2897">
          <cell r="B2897" t="str">
            <v>SBS0010260</v>
          </cell>
          <cell r="C2897" t="str">
            <v>220SBS0010260</v>
          </cell>
          <cell r="D2897" t="str">
            <v>驾驶员座垫泡沫总成</v>
          </cell>
        </row>
        <row r="2898">
          <cell r="B2898" t="str">
            <v>SLT0002181</v>
          </cell>
          <cell r="C2898" t="str">
            <v>220SLT0002181</v>
          </cell>
          <cell r="D2898" t="str">
            <v>驾驶员座垫泡沫总成</v>
          </cell>
        </row>
        <row r="2899">
          <cell r="B2899" t="str">
            <v>SLT0002182</v>
          </cell>
          <cell r="C2899" t="str">
            <v>220SLT0002182</v>
          </cell>
          <cell r="D2899" t="str">
            <v>驾驶员座垫泡沫总成</v>
          </cell>
        </row>
        <row r="2900">
          <cell r="B2900" t="str">
            <v>SHT0013655</v>
          </cell>
          <cell r="C2900" t="str">
            <v>230SHT0013655</v>
          </cell>
          <cell r="D2900" t="str">
            <v>VDC阀气路总成</v>
          </cell>
        </row>
        <row r="2901">
          <cell r="B2901" t="str">
            <v>SLT0001047</v>
          </cell>
          <cell r="C2901" t="str">
            <v>220SLT0001047</v>
          </cell>
          <cell r="D2901" t="str">
            <v>左靠背护面总成（有背板）</v>
          </cell>
        </row>
        <row r="2902">
          <cell r="B2902" t="str">
            <v>SLT0001048</v>
          </cell>
          <cell r="C2902" t="str">
            <v>220SLT0001048</v>
          </cell>
          <cell r="D2902" t="str">
            <v>右靠背护面总成（有背板）</v>
          </cell>
        </row>
        <row r="2903">
          <cell r="B2903" t="str">
            <v>SLT0000138</v>
          </cell>
          <cell r="C2903" t="str">
            <v>220SLT0000138</v>
          </cell>
          <cell r="D2903" t="str">
            <v>M3右舵1995副背布套</v>
          </cell>
        </row>
        <row r="2904">
          <cell r="B2904" t="str">
            <v>SHT0001913</v>
          </cell>
          <cell r="C2904" t="str">
            <v>230SHT0001913</v>
          </cell>
          <cell r="D2904" t="str">
            <v>副驾减震器焊接总成</v>
          </cell>
        </row>
        <row r="2905">
          <cell r="B2905" t="str">
            <v>TSY0000767</v>
          </cell>
          <cell r="C2905" t="str">
            <v>220TSY0000767</v>
          </cell>
          <cell r="D2905" t="str">
            <v>主料FDZQ0297BG0A1</v>
          </cell>
        </row>
        <row r="2906">
          <cell r="B2906" t="str">
            <v>TCT0000031</v>
          </cell>
          <cell r="C2906" t="str">
            <v>230TCT0000031</v>
          </cell>
          <cell r="D2906" t="str">
            <v>PPGsolvent-03/186K-C1溶</v>
          </cell>
        </row>
        <row r="2907">
          <cell r="B2907" t="str">
            <v>SHT0000555</v>
          </cell>
          <cell r="C2907" t="str">
            <v>220SHT0000555</v>
          </cell>
          <cell r="D2907" t="str">
            <v>驾驶员靠背护面总成</v>
          </cell>
        </row>
        <row r="2908">
          <cell r="B2908" t="str">
            <v>SHT0012447</v>
          </cell>
          <cell r="C2908" t="str">
            <v>220SHT0012447</v>
          </cell>
          <cell r="D2908" t="str">
            <v>升降调节开关总成</v>
          </cell>
        </row>
        <row r="2909">
          <cell r="B2909" t="str">
            <v>SHT0012447</v>
          </cell>
          <cell r="C2909" t="str">
            <v>230SHT0012447</v>
          </cell>
          <cell r="D2909" t="str">
            <v>升降调节开关总成</v>
          </cell>
        </row>
        <row r="2910">
          <cell r="B2910" t="str">
            <v>SHT0000463</v>
          </cell>
          <cell r="C2910" t="str">
            <v>220SHT0000463</v>
          </cell>
          <cell r="D2910" t="str">
            <v>驾驶员座垫泡沫总成</v>
          </cell>
        </row>
        <row r="2911">
          <cell r="B2911" t="str">
            <v>SHT0001651</v>
          </cell>
          <cell r="C2911" t="str">
            <v>220SHT0001651</v>
          </cell>
          <cell r="D2911" t="str">
            <v>坐盆总成</v>
          </cell>
        </row>
        <row r="2912">
          <cell r="B2912" t="str">
            <v>SLT0001685</v>
          </cell>
          <cell r="C2912" t="str">
            <v>220SLT0001685</v>
          </cell>
          <cell r="D2912" t="str">
            <v>主驾靠背骨架总成</v>
          </cell>
        </row>
        <row r="2913">
          <cell r="B2913" t="str">
            <v>SLT0000551</v>
          </cell>
          <cell r="C2913" t="str">
            <v>220SLT0000551</v>
          </cell>
          <cell r="D2913" t="str">
            <v>K1单人背（无头枕）</v>
          </cell>
        </row>
        <row r="2914">
          <cell r="B2914" t="str">
            <v>SLT0001059</v>
          </cell>
          <cell r="C2914" t="str">
            <v>220SLT0001059</v>
          </cell>
          <cell r="D2914" t="str">
            <v>左靠背护面总成（无背板）</v>
          </cell>
        </row>
        <row r="2915">
          <cell r="B2915" t="str">
            <v>SLT0001064</v>
          </cell>
          <cell r="C2915" t="str">
            <v>220SLT0001064</v>
          </cell>
          <cell r="D2915" t="str">
            <v>右靠背护面总成（无背板）</v>
          </cell>
        </row>
        <row r="2916">
          <cell r="B2916" t="str">
            <v>RSM0010067</v>
          </cell>
          <cell r="C2916" t="str">
            <v>210RSM0010067</v>
          </cell>
          <cell r="D2916" t="str">
            <v>一汽M46前下视镜总成</v>
          </cell>
        </row>
        <row r="2917">
          <cell r="B2917" t="str">
            <v>SLT0000561</v>
          </cell>
          <cell r="C2917" t="str">
            <v>220SLT0000561</v>
          </cell>
          <cell r="D2917" t="str">
            <v>K1右舵单人座泡沫</v>
          </cell>
        </row>
        <row r="2918">
          <cell r="B2918" t="str">
            <v>SHT0000276</v>
          </cell>
          <cell r="C2918" t="str">
            <v>220SHT0000276</v>
          </cell>
          <cell r="D2918" t="str">
            <v>金王子司机背泡沫</v>
          </cell>
        </row>
        <row r="2919">
          <cell r="B2919" t="str">
            <v>SLT0000595</v>
          </cell>
          <cell r="C2919" t="str">
            <v>220SLT0000595</v>
          </cell>
          <cell r="D2919" t="str">
            <v>K1-1.5侧翻左背</v>
          </cell>
        </row>
        <row r="2920">
          <cell r="B2920" t="str">
            <v>SCS0004933</v>
          </cell>
          <cell r="C2920" t="str">
            <v>230SCS0004933</v>
          </cell>
          <cell r="D2920" t="str">
            <v>主驾左侧调角器总成</v>
          </cell>
        </row>
        <row r="2921">
          <cell r="B2921" t="str">
            <v>SHT0000226</v>
          </cell>
          <cell r="C2921" t="str">
            <v>220SHT0000226</v>
          </cell>
          <cell r="D2921" t="str">
            <v>驾驶员坐垫护面总成</v>
          </cell>
        </row>
        <row r="2922">
          <cell r="B2922" t="str">
            <v>SLT0010421</v>
          </cell>
          <cell r="C2922" t="str">
            <v>220SLT0010421</v>
          </cell>
          <cell r="D2922" t="str">
            <v>驾驶员座垫护面总成</v>
          </cell>
        </row>
        <row r="2923">
          <cell r="B2923" t="str">
            <v>TSY0000438</v>
          </cell>
          <cell r="C2923" t="str">
            <v>220TSY0000438</v>
          </cell>
          <cell r="D2923" t="str">
            <v>GTL织物辅料NM106</v>
          </cell>
        </row>
        <row r="2924">
          <cell r="B2924" t="str">
            <v>TSY0000442</v>
          </cell>
          <cell r="C2924" t="str">
            <v>220TSY0000442</v>
          </cell>
          <cell r="D2924" t="str">
            <v>GTL织物主料NM102</v>
          </cell>
        </row>
        <row r="2925">
          <cell r="B2925" t="str">
            <v>TMP5009001</v>
          </cell>
          <cell r="C2925" t="str">
            <v>210TMP5009001</v>
          </cell>
          <cell r="D2925" t="str">
            <v>粘尘剂</v>
          </cell>
        </row>
        <row r="2926">
          <cell r="B2926" t="str">
            <v>TSY0000283</v>
          </cell>
          <cell r="C2926" t="str">
            <v>220TSY0000283</v>
          </cell>
          <cell r="D2926" t="str">
            <v>黑色PVC复合料辅料</v>
          </cell>
        </row>
        <row r="2927">
          <cell r="B2927" t="str">
            <v>TST0001111</v>
          </cell>
          <cell r="C2927" t="str">
            <v>230TST0001111</v>
          </cell>
          <cell r="D2927" t="str">
            <v>油石</v>
          </cell>
        </row>
        <row r="2928">
          <cell r="B2928" t="str">
            <v>REM0010285</v>
          </cell>
          <cell r="C2928" t="str">
            <v>210REM0010285</v>
          </cell>
          <cell r="D2928" t="str">
            <v>B80C镜壳钢琴黑左</v>
          </cell>
        </row>
        <row r="2929">
          <cell r="B2929" t="str">
            <v>REM0010286</v>
          </cell>
          <cell r="C2929" t="str">
            <v>210REM0010286</v>
          </cell>
          <cell r="D2929" t="str">
            <v>B80C镜壳钢琴黑右</v>
          </cell>
        </row>
        <row r="2930">
          <cell r="B2930" t="str">
            <v>SHT0002404</v>
          </cell>
          <cell r="C2930" t="str">
            <v>230SHT0002404</v>
          </cell>
          <cell r="D2930" t="str">
            <v>主驾下框焊接组件电泳</v>
          </cell>
        </row>
        <row r="2931">
          <cell r="B2931" t="str">
            <v>BPC0000003</v>
          </cell>
          <cell r="C2931" t="str">
            <v>220BPC0000003</v>
          </cell>
          <cell r="D2931" t="str">
            <v>陕汽气阀气管总成</v>
          </cell>
        </row>
        <row r="2932">
          <cell r="B2932" t="str">
            <v>BPC0000003</v>
          </cell>
          <cell r="C2932" t="str">
            <v>230BPC0000003</v>
          </cell>
          <cell r="D2932" t="str">
            <v>陕汽气阀气管总成</v>
          </cell>
        </row>
        <row r="2933">
          <cell r="B2933" t="str">
            <v>REM0000848</v>
          </cell>
          <cell r="C2933" t="str">
            <v>210REM0000848</v>
          </cell>
          <cell r="D2933" t="str">
            <v>M50N面罩左格林兰白</v>
          </cell>
        </row>
        <row r="2934">
          <cell r="B2934" t="str">
            <v>REM0000874</v>
          </cell>
          <cell r="C2934" t="str">
            <v>210REM0000874</v>
          </cell>
          <cell r="D2934" t="str">
            <v>M50N面罩右格林兰白</v>
          </cell>
        </row>
        <row r="2935">
          <cell r="B2935" t="str">
            <v>SLT0011329</v>
          </cell>
          <cell r="C2935" t="str">
            <v>220SLT0011329</v>
          </cell>
          <cell r="D2935" t="str">
            <v>中间座靠背护面总成</v>
          </cell>
        </row>
        <row r="2936">
          <cell r="B2936" t="str">
            <v>TST0000417</v>
          </cell>
          <cell r="C2936" t="str">
            <v>230TST0000417</v>
          </cell>
          <cell r="D2936" t="str">
            <v>冲头φ8.14*φ10*52.2</v>
          </cell>
        </row>
        <row r="2937">
          <cell r="B2937" t="str">
            <v>SLT0001077</v>
          </cell>
          <cell r="C2937" t="str">
            <v>220SLT0001077</v>
          </cell>
          <cell r="D2937" t="str">
            <v>K1标准1.5窄车侧翻右背布</v>
          </cell>
        </row>
        <row r="2938">
          <cell r="B2938" t="str">
            <v>REM0010277</v>
          </cell>
          <cell r="C2938" t="str">
            <v>210REM0010277</v>
          </cell>
          <cell r="D2938" t="str">
            <v>B80C镜壳亚光黑左</v>
          </cell>
        </row>
        <row r="2939">
          <cell r="B2939" t="str">
            <v>REM0010278</v>
          </cell>
          <cell r="C2939" t="str">
            <v>210REM0010278</v>
          </cell>
          <cell r="D2939" t="str">
            <v>B80C镜壳亚光黑右</v>
          </cell>
        </row>
        <row r="2940">
          <cell r="B2940" t="str">
            <v>REM0010336</v>
          </cell>
          <cell r="C2940" t="str">
            <v>210REM0010336</v>
          </cell>
          <cell r="D2940" t="str">
            <v>B40L镜壳钢琴黑左</v>
          </cell>
        </row>
        <row r="2941">
          <cell r="B2941" t="str">
            <v>REM0010338</v>
          </cell>
          <cell r="C2941" t="str">
            <v>210REM0010338</v>
          </cell>
          <cell r="D2941" t="str">
            <v>B40L镜壳钢琴黑右</v>
          </cell>
        </row>
        <row r="2942">
          <cell r="B2942" t="str">
            <v>SHT0002679</v>
          </cell>
          <cell r="C2942" t="str">
            <v>230SHT0002679</v>
          </cell>
          <cell r="D2942" t="str">
            <v>副驾靠背下连接板总成</v>
          </cell>
        </row>
        <row r="2943">
          <cell r="B2943" t="str">
            <v>RCA0000121</v>
          </cell>
          <cell r="C2943" t="str">
            <v>210RCA0000121</v>
          </cell>
          <cell r="D2943" t="str">
            <v>M31RB后牌照装饰板钢琴黑</v>
          </cell>
        </row>
        <row r="2944">
          <cell r="B2944" t="str">
            <v>SCS0004035</v>
          </cell>
          <cell r="C2944" t="str">
            <v>220SCS0004035</v>
          </cell>
          <cell r="D2944" t="str">
            <v>四分靠背泡沫总成</v>
          </cell>
        </row>
        <row r="2945">
          <cell r="B2945" t="str">
            <v>SHT0011357</v>
          </cell>
          <cell r="C2945" t="str">
            <v>220SHT0011357</v>
          </cell>
          <cell r="D2945" t="str">
            <v>驾驶员座垫泡沫总成</v>
          </cell>
        </row>
        <row r="2946">
          <cell r="B2946" t="str">
            <v>SLT0000541</v>
          </cell>
          <cell r="C2946" t="str">
            <v>220SLT0000541</v>
          </cell>
          <cell r="D2946" t="str">
            <v>K1宽车标准侧翻右背布套</v>
          </cell>
        </row>
        <row r="2947">
          <cell r="B2947" t="str">
            <v>SLT0002655</v>
          </cell>
          <cell r="C2947" t="str">
            <v>220SLT0002655</v>
          </cell>
          <cell r="D2947" t="str">
            <v>K1宽车标准侧翻左背布套</v>
          </cell>
        </row>
        <row r="2948">
          <cell r="B2948" t="str">
            <v>BEC0010043</v>
          </cell>
          <cell r="C2948" t="str">
            <v>220BEC0010043</v>
          </cell>
          <cell r="D2948" t="str">
            <v>坐垫加热垫总成</v>
          </cell>
        </row>
        <row r="2949">
          <cell r="B2949" t="str">
            <v>SLT0010563</v>
          </cell>
          <cell r="C2949" t="str">
            <v>230SLT0010563</v>
          </cell>
          <cell r="D2949" t="str">
            <v>阻尼器总成</v>
          </cell>
        </row>
        <row r="2950">
          <cell r="B2950" t="str">
            <v>SLT0002601</v>
          </cell>
          <cell r="C2950" t="str">
            <v>220SLT0002601</v>
          </cell>
          <cell r="D2950" t="str">
            <v>k1窄车460副背布套</v>
          </cell>
        </row>
        <row r="2951">
          <cell r="B2951" t="str">
            <v>SLT0002130</v>
          </cell>
          <cell r="C2951" t="str">
            <v>220SLT0002130</v>
          </cell>
          <cell r="D2951" t="str">
            <v>驾驶员座垫骨架总成</v>
          </cell>
        </row>
        <row r="2952">
          <cell r="B2952" t="str">
            <v>TST0000216</v>
          </cell>
          <cell r="C2952" t="str">
            <v>230TST0000216</v>
          </cell>
          <cell r="D2952" t="str">
            <v>冲针φ10.2*16*18*80</v>
          </cell>
        </row>
        <row r="2953">
          <cell r="B2953" t="str">
            <v>TST0000353</v>
          </cell>
          <cell r="C2953" t="str">
            <v>230TST0000353</v>
          </cell>
          <cell r="D2953" t="str">
            <v>直边倒角机KCD-R100</v>
          </cell>
        </row>
        <row r="2954">
          <cell r="B2954" t="str">
            <v>TST0000532</v>
          </cell>
          <cell r="C2954" t="str">
            <v>230TST0000532</v>
          </cell>
          <cell r="D2954" t="str">
            <v>摞子400</v>
          </cell>
        </row>
        <row r="2955">
          <cell r="B2955" t="str">
            <v>SLT0001646</v>
          </cell>
          <cell r="C2955" t="str">
            <v>220SLT0001646</v>
          </cell>
          <cell r="D2955" t="str">
            <v>驾驶员座垫护面总成</v>
          </cell>
        </row>
        <row r="2956">
          <cell r="B2956" t="str">
            <v>REM0003466</v>
          </cell>
          <cell r="C2956" t="str">
            <v>210REM0003466</v>
          </cell>
          <cell r="D2956" t="str">
            <v>MV3主镜片镜托合件(配件)</v>
          </cell>
        </row>
        <row r="2957">
          <cell r="B2957" t="str">
            <v>SLT0000733</v>
          </cell>
          <cell r="C2957" t="str">
            <v>220SLT0000733</v>
          </cell>
          <cell r="D2957" t="str">
            <v>M3副司机靠背骨架</v>
          </cell>
        </row>
        <row r="2958">
          <cell r="B2958" t="str">
            <v>TSY0000708</v>
          </cell>
          <cell r="C2958" t="str">
            <v>220TSY0000708</v>
          </cell>
          <cell r="D2958" t="str">
            <v>主料T796</v>
          </cell>
        </row>
        <row r="2959">
          <cell r="B2959" t="str">
            <v>TSY0000710</v>
          </cell>
          <cell r="C2959" t="str">
            <v>220TSY0000710</v>
          </cell>
          <cell r="D2959" t="str">
            <v>主料5369</v>
          </cell>
        </row>
        <row r="2960">
          <cell r="B2960" t="str">
            <v>TSY0000711</v>
          </cell>
          <cell r="C2960" t="str">
            <v>220TSY0000711</v>
          </cell>
          <cell r="D2960" t="str">
            <v>主料T796-1</v>
          </cell>
        </row>
        <row r="2961">
          <cell r="B2961" t="str">
            <v>SHT0002279</v>
          </cell>
          <cell r="C2961" t="str">
            <v>220SHT0002279</v>
          </cell>
          <cell r="D2961" t="str">
            <v>副驾驶员安全带卷轴器</v>
          </cell>
        </row>
        <row r="2962">
          <cell r="B2962" t="str">
            <v>SHT0002281</v>
          </cell>
          <cell r="C2962" t="str">
            <v>220SHT0002281</v>
          </cell>
          <cell r="D2962" t="str">
            <v>H4驾驶员安全带卷轴器</v>
          </cell>
        </row>
        <row r="2963">
          <cell r="B2963" t="str">
            <v>TSY0010144</v>
          </cell>
          <cell r="C2963" t="str">
            <v>220TSY0010144</v>
          </cell>
          <cell r="D2963" t="str">
            <v>织物辅料TR5216</v>
          </cell>
        </row>
        <row r="2964">
          <cell r="B2964" t="str">
            <v>SHT0012132</v>
          </cell>
          <cell r="C2964" t="str">
            <v>230SHT0012132</v>
          </cell>
          <cell r="D2964" t="str">
            <v>主驾加强版底支架总成</v>
          </cell>
        </row>
        <row r="2965">
          <cell r="B2965" t="str">
            <v>TSY0000759</v>
          </cell>
          <cell r="C2965" t="str">
            <v>220TSY0000759</v>
          </cell>
          <cell r="D2965" t="str">
            <v>主料T805</v>
          </cell>
        </row>
        <row r="2966">
          <cell r="B2966" t="str">
            <v>SLT0000519</v>
          </cell>
          <cell r="C2966" t="str">
            <v>220SLT0000519</v>
          </cell>
          <cell r="D2966" t="str">
            <v>K1侧翻左调角器主动</v>
          </cell>
        </row>
        <row r="2967">
          <cell r="B2967" t="str">
            <v>SLT0000542</v>
          </cell>
          <cell r="C2967" t="str">
            <v>220SLT0000542</v>
          </cell>
          <cell r="D2967" t="str">
            <v>K1侧翻右调角器主动</v>
          </cell>
        </row>
        <row r="2968">
          <cell r="B2968" t="str">
            <v>SBS0010124</v>
          </cell>
          <cell r="C2968" t="str">
            <v>220SBS0010124</v>
          </cell>
          <cell r="D2968" t="str">
            <v>驾驶员滑轨总成</v>
          </cell>
        </row>
        <row r="2969">
          <cell r="B2969" t="str">
            <v>TMI0000063</v>
          </cell>
          <cell r="C2969" t="str">
            <v>210TMI0000063</v>
          </cell>
          <cell r="D2969" t="str">
            <v>PA66-G50-BK110</v>
          </cell>
        </row>
        <row r="2970">
          <cell r="B2970" t="str">
            <v>SLT0000719</v>
          </cell>
          <cell r="C2970" t="str">
            <v>220SLT0000719</v>
          </cell>
          <cell r="D2970" t="str">
            <v>M3右舵1695副背布套</v>
          </cell>
        </row>
        <row r="2971">
          <cell r="B2971" t="str">
            <v>TSY0000200</v>
          </cell>
          <cell r="C2971" t="str">
            <v>220TSY0000200</v>
          </cell>
          <cell r="D2971" t="str">
            <v>辅料OM-ZY5</v>
          </cell>
        </row>
        <row r="2972">
          <cell r="B2972" t="str">
            <v>TSY0000424</v>
          </cell>
          <cell r="C2972" t="str">
            <v>220TSY0000424</v>
          </cell>
          <cell r="D2972" t="str">
            <v>GTL织物辅料NM110</v>
          </cell>
        </row>
        <row r="2973">
          <cell r="B2973" t="str">
            <v>TSY0000440</v>
          </cell>
          <cell r="C2973" t="str">
            <v>220TSY0000440</v>
          </cell>
          <cell r="D2973" t="str">
            <v>GTL织物主料NM113</v>
          </cell>
        </row>
        <row r="2974">
          <cell r="B2974" t="str">
            <v>REM0002905</v>
          </cell>
          <cell r="C2974" t="str">
            <v>210REM0002905</v>
          </cell>
          <cell r="D2974" t="str">
            <v>BC316面罩底漆左</v>
          </cell>
        </row>
        <row r="2975">
          <cell r="B2975" t="str">
            <v>REM0002906</v>
          </cell>
          <cell r="C2975" t="str">
            <v>210REM0002906</v>
          </cell>
          <cell r="D2975" t="str">
            <v>BC316面罩底漆右</v>
          </cell>
        </row>
        <row r="2976">
          <cell r="B2976" t="str">
            <v>TSY0000692</v>
          </cell>
          <cell r="C2976" t="str">
            <v>220TSY0000692</v>
          </cell>
          <cell r="D2976" t="str">
            <v>辅料FAWML5011</v>
          </cell>
        </row>
        <row r="2977">
          <cell r="B2977" t="str">
            <v>SLT0000520</v>
          </cell>
          <cell r="C2977" t="str">
            <v>220SLT0000520</v>
          </cell>
          <cell r="D2977" t="str">
            <v>K1侧翻左调角器被动</v>
          </cell>
        </row>
        <row r="2978">
          <cell r="B2978" t="str">
            <v>SLT0000543</v>
          </cell>
          <cell r="C2978" t="str">
            <v>220SLT0000543</v>
          </cell>
          <cell r="D2978" t="str">
            <v>K1侧翻右调角器被动</v>
          </cell>
        </row>
        <row r="2979">
          <cell r="B2979" t="str">
            <v>TST0000290</v>
          </cell>
          <cell r="C2979" t="str">
            <v>230TST0000290</v>
          </cell>
          <cell r="D2979" t="str">
            <v>3.2焊条</v>
          </cell>
        </row>
        <row r="2980">
          <cell r="B2980" t="str">
            <v>TMA0000549</v>
          </cell>
          <cell r="C2980" t="str">
            <v>210TMA0000549</v>
          </cell>
          <cell r="D2980" t="str">
            <v>保护膜140</v>
          </cell>
        </row>
        <row r="2981">
          <cell r="B2981" t="str">
            <v>TST0001690</v>
          </cell>
          <cell r="C2981" t="str">
            <v>220TST0001690</v>
          </cell>
          <cell r="D2981" t="str">
            <v>单边压脚</v>
          </cell>
        </row>
        <row r="2982">
          <cell r="B2982" t="str">
            <v>TST0000481</v>
          </cell>
          <cell r="C2982" t="str">
            <v>230TST0000481</v>
          </cell>
          <cell r="D2982" t="str">
            <v>防爆接线盒（三通）</v>
          </cell>
        </row>
        <row r="2983">
          <cell r="B2983" t="str">
            <v>TST0000918</v>
          </cell>
          <cell r="C2983" t="str">
            <v>230TST0000918</v>
          </cell>
          <cell r="D2983" t="str">
            <v>补芯</v>
          </cell>
        </row>
        <row r="2984">
          <cell r="B2984" t="str">
            <v>TST0001869</v>
          </cell>
          <cell r="C2984" t="str">
            <v>230TST0001869</v>
          </cell>
          <cell r="D2984" t="str">
            <v>调压阀4分</v>
          </cell>
        </row>
        <row r="2985">
          <cell r="B2985" t="str">
            <v>SLT0000689</v>
          </cell>
          <cell r="C2985" t="str">
            <v>220SLT0000689</v>
          </cell>
          <cell r="D2985" t="str">
            <v>M3驾驶员调角器（左）</v>
          </cell>
        </row>
        <row r="2986">
          <cell r="B2986" t="str">
            <v>SLT0000783</v>
          </cell>
          <cell r="C2986" t="str">
            <v>220SLT0000783</v>
          </cell>
          <cell r="D2986" t="str">
            <v>M4调角器总成</v>
          </cell>
        </row>
        <row r="2987">
          <cell r="B2987" t="str">
            <v>TST0000387</v>
          </cell>
          <cell r="C2987" t="str">
            <v>230TST0000387</v>
          </cell>
          <cell r="D2987" t="str">
            <v>冲头φ12*φ11*76</v>
          </cell>
        </row>
        <row r="2988">
          <cell r="B2988" t="str">
            <v>REM0002592</v>
          </cell>
          <cell r="C2988" t="str">
            <v>210REM0002592</v>
          </cell>
          <cell r="D2988" t="str">
            <v>1580-300镜座及杆</v>
          </cell>
        </row>
        <row r="2989">
          <cell r="B2989" t="str">
            <v>TSY0010158</v>
          </cell>
          <cell r="C2989" t="str">
            <v>220TSY0010158</v>
          </cell>
          <cell r="D2989" t="str">
            <v>织物主料1T638</v>
          </cell>
        </row>
        <row r="2990">
          <cell r="B2990" t="str">
            <v>TSY0010145</v>
          </cell>
          <cell r="C2990" t="str">
            <v>220TSY0010145</v>
          </cell>
          <cell r="D2990" t="str">
            <v>辅料93323-5</v>
          </cell>
        </row>
        <row r="2991">
          <cell r="B2991" t="str">
            <v>SLT0002481</v>
          </cell>
          <cell r="C2991" t="str">
            <v>220SLT0002481</v>
          </cell>
          <cell r="D2991" t="str">
            <v>小背骨架总成</v>
          </cell>
        </row>
        <row r="2992">
          <cell r="B2992" t="str">
            <v>SHT0002421</v>
          </cell>
          <cell r="C2992" t="str">
            <v>220SHT0002421</v>
          </cell>
          <cell r="D2992" t="str">
            <v>驾驶员座垫护面总成</v>
          </cell>
        </row>
        <row r="2993">
          <cell r="B2993" t="str">
            <v>SHT0002423</v>
          </cell>
          <cell r="C2993" t="str">
            <v>220SHT0002423</v>
          </cell>
          <cell r="D2993" t="str">
            <v>副驾驶员座垫护面总成</v>
          </cell>
        </row>
        <row r="2994">
          <cell r="B2994" t="str">
            <v>SLT0000037</v>
          </cell>
          <cell r="C2994" t="str">
            <v>220SLT0000037</v>
          </cell>
          <cell r="D2994" t="str">
            <v>M3驾驶员靠背骨架（左）</v>
          </cell>
        </row>
        <row r="2995">
          <cell r="B2995" t="str">
            <v>TMP5004021</v>
          </cell>
          <cell r="C2995" t="str">
            <v>210TMP5004021</v>
          </cell>
          <cell r="D2995" t="str">
            <v>稀释剂WLF130590</v>
          </cell>
        </row>
        <row r="2996">
          <cell r="B2996" t="str">
            <v>SLT0000643</v>
          </cell>
          <cell r="C2996" t="str">
            <v>220SLT0000643</v>
          </cell>
          <cell r="D2996" t="str">
            <v>K1窄车单人座泡沫</v>
          </cell>
        </row>
        <row r="2997">
          <cell r="B2997" t="str">
            <v>SLT0001104</v>
          </cell>
          <cell r="C2997" t="str">
            <v>220SLT0001104</v>
          </cell>
          <cell r="D2997" t="str">
            <v>K1窄车双人背（骨架）</v>
          </cell>
        </row>
        <row r="2998">
          <cell r="B2998" t="str">
            <v>TST0000241</v>
          </cell>
          <cell r="C2998" t="str">
            <v>230TST0000241</v>
          </cell>
          <cell r="D2998" t="str">
            <v>可调铰刀19-21</v>
          </cell>
        </row>
        <row r="2999">
          <cell r="B2999" t="str">
            <v>SLT0000385</v>
          </cell>
          <cell r="C2999" t="str">
            <v>220SLT0000385</v>
          </cell>
          <cell r="D2999" t="str">
            <v>K1三点式安全带左</v>
          </cell>
        </row>
        <row r="3000">
          <cell r="B3000" t="str">
            <v>SLT0000396</v>
          </cell>
          <cell r="C3000" t="str">
            <v>220SLT0000396</v>
          </cell>
          <cell r="D3000" t="str">
            <v>K1通用左主动调角器</v>
          </cell>
        </row>
        <row r="3001">
          <cell r="B3001" t="str">
            <v>SLT0000398</v>
          </cell>
          <cell r="C3001" t="str">
            <v>220SLT0000398</v>
          </cell>
          <cell r="D3001" t="str">
            <v>K1通用右主动调角器</v>
          </cell>
        </row>
        <row r="3002">
          <cell r="B3002" t="str">
            <v>SLT0000782</v>
          </cell>
          <cell r="C3002" t="str">
            <v>220SLT0000782</v>
          </cell>
          <cell r="D3002" t="str">
            <v>M4正司机背</v>
          </cell>
        </row>
        <row r="3003">
          <cell r="B3003" t="str">
            <v>SCS0004730</v>
          </cell>
          <cell r="C3003" t="str">
            <v>230SCS0004730</v>
          </cell>
          <cell r="D3003" t="str">
            <v>三排右座椅调角器圆盘</v>
          </cell>
        </row>
        <row r="3004">
          <cell r="B3004" t="str">
            <v>SCS0004731</v>
          </cell>
          <cell r="C3004" t="str">
            <v>230SCS0004731</v>
          </cell>
          <cell r="D3004" t="str">
            <v>三排左座椅调角器圆盘</v>
          </cell>
        </row>
        <row r="3005">
          <cell r="B3005" t="str">
            <v>SHT0002625</v>
          </cell>
          <cell r="C3005" t="str">
            <v>230SHT0002625</v>
          </cell>
          <cell r="D3005" t="str">
            <v>副驾右侧主动调角器星盘</v>
          </cell>
        </row>
        <row r="3006">
          <cell r="B3006" t="str">
            <v>SHT0002629</v>
          </cell>
          <cell r="C3006" t="str">
            <v>230SHT0002629</v>
          </cell>
          <cell r="D3006" t="str">
            <v>主驾左侧主动调角器星盘</v>
          </cell>
        </row>
        <row r="3007">
          <cell r="B3007" t="str">
            <v>TST0000236</v>
          </cell>
          <cell r="C3007" t="str">
            <v>230TST0000236</v>
          </cell>
          <cell r="D3007" t="str">
            <v>ф14铰刀</v>
          </cell>
        </row>
        <row r="3008">
          <cell r="B3008" t="str">
            <v>TST0000630</v>
          </cell>
          <cell r="C3008" t="str">
            <v>230TST0000630</v>
          </cell>
          <cell r="D3008" t="str">
            <v>缠绕管10mm</v>
          </cell>
        </row>
        <row r="3009">
          <cell r="B3009" t="str">
            <v>SLT0000397</v>
          </cell>
          <cell r="C3009" t="str">
            <v>220SLT0000397</v>
          </cell>
          <cell r="D3009" t="str">
            <v>K1左舵双人左背右被动</v>
          </cell>
        </row>
        <row r="3010">
          <cell r="B3010" t="str">
            <v>SLT0000399</v>
          </cell>
          <cell r="C3010" t="str">
            <v>220SLT0000399</v>
          </cell>
          <cell r="D3010" t="str">
            <v>左舵双人右背左被动调角器</v>
          </cell>
        </row>
        <row r="3011">
          <cell r="B3011" t="str">
            <v>SLT0000410</v>
          </cell>
          <cell r="C3011" t="str">
            <v>220SLT0000410</v>
          </cell>
          <cell r="D3011" t="str">
            <v>K1左舵单人右被动调角器</v>
          </cell>
        </row>
        <row r="3012">
          <cell r="B3012" t="str">
            <v>SLT0001050</v>
          </cell>
          <cell r="C3012" t="str">
            <v>220SLT0001050</v>
          </cell>
          <cell r="D3012" t="str">
            <v>右舵双人左背右被动调角器</v>
          </cell>
        </row>
        <row r="3013">
          <cell r="B3013" t="str">
            <v>SLT0001051</v>
          </cell>
          <cell r="C3013" t="str">
            <v>220SLT0001051</v>
          </cell>
          <cell r="D3013" t="str">
            <v>K1右舵双人右背左被动</v>
          </cell>
        </row>
        <row r="3014">
          <cell r="B3014" t="str">
            <v>SLT0001054</v>
          </cell>
          <cell r="C3014" t="str">
            <v>220SLT0001054</v>
          </cell>
          <cell r="D3014" t="str">
            <v>K1右舵单人左被动调角器</v>
          </cell>
        </row>
        <row r="3015">
          <cell r="B3015" t="str">
            <v>SHT0002256</v>
          </cell>
          <cell r="C3015" t="str">
            <v>230SHT0002256</v>
          </cell>
          <cell r="D3015" t="str">
            <v>内十字支撑绞架总成电泳</v>
          </cell>
        </row>
        <row r="3016">
          <cell r="B3016" t="str">
            <v>TMI0000099</v>
          </cell>
          <cell r="C3016" t="str">
            <v>210TMI0000099</v>
          </cell>
          <cell r="D3016" t="str">
            <v>ASA 978W</v>
          </cell>
        </row>
        <row r="3017">
          <cell r="B3017" t="str">
            <v>SLT0000796</v>
          </cell>
          <cell r="C3017" t="str">
            <v>220SLT0000796</v>
          </cell>
          <cell r="D3017" t="str">
            <v>副驾驶员小背泡沫总成</v>
          </cell>
        </row>
        <row r="3018">
          <cell r="B3018" t="str">
            <v>SHT0001381</v>
          </cell>
          <cell r="C3018" t="str">
            <v>230SHT0001381</v>
          </cell>
          <cell r="D3018" t="str">
            <v>内十字支撑绞架总成电泳</v>
          </cell>
        </row>
        <row r="3019">
          <cell r="B3019" t="str">
            <v>RSM0000179</v>
          </cell>
          <cell r="C3019" t="str">
            <v>210RSM0000179</v>
          </cell>
          <cell r="D3019" t="str">
            <v>捷运侧下视镜</v>
          </cell>
        </row>
        <row r="3020">
          <cell r="B3020" t="str">
            <v>TST0000277</v>
          </cell>
          <cell r="C3020" t="str">
            <v>230TST0000277</v>
          </cell>
          <cell r="D3020" t="str">
            <v>丝锥7/16-20</v>
          </cell>
        </row>
        <row r="3021">
          <cell r="B3021" t="str">
            <v>SHT0010646</v>
          </cell>
          <cell r="C3021" t="str">
            <v>230SHT0010646</v>
          </cell>
          <cell r="D3021" t="str">
            <v>主驾下框焊接组件</v>
          </cell>
        </row>
        <row r="3022">
          <cell r="B3022" t="str">
            <v>SCS0004774</v>
          </cell>
          <cell r="C3022" t="str">
            <v>230SCS0004774</v>
          </cell>
          <cell r="D3022" t="str">
            <v>前排靠背管架</v>
          </cell>
        </row>
        <row r="3023">
          <cell r="B3023" t="str">
            <v>RSM0000163</v>
          </cell>
          <cell r="C3023" t="str">
            <v>210RSM0000163</v>
          </cell>
          <cell r="D3023" t="str">
            <v>ETX路面镜</v>
          </cell>
        </row>
        <row r="3024">
          <cell r="B3024" t="str">
            <v>TST0000394</v>
          </cell>
          <cell r="C3024" t="str">
            <v>230TST0000394</v>
          </cell>
          <cell r="D3024" t="str">
            <v>冲头φ11*φ12*80</v>
          </cell>
        </row>
        <row r="3025">
          <cell r="B3025" t="str">
            <v>REM0000702</v>
          </cell>
          <cell r="C3025" t="str">
            <v>210REM0000702</v>
          </cell>
          <cell r="D3025" t="str">
            <v>M20改型面罩底漆左</v>
          </cell>
        </row>
        <row r="3026">
          <cell r="B3026" t="str">
            <v>REM0000725</v>
          </cell>
          <cell r="C3026" t="str">
            <v>210REM0000725</v>
          </cell>
          <cell r="D3026" t="str">
            <v>M20改型面罩底漆右</v>
          </cell>
        </row>
        <row r="3027">
          <cell r="B3027" t="str">
            <v>SCS0004079</v>
          </cell>
          <cell r="C3027" t="str">
            <v>220SCS0004079</v>
          </cell>
          <cell r="D3027" t="str">
            <v>B40L前排锁扣总成带线</v>
          </cell>
        </row>
        <row r="3028">
          <cell r="B3028" t="str">
            <v>RIM0000113</v>
          </cell>
          <cell r="C3028" t="str">
            <v>210RIM0000113</v>
          </cell>
          <cell r="D3028" t="str">
            <v>6486内视镜</v>
          </cell>
        </row>
        <row r="3029">
          <cell r="B3029" t="str">
            <v>REM0000466</v>
          </cell>
          <cell r="C3029" t="str">
            <v>210REM0000466</v>
          </cell>
          <cell r="D3029" t="str">
            <v>ETX改型左后视镜镜体</v>
          </cell>
        </row>
        <row r="3030">
          <cell r="B3030" t="str">
            <v>TST0000505</v>
          </cell>
          <cell r="C3030" t="str">
            <v>230TST0000505</v>
          </cell>
          <cell r="D3030" t="str">
            <v>快速夹钳36092M</v>
          </cell>
        </row>
        <row r="3031">
          <cell r="B3031" t="str">
            <v>TST0001854</v>
          </cell>
          <cell r="C3031" t="str">
            <v>230TST0001854</v>
          </cell>
          <cell r="D3031" t="str">
            <v>铜管</v>
          </cell>
        </row>
        <row r="3032">
          <cell r="B3032" t="str">
            <v>REM0010211</v>
          </cell>
          <cell r="C3032" t="str">
            <v>210REM0010211</v>
          </cell>
          <cell r="D3032" t="str">
            <v>H6右广角镜托分总成</v>
          </cell>
        </row>
        <row r="3033">
          <cell r="B3033" t="str">
            <v>TST0000275</v>
          </cell>
          <cell r="C3033" t="str">
            <v>230TST0000275</v>
          </cell>
          <cell r="D3033" t="str">
            <v>丝锥ф16</v>
          </cell>
        </row>
        <row r="3034">
          <cell r="B3034" t="str">
            <v>TST0000650</v>
          </cell>
          <cell r="C3034" t="str">
            <v>230TST0000650</v>
          </cell>
          <cell r="D3034" t="str">
            <v>接近开关SN04-Y1</v>
          </cell>
        </row>
        <row r="3035">
          <cell r="B3035" t="str">
            <v>TST0000662</v>
          </cell>
          <cell r="C3035" t="str">
            <v>230TST0000662</v>
          </cell>
          <cell r="D3035" t="str">
            <v>丝杆M27</v>
          </cell>
        </row>
        <row r="3036">
          <cell r="B3036" t="str">
            <v>TST0000562</v>
          </cell>
          <cell r="C3036" t="str">
            <v>230TST0000562</v>
          </cell>
          <cell r="D3036" t="str">
            <v>接头φ6*φ2.5*20</v>
          </cell>
        </row>
        <row r="3037">
          <cell r="B3037" t="str">
            <v>REM0002164</v>
          </cell>
          <cell r="C3037" t="str">
            <v>210REM0002164</v>
          </cell>
          <cell r="D3037" t="str">
            <v>B40左后视镜镜体</v>
          </cell>
        </row>
        <row r="3038">
          <cell r="B3038" t="str">
            <v>REM0002165</v>
          </cell>
          <cell r="C3038" t="str">
            <v>210REM0002165</v>
          </cell>
          <cell r="D3038" t="str">
            <v>B40右后视镜镜体</v>
          </cell>
        </row>
        <row r="3039">
          <cell r="B3039" t="str">
            <v>REM0010151</v>
          </cell>
          <cell r="C3039" t="str">
            <v>210REM0010151</v>
          </cell>
          <cell r="D3039" t="str">
            <v>H6左广角镜托分总成</v>
          </cell>
        </row>
        <row r="3040">
          <cell r="B3040" t="str">
            <v>SLT0000819</v>
          </cell>
          <cell r="C3040" t="str">
            <v>220SLT0000819</v>
          </cell>
          <cell r="D3040" t="str">
            <v>2060卧铺多层板</v>
          </cell>
        </row>
        <row r="3041">
          <cell r="B3041" t="str">
            <v>SLT0000823</v>
          </cell>
          <cell r="C3041" t="str">
            <v>220SLT0000823</v>
          </cell>
          <cell r="D3041" t="str">
            <v>1880卧铺多层板</v>
          </cell>
        </row>
        <row r="3042">
          <cell r="B3042" t="str">
            <v>RSM0000181</v>
          </cell>
          <cell r="C3042" t="str">
            <v>210RSM0000181</v>
          </cell>
          <cell r="D3042" t="str">
            <v>前下视镜</v>
          </cell>
        </row>
        <row r="3043">
          <cell r="B3043" t="str">
            <v>REM0001937</v>
          </cell>
          <cell r="C3043" t="str">
            <v>210REM0001937</v>
          </cell>
          <cell r="D3043" t="str">
            <v>济南轻卡右舵左镜座总成</v>
          </cell>
        </row>
        <row r="3044">
          <cell r="B3044" t="str">
            <v>SLT0002289</v>
          </cell>
          <cell r="C3044" t="str">
            <v>220SLT0002289</v>
          </cell>
          <cell r="D3044" t="str">
            <v>副驾驶员小背护面总成</v>
          </cell>
        </row>
        <row r="3045">
          <cell r="B3045" t="str">
            <v>SHT0010689</v>
          </cell>
          <cell r="C3045" t="str">
            <v>230SHT0010689</v>
          </cell>
          <cell r="D3045" t="str">
            <v>副驾座框骨架总成</v>
          </cell>
        </row>
        <row r="3046">
          <cell r="B3046" t="str">
            <v>SLT0002450</v>
          </cell>
          <cell r="C3046" t="str">
            <v>220SLT0002450</v>
          </cell>
          <cell r="D3046" t="str">
            <v>升级1800小背布套</v>
          </cell>
        </row>
        <row r="3047">
          <cell r="B3047" t="str">
            <v>SLT0001806</v>
          </cell>
          <cell r="C3047" t="str">
            <v>220SLT0001806</v>
          </cell>
          <cell r="D3047" t="str">
            <v>中间座靠背泡沫总成</v>
          </cell>
        </row>
        <row r="3048">
          <cell r="B3048" t="str">
            <v>SLT0002150</v>
          </cell>
          <cell r="C3048" t="str">
            <v>220SLT0002150</v>
          </cell>
          <cell r="D3048" t="str">
            <v>中间座靠背泡沫总成</v>
          </cell>
        </row>
        <row r="3049">
          <cell r="B3049" t="str">
            <v>SLT0000814</v>
          </cell>
          <cell r="C3049" t="str">
            <v>220SLT0000814</v>
          </cell>
          <cell r="D3049" t="str">
            <v>副驾驶员小背泡沫总成</v>
          </cell>
        </row>
        <row r="3050">
          <cell r="B3050" t="str">
            <v>TSY0000193</v>
          </cell>
          <cell r="C3050" t="str">
            <v>220TSY0000193</v>
          </cell>
          <cell r="D3050" t="str">
            <v>主料OM-ZY6</v>
          </cell>
        </row>
        <row r="3051">
          <cell r="B3051" t="str">
            <v>TST0000416</v>
          </cell>
          <cell r="C3051" t="str">
            <v>230TST0000416</v>
          </cell>
          <cell r="D3051" t="str">
            <v>冲头φ8*φ5.1*90</v>
          </cell>
        </row>
        <row r="3052">
          <cell r="B3052" t="str">
            <v>SHT0000088</v>
          </cell>
          <cell r="C3052" t="str">
            <v>220SHT0000088</v>
          </cell>
          <cell r="D3052" t="str">
            <v>司机靠背骨架总成</v>
          </cell>
        </row>
        <row r="3053">
          <cell r="B3053" t="str">
            <v>SHT0002676</v>
          </cell>
          <cell r="C3053" t="str">
            <v>230SHT0002676</v>
          </cell>
          <cell r="D3053" t="str">
            <v>主驾靠背下连接板总成电泳</v>
          </cell>
        </row>
        <row r="3054">
          <cell r="B3054" t="str">
            <v>REM0002541</v>
          </cell>
          <cell r="C3054" t="str">
            <v>210REM0002541</v>
          </cell>
          <cell r="D3054" t="str">
            <v>1600左后视镜</v>
          </cell>
        </row>
        <row r="3055">
          <cell r="B3055" t="str">
            <v>REM0000483</v>
          </cell>
          <cell r="C3055" t="str">
            <v>210REM0000483</v>
          </cell>
          <cell r="D3055" t="str">
            <v>ETX改型右后视镜镜体</v>
          </cell>
        </row>
        <row r="3056">
          <cell r="B3056" t="str">
            <v>SLT0000136</v>
          </cell>
          <cell r="C3056" t="str">
            <v>220SLT0000136</v>
          </cell>
          <cell r="D3056" t="str">
            <v>副驾驶员小背泡沫总成</v>
          </cell>
        </row>
        <row r="3057">
          <cell r="B3057" t="str">
            <v>BEC0000037</v>
          </cell>
          <cell r="C3057" t="str">
            <v>220BEC0000037</v>
          </cell>
          <cell r="D3057" t="str">
            <v>驾驶员座垫加热垫总成</v>
          </cell>
        </row>
        <row r="3058">
          <cell r="B3058" t="str">
            <v>SHT0000993</v>
          </cell>
          <cell r="C3058" t="str">
            <v>230SHT0000993</v>
          </cell>
          <cell r="D3058" t="str">
            <v>底座支架总成</v>
          </cell>
        </row>
        <row r="3059">
          <cell r="B3059" t="str">
            <v>TST0000422</v>
          </cell>
          <cell r="C3059" t="str">
            <v>230TST0000422</v>
          </cell>
          <cell r="D3059" t="str">
            <v>冲头φ6.1**10*80</v>
          </cell>
        </row>
        <row r="3060">
          <cell r="B3060" t="str">
            <v>TMI0000101</v>
          </cell>
          <cell r="C3060" t="str">
            <v>210TMI0000101</v>
          </cell>
          <cell r="D3060" t="str">
            <v>PA6+GF30%</v>
          </cell>
        </row>
        <row r="3061">
          <cell r="B3061" t="str">
            <v>SHT0001982</v>
          </cell>
          <cell r="C3061" t="str">
            <v>230SHT0001982</v>
          </cell>
          <cell r="D3061" t="str">
            <v>主驾下框焊接组件电泳</v>
          </cell>
        </row>
        <row r="3062">
          <cell r="B3062" t="str">
            <v>SLT0002582</v>
          </cell>
          <cell r="C3062" t="str">
            <v>220SLT0002582</v>
          </cell>
          <cell r="D3062" t="str">
            <v>k1左侧翻座布套新面料</v>
          </cell>
        </row>
        <row r="3063">
          <cell r="B3063" t="str">
            <v>SLT0002584</v>
          </cell>
          <cell r="C3063" t="str">
            <v>220SLT0002584</v>
          </cell>
          <cell r="D3063" t="str">
            <v>k1右侧翻座布套新面料</v>
          </cell>
        </row>
        <row r="3064">
          <cell r="B3064" t="str">
            <v>TST0000411</v>
          </cell>
          <cell r="C3064" t="str">
            <v>230TST0000411</v>
          </cell>
          <cell r="D3064" t="str">
            <v>冲头φ5.35*φ7*φ10*76</v>
          </cell>
        </row>
        <row r="3065">
          <cell r="B3065" t="str">
            <v>TST0000415</v>
          </cell>
          <cell r="C3065" t="str">
            <v>230TST0000415</v>
          </cell>
          <cell r="D3065" t="str">
            <v>冲头φ14*φ16*56</v>
          </cell>
        </row>
        <row r="3066">
          <cell r="B3066" t="str">
            <v>SHT0000587</v>
          </cell>
          <cell r="C3066" t="str">
            <v>220SHT0000587</v>
          </cell>
          <cell r="D3066" t="str">
            <v>H3改型司机座垫护面总成</v>
          </cell>
        </row>
        <row r="3067">
          <cell r="B3067" t="str">
            <v>SHT0000575</v>
          </cell>
          <cell r="C3067" t="str">
            <v>220SHT0000575</v>
          </cell>
          <cell r="D3067" t="str">
            <v>H3改型副司机座垫护面</v>
          </cell>
        </row>
        <row r="3068">
          <cell r="B3068" t="str">
            <v>TSY0010286</v>
          </cell>
          <cell r="C3068" t="str">
            <v>220TSY0010286</v>
          </cell>
          <cell r="D3068" t="str">
            <v>灰绒辅料TR5249</v>
          </cell>
        </row>
        <row r="3069">
          <cell r="B3069" t="str">
            <v>SHT0000603</v>
          </cell>
          <cell r="C3069" t="str">
            <v>220SHT0000603</v>
          </cell>
          <cell r="D3069" t="str">
            <v>重卡标准型卧铺硬质棉</v>
          </cell>
        </row>
        <row r="3070">
          <cell r="B3070" t="str">
            <v>TMP5004026</v>
          </cell>
          <cell r="C3070" t="str">
            <v>210TMP5004026</v>
          </cell>
          <cell r="D3070" t="str">
            <v>色漆稀释剂PPGSOLVENT-02</v>
          </cell>
        </row>
        <row r="3071">
          <cell r="B3071" t="str">
            <v>SLT0000766</v>
          </cell>
          <cell r="C3071" t="str">
            <v>220SLT0000766</v>
          </cell>
          <cell r="D3071" t="str">
            <v>1995升级卧铺板</v>
          </cell>
        </row>
        <row r="3072">
          <cell r="B3072" t="str">
            <v>SLT0000771</v>
          </cell>
          <cell r="C3072" t="str">
            <v>220SLT0000771</v>
          </cell>
          <cell r="D3072" t="str">
            <v>1995卧铺板出口8个孔</v>
          </cell>
        </row>
        <row r="3073">
          <cell r="B3073" t="str">
            <v>TST0000410</v>
          </cell>
          <cell r="C3073" t="str">
            <v>230TST0000410</v>
          </cell>
          <cell r="D3073" t="str">
            <v>冲头φ3.75*φ8*φ10*72</v>
          </cell>
        </row>
        <row r="3074">
          <cell r="B3074" t="str">
            <v>TST0000414</v>
          </cell>
          <cell r="C3074" t="str">
            <v>230TST0000414</v>
          </cell>
          <cell r="D3074" t="str">
            <v>冲头φ6.1*φ12*74</v>
          </cell>
        </row>
        <row r="3075">
          <cell r="B3075" t="str">
            <v>TST0000420</v>
          </cell>
          <cell r="C3075" t="str">
            <v>230TST0000420</v>
          </cell>
          <cell r="D3075" t="str">
            <v>冲头φ6*φ3.6*60</v>
          </cell>
        </row>
        <row r="3076">
          <cell r="B3076" t="str">
            <v>TST0000512</v>
          </cell>
          <cell r="C3076" t="str">
            <v>230TST0000512</v>
          </cell>
          <cell r="D3076" t="str">
            <v>方尺25cm</v>
          </cell>
        </row>
        <row r="3077">
          <cell r="B3077" t="str">
            <v>TMP5008001</v>
          </cell>
          <cell r="C3077" t="str">
            <v>210TMP5008001</v>
          </cell>
          <cell r="D3077" t="str">
            <v>杀菌剂5008001</v>
          </cell>
        </row>
        <row r="3078">
          <cell r="B3078" t="str">
            <v>SHT0000298</v>
          </cell>
          <cell r="C3078" t="str">
            <v>220SHT0000298</v>
          </cell>
          <cell r="D3078" t="str">
            <v>中间座靠背泡沫总成</v>
          </cell>
        </row>
        <row r="3079">
          <cell r="B3079" t="str">
            <v>SHT0000236</v>
          </cell>
          <cell r="C3079" t="str">
            <v>220SHT0000236</v>
          </cell>
          <cell r="D3079" t="str">
            <v>中间座座垫泡沫总成</v>
          </cell>
        </row>
        <row r="3080">
          <cell r="B3080" t="str">
            <v>RSM0000066</v>
          </cell>
          <cell r="C3080" t="str">
            <v>210RSM0000066</v>
          </cell>
          <cell r="D3080" t="str">
            <v>A2下视镜</v>
          </cell>
        </row>
        <row r="3081">
          <cell r="B3081" t="str">
            <v>SHT0010936</v>
          </cell>
          <cell r="C3081" t="str">
            <v>220SHT0010936</v>
          </cell>
          <cell r="D3081" t="str">
            <v>驾驶员座垫护面总成</v>
          </cell>
        </row>
        <row r="3082">
          <cell r="B3082" t="str">
            <v>REM0002903</v>
          </cell>
          <cell r="C3082" t="str">
            <v>210REM0002903</v>
          </cell>
          <cell r="D3082" t="str">
            <v>BC311面罩底漆左</v>
          </cell>
        </row>
        <row r="3083">
          <cell r="B3083" t="str">
            <v>REM0002904</v>
          </cell>
          <cell r="C3083" t="str">
            <v>210REM0002904</v>
          </cell>
          <cell r="D3083" t="str">
            <v>BC311面罩底漆右</v>
          </cell>
        </row>
        <row r="3084">
          <cell r="B3084" t="str">
            <v>SLT0000152</v>
          </cell>
          <cell r="C3084" t="str">
            <v>220SLT0000152</v>
          </cell>
          <cell r="D3084" t="str">
            <v>副驾驶员小背泡沫总成</v>
          </cell>
        </row>
        <row r="3085">
          <cell r="B3085" t="str">
            <v>RSM0000269</v>
          </cell>
          <cell r="C3085" t="str">
            <v>210RSM0000269</v>
          </cell>
          <cell r="D3085" t="str">
            <v>奥驰下视镜镜头</v>
          </cell>
        </row>
        <row r="3086">
          <cell r="B3086" t="str">
            <v>TSY0000854</v>
          </cell>
          <cell r="C3086" t="str">
            <v>220TSY0000854</v>
          </cell>
          <cell r="D3086" t="str">
            <v>M30棕色皮革主</v>
          </cell>
        </row>
        <row r="3087">
          <cell r="B3087" t="str">
            <v>TSY0000846</v>
          </cell>
          <cell r="C3087" t="str">
            <v>220TSY0000846</v>
          </cell>
          <cell r="D3087" t="str">
            <v>绣花机梭壳</v>
          </cell>
        </row>
        <row r="3088">
          <cell r="B3088" t="str">
            <v>TST0000308</v>
          </cell>
          <cell r="C3088" t="str">
            <v>230TST0000308</v>
          </cell>
          <cell r="D3088" t="str">
            <v>抛光片</v>
          </cell>
        </row>
        <row r="3089">
          <cell r="B3089" t="str">
            <v>TST0000500</v>
          </cell>
          <cell r="C3089" t="str">
            <v>230TST0000500</v>
          </cell>
          <cell r="D3089" t="str">
            <v>快速夹钳20235</v>
          </cell>
        </row>
        <row r="3090">
          <cell r="B3090" t="str">
            <v>TST0000528</v>
          </cell>
          <cell r="C3090" t="str">
            <v>230TST0000528</v>
          </cell>
          <cell r="D3090" t="str">
            <v>大力钳子</v>
          </cell>
        </row>
        <row r="3091">
          <cell r="B3091" t="str">
            <v>TST0000577</v>
          </cell>
          <cell r="C3091" t="str">
            <v>230TST0000577</v>
          </cell>
          <cell r="D3091" t="str">
            <v>轴承6307</v>
          </cell>
        </row>
        <row r="3092">
          <cell r="B3092" t="str">
            <v>TST0000700</v>
          </cell>
          <cell r="C3092" t="str">
            <v>230TST0000700</v>
          </cell>
          <cell r="D3092" t="str">
            <v>触发器</v>
          </cell>
        </row>
        <row r="3093">
          <cell r="B3093" t="str">
            <v>TST0001610</v>
          </cell>
          <cell r="C3093" t="str">
            <v>230TST0001610</v>
          </cell>
          <cell r="D3093" t="str">
            <v>螺母电极盖KPN-C8-C</v>
          </cell>
        </row>
        <row r="3094">
          <cell r="B3094" t="str">
            <v>TST0001611</v>
          </cell>
          <cell r="C3094" t="str">
            <v>230TST0001611</v>
          </cell>
          <cell r="D3094" t="str">
            <v>螺母电极盖KPN-C10-C</v>
          </cell>
        </row>
        <row r="3095">
          <cell r="B3095" t="str">
            <v>TST0001670</v>
          </cell>
          <cell r="C3095" t="str">
            <v>230TST0001670</v>
          </cell>
          <cell r="D3095" t="str">
            <v>螺母电极盖.KPN-C127-C</v>
          </cell>
        </row>
        <row r="3096">
          <cell r="B3096" t="str">
            <v>SLT0000078</v>
          </cell>
          <cell r="C3096" t="str">
            <v>220SLT0000078</v>
          </cell>
          <cell r="D3096" t="str">
            <v>M3-1800副司机背</v>
          </cell>
        </row>
        <row r="3097">
          <cell r="B3097" t="str">
            <v>REM0003454</v>
          </cell>
          <cell r="C3097" t="str">
            <v>210REM0003454</v>
          </cell>
          <cell r="D3097" t="str">
            <v>H6左后盖ASA</v>
          </cell>
        </row>
        <row r="3098">
          <cell r="B3098" t="str">
            <v>SHT0000677</v>
          </cell>
          <cell r="C3098" t="str">
            <v>220SHT0000677</v>
          </cell>
          <cell r="D3098" t="str">
            <v>下卧铺硬质棉</v>
          </cell>
        </row>
        <row r="3099">
          <cell r="B3099" t="str">
            <v>TFT0000002</v>
          </cell>
          <cell r="C3099" t="str">
            <v>220TFT0000002</v>
          </cell>
          <cell r="D3099" t="str">
            <v>白料</v>
          </cell>
        </row>
        <row r="3100">
          <cell r="B3100" t="str">
            <v>REM0000925</v>
          </cell>
          <cell r="C3100" t="str">
            <v>210REM0000925</v>
          </cell>
          <cell r="D3100" t="str">
            <v>B40左转向灯分总成</v>
          </cell>
        </row>
        <row r="3101">
          <cell r="B3101" t="str">
            <v>SCS0000972</v>
          </cell>
          <cell r="C3101" t="str">
            <v>230SCS0000972</v>
          </cell>
          <cell r="D3101" t="str">
            <v>左椅外滑轨总成</v>
          </cell>
        </row>
        <row r="3102">
          <cell r="B3102" t="str">
            <v>SCS0000973</v>
          </cell>
          <cell r="C3102" t="str">
            <v>230SCS0000973</v>
          </cell>
          <cell r="D3102" t="str">
            <v>左椅内滑轨总成</v>
          </cell>
        </row>
        <row r="3103">
          <cell r="B3103" t="str">
            <v>SCS0000974</v>
          </cell>
          <cell r="C3103" t="str">
            <v>230SCS0000974</v>
          </cell>
          <cell r="D3103" t="str">
            <v>右椅内滑轨总成</v>
          </cell>
        </row>
        <row r="3104">
          <cell r="B3104" t="str">
            <v>SCS0000975</v>
          </cell>
          <cell r="C3104" t="str">
            <v>230SCS0000975</v>
          </cell>
          <cell r="D3104" t="str">
            <v>右椅外滑轨总成</v>
          </cell>
        </row>
        <row r="3105">
          <cell r="B3105" t="str">
            <v>RSM0000188</v>
          </cell>
          <cell r="C3105" t="str">
            <v>210RSM0000188</v>
          </cell>
          <cell r="D3105" t="str">
            <v>华菱下视镜头</v>
          </cell>
        </row>
        <row r="3106">
          <cell r="B3106" t="str">
            <v>SHT0000168</v>
          </cell>
          <cell r="C3106" t="str">
            <v>220SHT0000168</v>
          </cell>
          <cell r="D3106" t="str">
            <v>陕汽重卡正司机主边调角器</v>
          </cell>
        </row>
        <row r="3107">
          <cell r="B3107" t="str">
            <v>SHT0000181</v>
          </cell>
          <cell r="C3107" t="str">
            <v>220SHT0000181</v>
          </cell>
          <cell r="D3107" t="str">
            <v>重卡副司机主边调角器</v>
          </cell>
        </row>
        <row r="3108">
          <cell r="B3108" t="str">
            <v>SHT0000582</v>
          </cell>
          <cell r="C3108" t="str">
            <v>220SHT0000582</v>
          </cell>
          <cell r="D3108" t="str">
            <v>H3升级司机主边调角器总成</v>
          </cell>
        </row>
        <row r="3109">
          <cell r="B3109" t="str">
            <v>SHT0000730</v>
          </cell>
          <cell r="C3109" t="str">
            <v>220SHT0000730</v>
          </cell>
          <cell r="D3109" t="str">
            <v>H3升级副司机主边调角器</v>
          </cell>
        </row>
        <row r="3110">
          <cell r="B3110" t="str">
            <v>SLT0000832</v>
          </cell>
          <cell r="C3110" t="str">
            <v>220SLT0000832</v>
          </cell>
          <cell r="D3110" t="str">
            <v>司机主边调角器总成</v>
          </cell>
        </row>
        <row r="3111">
          <cell r="B3111" t="str">
            <v>SLT0000835</v>
          </cell>
          <cell r="C3111" t="str">
            <v>220SLT0000835</v>
          </cell>
          <cell r="D3111" t="str">
            <v>副司机主边调角器总成</v>
          </cell>
        </row>
        <row r="3112">
          <cell r="B3112" t="str">
            <v>SHT0000168</v>
          </cell>
          <cell r="C3112" t="str">
            <v>230SHT0000168</v>
          </cell>
          <cell r="D3112" t="str">
            <v>陕汽重卡正司机主边调角器</v>
          </cell>
        </row>
        <row r="3113">
          <cell r="B3113" t="str">
            <v>SHT0000181</v>
          </cell>
          <cell r="C3113" t="str">
            <v>230SHT0000181</v>
          </cell>
          <cell r="D3113" t="str">
            <v>重卡副司机主边调角器</v>
          </cell>
        </row>
        <row r="3114">
          <cell r="B3114" t="str">
            <v>SHT0000582</v>
          </cell>
          <cell r="C3114" t="str">
            <v>230SHT0000582</v>
          </cell>
          <cell r="D3114" t="str">
            <v>H3升级司机主边调角器总成</v>
          </cell>
        </row>
        <row r="3115">
          <cell r="B3115" t="str">
            <v>SHT0000730</v>
          </cell>
          <cell r="C3115" t="str">
            <v>230SHT0000730</v>
          </cell>
          <cell r="D3115" t="str">
            <v>H3升级副司机主边调角器</v>
          </cell>
        </row>
        <row r="3116">
          <cell r="B3116" t="str">
            <v>SLT0000832</v>
          </cell>
          <cell r="C3116" t="str">
            <v>230SLT0000832</v>
          </cell>
          <cell r="D3116" t="str">
            <v>司机主边调角器总成</v>
          </cell>
        </row>
        <row r="3117">
          <cell r="B3117" t="str">
            <v>SLT0000835</v>
          </cell>
          <cell r="C3117" t="str">
            <v>230SLT0000835</v>
          </cell>
          <cell r="D3117" t="str">
            <v>副司机主边调角器总成</v>
          </cell>
        </row>
        <row r="3118">
          <cell r="B3118" t="str">
            <v>TCT0000026</v>
          </cell>
          <cell r="C3118" t="str">
            <v>230TCT0000026</v>
          </cell>
          <cell r="D3118" t="str">
            <v>电泳漆混合料</v>
          </cell>
        </row>
        <row r="3119">
          <cell r="B3119" t="str">
            <v>TSY0010159</v>
          </cell>
          <cell r="C3119" t="str">
            <v>220TSY0010159</v>
          </cell>
          <cell r="D3119" t="str">
            <v>织物辅料103333</v>
          </cell>
        </row>
        <row r="3120">
          <cell r="B3120" t="str">
            <v>SLT0000026</v>
          </cell>
          <cell r="C3120" t="str">
            <v>220SLT0000026</v>
          </cell>
          <cell r="D3120" t="str">
            <v>M3右舵司机调角器</v>
          </cell>
        </row>
        <row r="3121">
          <cell r="B3121" t="str">
            <v>SLT0000043</v>
          </cell>
          <cell r="C3121" t="str">
            <v>220SLT0000043</v>
          </cell>
          <cell r="D3121" t="str">
            <v>欧马可司机调角器</v>
          </cell>
        </row>
        <row r="3122">
          <cell r="B3122" t="str">
            <v>SLT0002571</v>
          </cell>
          <cell r="C3122" t="str">
            <v>220SLT0002571</v>
          </cell>
          <cell r="D3122" t="str">
            <v>k1正司机背布套新面料</v>
          </cell>
        </row>
        <row r="3123">
          <cell r="B3123" t="str">
            <v>SLT0002149</v>
          </cell>
          <cell r="C3123" t="str">
            <v>220SLT0002149</v>
          </cell>
          <cell r="D3123" t="str">
            <v>中间座靠背骨架总成</v>
          </cell>
        </row>
        <row r="3124">
          <cell r="B3124" t="str">
            <v>TSY0000211</v>
          </cell>
          <cell r="C3124" t="str">
            <v>220TSY0000211</v>
          </cell>
          <cell r="D3124" t="str">
            <v>主料DQ0280</v>
          </cell>
        </row>
        <row r="3125">
          <cell r="B3125" t="str">
            <v>SLT0010451</v>
          </cell>
          <cell r="C3125" t="str">
            <v>220SLT0010451</v>
          </cell>
          <cell r="D3125" t="str">
            <v>中间座靠背护面总成</v>
          </cell>
        </row>
        <row r="3126">
          <cell r="B3126" t="str">
            <v>SLT0000540</v>
          </cell>
          <cell r="C3126" t="str">
            <v>220SLT0000540</v>
          </cell>
          <cell r="D3126" t="str">
            <v>K1宽车标准侧翻右座布套</v>
          </cell>
        </row>
        <row r="3127">
          <cell r="B3127" t="str">
            <v>SLT0002654</v>
          </cell>
          <cell r="C3127" t="str">
            <v>220SLT0002654</v>
          </cell>
          <cell r="D3127" t="str">
            <v>K1宽车标准侧翻左座布套</v>
          </cell>
        </row>
        <row r="3128">
          <cell r="B3128" t="str">
            <v>SLT0000623</v>
          </cell>
          <cell r="C3128" t="str">
            <v>220SLT0000623</v>
          </cell>
          <cell r="D3128" t="str">
            <v>K1-G7翻滚</v>
          </cell>
        </row>
        <row r="3129">
          <cell r="B3129" t="str">
            <v>SHT0002178</v>
          </cell>
          <cell r="C3129" t="str">
            <v>220SHT0002178</v>
          </cell>
          <cell r="D3129" t="str">
            <v>定值阻尼器总成</v>
          </cell>
        </row>
        <row r="3130">
          <cell r="B3130" t="str">
            <v>SHT0002178</v>
          </cell>
          <cell r="C3130" t="str">
            <v>230SHT0002178</v>
          </cell>
          <cell r="D3130" t="str">
            <v>定值阻尼器总成</v>
          </cell>
        </row>
        <row r="3131">
          <cell r="B3131" t="str">
            <v>REM0003458</v>
          </cell>
          <cell r="C3131" t="str">
            <v>210REM0003458</v>
          </cell>
          <cell r="D3131" t="str">
            <v>H6右后盖ASA</v>
          </cell>
        </row>
        <row r="3132">
          <cell r="B3132" t="str">
            <v>SLT0000707</v>
          </cell>
          <cell r="C3132" t="str">
            <v>220SLT0000707</v>
          </cell>
          <cell r="D3132" t="str">
            <v>M3出口1995副背布套</v>
          </cell>
        </row>
        <row r="3133">
          <cell r="B3133" t="str">
            <v>REM0001992</v>
          </cell>
          <cell r="C3133" t="str">
            <v>210REM0001992</v>
          </cell>
          <cell r="D3133" t="str">
            <v>M31RB牌照板</v>
          </cell>
        </row>
        <row r="3134">
          <cell r="B3134" t="str">
            <v>SHT0002609</v>
          </cell>
          <cell r="C3134" t="str">
            <v>230SHT0002609</v>
          </cell>
          <cell r="D3134" t="str">
            <v>下框焊接总成电泳</v>
          </cell>
        </row>
        <row r="3135">
          <cell r="B3135" t="str">
            <v>SHT0000523</v>
          </cell>
          <cell r="C3135" t="str">
            <v>220SHT0000523</v>
          </cell>
          <cell r="D3135" t="str">
            <v>H2副驾靠背护面总成</v>
          </cell>
        </row>
        <row r="3136">
          <cell r="B3136" t="str">
            <v>REM0001935</v>
          </cell>
          <cell r="C3136" t="str">
            <v>210REM0001935</v>
          </cell>
          <cell r="D3136" t="str">
            <v>济南轻卡右舵右镜座总成</v>
          </cell>
        </row>
        <row r="3137">
          <cell r="B3137" t="str">
            <v>SHT0000651</v>
          </cell>
          <cell r="C3137" t="str">
            <v>220SHT0000651</v>
          </cell>
          <cell r="D3137" t="str">
            <v>重卡司机底座支架</v>
          </cell>
        </row>
        <row r="3138">
          <cell r="B3138" t="str">
            <v>SHT0001125</v>
          </cell>
          <cell r="C3138" t="str">
            <v>230SHT0001125</v>
          </cell>
          <cell r="D3138" t="str">
            <v>底座支架总成</v>
          </cell>
        </row>
        <row r="3139">
          <cell r="B3139" t="str">
            <v>REM0003467</v>
          </cell>
          <cell r="C3139" t="str">
            <v>210REM0003467</v>
          </cell>
          <cell r="D3139" t="str">
            <v>MV3广角镜片镜托合件(配件</v>
          </cell>
        </row>
        <row r="3140">
          <cell r="B3140" t="str">
            <v>BEC0010136</v>
          </cell>
          <cell r="C3140" t="str">
            <v>220BEC0010136</v>
          </cell>
          <cell r="D3140" t="str">
            <v>坐垫加热垫总成</v>
          </cell>
        </row>
        <row r="3141">
          <cell r="B3141" t="str">
            <v>SHT0001275</v>
          </cell>
          <cell r="C3141" t="str">
            <v>230SHT0001275</v>
          </cell>
          <cell r="D3141" t="str">
            <v>机械减震外绞架组件电泳</v>
          </cell>
        </row>
        <row r="3142">
          <cell r="B3142" t="str">
            <v>TMP5004009</v>
          </cell>
          <cell r="C3142" t="str">
            <v>210TMP5004009</v>
          </cell>
          <cell r="D3142" t="str">
            <v>稀释剂WLF126679</v>
          </cell>
        </row>
        <row r="3143">
          <cell r="B3143" t="str">
            <v>TMP5004010</v>
          </cell>
          <cell r="C3143" t="str">
            <v>210TMP5004010</v>
          </cell>
          <cell r="D3143" t="str">
            <v>稀释剂WLF126673</v>
          </cell>
        </row>
        <row r="3144">
          <cell r="B3144" t="str">
            <v>TMP5004011</v>
          </cell>
          <cell r="C3144" t="str">
            <v>210TMP5004011</v>
          </cell>
          <cell r="D3144" t="str">
            <v>稀释剂WLF126682</v>
          </cell>
        </row>
        <row r="3145">
          <cell r="B3145" t="str">
            <v>SHT0001268</v>
          </cell>
          <cell r="C3145" t="str">
            <v>230SHT0001268</v>
          </cell>
          <cell r="D3145" t="str">
            <v>内十字支撑绞架总成</v>
          </cell>
        </row>
        <row r="3146">
          <cell r="B3146" t="str">
            <v>SLT0000159</v>
          </cell>
          <cell r="C3146" t="str">
            <v>220SLT0000159</v>
          </cell>
          <cell r="D3146" t="str">
            <v>M3-1995副司机大背</v>
          </cell>
        </row>
        <row r="3147">
          <cell r="B3147" t="str">
            <v>TMI0000064</v>
          </cell>
          <cell r="C3147" t="str">
            <v>210TMI0000064</v>
          </cell>
          <cell r="D3147" t="str">
            <v>TPEE1007</v>
          </cell>
        </row>
        <row r="3148">
          <cell r="B3148" t="str">
            <v>TSY0000768</v>
          </cell>
          <cell r="C3148" t="str">
            <v>220TSY0000768</v>
          </cell>
          <cell r="D3148" t="str">
            <v>辅料FDDQ0346BG0A1</v>
          </cell>
        </row>
        <row r="3149">
          <cell r="B3149" t="str">
            <v>SLT0000662</v>
          </cell>
          <cell r="C3149" t="str">
            <v>220SLT0000662</v>
          </cell>
          <cell r="D3149" t="str">
            <v>K1窄车中间背泡沫</v>
          </cell>
        </row>
        <row r="3150">
          <cell r="B3150" t="str">
            <v>SLT0000671</v>
          </cell>
          <cell r="C3150" t="str">
            <v>220SLT0000671</v>
          </cell>
          <cell r="D3150" t="str">
            <v>欧曼中间背泡沫</v>
          </cell>
        </row>
        <row r="3151">
          <cell r="B3151" t="str">
            <v>SHT0000237</v>
          </cell>
          <cell r="C3151" t="str">
            <v>220SHT0000237</v>
          </cell>
          <cell r="D3151" t="str">
            <v>中间座靠背泡沫总成</v>
          </cell>
        </row>
        <row r="3152">
          <cell r="B3152" t="str">
            <v>SHT0001583</v>
          </cell>
          <cell r="C3152" t="str">
            <v>220SHT0001583</v>
          </cell>
          <cell r="D3152" t="str">
            <v>副驾座垫护面总成</v>
          </cell>
        </row>
        <row r="3153">
          <cell r="B3153" t="str">
            <v>SLT0000661</v>
          </cell>
          <cell r="C3153" t="str">
            <v>220SLT0000661</v>
          </cell>
          <cell r="D3153" t="str">
            <v>K1窄车中间座泡沫</v>
          </cell>
        </row>
        <row r="3154">
          <cell r="B3154" t="str">
            <v>TSY0000761</v>
          </cell>
          <cell r="C3154" t="str">
            <v>220TSY0000761</v>
          </cell>
          <cell r="D3154" t="str">
            <v>辅料0118</v>
          </cell>
        </row>
        <row r="3155">
          <cell r="B3155" t="str">
            <v>SLT0010518</v>
          </cell>
          <cell r="C3155" t="str">
            <v>220SLT0010518</v>
          </cell>
          <cell r="D3155" t="str">
            <v>坐垫加热垫总成</v>
          </cell>
        </row>
        <row r="3156">
          <cell r="B3156" t="str">
            <v>TMA0000171</v>
          </cell>
          <cell r="C3156" t="str">
            <v>210TMA0000171</v>
          </cell>
          <cell r="D3156" t="str">
            <v>出口捷运(七层)带小盒</v>
          </cell>
        </row>
        <row r="3157">
          <cell r="B3157" t="str">
            <v>TMA0000171</v>
          </cell>
          <cell r="C3157" t="str">
            <v>230TMA0000171</v>
          </cell>
          <cell r="D3157" t="str">
            <v>出口捷运(七层)带小盒</v>
          </cell>
        </row>
        <row r="3158">
          <cell r="B3158" t="str">
            <v>SLT0000163</v>
          </cell>
          <cell r="C3158" t="str">
            <v>220SLT0000163</v>
          </cell>
          <cell r="D3158" t="str">
            <v>1995木板右舵6个孔</v>
          </cell>
        </row>
        <row r="3159">
          <cell r="B3159" t="str">
            <v>TCT0000029</v>
          </cell>
          <cell r="C3159" t="str">
            <v>230TCT0000029</v>
          </cell>
          <cell r="D3159" t="str">
            <v>CP524C/250K-C1色浆</v>
          </cell>
        </row>
        <row r="3160">
          <cell r="B3160" t="str">
            <v>TAT0010058</v>
          </cell>
          <cell r="C3160" t="str">
            <v>220TAT0010058</v>
          </cell>
          <cell r="D3160" t="str">
            <v>一汽轻卡减震主驾座椅纸箱</v>
          </cell>
        </row>
        <row r="3161">
          <cell r="B3161" t="str">
            <v>SHT0012284</v>
          </cell>
          <cell r="C3161" t="str">
            <v>220SHT0012284</v>
          </cell>
          <cell r="D3161" t="str">
            <v>驾驶员主边调角器总成</v>
          </cell>
        </row>
        <row r="3162">
          <cell r="B3162" t="str">
            <v>SHT0012319</v>
          </cell>
          <cell r="C3162" t="str">
            <v>220SHT0012319</v>
          </cell>
          <cell r="D3162" t="str">
            <v>副驾驶员主边调角器</v>
          </cell>
        </row>
        <row r="3163">
          <cell r="B3163" t="str">
            <v>SLT0002415</v>
          </cell>
          <cell r="C3163" t="str">
            <v>220SLT0002415</v>
          </cell>
          <cell r="D3163" t="str">
            <v>驾驶员座垫框架总成</v>
          </cell>
        </row>
        <row r="3164">
          <cell r="B3164" t="str">
            <v>SHT0002626</v>
          </cell>
          <cell r="C3164" t="str">
            <v>230SHT0002626</v>
          </cell>
          <cell r="D3164" t="str">
            <v>主驾右侧从动调角器圆盘</v>
          </cell>
        </row>
        <row r="3165">
          <cell r="B3165" t="str">
            <v>SHT0002627</v>
          </cell>
          <cell r="C3165" t="str">
            <v>230SHT0002627</v>
          </cell>
          <cell r="D3165" t="str">
            <v>副驾左侧从动调角器圆盘</v>
          </cell>
        </row>
        <row r="3166">
          <cell r="B3166" t="str">
            <v>TST0000176</v>
          </cell>
          <cell r="C3166" t="str">
            <v>230TST0000176</v>
          </cell>
          <cell r="D3166" t="str">
            <v>ф22.2*80冲针</v>
          </cell>
        </row>
        <row r="3167">
          <cell r="B3167" t="str">
            <v>SHT0013899</v>
          </cell>
          <cell r="C3167" t="str">
            <v>220SHT0013899</v>
          </cell>
          <cell r="D3167" t="str">
            <v>通风坐垫泡沫总成</v>
          </cell>
        </row>
        <row r="3168">
          <cell r="B3168" t="str">
            <v>BEC0010042</v>
          </cell>
          <cell r="C3168" t="str">
            <v>220BEC0010042</v>
          </cell>
          <cell r="D3168" t="str">
            <v>靠背加热垫总成</v>
          </cell>
        </row>
        <row r="3169">
          <cell r="B3169" t="str">
            <v>SHT0002662</v>
          </cell>
          <cell r="C3169" t="str">
            <v>230SHT0002662</v>
          </cell>
          <cell r="D3169" t="str">
            <v>后升降连杆总成电泳</v>
          </cell>
        </row>
        <row r="3170">
          <cell r="B3170" t="str">
            <v>REM0010167</v>
          </cell>
          <cell r="C3170" t="str">
            <v>210REM0010167</v>
          </cell>
          <cell r="D3170" t="str">
            <v>H6左下安装座装饰盖ASA</v>
          </cell>
        </row>
        <row r="3171">
          <cell r="B3171" t="str">
            <v>REM0010227</v>
          </cell>
          <cell r="C3171" t="str">
            <v>210REM0010227</v>
          </cell>
          <cell r="D3171" t="str">
            <v>H6右下安装座装饰盖ASA</v>
          </cell>
        </row>
        <row r="3172">
          <cell r="B3172" t="str">
            <v>TST0000600</v>
          </cell>
          <cell r="C3172" t="str">
            <v>230TST0000600</v>
          </cell>
          <cell r="D3172" t="str">
            <v>功率继电器676B-1114P</v>
          </cell>
        </row>
        <row r="3173">
          <cell r="B3173" t="str">
            <v>TST0000529</v>
          </cell>
          <cell r="C3173" t="str">
            <v>230TST0000529</v>
          </cell>
          <cell r="D3173" t="str">
            <v>内方扳手（套）</v>
          </cell>
        </row>
        <row r="3174">
          <cell r="B3174" t="str">
            <v>TSY0000762</v>
          </cell>
          <cell r="C3174" t="str">
            <v>220TSY0000762</v>
          </cell>
          <cell r="D3174" t="str">
            <v>织物化纤复合面料</v>
          </cell>
        </row>
        <row r="3175">
          <cell r="B3175" t="str">
            <v>SLT0000720</v>
          </cell>
          <cell r="C3175" t="str">
            <v>220SLT0000720</v>
          </cell>
          <cell r="D3175" t="str">
            <v>M3右舵1695副座布套</v>
          </cell>
        </row>
        <row r="3176">
          <cell r="B3176" t="str">
            <v>SLT0000727</v>
          </cell>
          <cell r="C3176" t="str">
            <v>220SLT0000727</v>
          </cell>
          <cell r="D3176" t="str">
            <v>副驾驶员小背泡沫总成</v>
          </cell>
        </row>
        <row r="3177">
          <cell r="B3177" t="str">
            <v>SLT0000789</v>
          </cell>
          <cell r="C3177" t="str">
            <v>220SLT0000789</v>
          </cell>
          <cell r="D3177" t="str">
            <v>驾驶员座垫护面总成</v>
          </cell>
        </row>
        <row r="3178">
          <cell r="B3178" t="str">
            <v>SLT0002576</v>
          </cell>
          <cell r="C3178" t="str">
            <v>220SLT0002576</v>
          </cell>
          <cell r="D3178" t="str">
            <v>k1右舵二三中间背布套</v>
          </cell>
        </row>
        <row r="3179">
          <cell r="B3179" t="str">
            <v>SLT0002600</v>
          </cell>
          <cell r="C3179" t="str">
            <v>220SLT0002600</v>
          </cell>
          <cell r="D3179" t="str">
            <v>k1窄车460司机背布套</v>
          </cell>
        </row>
        <row r="3180">
          <cell r="B3180" t="str">
            <v>SLT0002575</v>
          </cell>
          <cell r="C3180" t="str">
            <v>220SLT0002575</v>
          </cell>
          <cell r="D3180" t="str">
            <v>k1右舵二三上小背布套</v>
          </cell>
        </row>
        <row r="3181">
          <cell r="B3181" t="str">
            <v>SHT0000667</v>
          </cell>
          <cell r="C3181" t="str">
            <v>220SHT0000667</v>
          </cell>
          <cell r="D3181" t="str">
            <v>下卧铺护面总成</v>
          </cell>
        </row>
        <row r="3182">
          <cell r="B3182" t="str">
            <v>SHT0001667</v>
          </cell>
          <cell r="C3182" t="str">
            <v>220SHT0001667</v>
          </cell>
          <cell r="D3182" t="str">
            <v>坐盆总成</v>
          </cell>
        </row>
        <row r="3183">
          <cell r="B3183" t="str">
            <v>SLT0002589</v>
          </cell>
          <cell r="C3183" t="str">
            <v>220SLT0002589</v>
          </cell>
          <cell r="D3183" t="str">
            <v>k1左舵二三上小背布套</v>
          </cell>
        </row>
        <row r="3184">
          <cell r="B3184" t="str">
            <v>SLT0002590</v>
          </cell>
          <cell r="C3184" t="str">
            <v>220SLT0002590</v>
          </cell>
          <cell r="D3184" t="str">
            <v>k1左舵二三中间背布套</v>
          </cell>
        </row>
        <row r="3185">
          <cell r="B3185" t="str">
            <v>SLT0000088</v>
          </cell>
          <cell r="C3185" t="str">
            <v>220SLT0000088</v>
          </cell>
          <cell r="D3185" t="str">
            <v>副驾驶员小背泡沫总成</v>
          </cell>
        </row>
        <row r="3186">
          <cell r="B3186" t="str">
            <v>SLT0000071</v>
          </cell>
          <cell r="C3186" t="str">
            <v>220SLT0000071</v>
          </cell>
          <cell r="D3186" t="str">
            <v>副驾驶员小背泡沫总成</v>
          </cell>
        </row>
        <row r="3187">
          <cell r="B3187" t="str">
            <v>REM0001715</v>
          </cell>
          <cell r="C3187" t="str">
            <v>210REM0001715</v>
          </cell>
          <cell r="D3187" t="str">
            <v>奥驰左镜体</v>
          </cell>
        </row>
        <row r="3188">
          <cell r="B3188" t="str">
            <v>SHT0002678</v>
          </cell>
          <cell r="C3188" t="str">
            <v>230SHT0002678</v>
          </cell>
          <cell r="D3188" t="str">
            <v>副驾靠背下连接板总成电泳</v>
          </cell>
        </row>
        <row r="3189">
          <cell r="B3189" t="str">
            <v>SLT0000091</v>
          </cell>
          <cell r="C3189" t="str">
            <v>220SLT0000091</v>
          </cell>
          <cell r="D3189" t="str">
            <v>M3右舵80副背布套</v>
          </cell>
        </row>
        <row r="3190">
          <cell r="B3190" t="str">
            <v>SHT0001984</v>
          </cell>
          <cell r="C3190" t="str">
            <v>230SHT0001984</v>
          </cell>
          <cell r="D3190" t="str">
            <v>外绞架组件电泳</v>
          </cell>
        </row>
        <row r="3191">
          <cell r="B3191" t="str">
            <v>SHT0001858</v>
          </cell>
          <cell r="C3191" t="str">
            <v>230SHT0001858</v>
          </cell>
          <cell r="D3191" t="str">
            <v>主驾下框焊接组件</v>
          </cell>
        </row>
        <row r="3192">
          <cell r="B3192" t="str">
            <v>REM0000987</v>
          </cell>
          <cell r="C3192" t="str">
            <v>210REM0000987</v>
          </cell>
          <cell r="D3192" t="str">
            <v>H4镜杆左</v>
          </cell>
        </row>
        <row r="3193">
          <cell r="B3193" t="str">
            <v>REM0001003</v>
          </cell>
          <cell r="C3193" t="str">
            <v>210REM0001003</v>
          </cell>
          <cell r="D3193" t="str">
            <v>H4镜杆右</v>
          </cell>
        </row>
        <row r="3194">
          <cell r="B3194" t="str">
            <v>REM0000987</v>
          </cell>
          <cell r="C3194" t="str">
            <v>230REM0000987</v>
          </cell>
          <cell r="D3194" t="str">
            <v>H4镜杆左</v>
          </cell>
        </row>
        <row r="3195">
          <cell r="B3195" t="str">
            <v>REM0001003</v>
          </cell>
          <cell r="C3195" t="str">
            <v>230REM0001003</v>
          </cell>
          <cell r="D3195" t="str">
            <v>H4镜杆右</v>
          </cell>
        </row>
        <row r="3196">
          <cell r="B3196" t="str">
            <v>REM0002603</v>
          </cell>
          <cell r="C3196" t="str">
            <v>210REM0002603</v>
          </cell>
          <cell r="D3196" t="str">
            <v>133A0镜杆及座</v>
          </cell>
        </row>
        <row r="3197">
          <cell r="B3197" t="str">
            <v>TCT0000028</v>
          </cell>
          <cell r="C3197" t="str">
            <v>230TCT0000028</v>
          </cell>
          <cell r="D3197" t="str">
            <v>CR681/1000K-C1树脂</v>
          </cell>
        </row>
        <row r="3198">
          <cell r="B3198" t="str">
            <v>TMI0000084</v>
          </cell>
          <cell r="C3198" t="str">
            <v>210TMI0000084</v>
          </cell>
          <cell r="D3198" t="str">
            <v>PA66-RN230十字横梁料</v>
          </cell>
        </row>
        <row r="3199">
          <cell r="B3199" t="str">
            <v>SHT0000085</v>
          </cell>
          <cell r="C3199" t="str">
            <v>220SHT0000085</v>
          </cell>
          <cell r="D3199" t="str">
            <v>驾驶员座垫护面总成</v>
          </cell>
        </row>
        <row r="3200">
          <cell r="B3200" t="str">
            <v>SLT0000704</v>
          </cell>
          <cell r="C3200" t="str">
            <v>220SLT0000704</v>
          </cell>
          <cell r="D3200" t="str">
            <v>M3出口1800副背布套</v>
          </cell>
        </row>
        <row r="3201">
          <cell r="B3201" t="str">
            <v>SHT0000768</v>
          </cell>
          <cell r="C3201" t="str">
            <v>220SHT0000768</v>
          </cell>
          <cell r="D3201" t="str">
            <v>上卧铺支撑座灰色</v>
          </cell>
        </row>
        <row r="3202">
          <cell r="B3202" t="str">
            <v>SHT0000768</v>
          </cell>
          <cell r="C3202" t="str">
            <v>230SHT0000768</v>
          </cell>
          <cell r="D3202" t="str">
            <v>上卧铺支撑座灰色</v>
          </cell>
        </row>
        <row r="3203">
          <cell r="B3203" t="str">
            <v>SLT0000742</v>
          </cell>
          <cell r="C3203" t="str">
            <v>220SLT0000742</v>
          </cell>
          <cell r="D3203" t="str">
            <v>副驾驶员小背泡沫总成</v>
          </cell>
        </row>
        <row r="3204">
          <cell r="B3204" t="str">
            <v>SHT0000769</v>
          </cell>
          <cell r="C3204" t="str">
            <v>220SHT0000769</v>
          </cell>
          <cell r="D3204" t="str">
            <v>上卧铺支撑座黄色</v>
          </cell>
        </row>
        <row r="3205">
          <cell r="B3205" t="str">
            <v>SHT0000769</v>
          </cell>
          <cell r="C3205" t="str">
            <v>230SHT0000769</v>
          </cell>
          <cell r="D3205" t="str">
            <v>上卧铺支撑座黄色</v>
          </cell>
        </row>
        <row r="3206">
          <cell r="B3206" t="str">
            <v>SHT0002051</v>
          </cell>
          <cell r="C3206" t="str">
            <v>220SHT0002051</v>
          </cell>
          <cell r="D3206" t="str">
            <v>中间座靠背泡沫总成</v>
          </cell>
        </row>
        <row r="3207">
          <cell r="B3207" t="str">
            <v>SHT0011205</v>
          </cell>
          <cell r="C3207" t="str">
            <v>220SHT0011205</v>
          </cell>
          <cell r="D3207" t="str">
            <v>驾驶员座垫护面总成</v>
          </cell>
        </row>
        <row r="3208">
          <cell r="B3208" t="str">
            <v>SHT0014096</v>
          </cell>
          <cell r="C3208" t="str">
            <v>220SHT0014096</v>
          </cell>
          <cell r="D3208" t="str">
            <v>驾驶员坐垫护面总成</v>
          </cell>
        </row>
        <row r="3209">
          <cell r="B3209" t="str">
            <v>TST0000426</v>
          </cell>
          <cell r="C3209" t="str">
            <v>230TST0000426</v>
          </cell>
          <cell r="D3209" t="str">
            <v>凹模φ20*φ6.5*45</v>
          </cell>
        </row>
        <row r="3210">
          <cell r="B3210" t="str">
            <v>SLT0000348</v>
          </cell>
          <cell r="C3210" t="str">
            <v>220SLT0000348</v>
          </cell>
          <cell r="D3210" t="str">
            <v>K1窄体座盆</v>
          </cell>
        </row>
        <row r="3211">
          <cell r="B3211" t="str">
            <v>SHT0001283</v>
          </cell>
          <cell r="C3211" t="str">
            <v>230SHT0001283</v>
          </cell>
          <cell r="D3211" t="str">
            <v>机械减震外绞架组件</v>
          </cell>
        </row>
        <row r="3212">
          <cell r="B3212" t="str">
            <v>BPC0000045</v>
          </cell>
          <cell r="C3212" t="str">
            <v>230BPC0000045</v>
          </cell>
          <cell r="D3212" t="str">
            <v>防尘罩</v>
          </cell>
        </row>
        <row r="3213">
          <cell r="B3213" t="str">
            <v>SHT0000995</v>
          </cell>
          <cell r="C3213" t="str">
            <v>230SHT0000995</v>
          </cell>
          <cell r="D3213" t="str">
            <v>防尘罩</v>
          </cell>
        </row>
        <row r="3214">
          <cell r="B3214" t="str">
            <v>SHT0001121</v>
          </cell>
          <cell r="C3214" t="str">
            <v>230SHT0001121</v>
          </cell>
          <cell r="D3214" t="str">
            <v>防尘罩</v>
          </cell>
        </row>
        <row r="3215">
          <cell r="B3215" t="str">
            <v>SHT0001122</v>
          </cell>
          <cell r="C3215" t="str">
            <v>230SHT0001122</v>
          </cell>
          <cell r="D3215" t="str">
            <v>防尘罩</v>
          </cell>
        </row>
        <row r="3216">
          <cell r="B3216" t="str">
            <v>SHT0002041</v>
          </cell>
          <cell r="C3216" t="str">
            <v>230SHT0002041</v>
          </cell>
          <cell r="D3216" t="str">
            <v>防尘罩总成</v>
          </cell>
        </row>
        <row r="3217">
          <cell r="B3217" t="str">
            <v>SHT0002118</v>
          </cell>
          <cell r="C3217" t="str">
            <v>230SHT0002118</v>
          </cell>
          <cell r="D3217" t="str">
            <v>防尘罩</v>
          </cell>
        </row>
        <row r="3218">
          <cell r="B3218" t="str">
            <v>SHT0012568</v>
          </cell>
          <cell r="C3218" t="str">
            <v>230SHT0012568</v>
          </cell>
          <cell r="D3218" t="str">
            <v>侧置机械减震防尘罩开孔</v>
          </cell>
        </row>
        <row r="3219">
          <cell r="B3219" t="str">
            <v>SLT0000802</v>
          </cell>
          <cell r="C3219" t="str">
            <v>220SLT0000802</v>
          </cell>
          <cell r="D3219" t="str">
            <v>M4副司机背</v>
          </cell>
        </row>
        <row r="3220">
          <cell r="B3220" t="str">
            <v>SHT0002259</v>
          </cell>
          <cell r="C3220" t="str">
            <v>230SHT0002259</v>
          </cell>
          <cell r="D3220" t="str">
            <v>内十字支撑绞架总成</v>
          </cell>
        </row>
        <row r="3221">
          <cell r="B3221" t="str">
            <v>SHT0000569</v>
          </cell>
          <cell r="C3221" t="str">
            <v>220SHT0000569</v>
          </cell>
          <cell r="D3221" t="str">
            <v>中间座座垫护面总成</v>
          </cell>
        </row>
        <row r="3222">
          <cell r="B3222" t="str">
            <v>REM0002256</v>
          </cell>
          <cell r="C3222" t="str">
            <v>210REM0002256</v>
          </cell>
          <cell r="D3222" t="str">
            <v>T5G镜体左</v>
          </cell>
        </row>
        <row r="3223">
          <cell r="B3223" t="str">
            <v>REM0002284</v>
          </cell>
          <cell r="C3223" t="str">
            <v>210REM0002284</v>
          </cell>
          <cell r="D3223" t="str">
            <v>T5G镜体右</v>
          </cell>
        </row>
        <row r="3224">
          <cell r="B3224" t="str">
            <v>REM0001669</v>
          </cell>
          <cell r="C3224" t="str">
            <v>210REM0001669</v>
          </cell>
          <cell r="D3224" t="str">
            <v>1780-32右镜杆喷涂</v>
          </cell>
        </row>
        <row r="3225">
          <cell r="B3225" t="str">
            <v>SLT0002605</v>
          </cell>
          <cell r="C3225" t="str">
            <v>220SLT0002605</v>
          </cell>
          <cell r="D3225" t="str">
            <v>k1窄车三排单人背布套</v>
          </cell>
        </row>
        <row r="3226">
          <cell r="B3226" t="str">
            <v>RSM0000345</v>
          </cell>
          <cell r="C3226" t="str">
            <v>210RSM0000345</v>
          </cell>
          <cell r="D3226" t="str">
            <v>A7前下视镜头分总成</v>
          </cell>
        </row>
        <row r="3227">
          <cell r="B3227" t="str">
            <v>REM0003315</v>
          </cell>
          <cell r="C3227" t="str">
            <v>210REM0003315</v>
          </cell>
          <cell r="D3227" t="str">
            <v>T5G电动主镜片镜托合件R</v>
          </cell>
        </row>
        <row r="3228">
          <cell r="B3228" t="str">
            <v>SHT0014079</v>
          </cell>
          <cell r="C3228" t="str">
            <v>220SHT0014079</v>
          </cell>
          <cell r="D3228" t="str">
            <v>副驾座垫护面总成</v>
          </cell>
        </row>
        <row r="3229">
          <cell r="B3229" t="str">
            <v>TST0000388</v>
          </cell>
          <cell r="C3229" t="str">
            <v>230TST0000388</v>
          </cell>
          <cell r="D3229" t="str">
            <v>冲头φ13*φ10.5*66</v>
          </cell>
        </row>
        <row r="3230">
          <cell r="B3230" t="str">
            <v>REM0001941</v>
          </cell>
          <cell r="C3230" t="str">
            <v>210REM0001941</v>
          </cell>
          <cell r="D3230" t="str">
            <v>济南轻卡左舵下视镜</v>
          </cell>
        </row>
        <row r="3231">
          <cell r="B3231" t="str">
            <v>REM0003317</v>
          </cell>
          <cell r="C3231" t="str">
            <v>210REM0003317</v>
          </cell>
          <cell r="D3231" t="str">
            <v>T5G电动主镜片镜托合件L</v>
          </cell>
        </row>
        <row r="3232">
          <cell r="B3232" t="str">
            <v>SHT0001282</v>
          </cell>
          <cell r="C3232" t="str">
            <v>230SHT0001282</v>
          </cell>
          <cell r="D3232" t="str">
            <v>机械减震内绞架组件电泳</v>
          </cell>
        </row>
        <row r="3233">
          <cell r="B3233" t="str">
            <v>TST0001671</v>
          </cell>
          <cell r="C3233" t="str">
            <v>230TST0001671</v>
          </cell>
          <cell r="D3233" t="str">
            <v>螺母电极盖.KPN-C5-C</v>
          </cell>
        </row>
        <row r="3234">
          <cell r="B3234" t="str">
            <v>SHT0001331</v>
          </cell>
          <cell r="C3234" t="str">
            <v>230SHT0001331</v>
          </cell>
          <cell r="D3234" t="str">
            <v>气囊减震器下框组件电泳</v>
          </cell>
        </row>
        <row r="3235">
          <cell r="B3235" t="str">
            <v>TST0000719</v>
          </cell>
          <cell r="C3235" t="str">
            <v>220TST0000719</v>
          </cell>
          <cell r="D3235" t="str">
            <v>刀片(裁床）</v>
          </cell>
        </row>
        <row r="3236">
          <cell r="B3236" t="str">
            <v>TST0000996</v>
          </cell>
          <cell r="C3236" t="str">
            <v>230TST0000996</v>
          </cell>
          <cell r="D3236" t="str">
            <v>水口钳子</v>
          </cell>
        </row>
        <row r="3237">
          <cell r="B3237" t="str">
            <v>SCS0005629</v>
          </cell>
          <cell r="C3237" t="str">
            <v>230SCS0005629</v>
          </cell>
          <cell r="D3237" t="str">
            <v>副驾右侧手动调角器总成</v>
          </cell>
        </row>
        <row r="3238">
          <cell r="B3238" t="str">
            <v>SCS0005986</v>
          </cell>
          <cell r="C3238" t="str">
            <v>230SCS0005986</v>
          </cell>
          <cell r="D3238" t="str">
            <v>主驾左侧手动调角器总成</v>
          </cell>
        </row>
        <row r="3239">
          <cell r="B3239" t="str">
            <v>REM0002257</v>
          </cell>
          <cell r="C3239" t="str">
            <v>210REM0002257</v>
          </cell>
          <cell r="D3239" t="str">
            <v>T5G后盖左</v>
          </cell>
        </row>
        <row r="3240">
          <cell r="B3240" t="str">
            <v>RSM0000268</v>
          </cell>
          <cell r="C3240" t="str">
            <v>210RSM0000268</v>
          </cell>
          <cell r="D3240" t="str">
            <v>奥驰补盲镜镜头</v>
          </cell>
        </row>
        <row r="3241">
          <cell r="B3241" t="str">
            <v>SHT0002002</v>
          </cell>
          <cell r="C3241" t="str">
            <v>220SHT0002002</v>
          </cell>
          <cell r="D3241" t="str">
            <v>H2驾驶员靠背护面总成</v>
          </cell>
        </row>
        <row r="3242">
          <cell r="B3242" t="str">
            <v>TSY0000237</v>
          </cell>
          <cell r="C3242" t="str">
            <v>220TSY0000237</v>
          </cell>
          <cell r="D3242" t="str">
            <v>主料w807</v>
          </cell>
        </row>
        <row r="3243">
          <cell r="B3243" t="str">
            <v>REM0002092</v>
          </cell>
          <cell r="C3243" t="str">
            <v>210REM0002092</v>
          </cell>
          <cell r="D3243" t="str">
            <v>奥铃镜头总成(含附件)</v>
          </cell>
        </row>
        <row r="3244">
          <cell r="B3244" t="str">
            <v>REM0001998</v>
          </cell>
          <cell r="C3244" t="str">
            <v>210REM0001998</v>
          </cell>
          <cell r="D3244" t="str">
            <v>驭菱右舵右后视镜</v>
          </cell>
        </row>
        <row r="3245">
          <cell r="B3245" t="str">
            <v>TMI0000127</v>
          </cell>
          <cell r="C3245" t="str">
            <v>210TMI0000127</v>
          </cell>
          <cell r="D3245" t="str">
            <v>ASA-S778T-SPF30</v>
          </cell>
        </row>
        <row r="3246">
          <cell r="B3246" t="str">
            <v>TSY0010184</v>
          </cell>
          <cell r="C3246" t="str">
            <v>220TSY0010184</v>
          </cell>
          <cell r="D3246" t="str">
            <v>辅料TR5190</v>
          </cell>
        </row>
        <row r="3247">
          <cell r="B3247" t="str">
            <v>REM0002540</v>
          </cell>
          <cell r="C3247" t="str">
            <v>210REM0002540</v>
          </cell>
          <cell r="D3247" t="str">
            <v>1B20082100205</v>
          </cell>
        </row>
        <row r="3248">
          <cell r="B3248" t="str">
            <v>RSM0000072</v>
          </cell>
          <cell r="C3248" t="str">
            <v>210RSM0000072</v>
          </cell>
          <cell r="D3248" t="str">
            <v>捷运下视镜</v>
          </cell>
        </row>
        <row r="3249">
          <cell r="B3249" t="str">
            <v>TMP5004028</v>
          </cell>
          <cell r="C3249" t="str">
            <v>210TMP5004028</v>
          </cell>
          <cell r="D3249" t="str">
            <v>底漆稀释剂DSS-260</v>
          </cell>
        </row>
        <row r="3250">
          <cell r="B3250" t="str">
            <v>REM0002285</v>
          </cell>
          <cell r="C3250" t="str">
            <v>210REM0002285</v>
          </cell>
          <cell r="D3250" t="str">
            <v>T5G后盖右</v>
          </cell>
        </row>
        <row r="3251">
          <cell r="B3251" t="str">
            <v>REM0000558</v>
          </cell>
          <cell r="C3251" t="str">
            <v>210REM0000558</v>
          </cell>
          <cell r="D3251" t="str">
            <v>MV3后视镜镜体</v>
          </cell>
        </row>
        <row r="3252">
          <cell r="B3252" t="str">
            <v>REM0002596</v>
          </cell>
          <cell r="C3252" t="str">
            <v>210REM0002596</v>
          </cell>
          <cell r="D3252" t="str">
            <v>126A0镜杆及座</v>
          </cell>
        </row>
        <row r="3253">
          <cell r="B3253" t="str">
            <v>SLT0001684</v>
          </cell>
          <cell r="C3253" t="str">
            <v>220SLT0001684</v>
          </cell>
          <cell r="D3253" t="str">
            <v>副驾靠背骨架总成</v>
          </cell>
        </row>
        <row r="3254">
          <cell r="B3254" t="str">
            <v>REM0010320</v>
          </cell>
          <cell r="C3254" t="str">
            <v>210REM0010320</v>
          </cell>
          <cell r="D3254" t="str">
            <v>一汽M38线束</v>
          </cell>
        </row>
        <row r="3255">
          <cell r="B3255" t="str">
            <v>REM0010412</v>
          </cell>
          <cell r="C3255" t="str">
            <v>210REM0010412</v>
          </cell>
          <cell r="D3255" t="str">
            <v>一汽M46线束</v>
          </cell>
        </row>
        <row r="3256">
          <cell r="B3256" t="str">
            <v>SCS0004091</v>
          </cell>
          <cell r="C3256" t="str">
            <v>220SCS0004091</v>
          </cell>
          <cell r="D3256" t="str">
            <v>安全报警装置SBR</v>
          </cell>
        </row>
        <row r="3257">
          <cell r="B3257" t="str">
            <v>SHT0001525</v>
          </cell>
          <cell r="C3257" t="str">
            <v>230SHT0001525</v>
          </cell>
          <cell r="D3257" t="str">
            <v>气囊减震器上框组件电泳</v>
          </cell>
        </row>
        <row r="3258">
          <cell r="B3258" t="str">
            <v>SHT0000563</v>
          </cell>
          <cell r="C3258" t="str">
            <v>220SHT0000563</v>
          </cell>
          <cell r="D3258" t="str">
            <v>中间座座垫泡沫总成</v>
          </cell>
        </row>
        <row r="3259">
          <cell r="B3259" t="str">
            <v>SHT0000561</v>
          </cell>
          <cell r="C3259" t="str">
            <v>220SHT0000561</v>
          </cell>
          <cell r="D3259" t="str">
            <v>中间座靠背泡沫总成</v>
          </cell>
        </row>
        <row r="3260">
          <cell r="B3260" t="str">
            <v>SHT0001350</v>
          </cell>
          <cell r="C3260" t="str">
            <v>230SHT0001350</v>
          </cell>
          <cell r="D3260" t="str">
            <v>气囊减震器上框组件电泳</v>
          </cell>
        </row>
        <row r="3261">
          <cell r="B3261" t="str">
            <v>SHT0000629</v>
          </cell>
          <cell r="C3261" t="str">
            <v>220SHT0000629</v>
          </cell>
          <cell r="D3261" t="str">
            <v>下卧铺翻转块泡沫</v>
          </cell>
        </row>
        <row r="3262">
          <cell r="B3262" t="str">
            <v>TSY0010487</v>
          </cell>
          <cell r="C3262" t="str">
            <v>220TSY0010487</v>
          </cell>
          <cell r="D3262" t="str">
            <v>辅面料1</v>
          </cell>
        </row>
        <row r="3263">
          <cell r="B3263" t="str">
            <v>SHT0001831</v>
          </cell>
          <cell r="C3263" t="str">
            <v>220SHT0001831</v>
          </cell>
          <cell r="D3263" t="str">
            <v>驾驶员座垫护面总成</v>
          </cell>
        </row>
        <row r="3264">
          <cell r="B3264" t="str">
            <v>TST0000379</v>
          </cell>
          <cell r="C3264" t="str">
            <v>230TST0000379</v>
          </cell>
          <cell r="D3264" t="str">
            <v>冲头φ8*φ3.65*70</v>
          </cell>
        </row>
        <row r="3265">
          <cell r="B3265" t="str">
            <v>SHT0001373</v>
          </cell>
          <cell r="C3265" t="str">
            <v>230SHT0001373</v>
          </cell>
          <cell r="D3265" t="str">
            <v>外十字绞架总成电泳</v>
          </cell>
        </row>
        <row r="3266">
          <cell r="B3266" t="str">
            <v>SLT0001691</v>
          </cell>
          <cell r="C3266" t="str">
            <v>220SLT0001691</v>
          </cell>
          <cell r="D3266" t="str">
            <v>主驾左侧调角器总成</v>
          </cell>
        </row>
        <row r="3267">
          <cell r="B3267" t="str">
            <v>SLT0010371</v>
          </cell>
          <cell r="C3267" t="str">
            <v>220SLT0010371</v>
          </cell>
          <cell r="D3267" t="str">
            <v>中间座靠背泡沫总成</v>
          </cell>
        </row>
        <row r="3268">
          <cell r="B3268" t="str">
            <v>SHT0012135</v>
          </cell>
          <cell r="C3268" t="str">
            <v>230SHT0012135</v>
          </cell>
          <cell r="D3268" t="str">
            <v>下框焊接总成</v>
          </cell>
        </row>
        <row r="3269">
          <cell r="B3269" t="str">
            <v>SHT0001274</v>
          </cell>
          <cell r="C3269" t="str">
            <v>230SHT0001274</v>
          </cell>
          <cell r="D3269" t="str">
            <v>机械减震内绞架组件</v>
          </cell>
        </row>
        <row r="3270">
          <cell r="B3270" t="str">
            <v>REM0001999</v>
          </cell>
          <cell r="C3270" t="str">
            <v>210REM0001999</v>
          </cell>
          <cell r="D3270" t="str">
            <v>驭菱右舵左后视镜</v>
          </cell>
        </row>
        <row r="3271">
          <cell r="B3271" t="str">
            <v>SLT0001644</v>
          </cell>
          <cell r="C3271" t="str">
            <v>220SLT0001644</v>
          </cell>
          <cell r="D3271" t="str">
            <v>副驾驶员座垫护面总成</v>
          </cell>
        </row>
        <row r="3272">
          <cell r="B3272" t="str">
            <v>TMP5005013</v>
          </cell>
          <cell r="C3272" t="str">
            <v>210TMP5005013</v>
          </cell>
          <cell r="D3272" t="str">
            <v>稀释剂DSS-741</v>
          </cell>
        </row>
        <row r="3273">
          <cell r="B3273" t="str">
            <v>SHT0002602</v>
          </cell>
          <cell r="C3273" t="str">
            <v>230SHT0002602</v>
          </cell>
          <cell r="D3273" t="str">
            <v>上框焊接总成电泳</v>
          </cell>
        </row>
        <row r="3274">
          <cell r="B3274" t="str">
            <v>SHT0002613</v>
          </cell>
          <cell r="C3274" t="str">
            <v>230SHT0002613</v>
          </cell>
          <cell r="D3274" t="str">
            <v>上框焊接总成电泳</v>
          </cell>
        </row>
        <row r="3275">
          <cell r="B3275" t="str">
            <v>SHT0000498</v>
          </cell>
          <cell r="C3275" t="str">
            <v>220SHT0000498</v>
          </cell>
          <cell r="D3275" t="str">
            <v>H4司机腰部调节总成</v>
          </cell>
        </row>
        <row r="3276">
          <cell r="B3276" t="str">
            <v>SHT0000498</v>
          </cell>
          <cell r="C3276" t="str">
            <v>230SHT0000498</v>
          </cell>
          <cell r="D3276" t="str">
            <v>H4司机腰部调节总成</v>
          </cell>
        </row>
        <row r="3277">
          <cell r="B3277" t="str">
            <v>SHT0011659</v>
          </cell>
          <cell r="C3277" t="str">
            <v>220SHT0011659</v>
          </cell>
          <cell r="D3277" t="str">
            <v>坐垫舒适性海绵中</v>
          </cell>
        </row>
        <row r="3278">
          <cell r="B3278" t="str">
            <v>SHT0001518</v>
          </cell>
          <cell r="C3278" t="str">
            <v>230SHT0001518</v>
          </cell>
          <cell r="D3278" t="str">
            <v>外十字绞架总成电泳</v>
          </cell>
        </row>
        <row r="3279">
          <cell r="B3279" t="str">
            <v>SCS0004107</v>
          </cell>
          <cell r="C3279" t="str">
            <v>220SCS0004107</v>
          </cell>
          <cell r="D3279" t="str">
            <v>后座椅安全带双搭扣总成</v>
          </cell>
        </row>
        <row r="3280">
          <cell r="B3280" t="str">
            <v>SLT0002478</v>
          </cell>
          <cell r="C3280" t="str">
            <v>220SLT0002478</v>
          </cell>
          <cell r="D3280" t="str">
            <v>副驾驶员小背泡沫总成</v>
          </cell>
        </row>
        <row r="3281">
          <cell r="B3281" t="str">
            <v>SLT0001845</v>
          </cell>
          <cell r="C3281" t="str">
            <v>220SLT0001845</v>
          </cell>
          <cell r="D3281" t="str">
            <v>副司机座骨架总成</v>
          </cell>
        </row>
        <row r="3282">
          <cell r="B3282" t="str">
            <v>TSY0000194</v>
          </cell>
          <cell r="C3282" t="str">
            <v>220TSY0000194</v>
          </cell>
          <cell r="D3282" t="str">
            <v>复合料主料T590-1</v>
          </cell>
        </row>
        <row r="3283">
          <cell r="B3283" t="str">
            <v>SLT0001078</v>
          </cell>
          <cell r="C3283" t="str">
            <v>220SLT0001078</v>
          </cell>
          <cell r="D3283" t="str">
            <v>K1标准1.5窄车侧翻右座布</v>
          </cell>
        </row>
        <row r="3284">
          <cell r="B3284" t="str">
            <v>TSY0010160</v>
          </cell>
          <cell r="C3284" t="str">
            <v>220TSY0010160</v>
          </cell>
          <cell r="D3284" t="str">
            <v>织物主料2W956</v>
          </cell>
        </row>
        <row r="3285">
          <cell r="B3285" t="str">
            <v>SHT0001526</v>
          </cell>
          <cell r="C3285" t="str">
            <v>230SHT0001526</v>
          </cell>
          <cell r="D3285" t="str">
            <v>气囊减震器下框组件电泳</v>
          </cell>
        </row>
        <row r="3286">
          <cell r="B3286" t="str">
            <v>TMA0000554</v>
          </cell>
          <cell r="C3286" t="str">
            <v>210TMA0000554</v>
          </cell>
          <cell r="D3286" t="str">
            <v>碧丽珠地板护理蜡</v>
          </cell>
        </row>
        <row r="3287">
          <cell r="B3287" t="str">
            <v>TMI0000125</v>
          </cell>
          <cell r="C3287" t="str">
            <v>210TMI0000125</v>
          </cell>
          <cell r="D3287" t="str">
            <v>POM-M90-88</v>
          </cell>
        </row>
        <row r="3288">
          <cell r="B3288" t="str">
            <v>TST0000764</v>
          </cell>
          <cell r="C3288" t="str">
            <v>220TST0000764</v>
          </cell>
          <cell r="D3288" t="str">
            <v>工作灯缝纫用</v>
          </cell>
        </row>
        <row r="3289">
          <cell r="B3289" t="str">
            <v>TST0001863</v>
          </cell>
          <cell r="C3289" t="str">
            <v>220TST0001863</v>
          </cell>
          <cell r="D3289" t="str">
            <v>包绳拉筒</v>
          </cell>
        </row>
        <row r="3290">
          <cell r="B3290" t="str">
            <v>TST0000342</v>
          </cell>
          <cell r="C3290" t="str">
            <v>230TST0000342</v>
          </cell>
          <cell r="D3290" t="str">
            <v>吊装带</v>
          </cell>
        </row>
        <row r="3291">
          <cell r="B3291" t="str">
            <v>TST0001166</v>
          </cell>
          <cell r="C3291" t="str">
            <v>230TST0001166</v>
          </cell>
          <cell r="D3291" t="str">
            <v>加热圈42*35</v>
          </cell>
        </row>
        <row r="3292">
          <cell r="B3292" t="str">
            <v>TST0001605</v>
          </cell>
          <cell r="C3292" t="str">
            <v>230TST0001605</v>
          </cell>
          <cell r="D3292" t="str">
            <v>漏电保护器</v>
          </cell>
        </row>
        <row r="3293">
          <cell r="B3293" t="str">
            <v>TST0001818</v>
          </cell>
          <cell r="C3293" t="str">
            <v>230TST0001818</v>
          </cell>
          <cell r="D3293" t="str">
            <v>轴承6205</v>
          </cell>
        </row>
        <row r="3294">
          <cell r="B3294" t="str">
            <v>TST0001836</v>
          </cell>
          <cell r="C3294" t="str">
            <v>230TST0001836</v>
          </cell>
          <cell r="D3294" t="str">
            <v>传感器ZSB30A-01-N-L</v>
          </cell>
        </row>
        <row r="3295">
          <cell r="B3295" t="str">
            <v>TSY0000763</v>
          </cell>
          <cell r="C3295" t="str">
            <v>220TSY0000763</v>
          </cell>
          <cell r="D3295" t="str">
            <v>织物高性能复合面料</v>
          </cell>
        </row>
        <row r="3296">
          <cell r="B3296" t="str">
            <v>SHT0012468</v>
          </cell>
          <cell r="C3296" t="str">
            <v>220SHT0012468</v>
          </cell>
          <cell r="D3296" t="str">
            <v>轩德E6中间座垫护面总成</v>
          </cell>
        </row>
        <row r="3297">
          <cell r="B3297" t="str">
            <v>SHT0001762</v>
          </cell>
          <cell r="C3297" t="str">
            <v>230SHT0001762</v>
          </cell>
          <cell r="D3297" t="str">
            <v>外绞架组件</v>
          </cell>
        </row>
        <row r="3298">
          <cell r="B3298" t="str">
            <v>SHT0014371</v>
          </cell>
          <cell r="C3298" t="str">
            <v>230SHT0014371</v>
          </cell>
          <cell r="D3298" t="str">
            <v>减震器下框电泳总成</v>
          </cell>
        </row>
        <row r="3299">
          <cell r="B3299" t="str">
            <v>SHT0012057</v>
          </cell>
          <cell r="C3299" t="str">
            <v>230SHT0012057</v>
          </cell>
          <cell r="D3299" t="str">
            <v>后升降连接杆总成</v>
          </cell>
        </row>
        <row r="3300">
          <cell r="B3300" t="str">
            <v>TSY0000210</v>
          </cell>
          <cell r="C3300" t="str">
            <v>220TSY0000210</v>
          </cell>
          <cell r="D3300" t="str">
            <v>辅料DQ0182</v>
          </cell>
        </row>
        <row r="3301">
          <cell r="B3301" t="str">
            <v>SLT0000325</v>
          </cell>
          <cell r="C3301" t="str">
            <v>220SLT0000325</v>
          </cell>
          <cell r="D3301" t="str">
            <v>K1宽车座盆</v>
          </cell>
        </row>
        <row r="3302">
          <cell r="B3302" t="str">
            <v>TMI0000109</v>
          </cell>
          <cell r="C3302" t="str">
            <v>210TMI0000109</v>
          </cell>
          <cell r="D3302" t="str">
            <v>PC 345kz(ABC+PC)</v>
          </cell>
        </row>
        <row r="3303">
          <cell r="B3303" t="str">
            <v>SHT0013151</v>
          </cell>
          <cell r="C3303" t="str">
            <v>220SHT0013151</v>
          </cell>
          <cell r="D3303" t="str">
            <v>副驾坐垫面套总成</v>
          </cell>
        </row>
        <row r="3304">
          <cell r="B3304" t="str">
            <v>SLT0000228</v>
          </cell>
          <cell r="C3304" t="str">
            <v>220SLT0000228</v>
          </cell>
          <cell r="D3304" t="str">
            <v>6486跨座泡沫</v>
          </cell>
        </row>
        <row r="3305">
          <cell r="B3305" t="str">
            <v>SHT0012290</v>
          </cell>
          <cell r="C3305" t="str">
            <v>220SHT0012290</v>
          </cell>
          <cell r="D3305" t="str">
            <v>坐垫面套总成</v>
          </cell>
        </row>
        <row r="3306">
          <cell r="B3306" t="str">
            <v>SHT0001332</v>
          </cell>
          <cell r="C3306" t="str">
            <v>230SHT0001332</v>
          </cell>
          <cell r="D3306" t="str">
            <v>气囊减震器下框组件</v>
          </cell>
        </row>
        <row r="3307">
          <cell r="B3307" t="str">
            <v>SHT0000414</v>
          </cell>
          <cell r="C3307" t="str">
            <v>220SHT0000414</v>
          </cell>
          <cell r="D3307" t="str">
            <v>重卡副背骨架总成无喷涂</v>
          </cell>
        </row>
        <row r="3308">
          <cell r="B3308" t="str">
            <v>SHT0000414</v>
          </cell>
          <cell r="C3308" t="str">
            <v>230SHT0000414</v>
          </cell>
          <cell r="D3308" t="str">
            <v>重卡副背骨架总成无喷涂</v>
          </cell>
        </row>
        <row r="3309">
          <cell r="B3309" t="str">
            <v>RSM0000113</v>
          </cell>
          <cell r="C3309" t="str">
            <v>210RSM0000113</v>
          </cell>
          <cell r="D3309" t="str">
            <v>H4前下视镜铝骨架</v>
          </cell>
        </row>
        <row r="3310">
          <cell r="B3310" t="str">
            <v>RSM0000113</v>
          </cell>
          <cell r="C3310" t="str">
            <v>230RSM0000113</v>
          </cell>
          <cell r="D3310" t="str">
            <v>H4前下视镜铝骨架</v>
          </cell>
        </row>
        <row r="3311">
          <cell r="B3311" t="str">
            <v>SHT0000662</v>
          </cell>
          <cell r="C3311" t="str">
            <v>220SHT0000662</v>
          </cell>
          <cell r="D3311" t="str">
            <v>欧曼升极右舵豪华防尘罩</v>
          </cell>
        </row>
        <row r="3312">
          <cell r="B3312" t="str">
            <v>SHT0000670</v>
          </cell>
          <cell r="C3312" t="str">
            <v>220SHT0000670</v>
          </cell>
          <cell r="D3312" t="str">
            <v>欧曼升极右舵标准防尘罩</v>
          </cell>
        </row>
        <row r="3313">
          <cell r="B3313" t="str">
            <v>SHT0000662</v>
          </cell>
          <cell r="C3313" t="str">
            <v>230SHT0000662</v>
          </cell>
          <cell r="D3313" t="str">
            <v>欧曼升极右舵豪华防尘罩</v>
          </cell>
        </row>
        <row r="3314">
          <cell r="B3314" t="str">
            <v>SHT0000670</v>
          </cell>
          <cell r="C3314" t="str">
            <v>230SHT0000670</v>
          </cell>
          <cell r="D3314" t="str">
            <v>欧曼升极右舵标准防尘罩</v>
          </cell>
        </row>
        <row r="3315">
          <cell r="B3315" t="str">
            <v>SHT0013153</v>
          </cell>
          <cell r="C3315" t="str">
            <v>220SHT0013153</v>
          </cell>
          <cell r="D3315" t="str">
            <v>副驾坐垫面套总成</v>
          </cell>
        </row>
        <row r="3316">
          <cell r="B3316" t="str">
            <v>REM0002002</v>
          </cell>
          <cell r="C3316" t="str">
            <v>210REM0002002</v>
          </cell>
          <cell r="D3316" t="str">
            <v>1029镜头总成(含附件)</v>
          </cell>
        </row>
        <row r="3317">
          <cell r="B3317" t="str">
            <v>SLT0002594</v>
          </cell>
          <cell r="C3317" t="str">
            <v>220SLT0002594</v>
          </cell>
          <cell r="D3317" t="str">
            <v>k1左舵二三排单人背布套</v>
          </cell>
        </row>
        <row r="3318">
          <cell r="B3318" t="str">
            <v>SLT0002580</v>
          </cell>
          <cell r="C3318" t="str">
            <v>220SLT0002580</v>
          </cell>
          <cell r="D3318" t="str">
            <v>k1右舵二三排单人背布套</v>
          </cell>
        </row>
        <row r="3319">
          <cell r="B3319" t="str">
            <v>SLT0002611</v>
          </cell>
          <cell r="C3319" t="str">
            <v>220SLT0002611</v>
          </cell>
          <cell r="D3319" t="str">
            <v>k1四排单人背</v>
          </cell>
        </row>
        <row r="3320">
          <cell r="B3320" t="str">
            <v>SLT0002614</v>
          </cell>
          <cell r="C3320" t="str">
            <v>220SLT0002614</v>
          </cell>
          <cell r="D3320" t="str">
            <v>k1四排双人上小背</v>
          </cell>
        </row>
        <row r="3321">
          <cell r="B3321" t="str">
            <v>SLT0002615</v>
          </cell>
          <cell r="C3321" t="str">
            <v>220SLT0002615</v>
          </cell>
          <cell r="D3321" t="str">
            <v>K1四排双人中间背布套</v>
          </cell>
        </row>
        <row r="3322">
          <cell r="B3322" t="str">
            <v>SHT0010561</v>
          </cell>
          <cell r="C3322" t="str">
            <v>220SHT0010561</v>
          </cell>
          <cell r="D3322" t="str">
            <v>驾驶员座垫护面总成</v>
          </cell>
        </row>
        <row r="3323">
          <cell r="B3323" t="str">
            <v>SHT0000654</v>
          </cell>
          <cell r="C3323" t="str">
            <v>220SHT0000654</v>
          </cell>
          <cell r="D3323" t="str">
            <v>中间座座垫护面总成</v>
          </cell>
        </row>
        <row r="3324">
          <cell r="B3324" t="str">
            <v>SHT0011031</v>
          </cell>
          <cell r="C3324" t="str">
            <v>230SHT0011031</v>
          </cell>
          <cell r="D3324" t="str">
            <v>副司机座椅底支架上板</v>
          </cell>
        </row>
        <row r="3325">
          <cell r="B3325" t="str">
            <v>SHT0001393</v>
          </cell>
          <cell r="C3325" t="str">
            <v>230SHT0001393</v>
          </cell>
          <cell r="D3325" t="str">
            <v>气囊减震器上框组件</v>
          </cell>
        </row>
        <row r="3326">
          <cell r="B3326" t="str">
            <v>SLT0000055</v>
          </cell>
          <cell r="C3326" t="str">
            <v>220SLT0000055</v>
          </cell>
          <cell r="D3326" t="str">
            <v>M3右舵1033座垫</v>
          </cell>
        </row>
        <row r="3327">
          <cell r="B3327" t="str">
            <v>SLT0002627</v>
          </cell>
          <cell r="C3327" t="str">
            <v>220SLT0002627</v>
          </cell>
          <cell r="D3327" t="str">
            <v>K1窄车右舵单人背</v>
          </cell>
        </row>
        <row r="3328">
          <cell r="B3328" t="str">
            <v>SLT0000864</v>
          </cell>
          <cell r="C3328" t="str">
            <v>220SLT0000864</v>
          </cell>
          <cell r="D3328" t="str">
            <v>1800卧铺板6个孔</v>
          </cell>
        </row>
        <row r="3329">
          <cell r="B3329" t="str">
            <v>BPC0000052</v>
          </cell>
          <cell r="C3329" t="str">
            <v>230BPC0000052</v>
          </cell>
          <cell r="D3329" t="str">
            <v>进口旋转块</v>
          </cell>
        </row>
        <row r="3330">
          <cell r="B3330" t="str">
            <v>RIM0000081</v>
          </cell>
          <cell r="C3330" t="str">
            <v>210RIM0000081</v>
          </cell>
          <cell r="D3330" t="str">
            <v>M20内视镜</v>
          </cell>
        </row>
        <row r="3331">
          <cell r="B3331" t="str">
            <v>TSY0010245</v>
          </cell>
          <cell r="C3331" t="str">
            <v>220TSY0010245</v>
          </cell>
          <cell r="D3331" t="str">
            <v>织物主料</v>
          </cell>
        </row>
        <row r="3332">
          <cell r="B3332" t="str">
            <v>SLT0000758</v>
          </cell>
          <cell r="C3332" t="str">
            <v>220SLT0000758</v>
          </cell>
          <cell r="D3332" t="str">
            <v>M3奥铃升级海外出口小背</v>
          </cell>
        </row>
        <row r="3333">
          <cell r="B3333" t="str">
            <v>TST0001119</v>
          </cell>
          <cell r="C3333" t="str">
            <v>230TST0001119</v>
          </cell>
          <cell r="D3333" t="str">
            <v>旋转锉</v>
          </cell>
        </row>
        <row r="3334">
          <cell r="B3334" t="str">
            <v>SHT0000148</v>
          </cell>
          <cell r="C3334" t="str">
            <v>220SHT0000148</v>
          </cell>
          <cell r="D3334" t="str">
            <v>H3腰部调节机构总成</v>
          </cell>
        </row>
        <row r="3335">
          <cell r="B3335" t="str">
            <v>SHT0001417</v>
          </cell>
          <cell r="C3335" t="str">
            <v>230SHT0001417</v>
          </cell>
          <cell r="D3335" t="str">
            <v>机械减震下框组件电泳</v>
          </cell>
        </row>
        <row r="3336">
          <cell r="B3336" t="str">
            <v>TST0000439</v>
          </cell>
          <cell r="C3336" t="str">
            <v>230TST0000439</v>
          </cell>
          <cell r="D3336" t="str">
            <v>轴承6306</v>
          </cell>
        </row>
        <row r="3337">
          <cell r="B3337" t="str">
            <v>RSM0000344</v>
          </cell>
          <cell r="C3337" t="str">
            <v>210RSM0000344</v>
          </cell>
          <cell r="D3337" t="str">
            <v>A2前下视镜杆分总成</v>
          </cell>
        </row>
        <row r="3338">
          <cell r="B3338" t="str">
            <v>REM0000600</v>
          </cell>
          <cell r="C3338" t="str">
            <v>210REM0000600</v>
          </cell>
          <cell r="D3338" t="str">
            <v>矿山车镜杆左喷涂</v>
          </cell>
        </row>
        <row r="3339">
          <cell r="B3339" t="str">
            <v>SLT0010517</v>
          </cell>
          <cell r="C3339" t="str">
            <v>220SLT0010517</v>
          </cell>
          <cell r="D3339" t="str">
            <v>靠背加热垫总成</v>
          </cell>
        </row>
        <row r="3340">
          <cell r="B3340" t="str">
            <v>SCS0001625</v>
          </cell>
          <cell r="C3340" t="str">
            <v>220SCS0001625</v>
          </cell>
          <cell r="D3340" t="str">
            <v>三排右座椅坐垫骨架总成</v>
          </cell>
        </row>
        <row r="3341">
          <cell r="B3341" t="str">
            <v>SCS0001625</v>
          </cell>
          <cell r="C3341" t="str">
            <v>230SCS0001625</v>
          </cell>
          <cell r="D3341" t="str">
            <v>三排右座椅坐垫骨架总成</v>
          </cell>
        </row>
        <row r="3342">
          <cell r="B3342" t="str">
            <v>REM0002607</v>
          </cell>
          <cell r="C3342" t="str">
            <v>210REM0002607</v>
          </cell>
          <cell r="D3342" t="str">
            <v>210A0镜杆及座</v>
          </cell>
        </row>
        <row r="3343">
          <cell r="B3343" t="str">
            <v>SHT0001577</v>
          </cell>
          <cell r="C3343" t="str">
            <v>220SHT0001577</v>
          </cell>
          <cell r="D3343" t="str">
            <v>驾驶员坐垫护面总成</v>
          </cell>
        </row>
        <row r="3344">
          <cell r="B3344" t="str">
            <v>TSY0010161</v>
          </cell>
          <cell r="C3344" t="str">
            <v>220TSY0010161</v>
          </cell>
          <cell r="D3344" t="str">
            <v>织物辅料2 W625</v>
          </cell>
        </row>
        <row r="3345">
          <cell r="B3345" t="str">
            <v>SHT0000653</v>
          </cell>
          <cell r="C3345" t="str">
            <v>220SHT0000653</v>
          </cell>
          <cell r="D3345" t="str">
            <v>中间座靠背护面总成</v>
          </cell>
        </row>
        <row r="3346">
          <cell r="B3346" t="str">
            <v>REM0000996</v>
          </cell>
          <cell r="C3346" t="str">
            <v>210REM0000996</v>
          </cell>
          <cell r="D3346" t="str">
            <v>H4右镜盖(大保护盖)</v>
          </cell>
        </row>
        <row r="3347">
          <cell r="B3347" t="str">
            <v>SLT0011536</v>
          </cell>
          <cell r="C3347" t="str">
            <v>220SLT0011536</v>
          </cell>
          <cell r="D3347" t="str">
            <v>副驾驶员座垫护面总成</v>
          </cell>
        </row>
        <row r="3348">
          <cell r="B3348" t="str">
            <v>SLT0000012</v>
          </cell>
          <cell r="C3348" t="str">
            <v>220SLT0000012</v>
          </cell>
          <cell r="D3348" t="str">
            <v>M3右舵1695副司机背</v>
          </cell>
        </row>
        <row r="3349">
          <cell r="B3349" t="str">
            <v>SLT0000098</v>
          </cell>
          <cell r="C3349" t="str">
            <v>220SLT0000098</v>
          </cell>
          <cell r="D3349" t="str">
            <v>M3右舵1800副座</v>
          </cell>
        </row>
        <row r="3350">
          <cell r="B3350" t="str">
            <v>SLT0000144</v>
          </cell>
          <cell r="C3350" t="str">
            <v>220SLT0000144</v>
          </cell>
          <cell r="D3350" t="str">
            <v>M3右舵1995副座</v>
          </cell>
        </row>
        <row r="3351">
          <cell r="B3351" t="str">
            <v>REM0000940</v>
          </cell>
          <cell r="C3351" t="str">
            <v>210REM0000940</v>
          </cell>
          <cell r="D3351" t="str">
            <v>B40右转向灯分总成</v>
          </cell>
        </row>
        <row r="3352">
          <cell r="B3352" t="str">
            <v>REM0000339</v>
          </cell>
          <cell r="C3352" t="str">
            <v>210REM0000339</v>
          </cell>
          <cell r="D3352" t="str">
            <v>出口澳洲大镜体(电动)</v>
          </cell>
        </row>
        <row r="3353">
          <cell r="B3353" t="str">
            <v>TST0000385</v>
          </cell>
          <cell r="C3353" t="str">
            <v>230TST0000385</v>
          </cell>
          <cell r="D3353" t="str">
            <v>冲头φ10*φ7*76</v>
          </cell>
        </row>
        <row r="3354">
          <cell r="B3354" t="str">
            <v>SHT0001360</v>
          </cell>
          <cell r="C3354" t="str">
            <v>230SHT0001360</v>
          </cell>
          <cell r="D3354" t="str">
            <v>气囊减震器上框组件</v>
          </cell>
        </row>
        <row r="3355">
          <cell r="B3355" t="str">
            <v>REM0002074</v>
          </cell>
          <cell r="C3355" t="str">
            <v>210REM0002074</v>
          </cell>
          <cell r="D3355" t="str">
            <v>奥铃升级大镜头总成</v>
          </cell>
        </row>
        <row r="3356">
          <cell r="B3356" t="str">
            <v>SHT0001345</v>
          </cell>
          <cell r="C3356" t="str">
            <v>230SHT0001345</v>
          </cell>
          <cell r="D3356" t="str">
            <v>气囊减震器下框组件电泳</v>
          </cell>
        </row>
        <row r="3357">
          <cell r="B3357" t="str">
            <v>BEC0010135</v>
          </cell>
          <cell r="C3357" t="str">
            <v>220BEC0010135</v>
          </cell>
          <cell r="D3357" t="str">
            <v>靠背加热垫总成</v>
          </cell>
        </row>
        <row r="3358">
          <cell r="B3358" t="str">
            <v>TMA0000584</v>
          </cell>
          <cell r="C3358" t="str">
            <v>210TMA0000584</v>
          </cell>
          <cell r="D3358" t="str">
            <v>540*340*3单瓦楞纸隔板</v>
          </cell>
        </row>
        <row r="3359">
          <cell r="B3359" t="str">
            <v>BPC0000001</v>
          </cell>
          <cell r="C3359" t="str">
            <v>220BPC0000001</v>
          </cell>
          <cell r="D3359" t="str">
            <v>阻尼器总成</v>
          </cell>
        </row>
        <row r="3360">
          <cell r="B3360" t="str">
            <v>BPC0000036</v>
          </cell>
          <cell r="C3360" t="str">
            <v>220BPC0000036</v>
          </cell>
          <cell r="D3360" t="str">
            <v>固定阻尼器总成</v>
          </cell>
        </row>
        <row r="3361">
          <cell r="B3361" t="str">
            <v>BPC0000037</v>
          </cell>
          <cell r="C3361" t="str">
            <v>220BPC0000037</v>
          </cell>
          <cell r="D3361" t="str">
            <v>阻尼器总成</v>
          </cell>
        </row>
        <row r="3362">
          <cell r="B3362" t="str">
            <v>SHT0001808</v>
          </cell>
          <cell r="C3362" t="str">
            <v>220SHT0001808</v>
          </cell>
          <cell r="D3362" t="str">
            <v>固定阻尼器总成</v>
          </cell>
        </row>
        <row r="3363">
          <cell r="B3363" t="str">
            <v>TSY0000709</v>
          </cell>
          <cell r="C3363" t="str">
            <v>220TSY0000709</v>
          </cell>
          <cell r="D3363" t="str">
            <v>辅料5368</v>
          </cell>
        </row>
        <row r="3364">
          <cell r="B3364" t="str">
            <v>BPC0000001</v>
          </cell>
          <cell r="C3364" t="str">
            <v>230BPC0000001</v>
          </cell>
          <cell r="D3364" t="str">
            <v>阻尼器总成</v>
          </cell>
        </row>
        <row r="3365">
          <cell r="B3365" t="str">
            <v>BPC0000004</v>
          </cell>
          <cell r="C3365" t="str">
            <v>230BPC0000004</v>
          </cell>
          <cell r="D3365" t="str">
            <v>阻尼器总成</v>
          </cell>
        </row>
        <row r="3366">
          <cell r="B3366" t="str">
            <v>BPC0000005</v>
          </cell>
          <cell r="C3366" t="str">
            <v>230BPC0000005</v>
          </cell>
          <cell r="D3366" t="str">
            <v>定值阻尼器总成</v>
          </cell>
        </row>
        <row r="3367">
          <cell r="B3367" t="str">
            <v>BPC0000036</v>
          </cell>
          <cell r="C3367" t="str">
            <v>230BPC0000036</v>
          </cell>
          <cell r="D3367" t="str">
            <v>固定阻尼器总成</v>
          </cell>
        </row>
        <row r="3368">
          <cell r="B3368" t="str">
            <v>BPC0000037</v>
          </cell>
          <cell r="C3368" t="str">
            <v>230BPC0000037</v>
          </cell>
          <cell r="D3368" t="str">
            <v>阻尼器总成</v>
          </cell>
        </row>
        <row r="3369">
          <cell r="B3369" t="str">
            <v>BPC0000042</v>
          </cell>
          <cell r="C3369" t="str">
            <v>230BPC0000042</v>
          </cell>
          <cell r="D3369" t="str">
            <v>阻尼器总成</v>
          </cell>
        </row>
        <row r="3370">
          <cell r="B3370" t="str">
            <v>BPC0000049</v>
          </cell>
          <cell r="C3370" t="str">
            <v>230BPC0000049</v>
          </cell>
          <cell r="D3370" t="str">
            <v>阻尼器总成</v>
          </cell>
        </row>
        <row r="3371">
          <cell r="B3371" t="str">
            <v>TST0000109</v>
          </cell>
          <cell r="C3371" t="str">
            <v>230TST0000109</v>
          </cell>
          <cell r="D3371" t="str">
            <v>ф16冲击钻头</v>
          </cell>
        </row>
        <row r="3372">
          <cell r="B3372" t="str">
            <v>SHT0001053</v>
          </cell>
          <cell r="C3372" t="str">
            <v>230SHT0001053</v>
          </cell>
          <cell r="D3372" t="str">
            <v>主驾左星盘 2534832X有轴</v>
          </cell>
        </row>
        <row r="3373">
          <cell r="B3373" t="str">
            <v>SHT0001076</v>
          </cell>
          <cell r="C3373" t="str">
            <v>230SHT0001076</v>
          </cell>
          <cell r="D3373" t="str">
            <v>副驾右星盘 2534834X有轴</v>
          </cell>
        </row>
        <row r="3374">
          <cell r="B3374" t="str">
            <v>SHT0000547</v>
          </cell>
          <cell r="C3374" t="str">
            <v>220SHT0000547</v>
          </cell>
          <cell r="D3374" t="str">
            <v>副驾驶员座垫护面总成</v>
          </cell>
        </row>
        <row r="3375">
          <cell r="B3375" t="str">
            <v>REM0003157</v>
          </cell>
          <cell r="C3375" t="str">
            <v>210REM0003157</v>
          </cell>
          <cell r="D3375" t="str">
            <v>1780-32右镜杆</v>
          </cell>
        </row>
        <row r="3376">
          <cell r="B3376" t="str">
            <v>SHT0000984</v>
          </cell>
          <cell r="C3376" t="str">
            <v>230SHT0000984</v>
          </cell>
          <cell r="D3376" t="str">
            <v>机械减震下框组件电泳</v>
          </cell>
        </row>
        <row r="3377">
          <cell r="B3377" t="str">
            <v>TST0000644</v>
          </cell>
          <cell r="C3377" t="str">
            <v>230TST0000644</v>
          </cell>
          <cell r="D3377" t="str">
            <v>多功能继电器WJ1-6/4</v>
          </cell>
        </row>
        <row r="3378">
          <cell r="B3378" t="str">
            <v>SHT0014851</v>
          </cell>
          <cell r="C3378" t="str">
            <v>210SHT0014851</v>
          </cell>
          <cell r="D3378" t="str">
            <v>驾驶员靠背调节手柄移印</v>
          </cell>
        </row>
        <row r="3379">
          <cell r="B3379" t="str">
            <v>TSY0000191</v>
          </cell>
          <cell r="C3379" t="str">
            <v>220TSY0000191</v>
          </cell>
          <cell r="D3379" t="str">
            <v>辅料OM-ZY8</v>
          </cell>
        </row>
        <row r="3380">
          <cell r="B3380" t="str">
            <v>REM0000290</v>
          </cell>
          <cell r="C3380" t="str">
            <v>210REM0000290</v>
          </cell>
          <cell r="D3380" t="str">
            <v>ETX大镜体(ETX主镜体)</v>
          </cell>
        </row>
        <row r="3381">
          <cell r="B3381" t="str">
            <v>SCS0004409</v>
          </cell>
          <cell r="C3381" t="str">
            <v>230SCS0004409</v>
          </cell>
          <cell r="D3381" t="str">
            <v>中改左座椅左侧调角器组合</v>
          </cell>
        </row>
        <row r="3382">
          <cell r="B3382" t="str">
            <v>SCS0004410</v>
          </cell>
          <cell r="C3382" t="str">
            <v>230SCS0004410</v>
          </cell>
          <cell r="D3382" t="str">
            <v>中改右座椅右侧调角器组合</v>
          </cell>
        </row>
        <row r="3383">
          <cell r="B3383" t="str">
            <v>SHT0002015</v>
          </cell>
          <cell r="C3383" t="str">
            <v>230SHT0002015</v>
          </cell>
          <cell r="D3383" t="str">
            <v>主驾左星盘 2577814X有轴</v>
          </cell>
        </row>
        <row r="3384">
          <cell r="B3384" t="str">
            <v>SHT0002016</v>
          </cell>
          <cell r="C3384" t="str">
            <v>230SHT0002016</v>
          </cell>
          <cell r="D3384" t="str">
            <v>副驾右星盘 2577815X有轴</v>
          </cell>
        </row>
        <row r="3385">
          <cell r="B3385" t="str">
            <v>SHT0010297</v>
          </cell>
          <cell r="C3385" t="str">
            <v>230SHT0010297</v>
          </cell>
          <cell r="D3385" t="str">
            <v>主驾驶主动侧圆盘</v>
          </cell>
        </row>
        <row r="3386">
          <cell r="B3386" t="str">
            <v>SHT0010406</v>
          </cell>
          <cell r="C3386" t="str">
            <v>230SHT0010406</v>
          </cell>
          <cell r="D3386" t="str">
            <v>副驾驶主动侧圆盘总成</v>
          </cell>
        </row>
        <row r="3387">
          <cell r="B3387" t="str">
            <v>REM0002597</v>
          </cell>
          <cell r="C3387" t="str">
            <v>210REM0002597</v>
          </cell>
          <cell r="D3387" t="str">
            <v>203A0镜杆及座</v>
          </cell>
        </row>
        <row r="3388">
          <cell r="B3388" t="str">
            <v>SLT0010169</v>
          </cell>
          <cell r="C3388" t="str">
            <v>220SLT0010169</v>
          </cell>
          <cell r="D3388" t="str">
            <v>虎V正司机座布套</v>
          </cell>
        </row>
        <row r="3389">
          <cell r="B3389" t="str">
            <v>SLT0001675</v>
          </cell>
          <cell r="C3389" t="str">
            <v>220SLT0001675</v>
          </cell>
          <cell r="D3389" t="str">
            <v>副驾下端座盆</v>
          </cell>
        </row>
        <row r="3390">
          <cell r="B3390" t="str">
            <v>SHT0001309</v>
          </cell>
          <cell r="C3390" t="str">
            <v>230SHT0001309</v>
          </cell>
          <cell r="D3390" t="str">
            <v>气囊减震器上框组件电泳</v>
          </cell>
        </row>
        <row r="3391">
          <cell r="B3391" t="str">
            <v>TCT0000030</v>
          </cell>
          <cell r="C3391" t="str">
            <v>230TCT0000030</v>
          </cell>
          <cell r="D3391" t="str">
            <v>ADD-01/16K-C1PH调节剂</v>
          </cell>
        </row>
        <row r="3392">
          <cell r="B3392" t="str">
            <v>REM0002153</v>
          </cell>
          <cell r="C3392" t="str">
            <v>210REM0002153</v>
          </cell>
          <cell r="D3392" t="str">
            <v>M31RB三角座(钢琴黑)左</v>
          </cell>
        </row>
        <row r="3393">
          <cell r="B3393" t="str">
            <v>REM0002154</v>
          </cell>
          <cell r="C3393" t="str">
            <v>210REM0002154</v>
          </cell>
          <cell r="D3393" t="str">
            <v>M31RB三角座(钢琴黑)右</v>
          </cell>
        </row>
        <row r="3394">
          <cell r="B3394" t="str">
            <v>BEC0000002</v>
          </cell>
          <cell r="C3394" t="str">
            <v>220BEC0000002</v>
          </cell>
          <cell r="D3394" t="str">
            <v>座椅靠背电加热系统</v>
          </cell>
        </row>
        <row r="3395">
          <cell r="B3395" t="str">
            <v>BEC0000003</v>
          </cell>
          <cell r="C3395" t="str">
            <v>220BEC0000003</v>
          </cell>
          <cell r="D3395" t="str">
            <v>座椅座垫电加热系统</v>
          </cell>
        </row>
        <row r="3396">
          <cell r="B3396" t="str">
            <v>TST0000110</v>
          </cell>
          <cell r="C3396" t="str">
            <v>230TST0000110</v>
          </cell>
          <cell r="D3396" t="str">
            <v>ф38（钻头）</v>
          </cell>
        </row>
        <row r="3397">
          <cell r="B3397" t="str">
            <v>TST0000369</v>
          </cell>
          <cell r="C3397" t="str">
            <v>230TST0000369</v>
          </cell>
          <cell r="D3397" t="str">
            <v>继电器保护板（LDJ-1）</v>
          </cell>
        </row>
        <row r="3398">
          <cell r="B3398" t="str">
            <v>TST0000527</v>
          </cell>
          <cell r="C3398" t="str">
            <v>230TST0000527</v>
          </cell>
          <cell r="D3398" t="str">
            <v>板牙7/16-20</v>
          </cell>
        </row>
        <row r="3399">
          <cell r="B3399" t="str">
            <v>SHT0010336</v>
          </cell>
          <cell r="C3399" t="str">
            <v>210SHT0010336</v>
          </cell>
          <cell r="D3399" t="str">
            <v>驾驶员靠背调节手柄</v>
          </cell>
        </row>
        <row r="3400">
          <cell r="B3400" t="str">
            <v>SCS0003305</v>
          </cell>
          <cell r="C3400" t="str">
            <v>210SCS0003305</v>
          </cell>
          <cell r="D3400" t="str">
            <v>U201四分座垫底部护罩</v>
          </cell>
        </row>
        <row r="3401">
          <cell r="B3401" t="str">
            <v>RSM0000073</v>
          </cell>
          <cell r="C3401" t="str">
            <v>210RSM0000073</v>
          </cell>
          <cell r="D3401" t="str">
            <v>2200下视镜</v>
          </cell>
        </row>
        <row r="3402">
          <cell r="B3402" t="str">
            <v>REM0003196</v>
          </cell>
          <cell r="C3402" t="str">
            <v>210REM0003196</v>
          </cell>
          <cell r="D3402" t="str">
            <v>奥驰V左镜杆及座</v>
          </cell>
        </row>
        <row r="3403">
          <cell r="B3403" t="str">
            <v>REM0000916</v>
          </cell>
          <cell r="C3403" t="str">
            <v>210REM0000916</v>
          </cell>
          <cell r="D3403" t="str">
            <v>B40三角座左(镜座)</v>
          </cell>
        </row>
        <row r="3404">
          <cell r="B3404" t="str">
            <v>SHT0011378</v>
          </cell>
          <cell r="C3404" t="str">
            <v>210SHT0011378</v>
          </cell>
          <cell r="D3404" t="str">
            <v>H6右侧扶手发泡面</v>
          </cell>
        </row>
        <row r="3405">
          <cell r="B3405" t="str">
            <v>REM0000980</v>
          </cell>
          <cell r="C3405" t="str">
            <v>210REM0000980</v>
          </cell>
          <cell r="D3405" t="str">
            <v>H4左镜盖(大保护盖)</v>
          </cell>
        </row>
        <row r="3406">
          <cell r="B3406" t="str">
            <v>SHT0012466</v>
          </cell>
          <cell r="C3406" t="str">
            <v>220SHT0012466</v>
          </cell>
          <cell r="D3406" t="str">
            <v>轩德E6驾驶员座垫护面总成</v>
          </cell>
        </row>
        <row r="3407">
          <cell r="B3407" t="str">
            <v>TST0000286</v>
          </cell>
          <cell r="C3407" t="str">
            <v>230TST0000286</v>
          </cell>
          <cell r="D3407" t="str">
            <v>标准杆ф20</v>
          </cell>
        </row>
        <row r="3408">
          <cell r="B3408" t="str">
            <v>TMI0000010</v>
          </cell>
          <cell r="C3408" t="str">
            <v>210TMI0000010</v>
          </cell>
          <cell r="D3408" t="str">
            <v>黑色母</v>
          </cell>
        </row>
        <row r="3409">
          <cell r="B3409" t="str">
            <v>TMI0000080</v>
          </cell>
          <cell r="C3409" t="str">
            <v>210TMI0000080</v>
          </cell>
          <cell r="D3409" t="str">
            <v>PA66+C2020增强尼龙料</v>
          </cell>
        </row>
        <row r="3410">
          <cell r="B3410" t="str">
            <v>TMI0000095</v>
          </cell>
          <cell r="C3410" t="str">
            <v>210TMI0000095</v>
          </cell>
          <cell r="D3410" t="str">
            <v>苯领ABS</v>
          </cell>
        </row>
        <row r="3411">
          <cell r="B3411" t="str">
            <v>TMI0000053</v>
          </cell>
          <cell r="C3411" t="str">
            <v>210TMI0000053</v>
          </cell>
          <cell r="D3411" t="str">
            <v>PC透明</v>
          </cell>
        </row>
        <row r="3412">
          <cell r="B3412" t="str">
            <v>TST0000404</v>
          </cell>
          <cell r="C3412" t="str">
            <v>230TST0000404</v>
          </cell>
          <cell r="D3412" t="str">
            <v>冲头φ8.6*φ10*56</v>
          </cell>
        </row>
        <row r="3413">
          <cell r="B3413" t="str">
            <v>SLT0000524</v>
          </cell>
          <cell r="C3413" t="str">
            <v>220SLT0000524</v>
          </cell>
          <cell r="D3413" t="str">
            <v>K1宽车左后旋转支架总成</v>
          </cell>
        </row>
        <row r="3414">
          <cell r="B3414" t="str">
            <v>SLT0000537</v>
          </cell>
          <cell r="C3414" t="str">
            <v>220SLT0000537</v>
          </cell>
          <cell r="D3414" t="str">
            <v>K1宽车右后旋转支架总成</v>
          </cell>
        </row>
        <row r="3415">
          <cell r="B3415" t="str">
            <v>SLT0000597</v>
          </cell>
          <cell r="C3415" t="str">
            <v>220SLT0000597</v>
          </cell>
          <cell r="D3415" t="str">
            <v>K1窄车左后旋转支架</v>
          </cell>
        </row>
        <row r="3416">
          <cell r="B3416" t="str">
            <v>SHT0001519</v>
          </cell>
          <cell r="C3416" t="str">
            <v>230SHT0001519</v>
          </cell>
          <cell r="D3416" t="str">
            <v>外十字绞架总成</v>
          </cell>
        </row>
        <row r="3417">
          <cell r="B3417" t="str">
            <v>RSM0000202</v>
          </cell>
          <cell r="C3417" t="str">
            <v>210RSM0000202</v>
          </cell>
          <cell r="D3417" t="str">
            <v>N07前下视镜总成(右置)</v>
          </cell>
        </row>
        <row r="3418">
          <cell r="B3418" t="str">
            <v>SHT0001395</v>
          </cell>
          <cell r="C3418" t="str">
            <v>230SHT0001395</v>
          </cell>
          <cell r="D3418" t="str">
            <v>气囊减震器下框组件</v>
          </cell>
        </row>
        <row r="3419">
          <cell r="B3419" t="str">
            <v>REM0000416</v>
          </cell>
          <cell r="C3419" t="str">
            <v>210REM0000416</v>
          </cell>
          <cell r="D3419" t="str">
            <v>H4左右镜体</v>
          </cell>
        </row>
        <row r="3420">
          <cell r="B3420" t="str">
            <v>RCA0000032</v>
          </cell>
          <cell r="C3420" t="str">
            <v>210RCA0000032</v>
          </cell>
          <cell r="D3420" t="str">
            <v>VT车左前围铰链扶手总成</v>
          </cell>
        </row>
        <row r="3421">
          <cell r="B3421" t="str">
            <v>RCA0000033</v>
          </cell>
          <cell r="C3421" t="str">
            <v>210RCA0000033</v>
          </cell>
          <cell r="D3421" t="str">
            <v>VT车右前围铰链扶手总成</v>
          </cell>
        </row>
        <row r="3422">
          <cell r="B3422" t="str">
            <v>BMM0000025</v>
          </cell>
          <cell r="C3422" t="str">
            <v>210BMM0000025</v>
          </cell>
          <cell r="D3422" t="str">
            <v>豪泺调整机构</v>
          </cell>
        </row>
        <row r="3423">
          <cell r="B3423" t="str">
            <v>REM0003313</v>
          </cell>
          <cell r="C3423" t="str">
            <v>210REM0003313</v>
          </cell>
          <cell r="D3423" t="str">
            <v>H4左主镜片镜托合件</v>
          </cell>
        </row>
        <row r="3424">
          <cell r="B3424" t="str">
            <v>DCL0000281</v>
          </cell>
          <cell r="C3424" t="str">
            <v>210DCL0000281</v>
          </cell>
          <cell r="D3424" t="str">
            <v>油墨</v>
          </cell>
        </row>
        <row r="3425">
          <cell r="B3425" t="str">
            <v>TMA0000562</v>
          </cell>
          <cell r="C3425" t="str">
            <v>210TMA0000562</v>
          </cell>
          <cell r="D3425" t="str">
            <v>油墨</v>
          </cell>
        </row>
        <row r="3426">
          <cell r="B3426" t="str">
            <v>TSY0000226</v>
          </cell>
          <cell r="C3426" t="str">
            <v>220TSY0000226</v>
          </cell>
          <cell r="D3426" t="str">
            <v>VT主料OM-WP2</v>
          </cell>
        </row>
        <row r="3427">
          <cell r="B3427" t="str">
            <v>TST0000233</v>
          </cell>
          <cell r="C3427" t="str">
            <v>230TST0000233</v>
          </cell>
          <cell r="D3427" t="str">
            <v>矩形簧ф40*300红色</v>
          </cell>
        </row>
        <row r="3428">
          <cell r="B3428" t="str">
            <v>SLT0001643</v>
          </cell>
          <cell r="C3428" t="str">
            <v>220SLT0001643</v>
          </cell>
          <cell r="D3428" t="str">
            <v>副驾驶员靠背护面总成</v>
          </cell>
        </row>
        <row r="3429">
          <cell r="B3429" t="str">
            <v>SHT0012078</v>
          </cell>
          <cell r="C3429" t="str">
            <v>230SHT0012078</v>
          </cell>
          <cell r="D3429" t="str">
            <v>上框焊接总成</v>
          </cell>
        </row>
        <row r="3430">
          <cell r="B3430" t="str">
            <v>SHT0012074</v>
          </cell>
          <cell r="C3430" t="str">
            <v>230SHT0012074</v>
          </cell>
          <cell r="D3430" t="str">
            <v>上框焊接总成-拉带</v>
          </cell>
        </row>
        <row r="3431">
          <cell r="B3431" t="str">
            <v>SHT0000792</v>
          </cell>
          <cell r="C3431" t="str">
            <v>220SHT0000792</v>
          </cell>
          <cell r="D3431" t="str">
            <v>副驾驶座垫护面总成</v>
          </cell>
        </row>
        <row r="3432">
          <cell r="B3432" t="str">
            <v>REM0000979</v>
          </cell>
          <cell r="C3432" t="str">
            <v>210REM0000979</v>
          </cell>
          <cell r="D3432" t="str">
            <v>ETX2280主镜杆（喷涂）</v>
          </cell>
        </row>
        <row r="3433">
          <cell r="B3433" t="str">
            <v>SCS0004206</v>
          </cell>
          <cell r="C3433" t="str">
            <v>220SCS0004206</v>
          </cell>
          <cell r="D3433" t="str">
            <v>后排扶手泡沫总成</v>
          </cell>
        </row>
        <row r="3434">
          <cell r="B3434" t="str">
            <v>BEC0000038</v>
          </cell>
          <cell r="C3434" t="str">
            <v>220BEC0000038</v>
          </cell>
          <cell r="D3434" t="str">
            <v>驾驶员靠背加热垫总成</v>
          </cell>
        </row>
        <row r="3435">
          <cell r="B3435" t="str">
            <v>SHT0012467</v>
          </cell>
          <cell r="C3435" t="str">
            <v>220SHT0012467</v>
          </cell>
          <cell r="D3435" t="str">
            <v>轩德E6中间靠背护面总成</v>
          </cell>
        </row>
        <row r="3436">
          <cell r="B3436" t="str">
            <v>REM0003311</v>
          </cell>
          <cell r="C3436" t="str">
            <v>210REM0003311</v>
          </cell>
          <cell r="D3436" t="str">
            <v>H4右主镜片镜托合件</v>
          </cell>
        </row>
        <row r="3437">
          <cell r="B3437" t="str">
            <v>TMI0000016</v>
          </cell>
          <cell r="C3437" t="str">
            <v>210TMI0000016</v>
          </cell>
          <cell r="D3437" t="str">
            <v>PA66+GF45</v>
          </cell>
        </row>
        <row r="3438">
          <cell r="B3438" t="str">
            <v>TMI0000048</v>
          </cell>
          <cell r="C3438" t="str">
            <v>210TMI0000048</v>
          </cell>
          <cell r="D3438" t="str">
            <v>PA6+GF45</v>
          </cell>
        </row>
        <row r="3439">
          <cell r="B3439" t="str">
            <v>SHT0011206</v>
          </cell>
          <cell r="C3439" t="str">
            <v>220SHT0011206</v>
          </cell>
          <cell r="D3439" t="str">
            <v>司机座坐垫护面总成</v>
          </cell>
        </row>
        <row r="3440">
          <cell r="B3440" t="str">
            <v>REM0000933</v>
          </cell>
          <cell r="C3440" t="str">
            <v>210REM0000933</v>
          </cell>
          <cell r="D3440" t="str">
            <v>B40三角座右(镜座)</v>
          </cell>
        </row>
        <row r="3441">
          <cell r="B3441" t="str">
            <v>REM0002103</v>
          </cell>
          <cell r="C3441" t="str">
            <v>210REM0002103</v>
          </cell>
          <cell r="D3441" t="str">
            <v>ETX小镜头</v>
          </cell>
        </row>
        <row r="3442">
          <cell r="B3442" t="str">
            <v>SHT0010935</v>
          </cell>
          <cell r="C3442" t="str">
            <v>220SHT0010935</v>
          </cell>
          <cell r="D3442" t="str">
            <v>驾驶员座垫护面总成</v>
          </cell>
        </row>
        <row r="3443">
          <cell r="B3443" t="str">
            <v>SHT0000089</v>
          </cell>
          <cell r="C3443" t="str">
            <v>220SHT0000089</v>
          </cell>
          <cell r="D3443" t="str">
            <v>座盆组件</v>
          </cell>
        </row>
        <row r="3444">
          <cell r="B3444" t="str">
            <v>TSY0000206</v>
          </cell>
          <cell r="C3444" t="str">
            <v>220TSY0000206</v>
          </cell>
          <cell r="D3444" t="str">
            <v>主料EM200</v>
          </cell>
        </row>
        <row r="3445">
          <cell r="B3445" t="str">
            <v>TSY0000225</v>
          </cell>
          <cell r="C3445" t="str">
            <v>220TSY0000225</v>
          </cell>
          <cell r="D3445" t="str">
            <v>VT主料(山东金达）</v>
          </cell>
        </row>
        <row r="3446">
          <cell r="B3446" t="str">
            <v>SHT0001581</v>
          </cell>
          <cell r="C3446" t="str">
            <v>220SHT0001581</v>
          </cell>
          <cell r="D3446" t="str">
            <v>副驾座垫护面总成</v>
          </cell>
        </row>
        <row r="3447">
          <cell r="B3447" t="str">
            <v>REM0002075</v>
          </cell>
          <cell r="C3447" t="str">
            <v>210REM0002075</v>
          </cell>
          <cell r="D3447" t="str">
            <v>奥铃升级广角镜头总成</v>
          </cell>
        </row>
        <row r="3448">
          <cell r="B3448" t="str">
            <v>SHT0002403</v>
          </cell>
          <cell r="C3448" t="str">
            <v>230SHT0002403</v>
          </cell>
          <cell r="D3448" t="str">
            <v>主驾上框焊接组件电泳</v>
          </cell>
        </row>
        <row r="3449">
          <cell r="B3449" t="str">
            <v>SHT0001264</v>
          </cell>
          <cell r="C3449" t="str">
            <v>230SHT0001264</v>
          </cell>
          <cell r="D3449" t="str">
            <v>外十字绞架总成</v>
          </cell>
        </row>
        <row r="3450">
          <cell r="B3450" t="str">
            <v>SLT0002649</v>
          </cell>
          <cell r="C3450" t="str">
            <v>220SLT0002649</v>
          </cell>
          <cell r="D3450" t="str">
            <v>K1标准窄车副司机背布套</v>
          </cell>
        </row>
        <row r="3451">
          <cell r="B3451" t="str">
            <v>SLT0000754</v>
          </cell>
          <cell r="C3451" t="str">
            <v>220SLT0000754</v>
          </cell>
          <cell r="D3451" t="str">
            <v>M3小背1800加宽布套</v>
          </cell>
        </row>
        <row r="3452">
          <cell r="B3452" t="str">
            <v>TST0000382</v>
          </cell>
          <cell r="C3452" t="str">
            <v>230TST0000382</v>
          </cell>
          <cell r="D3452" t="str">
            <v>冲头φ8*φ7.5*70</v>
          </cell>
        </row>
        <row r="3453">
          <cell r="B3453" t="str">
            <v>SHT0014027</v>
          </cell>
          <cell r="C3453" t="str">
            <v>220SHT0014027</v>
          </cell>
          <cell r="D3453" t="str">
            <v>副驾座垫护面总成</v>
          </cell>
        </row>
        <row r="3454">
          <cell r="B3454" t="str">
            <v>TST0000526</v>
          </cell>
          <cell r="C3454" t="str">
            <v>230TST0000526</v>
          </cell>
          <cell r="D3454" t="str">
            <v>板牙φ14</v>
          </cell>
        </row>
        <row r="3455">
          <cell r="B3455" t="str">
            <v>SHT0000622</v>
          </cell>
          <cell r="C3455" t="str">
            <v>220SHT0000622</v>
          </cell>
          <cell r="D3455" t="str">
            <v>下卧铺护面总成</v>
          </cell>
        </row>
        <row r="3456">
          <cell r="B3456" t="str">
            <v>SHT0013154</v>
          </cell>
          <cell r="C3456" t="str">
            <v>220SHT0013154</v>
          </cell>
          <cell r="D3456" t="str">
            <v>副驾坐垫面套总成</v>
          </cell>
        </row>
        <row r="3457">
          <cell r="B3457" t="str">
            <v>SLT0001068</v>
          </cell>
          <cell r="C3457" t="str">
            <v>220SLT0001068</v>
          </cell>
          <cell r="D3457" t="str">
            <v>G7-10人三排座支腿</v>
          </cell>
        </row>
        <row r="3458">
          <cell r="B3458" t="str">
            <v>SLT0001947</v>
          </cell>
          <cell r="C3458" t="str">
            <v>220SLT0001947</v>
          </cell>
          <cell r="D3458" t="str">
            <v>G9-10人三排座支腿</v>
          </cell>
        </row>
        <row r="3459">
          <cell r="B3459" t="str">
            <v>SLT0001676</v>
          </cell>
          <cell r="C3459" t="str">
            <v>220SLT0001676</v>
          </cell>
          <cell r="D3459" t="str">
            <v>驾座座盆总成</v>
          </cell>
        </row>
        <row r="3460">
          <cell r="B3460" t="str">
            <v>SHT0001649</v>
          </cell>
          <cell r="C3460" t="str">
            <v>220SHT0001649</v>
          </cell>
          <cell r="D3460" t="str">
            <v>驾驶员坐垫护面总成</v>
          </cell>
        </row>
        <row r="3461">
          <cell r="B3461" t="str">
            <v>TST0000324</v>
          </cell>
          <cell r="C3461" t="str">
            <v>230TST0000324</v>
          </cell>
          <cell r="D3461" t="str">
            <v>后导轮</v>
          </cell>
        </row>
        <row r="3462">
          <cell r="B3462" t="str">
            <v>SHT0013152</v>
          </cell>
          <cell r="C3462" t="str">
            <v>220SHT0013152</v>
          </cell>
          <cell r="D3462" t="str">
            <v>副驾坐垫面套总成</v>
          </cell>
        </row>
        <row r="3463">
          <cell r="B3463" t="str">
            <v>SHT0013036</v>
          </cell>
          <cell r="C3463" t="str">
            <v>230SHT0013036</v>
          </cell>
          <cell r="D3463" t="str">
            <v>气囊减震防尘罩</v>
          </cell>
        </row>
        <row r="3464">
          <cell r="B3464" t="str">
            <v>REM0001671</v>
          </cell>
          <cell r="C3464" t="str">
            <v>210REM0001671</v>
          </cell>
          <cell r="D3464" t="str">
            <v>1780-31右镜杆喷涂</v>
          </cell>
        </row>
        <row r="3465">
          <cell r="B3465" t="str">
            <v>SHT0001371</v>
          </cell>
          <cell r="C3465" t="str">
            <v>230SHT0001371</v>
          </cell>
          <cell r="D3465" t="str">
            <v>减震器下框总成电泳</v>
          </cell>
        </row>
        <row r="3466">
          <cell r="B3466" t="str">
            <v>SHT0000781</v>
          </cell>
          <cell r="C3466" t="str">
            <v>220SHT0000781</v>
          </cell>
          <cell r="D3466" t="str">
            <v>上卧铺铸钢支撑板右</v>
          </cell>
        </row>
        <row r="3467">
          <cell r="B3467" t="str">
            <v>SHT0000782</v>
          </cell>
          <cell r="C3467" t="str">
            <v>220SHT0000782</v>
          </cell>
          <cell r="D3467" t="str">
            <v>上卧铺支承板左</v>
          </cell>
        </row>
        <row r="3468">
          <cell r="B3468" t="str">
            <v>SHT0000783</v>
          </cell>
          <cell r="C3468" t="str">
            <v>220SHT0000783</v>
          </cell>
          <cell r="D3468" t="str">
            <v>上卧铺左支撑总成</v>
          </cell>
        </row>
        <row r="3469">
          <cell r="B3469" t="str">
            <v>SHT0000784</v>
          </cell>
          <cell r="C3469" t="str">
            <v>220SHT0000784</v>
          </cell>
          <cell r="D3469" t="str">
            <v>上卧铺右支撑总成</v>
          </cell>
        </row>
        <row r="3470">
          <cell r="B3470" t="str">
            <v>SLT0000624</v>
          </cell>
          <cell r="C3470" t="str">
            <v>220SLT0000624</v>
          </cell>
          <cell r="D3470" t="str">
            <v>标准窄车侧翻左背布套</v>
          </cell>
        </row>
        <row r="3471">
          <cell r="B3471" t="str">
            <v>SLT0000747</v>
          </cell>
          <cell r="C3471" t="str">
            <v>220SLT0000747</v>
          </cell>
          <cell r="D3471" t="str">
            <v>1800不加宽骨架</v>
          </cell>
        </row>
        <row r="3472">
          <cell r="B3472" t="str">
            <v>SCS0005627</v>
          </cell>
          <cell r="C3472" t="str">
            <v>230SCS0005627</v>
          </cell>
          <cell r="D3472" t="str">
            <v>主驾右侧手动调角器总成</v>
          </cell>
        </row>
        <row r="3473">
          <cell r="B3473" t="str">
            <v>SCS0005628</v>
          </cell>
          <cell r="C3473" t="str">
            <v>230SCS0005628</v>
          </cell>
          <cell r="D3473" t="str">
            <v>副驾左侧手动调角器总成</v>
          </cell>
        </row>
        <row r="3474">
          <cell r="B3474" t="str">
            <v>SHT0000781</v>
          </cell>
          <cell r="C3474" t="str">
            <v>230SHT0000781</v>
          </cell>
          <cell r="D3474" t="str">
            <v>上卧铺铸钢支撑板右</v>
          </cell>
        </row>
        <row r="3475">
          <cell r="B3475" t="str">
            <v>SHT0000782</v>
          </cell>
          <cell r="C3475" t="str">
            <v>230SHT0000782</v>
          </cell>
          <cell r="D3475" t="str">
            <v>上卧铺支承板左</v>
          </cell>
        </row>
        <row r="3476">
          <cell r="B3476" t="str">
            <v>SHT0000783</v>
          </cell>
          <cell r="C3476" t="str">
            <v>230SHT0000783</v>
          </cell>
          <cell r="D3476" t="str">
            <v>上卧铺左支撑总成</v>
          </cell>
        </row>
        <row r="3477">
          <cell r="B3477" t="str">
            <v>SHT0000784</v>
          </cell>
          <cell r="C3477" t="str">
            <v>230SHT0000784</v>
          </cell>
          <cell r="D3477" t="str">
            <v>上卧铺右支撑总成</v>
          </cell>
        </row>
        <row r="3478">
          <cell r="B3478" t="str">
            <v>TST0000405</v>
          </cell>
          <cell r="C3478" t="str">
            <v>230TST0000405</v>
          </cell>
          <cell r="D3478" t="str">
            <v>冲头φ8.1*φ10*56</v>
          </cell>
        </row>
        <row r="3479">
          <cell r="B3479" t="str">
            <v>SHT0012351</v>
          </cell>
          <cell r="C3479" t="str">
            <v>220SHT0012351</v>
          </cell>
          <cell r="D3479" t="str">
            <v>坐垫面套总成</v>
          </cell>
        </row>
        <row r="3480">
          <cell r="B3480" t="str">
            <v>TST0000250</v>
          </cell>
          <cell r="C3480" t="str">
            <v>230TST0000250</v>
          </cell>
          <cell r="D3480" t="str">
            <v>ф25*160</v>
          </cell>
        </row>
        <row r="3481">
          <cell r="B3481" t="str">
            <v>SLT0000139</v>
          </cell>
          <cell r="C3481" t="str">
            <v>220SLT0000139</v>
          </cell>
          <cell r="D3481" t="str">
            <v>M3右舵1995小背布套</v>
          </cell>
        </row>
        <row r="3482">
          <cell r="B3482" t="str">
            <v>SLT0001102</v>
          </cell>
          <cell r="C3482" t="str">
            <v>220SLT0001102</v>
          </cell>
          <cell r="D3482" t="str">
            <v>K1窄车单人背（骨架）</v>
          </cell>
        </row>
        <row r="3483">
          <cell r="B3483" t="str">
            <v>SHT0001626</v>
          </cell>
          <cell r="C3483" t="str">
            <v>220SHT0001626</v>
          </cell>
          <cell r="D3483" t="str">
            <v>驾驶员座垫护面总成</v>
          </cell>
        </row>
        <row r="3484">
          <cell r="B3484" t="str">
            <v>REM0000467</v>
          </cell>
          <cell r="C3484" t="str">
            <v>210REM0000467</v>
          </cell>
          <cell r="D3484" t="str">
            <v>ETX改型左后视镜大保护盖</v>
          </cell>
        </row>
        <row r="3485">
          <cell r="B3485" t="str">
            <v>SHT0001314</v>
          </cell>
          <cell r="C3485" t="str">
            <v>230SHT0001314</v>
          </cell>
          <cell r="D3485" t="str">
            <v>气囊减震器上框组件</v>
          </cell>
        </row>
        <row r="3486">
          <cell r="B3486" t="str">
            <v>RCA0000217</v>
          </cell>
          <cell r="C3486" t="str">
            <v>210RCA0000217</v>
          </cell>
          <cell r="D3486" t="str">
            <v>备胎紧固器</v>
          </cell>
        </row>
        <row r="3487">
          <cell r="B3487" t="str">
            <v>SHT0000788</v>
          </cell>
          <cell r="C3487" t="str">
            <v>220SHT0000788</v>
          </cell>
          <cell r="D3487" t="str">
            <v>副驾座垫护面总成</v>
          </cell>
        </row>
        <row r="3488">
          <cell r="B3488" t="str">
            <v>SLT0000606</v>
          </cell>
          <cell r="C3488" t="str">
            <v>220SLT0000606</v>
          </cell>
          <cell r="D3488" t="str">
            <v>K1窄车右后旋转支架</v>
          </cell>
        </row>
        <row r="3489">
          <cell r="B3489" t="str">
            <v>SLT0010397</v>
          </cell>
          <cell r="C3489" t="str">
            <v>220SLT0010397</v>
          </cell>
          <cell r="D3489" t="str">
            <v>副驾座垫骨架总成</v>
          </cell>
        </row>
        <row r="3490">
          <cell r="B3490" t="str">
            <v>SHT0012121</v>
          </cell>
          <cell r="C3490" t="str">
            <v>220SHT0012121</v>
          </cell>
          <cell r="D3490" t="str">
            <v>驾驶员座垫护面总成</v>
          </cell>
        </row>
        <row r="3491">
          <cell r="B3491" t="str">
            <v>SCS0003471</v>
          </cell>
          <cell r="C3491" t="str">
            <v>220SCS0003471</v>
          </cell>
          <cell r="D3491" t="str">
            <v>副驾驶员座垫泡沫总成</v>
          </cell>
        </row>
        <row r="3492">
          <cell r="B3492" t="str">
            <v>SHT0001340</v>
          </cell>
          <cell r="C3492" t="str">
            <v>230SHT0001340</v>
          </cell>
          <cell r="D3492" t="str">
            <v>气囊减震器下框组件</v>
          </cell>
        </row>
        <row r="3493">
          <cell r="B3493" t="str">
            <v>SHT0001306</v>
          </cell>
          <cell r="C3493" t="str">
            <v>230SHT0001306</v>
          </cell>
          <cell r="D3493" t="str">
            <v>机械减震下框组件电泳</v>
          </cell>
        </row>
        <row r="3494">
          <cell r="B3494" t="str">
            <v>SHT0000780</v>
          </cell>
          <cell r="C3494" t="str">
            <v>220SHT0000780</v>
          </cell>
          <cell r="D3494" t="str">
            <v>气弹簧总成</v>
          </cell>
        </row>
        <row r="3495">
          <cell r="B3495" t="str">
            <v>SHT0011728</v>
          </cell>
          <cell r="C3495" t="str">
            <v>230SHT0011728</v>
          </cell>
          <cell r="D3495" t="str">
            <v>车身安装支架总成</v>
          </cell>
        </row>
        <row r="3496">
          <cell r="B3496" t="str">
            <v>TST0000499</v>
          </cell>
          <cell r="C3496" t="str">
            <v>230TST0000499</v>
          </cell>
          <cell r="D3496" t="str">
            <v>快速夹钳36204M</v>
          </cell>
        </row>
        <row r="3497">
          <cell r="B3497" t="str">
            <v>SHT0014203</v>
          </cell>
          <cell r="C3497" t="str">
            <v>230SHT0014203</v>
          </cell>
          <cell r="D3497" t="str">
            <v>减震器下框焊接总成</v>
          </cell>
        </row>
        <row r="3498">
          <cell r="B3498" t="str">
            <v>TMI0000061</v>
          </cell>
          <cell r="C3498" t="str">
            <v>210TMI0000061</v>
          </cell>
          <cell r="D3498" t="str">
            <v>ASA-778T</v>
          </cell>
        </row>
        <row r="3499">
          <cell r="B3499" t="str">
            <v>SLT0010319</v>
          </cell>
          <cell r="C3499" t="str">
            <v>220SLT0010319</v>
          </cell>
          <cell r="D3499" t="str">
            <v>驾驶员座垫护面总成</v>
          </cell>
        </row>
        <row r="3500">
          <cell r="B3500" t="str">
            <v>SBS0010058</v>
          </cell>
          <cell r="C3500" t="str">
            <v>220SBS0010058</v>
          </cell>
          <cell r="D3500" t="str">
            <v>K1侧翻座骨架罩壳右火山黑</v>
          </cell>
        </row>
        <row r="3501">
          <cell r="B3501" t="str">
            <v>SLT0000526</v>
          </cell>
          <cell r="C3501" t="str">
            <v>220SLT0000526</v>
          </cell>
          <cell r="D3501" t="str">
            <v>K1侧翻座骨架罩壳右副</v>
          </cell>
        </row>
        <row r="3502">
          <cell r="B3502" t="str">
            <v>TCT0000037</v>
          </cell>
          <cell r="C3502" t="str">
            <v>230TCT0000037</v>
          </cell>
          <cell r="D3502" t="str">
            <v>2600E4磷化补充剂</v>
          </cell>
        </row>
        <row r="3503">
          <cell r="B3503" t="str">
            <v>REM0002909</v>
          </cell>
          <cell r="C3503" t="str">
            <v>210REM0002909</v>
          </cell>
          <cell r="D3503" t="str">
            <v>江淮装饰玻璃</v>
          </cell>
        </row>
        <row r="3504">
          <cell r="B3504" t="str">
            <v>SHT0001361</v>
          </cell>
          <cell r="C3504" t="str">
            <v>230SHT0001361</v>
          </cell>
          <cell r="D3504" t="str">
            <v>气囊减震器下框组件</v>
          </cell>
        </row>
        <row r="3505">
          <cell r="B3505" t="str">
            <v>SHT0000655</v>
          </cell>
          <cell r="C3505" t="str">
            <v>220SHT0000655</v>
          </cell>
          <cell r="D3505" t="str">
            <v>中间座折叠板左侧右舵</v>
          </cell>
        </row>
        <row r="3506">
          <cell r="B3506" t="str">
            <v>SLT0000668</v>
          </cell>
          <cell r="C3506" t="str">
            <v>220SLT0000668</v>
          </cell>
          <cell r="D3506" t="str">
            <v>K1窄体中间座</v>
          </cell>
        </row>
        <row r="3507">
          <cell r="B3507" t="str">
            <v>TFT0000018</v>
          </cell>
          <cell r="C3507" t="str">
            <v>220TFT0000018</v>
          </cell>
          <cell r="D3507" t="str">
            <v>开孔剂（发泡）</v>
          </cell>
        </row>
        <row r="3508">
          <cell r="B3508" t="str">
            <v>TST0001679</v>
          </cell>
          <cell r="C3508" t="str">
            <v>220TST0001679</v>
          </cell>
          <cell r="D3508" t="str">
            <v>防锈剂LS-C-301</v>
          </cell>
        </row>
        <row r="3509">
          <cell r="B3509" t="str">
            <v>SLT0010515</v>
          </cell>
          <cell r="C3509" t="str">
            <v>220SLT0010515</v>
          </cell>
          <cell r="D3509" t="str">
            <v>驾驶员通风加热开关</v>
          </cell>
        </row>
        <row r="3510">
          <cell r="B3510" t="str">
            <v>REM0001723</v>
          </cell>
          <cell r="C3510" t="str">
            <v>210REM0001723</v>
          </cell>
          <cell r="D3510" t="str">
            <v>奥驰右镜杆(喷涂)</v>
          </cell>
        </row>
        <row r="3511">
          <cell r="B3511" t="str">
            <v>TST0000249</v>
          </cell>
          <cell r="C3511" t="str">
            <v>230TST0000249</v>
          </cell>
          <cell r="D3511" t="str">
            <v>ф25*180</v>
          </cell>
        </row>
        <row r="3512">
          <cell r="B3512" t="str">
            <v>RSM0000070</v>
          </cell>
          <cell r="C3512" t="str">
            <v>210RSM0000070</v>
          </cell>
          <cell r="D3512" t="str">
            <v>4005下视镜</v>
          </cell>
        </row>
        <row r="3513">
          <cell r="B3513" t="str">
            <v>SHT0000567</v>
          </cell>
          <cell r="C3513" t="str">
            <v>220SHT0000567</v>
          </cell>
          <cell r="D3513" t="str">
            <v>中间座靠背护面总成</v>
          </cell>
        </row>
        <row r="3514">
          <cell r="B3514" t="str">
            <v>SBS0010157</v>
          </cell>
          <cell r="C3514" t="str">
            <v>220SBS0010157</v>
          </cell>
          <cell r="D3514" t="str">
            <v>K1标准（上小背）布套</v>
          </cell>
        </row>
        <row r="3515">
          <cell r="B3515" t="str">
            <v>SBS0010158</v>
          </cell>
          <cell r="C3515" t="str">
            <v>220SBS0010158</v>
          </cell>
          <cell r="D3515" t="str">
            <v>K1标准（中间背）布套</v>
          </cell>
        </row>
        <row r="3516">
          <cell r="B3516" t="str">
            <v>TSY0010120</v>
          </cell>
          <cell r="C3516" t="str">
            <v>220TSY0010120</v>
          </cell>
          <cell r="D3516" t="str">
            <v>通风织物</v>
          </cell>
        </row>
        <row r="3517">
          <cell r="B3517" t="str">
            <v>BMM0000041</v>
          </cell>
          <cell r="C3517" t="str">
            <v>210BMM0000041</v>
          </cell>
          <cell r="D3517" t="str">
            <v>奥威调整机构H6状态</v>
          </cell>
        </row>
        <row r="3518">
          <cell r="B3518" t="str">
            <v>SHT0002451</v>
          </cell>
          <cell r="C3518" t="str">
            <v>220SHT0002451</v>
          </cell>
          <cell r="D3518" t="str">
            <v>坐盆钣金电泳</v>
          </cell>
        </row>
        <row r="3519">
          <cell r="B3519" t="str">
            <v>SHT0001351</v>
          </cell>
          <cell r="C3519" t="str">
            <v>230SHT0001351</v>
          </cell>
          <cell r="D3519" t="str">
            <v>气囊减震器下框组件电泳</v>
          </cell>
        </row>
        <row r="3520">
          <cell r="B3520" t="str">
            <v>SLT0001111</v>
          </cell>
          <cell r="C3520" t="str">
            <v>220SLT0001111</v>
          </cell>
          <cell r="D3520" t="str">
            <v>6486司机座骨架</v>
          </cell>
        </row>
        <row r="3521">
          <cell r="B3521" t="str">
            <v>SLT0001112</v>
          </cell>
          <cell r="C3521" t="str">
            <v>220SLT0001112</v>
          </cell>
          <cell r="D3521" t="str">
            <v>6486副司机座垫（骨架）</v>
          </cell>
        </row>
        <row r="3522">
          <cell r="B3522" t="str">
            <v>SHT0000435</v>
          </cell>
          <cell r="C3522" t="str">
            <v>210SHT0000435</v>
          </cell>
          <cell r="D3522" t="str">
            <v>M3000主驾左大护板不带孔</v>
          </cell>
        </row>
        <row r="3523">
          <cell r="B3523" t="str">
            <v>SLT0000176</v>
          </cell>
          <cell r="C3523" t="str">
            <v>220SLT0000176</v>
          </cell>
          <cell r="D3523" t="str">
            <v>6486司机调角器(主动</v>
          </cell>
        </row>
        <row r="3524">
          <cell r="B3524" t="str">
            <v>SLT0000183</v>
          </cell>
          <cell r="C3524" t="str">
            <v>220SLT0000183</v>
          </cell>
          <cell r="D3524" t="str">
            <v>6486副司机调角器主动</v>
          </cell>
        </row>
        <row r="3525">
          <cell r="B3525" t="str">
            <v>SHT0000660</v>
          </cell>
          <cell r="C3525" t="str">
            <v>220SHT0000660</v>
          </cell>
          <cell r="D3525" t="str">
            <v>中间座座垫护面总成右舵</v>
          </cell>
        </row>
        <row r="3526">
          <cell r="B3526" t="str">
            <v>SLT0002421</v>
          </cell>
          <cell r="C3526" t="str">
            <v>220SLT0002421</v>
          </cell>
          <cell r="D3526" t="str">
            <v>靠背通风袋体</v>
          </cell>
        </row>
        <row r="3527">
          <cell r="B3527" t="str">
            <v>REM0010169</v>
          </cell>
          <cell r="C3527" t="str">
            <v>210REM0010169</v>
          </cell>
          <cell r="D3527" t="str">
            <v>H6左镜杆</v>
          </cell>
        </row>
        <row r="3528">
          <cell r="B3528" t="str">
            <v>REM0010229</v>
          </cell>
          <cell r="C3528" t="str">
            <v>210REM0010229</v>
          </cell>
          <cell r="D3528" t="str">
            <v>H6右镜杆</v>
          </cell>
        </row>
        <row r="3529">
          <cell r="B3529" t="str">
            <v>BMM0000007</v>
          </cell>
          <cell r="C3529" t="str">
            <v>210BMM0000007</v>
          </cell>
          <cell r="D3529" t="str">
            <v>奥威调整机构</v>
          </cell>
        </row>
        <row r="3530">
          <cell r="B3530" t="str">
            <v>SLT0010389</v>
          </cell>
          <cell r="C3530" t="str">
            <v>220SLT0010389</v>
          </cell>
          <cell r="D3530" t="str">
            <v>驾驶员头枕护面总成</v>
          </cell>
        </row>
        <row r="3531">
          <cell r="B3531" t="str">
            <v>TST0000156</v>
          </cell>
          <cell r="C3531" t="str">
            <v>230TST0000156</v>
          </cell>
          <cell r="D3531" t="str">
            <v>ф20.5*80冲针</v>
          </cell>
        </row>
        <row r="3532">
          <cell r="B3532" t="str">
            <v>SLT0002599</v>
          </cell>
          <cell r="C3532" t="str">
            <v>220SLT0002599</v>
          </cell>
          <cell r="D3532" t="str">
            <v>k1窄车460司机座布套</v>
          </cell>
        </row>
        <row r="3533">
          <cell r="B3533" t="str">
            <v>SBS0010062</v>
          </cell>
          <cell r="C3533" t="str">
            <v>220SBS0010062</v>
          </cell>
          <cell r="D3533" t="str">
            <v>K1侧翻座骨架罩壳左火山黑</v>
          </cell>
        </row>
        <row r="3534">
          <cell r="B3534" t="str">
            <v>SLT0000499</v>
          </cell>
          <cell r="C3534" t="str">
            <v>220SLT0000499</v>
          </cell>
          <cell r="D3534" t="str">
            <v>K1侧翻座骨架罩壳左正</v>
          </cell>
        </row>
        <row r="3535">
          <cell r="B3535" t="str">
            <v>SHT0001648</v>
          </cell>
          <cell r="C3535" t="str">
            <v>210SHT0001648</v>
          </cell>
          <cell r="D3535" t="str">
            <v>X3000主驾驶员靠背饰板</v>
          </cell>
        </row>
        <row r="3536">
          <cell r="B3536" t="str">
            <v>SLT0002579</v>
          </cell>
          <cell r="C3536" t="str">
            <v>220SLT0002579</v>
          </cell>
          <cell r="D3536" t="str">
            <v>k1右舵三排单人座布套</v>
          </cell>
        </row>
        <row r="3537">
          <cell r="B3537" t="str">
            <v>SLT0002604</v>
          </cell>
          <cell r="C3537" t="str">
            <v>220SLT0002604</v>
          </cell>
          <cell r="D3537" t="str">
            <v>k1窄车三排单人座布套</v>
          </cell>
        </row>
        <row r="3538">
          <cell r="B3538" t="str">
            <v>SHT0012120</v>
          </cell>
          <cell r="C3538" t="str">
            <v>220SHT0012120</v>
          </cell>
          <cell r="D3538" t="str">
            <v>驾驶员座垫护面总成</v>
          </cell>
        </row>
        <row r="3539">
          <cell r="B3539" t="str">
            <v>SLT0002031</v>
          </cell>
          <cell r="C3539" t="str">
            <v>220SLT0002031</v>
          </cell>
          <cell r="D3539" t="str">
            <v>窄车单人靠背骨架总成</v>
          </cell>
        </row>
        <row r="3540">
          <cell r="B3540" t="str">
            <v>SLT0002578</v>
          </cell>
          <cell r="C3540" t="str">
            <v>220SLT0002578</v>
          </cell>
          <cell r="D3540" t="str">
            <v>k1右舵二排单人座布套</v>
          </cell>
        </row>
        <row r="3541">
          <cell r="B3541" t="str">
            <v>SLT0000781</v>
          </cell>
          <cell r="C3541" t="str">
            <v>220SLT0000781</v>
          </cell>
          <cell r="D3541" t="str">
            <v>M4司机座框总成</v>
          </cell>
        </row>
        <row r="3542">
          <cell r="B3542" t="str">
            <v>TWT0000069</v>
          </cell>
          <cell r="C3542" t="str">
            <v>230TWT0000069</v>
          </cell>
          <cell r="D3542" t="str">
            <v>方管不锈钢</v>
          </cell>
        </row>
        <row r="3543">
          <cell r="B3543" t="str">
            <v>REM0000484</v>
          </cell>
          <cell r="C3543" t="str">
            <v>210REM0000484</v>
          </cell>
          <cell r="D3543" t="str">
            <v>ETX改型右后视镜大保护盖</v>
          </cell>
        </row>
        <row r="3544">
          <cell r="B3544" t="str">
            <v>SHT0002292</v>
          </cell>
          <cell r="C3544" t="str">
            <v>210SHT0002292</v>
          </cell>
          <cell r="D3544" t="str">
            <v>备胎紧固器总成</v>
          </cell>
        </row>
        <row r="3545">
          <cell r="B3545" t="str">
            <v>TCT0000007</v>
          </cell>
          <cell r="C3545" t="str">
            <v>230TCT0000007</v>
          </cell>
          <cell r="D3545" t="str">
            <v>表调剂碱</v>
          </cell>
        </row>
        <row r="3546">
          <cell r="B3546" t="str">
            <v>SHT0002339</v>
          </cell>
          <cell r="C3546" t="str">
            <v>210SHT0002339</v>
          </cell>
          <cell r="D3546" t="str">
            <v>左前围扶手及铰链总成</v>
          </cell>
        </row>
        <row r="3547">
          <cell r="B3547" t="str">
            <v>SHT0002340</v>
          </cell>
          <cell r="C3547" t="str">
            <v>210SHT0002340</v>
          </cell>
          <cell r="D3547" t="str">
            <v>右前围扶手及铰链总成</v>
          </cell>
        </row>
        <row r="3548">
          <cell r="B3548" t="str">
            <v>SCS0004171</v>
          </cell>
          <cell r="C3548" t="str">
            <v>220SCS0004171</v>
          </cell>
          <cell r="D3548" t="str">
            <v>B40L中改右侧地锁总成</v>
          </cell>
        </row>
        <row r="3549">
          <cell r="B3549" t="str">
            <v>SCS0004175</v>
          </cell>
          <cell r="C3549" t="str">
            <v>220SCS0004175</v>
          </cell>
          <cell r="D3549" t="str">
            <v>B40L中改左侧地锁总成</v>
          </cell>
        </row>
        <row r="3550">
          <cell r="B3550" t="str">
            <v>SHT0012233</v>
          </cell>
          <cell r="C3550" t="str">
            <v>220SHT0012233</v>
          </cell>
          <cell r="D3550" t="str">
            <v>气弹簧总成</v>
          </cell>
        </row>
        <row r="3551">
          <cell r="B3551" t="str">
            <v>TST0000161</v>
          </cell>
          <cell r="C3551" t="str">
            <v>230TST0000161</v>
          </cell>
          <cell r="D3551" t="str">
            <v>ф17.5*80冲针</v>
          </cell>
        </row>
        <row r="3552">
          <cell r="B3552" t="str">
            <v>TST0000162</v>
          </cell>
          <cell r="C3552" t="str">
            <v>230TST0000162</v>
          </cell>
          <cell r="D3552" t="str">
            <v>ф18*80冲针</v>
          </cell>
        </row>
        <row r="3553">
          <cell r="B3553" t="str">
            <v>TST0000173</v>
          </cell>
          <cell r="C3553" t="str">
            <v>230TST0000173</v>
          </cell>
          <cell r="D3553" t="str">
            <v>ф17.2*60冲针</v>
          </cell>
        </row>
        <row r="3554">
          <cell r="B3554" t="str">
            <v>TST0000252</v>
          </cell>
          <cell r="C3554" t="str">
            <v>230TST0000252</v>
          </cell>
          <cell r="D3554" t="str">
            <v>ф22*250</v>
          </cell>
        </row>
        <row r="3555">
          <cell r="B3555" t="str">
            <v>TST0000441</v>
          </cell>
          <cell r="C3555" t="str">
            <v>230TST0000441</v>
          </cell>
          <cell r="D3555" t="str">
            <v>轴承HK253222</v>
          </cell>
        </row>
        <row r="3556">
          <cell r="B3556" t="str">
            <v>TST0000461</v>
          </cell>
          <cell r="C3556" t="str">
            <v>230TST0000461</v>
          </cell>
          <cell r="D3556" t="str">
            <v>接触器CN16</v>
          </cell>
        </row>
        <row r="3557">
          <cell r="B3557" t="str">
            <v>TST0000511</v>
          </cell>
          <cell r="C3557" t="str">
            <v>230TST0000511</v>
          </cell>
          <cell r="D3557" t="str">
            <v>方尺20cm</v>
          </cell>
        </row>
        <row r="3558">
          <cell r="B3558" t="str">
            <v>SHT0001450</v>
          </cell>
          <cell r="C3558" t="str">
            <v>230SHT0001450</v>
          </cell>
          <cell r="D3558" t="str">
            <v>机械减震下框组件</v>
          </cell>
        </row>
        <row r="3559">
          <cell r="B3559" t="str">
            <v>SLT0000430</v>
          </cell>
          <cell r="C3559" t="str">
            <v>220SLT0000430</v>
          </cell>
          <cell r="D3559" t="str">
            <v>K1-G9-6座一排支腿</v>
          </cell>
        </row>
        <row r="3560">
          <cell r="B3560" t="str">
            <v>SLT0000438</v>
          </cell>
          <cell r="C3560" t="str">
            <v>220SLT0000438</v>
          </cell>
          <cell r="D3560" t="str">
            <v>K1-G9-6座二排支腿</v>
          </cell>
        </row>
        <row r="3561">
          <cell r="B3561" t="str">
            <v>SLT0000619</v>
          </cell>
          <cell r="C3561" t="str">
            <v>220SLT0000619</v>
          </cell>
          <cell r="D3561" t="str">
            <v>K1-G7一排支腿</v>
          </cell>
        </row>
        <row r="3562">
          <cell r="B3562" t="str">
            <v>SLT0000622</v>
          </cell>
          <cell r="C3562" t="str">
            <v>220SLT0000622</v>
          </cell>
          <cell r="D3562" t="str">
            <v>K1-G7二排支腿</v>
          </cell>
        </row>
        <row r="3563">
          <cell r="B3563" t="str">
            <v>SHT0000689</v>
          </cell>
          <cell r="C3563" t="str">
            <v>220SHT0000689</v>
          </cell>
          <cell r="D3563" t="str">
            <v>气弹簧总成</v>
          </cell>
        </row>
        <row r="3564">
          <cell r="B3564" t="str">
            <v>TST0000390</v>
          </cell>
          <cell r="C3564" t="str">
            <v>230TST0000390</v>
          </cell>
          <cell r="D3564" t="str">
            <v>冲头φ5.5*φ8.05*54</v>
          </cell>
        </row>
        <row r="3565">
          <cell r="B3565" t="str">
            <v>REM0003172</v>
          </cell>
          <cell r="C3565" t="str">
            <v>210REM0003172</v>
          </cell>
          <cell r="D3565" t="str">
            <v>奥驰W58右镜杆喷涂</v>
          </cell>
        </row>
        <row r="3566">
          <cell r="B3566" t="str">
            <v>RIM0000038</v>
          </cell>
          <cell r="C3566" t="str">
            <v>210RIM0000038</v>
          </cell>
          <cell r="D3566" t="str">
            <v>16A0室内镜</v>
          </cell>
        </row>
        <row r="3567">
          <cell r="B3567" t="str">
            <v>RIM0000042</v>
          </cell>
          <cell r="C3567" t="str">
            <v>210RIM0000042</v>
          </cell>
          <cell r="D3567" t="str">
            <v>1B1783-01内视镜</v>
          </cell>
        </row>
        <row r="3568">
          <cell r="B3568" t="str">
            <v>SHT0000773</v>
          </cell>
          <cell r="C3568" t="str">
            <v>220SHT0000773</v>
          </cell>
          <cell r="D3568" t="str">
            <v>H4下卧铺护网总成</v>
          </cell>
        </row>
        <row r="3569">
          <cell r="B3569" t="str">
            <v>TST0000265</v>
          </cell>
          <cell r="C3569" t="str">
            <v>230TST0000265</v>
          </cell>
          <cell r="D3569" t="str">
            <v>ф25×120导柱销</v>
          </cell>
        </row>
        <row r="3570">
          <cell r="B3570" t="str">
            <v>SHT0000649</v>
          </cell>
          <cell r="C3570" t="str">
            <v>220SHT0000649</v>
          </cell>
          <cell r="D3570" t="str">
            <v>驾驶员座垫护面总成</v>
          </cell>
        </row>
        <row r="3571">
          <cell r="B3571" t="str">
            <v>SLT0001674</v>
          </cell>
          <cell r="C3571" t="str">
            <v>220SLT0001674</v>
          </cell>
          <cell r="D3571" t="str">
            <v>副司机座钢丝</v>
          </cell>
        </row>
        <row r="3572">
          <cell r="B3572" t="str">
            <v>TMI0000135</v>
          </cell>
          <cell r="C3572" t="str">
            <v>210TMI0000135</v>
          </cell>
          <cell r="D3572" t="str">
            <v>PA6-GF30北鸿科</v>
          </cell>
        </row>
        <row r="3573">
          <cell r="B3573" t="str">
            <v>SLT0002646</v>
          </cell>
          <cell r="C3573" t="str">
            <v>220SLT0002646</v>
          </cell>
          <cell r="D3573" t="str">
            <v>K1标准宽车司机背布套</v>
          </cell>
        </row>
        <row r="3574">
          <cell r="B3574" t="str">
            <v>TSY0000199</v>
          </cell>
          <cell r="C3574" t="str">
            <v>220TSY0000199</v>
          </cell>
          <cell r="D3574" t="str">
            <v>PVC辅料GM100</v>
          </cell>
        </row>
        <row r="3575">
          <cell r="B3575" t="str">
            <v>TSY0000205</v>
          </cell>
          <cell r="C3575" t="str">
            <v>220TSY0000205</v>
          </cell>
          <cell r="D3575" t="str">
            <v>辅料皮革EM100</v>
          </cell>
        </row>
        <row r="3576">
          <cell r="B3576" t="str">
            <v>TMP5004023</v>
          </cell>
          <cell r="C3576" t="str">
            <v>210TMP5004023</v>
          </cell>
          <cell r="D3576" t="str">
            <v>色漆稀释剂SV13-068A</v>
          </cell>
        </row>
        <row r="3577">
          <cell r="B3577" t="str">
            <v>TMP5004024</v>
          </cell>
          <cell r="C3577" t="str">
            <v>210TMP5004024</v>
          </cell>
          <cell r="D3577" t="str">
            <v>清漆稀释剂SV41-038A</v>
          </cell>
        </row>
        <row r="3578">
          <cell r="B3578" t="str">
            <v>TST0001708</v>
          </cell>
          <cell r="C3578" t="str">
            <v>230TST0001708</v>
          </cell>
          <cell r="D3578" t="str">
            <v>钻头6.9</v>
          </cell>
        </row>
        <row r="3579">
          <cell r="B3579" t="str">
            <v>SHT0011367</v>
          </cell>
          <cell r="C3579" t="str">
            <v>210SHT0011367</v>
          </cell>
          <cell r="D3579" t="str">
            <v>H6左侧扶手发泡面</v>
          </cell>
        </row>
        <row r="3580">
          <cell r="B3580" t="str">
            <v>SHT0001980</v>
          </cell>
          <cell r="C3580" t="str">
            <v>230SHT0001980</v>
          </cell>
          <cell r="D3580" t="str">
            <v>主驾上框焊接组件电泳</v>
          </cell>
        </row>
        <row r="3581">
          <cell r="B3581" t="str">
            <v>REM0001713</v>
          </cell>
          <cell r="C3581" t="str">
            <v>210REM0001713</v>
          </cell>
          <cell r="D3581" t="str">
            <v>奥驰左镜杆(喷涂)</v>
          </cell>
        </row>
        <row r="3582">
          <cell r="B3582" t="str">
            <v>RSM0000114</v>
          </cell>
          <cell r="C3582" t="str">
            <v>210RSM0000114</v>
          </cell>
          <cell r="D3582" t="str">
            <v>ETX改型高顶前下镜杆</v>
          </cell>
        </row>
        <row r="3583">
          <cell r="B3583" t="str">
            <v>RSM0000115</v>
          </cell>
          <cell r="C3583" t="str">
            <v>210RSM0000115</v>
          </cell>
          <cell r="D3583" t="str">
            <v>ETX改型平顶前下镜杆</v>
          </cell>
        </row>
        <row r="3584">
          <cell r="B3584" t="str">
            <v>TST0000363</v>
          </cell>
          <cell r="C3584" t="str">
            <v>230TST0000363</v>
          </cell>
          <cell r="D3584" t="str">
            <v>尼龙草</v>
          </cell>
        </row>
        <row r="3585">
          <cell r="B3585" t="str">
            <v>TST0001892</v>
          </cell>
          <cell r="C3585" t="str">
            <v>230TST0001892</v>
          </cell>
          <cell r="D3585" t="str">
            <v>铝锭</v>
          </cell>
        </row>
        <row r="3586">
          <cell r="B3586" t="str">
            <v>TST0000396</v>
          </cell>
          <cell r="C3586" t="str">
            <v>230TST0000396</v>
          </cell>
          <cell r="D3586" t="str">
            <v>冲头φ8.15*φ10*54</v>
          </cell>
        </row>
        <row r="3587">
          <cell r="B3587" t="str">
            <v>RSM0000065</v>
          </cell>
          <cell r="C3587" t="str">
            <v>210RSM0000065</v>
          </cell>
          <cell r="D3587" t="str">
            <v>捷运高顶下视镜</v>
          </cell>
        </row>
        <row r="3588">
          <cell r="B3588" t="str">
            <v>SHT0000600</v>
          </cell>
          <cell r="C3588" t="str">
            <v>220SHT0000600</v>
          </cell>
          <cell r="D3588" t="str">
            <v>11款椰棕吊铺下面硬质棉</v>
          </cell>
        </row>
        <row r="3589">
          <cell r="B3589" t="str">
            <v>SHT0000595</v>
          </cell>
          <cell r="C3589" t="str">
            <v>220SHT0000595</v>
          </cell>
          <cell r="D3589" t="str">
            <v>重卡吊铺上面硬质棉</v>
          </cell>
        </row>
        <row r="3590">
          <cell r="B3590" t="str">
            <v>SLT0000674</v>
          </cell>
          <cell r="C3590" t="str">
            <v>220SLT0000674</v>
          </cell>
          <cell r="D3590" t="str">
            <v>K1宽车中间座</v>
          </cell>
        </row>
        <row r="3591">
          <cell r="B3591" t="str">
            <v>RSM0000189</v>
          </cell>
          <cell r="C3591" t="str">
            <v>210RSM0000189</v>
          </cell>
          <cell r="D3591" t="str">
            <v>华菱H08右驾平顶前下视镜</v>
          </cell>
        </row>
        <row r="3592">
          <cell r="B3592" t="str">
            <v>REM0000887</v>
          </cell>
          <cell r="C3592" t="str">
            <v>210REM0000887</v>
          </cell>
          <cell r="D3592" t="str">
            <v>1580镜杆右喷涂</v>
          </cell>
        </row>
        <row r="3593">
          <cell r="B3593" t="str">
            <v>SLT0002045</v>
          </cell>
          <cell r="C3593" t="str">
            <v>220SLT0002045</v>
          </cell>
          <cell r="D3593" t="str">
            <v>左舵深灰仿皮二排单人座</v>
          </cell>
        </row>
        <row r="3594">
          <cell r="B3594" t="str">
            <v>SHT0001075</v>
          </cell>
          <cell r="C3594" t="str">
            <v>230SHT0001075</v>
          </cell>
          <cell r="D3594" t="str">
            <v>主驾右星盘 1222086X无轴</v>
          </cell>
        </row>
        <row r="3595">
          <cell r="B3595" t="str">
            <v>SCS0004408</v>
          </cell>
          <cell r="C3595" t="str">
            <v>230SCS0004408</v>
          </cell>
          <cell r="D3595" t="str">
            <v>中改左座椅右侧调角器组合</v>
          </cell>
        </row>
        <row r="3596">
          <cell r="B3596" t="str">
            <v>SCS0004411</v>
          </cell>
          <cell r="C3596" t="str">
            <v>230SCS0004411</v>
          </cell>
          <cell r="D3596" t="str">
            <v>中改右座椅左侧调角器组合</v>
          </cell>
        </row>
        <row r="3597">
          <cell r="B3597" t="str">
            <v>SHT0001074</v>
          </cell>
          <cell r="C3597" t="str">
            <v>230SHT0001074</v>
          </cell>
          <cell r="D3597" t="str">
            <v>副驾左星盘 122087X无轴</v>
          </cell>
        </row>
        <row r="3598">
          <cell r="B3598" t="str">
            <v>SHT0010300</v>
          </cell>
          <cell r="C3598" t="str">
            <v>230SHT0010300</v>
          </cell>
          <cell r="D3598" t="str">
            <v>主驾驶从动侧圆盘</v>
          </cell>
        </row>
        <row r="3599">
          <cell r="B3599" t="str">
            <v>SHT0010412</v>
          </cell>
          <cell r="C3599" t="str">
            <v>230SHT0010412</v>
          </cell>
          <cell r="D3599" t="str">
            <v>副驾驶从动侧圆盘总成</v>
          </cell>
        </row>
        <row r="3600">
          <cell r="B3600" t="str">
            <v>SHT0000544</v>
          </cell>
          <cell r="C3600" t="str">
            <v>220SHT0000544</v>
          </cell>
          <cell r="D3600" t="str">
            <v>H4副司机座框总成</v>
          </cell>
        </row>
        <row r="3601">
          <cell r="B3601" t="str">
            <v>SHT0000544</v>
          </cell>
          <cell r="C3601" t="str">
            <v>230SHT0000544</v>
          </cell>
          <cell r="D3601" t="str">
            <v>H4副司机座框总成</v>
          </cell>
        </row>
        <row r="3602">
          <cell r="B3602" t="str">
            <v>SLT0002430</v>
          </cell>
          <cell r="C3602" t="str">
            <v>220SLT0002430</v>
          </cell>
          <cell r="D3602" t="str">
            <v>前座中间靠背护面总成</v>
          </cell>
        </row>
        <row r="3603">
          <cell r="B3603" t="str">
            <v>TFT0000069</v>
          </cell>
          <cell r="C3603" t="str">
            <v>220TFT0000069</v>
          </cell>
          <cell r="D3603" t="str">
            <v>黑料MDI-S3815</v>
          </cell>
        </row>
        <row r="3604">
          <cell r="B3604" t="str">
            <v>TMP5004014</v>
          </cell>
          <cell r="C3604" t="str">
            <v>210TMP5004014</v>
          </cell>
          <cell r="D3604" t="str">
            <v>色漆稀释剂A634</v>
          </cell>
        </row>
        <row r="3605">
          <cell r="B3605" t="str">
            <v>TMP5004015</v>
          </cell>
          <cell r="C3605" t="str">
            <v>210TMP5004015</v>
          </cell>
          <cell r="D3605" t="str">
            <v>清漆稀释剂A633-64</v>
          </cell>
        </row>
        <row r="3606">
          <cell r="B3606" t="str">
            <v>TST0000310</v>
          </cell>
          <cell r="C3606" t="str">
            <v>230TST0000310</v>
          </cell>
          <cell r="D3606" t="str">
            <v>压紧器304F</v>
          </cell>
        </row>
        <row r="3607">
          <cell r="B3607" t="str">
            <v>TST0000506</v>
          </cell>
          <cell r="C3607" t="str">
            <v>230TST0000506</v>
          </cell>
          <cell r="D3607" t="str">
            <v>快速夹钳305</v>
          </cell>
        </row>
        <row r="3608">
          <cell r="B3608" t="str">
            <v>REM0002019</v>
          </cell>
          <cell r="C3608" t="str">
            <v>210REM0002019</v>
          </cell>
          <cell r="D3608" t="str">
            <v>H3广角镜头总成</v>
          </cell>
        </row>
        <row r="3609">
          <cell r="B3609" t="str">
            <v>SHT0010452</v>
          </cell>
          <cell r="C3609" t="str">
            <v>230SHT0010452</v>
          </cell>
          <cell r="D3609" t="str">
            <v>主驾上框焊接组件</v>
          </cell>
        </row>
        <row r="3610">
          <cell r="B3610" t="str">
            <v>REM0010157</v>
          </cell>
          <cell r="C3610" t="str">
            <v>210REM0010157</v>
          </cell>
          <cell r="D3610" t="str">
            <v>H6左后盖装饰盖ASA</v>
          </cell>
        </row>
        <row r="3611">
          <cell r="B3611" t="str">
            <v>SLT0001055</v>
          </cell>
          <cell r="C3611" t="str">
            <v>220SLT0001055</v>
          </cell>
          <cell r="D3611" t="str">
            <v>二排单人座垫护面总成</v>
          </cell>
        </row>
        <row r="3612">
          <cell r="B3612" t="str">
            <v>REM0002326</v>
          </cell>
          <cell r="C3612" t="str">
            <v>210REM0002326</v>
          </cell>
          <cell r="D3612" t="str">
            <v>济南重汽轻卡右镜座</v>
          </cell>
        </row>
        <row r="3613">
          <cell r="B3613" t="str">
            <v>RIM0000048</v>
          </cell>
          <cell r="C3613" t="str">
            <v>210RIM0000048</v>
          </cell>
          <cell r="D3613" t="str">
            <v>1B178-02室内镜</v>
          </cell>
        </row>
        <row r="3614">
          <cell r="B3614" t="str">
            <v>REM0010217</v>
          </cell>
          <cell r="C3614" t="str">
            <v>210REM0010217</v>
          </cell>
          <cell r="D3614" t="str">
            <v>H6右后盖装饰盖ASA</v>
          </cell>
        </row>
        <row r="3615">
          <cell r="B3615" t="str">
            <v>RSM0000028</v>
          </cell>
          <cell r="C3615" t="str">
            <v>210RSM0000028</v>
          </cell>
          <cell r="D3615" t="str">
            <v>奥驰下视镜头</v>
          </cell>
        </row>
        <row r="3616">
          <cell r="B3616" t="str">
            <v>TMA0000026</v>
          </cell>
          <cell r="C3616" t="str">
            <v>210TMA0000026</v>
          </cell>
          <cell r="D3616" t="str">
            <v>M31RB包装箱</v>
          </cell>
        </row>
        <row r="3617">
          <cell r="B3617" t="str">
            <v>TMA0000026</v>
          </cell>
          <cell r="C3617" t="str">
            <v>230TMA0000026</v>
          </cell>
          <cell r="D3617" t="str">
            <v>M31RB包装箱</v>
          </cell>
        </row>
        <row r="3618">
          <cell r="B3618" t="str">
            <v>SHT0002451</v>
          </cell>
          <cell r="C3618" t="str">
            <v>230SHT0002451</v>
          </cell>
          <cell r="D3618" t="str">
            <v>坐盆钣金电泳</v>
          </cell>
        </row>
        <row r="3619">
          <cell r="B3619" t="str">
            <v>TSY0000195</v>
          </cell>
          <cell r="C3619" t="str">
            <v>220TSY0000195</v>
          </cell>
          <cell r="D3619" t="str">
            <v>辅料EM800</v>
          </cell>
        </row>
        <row r="3620">
          <cell r="B3620" t="str">
            <v>SHT0010587</v>
          </cell>
          <cell r="C3620" t="str">
            <v>220SHT0010587</v>
          </cell>
          <cell r="D3620" t="str">
            <v>中间座靠背护面总成</v>
          </cell>
        </row>
        <row r="3621">
          <cell r="B3621" t="str">
            <v>TST0000383</v>
          </cell>
          <cell r="C3621" t="str">
            <v>230TST0000383</v>
          </cell>
          <cell r="D3621" t="str">
            <v>冲头φ10*φ9.5*70</v>
          </cell>
        </row>
        <row r="3622">
          <cell r="B3622" t="str">
            <v>SLT0002651</v>
          </cell>
          <cell r="C3622" t="str">
            <v>220SLT0002651</v>
          </cell>
          <cell r="D3622" t="str">
            <v>K1标准（上小背）布套</v>
          </cell>
        </row>
        <row r="3623">
          <cell r="B3623" t="str">
            <v>SLT0002652</v>
          </cell>
          <cell r="C3623" t="str">
            <v>220SLT0002652</v>
          </cell>
          <cell r="D3623" t="str">
            <v>K1标准（中间背）布套</v>
          </cell>
        </row>
        <row r="3624">
          <cell r="B3624" t="str">
            <v>RIM0000047</v>
          </cell>
          <cell r="C3624" t="str">
            <v>210RIM0000047</v>
          </cell>
          <cell r="D3624" t="str">
            <v>1B178-03室内镜</v>
          </cell>
        </row>
        <row r="3625">
          <cell r="B3625" t="str">
            <v>SLT0002572</v>
          </cell>
          <cell r="C3625" t="str">
            <v>220SLT0002572</v>
          </cell>
          <cell r="D3625" t="str">
            <v>k1司机座布套（新面料）</v>
          </cell>
        </row>
        <row r="3626">
          <cell r="B3626" t="str">
            <v>RIM0000115</v>
          </cell>
          <cell r="C3626" t="str">
            <v>210RIM0000115</v>
          </cell>
          <cell r="D3626" t="str">
            <v>1B17837110071</v>
          </cell>
        </row>
        <row r="3627">
          <cell r="B3627" t="str">
            <v>SHT0001316</v>
          </cell>
          <cell r="C3627" t="str">
            <v>230SHT0001316</v>
          </cell>
          <cell r="D3627" t="str">
            <v>气囊减震器下框组件</v>
          </cell>
        </row>
        <row r="3628">
          <cell r="B3628" t="str">
            <v>SLT0000453</v>
          </cell>
          <cell r="C3628" t="str">
            <v>220SLT0000453</v>
          </cell>
          <cell r="D3628" t="str">
            <v>K1标准二三排单人背布套</v>
          </cell>
        </row>
        <row r="3629">
          <cell r="B3629" t="str">
            <v>RIM0000049</v>
          </cell>
          <cell r="C3629" t="str">
            <v>210RIM0000049</v>
          </cell>
          <cell r="D3629" t="str">
            <v>1B169-71室内镜</v>
          </cell>
        </row>
        <row r="3630">
          <cell r="B3630" t="str">
            <v>SLT0002519</v>
          </cell>
          <cell r="C3630" t="str">
            <v>220SLT0002519</v>
          </cell>
          <cell r="D3630" t="str">
            <v>副驾驶员座椅座垫骨架总成</v>
          </cell>
        </row>
        <row r="3631">
          <cell r="B3631" t="str">
            <v>TFT0000072</v>
          </cell>
          <cell r="C3631" t="str">
            <v>220TFT0000072</v>
          </cell>
          <cell r="D3631" t="str">
            <v>脱模剂FDC-82</v>
          </cell>
        </row>
        <row r="3632">
          <cell r="B3632" t="str">
            <v>SHT0000658</v>
          </cell>
          <cell r="C3632" t="str">
            <v>220SHT0000658</v>
          </cell>
          <cell r="D3632" t="str">
            <v>中间座靠背护面总成右舵</v>
          </cell>
        </row>
        <row r="3633">
          <cell r="B3633" t="str">
            <v>SHT0011788</v>
          </cell>
          <cell r="C3633" t="str">
            <v>220SHT0011788</v>
          </cell>
          <cell r="D3633" t="str">
            <v>主驾驶靠背四气袋腰托总成</v>
          </cell>
        </row>
        <row r="3634">
          <cell r="B3634" t="str">
            <v>SHT0011788</v>
          </cell>
          <cell r="C3634" t="str">
            <v>230SHT0011788</v>
          </cell>
          <cell r="D3634" t="str">
            <v>主驾驶靠背四气袋腰托总成</v>
          </cell>
        </row>
        <row r="3635">
          <cell r="B3635" t="str">
            <v>REM0003325</v>
          </cell>
          <cell r="C3635" t="str">
            <v>210REM0003325</v>
          </cell>
          <cell r="D3635" t="str">
            <v>T5G手动主镜片镜托合件R</v>
          </cell>
        </row>
        <row r="3636">
          <cell r="B3636" t="str">
            <v>SLT0002152</v>
          </cell>
          <cell r="C3636" t="str">
            <v>220SLT0002152</v>
          </cell>
          <cell r="D3636" t="str">
            <v>前座中间靠背护面总成</v>
          </cell>
        </row>
        <row r="3637">
          <cell r="B3637" t="str">
            <v>SHT0011429</v>
          </cell>
          <cell r="C3637" t="str">
            <v>220SHT0011429</v>
          </cell>
          <cell r="D3637" t="str">
            <v>坐垫舒适性海绵中</v>
          </cell>
        </row>
        <row r="3638">
          <cell r="B3638" t="str">
            <v>SHT0001310</v>
          </cell>
          <cell r="C3638" t="str">
            <v>230SHT0001310</v>
          </cell>
          <cell r="D3638" t="str">
            <v>气囊减震器下框组件电泳</v>
          </cell>
        </row>
        <row r="3639">
          <cell r="B3639" t="str">
            <v>RIM0000050</v>
          </cell>
          <cell r="C3639" t="str">
            <v>210RIM0000050</v>
          </cell>
          <cell r="D3639" t="str">
            <v>1B169-15室内镜</v>
          </cell>
        </row>
        <row r="3640">
          <cell r="B3640" t="str">
            <v>SLT0001573</v>
          </cell>
          <cell r="C3640" t="str">
            <v>220SLT0001573</v>
          </cell>
          <cell r="D3640" t="str">
            <v>J6F小背折叠器</v>
          </cell>
        </row>
        <row r="3641">
          <cell r="B3641" t="str">
            <v>REM0003327</v>
          </cell>
          <cell r="C3641" t="str">
            <v>210REM0003327</v>
          </cell>
          <cell r="D3641" t="str">
            <v>T5G手动主镜片镜托合件L</v>
          </cell>
        </row>
        <row r="3642">
          <cell r="B3642" t="str">
            <v>TMI0000039</v>
          </cell>
          <cell r="C3642" t="str">
            <v>210TMI0000039</v>
          </cell>
          <cell r="D3642" t="str">
            <v>ABS+PC(S1624黑）</v>
          </cell>
        </row>
        <row r="3643">
          <cell r="B3643" t="str">
            <v>TST0000187</v>
          </cell>
          <cell r="C3643" t="str">
            <v>230TST0000187</v>
          </cell>
          <cell r="D3643" t="str">
            <v>ф16.1*80冲针</v>
          </cell>
        </row>
        <row r="3644">
          <cell r="B3644" t="str">
            <v>REM0003322</v>
          </cell>
          <cell r="C3644" t="str">
            <v>210REM0003322</v>
          </cell>
          <cell r="D3644" t="str">
            <v>MV3主镜片镜托合件</v>
          </cell>
        </row>
        <row r="3645">
          <cell r="B3645" t="str">
            <v>SLT0000833</v>
          </cell>
          <cell r="C3645" t="str">
            <v>220SLT0000833</v>
          </cell>
          <cell r="D3645" t="str">
            <v>右侧副边调角器总成</v>
          </cell>
        </row>
        <row r="3646">
          <cell r="B3646" t="str">
            <v>SLT0000833</v>
          </cell>
          <cell r="C3646" t="str">
            <v>230SLT0000833</v>
          </cell>
          <cell r="D3646" t="str">
            <v>右侧副边调角器总成</v>
          </cell>
        </row>
        <row r="3647">
          <cell r="B3647" t="str">
            <v>SHT0002511</v>
          </cell>
          <cell r="C3647" t="str">
            <v>230SHT0002511</v>
          </cell>
          <cell r="D3647" t="str">
            <v>主驾上框焊接组件电泳</v>
          </cell>
        </row>
        <row r="3648">
          <cell r="B3648" t="str">
            <v>SHT0000554</v>
          </cell>
          <cell r="C3648" t="str">
            <v>220SHT0000554</v>
          </cell>
          <cell r="D3648" t="str">
            <v>驾驶员座垫护面总成</v>
          </cell>
        </row>
        <row r="3649">
          <cell r="B3649" t="str">
            <v>TST0001723</v>
          </cell>
          <cell r="C3649" t="str">
            <v>210TST0001723</v>
          </cell>
          <cell r="D3649" t="str">
            <v>异丙醇</v>
          </cell>
        </row>
        <row r="3650">
          <cell r="B3650" t="str">
            <v>BEC0010196</v>
          </cell>
          <cell r="C3650" t="str">
            <v>220BEC0010196</v>
          </cell>
          <cell r="D3650" t="str">
            <v>H6减震座椅SBR线束总成</v>
          </cell>
        </row>
        <row r="3651">
          <cell r="B3651" t="str">
            <v>BEC0010197</v>
          </cell>
          <cell r="C3651" t="str">
            <v>220BEC0010197</v>
          </cell>
          <cell r="D3651" t="str">
            <v>副驾SBR线束总成</v>
          </cell>
        </row>
        <row r="3652">
          <cell r="B3652" t="str">
            <v>TST0000150</v>
          </cell>
          <cell r="C3652" t="str">
            <v>230TST0000150</v>
          </cell>
          <cell r="D3652" t="str">
            <v>单向阀及附件总成</v>
          </cell>
        </row>
        <row r="3653">
          <cell r="B3653" t="str">
            <v>TST0000165</v>
          </cell>
          <cell r="C3653" t="str">
            <v>230TST0000165</v>
          </cell>
          <cell r="D3653" t="str">
            <v>ф17*80冲针</v>
          </cell>
        </row>
        <row r="3654">
          <cell r="B3654" t="str">
            <v>TST0000174</v>
          </cell>
          <cell r="C3654" t="str">
            <v>230TST0000174</v>
          </cell>
          <cell r="D3654" t="str">
            <v>ф16.2*80冲针</v>
          </cell>
        </row>
        <row r="3655">
          <cell r="B3655" t="str">
            <v>TST0000350</v>
          </cell>
          <cell r="C3655" t="str">
            <v>230TST0000350</v>
          </cell>
          <cell r="D3655" t="str">
            <v>减震垫铁JS78-10-160</v>
          </cell>
        </row>
        <row r="3656">
          <cell r="B3656" t="str">
            <v>TST0000445</v>
          </cell>
          <cell r="C3656" t="str">
            <v>230TST0000445</v>
          </cell>
          <cell r="D3656" t="str">
            <v>机床床垫</v>
          </cell>
        </row>
        <row r="3657">
          <cell r="B3657" t="str">
            <v>TST0000516</v>
          </cell>
          <cell r="C3657" t="str">
            <v>230TST0000516</v>
          </cell>
          <cell r="D3657" t="str">
            <v>剪树剪子</v>
          </cell>
        </row>
        <row r="3658">
          <cell r="B3658" t="str">
            <v>TST0000531</v>
          </cell>
          <cell r="C3658" t="str">
            <v>230TST0000531</v>
          </cell>
          <cell r="D3658" t="str">
            <v>扳手套头φ19</v>
          </cell>
        </row>
        <row r="3659">
          <cell r="B3659" t="str">
            <v>RCA0000024</v>
          </cell>
          <cell r="C3659" t="str">
            <v>210RCA0000024</v>
          </cell>
          <cell r="D3659" t="str">
            <v>左前围铰链扶手</v>
          </cell>
        </row>
        <row r="3660">
          <cell r="B3660" t="str">
            <v>RCA0000025</v>
          </cell>
          <cell r="C3660" t="str">
            <v>210RCA0000025</v>
          </cell>
          <cell r="D3660" t="str">
            <v>右前围铰链扶手</v>
          </cell>
        </row>
        <row r="3661">
          <cell r="B3661" t="str">
            <v>SLT0000804</v>
          </cell>
          <cell r="C3661" t="str">
            <v>220SLT0000804</v>
          </cell>
          <cell r="D3661" t="str">
            <v>M4小背折叠器</v>
          </cell>
        </row>
        <row r="3662">
          <cell r="B3662" t="str">
            <v>SLT0000803</v>
          </cell>
          <cell r="C3662" t="str">
            <v>220SLT0000803</v>
          </cell>
          <cell r="D3662" t="str">
            <v>M4大背折叠器</v>
          </cell>
        </row>
        <row r="3663">
          <cell r="B3663" t="str">
            <v>SHT0012119</v>
          </cell>
          <cell r="C3663" t="str">
            <v>220SHT0012119</v>
          </cell>
          <cell r="D3663" t="str">
            <v>驾驶员座垫护面总成</v>
          </cell>
        </row>
        <row r="3664">
          <cell r="B3664" t="str">
            <v>SHT0001672</v>
          </cell>
          <cell r="C3664" t="str">
            <v>210SHT0001672</v>
          </cell>
          <cell r="D3664" t="str">
            <v>X3000副驾驶员靠背饰板</v>
          </cell>
        </row>
        <row r="3665">
          <cell r="B3665" t="str">
            <v>TSY0000224</v>
          </cell>
          <cell r="C3665" t="str">
            <v>220TSY0000224</v>
          </cell>
          <cell r="D3665" t="str">
            <v>VT辅料OM-ZY3</v>
          </cell>
        </row>
        <row r="3666">
          <cell r="B3666" t="str">
            <v>TST0000386</v>
          </cell>
          <cell r="C3666" t="str">
            <v>230TST0000386</v>
          </cell>
          <cell r="D3666" t="str">
            <v>冲头φ8*φ5.2*76</v>
          </cell>
        </row>
        <row r="3667">
          <cell r="B3667" t="str">
            <v>REM0003105</v>
          </cell>
          <cell r="C3667" t="str">
            <v>210REM0003105</v>
          </cell>
          <cell r="D3667" t="str">
            <v>矿山车左主镜杆</v>
          </cell>
        </row>
        <row r="3668">
          <cell r="B3668" t="str">
            <v>SLT0001572</v>
          </cell>
          <cell r="C3668" t="str">
            <v>220SLT0001572</v>
          </cell>
          <cell r="D3668" t="str">
            <v>J6F大背折叠器</v>
          </cell>
        </row>
        <row r="3669">
          <cell r="B3669" t="str">
            <v>REM0002940</v>
          </cell>
          <cell r="C3669" t="str">
            <v>210REM0002940</v>
          </cell>
          <cell r="D3669" t="str">
            <v>1780-31右镜杆</v>
          </cell>
        </row>
        <row r="3670">
          <cell r="B3670" t="str">
            <v>SBS0010022</v>
          </cell>
          <cell r="C3670" t="str">
            <v>220SBS0010022</v>
          </cell>
          <cell r="D3670" t="str">
            <v>单人座垫护面总成（左舵）</v>
          </cell>
        </row>
        <row r="3671">
          <cell r="B3671" t="str">
            <v>SBS0010028</v>
          </cell>
          <cell r="C3671" t="str">
            <v>220SBS0010028</v>
          </cell>
          <cell r="D3671" t="str">
            <v>单人座垫护面总成（右舵）</v>
          </cell>
        </row>
        <row r="3672">
          <cell r="B3672" t="str">
            <v>SLT0002628</v>
          </cell>
          <cell r="C3672" t="str">
            <v>220SLT0002628</v>
          </cell>
          <cell r="D3672" t="str">
            <v>K1窄车右舵单人二排座</v>
          </cell>
        </row>
        <row r="3673">
          <cell r="B3673" t="str">
            <v>TSY0000192</v>
          </cell>
          <cell r="C3673" t="str">
            <v>220TSY0000192</v>
          </cell>
          <cell r="D3673" t="str">
            <v>辅料OM-ZY7</v>
          </cell>
        </row>
        <row r="3674">
          <cell r="B3674" t="str">
            <v>TSY0000197</v>
          </cell>
          <cell r="C3674" t="str">
            <v>220TSY0000197</v>
          </cell>
          <cell r="D3674" t="str">
            <v>辅料GM700</v>
          </cell>
        </row>
        <row r="3675">
          <cell r="B3675" t="str">
            <v>TCT0000036</v>
          </cell>
          <cell r="C3675" t="str">
            <v>230TCT0000036</v>
          </cell>
          <cell r="D3675" t="str">
            <v>2600TA磷化开缸剂</v>
          </cell>
        </row>
        <row r="3676">
          <cell r="B3676" t="str">
            <v>RCA0000147</v>
          </cell>
          <cell r="C3676" t="str">
            <v>210RCA0000147</v>
          </cell>
          <cell r="D3676" t="str">
            <v>后翼子板支架总成</v>
          </cell>
        </row>
        <row r="3677">
          <cell r="B3677" t="str">
            <v>RCA0000147</v>
          </cell>
          <cell r="C3677" t="str">
            <v>220RCA0000147</v>
          </cell>
          <cell r="D3677" t="str">
            <v>后翼子板支架总成</v>
          </cell>
        </row>
        <row r="3678">
          <cell r="B3678" t="str">
            <v>SHT0012263</v>
          </cell>
          <cell r="C3678" t="str">
            <v>220SHT0012263</v>
          </cell>
          <cell r="D3678" t="str">
            <v>驾驶员座垫护面总成</v>
          </cell>
        </row>
        <row r="3679">
          <cell r="B3679" t="str">
            <v>TFT0000001</v>
          </cell>
          <cell r="C3679" t="str">
            <v>220TFT0000001</v>
          </cell>
          <cell r="D3679" t="str">
            <v>泡沫成型（黑料）W7025</v>
          </cell>
        </row>
        <row r="3680">
          <cell r="B3680" t="str">
            <v>TMI0000060</v>
          </cell>
          <cell r="C3680" t="str">
            <v>210TMI0000060</v>
          </cell>
          <cell r="D3680" t="str">
            <v>ABS-HH106</v>
          </cell>
        </row>
        <row r="3681">
          <cell r="B3681" t="str">
            <v>REM0003236</v>
          </cell>
          <cell r="C3681" t="str">
            <v>210REM0003236</v>
          </cell>
          <cell r="D3681" t="str">
            <v>低速牵引车左镜杆(喷涂)</v>
          </cell>
        </row>
        <row r="3682">
          <cell r="B3682" t="str">
            <v>SLT0000038</v>
          </cell>
          <cell r="C3682" t="str">
            <v>220SLT0000038</v>
          </cell>
          <cell r="D3682" t="str">
            <v>M3驾驶员座垫骨架座框</v>
          </cell>
        </row>
        <row r="3683">
          <cell r="B3683" t="str">
            <v>TSY0000223</v>
          </cell>
          <cell r="C3683" t="str">
            <v>220TSY0000223</v>
          </cell>
          <cell r="D3683" t="str">
            <v>VT辅料OM-ZY3</v>
          </cell>
        </row>
        <row r="3684">
          <cell r="B3684" t="str">
            <v>TSY0000235</v>
          </cell>
          <cell r="C3684" t="str">
            <v>220TSY0000235</v>
          </cell>
          <cell r="D3684" t="str">
            <v>辅料w864</v>
          </cell>
        </row>
        <row r="3685">
          <cell r="B3685" t="str">
            <v>SBS0010058</v>
          </cell>
          <cell r="C3685" t="str">
            <v>210SBS0010058</v>
          </cell>
          <cell r="D3685" t="str">
            <v>K1侧翻座骨架罩壳右火山黑</v>
          </cell>
        </row>
        <row r="3686">
          <cell r="B3686" t="str">
            <v>SLT0000526</v>
          </cell>
          <cell r="C3686" t="str">
            <v>210SLT0000526</v>
          </cell>
          <cell r="D3686" t="str">
            <v>K1侧翻座骨架罩壳右副</v>
          </cell>
        </row>
        <row r="3687">
          <cell r="B3687" t="str">
            <v>SHT0001338</v>
          </cell>
          <cell r="C3687" t="str">
            <v>230SHT0001338</v>
          </cell>
          <cell r="D3687" t="str">
            <v>机械减震下框组件</v>
          </cell>
        </row>
        <row r="3688">
          <cell r="B3688" t="str">
            <v>SHT0000574</v>
          </cell>
          <cell r="C3688" t="str">
            <v>220SHT0000574</v>
          </cell>
          <cell r="D3688" t="str">
            <v>H3改型座盆组件</v>
          </cell>
        </row>
        <row r="3689">
          <cell r="B3689" t="str">
            <v>TST0001038</v>
          </cell>
          <cell r="C3689" t="str">
            <v>230TST0001038</v>
          </cell>
          <cell r="D3689" t="str">
            <v>活扳手300mm</v>
          </cell>
        </row>
        <row r="3690">
          <cell r="B3690" t="str">
            <v>TST0001692</v>
          </cell>
          <cell r="C3690" t="str">
            <v>220TST0001692</v>
          </cell>
          <cell r="D3690" t="str">
            <v>海菱原厂压脚</v>
          </cell>
        </row>
        <row r="3691">
          <cell r="B3691" t="str">
            <v>TST0000358</v>
          </cell>
          <cell r="C3691" t="str">
            <v>230TST0000358</v>
          </cell>
          <cell r="D3691" t="str">
            <v>断路器</v>
          </cell>
        </row>
        <row r="3692">
          <cell r="B3692" t="str">
            <v>TST0000550</v>
          </cell>
          <cell r="C3692" t="str">
            <v>230TST0000550</v>
          </cell>
          <cell r="D3692" t="str">
            <v>空开（断路器）3P63A</v>
          </cell>
        </row>
        <row r="3693">
          <cell r="B3693" t="str">
            <v>TST0000558</v>
          </cell>
          <cell r="C3693" t="str">
            <v>230TST0000558</v>
          </cell>
          <cell r="D3693" t="str">
            <v>轴承51307</v>
          </cell>
        </row>
        <row r="3694">
          <cell r="B3694" t="str">
            <v>TST0000836</v>
          </cell>
          <cell r="C3694" t="str">
            <v>230TST0000836</v>
          </cell>
          <cell r="D3694" t="str">
            <v>H6套头</v>
          </cell>
        </row>
        <row r="3695">
          <cell r="B3695" t="str">
            <v>TST0000930</v>
          </cell>
          <cell r="C3695" t="str">
            <v>230TST0000930</v>
          </cell>
          <cell r="D3695" t="str">
            <v>T5灯管</v>
          </cell>
        </row>
        <row r="3696">
          <cell r="B3696" t="str">
            <v>TST0000935</v>
          </cell>
          <cell r="C3696" t="str">
            <v>230TST0000935</v>
          </cell>
          <cell r="D3696" t="str">
            <v>LED圆头灯</v>
          </cell>
        </row>
        <row r="3697">
          <cell r="B3697" t="str">
            <v>TST0001079</v>
          </cell>
          <cell r="C3697" t="str">
            <v>230TST0001079</v>
          </cell>
          <cell r="D3697" t="str">
            <v>PVC油任</v>
          </cell>
        </row>
        <row r="3698">
          <cell r="B3698" t="str">
            <v>TST0001172</v>
          </cell>
          <cell r="C3698" t="str">
            <v>230TST0001172</v>
          </cell>
          <cell r="D3698" t="str">
            <v>合页</v>
          </cell>
        </row>
        <row r="3699">
          <cell r="B3699" t="str">
            <v>TST0001561</v>
          </cell>
          <cell r="C3699" t="str">
            <v>230TST0001561</v>
          </cell>
          <cell r="D3699" t="str">
            <v>CR12</v>
          </cell>
        </row>
        <row r="3700">
          <cell r="B3700" t="str">
            <v>TST0001608</v>
          </cell>
          <cell r="C3700" t="str">
            <v>230TST0001608</v>
          </cell>
          <cell r="D3700" t="str">
            <v>PVC胶</v>
          </cell>
        </row>
        <row r="3701">
          <cell r="B3701" t="str">
            <v>SHT0012265</v>
          </cell>
          <cell r="C3701" t="str">
            <v>220SHT0012265</v>
          </cell>
          <cell r="D3701" t="str">
            <v>副驾座垫护面总成</v>
          </cell>
        </row>
        <row r="3702">
          <cell r="B3702" t="str">
            <v>REM0003105</v>
          </cell>
          <cell r="C3702" t="str">
            <v>230REM0003105</v>
          </cell>
          <cell r="D3702" t="str">
            <v>矿山车左主镜杆</v>
          </cell>
        </row>
        <row r="3703">
          <cell r="B3703" t="str">
            <v>SLT0000587</v>
          </cell>
          <cell r="C3703" t="str">
            <v>220SLT0000587</v>
          </cell>
          <cell r="D3703" t="str">
            <v>K1窄车骨架罩壳左</v>
          </cell>
        </row>
        <row r="3704">
          <cell r="B3704" t="str">
            <v>SLT0000598</v>
          </cell>
          <cell r="C3704" t="str">
            <v>220SLT0000598</v>
          </cell>
          <cell r="D3704" t="str">
            <v>K1窄车骨架罩壳右</v>
          </cell>
        </row>
        <row r="3705">
          <cell r="B3705" t="str">
            <v>REM0003448</v>
          </cell>
          <cell r="C3705" t="str">
            <v>210REM0003448</v>
          </cell>
          <cell r="D3705" t="str">
            <v>H3右上镜座分总成</v>
          </cell>
        </row>
        <row r="3706">
          <cell r="B3706" t="str">
            <v>TSY0000325</v>
          </cell>
          <cell r="C3706" t="str">
            <v>220TSY0000325</v>
          </cell>
          <cell r="D3706" t="str">
            <v>W864出口布料</v>
          </cell>
        </row>
        <row r="3707">
          <cell r="B3707" t="str">
            <v>SHT0000659</v>
          </cell>
          <cell r="C3707" t="str">
            <v>220SHT0000659</v>
          </cell>
          <cell r="D3707" t="str">
            <v>中间座骨架总成</v>
          </cell>
        </row>
        <row r="3708">
          <cell r="B3708" t="str">
            <v>SHT0000674</v>
          </cell>
          <cell r="C3708" t="str">
            <v>220SHT0000674</v>
          </cell>
          <cell r="D3708" t="str">
            <v>重卡中间座垫骨架总成</v>
          </cell>
        </row>
        <row r="3709">
          <cell r="B3709" t="str">
            <v>TSY0000345</v>
          </cell>
          <cell r="C3709" t="str">
            <v>220TSY0000345</v>
          </cell>
          <cell r="D3709" t="str">
            <v>主料9001</v>
          </cell>
        </row>
        <row r="3710">
          <cell r="B3710" t="str">
            <v>TSY0000347</v>
          </cell>
          <cell r="C3710" t="str">
            <v>220TSY0000347</v>
          </cell>
          <cell r="D3710" t="str">
            <v>布料9002</v>
          </cell>
        </row>
        <row r="3711">
          <cell r="B3711" t="str">
            <v>SHT0001370</v>
          </cell>
          <cell r="C3711" t="str">
            <v>230SHT0001370</v>
          </cell>
          <cell r="D3711" t="str">
            <v>减震器上框总成电泳</v>
          </cell>
        </row>
        <row r="3712">
          <cell r="B3712" t="str">
            <v>SHT0000698</v>
          </cell>
          <cell r="C3712" t="str">
            <v>220SHT0000698</v>
          </cell>
          <cell r="D3712" t="str">
            <v>驾驶员座垫护面总成</v>
          </cell>
        </row>
        <row r="3713">
          <cell r="B3713" t="str">
            <v>TSY0000608</v>
          </cell>
          <cell r="C3713" t="str">
            <v>220TSY0000608</v>
          </cell>
          <cell r="D3713" t="str">
            <v>主料T656-1</v>
          </cell>
        </row>
        <row r="3714">
          <cell r="B3714" t="str">
            <v>REM0003447</v>
          </cell>
          <cell r="C3714" t="str">
            <v>210REM0003447</v>
          </cell>
          <cell r="D3714" t="str">
            <v>H3左上镜座分总成</v>
          </cell>
        </row>
        <row r="3715">
          <cell r="B3715" t="str">
            <v>SHT0001641</v>
          </cell>
          <cell r="C3715" t="str">
            <v>220SHT0001641</v>
          </cell>
          <cell r="D3715" t="str">
            <v>阻尼器调节机构总成</v>
          </cell>
        </row>
        <row r="3716">
          <cell r="B3716" t="str">
            <v>SHT0001641</v>
          </cell>
          <cell r="C3716" t="str">
            <v>230SHT0001641</v>
          </cell>
          <cell r="D3716" t="str">
            <v>阻尼器调节机构总成</v>
          </cell>
        </row>
        <row r="3717">
          <cell r="B3717" t="str">
            <v>REM0003157</v>
          </cell>
          <cell r="C3717" t="str">
            <v>230REM0003157</v>
          </cell>
          <cell r="D3717" t="str">
            <v>1780-32右镜杆</v>
          </cell>
        </row>
        <row r="3718">
          <cell r="B3718" t="str">
            <v>SLT0002648</v>
          </cell>
          <cell r="C3718" t="str">
            <v>220SLT0002648</v>
          </cell>
          <cell r="D3718" t="str">
            <v>K1标准窄车司机背布套</v>
          </cell>
        </row>
        <row r="3719">
          <cell r="B3719" t="str">
            <v>REM0003316</v>
          </cell>
          <cell r="C3719" t="str">
            <v>210REM0003316</v>
          </cell>
          <cell r="D3719" t="str">
            <v>T5G电动广角镜片镜托合件R</v>
          </cell>
        </row>
        <row r="3720">
          <cell r="B3720" t="str">
            <v>REM0003318</v>
          </cell>
          <cell r="C3720" t="str">
            <v>210REM0003318</v>
          </cell>
          <cell r="D3720" t="str">
            <v>T5G电动广角镜片镜托合件L</v>
          </cell>
        </row>
        <row r="3721">
          <cell r="B3721" t="str">
            <v>SCS0000789</v>
          </cell>
          <cell r="C3721" t="str">
            <v>220SCS0000789</v>
          </cell>
          <cell r="D3721" t="str">
            <v>驾驶员座椅底板</v>
          </cell>
        </row>
        <row r="3722">
          <cell r="B3722" t="str">
            <v>SCS0000789</v>
          </cell>
          <cell r="C3722" t="str">
            <v>230SCS0000789</v>
          </cell>
          <cell r="D3722" t="str">
            <v>驾驶员座椅底板</v>
          </cell>
        </row>
        <row r="3723">
          <cell r="B3723" t="str">
            <v>SHT0011046</v>
          </cell>
          <cell r="C3723" t="str">
            <v>220SHT0011046</v>
          </cell>
          <cell r="D3723" t="str">
            <v>阻尼器调节机构</v>
          </cell>
        </row>
        <row r="3724">
          <cell r="B3724" t="str">
            <v>SCS0004567</v>
          </cell>
          <cell r="C3724" t="str">
            <v>230SCS0004567</v>
          </cell>
          <cell r="D3724" t="str">
            <v>主驾调角器核心件R</v>
          </cell>
        </row>
        <row r="3725">
          <cell r="B3725" t="str">
            <v>SCS0004569</v>
          </cell>
          <cell r="C3725" t="str">
            <v>230SCS0004569</v>
          </cell>
          <cell r="D3725" t="str">
            <v>副驾调角器圆盘总成R</v>
          </cell>
        </row>
        <row r="3726">
          <cell r="B3726" t="str">
            <v>SCS0004571</v>
          </cell>
          <cell r="C3726" t="str">
            <v>230SCS0004571</v>
          </cell>
          <cell r="D3726" t="str">
            <v>副驾调角器核心件L</v>
          </cell>
        </row>
        <row r="3727">
          <cell r="B3727" t="str">
            <v>SCS0004573</v>
          </cell>
          <cell r="C3727" t="str">
            <v>230SCS0004573</v>
          </cell>
          <cell r="D3727" t="str">
            <v>主驾调角器圆盘总成L</v>
          </cell>
        </row>
        <row r="3728">
          <cell r="B3728" t="str">
            <v>SHT0001261</v>
          </cell>
          <cell r="C3728" t="str">
            <v>230SHT0001261</v>
          </cell>
          <cell r="D3728" t="str">
            <v>减震器下框总成</v>
          </cell>
        </row>
        <row r="3729">
          <cell r="B3729" t="str">
            <v>SLT0000160</v>
          </cell>
          <cell r="C3729" t="str">
            <v>220SLT0000160</v>
          </cell>
          <cell r="D3729" t="str">
            <v>M3-1995副司机小背</v>
          </cell>
        </row>
        <row r="3730">
          <cell r="B3730" t="str">
            <v>TST0000108</v>
          </cell>
          <cell r="C3730" t="str">
            <v>230TST0000108</v>
          </cell>
          <cell r="D3730" t="str">
            <v>ф12.1（钻头）</v>
          </cell>
        </row>
        <row r="3731">
          <cell r="B3731" t="str">
            <v>SBS0010062</v>
          </cell>
          <cell r="C3731" t="str">
            <v>210SBS0010062</v>
          </cell>
          <cell r="D3731" t="str">
            <v>K1侧翻座骨架罩壳左火山黑</v>
          </cell>
        </row>
        <row r="3732">
          <cell r="B3732" t="str">
            <v>SLT0000499</v>
          </cell>
          <cell r="C3732" t="str">
            <v>210SLT0000499</v>
          </cell>
          <cell r="D3732" t="str">
            <v>K1侧翻座骨架罩壳左正</v>
          </cell>
        </row>
        <row r="3733">
          <cell r="B3733" t="str">
            <v>TST0000143</v>
          </cell>
          <cell r="C3733" t="str">
            <v>230TST0000143</v>
          </cell>
          <cell r="D3733" t="str">
            <v>φ25冲击钻头</v>
          </cell>
        </row>
        <row r="3734">
          <cell r="B3734" t="str">
            <v>TMA0000129</v>
          </cell>
          <cell r="C3734" t="str">
            <v>210TMA0000129</v>
          </cell>
          <cell r="D3734" t="str">
            <v>MV3后视镜纸箱左</v>
          </cell>
        </row>
        <row r="3735">
          <cell r="B3735" t="str">
            <v>TMA0000130</v>
          </cell>
          <cell r="C3735" t="str">
            <v>210TMA0000130</v>
          </cell>
          <cell r="D3735" t="str">
            <v>MV3后视镜纸箱右</v>
          </cell>
        </row>
        <row r="3736">
          <cell r="B3736" t="str">
            <v>TMA0000129</v>
          </cell>
          <cell r="C3736" t="str">
            <v>230TMA0000129</v>
          </cell>
          <cell r="D3736" t="str">
            <v>MV3后视镜纸箱左</v>
          </cell>
        </row>
        <row r="3737">
          <cell r="B3737" t="str">
            <v>TMA0000130</v>
          </cell>
          <cell r="C3737" t="str">
            <v>230TMA0000130</v>
          </cell>
          <cell r="D3737" t="str">
            <v>MV3后视镜纸箱右</v>
          </cell>
        </row>
        <row r="3738">
          <cell r="B3738" t="str">
            <v>RCA0000153</v>
          </cell>
          <cell r="C3738" t="str">
            <v>210RCA0000153</v>
          </cell>
          <cell r="D3738" t="str">
            <v>重卡内扶手右瑞沃灰单孔</v>
          </cell>
        </row>
        <row r="3739">
          <cell r="B3739" t="str">
            <v>REM0001734</v>
          </cell>
          <cell r="C3739" t="str">
            <v>210REM0001734</v>
          </cell>
          <cell r="D3739" t="str">
            <v>奥驰V右镜杆喷涂</v>
          </cell>
        </row>
        <row r="3740">
          <cell r="B3740" t="str">
            <v>SCS0004325</v>
          </cell>
          <cell r="C3740" t="str">
            <v>220SCS0004325</v>
          </cell>
          <cell r="D3740" t="str">
            <v>后排座垫骨架总成</v>
          </cell>
        </row>
        <row r="3741">
          <cell r="B3741" t="str">
            <v>SCS0004325</v>
          </cell>
          <cell r="C3741" t="str">
            <v>230SCS0004325</v>
          </cell>
          <cell r="D3741" t="str">
            <v>后排座垫骨架总成</v>
          </cell>
        </row>
        <row r="3742">
          <cell r="B3742" t="str">
            <v>SLT0000811</v>
          </cell>
          <cell r="C3742" t="str">
            <v>220SLT0000811</v>
          </cell>
          <cell r="D3742" t="str">
            <v>副驾驶员小背护面总成</v>
          </cell>
        </row>
        <row r="3743">
          <cell r="B3743" t="str">
            <v>SHT0011438</v>
          </cell>
          <cell r="C3743" t="str">
            <v>220SHT0011438</v>
          </cell>
          <cell r="D3743" t="str">
            <v>靠背舒适性海绵中</v>
          </cell>
        </row>
        <row r="3744">
          <cell r="B3744" t="str">
            <v>SHT0001281</v>
          </cell>
          <cell r="C3744" t="str">
            <v>230SHT0001281</v>
          </cell>
          <cell r="D3744" t="str">
            <v>机械减震下框组件</v>
          </cell>
        </row>
        <row r="3745">
          <cell r="B3745" t="str">
            <v>REM0010409</v>
          </cell>
          <cell r="C3745" t="str">
            <v>210REM0010409</v>
          </cell>
          <cell r="D3745" t="str">
            <v>一汽M46主镜片</v>
          </cell>
        </row>
        <row r="3746">
          <cell r="B3746" t="str">
            <v>TST0000943</v>
          </cell>
          <cell r="C3746" t="str">
            <v>230TST0000943</v>
          </cell>
          <cell r="D3746" t="str">
            <v>铜接头</v>
          </cell>
        </row>
        <row r="3747">
          <cell r="B3747" t="str">
            <v>REM0002945</v>
          </cell>
          <cell r="C3747" t="str">
            <v>210REM0002945</v>
          </cell>
          <cell r="D3747" t="str">
            <v>奥驰A右镜杆</v>
          </cell>
        </row>
        <row r="3748">
          <cell r="B3748" t="str">
            <v>SHT0014645</v>
          </cell>
          <cell r="C3748" t="str">
            <v>220SHT0014645</v>
          </cell>
          <cell r="D3748" t="str">
            <v>阻尼器调节机构</v>
          </cell>
        </row>
        <row r="3749">
          <cell r="B3749" t="str">
            <v>SBS0010077</v>
          </cell>
          <cell r="C3749" t="str">
            <v>220SBS0010077</v>
          </cell>
          <cell r="D3749" t="str">
            <v>杂物箱总成</v>
          </cell>
        </row>
        <row r="3750">
          <cell r="B3750" t="str">
            <v>SLT0000669</v>
          </cell>
          <cell r="C3750" t="str">
            <v>220SLT0000669</v>
          </cell>
          <cell r="D3750" t="str">
            <v>K1 A2杂物箱</v>
          </cell>
        </row>
        <row r="3751">
          <cell r="B3751" t="str">
            <v>TST0000423</v>
          </cell>
          <cell r="C3751" t="str">
            <v>230TST0000423</v>
          </cell>
          <cell r="D3751" t="str">
            <v>冲头φ8*5.1*60</v>
          </cell>
        </row>
        <row r="3752">
          <cell r="B3752" t="str">
            <v>TST0001526</v>
          </cell>
          <cell r="C3752" t="str">
            <v>230TST0001526</v>
          </cell>
          <cell r="D3752" t="str">
            <v>钻头8.8</v>
          </cell>
        </row>
        <row r="3753">
          <cell r="B3753" t="str">
            <v>TST0000202</v>
          </cell>
          <cell r="C3753" t="str">
            <v>230TST0000202</v>
          </cell>
          <cell r="D3753" t="str">
            <v>冲针φ8.6*68</v>
          </cell>
        </row>
        <row r="3754">
          <cell r="B3754" t="str">
            <v>SHT0012958</v>
          </cell>
          <cell r="C3754" t="str">
            <v>220SHT0012958</v>
          </cell>
          <cell r="D3754" t="str">
            <v>阻尼器调节机构</v>
          </cell>
        </row>
        <row r="3755">
          <cell r="B3755" t="str">
            <v>SHT0001852</v>
          </cell>
          <cell r="C3755" t="str">
            <v>230SHT0001852</v>
          </cell>
          <cell r="D3755" t="str">
            <v>主驾上框焊接组件</v>
          </cell>
        </row>
        <row r="3756">
          <cell r="B3756" t="str">
            <v>SLT0000785</v>
          </cell>
          <cell r="C3756" t="str">
            <v>220SLT0000785</v>
          </cell>
          <cell r="D3756" t="str">
            <v>M4司机座盆</v>
          </cell>
        </row>
        <row r="3757">
          <cell r="B3757" t="str">
            <v>SHT0012218</v>
          </cell>
          <cell r="C3757" t="str">
            <v>220SHT0012218</v>
          </cell>
          <cell r="D3757" t="str">
            <v>主驾驶靠背四气袋腰托总成</v>
          </cell>
        </row>
        <row r="3758">
          <cell r="B3758" t="str">
            <v>SHT0013265</v>
          </cell>
          <cell r="C3758" t="str">
            <v>220SHT0013265</v>
          </cell>
          <cell r="D3758" t="str">
            <v>副驾驶靠背四气袋腰托总成</v>
          </cell>
        </row>
        <row r="3759">
          <cell r="B3759" t="str">
            <v>SHT0012218</v>
          </cell>
          <cell r="C3759" t="str">
            <v>230SHT0012218</v>
          </cell>
          <cell r="D3759" t="str">
            <v>主驾驶靠背四气袋腰托总成</v>
          </cell>
        </row>
        <row r="3760">
          <cell r="B3760" t="str">
            <v>SHT0000767</v>
          </cell>
          <cell r="C3760" t="str">
            <v>210SHT0000767</v>
          </cell>
          <cell r="D3760" t="str">
            <v>窄车铰链</v>
          </cell>
        </row>
        <row r="3761">
          <cell r="B3761" t="str">
            <v>TMI0000100</v>
          </cell>
          <cell r="C3761" t="str">
            <v>210TMI0000100</v>
          </cell>
          <cell r="D3761" t="str">
            <v>Pa6+GF50%</v>
          </cell>
        </row>
        <row r="3762">
          <cell r="B3762" t="str">
            <v>REM0001694</v>
          </cell>
          <cell r="C3762" t="str">
            <v>210REM0001694</v>
          </cell>
          <cell r="D3762" t="str">
            <v>H3宽车左镜杆喷涂</v>
          </cell>
        </row>
        <row r="3763">
          <cell r="B3763" t="str">
            <v>SLT0002585</v>
          </cell>
          <cell r="C3763" t="str">
            <v>220SLT0002585</v>
          </cell>
          <cell r="D3763" t="str">
            <v>k1窄车中间背布套新面料</v>
          </cell>
        </row>
        <row r="3764">
          <cell r="B3764" t="str">
            <v>REM0003237</v>
          </cell>
          <cell r="C3764" t="str">
            <v>210REM0003237</v>
          </cell>
          <cell r="D3764" t="str">
            <v>低速牵引车右镜杆(喷涂)</v>
          </cell>
        </row>
        <row r="3765">
          <cell r="B3765" t="str">
            <v>SHT0012167</v>
          </cell>
          <cell r="C3765" t="str">
            <v>230SHT0012167</v>
          </cell>
          <cell r="D3765" t="str">
            <v>主驾上框焊接组件</v>
          </cell>
        </row>
        <row r="3766">
          <cell r="B3766" t="str">
            <v>TSY0010270</v>
          </cell>
          <cell r="C3766" t="str">
            <v>220TSY0010270</v>
          </cell>
          <cell r="D3766" t="str">
            <v>织物辅料</v>
          </cell>
        </row>
        <row r="3767">
          <cell r="B3767" t="str">
            <v>SLT0001975</v>
          </cell>
          <cell r="C3767" t="str">
            <v>230SLT0001975</v>
          </cell>
          <cell r="D3767" t="str">
            <v>副驾调角器总成</v>
          </cell>
        </row>
        <row r="3768">
          <cell r="B3768" t="str">
            <v>TST0000160</v>
          </cell>
          <cell r="C3768" t="str">
            <v>230TST0000160</v>
          </cell>
          <cell r="D3768" t="str">
            <v>ф3.6*6*7*100冲针</v>
          </cell>
        </row>
        <row r="3769">
          <cell r="B3769" t="str">
            <v>TST0000200</v>
          </cell>
          <cell r="C3769" t="str">
            <v>230TST0000200</v>
          </cell>
          <cell r="D3769" t="str">
            <v>冲针φ3.8*6*7*80</v>
          </cell>
        </row>
        <row r="3770">
          <cell r="B3770" t="str">
            <v>TST0000246</v>
          </cell>
          <cell r="C3770" t="str">
            <v>230TST0000246</v>
          </cell>
          <cell r="D3770" t="str">
            <v>ф38*160</v>
          </cell>
        </row>
        <row r="3771">
          <cell r="B3771" t="str">
            <v>TST0000489</v>
          </cell>
          <cell r="C3771" t="str">
            <v>230TST0000489</v>
          </cell>
          <cell r="D3771" t="str">
            <v>法兰球阀DN65</v>
          </cell>
        </row>
        <row r="3772">
          <cell r="B3772" t="str">
            <v>SHT0001330</v>
          </cell>
          <cell r="C3772" t="str">
            <v>230SHT0001330</v>
          </cell>
          <cell r="D3772" t="str">
            <v>气囊减震器下框组件</v>
          </cell>
        </row>
        <row r="3773">
          <cell r="B3773" t="str">
            <v>SCS0006621</v>
          </cell>
          <cell r="C3773" t="str">
            <v>220SCS0006621</v>
          </cell>
          <cell r="D3773" t="str">
            <v>B40V后排安全带双搭扣</v>
          </cell>
        </row>
        <row r="3774">
          <cell r="B3774" t="str">
            <v>REM0000617</v>
          </cell>
          <cell r="C3774" t="str">
            <v>210REM0000617</v>
          </cell>
          <cell r="D3774" t="str">
            <v>矿山车左下支杆喷涂</v>
          </cell>
        </row>
        <row r="3775">
          <cell r="B3775" t="str">
            <v>REM0002121</v>
          </cell>
          <cell r="C3775" t="str">
            <v>210REM0002121</v>
          </cell>
          <cell r="D3775" t="str">
            <v>矿山车右下支杆喷涂</v>
          </cell>
        </row>
        <row r="3776">
          <cell r="B3776" t="str">
            <v>SLT0000081</v>
          </cell>
          <cell r="C3776" t="str">
            <v>220SLT0000081</v>
          </cell>
          <cell r="D3776" t="str">
            <v>M3欧马可大折（副司机）</v>
          </cell>
        </row>
        <row r="3777">
          <cell r="B3777" t="str">
            <v>TSY0000284</v>
          </cell>
          <cell r="C3777" t="str">
            <v>220TSY0000284</v>
          </cell>
          <cell r="D3777" t="str">
            <v>辅料黑色织物</v>
          </cell>
        </row>
        <row r="3778">
          <cell r="B3778" t="str">
            <v>REM0001725</v>
          </cell>
          <cell r="C3778" t="str">
            <v>210REM0001725</v>
          </cell>
          <cell r="D3778" t="str">
            <v>奥驰右镜体</v>
          </cell>
        </row>
        <row r="3779">
          <cell r="B3779" t="str">
            <v>REM0002073</v>
          </cell>
          <cell r="C3779" t="str">
            <v>210REM0002073</v>
          </cell>
          <cell r="D3779" t="str">
            <v>1780镜头总成(含附件)</v>
          </cell>
        </row>
        <row r="3780">
          <cell r="B3780" t="str">
            <v>SLT0011513</v>
          </cell>
          <cell r="C3780" t="str">
            <v>220SLT0011513</v>
          </cell>
          <cell r="D3780" t="str">
            <v>中间座靠背护面总成</v>
          </cell>
        </row>
        <row r="3781">
          <cell r="B3781" t="str">
            <v>REM0001659</v>
          </cell>
          <cell r="C3781" t="str">
            <v>210REM0001659</v>
          </cell>
          <cell r="D3781" t="str">
            <v>1780-03左镜杆喷涂</v>
          </cell>
        </row>
        <row r="3782">
          <cell r="B3782" t="str">
            <v>RCA0000028</v>
          </cell>
          <cell r="C3782" t="str">
            <v>210RCA0000028</v>
          </cell>
          <cell r="D3782" t="str">
            <v>ETX前围扶手及铰链左总成</v>
          </cell>
        </row>
        <row r="3783">
          <cell r="B3783" t="str">
            <v>RCA0000029</v>
          </cell>
          <cell r="C3783" t="str">
            <v>210RCA0000029</v>
          </cell>
          <cell r="D3783" t="str">
            <v>ETX前围扶手及铰链右总成</v>
          </cell>
        </row>
        <row r="3784">
          <cell r="B3784" t="str">
            <v>REM0000213</v>
          </cell>
          <cell r="C3784" t="str">
            <v>210REM0000213</v>
          </cell>
          <cell r="D3784" t="str">
            <v>C35DB高配左后视镜珍珠白</v>
          </cell>
        </row>
        <row r="3785">
          <cell r="B3785" t="str">
            <v>SLT0002656</v>
          </cell>
          <cell r="C3785" t="str">
            <v>220SLT0002656</v>
          </cell>
          <cell r="D3785" t="str">
            <v>k1窄车中间背布套</v>
          </cell>
        </row>
        <row r="3786">
          <cell r="B3786" t="str">
            <v>SHT0001537</v>
          </cell>
          <cell r="C3786" t="str">
            <v>230SHT0001537</v>
          </cell>
          <cell r="D3786" t="str">
            <v>气囊减震器下框组件电泳</v>
          </cell>
        </row>
        <row r="3787">
          <cell r="B3787" t="str">
            <v>TST0001866</v>
          </cell>
          <cell r="C3787" t="str">
            <v>230TST0001866</v>
          </cell>
          <cell r="D3787" t="str">
            <v>卡簧钳子</v>
          </cell>
        </row>
        <row r="3788">
          <cell r="B3788" t="str">
            <v>REM0002944</v>
          </cell>
          <cell r="C3788" t="str">
            <v>210REM0002944</v>
          </cell>
          <cell r="D3788" t="str">
            <v>奥驰A左镜杆</v>
          </cell>
        </row>
        <row r="3789">
          <cell r="B3789" t="str">
            <v>BMM0000005</v>
          </cell>
          <cell r="C3789" t="str">
            <v>210BMM0000005</v>
          </cell>
          <cell r="D3789" t="str">
            <v>B40左电调整机构</v>
          </cell>
        </row>
        <row r="3790">
          <cell r="B3790" t="str">
            <v>BMM0000006</v>
          </cell>
          <cell r="C3790" t="str">
            <v>210BMM0000006</v>
          </cell>
          <cell r="D3790" t="str">
            <v>B40右电调整机构</v>
          </cell>
        </row>
        <row r="3791">
          <cell r="B3791" t="str">
            <v>TST0000354</v>
          </cell>
          <cell r="C3791" t="str">
            <v>230TST0000354</v>
          </cell>
          <cell r="D3791" t="str">
            <v>塞尺</v>
          </cell>
        </row>
        <row r="3792">
          <cell r="B3792" t="str">
            <v>REM0003171</v>
          </cell>
          <cell r="C3792" t="str">
            <v>210REM0003171</v>
          </cell>
          <cell r="D3792" t="str">
            <v>奥驰W58右镜杆</v>
          </cell>
        </row>
        <row r="3793">
          <cell r="B3793" t="str">
            <v>SHT0000644</v>
          </cell>
          <cell r="C3793" t="str">
            <v>220SHT0000644</v>
          </cell>
          <cell r="D3793" t="str">
            <v>中间座座垫护面总成</v>
          </cell>
        </row>
        <row r="3794">
          <cell r="B3794" t="str">
            <v>REM0001742</v>
          </cell>
          <cell r="C3794" t="str">
            <v>210REM0001742</v>
          </cell>
          <cell r="D3794" t="str">
            <v>奥铃18右镜杆喷涂</v>
          </cell>
        </row>
        <row r="3795">
          <cell r="B3795" t="str">
            <v>REM0002018</v>
          </cell>
          <cell r="C3795" t="str">
            <v>210REM0002018</v>
          </cell>
          <cell r="D3795" t="str">
            <v>H3大镜头总成</v>
          </cell>
        </row>
        <row r="3796">
          <cell r="B3796" t="str">
            <v>BEC0010110</v>
          </cell>
          <cell r="C3796" t="str">
            <v>220BEC0010110</v>
          </cell>
          <cell r="D3796" t="str">
            <v>加热开关</v>
          </cell>
        </row>
        <row r="3797">
          <cell r="B3797" t="str">
            <v>SHT0000238</v>
          </cell>
          <cell r="C3797" t="str">
            <v>220SHT0000238</v>
          </cell>
          <cell r="D3797" t="str">
            <v>欧曼右置车杂物箱</v>
          </cell>
        </row>
        <row r="3798">
          <cell r="B3798" t="str">
            <v>SHT0012285</v>
          </cell>
          <cell r="C3798" t="str">
            <v>220SHT0012285</v>
          </cell>
          <cell r="D3798" t="str">
            <v>驾驶员副边调角器总成</v>
          </cell>
        </row>
        <row r="3799">
          <cell r="B3799" t="str">
            <v>SHT0012320</v>
          </cell>
          <cell r="C3799" t="str">
            <v>220SHT0012320</v>
          </cell>
          <cell r="D3799" t="str">
            <v>副驾驶员副边调角器</v>
          </cell>
        </row>
        <row r="3800">
          <cell r="B3800" t="str">
            <v>SHT0012285</v>
          </cell>
          <cell r="C3800" t="str">
            <v>230SHT0012285</v>
          </cell>
          <cell r="D3800" t="str">
            <v>驾驶员副边调角器总成</v>
          </cell>
        </row>
        <row r="3801">
          <cell r="B3801" t="str">
            <v>SHT0012320</v>
          </cell>
          <cell r="C3801" t="str">
            <v>230SHT0012320</v>
          </cell>
          <cell r="D3801" t="str">
            <v>副驾驶员副边调角器</v>
          </cell>
        </row>
        <row r="3802">
          <cell r="B3802" t="str">
            <v>SLT0002586</v>
          </cell>
          <cell r="C3802" t="str">
            <v>220SLT0002586</v>
          </cell>
          <cell r="D3802" t="str">
            <v>k1窄车中间座布套新</v>
          </cell>
        </row>
        <row r="3803">
          <cell r="B3803" t="str">
            <v>SCS0004037</v>
          </cell>
          <cell r="C3803" t="str">
            <v>220SCS0004037</v>
          </cell>
          <cell r="D3803" t="str">
            <v>B40L后排边头枕泡沫总成</v>
          </cell>
        </row>
        <row r="3804">
          <cell r="B3804" t="str">
            <v>SHT0001575</v>
          </cell>
          <cell r="C3804" t="str">
            <v>220SHT0001575</v>
          </cell>
          <cell r="D3804" t="str">
            <v>驾驶员坐垫护面总成</v>
          </cell>
        </row>
        <row r="3805">
          <cell r="B3805" t="str">
            <v>SLT0010435</v>
          </cell>
          <cell r="C3805" t="str">
            <v>230SLT0010435</v>
          </cell>
          <cell r="D3805" t="str">
            <v>右侧手动调角器总成</v>
          </cell>
        </row>
        <row r="3806">
          <cell r="B3806" t="str">
            <v>TCT0000003</v>
          </cell>
          <cell r="C3806" t="str">
            <v>230TCT0000003</v>
          </cell>
          <cell r="D3806" t="str">
            <v>阴极电泳助剂（溶剂）</v>
          </cell>
        </row>
        <row r="3807">
          <cell r="B3807" t="str">
            <v>SLT0010177</v>
          </cell>
          <cell r="C3807" t="str">
            <v>220SLT0010177</v>
          </cell>
          <cell r="D3807" t="str">
            <v>虎V副中间背布套小背</v>
          </cell>
        </row>
        <row r="3808">
          <cell r="B3808" t="str">
            <v>REM0002325</v>
          </cell>
          <cell r="C3808" t="str">
            <v>210REM0002325</v>
          </cell>
          <cell r="D3808" t="str">
            <v>济南重汽轻卡左镜座</v>
          </cell>
        </row>
        <row r="3809">
          <cell r="B3809" t="str">
            <v>SHT0013271</v>
          </cell>
          <cell r="C3809" t="str">
            <v>220SHT0013271</v>
          </cell>
          <cell r="D3809" t="str">
            <v>副驾阻尼调节手柄总成</v>
          </cell>
        </row>
        <row r="3810">
          <cell r="B3810" t="str">
            <v>SLT0010514</v>
          </cell>
          <cell r="C3810" t="str">
            <v>220SLT0010514</v>
          </cell>
          <cell r="D3810" t="str">
            <v>坐垫通风袋体</v>
          </cell>
        </row>
        <row r="3811">
          <cell r="B3811" t="str">
            <v>SLT0000815</v>
          </cell>
          <cell r="C3811" t="str">
            <v>220SLT0000815</v>
          </cell>
          <cell r="D3811" t="str">
            <v>副驾驶员小背护面总成</v>
          </cell>
        </row>
        <row r="3812">
          <cell r="B3812" t="str">
            <v>SCS0001618</v>
          </cell>
          <cell r="C3812" t="str">
            <v>220SCS0001618</v>
          </cell>
          <cell r="D3812" t="str">
            <v>四分靠背饺链连接总成</v>
          </cell>
        </row>
        <row r="3813">
          <cell r="B3813" t="str">
            <v>SCS0001618</v>
          </cell>
          <cell r="C3813" t="str">
            <v>230SCS0001618</v>
          </cell>
          <cell r="D3813" t="str">
            <v>四分靠背饺链连接总成</v>
          </cell>
        </row>
        <row r="3814">
          <cell r="B3814" t="str">
            <v>REM0001754</v>
          </cell>
          <cell r="C3814" t="str">
            <v>210REM0001754</v>
          </cell>
          <cell r="D3814" t="str">
            <v>奥铃升级主镜体(镜片铬背)</v>
          </cell>
        </row>
        <row r="3815">
          <cell r="B3815" t="str">
            <v>SHT0013937</v>
          </cell>
          <cell r="C3815" t="str">
            <v>220SHT0013937</v>
          </cell>
          <cell r="D3815" t="str">
            <v>安全带锁扣总成</v>
          </cell>
        </row>
        <row r="3816">
          <cell r="B3816" t="str">
            <v>SCS0004105</v>
          </cell>
          <cell r="C3816" t="str">
            <v>220SCS0004105</v>
          </cell>
          <cell r="D3816" t="str">
            <v>B40V后排背折叠机构总成L</v>
          </cell>
        </row>
        <row r="3817">
          <cell r="B3817" t="str">
            <v>SCS0004106</v>
          </cell>
          <cell r="C3817" t="str">
            <v>220SCS0004106</v>
          </cell>
          <cell r="D3817" t="str">
            <v>B40V后排背折叠机构总成R</v>
          </cell>
        </row>
        <row r="3818">
          <cell r="B3818" t="str">
            <v>SCS0004105</v>
          </cell>
          <cell r="C3818" t="str">
            <v>230SCS0004105</v>
          </cell>
          <cell r="D3818" t="str">
            <v>B40V后排背折叠机构总成L</v>
          </cell>
        </row>
        <row r="3819">
          <cell r="B3819" t="str">
            <v>SCS0004106</v>
          </cell>
          <cell r="C3819" t="str">
            <v>230SCS0004106</v>
          </cell>
          <cell r="D3819" t="str">
            <v>B40V后排背折叠机构总成R</v>
          </cell>
        </row>
        <row r="3820">
          <cell r="B3820" t="str">
            <v>SLT0000685</v>
          </cell>
          <cell r="C3820" t="str">
            <v>220SLT0000685</v>
          </cell>
          <cell r="D3820" t="str">
            <v>M3出口80正司机座布套</v>
          </cell>
        </row>
        <row r="3821">
          <cell r="B3821" t="str">
            <v>TST0000107</v>
          </cell>
          <cell r="C3821" t="str">
            <v>230TST0000107</v>
          </cell>
          <cell r="D3821" t="str">
            <v>ф12（钻头）</v>
          </cell>
        </row>
        <row r="3822">
          <cell r="B3822" t="str">
            <v>SLT0002657</v>
          </cell>
          <cell r="C3822" t="str">
            <v>220SLT0002657</v>
          </cell>
          <cell r="D3822" t="str">
            <v>k1窄车中间座布套</v>
          </cell>
        </row>
        <row r="3823">
          <cell r="B3823" t="str">
            <v>SHT0000645</v>
          </cell>
          <cell r="C3823" t="str">
            <v>220SHT0000645</v>
          </cell>
          <cell r="D3823" t="str">
            <v>中间座靠背护面总成</v>
          </cell>
        </row>
        <row r="3824">
          <cell r="B3824" t="str">
            <v>TSY0000472</v>
          </cell>
          <cell r="C3824" t="str">
            <v>220TSY0000472</v>
          </cell>
          <cell r="D3824" t="str">
            <v>布料9003</v>
          </cell>
        </row>
        <row r="3825">
          <cell r="B3825" t="str">
            <v>TST0000218</v>
          </cell>
          <cell r="C3825" t="str">
            <v>230TST0000218</v>
          </cell>
          <cell r="D3825" t="str">
            <v>冲针φ5.5*8*9*60</v>
          </cell>
        </row>
        <row r="3826">
          <cell r="B3826" t="str">
            <v>TST0000278</v>
          </cell>
          <cell r="C3826" t="str">
            <v>230TST0000278</v>
          </cell>
          <cell r="D3826" t="str">
            <v>丝锥φ10*1.25</v>
          </cell>
        </row>
        <row r="3827">
          <cell r="B3827" t="str">
            <v>TST0000362</v>
          </cell>
          <cell r="C3827" t="str">
            <v>210TST0000362</v>
          </cell>
          <cell r="D3827" t="str">
            <v>螺纹锁固厌氧胶</v>
          </cell>
        </row>
        <row r="3828">
          <cell r="B3828" t="str">
            <v>TFT0000065</v>
          </cell>
          <cell r="C3828" t="str">
            <v>220TFT0000065</v>
          </cell>
          <cell r="D3828" t="str">
            <v>黑料WWANNA-8007</v>
          </cell>
        </row>
        <row r="3829">
          <cell r="B3829" t="str">
            <v>TST0000362</v>
          </cell>
          <cell r="C3829" t="str">
            <v>230TST0000362</v>
          </cell>
          <cell r="D3829" t="str">
            <v>螺纹锁固厌氧胶</v>
          </cell>
        </row>
        <row r="3830">
          <cell r="B3830" t="str">
            <v>SLT0002418</v>
          </cell>
          <cell r="C3830" t="str">
            <v>220SLT0002418</v>
          </cell>
          <cell r="D3830" t="str">
            <v>6486前翻10人三人背骨架</v>
          </cell>
        </row>
        <row r="3831">
          <cell r="B3831" t="str">
            <v>SHT0001339</v>
          </cell>
          <cell r="C3831" t="str">
            <v>230SHT0001339</v>
          </cell>
          <cell r="D3831" t="str">
            <v>气囊减震器上框组件电泳</v>
          </cell>
        </row>
        <row r="3832">
          <cell r="B3832" t="str">
            <v>SLT0002593</v>
          </cell>
          <cell r="C3832" t="str">
            <v>220SLT0002593</v>
          </cell>
          <cell r="D3832" t="str">
            <v>k1左舵三排单人座布套</v>
          </cell>
        </row>
        <row r="3833">
          <cell r="B3833" t="str">
            <v>SHT0011878</v>
          </cell>
          <cell r="C3833" t="str">
            <v>220SHT0011878</v>
          </cell>
          <cell r="D3833" t="str">
            <v>副司机座椅底支架总成</v>
          </cell>
        </row>
        <row r="3834">
          <cell r="B3834" t="str">
            <v>SLT0001110</v>
          </cell>
          <cell r="C3834" t="str">
            <v>220SLT0001110</v>
          </cell>
          <cell r="D3834" t="str">
            <v>6486司机背（骨架）</v>
          </cell>
        </row>
        <row r="3835">
          <cell r="B3835" t="str">
            <v>REM0001681</v>
          </cell>
          <cell r="C3835" t="str">
            <v>210REM0001681</v>
          </cell>
          <cell r="D3835" t="str">
            <v>H3窄车左镜杆喷涂</v>
          </cell>
        </row>
        <row r="3836">
          <cell r="B3836" t="str">
            <v>REM0000170</v>
          </cell>
          <cell r="C3836" t="str">
            <v>210REM0000170</v>
          </cell>
          <cell r="D3836" t="str">
            <v>C35DB面罩(魅力橙)右</v>
          </cell>
        </row>
        <row r="3837">
          <cell r="B3837" t="str">
            <v>TMA0000436</v>
          </cell>
          <cell r="C3837" t="str">
            <v>210TMA0000436</v>
          </cell>
          <cell r="D3837" t="str">
            <v>曼项目前下视镜包装箱</v>
          </cell>
        </row>
        <row r="3838">
          <cell r="B3838" t="str">
            <v>TMA0000436</v>
          </cell>
          <cell r="C3838" t="str">
            <v>230TMA0000436</v>
          </cell>
          <cell r="D3838" t="str">
            <v>曼项目前下视镜包装箱</v>
          </cell>
        </row>
        <row r="3839">
          <cell r="B3839" t="str">
            <v>SLT0002592</v>
          </cell>
          <cell r="C3839" t="str">
            <v>220SLT0002592</v>
          </cell>
          <cell r="D3839" t="str">
            <v>k1左舵二排单人座布套</v>
          </cell>
        </row>
        <row r="3840">
          <cell r="B3840" t="str">
            <v>SLT0000342</v>
          </cell>
          <cell r="C3840" t="str">
            <v>220SLT0000342</v>
          </cell>
          <cell r="D3840" t="str">
            <v>K1司机经济型滑轨</v>
          </cell>
        </row>
        <row r="3841">
          <cell r="B3841" t="str">
            <v>SLT0000343</v>
          </cell>
          <cell r="C3841" t="str">
            <v>220SLT0000343</v>
          </cell>
          <cell r="D3841" t="str">
            <v>K1副司机经济型滑轨</v>
          </cell>
        </row>
        <row r="3842">
          <cell r="B3842" t="str">
            <v>BEC0010011</v>
          </cell>
          <cell r="C3842" t="str">
            <v>220BEC0010011</v>
          </cell>
          <cell r="D3842" t="str">
            <v>加热开关总成</v>
          </cell>
        </row>
        <row r="3843">
          <cell r="B3843" t="str">
            <v>BEC0010012</v>
          </cell>
          <cell r="C3843" t="str">
            <v>220BEC0010012</v>
          </cell>
          <cell r="D3843" t="str">
            <v>通风开关总成</v>
          </cell>
        </row>
        <row r="3844">
          <cell r="B3844" t="str">
            <v>REM0002678</v>
          </cell>
          <cell r="C3844" t="str">
            <v>210REM0002678</v>
          </cell>
          <cell r="D3844" t="str">
            <v>1580右镜杆总成</v>
          </cell>
        </row>
        <row r="3845">
          <cell r="B3845" t="str">
            <v>SHT0000238</v>
          </cell>
          <cell r="C3845" t="str">
            <v>210SHT0000238</v>
          </cell>
          <cell r="D3845" t="str">
            <v>欧曼右置车杂物箱</v>
          </cell>
        </row>
        <row r="3846">
          <cell r="B3846" t="str">
            <v>SHT0011430</v>
          </cell>
          <cell r="C3846" t="str">
            <v>220SHT0011430</v>
          </cell>
          <cell r="D3846" t="str">
            <v>坐垫3D网格中</v>
          </cell>
        </row>
        <row r="3847">
          <cell r="B3847" t="str">
            <v>BEC0010109</v>
          </cell>
          <cell r="C3847" t="str">
            <v>220BEC0010109</v>
          </cell>
          <cell r="D3847" t="str">
            <v>通风开关</v>
          </cell>
        </row>
        <row r="3848">
          <cell r="B3848" t="str">
            <v>REM0000169</v>
          </cell>
          <cell r="C3848" t="str">
            <v>210REM0000169</v>
          </cell>
          <cell r="D3848" t="str">
            <v>C35DB面罩珍珠白右</v>
          </cell>
        </row>
        <row r="3849">
          <cell r="B3849" t="str">
            <v>TST0000230</v>
          </cell>
          <cell r="C3849" t="str">
            <v>230TST0000230</v>
          </cell>
          <cell r="D3849" t="str">
            <v>矩形螺旋弹簧SWH30-70</v>
          </cell>
        </row>
        <row r="3850">
          <cell r="B3850" t="str">
            <v>REM0002940</v>
          </cell>
          <cell r="C3850" t="str">
            <v>230REM0002940</v>
          </cell>
          <cell r="D3850" t="str">
            <v>1780-31右镜杆</v>
          </cell>
        </row>
        <row r="3851">
          <cell r="B3851" t="str">
            <v>SHT0000299</v>
          </cell>
          <cell r="C3851" t="str">
            <v>210SHT0000299</v>
          </cell>
          <cell r="D3851" t="str">
            <v>欧曼右舵重卡杂物箱黑色</v>
          </cell>
        </row>
        <row r="3852">
          <cell r="B3852" t="str">
            <v>SHT0001311</v>
          </cell>
          <cell r="C3852" t="str">
            <v>230SHT0001311</v>
          </cell>
          <cell r="D3852" t="str">
            <v>内绞架组件电泳</v>
          </cell>
        </row>
        <row r="3853">
          <cell r="B3853" t="str">
            <v>TST0000628</v>
          </cell>
          <cell r="C3853" t="str">
            <v>220TST0000628</v>
          </cell>
          <cell r="D3853" t="str">
            <v>尖嘴钳子</v>
          </cell>
        </row>
        <row r="3854">
          <cell r="B3854" t="str">
            <v>TST0001197</v>
          </cell>
          <cell r="C3854" t="str">
            <v>220TST0001197</v>
          </cell>
          <cell r="D3854" t="str">
            <v>锤子</v>
          </cell>
        </row>
        <row r="3855">
          <cell r="B3855" t="str">
            <v>TST0001733</v>
          </cell>
          <cell r="C3855" t="str">
            <v>220TST0001733</v>
          </cell>
          <cell r="D3855" t="str">
            <v>除垢剂2#</v>
          </cell>
        </row>
        <row r="3856">
          <cell r="B3856" t="str">
            <v>TST0000515</v>
          </cell>
          <cell r="C3856" t="str">
            <v>230TST0000515</v>
          </cell>
          <cell r="D3856" t="str">
            <v>尖咀钳子</v>
          </cell>
        </row>
        <row r="3857">
          <cell r="B3857" t="str">
            <v>TST0000592</v>
          </cell>
          <cell r="C3857" t="str">
            <v>230TST0000592</v>
          </cell>
          <cell r="D3857" t="str">
            <v>轴承UC205</v>
          </cell>
        </row>
        <row r="3858">
          <cell r="B3858" t="str">
            <v>TST0000628</v>
          </cell>
          <cell r="C3858" t="str">
            <v>230TST0000628</v>
          </cell>
          <cell r="D3858" t="str">
            <v>尖嘴钳子</v>
          </cell>
        </row>
        <row r="3859">
          <cell r="B3859" t="str">
            <v>TST0000975</v>
          </cell>
          <cell r="C3859" t="str">
            <v>230TST0000975</v>
          </cell>
          <cell r="D3859" t="str">
            <v>斜口钳子</v>
          </cell>
        </row>
        <row r="3860">
          <cell r="B3860" t="str">
            <v>TST0001039</v>
          </cell>
          <cell r="C3860" t="str">
            <v>230TST0001039</v>
          </cell>
          <cell r="D3860" t="str">
            <v>活扳手250mm</v>
          </cell>
        </row>
        <row r="3861">
          <cell r="B3861" t="str">
            <v>TST0001085</v>
          </cell>
          <cell r="C3861" t="str">
            <v>230TST0001085</v>
          </cell>
          <cell r="D3861" t="str">
            <v>PVC弯头</v>
          </cell>
        </row>
        <row r="3862">
          <cell r="B3862" t="str">
            <v>TST0001197</v>
          </cell>
          <cell r="C3862" t="str">
            <v>230TST0001197</v>
          </cell>
          <cell r="D3862" t="str">
            <v>锤子</v>
          </cell>
        </row>
        <row r="3863">
          <cell r="B3863" t="str">
            <v>SCS0004608</v>
          </cell>
          <cell r="C3863" t="str">
            <v>230SCS0004608</v>
          </cell>
          <cell r="D3863" t="str">
            <v>主驾调角器圆盘总成R</v>
          </cell>
        </row>
        <row r="3864">
          <cell r="B3864" t="str">
            <v>SCS0004609</v>
          </cell>
          <cell r="C3864" t="str">
            <v>230SCS0004609</v>
          </cell>
          <cell r="D3864" t="str">
            <v>副驾调角器圆盘总成R</v>
          </cell>
        </row>
        <row r="3865">
          <cell r="B3865" t="str">
            <v>SCS0004610</v>
          </cell>
          <cell r="C3865" t="str">
            <v>230SCS0004610</v>
          </cell>
          <cell r="D3865" t="str">
            <v>副驾调角器圆盘总成L</v>
          </cell>
        </row>
        <row r="3866">
          <cell r="B3866" t="str">
            <v>SCS0004611</v>
          </cell>
          <cell r="C3866" t="str">
            <v>230SCS0004611</v>
          </cell>
          <cell r="D3866" t="str">
            <v>主架调角器圆盘总成L</v>
          </cell>
        </row>
        <row r="3867">
          <cell r="B3867" t="str">
            <v>SHT0001260</v>
          </cell>
          <cell r="C3867" t="str">
            <v>230SHT0001260</v>
          </cell>
          <cell r="D3867" t="str">
            <v>减震器上框总成</v>
          </cell>
        </row>
        <row r="3868">
          <cell r="B3868" t="str">
            <v>SLT0002419</v>
          </cell>
          <cell r="C3868" t="str">
            <v>220SLT0002419</v>
          </cell>
          <cell r="D3868" t="str">
            <v>6486三点式六人背骨架</v>
          </cell>
        </row>
        <row r="3869">
          <cell r="B3869" t="str">
            <v>REM0002544</v>
          </cell>
          <cell r="C3869" t="str">
            <v>210REM0002544</v>
          </cell>
          <cell r="D3869" t="str">
            <v>1540右后视镜</v>
          </cell>
        </row>
        <row r="3870">
          <cell r="B3870" t="str">
            <v>SLT0000587</v>
          </cell>
          <cell r="C3870" t="str">
            <v>210SLT0000587</v>
          </cell>
          <cell r="D3870" t="str">
            <v>K1窄车骨架罩壳左</v>
          </cell>
        </row>
        <row r="3871">
          <cell r="B3871" t="str">
            <v>SLT0000598</v>
          </cell>
          <cell r="C3871" t="str">
            <v>210SLT0000598</v>
          </cell>
          <cell r="D3871" t="str">
            <v>K1窄车骨架罩壳右</v>
          </cell>
        </row>
        <row r="3872">
          <cell r="B3872" t="str">
            <v>SLT0002696</v>
          </cell>
          <cell r="C3872" t="str">
            <v>220SLT0002696</v>
          </cell>
          <cell r="D3872" t="str">
            <v>副驾驶员座椅座垫骨架总成</v>
          </cell>
        </row>
        <row r="3873">
          <cell r="B3873" t="str">
            <v>SLT0002501</v>
          </cell>
          <cell r="C3873" t="str">
            <v>220SLT0002501</v>
          </cell>
          <cell r="D3873" t="str">
            <v>副驾驶员座椅座垫骨架总成</v>
          </cell>
        </row>
        <row r="3874">
          <cell r="B3874" t="str">
            <v>REM0002480</v>
          </cell>
          <cell r="C3874" t="str">
            <v>210REM0002480</v>
          </cell>
          <cell r="D3874" t="str">
            <v>T5G线束合件(含插接器)</v>
          </cell>
        </row>
        <row r="3875">
          <cell r="B3875" t="str">
            <v>BEC0010142</v>
          </cell>
          <cell r="C3875" t="str">
            <v>220BEC0010142</v>
          </cell>
          <cell r="D3875" t="str">
            <v>加热开关总成</v>
          </cell>
        </row>
        <row r="3876">
          <cell r="B3876" t="str">
            <v>REM0010410</v>
          </cell>
          <cell r="C3876" t="str">
            <v>210REM0010410</v>
          </cell>
          <cell r="D3876" t="str">
            <v>一汽M46广角镜片</v>
          </cell>
        </row>
        <row r="3877">
          <cell r="B3877" t="str">
            <v>REM0010208</v>
          </cell>
          <cell r="C3877" t="str">
            <v>210REM0010208</v>
          </cell>
          <cell r="D3877" t="str">
            <v>H6右主镜镜托</v>
          </cell>
        </row>
        <row r="3878">
          <cell r="B3878" t="str">
            <v>TST0000395</v>
          </cell>
          <cell r="C3878" t="str">
            <v>230TST0000395</v>
          </cell>
          <cell r="D3878" t="str">
            <v>冲头φ7.1*φ12*80</v>
          </cell>
        </row>
        <row r="3879">
          <cell r="B3879" t="str">
            <v>SHT0001352</v>
          </cell>
          <cell r="C3879" t="str">
            <v>230SHT0001352</v>
          </cell>
          <cell r="D3879" t="str">
            <v>外十字支撑架组件电泳</v>
          </cell>
        </row>
        <row r="3880">
          <cell r="B3880" t="str">
            <v>SLT0000049</v>
          </cell>
          <cell r="C3880" t="str">
            <v>220SLT0000049</v>
          </cell>
          <cell r="D3880" t="str">
            <v>M3右舵80司机座布套</v>
          </cell>
        </row>
        <row r="3881">
          <cell r="B3881" t="str">
            <v>REM0010168</v>
          </cell>
          <cell r="C3881" t="str">
            <v>210REM0010168</v>
          </cell>
          <cell r="D3881" t="str">
            <v>H6线束合件</v>
          </cell>
        </row>
        <row r="3882">
          <cell r="B3882" t="str">
            <v>REM0000337</v>
          </cell>
          <cell r="C3882" t="str">
            <v>210REM0000337</v>
          </cell>
          <cell r="D3882" t="str">
            <v>重卡大镜体(新)</v>
          </cell>
        </row>
        <row r="3883">
          <cell r="B3883" t="str">
            <v>REM0001755</v>
          </cell>
          <cell r="C3883" t="str">
            <v>210REM0001755</v>
          </cell>
          <cell r="D3883" t="str">
            <v>奥铃升级广角镜体镜片铬背</v>
          </cell>
        </row>
        <row r="3884">
          <cell r="B3884" t="str">
            <v>SLT0000454</v>
          </cell>
          <cell r="C3884" t="str">
            <v>220SLT0000454</v>
          </cell>
          <cell r="D3884" t="str">
            <v>K1标准二排单人座布套</v>
          </cell>
        </row>
        <row r="3885">
          <cell r="B3885" t="str">
            <v>SLT0000455</v>
          </cell>
          <cell r="C3885" t="str">
            <v>220SLT0000455</v>
          </cell>
          <cell r="D3885" t="str">
            <v>K1标准三排单人座布套</v>
          </cell>
        </row>
        <row r="3886">
          <cell r="B3886" t="str">
            <v>TST0001403</v>
          </cell>
          <cell r="C3886" t="str">
            <v>230TST0001403</v>
          </cell>
          <cell r="D3886" t="str">
            <v>小磨头</v>
          </cell>
        </row>
        <row r="3887">
          <cell r="B3887" t="str">
            <v>SLT0000734</v>
          </cell>
          <cell r="C3887" t="str">
            <v>220SLT0000734</v>
          </cell>
          <cell r="D3887" t="str">
            <v>M3-1995小背骨架</v>
          </cell>
        </row>
        <row r="3888">
          <cell r="B3888" t="str">
            <v>REM0010148</v>
          </cell>
          <cell r="C3888" t="str">
            <v>210REM0010148</v>
          </cell>
          <cell r="D3888" t="str">
            <v>H6左主镜镜托</v>
          </cell>
        </row>
        <row r="3889">
          <cell r="B3889" t="str">
            <v>SCS0004568</v>
          </cell>
          <cell r="C3889" t="str">
            <v>230SCS0004568</v>
          </cell>
          <cell r="D3889" t="str">
            <v>主驾调角器核心件R</v>
          </cell>
        </row>
        <row r="3890">
          <cell r="B3890" t="str">
            <v>SCS0004570</v>
          </cell>
          <cell r="C3890" t="str">
            <v>230SCS0004570</v>
          </cell>
          <cell r="D3890" t="str">
            <v>副驾调角器圆盘总成R</v>
          </cell>
        </row>
        <row r="3891">
          <cell r="B3891" t="str">
            <v>SCS0004572</v>
          </cell>
          <cell r="C3891" t="str">
            <v>230SCS0004572</v>
          </cell>
          <cell r="D3891" t="str">
            <v>副驾调角器核心件L</v>
          </cell>
        </row>
        <row r="3892">
          <cell r="B3892" t="str">
            <v>SCS0004574</v>
          </cell>
          <cell r="C3892" t="str">
            <v>230SCS0004574</v>
          </cell>
          <cell r="D3892" t="str">
            <v>主驾调角器圆盘总成L</v>
          </cell>
        </row>
        <row r="3893">
          <cell r="B3893" t="str">
            <v>SLT0000099</v>
          </cell>
          <cell r="C3893" t="str">
            <v>220SLT0000099</v>
          </cell>
          <cell r="D3893" t="str">
            <v>欧马可右舵大折</v>
          </cell>
        </row>
        <row r="3894">
          <cell r="B3894" t="str">
            <v>SCS0004660</v>
          </cell>
          <cell r="C3894" t="str">
            <v>230SCS0004660</v>
          </cell>
          <cell r="D3894" t="str">
            <v>调角器圆盘总成R</v>
          </cell>
        </row>
        <row r="3895">
          <cell r="B3895" t="str">
            <v>SCS0004661</v>
          </cell>
          <cell r="C3895" t="str">
            <v>230SCS0004661</v>
          </cell>
          <cell r="D3895" t="str">
            <v>调角器圆盘总成L</v>
          </cell>
        </row>
        <row r="3896">
          <cell r="B3896" t="str">
            <v>TMI0000088</v>
          </cell>
          <cell r="C3896" t="str">
            <v>210TMI0000088</v>
          </cell>
          <cell r="D3896" t="str">
            <v>Pa66原包料</v>
          </cell>
        </row>
        <row r="3897">
          <cell r="B3897" t="str">
            <v>TFT0000081</v>
          </cell>
          <cell r="C3897" t="str">
            <v>220TFT0000081</v>
          </cell>
          <cell r="D3897" t="str">
            <v>黑料4885</v>
          </cell>
        </row>
        <row r="3898">
          <cell r="B3898" t="str">
            <v>REM0010165</v>
          </cell>
          <cell r="C3898" t="str">
            <v>210REM0010165</v>
          </cell>
          <cell r="D3898" t="str">
            <v>H6左上安装座装饰盖ASA</v>
          </cell>
        </row>
        <row r="3899">
          <cell r="B3899" t="str">
            <v>BEC0010212</v>
          </cell>
          <cell r="C3899" t="str">
            <v>220BEC0010212</v>
          </cell>
          <cell r="D3899" t="str">
            <v>K1副驾座椅SBR</v>
          </cell>
        </row>
        <row r="3900">
          <cell r="B3900" t="str">
            <v>SHT0001344</v>
          </cell>
          <cell r="C3900" t="str">
            <v>230SHT0001344</v>
          </cell>
          <cell r="D3900" t="str">
            <v>气囊减震器上框组件</v>
          </cell>
        </row>
        <row r="3901">
          <cell r="B3901" t="str">
            <v>SLT0002426</v>
          </cell>
          <cell r="C3901" t="str">
            <v>220SLT0002426</v>
          </cell>
          <cell r="D3901" t="str">
            <v>坐垫通风袋体及转接风道</v>
          </cell>
        </row>
        <row r="3902">
          <cell r="B3902" t="str">
            <v>SLT0002441</v>
          </cell>
          <cell r="C3902" t="str">
            <v>220SLT0002441</v>
          </cell>
          <cell r="D3902" t="str">
            <v>靠背通风袋体</v>
          </cell>
        </row>
        <row r="3903">
          <cell r="B3903" t="str">
            <v>REM0010225</v>
          </cell>
          <cell r="C3903" t="str">
            <v>210REM0010225</v>
          </cell>
          <cell r="D3903" t="str">
            <v>H6右上安装座装饰盖ASA</v>
          </cell>
        </row>
        <row r="3904">
          <cell r="B3904" t="str">
            <v>REM0002272</v>
          </cell>
          <cell r="C3904" t="str">
            <v>210REM0002272</v>
          </cell>
          <cell r="D3904" t="str">
            <v>T7H线束合件(含插接器)</v>
          </cell>
        </row>
        <row r="3905">
          <cell r="B3905" t="str">
            <v>TFT0000003</v>
          </cell>
          <cell r="C3905" t="str">
            <v>220TFT0000003</v>
          </cell>
          <cell r="D3905" t="str">
            <v>脱模剂（JC3041）</v>
          </cell>
        </row>
        <row r="3906">
          <cell r="B3906" t="str">
            <v>TMI0000132</v>
          </cell>
          <cell r="C3906" t="str">
            <v>210TMI0000132</v>
          </cell>
          <cell r="D3906" t="str">
            <v>PA6+GF50%</v>
          </cell>
        </row>
        <row r="3907">
          <cell r="B3907" t="str">
            <v>RCA0000122</v>
          </cell>
          <cell r="C3907" t="str">
            <v>210RCA0000122</v>
          </cell>
          <cell r="D3907" t="str">
            <v>M31RB手扣(钢琴黑)</v>
          </cell>
        </row>
        <row r="3908">
          <cell r="B3908" t="str">
            <v>REM0000137</v>
          </cell>
          <cell r="C3908" t="str">
            <v>210REM0000137</v>
          </cell>
          <cell r="D3908" t="str">
            <v>C35DB面罩珍珠白左</v>
          </cell>
        </row>
        <row r="3909">
          <cell r="B3909" t="str">
            <v>REM0003323</v>
          </cell>
          <cell r="C3909" t="str">
            <v>210REM0003323</v>
          </cell>
          <cell r="D3909" t="str">
            <v>B40L左镜片镜托合件</v>
          </cell>
        </row>
        <row r="3910">
          <cell r="B3910" t="str">
            <v>REM0003324</v>
          </cell>
          <cell r="C3910" t="str">
            <v>210REM0003324</v>
          </cell>
          <cell r="D3910" t="str">
            <v>B40L右镜片镜托合件</v>
          </cell>
        </row>
        <row r="3911">
          <cell r="B3911" t="str">
            <v>SHT0014636</v>
          </cell>
          <cell r="C3911" t="str">
            <v>230SHT0014636</v>
          </cell>
          <cell r="D3911" t="str">
            <v>右圆盘总成</v>
          </cell>
        </row>
        <row r="3912">
          <cell r="B3912" t="str">
            <v>SLT0000079</v>
          </cell>
          <cell r="C3912" t="str">
            <v>220SLT0000079</v>
          </cell>
          <cell r="D3912" t="str">
            <v>M3-1800加宽小背</v>
          </cell>
        </row>
        <row r="3913">
          <cell r="B3913" t="str">
            <v>SHT0000440</v>
          </cell>
          <cell r="C3913" t="str">
            <v>220SHT0000440</v>
          </cell>
          <cell r="D3913" t="str">
            <v>H4A升级司机座座盆总成</v>
          </cell>
        </row>
        <row r="3914">
          <cell r="B3914" t="str">
            <v>REM0002118</v>
          </cell>
          <cell r="C3914" t="str">
            <v>210REM0002118</v>
          </cell>
          <cell r="D3914" t="str">
            <v>ETX改型后视镜镜头骨架</v>
          </cell>
        </row>
        <row r="3915">
          <cell r="B3915" t="str">
            <v>SHT0000546</v>
          </cell>
          <cell r="C3915" t="str">
            <v>220SHT0000546</v>
          </cell>
          <cell r="D3915" t="str">
            <v>H4A升级司机座椅坐垫护面</v>
          </cell>
        </row>
        <row r="3916">
          <cell r="B3916" t="str">
            <v>SHT0000538</v>
          </cell>
          <cell r="C3916" t="str">
            <v>220SHT0000538</v>
          </cell>
          <cell r="D3916" t="str">
            <v>H4副司机座盆总成</v>
          </cell>
        </row>
        <row r="3917">
          <cell r="B3917" t="str">
            <v>SLT0011497</v>
          </cell>
          <cell r="C3917" t="str">
            <v>230SLT0011497</v>
          </cell>
          <cell r="D3917" t="str">
            <v>调角器下连接板电泳总成</v>
          </cell>
        </row>
        <row r="3918">
          <cell r="B3918" t="str">
            <v>SCS0004025</v>
          </cell>
          <cell r="C3918" t="str">
            <v>220SCS0004025</v>
          </cell>
          <cell r="D3918" t="str">
            <v>B40后排垫地锁总成L</v>
          </cell>
        </row>
        <row r="3919">
          <cell r="B3919" t="str">
            <v>SCS0004032</v>
          </cell>
          <cell r="C3919" t="str">
            <v>220SCS0004032</v>
          </cell>
          <cell r="D3919" t="str">
            <v>B40后排垫地锁总成R</v>
          </cell>
        </row>
        <row r="3920">
          <cell r="B3920" t="str">
            <v>REM0001745</v>
          </cell>
          <cell r="C3920" t="str">
            <v>210REM0001745</v>
          </cell>
          <cell r="D3920" t="str">
            <v>200镜体</v>
          </cell>
        </row>
        <row r="3921">
          <cell r="B3921" t="str">
            <v>TST0000221</v>
          </cell>
          <cell r="C3921" t="str">
            <v>230TST0000221</v>
          </cell>
          <cell r="D3921" t="str">
            <v>冲针φ9.1*68</v>
          </cell>
        </row>
        <row r="3922">
          <cell r="B3922" t="str">
            <v>BEC0010050</v>
          </cell>
          <cell r="C3922" t="str">
            <v>220BEC0010050</v>
          </cell>
          <cell r="D3922" t="str">
            <v>通风加热开关</v>
          </cell>
        </row>
        <row r="3923">
          <cell r="B3923" t="str">
            <v>SHT0000581</v>
          </cell>
          <cell r="C3923" t="str">
            <v>220SHT0000581</v>
          </cell>
          <cell r="D3923" t="str">
            <v>驾驶员座垫护面总成</v>
          </cell>
        </row>
        <row r="3924">
          <cell r="B3924" t="str">
            <v>TMA0000123</v>
          </cell>
          <cell r="C3924" t="str">
            <v>210TMA0000123</v>
          </cell>
          <cell r="D3924" t="str">
            <v>矿山车纸箱</v>
          </cell>
        </row>
        <row r="3925">
          <cell r="B3925" t="str">
            <v>TMA0000123</v>
          </cell>
          <cell r="C3925" t="str">
            <v>230TMA0000123</v>
          </cell>
          <cell r="D3925" t="str">
            <v>矿山车纸箱</v>
          </cell>
        </row>
        <row r="3926">
          <cell r="B3926" t="str">
            <v>SLT0000686</v>
          </cell>
          <cell r="C3926" t="str">
            <v>220SLT0000686</v>
          </cell>
          <cell r="D3926" t="str">
            <v>M3欧马可司机座盆</v>
          </cell>
        </row>
        <row r="3927">
          <cell r="B3927" t="str">
            <v>REM0002655</v>
          </cell>
          <cell r="C3927" t="str">
            <v>210REM0002655</v>
          </cell>
          <cell r="D3927" t="str">
            <v>北奔/捷运重卡大镜体</v>
          </cell>
        </row>
        <row r="3928">
          <cell r="B3928" t="str">
            <v>REM0001142</v>
          </cell>
          <cell r="C3928" t="str">
            <v>210REM0001142</v>
          </cell>
          <cell r="D3928" t="str">
            <v>B80C左线束合件</v>
          </cell>
        </row>
        <row r="3929">
          <cell r="B3929" t="str">
            <v>REM0001164</v>
          </cell>
          <cell r="C3929" t="str">
            <v>210REM0001164</v>
          </cell>
          <cell r="D3929" t="str">
            <v>B80C右线束合件</v>
          </cell>
        </row>
        <row r="3930">
          <cell r="B3930" t="str">
            <v>SLT0002479</v>
          </cell>
          <cell r="C3930" t="str">
            <v>220SLT0002479</v>
          </cell>
          <cell r="D3930" t="str">
            <v>1730小背布套</v>
          </cell>
        </row>
        <row r="3931">
          <cell r="B3931" t="str">
            <v>REM0002943</v>
          </cell>
          <cell r="C3931" t="str">
            <v>210REM0002943</v>
          </cell>
          <cell r="D3931" t="str">
            <v>奥驰V右镜杆</v>
          </cell>
        </row>
        <row r="3932">
          <cell r="B3932" t="str">
            <v>SLT0002545</v>
          </cell>
          <cell r="C3932" t="str">
            <v>230SLT0002545</v>
          </cell>
          <cell r="D3932" t="str">
            <v>左侧手动调角器总成含芯轴</v>
          </cell>
        </row>
        <row r="3933">
          <cell r="B3933" t="str">
            <v>SLT0010589</v>
          </cell>
          <cell r="C3933" t="str">
            <v>230SLT0010589</v>
          </cell>
          <cell r="D3933" t="str">
            <v>右侧手动调角器总成</v>
          </cell>
        </row>
        <row r="3934">
          <cell r="B3934" t="str">
            <v>BEC0010010</v>
          </cell>
          <cell r="C3934" t="str">
            <v>220BEC0010010</v>
          </cell>
          <cell r="D3934" t="str">
            <v>安全带扣延长线束</v>
          </cell>
        </row>
        <row r="3935">
          <cell r="B3935" t="str">
            <v>SHT0000096</v>
          </cell>
          <cell r="C3935" t="str">
            <v>220SHT0000096</v>
          </cell>
          <cell r="D3935" t="str">
            <v>左侧副边调角器总成</v>
          </cell>
        </row>
        <row r="3936">
          <cell r="B3936" t="str">
            <v>SHT0000096</v>
          </cell>
          <cell r="C3936" t="str">
            <v>230SHT0000096</v>
          </cell>
          <cell r="D3936" t="str">
            <v>左侧副边调角器总成</v>
          </cell>
        </row>
        <row r="3937">
          <cell r="B3937" t="str">
            <v>TST0001256</v>
          </cell>
          <cell r="C3937" t="str">
            <v>230TST0001256</v>
          </cell>
          <cell r="D3937" t="str">
            <v>铣刀10</v>
          </cell>
        </row>
        <row r="3938">
          <cell r="B3938" t="str">
            <v>SHT0000138</v>
          </cell>
          <cell r="C3938" t="str">
            <v>230SHT0000138</v>
          </cell>
          <cell r="D3938" t="str">
            <v>右侧副边调角器总成</v>
          </cell>
        </row>
        <row r="3939">
          <cell r="B3939" t="str">
            <v>TSY0000599</v>
          </cell>
          <cell r="C3939" t="str">
            <v>220TSY0000599</v>
          </cell>
          <cell r="D3939" t="str">
            <v>布料T068H</v>
          </cell>
        </row>
        <row r="3940">
          <cell r="B3940" t="str">
            <v>RCA0000009</v>
          </cell>
          <cell r="C3940" t="str">
            <v>210RCA0000009</v>
          </cell>
          <cell r="D3940" t="str">
            <v>瑞沃车身铰链扶手2200右</v>
          </cell>
        </row>
        <row r="3941">
          <cell r="B3941" t="str">
            <v>REM0001695</v>
          </cell>
          <cell r="C3941" t="str">
            <v>210REM0001695</v>
          </cell>
          <cell r="D3941" t="str">
            <v>H3宽车右镜杆喷涂</v>
          </cell>
        </row>
        <row r="3942">
          <cell r="B3942" t="str">
            <v>REM0002941</v>
          </cell>
          <cell r="C3942" t="str">
            <v>210REM0002941</v>
          </cell>
          <cell r="D3942" t="str">
            <v>1780-03左镜杆</v>
          </cell>
        </row>
        <row r="3943">
          <cell r="B3943" t="str">
            <v>TMI0000014</v>
          </cell>
          <cell r="C3943" t="str">
            <v>210TMI0000014</v>
          </cell>
          <cell r="D3943" t="str">
            <v>ABS757</v>
          </cell>
        </row>
        <row r="3944">
          <cell r="B3944" t="str">
            <v>TST0000648</v>
          </cell>
          <cell r="C3944" t="str">
            <v>230TST0000648</v>
          </cell>
          <cell r="D3944" t="str">
            <v>尼龙棒20*</v>
          </cell>
        </row>
        <row r="3945">
          <cell r="B3945" t="str">
            <v>TST0001051</v>
          </cell>
          <cell r="C3945" t="str">
            <v>230TST0001051</v>
          </cell>
          <cell r="D3945" t="str">
            <v>法兰</v>
          </cell>
        </row>
        <row r="3946">
          <cell r="B3946" t="str">
            <v>TST0001615</v>
          </cell>
          <cell r="C3946" t="str">
            <v>230TST0001615</v>
          </cell>
          <cell r="D3946" t="str">
            <v>水咀</v>
          </cell>
        </row>
        <row r="3947">
          <cell r="B3947" t="str">
            <v>SHT0002517</v>
          </cell>
          <cell r="C3947" t="str">
            <v>230SHT0002517</v>
          </cell>
          <cell r="D3947" t="str">
            <v>扶手支架总成电泳</v>
          </cell>
        </row>
        <row r="3948">
          <cell r="B3948" t="str">
            <v>SLT0010315</v>
          </cell>
          <cell r="C3948" t="str">
            <v>220SLT0010315</v>
          </cell>
          <cell r="D3948" t="str">
            <v>安全带插锁总成</v>
          </cell>
        </row>
        <row r="3949">
          <cell r="B3949" t="str">
            <v>REM0000577</v>
          </cell>
          <cell r="C3949" t="str">
            <v>210REM0000577</v>
          </cell>
          <cell r="D3949" t="str">
            <v>豪泺大镜片</v>
          </cell>
        </row>
        <row r="3950">
          <cell r="B3950" t="str">
            <v>TST0000188</v>
          </cell>
          <cell r="C3950" t="str">
            <v>230TST0000188</v>
          </cell>
          <cell r="D3950" t="str">
            <v>冲针φ15.5*80</v>
          </cell>
        </row>
        <row r="3951">
          <cell r="B3951" t="str">
            <v>TST0000199</v>
          </cell>
          <cell r="C3951" t="str">
            <v>230TST0000199</v>
          </cell>
          <cell r="D3951" t="str">
            <v>冲针φ15.6*80</v>
          </cell>
        </row>
        <row r="3952">
          <cell r="B3952" t="str">
            <v>TST0000205</v>
          </cell>
          <cell r="C3952" t="str">
            <v>230TST0000205</v>
          </cell>
          <cell r="D3952" t="str">
            <v>冲针φ5.5*8*10*80</v>
          </cell>
        </row>
        <row r="3953">
          <cell r="B3953" t="str">
            <v>TST0000412</v>
          </cell>
          <cell r="C3953" t="str">
            <v>230TST0000412</v>
          </cell>
          <cell r="D3953" t="str">
            <v>冲头φ5.5*φ8*68</v>
          </cell>
        </row>
        <row r="3954">
          <cell r="B3954" t="str">
            <v>TST0000457</v>
          </cell>
          <cell r="C3954" t="str">
            <v>230TST0000457</v>
          </cell>
          <cell r="D3954" t="str">
            <v>脱料皮子红色</v>
          </cell>
        </row>
        <row r="3955">
          <cell r="B3955" t="str">
            <v>TST0000514</v>
          </cell>
          <cell r="C3955" t="str">
            <v>230TST0000514</v>
          </cell>
          <cell r="D3955" t="str">
            <v>方尺15*30</v>
          </cell>
        </row>
        <row r="3956">
          <cell r="B3956" t="str">
            <v>TST0000825</v>
          </cell>
          <cell r="C3956" t="str">
            <v>230TST0000825</v>
          </cell>
          <cell r="D3956" t="str">
            <v>筒夹</v>
          </cell>
        </row>
        <row r="3957">
          <cell r="B3957" t="str">
            <v>TST0000883</v>
          </cell>
          <cell r="C3957" t="str">
            <v>230TST0000883</v>
          </cell>
          <cell r="D3957" t="str">
            <v>混合气</v>
          </cell>
        </row>
        <row r="3958">
          <cell r="B3958" t="str">
            <v>TST0001246</v>
          </cell>
          <cell r="C3958" t="str">
            <v>230TST0001246</v>
          </cell>
          <cell r="D3958" t="str">
            <v>钨钢刀</v>
          </cell>
        </row>
        <row r="3959">
          <cell r="B3959" t="str">
            <v>REM0001850</v>
          </cell>
          <cell r="C3959" t="str">
            <v>210REM0001850</v>
          </cell>
          <cell r="D3959" t="str">
            <v>华菱下视镜体</v>
          </cell>
        </row>
        <row r="3960">
          <cell r="B3960" t="str">
            <v>REM0001771</v>
          </cell>
          <cell r="C3960" t="str">
            <v>210REM0001771</v>
          </cell>
          <cell r="D3960" t="str">
            <v>奥铃升级宽车右镜杆(喷涂)</v>
          </cell>
        </row>
        <row r="3961">
          <cell r="B3961" t="str">
            <v>SHT0000161</v>
          </cell>
          <cell r="C3961" t="str">
            <v>220SHT0000161</v>
          </cell>
          <cell r="D3961" t="str">
            <v>左侧副边调角器总成</v>
          </cell>
        </row>
        <row r="3962">
          <cell r="B3962" t="str">
            <v>SHT0000257</v>
          </cell>
          <cell r="C3962" t="str">
            <v>220SHT0000257</v>
          </cell>
          <cell r="D3962" t="str">
            <v>右侧副边调角器总成</v>
          </cell>
        </row>
        <row r="3963">
          <cell r="B3963" t="str">
            <v>SHT0000161</v>
          </cell>
          <cell r="C3963" t="str">
            <v>230SHT0000161</v>
          </cell>
          <cell r="D3963" t="str">
            <v>左侧副边调角器总成</v>
          </cell>
        </row>
        <row r="3964">
          <cell r="B3964" t="str">
            <v>SHT0000257</v>
          </cell>
          <cell r="C3964" t="str">
            <v>230SHT0000257</v>
          </cell>
          <cell r="D3964" t="str">
            <v>右侧副边调角器总成</v>
          </cell>
        </row>
        <row r="3965">
          <cell r="B3965" t="str">
            <v>SHT0011599</v>
          </cell>
          <cell r="C3965" t="str">
            <v>230SHT0011599</v>
          </cell>
          <cell r="D3965" t="str">
            <v>滑轨解锁结构分总成</v>
          </cell>
        </row>
        <row r="3966">
          <cell r="B3966" t="str">
            <v>SCS0004788</v>
          </cell>
          <cell r="C3966" t="str">
            <v>230SCS0004788</v>
          </cell>
          <cell r="D3966" t="str">
            <v>副司机左旁接板总成</v>
          </cell>
        </row>
        <row r="3967">
          <cell r="B3967" t="str">
            <v>TSY0000776</v>
          </cell>
          <cell r="C3967" t="str">
            <v>220TSY0000776</v>
          </cell>
          <cell r="D3967" t="str">
            <v>2019款EST正司机座绣花片</v>
          </cell>
        </row>
        <row r="3968">
          <cell r="B3968" t="str">
            <v>TSY0000777</v>
          </cell>
          <cell r="C3968" t="str">
            <v>220TSY0000777</v>
          </cell>
          <cell r="D3968" t="str">
            <v>2019款EST副司机座绣花片</v>
          </cell>
        </row>
        <row r="3969">
          <cell r="B3969" t="str">
            <v>SLT0001128</v>
          </cell>
          <cell r="C3969" t="str">
            <v>220SLT0001128</v>
          </cell>
          <cell r="D3969" t="str">
            <v>副驾驶员座椅座垫骨架总成</v>
          </cell>
        </row>
        <row r="3970">
          <cell r="B3970" t="str">
            <v>SLT0001128</v>
          </cell>
          <cell r="C3970" t="str">
            <v>230SLT0001128</v>
          </cell>
          <cell r="D3970" t="str">
            <v>副驾驶员座椅座垫骨架总成</v>
          </cell>
        </row>
        <row r="3971">
          <cell r="B3971" t="str">
            <v>TSY0000774</v>
          </cell>
          <cell r="C3971" t="str">
            <v>220TSY0000774</v>
          </cell>
          <cell r="D3971" t="str">
            <v>2019款EST正司机背绣花片</v>
          </cell>
        </row>
        <row r="3972">
          <cell r="B3972" t="str">
            <v>TSY0000775</v>
          </cell>
          <cell r="C3972" t="str">
            <v>220TSY0000775</v>
          </cell>
          <cell r="D3972" t="str">
            <v>2019款EST副司机背绣花片</v>
          </cell>
        </row>
        <row r="3973">
          <cell r="B3973" t="str">
            <v>RSM0000221</v>
          </cell>
          <cell r="C3973" t="str">
            <v>210RSM0000221</v>
          </cell>
          <cell r="D3973" t="str">
            <v>ETX平顶下视镜头</v>
          </cell>
        </row>
        <row r="3974">
          <cell r="B3974" t="str">
            <v>RSM0000226</v>
          </cell>
          <cell r="C3974" t="str">
            <v>210RSM0000226</v>
          </cell>
          <cell r="D3974" t="str">
            <v>A7前下视镜体1030</v>
          </cell>
        </row>
        <row r="3975">
          <cell r="B3975" t="str">
            <v>REM0001878</v>
          </cell>
          <cell r="C3975" t="str">
            <v>210REM0001878</v>
          </cell>
          <cell r="D3975" t="str">
            <v>济南轻卡右舵镜杆右</v>
          </cell>
        </row>
        <row r="3976">
          <cell r="B3976" t="str">
            <v>REM0003108</v>
          </cell>
          <cell r="C3976" t="str">
            <v>210REM0003108</v>
          </cell>
          <cell r="D3976" t="str">
            <v>矿山车左下支架</v>
          </cell>
        </row>
        <row r="3977">
          <cell r="B3977" t="str">
            <v>REM0003119</v>
          </cell>
          <cell r="C3977" t="str">
            <v>210REM0003119</v>
          </cell>
          <cell r="D3977" t="str">
            <v>矿山车右下支架</v>
          </cell>
        </row>
        <row r="3978">
          <cell r="B3978" t="str">
            <v>REM0003108</v>
          </cell>
          <cell r="C3978" t="str">
            <v>230REM0003108</v>
          </cell>
          <cell r="D3978" t="str">
            <v>矿山车左下支架</v>
          </cell>
        </row>
        <row r="3979">
          <cell r="B3979" t="str">
            <v>REM0003119</v>
          </cell>
          <cell r="C3979" t="str">
            <v>230REM0003119</v>
          </cell>
          <cell r="D3979" t="str">
            <v>矿山车右下支架</v>
          </cell>
        </row>
        <row r="3980">
          <cell r="B3980" t="str">
            <v>REM0001770</v>
          </cell>
          <cell r="C3980" t="str">
            <v>210REM0001770</v>
          </cell>
          <cell r="D3980" t="str">
            <v>奥铃升级宽车左镜杆(喷涂)</v>
          </cell>
        </row>
        <row r="3981">
          <cell r="B3981" t="str">
            <v>SHT0000170</v>
          </cell>
          <cell r="C3981" t="str">
            <v>230SHT0000170</v>
          </cell>
          <cell r="D3981" t="str">
            <v>右侧副边调角器总成</v>
          </cell>
        </row>
        <row r="3982">
          <cell r="B3982" t="str">
            <v>SHT0000182</v>
          </cell>
          <cell r="C3982" t="str">
            <v>230SHT0000182</v>
          </cell>
          <cell r="D3982" t="str">
            <v>左侧副边调角器总成</v>
          </cell>
        </row>
        <row r="3983">
          <cell r="B3983" t="str">
            <v>REM0000097</v>
          </cell>
          <cell r="C3983" t="str">
            <v>210REM0000097</v>
          </cell>
          <cell r="D3983" t="str">
            <v>BC311三角座-左</v>
          </cell>
        </row>
        <row r="3984">
          <cell r="B3984" t="str">
            <v>SLT0000882</v>
          </cell>
          <cell r="C3984" t="str">
            <v>220SLT0000882</v>
          </cell>
          <cell r="D3984" t="str">
            <v>M3座椅安全带报警器</v>
          </cell>
        </row>
        <row r="3985">
          <cell r="B3985" t="str">
            <v>SLT0001124</v>
          </cell>
          <cell r="C3985" t="str">
            <v>220SLT0001124</v>
          </cell>
          <cell r="D3985" t="str">
            <v>奥铃升级1995钢丝座</v>
          </cell>
        </row>
        <row r="3986">
          <cell r="B3986" t="str">
            <v>RIM0000120</v>
          </cell>
          <cell r="C3986" t="str">
            <v>210RIM0000120</v>
          </cell>
          <cell r="D3986" t="str">
            <v>一汽MV3内视镜</v>
          </cell>
        </row>
        <row r="3987">
          <cell r="B3987" t="str">
            <v>REM0000125</v>
          </cell>
          <cell r="C3987" t="str">
            <v>210REM0000125</v>
          </cell>
          <cell r="D3987" t="str">
            <v>BC311三角座-右</v>
          </cell>
        </row>
        <row r="3988">
          <cell r="B3988" t="str">
            <v>REM0000894</v>
          </cell>
          <cell r="C3988" t="str">
            <v>210REM0000894</v>
          </cell>
          <cell r="D3988" t="str">
            <v>1580镜杆左喷涂</v>
          </cell>
        </row>
        <row r="3989">
          <cell r="B3989" t="str">
            <v>TST0000244</v>
          </cell>
          <cell r="C3989" t="str">
            <v>230TST0000244</v>
          </cell>
          <cell r="D3989" t="str">
            <v>ф25×120</v>
          </cell>
        </row>
        <row r="3990">
          <cell r="B3990" t="str">
            <v>RIM0000080</v>
          </cell>
          <cell r="C3990" t="str">
            <v>210RIM0000080</v>
          </cell>
          <cell r="D3990" t="str">
            <v>K1室内镜</v>
          </cell>
        </row>
        <row r="3991">
          <cell r="B3991" t="str">
            <v>SLT0002690</v>
          </cell>
          <cell r="C3991" t="str">
            <v>220SLT0002690</v>
          </cell>
          <cell r="D3991" t="str">
            <v>虎威2060小背骨架</v>
          </cell>
        </row>
        <row r="3992">
          <cell r="B3992" t="str">
            <v>REM0002945</v>
          </cell>
          <cell r="C3992" t="str">
            <v>230REM0002945</v>
          </cell>
          <cell r="D3992" t="str">
            <v>奥驰A右镜杆</v>
          </cell>
        </row>
        <row r="3993">
          <cell r="B3993" t="str">
            <v>REM0001799</v>
          </cell>
          <cell r="C3993" t="str">
            <v>210REM0001799</v>
          </cell>
          <cell r="D3993" t="str">
            <v>豪泺大镜体</v>
          </cell>
        </row>
        <row r="3994">
          <cell r="B3994" t="str">
            <v>SHT0001318</v>
          </cell>
          <cell r="C3994" t="str">
            <v>230SHT0001318</v>
          </cell>
          <cell r="D3994" t="str">
            <v>内绞架组件</v>
          </cell>
        </row>
        <row r="3995">
          <cell r="B3995" t="str">
            <v>SHT0001312</v>
          </cell>
          <cell r="C3995" t="str">
            <v>230SHT0001312</v>
          </cell>
          <cell r="D3995" t="str">
            <v>外绞架组件电泳</v>
          </cell>
        </row>
        <row r="3996">
          <cell r="B3996" t="str">
            <v>TCT0000033</v>
          </cell>
          <cell r="C3996" t="str">
            <v>230TCT0000033</v>
          </cell>
          <cell r="D3996" t="str">
            <v>5176脱脂剂</v>
          </cell>
        </row>
        <row r="3997">
          <cell r="B3997" t="str">
            <v>SHT0012429</v>
          </cell>
          <cell r="C3997" t="str">
            <v>220SHT0012429</v>
          </cell>
          <cell r="D3997" t="str">
            <v>驾驶员锁扣总成</v>
          </cell>
        </row>
        <row r="3998">
          <cell r="B3998" t="str">
            <v>SHT0001319</v>
          </cell>
          <cell r="C3998" t="str">
            <v>230SHT0001319</v>
          </cell>
          <cell r="D3998" t="str">
            <v>外绞架组件</v>
          </cell>
        </row>
        <row r="3999">
          <cell r="B3999" t="str">
            <v>TST0001735</v>
          </cell>
          <cell r="C3999" t="str">
            <v>220TST0001735</v>
          </cell>
          <cell r="D3999" t="str">
            <v>样板纸 1.25cm*1.5m</v>
          </cell>
        </row>
        <row r="4000">
          <cell r="B4000" t="str">
            <v>REM0001691</v>
          </cell>
          <cell r="C4000" t="str">
            <v>210REM0001691</v>
          </cell>
          <cell r="D4000" t="str">
            <v>H3窄车右镜杆喷涂</v>
          </cell>
        </row>
        <row r="4001">
          <cell r="B4001" t="str">
            <v>REM0003312</v>
          </cell>
          <cell r="C4001" t="str">
            <v>210REM0003312</v>
          </cell>
          <cell r="D4001" t="str">
            <v>H4右广角镜片镜托合件</v>
          </cell>
        </row>
        <row r="4002">
          <cell r="B4002" t="str">
            <v>REM0003314</v>
          </cell>
          <cell r="C4002" t="str">
            <v>210REM0003314</v>
          </cell>
          <cell r="D4002" t="str">
            <v>H4左广角镜片镜托合件</v>
          </cell>
        </row>
        <row r="4003">
          <cell r="B4003" t="str">
            <v>REM0000052</v>
          </cell>
          <cell r="C4003" t="str">
            <v>210REM0000052</v>
          </cell>
          <cell r="D4003" t="str">
            <v>BC316三角座-右</v>
          </cell>
        </row>
        <row r="4004">
          <cell r="B4004" t="str">
            <v>TCT0000040</v>
          </cell>
          <cell r="C4004" t="str">
            <v>230TCT0000040</v>
          </cell>
          <cell r="D4004" t="str">
            <v>H7107磷化添加剂</v>
          </cell>
        </row>
        <row r="4005">
          <cell r="B4005" t="str">
            <v>REM0000023</v>
          </cell>
          <cell r="C4005" t="str">
            <v>210REM0000023</v>
          </cell>
          <cell r="D4005" t="str">
            <v>BC316三角座-左</v>
          </cell>
        </row>
        <row r="4006">
          <cell r="B4006" t="str">
            <v>RCA0000012</v>
          </cell>
          <cell r="C4006" t="str">
            <v>210RCA0000012</v>
          </cell>
          <cell r="D4006" t="str">
            <v>瑞沃车身铰链扶手2200左</v>
          </cell>
        </row>
        <row r="4007">
          <cell r="B4007" t="str">
            <v>REM0002652</v>
          </cell>
          <cell r="C4007" t="str">
            <v>210REM0002652</v>
          </cell>
          <cell r="D4007" t="str">
            <v>M20改型面罩星辰棕左</v>
          </cell>
        </row>
        <row r="4008">
          <cell r="B4008" t="str">
            <v>RCA0000162</v>
          </cell>
          <cell r="C4008" t="str">
            <v>230RCA0000162</v>
          </cell>
          <cell r="D4008" t="str">
            <v>瑞沃扶手铰链左</v>
          </cell>
        </row>
        <row r="4009">
          <cell r="B4009" t="str">
            <v>RCA0000163</v>
          </cell>
          <cell r="C4009" t="str">
            <v>230RCA0000163</v>
          </cell>
          <cell r="D4009" t="str">
            <v>瑞沃扶手铰链右</v>
          </cell>
        </row>
        <row r="4010">
          <cell r="B4010" t="str">
            <v>SHT0014635</v>
          </cell>
          <cell r="C4010" t="str">
            <v>230SHT0014635</v>
          </cell>
          <cell r="D4010" t="str">
            <v>左圆盘总成</v>
          </cell>
        </row>
        <row r="4011">
          <cell r="B4011" t="str">
            <v>REM0003449</v>
          </cell>
          <cell r="C4011" t="str">
            <v>210REM0003449</v>
          </cell>
          <cell r="D4011" t="str">
            <v>H3下镜座分总成</v>
          </cell>
        </row>
        <row r="4012">
          <cell r="B4012" t="str">
            <v>TMA0000469</v>
          </cell>
          <cell r="C4012" t="str">
            <v>210TMA0000469</v>
          </cell>
          <cell r="D4012" t="str">
            <v>A2(1995)补盲镜纸箱</v>
          </cell>
        </row>
        <row r="4013">
          <cell r="B4013" t="str">
            <v>TMA0000473</v>
          </cell>
          <cell r="C4013" t="str">
            <v>210TMA0000473</v>
          </cell>
          <cell r="D4013" t="str">
            <v>M20外后视镜包装箱箱体右</v>
          </cell>
        </row>
        <row r="4014">
          <cell r="B4014" t="str">
            <v>TMA0000474</v>
          </cell>
          <cell r="C4014" t="str">
            <v>210TMA0000474</v>
          </cell>
          <cell r="D4014" t="str">
            <v>M20外后视镜包装箱箱体左</v>
          </cell>
        </row>
        <row r="4015">
          <cell r="B4015" t="str">
            <v>TMA0000469</v>
          </cell>
          <cell r="C4015" t="str">
            <v>230TMA0000469</v>
          </cell>
          <cell r="D4015" t="str">
            <v>A2(1995)补盲镜纸箱</v>
          </cell>
        </row>
        <row r="4016">
          <cell r="B4016" t="str">
            <v>TMA0000473</v>
          </cell>
          <cell r="C4016" t="str">
            <v>230TMA0000473</v>
          </cell>
          <cell r="D4016" t="str">
            <v>M20外后视镜包装箱箱体右</v>
          </cell>
        </row>
        <row r="4017">
          <cell r="B4017" t="str">
            <v>TMA0000474</v>
          </cell>
          <cell r="C4017" t="str">
            <v>230TMA0000474</v>
          </cell>
          <cell r="D4017" t="str">
            <v>M20外后视镜包装箱箱体左</v>
          </cell>
        </row>
        <row r="4018">
          <cell r="B4018" t="str">
            <v>SHT0010036</v>
          </cell>
          <cell r="C4018" t="str">
            <v>220SHT0010036</v>
          </cell>
          <cell r="D4018" t="str">
            <v>坐盆骨架总成</v>
          </cell>
        </row>
        <row r="4019">
          <cell r="B4019" t="str">
            <v>SHT0001362</v>
          </cell>
          <cell r="C4019" t="str">
            <v>230SHT0001362</v>
          </cell>
          <cell r="D4019" t="str">
            <v>外十字支撑架组件</v>
          </cell>
        </row>
        <row r="4020">
          <cell r="B4020" t="str">
            <v>TFT0000028</v>
          </cell>
          <cell r="C4020" t="str">
            <v>220TFT0000028</v>
          </cell>
          <cell r="D4020" t="str">
            <v>聚醚多元醇3600</v>
          </cell>
        </row>
        <row r="4021">
          <cell r="B4021" t="str">
            <v>TFT0000056</v>
          </cell>
          <cell r="C4021" t="str">
            <v>220TFT0000056</v>
          </cell>
          <cell r="D4021" t="str">
            <v>TPOP-93/28</v>
          </cell>
        </row>
        <row r="4022">
          <cell r="B4022" t="str">
            <v>REM0002939</v>
          </cell>
          <cell r="C4022" t="str">
            <v>210REM0002939</v>
          </cell>
          <cell r="D4022" t="str">
            <v>奥铃镜杆18</v>
          </cell>
        </row>
        <row r="4023">
          <cell r="B4023" t="str">
            <v>SHT0012352</v>
          </cell>
          <cell r="C4023" t="str">
            <v>220SHT0012352</v>
          </cell>
          <cell r="D4023" t="str">
            <v>头枕面套总成</v>
          </cell>
        </row>
        <row r="4024">
          <cell r="B4024" t="str">
            <v>SLT0010222</v>
          </cell>
          <cell r="C4024" t="str">
            <v>230SLT0010222</v>
          </cell>
          <cell r="D4024" t="str">
            <v>调角器下连接板焊接总成</v>
          </cell>
        </row>
        <row r="4025">
          <cell r="B4025" t="str">
            <v>RSM0000148</v>
          </cell>
          <cell r="C4025" t="str">
            <v>210RSM0000148</v>
          </cell>
          <cell r="D4025" t="str">
            <v>H4前下视镜铝支臂</v>
          </cell>
        </row>
        <row r="4026">
          <cell r="B4026" t="str">
            <v>RSM0000148</v>
          </cell>
          <cell r="C4026" t="str">
            <v>230RSM0000148</v>
          </cell>
          <cell r="D4026" t="str">
            <v>H4前下视镜铝支臂</v>
          </cell>
        </row>
        <row r="4027">
          <cell r="B4027" t="str">
            <v>SLT0002645</v>
          </cell>
          <cell r="C4027" t="str">
            <v>220SLT0002645</v>
          </cell>
          <cell r="D4027" t="str">
            <v>K1标准宽车司机座布套</v>
          </cell>
        </row>
        <row r="4028">
          <cell r="B4028" t="str">
            <v>BEC0000066</v>
          </cell>
          <cell r="C4028" t="str">
            <v>220BEC0000066</v>
          </cell>
          <cell r="D4028" t="str">
            <v>J7F驾驶员通风开关</v>
          </cell>
        </row>
        <row r="4029">
          <cell r="B4029" t="str">
            <v>SHT0010954</v>
          </cell>
          <cell r="C4029" t="str">
            <v>220SHT0010954</v>
          </cell>
          <cell r="D4029" t="str">
            <v>驾驶员通风开关</v>
          </cell>
        </row>
        <row r="4030">
          <cell r="B4030" t="str">
            <v>REM0002124</v>
          </cell>
          <cell r="C4030" t="str">
            <v>210REM0002124</v>
          </cell>
          <cell r="D4030" t="str">
            <v>矿山车镜杆右喷涂</v>
          </cell>
        </row>
        <row r="4031">
          <cell r="B4031" t="str">
            <v>REM0002678</v>
          </cell>
          <cell r="C4031" t="str">
            <v>230REM0002678</v>
          </cell>
          <cell r="D4031" t="str">
            <v>1580右镜杆总成</v>
          </cell>
        </row>
        <row r="4032">
          <cell r="B4032" t="str">
            <v>SHT0010569</v>
          </cell>
          <cell r="C4032" t="str">
            <v>220SHT0010569</v>
          </cell>
          <cell r="D4032" t="str">
            <v>中间座座垫护面总成</v>
          </cell>
        </row>
        <row r="4033">
          <cell r="B4033" t="str">
            <v>REM0002944</v>
          </cell>
          <cell r="C4033" t="str">
            <v>230REM0002944</v>
          </cell>
          <cell r="D4033" t="str">
            <v>奥驰A左镜杆</v>
          </cell>
        </row>
        <row r="4034">
          <cell r="B4034" t="str">
            <v>SHT0000568</v>
          </cell>
          <cell r="C4034" t="str">
            <v>210SHT0000568</v>
          </cell>
          <cell r="D4034" t="str">
            <v>重卡中间座杂物箱浅灰</v>
          </cell>
        </row>
        <row r="4035">
          <cell r="B4035" t="str">
            <v>SHT0000568</v>
          </cell>
          <cell r="C4035" t="str">
            <v>220SHT0000568</v>
          </cell>
          <cell r="D4035" t="str">
            <v>重卡中间座杂物箱浅灰</v>
          </cell>
        </row>
        <row r="4036">
          <cell r="B4036" t="str">
            <v>REM0003171</v>
          </cell>
          <cell r="C4036" t="str">
            <v>230REM0003171</v>
          </cell>
          <cell r="D4036" t="str">
            <v>奥驰W58右镜杆</v>
          </cell>
        </row>
        <row r="4037">
          <cell r="B4037" t="str">
            <v>SHT0000911</v>
          </cell>
          <cell r="C4037" t="str">
            <v>220SHT0000911</v>
          </cell>
          <cell r="D4037" t="str">
            <v>下卧铺总成薄</v>
          </cell>
        </row>
        <row r="4038">
          <cell r="B4038" t="str">
            <v>SCS0004816</v>
          </cell>
          <cell r="C4038" t="str">
            <v>230SCS0004816</v>
          </cell>
          <cell r="D4038" t="str">
            <v>左座椅座垫前管</v>
          </cell>
        </row>
        <row r="4039">
          <cell r="B4039" t="str">
            <v>BMM0000002</v>
          </cell>
          <cell r="C4039" t="str">
            <v>210BMM0000002</v>
          </cell>
          <cell r="D4039" t="str">
            <v>电动镜面驱动器左</v>
          </cell>
        </row>
        <row r="4040">
          <cell r="B4040" t="str">
            <v>BMM0000003</v>
          </cell>
          <cell r="C4040" t="str">
            <v>210BMM0000003</v>
          </cell>
          <cell r="D4040" t="str">
            <v>电动镜面驱动器右</v>
          </cell>
        </row>
        <row r="4041">
          <cell r="B4041" t="str">
            <v>BMM0000032</v>
          </cell>
          <cell r="C4041" t="str">
            <v>210BMM0000032</v>
          </cell>
          <cell r="D4041" t="str">
            <v>09款电动镜面驱动器左005</v>
          </cell>
        </row>
        <row r="4042">
          <cell r="B4042" t="str">
            <v>BMM0000033</v>
          </cell>
          <cell r="C4042" t="str">
            <v>210BMM0000033</v>
          </cell>
          <cell r="D4042" t="str">
            <v>09款电动镜面驱动器右006</v>
          </cell>
        </row>
        <row r="4043">
          <cell r="B4043" t="str">
            <v>REM0003326</v>
          </cell>
          <cell r="C4043" t="str">
            <v>210REM0003326</v>
          </cell>
          <cell r="D4043" t="str">
            <v>T5G手动广角镜片镜托合件R</v>
          </cell>
        </row>
        <row r="4044">
          <cell r="B4044" t="str">
            <v>REM0003328</v>
          </cell>
          <cell r="C4044" t="str">
            <v>210REM0003328</v>
          </cell>
          <cell r="D4044" t="str">
            <v>T5G手动广角镜片镜托合件L</v>
          </cell>
        </row>
        <row r="4045">
          <cell r="B4045" t="str">
            <v>TST0000269</v>
          </cell>
          <cell r="C4045" t="str">
            <v>230TST0000269</v>
          </cell>
          <cell r="D4045" t="str">
            <v>丝锥ф3</v>
          </cell>
        </row>
        <row r="4046">
          <cell r="B4046" t="str">
            <v>TFT0000015</v>
          </cell>
          <cell r="C4046" t="str">
            <v>220TFT0000015</v>
          </cell>
          <cell r="D4046" t="str">
            <v>二乙醇胺(含水50%)</v>
          </cell>
        </row>
        <row r="4047">
          <cell r="B4047" t="str">
            <v>TST0000867</v>
          </cell>
          <cell r="C4047" t="str">
            <v>230TST0000867</v>
          </cell>
          <cell r="D4047" t="str">
            <v>角带B-2718</v>
          </cell>
        </row>
        <row r="4048">
          <cell r="B4048" t="str">
            <v>TST0000924</v>
          </cell>
          <cell r="C4048" t="str">
            <v>230TST0000924</v>
          </cell>
          <cell r="D4048" t="str">
            <v>扳牙架</v>
          </cell>
        </row>
        <row r="4049">
          <cell r="B4049" t="str">
            <v>TST0001823</v>
          </cell>
          <cell r="C4049" t="str">
            <v>230TST0001823</v>
          </cell>
          <cell r="D4049" t="str">
            <v>单向阀CV-02</v>
          </cell>
        </row>
        <row r="4050">
          <cell r="B4050" t="str">
            <v>TFT0000024</v>
          </cell>
          <cell r="C4050" t="str">
            <v>220TFT0000024</v>
          </cell>
          <cell r="D4050" t="str">
            <v>二乙醇胺(不含水)</v>
          </cell>
        </row>
        <row r="4051">
          <cell r="B4051" t="str">
            <v>SLT0000132</v>
          </cell>
          <cell r="C4051" t="str">
            <v>220SLT0000132</v>
          </cell>
          <cell r="D4051" t="str">
            <v>M3-1995杂物箱底右</v>
          </cell>
        </row>
        <row r="4052">
          <cell r="B4052" t="str">
            <v>SLT0000133</v>
          </cell>
          <cell r="C4052" t="str">
            <v>220SLT0000133</v>
          </cell>
          <cell r="D4052" t="str">
            <v>M3-1995杂物箱盖右</v>
          </cell>
        </row>
        <row r="4053">
          <cell r="B4053" t="str">
            <v>REM0000710</v>
          </cell>
          <cell r="C4053" t="str">
            <v>210REM0000710</v>
          </cell>
          <cell r="D4053" t="str">
            <v>M20右三角座</v>
          </cell>
        </row>
        <row r="4054">
          <cell r="B4054" t="str">
            <v>REM0001736</v>
          </cell>
          <cell r="C4054" t="str">
            <v>210REM0001736</v>
          </cell>
          <cell r="D4054" t="str">
            <v>奥铃镜头</v>
          </cell>
        </row>
        <row r="4055">
          <cell r="B4055" t="str">
            <v>SLT0010354</v>
          </cell>
          <cell r="C4055" t="str">
            <v>230SLT0010354</v>
          </cell>
          <cell r="D4055" t="str">
            <v>副驾靠背主管</v>
          </cell>
        </row>
        <row r="4056">
          <cell r="B4056" t="str">
            <v>TMA0000552</v>
          </cell>
          <cell r="C4056" t="str">
            <v>210TMA0000552</v>
          </cell>
          <cell r="D4056" t="str">
            <v>色带（树脂）</v>
          </cell>
        </row>
        <row r="4057">
          <cell r="B4057" t="str">
            <v>TMA0000421</v>
          </cell>
          <cell r="C4057" t="str">
            <v>210TMA0000421</v>
          </cell>
          <cell r="D4057" t="str">
            <v>VT后视镜纸箱</v>
          </cell>
        </row>
        <row r="4058">
          <cell r="B4058" t="str">
            <v>TMA0000421</v>
          </cell>
          <cell r="C4058" t="str">
            <v>230TMA0000421</v>
          </cell>
          <cell r="D4058" t="str">
            <v>VT后视镜纸箱</v>
          </cell>
        </row>
        <row r="4059">
          <cell r="B4059" t="str">
            <v>BMM0000027</v>
          </cell>
          <cell r="C4059" t="str">
            <v>210BMM0000027</v>
          </cell>
          <cell r="D4059" t="str">
            <v>T5G电动调整机构(小)</v>
          </cell>
        </row>
        <row r="4060">
          <cell r="B4060" t="str">
            <v>SLT0002633</v>
          </cell>
          <cell r="C4060" t="str">
            <v>220SLT0002633</v>
          </cell>
          <cell r="D4060" t="str">
            <v>K1经济型司机背布套</v>
          </cell>
        </row>
        <row r="4061">
          <cell r="B4061" t="str">
            <v>RSM0000199</v>
          </cell>
          <cell r="C4061" t="str">
            <v>210RSM0000199</v>
          </cell>
          <cell r="D4061" t="str">
            <v>码头车前下视镜</v>
          </cell>
        </row>
        <row r="4062">
          <cell r="B4062" t="str">
            <v>TMI0000126</v>
          </cell>
          <cell r="C4062" t="str">
            <v>210TMI0000126</v>
          </cell>
          <cell r="D4062" t="str">
            <v>PA6-G50</v>
          </cell>
        </row>
        <row r="4063">
          <cell r="B4063" t="str">
            <v>TST0000190</v>
          </cell>
          <cell r="C4063" t="str">
            <v>230TST0000190</v>
          </cell>
          <cell r="D4063" t="str">
            <v>冲针φ14.2*80</v>
          </cell>
        </row>
        <row r="4064">
          <cell r="B4064" t="str">
            <v>REM0000288</v>
          </cell>
          <cell r="C4064" t="str">
            <v>210REM0000288</v>
          </cell>
          <cell r="D4064" t="str">
            <v>华菱H08右置左镜杆(喷涂)</v>
          </cell>
        </row>
        <row r="4065">
          <cell r="B4065" t="str">
            <v>TST0000491</v>
          </cell>
          <cell r="C4065" t="str">
            <v>230TST0000491</v>
          </cell>
          <cell r="D4065" t="str">
            <v>喷咀（直型）</v>
          </cell>
        </row>
        <row r="4066">
          <cell r="B4066" t="str">
            <v>REM0001676</v>
          </cell>
          <cell r="C4066" t="str">
            <v>210REM0001676</v>
          </cell>
          <cell r="D4066" t="str">
            <v>H3广角镜体</v>
          </cell>
        </row>
        <row r="4067">
          <cell r="B4067" t="str">
            <v>REM0003026</v>
          </cell>
          <cell r="C4067" t="str">
            <v>210REM0003026</v>
          </cell>
          <cell r="D4067" t="str">
            <v>低速牵引车左镜杆</v>
          </cell>
        </row>
        <row r="4068">
          <cell r="B4068" t="str">
            <v>TST0000204</v>
          </cell>
          <cell r="C4068" t="str">
            <v>230TST0000204</v>
          </cell>
          <cell r="D4068" t="str">
            <v>冲针φ6.5*9*10*60</v>
          </cell>
        </row>
        <row r="4069">
          <cell r="B4069" t="str">
            <v>REM0001808</v>
          </cell>
          <cell r="C4069" t="str">
            <v>210REM0001808</v>
          </cell>
          <cell r="D4069" t="str">
            <v>豪泺镜杆左喷涂</v>
          </cell>
        </row>
        <row r="4070">
          <cell r="B4070" t="str">
            <v>SLT0001692</v>
          </cell>
          <cell r="C4070" t="str">
            <v>220SLT0001692</v>
          </cell>
          <cell r="D4070" t="str">
            <v>M31RB前排头枕总成</v>
          </cell>
        </row>
        <row r="4071">
          <cell r="B4071" t="str">
            <v>SHT0010883</v>
          </cell>
          <cell r="C4071" t="str">
            <v>220SHT0010883</v>
          </cell>
          <cell r="D4071" t="str">
            <v>标配安全带出口罩壳底座</v>
          </cell>
        </row>
        <row r="4072">
          <cell r="B4072" t="str">
            <v>SHT0011030</v>
          </cell>
          <cell r="C4072" t="str">
            <v>220SHT0011030</v>
          </cell>
          <cell r="D4072" t="str">
            <v>副驾驶安全带出口罩壳底座</v>
          </cell>
        </row>
        <row r="4073">
          <cell r="B4073" t="str">
            <v>REM0002648</v>
          </cell>
          <cell r="C4073" t="str">
            <v>210REM0002648</v>
          </cell>
          <cell r="D4073" t="str">
            <v>M20改型面罩星辰棕右</v>
          </cell>
        </row>
        <row r="4074">
          <cell r="B4074" t="str">
            <v>SHT0002460</v>
          </cell>
          <cell r="C4074" t="str">
            <v>230SHT0002460</v>
          </cell>
          <cell r="D4074" t="str">
            <v>仰角连杆3焊接总成电泳</v>
          </cell>
        </row>
        <row r="4075">
          <cell r="B4075" t="str">
            <v>SHT0002476</v>
          </cell>
          <cell r="C4075" t="str">
            <v>230SHT0002476</v>
          </cell>
          <cell r="D4075" t="str">
            <v>副驾仰角连杆3总成电泳</v>
          </cell>
        </row>
        <row r="4076">
          <cell r="B4076" t="str">
            <v>SLT0002242</v>
          </cell>
          <cell r="C4076" t="str">
            <v>220SLT0002242</v>
          </cell>
          <cell r="D4076" t="str">
            <v>副驾驶员座椅座垫骨架总成</v>
          </cell>
        </row>
        <row r="4077">
          <cell r="B4077" t="str">
            <v>SLT0002242</v>
          </cell>
          <cell r="C4077" t="str">
            <v>230SLT0002242</v>
          </cell>
          <cell r="D4077" t="str">
            <v>副驾驶员座椅座垫骨架总成</v>
          </cell>
        </row>
        <row r="4078">
          <cell r="B4078" t="str">
            <v>SBS0010246</v>
          </cell>
          <cell r="C4078" t="str">
            <v>230SBS0010246</v>
          </cell>
          <cell r="D4078" t="str">
            <v>左侧手动调角器总成</v>
          </cell>
        </row>
        <row r="4079">
          <cell r="B4079" t="str">
            <v>REM0010414</v>
          </cell>
          <cell r="C4079" t="str">
            <v>230REM0010414</v>
          </cell>
          <cell r="D4079" t="str">
            <v>一汽M46右镜杆喷涂状态</v>
          </cell>
        </row>
        <row r="4080">
          <cell r="B4080" t="str">
            <v>REM0010414</v>
          </cell>
          <cell r="C4080" t="str">
            <v>210REM0010414</v>
          </cell>
          <cell r="D4080" t="str">
            <v>一汽M46右镜杆喷涂状态</v>
          </cell>
        </row>
        <row r="4081">
          <cell r="B4081" t="str">
            <v>SLT0002610</v>
          </cell>
          <cell r="C4081" t="str">
            <v>220SLT0002610</v>
          </cell>
          <cell r="D4081" t="str">
            <v>k1跨坐布套（新面料）</v>
          </cell>
        </row>
        <row r="4082">
          <cell r="B4082" t="str">
            <v>SCS0007062</v>
          </cell>
          <cell r="C4082" t="str">
            <v>230SCS0007062</v>
          </cell>
          <cell r="D4082" t="str">
            <v>后排靠背上管架</v>
          </cell>
        </row>
        <row r="4083">
          <cell r="B4083" t="str">
            <v>RIM0000119</v>
          </cell>
          <cell r="C4083" t="str">
            <v>210RIM0000119</v>
          </cell>
          <cell r="D4083" t="str">
            <v>华菱内视镜</v>
          </cell>
        </row>
        <row r="4084">
          <cell r="B4084" t="str">
            <v>SCS0005180</v>
          </cell>
          <cell r="C4084" t="str">
            <v>220SCS0005180</v>
          </cell>
          <cell r="D4084" t="str">
            <v>C50E二排头枕总成织物黑</v>
          </cell>
        </row>
        <row r="4085">
          <cell r="B4085" t="str">
            <v>REM0000639</v>
          </cell>
          <cell r="C4085" t="str">
            <v>210REM0000639</v>
          </cell>
          <cell r="D4085" t="str">
            <v>MV3右镜杆</v>
          </cell>
        </row>
        <row r="4086">
          <cell r="B4086" t="str">
            <v>REM0000639</v>
          </cell>
          <cell r="C4086" t="str">
            <v>230REM0000639</v>
          </cell>
          <cell r="D4086" t="str">
            <v>MV3右镜杆</v>
          </cell>
        </row>
        <row r="4087">
          <cell r="B4087" t="str">
            <v>SHT0000169</v>
          </cell>
          <cell r="C4087" t="str">
            <v>220SHT0000169</v>
          </cell>
          <cell r="D4087" t="str">
            <v>重卡座盆组件</v>
          </cell>
        </row>
        <row r="4088">
          <cell r="B4088" t="str">
            <v>RSM0010068</v>
          </cell>
          <cell r="C4088" t="str">
            <v>210RSM0010068</v>
          </cell>
          <cell r="D4088" t="str">
            <v>一汽M46前下视镜镜杆喷涂</v>
          </cell>
        </row>
        <row r="4089">
          <cell r="B4089" t="str">
            <v>BPC0010243</v>
          </cell>
          <cell r="C4089" t="str">
            <v>220BPC0010243</v>
          </cell>
          <cell r="D4089" t="str">
            <v>驾驶员靠背腰托总成</v>
          </cell>
        </row>
        <row r="4090">
          <cell r="B4090" t="str">
            <v>REM0003319</v>
          </cell>
          <cell r="C4090" t="str">
            <v>210REM0003319</v>
          </cell>
          <cell r="D4090" t="str">
            <v>ETX改型左镜片镜托合件</v>
          </cell>
        </row>
        <row r="4091">
          <cell r="B4091" t="str">
            <v>REM0002946</v>
          </cell>
          <cell r="C4091" t="str">
            <v>210REM0002946</v>
          </cell>
          <cell r="D4091" t="str">
            <v>H3改型宽车左镜杆</v>
          </cell>
        </row>
        <row r="4092">
          <cell r="B4092" t="str">
            <v>REM0002946</v>
          </cell>
          <cell r="C4092" t="str">
            <v>230REM0002946</v>
          </cell>
          <cell r="D4092" t="str">
            <v>H3改型宽车左镜杆</v>
          </cell>
        </row>
        <row r="4093">
          <cell r="B4093" t="str">
            <v>SHT0013431</v>
          </cell>
          <cell r="C4093" t="str">
            <v>220SHT0013431</v>
          </cell>
          <cell r="D4093" t="str">
            <v>驾驶员锁扣总成</v>
          </cell>
        </row>
        <row r="4094">
          <cell r="B4094" t="str">
            <v>SLT0000660</v>
          </cell>
          <cell r="C4094" t="str">
            <v>220SLT0000660</v>
          </cell>
          <cell r="D4094" t="str">
            <v>K1 A2折叠板窄车直把</v>
          </cell>
        </row>
        <row r="4095">
          <cell r="B4095" t="str">
            <v>SLT0000670</v>
          </cell>
          <cell r="C4095" t="str">
            <v>220SLT0000670</v>
          </cell>
          <cell r="D4095" t="str">
            <v>K1 A2折叠板宽车弯把</v>
          </cell>
        </row>
        <row r="4096">
          <cell r="B4096" t="str">
            <v>REM0000616</v>
          </cell>
          <cell r="C4096" t="str">
            <v>210REM0000616</v>
          </cell>
          <cell r="D4096" t="str">
            <v>矿山车左上支杆喷涂</v>
          </cell>
        </row>
        <row r="4097">
          <cell r="B4097" t="str">
            <v>REM0002120</v>
          </cell>
          <cell r="C4097" t="str">
            <v>210REM0002120</v>
          </cell>
          <cell r="D4097" t="str">
            <v>矿山车右上支杆喷涂</v>
          </cell>
        </row>
        <row r="4098">
          <cell r="B4098" t="str">
            <v>REM0003320</v>
          </cell>
          <cell r="C4098" t="str">
            <v>210REM0003320</v>
          </cell>
          <cell r="D4098" t="str">
            <v>ETX改型右镜片镜托合件</v>
          </cell>
        </row>
        <row r="4099">
          <cell r="B4099" t="str">
            <v>SHT0010907</v>
          </cell>
          <cell r="C4099" t="str">
            <v>220SHT0010907</v>
          </cell>
          <cell r="D4099" t="str">
            <v>阻尼调节机构总成</v>
          </cell>
        </row>
        <row r="4100">
          <cell r="B4100" t="str">
            <v>REM0001658</v>
          </cell>
          <cell r="C4100" t="str">
            <v>210REM0001658</v>
          </cell>
          <cell r="D4100" t="str">
            <v>1780镜头</v>
          </cell>
        </row>
        <row r="4101">
          <cell r="B4101" t="str">
            <v>REM0000684</v>
          </cell>
          <cell r="C4101" t="str">
            <v>210REM0000684</v>
          </cell>
          <cell r="D4101" t="str">
            <v>M20左三角座</v>
          </cell>
        </row>
        <row r="4102">
          <cell r="B4102" t="str">
            <v>SHT0010511</v>
          </cell>
          <cell r="C4102" t="str">
            <v>220SHT0010511</v>
          </cell>
          <cell r="D4102" t="str">
            <v>驾驶员座垫护面总成</v>
          </cell>
        </row>
        <row r="4103">
          <cell r="B4103" t="str">
            <v>SLT0000801</v>
          </cell>
          <cell r="C4103" t="str">
            <v>220SLT0000801</v>
          </cell>
          <cell r="D4103" t="str">
            <v>M4小背骨架(2060)</v>
          </cell>
        </row>
        <row r="4104">
          <cell r="B4104" t="str">
            <v>REM0010411</v>
          </cell>
          <cell r="C4104" t="str">
            <v>230REM0010411</v>
          </cell>
          <cell r="D4104" t="str">
            <v>一汽M46左镜杆喷涂状态</v>
          </cell>
        </row>
        <row r="4105">
          <cell r="B4105" t="str">
            <v>REM0010411</v>
          </cell>
          <cell r="C4105" t="str">
            <v>210REM0010411</v>
          </cell>
          <cell r="D4105" t="str">
            <v>一汽M46左镜杆喷涂状态</v>
          </cell>
        </row>
        <row r="4106">
          <cell r="B4106" t="str">
            <v>SLT0002423</v>
          </cell>
          <cell r="C4106" t="str">
            <v>220SLT0002423</v>
          </cell>
          <cell r="D4106" t="str">
            <v>安全带插锁总成</v>
          </cell>
        </row>
        <row r="4107">
          <cell r="B4107" t="str">
            <v>REM0001654</v>
          </cell>
          <cell r="C4107" t="str">
            <v>210REM0001654</v>
          </cell>
          <cell r="D4107" t="str">
            <v>1029后视镜头</v>
          </cell>
        </row>
        <row r="4108">
          <cell r="B4108" t="str">
            <v>SHT0012431</v>
          </cell>
          <cell r="C4108" t="str">
            <v>220SHT0012431</v>
          </cell>
          <cell r="D4108" t="str">
            <v>副驾驶员锁扣总成</v>
          </cell>
        </row>
        <row r="4109">
          <cell r="B4109" t="str">
            <v>SLT0010588</v>
          </cell>
          <cell r="C4109" t="str">
            <v>230SLT0010588</v>
          </cell>
          <cell r="D4109" t="str">
            <v>左侧手动调角器总成</v>
          </cell>
        </row>
        <row r="4110">
          <cell r="B4110" t="str">
            <v>TST0000231</v>
          </cell>
          <cell r="C4110" t="str">
            <v>230TST0000231</v>
          </cell>
          <cell r="D4110" t="str">
            <v>矩形簧ф20*300蓝色</v>
          </cell>
        </row>
        <row r="4111">
          <cell r="B4111" t="str">
            <v>TMA0000254</v>
          </cell>
          <cell r="C4111" t="str">
            <v>210TMA0000254</v>
          </cell>
          <cell r="D4111" t="str">
            <v>出口捷运(七层)</v>
          </cell>
        </row>
        <row r="4112">
          <cell r="B4112" t="str">
            <v>SLT0002078</v>
          </cell>
          <cell r="C4112" t="str">
            <v>210SLT0002078</v>
          </cell>
          <cell r="D4112" t="str">
            <v>右后视镜大镜头</v>
          </cell>
        </row>
        <row r="4113">
          <cell r="B4113" t="str">
            <v>REM0002632</v>
          </cell>
          <cell r="C4113" t="str">
            <v>210REM0002632</v>
          </cell>
          <cell r="D4113" t="str">
            <v>H4补盲镜座</v>
          </cell>
        </row>
        <row r="4114">
          <cell r="B4114" t="str">
            <v>REM0002632</v>
          </cell>
          <cell r="C4114" t="str">
            <v>230REM0002632</v>
          </cell>
          <cell r="D4114" t="str">
            <v>H4补盲镜座</v>
          </cell>
        </row>
        <row r="4115">
          <cell r="B4115" t="str">
            <v>REM0000942</v>
          </cell>
          <cell r="C4115" t="str">
            <v>210REM0000942</v>
          </cell>
          <cell r="D4115" t="str">
            <v>6486泡棉胶条</v>
          </cell>
        </row>
        <row r="4116">
          <cell r="B4116" t="str">
            <v>BPC0000008</v>
          </cell>
          <cell r="C4116" t="str">
            <v>220BPC0000008</v>
          </cell>
          <cell r="D4116" t="str">
            <v>气阀气管总成</v>
          </cell>
        </row>
        <row r="4117">
          <cell r="B4117" t="str">
            <v>BPC0000008</v>
          </cell>
          <cell r="C4117" t="str">
            <v>230BPC0000008</v>
          </cell>
          <cell r="D4117" t="str">
            <v>气阀气管总成</v>
          </cell>
        </row>
        <row r="4118">
          <cell r="B4118" t="str">
            <v>SLT0010581</v>
          </cell>
          <cell r="C4118" t="str">
            <v>230SLT0010581</v>
          </cell>
          <cell r="D4118" t="str">
            <v>副驾靠背主管</v>
          </cell>
        </row>
        <row r="4119">
          <cell r="B4119" t="str">
            <v>SLT0002650</v>
          </cell>
          <cell r="C4119" t="str">
            <v>220SLT0002650</v>
          </cell>
          <cell r="D4119" t="str">
            <v>K1标准窄车司机座布套</v>
          </cell>
        </row>
        <row r="4120">
          <cell r="B4120" t="str">
            <v>REM0002949</v>
          </cell>
          <cell r="C4120" t="str">
            <v>230REM0002949</v>
          </cell>
          <cell r="D4120" t="str">
            <v>H3改型窄车右镜杆</v>
          </cell>
        </row>
        <row r="4121">
          <cell r="B4121" t="str">
            <v>SHT0010038</v>
          </cell>
          <cell r="C4121" t="str">
            <v>230SHT0010038</v>
          </cell>
          <cell r="D4121" t="str">
            <v>坐盆钣金</v>
          </cell>
        </row>
        <row r="4122">
          <cell r="B4122" t="str">
            <v>REM0002943</v>
          </cell>
          <cell r="C4122" t="str">
            <v>230REM0002943</v>
          </cell>
          <cell r="D4122" t="str">
            <v>奥驰V右镜杆</v>
          </cell>
        </row>
        <row r="4123">
          <cell r="B4123" t="str">
            <v>REM0000632</v>
          </cell>
          <cell r="C4123" t="str">
            <v>210REM0000632</v>
          </cell>
          <cell r="D4123" t="str">
            <v>MV3左镜杆</v>
          </cell>
        </row>
        <row r="4124">
          <cell r="B4124" t="str">
            <v>REM0000632</v>
          </cell>
          <cell r="C4124" t="str">
            <v>230REM0000632</v>
          </cell>
          <cell r="D4124" t="str">
            <v>MV3左镜杆</v>
          </cell>
        </row>
        <row r="4125">
          <cell r="B4125" t="str">
            <v>SLT0002700</v>
          </cell>
          <cell r="C4125" t="str">
            <v>220SLT0002700</v>
          </cell>
          <cell r="D4125" t="str">
            <v>K1侧翻纸箱</v>
          </cell>
        </row>
        <row r="4126">
          <cell r="B4126" t="str">
            <v>SLT0010407</v>
          </cell>
          <cell r="C4126" t="str">
            <v>230SLT0010407</v>
          </cell>
          <cell r="D4126" t="str">
            <v>驾驶员座垫右侧安装板总成</v>
          </cell>
        </row>
        <row r="4127">
          <cell r="B4127" t="str">
            <v>RSM0000258</v>
          </cell>
          <cell r="C4127" t="str">
            <v>210RSM0000258</v>
          </cell>
          <cell r="D4127" t="str">
            <v>MV3补盲镜座</v>
          </cell>
        </row>
        <row r="4128">
          <cell r="B4128" t="str">
            <v>SHT0011067</v>
          </cell>
          <cell r="C4128" t="str">
            <v>220SHT0011067</v>
          </cell>
          <cell r="D4128" t="str">
            <v>靠背泡沫预埋钢丝3</v>
          </cell>
        </row>
        <row r="4129">
          <cell r="B4129" t="str">
            <v>RSM0000258</v>
          </cell>
          <cell r="C4129" t="str">
            <v>230RSM0000258</v>
          </cell>
          <cell r="D4129" t="str">
            <v>MV3补盲镜座</v>
          </cell>
        </row>
        <row r="4130">
          <cell r="B4130" t="str">
            <v>SCS0004787</v>
          </cell>
          <cell r="C4130" t="str">
            <v>230SCS0004787</v>
          </cell>
          <cell r="D4130" t="str">
            <v>副司机右旁接板总成</v>
          </cell>
        </row>
        <row r="4131">
          <cell r="B4131" t="str">
            <v>SLT0011498</v>
          </cell>
          <cell r="C4131" t="str">
            <v>230SLT0011498</v>
          </cell>
          <cell r="D4131" t="str">
            <v>驾驶员座垫右侧安装板电泳</v>
          </cell>
        </row>
        <row r="4132">
          <cell r="B4132" t="str">
            <v>REM0001877</v>
          </cell>
          <cell r="C4132" t="str">
            <v>210REM0001877</v>
          </cell>
          <cell r="D4132" t="str">
            <v>济南轻卡右舵镜杆左</v>
          </cell>
        </row>
        <row r="4133">
          <cell r="B4133" t="str">
            <v>REM0001816</v>
          </cell>
          <cell r="C4133" t="str">
            <v>210REM0001816</v>
          </cell>
          <cell r="D4133" t="str">
            <v>豪泺镜杆右喷涂</v>
          </cell>
        </row>
        <row r="4134">
          <cell r="B4134" t="str">
            <v>SHT0010224</v>
          </cell>
          <cell r="C4134" t="str">
            <v>230SHT0010224</v>
          </cell>
          <cell r="D4134" t="str">
            <v>仰角连杆3焊接总成</v>
          </cell>
        </row>
        <row r="4135">
          <cell r="B4135" t="str">
            <v>SHT0011414</v>
          </cell>
          <cell r="C4135" t="str">
            <v>230SHT0011414</v>
          </cell>
          <cell r="D4135" t="str">
            <v>副驾仰角连杆3焊接总成</v>
          </cell>
        </row>
        <row r="4136">
          <cell r="B4136" t="str">
            <v>SLT0000673</v>
          </cell>
          <cell r="C4136" t="str">
            <v>220SLT0000673</v>
          </cell>
          <cell r="D4136" t="str">
            <v>k1宽车中间背布套新面料</v>
          </cell>
        </row>
        <row r="4137">
          <cell r="B4137" t="str">
            <v>REM0002668</v>
          </cell>
          <cell r="C4137" t="str">
            <v>210REM0002668</v>
          </cell>
          <cell r="D4137" t="str">
            <v>捷运/北奔重卡大镜片托</v>
          </cell>
        </row>
        <row r="4138">
          <cell r="B4138" t="str">
            <v>REM0003331</v>
          </cell>
          <cell r="C4138" t="str">
            <v>210REM0003331</v>
          </cell>
          <cell r="D4138" t="str">
            <v>B40左镜片镜托合件</v>
          </cell>
        </row>
        <row r="4139">
          <cell r="B4139" t="str">
            <v>REM0003332</v>
          </cell>
          <cell r="C4139" t="str">
            <v>210REM0003332</v>
          </cell>
          <cell r="D4139" t="str">
            <v>B40右镜片镜托合件</v>
          </cell>
        </row>
        <row r="4140">
          <cell r="B4140" t="str">
            <v>SLT0000648</v>
          </cell>
          <cell r="C4140" t="str">
            <v>220SLT0000648</v>
          </cell>
          <cell r="D4140" t="str">
            <v>窄车前旋转支架左无头枕</v>
          </cell>
        </row>
        <row r="4141">
          <cell r="B4141" t="str">
            <v>SHT0002185</v>
          </cell>
          <cell r="C4141" t="str">
            <v>220SHT0002185</v>
          </cell>
          <cell r="D4141" t="str">
            <v>H4护网（1400mm)</v>
          </cell>
        </row>
        <row r="4142">
          <cell r="B4142" t="str">
            <v>TMA0000285</v>
          </cell>
          <cell r="C4142" t="str">
            <v>210TMA0000285</v>
          </cell>
          <cell r="D4142" t="str">
            <v>固特灵硅胶专用胶</v>
          </cell>
        </row>
        <row r="4143">
          <cell r="B4143" t="str">
            <v>TMI0000111</v>
          </cell>
          <cell r="C4143" t="str">
            <v>210TMI0000111</v>
          </cell>
          <cell r="D4143" t="str">
            <v>PA6+GF35</v>
          </cell>
        </row>
        <row r="4144">
          <cell r="B4144" t="str">
            <v>TST0001694</v>
          </cell>
          <cell r="C4144" t="str">
            <v>210TST0001694</v>
          </cell>
          <cell r="D4144" t="str">
            <v>阻漆网50t*1m（W）</v>
          </cell>
        </row>
        <row r="4145">
          <cell r="B4145" t="str">
            <v>SHT0002665</v>
          </cell>
          <cell r="C4145" t="str">
            <v>220SHT0002665</v>
          </cell>
          <cell r="D4145" t="str">
            <v>司机座椅纸箱</v>
          </cell>
        </row>
        <row r="4146">
          <cell r="B4146" t="str">
            <v>TST0000723</v>
          </cell>
          <cell r="C4146" t="str">
            <v>220TST0000723</v>
          </cell>
          <cell r="D4146" t="str">
            <v>轴承604</v>
          </cell>
        </row>
        <row r="4147">
          <cell r="B4147" t="str">
            <v>TST0001743</v>
          </cell>
          <cell r="C4147" t="str">
            <v>220TST0001743</v>
          </cell>
          <cell r="D4147" t="str">
            <v>剪线簧片0.3m</v>
          </cell>
        </row>
        <row r="4148">
          <cell r="B4148" t="str">
            <v>TSY0000849</v>
          </cell>
          <cell r="C4148" t="str">
            <v>220TSY0000849</v>
          </cell>
          <cell r="D4148" t="str">
            <v>磨刀石胶圈</v>
          </cell>
        </row>
        <row r="4149">
          <cell r="B4149" t="str">
            <v>TST0000336</v>
          </cell>
          <cell r="C4149" t="str">
            <v>230TST0000336</v>
          </cell>
          <cell r="D4149" t="str">
            <v>玻璃胶</v>
          </cell>
        </row>
        <row r="4150">
          <cell r="B4150" t="str">
            <v>TST0000338</v>
          </cell>
          <cell r="C4150" t="str">
            <v>230TST0000338</v>
          </cell>
          <cell r="D4150" t="str">
            <v>法兰止回阀</v>
          </cell>
        </row>
        <row r="4151">
          <cell r="B4151" t="str">
            <v>TST0000440</v>
          </cell>
          <cell r="C4151" t="str">
            <v>230TST0000440</v>
          </cell>
          <cell r="D4151" t="str">
            <v>轴承NU206EM</v>
          </cell>
        </row>
        <row r="4152">
          <cell r="B4152" t="str">
            <v>TST0000492</v>
          </cell>
          <cell r="C4152" t="str">
            <v>230TST0000492</v>
          </cell>
          <cell r="D4152" t="str">
            <v>喷咀（锥型）</v>
          </cell>
        </row>
        <row r="4153">
          <cell r="B4153" t="str">
            <v>TST0000555</v>
          </cell>
          <cell r="C4153" t="str">
            <v>230TST0000555</v>
          </cell>
          <cell r="D4153" t="str">
            <v>轴承51306</v>
          </cell>
        </row>
        <row r="4154">
          <cell r="B4154" t="str">
            <v>TST0000684</v>
          </cell>
          <cell r="C4154" t="str">
            <v>230TST0000684</v>
          </cell>
          <cell r="D4154" t="str">
            <v>指示牌</v>
          </cell>
        </row>
        <row r="4155">
          <cell r="B4155" t="str">
            <v>TST0001034</v>
          </cell>
          <cell r="C4155" t="str">
            <v>230TST0001034</v>
          </cell>
          <cell r="D4155" t="str">
            <v>加热带</v>
          </cell>
        </row>
        <row r="4156">
          <cell r="B4156" t="str">
            <v>TST0001068</v>
          </cell>
          <cell r="C4156" t="str">
            <v>230TST0001068</v>
          </cell>
          <cell r="D4156" t="str">
            <v>插座（五孔）</v>
          </cell>
        </row>
        <row r="4157">
          <cell r="B4157" t="str">
            <v>TST0001154</v>
          </cell>
          <cell r="C4157" t="str">
            <v>230TST0001154</v>
          </cell>
          <cell r="D4157" t="str">
            <v>连接头</v>
          </cell>
        </row>
        <row r="4158">
          <cell r="B4158" t="str">
            <v>TST0001161</v>
          </cell>
          <cell r="C4158" t="str">
            <v>230TST0001161</v>
          </cell>
          <cell r="D4158" t="str">
            <v>角带</v>
          </cell>
        </row>
        <row r="4159">
          <cell r="B4159" t="str">
            <v>TST0001619</v>
          </cell>
          <cell r="C4159" t="str">
            <v>230TST0001619</v>
          </cell>
          <cell r="D4159" t="str">
            <v>铜球阀4分</v>
          </cell>
        </row>
        <row r="4160">
          <cell r="B4160" t="str">
            <v>TST0001819</v>
          </cell>
          <cell r="C4160" t="str">
            <v>230TST0001819</v>
          </cell>
          <cell r="D4160" t="str">
            <v>弹簧（台钻用）</v>
          </cell>
        </row>
        <row r="4161">
          <cell r="B4161" t="str">
            <v>TST0001860</v>
          </cell>
          <cell r="C4161" t="str">
            <v>230TST0001860</v>
          </cell>
          <cell r="D4161" t="str">
            <v>中间继电器</v>
          </cell>
        </row>
        <row r="4162">
          <cell r="B4162" t="str">
            <v>TST0001867</v>
          </cell>
          <cell r="C4162" t="str">
            <v>230TST0001867</v>
          </cell>
          <cell r="D4162" t="str">
            <v>流量计</v>
          </cell>
        </row>
        <row r="4163">
          <cell r="B4163" t="str">
            <v>TST0001868</v>
          </cell>
          <cell r="C4163" t="str">
            <v>230TST0001868</v>
          </cell>
          <cell r="D4163" t="str">
            <v>减压阀</v>
          </cell>
        </row>
        <row r="4164">
          <cell r="B4164" t="str">
            <v>TST0000280</v>
          </cell>
          <cell r="C4164" t="str">
            <v>230TST0000280</v>
          </cell>
          <cell r="D4164" t="str">
            <v>丝杠ф20</v>
          </cell>
        </row>
        <row r="4165">
          <cell r="B4165" t="str">
            <v>SHT0010883</v>
          </cell>
          <cell r="C4165" t="str">
            <v>210SHT0010883</v>
          </cell>
          <cell r="D4165" t="str">
            <v>标配安全带出口罩壳底座</v>
          </cell>
        </row>
        <row r="4166">
          <cell r="B4166" t="str">
            <v>SHT0011030</v>
          </cell>
          <cell r="C4166" t="str">
            <v>210SHT0011030</v>
          </cell>
          <cell r="D4166" t="str">
            <v>副驾驶安全带出口罩壳底座</v>
          </cell>
        </row>
        <row r="4167">
          <cell r="B4167" t="str">
            <v>SCS0004813</v>
          </cell>
          <cell r="C4167" t="str">
            <v>230SCS0004813</v>
          </cell>
          <cell r="D4167" t="str">
            <v>左座椅座垫后方管</v>
          </cell>
        </row>
        <row r="4168">
          <cell r="B4168" t="str">
            <v>TST0001732</v>
          </cell>
          <cell r="C4168" t="str">
            <v>220TST0001732</v>
          </cell>
          <cell r="D4168" t="str">
            <v>中和剂</v>
          </cell>
        </row>
        <row r="4169">
          <cell r="B4169" t="str">
            <v>SHT0010395</v>
          </cell>
          <cell r="C4169" t="str">
            <v>230SHT0010395</v>
          </cell>
          <cell r="D4169" t="str">
            <v>H6副驾安全带固定钣金</v>
          </cell>
        </row>
        <row r="4170">
          <cell r="B4170" t="str">
            <v>SCS0004208</v>
          </cell>
          <cell r="C4170" t="str">
            <v>220SCS0004208</v>
          </cell>
          <cell r="D4170" t="str">
            <v>后排中间头枕泡沫总成</v>
          </cell>
        </row>
        <row r="4171">
          <cell r="B4171" t="str">
            <v>SLT0002353</v>
          </cell>
          <cell r="C4171" t="str">
            <v>220SLT0002353</v>
          </cell>
          <cell r="D4171" t="str">
            <v>窄车前旋转支架右无头枕</v>
          </cell>
        </row>
        <row r="4172">
          <cell r="B4172" t="str">
            <v>TST0001101</v>
          </cell>
          <cell r="C4172" t="str">
            <v>220TST0001101</v>
          </cell>
          <cell r="D4172" t="str">
            <v>丝锥架</v>
          </cell>
        </row>
        <row r="4173">
          <cell r="B4173" t="str">
            <v>TST0001050</v>
          </cell>
          <cell r="C4173" t="str">
            <v>230TST0001050</v>
          </cell>
          <cell r="D4173" t="str">
            <v>防锈剂</v>
          </cell>
        </row>
        <row r="4174">
          <cell r="B4174" t="str">
            <v>TST0001101</v>
          </cell>
          <cell r="C4174" t="str">
            <v>230TST0001101</v>
          </cell>
          <cell r="D4174" t="str">
            <v>丝锥架</v>
          </cell>
        </row>
        <row r="4175">
          <cell r="B4175" t="str">
            <v>RCA0000212</v>
          </cell>
          <cell r="C4175" t="str">
            <v>210RCA0000212</v>
          </cell>
          <cell r="D4175" t="str">
            <v>副水箱支架</v>
          </cell>
        </row>
        <row r="4176">
          <cell r="B4176" t="str">
            <v>SLT0001066</v>
          </cell>
          <cell r="C4176" t="str">
            <v>220SLT0001066</v>
          </cell>
          <cell r="D4176" t="str">
            <v>K1窄车三排三人翻滚支架</v>
          </cell>
        </row>
        <row r="4177">
          <cell r="B4177" t="str">
            <v>TSY0000147</v>
          </cell>
          <cell r="C4177" t="str">
            <v>220TSY0000147</v>
          </cell>
          <cell r="D4177" t="str">
            <v>H4网-护网1762mm</v>
          </cell>
        </row>
        <row r="4178">
          <cell r="B4178" t="str">
            <v>SLT0002693</v>
          </cell>
          <cell r="C4178" t="str">
            <v>220SLT0002693</v>
          </cell>
          <cell r="D4178" t="str">
            <v>驾驶员头枕泡沫</v>
          </cell>
        </row>
        <row r="4179">
          <cell r="B4179" t="str">
            <v>SLT0010153</v>
          </cell>
          <cell r="C4179" t="str">
            <v>220SLT0010153</v>
          </cell>
          <cell r="D4179" t="str">
            <v>虎V-2020头枕泡沫</v>
          </cell>
        </row>
        <row r="4180">
          <cell r="B4180" t="str">
            <v>REM0002948</v>
          </cell>
          <cell r="C4180" t="str">
            <v>210REM0002948</v>
          </cell>
          <cell r="D4180" t="str">
            <v>H3改型窄车左镜杆</v>
          </cell>
        </row>
        <row r="4181">
          <cell r="B4181" t="str">
            <v>REM0002948</v>
          </cell>
          <cell r="C4181" t="str">
            <v>230REM0002948</v>
          </cell>
          <cell r="D4181" t="str">
            <v>H3改型窄车左镜杆</v>
          </cell>
        </row>
        <row r="4182">
          <cell r="B4182" t="str">
            <v>REM0002941</v>
          </cell>
          <cell r="C4182" t="str">
            <v>230REM0002941</v>
          </cell>
          <cell r="D4182" t="str">
            <v>1780-03左镜杆</v>
          </cell>
        </row>
        <row r="4183">
          <cell r="B4183" t="str">
            <v>SLT0000817</v>
          </cell>
          <cell r="C4183" t="str">
            <v>220SLT0000817</v>
          </cell>
          <cell r="D4183" t="str">
            <v>M4小背骨架(1880)</v>
          </cell>
        </row>
        <row r="4184">
          <cell r="B4184" t="str">
            <v>RIM0000046</v>
          </cell>
          <cell r="C4184" t="str">
            <v>210RIM0000046</v>
          </cell>
          <cell r="D4184" t="str">
            <v>1B180-201室内镜</v>
          </cell>
        </row>
        <row r="4185">
          <cell r="B4185" t="str">
            <v>SHT0000524</v>
          </cell>
          <cell r="C4185" t="str">
            <v>220SHT0000524</v>
          </cell>
          <cell r="D4185" t="str">
            <v>驾驶员座垫护面总成</v>
          </cell>
        </row>
        <row r="4186">
          <cell r="B4186" t="str">
            <v>REM0003026</v>
          </cell>
          <cell r="C4186" t="str">
            <v>230REM0003026</v>
          </cell>
          <cell r="D4186" t="str">
            <v>低速牵引车左镜杆</v>
          </cell>
        </row>
        <row r="4187">
          <cell r="B4187" t="str">
            <v>SCS0004134</v>
          </cell>
          <cell r="C4187" t="str">
            <v>220SCS0004134</v>
          </cell>
          <cell r="D4187" t="str">
            <v>B40L安全带锁扣</v>
          </cell>
        </row>
        <row r="4188">
          <cell r="B4188" t="str">
            <v>SLT0010408</v>
          </cell>
          <cell r="C4188" t="str">
            <v>230SLT0010408</v>
          </cell>
          <cell r="D4188" t="str">
            <v>驾驶员座垫右侧安装板</v>
          </cell>
        </row>
        <row r="4189">
          <cell r="B4189" t="str">
            <v>TST0000184</v>
          </cell>
          <cell r="C4189" t="str">
            <v>230TST0000184</v>
          </cell>
          <cell r="D4189" t="str">
            <v>ф13.6*80冲针</v>
          </cell>
        </row>
        <row r="4190">
          <cell r="B4190" t="str">
            <v>TST0000234</v>
          </cell>
          <cell r="C4190" t="str">
            <v>230TST0000234</v>
          </cell>
          <cell r="D4190" t="str">
            <v>可调绞刀</v>
          </cell>
        </row>
        <row r="4191">
          <cell r="B4191" t="str">
            <v>TST0000521</v>
          </cell>
          <cell r="C4191" t="str">
            <v>230TST0000521</v>
          </cell>
          <cell r="D4191" t="str">
            <v>板牙架φ10</v>
          </cell>
        </row>
        <row r="4192">
          <cell r="B4192" t="str">
            <v>REM0000224</v>
          </cell>
          <cell r="C4192" t="str">
            <v>210REM0000224</v>
          </cell>
          <cell r="D4192" t="str">
            <v>C35DB左高配线束合件</v>
          </cell>
        </row>
        <row r="4193">
          <cell r="B4193" t="str">
            <v>REM0000237</v>
          </cell>
          <cell r="C4193" t="str">
            <v>210REM0000237</v>
          </cell>
          <cell r="D4193" t="str">
            <v>C35DB右高配线束合件</v>
          </cell>
        </row>
        <row r="4194">
          <cell r="B4194" t="str">
            <v>SCS0004207</v>
          </cell>
          <cell r="C4194" t="str">
            <v>220SCS0004207</v>
          </cell>
          <cell r="D4194" t="str">
            <v>后排外侧头枕泡棉骨架组合</v>
          </cell>
        </row>
        <row r="4195">
          <cell r="B4195" t="str">
            <v>REM0002677</v>
          </cell>
          <cell r="C4195" t="str">
            <v>210REM0002677</v>
          </cell>
          <cell r="D4195" t="str">
            <v>1580左镜杆总成</v>
          </cell>
        </row>
        <row r="4196">
          <cell r="B4196" t="str">
            <v>TCT0000038</v>
          </cell>
          <cell r="C4196" t="str">
            <v>230TCT0000038</v>
          </cell>
          <cell r="D4196" t="str">
            <v>H7101磷化添加剂(30KG)</v>
          </cell>
        </row>
        <row r="4197">
          <cell r="B4197" t="str">
            <v>BMM0000009</v>
          </cell>
          <cell r="C4197" t="str">
            <v>210BMM0000009</v>
          </cell>
          <cell r="D4197" t="str">
            <v>M50N电动调整机构</v>
          </cell>
        </row>
        <row r="4198">
          <cell r="B4198" t="str">
            <v>BMM0000020</v>
          </cell>
          <cell r="C4198" t="str">
            <v>210BMM0000020</v>
          </cell>
          <cell r="D4198" t="str">
            <v>C30D电调整机构</v>
          </cell>
        </row>
        <row r="4199">
          <cell r="B4199" t="str">
            <v>SBS0010250</v>
          </cell>
          <cell r="C4199" t="str">
            <v>220SBS0010250</v>
          </cell>
          <cell r="D4199" t="str">
            <v>副驾支腿遮蔽护板总成</v>
          </cell>
        </row>
        <row r="4200">
          <cell r="B4200" t="str">
            <v>TST0000153</v>
          </cell>
          <cell r="C4200" t="str">
            <v>230TST0000153</v>
          </cell>
          <cell r="D4200" t="str">
            <v>ф10.1*80冲针</v>
          </cell>
        </row>
        <row r="4201">
          <cell r="B4201" t="str">
            <v>TST0000518</v>
          </cell>
          <cell r="C4201" t="str">
            <v>230TST0000518</v>
          </cell>
          <cell r="D4201" t="str">
            <v>锤子（小）</v>
          </cell>
        </row>
        <row r="4202">
          <cell r="B4202" t="str">
            <v>TSY0010289</v>
          </cell>
          <cell r="C4202" t="str">
            <v>220TSY0010289</v>
          </cell>
          <cell r="D4202" t="str">
            <v>福田刺绣标识</v>
          </cell>
        </row>
        <row r="4203">
          <cell r="B4203" t="str">
            <v>SHT0011333</v>
          </cell>
          <cell r="C4203" t="str">
            <v>230SHT0011333</v>
          </cell>
          <cell r="D4203" t="str">
            <v>扶手支架总成</v>
          </cell>
        </row>
        <row r="4204">
          <cell r="B4204" t="str">
            <v>RSM0000111</v>
          </cell>
          <cell r="C4204" t="str">
            <v>210RSM0000111</v>
          </cell>
          <cell r="D4204" t="str">
            <v>VT高顶镜杆喷涂</v>
          </cell>
        </row>
        <row r="4205">
          <cell r="B4205" t="str">
            <v>TCT0000001</v>
          </cell>
          <cell r="C4205" t="str">
            <v>230TCT0000001</v>
          </cell>
          <cell r="D4205" t="str">
            <v>KNT826CF色浆（黑）</v>
          </cell>
        </row>
        <row r="4206">
          <cell r="B4206" t="str">
            <v>TCT0000002</v>
          </cell>
          <cell r="C4206" t="str">
            <v>230TCT0000002</v>
          </cell>
          <cell r="D4206" t="str">
            <v>KNT826LF乳液</v>
          </cell>
        </row>
        <row r="4207">
          <cell r="B4207" t="str">
            <v>SLT0000723</v>
          </cell>
          <cell r="C4207" t="str">
            <v>220SLT0000723</v>
          </cell>
          <cell r="D4207" t="str">
            <v>M3 1995杂物箱底</v>
          </cell>
        </row>
        <row r="4208">
          <cell r="B4208" t="str">
            <v>SLT0000750</v>
          </cell>
          <cell r="C4208" t="str">
            <v>220SLT0000750</v>
          </cell>
          <cell r="D4208" t="str">
            <v>M3-1995杂物箱底</v>
          </cell>
        </row>
        <row r="4209">
          <cell r="B4209" t="str">
            <v>TST0000543</v>
          </cell>
          <cell r="C4209" t="str">
            <v>230TST0000543</v>
          </cell>
          <cell r="D4209" t="str">
            <v>导电杆（机器人用）</v>
          </cell>
        </row>
        <row r="4210">
          <cell r="B4210" t="str">
            <v>TST0000279</v>
          </cell>
          <cell r="C4210" t="str">
            <v>230TST0000279</v>
          </cell>
          <cell r="D4210" t="str">
            <v>丝杠ф16</v>
          </cell>
        </row>
        <row r="4211">
          <cell r="B4211" t="str">
            <v>TST0000602</v>
          </cell>
          <cell r="C4211" t="str">
            <v>230TST0000602</v>
          </cell>
          <cell r="D4211" t="str">
            <v>铜球阀3/8</v>
          </cell>
        </row>
        <row r="4212">
          <cell r="B4212" t="str">
            <v>TST0000609</v>
          </cell>
          <cell r="C4212" t="str">
            <v>230TST0000609</v>
          </cell>
          <cell r="D4212" t="str">
            <v>直尺500mm</v>
          </cell>
        </row>
        <row r="4213">
          <cell r="B4213" t="str">
            <v>SHT0012961</v>
          </cell>
          <cell r="C4213" t="str">
            <v>220SHT0012961</v>
          </cell>
          <cell r="D4213" t="str">
            <v>上卧铺护网总成</v>
          </cell>
        </row>
        <row r="4214">
          <cell r="B4214" t="str">
            <v>SHT0013432</v>
          </cell>
          <cell r="C4214" t="str">
            <v>220SHT0013432</v>
          </cell>
          <cell r="D4214" t="str">
            <v>副驾驶员锁扣总成</v>
          </cell>
        </row>
        <row r="4215">
          <cell r="B4215" t="str">
            <v>REM0000291</v>
          </cell>
          <cell r="C4215" t="str">
            <v>210REM0000291</v>
          </cell>
          <cell r="D4215" t="str">
            <v>ETX大保护盖</v>
          </cell>
        </row>
        <row r="4216">
          <cell r="B4216" t="str">
            <v>SLT0000672</v>
          </cell>
          <cell r="C4216" t="str">
            <v>220SLT0000672</v>
          </cell>
          <cell r="D4216" t="str">
            <v>k1宽车中间座布套新面料</v>
          </cell>
        </row>
        <row r="4217">
          <cell r="B4217" t="str">
            <v>SLT0010191</v>
          </cell>
          <cell r="C4217" t="str">
            <v>220SLT0010191</v>
          </cell>
          <cell r="D4217" t="str">
            <v>安全带插锁总成</v>
          </cell>
        </row>
        <row r="4218">
          <cell r="B4218" t="str">
            <v>SLT0010614</v>
          </cell>
          <cell r="C4218" t="str">
            <v>220SLT0010614</v>
          </cell>
          <cell r="D4218" t="str">
            <v>副驾座垫骨架总成</v>
          </cell>
        </row>
        <row r="4219">
          <cell r="B4219" t="str">
            <v>SLT0002274</v>
          </cell>
          <cell r="C4219" t="str">
            <v>220SLT0002274</v>
          </cell>
          <cell r="D4219" t="str">
            <v>副驾驶座钢丝</v>
          </cell>
        </row>
        <row r="4220">
          <cell r="B4220" t="str">
            <v>SHT0010331</v>
          </cell>
          <cell r="C4220" t="str">
            <v>220SHT0010331</v>
          </cell>
          <cell r="D4220" t="str">
            <v>驾驶员左侧罩壳</v>
          </cell>
        </row>
        <row r="4221">
          <cell r="B4221" t="str">
            <v>SHT0011462</v>
          </cell>
          <cell r="C4221" t="str">
            <v>220SHT0011462</v>
          </cell>
          <cell r="D4221" t="str">
            <v>副驾驶高配右侧罩壳</v>
          </cell>
        </row>
        <row r="4222">
          <cell r="B4222" t="str">
            <v>REM0002531</v>
          </cell>
          <cell r="C4222" t="str">
            <v>210REM0002531</v>
          </cell>
          <cell r="D4222" t="str">
            <v>3052下视镜</v>
          </cell>
        </row>
        <row r="4223">
          <cell r="B4223" t="str">
            <v>REM0002939</v>
          </cell>
          <cell r="C4223" t="str">
            <v>230REM0002939</v>
          </cell>
          <cell r="D4223" t="str">
            <v>奥铃镜杆18</v>
          </cell>
        </row>
        <row r="4224">
          <cell r="B4224" t="str">
            <v>SLT0010557</v>
          </cell>
          <cell r="C4224" t="str">
            <v>230SLT0010557</v>
          </cell>
          <cell r="D4224" t="str">
            <v>外绞架支撑板组件</v>
          </cell>
        </row>
        <row r="4225">
          <cell r="B4225" t="str">
            <v>RIM0000014</v>
          </cell>
          <cell r="C4225" t="str">
            <v>210RIM0000014</v>
          </cell>
          <cell r="D4225" t="str">
            <v>18D卡框合件</v>
          </cell>
        </row>
        <row r="4226">
          <cell r="B4226" t="str">
            <v>SCS0006180</v>
          </cell>
          <cell r="C4226" t="str">
            <v>220SCS0006180</v>
          </cell>
          <cell r="D4226" t="str">
            <v>独立座前翻脚架总成左</v>
          </cell>
        </row>
        <row r="4227">
          <cell r="B4227" t="str">
            <v>SCS0006180</v>
          </cell>
          <cell r="C4227" t="str">
            <v>230SCS0006180</v>
          </cell>
          <cell r="D4227" t="str">
            <v>独立座前翻脚架总成左</v>
          </cell>
        </row>
        <row r="4228">
          <cell r="B4228" t="str">
            <v>SLT0010230</v>
          </cell>
          <cell r="C4228" t="str">
            <v>230SLT0010230</v>
          </cell>
          <cell r="D4228" t="str">
            <v>驾驶员座垫右侧安装板总成</v>
          </cell>
        </row>
        <row r="4229">
          <cell r="B4229" t="str">
            <v>BEC0010190</v>
          </cell>
          <cell r="C4229" t="str">
            <v>220BEC0010190</v>
          </cell>
          <cell r="D4229" t="str">
            <v>安全带插锁线延长线</v>
          </cell>
        </row>
        <row r="4230">
          <cell r="B4230" t="str">
            <v>SHT0012545</v>
          </cell>
          <cell r="C4230" t="str">
            <v>220SHT0012545</v>
          </cell>
          <cell r="D4230" t="str">
            <v>靠背3D网格</v>
          </cell>
        </row>
        <row r="4231">
          <cell r="B4231" t="str">
            <v>TST0000525</v>
          </cell>
          <cell r="C4231" t="str">
            <v>230TST0000525</v>
          </cell>
          <cell r="D4231" t="str">
            <v>板牙φ12</v>
          </cell>
        </row>
        <row r="4232">
          <cell r="B4232" t="str">
            <v>TST0001383</v>
          </cell>
          <cell r="C4232" t="str">
            <v>230TST0001383</v>
          </cell>
          <cell r="D4232" t="str">
            <v>冲针10*60</v>
          </cell>
        </row>
        <row r="4233">
          <cell r="B4233" t="str">
            <v>SHT0010333</v>
          </cell>
          <cell r="C4233" t="str">
            <v>220SHT0010333</v>
          </cell>
          <cell r="D4233" t="str">
            <v>驾驶员右侧罩壳</v>
          </cell>
        </row>
        <row r="4234">
          <cell r="B4234" t="str">
            <v>SHT0011463</v>
          </cell>
          <cell r="C4234" t="str">
            <v>220SHT0011463</v>
          </cell>
          <cell r="D4234" t="str">
            <v>副驾驶高配左侧罩壳</v>
          </cell>
        </row>
        <row r="4235">
          <cell r="B4235" t="str">
            <v>REM0002646</v>
          </cell>
          <cell r="C4235" t="str">
            <v>210REM0002646</v>
          </cell>
          <cell r="D4235" t="str">
            <v>M20改型面罩亮银左</v>
          </cell>
        </row>
        <row r="4236">
          <cell r="B4236" t="str">
            <v>TMI0000102</v>
          </cell>
          <cell r="C4236" t="str">
            <v>210TMI0000102</v>
          </cell>
          <cell r="D4236" t="str">
            <v>PP</v>
          </cell>
        </row>
        <row r="4237">
          <cell r="B4237" t="str">
            <v>SHT0001657</v>
          </cell>
          <cell r="C4237" t="str">
            <v>220SHT0001657</v>
          </cell>
          <cell r="D4237" t="str">
            <v>安全带锁扣总成</v>
          </cell>
        </row>
        <row r="4238">
          <cell r="B4238" t="str">
            <v>SLT0000442</v>
          </cell>
          <cell r="C4238" t="str">
            <v>220SLT0000442</v>
          </cell>
          <cell r="D4238" t="str">
            <v>K1 四人连体绝缘板</v>
          </cell>
        </row>
        <row r="4239">
          <cell r="B4239" t="str">
            <v>TSY0000691</v>
          </cell>
          <cell r="C4239" t="str">
            <v>220TSY0000691</v>
          </cell>
          <cell r="D4239" t="str">
            <v>主料FAWML5010</v>
          </cell>
        </row>
        <row r="4240">
          <cell r="B4240" t="str">
            <v>SLT0000706</v>
          </cell>
          <cell r="C4240" t="str">
            <v>220SLT0000706</v>
          </cell>
          <cell r="D4240" t="str">
            <v>M3出口1800小背布套</v>
          </cell>
        </row>
        <row r="4241">
          <cell r="B4241" t="str">
            <v>REM0002647</v>
          </cell>
          <cell r="C4241" t="str">
            <v>210REM0002647</v>
          </cell>
          <cell r="D4241" t="str">
            <v>M20改型面罩亮银右</v>
          </cell>
        </row>
        <row r="4242">
          <cell r="B4242" t="str">
            <v>RSM0000112</v>
          </cell>
          <cell r="C4242" t="str">
            <v>210RSM0000112</v>
          </cell>
          <cell r="D4242" t="str">
            <v>VT平顶镜杆喷涂</v>
          </cell>
        </row>
        <row r="4243">
          <cell r="B4243" t="str">
            <v>SLT0000066</v>
          </cell>
          <cell r="C4243" t="str">
            <v>220SLT0000066</v>
          </cell>
          <cell r="D4243" t="str">
            <v>M3 1800杂物箱底右</v>
          </cell>
        </row>
        <row r="4244">
          <cell r="B4244" t="str">
            <v>REM0003084</v>
          </cell>
          <cell r="C4244" t="str">
            <v>210REM0003084</v>
          </cell>
          <cell r="D4244" t="str">
            <v>低速牵引车右镜杆</v>
          </cell>
        </row>
        <row r="4245">
          <cell r="B4245" t="str">
            <v>REM0003084</v>
          </cell>
          <cell r="C4245" t="str">
            <v>230REM0003084</v>
          </cell>
          <cell r="D4245" t="str">
            <v>低速牵引车右镜杆</v>
          </cell>
        </row>
        <row r="4246">
          <cell r="B4246" t="str">
            <v>SHT0010882</v>
          </cell>
          <cell r="C4246" t="str">
            <v>220SHT0010882</v>
          </cell>
          <cell r="D4246" t="str">
            <v>高配安全带出口罩壳底座</v>
          </cell>
        </row>
        <row r="4247">
          <cell r="B4247" t="str">
            <v>SHT0002470</v>
          </cell>
          <cell r="C4247" t="str">
            <v>230SHT0002470</v>
          </cell>
          <cell r="D4247" t="str">
            <v>气囊下支撑钣金总成电泳</v>
          </cell>
        </row>
        <row r="4248">
          <cell r="B4248" t="str">
            <v>RSM0010031</v>
          </cell>
          <cell r="C4248" t="str">
            <v>210RSM0010031</v>
          </cell>
          <cell r="D4248" t="str">
            <v>H6补盲镜片</v>
          </cell>
        </row>
        <row r="4249">
          <cell r="B4249" t="str">
            <v>TMI0000092</v>
          </cell>
          <cell r="C4249" t="str">
            <v>210TMI0000092</v>
          </cell>
          <cell r="D4249" t="str">
            <v>AS93V</v>
          </cell>
        </row>
        <row r="4250">
          <cell r="B4250" t="str">
            <v>TST0001241</v>
          </cell>
          <cell r="C4250" t="str">
            <v>210TST0001241</v>
          </cell>
          <cell r="D4250" t="str">
            <v>黄油</v>
          </cell>
        </row>
        <row r="4251">
          <cell r="B4251" t="str">
            <v>SHT0002666</v>
          </cell>
          <cell r="C4251" t="str">
            <v>220SHT0002666</v>
          </cell>
          <cell r="D4251" t="str">
            <v>副司机座椅纸箱</v>
          </cell>
        </row>
        <row r="4252">
          <cell r="B4252" t="str">
            <v>TST0000627</v>
          </cell>
          <cell r="C4252" t="str">
            <v>230TST0000627</v>
          </cell>
          <cell r="D4252" t="str">
            <v>墙壁开关</v>
          </cell>
        </row>
        <row r="4253">
          <cell r="B4253" t="str">
            <v>TST0001026</v>
          </cell>
          <cell r="C4253" t="str">
            <v>230TST0001026</v>
          </cell>
          <cell r="D4253" t="str">
            <v>角带B-2540</v>
          </cell>
        </row>
        <row r="4254">
          <cell r="B4254" t="str">
            <v>RIM0000129</v>
          </cell>
          <cell r="C4254" t="str">
            <v>210RIM0000129</v>
          </cell>
          <cell r="D4254" t="str">
            <v>G082300000001</v>
          </cell>
        </row>
        <row r="4255">
          <cell r="B4255" t="str">
            <v>SLT0002153</v>
          </cell>
          <cell r="C4255" t="str">
            <v>220SLT0002153</v>
          </cell>
          <cell r="D4255" t="str">
            <v>1730小背置物盒</v>
          </cell>
        </row>
        <row r="4256">
          <cell r="B4256" t="str">
            <v>SLT0002153</v>
          </cell>
          <cell r="C4256" t="str">
            <v>210SLT0002153</v>
          </cell>
          <cell r="D4256" t="str">
            <v>1730小背置物盒</v>
          </cell>
        </row>
        <row r="4257">
          <cell r="B4257" t="str">
            <v>REM0000802</v>
          </cell>
          <cell r="C4257" t="str">
            <v>210REM0000802</v>
          </cell>
          <cell r="D4257" t="str">
            <v>C33DB面罩丹霞红左</v>
          </cell>
        </row>
        <row r="4258">
          <cell r="B4258" t="str">
            <v>SLT0002634</v>
          </cell>
          <cell r="C4258" t="str">
            <v>220SLT0002634</v>
          </cell>
          <cell r="D4258" t="str">
            <v>K1经济型司机座布套</v>
          </cell>
        </row>
        <row r="4259">
          <cell r="B4259" t="str">
            <v>SLT0010370</v>
          </cell>
          <cell r="C4259" t="str">
            <v>210SLT0010370</v>
          </cell>
          <cell r="D4259" t="str">
            <v>统帅杂物箱底</v>
          </cell>
        </row>
        <row r="4260">
          <cell r="B4260" t="str">
            <v>SLT0010370</v>
          </cell>
          <cell r="C4260" t="str">
            <v>220SLT0010370</v>
          </cell>
          <cell r="D4260" t="str">
            <v>统帅杂物箱底</v>
          </cell>
        </row>
        <row r="4261">
          <cell r="B4261" t="str">
            <v>REM0000700</v>
          </cell>
          <cell r="C4261" t="str">
            <v>210REM0000700</v>
          </cell>
          <cell r="D4261" t="str">
            <v>M20改型左镜壳</v>
          </cell>
        </row>
        <row r="4262">
          <cell r="B4262" t="str">
            <v>REM0000723</v>
          </cell>
          <cell r="C4262" t="str">
            <v>210REM0000723</v>
          </cell>
          <cell r="D4262" t="str">
            <v>M20改型右镜壳</v>
          </cell>
        </row>
        <row r="4263">
          <cell r="B4263" t="str">
            <v>SBS0010249</v>
          </cell>
          <cell r="C4263" t="str">
            <v>220SBS0010249</v>
          </cell>
          <cell r="D4263" t="str">
            <v>主驾遮蔽护板总成</v>
          </cell>
        </row>
        <row r="4264">
          <cell r="B4264" t="str">
            <v>REM0003333</v>
          </cell>
          <cell r="C4264" t="str">
            <v>210REM0003333</v>
          </cell>
          <cell r="D4264" t="str">
            <v>L0821-07A0镜杆分总成</v>
          </cell>
        </row>
        <row r="4265">
          <cell r="B4265" t="str">
            <v>REM0002471</v>
          </cell>
          <cell r="C4265" t="str">
            <v>210REM0002471</v>
          </cell>
          <cell r="D4265" t="str">
            <v>T5G下镜臂右</v>
          </cell>
        </row>
        <row r="4266">
          <cell r="B4266" t="str">
            <v>REM0002473</v>
          </cell>
          <cell r="C4266" t="str">
            <v>210REM0002473</v>
          </cell>
          <cell r="D4266" t="str">
            <v>T5G下镜臂左</v>
          </cell>
        </row>
        <row r="4267">
          <cell r="B4267" t="str">
            <v>REM0010292</v>
          </cell>
          <cell r="C4267" t="str">
            <v>210REM0010292</v>
          </cell>
          <cell r="D4267" t="str">
            <v>T5G上镜臂左</v>
          </cell>
        </row>
        <row r="4268">
          <cell r="B4268" t="str">
            <v>REM0010293</v>
          </cell>
          <cell r="C4268" t="str">
            <v>210REM0010293</v>
          </cell>
          <cell r="D4268" t="str">
            <v>T5G上镜臂右</v>
          </cell>
        </row>
        <row r="4269">
          <cell r="B4269" t="str">
            <v>SHT0002466</v>
          </cell>
          <cell r="C4269" t="str">
            <v>230SHT0002466</v>
          </cell>
          <cell r="D4269" t="str">
            <v>上框后横梁焊接总成电泳</v>
          </cell>
        </row>
        <row r="4270">
          <cell r="B4270" t="str">
            <v>SLT0000092</v>
          </cell>
          <cell r="C4270" t="str">
            <v>220SLT0000092</v>
          </cell>
          <cell r="D4270" t="str">
            <v>M3右舵80小背布套</v>
          </cell>
        </row>
        <row r="4271">
          <cell r="B4271" t="str">
            <v>SLT0002442</v>
          </cell>
          <cell r="C4271" t="str">
            <v>220SLT0002442</v>
          </cell>
          <cell r="D4271" t="str">
            <v>驾驶员头枕护面总成</v>
          </cell>
        </row>
        <row r="4272">
          <cell r="B4272" t="str">
            <v>TSY0000701</v>
          </cell>
          <cell r="C4272" t="str">
            <v>220TSY0000701</v>
          </cell>
          <cell r="D4272" t="str">
            <v>棕色压花通风主料</v>
          </cell>
        </row>
        <row r="4273">
          <cell r="B4273" t="str">
            <v>TST0001205</v>
          </cell>
          <cell r="C4273" t="str">
            <v>230TST0001205</v>
          </cell>
          <cell r="D4273" t="str">
            <v>变径套</v>
          </cell>
        </row>
        <row r="4274">
          <cell r="B4274" t="str">
            <v>SHT0010391</v>
          </cell>
          <cell r="C4274" t="str">
            <v>230SHT0010391</v>
          </cell>
          <cell r="D4274" t="str">
            <v>H6右侧立板</v>
          </cell>
        </row>
        <row r="4275">
          <cell r="B4275" t="str">
            <v>SHT0010392</v>
          </cell>
          <cell r="C4275" t="str">
            <v>230SHT0010392</v>
          </cell>
          <cell r="D4275" t="str">
            <v>H6左侧立板</v>
          </cell>
        </row>
        <row r="4276">
          <cell r="B4276" t="str">
            <v>SLT0011519</v>
          </cell>
          <cell r="C4276" t="str">
            <v>220SLT0011519</v>
          </cell>
          <cell r="D4276" t="str">
            <v>驾驶员头枕护面总成</v>
          </cell>
        </row>
        <row r="4277">
          <cell r="B4277" t="str">
            <v>REM0000296</v>
          </cell>
          <cell r="C4277" t="str">
            <v>210REM0000296</v>
          </cell>
          <cell r="D4277" t="str">
            <v>ETX大镜片托架</v>
          </cell>
        </row>
        <row r="4278">
          <cell r="B4278" t="str">
            <v>SLT0011350</v>
          </cell>
          <cell r="C4278" t="str">
            <v>210SLT0011350</v>
          </cell>
          <cell r="D4278" t="str">
            <v>1730小背置物盒黑色</v>
          </cell>
        </row>
        <row r="4279">
          <cell r="B4279" t="str">
            <v>SBS0010017</v>
          </cell>
          <cell r="C4279" t="str">
            <v>220SBS0010017</v>
          </cell>
          <cell r="D4279" t="str">
            <v>四人联体右座垫护面总成</v>
          </cell>
        </row>
        <row r="4280">
          <cell r="B4280" t="str">
            <v>SLT0000724</v>
          </cell>
          <cell r="C4280" t="str">
            <v>220SLT0000724</v>
          </cell>
          <cell r="D4280" t="str">
            <v>M3 1995杂物箱盖</v>
          </cell>
        </row>
        <row r="4281">
          <cell r="B4281" t="str">
            <v>SLT0000751</v>
          </cell>
          <cell r="C4281" t="str">
            <v>220SLT0000751</v>
          </cell>
          <cell r="D4281" t="str">
            <v>M3-1995杂物箱盖</v>
          </cell>
        </row>
        <row r="4282">
          <cell r="B4282" t="str">
            <v>TST0000540</v>
          </cell>
          <cell r="C4282" t="str">
            <v>230TST0000540</v>
          </cell>
          <cell r="D4282" t="str">
            <v>板牙M24</v>
          </cell>
        </row>
        <row r="4283">
          <cell r="B4283" t="str">
            <v>REM0001131</v>
          </cell>
          <cell r="C4283" t="str">
            <v>210REM0001131</v>
          </cell>
          <cell r="D4283" t="str">
            <v>B40L左电折基板</v>
          </cell>
        </row>
        <row r="4284">
          <cell r="B4284" t="str">
            <v>REM0001150</v>
          </cell>
          <cell r="C4284" t="str">
            <v>210REM0001150</v>
          </cell>
          <cell r="D4284" t="str">
            <v>B40L右电折基板</v>
          </cell>
        </row>
        <row r="4285">
          <cell r="B4285" t="str">
            <v>SBS0010075</v>
          </cell>
          <cell r="C4285" t="str">
            <v>210SBS0010075</v>
          </cell>
          <cell r="D4285" t="str">
            <v>K1座椅左装饰罩火山黑</v>
          </cell>
        </row>
        <row r="4286">
          <cell r="B4286" t="str">
            <v>SLT0000400</v>
          </cell>
          <cell r="C4286" t="str">
            <v>210SLT0000400</v>
          </cell>
          <cell r="D4286" t="str">
            <v>K1座椅左装饰罩</v>
          </cell>
        </row>
        <row r="4287">
          <cell r="B4287" t="str">
            <v>SLT0000100</v>
          </cell>
          <cell r="C4287" t="str">
            <v>220SLT0000100</v>
          </cell>
          <cell r="D4287" t="str">
            <v>M3欧马可右舵小背折叠板</v>
          </cell>
        </row>
        <row r="4288">
          <cell r="B4288" t="str">
            <v>SLT0000100</v>
          </cell>
          <cell r="C4288" t="str">
            <v>230SLT0000100</v>
          </cell>
          <cell r="D4288" t="str">
            <v>M3欧马可右舵小背折叠板</v>
          </cell>
        </row>
        <row r="4289">
          <cell r="B4289" t="str">
            <v>REM0000019</v>
          </cell>
          <cell r="C4289" t="str">
            <v>210REM0000019</v>
          </cell>
          <cell r="D4289" t="str">
            <v>BC316面罩左</v>
          </cell>
        </row>
        <row r="4290">
          <cell r="B4290" t="str">
            <v>REM0000048</v>
          </cell>
          <cell r="C4290" t="str">
            <v>210REM0000048</v>
          </cell>
          <cell r="D4290" t="str">
            <v>BC316面罩右</v>
          </cell>
        </row>
        <row r="4291">
          <cell r="B4291" t="str">
            <v>SBS0010076</v>
          </cell>
          <cell r="C4291" t="str">
            <v>210SBS0010076</v>
          </cell>
          <cell r="D4291" t="str">
            <v>K1座椅右装饰罩火山黑</v>
          </cell>
        </row>
        <row r="4292">
          <cell r="B4292" t="str">
            <v>SLT0000411</v>
          </cell>
          <cell r="C4292" t="str">
            <v>210SLT0000411</v>
          </cell>
          <cell r="D4292" t="str">
            <v>K1座椅右装饰罩</v>
          </cell>
        </row>
        <row r="4293">
          <cell r="B4293" t="str">
            <v>SHT0011377</v>
          </cell>
          <cell r="C4293" t="str">
            <v>210SHT0011377</v>
          </cell>
          <cell r="D4293" t="str">
            <v>H6右侧扶手上盖总成</v>
          </cell>
        </row>
        <row r="4294">
          <cell r="B4294" t="str">
            <v>REM0001749</v>
          </cell>
          <cell r="C4294" t="str">
            <v>210REM0001749</v>
          </cell>
          <cell r="D4294" t="str">
            <v>奥铃升级窄车左镜杆(喷涂)</v>
          </cell>
        </row>
        <row r="4295">
          <cell r="B4295" t="str">
            <v>REM0001763</v>
          </cell>
          <cell r="C4295" t="str">
            <v>210REM0001763</v>
          </cell>
          <cell r="D4295" t="str">
            <v>奥铃升级窄车右镜杆(喷涂)</v>
          </cell>
        </row>
        <row r="4296">
          <cell r="B4296" t="str">
            <v>SLT0000746</v>
          </cell>
          <cell r="C4296" t="str">
            <v>220SLT0000746</v>
          </cell>
          <cell r="D4296" t="str">
            <v>M3-1800不加宽小背</v>
          </cell>
        </row>
        <row r="4297">
          <cell r="B4297" t="str">
            <v>TMA0000269</v>
          </cell>
          <cell r="C4297" t="str">
            <v>210TMA0000269</v>
          </cell>
          <cell r="D4297" t="str">
            <v>奥铃升级后视镜左包装箱</v>
          </cell>
        </row>
        <row r="4298">
          <cell r="B4298" t="str">
            <v>TMA0000270</v>
          </cell>
          <cell r="C4298" t="str">
            <v>210TMA0000270</v>
          </cell>
          <cell r="D4298" t="str">
            <v>奥铃升级后视镜右包装箱</v>
          </cell>
        </row>
        <row r="4299">
          <cell r="B4299" t="str">
            <v>TMA0000271</v>
          </cell>
          <cell r="C4299" t="str">
            <v>210TMA0000271</v>
          </cell>
          <cell r="D4299" t="str">
            <v>奥铃升级宽车左包装箱</v>
          </cell>
        </row>
        <row r="4300">
          <cell r="B4300" t="str">
            <v>TMA0000272</v>
          </cell>
          <cell r="C4300" t="str">
            <v>210TMA0000272</v>
          </cell>
          <cell r="D4300" t="str">
            <v>奥铃升级宽车右包装箱</v>
          </cell>
        </row>
        <row r="4301">
          <cell r="B4301" t="str">
            <v>TMA0000269</v>
          </cell>
          <cell r="C4301" t="str">
            <v>230TMA0000269</v>
          </cell>
          <cell r="D4301" t="str">
            <v>奥铃升级后视镜左包装箱</v>
          </cell>
        </row>
        <row r="4302">
          <cell r="B4302" t="str">
            <v>TMA0000270</v>
          </cell>
          <cell r="C4302" t="str">
            <v>230TMA0000270</v>
          </cell>
          <cell r="D4302" t="str">
            <v>奥铃升级后视镜右包装箱</v>
          </cell>
        </row>
        <row r="4303">
          <cell r="B4303" t="str">
            <v>SHT0011462</v>
          </cell>
          <cell r="C4303" t="str">
            <v>210SHT0011462</v>
          </cell>
          <cell r="D4303" t="str">
            <v>副驾驶高配右侧罩壳</v>
          </cell>
        </row>
        <row r="4304">
          <cell r="B4304" t="str">
            <v>SCS0000991</v>
          </cell>
          <cell r="C4304" t="str">
            <v>220SCS0000991</v>
          </cell>
          <cell r="D4304" t="str">
            <v>独立座前翻脚架总成右</v>
          </cell>
        </row>
        <row r="4305">
          <cell r="B4305" t="str">
            <v>SCS0000991</v>
          </cell>
          <cell r="C4305" t="str">
            <v>230SCS0000991</v>
          </cell>
          <cell r="D4305" t="str">
            <v>独立座前翻脚架总成右</v>
          </cell>
        </row>
        <row r="4306">
          <cell r="B4306" t="str">
            <v>REM0002657</v>
          </cell>
          <cell r="C4306" t="str">
            <v>210REM0002657</v>
          </cell>
          <cell r="D4306" t="str">
            <v>重卡大镜托</v>
          </cell>
        </row>
        <row r="4307">
          <cell r="B4307" t="str">
            <v>SHT0000059</v>
          </cell>
          <cell r="C4307" t="str">
            <v>220SHT0000059</v>
          </cell>
          <cell r="D4307" t="str">
            <v>主驾调角器总成</v>
          </cell>
        </row>
        <row r="4308">
          <cell r="B4308" t="str">
            <v>SHT0014803</v>
          </cell>
          <cell r="C4308" t="str">
            <v>230SHT0014803</v>
          </cell>
          <cell r="D4308" t="str">
            <v>轻卡座椅悬浮阀总成无腰托</v>
          </cell>
        </row>
        <row r="4309">
          <cell r="B4309" t="str">
            <v>SHT0011709</v>
          </cell>
          <cell r="C4309" t="str">
            <v>230SHT0011709</v>
          </cell>
          <cell r="D4309" t="str">
            <v>连接梁总成</v>
          </cell>
        </row>
        <row r="4310">
          <cell r="B4310" t="str">
            <v>SHT0011366</v>
          </cell>
          <cell r="C4310" t="str">
            <v>210SHT0011366</v>
          </cell>
          <cell r="D4310" t="str">
            <v>H6左侧扶手上盖总成</v>
          </cell>
        </row>
        <row r="4311">
          <cell r="B4311" t="str">
            <v>RSM0000067</v>
          </cell>
          <cell r="C4311" t="str">
            <v>210RSM0000067</v>
          </cell>
          <cell r="D4311" t="str">
            <v>F1780下视镜</v>
          </cell>
        </row>
        <row r="4312">
          <cell r="B4312" t="str">
            <v>TMA0000275</v>
          </cell>
          <cell r="C4312" t="str">
            <v>210TMA0000275</v>
          </cell>
          <cell r="D4312" t="str">
            <v>新驭菱左包装箱</v>
          </cell>
        </row>
        <row r="4313">
          <cell r="B4313" t="str">
            <v>TMA0000276</v>
          </cell>
          <cell r="C4313" t="str">
            <v>210TMA0000276</v>
          </cell>
          <cell r="D4313" t="str">
            <v>新驭菱右包装箱</v>
          </cell>
        </row>
        <row r="4314">
          <cell r="B4314" t="str">
            <v>TCT0000041</v>
          </cell>
          <cell r="C4314" t="str">
            <v>230TCT0000041</v>
          </cell>
          <cell r="D4314" t="str">
            <v>H7256氟硅酸根添加剂(25kg</v>
          </cell>
        </row>
        <row r="4315">
          <cell r="B4315" t="str">
            <v>TST0000203</v>
          </cell>
          <cell r="C4315" t="str">
            <v>230TST0000203</v>
          </cell>
          <cell r="D4315" t="str">
            <v>冲针φ10.1*12*14*70</v>
          </cell>
        </row>
        <row r="4316">
          <cell r="B4316" t="str">
            <v>TST0000210</v>
          </cell>
          <cell r="C4316" t="str">
            <v>230TST0000210</v>
          </cell>
          <cell r="D4316" t="str">
            <v>冲针φ4.5*7*8*60</v>
          </cell>
        </row>
        <row r="4317">
          <cell r="B4317" t="str">
            <v>TST0000267</v>
          </cell>
          <cell r="C4317" t="str">
            <v>230TST0000267</v>
          </cell>
          <cell r="D4317" t="str">
            <v>ф22*100导柱销</v>
          </cell>
        </row>
        <row r="4318">
          <cell r="B4318" t="str">
            <v>TST0000302</v>
          </cell>
          <cell r="C4318" t="str">
            <v>230TST0000302</v>
          </cell>
          <cell r="D4318" t="str">
            <v>气表螺母</v>
          </cell>
        </row>
        <row r="4319">
          <cell r="B4319" t="str">
            <v>TST0000442</v>
          </cell>
          <cell r="C4319" t="str">
            <v>230TST0000442</v>
          </cell>
          <cell r="D4319" t="str">
            <v>轴承51304</v>
          </cell>
        </row>
        <row r="4320">
          <cell r="B4320" t="str">
            <v>TST0000541</v>
          </cell>
          <cell r="C4320" t="str">
            <v>230TST0000541</v>
          </cell>
          <cell r="D4320" t="str">
            <v>板牙φ16</v>
          </cell>
        </row>
        <row r="4321">
          <cell r="B4321" t="str">
            <v>SLT0000809</v>
          </cell>
          <cell r="C4321" t="str">
            <v>210SLT0000809</v>
          </cell>
          <cell r="D4321" t="str">
            <v>M4杂物箱底(灰色)</v>
          </cell>
        </row>
        <row r="4322">
          <cell r="B4322" t="str">
            <v>SLT0000809</v>
          </cell>
          <cell r="C4322" t="str">
            <v>220SLT0000809</v>
          </cell>
          <cell r="D4322" t="str">
            <v>M4杂物箱底(灰色)</v>
          </cell>
        </row>
        <row r="4323">
          <cell r="B4323" t="str">
            <v>REM0001675</v>
          </cell>
          <cell r="C4323" t="str">
            <v>210REM0001675</v>
          </cell>
          <cell r="D4323" t="str">
            <v>H3主镜体</v>
          </cell>
        </row>
        <row r="4324">
          <cell r="B4324" t="str">
            <v>SLT0000808</v>
          </cell>
          <cell r="C4324" t="str">
            <v>210SLT0000808</v>
          </cell>
          <cell r="D4324" t="str">
            <v>M4杂物箱盖(灰色)</v>
          </cell>
        </row>
        <row r="4325">
          <cell r="B4325" t="str">
            <v>SLT0000808</v>
          </cell>
          <cell r="C4325" t="str">
            <v>220SLT0000808</v>
          </cell>
          <cell r="D4325" t="str">
            <v>M4杂物箱盖(灰色)</v>
          </cell>
        </row>
        <row r="4326">
          <cell r="B4326" t="str">
            <v>REM0002262</v>
          </cell>
          <cell r="C4326" t="str">
            <v>210REM0002262</v>
          </cell>
          <cell r="D4326" t="str">
            <v>T7H左上镜臂</v>
          </cell>
        </row>
        <row r="4327">
          <cell r="B4327" t="str">
            <v>REM0002264</v>
          </cell>
          <cell r="C4327" t="str">
            <v>210REM0002264</v>
          </cell>
          <cell r="D4327" t="str">
            <v>T7H左下镜臂</v>
          </cell>
        </row>
        <row r="4328">
          <cell r="B4328" t="str">
            <v>REM0010346</v>
          </cell>
          <cell r="C4328" t="str">
            <v>210REM0010346</v>
          </cell>
          <cell r="D4328" t="str">
            <v>T7H右上镜臂</v>
          </cell>
        </row>
        <row r="4329">
          <cell r="B4329" t="str">
            <v>REM0010347</v>
          </cell>
          <cell r="C4329" t="str">
            <v>210REM0010347</v>
          </cell>
          <cell r="D4329" t="str">
            <v>T7H右下镜臂</v>
          </cell>
        </row>
        <row r="4330">
          <cell r="B4330" t="str">
            <v>TST0000185</v>
          </cell>
          <cell r="C4330" t="str">
            <v>230TST0000185</v>
          </cell>
          <cell r="D4330" t="str">
            <v>ф15.1*60冲针</v>
          </cell>
        </row>
        <row r="4331">
          <cell r="B4331" t="str">
            <v>RSM0000001</v>
          </cell>
          <cell r="C4331" t="str">
            <v>210RSM0000001</v>
          </cell>
          <cell r="D4331" t="str">
            <v>H4补盲镜体</v>
          </cell>
        </row>
        <row r="4332">
          <cell r="B4332" t="str">
            <v>RIM0000002</v>
          </cell>
          <cell r="C4332" t="str">
            <v>210RIM0000002</v>
          </cell>
          <cell r="D4332" t="str">
            <v>3GD卡框合件</v>
          </cell>
        </row>
        <row r="4333">
          <cell r="B4333" t="str">
            <v>RIM0000105</v>
          </cell>
          <cell r="C4333" t="str">
            <v>210RIM0000105</v>
          </cell>
          <cell r="D4333" t="str">
            <v>1B169-70内视镜</v>
          </cell>
        </row>
        <row r="4334">
          <cell r="B4334" t="str">
            <v>REM0000147</v>
          </cell>
          <cell r="C4334" t="str">
            <v>210REM0000147</v>
          </cell>
          <cell r="D4334" t="str">
            <v>C35DB面罩左</v>
          </cell>
        </row>
        <row r="4335">
          <cell r="B4335" t="str">
            <v>REM0000179</v>
          </cell>
          <cell r="C4335" t="str">
            <v>210REM0000179</v>
          </cell>
          <cell r="D4335" t="str">
            <v>C35DB面罩右</v>
          </cell>
        </row>
        <row r="4336">
          <cell r="B4336" t="str">
            <v>SHT0010882</v>
          </cell>
          <cell r="C4336" t="str">
            <v>210SHT0010882</v>
          </cell>
          <cell r="D4336" t="str">
            <v>高配安全带出口罩壳底座</v>
          </cell>
        </row>
        <row r="4337">
          <cell r="B4337" t="str">
            <v>TST0000097</v>
          </cell>
          <cell r="C4337" t="str">
            <v>230TST0000097</v>
          </cell>
          <cell r="D4337" t="str">
            <v>ф4（钻头）</v>
          </cell>
        </row>
        <row r="4338">
          <cell r="B4338" t="str">
            <v>TST0000284</v>
          </cell>
          <cell r="C4338" t="str">
            <v>230TST0000284</v>
          </cell>
          <cell r="D4338" t="str">
            <v>标准杆ф14</v>
          </cell>
        </row>
        <row r="4339">
          <cell r="B4339" t="str">
            <v>SLT0000875</v>
          </cell>
          <cell r="C4339" t="str">
            <v>210SLT0000875</v>
          </cell>
          <cell r="D4339" t="str">
            <v>M4杂物箱底(黑色)</v>
          </cell>
        </row>
        <row r="4340">
          <cell r="B4340" t="str">
            <v>SLT0000875</v>
          </cell>
          <cell r="C4340" t="str">
            <v>220SLT0000875</v>
          </cell>
          <cell r="D4340" t="str">
            <v>M4杂物箱底(黑色)</v>
          </cell>
        </row>
        <row r="4341">
          <cell r="B4341" t="str">
            <v>SLT0000874</v>
          </cell>
          <cell r="C4341" t="str">
            <v>210SLT0000874</v>
          </cell>
          <cell r="D4341" t="str">
            <v>M4杂物箱盖(黑色)</v>
          </cell>
        </row>
        <row r="4342">
          <cell r="B4342" t="str">
            <v>SLT0000874</v>
          </cell>
          <cell r="C4342" t="str">
            <v>220SLT0000874</v>
          </cell>
          <cell r="D4342" t="str">
            <v>M4杂物箱盖(黑色)</v>
          </cell>
        </row>
        <row r="4343">
          <cell r="B4343" t="str">
            <v>REM0002947</v>
          </cell>
          <cell r="C4343" t="str">
            <v>210REM0002947</v>
          </cell>
          <cell r="D4343" t="str">
            <v>H3改型宽车右镜杆</v>
          </cell>
        </row>
        <row r="4344">
          <cell r="B4344" t="str">
            <v>REM0002947</v>
          </cell>
          <cell r="C4344" t="str">
            <v>230REM0002947</v>
          </cell>
          <cell r="D4344" t="str">
            <v>H3改型宽车右镜杆</v>
          </cell>
        </row>
        <row r="4345">
          <cell r="B4345" t="str">
            <v>SHT0010676</v>
          </cell>
          <cell r="C4345" t="str">
            <v>220SHT0010676</v>
          </cell>
          <cell r="D4345" t="str">
            <v>副驾驶员主边罩壳</v>
          </cell>
        </row>
        <row r="4346">
          <cell r="B4346" t="str">
            <v>SCS0005306</v>
          </cell>
          <cell r="C4346" t="str">
            <v>220SCS0005306</v>
          </cell>
          <cell r="D4346" t="str">
            <v>扶手骨架组合</v>
          </cell>
        </row>
        <row r="4347">
          <cell r="B4347" t="str">
            <v>SCS0005306</v>
          </cell>
          <cell r="C4347" t="str">
            <v>230SCS0005306</v>
          </cell>
          <cell r="D4347" t="str">
            <v>扶手骨架组合</v>
          </cell>
        </row>
        <row r="4348">
          <cell r="B4348" t="str">
            <v>SHT0012970</v>
          </cell>
          <cell r="C4348" t="str">
            <v>230SHT0012970</v>
          </cell>
          <cell r="D4348" t="str">
            <v>靠背钢管骨架</v>
          </cell>
        </row>
        <row r="4349">
          <cell r="B4349" t="str">
            <v>SHT0012972</v>
          </cell>
          <cell r="C4349" t="str">
            <v>230SHT0012972</v>
          </cell>
          <cell r="D4349" t="str">
            <v>副驾驶靠背钢管骨架</v>
          </cell>
        </row>
        <row r="4350">
          <cell r="B4350" t="str">
            <v>REM0010212</v>
          </cell>
          <cell r="C4350" t="str">
            <v>210REM0010212</v>
          </cell>
          <cell r="D4350" t="str">
            <v>H6右广角镜镜托</v>
          </cell>
        </row>
        <row r="4351">
          <cell r="B4351" t="str">
            <v>SHT0011646</v>
          </cell>
          <cell r="C4351" t="str">
            <v>220SHT0011646</v>
          </cell>
          <cell r="D4351" t="str">
            <v>靠背舒适性海绵中下</v>
          </cell>
        </row>
        <row r="4352">
          <cell r="B4352" t="str">
            <v>SHT0010818</v>
          </cell>
          <cell r="C4352" t="str">
            <v>230SHT0010818</v>
          </cell>
          <cell r="D4352" t="str">
            <v>上框后横梁焊接总成</v>
          </cell>
        </row>
        <row r="4353">
          <cell r="B4353" t="str">
            <v>REM0002630</v>
          </cell>
          <cell r="C4353" t="str">
            <v>210REM0002630</v>
          </cell>
          <cell r="D4353" t="str">
            <v>新奥驰A镜座左(喷涂)</v>
          </cell>
        </row>
        <row r="4354">
          <cell r="B4354" t="str">
            <v>REM0002631</v>
          </cell>
          <cell r="C4354" t="str">
            <v>210REM0002631</v>
          </cell>
          <cell r="D4354" t="str">
            <v>新奥驰A镜座右(喷涂)</v>
          </cell>
        </row>
        <row r="4355">
          <cell r="B4355" t="str">
            <v>REM0001613</v>
          </cell>
          <cell r="C4355" t="str">
            <v>210REM0001613</v>
          </cell>
          <cell r="D4355" t="str">
            <v>重卡下视镜头</v>
          </cell>
        </row>
        <row r="4356">
          <cell r="B4356" t="str">
            <v>REM0002001</v>
          </cell>
          <cell r="C4356" t="str">
            <v>210REM0002001</v>
          </cell>
          <cell r="D4356" t="str">
            <v>1475左后视镜</v>
          </cell>
        </row>
        <row r="4357">
          <cell r="B4357" t="str">
            <v>REM0010152</v>
          </cell>
          <cell r="C4357" t="str">
            <v>210REM0010152</v>
          </cell>
          <cell r="D4357" t="str">
            <v>H6左广角镜镜托</v>
          </cell>
        </row>
        <row r="4358">
          <cell r="B4358" t="str">
            <v>BEC0000004</v>
          </cell>
          <cell r="C4358" t="str">
            <v>220BEC0000004</v>
          </cell>
          <cell r="D4358" t="str">
            <v>SBR（H32B）</v>
          </cell>
        </row>
        <row r="4359">
          <cell r="B4359" t="str">
            <v>REM0000333</v>
          </cell>
          <cell r="C4359" t="str">
            <v>210REM0000333</v>
          </cell>
          <cell r="D4359" t="str">
            <v>重卡小镜体矿山车</v>
          </cell>
        </row>
        <row r="4360">
          <cell r="B4360" t="str">
            <v>RIM0000037</v>
          </cell>
          <cell r="C4360" t="str">
            <v>210RIM0000037</v>
          </cell>
          <cell r="D4360" t="str">
            <v>15A0室内镜</v>
          </cell>
        </row>
        <row r="4361">
          <cell r="B4361" t="str">
            <v>TFT0000029</v>
          </cell>
          <cell r="C4361" t="str">
            <v>220TFT0000029</v>
          </cell>
          <cell r="D4361" t="str">
            <v>聚合物U-3630</v>
          </cell>
        </row>
        <row r="4362">
          <cell r="B4362" t="str">
            <v>BPC0010177</v>
          </cell>
          <cell r="C4362" t="str">
            <v>220BPC0010177</v>
          </cell>
          <cell r="D4362" t="str">
            <v>速降调节机构总成</v>
          </cell>
        </row>
        <row r="4363">
          <cell r="B4363" t="str">
            <v>REM0002664</v>
          </cell>
          <cell r="C4363" t="str">
            <v>210REM0002664</v>
          </cell>
          <cell r="D4363" t="str">
            <v>北奔/捷运重卡小镜体</v>
          </cell>
        </row>
        <row r="4364">
          <cell r="B4364" t="str">
            <v>SLT0010054</v>
          </cell>
          <cell r="C4364" t="str">
            <v>220SLT0010054</v>
          </cell>
          <cell r="D4364" t="str">
            <v>J6F小背储物盒下盒</v>
          </cell>
        </row>
        <row r="4365">
          <cell r="B4365" t="str">
            <v>SLT0010054</v>
          </cell>
          <cell r="C4365" t="str">
            <v>210SLT0010054</v>
          </cell>
          <cell r="D4365" t="str">
            <v>J6F小背储物盒下盒</v>
          </cell>
        </row>
        <row r="4366">
          <cell r="B4366" t="str">
            <v>SHT0002614</v>
          </cell>
          <cell r="C4366" t="str">
            <v>220SHT0002614</v>
          </cell>
          <cell r="D4366" t="str">
            <v>扶手支架总成电泳</v>
          </cell>
        </row>
        <row r="4367">
          <cell r="B4367" t="str">
            <v>RIM0000043</v>
          </cell>
          <cell r="C4367" t="str">
            <v>210RIM0000043</v>
          </cell>
          <cell r="D4367" t="str">
            <v>1B158-01室内镜</v>
          </cell>
        </row>
        <row r="4368">
          <cell r="B4368" t="str">
            <v>SHT0002667</v>
          </cell>
          <cell r="C4368" t="str">
            <v>220SHT0002667</v>
          </cell>
          <cell r="D4368" t="str">
            <v>H3司机座椅纸箱</v>
          </cell>
        </row>
        <row r="4369">
          <cell r="B4369" t="str">
            <v>TST0000438</v>
          </cell>
          <cell r="C4369" t="str">
            <v>230TST0000438</v>
          </cell>
          <cell r="D4369" t="str">
            <v>送丝簧0.8mm</v>
          </cell>
        </row>
        <row r="4370">
          <cell r="B4370" t="str">
            <v>TST0000677</v>
          </cell>
          <cell r="C4370" t="str">
            <v>230TST0000677</v>
          </cell>
          <cell r="D4370" t="str">
            <v>轴承6305</v>
          </cell>
        </row>
        <row r="4371">
          <cell r="B4371" t="str">
            <v>REM0002949</v>
          </cell>
          <cell r="C4371" t="str">
            <v>210REM0002949</v>
          </cell>
          <cell r="D4371" t="str">
            <v>H3改型窄车右镜杆</v>
          </cell>
        </row>
        <row r="4372">
          <cell r="B4372" t="str">
            <v>TST0000242</v>
          </cell>
          <cell r="C4372" t="str">
            <v>230TST0000242</v>
          </cell>
          <cell r="D4372" t="str">
            <v>ф20×120</v>
          </cell>
        </row>
        <row r="4373">
          <cell r="B4373" t="str">
            <v>SHT0010675</v>
          </cell>
          <cell r="C4373" t="str">
            <v>220SHT0010675</v>
          </cell>
          <cell r="D4373" t="str">
            <v>副驾驶员副边罩壳</v>
          </cell>
        </row>
        <row r="4374">
          <cell r="B4374" t="str">
            <v>TMI0000108</v>
          </cell>
          <cell r="C4374" t="str">
            <v>210TMI0000108</v>
          </cell>
          <cell r="D4374" t="str">
            <v>GFPP-30</v>
          </cell>
        </row>
        <row r="4375">
          <cell r="B4375" t="str">
            <v>REM0002598</v>
          </cell>
          <cell r="C4375" t="str">
            <v>210REM0002598</v>
          </cell>
          <cell r="D4375" t="str">
            <v>小欧曼下视镜头总成</v>
          </cell>
        </row>
        <row r="4376">
          <cell r="B4376" t="str">
            <v>TMA0000426</v>
          </cell>
          <cell r="C4376" t="str">
            <v>210TMA0000426</v>
          </cell>
          <cell r="D4376" t="str">
            <v>VT平顶前下视镜包装箱</v>
          </cell>
        </row>
        <row r="4377">
          <cell r="B4377" t="str">
            <v>TMA0000426</v>
          </cell>
          <cell r="C4377" t="str">
            <v>230TMA0000426</v>
          </cell>
          <cell r="D4377" t="str">
            <v>VT平顶前下视镜包装箱</v>
          </cell>
        </row>
        <row r="4378">
          <cell r="B4378" t="str">
            <v>RIM0000035</v>
          </cell>
          <cell r="C4378" t="str">
            <v>210RIM0000035</v>
          </cell>
          <cell r="D4378" t="str">
            <v>14A0室内镜</v>
          </cell>
        </row>
        <row r="4379">
          <cell r="B4379" t="str">
            <v>RCA0000106</v>
          </cell>
          <cell r="C4379" t="str">
            <v>210RCA0000106</v>
          </cell>
          <cell r="D4379" t="str">
            <v>扶手</v>
          </cell>
        </row>
        <row r="4380">
          <cell r="B4380" t="str">
            <v>SHT0002343</v>
          </cell>
          <cell r="C4380" t="str">
            <v>210SHT0002343</v>
          </cell>
          <cell r="D4380" t="str">
            <v>扶手</v>
          </cell>
        </row>
        <row r="4381">
          <cell r="B4381" t="str">
            <v>SHT0002344</v>
          </cell>
          <cell r="C4381" t="str">
            <v>210SHT0002344</v>
          </cell>
          <cell r="D4381" t="str">
            <v>扶手</v>
          </cell>
        </row>
        <row r="4382">
          <cell r="B4382" t="str">
            <v>REM0001825</v>
          </cell>
          <cell r="C4382" t="str">
            <v>210REM0001825</v>
          </cell>
          <cell r="D4382" t="str">
            <v>华菱大镜体</v>
          </cell>
        </row>
        <row r="4383">
          <cell r="B4383" t="str">
            <v>TMA0000425</v>
          </cell>
          <cell r="C4383" t="str">
            <v>210TMA0000425</v>
          </cell>
          <cell r="D4383" t="str">
            <v>VT高顶前下视镜包装箱</v>
          </cell>
        </row>
        <row r="4384">
          <cell r="B4384" t="str">
            <v>TMA0000425</v>
          </cell>
          <cell r="C4384" t="str">
            <v>230TMA0000425</v>
          </cell>
          <cell r="D4384" t="str">
            <v>VT高顶前下视镜包装箱</v>
          </cell>
        </row>
        <row r="4385">
          <cell r="B4385" t="str">
            <v>SLT0000471</v>
          </cell>
          <cell r="C4385" t="str">
            <v>220SLT0000471</v>
          </cell>
          <cell r="D4385" t="str">
            <v>K1右背左调角器连接板</v>
          </cell>
        </row>
        <row r="4386">
          <cell r="B4386" t="str">
            <v>SLT0000588</v>
          </cell>
          <cell r="C4386" t="str">
            <v>220SLT0000588</v>
          </cell>
          <cell r="D4386" t="str">
            <v>1.5小侧翻窄车左前支架</v>
          </cell>
        </row>
        <row r="4387">
          <cell r="B4387" t="str">
            <v>SLT0000599</v>
          </cell>
          <cell r="C4387" t="str">
            <v>220SLT0000599</v>
          </cell>
          <cell r="D4387" t="str">
            <v>1.5小侧翻窄车右前支架</v>
          </cell>
        </row>
        <row r="4388">
          <cell r="B4388" t="str">
            <v>SCS0004391</v>
          </cell>
          <cell r="C4388" t="str">
            <v>230SCS0004391</v>
          </cell>
          <cell r="D4388" t="str">
            <v>左侧地脚固定板组合</v>
          </cell>
        </row>
        <row r="4389">
          <cell r="B4389" t="str">
            <v>SCS0004392</v>
          </cell>
          <cell r="C4389" t="str">
            <v>230SCS0004392</v>
          </cell>
          <cell r="D4389" t="str">
            <v>右侧地脚固定板组合</v>
          </cell>
        </row>
        <row r="4390">
          <cell r="B4390" t="str">
            <v>SCS0004393</v>
          </cell>
          <cell r="C4390" t="str">
            <v>230SCS0004393</v>
          </cell>
          <cell r="D4390" t="str">
            <v>中改地脚固定板组合</v>
          </cell>
        </row>
        <row r="4391">
          <cell r="B4391" t="str">
            <v>REM0010164</v>
          </cell>
          <cell r="C4391" t="str">
            <v>210REM0010164</v>
          </cell>
          <cell r="D4391" t="str">
            <v>H6左上安装座</v>
          </cell>
        </row>
        <row r="4392">
          <cell r="B4392" t="str">
            <v>REM0010224</v>
          </cell>
          <cell r="C4392" t="str">
            <v>210REM0010224</v>
          </cell>
          <cell r="D4392" t="str">
            <v>H6右上安装座</v>
          </cell>
        </row>
        <row r="4393">
          <cell r="B4393" t="str">
            <v>REM0000292</v>
          </cell>
          <cell r="C4393" t="str">
            <v>210REM0000292</v>
          </cell>
          <cell r="D4393" t="str">
            <v>ETX小镜体</v>
          </cell>
        </row>
        <row r="4394">
          <cell r="B4394" t="str">
            <v>SCS0007441</v>
          </cell>
          <cell r="C4394" t="str">
            <v>230SCS0007441</v>
          </cell>
          <cell r="D4394" t="str">
            <v>后排座横梁</v>
          </cell>
        </row>
        <row r="4395">
          <cell r="B4395" t="str">
            <v>SCS0004064</v>
          </cell>
          <cell r="C4395" t="str">
            <v>220SCS0004064</v>
          </cell>
          <cell r="D4395" t="str">
            <v>B40前排内脚架</v>
          </cell>
        </row>
        <row r="4396">
          <cell r="B4396" t="str">
            <v>REM0003100</v>
          </cell>
          <cell r="C4396" t="str">
            <v>210REM0003100</v>
          </cell>
          <cell r="D4396" t="str">
            <v>矿山车左上支架</v>
          </cell>
        </row>
        <row r="4397">
          <cell r="B4397" t="str">
            <v>REM0003114</v>
          </cell>
          <cell r="C4397" t="str">
            <v>210REM0003114</v>
          </cell>
          <cell r="D4397" t="str">
            <v>矿山车右上支架</v>
          </cell>
        </row>
        <row r="4398">
          <cell r="B4398" t="str">
            <v>REM0003100</v>
          </cell>
          <cell r="C4398" t="str">
            <v>230REM0003100</v>
          </cell>
          <cell r="D4398" t="str">
            <v>矿山车左上支架</v>
          </cell>
        </row>
        <row r="4399">
          <cell r="B4399" t="str">
            <v>REM0003114</v>
          </cell>
          <cell r="C4399" t="str">
            <v>230REM0003114</v>
          </cell>
          <cell r="D4399" t="str">
            <v>矿山车右上支架</v>
          </cell>
        </row>
        <row r="4400">
          <cell r="B4400" t="str">
            <v>SLT0000675</v>
          </cell>
          <cell r="C4400" t="str">
            <v>220SLT0000675</v>
          </cell>
          <cell r="D4400" t="str">
            <v>K1中间背（宽车）</v>
          </cell>
        </row>
        <row r="4401">
          <cell r="B4401" t="str">
            <v>REM0000123</v>
          </cell>
          <cell r="C4401" t="str">
            <v>210REM0000123</v>
          </cell>
          <cell r="D4401" t="str">
            <v>BC311基板-右</v>
          </cell>
        </row>
        <row r="4402">
          <cell r="B4402" t="str">
            <v>REM0003255</v>
          </cell>
          <cell r="C4402" t="str">
            <v>210REM0003255</v>
          </cell>
          <cell r="D4402" t="str">
            <v>奥铃升级宽车右镜杆</v>
          </cell>
        </row>
        <row r="4403">
          <cell r="B4403" t="str">
            <v>REM0003255</v>
          </cell>
          <cell r="C4403" t="str">
            <v>230REM0003255</v>
          </cell>
          <cell r="D4403" t="str">
            <v>奥铃升级宽车右镜杆</v>
          </cell>
        </row>
        <row r="4404">
          <cell r="B4404" t="str">
            <v>TMA0000195</v>
          </cell>
          <cell r="C4404" t="str">
            <v>210TMA0000195</v>
          </cell>
          <cell r="D4404" t="str">
            <v>A2下视纸箱</v>
          </cell>
        </row>
        <row r="4405">
          <cell r="B4405" t="str">
            <v>TMA0000195</v>
          </cell>
          <cell r="C4405" t="str">
            <v>230TMA0000195</v>
          </cell>
          <cell r="D4405" t="str">
            <v>A2下视纸箱</v>
          </cell>
        </row>
        <row r="4406">
          <cell r="B4406" t="str">
            <v>RSM0000341</v>
          </cell>
          <cell r="C4406" t="str">
            <v>210RSM0000341</v>
          </cell>
          <cell r="D4406" t="str">
            <v>奥驰前下视镜支架</v>
          </cell>
        </row>
        <row r="4407">
          <cell r="B4407" t="str">
            <v>TST0000264</v>
          </cell>
          <cell r="C4407" t="str">
            <v>230TST0000264</v>
          </cell>
          <cell r="D4407" t="str">
            <v>ф25×150导柱销</v>
          </cell>
        </row>
        <row r="4408">
          <cell r="B4408" t="str">
            <v>REM0000095</v>
          </cell>
          <cell r="C4408" t="str">
            <v>210REM0000095</v>
          </cell>
          <cell r="D4408" t="str">
            <v>BC311基板-左</v>
          </cell>
        </row>
        <row r="4409">
          <cell r="B4409" t="str">
            <v>REM0000200</v>
          </cell>
          <cell r="C4409" t="str">
            <v>210REM0000200</v>
          </cell>
          <cell r="D4409" t="str">
            <v>C35DB左线束合件中配</v>
          </cell>
        </row>
        <row r="4410">
          <cell r="B4410" t="str">
            <v>REM0000211</v>
          </cell>
          <cell r="C4410" t="str">
            <v>210REM0000211</v>
          </cell>
          <cell r="D4410" t="str">
            <v>C35DB右线束合件中配</v>
          </cell>
        </row>
        <row r="4411">
          <cell r="B4411" t="str">
            <v>REM0003305</v>
          </cell>
          <cell r="C4411" t="str">
            <v>210REM0003305</v>
          </cell>
          <cell r="D4411" t="str">
            <v>出口澳洲大镜片(带包装)</v>
          </cell>
        </row>
        <row r="4412">
          <cell r="B4412" t="str">
            <v>REM0002991</v>
          </cell>
          <cell r="C4412" t="str">
            <v>210REM0002991</v>
          </cell>
          <cell r="D4412" t="str">
            <v>一汽MV3右后视镜镜杆</v>
          </cell>
        </row>
        <row r="4413">
          <cell r="B4413" t="str">
            <v>REM0002991</v>
          </cell>
          <cell r="C4413" t="str">
            <v>230REM0002991</v>
          </cell>
          <cell r="D4413" t="str">
            <v>一汽MV3右后视镜镜杆</v>
          </cell>
        </row>
        <row r="4414">
          <cell r="B4414" t="str">
            <v>SBS0010021</v>
          </cell>
          <cell r="C4414" t="str">
            <v>220SBS0010021</v>
          </cell>
          <cell r="D4414" t="str">
            <v>双人座垫护面总成(左舵）</v>
          </cell>
        </row>
        <row r="4415">
          <cell r="B4415" t="str">
            <v>SBS0010026</v>
          </cell>
          <cell r="C4415" t="str">
            <v>220SBS0010026</v>
          </cell>
          <cell r="D4415" t="str">
            <v>双人座垫护面总成（右舵）</v>
          </cell>
        </row>
        <row r="4416">
          <cell r="B4416" t="str">
            <v>SLT0000709</v>
          </cell>
          <cell r="C4416" t="str">
            <v>220SLT0000709</v>
          </cell>
          <cell r="D4416" t="str">
            <v>M3出口1995小背布套</v>
          </cell>
        </row>
        <row r="4417">
          <cell r="B4417" t="str">
            <v>RSM0000343</v>
          </cell>
          <cell r="C4417" t="str">
            <v>210RSM0000343</v>
          </cell>
          <cell r="D4417" t="str">
            <v>一汽M46前下视镜镜杆焊接</v>
          </cell>
        </row>
        <row r="4418">
          <cell r="B4418" t="str">
            <v>RSM0000343</v>
          </cell>
          <cell r="C4418" t="str">
            <v>230RSM0000343</v>
          </cell>
          <cell r="D4418" t="str">
            <v>一汽M46前下视镜镜杆焊接</v>
          </cell>
        </row>
        <row r="4419">
          <cell r="B4419" t="str">
            <v>SHT0011482</v>
          </cell>
          <cell r="C4419" t="str">
            <v>210SHT0011482</v>
          </cell>
          <cell r="D4419" t="str">
            <v>副驾驶塑料件支撑板</v>
          </cell>
        </row>
        <row r="4420">
          <cell r="B4420" t="str">
            <v>REM0003252</v>
          </cell>
          <cell r="C4420" t="str">
            <v>210REM0003252</v>
          </cell>
          <cell r="D4420" t="str">
            <v>奥铃升级宽车左镜杆</v>
          </cell>
        </row>
        <row r="4421">
          <cell r="B4421" t="str">
            <v>REM0003252</v>
          </cell>
          <cell r="C4421" t="str">
            <v>230REM0003252</v>
          </cell>
          <cell r="D4421" t="str">
            <v>奥铃升级宽车左镜杆</v>
          </cell>
        </row>
        <row r="4422">
          <cell r="B4422" t="str">
            <v>SHT0010676</v>
          </cell>
          <cell r="C4422" t="str">
            <v>210SHT0010676</v>
          </cell>
          <cell r="D4422" t="str">
            <v>副驾驶员主边罩壳</v>
          </cell>
        </row>
        <row r="4423">
          <cell r="B4423" t="str">
            <v>TST0000313</v>
          </cell>
          <cell r="C4423" t="str">
            <v>230TST0000313</v>
          </cell>
          <cell r="D4423" t="str">
            <v>水桶</v>
          </cell>
        </row>
        <row r="4424">
          <cell r="B4424" t="str">
            <v>TST0000243</v>
          </cell>
          <cell r="C4424" t="str">
            <v>230TST0000243</v>
          </cell>
          <cell r="D4424" t="str">
            <v>ф20×140</v>
          </cell>
        </row>
        <row r="4425">
          <cell r="B4425" t="str">
            <v>REM0002677</v>
          </cell>
          <cell r="C4425" t="str">
            <v>230REM0002677</v>
          </cell>
          <cell r="D4425" t="str">
            <v>1580左镜杆总成</v>
          </cell>
        </row>
        <row r="4426">
          <cell r="B4426" t="str">
            <v>TMA0000558</v>
          </cell>
          <cell r="C4426" t="str">
            <v>210TMA0000558</v>
          </cell>
          <cell r="D4426" t="str">
            <v>649胶水</v>
          </cell>
        </row>
        <row r="4427">
          <cell r="B4427" t="str">
            <v>SLT0002790</v>
          </cell>
          <cell r="C4427" t="str">
            <v>230SLT0002790</v>
          </cell>
          <cell r="D4427" t="str">
            <v>驾驶员靠背弯管总成</v>
          </cell>
        </row>
        <row r="4428">
          <cell r="B4428" t="str">
            <v>SLT0002547</v>
          </cell>
          <cell r="C4428" t="str">
            <v>230SLT0002547</v>
          </cell>
          <cell r="D4428" t="str">
            <v>主驾靠背弯管总成</v>
          </cell>
        </row>
        <row r="4429">
          <cell r="B4429" t="str">
            <v>SHT0000295</v>
          </cell>
          <cell r="C4429" t="str">
            <v>220SHT0000295</v>
          </cell>
          <cell r="D4429" t="str">
            <v>重卡右舵中间背骨架总成</v>
          </cell>
        </row>
        <row r="4430">
          <cell r="B4430" t="str">
            <v>SHT0000295</v>
          </cell>
          <cell r="C4430" t="str">
            <v>230SHT0000295</v>
          </cell>
          <cell r="D4430" t="str">
            <v>重卡右舵中间背骨架总成</v>
          </cell>
        </row>
        <row r="4431">
          <cell r="B4431" t="str">
            <v>SHT0000540</v>
          </cell>
          <cell r="C4431" t="str">
            <v>210SHT0000540</v>
          </cell>
          <cell r="D4431" t="str">
            <v>H4副司机坐垫底部护板</v>
          </cell>
        </row>
        <row r="4432">
          <cell r="B4432" t="str">
            <v>SHT0014060</v>
          </cell>
          <cell r="C4432" t="str">
            <v>210SHT0014060</v>
          </cell>
          <cell r="D4432" t="str">
            <v>座垫底部护板</v>
          </cell>
        </row>
        <row r="4433">
          <cell r="B4433" t="str">
            <v>SHT0000540</v>
          </cell>
          <cell r="C4433" t="str">
            <v>220SHT0000540</v>
          </cell>
          <cell r="D4433" t="str">
            <v>H4副司机坐垫底部护板</v>
          </cell>
        </row>
        <row r="4434">
          <cell r="B4434" t="str">
            <v>SHT0014060</v>
          </cell>
          <cell r="C4434" t="str">
            <v>220SHT0014060</v>
          </cell>
          <cell r="D4434" t="str">
            <v>座垫底部护板</v>
          </cell>
        </row>
        <row r="4435">
          <cell r="B4435" t="str">
            <v>SHT0011331</v>
          </cell>
          <cell r="C4435" t="str">
            <v>220SHT0011331</v>
          </cell>
          <cell r="D4435" t="str">
            <v>主驾驶靠背两气袋腰托总成</v>
          </cell>
        </row>
        <row r="4436">
          <cell r="B4436" t="str">
            <v>SHT0011779</v>
          </cell>
          <cell r="C4436" t="str">
            <v>220SHT0011779</v>
          </cell>
          <cell r="D4436" t="str">
            <v>副驾驶靠背两气袋腰托总成</v>
          </cell>
        </row>
        <row r="4437">
          <cell r="B4437" t="str">
            <v>SLT0010828</v>
          </cell>
          <cell r="C4437" t="str">
            <v>220SLT0010828</v>
          </cell>
          <cell r="D4437" t="str">
            <v>驾驶员靠背腰托总成</v>
          </cell>
        </row>
        <row r="4438">
          <cell r="B4438" t="str">
            <v>SHT0011331</v>
          </cell>
          <cell r="C4438" t="str">
            <v>230SHT0011331</v>
          </cell>
          <cell r="D4438" t="str">
            <v>主驾驶靠背两气袋腰托总成</v>
          </cell>
        </row>
        <row r="4439">
          <cell r="B4439" t="str">
            <v>SHT0013393</v>
          </cell>
          <cell r="C4439" t="str">
            <v>230SHT0013393</v>
          </cell>
          <cell r="D4439" t="str">
            <v>升降调节右前侧组件</v>
          </cell>
        </row>
        <row r="4440">
          <cell r="B4440" t="str">
            <v>SHT0013420</v>
          </cell>
          <cell r="C4440" t="str">
            <v>230SHT0013420</v>
          </cell>
          <cell r="D4440" t="str">
            <v>升降调节右后侧组件</v>
          </cell>
        </row>
        <row r="4441">
          <cell r="B4441" t="str">
            <v>TST0000376</v>
          </cell>
          <cell r="C4441" t="str">
            <v>230TST0000376</v>
          </cell>
          <cell r="D4441" t="str">
            <v>PVC阀门</v>
          </cell>
        </row>
        <row r="4442">
          <cell r="B4442" t="str">
            <v>TMA0000472</v>
          </cell>
          <cell r="C4442" t="str">
            <v>210TMA0000472</v>
          </cell>
          <cell r="D4442" t="str">
            <v>北奔改型前下视镜纸箱</v>
          </cell>
        </row>
        <row r="4443">
          <cell r="B4443" t="str">
            <v>TMA0000472</v>
          </cell>
          <cell r="C4443" t="str">
            <v>230TMA0000472</v>
          </cell>
          <cell r="D4443" t="str">
            <v>北奔改型前下视镜纸箱</v>
          </cell>
        </row>
        <row r="4444">
          <cell r="B4444" t="str">
            <v>SHT0000566</v>
          </cell>
          <cell r="C4444" t="str">
            <v>220SHT0000566</v>
          </cell>
          <cell r="D4444" t="str">
            <v>重卡中间靠背骨架总成</v>
          </cell>
        </row>
        <row r="4445">
          <cell r="B4445" t="str">
            <v>SHT0000566</v>
          </cell>
          <cell r="C4445" t="str">
            <v>230SHT0000566</v>
          </cell>
          <cell r="D4445" t="str">
            <v>重卡中间靠背骨架总成</v>
          </cell>
        </row>
        <row r="4446">
          <cell r="B4446" t="str">
            <v>TST0000553</v>
          </cell>
          <cell r="C4446" t="str">
            <v>230TST0000553</v>
          </cell>
          <cell r="D4446" t="str">
            <v>聚氨酯</v>
          </cell>
        </row>
        <row r="4447">
          <cell r="B4447" t="str">
            <v>REM0003426</v>
          </cell>
          <cell r="C4447" t="str">
            <v>210REM0003426</v>
          </cell>
          <cell r="D4447" t="str">
            <v>一汽M46左镜杆焊接</v>
          </cell>
        </row>
        <row r="4448">
          <cell r="B4448" t="str">
            <v>REM0003427</v>
          </cell>
          <cell r="C4448" t="str">
            <v>210REM0003427</v>
          </cell>
          <cell r="D4448" t="str">
            <v>一汽M46右镜杆焊接</v>
          </cell>
        </row>
        <row r="4449">
          <cell r="B4449" t="str">
            <v>REM0003426</v>
          </cell>
          <cell r="C4449" t="str">
            <v>230REM0003426</v>
          </cell>
          <cell r="D4449" t="str">
            <v>一汽M46左镜杆焊接</v>
          </cell>
        </row>
        <row r="4450">
          <cell r="B4450" t="str">
            <v>REM0003427</v>
          </cell>
          <cell r="C4450" t="str">
            <v>230REM0003427</v>
          </cell>
          <cell r="D4450" t="str">
            <v>一汽M46右镜杆焊接</v>
          </cell>
        </row>
        <row r="4451">
          <cell r="B4451" t="str">
            <v>REM0000801</v>
          </cell>
          <cell r="C4451" t="str">
            <v>210REM0000801</v>
          </cell>
          <cell r="D4451" t="str">
            <v>C33DB面罩珠光白左</v>
          </cell>
        </row>
        <row r="4452">
          <cell r="B4452" t="str">
            <v>SHT0011463</v>
          </cell>
          <cell r="C4452" t="str">
            <v>210SHT0011463</v>
          </cell>
          <cell r="D4452" t="str">
            <v>副驾驶高配左侧罩壳</v>
          </cell>
        </row>
        <row r="4453">
          <cell r="B4453" t="str">
            <v>SHT0001926</v>
          </cell>
          <cell r="C4453" t="str">
            <v>230SHT0001926</v>
          </cell>
          <cell r="D4453" t="str">
            <v>靠背主体管</v>
          </cell>
        </row>
        <row r="4454">
          <cell r="B4454" t="str">
            <v>TSY0000280</v>
          </cell>
          <cell r="C4454" t="str">
            <v>220TSY0000280</v>
          </cell>
          <cell r="D4454" t="str">
            <v>M2672蓝色明线20#3股</v>
          </cell>
        </row>
        <row r="4455">
          <cell r="B4455" t="str">
            <v>TSY0000467</v>
          </cell>
          <cell r="C4455" t="str">
            <v>220TSY0000467</v>
          </cell>
          <cell r="D4455" t="str">
            <v>特多龙30#黑色CH071</v>
          </cell>
        </row>
        <row r="4456">
          <cell r="B4456" t="str">
            <v>TSY0000766</v>
          </cell>
          <cell r="C4456" t="str">
            <v>220TSY0000766</v>
          </cell>
          <cell r="D4456" t="str">
            <v>丝光明线3股20#橙黄色</v>
          </cell>
        </row>
        <row r="4457">
          <cell r="B4457" t="str">
            <v>SBS0010015</v>
          </cell>
          <cell r="C4457" t="str">
            <v>220SBS0010015</v>
          </cell>
          <cell r="D4457" t="str">
            <v>四人联体右背护面总成</v>
          </cell>
        </row>
        <row r="4458">
          <cell r="B4458" t="str">
            <v>SHT0010981</v>
          </cell>
          <cell r="C4458" t="str">
            <v>210SHT0010981</v>
          </cell>
          <cell r="D4458" t="str">
            <v>驾驶员塑料件支撑板</v>
          </cell>
        </row>
        <row r="4459">
          <cell r="B4459" t="str">
            <v>RSM0000214</v>
          </cell>
          <cell r="C4459" t="str">
            <v>210RSM0000214</v>
          </cell>
          <cell r="D4459" t="str">
            <v>H4前下视镜体</v>
          </cell>
        </row>
        <row r="4460">
          <cell r="B4460" t="str">
            <v>SHT0010826</v>
          </cell>
          <cell r="C4460" t="str">
            <v>230SHT0010826</v>
          </cell>
          <cell r="D4460" t="str">
            <v>气囊下支撑钣金焊接总成</v>
          </cell>
        </row>
        <row r="4461">
          <cell r="B4461" t="str">
            <v>SLT0002561</v>
          </cell>
          <cell r="C4461" t="str">
            <v>230SLT0002561</v>
          </cell>
          <cell r="D4461" t="str">
            <v>驾驶员靠背弯管总成</v>
          </cell>
        </row>
        <row r="4462">
          <cell r="B4462" t="str">
            <v>TST0000130</v>
          </cell>
          <cell r="C4462" t="str">
            <v>230TST0000130</v>
          </cell>
          <cell r="D4462" t="str">
            <v>φ30*160外方螺丝</v>
          </cell>
        </row>
        <row r="4463">
          <cell r="B4463" t="str">
            <v>TST0000154</v>
          </cell>
          <cell r="C4463" t="str">
            <v>230TST0000154</v>
          </cell>
          <cell r="D4463" t="str">
            <v>ф12.3*80冲针</v>
          </cell>
        </row>
        <row r="4464">
          <cell r="B4464" t="str">
            <v>TST0000189</v>
          </cell>
          <cell r="C4464" t="str">
            <v>230TST0000189</v>
          </cell>
          <cell r="D4464" t="str">
            <v>冲针φ15*60</v>
          </cell>
        </row>
        <row r="4465">
          <cell r="B4465" t="str">
            <v>TST0000192</v>
          </cell>
          <cell r="C4465" t="str">
            <v>230TST0000192</v>
          </cell>
          <cell r="D4465" t="str">
            <v>冲针φ12.7*80</v>
          </cell>
        </row>
        <row r="4466">
          <cell r="B4466" t="str">
            <v>TST0000193</v>
          </cell>
          <cell r="C4466" t="str">
            <v>230TST0000193</v>
          </cell>
          <cell r="D4466" t="str">
            <v>冲针φ12.5*80</v>
          </cell>
        </row>
        <row r="4467">
          <cell r="B4467" t="str">
            <v>TST0000195</v>
          </cell>
          <cell r="C4467" t="str">
            <v>230TST0000195</v>
          </cell>
          <cell r="D4467" t="str">
            <v>冲针φ12.2*80</v>
          </cell>
        </row>
        <row r="4468">
          <cell r="B4468" t="str">
            <v>TST0000196</v>
          </cell>
          <cell r="C4468" t="str">
            <v>230TST0000196</v>
          </cell>
          <cell r="D4468" t="str">
            <v>冲针φ12.1*80</v>
          </cell>
        </row>
        <row r="4469">
          <cell r="B4469" t="str">
            <v>TST0000228</v>
          </cell>
          <cell r="C4469" t="str">
            <v>230TST0000228</v>
          </cell>
          <cell r="D4469" t="str">
            <v>矩形簧ф18*300（红）</v>
          </cell>
        </row>
        <row r="4470">
          <cell r="B4470" t="str">
            <v>TST0000232</v>
          </cell>
          <cell r="C4470" t="str">
            <v>230TST0000232</v>
          </cell>
          <cell r="D4470" t="str">
            <v>矩形簧ф20*300红色</v>
          </cell>
        </row>
        <row r="4471">
          <cell r="B4471" t="str">
            <v>TST0000266</v>
          </cell>
          <cell r="C4471" t="str">
            <v>230TST0000266</v>
          </cell>
          <cell r="D4471" t="str">
            <v>ф18*120导柱销</v>
          </cell>
        </row>
        <row r="4472">
          <cell r="B4472" t="str">
            <v>REM0001980</v>
          </cell>
          <cell r="C4472" t="str">
            <v>210REM0001980</v>
          </cell>
          <cell r="D4472" t="str">
            <v>欧马可右舵改左镜杆喷涂</v>
          </cell>
        </row>
        <row r="4473">
          <cell r="B4473" t="str">
            <v>SLT0010053</v>
          </cell>
          <cell r="C4473" t="str">
            <v>220SLT0010053</v>
          </cell>
          <cell r="D4473" t="str">
            <v>J6F小背储物盒上盒</v>
          </cell>
        </row>
        <row r="4474">
          <cell r="B4474" t="str">
            <v>SLT0010053</v>
          </cell>
          <cell r="C4474" t="str">
            <v>210SLT0010053</v>
          </cell>
          <cell r="D4474" t="str">
            <v>J6F小背储物盒上盒</v>
          </cell>
        </row>
        <row r="4475">
          <cell r="B4475" t="str">
            <v>BPC0000046</v>
          </cell>
          <cell r="C4475" t="str">
            <v>230BPC0000046</v>
          </cell>
          <cell r="D4475" t="str">
            <v>国产气阀</v>
          </cell>
        </row>
        <row r="4476">
          <cell r="B4476" t="str">
            <v>REM0003455</v>
          </cell>
          <cell r="C4476" t="str">
            <v>210REM0003455</v>
          </cell>
          <cell r="D4476" t="str">
            <v>H6左后盖装饰盖ASA</v>
          </cell>
        </row>
        <row r="4477">
          <cell r="B4477" t="str">
            <v>REM0010166</v>
          </cell>
          <cell r="C4477" t="str">
            <v>210REM0010166</v>
          </cell>
          <cell r="D4477" t="str">
            <v>H6左下安装座</v>
          </cell>
        </row>
        <row r="4478">
          <cell r="B4478" t="str">
            <v>REM0010226</v>
          </cell>
          <cell r="C4478" t="str">
            <v>210REM0010226</v>
          </cell>
          <cell r="D4478" t="str">
            <v>H6右下安装座</v>
          </cell>
        </row>
        <row r="4479">
          <cell r="B4479" t="str">
            <v>SCS0004065</v>
          </cell>
          <cell r="C4479" t="str">
            <v>220SCS0004065</v>
          </cell>
          <cell r="D4479" t="str">
            <v>B40前排外脚架</v>
          </cell>
        </row>
        <row r="4480">
          <cell r="B4480" t="str">
            <v>REM0003459</v>
          </cell>
          <cell r="C4480" t="str">
            <v>210REM0003459</v>
          </cell>
          <cell r="D4480" t="str">
            <v>H6右后盖装饰盖ASA</v>
          </cell>
        </row>
        <row r="4481">
          <cell r="B4481" t="str">
            <v>SHT0010675</v>
          </cell>
          <cell r="C4481" t="str">
            <v>210SHT0010675</v>
          </cell>
          <cell r="D4481" t="str">
            <v>副驾驶员副边罩壳</v>
          </cell>
        </row>
        <row r="4482">
          <cell r="B4482" t="str">
            <v>REM0001979</v>
          </cell>
          <cell r="C4482" t="str">
            <v>210REM0001979</v>
          </cell>
          <cell r="D4482" t="str">
            <v>欧马可右舵改右镜杆喷涂</v>
          </cell>
        </row>
        <row r="4483">
          <cell r="B4483" t="str">
            <v>REM0000582</v>
          </cell>
          <cell r="C4483" t="str">
            <v>210REM0000582</v>
          </cell>
          <cell r="D4483" t="str">
            <v>豪泺大镜片托架</v>
          </cell>
        </row>
        <row r="4484">
          <cell r="B4484" t="str">
            <v>REM0002989</v>
          </cell>
          <cell r="C4484" t="str">
            <v>210REM0002989</v>
          </cell>
          <cell r="D4484" t="str">
            <v>一汽MV3左后视镜镜杆</v>
          </cell>
        </row>
        <row r="4485">
          <cell r="B4485" t="str">
            <v>REM0002989</v>
          </cell>
          <cell r="C4485" t="str">
            <v>230REM0002989</v>
          </cell>
          <cell r="D4485" t="str">
            <v>一汽MV3左后视镜镜杆</v>
          </cell>
        </row>
        <row r="4486">
          <cell r="B4486" t="str">
            <v>REM0001891</v>
          </cell>
          <cell r="C4486" t="str">
            <v>210REM0001891</v>
          </cell>
          <cell r="D4486" t="str">
            <v>一汽军车大镜片托</v>
          </cell>
        </row>
        <row r="4487">
          <cell r="B4487" t="str">
            <v>SHT0002642</v>
          </cell>
          <cell r="C4487" t="str">
            <v>220SHT0002642</v>
          </cell>
          <cell r="D4487" t="str">
            <v>驾驶员座垫前横梁总成电泳</v>
          </cell>
        </row>
        <row r="4488">
          <cell r="B4488" t="str">
            <v>SHT0002642</v>
          </cell>
          <cell r="C4488" t="str">
            <v>230SHT0002642</v>
          </cell>
          <cell r="D4488" t="str">
            <v>驾驶员座垫前横梁总成电泳</v>
          </cell>
        </row>
        <row r="4489">
          <cell r="B4489" t="str">
            <v>SHT0011575</v>
          </cell>
          <cell r="C4489" t="str">
            <v>220SHT0011575</v>
          </cell>
          <cell r="D4489" t="str">
            <v>高调器下滑盖</v>
          </cell>
        </row>
        <row r="4490">
          <cell r="B4490" t="str">
            <v>BPC0000063</v>
          </cell>
          <cell r="C4490" t="str">
            <v>220BPC0000063</v>
          </cell>
          <cell r="D4490" t="str">
            <v>驾驶员靠背腰托总成</v>
          </cell>
        </row>
        <row r="4491">
          <cell r="B4491" t="str">
            <v>SHT0012464</v>
          </cell>
          <cell r="C4491" t="str">
            <v>220SHT0012464</v>
          </cell>
          <cell r="D4491" t="str">
            <v>两气袋腰托总成</v>
          </cell>
        </row>
        <row r="4492">
          <cell r="B4492" t="str">
            <v>SHT0012464</v>
          </cell>
          <cell r="C4492" t="str">
            <v>230SHT0012464</v>
          </cell>
          <cell r="D4492" t="str">
            <v>两气袋腰托总成</v>
          </cell>
        </row>
        <row r="4493">
          <cell r="B4493" t="str">
            <v>TMI0000045</v>
          </cell>
          <cell r="C4493" t="str">
            <v>210TMI0000045</v>
          </cell>
          <cell r="D4493" t="str">
            <v>PMMA/VH001(PMMA)(白)</v>
          </cell>
        </row>
        <row r="4494">
          <cell r="B4494" t="str">
            <v>TMI0000081</v>
          </cell>
          <cell r="C4494" t="str">
            <v>210TMI0000081</v>
          </cell>
          <cell r="D4494" t="str">
            <v>PA6尼龙切片</v>
          </cell>
        </row>
        <row r="4495">
          <cell r="B4495" t="str">
            <v>RSM0000080</v>
          </cell>
          <cell r="C4495" t="str">
            <v>210RSM0000080</v>
          </cell>
          <cell r="D4495" t="str">
            <v>曼项目前下镜体6656</v>
          </cell>
        </row>
        <row r="4496">
          <cell r="B4496" t="str">
            <v>SLT0010558</v>
          </cell>
          <cell r="C4496" t="str">
            <v>230SLT0010558</v>
          </cell>
          <cell r="D4496" t="str">
            <v>右调角器焊接组件</v>
          </cell>
        </row>
        <row r="4497">
          <cell r="B4497" t="str">
            <v>TMA0000462</v>
          </cell>
          <cell r="C4497" t="str">
            <v>210TMA0000462</v>
          </cell>
          <cell r="D4497" t="str">
            <v>H4补盲纸箱</v>
          </cell>
        </row>
        <row r="4498">
          <cell r="B4498" t="str">
            <v>TMA0000462</v>
          </cell>
          <cell r="C4498" t="str">
            <v>230TMA0000462</v>
          </cell>
          <cell r="D4498" t="str">
            <v>H4补盲纸箱</v>
          </cell>
        </row>
        <row r="4499">
          <cell r="B4499" t="str">
            <v>SHT0010331</v>
          </cell>
          <cell r="C4499" t="str">
            <v>210SHT0010331</v>
          </cell>
          <cell r="D4499" t="str">
            <v>驾驶员左侧罩壳</v>
          </cell>
        </row>
        <row r="4500">
          <cell r="B4500" t="str">
            <v>SCS0005559</v>
          </cell>
          <cell r="C4500" t="str">
            <v>230SCS0005559</v>
          </cell>
          <cell r="D4500" t="str">
            <v>靠背管架C</v>
          </cell>
        </row>
        <row r="4501">
          <cell r="B4501" t="str">
            <v>SLT0010411</v>
          </cell>
          <cell r="C4501" t="str">
            <v>230SLT0010411</v>
          </cell>
          <cell r="D4501" t="str">
            <v>驾驶员座垫前横梁总成</v>
          </cell>
        </row>
        <row r="4502">
          <cell r="B4502" t="str">
            <v>SHT0010878</v>
          </cell>
          <cell r="C4502" t="str">
            <v>220SHT0010878</v>
          </cell>
          <cell r="D4502" t="str">
            <v>安全带高调解锁按钮底座</v>
          </cell>
        </row>
        <row r="4503">
          <cell r="B4503" t="str">
            <v>RSM0000035</v>
          </cell>
          <cell r="C4503" t="str">
            <v>210RSM0000035</v>
          </cell>
          <cell r="D4503" t="str">
            <v>奥铃升级下视镜杆喷涂</v>
          </cell>
        </row>
        <row r="4504">
          <cell r="B4504" t="str">
            <v>REM0010220</v>
          </cell>
          <cell r="C4504" t="str">
            <v>210REM0010220</v>
          </cell>
          <cell r="D4504" t="str">
            <v>H6右上镜臂</v>
          </cell>
        </row>
        <row r="4505">
          <cell r="B4505" t="str">
            <v>REM0003116</v>
          </cell>
          <cell r="C4505" t="str">
            <v>210REM0003116</v>
          </cell>
          <cell r="D4505" t="str">
            <v>矿山车右主镜杆</v>
          </cell>
        </row>
        <row r="4506">
          <cell r="B4506" t="str">
            <v>TMI0000059</v>
          </cell>
          <cell r="C4506" t="str">
            <v>210TMI0000059</v>
          </cell>
          <cell r="D4506" t="str">
            <v>色粉H8162</v>
          </cell>
        </row>
        <row r="4507">
          <cell r="B4507" t="str">
            <v>TMI0000078</v>
          </cell>
          <cell r="C4507" t="str">
            <v>210TMI0000078</v>
          </cell>
          <cell r="D4507" t="str">
            <v>色粉H8152</v>
          </cell>
        </row>
        <row r="4508">
          <cell r="B4508" t="str">
            <v>TMI0000068</v>
          </cell>
          <cell r="C4508" t="str">
            <v>210TMI0000068</v>
          </cell>
          <cell r="D4508" t="str">
            <v>PA6+GF30(短纤)</v>
          </cell>
        </row>
        <row r="4509">
          <cell r="B4509" t="str">
            <v>TMI0000076</v>
          </cell>
          <cell r="C4509" t="str">
            <v>210TMI0000076</v>
          </cell>
          <cell r="D4509" t="str">
            <v>色粉H8178</v>
          </cell>
        </row>
        <row r="4510">
          <cell r="B4510" t="str">
            <v>TMI0000077</v>
          </cell>
          <cell r="C4510" t="str">
            <v>210TMI0000077</v>
          </cell>
          <cell r="D4510" t="str">
            <v>色粉H8167</v>
          </cell>
        </row>
        <row r="4511">
          <cell r="B4511" t="str">
            <v>REM0003457</v>
          </cell>
          <cell r="C4511" t="str">
            <v>210REM0003457</v>
          </cell>
          <cell r="D4511" t="str">
            <v>H6左下安装座装饰盖ASA</v>
          </cell>
        </row>
        <row r="4512">
          <cell r="B4512" t="str">
            <v>REM0003461</v>
          </cell>
          <cell r="C4512" t="str">
            <v>210REM0003461</v>
          </cell>
          <cell r="D4512" t="str">
            <v>H6右下安装座装饰盖ASA</v>
          </cell>
        </row>
        <row r="4513">
          <cell r="B4513" t="str">
            <v>REM0000871</v>
          </cell>
          <cell r="C4513" t="str">
            <v>210REM0000871</v>
          </cell>
          <cell r="D4513" t="str">
            <v>M50N右三角护罩</v>
          </cell>
        </row>
        <row r="4514">
          <cell r="B4514" t="str">
            <v>REM0003256</v>
          </cell>
          <cell r="C4514" t="str">
            <v>230REM0003256</v>
          </cell>
          <cell r="D4514" t="str">
            <v>奥铃升级宽车右镜杆管</v>
          </cell>
        </row>
        <row r="4515">
          <cell r="B4515" t="str">
            <v>REM0001889</v>
          </cell>
          <cell r="C4515" t="str">
            <v>210REM0001889</v>
          </cell>
          <cell r="D4515" t="str">
            <v>一汽军车镜体</v>
          </cell>
        </row>
        <row r="4516">
          <cell r="B4516" t="str">
            <v>SHT0002007</v>
          </cell>
          <cell r="C4516" t="str">
            <v>230SHT0002007</v>
          </cell>
          <cell r="D4516" t="str">
            <v>靠背主体管</v>
          </cell>
        </row>
        <row r="4517">
          <cell r="B4517" t="str">
            <v>SLT0000065</v>
          </cell>
          <cell r="C4517" t="str">
            <v>220SLT0000065</v>
          </cell>
          <cell r="D4517" t="str">
            <v>M3 1800杂物箱盖右</v>
          </cell>
        </row>
        <row r="4518">
          <cell r="B4518" t="str">
            <v>REM0002134</v>
          </cell>
          <cell r="C4518" t="str">
            <v>230REM0002134</v>
          </cell>
          <cell r="D4518" t="str">
            <v>豪骏镜座</v>
          </cell>
        </row>
        <row r="4519">
          <cell r="B4519" t="str">
            <v>REM0002148</v>
          </cell>
          <cell r="C4519" t="str">
            <v>210REM0002148</v>
          </cell>
          <cell r="D4519" t="str">
            <v>ETX改型左后视镜下镜臂</v>
          </cell>
        </row>
        <row r="4520">
          <cell r="B4520" t="str">
            <v>REM0002150</v>
          </cell>
          <cell r="C4520" t="str">
            <v>210REM0002150</v>
          </cell>
          <cell r="D4520" t="str">
            <v>ETX改型右后视镜下镜臂</v>
          </cell>
        </row>
        <row r="4521">
          <cell r="B4521" t="str">
            <v>REM0002148</v>
          </cell>
          <cell r="C4521" t="str">
            <v>230REM0002148</v>
          </cell>
          <cell r="D4521" t="str">
            <v>ETX改型左后视镜下镜臂</v>
          </cell>
        </row>
        <row r="4522">
          <cell r="B4522" t="str">
            <v>REM0002150</v>
          </cell>
          <cell r="C4522" t="str">
            <v>230REM0002150</v>
          </cell>
          <cell r="D4522" t="str">
            <v>ETX改型右后视镜下镜臂</v>
          </cell>
        </row>
        <row r="4523">
          <cell r="B4523" t="str">
            <v>SHT0002728</v>
          </cell>
          <cell r="C4523" t="str">
            <v>230SHT0002728</v>
          </cell>
          <cell r="D4523" t="str">
            <v>扶手支架总成电泳</v>
          </cell>
        </row>
        <row r="4524">
          <cell r="B4524" t="str">
            <v>REM0000471</v>
          </cell>
          <cell r="C4524" t="str">
            <v>210REM0000471</v>
          </cell>
          <cell r="D4524" t="str">
            <v>ETX改型左后视镜上镜臂</v>
          </cell>
        </row>
        <row r="4525">
          <cell r="B4525" t="str">
            <v>REM0000488</v>
          </cell>
          <cell r="C4525" t="str">
            <v>210REM0000488</v>
          </cell>
          <cell r="D4525" t="str">
            <v>ETX改型右后视镜上镜臂</v>
          </cell>
        </row>
        <row r="4526">
          <cell r="B4526" t="str">
            <v>RSM0000338</v>
          </cell>
          <cell r="C4526" t="str">
            <v>210RSM0000338</v>
          </cell>
          <cell r="D4526" t="str">
            <v>大欧曼镜头分总成</v>
          </cell>
        </row>
        <row r="4527">
          <cell r="B4527" t="str">
            <v>TMA0000437</v>
          </cell>
          <cell r="C4527" t="str">
            <v>210TMA0000437</v>
          </cell>
          <cell r="D4527" t="str">
            <v>豪泺纸箱</v>
          </cell>
        </row>
        <row r="4528">
          <cell r="B4528" t="str">
            <v>TMA0000437</v>
          </cell>
          <cell r="C4528" t="str">
            <v>230TMA0000437</v>
          </cell>
          <cell r="D4528" t="str">
            <v>豪泺纸箱</v>
          </cell>
        </row>
        <row r="4529">
          <cell r="B4529" t="str">
            <v>TST0000720</v>
          </cell>
          <cell r="C4529" t="str">
            <v>220TST0000720</v>
          </cell>
          <cell r="D4529" t="str">
            <v>卷尺20米</v>
          </cell>
        </row>
        <row r="4530">
          <cell r="B4530" t="str">
            <v>TST0000739</v>
          </cell>
          <cell r="C4530" t="str">
            <v>220TST0000739</v>
          </cell>
          <cell r="D4530" t="str">
            <v>机针DP*5*14KN</v>
          </cell>
        </row>
        <row r="4531">
          <cell r="B4531" t="str">
            <v>TST0001663</v>
          </cell>
          <cell r="C4531" t="str">
            <v>220TST0001663</v>
          </cell>
          <cell r="D4531" t="str">
            <v>阀门</v>
          </cell>
        </row>
        <row r="4532">
          <cell r="B4532" t="str">
            <v>TST0000346</v>
          </cell>
          <cell r="C4532" t="str">
            <v>230TST0000346</v>
          </cell>
          <cell r="D4532" t="str">
            <v>开孔器</v>
          </cell>
        </row>
        <row r="4533">
          <cell r="B4533" t="str">
            <v>TST0000480</v>
          </cell>
          <cell r="C4533" t="str">
            <v>230TST0000480</v>
          </cell>
          <cell r="D4533" t="str">
            <v>防水盒</v>
          </cell>
        </row>
        <row r="4534">
          <cell r="B4534" t="str">
            <v>TST0000498</v>
          </cell>
          <cell r="C4534" t="str">
            <v>230TST0000498</v>
          </cell>
          <cell r="D4534" t="str">
            <v>快速夹钳225-D</v>
          </cell>
        </row>
        <row r="4535">
          <cell r="B4535" t="str">
            <v>TST0000685</v>
          </cell>
          <cell r="C4535" t="str">
            <v>230TST0000685</v>
          </cell>
          <cell r="D4535" t="str">
            <v>地槽线</v>
          </cell>
        </row>
        <row r="4536">
          <cell r="B4536" t="str">
            <v>TST0000778</v>
          </cell>
          <cell r="C4536" t="str">
            <v>230TST0000778</v>
          </cell>
          <cell r="D4536" t="str">
            <v>45#圆板</v>
          </cell>
        </row>
        <row r="4537">
          <cell r="B4537" t="str">
            <v>TST0000869</v>
          </cell>
          <cell r="C4537" t="str">
            <v>230TST0000869</v>
          </cell>
          <cell r="D4537" t="str">
            <v>角带B-1450</v>
          </cell>
        </row>
        <row r="4538">
          <cell r="B4538" t="str">
            <v>TST0001092</v>
          </cell>
          <cell r="C4538" t="str">
            <v>230TST0001092</v>
          </cell>
          <cell r="D4538" t="str">
            <v>PVC法兰</v>
          </cell>
        </row>
        <row r="4539">
          <cell r="B4539" t="str">
            <v>TST0001663</v>
          </cell>
          <cell r="C4539" t="str">
            <v>230TST0001663</v>
          </cell>
          <cell r="D4539" t="str">
            <v>阀门</v>
          </cell>
        </row>
        <row r="4540">
          <cell r="B4540" t="str">
            <v>TST0001820</v>
          </cell>
          <cell r="C4540" t="str">
            <v>230TST0001820</v>
          </cell>
          <cell r="D4540" t="str">
            <v>轴承6206</v>
          </cell>
        </row>
        <row r="4541">
          <cell r="B4541" t="str">
            <v>SHT0011380</v>
          </cell>
          <cell r="C4541" t="str">
            <v>210SHT0011380</v>
          </cell>
          <cell r="D4541" t="str">
            <v>H6扶手底座</v>
          </cell>
        </row>
        <row r="4542">
          <cell r="B4542" t="str">
            <v>REM0003253</v>
          </cell>
          <cell r="C4542" t="str">
            <v>230REM0003253</v>
          </cell>
          <cell r="D4542" t="str">
            <v>奥铃升级宽车左镜杆管</v>
          </cell>
        </row>
        <row r="4543">
          <cell r="B4543" t="str">
            <v>SHT0001794</v>
          </cell>
          <cell r="C4543" t="str">
            <v>230SHT0001794</v>
          </cell>
          <cell r="D4543" t="str">
            <v>主驾安全带导向钢丝组件</v>
          </cell>
        </row>
        <row r="4544">
          <cell r="B4544" t="str">
            <v>SHT0002584</v>
          </cell>
          <cell r="C4544" t="str">
            <v>230SHT0002584</v>
          </cell>
          <cell r="D4544" t="str">
            <v>副驾安全带导向钢丝组件</v>
          </cell>
        </row>
        <row r="4545">
          <cell r="B4545" t="str">
            <v>SHT0000560</v>
          </cell>
          <cell r="C4545" t="str">
            <v>220SHT0000560</v>
          </cell>
          <cell r="D4545" t="str">
            <v>中间座折叠板右侧左舵</v>
          </cell>
        </row>
        <row r="4546">
          <cell r="B4546" t="str">
            <v>SHT0000560</v>
          </cell>
          <cell r="C4546" t="str">
            <v>230SHT0000560</v>
          </cell>
          <cell r="D4546" t="str">
            <v>中间座折叠板右侧左舵</v>
          </cell>
        </row>
        <row r="4547">
          <cell r="B4547" t="str">
            <v>REM0000093</v>
          </cell>
          <cell r="C4547" t="str">
            <v>210REM0000093</v>
          </cell>
          <cell r="D4547" t="str">
            <v>BC311面罩左</v>
          </cell>
        </row>
        <row r="4548">
          <cell r="B4548" t="str">
            <v>REM0000121</v>
          </cell>
          <cell r="C4548" t="str">
            <v>210REM0000121</v>
          </cell>
          <cell r="D4548" t="str">
            <v>BC311面罩右</v>
          </cell>
        </row>
        <row r="4549">
          <cell r="B4549" t="str">
            <v>SLT0001710</v>
          </cell>
          <cell r="C4549" t="str">
            <v>210SLT0001710</v>
          </cell>
          <cell r="D4549" t="str">
            <v>M31RB背饰板本体</v>
          </cell>
        </row>
        <row r="4550">
          <cell r="B4550" t="str">
            <v>SLT0001710</v>
          </cell>
          <cell r="C4550" t="str">
            <v>220SLT0001710</v>
          </cell>
          <cell r="D4550" t="str">
            <v>M31RB背饰板本体</v>
          </cell>
        </row>
        <row r="4551">
          <cell r="B4551" t="str">
            <v>SLT0000735</v>
          </cell>
          <cell r="C4551" t="str">
            <v>220SLT0000735</v>
          </cell>
          <cell r="D4551" t="str">
            <v>M3小背折叠器总成副司机</v>
          </cell>
        </row>
        <row r="4552">
          <cell r="B4552" t="str">
            <v>SLT0000681</v>
          </cell>
          <cell r="C4552" t="str">
            <v>220SLT0000681</v>
          </cell>
          <cell r="D4552" t="str">
            <v>k1窄车中间头枕布套</v>
          </cell>
        </row>
        <row r="4553">
          <cell r="B4553" t="str">
            <v>TST0000344</v>
          </cell>
          <cell r="C4553" t="str">
            <v>230TST0000344</v>
          </cell>
          <cell r="D4553" t="str">
            <v>弯脖</v>
          </cell>
        </row>
        <row r="4554">
          <cell r="B4554" t="str">
            <v>REM0001800</v>
          </cell>
          <cell r="C4554" t="str">
            <v>210REM0001800</v>
          </cell>
          <cell r="D4554" t="str">
            <v>豪泺大保护盖左</v>
          </cell>
        </row>
        <row r="4555">
          <cell r="B4555" t="str">
            <v>REM0001811</v>
          </cell>
          <cell r="C4555" t="str">
            <v>210REM0001811</v>
          </cell>
          <cell r="D4555" t="str">
            <v>豪泺大保护盖右</v>
          </cell>
        </row>
        <row r="4556">
          <cell r="B4556" t="str">
            <v>REM0001920</v>
          </cell>
          <cell r="C4556" t="str">
            <v>210REM0001920</v>
          </cell>
          <cell r="D4556" t="str">
            <v>驭菱左镜体</v>
          </cell>
        </row>
        <row r="4557">
          <cell r="B4557" t="str">
            <v>REM0001926</v>
          </cell>
          <cell r="C4557" t="str">
            <v>210REM0001926</v>
          </cell>
          <cell r="D4557" t="str">
            <v>驭菱右镜体</v>
          </cell>
        </row>
        <row r="4558">
          <cell r="B4558" t="str">
            <v>SHT0010981</v>
          </cell>
          <cell r="C4558" t="str">
            <v>220SHT0010981</v>
          </cell>
          <cell r="D4558" t="str">
            <v>驾驶员塑料件支撑板</v>
          </cell>
        </row>
        <row r="4559">
          <cell r="B4559" t="str">
            <v>SHT0011482</v>
          </cell>
          <cell r="C4559" t="str">
            <v>220SHT0011482</v>
          </cell>
          <cell r="D4559" t="str">
            <v>副驾驶塑料件支撑板</v>
          </cell>
        </row>
        <row r="4560">
          <cell r="B4560" t="str">
            <v>SLT0000509</v>
          </cell>
          <cell r="C4560" t="str">
            <v>220SLT0000509</v>
          </cell>
          <cell r="D4560" t="str">
            <v>K1前悬转支架左宽车</v>
          </cell>
        </row>
        <row r="4561">
          <cell r="B4561" t="str">
            <v>SLT0000531</v>
          </cell>
          <cell r="C4561" t="str">
            <v>220SLT0000531</v>
          </cell>
          <cell r="D4561" t="str">
            <v>K1前悬转支架右宽车</v>
          </cell>
        </row>
        <row r="4562">
          <cell r="B4562" t="str">
            <v>SHT0013303</v>
          </cell>
          <cell r="C4562" t="str">
            <v>230SHT0013303</v>
          </cell>
          <cell r="D4562" t="str">
            <v>座框右边板总成</v>
          </cell>
        </row>
        <row r="4563">
          <cell r="B4563" t="str">
            <v>SHT0002614</v>
          </cell>
          <cell r="C4563" t="str">
            <v>230SHT0002614</v>
          </cell>
          <cell r="D4563" t="str">
            <v>扶手支架总成电泳</v>
          </cell>
        </row>
        <row r="4564">
          <cell r="B4564" t="str">
            <v>REM0000844</v>
          </cell>
          <cell r="C4564" t="str">
            <v>210REM0000844</v>
          </cell>
          <cell r="D4564" t="str">
            <v>M50N左三角护罩</v>
          </cell>
        </row>
        <row r="4565">
          <cell r="B4565" t="str">
            <v>REM0001177</v>
          </cell>
          <cell r="C4565" t="str">
            <v>210REM0001177</v>
          </cell>
          <cell r="D4565" t="str">
            <v>M50N左面罩</v>
          </cell>
        </row>
        <row r="4566">
          <cell r="B4566" t="str">
            <v>REM0001178</v>
          </cell>
          <cell r="C4566" t="str">
            <v>210REM0001178</v>
          </cell>
          <cell r="D4566" t="str">
            <v>M50N右面罩</v>
          </cell>
        </row>
        <row r="4567">
          <cell r="B4567" t="str">
            <v>SHT0002337</v>
          </cell>
          <cell r="C4567" t="str">
            <v>210SHT0002337</v>
          </cell>
          <cell r="D4567" t="str">
            <v>左前支柱扶手</v>
          </cell>
        </row>
        <row r="4568">
          <cell r="B4568" t="str">
            <v>SHT0002338</v>
          </cell>
          <cell r="C4568" t="str">
            <v>210SHT0002338</v>
          </cell>
          <cell r="D4568" t="str">
            <v>右前支柱扶手</v>
          </cell>
        </row>
        <row r="4569">
          <cell r="B4569" t="str">
            <v>REM0001660</v>
          </cell>
          <cell r="C4569" t="str">
            <v>210REM0001660</v>
          </cell>
          <cell r="D4569" t="str">
            <v>1780左镜座</v>
          </cell>
        </row>
        <row r="4570">
          <cell r="B4570" t="str">
            <v>SHT0002341</v>
          </cell>
          <cell r="C4570" t="str">
            <v>210SHT0002341</v>
          </cell>
          <cell r="D4570" t="str">
            <v>左前支柱扶手总成-新</v>
          </cell>
        </row>
        <row r="4571">
          <cell r="B4571" t="str">
            <v>SHT0002342</v>
          </cell>
          <cell r="C4571" t="str">
            <v>210SHT0002342</v>
          </cell>
          <cell r="D4571" t="str">
            <v>右前支柱扶手总成-新</v>
          </cell>
        </row>
        <row r="4572">
          <cell r="B4572" t="str">
            <v>REM0000973</v>
          </cell>
          <cell r="C4572" t="str">
            <v>210REM0000973</v>
          </cell>
          <cell r="D4572" t="str">
            <v>ETX窄车主镜杆</v>
          </cell>
        </row>
        <row r="4573">
          <cell r="B4573" t="str">
            <v>REM0010160</v>
          </cell>
          <cell r="C4573" t="str">
            <v>210REM0010160</v>
          </cell>
          <cell r="D4573" t="str">
            <v>H6左上镜臂</v>
          </cell>
        </row>
        <row r="4574">
          <cell r="B4574" t="str">
            <v>REM0000562</v>
          </cell>
          <cell r="C4574" t="str">
            <v>210REM0000562</v>
          </cell>
          <cell r="D4574" t="str">
            <v>MV3后视镜片托</v>
          </cell>
        </row>
        <row r="4575">
          <cell r="B4575" t="str">
            <v>RSM0010030</v>
          </cell>
          <cell r="C4575" t="str">
            <v>210RSM0010030</v>
          </cell>
          <cell r="D4575" t="str">
            <v>H6补盲镜壳</v>
          </cell>
        </row>
        <row r="4576">
          <cell r="B4576" t="str">
            <v>RSM0000132</v>
          </cell>
          <cell r="C4576" t="str">
            <v>210RSM0000132</v>
          </cell>
          <cell r="D4576" t="str">
            <v>曼项目补盲镜镜座</v>
          </cell>
        </row>
        <row r="4577">
          <cell r="B4577" t="str">
            <v>RSM0000132</v>
          </cell>
          <cell r="C4577" t="str">
            <v>230RSM0000132</v>
          </cell>
          <cell r="D4577" t="str">
            <v>曼项目补盲镜镜座</v>
          </cell>
        </row>
        <row r="4578">
          <cell r="B4578" t="str">
            <v>SLT0000082</v>
          </cell>
          <cell r="C4578" t="str">
            <v>220SLT0000082</v>
          </cell>
          <cell r="D4578" t="str">
            <v>欧马可小折（副司机）</v>
          </cell>
        </row>
        <row r="4579">
          <cell r="B4579" t="str">
            <v>REM0003018</v>
          </cell>
          <cell r="C4579" t="str">
            <v>210REM0003018</v>
          </cell>
          <cell r="D4579" t="str">
            <v>豪泺左镜杆</v>
          </cell>
        </row>
        <row r="4580">
          <cell r="B4580" t="str">
            <v>REM0003018</v>
          </cell>
          <cell r="C4580" t="str">
            <v>230REM0003018</v>
          </cell>
          <cell r="D4580" t="str">
            <v>豪泺左镜杆</v>
          </cell>
        </row>
        <row r="4581">
          <cell r="B4581" t="str">
            <v>TMA0000432</v>
          </cell>
          <cell r="C4581" t="str">
            <v>210TMA0000432</v>
          </cell>
          <cell r="D4581" t="str">
            <v>济南重汽轻卡补盲镜纸箱</v>
          </cell>
        </row>
        <row r="4582">
          <cell r="B4582" t="str">
            <v>TMA0000432</v>
          </cell>
          <cell r="C4582" t="str">
            <v>230TMA0000432</v>
          </cell>
          <cell r="D4582" t="str">
            <v>济南重汽轻卡补盲镜纸箱</v>
          </cell>
        </row>
        <row r="4583">
          <cell r="B4583" t="str">
            <v>TMI0000134</v>
          </cell>
          <cell r="C4583" t="str">
            <v>210TMI0000134</v>
          </cell>
          <cell r="D4583" t="str">
            <v>PP-T20(PIM4R-DZ01)</v>
          </cell>
        </row>
        <row r="4584">
          <cell r="B4584" t="str">
            <v>REM0001171</v>
          </cell>
          <cell r="C4584" t="str">
            <v>210REM0001171</v>
          </cell>
          <cell r="D4584" t="str">
            <v>C30D面罩左</v>
          </cell>
        </row>
        <row r="4585">
          <cell r="B4585" t="str">
            <v>REM0001172</v>
          </cell>
          <cell r="C4585" t="str">
            <v>210REM0001172</v>
          </cell>
          <cell r="D4585" t="str">
            <v>C30D面罩右</v>
          </cell>
        </row>
        <row r="4586">
          <cell r="B4586" t="str">
            <v>SHT0000487</v>
          </cell>
          <cell r="C4586" t="str">
            <v>220SHT0000487</v>
          </cell>
          <cell r="D4586" t="str">
            <v>H4上卧铺拉带总成</v>
          </cell>
        </row>
        <row r="4587">
          <cell r="B4587" t="str">
            <v>SHT0011556</v>
          </cell>
          <cell r="C4587" t="str">
            <v>220SHT0011556</v>
          </cell>
          <cell r="D4587" t="str">
            <v>副驾驶员后部罩壳</v>
          </cell>
        </row>
        <row r="4588">
          <cell r="B4588" t="str">
            <v>SLT0000663</v>
          </cell>
          <cell r="C4588" t="str">
            <v>220SLT0000663</v>
          </cell>
          <cell r="D4588" t="str">
            <v>KI中间座头枕泡沫</v>
          </cell>
        </row>
        <row r="4589">
          <cell r="B4589" t="str">
            <v>RSM0000281</v>
          </cell>
          <cell r="C4589" t="str">
            <v>210RSM0000281</v>
          </cell>
          <cell r="D4589" t="str">
            <v>VT前下视镜镜杆（高顶）</v>
          </cell>
        </row>
        <row r="4590">
          <cell r="B4590" t="str">
            <v>REM0003116</v>
          </cell>
          <cell r="C4590" t="str">
            <v>230REM0003116</v>
          </cell>
          <cell r="D4590" t="str">
            <v>矿山车右主镜杆</v>
          </cell>
        </row>
        <row r="4591">
          <cell r="B4591" t="str">
            <v>TST0000240</v>
          </cell>
          <cell r="C4591" t="str">
            <v>230TST0000240</v>
          </cell>
          <cell r="D4591" t="str">
            <v>大切割片</v>
          </cell>
        </row>
        <row r="4592">
          <cell r="B4592" t="str">
            <v>RSM0000210</v>
          </cell>
          <cell r="C4592" t="str">
            <v>210RSM0000210</v>
          </cell>
          <cell r="D4592" t="str">
            <v>北奔前下视镜支座</v>
          </cell>
        </row>
        <row r="4593">
          <cell r="B4593" t="str">
            <v>REM0000050</v>
          </cell>
          <cell r="C4593" t="str">
            <v>210REM0000050</v>
          </cell>
          <cell r="D4593" t="str">
            <v>BC316基板-右</v>
          </cell>
        </row>
        <row r="4594">
          <cell r="B4594" t="str">
            <v>TMA0000427</v>
          </cell>
          <cell r="C4594" t="str">
            <v>210TMA0000427</v>
          </cell>
          <cell r="D4594" t="str">
            <v>H4前下视镜包装箱</v>
          </cell>
        </row>
        <row r="4595">
          <cell r="B4595" t="str">
            <v>TMA0000427</v>
          </cell>
          <cell r="C4595" t="str">
            <v>230TMA0000427</v>
          </cell>
          <cell r="D4595" t="str">
            <v>H4前下视镜包装箱</v>
          </cell>
        </row>
        <row r="4596">
          <cell r="B4596" t="str">
            <v>REM0001670</v>
          </cell>
          <cell r="C4596" t="str">
            <v>210REM0001670</v>
          </cell>
          <cell r="D4596" t="str">
            <v>1780右镜座</v>
          </cell>
        </row>
        <row r="4597">
          <cell r="B4597" t="str">
            <v>REM0001670</v>
          </cell>
          <cell r="C4597" t="str">
            <v>230REM0001670</v>
          </cell>
          <cell r="D4597" t="str">
            <v>1780右镜座</v>
          </cell>
        </row>
        <row r="4598">
          <cell r="B4598" t="str">
            <v>TMA0000206</v>
          </cell>
          <cell r="C4598" t="str">
            <v>210TMA0000206</v>
          </cell>
          <cell r="D4598" t="str">
            <v>1780-32纸箱</v>
          </cell>
        </row>
        <row r="4599">
          <cell r="B4599" t="str">
            <v>REM0000021</v>
          </cell>
          <cell r="C4599" t="str">
            <v>210REM0000021</v>
          </cell>
          <cell r="D4599" t="str">
            <v>BC316基板-左</v>
          </cell>
        </row>
        <row r="4600">
          <cell r="B4600" t="str">
            <v>SLT0002245</v>
          </cell>
          <cell r="C4600" t="str">
            <v>220SLT0002245</v>
          </cell>
          <cell r="D4600" t="str">
            <v>KI头枕（泡沫）</v>
          </cell>
        </row>
        <row r="4601">
          <cell r="B4601" t="str">
            <v>REM0003027</v>
          </cell>
          <cell r="C4601" t="str">
            <v>230REM0003027</v>
          </cell>
          <cell r="D4601" t="str">
            <v>低速牵引车左镜杆管</v>
          </cell>
        </row>
        <row r="4602">
          <cell r="B4602" t="str">
            <v>SHT0010657</v>
          </cell>
          <cell r="C4602" t="str">
            <v>220SHT0010657</v>
          </cell>
          <cell r="D4602" t="str">
            <v>驾驶员后侧罩壳</v>
          </cell>
        </row>
        <row r="4603">
          <cell r="B4603" t="str">
            <v>TST0001105</v>
          </cell>
          <cell r="C4603" t="str">
            <v>230TST0001105</v>
          </cell>
          <cell r="D4603" t="str">
            <v>丝杠ф10</v>
          </cell>
        </row>
        <row r="4604">
          <cell r="B4604" t="str">
            <v>SLT0000667</v>
          </cell>
          <cell r="C4604" t="str">
            <v>220SLT0000667</v>
          </cell>
          <cell r="D4604" t="str">
            <v>K1窄体中间背不带木板</v>
          </cell>
        </row>
        <row r="4605">
          <cell r="B4605" t="str">
            <v>RSM0000260</v>
          </cell>
          <cell r="C4605" t="str">
            <v>210RSM0000260</v>
          </cell>
          <cell r="D4605" t="str">
            <v>曼项目右置前下镜座安装臂</v>
          </cell>
        </row>
        <row r="4606">
          <cell r="B4606" t="str">
            <v>RSM0000260</v>
          </cell>
          <cell r="C4606" t="str">
            <v>230RSM0000260</v>
          </cell>
          <cell r="D4606" t="str">
            <v>曼项目右置前下镜座安装臂</v>
          </cell>
        </row>
        <row r="4607">
          <cell r="B4607" t="str">
            <v>REM0000965</v>
          </cell>
          <cell r="C4607" t="str">
            <v>210REM0000965</v>
          </cell>
          <cell r="D4607" t="str">
            <v>ETX镜杆(喷涂)</v>
          </cell>
        </row>
        <row r="4608">
          <cell r="B4608" t="str">
            <v>REM0000981</v>
          </cell>
          <cell r="C4608" t="str">
            <v>210REM0000981</v>
          </cell>
          <cell r="D4608" t="str">
            <v>H4左主镜片</v>
          </cell>
        </row>
        <row r="4609">
          <cell r="B4609" t="str">
            <v>SHT0000479</v>
          </cell>
          <cell r="C4609" t="str">
            <v>220SHT0000479</v>
          </cell>
          <cell r="D4609" t="str">
            <v>H4上卧铺防护网支撑管</v>
          </cell>
        </row>
        <row r="4610">
          <cell r="B4610" t="str">
            <v>SHT0000479</v>
          </cell>
          <cell r="C4610" t="str">
            <v>230SHT0000479</v>
          </cell>
          <cell r="D4610" t="str">
            <v>H4上卧铺防护网支撑管</v>
          </cell>
        </row>
        <row r="4611">
          <cell r="B4611" t="str">
            <v>TMA0000218</v>
          </cell>
          <cell r="C4611" t="str">
            <v>210TMA0000218</v>
          </cell>
          <cell r="D4611" t="str">
            <v>1580纸箱右</v>
          </cell>
        </row>
        <row r="4612">
          <cell r="B4612" t="str">
            <v>SCS0007064</v>
          </cell>
          <cell r="C4612" t="str">
            <v>230SCS0007064</v>
          </cell>
          <cell r="D4612" t="str">
            <v>后排座管架</v>
          </cell>
        </row>
        <row r="4613">
          <cell r="B4613" t="str">
            <v>SCS0004818</v>
          </cell>
          <cell r="C4613" t="str">
            <v>230SCS0004818</v>
          </cell>
          <cell r="D4613" t="str">
            <v>左座椅靠背主管</v>
          </cell>
        </row>
        <row r="4614">
          <cell r="B4614" t="str">
            <v>SHT0014013</v>
          </cell>
          <cell r="C4614" t="str">
            <v>220SHT0014013</v>
          </cell>
          <cell r="D4614" t="str">
            <v>H4装车接头总成</v>
          </cell>
        </row>
        <row r="4615">
          <cell r="B4615" t="str">
            <v>SHT0013121</v>
          </cell>
          <cell r="C4615" t="str">
            <v>230SHT0013121</v>
          </cell>
          <cell r="D4615" t="str">
            <v>扶手支架总成</v>
          </cell>
        </row>
        <row r="4616">
          <cell r="B4616" t="str">
            <v>REM0002951</v>
          </cell>
          <cell r="C4616" t="str">
            <v>230REM0002951</v>
          </cell>
          <cell r="D4616" t="str">
            <v>欧马可右舵右后视镜杆</v>
          </cell>
        </row>
        <row r="4617">
          <cell r="B4617" t="str">
            <v>REM0010222</v>
          </cell>
          <cell r="C4617" t="str">
            <v>210REM0010222</v>
          </cell>
          <cell r="D4617" t="str">
            <v>H6右下镜臂</v>
          </cell>
        </row>
        <row r="4618">
          <cell r="B4618" t="str">
            <v>SHT0011643</v>
          </cell>
          <cell r="C4618" t="str">
            <v>220SHT0011643</v>
          </cell>
          <cell r="D4618" t="str">
            <v>靠背支撑板</v>
          </cell>
        </row>
        <row r="4619">
          <cell r="B4619" t="str">
            <v>SHT0002475</v>
          </cell>
          <cell r="C4619" t="str">
            <v>230SHT0002475</v>
          </cell>
          <cell r="D4619" t="str">
            <v>上框后横梁焊接总成电泳</v>
          </cell>
        </row>
        <row r="4620">
          <cell r="B4620" t="str">
            <v>SHT0002774</v>
          </cell>
          <cell r="C4620" t="str">
            <v>230SHT0002774</v>
          </cell>
          <cell r="D4620" t="str">
            <v>副驾上框后横梁电泳总成</v>
          </cell>
        </row>
        <row r="4621">
          <cell r="B4621" t="str">
            <v>RSM0000046</v>
          </cell>
          <cell r="C4621" t="str">
            <v>210RSM0000046</v>
          </cell>
          <cell r="D4621" t="str">
            <v>豪泺路面镜镜体</v>
          </cell>
        </row>
        <row r="4622">
          <cell r="B4622" t="str">
            <v>SHT0011645</v>
          </cell>
          <cell r="C4622" t="str">
            <v>220SHT0011645</v>
          </cell>
          <cell r="D4622" t="str">
            <v>靠背舒适性海绵中上</v>
          </cell>
        </row>
        <row r="4623">
          <cell r="B4623" t="str">
            <v>SLT0001982</v>
          </cell>
          <cell r="C4623" t="str">
            <v>230SLT0001982</v>
          </cell>
          <cell r="D4623" t="str">
            <v>靠背边管</v>
          </cell>
        </row>
        <row r="4624">
          <cell r="B4624" t="str">
            <v>REM0003022</v>
          </cell>
          <cell r="C4624" t="str">
            <v>210REM0003022</v>
          </cell>
          <cell r="D4624" t="str">
            <v>豪泺右镜杆</v>
          </cell>
        </row>
        <row r="4625">
          <cell r="B4625" t="str">
            <v>REM0003022</v>
          </cell>
          <cell r="C4625" t="str">
            <v>230REM0003022</v>
          </cell>
          <cell r="D4625" t="str">
            <v>豪泺右镜杆</v>
          </cell>
        </row>
        <row r="4626">
          <cell r="B4626" t="str">
            <v>RSM0000280</v>
          </cell>
          <cell r="C4626" t="str">
            <v>210RSM0000280</v>
          </cell>
          <cell r="D4626" t="str">
            <v>VT前下视镜镜杆（平顶）</v>
          </cell>
        </row>
        <row r="4627">
          <cell r="B4627" t="str">
            <v>DCL0000430</v>
          </cell>
          <cell r="C4627" t="str">
            <v>210DCL0000430</v>
          </cell>
          <cell r="D4627" t="str">
            <v>PEC低密度聚乙烯北京</v>
          </cell>
        </row>
        <row r="4628">
          <cell r="B4628" t="str">
            <v>DCL0000431</v>
          </cell>
          <cell r="C4628" t="str">
            <v>210DCL0000431</v>
          </cell>
          <cell r="D4628" t="str">
            <v>改型PP（本色）北京</v>
          </cell>
        </row>
        <row r="4629">
          <cell r="B4629" t="str">
            <v>TMI0000130</v>
          </cell>
          <cell r="C4629" t="str">
            <v>210TMI0000130</v>
          </cell>
          <cell r="D4629" t="str">
            <v>PEC低密度聚乙烯北京</v>
          </cell>
        </row>
        <row r="4630">
          <cell r="B4630" t="str">
            <v>TMI0000131</v>
          </cell>
          <cell r="C4630" t="str">
            <v>210TMI0000131</v>
          </cell>
          <cell r="D4630" t="str">
            <v>改型PP（本色）北京</v>
          </cell>
        </row>
        <row r="4631">
          <cell r="B4631" t="str">
            <v>SHT0002280</v>
          </cell>
          <cell r="C4631" t="str">
            <v>220SHT0002280</v>
          </cell>
          <cell r="D4631" t="str">
            <v>驾驶员安全带锁扣</v>
          </cell>
        </row>
        <row r="4632">
          <cell r="B4632" t="str">
            <v>SHT0002770</v>
          </cell>
          <cell r="C4632" t="str">
            <v>220SHT0002770</v>
          </cell>
          <cell r="D4632" t="str">
            <v>副驾安全带锁扣总成</v>
          </cell>
        </row>
        <row r="4633">
          <cell r="B4633" t="str">
            <v>SCS0004133</v>
          </cell>
          <cell r="C4633" t="str">
            <v>220SCS0004133</v>
          </cell>
          <cell r="D4633" t="str">
            <v>B40L六分安全带出口罩壳</v>
          </cell>
        </row>
        <row r="4634">
          <cell r="B4634" t="str">
            <v>REM0002980</v>
          </cell>
          <cell r="C4634" t="str">
            <v>230REM0002980</v>
          </cell>
          <cell r="D4634" t="str">
            <v>豪俊镜座</v>
          </cell>
        </row>
        <row r="4635">
          <cell r="B4635" t="str">
            <v>REM0003439</v>
          </cell>
          <cell r="C4635" t="str">
            <v>230REM0003439</v>
          </cell>
          <cell r="D4635" t="str">
            <v>豪骏镜座毛坯件</v>
          </cell>
        </row>
        <row r="4636">
          <cell r="B4636" t="str">
            <v>SBS0010116</v>
          </cell>
          <cell r="C4636" t="str">
            <v>230SBS0010116</v>
          </cell>
          <cell r="D4636" t="str">
            <v>主驾左支腿前轴套</v>
          </cell>
        </row>
        <row r="4637">
          <cell r="B4637" t="str">
            <v>SHT0012058</v>
          </cell>
          <cell r="C4637" t="str">
            <v>230SHT0012058</v>
          </cell>
          <cell r="D4637" t="str">
            <v>后长杆总成</v>
          </cell>
        </row>
        <row r="4638">
          <cell r="B4638" t="str">
            <v>SHT0012082</v>
          </cell>
          <cell r="C4638" t="str">
            <v>230SHT0012082</v>
          </cell>
          <cell r="D4638" t="str">
            <v>前长杆总成</v>
          </cell>
        </row>
        <row r="4639">
          <cell r="B4639" t="str">
            <v>TST0000261</v>
          </cell>
          <cell r="C4639" t="str">
            <v>230TST0000261</v>
          </cell>
          <cell r="D4639" t="str">
            <v>ф18×100</v>
          </cell>
        </row>
        <row r="4640">
          <cell r="B4640" t="str">
            <v>TST0000351</v>
          </cell>
          <cell r="C4640" t="str">
            <v>230TST0000351</v>
          </cell>
          <cell r="D4640" t="str">
            <v>齿型带</v>
          </cell>
        </row>
        <row r="4641">
          <cell r="B4641" t="str">
            <v>TST0000629</v>
          </cell>
          <cell r="C4641" t="str">
            <v>230TST0000629</v>
          </cell>
          <cell r="D4641" t="str">
            <v>轴承RN307E</v>
          </cell>
        </row>
        <row r="4642">
          <cell r="B4642" t="str">
            <v>REM0001114</v>
          </cell>
          <cell r="C4642" t="str">
            <v>210REM0001114</v>
          </cell>
          <cell r="D4642" t="str">
            <v>B40L右手折基板</v>
          </cell>
        </row>
        <row r="4643">
          <cell r="B4643" t="str">
            <v>REM0000293</v>
          </cell>
          <cell r="C4643" t="str">
            <v>210REM0000293</v>
          </cell>
          <cell r="D4643" t="str">
            <v>ETX小保护盖</v>
          </cell>
        </row>
        <row r="4644">
          <cell r="B4644" t="str">
            <v>RSM0010033</v>
          </cell>
          <cell r="C4644" t="str">
            <v>210RSM0010033</v>
          </cell>
          <cell r="D4644" t="str">
            <v>H6补盲镜臂</v>
          </cell>
        </row>
        <row r="4645">
          <cell r="B4645" t="str">
            <v>TMA0000435</v>
          </cell>
          <cell r="C4645" t="str">
            <v>210TMA0000435</v>
          </cell>
          <cell r="D4645" t="str">
            <v>ETX路面镜纸箱</v>
          </cell>
        </row>
        <row r="4646">
          <cell r="B4646" t="str">
            <v>TMA0000435</v>
          </cell>
          <cell r="C4646" t="str">
            <v>230TMA0000435</v>
          </cell>
          <cell r="D4646" t="str">
            <v>ETX路面镜纸箱</v>
          </cell>
        </row>
        <row r="4647">
          <cell r="B4647" t="str">
            <v>REM0001179</v>
          </cell>
          <cell r="C4647" t="str">
            <v>210REM0001179</v>
          </cell>
          <cell r="D4647" t="str">
            <v>B80C右底座护罩</v>
          </cell>
        </row>
        <row r="4648">
          <cell r="B4648" t="str">
            <v>REM0001182</v>
          </cell>
          <cell r="C4648" t="str">
            <v>210REM0001182</v>
          </cell>
          <cell r="D4648" t="str">
            <v>B80C左底座护罩</v>
          </cell>
        </row>
        <row r="4649">
          <cell r="B4649" t="str">
            <v>SHT0001786</v>
          </cell>
          <cell r="C4649" t="str">
            <v>230SHT0001786</v>
          </cell>
          <cell r="D4649" t="str">
            <v>靠背主管</v>
          </cell>
        </row>
        <row r="4650">
          <cell r="B4650" t="str">
            <v>REM0001922</v>
          </cell>
          <cell r="C4650" t="str">
            <v>210REM0001922</v>
          </cell>
          <cell r="D4650" t="str">
            <v>驭菱左镜座</v>
          </cell>
        </row>
        <row r="4651">
          <cell r="B4651" t="str">
            <v>REM0001928</v>
          </cell>
          <cell r="C4651" t="str">
            <v>210REM0001928</v>
          </cell>
          <cell r="D4651" t="str">
            <v>驭菱右镜座</v>
          </cell>
        </row>
        <row r="4652">
          <cell r="B4652" t="str">
            <v>SHT0011442</v>
          </cell>
          <cell r="C4652" t="str">
            <v>220SHT0011442</v>
          </cell>
          <cell r="D4652" t="str">
            <v>靠背3D网格中下</v>
          </cell>
        </row>
        <row r="4653">
          <cell r="B4653" t="str">
            <v>TMA0000213</v>
          </cell>
          <cell r="C4653" t="str">
            <v>210TMA0000213</v>
          </cell>
          <cell r="D4653" t="str">
            <v>华菱大下视镜头纸箱</v>
          </cell>
        </row>
        <row r="4654">
          <cell r="B4654" t="str">
            <v>TMA0000213</v>
          </cell>
          <cell r="C4654" t="str">
            <v>230TMA0000213</v>
          </cell>
          <cell r="D4654" t="str">
            <v>华菱大下视镜头纸箱</v>
          </cell>
        </row>
        <row r="4655">
          <cell r="B4655" t="str">
            <v>REM0000983</v>
          </cell>
          <cell r="C4655" t="str">
            <v>210REM0000983</v>
          </cell>
          <cell r="D4655" t="str">
            <v>H4改型左后镜片托</v>
          </cell>
        </row>
        <row r="4656">
          <cell r="B4656" t="str">
            <v>REM0000999</v>
          </cell>
          <cell r="C4656" t="str">
            <v>210REM0000999</v>
          </cell>
          <cell r="D4656" t="str">
            <v>H4改型右后镜片托</v>
          </cell>
        </row>
        <row r="4657">
          <cell r="B4657" t="str">
            <v>SHT0012153</v>
          </cell>
          <cell r="C4657" t="str">
            <v>230SHT0012153</v>
          </cell>
          <cell r="D4657" t="str">
            <v>左侧边框分总成</v>
          </cell>
        </row>
        <row r="4658">
          <cell r="B4658" t="str">
            <v>SHT0012154</v>
          </cell>
          <cell r="C4658" t="str">
            <v>230SHT0012154</v>
          </cell>
          <cell r="D4658" t="str">
            <v>右侧边框分总成</v>
          </cell>
        </row>
        <row r="4659">
          <cell r="B4659" t="str">
            <v>REM0003329</v>
          </cell>
          <cell r="C4659" t="str">
            <v>210REM0003329</v>
          </cell>
          <cell r="D4659" t="str">
            <v>华菱H08右置左镜杆(焊接)</v>
          </cell>
        </row>
        <row r="4660">
          <cell r="B4660" t="str">
            <v>REM0001097</v>
          </cell>
          <cell r="C4660" t="str">
            <v>210REM0001097</v>
          </cell>
          <cell r="D4660" t="str">
            <v>B40L左手折基板</v>
          </cell>
        </row>
        <row r="4661">
          <cell r="B4661" t="str">
            <v>TST0000137</v>
          </cell>
          <cell r="C4661" t="str">
            <v>230TST0000137</v>
          </cell>
          <cell r="D4661" t="str">
            <v>φ10.1钻头</v>
          </cell>
        </row>
        <row r="4662">
          <cell r="B4662" t="str">
            <v>REM0010162</v>
          </cell>
          <cell r="C4662" t="str">
            <v>210REM0010162</v>
          </cell>
          <cell r="D4662" t="str">
            <v>H6左下镜臂</v>
          </cell>
        </row>
        <row r="4663">
          <cell r="B4663" t="str">
            <v>TMI0000070</v>
          </cell>
          <cell r="C4663" t="str">
            <v>210TMI0000070</v>
          </cell>
          <cell r="D4663" t="str">
            <v>TP15本色</v>
          </cell>
        </row>
        <row r="4664">
          <cell r="B4664" t="str">
            <v>REM0001790</v>
          </cell>
          <cell r="C4664" t="str">
            <v>210REM0001790</v>
          </cell>
          <cell r="D4664" t="str">
            <v>出口捷运小镜片托(2杠)</v>
          </cell>
        </row>
        <row r="4665">
          <cell r="B4665" t="str">
            <v>REM0003010</v>
          </cell>
          <cell r="C4665" t="str">
            <v>210REM0003010</v>
          </cell>
          <cell r="D4665" t="str">
            <v>奥驰左镜座</v>
          </cell>
        </row>
        <row r="4666">
          <cell r="B4666" t="str">
            <v>REM0003014</v>
          </cell>
          <cell r="C4666" t="str">
            <v>210REM0003014</v>
          </cell>
          <cell r="D4666" t="str">
            <v>奥驰右镜座</v>
          </cell>
        </row>
        <row r="4667">
          <cell r="B4667" t="str">
            <v>REM0003010</v>
          </cell>
          <cell r="C4667" t="str">
            <v>230REM0003010</v>
          </cell>
          <cell r="D4667" t="str">
            <v>奥驰左镜座</v>
          </cell>
        </row>
        <row r="4668">
          <cell r="B4668" t="str">
            <v>REM0003014</v>
          </cell>
          <cell r="C4668" t="str">
            <v>230REM0003014</v>
          </cell>
          <cell r="D4668" t="str">
            <v>奥驰右镜座</v>
          </cell>
        </row>
        <row r="4669">
          <cell r="B4669" t="str">
            <v>REM0002238</v>
          </cell>
          <cell r="C4669" t="str">
            <v>210REM0002238</v>
          </cell>
          <cell r="D4669" t="str">
            <v>BC316高配基板-左</v>
          </cell>
        </row>
        <row r="4670">
          <cell r="B4670" t="str">
            <v>REM0002239</v>
          </cell>
          <cell r="C4670" t="str">
            <v>210REM0002239</v>
          </cell>
          <cell r="D4670" t="str">
            <v>BC316高配基板-右</v>
          </cell>
        </row>
        <row r="4671">
          <cell r="B4671" t="str">
            <v>BPC0010060</v>
          </cell>
          <cell r="C4671" t="str">
            <v>220BPC0010060</v>
          </cell>
          <cell r="D4671" t="str">
            <v>座椅速升速降阀</v>
          </cell>
        </row>
        <row r="4672">
          <cell r="B4672" t="str">
            <v>SHT0011556</v>
          </cell>
          <cell r="C4672" t="str">
            <v>210SHT0011556</v>
          </cell>
          <cell r="D4672" t="str">
            <v>副驾驶员后部罩壳</v>
          </cell>
        </row>
        <row r="4673">
          <cell r="B4673" t="str">
            <v>TMI0000120</v>
          </cell>
          <cell r="C4673" t="str">
            <v>210TMI0000120</v>
          </cell>
          <cell r="D4673" t="str">
            <v>PA6+短纤</v>
          </cell>
        </row>
        <row r="4674">
          <cell r="B4674" t="str">
            <v>REM0002475</v>
          </cell>
          <cell r="C4674" t="str">
            <v>210REM0002475</v>
          </cell>
          <cell r="D4674" t="str">
            <v>T5G上安装座左</v>
          </cell>
        </row>
        <row r="4675">
          <cell r="B4675" t="str">
            <v>REM0002484</v>
          </cell>
          <cell r="C4675" t="str">
            <v>210REM0002484</v>
          </cell>
          <cell r="D4675" t="str">
            <v>T5G上安装座右</v>
          </cell>
        </row>
        <row r="4676">
          <cell r="B4676" t="str">
            <v>SHT0011574</v>
          </cell>
          <cell r="C4676" t="str">
            <v>220SHT0011574</v>
          </cell>
          <cell r="D4676" t="str">
            <v>高调器上滑盖</v>
          </cell>
        </row>
        <row r="4677">
          <cell r="B4677" t="str">
            <v>RSM0000235</v>
          </cell>
          <cell r="C4677" t="str">
            <v>210RSM0000235</v>
          </cell>
          <cell r="D4677" t="str">
            <v>右置曼项目前下镜体6030</v>
          </cell>
        </row>
        <row r="4678">
          <cell r="B4678" t="str">
            <v>REM0000926</v>
          </cell>
          <cell r="C4678" t="str">
            <v>210REM0000926</v>
          </cell>
          <cell r="D4678" t="str">
            <v>B40左后视镜镜体塑件</v>
          </cell>
        </row>
        <row r="4679">
          <cell r="B4679" t="str">
            <v>REM0000941</v>
          </cell>
          <cell r="C4679" t="str">
            <v>210REM0000941</v>
          </cell>
          <cell r="D4679" t="str">
            <v>B40右后视镜镜体塑件</v>
          </cell>
        </row>
        <row r="4680">
          <cell r="B4680" t="str">
            <v>RSM0000224</v>
          </cell>
          <cell r="C4680" t="str">
            <v>210RSM0000224</v>
          </cell>
          <cell r="D4680" t="str">
            <v>ETX补盲镜镜体新国标</v>
          </cell>
        </row>
        <row r="4681">
          <cell r="B4681" t="str">
            <v>SLT0000149</v>
          </cell>
          <cell r="C4681" t="str">
            <v>220SLT0000149</v>
          </cell>
          <cell r="D4681" t="str">
            <v>M3 1995大杂物箱底</v>
          </cell>
        </row>
        <row r="4682">
          <cell r="B4682" t="str">
            <v>SLT0000150</v>
          </cell>
          <cell r="C4682" t="str">
            <v>220SLT0000150</v>
          </cell>
          <cell r="D4682" t="str">
            <v>M3 1995大杂物箱盖</v>
          </cell>
        </row>
        <row r="4683">
          <cell r="B4683" t="str">
            <v>REM0002962</v>
          </cell>
          <cell r="C4683" t="str">
            <v>230REM0002962</v>
          </cell>
          <cell r="D4683" t="str">
            <v>H3改型宽车左镜杆主管</v>
          </cell>
        </row>
        <row r="4684">
          <cell r="B4684" t="str">
            <v>REM0002966</v>
          </cell>
          <cell r="C4684" t="str">
            <v>230REM0002966</v>
          </cell>
          <cell r="D4684" t="str">
            <v>H3改型宽车右镜杆主管</v>
          </cell>
        </row>
        <row r="4685">
          <cell r="B4685" t="str">
            <v>REM0002267</v>
          </cell>
          <cell r="C4685" t="str">
            <v>210REM0002267</v>
          </cell>
          <cell r="D4685" t="str">
            <v>T7H下安装座左</v>
          </cell>
        </row>
        <row r="4686">
          <cell r="B4686" t="str">
            <v>REM0002291</v>
          </cell>
          <cell r="C4686" t="str">
            <v>210REM0002291</v>
          </cell>
          <cell r="D4686" t="str">
            <v>T7H下安装座右</v>
          </cell>
        </row>
        <row r="4687">
          <cell r="B4687" t="str">
            <v>REM0000559</v>
          </cell>
          <cell r="C4687" t="str">
            <v>210REM0000559</v>
          </cell>
          <cell r="D4687" t="str">
            <v>MV3后视镜后盖</v>
          </cell>
        </row>
        <row r="4688">
          <cell r="B4688" t="str">
            <v>REM0002951</v>
          </cell>
          <cell r="C4688" t="str">
            <v>210REM0002951</v>
          </cell>
          <cell r="D4688" t="str">
            <v>欧马可右舵右后视镜杆</v>
          </cell>
        </row>
        <row r="4689">
          <cell r="B4689" t="str">
            <v>TSY0000635</v>
          </cell>
          <cell r="C4689" t="str">
            <v>220TSY0000635</v>
          </cell>
          <cell r="D4689" t="str">
            <v>胶膜2.1M</v>
          </cell>
        </row>
        <row r="4690">
          <cell r="B4690" t="str">
            <v>TST0000272</v>
          </cell>
          <cell r="C4690" t="str">
            <v>230TST0000272</v>
          </cell>
          <cell r="D4690" t="str">
            <v>丝锥ф8</v>
          </cell>
        </row>
        <row r="4691">
          <cell r="B4691" t="str">
            <v>TST0000301</v>
          </cell>
          <cell r="C4691" t="str">
            <v>230TST0000301</v>
          </cell>
          <cell r="D4691" t="str">
            <v>电焊帽子</v>
          </cell>
        </row>
        <row r="4692">
          <cell r="B4692" t="str">
            <v>TST0000306</v>
          </cell>
          <cell r="C4692" t="str">
            <v>230TST0000306</v>
          </cell>
          <cell r="D4692" t="str">
            <v>送丝轮 0.8mm</v>
          </cell>
        </row>
        <row r="4693">
          <cell r="B4693" t="str">
            <v>TST0001604</v>
          </cell>
          <cell r="C4693" t="str">
            <v>230TST0001604</v>
          </cell>
          <cell r="D4693" t="str">
            <v>灯管</v>
          </cell>
        </row>
        <row r="4694">
          <cell r="B4694" t="str">
            <v>REM0010153</v>
          </cell>
          <cell r="C4694" t="str">
            <v>210REM0010153</v>
          </cell>
          <cell r="D4694" t="str">
            <v>H6左广角镜镜片</v>
          </cell>
        </row>
        <row r="4695">
          <cell r="B4695" t="str">
            <v>REM0010213</v>
          </cell>
          <cell r="C4695" t="str">
            <v>210REM0010213</v>
          </cell>
          <cell r="D4695" t="str">
            <v>H6右广角镜镜片</v>
          </cell>
        </row>
        <row r="4696">
          <cell r="B4696" t="str">
            <v>REM0003106</v>
          </cell>
          <cell r="C4696" t="str">
            <v>230REM0003106</v>
          </cell>
          <cell r="D4696" t="str">
            <v>左主镜杆管</v>
          </cell>
        </row>
        <row r="4697">
          <cell r="B4697" t="str">
            <v>RSM0000121</v>
          </cell>
          <cell r="C4697" t="str">
            <v>210RSM0000121</v>
          </cell>
          <cell r="D4697" t="str">
            <v>北奔前下视镜镜座</v>
          </cell>
        </row>
        <row r="4698">
          <cell r="B4698" t="str">
            <v>REM0002661</v>
          </cell>
          <cell r="C4698" t="str">
            <v>210REM0002661</v>
          </cell>
          <cell r="D4698" t="str">
            <v>M20左面罩</v>
          </cell>
        </row>
        <row r="4699">
          <cell r="B4699" t="str">
            <v>REM0002662</v>
          </cell>
          <cell r="C4699" t="str">
            <v>210REM0002662</v>
          </cell>
          <cell r="D4699" t="str">
            <v>M20右面罩</v>
          </cell>
        </row>
        <row r="4700">
          <cell r="B4700" t="str">
            <v>REM0003085</v>
          </cell>
          <cell r="C4700" t="str">
            <v>230REM0003085</v>
          </cell>
          <cell r="D4700" t="str">
            <v>低速牵引车右镜杆主管</v>
          </cell>
        </row>
        <row r="4701">
          <cell r="B4701" t="str">
            <v>RIM0000116</v>
          </cell>
          <cell r="C4701" t="str">
            <v>210RIM0000116</v>
          </cell>
          <cell r="D4701" t="str">
            <v>1B18082110005</v>
          </cell>
        </row>
        <row r="4702">
          <cell r="B4702" t="str">
            <v>REM0003175</v>
          </cell>
          <cell r="C4702" t="str">
            <v>230REM0003175</v>
          </cell>
          <cell r="D4702" t="str">
            <v>奥驰A 镜座总成新</v>
          </cell>
        </row>
        <row r="4703">
          <cell r="B4703" t="str">
            <v>SHT0010657</v>
          </cell>
          <cell r="C4703" t="str">
            <v>210SHT0010657</v>
          </cell>
          <cell r="D4703" t="str">
            <v>驾驶员后侧罩壳</v>
          </cell>
        </row>
        <row r="4704">
          <cell r="B4704" t="str">
            <v>REM0002950</v>
          </cell>
          <cell r="C4704" t="str">
            <v>230REM0002950</v>
          </cell>
          <cell r="D4704" t="str">
            <v>欧马可右舵左后视镜杆</v>
          </cell>
        </row>
        <row r="4705">
          <cell r="B4705" t="str">
            <v>REM0002927</v>
          </cell>
          <cell r="C4705" t="str">
            <v>210REM0002927</v>
          </cell>
          <cell r="D4705" t="str">
            <v>A7主镜片左</v>
          </cell>
        </row>
        <row r="4706">
          <cell r="B4706" t="str">
            <v>REM0002928</v>
          </cell>
          <cell r="C4706" t="str">
            <v>210REM0002928</v>
          </cell>
          <cell r="D4706" t="str">
            <v>A7主镜片右</v>
          </cell>
        </row>
        <row r="4707">
          <cell r="B4707" t="str">
            <v>REM0002656</v>
          </cell>
          <cell r="C4707" t="str">
            <v>210REM0002656</v>
          </cell>
          <cell r="D4707" t="str">
            <v>出口捷运小镜片托(1杠)</v>
          </cell>
        </row>
        <row r="4708">
          <cell r="B4708" t="str">
            <v>SCS0004145</v>
          </cell>
          <cell r="C4708" t="str">
            <v>220SCS0004145</v>
          </cell>
          <cell r="D4708" t="str">
            <v>B40L六分扶手泡沫总成新</v>
          </cell>
        </row>
        <row r="4709">
          <cell r="B4709" t="str">
            <v>REM0003321</v>
          </cell>
          <cell r="C4709" t="str">
            <v>210REM0003321</v>
          </cell>
          <cell r="D4709" t="str">
            <v>ETX改型广角镜片镜托合件</v>
          </cell>
        </row>
        <row r="4710">
          <cell r="B4710" t="str">
            <v>SHT0013304</v>
          </cell>
          <cell r="C4710" t="str">
            <v>230SHT0013304</v>
          </cell>
          <cell r="D4710" t="str">
            <v>座框右边板</v>
          </cell>
        </row>
        <row r="4711">
          <cell r="B4711" t="str">
            <v>REM0010149</v>
          </cell>
          <cell r="C4711" t="str">
            <v>210REM0010149</v>
          </cell>
          <cell r="D4711" t="str">
            <v>H6左主镜镜片</v>
          </cell>
        </row>
        <row r="4712">
          <cell r="B4712" t="str">
            <v>REM0010209</v>
          </cell>
          <cell r="C4712" t="str">
            <v>210REM0010209</v>
          </cell>
          <cell r="D4712" t="str">
            <v>H6右主镜镜片</v>
          </cell>
        </row>
        <row r="4713">
          <cell r="B4713" t="str">
            <v>REM0001180</v>
          </cell>
          <cell r="C4713" t="str">
            <v>210REM0001180</v>
          </cell>
          <cell r="D4713" t="str">
            <v>B40L三角底座护罩右</v>
          </cell>
        </row>
        <row r="4714">
          <cell r="B4714" t="str">
            <v>REM0001183</v>
          </cell>
          <cell r="C4714" t="str">
            <v>210REM0001183</v>
          </cell>
          <cell r="D4714" t="str">
            <v>B40L三角底座护罩左</v>
          </cell>
        </row>
        <row r="4715">
          <cell r="B4715" t="str">
            <v>REM0010289</v>
          </cell>
          <cell r="C4715" t="str">
            <v>210REM0010289</v>
          </cell>
          <cell r="D4715" t="str">
            <v>B40L三角座亚光黑左</v>
          </cell>
        </row>
        <row r="4716">
          <cell r="B4716" t="str">
            <v>REM0000570</v>
          </cell>
          <cell r="C4716" t="str">
            <v>210REM0000570</v>
          </cell>
          <cell r="D4716" t="str">
            <v>豪泺豪华左下镜座</v>
          </cell>
        </row>
        <row r="4717">
          <cell r="B4717" t="str">
            <v>REM0000584</v>
          </cell>
          <cell r="C4717" t="str">
            <v>210REM0000584</v>
          </cell>
          <cell r="D4717" t="str">
            <v>豪泺豪华右下镜座</v>
          </cell>
        </row>
        <row r="4718">
          <cell r="B4718" t="str">
            <v>REM0000570</v>
          </cell>
          <cell r="C4718" t="str">
            <v>230REM0000570</v>
          </cell>
          <cell r="D4718" t="str">
            <v>豪泺豪华左下镜座</v>
          </cell>
        </row>
        <row r="4719">
          <cell r="B4719" t="str">
            <v>REM0000584</v>
          </cell>
          <cell r="C4719" t="str">
            <v>230REM0000584</v>
          </cell>
          <cell r="D4719" t="str">
            <v>豪泺豪华右下镜座</v>
          </cell>
        </row>
        <row r="4720">
          <cell r="B4720" t="str">
            <v>REM0003117</v>
          </cell>
          <cell r="C4720" t="str">
            <v>230REM0003117</v>
          </cell>
          <cell r="D4720" t="str">
            <v>右主镜杆管</v>
          </cell>
        </row>
        <row r="4721">
          <cell r="B4721" t="str">
            <v>REM0002970</v>
          </cell>
          <cell r="C4721" t="str">
            <v>230REM0002970</v>
          </cell>
          <cell r="D4721" t="str">
            <v>H3改型窄车右镜杆主管</v>
          </cell>
        </row>
        <row r="4722">
          <cell r="B4722" t="str">
            <v>TSY0000422</v>
          </cell>
          <cell r="C4722" t="str">
            <v>220TSY0000422</v>
          </cell>
          <cell r="D4722" t="str">
            <v>灰革66022</v>
          </cell>
        </row>
        <row r="4723">
          <cell r="B4723" t="str">
            <v>TST0001379</v>
          </cell>
          <cell r="C4723" t="str">
            <v>230TST0001379</v>
          </cell>
          <cell r="D4723" t="str">
            <v>ф14*80冲针</v>
          </cell>
        </row>
        <row r="4724">
          <cell r="B4724" t="str">
            <v>SLT0010647</v>
          </cell>
          <cell r="C4724" t="str">
            <v>230SLT0010647</v>
          </cell>
          <cell r="D4724" t="str">
            <v>副驾靠背支撑钢丝焊接总成</v>
          </cell>
        </row>
        <row r="4725">
          <cell r="B4725" t="str">
            <v>REM0002738</v>
          </cell>
          <cell r="C4725" t="str">
            <v>210REM0002738</v>
          </cell>
          <cell r="D4725" t="str">
            <v>重卡小镜托(无杠)</v>
          </cell>
        </row>
        <row r="4726">
          <cell r="B4726" t="str">
            <v>REM0010275</v>
          </cell>
          <cell r="C4726" t="str">
            <v>210REM0010275</v>
          </cell>
          <cell r="D4726" t="str">
            <v>B40L-左线束合件(建国版)</v>
          </cell>
        </row>
        <row r="4727">
          <cell r="B4727" t="str">
            <v>REM0010276</v>
          </cell>
          <cell r="C4727" t="str">
            <v>210REM0010276</v>
          </cell>
          <cell r="D4727" t="str">
            <v>B40L-右线束合件(建国版)</v>
          </cell>
        </row>
        <row r="4728">
          <cell r="B4728" t="str">
            <v>SCS0007063</v>
          </cell>
          <cell r="C4728" t="str">
            <v>230SCS0007063</v>
          </cell>
          <cell r="D4728" t="str">
            <v>后排靠背下管架</v>
          </cell>
        </row>
        <row r="4729">
          <cell r="B4729" t="str">
            <v>SHT0010214</v>
          </cell>
          <cell r="C4729" t="str">
            <v>230SHT0010214</v>
          </cell>
          <cell r="D4729" t="str">
            <v>上框后横梁焊接总成</v>
          </cell>
        </row>
        <row r="4730">
          <cell r="B4730" t="str">
            <v>SHT0011415</v>
          </cell>
          <cell r="C4730" t="str">
            <v>230SHT0011415</v>
          </cell>
          <cell r="D4730" t="str">
            <v>副驾上框后横梁焊接总成</v>
          </cell>
        </row>
        <row r="4731">
          <cell r="B4731" t="str">
            <v>REM0000073</v>
          </cell>
          <cell r="C4731" t="str">
            <v>210REM0000073</v>
          </cell>
          <cell r="D4731" t="str">
            <v>BC316中配下镜壳-右</v>
          </cell>
        </row>
        <row r="4732">
          <cell r="B4732" t="str">
            <v>RCA0000001</v>
          </cell>
          <cell r="C4732" t="str">
            <v>210RCA0000001</v>
          </cell>
          <cell r="D4732" t="str">
            <v>K1左内扣盖总成</v>
          </cell>
        </row>
        <row r="4733">
          <cell r="B4733" t="str">
            <v>RCA0000002</v>
          </cell>
          <cell r="C4733" t="str">
            <v>210RCA0000002</v>
          </cell>
          <cell r="D4733" t="str">
            <v>K1右内扣盖总成</v>
          </cell>
        </row>
        <row r="4734">
          <cell r="B4734" t="str">
            <v>SHT0013323</v>
          </cell>
          <cell r="C4734" t="str">
            <v>230SHT0013323</v>
          </cell>
          <cell r="D4734" t="str">
            <v>座框主管</v>
          </cell>
        </row>
        <row r="4735">
          <cell r="B4735" t="str">
            <v>REM0000063</v>
          </cell>
          <cell r="C4735" t="str">
            <v>210REM0000063</v>
          </cell>
          <cell r="D4735" t="str">
            <v>BC316中配下镜壳-左</v>
          </cell>
        </row>
        <row r="4736">
          <cell r="B4736" t="str">
            <v>SHT0010846</v>
          </cell>
          <cell r="C4736" t="str">
            <v>230SHT0010846</v>
          </cell>
          <cell r="D4736" t="str">
            <v>支架左边板</v>
          </cell>
        </row>
        <row r="4737">
          <cell r="B4737" t="str">
            <v>SHT0010848</v>
          </cell>
          <cell r="C4737" t="str">
            <v>230SHT0010848</v>
          </cell>
          <cell r="D4737" t="str">
            <v>支架右边板</v>
          </cell>
        </row>
        <row r="4738">
          <cell r="B4738" t="str">
            <v>SCS0004185</v>
          </cell>
          <cell r="C4738" t="str">
            <v>220SCS0004185</v>
          </cell>
          <cell r="D4738" t="str">
            <v>后排安全带搭扣（白）</v>
          </cell>
        </row>
        <row r="4739">
          <cell r="B4739" t="str">
            <v>TST0000607</v>
          </cell>
          <cell r="C4739" t="str">
            <v>230TST0000607</v>
          </cell>
          <cell r="D4739" t="str">
            <v>直角尺500*250</v>
          </cell>
        </row>
        <row r="4740">
          <cell r="B4740" t="str">
            <v>SHT0001670</v>
          </cell>
          <cell r="C4740" t="str">
            <v>220SHT0001670</v>
          </cell>
          <cell r="D4740" t="str">
            <v>副驾驶员安全带锁扣总成</v>
          </cell>
        </row>
        <row r="4741">
          <cell r="B4741" t="str">
            <v>RIM0000036</v>
          </cell>
          <cell r="C4741" t="str">
            <v>210RIM0000036</v>
          </cell>
          <cell r="D4741" t="str">
            <v>1B190-08室内镜</v>
          </cell>
        </row>
        <row r="4742">
          <cell r="B4742" t="str">
            <v>SBS0010175</v>
          </cell>
          <cell r="C4742" t="str">
            <v>220SBS0010175</v>
          </cell>
          <cell r="D4742" t="str">
            <v>K1背板</v>
          </cell>
        </row>
        <row r="4743">
          <cell r="B4743" t="str">
            <v>SLT0000383</v>
          </cell>
          <cell r="C4743" t="str">
            <v>220SLT0000383</v>
          </cell>
          <cell r="D4743" t="str">
            <v>K1背板</v>
          </cell>
        </row>
        <row r="4744">
          <cell r="B4744" t="str">
            <v>TMI0000094</v>
          </cell>
          <cell r="C4744" t="str">
            <v>210TMI0000094</v>
          </cell>
          <cell r="D4744" t="str">
            <v>PP改性料(深灰)64</v>
          </cell>
        </row>
        <row r="4745">
          <cell r="B4745" t="str">
            <v>REM0002129</v>
          </cell>
          <cell r="C4745" t="str">
            <v>210REM0002129</v>
          </cell>
          <cell r="D4745" t="str">
            <v>B40L右底座</v>
          </cell>
        </row>
        <row r="4746">
          <cell r="B4746" t="str">
            <v>REM0002130</v>
          </cell>
          <cell r="C4746" t="str">
            <v>210REM0002130</v>
          </cell>
          <cell r="D4746" t="str">
            <v>B40左后视镜镜座</v>
          </cell>
        </row>
        <row r="4747">
          <cell r="B4747" t="str">
            <v>REM0002129</v>
          </cell>
          <cell r="C4747" t="str">
            <v>230REM0002129</v>
          </cell>
          <cell r="D4747" t="str">
            <v>B40L右底座</v>
          </cell>
        </row>
        <row r="4748">
          <cell r="B4748" t="str">
            <v>REM0002130</v>
          </cell>
          <cell r="C4748" t="str">
            <v>230REM0002130</v>
          </cell>
          <cell r="D4748" t="str">
            <v>B40左后视镜镜座</v>
          </cell>
        </row>
        <row r="4749">
          <cell r="B4749" t="str">
            <v>SHT0012546</v>
          </cell>
          <cell r="C4749" t="str">
            <v>220SHT0012546</v>
          </cell>
          <cell r="D4749" t="str">
            <v>靠背下舒适性海绵</v>
          </cell>
        </row>
        <row r="4750">
          <cell r="B4750" t="str">
            <v>REM0000020</v>
          </cell>
          <cell r="C4750" t="str">
            <v>210REM0000020</v>
          </cell>
          <cell r="D4750" t="str">
            <v>BC316低配下镜壳-左</v>
          </cell>
        </row>
        <row r="4751">
          <cell r="B4751" t="str">
            <v>TMP5007001</v>
          </cell>
          <cell r="C4751" t="str">
            <v>210TMP5007001</v>
          </cell>
          <cell r="D4751" t="str">
            <v>水枪清洗剂</v>
          </cell>
        </row>
        <row r="4752">
          <cell r="B4752" t="str">
            <v>SHT0014179</v>
          </cell>
          <cell r="C4752" t="str">
            <v>230SHT0014179</v>
          </cell>
          <cell r="D4752" t="str">
            <v>扶手支架总成</v>
          </cell>
        </row>
        <row r="4753">
          <cell r="B4753" t="str">
            <v>REM0002950</v>
          </cell>
          <cell r="C4753" t="str">
            <v>210REM0002950</v>
          </cell>
          <cell r="D4753" t="str">
            <v>欧马可右舵左后视镜杆</v>
          </cell>
        </row>
        <row r="4754">
          <cell r="B4754" t="str">
            <v>SCS0004072</v>
          </cell>
          <cell r="C4754" t="str">
            <v>220SCS0004072</v>
          </cell>
          <cell r="D4754" t="str">
            <v>B40前排头枕泡沫总成</v>
          </cell>
        </row>
        <row r="4755">
          <cell r="B4755" t="str">
            <v>REM0003257</v>
          </cell>
          <cell r="C4755" t="str">
            <v>210REM0003257</v>
          </cell>
          <cell r="D4755" t="str">
            <v>奥铃升级窄车左镜杆</v>
          </cell>
        </row>
        <row r="4756">
          <cell r="B4756" t="str">
            <v>REM0003259</v>
          </cell>
          <cell r="C4756" t="str">
            <v>210REM0003259</v>
          </cell>
          <cell r="D4756" t="str">
            <v>奥铃升级窄车右镜杆</v>
          </cell>
        </row>
        <row r="4757">
          <cell r="B4757" t="str">
            <v>REM0003257</v>
          </cell>
          <cell r="C4757" t="str">
            <v>230REM0003257</v>
          </cell>
          <cell r="D4757" t="str">
            <v>奥铃升级窄车左镜杆</v>
          </cell>
        </row>
        <row r="4758">
          <cell r="B4758" t="str">
            <v>REM0003259</v>
          </cell>
          <cell r="C4758" t="str">
            <v>230REM0003259</v>
          </cell>
          <cell r="D4758" t="str">
            <v>奥铃升级窄车右镜杆</v>
          </cell>
        </row>
        <row r="4759">
          <cell r="B4759" t="str">
            <v>SCS0005536</v>
          </cell>
          <cell r="C4759" t="str">
            <v>230SCS0005536</v>
          </cell>
          <cell r="D4759" t="str">
            <v>左上连接板总成</v>
          </cell>
        </row>
        <row r="4760">
          <cell r="B4760" t="str">
            <v>SHT0010690</v>
          </cell>
          <cell r="C4760" t="str">
            <v>230SHT0010690</v>
          </cell>
          <cell r="D4760" t="str">
            <v>座框主管</v>
          </cell>
        </row>
        <row r="4761">
          <cell r="B4761" t="str">
            <v>REM0000049</v>
          </cell>
          <cell r="C4761" t="str">
            <v>210REM0000049</v>
          </cell>
          <cell r="D4761" t="str">
            <v>BC316低配下镜壳-右</v>
          </cell>
        </row>
        <row r="4762">
          <cell r="B4762" t="str">
            <v>REM0002629</v>
          </cell>
          <cell r="C4762" t="str">
            <v>210REM0002629</v>
          </cell>
          <cell r="D4762" t="str">
            <v>N07下视镜杆喷涂</v>
          </cell>
        </row>
        <row r="4763">
          <cell r="B4763" t="str">
            <v>SHT0011661</v>
          </cell>
          <cell r="C4763" t="str">
            <v>230SHT0011661</v>
          </cell>
          <cell r="D4763" t="str">
            <v>气囊下支架焊接组件</v>
          </cell>
        </row>
        <row r="4764">
          <cell r="B4764" t="str">
            <v>TST0000458</v>
          </cell>
          <cell r="C4764" t="str">
            <v>230TST0000458</v>
          </cell>
          <cell r="D4764" t="str">
            <v>脱料皮子黑色</v>
          </cell>
        </row>
        <row r="4765">
          <cell r="B4765" t="str">
            <v>TCT0000056</v>
          </cell>
          <cell r="C4765" t="str">
            <v>230TCT0000056</v>
          </cell>
          <cell r="D4765" t="str">
            <v>GCD P4325酸洗液</v>
          </cell>
        </row>
        <row r="4766">
          <cell r="B4766" t="str">
            <v>SCS0007059</v>
          </cell>
          <cell r="C4766" t="str">
            <v>230SCS0007059</v>
          </cell>
          <cell r="D4766" t="str">
            <v>后排座旁接板L</v>
          </cell>
        </row>
        <row r="4767">
          <cell r="B4767" t="str">
            <v>SCS0007060</v>
          </cell>
          <cell r="C4767" t="str">
            <v>230SCS0007060</v>
          </cell>
          <cell r="D4767" t="str">
            <v>后排座旁接板R</v>
          </cell>
        </row>
        <row r="4768">
          <cell r="B4768" t="str">
            <v>RSM0000278</v>
          </cell>
          <cell r="C4768" t="str">
            <v>210RSM0000278</v>
          </cell>
          <cell r="D4768" t="str">
            <v>奥铃下视镜镜杆</v>
          </cell>
        </row>
        <row r="4769">
          <cell r="B4769" t="str">
            <v>SLT0001056</v>
          </cell>
          <cell r="C4769" t="str">
            <v>220SLT0001056</v>
          </cell>
          <cell r="D4769" t="str">
            <v>K1背板新小</v>
          </cell>
        </row>
        <row r="4770">
          <cell r="B4770" t="str">
            <v>TMA0000250</v>
          </cell>
          <cell r="C4770" t="str">
            <v>210TMA0000250</v>
          </cell>
          <cell r="D4770" t="str">
            <v>捷运纸箱</v>
          </cell>
        </row>
        <row r="4771">
          <cell r="B4771" t="str">
            <v>TMA0000250</v>
          </cell>
          <cell r="C4771" t="str">
            <v>230TMA0000250</v>
          </cell>
          <cell r="D4771" t="str">
            <v>捷运纸箱</v>
          </cell>
        </row>
        <row r="4772">
          <cell r="B4772" t="str">
            <v>SHT0011370</v>
          </cell>
          <cell r="C4772" t="str">
            <v>210SHT0011370</v>
          </cell>
          <cell r="D4772" t="str">
            <v>H6扶手调节手轮黑色</v>
          </cell>
        </row>
        <row r="4773">
          <cell r="B4773" t="str">
            <v>SHT0013335</v>
          </cell>
          <cell r="C4773" t="str">
            <v>210SHT0013335</v>
          </cell>
          <cell r="D4773" t="str">
            <v>H6扶手调节手轮橙色</v>
          </cell>
        </row>
        <row r="4774">
          <cell r="B4774" t="str">
            <v>REM0000530</v>
          </cell>
          <cell r="C4774" t="str">
            <v>210REM0000530</v>
          </cell>
          <cell r="D4774" t="str">
            <v>北奔下镜座</v>
          </cell>
        </row>
        <row r="4775">
          <cell r="B4775" t="str">
            <v>SLT0000418</v>
          </cell>
          <cell r="C4775" t="str">
            <v>220SLT0000418</v>
          </cell>
          <cell r="D4775" t="str">
            <v>座椅地板锁锁栓</v>
          </cell>
        </row>
        <row r="4776">
          <cell r="B4776" t="str">
            <v>SCS0004083</v>
          </cell>
          <cell r="C4776" t="str">
            <v>210SCS0004083</v>
          </cell>
          <cell r="D4776" t="str">
            <v>B40L司机侧围护盖</v>
          </cell>
        </row>
        <row r="4777">
          <cell r="B4777" t="str">
            <v>SCS0004083</v>
          </cell>
          <cell r="C4777" t="str">
            <v>220SCS0004083</v>
          </cell>
          <cell r="D4777" t="str">
            <v>B40L司机侧围护盖</v>
          </cell>
        </row>
        <row r="4778">
          <cell r="B4778" t="str">
            <v>REM0010470</v>
          </cell>
          <cell r="C4778" t="str">
            <v>210REM0010470</v>
          </cell>
          <cell r="D4778" t="str">
            <v>316MP2高配下镜壳-左</v>
          </cell>
        </row>
        <row r="4779">
          <cell r="B4779" t="str">
            <v>REM0010471</v>
          </cell>
          <cell r="C4779" t="str">
            <v>210REM0010471</v>
          </cell>
          <cell r="D4779" t="str">
            <v>316MP2高配下镜壳-右</v>
          </cell>
        </row>
        <row r="4780">
          <cell r="B4780" t="str">
            <v>REM0010472</v>
          </cell>
          <cell r="C4780" t="str">
            <v>210REM0010472</v>
          </cell>
          <cell r="D4780" t="str">
            <v>316MP2顶配下镜壳-左</v>
          </cell>
        </row>
        <row r="4781">
          <cell r="B4781" t="str">
            <v>REM0010473</v>
          </cell>
          <cell r="C4781" t="str">
            <v>210REM0010473</v>
          </cell>
          <cell r="D4781" t="str">
            <v>316MP2顶配下镜壳-右</v>
          </cell>
        </row>
        <row r="4782">
          <cell r="B4782" t="str">
            <v>REM0000468</v>
          </cell>
          <cell r="C4782" t="str">
            <v>210REM0000468</v>
          </cell>
          <cell r="D4782" t="str">
            <v>ETX改型左后视镜大镜片托</v>
          </cell>
        </row>
        <row r="4783">
          <cell r="B4783" t="str">
            <v>REM0002968</v>
          </cell>
          <cell r="C4783" t="str">
            <v>230REM0002968</v>
          </cell>
          <cell r="D4783" t="str">
            <v>H3改型窄车左镜杆主管</v>
          </cell>
        </row>
        <row r="4784">
          <cell r="B4784" t="str">
            <v>SHT0000765</v>
          </cell>
          <cell r="C4784" t="str">
            <v>210SHT0000765</v>
          </cell>
          <cell r="D4784" t="str">
            <v>铰链</v>
          </cell>
        </row>
        <row r="4785">
          <cell r="B4785" t="str">
            <v>SHT0000766</v>
          </cell>
          <cell r="C4785" t="str">
            <v>210SHT0000766</v>
          </cell>
          <cell r="D4785" t="str">
            <v>铰链</v>
          </cell>
        </row>
        <row r="4786">
          <cell r="B4786" t="str">
            <v>SHT0000765</v>
          </cell>
          <cell r="C4786" t="str">
            <v>220SHT0000765</v>
          </cell>
          <cell r="D4786" t="str">
            <v>铰链</v>
          </cell>
        </row>
        <row r="4787">
          <cell r="B4787" t="str">
            <v>SHT0000766</v>
          </cell>
          <cell r="C4787" t="str">
            <v>220SHT0000766</v>
          </cell>
          <cell r="D4787" t="str">
            <v>铰链</v>
          </cell>
        </row>
        <row r="4788">
          <cell r="B4788" t="str">
            <v>REM0010288</v>
          </cell>
          <cell r="C4788" t="str">
            <v>210REM0010288</v>
          </cell>
          <cell r="D4788" t="str">
            <v>B40L镜框亚光黑右</v>
          </cell>
        </row>
        <row r="4789">
          <cell r="B4789" t="str">
            <v>REM0002266</v>
          </cell>
          <cell r="C4789" t="str">
            <v>210REM0002266</v>
          </cell>
          <cell r="D4789" t="str">
            <v>T7H上安装座左</v>
          </cell>
        </row>
        <row r="4790">
          <cell r="B4790" t="str">
            <v>REM0002290</v>
          </cell>
          <cell r="C4790" t="str">
            <v>210REM0002290</v>
          </cell>
          <cell r="D4790" t="str">
            <v>T7H上安装座右</v>
          </cell>
        </row>
        <row r="4791">
          <cell r="B4791" t="str">
            <v>REM0002000</v>
          </cell>
          <cell r="C4791" t="str">
            <v>210REM0002000</v>
          </cell>
          <cell r="D4791" t="str">
            <v>1475右后视镜</v>
          </cell>
        </row>
        <row r="4792">
          <cell r="B4792" t="str">
            <v>SLT0002609</v>
          </cell>
          <cell r="C4792" t="str">
            <v>220SLT0002609</v>
          </cell>
          <cell r="D4792" t="str">
            <v>k1跨背布套（新面料）</v>
          </cell>
        </row>
        <row r="4793">
          <cell r="B4793" t="str">
            <v>SHT0013392</v>
          </cell>
          <cell r="C4793" t="str">
            <v>230SHT0013392</v>
          </cell>
          <cell r="D4793" t="str">
            <v>升降调节左侧组件</v>
          </cell>
        </row>
        <row r="4794">
          <cell r="B4794" t="str">
            <v>RSM0000217</v>
          </cell>
          <cell r="C4794" t="str">
            <v>210RSM0000217</v>
          </cell>
          <cell r="D4794" t="str">
            <v>A7路面镜镜片托(新)</v>
          </cell>
        </row>
        <row r="4795">
          <cell r="B4795" t="str">
            <v>REM0002663</v>
          </cell>
          <cell r="C4795" t="str">
            <v>210REM0002663</v>
          </cell>
          <cell r="D4795" t="str">
            <v>豪泺旋转底座</v>
          </cell>
        </row>
        <row r="4796">
          <cell r="B4796" t="str">
            <v>TSY0000469</v>
          </cell>
          <cell r="C4796" t="str">
            <v>220TSY0000469</v>
          </cell>
          <cell r="D4796" t="str">
            <v>胶膜</v>
          </cell>
        </row>
        <row r="4797">
          <cell r="B4797" t="str">
            <v>SHT0013407</v>
          </cell>
          <cell r="C4797" t="str">
            <v>220SHT0013407</v>
          </cell>
          <cell r="D4797" t="str">
            <v>2.0座椅右舵右侧罩壳</v>
          </cell>
        </row>
        <row r="4798">
          <cell r="B4798" t="str">
            <v>REM0000485</v>
          </cell>
          <cell r="C4798" t="str">
            <v>210REM0000485</v>
          </cell>
          <cell r="D4798" t="str">
            <v>ETX改型右后视镜大镜片托</v>
          </cell>
        </row>
        <row r="4799">
          <cell r="B4799" t="str">
            <v>SLT0011535</v>
          </cell>
          <cell r="C4799" t="str">
            <v>220SLT0011535</v>
          </cell>
          <cell r="D4799" t="str">
            <v>中间座靠背护面总成</v>
          </cell>
        </row>
        <row r="4800">
          <cell r="B4800" t="str">
            <v>SHT0000474</v>
          </cell>
          <cell r="C4800" t="str">
            <v>220SHT0000474</v>
          </cell>
          <cell r="D4800" t="str">
            <v>欧曼升级重卡豪华扶手泡沫</v>
          </cell>
        </row>
        <row r="4801">
          <cell r="B4801" t="str">
            <v>SHT0002099</v>
          </cell>
          <cell r="C4801" t="str">
            <v>220SHT0002099</v>
          </cell>
          <cell r="D4801" t="str">
            <v>左侧重卡扶手泡沫</v>
          </cell>
        </row>
        <row r="4802">
          <cell r="B4802" t="str">
            <v>SHT0010080</v>
          </cell>
          <cell r="C4802" t="str">
            <v>230SHT0010080</v>
          </cell>
          <cell r="D4802" t="str">
            <v>气囊下支撑板金</v>
          </cell>
        </row>
        <row r="4803">
          <cell r="B4803" t="str">
            <v>SHT0014852</v>
          </cell>
          <cell r="C4803" t="str">
            <v>210SHT0014852</v>
          </cell>
          <cell r="D4803" t="str">
            <v>副驾高配靠背调节手柄移印</v>
          </cell>
        </row>
        <row r="4804">
          <cell r="B4804" t="str">
            <v>TSY0000426</v>
          </cell>
          <cell r="C4804" t="str">
            <v>220TSY0000426</v>
          </cell>
          <cell r="D4804" t="str">
            <v>GTL毛毡布260g/㎡</v>
          </cell>
        </row>
        <row r="4805">
          <cell r="B4805" t="str">
            <v>TMI0000090</v>
          </cell>
          <cell r="C4805" t="str">
            <v>210TMI0000090</v>
          </cell>
          <cell r="D4805" t="str">
            <v>PP+EPDM-T20</v>
          </cell>
        </row>
        <row r="4806">
          <cell r="B4806" t="str">
            <v>SHT0013274</v>
          </cell>
          <cell r="C4806" t="str">
            <v>220SHT0013274</v>
          </cell>
          <cell r="D4806" t="str">
            <v>气弹簧升降手柄总成</v>
          </cell>
        </row>
        <row r="4807">
          <cell r="B4807" t="str">
            <v>REM0003155</v>
          </cell>
          <cell r="C4807" t="str">
            <v>230REM0003155</v>
          </cell>
          <cell r="D4807" t="str">
            <v>1780镜座右总成</v>
          </cell>
        </row>
        <row r="4808">
          <cell r="B4808" t="str">
            <v>REM0003156</v>
          </cell>
          <cell r="C4808" t="str">
            <v>230REM0003156</v>
          </cell>
          <cell r="D4808" t="str">
            <v>1780左旋转轴总成</v>
          </cell>
        </row>
        <row r="4809">
          <cell r="B4809" t="str">
            <v>REM0002273</v>
          </cell>
          <cell r="C4809" t="str">
            <v>210REM0002273</v>
          </cell>
          <cell r="D4809" t="str">
            <v>T5G镜杆</v>
          </cell>
        </row>
        <row r="4810">
          <cell r="B4810" t="str">
            <v>SCS0004095</v>
          </cell>
          <cell r="C4810" t="str">
            <v>210SCS0004095</v>
          </cell>
          <cell r="D4810" t="str">
            <v>B40副司机侧围护盖</v>
          </cell>
        </row>
        <row r="4811">
          <cell r="B4811" t="str">
            <v>SCS0004095</v>
          </cell>
          <cell r="C4811" t="str">
            <v>220SCS0004095</v>
          </cell>
          <cell r="D4811" t="str">
            <v>B40副司机侧围护盖</v>
          </cell>
        </row>
        <row r="4812">
          <cell r="B4812" t="str">
            <v>SHT0011726</v>
          </cell>
          <cell r="C4812" t="str">
            <v>230SHT0011726</v>
          </cell>
          <cell r="D4812" t="str">
            <v>左边板</v>
          </cell>
        </row>
        <row r="4813">
          <cell r="B4813" t="str">
            <v>SHT0011727</v>
          </cell>
          <cell r="C4813" t="str">
            <v>230SHT0011727</v>
          </cell>
          <cell r="D4813" t="str">
            <v>右边板</v>
          </cell>
        </row>
        <row r="4814">
          <cell r="B4814" t="str">
            <v>RIM0000039</v>
          </cell>
          <cell r="C4814" t="str">
            <v>210RIM0000039</v>
          </cell>
          <cell r="D4814" t="str">
            <v>济南轻卡室内镜</v>
          </cell>
        </row>
        <row r="4815">
          <cell r="B4815" t="str">
            <v>RSM0000215</v>
          </cell>
          <cell r="C4815" t="str">
            <v>210RSM0000215</v>
          </cell>
          <cell r="D4815" t="str">
            <v>A7路面镜主镜体(1040)</v>
          </cell>
        </row>
        <row r="4816">
          <cell r="B4816" t="str">
            <v>RSM0000228</v>
          </cell>
          <cell r="C4816" t="str">
            <v>210RSM0000228</v>
          </cell>
          <cell r="D4816" t="str">
            <v>C7补盲镜体(1041)</v>
          </cell>
        </row>
        <row r="4817">
          <cell r="B4817" t="str">
            <v>RIM0000031</v>
          </cell>
          <cell r="C4817" t="str">
            <v>210RIM0000031</v>
          </cell>
          <cell r="D4817" t="str">
            <v>L0371-120A0室内镜</v>
          </cell>
        </row>
        <row r="4818">
          <cell r="B4818" t="str">
            <v>SHT0013111</v>
          </cell>
          <cell r="C4818" t="str">
            <v>230SHT0013111</v>
          </cell>
          <cell r="D4818" t="str">
            <v>气弹簧上固定钣金</v>
          </cell>
        </row>
        <row r="4819">
          <cell r="B4819" t="str">
            <v>SHT0013118</v>
          </cell>
          <cell r="C4819" t="str">
            <v>230SHT0013118</v>
          </cell>
          <cell r="D4819" t="str">
            <v>气弹簧下固定钣金</v>
          </cell>
        </row>
        <row r="4820">
          <cell r="B4820" t="str">
            <v>SLT0010437</v>
          </cell>
          <cell r="C4820" t="str">
            <v>230SLT0010437</v>
          </cell>
          <cell r="D4820" t="str">
            <v>副驾靠背头枕支撑杆</v>
          </cell>
        </row>
        <row r="4821">
          <cell r="B4821" t="str">
            <v>TST0000172</v>
          </cell>
          <cell r="C4821" t="str">
            <v>230TST0000172</v>
          </cell>
          <cell r="D4821" t="str">
            <v>ф11.2*80冲针</v>
          </cell>
        </row>
        <row r="4822">
          <cell r="B4822" t="str">
            <v>TST0000520</v>
          </cell>
          <cell r="C4822" t="str">
            <v>230TST0000520</v>
          </cell>
          <cell r="D4822" t="str">
            <v>板牙架φ5</v>
          </cell>
        </row>
        <row r="4823">
          <cell r="B4823" t="str">
            <v>REM0000051</v>
          </cell>
          <cell r="C4823" t="str">
            <v>210REM0000051</v>
          </cell>
          <cell r="D4823" t="str">
            <v>BC316三角护罩-右</v>
          </cell>
        </row>
        <row r="4824">
          <cell r="B4824" t="str">
            <v>SHT0012959</v>
          </cell>
          <cell r="C4824" t="str">
            <v>210SHT0012959</v>
          </cell>
          <cell r="D4824" t="str">
            <v>2.0座椅左侧罩壳</v>
          </cell>
        </row>
        <row r="4825">
          <cell r="B4825" t="str">
            <v>TSY0000135</v>
          </cell>
          <cell r="C4825" t="str">
            <v>220TSY0000135</v>
          </cell>
          <cell r="D4825" t="str">
            <v>1B2490上卧铺防护网总成</v>
          </cell>
        </row>
        <row r="4826">
          <cell r="B4826" t="str">
            <v>SLT0000507</v>
          </cell>
          <cell r="C4826" t="str">
            <v>220SLT0000507</v>
          </cell>
          <cell r="D4826" t="str">
            <v>K1侧翻锁扣</v>
          </cell>
        </row>
        <row r="4827">
          <cell r="B4827" t="str">
            <v>REM0000997</v>
          </cell>
          <cell r="C4827" t="str">
            <v>210REM0000997</v>
          </cell>
          <cell r="D4827" t="str">
            <v>H4右主镜片</v>
          </cell>
        </row>
        <row r="4828">
          <cell r="B4828" t="str">
            <v>SCS0004193</v>
          </cell>
          <cell r="C4828" t="str">
            <v>220SCS0004193</v>
          </cell>
          <cell r="D4828" t="str">
            <v>后排安全带搭扣（黑）</v>
          </cell>
        </row>
        <row r="4829">
          <cell r="B4829" t="str">
            <v>SHT0012895</v>
          </cell>
          <cell r="C4829" t="str">
            <v>220SHT0012895</v>
          </cell>
          <cell r="D4829" t="str">
            <v>2.0座椅右舵左侧罩壳</v>
          </cell>
        </row>
        <row r="4830">
          <cell r="B4830" t="str">
            <v>REM0010221</v>
          </cell>
          <cell r="C4830" t="str">
            <v>210REM0010221</v>
          </cell>
          <cell r="D4830" t="str">
            <v>H6右上镜臂盖</v>
          </cell>
        </row>
        <row r="4831">
          <cell r="B4831" t="str">
            <v>REM0000178</v>
          </cell>
          <cell r="C4831" t="str">
            <v>210REM0000178</v>
          </cell>
          <cell r="D4831" t="str">
            <v>C35DB卡框右</v>
          </cell>
        </row>
        <row r="4832">
          <cell r="B4832" t="str">
            <v>REM0001963</v>
          </cell>
          <cell r="C4832" t="str">
            <v>210REM0001963</v>
          </cell>
          <cell r="D4832" t="str">
            <v>捷运前下视镜杆喷涂</v>
          </cell>
        </row>
        <row r="4833">
          <cell r="B4833" t="str">
            <v>REM0001750</v>
          </cell>
          <cell r="C4833" t="str">
            <v>210REM0001750</v>
          </cell>
          <cell r="D4833" t="str">
            <v>奥铃左长支杆喷涂</v>
          </cell>
        </row>
        <row r="4834">
          <cell r="B4834" t="str">
            <v>REM0001764</v>
          </cell>
          <cell r="C4834" t="str">
            <v>210REM0001764</v>
          </cell>
          <cell r="D4834" t="str">
            <v>奥铃右长支杆喷涂</v>
          </cell>
        </row>
        <row r="4835">
          <cell r="B4835" t="str">
            <v>SHT0011971</v>
          </cell>
          <cell r="C4835" t="str">
            <v>220SHT0011971</v>
          </cell>
          <cell r="D4835" t="str">
            <v>2.0座椅左侧罩壳</v>
          </cell>
        </row>
        <row r="4836">
          <cell r="B4836" t="str">
            <v>SHT0012903</v>
          </cell>
          <cell r="C4836" t="str">
            <v>220SHT0012903</v>
          </cell>
          <cell r="D4836" t="str">
            <v>2.0座椅右舵右侧罩壳</v>
          </cell>
        </row>
        <row r="4837">
          <cell r="B4837" t="str">
            <v>SHT0010051</v>
          </cell>
          <cell r="C4837" t="str">
            <v>230SHT0010051</v>
          </cell>
          <cell r="D4837" t="str">
            <v>气囊支撑钣金</v>
          </cell>
        </row>
        <row r="4838">
          <cell r="B4838" t="str">
            <v>REM0000022</v>
          </cell>
          <cell r="C4838" t="str">
            <v>210REM0000022</v>
          </cell>
          <cell r="D4838" t="str">
            <v>BC316三角护罩-左</v>
          </cell>
        </row>
        <row r="4839">
          <cell r="B4839" t="str">
            <v>RSM0000233</v>
          </cell>
          <cell r="C4839" t="str">
            <v>210RSM0000233</v>
          </cell>
          <cell r="D4839" t="str">
            <v>欧马可出口车用路面镜体</v>
          </cell>
        </row>
        <row r="4840">
          <cell r="B4840" t="str">
            <v>SCS0005243</v>
          </cell>
          <cell r="C4840" t="str">
            <v>230SCS0005243</v>
          </cell>
          <cell r="D4840" t="str">
            <v>左侧上连接板总成</v>
          </cell>
        </row>
        <row r="4841">
          <cell r="B4841" t="str">
            <v>SHT0010879</v>
          </cell>
          <cell r="C4841" t="str">
            <v>220SHT0010879</v>
          </cell>
          <cell r="D4841" t="str">
            <v>安全带高调解锁按钮</v>
          </cell>
        </row>
        <row r="4842">
          <cell r="B4842" t="str">
            <v>SLT0002032</v>
          </cell>
          <cell r="C4842" t="str">
            <v>210SLT0002032</v>
          </cell>
          <cell r="D4842" t="str">
            <v>长沙右舵副座纸箱</v>
          </cell>
        </row>
        <row r="4843">
          <cell r="B4843" t="str">
            <v>TSY0000833</v>
          </cell>
          <cell r="C4843" t="str">
            <v>220TSY0000833</v>
          </cell>
          <cell r="D4843" t="str">
            <v>轩德6皮革复合</v>
          </cell>
        </row>
        <row r="4844">
          <cell r="B4844" t="str">
            <v>SCS0004272</v>
          </cell>
          <cell r="C4844" t="str">
            <v>220SCS0004272</v>
          </cell>
          <cell r="D4844" t="str">
            <v>中间头枕骨架组合</v>
          </cell>
        </row>
        <row r="4845">
          <cell r="B4845" t="str">
            <v>SHT0011508</v>
          </cell>
          <cell r="C4845" t="str">
            <v>210SHT0011508</v>
          </cell>
          <cell r="D4845" t="str">
            <v>副驾驶高配靠背调节手柄</v>
          </cell>
        </row>
        <row r="4846">
          <cell r="B4846" t="str">
            <v>REM0001898</v>
          </cell>
          <cell r="C4846" t="str">
            <v>210REM0001898</v>
          </cell>
          <cell r="D4846" t="str">
            <v>捷运连接杆左喷涂</v>
          </cell>
        </row>
        <row r="4847">
          <cell r="B4847" t="str">
            <v>REM0001907</v>
          </cell>
          <cell r="C4847" t="str">
            <v>210REM0001907</v>
          </cell>
          <cell r="D4847" t="str">
            <v>捷运连接杆右喷涂</v>
          </cell>
        </row>
        <row r="4848">
          <cell r="B4848" t="str">
            <v>TST0000736</v>
          </cell>
          <cell r="C4848" t="str">
            <v>220TST0000736</v>
          </cell>
          <cell r="D4848" t="str">
            <v>剪刀中大</v>
          </cell>
        </row>
        <row r="4849">
          <cell r="B4849" t="str">
            <v>TST0001621</v>
          </cell>
          <cell r="C4849" t="str">
            <v>220TST0001621</v>
          </cell>
          <cell r="D4849" t="str">
            <v>门锁</v>
          </cell>
        </row>
        <row r="4850">
          <cell r="B4850" t="str">
            <v>TST0000273</v>
          </cell>
          <cell r="C4850" t="str">
            <v>230TST0000273</v>
          </cell>
          <cell r="D4850" t="str">
            <v>丝锥ф10</v>
          </cell>
        </row>
        <row r="4851">
          <cell r="B4851" t="str">
            <v>TST0000893</v>
          </cell>
          <cell r="C4851" t="str">
            <v>230TST0000893</v>
          </cell>
          <cell r="D4851" t="str">
            <v>固体继电器</v>
          </cell>
        </row>
        <row r="4852">
          <cell r="B4852" t="str">
            <v>TST0001621</v>
          </cell>
          <cell r="C4852" t="str">
            <v>230TST0001621</v>
          </cell>
          <cell r="D4852" t="str">
            <v>门锁</v>
          </cell>
        </row>
        <row r="4853">
          <cell r="B4853" t="str">
            <v>TST0001835</v>
          </cell>
          <cell r="C4853" t="str">
            <v>230TST0001835</v>
          </cell>
          <cell r="D4853" t="str">
            <v>铝箔胶带</v>
          </cell>
        </row>
        <row r="4854">
          <cell r="B4854" t="str">
            <v>REM0001895</v>
          </cell>
          <cell r="C4854" t="str">
            <v>210REM0001895</v>
          </cell>
          <cell r="D4854" t="str">
            <v>捷运13AO镜杆喷涂</v>
          </cell>
        </row>
        <row r="4855">
          <cell r="B4855" t="str">
            <v>REM0001906</v>
          </cell>
          <cell r="C4855" t="str">
            <v>210REM0001906</v>
          </cell>
          <cell r="D4855" t="str">
            <v>捷运14AO镜杆喷涂</v>
          </cell>
        </row>
        <row r="4856">
          <cell r="B4856" t="str">
            <v>TST0000283</v>
          </cell>
          <cell r="C4856" t="str">
            <v>230TST0000283</v>
          </cell>
          <cell r="D4856" t="str">
            <v>标准杆ф12</v>
          </cell>
        </row>
        <row r="4857">
          <cell r="B4857" t="str">
            <v>SHT0011330</v>
          </cell>
          <cell r="C4857" t="str">
            <v>220SHT0011330</v>
          </cell>
          <cell r="D4857" t="str">
            <v>H6扶手外盖</v>
          </cell>
        </row>
        <row r="4858">
          <cell r="B4858" t="str">
            <v>SHT0011330</v>
          </cell>
          <cell r="C4858" t="str">
            <v>230SHT0011330</v>
          </cell>
          <cell r="D4858" t="str">
            <v>H6扶手外盖</v>
          </cell>
        </row>
        <row r="4859">
          <cell r="B4859" t="str">
            <v>SHT0002572</v>
          </cell>
          <cell r="C4859" t="str">
            <v>220SHT0002572</v>
          </cell>
          <cell r="D4859" t="str">
            <v>扶手支架焊接总成电泳</v>
          </cell>
        </row>
        <row r="4860">
          <cell r="B4860" t="str">
            <v>SHT0002572</v>
          </cell>
          <cell r="C4860" t="str">
            <v>230SHT0002572</v>
          </cell>
          <cell r="D4860" t="str">
            <v>扶手支架焊接总成电泳</v>
          </cell>
        </row>
        <row r="4861">
          <cell r="B4861" t="str">
            <v>REM0000262</v>
          </cell>
          <cell r="C4861" t="str">
            <v>210REM0000262</v>
          </cell>
          <cell r="D4861" t="str">
            <v>BC316顶配带灯下镜壳-左</v>
          </cell>
        </row>
        <row r="4862">
          <cell r="B4862" t="str">
            <v>REM0000630</v>
          </cell>
          <cell r="C4862" t="str">
            <v>210REM0000630</v>
          </cell>
          <cell r="D4862" t="str">
            <v>一汽MV3左上镜座</v>
          </cell>
        </row>
        <row r="4863">
          <cell r="B4863" t="str">
            <v>REM0000637</v>
          </cell>
          <cell r="C4863" t="str">
            <v>210REM0000637</v>
          </cell>
          <cell r="D4863" t="str">
            <v>一汽MV3右上镜座</v>
          </cell>
        </row>
        <row r="4864">
          <cell r="B4864" t="str">
            <v>REM0000630</v>
          </cell>
          <cell r="C4864" t="str">
            <v>230REM0000630</v>
          </cell>
          <cell r="D4864" t="str">
            <v>一汽MV3左上镜座</v>
          </cell>
        </row>
        <row r="4865">
          <cell r="B4865" t="str">
            <v>REM0000637</v>
          </cell>
          <cell r="C4865" t="str">
            <v>230REM0000637</v>
          </cell>
          <cell r="D4865" t="str">
            <v>一汽MV3右上镜座</v>
          </cell>
        </row>
        <row r="4866">
          <cell r="B4866" t="str">
            <v>SHT0011961</v>
          </cell>
          <cell r="C4866" t="str">
            <v>220SHT0011961</v>
          </cell>
          <cell r="D4866" t="str">
            <v>2.0座椅右侧罩壳</v>
          </cell>
        </row>
        <row r="4867">
          <cell r="B4867" t="str">
            <v>REM0000279</v>
          </cell>
          <cell r="C4867" t="str">
            <v>210REM0000279</v>
          </cell>
          <cell r="D4867" t="str">
            <v>BC316顶配带灯下镜壳-右</v>
          </cell>
        </row>
        <row r="4868">
          <cell r="B4868" t="str">
            <v>RSM0000031</v>
          </cell>
          <cell r="C4868" t="str">
            <v>210RSM0000031</v>
          </cell>
          <cell r="D4868" t="str">
            <v>奥驰前下视镜杆喷涂</v>
          </cell>
        </row>
        <row r="4869">
          <cell r="B4869" t="str">
            <v>RIM0000033</v>
          </cell>
          <cell r="C4869" t="str">
            <v>210RIM0000033</v>
          </cell>
          <cell r="D4869" t="str">
            <v>901A0室内镜山东出口</v>
          </cell>
        </row>
        <row r="4870">
          <cell r="B4870" t="str">
            <v>REM0003159</v>
          </cell>
          <cell r="C4870" t="str">
            <v>230REM0003159</v>
          </cell>
          <cell r="D4870" t="str">
            <v>奥驰V右旋转轴总成</v>
          </cell>
        </row>
        <row r="4871">
          <cell r="B4871" t="str">
            <v>SLT0000367</v>
          </cell>
          <cell r="C4871" t="str">
            <v>220SLT0000367</v>
          </cell>
          <cell r="D4871" t="str">
            <v>K1副司机经济型支架右</v>
          </cell>
        </row>
        <row r="4872">
          <cell r="B4872" t="str">
            <v>SLT0000367</v>
          </cell>
          <cell r="C4872" t="str">
            <v>230SLT0000367</v>
          </cell>
          <cell r="D4872" t="str">
            <v>K1副司机经济型支架右</v>
          </cell>
        </row>
        <row r="4873">
          <cell r="B4873" t="str">
            <v>RSM0000281</v>
          </cell>
          <cell r="C4873" t="str">
            <v>230RSM0000281</v>
          </cell>
          <cell r="D4873" t="str">
            <v>VT前下视镜镜杆（高顶）</v>
          </cell>
        </row>
        <row r="4874">
          <cell r="B4874" t="str">
            <v>REM0010161</v>
          </cell>
          <cell r="C4874" t="str">
            <v>210REM0010161</v>
          </cell>
          <cell r="D4874" t="str">
            <v>H6左上镜臂盖</v>
          </cell>
        </row>
        <row r="4875">
          <cell r="B4875" t="str">
            <v>BEC0000068</v>
          </cell>
          <cell r="C4875" t="str">
            <v>220BEC0000068</v>
          </cell>
          <cell r="D4875" t="str">
            <v>风扇延长线</v>
          </cell>
        </row>
        <row r="4876">
          <cell r="B4876" t="str">
            <v>SHT0012068</v>
          </cell>
          <cell r="C4876" t="str">
            <v>230SHT0012068</v>
          </cell>
          <cell r="D4876" t="str">
            <v>右侧后升降锁止焊接总成</v>
          </cell>
        </row>
        <row r="4877">
          <cell r="B4877" t="str">
            <v>REM0000991</v>
          </cell>
          <cell r="C4877" t="str">
            <v>210REM0000991</v>
          </cell>
          <cell r="D4877" t="str">
            <v>H4B左下镜座</v>
          </cell>
        </row>
        <row r="4878">
          <cell r="B4878" t="str">
            <v>REM0001005</v>
          </cell>
          <cell r="C4878" t="str">
            <v>210REM0001005</v>
          </cell>
          <cell r="D4878" t="str">
            <v>H4B右下镜座</v>
          </cell>
        </row>
        <row r="4879">
          <cell r="B4879" t="str">
            <v>REM0000096</v>
          </cell>
          <cell r="C4879" t="str">
            <v>210REM0000096</v>
          </cell>
          <cell r="D4879" t="str">
            <v>BC311三角护罩-左</v>
          </cell>
        </row>
        <row r="4880">
          <cell r="B4880" t="str">
            <v>REM0003258</v>
          </cell>
          <cell r="C4880" t="str">
            <v>230REM0003258</v>
          </cell>
          <cell r="D4880" t="str">
            <v>奥铃升级窄车左镜杆管</v>
          </cell>
        </row>
        <row r="4881">
          <cell r="B4881" t="str">
            <v>REM0003260</v>
          </cell>
          <cell r="C4881" t="str">
            <v>230REM0003260</v>
          </cell>
          <cell r="D4881" t="str">
            <v>奥铃升级窄车右镜杆管</v>
          </cell>
        </row>
        <row r="4882">
          <cell r="B4882" t="str">
            <v>SLT0002125</v>
          </cell>
          <cell r="C4882" t="str">
            <v>220SLT0002125</v>
          </cell>
          <cell r="D4882" t="str">
            <v>驾驶员座垫前横梁总成电泳</v>
          </cell>
        </row>
        <row r="4883">
          <cell r="B4883" t="str">
            <v>SLT0002125</v>
          </cell>
          <cell r="C4883" t="str">
            <v>230SLT0002125</v>
          </cell>
          <cell r="D4883" t="str">
            <v>驾驶员座垫前横梁总成电泳</v>
          </cell>
        </row>
        <row r="4884">
          <cell r="B4884" t="str">
            <v>SHT0010215</v>
          </cell>
          <cell r="C4884" t="str">
            <v>230SHT0010215</v>
          </cell>
          <cell r="D4884" t="str">
            <v>减震器上框后横梁</v>
          </cell>
        </row>
        <row r="4885">
          <cell r="B4885" t="str">
            <v>SLT0001690</v>
          </cell>
          <cell r="C4885" t="str">
            <v>220SLT0001690</v>
          </cell>
          <cell r="D4885" t="str">
            <v>主驾右侧调角器总成</v>
          </cell>
        </row>
        <row r="4886">
          <cell r="B4886" t="str">
            <v>REM0000631</v>
          </cell>
          <cell r="C4886" t="str">
            <v>210REM0000631</v>
          </cell>
          <cell r="D4886" t="str">
            <v>一汽MV3左下镜座</v>
          </cell>
        </row>
        <row r="4887">
          <cell r="B4887" t="str">
            <v>REM0000638</v>
          </cell>
          <cell r="C4887" t="str">
            <v>210REM0000638</v>
          </cell>
          <cell r="D4887" t="str">
            <v>一汽MV3右下镜座</v>
          </cell>
        </row>
        <row r="4888">
          <cell r="B4888" t="str">
            <v>REM0000631</v>
          </cell>
          <cell r="C4888" t="str">
            <v>230REM0000631</v>
          </cell>
          <cell r="D4888" t="str">
            <v>一汽MV3左下镜座</v>
          </cell>
        </row>
        <row r="4889">
          <cell r="B4889" t="str">
            <v>REM0000638</v>
          </cell>
          <cell r="C4889" t="str">
            <v>230REM0000638</v>
          </cell>
          <cell r="D4889" t="str">
            <v>一汽MV3右下镜座</v>
          </cell>
        </row>
        <row r="4890">
          <cell r="B4890" t="str">
            <v>TMA0000267</v>
          </cell>
          <cell r="C4890" t="str">
            <v>210TMA0000267</v>
          </cell>
          <cell r="D4890" t="str">
            <v>H3宽车左包装箱</v>
          </cell>
        </row>
        <row r="4891">
          <cell r="B4891" t="str">
            <v>TMA0000268</v>
          </cell>
          <cell r="C4891" t="str">
            <v>210TMA0000268</v>
          </cell>
          <cell r="D4891" t="str">
            <v>H3宽车右包装箱</v>
          </cell>
        </row>
        <row r="4892">
          <cell r="B4892" t="str">
            <v>TMA0000267</v>
          </cell>
          <cell r="C4892" t="str">
            <v>230TMA0000267</v>
          </cell>
          <cell r="D4892" t="str">
            <v>H3宽车左包装箱</v>
          </cell>
        </row>
        <row r="4893">
          <cell r="B4893" t="str">
            <v>TMA0000268</v>
          </cell>
          <cell r="C4893" t="str">
            <v>230TMA0000268</v>
          </cell>
          <cell r="D4893" t="str">
            <v>H3宽车右包装箱</v>
          </cell>
        </row>
        <row r="4894">
          <cell r="B4894" t="str">
            <v>REM0001146</v>
          </cell>
          <cell r="C4894" t="str">
            <v>210REM0001146</v>
          </cell>
          <cell r="D4894" t="str">
            <v>B40L高配左线束合件</v>
          </cell>
        </row>
        <row r="4895">
          <cell r="B4895" t="str">
            <v>REM0001152</v>
          </cell>
          <cell r="C4895" t="str">
            <v>210REM0001152</v>
          </cell>
          <cell r="D4895" t="str">
            <v>B40L高配右线束合件</v>
          </cell>
        </row>
        <row r="4896">
          <cell r="B4896" t="str">
            <v>REM0000783</v>
          </cell>
          <cell r="C4896" t="str">
            <v>210REM0000783</v>
          </cell>
          <cell r="D4896" t="str">
            <v>C30D三角座左</v>
          </cell>
        </row>
        <row r="4897">
          <cell r="B4897" t="str">
            <v>REM0000812</v>
          </cell>
          <cell r="C4897" t="str">
            <v>210REM0000812</v>
          </cell>
          <cell r="D4897" t="str">
            <v>C30D三角座右</v>
          </cell>
        </row>
        <row r="4898">
          <cell r="B4898" t="str">
            <v>SCS0001110</v>
          </cell>
          <cell r="C4898" t="str">
            <v>220SCS0001110</v>
          </cell>
          <cell r="D4898" t="str">
            <v>后排靠背中间脚架总成</v>
          </cell>
        </row>
        <row r="4899">
          <cell r="B4899" t="str">
            <v>SCS0001110</v>
          </cell>
          <cell r="C4899" t="str">
            <v>230SCS0001110</v>
          </cell>
          <cell r="D4899" t="str">
            <v>后排靠背中间脚架总成</v>
          </cell>
        </row>
        <row r="4900">
          <cell r="B4900" t="str">
            <v>REM0001962</v>
          </cell>
          <cell r="C4900" t="str">
            <v>210REM0001962</v>
          </cell>
          <cell r="D4900" t="str">
            <v>捷运前下视高顶镜杆喷涂</v>
          </cell>
        </row>
        <row r="4901">
          <cell r="B4901" t="str">
            <v>REM0002476</v>
          </cell>
          <cell r="C4901" t="str">
            <v>210REM0002476</v>
          </cell>
          <cell r="D4901" t="str">
            <v>T5G下安装座左</v>
          </cell>
        </row>
        <row r="4902">
          <cell r="B4902" t="str">
            <v>REM0002485</v>
          </cell>
          <cell r="C4902" t="str">
            <v>210REM0002485</v>
          </cell>
          <cell r="D4902" t="str">
            <v>T5G下安装座右</v>
          </cell>
        </row>
        <row r="4903">
          <cell r="B4903" t="str">
            <v>RSM0000055</v>
          </cell>
          <cell r="C4903" t="str">
            <v>210RSM0000055</v>
          </cell>
          <cell r="D4903" t="str">
            <v>济南轻卡左舵下视镜杆</v>
          </cell>
        </row>
        <row r="4904">
          <cell r="B4904" t="str">
            <v>REM0010223</v>
          </cell>
          <cell r="C4904" t="str">
            <v>210REM0010223</v>
          </cell>
          <cell r="D4904" t="str">
            <v>H6右下镜臂盖</v>
          </cell>
        </row>
        <row r="4905">
          <cell r="B4905" t="str">
            <v>SCS0004271</v>
          </cell>
          <cell r="C4905" t="str">
            <v>220SCS0004271</v>
          </cell>
          <cell r="D4905" t="str">
            <v>外侧头枕骨架组合</v>
          </cell>
        </row>
        <row r="4906">
          <cell r="B4906" t="str">
            <v>SHT0014851</v>
          </cell>
          <cell r="C4906" t="str">
            <v>220SHT0014851</v>
          </cell>
          <cell r="D4906" t="str">
            <v>驾驶员靠背调节手柄移印</v>
          </cell>
        </row>
        <row r="4907">
          <cell r="B4907" t="str">
            <v>SHT0014852</v>
          </cell>
          <cell r="C4907" t="str">
            <v>220SHT0014852</v>
          </cell>
          <cell r="D4907" t="str">
            <v>副驾高配靠背调节手柄移印</v>
          </cell>
        </row>
        <row r="4908">
          <cell r="B4908" t="str">
            <v>SHT0014853</v>
          </cell>
          <cell r="C4908" t="str">
            <v>220SHT0014853</v>
          </cell>
          <cell r="D4908" t="str">
            <v>副驾标配靠背调节手柄移印</v>
          </cell>
        </row>
        <row r="4909">
          <cell r="B4909" t="str">
            <v>SLT0010364</v>
          </cell>
          <cell r="C4909" t="str">
            <v>230SLT0010364</v>
          </cell>
          <cell r="D4909" t="str">
            <v>中间靠背主管</v>
          </cell>
        </row>
        <row r="4910">
          <cell r="B4910" t="str">
            <v>SHT0013407</v>
          </cell>
          <cell r="C4910" t="str">
            <v>210SHT0013407</v>
          </cell>
          <cell r="D4910" t="str">
            <v>2.0座椅右舵右侧罩壳</v>
          </cell>
        </row>
        <row r="4911">
          <cell r="B4911" t="str">
            <v>REM0000985</v>
          </cell>
          <cell r="C4911" t="str">
            <v>210REM0000985</v>
          </cell>
          <cell r="D4911" t="str">
            <v>H4(上)左镜座</v>
          </cell>
        </row>
        <row r="4912">
          <cell r="B4912" t="str">
            <v>SCS0000907</v>
          </cell>
          <cell r="C4912" t="str">
            <v>220SCS0000907</v>
          </cell>
          <cell r="D4912" t="str">
            <v>主驾安全带固定板总成</v>
          </cell>
        </row>
        <row r="4913">
          <cell r="B4913" t="str">
            <v>SCS0000907</v>
          </cell>
          <cell r="C4913" t="str">
            <v>230SCS0000907</v>
          </cell>
          <cell r="D4913" t="str">
            <v>主驾安全带固定板总成</v>
          </cell>
        </row>
        <row r="4914">
          <cell r="B4914" t="str">
            <v>REM0001672</v>
          </cell>
          <cell r="C4914" t="str">
            <v>210REM0001672</v>
          </cell>
          <cell r="D4914" t="str">
            <v>A2下视镜杆新喷涂</v>
          </cell>
        </row>
        <row r="4915">
          <cell r="B4915" t="str">
            <v>RSM0000075</v>
          </cell>
          <cell r="C4915" t="str">
            <v>210RSM0000075</v>
          </cell>
          <cell r="D4915" t="str">
            <v>J6K补盲镜镜体</v>
          </cell>
        </row>
        <row r="4916">
          <cell r="B4916" t="str">
            <v>RSM0000150</v>
          </cell>
          <cell r="C4916" t="str">
            <v>210RSM0000150</v>
          </cell>
          <cell r="D4916" t="str">
            <v>曼项目补盲底盖(纸箱)</v>
          </cell>
        </row>
        <row r="4917">
          <cell r="B4917" t="str">
            <v>RSM0000150</v>
          </cell>
          <cell r="C4917" t="str">
            <v>230RSM0000150</v>
          </cell>
          <cell r="D4917" t="str">
            <v>曼项目补盲底盖(纸箱)</v>
          </cell>
        </row>
        <row r="4918">
          <cell r="B4918" t="str">
            <v>SLT0010375</v>
          </cell>
          <cell r="C4918" t="str">
            <v>220SLT0010375</v>
          </cell>
          <cell r="D4918" t="str">
            <v>中间固定支架焊接总成</v>
          </cell>
        </row>
        <row r="4919">
          <cell r="B4919" t="str">
            <v>BFA0000607</v>
          </cell>
          <cell r="C4919" t="str">
            <v>230BFA0000607</v>
          </cell>
          <cell r="D4919" t="str">
            <v>内方螺丝φ20*180</v>
          </cell>
        </row>
        <row r="4920">
          <cell r="B4920" t="str">
            <v>SHT0012065</v>
          </cell>
          <cell r="C4920" t="str">
            <v>230SHT0012065</v>
          </cell>
          <cell r="D4920" t="str">
            <v>右侧前升降锁止焊接总成</v>
          </cell>
        </row>
        <row r="4921">
          <cell r="B4921" t="str">
            <v>TST0000487</v>
          </cell>
          <cell r="C4921" t="str">
            <v>230TST0000487</v>
          </cell>
          <cell r="D4921" t="str">
            <v>气压开关（气泵用）</v>
          </cell>
        </row>
        <row r="4922">
          <cell r="B4922" t="str">
            <v>REM0000563</v>
          </cell>
          <cell r="C4922" t="str">
            <v>210REM0000563</v>
          </cell>
          <cell r="D4922" t="str">
            <v>MV3广角镜片托</v>
          </cell>
        </row>
        <row r="4923">
          <cell r="B4923" t="str">
            <v>REM0001726</v>
          </cell>
          <cell r="C4923" t="str">
            <v>210REM0001726</v>
          </cell>
          <cell r="D4923" t="str">
            <v>奥驰右镜框</v>
          </cell>
        </row>
        <row r="4924">
          <cell r="B4924" t="str">
            <v>REM0000124</v>
          </cell>
          <cell r="C4924" t="str">
            <v>210REM0000124</v>
          </cell>
          <cell r="D4924" t="str">
            <v>BC311三角护罩-右</v>
          </cell>
        </row>
        <row r="4925">
          <cell r="B4925" t="str">
            <v>REM0001001</v>
          </cell>
          <cell r="C4925" t="str">
            <v>210REM0001001</v>
          </cell>
          <cell r="D4925" t="str">
            <v>H4(上)右镜座</v>
          </cell>
        </row>
        <row r="4926">
          <cell r="B4926" t="str">
            <v>SHT0011439</v>
          </cell>
          <cell r="C4926" t="str">
            <v>220SHT0011439</v>
          </cell>
          <cell r="D4926" t="str">
            <v>靠背3D网格中上</v>
          </cell>
        </row>
        <row r="4927">
          <cell r="B4927" t="str">
            <v>SHT0011972</v>
          </cell>
          <cell r="C4927" t="str">
            <v>220SHT0011972</v>
          </cell>
          <cell r="D4927" t="str">
            <v>调角器左罩壳</v>
          </cell>
        </row>
        <row r="4928">
          <cell r="B4928" t="str">
            <v>REM0000923</v>
          </cell>
          <cell r="C4928" t="str">
            <v>210REM0000923</v>
          </cell>
          <cell r="D4928" t="str">
            <v>B40左骨架(高配)</v>
          </cell>
        </row>
        <row r="4929">
          <cell r="B4929" t="str">
            <v>REM0000939</v>
          </cell>
          <cell r="C4929" t="str">
            <v>210REM0000939</v>
          </cell>
          <cell r="D4929" t="str">
            <v>B40右骨架(高配)</v>
          </cell>
        </row>
        <row r="4930">
          <cell r="B4930" t="str">
            <v>SCS0005610</v>
          </cell>
          <cell r="C4930" t="str">
            <v>230SCS0005610</v>
          </cell>
          <cell r="D4930" t="str">
            <v>大旋转支架总成</v>
          </cell>
        </row>
        <row r="4931">
          <cell r="B4931" t="str">
            <v>REM0001163</v>
          </cell>
          <cell r="C4931" t="str">
            <v>210REM0001163</v>
          </cell>
          <cell r="D4931" t="str">
            <v>B80C右转向灯灯罩</v>
          </cell>
        </row>
        <row r="4932">
          <cell r="B4932" t="str">
            <v>SHT0013301</v>
          </cell>
          <cell r="C4932" t="str">
            <v>230SHT0013301</v>
          </cell>
          <cell r="D4932" t="str">
            <v>座框左边板总成</v>
          </cell>
        </row>
        <row r="4933">
          <cell r="B4933" t="str">
            <v>SHT0014853</v>
          </cell>
          <cell r="C4933" t="str">
            <v>210SHT0014853</v>
          </cell>
          <cell r="D4933" t="str">
            <v>副驾标配靠背调节手柄移印</v>
          </cell>
        </row>
        <row r="4934">
          <cell r="B4934" t="str">
            <v>SCS0006430</v>
          </cell>
          <cell r="C4934" t="str">
            <v>220SCS0006430</v>
          </cell>
          <cell r="D4934" t="str">
            <v>头枕骨架总成</v>
          </cell>
        </row>
        <row r="4935">
          <cell r="B4935" t="str">
            <v>REM0003166</v>
          </cell>
          <cell r="C4935" t="str">
            <v>210REM0003166</v>
          </cell>
          <cell r="D4935" t="str">
            <v>一汽MV3左上镜座（毛坯）</v>
          </cell>
        </row>
        <row r="4936">
          <cell r="B4936" t="str">
            <v>REM0003168</v>
          </cell>
          <cell r="C4936" t="str">
            <v>210REM0003168</v>
          </cell>
          <cell r="D4936" t="str">
            <v>一汽MV3右上镜座（毛坯）</v>
          </cell>
        </row>
        <row r="4937">
          <cell r="B4937" t="str">
            <v>SLT0000577</v>
          </cell>
          <cell r="C4937" t="str">
            <v>220SLT0000577</v>
          </cell>
          <cell r="D4937" t="str">
            <v>K1连接板（右舵）</v>
          </cell>
        </row>
        <row r="4938">
          <cell r="B4938" t="str">
            <v>SHT0011961</v>
          </cell>
          <cell r="C4938" t="str">
            <v>210SHT0011961</v>
          </cell>
          <cell r="D4938" t="str">
            <v>2.0座椅右侧罩壳</v>
          </cell>
        </row>
        <row r="4939">
          <cell r="B4939" t="str">
            <v>SLT0011025</v>
          </cell>
          <cell r="C4939" t="str">
            <v>220SLT0011025</v>
          </cell>
          <cell r="D4939" t="str">
            <v>前排安全带锁扣总成</v>
          </cell>
        </row>
        <row r="4940">
          <cell r="B4940" t="str">
            <v>SHT0012895</v>
          </cell>
          <cell r="C4940" t="str">
            <v>210SHT0012895</v>
          </cell>
          <cell r="D4940" t="str">
            <v>2.0座椅右舵左侧罩壳</v>
          </cell>
        </row>
        <row r="4941">
          <cell r="B4941" t="str">
            <v>TST0000260</v>
          </cell>
          <cell r="C4941" t="str">
            <v>230TST0000260</v>
          </cell>
          <cell r="D4941" t="str">
            <v>ф16×120</v>
          </cell>
        </row>
        <row r="4942">
          <cell r="B4942" t="str">
            <v>SHT0012500</v>
          </cell>
          <cell r="C4942" t="str">
            <v>210SHT0012500</v>
          </cell>
          <cell r="D4942" t="str">
            <v>2.0座椅左侧罩壳</v>
          </cell>
        </row>
        <row r="4943">
          <cell r="B4943" t="str">
            <v>SLT0001979</v>
          </cell>
          <cell r="C4943" t="str">
            <v>230SLT0001979</v>
          </cell>
          <cell r="D4943" t="str">
            <v>窄车大背主管</v>
          </cell>
        </row>
        <row r="4944">
          <cell r="B4944" t="str">
            <v>SHT0011971</v>
          </cell>
          <cell r="C4944" t="str">
            <v>210SHT0011971</v>
          </cell>
          <cell r="D4944" t="str">
            <v>2.0座椅左侧罩壳</v>
          </cell>
        </row>
        <row r="4945">
          <cell r="B4945" t="str">
            <v>SHT0012903</v>
          </cell>
          <cell r="C4945" t="str">
            <v>210SHT0012903</v>
          </cell>
          <cell r="D4945" t="str">
            <v>2.0座椅右舵右侧罩壳</v>
          </cell>
        </row>
        <row r="4946">
          <cell r="B4946" t="str">
            <v>SHT0000091</v>
          </cell>
          <cell r="C4946" t="str">
            <v>210SHT0000091</v>
          </cell>
          <cell r="D4946" t="str">
            <v>M4右舵主边罩壳</v>
          </cell>
        </row>
        <row r="4947">
          <cell r="B4947" t="str">
            <v>SHT0014002</v>
          </cell>
          <cell r="C4947" t="str">
            <v>210SHT0014002</v>
          </cell>
          <cell r="D4947" t="str">
            <v>2.0座椅左侧罩壳</v>
          </cell>
        </row>
        <row r="4948">
          <cell r="B4948" t="str">
            <v>SHT0000091</v>
          </cell>
          <cell r="C4948" t="str">
            <v>220SHT0000091</v>
          </cell>
          <cell r="D4948" t="str">
            <v>M4右舵主边罩壳</v>
          </cell>
        </row>
        <row r="4949">
          <cell r="B4949" t="str">
            <v>SLT0002550</v>
          </cell>
          <cell r="C4949" t="str">
            <v>230SLT0002550</v>
          </cell>
          <cell r="D4949" t="str">
            <v>驾驶员座垫右侧安装板总成</v>
          </cell>
        </row>
        <row r="4950">
          <cell r="B4950" t="str">
            <v>SHT0012907</v>
          </cell>
          <cell r="C4950" t="str">
            <v>210SHT0012907</v>
          </cell>
          <cell r="D4950" t="str">
            <v>2.0座椅右舵右侧罩壳</v>
          </cell>
        </row>
        <row r="4951">
          <cell r="B4951" t="str">
            <v>REM0010163</v>
          </cell>
          <cell r="C4951" t="str">
            <v>210REM0010163</v>
          </cell>
          <cell r="D4951" t="str">
            <v>H6左下镜臂盖</v>
          </cell>
        </row>
        <row r="4952">
          <cell r="B4952" t="str">
            <v>SLT0001980</v>
          </cell>
          <cell r="C4952" t="str">
            <v>230SLT0001980</v>
          </cell>
          <cell r="D4952" t="str">
            <v>座垫主管</v>
          </cell>
        </row>
        <row r="4953">
          <cell r="B4953" t="str">
            <v>SHT0012906</v>
          </cell>
          <cell r="C4953" t="str">
            <v>210SHT0012906</v>
          </cell>
          <cell r="D4953" t="str">
            <v>2.0座椅右舵右侧罩壳</v>
          </cell>
        </row>
        <row r="4954">
          <cell r="B4954" t="str">
            <v>SCS0001127</v>
          </cell>
          <cell r="C4954" t="str">
            <v>230SCS0001127</v>
          </cell>
          <cell r="D4954" t="str">
            <v>后排靠背右连接板总成</v>
          </cell>
        </row>
        <row r="4955">
          <cell r="B4955" t="str">
            <v>RCA0000014</v>
          </cell>
          <cell r="C4955" t="str">
            <v>210RCA0000014</v>
          </cell>
          <cell r="D4955" t="str">
            <v>瑞沃灰内扶手手动(右)</v>
          </cell>
        </row>
        <row r="4956">
          <cell r="B4956" t="str">
            <v>RSM0000229</v>
          </cell>
          <cell r="C4956" t="str">
            <v>210RSM0000229</v>
          </cell>
          <cell r="D4956" t="str">
            <v>C7补盲镜片托</v>
          </cell>
        </row>
        <row r="4957">
          <cell r="B4957" t="str">
            <v>RSM0000049</v>
          </cell>
          <cell r="C4957" t="str">
            <v>210RSM0000049</v>
          </cell>
          <cell r="D4957" t="str">
            <v>华菱补盲镜镜体</v>
          </cell>
        </row>
        <row r="4958">
          <cell r="B4958" t="str">
            <v>SHT0002738</v>
          </cell>
          <cell r="C4958" t="str">
            <v>230SHT0002738</v>
          </cell>
          <cell r="D4958" t="str">
            <v>大运靠背主管</v>
          </cell>
        </row>
        <row r="4959">
          <cell r="B4959" t="str">
            <v>REM0001604</v>
          </cell>
          <cell r="C4959" t="str">
            <v>210REM0001604</v>
          </cell>
          <cell r="D4959" t="str">
            <v>德龙大镜体</v>
          </cell>
        </row>
        <row r="4960">
          <cell r="B4960" t="str">
            <v>REM0000018</v>
          </cell>
          <cell r="C4960" t="str">
            <v>210REM0000018</v>
          </cell>
          <cell r="D4960" t="str">
            <v>BC316卡框-左</v>
          </cell>
        </row>
        <row r="4961">
          <cell r="B4961" t="str">
            <v>REM0002601</v>
          </cell>
          <cell r="C4961" t="str">
            <v>210REM0002601</v>
          </cell>
          <cell r="D4961" t="str">
            <v>203A0上镜座</v>
          </cell>
        </row>
        <row r="4962">
          <cell r="B4962" t="str">
            <v>SHT0011330</v>
          </cell>
          <cell r="C4962" t="str">
            <v>210SHT0011330</v>
          </cell>
          <cell r="D4962" t="str">
            <v>H6扶手外盖</v>
          </cell>
        </row>
        <row r="4963">
          <cell r="B4963" t="str">
            <v>TMA0000497</v>
          </cell>
          <cell r="C4963" t="str">
            <v>210TMA0000497</v>
          </cell>
          <cell r="D4963" t="str">
            <v>M20室内镜纸箱</v>
          </cell>
        </row>
        <row r="4964">
          <cell r="B4964" t="str">
            <v>TMA0000497</v>
          </cell>
          <cell r="C4964" t="str">
            <v>230TMA0000497</v>
          </cell>
          <cell r="D4964" t="str">
            <v>M20室内镜纸箱</v>
          </cell>
        </row>
        <row r="4965">
          <cell r="B4965" t="str">
            <v>TMI0000051</v>
          </cell>
          <cell r="C4965" t="str">
            <v>210TMI0000051</v>
          </cell>
          <cell r="D4965" t="str">
            <v>K8303</v>
          </cell>
        </row>
        <row r="4966">
          <cell r="B4966" t="str">
            <v>REM0003167</v>
          </cell>
          <cell r="C4966" t="str">
            <v>210REM0003167</v>
          </cell>
          <cell r="D4966" t="str">
            <v>一汽MV3左下镜座（毛坯）</v>
          </cell>
        </row>
        <row r="4967">
          <cell r="B4967" t="str">
            <v>REM0003169</v>
          </cell>
          <cell r="C4967" t="str">
            <v>210REM0003169</v>
          </cell>
          <cell r="D4967" t="str">
            <v>一汽MV3右下镜座（毛坯）</v>
          </cell>
        </row>
        <row r="4968">
          <cell r="B4968" t="str">
            <v>RSM0000085</v>
          </cell>
          <cell r="C4968" t="str">
            <v>210RSM0000085</v>
          </cell>
          <cell r="D4968" t="str">
            <v>ETX改型前下视镜体</v>
          </cell>
        </row>
        <row r="4969">
          <cell r="B4969" t="str">
            <v>SHT0012904</v>
          </cell>
          <cell r="C4969" t="str">
            <v>210SHT0012904</v>
          </cell>
          <cell r="D4969" t="str">
            <v>2.0座椅右舵右侧罩壳</v>
          </cell>
        </row>
        <row r="4970">
          <cell r="B4970" t="str">
            <v>TMA0000323</v>
          </cell>
          <cell r="C4970" t="str">
            <v>210TMA0000323</v>
          </cell>
          <cell r="D4970" t="str">
            <v>一汽军车纸箱</v>
          </cell>
        </row>
        <row r="4971">
          <cell r="B4971" t="str">
            <v>TMA0000323</v>
          </cell>
          <cell r="C4971" t="str">
            <v>230TMA0000323</v>
          </cell>
          <cell r="D4971" t="str">
            <v>一汽军车纸箱</v>
          </cell>
        </row>
        <row r="4972">
          <cell r="B4972" t="str">
            <v>REM0002978</v>
          </cell>
          <cell r="C4972" t="str">
            <v>230REM0002978</v>
          </cell>
          <cell r="D4972" t="str">
            <v>奥驰A镜杆铸件</v>
          </cell>
        </row>
        <row r="4973">
          <cell r="B4973" t="str">
            <v>TST0001710</v>
          </cell>
          <cell r="C4973" t="str">
            <v>220TST0001710</v>
          </cell>
          <cell r="D4973" t="str">
            <v>钻头</v>
          </cell>
        </row>
        <row r="4974">
          <cell r="B4974" t="str">
            <v>TST0001710</v>
          </cell>
          <cell r="C4974" t="str">
            <v>230TST0001710</v>
          </cell>
          <cell r="D4974" t="str">
            <v>钻头</v>
          </cell>
        </row>
        <row r="4975">
          <cell r="B4975" t="str">
            <v>SLT0010346</v>
          </cell>
          <cell r="C4975" t="str">
            <v>220SLT0010346</v>
          </cell>
          <cell r="D4975" t="str">
            <v>驾驶员左侧护板</v>
          </cell>
        </row>
        <row r="4976">
          <cell r="B4976" t="str">
            <v>SHT0010677</v>
          </cell>
          <cell r="C4976" t="str">
            <v>210SHT0010677</v>
          </cell>
          <cell r="D4976" t="str">
            <v>副驾标配靠背调节手柄</v>
          </cell>
        </row>
        <row r="4977">
          <cell r="B4977" t="str">
            <v>SLT0010733</v>
          </cell>
          <cell r="C4977" t="str">
            <v>220SLT0010733</v>
          </cell>
          <cell r="D4977" t="str">
            <v>驾驶员左侧护板</v>
          </cell>
        </row>
        <row r="4978">
          <cell r="B4978" t="str">
            <v>TSY0000713</v>
          </cell>
          <cell r="C4978" t="str">
            <v>220TSY0000713</v>
          </cell>
          <cell r="D4978" t="str">
            <v>M31RB黑仿皮/复合革</v>
          </cell>
        </row>
        <row r="4979">
          <cell r="B4979" t="str">
            <v>TSY0000852</v>
          </cell>
          <cell r="C4979" t="str">
            <v>220TSY0000852</v>
          </cell>
          <cell r="D4979" t="str">
            <v>M20棕黄皮复合革</v>
          </cell>
        </row>
        <row r="4980">
          <cell r="B4980" t="str">
            <v>TSY0000853</v>
          </cell>
          <cell r="C4980" t="str">
            <v>220TSY0000853</v>
          </cell>
          <cell r="D4980" t="str">
            <v>M20棕黄皮革</v>
          </cell>
        </row>
        <row r="4981">
          <cell r="B4981" t="str">
            <v>TSY0000855</v>
          </cell>
          <cell r="C4981" t="str">
            <v>220TSY0000855</v>
          </cell>
          <cell r="D4981" t="str">
            <v>M30棕色复合革主</v>
          </cell>
        </row>
        <row r="4982">
          <cell r="B4982" t="str">
            <v>REM0001756</v>
          </cell>
          <cell r="C4982" t="str">
            <v>210REM0001756</v>
          </cell>
          <cell r="D4982" t="str">
            <v>ETX镜座右</v>
          </cell>
        </row>
        <row r="4983">
          <cell r="B4983" t="str">
            <v>SLT0010544</v>
          </cell>
          <cell r="C4983" t="str">
            <v>230SLT0010544</v>
          </cell>
          <cell r="D4983" t="str">
            <v>滑轨右连接板1</v>
          </cell>
        </row>
        <row r="4984">
          <cell r="B4984" t="str">
            <v>TMA0000045</v>
          </cell>
          <cell r="C4984" t="str">
            <v>210TMA0000045</v>
          </cell>
          <cell r="D4984" t="str">
            <v>ETX2280右新国标纸箱</v>
          </cell>
        </row>
        <row r="4985">
          <cell r="B4985" t="str">
            <v>TMA0000045</v>
          </cell>
          <cell r="C4985" t="str">
            <v>230TMA0000045</v>
          </cell>
          <cell r="D4985" t="str">
            <v>ETX2280右新国标纸箱</v>
          </cell>
        </row>
        <row r="4986">
          <cell r="B4986" t="str">
            <v>RCA0000013</v>
          </cell>
          <cell r="C4986" t="str">
            <v>210RCA0000013</v>
          </cell>
          <cell r="D4986" t="str">
            <v>瑞沃灰内扶手手动(左)</v>
          </cell>
        </row>
        <row r="4987">
          <cell r="B4987" t="str">
            <v>SLT0000417</v>
          </cell>
          <cell r="C4987" t="str">
            <v>220SLT0000417</v>
          </cell>
          <cell r="D4987" t="str">
            <v>K1经济型锁扣后排用</v>
          </cell>
        </row>
        <row r="4988">
          <cell r="B4988" t="str">
            <v>SHT0012564</v>
          </cell>
          <cell r="C4988" t="str">
            <v>230SHT0012564</v>
          </cell>
          <cell r="D4988" t="str">
            <v>扶手支架焊接总成</v>
          </cell>
        </row>
        <row r="4989">
          <cell r="B4989" t="str">
            <v>REM0001649</v>
          </cell>
          <cell r="C4989" t="str">
            <v>210REM0001649</v>
          </cell>
          <cell r="D4989" t="str">
            <v>1580左镜座</v>
          </cell>
        </row>
        <row r="4990">
          <cell r="B4990" t="str">
            <v>REM0001657</v>
          </cell>
          <cell r="C4990" t="str">
            <v>210REM0001657</v>
          </cell>
          <cell r="D4990" t="str">
            <v>1580右镜座</v>
          </cell>
        </row>
        <row r="4991">
          <cell r="B4991" t="str">
            <v>REM0001649</v>
          </cell>
          <cell r="C4991" t="str">
            <v>230REM0001649</v>
          </cell>
          <cell r="D4991" t="str">
            <v>1580左镜座</v>
          </cell>
        </row>
        <row r="4992">
          <cell r="B4992" t="str">
            <v>REM0001657</v>
          </cell>
          <cell r="C4992" t="str">
            <v>230REM0001657</v>
          </cell>
          <cell r="D4992" t="str">
            <v>1580右镜座</v>
          </cell>
        </row>
        <row r="4993">
          <cell r="B4993" t="str">
            <v>RSM0000077</v>
          </cell>
          <cell r="C4993" t="str">
            <v>210RSM0000077</v>
          </cell>
          <cell r="D4993" t="str">
            <v>曼项目欧标补盲镜体</v>
          </cell>
        </row>
        <row r="4994">
          <cell r="B4994" t="str">
            <v>SHT0010333</v>
          </cell>
          <cell r="C4994" t="str">
            <v>210SHT0010333</v>
          </cell>
          <cell r="D4994" t="str">
            <v>驾驶员右侧罩壳</v>
          </cell>
        </row>
        <row r="4995">
          <cell r="B4995" t="str">
            <v>REM0003428</v>
          </cell>
          <cell r="C4995" t="str">
            <v>230REM0003428</v>
          </cell>
          <cell r="D4995" t="str">
            <v>一汽M46左镜杆单管</v>
          </cell>
        </row>
        <row r="4996">
          <cell r="B4996" t="str">
            <v>REM0003429</v>
          </cell>
          <cell r="C4996" t="str">
            <v>230REM0003429</v>
          </cell>
          <cell r="D4996" t="str">
            <v>一汽M46右镜杆单管</v>
          </cell>
        </row>
        <row r="4997">
          <cell r="B4997" t="str">
            <v>SLT0000506</v>
          </cell>
          <cell r="C4997" t="str">
            <v>220SLT0000506</v>
          </cell>
          <cell r="D4997" t="str">
            <v>K1侧翻三点式安全带</v>
          </cell>
        </row>
        <row r="4998">
          <cell r="B4998" t="str">
            <v>SLT0010556</v>
          </cell>
          <cell r="C4998" t="str">
            <v>230SLT0010556</v>
          </cell>
          <cell r="D4998" t="str">
            <v>内绞架支撑板组件</v>
          </cell>
        </row>
        <row r="4999">
          <cell r="B4999" t="str">
            <v>REM0001696</v>
          </cell>
          <cell r="C4999" t="str">
            <v>210REM0001696</v>
          </cell>
          <cell r="D4999" t="str">
            <v>K1镜体左</v>
          </cell>
        </row>
        <row r="5000">
          <cell r="B5000" t="str">
            <v>REM0001706</v>
          </cell>
          <cell r="C5000" t="str">
            <v>210REM0001706</v>
          </cell>
          <cell r="D5000" t="str">
            <v>K1镜体右</v>
          </cell>
        </row>
        <row r="5001">
          <cell r="B5001" t="str">
            <v>REM0002635</v>
          </cell>
          <cell r="C5001" t="str">
            <v>210REM0002635</v>
          </cell>
          <cell r="D5001" t="str">
            <v>北奔路面镜镜座</v>
          </cell>
        </row>
        <row r="5002">
          <cell r="B5002" t="str">
            <v>REM0000984</v>
          </cell>
          <cell r="C5002" t="str">
            <v>210REM0000984</v>
          </cell>
          <cell r="D5002" t="str">
            <v>H4改型左广角镜片托</v>
          </cell>
        </row>
        <row r="5003">
          <cell r="B5003" t="str">
            <v>REM0001000</v>
          </cell>
          <cell r="C5003" t="str">
            <v>210REM0001000</v>
          </cell>
          <cell r="D5003" t="str">
            <v>H4改型右广角镜片托</v>
          </cell>
        </row>
        <row r="5004">
          <cell r="B5004" t="str">
            <v>REM0000047</v>
          </cell>
          <cell r="C5004" t="str">
            <v>210REM0000047</v>
          </cell>
          <cell r="D5004" t="str">
            <v>BC316卡框-右</v>
          </cell>
        </row>
        <row r="5005">
          <cell r="B5005" t="str">
            <v>TMA0000434</v>
          </cell>
          <cell r="C5005" t="str">
            <v>210TMA0000434</v>
          </cell>
          <cell r="D5005" t="str">
            <v>6486室内镜纸箱</v>
          </cell>
        </row>
        <row r="5006">
          <cell r="B5006" t="str">
            <v>TMA0000434</v>
          </cell>
          <cell r="C5006" t="str">
            <v>230TMA0000434</v>
          </cell>
          <cell r="D5006" t="str">
            <v>6486室内镜纸箱</v>
          </cell>
        </row>
        <row r="5007">
          <cell r="B5007" t="str">
            <v>TMA0000417</v>
          </cell>
          <cell r="C5007" t="str">
            <v>210TMA0000417</v>
          </cell>
          <cell r="D5007" t="str">
            <v>出口七层捷运前下视纸箱</v>
          </cell>
        </row>
        <row r="5008">
          <cell r="B5008" t="str">
            <v>SLT0000366</v>
          </cell>
          <cell r="C5008" t="str">
            <v>220SLT0000366</v>
          </cell>
          <cell r="D5008" t="str">
            <v>K1副司机经济型支架左</v>
          </cell>
        </row>
        <row r="5009">
          <cell r="B5009" t="str">
            <v>SLT0000366</v>
          </cell>
          <cell r="C5009" t="str">
            <v>230SLT0000366</v>
          </cell>
          <cell r="D5009" t="str">
            <v>K1副司机经济型支架左</v>
          </cell>
        </row>
        <row r="5010">
          <cell r="B5010" t="str">
            <v>SLT0010646</v>
          </cell>
          <cell r="C5010" t="str">
            <v>220SLT0010646</v>
          </cell>
          <cell r="D5010" t="str">
            <v>扶手安装支架焊接总成</v>
          </cell>
        </row>
        <row r="5011">
          <cell r="B5011" t="str">
            <v>TMI0000119</v>
          </cell>
          <cell r="C5011" t="str">
            <v>210TMI0000119</v>
          </cell>
          <cell r="D5011" t="str">
            <v>改性PP料</v>
          </cell>
        </row>
        <row r="5012">
          <cell r="B5012" t="str">
            <v>SHT0013868</v>
          </cell>
          <cell r="C5012" t="str">
            <v>210SHT0013868</v>
          </cell>
          <cell r="D5012" t="str">
            <v>2.0座椅左侧罩壳</v>
          </cell>
        </row>
        <row r="5013">
          <cell r="B5013" t="str">
            <v>REM0001140</v>
          </cell>
          <cell r="C5013" t="str">
            <v>210REM0001140</v>
          </cell>
          <cell r="D5013" t="str">
            <v>B80C后视镜转向灯线路板左</v>
          </cell>
        </row>
        <row r="5014">
          <cell r="B5014" t="str">
            <v>REM0001162</v>
          </cell>
          <cell r="C5014" t="str">
            <v>210REM0001162</v>
          </cell>
          <cell r="D5014" t="str">
            <v>B80C转向灯线路板板右</v>
          </cell>
        </row>
        <row r="5015">
          <cell r="B5015" t="str">
            <v>REM0000156</v>
          </cell>
          <cell r="C5015" t="str">
            <v>210REM0000156</v>
          </cell>
          <cell r="D5015" t="str">
            <v>C35DB镜座左</v>
          </cell>
        </row>
        <row r="5016">
          <cell r="B5016" t="str">
            <v>REM0000188</v>
          </cell>
          <cell r="C5016" t="str">
            <v>210REM0000188</v>
          </cell>
          <cell r="D5016" t="str">
            <v>C35DB镜座右</v>
          </cell>
        </row>
        <row r="5017">
          <cell r="B5017" t="str">
            <v>REM0000156</v>
          </cell>
          <cell r="C5017" t="str">
            <v>230REM0000156</v>
          </cell>
          <cell r="D5017" t="str">
            <v>C35DB镜座左</v>
          </cell>
        </row>
        <row r="5018">
          <cell r="B5018" t="str">
            <v>REM0000188</v>
          </cell>
          <cell r="C5018" t="str">
            <v>230REM0000188</v>
          </cell>
          <cell r="D5018" t="str">
            <v>C35DB镜座右</v>
          </cell>
        </row>
        <row r="5019">
          <cell r="B5019" t="str">
            <v>RIM0000034</v>
          </cell>
          <cell r="C5019" t="str">
            <v>210RIM0000034</v>
          </cell>
          <cell r="D5019" t="str">
            <v>901A0室内镜山东</v>
          </cell>
        </row>
        <row r="5020">
          <cell r="B5020" t="str">
            <v>SHT0002561</v>
          </cell>
          <cell r="C5020" t="str">
            <v>220SHT0002561</v>
          </cell>
          <cell r="D5020" t="str">
            <v>扶手支架焊接总成电泳</v>
          </cell>
        </row>
        <row r="5021">
          <cell r="B5021" t="str">
            <v>SHT0002561</v>
          </cell>
          <cell r="C5021" t="str">
            <v>230SHT0002561</v>
          </cell>
          <cell r="D5021" t="str">
            <v>扶手支架焊接总成电泳</v>
          </cell>
        </row>
        <row r="5022">
          <cell r="B5022" t="str">
            <v>SHT0000506</v>
          </cell>
          <cell r="C5022" t="str">
            <v>210SHT0000506</v>
          </cell>
          <cell r="D5022" t="str">
            <v>H4升级座椅司机左罩壳</v>
          </cell>
        </row>
        <row r="5023">
          <cell r="B5023" t="str">
            <v>SHT0000506</v>
          </cell>
          <cell r="C5023" t="str">
            <v>220SHT0000506</v>
          </cell>
          <cell r="D5023" t="str">
            <v>H4升级座椅司机左罩壳</v>
          </cell>
        </row>
        <row r="5024">
          <cell r="B5024" t="str">
            <v>SCS0004379</v>
          </cell>
          <cell r="C5024" t="str">
            <v>230SCS0004379</v>
          </cell>
          <cell r="D5024" t="str">
            <v>座垫右侧安装板组合</v>
          </cell>
        </row>
        <row r="5025">
          <cell r="B5025" t="str">
            <v>SCS0005617</v>
          </cell>
          <cell r="C5025" t="str">
            <v>230SCS0005617</v>
          </cell>
          <cell r="D5025" t="str">
            <v>座垫左侧安装板组合</v>
          </cell>
        </row>
        <row r="5026">
          <cell r="B5026" t="str">
            <v>REM0000910</v>
          </cell>
          <cell r="C5026" t="str">
            <v>210REM0000910</v>
          </cell>
          <cell r="D5026" t="str">
            <v>B40左转向灯线路板新</v>
          </cell>
        </row>
        <row r="5027">
          <cell r="B5027" t="str">
            <v>RIM0000044</v>
          </cell>
          <cell r="C5027" t="str">
            <v>210RIM0000044</v>
          </cell>
          <cell r="D5027" t="str">
            <v>805室内镜</v>
          </cell>
        </row>
        <row r="5028">
          <cell r="B5028" t="str">
            <v>RIM0000095</v>
          </cell>
          <cell r="C5028" t="str">
            <v>210RIM0000095</v>
          </cell>
          <cell r="D5028" t="str">
            <v>1B180-05室内镜</v>
          </cell>
        </row>
        <row r="5029">
          <cell r="B5029" t="str">
            <v>RIM0000100</v>
          </cell>
          <cell r="C5029" t="str">
            <v>210RIM0000100</v>
          </cell>
          <cell r="D5029" t="str">
            <v>102A0室内镜山东</v>
          </cell>
        </row>
        <row r="5030">
          <cell r="B5030" t="str">
            <v>TMA0000100</v>
          </cell>
          <cell r="C5030" t="str">
            <v>210TMA0000100</v>
          </cell>
          <cell r="D5030" t="str">
            <v>ETX改型手动左新国标纸箱</v>
          </cell>
        </row>
        <row r="5031">
          <cell r="B5031" t="str">
            <v>TMA0000102</v>
          </cell>
          <cell r="C5031" t="str">
            <v>210TMA0000102</v>
          </cell>
          <cell r="D5031" t="str">
            <v>ETX改型手动右新国标纸箱</v>
          </cell>
        </row>
        <row r="5032">
          <cell r="B5032" t="str">
            <v>TMA0000100</v>
          </cell>
          <cell r="C5032" t="str">
            <v>230TMA0000100</v>
          </cell>
          <cell r="D5032" t="str">
            <v>ETX改型手动左新国标纸箱</v>
          </cell>
        </row>
        <row r="5033">
          <cell r="B5033" t="str">
            <v>TMA0000102</v>
          </cell>
          <cell r="C5033" t="str">
            <v>230TMA0000102</v>
          </cell>
          <cell r="D5033" t="str">
            <v>ETX改型手动右新国标纸箱</v>
          </cell>
        </row>
        <row r="5034">
          <cell r="B5034" t="str">
            <v>SHT0002457</v>
          </cell>
          <cell r="C5034" t="str">
            <v>230SHT0002457</v>
          </cell>
          <cell r="D5034" t="str">
            <v>上框侧支架焊接总成电泳</v>
          </cell>
        </row>
        <row r="5035">
          <cell r="B5035" t="str">
            <v>RSM0000280</v>
          </cell>
          <cell r="C5035" t="str">
            <v>230RSM0000280</v>
          </cell>
          <cell r="D5035" t="str">
            <v>VT前下视镜镜杆（平顶）</v>
          </cell>
        </row>
        <row r="5036">
          <cell r="B5036" t="str">
            <v>SCS0005561</v>
          </cell>
          <cell r="C5036" t="str">
            <v>230SCS0005561</v>
          </cell>
          <cell r="D5036" t="str">
            <v>靠背管架E</v>
          </cell>
        </row>
        <row r="5037">
          <cell r="B5037" t="str">
            <v>SLT0000315</v>
          </cell>
          <cell r="C5037" t="str">
            <v>220SLT0000315</v>
          </cell>
          <cell r="D5037" t="str">
            <v>K1司机锁扣</v>
          </cell>
        </row>
        <row r="5038">
          <cell r="B5038" t="str">
            <v>REM0002649</v>
          </cell>
          <cell r="C5038" t="str">
            <v>210REM0002649</v>
          </cell>
          <cell r="D5038" t="str">
            <v>M20改型面罩玛瑙红左</v>
          </cell>
        </row>
        <row r="5039">
          <cell r="B5039" t="str">
            <v>REM0002650</v>
          </cell>
          <cell r="C5039" t="str">
            <v>210REM0002650</v>
          </cell>
          <cell r="D5039" t="str">
            <v>M20改型面罩玛瑙红右</v>
          </cell>
        </row>
        <row r="5040">
          <cell r="B5040" t="str">
            <v>SHT0011972</v>
          </cell>
          <cell r="C5040" t="str">
            <v>210SHT0011972</v>
          </cell>
          <cell r="D5040" t="str">
            <v>调角器左罩壳</v>
          </cell>
        </row>
        <row r="5041">
          <cell r="B5041" t="str">
            <v>SHT0012894</v>
          </cell>
          <cell r="C5041" t="str">
            <v>210SHT0012894</v>
          </cell>
          <cell r="D5041" t="str">
            <v>2.0座椅右舵右侧罩壳</v>
          </cell>
        </row>
        <row r="5042">
          <cell r="B5042" t="str">
            <v>SCS0004885</v>
          </cell>
          <cell r="C5042" t="str">
            <v>230SCS0004885</v>
          </cell>
          <cell r="D5042" t="str">
            <v>前支撑板</v>
          </cell>
        </row>
        <row r="5043">
          <cell r="B5043" t="str">
            <v>SLT0002211</v>
          </cell>
          <cell r="C5043" t="str">
            <v>230SLT0002211</v>
          </cell>
          <cell r="D5043" t="str">
            <v>驾驶员调角器下连接板</v>
          </cell>
        </row>
        <row r="5044">
          <cell r="B5044" t="str">
            <v>RSM0000234</v>
          </cell>
          <cell r="C5044" t="str">
            <v>210RSM0000234</v>
          </cell>
          <cell r="D5044" t="str">
            <v>北奔重型路面镜体</v>
          </cell>
        </row>
        <row r="5045">
          <cell r="B5045" t="str">
            <v>TMA0000200</v>
          </cell>
          <cell r="C5045" t="str">
            <v>210TMA0000200</v>
          </cell>
          <cell r="D5045" t="str">
            <v>奥驰后视镜纸箱左</v>
          </cell>
        </row>
        <row r="5046">
          <cell r="B5046" t="str">
            <v>TMA0000201</v>
          </cell>
          <cell r="C5046" t="str">
            <v>210TMA0000201</v>
          </cell>
          <cell r="D5046" t="str">
            <v>奥驰后视镜纸箱右</v>
          </cell>
        </row>
        <row r="5047">
          <cell r="B5047" t="str">
            <v>TMA0000200</v>
          </cell>
          <cell r="C5047" t="str">
            <v>230TMA0000200</v>
          </cell>
          <cell r="D5047" t="str">
            <v>奥驰后视镜纸箱左</v>
          </cell>
        </row>
        <row r="5048">
          <cell r="B5048" t="str">
            <v>TMA0000201</v>
          </cell>
          <cell r="C5048" t="str">
            <v>230TMA0000201</v>
          </cell>
          <cell r="D5048" t="str">
            <v>奥驰后视镜纸箱右</v>
          </cell>
        </row>
        <row r="5049">
          <cell r="B5049" t="str">
            <v>REM0002653</v>
          </cell>
          <cell r="C5049" t="str">
            <v>210REM0002653</v>
          </cell>
          <cell r="D5049" t="str">
            <v>M20改型面罩闪电蓝左</v>
          </cell>
        </row>
        <row r="5050">
          <cell r="B5050" t="str">
            <v>REM0002654</v>
          </cell>
          <cell r="C5050" t="str">
            <v>210REM0002654</v>
          </cell>
          <cell r="D5050" t="str">
            <v>M20改型面罩闪电蓝右</v>
          </cell>
        </row>
        <row r="5051">
          <cell r="B5051" t="str">
            <v>TMA0000461</v>
          </cell>
          <cell r="C5051" t="str">
            <v>210TMA0000461</v>
          </cell>
          <cell r="D5051" t="str">
            <v>出口七层17纸箱</v>
          </cell>
        </row>
        <row r="5052">
          <cell r="B5052" t="str">
            <v>RCA0000108</v>
          </cell>
          <cell r="C5052" t="str">
            <v>210RCA0000108</v>
          </cell>
          <cell r="D5052" t="str">
            <v>扶手</v>
          </cell>
        </row>
        <row r="5053">
          <cell r="B5053" t="str">
            <v>RIM0000013</v>
          </cell>
          <cell r="C5053" t="str">
            <v>210RIM0000013</v>
          </cell>
          <cell r="D5053" t="str">
            <v>18D镜壳</v>
          </cell>
        </row>
        <row r="5054">
          <cell r="B5054" t="str">
            <v>REM0001738</v>
          </cell>
          <cell r="C5054" t="str">
            <v>210REM0001738</v>
          </cell>
          <cell r="D5054" t="str">
            <v>奥铃17左镜杆喷涂</v>
          </cell>
        </row>
        <row r="5055">
          <cell r="B5055" t="str">
            <v>SCS0004144</v>
          </cell>
          <cell r="C5055" t="str">
            <v>220SCS0004144</v>
          </cell>
          <cell r="D5055" t="str">
            <v>B40L中间头枕泡沫总成新</v>
          </cell>
        </row>
        <row r="5056">
          <cell r="B5056" t="str">
            <v>SLT0002276</v>
          </cell>
          <cell r="C5056" t="str">
            <v>230SLT0002276</v>
          </cell>
          <cell r="D5056" t="str">
            <v>宽车小背背主管</v>
          </cell>
        </row>
        <row r="5057">
          <cell r="B5057" t="str">
            <v>SHT0012298</v>
          </cell>
          <cell r="C5057" t="str">
            <v>220SHT0012298</v>
          </cell>
          <cell r="D5057" t="str">
            <v>头枕面套总成</v>
          </cell>
        </row>
        <row r="5058">
          <cell r="B5058" t="str">
            <v>REM0000348</v>
          </cell>
          <cell r="C5058" t="str">
            <v>210REM0000348</v>
          </cell>
          <cell r="D5058" t="str">
            <v>一汽军车小镜片托</v>
          </cell>
        </row>
        <row r="5059">
          <cell r="B5059" t="str">
            <v>SLT0000101</v>
          </cell>
          <cell r="C5059" t="str">
            <v>220SLT0000101</v>
          </cell>
          <cell r="D5059" t="str">
            <v>双轴中连接板</v>
          </cell>
        </row>
        <row r="5060">
          <cell r="B5060" t="str">
            <v>SLT0000101</v>
          </cell>
          <cell r="C5060" t="str">
            <v>230SLT0000101</v>
          </cell>
          <cell r="D5060" t="str">
            <v>双轴中连接板</v>
          </cell>
        </row>
        <row r="5061">
          <cell r="B5061" t="str">
            <v>REM0002665</v>
          </cell>
          <cell r="C5061" t="str">
            <v>210REM0002665</v>
          </cell>
          <cell r="D5061" t="str">
            <v>奥威固定旋转座</v>
          </cell>
        </row>
        <row r="5062">
          <cell r="B5062" t="str">
            <v>SHT0001844</v>
          </cell>
          <cell r="C5062" t="str">
            <v>210SHT0001844</v>
          </cell>
          <cell r="D5062" t="str">
            <v>H4A司机左罩壳(堵孔)</v>
          </cell>
        </row>
        <row r="5063">
          <cell r="B5063" t="str">
            <v>SHT0001844</v>
          </cell>
          <cell r="C5063" t="str">
            <v>220SHT0001844</v>
          </cell>
          <cell r="D5063" t="str">
            <v>H4A司机左罩壳(堵孔)</v>
          </cell>
        </row>
        <row r="5064">
          <cell r="B5064" t="str">
            <v>SLT0002665</v>
          </cell>
          <cell r="C5064" t="str">
            <v>220SLT0002665</v>
          </cell>
          <cell r="D5064" t="str">
            <v>M4奥铃1880小背布套</v>
          </cell>
        </row>
        <row r="5065">
          <cell r="B5065" t="str">
            <v>REM0000682</v>
          </cell>
          <cell r="C5065" t="str">
            <v>210REM0000682</v>
          </cell>
          <cell r="D5065" t="str">
            <v>M20左镜片托</v>
          </cell>
        </row>
        <row r="5066">
          <cell r="B5066" t="str">
            <v>REM0000708</v>
          </cell>
          <cell r="C5066" t="str">
            <v>210REM0000708</v>
          </cell>
          <cell r="D5066" t="str">
            <v>M20右镜片托</v>
          </cell>
        </row>
        <row r="5067">
          <cell r="B5067" t="str">
            <v>SHT0001348</v>
          </cell>
          <cell r="C5067" t="str">
            <v>230SHT0001348</v>
          </cell>
          <cell r="D5067" t="str">
            <v>后支撑焊接组件电泳</v>
          </cell>
        </row>
        <row r="5068">
          <cell r="B5068" t="str">
            <v>SHT0000508</v>
          </cell>
          <cell r="C5068" t="str">
            <v>210SHT0000508</v>
          </cell>
          <cell r="D5068" t="str">
            <v>H4A主驾调角器右罩壳</v>
          </cell>
        </row>
        <row r="5069">
          <cell r="B5069" t="str">
            <v>SHT0000508</v>
          </cell>
          <cell r="C5069" t="str">
            <v>220SHT0000508</v>
          </cell>
          <cell r="D5069" t="str">
            <v>H4A主驾调角器右罩壳</v>
          </cell>
        </row>
        <row r="5070">
          <cell r="B5070" t="str">
            <v>SHT0013313</v>
          </cell>
          <cell r="C5070" t="str">
            <v>230SHT0013313</v>
          </cell>
          <cell r="D5070" t="str">
            <v>左支撑板焊接总成</v>
          </cell>
        </row>
        <row r="5071">
          <cell r="B5071" t="str">
            <v>RSM0000029</v>
          </cell>
          <cell r="C5071" t="str">
            <v>210RSM0000029</v>
          </cell>
          <cell r="D5071" t="str">
            <v>J6K前下视镜片</v>
          </cell>
        </row>
        <row r="5072">
          <cell r="B5072" t="str">
            <v>SHT0000446</v>
          </cell>
          <cell r="C5072" t="str">
            <v>220SHT0000446</v>
          </cell>
          <cell r="D5072" t="str">
            <v>H5调角器罩壳(右)</v>
          </cell>
        </row>
        <row r="5073">
          <cell r="B5073" t="str">
            <v>SCS0001159</v>
          </cell>
          <cell r="C5073" t="str">
            <v>230SCS0001159</v>
          </cell>
          <cell r="D5073" t="str">
            <v>后排靠背左连接板总成</v>
          </cell>
        </row>
        <row r="5074">
          <cell r="B5074" t="str">
            <v>SCS0010791</v>
          </cell>
          <cell r="C5074" t="str">
            <v>230SCS0010791</v>
          </cell>
          <cell r="D5074" t="str">
            <v>中改六分座钢丝焊接总成</v>
          </cell>
        </row>
        <row r="5075">
          <cell r="B5075" t="str">
            <v>SLT0000739</v>
          </cell>
          <cell r="C5075" t="str">
            <v>220SLT0000739</v>
          </cell>
          <cell r="D5075" t="str">
            <v>M3 1800小杂物箱盒</v>
          </cell>
        </row>
        <row r="5076">
          <cell r="B5076" t="str">
            <v>SHT0011778</v>
          </cell>
          <cell r="C5076" t="str">
            <v>230SHT0011778</v>
          </cell>
          <cell r="D5076" t="str">
            <v>坐框前梁</v>
          </cell>
        </row>
        <row r="5077">
          <cell r="B5077" t="str">
            <v>SLT0010573</v>
          </cell>
          <cell r="C5077" t="str">
            <v>230SLT0010573</v>
          </cell>
          <cell r="D5077" t="str">
            <v>下底板固定块组件</v>
          </cell>
        </row>
        <row r="5078">
          <cell r="B5078" t="str">
            <v>DCL0000427</v>
          </cell>
          <cell r="C5078" t="str">
            <v>210DCL0000427</v>
          </cell>
          <cell r="D5078" t="str">
            <v>PMMA/CM205</v>
          </cell>
        </row>
        <row r="5079">
          <cell r="B5079" t="str">
            <v>DCL0000428</v>
          </cell>
          <cell r="C5079" t="str">
            <v>210DCL0000428</v>
          </cell>
          <cell r="D5079" t="str">
            <v>PMMA/IRH50</v>
          </cell>
        </row>
        <row r="5080">
          <cell r="B5080" t="str">
            <v>REM0002922</v>
          </cell>
          <cell r="C5080" t="str">
            <v>210REM0002922</v>
          </cell>
          <cell r="D5080" t="str">
            <v>B40L镜壳亚光黑左</v>
          </cell>
        </row>
        <row r="5081">
          <cell r="B5081" t="str">
            <v>REM0002923</v>
          </cell>
          <cell r="C5081" t="str">
            <v>210REM0002923</v>
          </cell>
          <cell r="D5081" t="str">
            <v>B40L镜壳亚光黑右</v>
          </cell>
        </row>
        <row r="5082">
          <cell r="B5082" t="str">
            <v>TMI0000128</v>
          </cell>
          <cell r="C5082" t="str">
            <v>210TMI0000128</v>
          </cell>
          <cell r="D5082" t="str">
            <v>PMMA/CM205</v>
          </cell>
        </row>
        <row r="5083">
          <cell r="B5083" t="str">
            <v>TMI0000129</v>
          </cell>
          <cell r="C5083" t="str">
            <v>210TMI0000129</v>
          </cell>
          <cell r="D5083" t="str">
            <v>PMMA/IRH50</v>
          </cell>
        </row>
        <row r="5084">
          <cell r="B5084" t="str">
            <v>SHT0012292</v>
          </cell>
          <cell r="C5084" t="str">
            <v>220SHT0012292</v>
          </cell>
          <cell r="D5084" t="str">
            <v>头枕泡沫总成</v>
          </cell>
        </row>
        <row r="5085">
          <cell r="B5085" t="str">
            <v>SLT0010348</v>
          </cell>
          <cell r="C5085" t="str">
            <v>220SLT0010348</v>
          </cell>
          <cell r="D5085" t="str">
            <v>驾驶员头枕骨架泡沫总成</v>
          </cell>
        </row>
        <row r="5086">
          <cell r="B5086" t="str">
            <v>RSM0010070</v>
          </cell>
          <cell r="C5086" t="str">
            <v>230RSM0010070</v>
          </cell>
          <cell r="D5086" t="str">
            <v>一汽M46前下视镜安装座</v>
          </cell>
        </row>
        <row r="5087">
          <cell r="B5087" t="str">
            <v>SLT0010522</v>
          </cell>
          <cell r="C5087" t="str">
            <v>230SLT0010522</v>
          </cell>
          <cell r="D5087" t="str">
            <v>下底板固定块</v>
          </cell>
        </row>
        <row r="5088">
          <cell r="B5088" t="str">
            <v>TST0000360</v>
          </cell>
          <cell r="C5088" t="str">
            <v>230TST0000360</v>
          </cell>
          <cell r="D5088" t="str">
            <v>焊枪把</v>
          </cell>
        </row>
        <row r="5089">
          <cell r="B5089" t="str">
            <v>SLT0002551</v>
          </cell>
          <cell r="C5089" t="str">
            <v>230SLT0002551</v>
          </cell>
          <cell r="D5089" t="str">
            <v>驾驶员座垫右侧安装板</v>
          </cell>
        </row>
        <row r="5090">
          <cell r="B5090" t="str">
            <v>SHT0011316</v>
          </cell>
          <cell r="C5090" t="str">
            <v>220SHT0011316</v>
          </cell>
          <cell r="D5090" t="str">
            <v>靠背3D网格下</v>
          </cell>
        </row>
        <row r="5091">
          <cell r="B5091" t="str">
            <v>REM0000318</v>
          </cell>
          <cell r="C5091" t="str">
            <v>210REM0000318</v>
          </cell>
          <cell r="D5091" t="str">
            <v>ETX小镜片托</v>
          </cell>
        </row>
        <row r="5092">
          <cell r="B5092" t="str">
            <v>TST0001180</v>
          </cell>
          <cell r="C5092" t="str">
            <v>220TST0001180</v>
          </cell>
          <cell r="D5092" t="str">
            <v>改锥</v>
          </cell>
        </row>
        <row r="5093">
          <cell r="B5093" t="str">
            <v>TST0001180</v>
          </cell>
          <cell r="C5093" t="str">
            <v>230TST0001180</v>
          </cell>
          <cell r="D5093" t="str">
            <v>改锥</v>
          </cell>
        </row>
        <row r="5094">
          <cell r="B5094" t="str">
            <v>TST0001724</v>
          </cell>
          <cell r="C5094" t="str">
            <v>230TST0001724</v>
          </cell>
          <cell r="D5094" t="str">
            <v>送丝簧1.2mm</v>
          </cell>
        </row>
        <row r="5095">
          <cell r="B5095" t="str">
            <v>SCS0004130</v>
          </cell>
          <cell r="C5095" t="str">
            <v>220SCS0004130</v>
          </cell>
          <cell r="D5095" t="str">
            <v>B40L六分靠背支撑板</v>
          </cell>
        </row>
        <row r="5096">
          <cell r="B5096" t="str">
            <v>SCS0004130</v>
          </cell>
          <cell r="C5096" t="str">
            <v>230SCS0004130</v>
          </cell>
          <cell r="D5096" t="str">
            <v>B40L六分靠背支撑板</v>
          </cell>
        </row>
        <row r="5097">
          <cell r="B5097" t="str">
            <v>SHT0001222</v>
          </cell>
          <cell r="C5097" t="str">
            <v>230SHT0001222</v>
          </cell>
          <cell r="D5097" t="str">
            <v>欧曼左围框</v>
          </cell>
        </row>
        <row r="5098">
          <cell r="B5098" t="str">
            <v>SHT0001223</v>
          </cell>
          <cell r="C5098" t="str">
            <v>230SHT0001223</v>
          </cell>
          <cell r="D5098" t="str">
            <v>欧曼右围框</v>
          </cell>
        </row>
        <row r="5099">
          <cell r="B5099" t="str">
            <v>SHT0001425</v>
          </cell>
          <cell r="C5099" t="str">
            <v>230SHT0001425</v>
          </cell>
          <cell r="D5099" t="str">
            <v>陕汽左围框</v>
          </cell>
        </row>
        <row r="5100">
          <cell r="B5100" t="str">
            <v>SHT0001426</v>
          </cell>
          <cell r="C5100" t="str">
            <v>230SHT0001426</v>
          </cell>
          <cell r="D5100" t="str">
            <v>陕汽右围框</v>
          </cell>
        </row>
        <row r="5101">
          <cell r="B5101" t="str">
            <v>SHT0001599</v>
          </cell>
          <cell r="C5101" t="str">
            <v>230SHT0001599</v>
          </cell>
          <cell r="D5101" t="str">
            <v>H3000围框</v>
          </cell>
        </row>
        <row r="5102">
          <cell r="B5102" t="str">
            <v>RCA0000019</v>
          </cell>
          <cell r="C5102" t="str">
            <v>210RCA0000019</v>
          </cell>
          <cell r="D5102" t="str">
            <v>重卡内扶手(左)</v>
          </cell>
        </row>
        <row r="5103">
          <cell r="B5103" t="str">
            <v>SLT0001718</v>
          </cell>
          <cell r="C5103" t="str">
            <v>210SLT0001718</v>
          </cell>
          <cell r="D5103" t="str">
            <v>M31RB主驾左侧罩壳</v>
          </cell>
        </row>
        <row r="5104">
          <cell r="B5104" t="str">
            <v>SLT0001718</v>
          </cell>
          <cell r="C5104" t="str">
            <v>220SLT0001718</v>
          </cell>
          <cell r="D5104" t="str">
            <v>M31RB主驾左侧罩壳</v>
          </cell>
        </row>
        <row r="5105">
          <cell r="B5105" t="str">
            <v>RSM0000232</v>
          </cell>
          <cell r="C5105" t="str">
            <v>210RSM0000232</v>
          </cell>
          <cell r="D5105" t="str">
            <v>H4前下视镜臂下装饰罩大</v>
          </cell>
        </row>
        <row r="5106">
          <cell r="B5106" t="str">
            <v>SHT0000646</v>
          </cell>
          <cell r="C5106" t="str">
            <v>220SHT0000646</v>
          </cell>
          <cell r="D5106" t="str">
            <v>重卡扶手护面总成</v>
          </cell>
        </row>
        <row r="5107">
          <cell r="B5107" t="str">
            <v>REM0003397</v>
          </cell>
          <cell r="C5107" t="str">
            <v>210REM0003397</v>
          </cell>
          <cell r="D5107" t="str">
            <v>1B22082100024镜座</v>
          </cell>
        </row>
        <row r="5108">
          <cell r="B5108" t="str">
            <v>TST0000213</v>
          </cell>
          <cell r="C5108" t="str">
            <v>230TST0000213</v>
          </cell>
          <cell r="D5108" t="str">
            <v>冲针φ4.2*7*8*60</v>
          </cell>
        </row>
        <row r="5109">
          <cell r="B5109" t="str">
            <v>TWT0000078</v>
          </cell>
          <cell r="C5109" t="str">
            <v>230TWT0000078</v>
          </cell>
          <cell r="D5109" t="str">
            <v>无缝管20#</v>
          </cell>
        </row>
        <row r="5110">
          <cell r="B5110" t="str">
            <v>SHT0012140</v>
          </cell>
          <cell r="C5110" t="str">
            <v>230SHT0012140</v>
          </cell>
          <cell r="D5110" t="str">
            <v>座框左侧内边板</v>
          </cell>
        </row>
        <row r="5111">
          <cell r="B5111" t="str">
            <v>SHT0012142</v>
          </cell>
          <cell r="C5111" t="str">
            <v>230SHT0012142</v>
          </cell>
          <cell r="D5111" t="str">
            <v>座框右侧内边板</v>
          </cell>
        </row>
        <row r="5112">
          <cell r="B5112" t="str">
            <v>TMA0000043</v>
          </cell>
          <cell r="C5112" t="str">
            <v>210TMA0000043</v>
          </cell>
          <cell r="D5112" t="str">
            <v>ETX2280左新国标纸箱</v>
          </cell>
        </row>
        <row r="5113">
          <cell r="B5113" t="str">
            <v>TMA0000043</v>
          </cell>
          <cell r="C5113" t="str">
            <v>230TMA0000043</v>
          </cell>
          <cell r="D5113" t="str">
            <v>ETX2280左新国标纸箱</v>
          </cell>
        </row>
        <row r="5114">
          <cell r="B5114" t="str">
            <v>REM0002710</v>
          </cell>
          <cell r="C5114" t="str">
            <v>210REM0002710</v>
          </cell>
          <cell r="D5114" t="str">
            <v>1695镜座</v>
          </cell>
        </row>
        <row r="5115">
          <cell r="B5115" t="str">
            <v>REM0003443</v>
          </cell>
          <cell r="C5115" t="str">
            <v>230REM0003443</v>
          </cell>
          <cell r="D5115" t="str">
            <v>ETX2280主镜杆毛坯</v>
          </cell>
        </row>
        <row r="5116">
          <cell r="B5116" t="str">
            <v>SHT0001675</v>
          </cell>
          <cell r="C5116" t="str">
            <v>210SHT0001675</v>
          </cell>
          <cell r="D5116" t="str">
            <v>X3000副驾驶员右侧罩壳</v>
          </cell>
        </row>
        <row r="5117">
          <cell r="B5117" t="str">
            <v>TMA0000196</v>
          </cell>
          <cell r="C5117" t="str">
            <v>210TMA0000196</v>
          </cell>
          <cell r="D5117" t="str">
            <v>1780-30纸箱</v>
          </cell>
        </row>
        <row r="5118">
          <cell r="B5118" t="str">
            <v>TMA0000258</v>
          </cell>
          <cell r="C5118" t="str">
            <v>210TMA0000258</v>
          </cell>
          <cell r="D5118" t="str">
            <v>1780-31纸箱</v>
          </cell>
        </row>
        <row r="5119">
          <cell r="B5119" t="str">
            <v>REM0003456</v>
          </cell>
          <cell r="C5119" t="str">
            <v>210REM0003456</v>
          </cell>
          <cell r="D5119" t="str">
            <v>H6左上安装座装饰盖ASA</v>
          </cell>
        </row>
        <row r="5120">
          <cell r="B5120" t="str">
            <v>SHT0002520</v>
          </cell>
          <cell r="C5120" t="str">
            <v>220SHT0002520</v>
          </cell>
          <cell r="D5120" t="str">
            <v>D04调角器右罩壳</v>
          </cell>
        </row>
        <row r="5121">
          <cell r="B5121" t="str">
            <v>SHT0002520</v>
          </cell>
          <cell r="C5121" t="str">
            <v>210SHT0002520</v>
          </cell>
          <cell r="D5121" t="str">
            <v>D04调角器右罩壳</v>
          </cell>
        </row>
        <row r="5122">
          <cell r="B5122" t="str">
            <v>SHT0014361</v>
          </cell>
          <cell r="C5122" t="str">
            <v>210SHT0014361</v>
          </cell>
          <cell r="D5122" t="str">
            <v>D04调角器右罩壳黑色</v>
          </cell>
        </row>
        <row r="5123">
          <cell r="B5123" t="str">
            <v>SCS0004367</v>
          </cell>
          <cell r="C5123" t="str">
            <v>230SCS0004367</v>
          </cell>
          <cell r="D5123" t="str">
            <v>中改座垫右侧安装板</v>
          </cell>
        </row>
        <row r="5124">
          <cell r="B5124" t="str">
            <v>SCS0004380</v>
          </cell>
          <cell r="C5124" t="str">
            <v>230SCS0004380</v>
          </cell>
          <cell r="D5124" t="str">
            <v>中改座垫左侧安装板</v>
          </cell>
        </row>
        <row r="5125">
          <cell r="B5125" t="str">
            <v>REM0000581</v>
          </cell>
          <cell r="C5125" t="str">
            <v>210REM0000581</v>
          </cell>
          <cell r="D5125" t="str">
            <v>豪泺小镜片托架</v>
          </cell>
        </row>
        <row r="5126">
          <cell r="B5126" t="str">
            <v>REM0002472</v>
          </cell>
          <cell r="C5126" t="str">
            <v>210REM0002472</v>
          </cell>
          <cell r="D5126" t="str">
            <v>T5G上镜臂盖左</v>
          </cell>
        </row>
        <row r="5127">
          <cell r="B5127" t="str">
            <v>REM0002474</v>
          </cell>
          <cell r="C5127" t="str">
            <v>210REM0002474</v>
          </cell>
          <cell r="D5127" t="str">
            <v>T5G上镜臂盖右</v>
          </cell>
        </row>
        <row r="5128">
          <cell r="B5128" t="str">
            <v>REM0002278</v>
          </cell>
          <cell r="C5128" t="str">
            <v>210REM0002278</v>
          </cell>
          <cell r="D5128" t="str">
            <v>T5G主镜片托右</v>
          </cell>
        </row>
        <row r="5129">
          <cell r="B5129" t="str">
            <v>SLT0010732</v>
          </cell>
          <cell r="C5129" t="str">
            <v>220SLT0010732</v>
          </cell>
          <cell r="D5129" t="str">
            <v>驾驶员左侧护板</v>
          </cell>
        </row>
        <row r="5130">
          <cell r="B5130" t="str">
            <v>SHT0000445</v>
          </cell>
          <cell r="C5130" t="str">
            <v>210SHT0000445</v>
          </cell>
          <cell r="D5130" t="str">
            <v>H5调角器罩壳(左)</v>
          </cell>
        </row>
        <row r="5131">
          <cell r="B5131" t="str">
            <v>SHT0012229</v>
          </cell>
          <cell r="C5131" t="str">
            <v>210SHT0012229</v>
          </cell>
          <cell r="D5131" t="str">
            <v>H5调角器罩壳左冲孔状态</v>
          </cell>
        </row>
        <row r="5132">
          <cell r="B5132" t="str">
            <v>SHT0012940</v>
          </cell>
          <cell r="C5132" t="str">
            <v>210SHT0012940</v>
          </cell>
          <cell r="D5132" t="str">
            <v>H5调角器罩壳左冲双孔</v>
          </cell>
        </row>
        <row r="5133">
          <cell r="B5133" t="str">
            <v>SHT0013890</v>
          </cell>
          <cell r="C5133" t="str">
            <v>210SHT0013890</v>
          </cell>
          <cell r="D5133" t="str">
            <v>H5调角器罩壳左黑色</v>
          </cell>
        </row>
        <row r="5134">
          <cell r="B5134" t="str">
            <v>SHT0013892</v>
          </cell>
          <cell r="C5134" t="str">
            <v>210SHT0013892</v>
          </cell>
          <cell r="D5134" t="str">
            <v>H5调角器罩壳左冲孔黑色</v>
          </cell>
        </row>
        <row r="5135">
          <cell r="B5135" t="str">
            <v>SHT0000445</v>
          </cell>
          <cell r="C5135" t="str">
            <v>220SHT0000445</v>
          </cell>
          <cell r="D5135" t="str">
            <v>H5调角器罩壳(左)</v>
          </cell>
        </row>
        <row r="5136">
          <cell r="B5136" t="str">
            <v>SHT0012940</v>
          </cell>
          <cell r="C5136" t="str">
            <v>220SHT0012940</v>
          </cell>
          <cell r="D5136" t="str">
            <v>H5调角器罩壳左冲双孔</v>
          </cell>
        </row>
        <row r="5137">
          <cell r="B5137" t="str">
            <v>SHT0013890</v>
          </cell>
          <cell r="C5137" t="str">
            <v>230SHT0013890</v>
          </cell>
          <cell r="D5137" t="str">
            <v>H5调角器罩壳左黑色</v>
          </cell>
        </row>
        <row r="5138">
          <cell r="B5138" t="str">
            <v>REM0001682</v>
          </cell>
          <cell r="C5138" t="str">
            <v>210REM0001682</v>
          </cell>
          <cell r="D5138" t="str">
            <v>H3左连接杆喷涂</v>
          </cell>
        </row>
        <row r="5139">
          <cell r="B5139" t="str">
            <v>REM0001692</v>
          </cell>
          <cell r="C5139" t="str">
            <v>210REM0001692</v>
          </cell>
          <cell r="D5139" t="str">
            <v>H3右连接杆喷涂</v>
          </cell>
        </row>
        <row r="5140">
          <cell r="B5140" t="str">
            <v>TST0000334</v>
          </cell>
          <cell r="C5140" t="str">
            <v>230TST0000334</v>
          </cell>
          <cell r="D5140" t="str">
            <v>紫铜带（公斤）</v>
          </cell>
        </row>
        <row r="5141">
          <cell r="B5141" t="str">
            <v>REM0003233</v>
          </cell>
          <cell r="C5141" t="str">
            <v>210REM0003233</v>
          </cell>
          <cell r="D5141" t="str">
            <v>T7H左镜下装饰盖(成品)</v>
          </cell>
        </row>
        <row r="5142">
          <cell r="B5142" t="str">
            <v>REM0003234</v>
          </cell>
          <cell r="C5142" t="str">
            <v>210REM0003234</v>
          </cell>
          <cell r="D5142" t="str">
            <v>T7H右镜下装饰盖(成品)</v>
          </cell>
        </row>
        <row r="5143">
          <cell r="B5143" t="str">
            <v>REM0003460</v>
          </cell>
          <cell r="C5143" t="str">
            <v>210REM0003460</v>
          </cell>
          <cell r="D5143" t="str">
            <v>H6右上安装座装饰盖ASA</v>
          </cell>
        </row>
        <row r="5144">
          <cell r="B5144" t="str">
            <v>SLT0002713</v>
          </cell>
          <cell r="C5144" t="str">
            <v>230SLT0002713</v>
          </cell>
          <cell r="D5144" t="str">
            <v>中间靠背左侧装车钣金电泳</v>
          </cell>
        </row>
        <row r="5145">
          <cell r="B5145" t="str">
            <v>REM0002932</v>
          </cell>
          <cell r="C5145" t="str">
            <v>210REM0002932</v>
          </cell>
          <cell r="D5145" t="str">
            <v>2200改型镜杆右加长</v>
          </cell>
        </row>
        <row r="5146">
          <cell r="B5146" t="str">
            <v>SLT0000791</v>
          </cell>
          <cell r="C5146" t="str">
            <v>220SLT0000791</v>
          </cell>
          <cell r="D5146" t="str">
            <v>M4杂物盒锁（新）</v>
          </cell>
        </row>
        <row r="5147">
          <cell r="B5147" t="str">
            <v>SHT0000196</v>
          </cell>
          <cell r="C5147" t="str">
            <v>210SHT0000196</v>
          </cell>
          <cell r="D5147" t="str">
            <v>M3000主驾左大护板带孔</v>
          </cell>
        </row>
        <row r="5148">
          <cell r="B5148" t="str">
            <v>SHT0000139</v>
          </cell>
          <cell r="C5148" t="str">
            <v>220SHT0000139</v>
          </cell>
          <cell r="D5148" t="str">
            <v>H3改型司机总座罩壳</v>
          </cell>
        </row>
        <row r="5149">
          <cell r="B5149" t="str">
            <v>SHT0000140</v>
          </cell>
          <cell r="C5149" t="str">
            <v>220SHT0000140</v>
          </cell>
          <cell r="D5149" t="str">
            <v>驾驶员调角器右侧罩壳</v>
          </cell>
        </row>
        <row r="5150">
          <cell r="B5150" t="str">
            <v>SHT0000196</v>
          </cell>
          <cell r="C5150" t="str">
            <v>220SHT0000196</v>
          </cell>
          <cell r="D5150" t="str">
            <v>M3000主驾左大护板带孔</v>
          </cell>
        </row>
        <row r="5151">
          <cell r="B5151" t="str">
            <v>SHT0000140</v>
          </cell>
          <cell r="C5151" t="str">
            <v>230SHT0000140</v>
          </cell>
          <cell r="D5151" t="str">
            <v>驾驶员调角器右侧罩壳</v>
          </cell>
        </row>
        <row r="5152">
          <cell r="B5152" t="str">
            <v>REM0003007</v>
          </cell>
          <cell r="C5152" t="str">
            <v>210REM0003007</v>
          </cell>
          <cell r="D5152" t="str">
            <v>ETX镜杆</v>
          </cell>
        </row>
        <row r="5153">
          <cell r="B5153" t="str">
            <v>SLT0010369</v>
          </cell>
          <cell r="C5153" t="str">
            <v>210SLT0010369</v>
          </cell>
          <cell r="D5153" t="str">
            <v>统帅杂物箱盖</v>
          </cell>
        </row>
        <row r="5154">
          <cell r="B5154" t="str">
            <v>SLT0010369</v>
          </cell>
          <cell r="C5154" t="str">
            <v>220SLT0010369</v>
          </cell>
          <cell r="D5154" t="str">
            <v>统帅杂物箱盖</v>
          </cell>
        </row>
        <row r="5155">
          <cell r="B5155" t="str">
            <v>REM0002263</v>
          </cell>
          <cell r="C5155" t="str">
            <v>210REM0002263</v>
          </cell>
          <cell r="D5155" t="str">
            <v>T7H镜臂盖1</v>
          </cell>
        </row>
        <row r="5156">
          <cell r="B5156" t="str">
            <v>REM0002265</v>
          </cell>
          <cell r="C5156" t="str">
            <v>210REM0002265</v>
          </cell>
          <cell r="D5156" t="str">
            <v>T7H镜臂盖2</v>
          </cell>
        </row>
        <row r="5157">
          <cell r="B5157" t="str">
            <v>SCS0004026</v>
          </cell>
          <cell r="C5157" t="str">
            <v>210SCS0004026</v>
          </cell>
          <cell r="D5157" t="str">
            <v>B40L靠背扣手底座</v>
          </cell>
        </row>
        <row r="5158">
          <cell r="B5158" t="str">
            <v>SCS0004026</v>
          </cell>
          <cell r="C5158" t="str">
            <v>220SCS0004026</v>
          </cell>
          <cell r="D5158" t="str">
            <v>B40L靠背扣手底座</v>
          </cell>
        </row>
        <row r="5159">
          <cell r="B5159" t="str">
            <v>TMA0000479</v>
          </cell>
          <cell r="C5159" t="str">
            <v>210TMA0000479</v>
          </cell>
          <cell r="D5159" t="str">
            <v>出口澳洲六件成品包装箱</v>
          </cell>
        </row>
        <row r="5160">
          <cell r="B5160" t="str">
            <v>TMA0000479</v>
          </cell>
          <cell r="C5160" t="str">
            <v>230TMA0000479</v>
          </cell>
          <cell r="D5160" t="str">
            <v>出口澳洲六件成品包装箱</v>
          </cell>
        </row>
        <row r="5161">
          <cell r="B5161" t="str">
            <v>REM0001143</v>
          </cell>
          <cell r="C5161" t="str">
            <v>210REM0001143</v>
          </cell>
          <cell r="D5161" t="str">
            <v>B80C左底座</v>
          </cell>
        </row>
        <row r="5162">
          <cell r="B5162" t="str">
            <v>REM0001165</v>
          </cell>
          <cell r="C5162" t="str">
            <v>210REM0001165</v>
          </cell>
          <cell r="D5162" t="str">
            <v>B80C右底座</v>
          </cell>
        </row>
        <row r="5163">
          <cell r="B5163" t="str">
            <v>REM0001143</v>
          </cell>
          <cell r="C5163" t="str">
            <v>230REM0001143</v>
          </cell>
          <cell r="D5163" t="str">
            <v>B80C左底座</v>
          </cell>
        </row>
        <row r="5164">
          <cell r="B5164" t="str">
            <v>REM0001165</v>
          </cell>
          <cell r="C5164" t="str">
            <v>230REM0001165</v>
          </cell>
          <cell r="D5164" t="str">
            <v>B80C右底座</v>
          </cell>
        </row>
        <row r="5165">
          <cell r="B5165" t="str">
            <v>SHT0014666</v>
          </cell>
          <cell r="C5165" t="str">
            <v>210SHT0014666</v>
          </cell>
          <cell r="D5165" t="str">
            <v>调角器右罩壳</v>
          </cell>
        </row>
        <row r="5166">
          <cell r="B5166" t="str">
            <v>SHT0014666</v>
          </cell>
          <cell r="C5166" t="str">
            <v>220SHT0014666</v>
          </cell>
          <cell r="D5166" t="str">
            <v>调角器右罩壳</v>
          </cell>
        </row>
        <row r="5167">
          <cell r="B5167" t="str">
            <v>SLT0000384</v>
          </cell>
          <cell r="C5167" t="str">
            <v>220SLT0000384</v>
          </cell>
          <cell r="D5167" t="str">
            <v>K1锁扣短</v>
          </cell>
        </row>
        <row r="5168">
          <cell r="B5168" t="str">
            <v>TST0001532</v>
          </cell>
          <cell r="C5168" t="str">
            <v>230TST0001532</v>
          </cell>
          <cell r="D5168" t="str">
            <v>压板螺丝φ20*200</v>
          </cell>
        </row>
        <row r="5169">
          <cell r="B5169" t="str">
            <v>SHT0000052</v>
          </cell>
          <cell r="C5169" t="str">
            <v>210SHT0000052</v>
          </cell>
          <cell r="D5169" t="str">
            <v>调角器左罩壳</v>
          </cell>
        </row>
        <row r="5170">
          <cell r="B5170" t="str">
            <v>SHT0000052</v>
          </cell>
          <cell r="C5170" t="str">
            <v>220SHT0000052</v>
          </cell>
          <cell r="D5170" t="str">
            <v>调角器左罩壳</v>
          </cell>
        </row>
        <row r="5171">
          <cell r="B5171" t="str">
            <v>REM0002250</v>
          </cell>
          <cell r="C5171" t="str">
            <v>210REM0002250</v>
          </cell>
          <cell r="D5171" t="str">
            <v>T5G主镜片托左</v>
          </cell>
        </row>
        <row r="5172">
          <cell r="B5172" t="str">
            <v>SHT0002245</v>
          </cell>
          <cell r="C5172" t="str">
            <v>230SHT0002245</v>
          </cell>
          <cell r="D5172" t="str">
            <v>安全带上悬置安装板总成</v>
          </cell>
        </row>
        <row r="5173">
          <cell r="B5173" t="str">
            <v>SHT0002252</v>
          </cell>
          <cell r="C5173" t="str">
            <v>230SHT0002252</v>
          </cell>
          <cell r="D5173" t="str">
            <v>安全带上悬置安装板总成</v>
          </cell>
        </row>
        <row r="5174">
          <cell r="B5174" t="str">
            <v>REM0001761</v>
          </cell>
          <cell r="C5174" t="str">
            <v>210REM0001761</v>
          </cell>
          <cell r="D5174" t="str">
            <v>H3主镜片铬背</v>
          </cell>
        </row>
        <row r="5175">
          <cell r="B5175" t="str">
            <v>SHT0000446</v>
          </cell>
          <cell r="C5175" t="str">
            <v>210SHT0000446</v>
          </cell>
          <cell r="D5175" t="str">
            <v>H5调角器罩壳(右)</v>
          </cell>
        </row>
        <row r="5176">
          <cell r="B5176" t="str">
            <v>SHT0013891</v>
          </cell>
          <cell r="C5176" t="str">
            <v>210SHT0013891</v>
          </cell>
          <cell r="D5176" t="str">
            <v>H5调角器罩壳右黑色</v>
          </cell>
        </row>
        <row r="5177">
          <cell r="B5177" t="str">
            <v>SHT0013752</v>
          </cell>
          <cell r="C5177" t="str">
            <v>230SHT0013752</v>
          </cell>
          <cell r="D5177" t="str">
            <v>X5000副驾左侧边板组件</v>
          </cell>
        </row>
        <row r="5178">
          <cell r="B5178" t="str">
            <v>TST0001699</v>
          </cell>
          <cell r="C5178" t="str">
            <v>230TST0001699</v>
          </cell>
          <cell r="D5178" t="str">
            <v>钻头3.6</v>
          </cell>
        </row>
        <row r="5179">
          <cell r="B5179" t="str">
            <v>SLT0010718</v>
          </cell>
          <cell r="C5179" t="str">
            <v>230SLT0010718</v>
          </cell>
          <cell r="D5179" t="str">
            <v>左侧装车钣金焊接总成电泳</v>
          </cell>
        </row>
        <row r="5180">
          <cell r="B5180" t="str">
            <v>SCS0004817</v>
          </cell>
          <cell r="C5180" t="str">
            <v>230SCS0004817</v>
          </cell>
          <cell r="D5180" t="str">
            <v>右座椅靠背主管</v>
          </cell>
        </row>
        <row r="5181">
          <cell r="B5181" t="str">
            <v>REM0000158</v>
          </cell>
          <cell r="C5181" t="str">
            <v>210REM0000158</v>
          </cell>
          <cell r="D5181" t="str">
            <v>C35DB左低配线束合件</v>
          </cell>
        </row>
        <row r="5182">
          <cell r="B5182" t="str">
            <v>REM0000189</v>
          </cell>
          <cell r="C5182" t="str">
            <v>210REM0000189</v>
          </cell>
          <cell r="D5182" t="str">
            <v>C35DB右低配线束合件</v>
          </cell>
        </row>
        <row r="5183">
          <cell r="B5183" t="str">
            <v>RSM0000018</v>
          </cell>
          <cell r="C5183" t="str">
            <v>210RSM0000018</v>
          </cell>
          <cell r="D5183" t="str">
            <v>2200改型下视镜杆喷涂</v>
          </cell>
        </row>
        <row r="5184">
          <cell r="B5184" t="str">
            <v>RIM0000110</v>
          </cell>
          <cell r="C5184" t="str">
            <v>210RIM0000110</v>
          </cell>
          <cell r="D5184" t="str">
            <v>内视镜L0821014003A0</v>
          </cell>
        </row>
        <row r="5185">
          <cell r="B5185" t="str">
            <v>REM0000476</v>
          </cell>
          <cell r="C5185" t="str">
            <v>210REM0000476</v>
          </cell>
          <cell r="D5185" t="str">
            <v>ETX改型左后下镜座罩</v>
          </cell>
        </row>
        <row r="5186">
          <cell r="B5186" t="str">
            <v>REM0000495</v>
          </cell>
          <cell r="C5186" t="str">
            <v>210REM0000495</v>
          </cell>
          <cell r="D5186" t="str">
            <v>ETX改型右后下镜座罩</v>
          </cell>
        </row>
        <row r="5187">
          <cell r="B5187" t="str">
            <v>SHT0002519</v>
          </cell>
          <cell r="C5187" t="str">
            <v>220SHT0002519</v>
          </cell>
          <cell r="D5187" t="str">
            <v>D04调角器左罩壳</v>
          </cell>
        </row>
        <row r="5188">
          <cell r="B5188" t="str">
            <v>SHT0002519</v>
          </cell>
          <cell r="C5188" t="str">
            <v>210SHT0002519</v>
          </cell>
          <cell r="D5188" t="str">
            <v>D04调角器左罩壳</v>
          </cell>
        </row>
        <row r="5189">
          <cell r="B5189" t="str">
            <v>SHT0014360</v>
          </cell>
          <cell r="C5189" t="str">
            <v>210SHT0014360</v>
          </cell>
          <cell r="D5189" t="str">
            <v>D04调角器左罩壳黑色</v>
          </cell>
        </row>
        <row r="5190">
          <cell r="B5190" t="str">
            <v>REM0002251</v>
          </cell>
          <cell r="C5190" t="str">
            <v>210REM0002251</v>
          </cell>
          <cell r="D5190" t="str">
            <v>C7主镜片左</v>
          </cell>
        </row>
        <row r="5191">
          <cell r="B5191" t="str">
            <v>REM0002279</v>
          </cell>
          <cell r="C5191" t="str">
            <v>210REM0002279</v>
          </cell>
          <cell r="D5191" t="str">
            <v>C7主镜片右</v>
          </cell>
        </row>
        <row r="5192">
          <cell r="B5192" t="str">
            <v>SHT0013302</v>
          </cell>
          <cell r="C5192" t="str">
            <v>230SHT0013302</v>
          </cell>
          <cell r="D5192" t="str">
            <v>座框左边板</v>
          </cell>
        </row>
        <row r="5193">
          <cell r="B5193" t="str">
            <v>SHT0010064</v>
          </cell>
          <cell r="C5193" t="str">
            <v>230SHT0010064</v>
          </cell>
          <cell r="D5193" t="str">
            <v>靠背骨架侧边板</v>
          </cell>
        </row>
        <row r="5194">
          <cell r="B5194" t="str">
            <v>SHT0010332</v>
          </cell>
          <cell r="C5194" t="str">
            <v>220SHT0010332</v>
          </cell>
          <cell r="D5194" t="str">
            <v>驾驶员标配前罩壳</v>
          </cell>
        </row>
        <row r="5195">
          <cell r="B5195" t="str">
            <v>REM0003443</v>
          </cell>
          <cell r="C5195" t="str">
            <v>210REM0003443</v>
          </cell>
          <cell r="D5195" t="str">
            <v>ETX2280主镜杆毛坯</v>
          </cell>
        </row>
        <row r="5196">
          <cell r="B5196" t="str">
            <v>REM0000788</v>
          </cell>
          <cell r="C5196" t="str">
            <v>210REM0000788</v>
          </cell>
          <cell r="D5196" t="str">
            <v>C33D线盒左</v>
          </cell>
        </row>
        <row r="5197">
          <cell r="B5197" t="str">
            <v>REM0000815</v>
          </cell>
          <cell r="C5197" t="str">
            <v>210REM0000815</v>
          </cell>
          <cell r="D5197" t="str">
            <v>C33D线盒右</v>
          </cell>
        </row>
        <row r="5198">
          <cell r="B5198" t="str">
            <v>SHT0010076</v>
          </cell>
          <cell r="C5198" t="str">
            <v>230SHT0010076</v>
          </cell>
          <cell r="D5198" t="str">
            <v>靠背下U形管</v>
          </cell>
        </row>
        <row r="5199">
          <cell r="B5199" t="str">
            <v>SCS0004812</v>
          </cell>
          <cell r="C5199" t="str">
            <v>230SCS0004812</v>
          </cell>
          <cell r="D5199" t="str">
            <v>右座椅座垫后主管</v>
          </cell>
        </row>
        <row r="5200">
          <cell r="B5200" t="str">
            <v>RSM0000037</v>
          </cell>
          <cell r="C5200" t="str">
            <v>210RSM0000037</v>
          </cell>
          <cell r="D5200" t="str">
            <v>奥铃升级下视装饰盖</v>
          </cell>
        </row>
        <row r="5201">
          <cell r="B5201" t="str">
            <v>SLT0000420</v>
          </cell>
          <cell r="C5201" t="str">
            <v>220SLT0000420</v>
          </cell>
          <cell r="D5201" t="str">
            <v>G9铰链右</v>
          </cell>
        </row>
        <row r="5202">
          <cell r="B5202" t="str">
            <v>SLT0000614</v>
          </cell>
          <cell r="C5202" t="str">
            <v>220SLT0000614</v>
          </cell>
          <cell r="D5202" t="str">
            <v>G7铰链左(小)</v>
          </cell>
        </row>
        <row r="5203">
          <cell r="B5203" t="str">
            <v>TMA0000424</v>
          </cell>
          <cell r="C5203" t="str">
            <v>210TMA0000424</v>
          </cell>
          <cell r="D5203" t="str">
            <v>ETX补盲镜纸箱新国标</v>
          </cell>
        </row>
        <row r="5204">
          <cell r="B5204" t="str">
            <v>TMA0000424</v>
          </cell>
          <cell r="C5204" t="str">
            <v>230TMA0000424</v>
          </cell>
          <cell r="D5204" t="str">
            <v>ETX补盲镜纸箱新国标</v>
          </cell>
        </row>
        <row r="5205">
          <cell r="B5205" t="str">
            <v>SCS0005611</v>
          </cell>
          <cell r="C5205" t="str">
            <v>230SCS0005611</v>
          </cell>
          <cell r="D5205" t="str">
            <v>小旋转支架总成</v>
          </cell>
        </row>
        <row r="5206">
          <cell r="B5206" t="str">
            <v>SCS0005941</v>
          </cell>
          <cell r="C5206" t="str">
            <v>230SCS0005941</v>
          </cell>
          <cell r="D5206" t="str">
            <v>小旋转支架总成</v>
          </cell>
        </row>
        <row r="5207">
          <cell r="B5207" t="str">
            <v>SCS0004269</v>
          </cell>
          <cell r="C5207" t="str">
            <v>220SCS0004269</v>
          </cell>
          <cell r="D5207" t="str">
            <v>B40L后排侧头枕骨架</v>
          </cell>
        </row>
        <row r="5208">
          <cell r="B5208" t="str">
            <v>SLT0000615</v>
          </cell>
          <cell r="C5208" t="str">
            <v>220SLT0000615</v>
          </cell>
          <cell r="D5208" t="str">
            <v>G7铰链右（大）</v>
          </cell>
        </row>
        <row r="5209">
          <cell r="B5209" t="str">
            <v>SHT0014876</v>
          </cell>
          <cell r="C5209" t="str">
            <v>230SHT0014876</v>
          </cell>
          <cell r="D5209" t="str">
            <v>左扶手支架总成电泳</v>
          </cell>
        </row>
        <row r="5210">
          <cell r="B5210" t="str">
            <v>SHT0014877</v>
          </cell>
          <cell r="C5210" t="str">
            <v>230SHT0014877</v>
          </cell>
          <cell r="D5210" t="str">
            <v>右扶手支架总成电泳</v>
          </cell>
        </row>
        <row r="5211">
          <cell r="B5211" t="str">
            <v>RSM0000216</v>
          </cell>
          <cell r="C5211" t="str">
            <v>210RSM0000216</v>
          </cell>
          <cell r="D5211" t="str">
            <v>A7路面镜镜头压框</v>
          </cell>
        </row>
        <row r="5212">
          <cell r="B5212" t="str">
            <v>SCS0004082</v>
          </cell>
          <cell r="C5212" t="str">
            <v>210SCS0004082</v>
          </cell>
          <cell r="D5212" t="str">
            <v>B40L司机侧围前护盖</v>
          </cell>
        </row>
        <row r="5213">
          <cell r="B5213" t="str">
            <v>SCS0004082</v>
          </cell>
          <cell r="C5213" t="str">
            <v>220SCS0004082</v>
          </cell>
          <cell r="D5213" t="str">
            <v>B40L司机侧围前护盖</v>
          </cell>
        </row>
        <row r="5214">
          <cell r="B5214" t="str">
            <v>SLT0011490</v>
          </cell>
          <cell r="C5214" t="str">
            <v>230SLT0011490</v>
          </cell>
          <cell r="D5214" t="str">
            <v>副驾靠背左侧装车钣金总成</v>
          </cell>
        </row>
        <row r="5215">
          <cell r="B5215" t="str">
            <v>SHT0001211</v>
          </cell>
          <cell r="C5215" t="str">
            <v>230SHT0001211</v>
          </cell>
          <cell r="D5215" t="str">
            <v>升降导轨L</v>
          </cell>
        </row>
        <row r="5216">
          <cell r="B5216" t="str">
            <v>SHT0012134</v>
          </cell>
          <cell r="C5216" t="str">
            <v>210SHT0012134</v>
          </cell>
          <cell r="D5216" t="str">
            <v>H5主驾调角器右罩壳(堵孔)</v>
          </cell>
        </row>
        <row r="5217">
          <cell r="B5217" t="str">
            <v>SHT0012134</v>
          </cell>
          <cell r="C5217" t="str">
            <v>220SHT0012134</v>
          </cell>
          <cell r="D5217" t="str">
            <v>H5主驾调角器右罩壳(堵孔)</v>
          </cell>
        </row>
        <row r="5218">
          <cell r="B5218" t="str">
            <v>SCS0004094</v>
          </cell>
          <cell r="C5218" t="str">
            <v>210SCS0004094</v>
          </cell>
          <cell r="D5218" t="str">
            <v>B40副司机前护盖</v>
          </cell>
        </row>
        <row r="5219">
          <cell r="B5219" t="str">
            <v>SCS0004094</v>
          </cell>
          <cell r="C5219" t="str">
            <v>220SCS0004094</v>
          </cell>
          <cell r="D5219" t="str">
            <v>B40副司机前护盖</v>
          </cell>
        </row>
        <row r="5220">
          <cell r="B5220" t="str">
            <v>SHT0010206</v>
          </cell>
          <cell r="C5220" t="str">
            <v>230SHT0010206</v>
          </cell>
          <cell r="D5220" t="str">
            <v>上框侧支架焊接总成</v>
          </cell>
        </row>
        <row r="5221">
          <cell r="B5221" t="str">
            <v>REM0003091</v>
          </cell>
          <cell r="C5221" t="str">
            <v>210REM0003091</v>
          </cell>
          <cell r="D5221" t="str">
            <v>捷运前下视镜杆</v>
          </cell>
        </row>
        <row r="5222">
          <cell r="B5222" t="str">
            <v>REM0003091</v>
          </cell>
          <cell r="C5222" t="str">
            <v>230REM0003091</v>
          </cell>
          <cell r="D5222" t="str">
            <v>捷运前下视镜杆</v>
          </cell>
        </row>
        <row r="5223">
          <cell r="B5223" t="str">
            <v>SLT0002003</v>
          </cell>
          <cell r="C5223" t="str">
            <v>230SLT0002003</v>
          </cell>
          <cell r="D5223" t="str">
            <v>靠背支撑件</v>
          </cell>
        </row>
        <row r="5224">
          <cell r="B5224" t="str">
            <v>REM0000475</v>
          </cell>
          <cell r="C5224" t="str">
            <v>210REM0000475</v>
          </cell>
          <cell r="D5224" t="str">
            <v>ETX左后下镜臂下盖</v>
          </cell>
        </row>
        <row r="5225">
          <cell r="B5225" t="str">
            <v>REM0000493</v>
          </cell>
          <cell r="C5225" t="str">
            <v>210REM0000493</v>
          </cell>
          <cell r="D5225" t="str">
            <v>ETX右后下镜臂下盖</v>
          </cell>
        </row>
        <row r="5226">
          <cell r="B5226" t="str">
            <v>REM0001762</v>
          </cell>
          <cell r="C5226" t="str">
            <v>210REM0001762</v>
          </cell>
          <cell r="D5226" t="str">
            <v>H3广角镜片铬背</v>
          </cell>
        </row>
        <row r="5227">
          <cell r="B5227" t="str">
            <v>REM0001826</v>
          </cell>
          <cell r="C5227" t="str">
            <v>210REM0001826</v>
          </cell>
          <cell r="D5227" t="str">
            <v>华菱主后盖</v>
          </cell>
        </row>
        <row r="5228">
          <cell r="B5228" t="str">
            <v>SHT0012963</v>
          </cell>
          <cell r="C5228" t="str">
            <v>220SHT0012963</v>
          </cell>
          <cell r="D5228" t="str">
            <v>上卧铺左转轴</v>
          </cell>
        </row>
        <row r="5229">
          <cell r="B5229" t="str">
            <v>SHT0012964</v>
          </cell>
          <cell r="C5229" t="str">
            <v>220SHT0012964</v>
          </cell>
          <cell r="D5229" t="str">
            <v>上卧铺右转轴</v>
          </cell>
        </row>
        <row r="5230">
          <cell r="B5230" t="str">
            <v>SBS0010011</v>
          </cell>
          <cell r="C5230" t="str">
            <v>220SBS0010011</v>
          </cell>
          <cell r="D5230" t="str">
            <v>司机座垫护面总成</v>
          </cell>
        </row>
        <row r="5231">
          <cell r="B5231" t="str">
            <v>REM0003231</v>
          </cell>
          <cell r="C5231" t="str">
            <v>210REM0003231</v>
          </cell>
          <cell r="D5231" t="str">
            <v>T5G左下装饰盖(成品)</v>
          </cell>
        </row>
        <row r="5232">
          <cell r="B5232" t="str">
            <v>REM0003232</v>
          </cell>
          <cell r="C5232" t="str">
            <v>210REM0003232</v>
          </cell>
          <cell r="D5232" t="str">
            <v>T5G右下装饰盖(成品)</v>
          </cell>
        </row>
        <row r="5233">
          <cell r="B5233" t="str">
            <v>SHT0001674</v>
          </cell>
          <cell r="C5233" t="str">
            <v>210SHT0001674</v>
          </cell>
          <cell r="D5233" t="str">
            <v>X3000副驾驶员左侧罩壳</v>
          </cell>
        </row>
        <row r="5234">
          <cell r="B5234" t="str">
            <v>RCA0000020</v>
          </cell>
          <cell r="C5234" t="str">
            <v>210RCA0000020</v>
          </cell>
          <cell r="D5234" t="str">
            <v>重卡内扶手(右)</v>
          </cell>
        </row>
        <row r="5235">
          <cell r="B5235" t="str">
            <v>REM0001830</v>
          </cell>
          <cell r="C5235" t="str">
            <v>210REM0001830</v>
          </cell>
          <cell r="D5235" t="str">
            <v>华菱主镜片</v>
          </cell>
        </row>
        <row r="5236">
          <cell r="B5236" t="str">
            <v>TST0000171</v>
          </cell>
          <cell r="C5236" t="str">
            <v>230TST0000171</v>
          </cell>
          <cell r="D5236" t="str">
            <v>ф10.1*60冲针</v>
          </cell>
        </row>
        <row r="5237">
          <cell r="B5237" t="str">
            <v>TST0000642</v>
          </cell>
          <cell r="C5237" t="str">
            <v>230TST0000642</v>
          </cell>
          <cell r="D5237" t="str">
            <v>轴承6204</v>
          </cell>
        </row>
        <row r="5238">
          <cell r="B5238" t="str">
            <v>SLT0000308</v>
          </cell>
          <cell r="C5238" t="str">
            <v>220SLT0000308</v>
          </cell>
          <cell r="D5238" t="str">
            <v>M3右舵单轴中连接板</v>
          </cell>
        </row>
        <row r="5239">
          <cell r="B5239" t="str">
            <v>SLT0000308</v>
          </cell>
          <cell r="C5239" t="str">
            <v>230SLT0000308</v>
          </cell>
          <cell r="D5239" t="str">
            <v>M3右舵单轴中连接板</v>
          </cell>
        </row>
        <row r="5240">
          <cell r="B5240" t="str">
            <v>RSM0000261</v>
          </cell>
          <cell r="C5240" t="str">
            <v>210RSM0000261</v>
          </cell>
          <cell r="D5240" t="str">
            <v>曼右置车前下视镜动臂</v>
          </cell>
        </row>
        <row r="5241">
          <cell r="B5241" t="str">
            <v>SHT0012353</v>
          </cell>
          <cell r="C5241" t="str">
            <v>220SHT0012353</v>
          </cell>
          <cell r="D5241" t="str">
            <v>头枕面套总成</v>
          </cell>
        </row>
        <row r="5242">
          <cell r="B5242" t="str">
            <v>SHT0001401</v>
          </cell>
          <cell r="C5242" t="str">
            <v>230SHT0001401</v>
          </cell>
          <cell r="D5242" t="str">
            <v>安全带固定板组件电泳</v>
          </cell>
        </row>
        <row r="5243">
          <cell r="B5243" t="str">
            <v>REM0000472</v>
          </cell>
          <cell r="C5243" t="str">
            <v>210REM0000472</v>
          </cell>
          <cell r="D5243" t="str">
            <v>ETX左后上镜臂上盖</v>
          </cell>
        </row>
        <row r="5244">
          <cell r="B5244" t="str">
            <v>REM0000489</v>
          </cell>
          <cell r="C5244" t="str">
            <v>210REM0000489</v>
          </cell>
          <cell r="D5244" t="str">
            <v>ETX右后上镜臂上盖</v>
          </cell>
        </row>
        <row r="5245">
          <cell r="B5245" t="str">
            <v>SHT0001285</v>
          </cell>
          <cell r="C5245" t="str">
            <v>230SHT0001285</v>
          </cell>
          <cell r="D5245" t="str">
            <v>后支撑焊接组件电泳</v>
          </cell>
        </row>
        <row r="5246">
          <cell r="B5246" t="str">
            <v>SHT0000609</v>
          </cell>
          <cell r="C5246" t="str">
            <v>220SHT0000609</v>
          </cell>
          <cell r="D5246" t="str">
            <v>包木块长护面总成</v>
          </cell>
        </row>
        <row r="5247">
          <cell r="B5247" t="str">
            <v>REM0001760</v>
          </cell>
          <cell r="C5247" t="str">
            <v>210REM0001760</v>
          </cell>
          <cell r="D5247" t="str">
            <v>ETX镜座右装饰盖</v>
          </cell>
        </row>
        <row r="5248">
          <cell r="B5248" t="str">
            <v>REM0001769</v>
          </cell>
          <cell r="C5248" t="str">
            <v>210REM0001769</v>
          </cell>
          <cell r="D5248" t="str">
            <v>ETX镜座左装饰盖</v>
          </cell>
        </row>
        <row r="5249">
          <cell r="B5249" t="str">
            <v>REM0002739</v>
          </cell>
          <cell r="C5249" t="str">
            <v>210REM0002739</v>
          </cell>
          <cell r="D5249" t="str">
            <v>M31RB左三角装饰罩</v>
          </cell>
        </row>
        <row r="5250">
          <cell r="B5250" t="str">
            <v>REM0002740</v>
          </cell>
          <cell r="C5250" t="str">
            <v>210REM0002740</v>
          </cell>
          <cell r="D5250" t="str">
            <v>M31RB右三角装饰罩</v>
          </cell>
        </row>
        <row r="5251">
          <cell r="B5251" t="str">
            <v>SLT0010731</v>
          </cell>
          <cell r="C5251" t="str">
            <v>220SLT0010731</v>
          </cell>
          <cell r="D5251" t="str">
            <v>驾驶员左侧护板</v>
          </cell>
        </row>
        <row r="5252">
          <cell r="B5252" t="str">
            <v>TMA0000264</v>
          </cell>
          <cell r="C5252" t="str">
            <v>210TMA0000264</v>
          </cell>
          <cell r="D5252" t="str">
            <v>H3后视镜右包装箱</v>
          </cell>
        </row>
        <row r="5253">
          <cell r="B5253" t="str">
            <v>TMA0000264</v>
          </cell>
          <cell r="C5253" t="str">
            <v>230TMA0000264</v>
          </cell>
          <cell r="D5253" t="str">
            <v>H3后视镜右包装箱</v>
          </cell>
        </row>
        <row r="5254">
          <cell r="B5254" t="str">
            <v>RSM0000220</v>
          </cell>
          <cell r="C5254" t="str">
            <v>210RSM0000220</v>
          </cell>
          <cell r="D5254" t="str">
            <v>ETX路面镜体</v>
          </cell>
        </row>
        <row r="5255">
          <cell r="B5255" t="str">
            <v>RSM0000282</v>
          </cell>
          <cell r="C5255" t="str">
            <v>210RSM0000282</v>
          </cell>
          <cell r="D5255" t="str">
            <v>N07前下视镜镜杆</v>
          </cell>
        </row>
        <row r="5256">
          <cell r="B5256" t="str">
            <v>REM0003161</v>
          </cell>
          <cell r="C5256" t="str">
            <v>230REM0003161</v>
          </cell>
          <cell r="D5256" t="str">
            <v>奥驰A铸件新</v>
          </cell>
        </row>
        <row r="5257">
          <cell r="B5257" t="str">
            <v>SLT0002401</v>
          </cell>
          <cell r="C5257" t="str">
            <v>230SLT0002401</v>
          </cell>
          <cell r="D5257" t="str">
            <v>主驾支架右总成</v>
          </cell>
        </row>
        <row r="5258">
          <cell r="B5258" t="str">
            <v>SHT0013753</v>
          </cell>
          <cell r="C5258" t="str">
            <v>230SHT0013753</v>
          </cell>
          <cell r="D5258" t="str">
            <v>X5000副驾右侧边板组件</v>
          </cell>
        </row>
        <row r="5259">
          <cell r="B5259" t="str">
            <v>SBS0010013</v>
          </cell>
          <cell r="C5259" t="str">
            <v>220SBS0010013</v>
          </cell>
          <cell r="D5259" t="str">
            <v>前排中间座垫护面总成</v>
          </cell>
        </row>
        <row r="5260">
          <cell r="B5260" t="str">
            <v>SHT0000778</v>
          </cell>
          <cell r="C5260" t="str">
            <v>220SHT0000778</v>
          </cell>
          <cell r="D5260" t="str">
            <v>司机后端固定支座</v>
          </cell>
        </row>
        <row r="5261">
          <cell r="B5261" t="str">
            <v>SHT0000778</v>
          </cell>
          <cell r="C5261" t="str">
            <v>230SHT0000778</v>
          </cell>
          <cell r="D5261" t="str">
            <v>司机后端固定支座</v>
          </cell>
        </row>
        <row r="5262">
          <cell r="B5262" t="str">
            <v>SLT0000828</v>
          </cell>
          <cell r="C5262" t="str">
            <v>210SLT0000828</v>
          </cell>
          <cell r="D5262" t="str">
            <v>M4主驾驶座调节把手(前)</v>
          </cell>
        </row>
        <row r="5263">
          <cell r="B5263" t="str">
            <v>SLT0000834</v>
          </cell>
          <cell r="C5263" t="str">
            <v>210SLT0000834</v>
          </cell>
          <cell r="D5263" t="str">
            <v>M4主驾驶座调节把手(后)</v>
          </cell>
        </row>
        <row r="5264">
          <cell r="B5264" t="str">
            <v>SCS0005599</v>
          </cell>
          <cell r="C5264" t="str">
            <v>230SCS0005599</v>
          </cell>
          <cell r="D5264" t="str">
            <v>301司机座框包装箱</v>
          </cell>
        </row>
        <row r="5265">
          <cell r="B5265" t="str">
            <v>SHT0002734</v>
          </cell>
          <cell r="C5265" t="str">
            <v>230SHT0002734</v>
          </cell>
          <cell r="D5265" t="str">
            <v>C32B调角器纸箱</v>
          </cell>
        </row>
        <row r="5266">
          <cell r="B5266" t="str">
            <v>SCS0006038</v>
          </cell>
          <cell r="C5266" t="str">
            <v>230SCS0006038</v>
          </cell>
          <cell r="D5266" t="str">
            <v>电机钢索B组合</v>
          </cell>
        </row>
        <row r="5267">
          <cell r="B5267" t="str">
            <v>SLT0002398</v>
          </cell>
          <cell r="C5267" t="str">
            <v>230SLT0002398</v>
          </cell>
          <cell r="D5267" t="str">
            <v>中连接板双轴</v>
          </cell>
        </row>
        <row r="5268">
          <cell r="B5268" t="str">
            <v>SLT0001120</v>
          </cell>
          <cell r="C5268" t="str">
            <v>220SLT0001120</v>
          </cell>
          <cell r="D5268" t="str">
            <v>6486折叠背（骨架）</v>
          </cell>
        </row>
        <row r="5269">
          <cell r="B5269" t="str">
            <v>REM0001012</v>
          </cell>
          <cell r="C5269" t="str">
            <v>210REM0001012</v>
          </cell>
          <cell r="D5269" t="str">
            <v>ETX改型小镜片托(老)</v>
          </cell>
        </row>
        <row r="5270">
          <cell r="B5270" t="str">
            <v>SLT0000332</v>
          </cell>
          <cell r="C5270" t="str">
            <v>220SLT0000332</v>
          </cell>
          <cell r="D5270" t="str">
            <v>K1副司机锁扣</v>
          </cell>
        </row>
        <row r="5271">
          <cell r="B5271" t="str">
            <v>SHT0011990</v>
          </cell>
          <cell r="C5271" t="str">
            <v>230SHT0011990</v>
          </cell>
          <cell r="D5271" t="str">
            <v>气囊下支撑钣金</v>
          </cell>
        </row>
        <row r="5272">
          <cell r="B5272" t="str">
            <v>SLT0000272</v>
          </cell>
          <cell r="C5272" t="str">
            <v>220SLT0000272</v>
          </cell>
          <cell r="D5272" t="str">
            <v>6480折叠器（右主动）</v>
          </cell>
        </row>
        <row r="5273">
          <cell r="B5273" t="str">
            <v>SLT0000427</v>
          </cell>
          <cell r="C5273" t="str">
            <v>220SLT0000427</v>
          </cell>
          <cell r="D5273" t="str">
            <v>6480折叠器（右被动）</v>
          </cell>
        </row>
        <row r="5274">
          <cell r="B5274" t="str">
            <v>SHT0000093</v>
          </cell>
          <cell r="C5274" t="str">
            <v>210SHT0000093</v>
          </cell>
          <cell r="D5274" t="str">
            <v>M4深灰右舵主驾升降把手前</v>
          </cell>
        </row>
        <row r="5275">
          <cell r="B5275" t="str">
            <v>SHT0000094</v>
          </cell>
          <cell r="C5275" t="str">
            <v>210SHT0000094</v>
          </cell>
          <cell r="D5275" t="str">
            <v>M4深灰右舵主驾升降把手后</v>
          </cell>
        </row>
        <row r="5276">
          <cell r="B5276" t="str">
            <v>SLT0000826</v>
          </cell>
          <cell r="C5276" t="str">
            <v>210SLT0000826</v>
          </cell>
          <cell r="D5276" t="str">
            <v>M4正司机升降把手</v>
          </cell>
        </row>
        <row r="5277">
          <cell r="B5277" t="str">
            <v>SLT0000827</v>
          </cell>
          <cell r="C5277" t="str">
            <v>210SLT0000827</v>
          </cell>
          <cell r="D5277" t="str">
            <v>M4副司机升降把手</v>
          </cell>
        </row>
        <row r="5278">
          <cell r="B5278" t="str">
            <v>SHT0000093</v>
          </cell>
          <cell r="C5278" t="str">
            <v>220SHT0000093</v>
          </cell>
          <cell r="D5278" t="str">
            <v>M4深灰右舵主驾升降把手前</v>
          </cell>
        </row>
        <row r="5279">
          <cell r="B5279" t="str">
            <v>SHT0000094</v>
          </cell>
          <cell r="C5279" t="str">
            <v>220SHT0000094</v>
          </cell>
          <cell r="D5279" t="str">
            <v>M4深灰右舵主驾升降把手后</v>
          </cell>
        </row>
        <row r="5280">
          <cell r="B5280" t="str">
            <v>REM0000297</v>
          </cell>
          <cell r="C5280" t="str">
            <v>210REM0000297</v>
          </cell>
          <cell r="D5280" t="str">
            <v>ETX广角镜镜托新国标</v>
          </cell>
        </row>
        <row r="5281">
          <cell r="B5281" t="str">
            <v>SHT0010332</v>
          </cell>
          <cell r="C5281" t="str">
            <v>210SHT0010332</v>
          </cell>
          <cell r="D5281" t="str">
            <v>驾驶员标配前罩壳</v>
          </cell>
        </row>
        <row r="5282">
          <cell r="B5282" t="str">
            <v>SCS0005607</v>
          </cell>
          <cell r="C5282" t="str">
            <v>230SCS0005607</v>
          </cell>
          <cell r="D5282" t="str">
            <v>六分背锁总成</v>
          </cell>
        </row>
        <row r="5283">
          <cell r="B5283" t="str">
            <v>SCS0006026</v>
          </cell>
          <cell r="C5283" t="str">
            <v>230SCS0006026</v>
          </cell>
          <cell r="D5283" t="str">
            <v>四分背锁总成</v>
          </cell>
        </row>
        <row r="5284">
          <cell r="B5284" t="str">
            <v>SCS0005307</v>
          </cell>
          <cell r="C5284" t="str">
            <v>220SCS0005307</v>
          </cell>
          <cell r="D5284" t="str">
            <v>后排外侧头枕杆</v>
          </cell>
        </row>
        <row r="5285">
          <cell r="B5285" t="str">
            <v>REM0001823</v>
          </cell>
          <cell r="C5285" t="str">
            <v>210REM0001823</v>
          </cell>
          <cell r="D5285" t="str">
            <v>ETX镜头加热片</v>
          </cell>
        </row>
        <row r="5286">
          <cell r="B5286" t="str">
            <v>REM0001700</v>
          </cell>
          <cell r="C5286" t="str">
            <v>210REM0001700</v>
          </cell>
          <cell r="D5286" t="str">
            <v>K1镜座左</v>
          </cell>
        </row>
        <row r="5287">
          <cell r="B5287" t="str">
            <v>REM0001710</v>
          </cell>
          <cell r="C5287" t="str">
            <v>210REM0001710</v>
          </cell>
          <cell r="D5287" t="str">
            <v>K1镜座右</v>
          </cell>
        </row>
        <row r="5288">
          <cell r="B5288" t="str">
            <v>REM0001700</v>
          </cell>
          <cell r="C5288" t="str">
            <v>230REM0001700</v>
          </cell>
          <cell r="D5288" t="str">
            <v>K1镜座左</v>
          </cell>
        </row>
        <row r="5289">
          <cell r="B5289" t="str">
            <v>REM0001710</v>
          </cell>
          <cell r="C5289" t="str">
            <v>230REM0001710</v>
          </cell>
          <cell r="D5289" t="str">
            <v>K1镜座右</v>
          </cell>
        </row>
        <row r="5290">
          <cell r="B5290" t="str">
            <v>REM0001788</v>
          </cell>
          <cell r="C5290" t="str">
            <v>210REM0001788</v>
          </cell>
          <cell r="D5290" t="str">
            <v>重卡小保护盖(705)</v>
          </cell>
        </row>
        <row r="5291">
          <cell r="B5291" t="str">
            <v>REM0001792</v>
          </cell>
          <cell r="C5291" t="str">
            <v>210REM0001792</v>
          </cell>
          <cell r="D5291" t="str">
            <v>北奔小保护盖右置023026</v>
          </cell>
        </row>
        <row r="5292">
          <cell r="B5292" t="str">
            <v>REM0001913</v>
          </cell>
          <cell r="C5292" t="str">
            <v>210REM0001913</v>
          </cell>
          <cell r="D5292" t="str">
            <v>重卡小保护盖(902)</v>
          </cell>
        </row>
        <row r="5293">
          <cell r="B5293" t="str">
            <v>REM0003304</v>
          </cell>
          <cell r="C5293" t="str">
            <v>210REM0003304</v>
          </cell>
          <cell r="D5293" t="str">
            <v>出口澳洲小镜片(带包装)</v>
          </cell>
        </row>
        <row r="5294">
          <cell r="B5294" t="str">
            <v>SHT0002638</v>
          </cell>
          <cell r="C5294" t="str">
            <v>230SHT0002638</v>
          </cell>
          <cell r="D5294" t="str">
            <v>调角器左上连接板总成电泳</v>
          </cell>
        </row>
        <row r="5295">
          <cell r="B5295" t="str">
            <v>SLT0000464</v>
          </cell>
          <cell r="C5295" t="str">
            <v>220SLT0000464</v>
          </cell>
          <cell r="D5295" t="str">
            <v>K1杯托</v>
          </cell>
        </row>
        <row r="5296">
          <cell r="B5296" t="str">
            <v>SHT0002694</v>
          </cell>
          <cell r="C5296" t="str">
            <v>210SHT0002694</v>
          </cell>
          <cell r="D5296" t="str">
            <v>一汽调角器手柄塑件</v>
          </cell>
        </row>
        <row r="5297">
          <cell r="B5297" t="str">
            <v>SCS0001620</v>
          </cell>
          <cell r="C5297" t="str">
            <v>220SCS0001620</v>
          </cell>
          <cell r="D5297" t="str">
            <v>三排坐垫翻转支架总成</v>
          </cell>
        </row>
        <row r="5298">
          <cell r="B5298" t="str">
            <v>SCS0001620</v>
          </cell>
          <cell r="C5298" t="str">
            <v>230SCS0001620</v>
          </cell>
          <cell r="D5298" t="str">
            <v>三排坐垫翻转支架总成</v>
          </cell>
        </row>
        <row r="5299">
          <cell r="B5299" t="str">
            <v>SBS0010112</v>
          </cell>
          <cell r="C5299" t="str">
            <v>230SBS0010112</v>
          </cell>
          <cell r="D5299" t="str">
            <v>副驾座垫右侧安装板总成</v>
          </cell>
        </row>
        <row r="5300">
          <cell r="B5300" t="str">
            <v>RSM0000259</v>
          </cell>
          <cell r="C5300" t="str">
            <v>210RSM0000259</v>
          </cell>
          <cell r="D5300" t="str">
            <v>MV3补盲镜纸箱</v>
          </cell>
        </row>
        <row r="5301">
          <cell r="B5301" t="str">
            <v>RSM0000259</v>
          </cell>
          <cell r="C5301" t="str">
            <v>230RSM0000259</v>
          </cell>
          <cell r="D5301" t="str">
            <v>MV3补盲镜纸箱</v>
          </cell>
        </row>
        <row r="5302">
          <cell r="B5302" t="str">
            <v>REM0001684</v>
          </cell>
          <cell r="C5302" t="str">
            <v>210REM0001684</v>
          </cell>
          <cell r="D5302" t="str">
            <v>H3下镜座盖</v>
          </cell>
        </row>
        <row r="5303">
          <cell r="B5303" t="str">
            <v>SHT0013142</v>
          </cell>
          <cell r="C5303" t="str">
            <v>230SHT0013142</v>
          </cell>
          <cell r="D5303" t="str">
            <v>扶手支架总成</v>
          </cell>
        </row>
        <row r="5304">
          <cell r="B5304" t="str">
            <v>REM0003006</v>
          </cell>
          <cell r="C5304" t="str">
            <v>230REM0003006</v>
          </cell>
          <cell r="D5304" t="str">
            <v>1580镜座</v>
          </cell>
        </row>
        <row r="5305">
          <cell r="B5305" t="str">
            <v>BSP0000051</v>
          </cell>
          <cell r="C5305" t="str">
            <v>230BSP0000051</v>
          </cell>
          <cell r="D5305" t="str">
            <v>φ8减震弹簧</v>
          </cell>
        </row>
        <row r="5306">
          <cell r="B5306" t="str">
            <v>REM0002992</v>
          </cell>
          <cell r="C5306" t="str">
            <v>230REM0002992</v>
          </cell>
          <cell r="D5306" t="str">
            <v>MV3右镜杆主管</v>
          </cell>
        </row>
        <row r="5307">
          <cell r="B5307" t="str">
            <v>REM0002995</v>
          </cell>
          <cell r="C5307" t="str">
            <v>210REM0002995</v>
          </cell>
          <cell r="D5307" t="str">
            <v>奥铃升级左长支杆</v>
          </cell>
        </row>
        <row r="5308">
          <cell r="B5308" t="str">
            <v>REM0002999</v>
          </cell>
          <cell r="C5308" t="str">
            <v>210REM0002999</v>
          </cell>
          <cell r="D5308" t="str">
            <v>奥铃升级右长支杆</v>
          </cell>
        </row>
        <row r="5309">
          <cell r="B5309" t="str">
            <v>SHT0011090</v>
          </cell>
          <cell r="C5309" t="str">
            <v>220SHT0011090</v>
          </cell>
          <cell r="D5309" t="str">
            <v>坐垫3D网格</v>
          </cell>
        </row>
        <row r="5310">
          <cell r="B5310" t="str">
            <v>TST0000224</v>
          </cell>
          <cell r="C5310" t="str">
            <v>230TST0000224</v>
          </cell>
          <cell r="D5310" t="str">
            <v>冲针φ5*8*80.7</v>
          </cell>
        </row>
        <row r="5311">
          <cell r="B5311" t="str">
            <v>TST0000535</v>
          </cell>
          <cell r="C5311" t="str">
            <v>230TST0000535</v>
          </cell>
          <cell r="D5311" t="str">
            <v>板牙φ10</v>
          </cell>
        </row>
        <row r="5312">
          <cell r="B5312" t="str">
            <v>TST0001540</v>
          </cell>
          <cell r="C5312" t="str">
            <v>230TST0001540</v>
          </cell>
          <cell r="D5312" t="str">
            <v>ф4中心钻</v>
          </cell>
        </row>
        <row r="5313">
          <cell r="B5313" t="str">
            <v>TMA0000008</v>
          </cell>
          <cell r="C5313" t="str">
            <v>210TMA0000008</v>
          </cell>
          <cell r="D5313" t="str">
            <v>C35DB外箱</v>
          </cell>
        </row>
        <row r="5314">
          <cell r="B5314" t="str">
            <v>TMA0000008</v>
          </cell>
          <cell r="C5314" t="str">
            <v>230TMA0000008</v>
          </cell>
          <cell r="D5314" t="str">
            <v>C35DB外箱</v>
          </cell>
        </row>
        <row r="5315">
          <cell r="B5315" t="str">
            <v>SHT0010120</v>
          </cell>
          <cell r="C5315" t="str">
            <v>230SHT0010120</v>
          </cell>
          <cell r="D5315" t="str">
            <v>座框左侧外边板</v>
          </cell>
        </row>
        <row r="5316">
          <cell r="B5316" t="str">
            <v>SHT0010124</v>
          </cell>
          <cell r="C5316" t="str">
            <v>230SHT0010124</v>
          </cell>
          <cell r="D5316" t="str">
            <v>座框右侧外边板</v>
          </cell>
        </row>
        <row r="5317">
          <cell r="B5317" t="str">
            <v>SHT0014871</v>
          </cell>
          <cell r="C5317" t="str">
            <v>230SHT0014871</v>
          </cell>
          <cell r="D5317" t="str">
            <v>左扶手支架焊接总成</v>
          </cell>
        </row>
        <row r="5318">
          <cell r="B5318" t="str">
            <v>SHT0014872</v>
          </cell>
          <cell r="C5318" t="str">
            <v>230SHT0014872</v>
          </cell>
          <cell r="D5318" t="str">
            <v>右扶手支架焊接总成</v>
          </cell>
        </row>
        <row r="5319">
          <cell r="B5319" t="str">
            <v>RIM0000040</v>
          </cell>
          <cell r="C5319" t="str">
            <v>210RIM0000040</v>
          </cell>
          <cell r="D5319" t="str">
            <v>1B183-3000室内镜山东</v>
          </cell>
        </row>
        <row r="5320">
          <cell r="B5320" t="str">
            <v>REM0001137</v>
          </cell>
          <cell r="C5320" t="str">
            <v>210REM0001137</v>
          </cell>
          <cell r="D5320" t="str">
            <v>B80C左转向灯底座</v>
          </cell>
        </row>
        <row r="5321">
          <cell r="B5321" t="str">
            <v>REM0001160</v>
          </cell>
          <cell r="C5321" t="str">
            <v>210REM0001160</v>
          </cell>
          <cell r="D5321" t="str">
            <v>B80C右转向灯底座</v>
          </cell>
        </row>
        <row r="5322">
          <cell r="B5322" t="str">
            <v>REM0000474</v>
          </cell>
          <cell r="C5322" t="str">
            <v>210REM0000474</v>
          </cell>
          <cell r="D5322" t="str">
            <v>ETX左后下镜臂上盖</v>
          </cell>
        </row>
        <row r="5323">
          <cell r="B5323" t="str">
            <v>REM0000492</v>
          </cell>
          <cell r="C5323" t="str">
            <v>210REM0000492</v>
          </cell>
          <cell r="D5323" t="str">
            <v>ETX右后下镜臂上盖</v>
          </cell>
        </row>
        <row r="5324">
          <cell r="B5324" t="str">
            <v>RSM0000099</v>
          </cell>
          <cell r="C5324" t="str">
            <v>210RSM0000099</v>
          </cell>
          <cell r="D5324" t="str">
            <v>福田H4前下视镜镜片</v>
          </cell>
        </row>
        <row r="5325">
          <cell r="B5325" t="str">
            <v>REM0001827</v>
          </cell>
          <cell r="C5325" t="str">
            <v>210REM0001827</v>
          </cell>
          <cell r="D5325" t="str">
            <v>华菱小镜体</v>
          </cell>
        </row>
        <row r="5326">
          <cell r="B5326" t="str">
            <v>REM0001731</v>
          </cell>
          <cell r="C5326" t="str">
            <v>210REM0001731</v>
          </cell>
          <cell r="D5326" t="str">
            <v>奥驰V左镜座</v>
          </cell>
        </row>
        <row r="5327">
          <cell r="B5327" t="str">
            <v>REM0001735</v>
          </cell>
          <cell r="C5327" t="str">
            <v>210REM0001735</v>
          </cell>
          <cell r="D5327" t="str">
            <v>奥驰V右镜座</v>
          </cell>
        </row>
        <row r="5328">
          <cell r="B5328" t="str">
            <v>REM0000918</v>
          </cell>
          <cell r="C5328" t="str">
            <v>210REM0000918</v>
          </cell>
          <cell r="D5328" t="str">
            <v>B40左转向灯底座</v>
          </cell>
        </row>
        <row r="5329">
          <cell r="B5329" t="str">
            <v>REM0000473</v>
          </cell>
          <cell r="C5329" t="str">
            <v>210REM0000473</v>
          </cell>
          <cell r="D5329" t="str">
            <v>ETX左后上镜臂下盖</v>
          </cell>
        </row>
        <row r="5330">
          <cell r="B5330" t="str">
            <v>REM0000490</v>
          </cell>
          <cell r="C5330" t="str">
            <v>210REM0000490</v>
          </cell>
          <cell r="D5330" t="str">
            <v>ETX右后上镜臂下盖</v>
          </cell>
        </row>
        <row r="5331">
          <cell r="B5331" t="str">
            <v>REM0002835</v>
          </cell>
          <cell r="C5331" t="str">
            <v>210REM0002835</v>
          </cell>
          <cell r="D5331" t="str">
            <v>华菱主镜托</v>
          </cell>
        </row>
        <row r="5332">
          <cell r="B5332" t="str">
            <v>RSM0000078</v>
          </cell>
          <cell r="C5332" t="str">
            <v>210RSM0000078</v>
          </cell>
          <cell r="D5332" t="str">
            <v>曼项目右置镜补盲压框</v>
          </cell>
        </row>
        <row r="5333">
          <cell r="B5333" t="str">
            <v>SHT0001347</v>
          </cell>
          <cell r="C5333" t="str">
            <v>230SHT0001347</v>
          </cell>
          <cell r="D5333" t="str">
            <v>主驾前支撑焊接组件电泳</v>
          </cell>
        </row>
        <row r="5334">
          <cell r="B5334" t="str">
            <v>REM0000935</v>
          </cell>
          <cell r="C5334" t="str">
            <v>210REM0000935</v>
          </cell>
          <cell r="D5334" t="str">
            <v>B40右转向灯底座</v>
          </cell>
        </row>
        <row r="5335">
          <cell r="B5335" t="str">
            <v>REM0000294</v>
          </cell>
          <cell r="C5335" t="str">
            <v>210REM0000294</v>
          </cell>
          <cell r="D5335" t="str">
            <v>ETX主镜片</v>
          </cell>
        </row>
        <row r="5336">
          <cell r="B5336" t="str">
            <v>TMA0000263</v>
          </cell>
          <cell r="C5336" t="str">
            <v>210TMA0000263</v>
          </cell>
          <cell r="D5336" t="str">
            <v>H3后视镜左包装箱</v>
          </cell>
        </row>
        <row r="5337">
          <cell r="B5337" t="str">
            <v>TMA0000263</v>
          </cell>
          <cell r="C5337" t="str">
            <v>230TMA0000263</v>
          </cell>
          <cell r="D5337" t="str">
            <v>H3后视镜左包装箱</v>
          </cell>
        </row>
        <row r="5338">
          <cell r="B5338" t="str">
            <v>TCT0000043</v>
          </cell>
          <cell r="C5338" t="str">
            <v>230TCT0000043</v>
          </cell>
          <cell r="D5338" t="str">
            <v>H7001促进剂</v>
          </cell>
        </row>
        <row r="5339">
          <cell r="B5339" t="str">
            <v>SHT0010354</v>
          </cell>
          <cell r="C5339" t="str">
            <v>220SHT0010354</v>
          </cell>
          <cell r="D5339" t="str">
            <v>坐盆延伸手柄</v>
          </cell>
        </row>
        <row r="5340">
          <cell r="B5340" t="str">
            <v>SHT0001208</v>
          </cell>
          <cell r="C5340" t="str">
            <v>230SHT0001208</v>
          </cell>
          <cell r="D5340" t="str">
            <v>升降导轨R</v>
          </cell>
        </row>
        <row r="5341">
          <cell r="B5341" t="str">
            <v>RSM0000081</v>
          </cell>
          <cell r="C5341" t="str">
            <v>210RSM0000081</v>
          </cell>
          <cell r="D5341" t="str">
            <v>曼项目前下卡框</v>
          </cell>
        </row>
        <row r="5342">
          <cell r="B5342" t="str">
            <v>REM0002976</v>
          </cell>
          <cell r="C5342" t="str">
            <v>230REM0002976</v>
          </cell>
          <cell r="D5342" t="str">
            <v>1780镜杆铸件</v>
          </cell>
        </row>
        <row r="5343">
          <cell r="B5343" t="str">
            <v>REM0002977</v>
          </cell>
          <cell r="C5343" t="str">
            <v>230REM0002977</v>
          </cell>
          <cell r="D5343" t="str">
            <v>奥驰V镜杆铸件</v>
          </cell>
        </row>
        <row r="5344">
          <cell r="B5344" t="str">
            <v>SHT0001714</v>
          </cell>
          <cell r="C5344" t="str">
            <v>230SHT0001714</v>
          </cell>
          <cell r="D5344" t="str">
            <v>后支撑焊接组件</v>
          </cell>
        </row>
        <row r="5345">
          <cell r="B5345" t="str">
            <v>RIM0000025</v>
          </cell>
          <cell r="C5345" t="str">
            <v>210RIM0000025</v>
          </cell>
          <cell r="D5345" t="str">
            <v>M20翻转手柄</v>
          </cell>
        </row>
        <row r="5346">
          <cell r="B5346" t="str">
            <v>REM0003149</v>
          </cell>
          <cell r="C5346" t="str">
            <v>230REM0003149</v>
          </cell>
          <cell r="D5346" t="str">
            <v>捷运高顶前下镜杆</v>
          </cell>
        </row>
        <row r="5347">
          <cell r="B5347" t="str">
            <v>REM0001100</v>
          </cell>
          <cell r="C5347" t="str">
            <v>210REM0001100</v>
          </cell>
          <cell r="D5347" t="str">
            <v>B40L左转向灯底座</v>
          </cell>
        </row>
        <row r="5348">
          <cell r="B5348" t="str">
            <v>REM0001117</v>
          </cell>
          <cell r="C5348" t="str">
            <v>210REM0001117</v>
          </cell>
          <cell r="D5348" t="str">
            <v>B40L右转向灯底座</v>
          </cell>
        </row>
        <row r="5349">
          <cell r="B5349" t="str">
            <v>REM0002931</v>
          </cell>
          <cell r="C5349" t="str">
            <v>210REM0002931</v>
          </cell>
          <cell r="D5349" t="str">
            <v>2200改型镜杆左</v>
          </cell>
        </row>
        <row r="5350">
          <cell r="B5350" t="str">
            <v>SLT0001715</v>
          </cell>
          <cell r="C5350" t="str">
            <v>210SLT0001715</v>
          </cell>
          <cell r="D5350" t="str">
            <v>M31RB副驾右侧罩壳</v>
          </cell>
        </row>
        <row r="5351">
          <cell r="B5351" t="str">
            <v>SLT0001715</v>
          </cell>
          <cell r="C5351" t="str">
            <v>220SLT0001715</v>
          </cell>
          <cell r="D5351" t="str">
            <v>M31RB副驾右侧罩壳</v>
          </cell>
        </row>
        <row r="5352">
          <cell r="B5352" t="str">
            <v>RSM0000039</v>
          </cell>
          <cell r="C5352" t="str">
            <v>210RSM0000039</v>
          </cell>
          <cell r="D5352" t="str">
            <v>ETX前下视镜镜头压盖</v>
          </cell>
        </row>
        <row r="5353">
          <cell r="B5353" t="str">
            <v>SHT0012061</v>
          </cell>
          <cell r="C5353" t="str">
            <v>230SHT0012061</v>
          </cell>
          <cell r="D5353" t="str">
            <v>升降器主边锁止组件</v>
          </cell>
        </row>
        <row r="5354">
          <cell r="B5354" t="str">
            <v>REM0001983</v>
          </cell>
          <cell r="C5354" t="str">
            <v>210REM0001983</v>
          </cell>
          <cell r="D5354" t="str">
            <v>欧马可右镜座</v>
          </cell>
        </row>
        <row r="5355">
          <cell r="B5355" t="str">
            <v>TST0000727</v>
          </cell>
          <cell r="C5355" t="str">
            <v>220TST0000727</v>
          </cell>
          <cell r="D5355" t="str">
            <v>梭盒</v>
          </cell>
        </row>
        <row r="5356">
          <cell r="B5356" t="str">
            <v>TST0000740</v>
          </cell>
          <cell r="C5356" t="str">
            <v>220TST0000740</v>
          </cell>
          <cell r="D5356" t="str">
            <v>机针DP18号</v>
          </cell>
        </row>
        <row r="5357">
          <cell r="B5357" t="str">
            <v>TST0000271</v>
          </cell>
          <cell r="C5357" t="str">
            <v>230TST0000271</v>
          </cell>
          <cell r="D5357" t="str">
            <v>丝锥ф6</v>
          </cell>
        </row>
        <row r="5358">
          <cell r="B5358" t="str">
            <v>TST0001136</v>
          </cell>
          <cell r="C5358" t="str">
            <v>230TST0001136</v>
          </cell>
          <cell r="D5358" t="str">
            <v>三通</v>
          </cell>
        </row>
        <row r="5359">
          <cell r="B5359" t="str">
            <v>TST0001870</v>
          </cell>
          <cell r="C5359" t="str">
            <v>230TST0001870</v>
          </cell>
          <cell r="D5359" t="str">
            <v>指示灯</v>
          </cell>
        </row>
        <row r="5360">
          <cell r="B5360" t="str">
            <v>TMA0000422</v>
          </cell>
          <cell r="C5360" t="str">
            <v>210TMA0000422</v>
          </cell>
          <cell r="D5360" t="str">
            <v>C7补盲镜体包装箱</v>
          </cell>
        </row>
        <row r="5361">
          <cell r="B5361" t="str">
            <v>TMA0000422</v>
          </cell>
          <cell r="C5361" t="str">
            <v>230TMA0000422</v>
          </cell>
          <cell r="D5361" t="str">
            <v>C7补盲镜体包装箱</v>
          </cell>
        </row>
        <row r="5362">
          <cell r="B5362" t="str">
            <v>TMA0000222</v>
          </cell>
          <cell r="C5362" t="str">
            <v>210TMA0000222</v>
          </cell>
          <cell r="D5362" t="str">
            <v>K1右纸箱</v>
          </cell>
        </row>
        <row r="5363">
          <cell r="B5363" t="str">
            <v>TMA0000318</v>
          </cell>
          <cell r="C5363" t="str">
            <v>210TMA0000318</v>
          </cell>
          <cell r="D5363" t="str">
            <v>K1左纸箱</v>
          </cell>
        </row>
        <row r="5364">
          <cell r="B5364" t="str">
            <v>TMA0000222</v>
          </cell>
          <cell r="C5364" t="str">
            <v>230TMA0000222</v>
          </cell>
          <cell r="D5364" t="str">
            <v>K1右纸箱</v>
          </cell>
        </row>
        <row r="5365">
          <cell r="B5365" t="str">
            <v>TMA0000318</v>
          </cell>
          <cell r="C5365" t="str">
            <v>230TMA0000318</v>
          </cell>
          <cell r="D5365" t="str">
            <v>K1左纸箱</v>
          </cell>
        </row>
        <row r="5366">
          <cell r="B5366" t="str">
            <v>TMA0000156</v>
          </cell>
          <cell r="C5366" t="str">
            <v>210TMA0000156</v>
          </cell>
          <cell r="D5366" t="str">
            <v>C33DB后视镜外包装箱</v>
          </cell>
        </row>
        <row r="5367">
          <cell r="B5367" t="str">
            <v>TMA0000156</v>
          </cell>
          <cell r="C5367" t="str">
            <v>230TMA0000156</v>
          </cell>
          <cell r="D5367" t="str">
            <v>C33DB后视镜外包装箱</v>
          </cell>
        </row>
        <row r="5368">
          <cell r="B5368" t="str">
            <v>TCT0000008</v>
          </cell>
          <cell r="C5368" t="str">
            <v>230TCT0000008</v>
          </cell>
          <cell r="D5368" t="str">
            <v>皮膜剂</v>
          </cell>
        </row>
        <row r="5369">
          <cell r="B5369" t="str">
            <v>TMA0000273</v>
          </cell>
          <cell r="C5369" t="str">
            <v>210TMA0000273</v>
          </cell>
          <cell r="D5369" t="str">
            <v>奥铃升级下视纸箱</v>
          </cell>
        </row>
        <row r="5370">
          <cell r="B5370" t="str">
            <v>TMA0000273</v>
          </cell>
          <cell r="C5370" t="str">
            <v>230TMA0000273</v>
          </cell>
          <cell r="D5370" t="str">
            <v>奥铃升级下视纸箱</v>
          </cell>
        </row>
        <row r="5371">
          <cell r="B5371" t="str">
            <v>SCS0006470</v>
          </cell>
          <cell r="C5371" t="str">
            <v>230SCS0006470</v>
          </cell>
          <cell r="D5371" t="str">
            <v>左侧上连接板铆接总成</v>
          </cell>
        </row>
        <row r="5372">
          <cell r="B5372" t="str">
            <v>SCS0006471</v>
          </cell>
          <cell r="C5372" t="str">
            <v>230SCS0006471</v>
          </cell>
          <cell r="D5372" t="str">
            <v>右侧上连接板铆接总成</v>
          </cell>
        </row>
        <row r="5373">
          <cell r="B5373" t="str">
            <v>SCS0005005</v>
          </cell>
          <cell r="C5373" t="str">
            <v>230SCS0005005</v>
          </cell>
          <cell r="D5373" t="str">
            <v>左上连接板铆接组件</v>
          </cell>
        </row>
        <row r="5374">
          <cell r="B5374" t="str">
            <v>TWT0000131</v>
          </cell>
          <cell r="C5374" t="str">
            <v>230TWT0000131</v>
          </cell>
          <cell r="D5374" t="str">
            <v>方管B340LA</v>
          </cell>
        </row>
        <row r="5375">
          <cell r="B5375" t="str">
            <v>TMA0000217</v>
          </cell>
          <cell r="C5375" t="str">
            <v>210TMA0000217</v>
          </cell>
          <cell r="D5375" t="str">
            <v>奥铃纸箱18</v>
          </cell>
        </row>
        <row r="5376">
          <cell r="B5376" t="str">
            <v>RSM0000120</v>
          </cell>
          <cell r="C5376" t="str">
            <v>210RSM0000120</v>
          </cell>
          <cell r="D5376" t="str">
            <v>曼项目前下视镜镜座</v>
          </cell>
        </row>
        <row r="5377">
          <cell r="B5377" t="str">
            <v>RSM0000120</v>
          </cell>
          <cell r="C5377" t="str">
            <v>230RSM0000120</v>
          </cell>
          <cell r="D5377" t="str">
            <v>曼项目前下视镜镜座</v>
          </cell>
        </row>
        <row r="5378">
          <cell r="B5378" t="str">
            <v>SLT0010725</v>
          </cell>
          <cell r="C5378" t="str">
            <v>220SLT0010725</v>
          </cell>
          <cell r="D5378" t="str">
            <v>中间靠背左侧装车钣金总成</v>
          </cell>
        </row>
        <row r="5379">
          <cell r="B5379" t="str">
            <v>SLT0010725</v>
          </cell>
          <cell r="C5379" t="str">
            <v>230SLT0010725</v>
          </cell>
          <cell r="D5379" t="str">
            <v>中间靠背左侧装车钣金总成</v>
          </cell>
        </row>
        <row r="5380">
          <cell r="B5380" t="str">
            <v>REM0000993</v>
          </cell>
          <cell r="C5380" t="str">
            <v>210REM0000993</v>
          </cell>
          <cell r="D5380" t="str">
            <v>H4左下镜座装饰罩(新)</v>
          </cell>
        </row>
        <row r="5381">
          <cell r="B5381" t="str">
            <v>REM0001007</v>
          </cell>
          <cell r="C5381" t="str">
            <v>210REM0001007</v>
          </cell>
          <cell r="D5381" t="str">
            <v>H4右下镜座装饰罩(新)</v>
          </cell>
        </row>
        <row r="5382">
          <cell r="B5382" t="str">
            <v>SLT0010574</v>
          </cell>
          <cell r="C5382" t="str">
            <v>230SLT0010574</v>
          </cell>
          <cell r="D5382" t="str">
            <v>上盖板固定块组件</v>
          </cell>
        </row>
        <row r="5383">
          <cell r="B5383" t="str">
            <v>SHT0013239</v>
          </cell>
          <cell r="C5383" t="str">
            <v>230SHT0013239</v>
          </cell>
          <cell r="D5383" t="str">
            <v>VDC阀下支架总成</v>
          </cell>
        </row>
        <row r="5384">
          <cell r="B5384" t="str">
            <v>SHT0013319</v>
          </cell>
          <cell r="C5384" t="str">
            <v>230SHT0013319</v>
          </cell>
          <cell r="D5384" t="str">
            <v>调角器左上连接板总成</v>
          </cell>
        </row>
        <row r="5385">
          <cell r="B5385" t="str">
            <v>SLT0010523</v>
          </cell>
          <cell r="C5385" t="str">
            <v>230SLT0010523</v>
          </cell>
          <cell r="D5385" t="str">
            <v>上盖板固定块</v>
          </cell>
        </row>
        <row r="5386">
          <cell r="B5386" t="str">
            <v>TST0000522</v>
          </cell>
          <cell r="C5386" t="str">
            <v>230TST0000522</v>
          </cell>
          <cell r="D5386" t="str">
            <v>线坠</v>
          </cell>
        </row>
        <row r="5387">
          <cell r="B5387" t="str">
            <v>TMA0000463</v>
          </cell>
          <cell r="C5387" t="str">
            <v>210TMA0000463</v>
          </cell>
          <cell r="D5387" t="str">
            <v>H4外后视镜包装箱(底)</v>
          </cell>
        </row>
        <row r="5388">
          <cell r="B5388" t="str">
            <v>TMA0000463</v>
          </cell>
          <cell r="C5388" t="str">
            <v>230TMA0000463</v>
          </cell>
          <cell r="D5388" t="str">
            <v>H4外后视镜包装箱(底)</v>
          </cell>
        </row>
        <row r="5389">
          <cell r="B5389" t="str">
            <v>REM0003136</v>
          </cell>
          <cell r="C5389" t="str">
            <v>210REM0003136</v>
          </cell>
          <cell r="D5389" t="str">
            <v>捷运连接杆左</v>
          </cell>
        </row>
        <row r="5390">
          <cell r="B5390" t="str">
            <v>REM0003144</v>
          </cell>
          <cell r="C5390" t="str">
            <v>210REM0003144</v>
          </cell>
          <cell r="D5390" t="str">
            <v>捷运连接杆右</v>
          </cell>
        </row>
        <row r="5391">
          <cell r="B5391" t="str">
            <v>REM0003136</v>
          </cell>
          <cell r="C5391" t="str">
            <v>230REM0003136</v>
          </cell>
          <cell r="D5391" t="str">
            <v>捷运连接杆左</v>
          </cell>
        </row>
        <row r="5392">
          <cell r="B5392" t="str">
            <v>REM0003144</v>
          </cell>
          <cell r="C5392" t="str">
            <v>230REM0003144</v>
          </cell>
          <cell r="D5392" t="str">
            <v>捷运连接杆右</v>
          </cell>
        </row>
        <row r="5393">
          <cell r="B5393" t="str">
            <v>REM0002268</v>
          </cell>
          <cell r="C5393" t="str">
            <v>210REM0002268</v>
          </cell>
          <cell r="D5393" t="str">
            <v>T7H下镜座装饰罩左</v>
          </cell>
        </row>
        <row r="5394">
          <cell r="B5394" t="str">
            <v>REM0002292</v>
          </cell>
          <cell r="C5394" t="str">
            <v>210REM0002292</v>
          </cell>
          <cell r="D5394" t="str">
            <v>T7H下镜座装饰罩右</v>
          </cell>
        </row>
        <row r="5395">
          <cell r="B5395" t="str">
            <v>REM0002011</v>
          </cell>
          <cell r="C5395" t="str">
            <v>210REM0002011</v>
          </cell>
          <cell r="D5395" t="str">
            <v>6486室内镜体(黑色)</v>
          </cell>
        </row>
        <row r="5396">
          <cell r="B5396" t="str">
            <v>REM0003149</v>
          </cell>
          <cell r="C5396" t="str">
            <v>210REM0003149</v>
          </cell>
          <cell r="D5396" t="str">
            <v>捷运高顶前下镜杆</v>
          </cell>
        </row>
        <row r="5397">
          <cell r="B5397" t="str">
            <v>REM0000461</v>
          </cell>
          <cell r="C5397" t="str">
            <v>210REM0000461</v>
          </cell>
          <cell r="D5397" t="str">
            <v>ETX改型广角镜镜托新国标</v>
          </cell>
        </row>
        <row r="5398">
          <cell r="B5398" t="str">
            <v>SHT0010521</v>
          </cell>
          <cell r="C5398" t="str">
            <v>230SHT0010521</v>
          </cell>
          <cell r="D5398" t="str">
            <v>气囊上支撑板</v>
          </cell>
        </row>
        <row r="5399">
          <cell r="B5399" t="str">
            <v>TWT0000120</v>
          </cell>
          <cell r="C5399" t="str">
            <v>230TWT0000120</v>
          </cell>
          <cell r="D5399" t="str">
            <v>焊管Q235</v>
          </cell>
        </row>
        <row r="5400">
          <cell r="B5400" t="str">
            <v>SHT0002663</v>
          </cell>
          <cell r="C5400" t="str">
            <v>230SHT0002663</v>
          </cell>
          <cell r="D5400" t="str">
            <v>扶手支架焊接总成</v>
          </cell>
        </row>
        <row r="5401">
          <cell r="B5401" t="str">
            <v>RIM0000032</v>
          </cell>
          <cell r="C5401" t="str">
            <v>210RIM0000032</v>
          </cell>
          <cell r="D5401" t="str">
            <v>G0823-101A0内视镜</v>
          </cell>
        </row>
        <row r="5402">
          <cell r="B5402" t="str">
            <v>RIM0000041</v>
          </cell>
          <cell r="C5402" t="str">
            <v>210RIM0000041</v>
          </cell>
          <cell r="D5402" t="str">
            <v>G0821-37AO内视镜</v>
          </cell>
        </row>
        <row r="5403">
          <cell r="B5403" t="str">
            <v>SLT0001987</v>
          </cell>
          <cell r="C5403" t="str">
            <v>230SLT0001987</v>
          </cell>
          <cell r="D5403" t="str">
            <v>窄车小背主管</v>
          </cell>
        </row>
        <row r="5404">
          <cell r="B5404" t="str">
            <v>SHT0012210</v>
          </cell>
          <cell r="C5404" t="str">
            <v>230SHT0012210</v>
          </cell>
          <cell r="D5404" t="str">
            <v>座框左侧外边板焊接总成</v>
          </cell>
        </row>
        <row r="5405">
          <cell r="B5405" t="str">
            <v>SHT0012211</v>
          </cell>
          <cell r="C5405" t="str">
            <v>230SHT0012211</v>
          </cell>
          <cell r="D5405" t="str">
            <v>座框右侧外边板焊接总成</v>
          </cell>
        </row>
        <row r="5406">
          <cell r="B5406" t="str">
            <v>SLT0010599</v>
          </cell>
          <cell r="C5406" t="str">
            <v>230SLT0010599</v>
          </cell>
          <cell r="D5406" t="str">
            <v>左侧装车钣金焊接总成</v>
          </cell>
        </row>
        <row r="5407">
          <cell r="B5407" t="str">
            <v>SLT0002399</v>
          </cell>
          <cell r="C5407" t="str">
            <v>230SLT0002399</v>
          </cell>
          <cell r="D5407" t="str">
            <v>主驾支架左总成</v>
          </cell>
        </row>
        <row r="5408">
          <cell r="B5408" t="str">
            <v>REM0001798</v>
          </cell>
          <cell r="C5408" t="str">
            <v>210REM0001798</v>
          </cell>
          <cell r="D5408" t="str">
            <v>豪泺大镜片托</v>
          </cell>
        </row>
        <row r="5409">
          <cell r="B5409" t="str">
            <v>TST0001121</v>
          </cell>
          <cell r="C5409" t="str">
            <v>230TST0001121</v>
          </cell>
          <cell r="D5409" t="str">
            <v>钨极</v>
          </cell>
        </row>
        <row r="5410">
          <cell r="B5410" t="str">
            <v>SCS0007083</v>
          </cell>
          <cell r="C5410" t="str">
            <v>230SCS0007083</v>
          </cell>
          <cell r="D5410" t="str">
            <v>副驾座垫网簧</v>
          </cell>
        </row>
        <row r="5411">
          <cell r="B5411" t="str">
            <v>TWT0000001</v>
          </cell>
          <cell r="C5411" t="str">
            <v>230TWT0000001</v>
          </cell>
          <cell r="D5411" t="str">
            <v>φ1.0焊丝</v>
          </cell>
        </row>
        <row r="5412">
          <cell r="B5412" t="str">
            <v>RSM0000324</v>
          </cell>
          <cell r="C5412" t="str">
            <v>210RSM0000324</v>
          </cell>
          <cell r="D5412" t="str">
            <v>奥驰下视镜杆</v>
          </cell>
        </row>
        <row r="5413">
          <cell r="B5413" t="str">
            <v>RSM0000324</v>
          </cell>
          <cell r="C5413" t="str">
            <v>230RSM0000324</v>
          </cell>
          <cell r="D5413" t="str">
            <v>奥驰下视镜杆</v>
          </cell>
        </row>
        <row r="5414">
          <cell r="B5414" t="str">
            <v>REM0000709</v>
          </cell>
          <cell r="C5414" t="str">
            <v>210REM0000709</v>
          </cell>
          <cell r="D5414" t="str">
            <v>M20右基板</v>
          </cell>
        </row>
        <row r="5415">
          <cell r="B5415" t="str">
            <v>RSM0000277</v>
          </cell>
          <cell r="C5415" t="str">
            <v>230RSM0000277</v>
          </cell>
          <cell r="D5415" t="str">
            <v>A2下视镜杆</v>
          </cell>
        </row>
        <row r="5416">
          <cell r="B5416" t="str">
            <v>REM0001697</v>
          </cell>
          <cell r="C5416" t="str">
            <v>210REM0001697</v>
          </cell>
          <cell r="D5416" t="str">
            <v>K1压边左</v>
          </cell>
        </row>
        <row r="5417">
          <cell r="B5417" t="str">
            <v>REM0001707</v>
          </cell>
          <cell r="C5417" t="str">
            <v>210REM0001707</v>
          </cell>
          <cell r="D5417" t="str">
            <v>K1压边右</v>
          </cell>
        </row>
        <row r="5418">
          <cell r="B5418" t="str">
            <v>RSM0000276</v>
          </cell>
          <cell r="C5418" t="str">
            <v>210RSM0000276</v>
          </cell>
          <cell r="D5418" t="str">
            <v>2200下视镜杆</v>
          </cell>
        </row>
        <row r="5419">
          <cell r="B5419" t="str">
            <v>RSM0000276</v>
          </cell>
          <cell r="C5419" t="str">
            <v>230RSM0000276</v>
          </cell>
          <cell r="D5419" t="str">
            <v>2200下视镜杆</v>
          </cell>
        </row>
        <row r="5420">
          <cell r="B5420" t="str">
            <v>REM0002938</v>
          </cell>
          <cell r="C5420" t="str">
            <v>210REM0002938</v>
          </cell>
          <cell r="D5420" t="str">
            <v>奥铃镜杆17</v>
          </cell>
        </row>
        <row r="5421">
          <cell r="B5421" t="str">
            <v>REM0002938</v>
          </cell>
          <cell r="C5421" t="str">
            <v>230REM0002938</v>
          </cell>
          <cell r="D5421" t="str">
            <v>奥铃镜杆17</v>
          </cell>
        </row>
        <row r="5422">
          <cell r="B5422" t="str">
            <v>TWT0000028</v>
          </cell>
          <cell r="C5422" t="str">
            <v>230TWT0000028</v>
          </cell>
          <cell r="D5422" t="str">
            <v>方管Q235</v>
          </cell>
        </row>
        <row r="5423">
          <cell r="B5423" t="str">
            <v>SHT0000702</v>
          </cell>
          <cell r="C5423" t="str">
            <v>220SHT0000702</v>
          </cell>
          <cell r="D5423" t="str">
            <v>驾驶员靠背护面总成</v>
          </cell>
        </row>
        <row r="5424">
          <cell r="B5424" t="str">
            <v>REM0001921</v>
          </cell>
          <cell r="C5424" t="str">
            <v>210REM0001921</v>
          </cell>
          <cell r="D5424" t="str">
            <v>驭菱左镜体压框</v>
          </cell>
        </row>
        <row r="5425">
          <cell r="B5425" t="str">
            <v>REM0001927</v>
          </cell>
          <cell r="C5425" t="str">
            <v>210REM0001927</v>
          </cell>
          <cell r="D5425" t="str">
            <v>驭菱右镜体压框</v>
          </cell>
        </row>
        <row r="5426">
          <cell r="B5426" t="str">
            <v>SHT0000789</v>
          </cell>
          <cell r="C5426" t="str">
            <v>220SHT0000789</v>
          </cell>
          <cell r="D5426" t="str">
            <v>副驾驶靠背护面总成</v>
          </cell>
        </row>
        <row r="5427">
          <cell r="B5427" t="str">
            <v>REM0002990</v>
          </cell>
          <cell r="C5427" t="str">
            <v>230REM0002990</v>
          </cell>
          <cell r="D5427" t="str">
            <v>MV3左镜杆主管</v>
          </cell>
        </row>
        <row r="5428">
          <cell r="B5428" t="str">
            <v>REM0000683</v>
          </cell>
          <cell r="C5428" t="str">
            <v>210REM0000683</v>
          </cell>
          <cell r="D5428" t="str">
            <v>M20左基板</v>
          </cell>
        </row>
        <row r="5429">
          <cell r="B5429" t="str">
            <v>REM0001730</v>
          </cell>
          <cell r="C5429" t="str">
            <v>210REM0001730</v>
          </cell>
          <cell r="D5429" t="str">
            <v>奥驰V左镜杆喷涂</v>
          </cell>
        </row>
        <row r="5430">
          <cell r="B5430" t="str">
            <v>TST0000734</v>
          </cell>
          <cell r="C5430" t="str">
            <v>220TST0000734</v>
          </cell>
          <cell r="D5430" t="str">
            <v>机针DC*1*16KN</v>
          </cell>
        </row>
        <row r="5431">
          <cell r="B5431" t="str">
            <v>TST0000733</v>
          </cell>
          <cell r="C5431" t="str">
            <v>220TST0000733</v>
          </cell>
          <cell r="D5431" t="str">
            <v>机针DP*17*16KN</v>
          </cell>
        </row>
        <row r="5432">
          <cell r="B5432" t="str">
            <v>SLT0002532</v>
          </cell>
          <cell r="C5432" t="str">
            <v>230SLT0002532</v>
          </cell>
          <cell r="D5432" t="str">
            <v>主驾座垫前横梁总成</v>
          </cell>
        </row>
        <row r="5433">
          <cell r="B5433" t="str">
            <v>TMA0000560</v>
          </cell>
          <cell r="C5433" t="str">
            <v>210TMA0000560</v>
          </cell>
          <cell r="D5433" t="str">
            <v>隔板500*440</v>
          </cell>
        </row>
        <row r="5434">
          <cell r="B5434" t="str">
            <v>TWT0000063</v>
          </cell>
          <cell r="C5434" t="str">
            <v>230TWT0000063</v>
          </cell>
          <cell r="D5434" t="str">
            <v>φ0.8焊丝</v>
          </cell>
        </row>
        <row r="5435">
          <cell r="B5435" t="str">
            <v>SLT0002715</v>
          </cell>
          <cell r="C5435" t="str">
            <v>230SLT0002715</v>
          </cell>
          <cell r="D5435" t="str">
            <v>中连接板单轴</v>
          </cell>
        </row>
        <row r="5436">
          <cell r="B5436" t="str">
            <v>RIM0000071</v>
          </cell>
          <cell r="C5436" t="str">
            <v>210RIM0000071</v>
          </cell>
          <cell r="D5436" t="str">
            <v>1475室内蒙子</v>
          </cell>
        </row>
        <row r="5437">
          <cell r="B5437" t="str">
            <v>RSM0000277</v>
          </cell>
          <cell r="C5437" t="str">
            <v>210RSM0000277</v>
          </cell>
          <cell r="D5437" t="str">
            <v>A2下视镜杆</v>
          </cell>
        </row>
        <row r="5438">
          <cell r="B5438" t="str">
            <v>REM0000777</v>
          </cell>
          <cell r="C5438" t="str">
            <v>210REM0000777</v>
          </cell>
          <cell r="D5438" t="str">
            <v>C30DLED灯合件</v>
          </cell>
        </row>
        <row r="5439">
          <cell r="B5439" t="str">
            <v>SHT0012548</v>
          </cell>
          <cell r="C5439" t="str">
            <v>220SHT0012548</v>
          </cell>
          <cell r="D5439" t="str">
            <v>坐垫3D网格</v>
          </cell>
        </row>
        <row r="5440">
          <cell r="B5440" t="str">
            <v>TST0001528</v>
          </cell>
          <cell r="C5440" t="str">
            <v>230TST0001528</v>
          </cell>
          <cell r="D5440" t="str">
            <v>钻头4.3</v>
          </cell>
        </row>
        <row r="5441">
          <cell r="B5441" t="str">
            <v>SHT0002605</v>
          </cell>
          <cell r="C5441" t="str">
            <v>230SHT0002605</v>
          </cell>
          <cell r="D5441" t="str">
            <v>下框前横梁组件电泳</v>
          </cell>
        </row>
        <row r="5442">
          <cell r="B5442" t="str">
            <v>REM0001719</v>
          </cell>
          <cell r="C5442" t="str">
            <v>210REM0001719</v>
          </cell>
          <cell r="D5442" t="str">
            <v>奥驰左广角镜托</v>
          </cell>
        </row>
        <row r="5443">
          <cell r="B5443" t="str">
            <v>REM0001729</v>
          </cell>
          <cell r="C5443" t="str">
            <v>210REM0001729</v>
          </cell>
          <cell r="D5443" t="str">
            <v>奥驰右广角镜托</v>
          </cell>
        </row>
        <row r="5444">
          <cell r="B5444" t="str">
            <v>SHT0010354</v>
          </cell>
          <cell r="C5444" t="str">
            <v>210SHT0010354</v>
          </cell>
          <cell r="D5444" t="str">
            <v>坐盆延伸手柄</v>
          </cell>
        </row>
        <row r="5445">
          <cell r="B5445" t="str">
            <v>REM0002157</v>
          </cell>
          <cell r="C5445" t="str">
            <v>210REM0002157</v>
          </cell>
          <cell r="D5445" t="str">
            <v>B40L后视镜转向灯线路板L</v>
          </cell>
        </row>
        <row r="5446">
          <cell r="B5446" t="str">
            <v>REM0002158</v>
          </cell>
          <cell r="C5446" t="str">
            <v>210REM0002158</v>
          </cell>
          <cell r="D5446" t="str">
            <v>B40L转向灯线路板R</v>
          </cell>
        </row>
        <row r="5447">
          <cell r="B5447" t="str">
            <v>SLT0001716</v>
          </cell>
          <cell r="C5447" t="str">
            <v>210SLT0001716</v>
          </cell>
          <cell r="D5447" t="str">
            <v>M31RB副驾左侧罩壳</v>
          </cell>
        </row>
        <row r="5448">
          <cell r="B5448" t="str">
            <v>SLT0001716</v>
          </cell>
          <cell r="C5448" t="str">
            <v>220SLT0001716</v>
          </cell>
          <cell r="D5448" t="str">
            <v>M31RB副驾左侧罩壳</v>
          </cell>
        </row>
        <row r="5449">
          <cell r="B5449" t="str">
            <v>REM0003438</v>
          </cell>
          <cell r="C5449" t="str">
            <v>210REM0003438</v>
          </cell>
          <cell r="D5449" t="str">
            <v>曼右置下镜臂装饰罩大</v>
          </cell>
        </row>
        <row r="5450">
          <cell r="B5450" t="str">
            <v>REM0003016</v>
          </cell>
          <cell r="C5450" t="str">
            <v>210REM0003016</v>
          </cell>
          <cell r="D5450" t="str">
            <v>C7快换机构托板</v>
          </cell>
        </row>
        <row r="5451">
          <cell r="B5451" t="str">
            <v>SHT0010073</v>
          </cell>
          <cell r="C5451" t="str">
            <v>230SHT0010073</v>
          </cell>
          <cell r="D5451" t="str">
            <v>安全带上固定钣金</v>
          </cell>
        </row>
        <row r="5452">
          <cell r="B5452" t="str">
            <v>SHT0010368</v>
          </cell>
          <cell r="C5452" t="str">
            <v>230SHT0010368</v>
          </cell>
          <cell r="D5452" t="str">
            <v>副司机安全带上固定钣金</v>
          </cell>
        </row>
        <row r="5453">
          <cell r="B5453" t="str">
            <v>SCS0004040</v>
          </cell>
          <cell r="C5453" t="str">
            <v>210SCS0004040</v>
          </cell>
          <cell r="D5453" t="str">
            <v>B40L扣手</v>
          </cell>
        </row>
        <row r="5454">
          <cell r="B5454" t="str">
            <v>SCS0004040</v>
          </cell>
          <cell r="C5454" t="str">
            <v>220SCS0004040</v>
          </cell>
          <cell r="D5454" t="str">
            <v>B40L扣手</v>
          </cell>
        </row>
        <row r="5455">
          <cell r="B5455" t="str">
            <v>SBS0010111</v>
          </cell>
          <cell r="C5455" t="str">
            <v>230SBS0010111</v>
          </cell>
          <cell r="D5455" t="str">
            <v>副驾驶员座垫右侧安装板</v>
          </cell>
        </row>
        <row r="5456">
          <cell r="B5456" t="str">
            <v>SCS0004517</v>
          </cell>
          <cell r="C5456" t="str">
            <v>230SCS0004517</v>
          </cell>
          <cell r="D5456" t="str">
            <v>左侧调角器上连接板总成</v>
          </cell>
        </row>
        <row r="5457">
          <cell r="B5457" t="str">
            <v>REM0001802</v>
          </cell>
          <cell r="C5457" t="str">
            <v>210REM0001802</v>
          </cell>
          <cell r="D5457" t="str">
            <v>豪泺左下镜座</v>
          </cell>
        </row>
        <row r="5458">
          <cell r="B5458" t="str">
            <v>REM0001813</v>
          </cell>
          <cell r="C5458" t="str">
            <v>210REM0001813</v>
          </cell>
          <cell r="D5458" t="str">
            <v>豪泺右下镜座</v>
          </cell>
        </row>
        <row r="5459">
          <cell r="B5459" t="str">
            <v>REM0001802</v>
          </cell>
          <cell r="C5459" t="str">
            <v>230REM0001802</v>
          </cell>
          <cell r="D5459" t="str">
            <v>豪泺左下镜座</v>
          </cell>
        </row>
        <row r="5460">
          <cell r="B5460" t="str">
            <v>REM0001813</v>
          </cell>
          <cell r="C5460" t="str">
            <v>230REM0001813</v>
          </cell>
          <cell r="D5460" t="str">
            <v>豪泺右下镜座</v>
          </cell>
        </row>
        <row r="5461">
          <cell r="B5461" t="str">
            <v>TWT0000133</v>
          </cell>
          <cell r="C5461" t="str">
            <v>230TWT0000133</v>
          </cell>
          <cell r="D5461" t="str">
            <v>方管Q235</v>
          </cell>
        </row>
        <row r="5462">
          <cell r="B5462" t="str">
            <v>SHT0010365</v>
          </cell>
          <cell r="C5462" t="str">
            <v>220SHT0010365</v>
          </cell>
          <cell r="D5462" t="str">
            <v>安全带吊环罩壳</v>
          </cell>
        </row>
        <row r="5463">
          <cell r="B5463" t="str">
            <v>TMI0000121</v>
          </cell>
          <cell r="C5463" t="str">
            <v>210TMI0000121</v>
          </cell>
          <cell r="D5463" t="str">
            <v>TP30黑色P1M6K-JF01</v>
          </cell>
        </row>
        <row r="5464">
          <cell r="B5464" t="str">
            <v>TMI0000049</v>
          </cell>
          <cell r="C5464" t="str">
            <v>210TMI0000049</v>
          </cell>
          <cell r="D5464" t="str">
            <v>TP30-3058浅灰直染</v>
          </cell>
        </row>
        <row r="5465">
          <cell r="B5465" t="str">
            <v>TMI0000123</v>
          </cell>
          <cell r="C5465" t="str">
            <v>210TMI0000123</v>
          </cell>
          <cell r="D5465" t="str">
            <v>TP30火山黑</v>
          </cell>
        </row>
        <row r="5466">
          <cell r="B5466" t="str">
            <v>SHT0002608</v>
          </cell>
          <cell r="C5466" t="str">
            <v>230SHT0002608</v>
          </cell>
          <cell r="D5466" t="str">
            <v>上框前横梁焊接组件电泳</v>
          </cell>
        </row>
        <row r="5467">
          <cell r="B5467" t="str">
            <v>SHT0002566</v>
          </cell>
          <cell r="C5467" t="str">
            <v>230SHT0002566</v>
          </cell>
          <cell r="D5467" t="str">
            <v>左副总座分总成电泳</v>
          </cell>
        </row>
        <row r="5468">
          <cell r="B5468" t="str">
            <v>SHT0002569</v>
          </cell>
          <cell r="C5468" t="str">
            <v>230SHT0002569</v>
          </cell>
          <cell r="D5468" t="str">
            <v>右副总座分总成电泳</v>
          </cell>
        </row>
        <row r="5469">
          <cell r="B5469" t="str">
            <v>SHT0011600</v>
          </cell>
          <cell r="C5469" t="str">
            <v>230SHT0011600</v>
          </cell>
          <cell r="D5469" t="str">
            <v>解锁机构内壳分总成</v>
          </cell>
        </row>
        <row r="5470">
          <cell r="B5470" t="str">
            <v>REM0001622</v>
          </cell>
          <cell r="C5470" t="str">
            <v>210REM0001622</v>
          </cell>
          <cell r="D5470" t="str">
            <v>华菱下视镜片</v>
          </cell>
        </row>
        <row r="5471">
          <cell r="B5471" t="str">
            <v>REM0001739</v>
          </cell>
          <cell r="C5471" t="str">
            <v>210REM0001739</v>
          </cell>
          <cell r="D5471" t="str">
            <v>奥铃左镜座</v>
          </cell>
        </row>
        <row r="5472">
          <cell r="B5472" t="str">
            <v>TWT0000128</v>
          </cell>
          <cell r="C5472" t="str">
            <v>230TWT0000128</v>
          </cell>
          <cell r="D5472" t="str">
            <v>方管Q235</v>
          </cell>
        </row>
        <row r="5473">
          <cell r="B5473" t="str">
            <v>TWT0000129</v>
          </cell>
          <cell r="C5473" t="str">
            <v>230TWT0000129</v>
          </cell>
          <cell r="D5473" t="str">
            <v>方管Q235</v>
          </cell>
        </row>
        <row r="5474">
          <cell r="B5474" t="str">
            <v>SHT0000447</v>
          </cell>
          <cell r="C5474" t="str">
            <v>210SHT0000447</v>
          </cell>
          <cell r="D5474" t="str">
            <v>H4升级司机坐垫前部罩壳</v>
          </cell>
        </row>
        <row r="5475">
          <cell r="B5475" t="str">
            <v>SHT0013925</v>
          </cell>
          <cell r="C5475" t="str">
            <v>210SHT0013925</v>
          </cell>
          <cell r="D5475" t="str">
            <v>H4升级司机坐垫前部罩壳黑</v>
          </cell>
        </row>
        <row r="5476">
          <cell r="B5476" t="str">
            <v>SHT0000447</v>
          </cell>
          <cell r="C5476" t="str">
            <v>220SHT0000447</v>
          </cell>
          <cell r="D5476" t="str">
            <v>H4升级司机坐垫前部罩壳</v>
          </cell>
        </row>
        <row r="5477">
          <cell r="B5477" t="str">
            <v>SLT0002658</v>
          </cell>
          <cell r="C5477" t="str">
            <v>220SLT0002658</v>
          </cell>
          <cell r="D5477" t="str">
            <v>k1窄车中间头枕布套</v>
          </cell>
        </row>
        <row r="5478">
          <cell r="B5478" t="str">
            <v>SHT0011388</v>
          </cell>
          <cell r="C5478" t="str">
            <v>230SHT0011388</v>
          </cell>
          <cell r="D5478" t="str">
            <v>滑轨解锁机构外壳</v>
          </cell>
        </row>
        <row r="5479">
          <cell r="B5479" t="str">
            <v>TST0000270</v>
          </cell>
          <cell r="C5479" t="str">
            <v>230TST0000270</v>
          </cell>
          <cell r="D5479" t="str">
            <v>丝锥ф5</v>
          </cell>
        </row>
        <row r="5480">
          <cell r="B5480" t="str">
            <v>RSM0000096</v>
          </cell>
          <cell r="C5480" t="str">
            <v>210RSM0000096</v>
          </cell>
          <cell r="D5480" t="str">
            <v>曼项目前下视镜镜片</v>
          </cell>
        </row>
        <row r="5481">
          <cell r="B5481" t="str">
            <v>REM0000114</v>
          </cell>
          <cell r="C5481" t="str">
            <v>210REM0000114</v>
          </cell>
          <cell r="D5481" t="str">
            <v>BC311卡框-右</v>
          </cell>
        </row>
        <row r="5482">
          <cell r="B5482" t="str">
            <v>REM0000086</v>
          </cell>
          <cell r="C5482" t="str">
            <v>210REM0000086</v>
          </cell>
          <cell r="D5482" t="str">
            <v>BC311卡框-左</v>
          </cell>
        </row>
        <row r="5483">
          <cell r="B5483" t="str">
            <v>SHT0010956</v>
          </cell>
          <cell r="C5483" t="str">
            <v>220SHT0010956</v>
          </cell>
          <cell r="D5483" t="str">
            <v>转接风道</v>
          </cell>
        </row>
        <row r="5484">
          <cell r="B5484" t="str">
            <v>REM0002254</v>
          </cell>
          <cell r="C5484" t="str">
            <v>210REM0002254</v>
          </cell>
          <cell r="D5484" t="str">
            <v>C7广角镜片左</v>
          </cell>
        </row>
        <row r="5485">
          <cell r="B5485" t="str">
            <v>REM0002282</v>
          </cell>
          <cell r="C5485" t="str">
            <v>210REM0002282</v>
          </cell>
          <cell r="D5485" t="str">
            <v>C7广角镜片右</v>
          </cell>
        </row>
        <row r="5486">
          <cell r="B5486" t="str">
            <v>TST0001810</v>
          </cell>
          <cell r="C5486" t="str">
            <v>230TST0001810</v>
          </cell>
          <cell r="D5486" t="str">
            <v>卷材SPFH590</v>
          </cell>
        </row>
        <row r="5487">
          <cell r="B5487" t="str">
            <v>TWT0000115</v>
          </cell>
          <cell r="C5487" t="str">
            <v>230TWT0000115</v>
          </cell>
          <cell r="D5487" t="str">
            <v>焊管B340LA</v>
          </cell>
        </row>
        <row r="5488">
          <cell r="B5488" t="str">
            <v>TWT0000019</v>
          </cell>
          <cell r="C5488" t="str">
            <v>230TWT0000019</v>
          </cell>
          <cell r="D5488" t="str">
            <v>方管Q345</v>
          </cell>
        </row>
        <row r="5489">
          <cell r="B5489" t="str">
            <v>RSM0000211</v>
          </cell>
          <cell r="C5489" t="str">
            <v>210RSM0000211</v>
          </cell>
          <cell r="D5489" t="str">
            <v>北奔下视镜杆(新)</v>
          </cell>
        </row>
        <row r="5490">
          <cell r="B5490" t="str">
            <v>SHT0001296</v>
          </cell>
          <cell r="C5490" t="str">
            <v>230SHT0001296</v>
          </cell>
          <cell r="D5490" t="str">
            <v>后支撑焊接组件</v>
          </cell>
        </row>
        <row r="5491">
          <cell r="B5491" t="str">
            <v>REM0000920</v>
          </cell>
          <cell r="C5491" t="str">
            <v>210REM0000920</v>
          </cell>
          <cell r="D5491" t="str">
            <v>B40左转向灯灯罩</v>
          </cell>
        </row>
        <row r="5492">
          <cell r="B5492" t="str">
            <v>REM0000937</v>
          </cell>
          <cell r="C5492" t="str">
            <v>210REM0000937</v>
          </cell>
          <cell r="D5492" t="str">
            <v>B40右转向灯灯罩</v>
          </cell>
        </row>
        <row r="5493">
          <cell r="B5493" t="str">
            <v>SHT0012463</v>
          </cell>
          <cell r="C5493" t="str">
            <v>230SHT0012463</v>
          </cell>
          <cell r="D5493" t="str">
            <v>扶手支架焊接总成</v>
          </cell>
        </row>
        <row r="5494">
          <cell r="B5494" t="str">
            <v>REM0002477</v>
          </cell>
          <cell r="C5494" t="str">
            <v>210REM0002477</v>
          </cell>
          <cell r="D5494" t="str">
            <v>T5G下镜座装饰盖左</v>
          </cell>
        </row>
        <row r="5495">
          <cell r="B5495" t="str">
            <v>REM0002486</v>
          </cell>
          <cell r="C5495" t="str">
            <v>210REM0002486</v>
          </cell>
          <cell r="D5495" t="str">
            <v>T5G下镜座装饰盖右</v>
          </cell>
        </row>
        <row r="5496">
          <cell r="B5496" t="str">
            <v>REM0001141</v>
          </cell>
          <cell r="C5496" t="str">
            <v>210REM0001141</v>
          </cell>
          <cell r="D5496" t="str">
            <v>B80C左转向灯灯罩</v>
          </cell>
        </row>
        <row r="5497">
          <cell r="B5497" t="str">
            <v>SHT0001396</v>
          </cell>
          <cell r="C5497" t="str">
            <v>230SHT0001396</v>
          </cell>
          <cell r="D5497" t="str">
            <v>前支撑焊接组件电泳</v>
          </cell>
        </row>
        <row r="5498">
          <cell r="B5498" t="str">
            <v>SHT0001516</v>
          </cell>
          <cell r="C5498" t="str">
            <v>230SHT0001516</v>
          </cell>
          <cell r="D5498" t="str">
            <v>主驾前支撑焊接组件电泳</v>
          </cell>
        </row>
        <row r="5499">
          <cell r="B5499" t="str">
            <v>REM0001185</v>
          </cell>
          <cell r="C5499" t="str">
            <v>210REM0001185</v>
          </cell>
          <cell r="D5499" t="str">
            <v>B40L右镜框</v>
          </cell>
        </row>
        <row r="5500">
          <cell r="B5500" t="str">
            <v>REM0001186</v>
          </cell>
          <cell r="C5500" t="str">
            <v>210REM0001186</v>
          </cell>
          <cell r="D5500" t="str">
            <v>B40L左镜框</v>
          </cell>
        </row>
        <row r="5501">
          <cell r="B5501" t="str">
            <v>REM0010287</v>
          </cell>
          <cell r="C5501" t="str">
            <v>210REM0010287</v>
          </cell>
          <cell r="D5501" t="str">
            <v>B40L镜框亚光黑左</v>
          </cell>
        </row>
        <row r="5502">
          <cell r="B5502" t="str">
            <v>SCS0004383</v>
          </cell>
          <cell r="C5502" t="str">
            <v>230SCS0004383</v>
          </cell>
          <cell r="D5502" t="str">
            <v>右侧调角器上连接板</v>
          </cell>
        </row>
        <row r="5503">
          <cell r="B5503" t="str">
            <v>SCS0004384</v>
          </cell>
          <cell r="C5503" t="str">
            <v>230SCS0004384</v>
          </cell>
          <cell r="D5503" t="str">
            <v>左侧调角器上连接板</v>
          </cell>
        </row>
        <row r="5504">
          <cell r="B5504" t="str">
            <v>TST0000089</v>
          </cell>
          <cell r="C5504" t="str">
            <v>230TST0000089</v>
          </cell>
          <cell r="D5504" t="str">
            <v>卷材SAPH440</v>
          </cell>
        </row>
        <row r="5505">
          <cell r="B5505" t="str">
            <v>TST0000002</v>
          </cell>
          <cell r="C5505" t="str">
            <v>230TST0000002</v>
          </cell>
          <cell r="D5505" t="str">
            <v>卷材SAPH440</v>
          </cell>
        </row>
        <row r="5506">
          <cell r="B5506" t="str">
            <v>TST0000012</v>
          </cell>
          <cell r="C5506" t="str">
            <v>230TST0000012</v>
          </cell>
          <cell r="D5506" t="str">
            <v>板材SAPH440</v>
          </cell>
        </row>
        <row r="5507">
          <cell r="B5507" t="str">
            <v>TST0000032</v>
          </cell>
          <cell r="C5507" t="str">
            <v>230TST0000032</v>
          </cell>
          <cell r="D5507" t="str">
            <v>板材SAPH440</v>
          </cell>
        </row>
        <row r="5508">
          <cell r="B5508" t="str">
            <v>TST0000035</v>
          </cell>
          <cell r="C5508" t="str">
            <v>230TST0000035</v>
          </cell>
          <cell r="D5508" t="str">
            <v>板材SAPH440</v>
          </cell>
        </row>
        <row r="5509">
          <cell r="B5509" t="str">
            <v>TST0000040</v>
          </cell>
          <cell r="C5509" t="str">
            <v>230TST0000040</v>
          </cell>
          <cell r="D5509" t="str">
            <v>卷材SAPH440</v>
          </cell>
        </row>
        <row r="5510">
          <cell r="B5510" t="str">
            <v>TST0000041</v>
          </cell>
          <cell r="C5510" t="str">
            <v>230TST0000041</v>
          </cell>
          <cell r="D5510" t="str">
            <v>卷材SAPH440</v>
          </cell>
        </row>
        <row r="5511">
          <cell r="B5511" t="str">
            <v>TST0000042</v>
          </cell>
          <cell r="C5511" t="str">
            <v>230TST0000042</v>
          </cell>
          <cell r="D5511" t="str">
            <v>卷材SAPH440</v>
          </cell>
        </row>
        <row r="5512">
          <cell r="B5512" t="str">
            <v>TST0000043</v>
          </cell>
          <cell r="C5512" t="str">
            <v>230TST0000043</v>
          </cell>
          <cell r="D5512" t="str">
            <v>卷材SAPH440</v>
          </cell>
        </row>
        <row r="5513">
          <cell r="B5513" t="str">
            <v>TST0000086</v>
          </cell>
          <cell r="C5513" t="str">
            <v>230TST0000086</v>
          </cell>
          <cell r="D5513" t="str">
            <v>板材SAPH440</v>
          </cell>
        </row>
        <row r="5514">
          <cell r="B5514" t="str">
            <v>TST0000088</v>
          </cell>
          <cell r="C5514" t="str">
            <v>230TST0000088</v>
          </cell>
          <cell r="D5514" t="str">
            <v>板材SAPH440</v>
          </cell>
        </row>
        <row r="5515">
          <cell r="B5515" t="str">
            <v>TST0001123</v>
          </cell>
          <cell r="C5515" t="str">
            <v>230TST0001123</v>
          </cell>
          <cell r="D5515" t="str">
            <v>脱模剂</v>
          </cell>
        </row>
        <row r="5516">
          <cell r="B5516" t="str">
            <v>TST0001755</v>
          </cell>
          <cell r="C5516" t="str">
            <v>230TST0001755</v>
          </cell>
          <cell r="D5516" t="str">
            <v>卷材SAPH440</v>
          </cell>
        </row>
        <row r="5517">
          <cell r="B5517" t="str">
            <v>TST0001756</v>
          </cell>
          <cell r="C5517" t="str">
            <v>230TST0001756</v>
          </cell>
          <cell r="D5517" t="str">
            <v>板材SAPH440</v>
          </cell>
        </row>
        <row r="5518">
          <cell r="B5518" t="str">
            <v>TST0001757</v>
          </cell>
          <cell r="C5518" t="str">
            <v>230TST0001757</v>
          </cell>
          <cell r="D5518" t="str">
            <v>卷材SAPH440</v>
          </cell>
        </row>
        <row r="5519">
          <cell r="B5519" t="str">
            <v>TST0001758</v>
          </cell>
          <cell r="C5519" t="str">
            <v>230TST0001758</v>
          </cell>
          <cell r="D5519" t="str">
            <v>板材SAPH440</v>
          </cell>
        </row>
        <row r="5520">
          <cell r="B5520" t="str">
            <v>TST0001794</v>
          </cell>
          <cell r="C5520" t="str">
            <v>230TST0001794</v>
          </cell>
          <cell r="D5520" t="str">
            <v>卷材SAPH440</v>
          </cell>
        </row>
        <row r="5521">
          <cell r="B5521" t="str">
            <v>TST0001795</v>
          </cell>
          <cell r="C5521" t="str">
            <v>230TST0001795</v>
          </cell>
          <cell r="D5521" t="str">
            <v>卷材SAPH440</v>
          </cell>
        </row>
        <row r="5522">
          <cell r="B5522" t="str">
            <v>TST0001812</v>
          </cell>
          <cell r="C5522" t="str">
            <v>230TST0001812</v>
          </cell>
          <cell r="D5522" t="str">
            <v>板材SAPH440</v>
          </cell>
        </row>
        <row r="5523">
          <cell r="B5523" t="str">
            <v>TWT0000017</v>
          </cell>
          <cell r="C5523" t="str">
            <v>230TWT0000017</v>
          </cell>
          <cell r="D5523" t="str">
            <v>焊管Q195</v>
          </cell>
        </row>
        <row r="5524">
          <cell r="B5524" t="str">
            <v>TWT0000022</v>
          </cell>
          <cell r="C5524" t="str">
            <v>230TWT0000022</v>
          </cell>
          <cell r="D5524" t="str">
            <v>焊管SAPH400</v>
          </cell>
        </row>
        <row r="5525">
          <cell r="B5525" t="str">
            <v>TWT0000065</v>
          </cell>
          <cell r="C5525" t="str">
            <v>230TWT0000065</v>
          </cell>
          <cell r="D5525" t="str">
            <v>焊管SAPH400</v>
          </cell>
        </row>
        <row r="5526">
          <cell r="B5526" t="str">
            <v>TWT0000089</v>
          </cell>
          <cell r="C5526" t="str">
            <v>230TWT0000089</v>
          </cell>
          <cell r="D5526" t="str">
            <v>焊管Q195</v>
          </cell>
        </row>
        <row r="5527">
          <cell r="B5527" t="str">
            <v>TWT0000090</v>
          </cell>
          <cell r="C5527" t="str">
            <v>230TWT0000090</v>
          </cell>
          <cell r="D5527" t="str">
            <v>焊管Q195</v>
          </cell>
        </row>
        <row r="5528">
          <cell r="B5528" t="str">
            <v>TWT0000098</v>
          </cell>
          <cell r="C5528" t="str">
            <v>230TWT0000098</v>
          </cell>
          <cell r="D5528" t="str">
            <v>焊管Q195</v>
          </cell>
        </row>
        <row r="5529">
          <cell r="B5529" t="str">
            <v>TWT0000104</v>
          </cell>
          <cell r="C5529" t="str">
            <v>230TWT0000104</v>
          </cell>
          <cell r="D5529" t="str">
            <v>焊管Q195</v>
          </cell>
        </row>
        <row r="5530">
          <cell r="B5530" t="str">
            <v>TWT0000106</v>
          </cell>
          <cell r="C5530" t="str">
            <v>230TWT0000106</v>
          </cell>
          <cell r="D5530" t="str">
            <v>钢管Q195</v>
          </cell>
        </row>
        <row r="5531">
          <cell r="B5531" t="str">
            <v>TWT0000107</v>
          </cell>
          <cell r="C5531" t="str">
            <v>230TWT0000107</v>
          </cell>
          <cell r="D5531" t="str">
            <v>焊管Q195</v>
          </cell>
        </row>
        <row r="5532">
          <cell r="B5532" t="str">
            <v>TWT0000116</v>
          </cell>
          <cell r="C5532" t="str">
            <v>230TWT0000116</v>
          </cell>
          <cell r="D5532" t="str">
            <v>焊管QSTE340TM</v>
          </cell>
        </row>
        <row r="5533">
          <cell r="B5533" t="str">
            <v>TWT0000121</v>
          </cell>
          <cell r="C5533" t="str">
            <v>230TWT0000121</v>
          </cell>
          <cell r="D5533" t="str">
            <v>焊管Q195</v>
          </cell>
        </row>
        <row r="5534">
          <cell r="B5534" t="str">
            <v>TWT0000130</v>
          </cell>
          <cell r="C5534" t="str">
            <v>230TWT0000130</v>
          </cell>
          <cell r="D5534" t="str">
            <v>焊管Q195</v>
          </cell>
        </row>
        <row r="5535">
          <cell r="B5535" t="str">
            <v>TWT0000134</v>
          </cell>
          <cell r="C5535" t="str">
            <v>230TWT0000134</v>
          </cell>
          <cell r="D5535" t="str">
            <v>焊管Q195</v>
          </cell>
        </row>
        <row r="5536">
          <cell r="B5536" t="str">
            <v>TWT0000016</v>
          </cell>
          <cell r="C5536" t="str">
            <v>230TWT0000016</v>
          </cell>
          <cell r="D5536" t="str">
            <v>焊管SPCC</v>
          </cell>
        </row>
        <row r="5537">
          <cell r="B5537" t="str">
            <v>TMA0000212</v>
          </cell>
          <cell r="C5537" t="str">
            <v>210TMA0000212</v>
          </cell>
          <cell r="D5537" t="str">
            <v>豪泺路面镜纸箱</v>
          </cell>
        </row>
        <row r="5538">
          <cell r="B5538" t="str">
            <v>TMA0000212</v>
          </cell>
          <cell r="C5538" t="str">
            <v>230TMA0000212</v>
          </cell>
          <cell r="D5538" t="str">
            <v>豪泺路面镜纸箱</v>
          </cell>
        </row>
        <row r="5539">
          <cell r="B5539" t="str">
            <v>REM0002859</v>
          </cell>
          <cell r="C5539" t="str">
            <v>210REM0002859</v>
          </cell>
          <cell r="D5539" t="str">
            <v>B80C后视镜壳左(毛坯)</v>
          </cell>
        </row>
        <row r="5540">
          <cell r="B5540" t="str">
            <v>REM0002860</v>
          </cell>
          <cell r="C5540" t="str">
            <v>210REM0002860</v>
          </cell>
          <cell r="D5540" t="str">
            <v>B80C后视镜壳右(毛坯)</v>
          </cell>
        </row>
        <row r="5541">
          <cell r="B5541" t="str">
            <v>REM0002862</v>
          </cell>
          <cell r="C5541" t="str">
            <v>210REM0002862</v>
          </cell>
          <cell r="D5541" t="str">
            <v>B40L后视镜壳左(毛坯)</v>
          </cell>
        </row>
        <row r="5542">
          <cell r="B5542" t="str">
            <v>REM0002863</v>
          </cell>
          <cell r="C5542" t="str">
            <v>210REM0002863</v>
          </cell>
          <cell r="D5542" t="str">
            <v>B40L后视镜壳右(毛坯)</v>
          </cell>
        </row>
        <row r="5543">
          <cell r="B5543" t="str">
            <v>TMA0000468</v>
          </cell>
          <cell r="C5543" t="str">
            <v>210TMA0000468</v>
          </cell>
          <cell r="D5543" t="str">
            <v>捷运侧下视镜纸箱</v>
          </cell>
        </row>
        <row r="5544">
          <cell r="B5544" t="str">
            <v>TMA0000468</v>
          </cell>
          <cell r="C5544" t="str">
            <v>230TMA0000468</v>
          </cell>
          <cell r="D5544" t="str">
            <v>捷运侧下视镜纸箱</v>
          </cell>
        </row>
        <row r="5545">
          <cell r="B5545" t="str">
            <v>SLT0002132</v>
          </cell>
          <cell r="C5545" t="str">
            <v>210SLT0002132</v>
          </cell>
          <cell r="D5545" t="str">
            <v>驾驶员左侧护板</v>
          </cell>
        </row>
        <row r="5546">
          <cell r="B5546" t="str">
            <v>SLT0002133</v>
          </cell>
          <cell r="C5546" t="str">
            <v>210SLT0002133</v>
          </cell>
          <cell r="D5546" t="str">
            <v>J6F驾驶员左侧护板</v>
          </cell>
        </row>
        <row r="5547">
          <cell r="B5547" t="str">
            <v>SHT0001973</v>
          </cell>
          <cell r="C5547" t="str">
            <v>230SHT0001973</v>
          </cell>
          <cell r="D5547" t="str">
            <v>H5座椅坐垫延伸滑块</v>
          </cell>
        </row>
        <row r="5548">
          <cell r="B5548" t="str">
            <v>REM0000560</v>
          </cell>
          <cell r="C5548" t="str">
            <v>210REM0000560</v>
          </cell>
          <cell r="D5548" t="str">
            <v>一汽MV3主镜片(封胶)</v>
          </cell>
        </row>
        <row r="5549">
          <cell r="B5549" t="str">
            <v>SHT0013492</v>
          </cell>
          <cell r="C5549" t="str">
            <v>220SHT0013492</v>
          </cell>
          <cell r="D5549" t="str">
            <v>TX机械腰托气路总成</v>
          </cell>
        </row>
        <row r="5550">
          <cell r="B5550" t="str">
            <v>SHT0013492</v>
          </cell>
          <cell r="C5550" t="str">
            <v>230SHT0013492</v>
          </cell>
          <cell r="D5550" t="str">
            <v>TX机械腰托气路总成</v>
          </cell>
        </row>
        <row r="5551">
          <cell r="B5551" t="str">
            <v>TWT0000064</v>
          </cell>
          <cell r="C5551" t="str">
            <v>230TWT0000064</v>
          </cell>
          <cell r="D5551" t="str">
            <v>φ1.2焊丝</v>
          </cell>
        </row>
        <row r="5552">
          <cell r="B5552" t="str">
            <v>SBS0010023</v>
          </cell>
          <cell r="C5552" t="str">
            <v>220SBS0010023</v>
          </cell>
          <cell r="D5552" t="str">
            <v>二排单人座垫护面总成左舵</v>
          </cell>
        </row>
        <row r="5553">
          <cell r="B5553" t="str">
            <v>SBS0010027</v>
          </cell>
          <cell r="C5553" t="str">
            <v>220SBS0010027</v>
          </cell>
          <cell r="D5553" t="str">
            <v>二排单人座垫护面总成右舵</v>
          </cell>
        </row>
        <row r="5554">
          <cell r="B5554" t="str">
            <v>REM0001829</v>
          </cell>
          <cell r="C5554" t="str">
            <v>210REM0001829</v>
          </cell>
          <cell r="D5554" t="str">
            <v>6102快换机构托板</v>
          </cell>
        </row>
        <row r="5555">
          <cell r="B5555" t="str">
            <v>TAT0010080</v>
          </cell>
          <cell r="C5555" t="str">
            <v>220TAT0010080</v>
          </cell>
          <cell r="D5555" t="str">
            <v>H6副驾底支架包装箱</v>
          </cell>
        </row>
        <row r="5556">
          <cell r="B5556" t="str">
            <v>RSM0000231</v>
          </cell>
          <cell r="C5556" t="str">
            <v>210RSM0000231</v>
          </cell>
          <cell r="D5556" t="str">
            <v>H4前下视镜臂上装饰罩小</v>
          </cell>
        </row>
        <row r="5557">
          <cell r="B5557" t="str">
            <v>SHT0011730</v>
          </cell>
          <cell r="C5557" t="str">
            <v>230SHT0011730</v>
          </cell>
          <cell r="D5557" t="str">
            <v>T5支架上钣金</v>
          </cell>
        </row>
        <row r="5558">
          <cell r="B5558" t="str">
            <v>SHT0001369</v>
          </cell>
          <cell r="C5558" t="str">
            <v>230SHT0001369</v>
          </cell>
          <cell r="D5558" t="str">
            <v>上框前支架总成电泳</v>
          </cell>
        </row>
        <row r="5559">
          <cell r="B5559" t="str">
            <v>SHT0001172</v>
          </cell>
          <cell r="C5559" t="str">
            <v>230SHT0001172</v>
          </cell>
          <cell r="D5559" t="str">
            <v>后挂簧板</v>
          </cell>
        </row>
        <row r="5560">
          <cell r="B5560" t="str">
            <v>SBS0010020</v>
          </cell>
          <cell r="C5560" t="str">
            <v>220SBS0010020</v>
          </cell>
          <cell r="D5560" t="str">
            <v>双人右靠背护面总成(左舵)</v>
          </cell>
        </row>
        <row r="5561">
          <cell r="B5561" t="str">
            <v>SBS0010024</v>
          </cell>
          <cell r="C5561" t="str">
            <v>220SBS0010024</v>
          </cell>
          <cell r="D5561" t="str">
            <v>单人靠背护面总成</v>
          </cell>
        </row>
        <row r="5562">
          <cell r="B5562" t="str">
            <v>SBS0010025</v>
          </cell>
          <cell r="C5562" t="str">
            <v>220SBS0010025</v>
          </cell>
          <cell r="D5562" t="str">
            <v>双人右靠背护面总成(右舵)</v>
          </cell>
        </row>
        <row r="5563">
          <cell r="B5563" t="str">
            <v>SCS0011854</v>
          </cell>
          <cell r="C5563" t="str">
            <v>220SCS0011854</v>
          </cell>
          <cell r="D5563" t="str">
            <v>双人左靠背护面总成</v>
          </cell>
        </row>
        <row r="5564">
          <cell r="B5564" t="str">
            <v>SLT0010434</v>
          </cell>
          <cell r="C5564" t="str">
            <v>230SLT0010434</v>
          </cell>
          <cell r="D5564" t="str">
            <v>副背右侧装车钣金焊接总成</v>
          </cell>
        </row>
        <row r="5565">
          <cell r="B5565" t="str">
            <v>REM0010341</v>
          </cell>
          <cell r="C5565" t="str">
            <v>210REM0010341</v>
          </cell>
          <cell r="D5565" t="str">
            <v>T5G手动广角镜片托左</v>
          </cell>
        </row>
        <row r="5566">
          <cell r="B5566" t="str">
            <v>REM0010343</v>
          </cell>
          <cell r="C5566" t="str">
            <v>210REM0010343</v>
          </cell>
          <cell r="D5566" t="str">
            <v>T5G手动广角镜片托右</v>
          </cell>
        </row>
        <row r="5567">
          <cell r="B5567" t="str">
            <v>SCS0005538</v>
          </cell>
          <cell r="C5567" t="str">
            <v>230SCS0005538</v>
          </cell>
          <cell r="D5567" t="str">
            <v>右侧上连接板总成</v>
          </cell>
        </row>
        <row r="5568">
          <cell r="B5568" t="str">
            <v>RSM0000282</v>
          </cell>
          <cell r="C5568" t="str">
            <v>230RSM0000282</v>
          </cell>
          <cell r="D5568" t="str">
            <v>N07前下视镜镜杆</v>
          </cell>
        </row>
        <row r="5569">
          <cell r="B5569" t="str">
            <v>SHT0012472</v>
          </cell>
          <cell r="C5569" t="str">
            <v>230SHT0012472</v>
          </cell>
          <cell r="D5569" t="str">
            <v>扶手旋转轴</v>
          </cell>
        </row>
        <row r="5570">
          <cell r="B5570" t="str">
            <v>TST0000009</v>
          </cell>
          <cell r="C5570" t="str">
            <v>230TST0000009</v>
          </cell>
          <cell r="D5570" t="str">
            <v>板材SPHC</v>
          </cell>
        </row>
        <row r="5571">
          <cell r="B5571" t="str">
            <v>TST0000039</v>
          </cell>
          <cell r="C5571" t="str">
            <v>230TST0000039</v>
          </cell>
          <cell r="D5571" t="str">
            <v>板材Q235</v>
          </cell>
        </row>
        <row r="5572">
          <cell r="B5572" t="str">
            <v>TST0000044</v>
          </cell>
          <cell r="C5572" t="str">
            <v>230TST0000044</v>
          </cell>
          <cell r="D5572" t="str">
            <v>卷材SPHC</v>
          </cell>
        </row>
        <row r="5573">
          <cell r="B5573" t="str">
            <v>TST0000045</v>
          </cell>
          <cell r="C5573" t="str">
            <v>230TST0000045</v>
          </cell>
          <cell r="D5573" t="str">
            <v>卷材SPHC</v>
          </cell>
        </row>
        <row r="5574">
          <cell r="B5574" t="str">
            <v>TST0000046</v>
          </cell>
          <cell r="C5574" t="str">
            <v>230TST0000046</v>
          </cell>
          <cell r="D5574" t="str">
            <v>卷材SPHC</v>
          </cell>
        </row>
        <row r="5575">
          <cell r="B5575" t="str">
            <v>TST0000047</v>
          </cell>
          <cell r="C5575" t="str">
            <v>230TST0000047</v>
          </cell>
          <cell r="D5575" t="str">
            <v>卷材SPHC</v>
          </cell>
        </row>
        <row r="5576">
          <cell r="B5576" t="str">
            <v>TST0000059</v>
          </cell>
          <cell r="C5576" t="str">
            <v>230TST0000059</v>
          </cell>
          <cell r="D5576" t="str">
            <v>热板材Q235</v>
          </cell>
        </row>
        <row r="5577">
          <cell r="B5577" t="str">
            <v>TST0000789</v>
          </cell>
          <cell r="C5577" t="str">
            <v>230TST0000789</v>
          </cell>
          <cell r="D5577" t="str">
            <v>板材DC03</v>
          </cell>
        </row>
        <row r="5578">
          <cell r="B5578" t="str">
            <v>TST0000791</v>
          </cell>
          <cell r="C5578" t="str">
            <v>230TST0000791</v>
          </cell>
          <cell r="D5578" t="str">
            <v>板材不锈钢板</v>
          </cell>
        </row>
        <row r="5579">
          <cell r="B5579" t="str">
            <v>TST0000793</v>
          </cell>
          <cell r="C5579" t="str">
            <v>230TST0000793</v>
          </cell>
          <cell r="D5579" t="str">
            <v>板材热板</v>
          </cell>
        </row>
        <row r="5580">
          <cell r="B5580" t="str">
            <v>TST0001714</v>
          </cell>
          <cell r="C5580" t="str">
            <v>230TST0001714</v>
          </cell>
          <cell r="D5580" t="str">
            <v>板材Q235</v>
          </cell>
        </row>
        <row r="5581">
          <cell r="B5581" t="str">
            <v>TST0001717</v>
          </cell>
          <cell r="C5581" t="str">
            <v>230TST0001717</v>
          </cell>
          <cell r="D5581" t="str">
            <v>扁钢Q235</v>
          </cell>
        </row>
        <row r="5582">
          <cell r="B5582" t="str">
            <v>TST0001864</v>
          </cell>
          <cell r="C5582" t="str">
            <v>230TST0001864</v>
          </cell>
          <cell r="D5582" t="str">
            <v>卷材SPFH590</v>
          </cell>
        </row>
        <row r="5583">
          <cell r="B5583" t="str">
            <v>TST0001865</v>
          </cell>
          <cell r="C5583" t="str">
            <v>230TST0001865</v>
          </cell>
          <cell r="D5583" t="str">
            <v>卷材SPFH590</v>
          </cell>
        </row>
        <row r="5584">
          <cell r="B5584" t="str">
            <v>TST0001883</v>
          </cell>
          <cell r="C5584" t="str">
            <v>230TST0001883</v>
          </cell>
          <cell r="D5584" t="str">
            <v>SPFH590卷材余料</v>
          </cell>
        </row>
        <row r="5585">
          <cell r="B5585" t="str">
            <v>TWT0000026</v>
          </cell>
          <cell r="C5585" t="str">
            <v>230TWT0000026</v>
          </cell>
          <cell r="D5585" t="str">
            <v>冷拔管</v>
          </cell>
        </row>
        <row r="5586">
          <cell r="B5586" t="str">
            <v>TWT0000113</v>
          </cell>
          <cell r="C5586" t="str">
            <v>230TWT0000113</v>
          </cell>
          <cell r="D5586" t="str">
            <v>焊管SPCC</v>
          </cell>
        </row>
        <row r="5587">
          <cell r="B5587" t="str">
            <v>TWT0000132</v>
          </cell>
          <cell r="C5587" t="str">
            <v>230TWT0000132</v>
          </cell>
          <cell r="D5587" t="str">
            <v>无缝管20#</v>
          </cell>
        </row>
        <row r="5588">
          <cell r="B5588" t="str">
            <v>SLT0011488</v>
          </cell>
          <cell r="C5588" t="str">
            <v>230SLT0011488</v>
          </cell>
          <cell r="D5588" t="str">
            <v>副驾靠背左侧装车钣金总成</v>
          </cell>
        </row>
        <row r="5589">
          <cell r="B5589" t="str">
            <v>SHT0001658</v>
          </cell>
          <cell r="C5589" t="str">
            <v>220SHT0001658</v>
          </cell>
          <cell r="D5589" t="str">
            <v>H5座垫前部罩壳</v>
          </cell>
        </row>
        <row r="5590">
          <cell r="B5590" t="str">
            <v>REM0001109</v>
          </cell>
          <cell r="C5590" t="str">
            <v>210REM0001109</v>
          </cell>
          <cell r="D5590" t="str">
            <v>B40L左灯罩</v>
          </cell>
        </row>
        <row r="5591">
          <cell r="B5591" t="str">
            <v>REM0001124</v>
          </cell>
          <cell r="C5591" t="str">
            <v>210REM0001124</v>
          </cell>
          <cell r="D5591" t="str">
            <v>B40L右转向灯灯罩</v>
          </cell>
        </row>
        <row r="5592">
          <cell r="B5592" t="str">
            <v>RCA0000150</v>
          </cell>
          <cell r="C5592" t="str">
            <v>210RCA0000150</v>
          </cell>
          <cell r="D5592" t="str">
            <v>VT车左铰链</v>
          </cell>
        </row>
        <row r="5593">
          <cell r="B5593" t="str">
            <v>RCA0000151</v>
          </cell>
          <cell r="C5593" t="str">
            <v>210RCA0000151</v>
          </cell>
          <cell r="D5593" t="str">
            <v>VT车右铰链</v>
          </cell>
        </row>
        <row r="5594">
          <cell r="B5594" t="str">
            <v>SHT0001279</v>
          </cell>
          <cell r="C5594" t="str">
            <v>230SHT0001279</v>
          </cell>
          <cell r="D5594" t="str">
            <v>前调调节臂组件电泳</v>
          </cell>
        </row>
        <row r="5595">
          <cell r="B5595" t="str">
            <v>SCS0010814</v>
          </cell>
          <cell r="C5595" t="str">
            <v>220SCS0010814</v>
          </cell>
          <cell r="D5595" t="str">
            <v>左座垫-舒适性泡棉1</v>
          </cell>
        </row>
        <row r="5596">
          <cell r="B5596" t="str">
            <v>SCS0010819</v>
          </cell>
          <cell r="C5596" t="str">
            <v>220SCS0010819</v>
          </cell>
          <cell r="D5596" t="str">
            <v>右座垫-舒适性泡棉5</v>
          </cell>
        </row>
        <row r="5597">
          <cell r="B5597" t="str">
            <v>SLT0001717</v>
          </cell>
          <cell r="C5597" t="str">
            <v>210SLT0001717</v>
          </cell>
          <cell r="D5597" t="str">
            <v>M31RB主驾右侧罩壳</v>
          </cell>
        </row>
        <row r="5598">
          <cell r="B5598" t="str">
            <v>SLT0001717</v>
          </cell>
          <cell r="C5598" t="str">
            <v>220SLT0001717</v>
          </cell>
          <cell r="D5598" t="str">
            <v>M31RB主驾右侧罩壳</v>
          </cell>
        </row>
        <row r="5599">
          <cell r="B5599" t="str">
            <v>SCS0004815</v>
          </cell>
          <cell r="C5599" t="str">
            <v>230SCS0004815</v>
          </cell>
          <cell r="D5599" t="str">
            <v>右座椅座垫前管</v>
          </cell>
        </row>
        <row r="5600">
          <cell r="B5600" t="str">
            <v>RSM0000092</v>
          </cell>
          <cell r="C5600" t="str">
            <v>210RSM0000092</v>
          </cell>
          <cell r="D5600" t="str">
            <v>C7补盲镜镜片</v>
          </cell>
        </row>
        <row r="5601">
          <cell r="B5601" t="str">
            <v>TST0000191</v>
          </cell>
          <cell r="C5601" t="str">
            <v>230TST0000191</v>
          </cell>
          <cell r="D5601" t="str">
            <v>冲针φ13*60</v>
          </cell>
        </row>
        <row r="5602">
          <cell r="B5602" t="str">
            <v>SHT0001658</v>
          </cell>
          <cell r="C5602" t="str">
            <v>210SHT0001658</v>
          </cell>
          <cell r="D5602" t="str">
            <v>H5座垫前部罩壳</v>
          </cell>
        </row>
        <row r="5603">
          <cell r="B5603" t="str">
            <v>SHT0013893</v>
          </cell>
          <cell r="C5603" t="str">
            <v>210SHT0013893</v>
          </cell>
          <cell r="D5603" t="str">
            <v>H5座垫前部罩壳黑色</v>
          </cell>
        </row>
        <row r="5604">
          <cell r="B5604" t="str">
            <v>SHT0011979</v>
          </cell>
          <cell r="C5604" t="str">
            <v>210SHT0011979</v>
          </cell>
          <cell r="D5604" t="str">
            <v>2.0座椅安全带出口盖板</v>
          </cell>
        </row>
        <row r="5605">
          <cell r="B5605" t="str">
            <v>RSM0000076</v>
          </cell>
          <cell r="C5605" t="str">
            <v>210RSM0000076</v>
          </cell>
          <cell r="D5605" t="str">
            <v>J6k补盲镜片</v>
          </cell>
        </row>
        <row r="5606">
          <cell r="B5606" t="str">
            <v>TMP5006001</v>
          </cell>
          <cell r="C5606" t="str">
            <v>210TMP5006001</v>
          </cell>
          <cell r="D5606" t="str">
            <v>除漆剂A</v>
          </cell>
        </row>
        <row r="5607">
          <cell r="B5607" t="str">
            <v>TMP5006002</v>
          </cell>
          <cell r="C5607" t="str">
            <v>210TMP5006002</v>
          </cell>
          <cell r="D5607" t="str">
            <v>除漆剂B</v>
          </cell>
        </row>
        <row r="5608">
          <cell r="B5608" t="str">
            <v>RIM0000005</v>
          </cell>
          <cell r="C5608" t="str">
            <v>210RIM0000005</v>
          </cell>
          <cell r="D5608" t="str">
            <v>3GD镜杆</v>
          </cell>
        </row>
        <row r="5609">
          <cell r="B5609" t="str">
            <v>SHT0012933</v>
          </cell>
          <cell r="C5609" t="str">
            <v>230SHT0012933</v>
          </cell>
          <cell r="D5609" t="str">
            <v>右副靠背板分总成</v>
          </cell>
        </row>
        <row r="5610">
          <cell r="B5610" t="str">
            <v>SHT0002480</v>
          </cell>
          <cell r="C5610" t="str">
            <v>230SHT0002480</v>
          </cell>
          <cell r="D5610" t="str">
            <v>右侧支撑板焊接总成电泳</v>
          </cell>
        </row>
        <row r="5611">
          <cell r="B5611" t="str">
            <v>SLT0010698</v>
          </cell>
          <cell r="C5611" t="str">
            <v>220SLT0010698</v>
          </cell>
          <cell r="D5611" t="str">
            <v>扶手安装支架总成新</v>
          </cell>
        </row>
        <row r="5612">
          <cell r="B5612" t="str">
            <v>REM0001138</v>
          </cell>
          <cell r="C5612" t="str">
            <v>210REM0001138</v>
          </cell>
          <cell r="D5612" t="str">
            <v>B80C转向灯导光条</v>
          </cell>
        </row>
        <row r="5613">
          <cell r="B5613" t="str">
            <v>SLT0002712</v>
          </cell>
          <cell r="C5613" t="str">
            <v>230SLT0002712</v>
          </cell>
          <cell r="D5613" t="str">
            <v>副背右侧装车钣金总成电泳</v>
          </cell>
        </row>
        <row r="5614">
          <cell r="B5614" t="str">
            <v>SHT0000477</v>
          </cell>
          <cell r="C5614" t="str">
            <v>220SHT0000477</v>
          </cell>
          <cell r="D5614" t="str">
            <v>H4上卧铺左转轴</v>
          </cell>
        </row>
        <row r="5615">
          <cell r="B5615" t="str">
            <v>SHT0000481</v>
          </cell>
          <cell r="C5615" t="str">
            <v>220SHT0000481</v>
          </cell>
          <cell r="D5615" t="str">
            <v>H4上卧铺右转轴</v>
          </cell>
        </row>
        <row r="5616">
          <cell r="B5616" t="str">
            <v>REM0002252</v>
          </cell>
          <cell r="C5616" t="str">
            <v>210REM0002252</v>
          </cell>
          <cell r="D5616" t="str">
            <v>T7H主镜加热片左</v>
          </cell>
        </row>
        <row r="5617">
          <cell r="B5617" t="str">
            <v>REM0002280</v>
          </cell>
          <cell r="C5617" t="str">
            <v>210REM0002280</v>
          </cell>
          <cell r="D5617" t="str">
            <v>T7H主镜加热片右</v>
          </cell>
        </row>
        <row r="5618">
          <cell r="B5618" t="str">
            <v>REM0003007</v>
          </cell>
          <cell r="C5618" t="str">
            <v>230REM0003007</v>
          </cell>
          <cell r="D5618" t="str">
            <v>ETX镜杆</v>
          </cell>
        </row>
        <row r="5619">
          <cell r="B5619" t="str">
            <v>SHT0011660</v>
          </cell>
          <cell r="C5619" t="str">
            <v>210SHT0011660</v>
          </cell>
          <cell r="D5619" t="str">
            <v>H6扶手上盖</v>
          </cell>
        </row>
        <row r="5620">
          <cell r="B5620" t="str">
            <v>SLT0010735</v>
          </cell>
          <cell r="C5620" t="str">
            <v>220SLT0010735</v>
          </cell>
          <cell r="D5620" t="str">
            <v>靠背舒适性海绵2</v>
          </cell>
        </row>
        <row r="5621">
          <cell r="B5621" t="str">
            <v>REM0001101</v>
          </cell>
          <cell r="C5621" t="str">
            <v>210REM0001101</v>
          </cell>
          <cell r="D5621" t="str">
            <v>B40L导光条</v>
          </cell>
        </row>
        <row r="5622">
          <cell r="B5622" t="str">
            <v>REM0003019</v>
          </cell>
          <cell r="C5622" t="str">
            <v>230REM0003019</v>
          </cell>
          <cell r="D5622" t="str">
            <v>豪泺左镜杆管</v>
          </cell>
        </row>
        <row r="5623">
          <cell r="B5623" t="str">
            <v>SLT0010413</v>
          </cell>
          <cell r="C5623" t="str">
            <v>220SLT0010413</v>
          </cell>
          <cell r="D5623" t="str">
            <v>扶手安装支架焊接总成</v>
          </cell>
        </row>
        <row r="5624">
          <cell r="B5624" t="str">
            <v>TMA0000210</v>
          </cell>
          <cell r="C5624" t="str">
            <v>210TMA0000210</v>
          </cell>
          <cell r="D5624" t="str">
            <v>奥驰前下视镜包装箱</v>
          </cell>
        </row>
        <row r="5625">
          <cell r="B5625" t="str">
            <v>TMA0000210</v>
          </cell>
          <cell r="C5625" t="str">
            <v>230TMA0000210</v>
          </cell>
          <cell r="D5625" t="str">
            <v>奥驰前下视镜包装箱</v>
          </cell>
        </row>
        <row r="5626">
          <cell r="B5626" t="str">
            <v>SHT0002479</v>
          </cell>
          <cell r="C5626" t="str">
            <v>230SHT0002479</v>
          </cell>
          <cell r="D5626" t="str">
            <v>左侧支撑板焊接总成电泳</v>
          </cell>
        </row>
        <row r="5627">
          <cell r="B5627" t="str">
            <v>SHT0012934</v>
          </cell>
          <cell r="C5627" t="str">
            <v>230SHT0012934</v>
          </cell>
          <cell r="D5627" t="str">
            <v>右副总座分总成</v>
          </cell>
        </row>
        <row r="5628">
          <cell r="B5628" t="str">
            <v>SLT0010552</v>
          </cell>
          <cell r="C5628" t="str">
            <v>230SLT0010552</v>
          </cell>
          <cell r="D5628" t="str">
            <v>左调角器焊接组件</v>
          </cell>
        </row>
        <row r="5629">
          <cell r="B5629" t="str">
            <v>SHT0001784</v>
          </cell>
          <cell r="C5629" t="str">
            <v>230SHT0001784</v>
          </cell>
          <cell r="D5629" t="str">
            <v>左侧主板焊接组件</v>
          </cell>
        </row>
        <row r="5630">
          <cell r="B5630" t="str">
            <v>SHT0001785</v>
          </cell>
          <cell r="C5630" t="str">
            <v>230SHT0001785</v>
          </cell>
          <cell r="D5630" t="str">
            <v>右侧主板焊接组件</v>
          </cell>
        </row>
        <row r="5631">
          <cell r="B5631" t="str">
            <v>RSM0000262</v>
          </cell>
          <cell r="C5631" t="str">
            <v>210RSM0000262</v>
          </cell>
          <cell r="D5631" t="str">
            <v>曼右置车前下动臂上盖</v>
          </cell>
        </row>
        <row r="5632">
          <cell r="B5632" t="str">
            <v>REM0001912</v>
          </cell>
          <cell r="C5632" t="str">
            <v>210REM0001912</v>
          </cell>
          <cell r="D5632" t="str">
            <v>重卡大保护盖022704</v>
          </cell>
        </row>
        <row r="5633">
          <cell r="B5633" t="str">
            <v>SHT0001278</v>
          </cell>
          <cell r="C5633" t="str">
            <v>230SHT0001278</v>
          </cell>
          <cell r="D5633" t="str">
            <v>左调调节臂组件电泳</v>
          </cell>
        </row>
        <row r="5634">
          <cell r="B5634" t="str">
            <v>SHT0002516</v>
          </cell>
          <cell r="C5634" t="str">
            <v>230SHT0002516</v>
          </cell>
          <cell r="D5634" t="str">
            <v>右调调节臂组件电泳</v>
          </cell>
        </row>
        <row r="5635">
          <cell r="B5635" t="str">
            <v>REM0002253</v>
          </cell>
          <cell r="C5635" t="str">
            <v>210REM0002253</v>
          </cell>
          <cell r="D5635" t="str">
            <v>T5G广角镜片托左</v>
          </cell>
        </row>
        <row r="5636">
          <cell r="B5636" t="str">
            <v>REM0002281</v>
          </cell>
          <cell r="C5636" t="str">
            <v>210REM0002281</v>
          </cell>
          <cell r="D5636" t="str">
            <v>T5G广角镜片托右</v>
          </cell>
        </row>
        <row r="5637">
          <cell r="B5637" t="str">
            <v>SCS0004742</v>
          </cell>
          <cell r="C5637" t="str">
            <v>230SCS0004742</v>
          </cell>
          <cell r="D5637" t="str">
            <v>靠背左调角器下安装板</v>
          </cell>
        </row>
        <row r="5638">
          <cell r="B5638" t="str">
            <v>REM0000481</v>
          </cell>
          <cell r="C5638" t="str">
            <v>210REM0000481</v>
          </cell>
          <cell r="D5638" t="str">
            <v>ETX改左后视镜大加热片</v>
          </cell>
        </row>
        <row r="5639">
          <cell r="B5639" t="str">
            <v>REM0000496</v>
          </cell>
          <cell r="C5639" t="str">
            <v>210REM0000496</v>
          </cell>
          <cell r="D5639" t="str">
            <v>ETX改右后视镜大加热片</v>
          </cell>
        </row>
        <row r="5640">
          <cell r="B5640" t="str">
            <v>SHT0001713</v>
          </cell>
          <cell r="C5640" t="str">
            <v>230SHT0001713</v>
          </cell>
          <cell r="D5640" t="str">
            <v>主驾前支撑焊接组件</v>
          </cell>
        </row>
        <row r="5641">
          <cell r="B5641" t="str">
            <v>TST0001882</v>
          </cell>
          <cell r="C5641" t="str">
            <v>230TST0001882</v>
          </cell>
          <cell r="D5641" t="str">
            <v>SAPH440卷材余料</v>
          </cell>
        </row>
        <row r="5642">
          <cell r="B5642" t="str">
            <v>REM0000561</v>
          </cell>
          <cell r="C5642" t="str">
            <v>210REM0000561</v>
          </cell>
          <cell r="D5642" t="str">
            <v>一汽MV3广角镜片(封胶)</v>
          </cell>
        </row>
        <row r="5643">
          <cell r="B5643" t="str">
            <v>REM0000182</v>
          </cell>
          <cell r="C5643" t="str">
            <v>210REM0000182</v>
          </cell>
          <cell r="D5643" t="str">
            <v>C35DB三角护罩右</v>
          </cell>
        </row>
        <row r="5644">
          <cell r="B5644" t="str">
            <v>RSM0000095</v>
          </cell>
          <cell r="C5644" t="str">
            <v>210RSM0000095</v>
          </cell>
          <cell r="D5644" t="str">
            <v>ETX补盲镜镜片新国标</v>
          </cell>
        </row>
        <row r="5645">
          <cell r="B5645" t="str">
            <v>BSP0010035</v>
          </cell>
          <cell r="C5645" t="str">
            <v>230BSP0010035</v>
          </cell>
          <cell r="D5645" t="str">
            <v>靠背回位簧</v>
          </cell>
        </row>
        <row r="5646">
          <cell r="B5646" t="str">
            <v>SHT0001400</v>
          </cell>
          <cell r="C5646" t="str">
            <v>230SHT0001400</v>
          </cell>
          <cell r="D5646" t="str">
            <v>安全带固定板组件</v>
          </cell>
        </row>
        <row r="5647">
          <cell r="B5647" t="str">
            <v>TST0000436</v>
          </cell>
          <cell r="C5647" t="str">
            <v>230TST0000436</v>
          </cell>
          <cell r="D5647" t="str">
            <v>自喷漆青光金400ml</v>
          </cell>
        </row>
        <row r="5648">
          <cell r="B5648" t="str">
            <v>TST0000437</v>
          </cell>
          <cell r="C5648" t="str">
            <v>220TST0000437</v>
          </cell>
          <cell r="D5648" t="str">
            <v>自喷漆黑色400ml</v>
          </cell>
        </row>
        <row r="5649">
          <cell r="B5649" t="str">
            <v>TST0000437</v>
          </cell>
          <cell r="C5649" t="str">
            <v>230TST0000437</v>
          </cell>
          <cell r="D5649" t="str">
            <v>自喷漆黑色400ml</v>
          </cell>
        </row>
        <row r="5650">
          <cell r="B5650" t="str">
            <v>RCA0000084</v>
          </cell>
          <cell r="C5650" t="str">
            <v>210RCA0000084</v>
          </cell>
          <cell r="D5650" t="str">
            <v>铰链扶手本体</v>
          </cell>
        </row>
        <row r="5651">
          <cell r="B5651" t="str">
            <v>SHT0001973</v>
          </cell>
          <cell r="C5651" t="str">
            <v>210SHT0001973</v>
          </cell>
          <cell r="D5651" t="str">
            <v>H5座椅坐垫延伸滑块</v>
          </cell>
        </row>
        <row r="5652">
          <cell r="B5652" t="str">
            <v>REM0002127</v>
          </cell>
          <cell r="C5652" t="str">
            <v>210REM0002127</v>
          </cell>
          <cell r="D5652" t="str">
            <v>M31RB镜座左</v>
          </cell>
        </row>
        <row r="5653">
          <cell r="B5653" t="str">
            <v>REM0002128</v>
          </cell>
          <cell r="C5653" t="str">
            <v>210REM0002128</v>
          </cell>
          <cell r="D5653" t="str">
            <v>M31RB镜座右</v>
          </cell>
        </row>
        <row r="5654">
          <cell r="B5654" t="str">
            <v>REM0002127</v>
          </cell>
          <cell r="C5654" t="str">
            <v>230REM0002127</v>
          </cell>
          <cell r="D5654" t="str">
            <v>M31RB镜座左</v>
          </cell>
        </row>
        <row r="5655">
          <cell r="B5655" t="str">
            <v>REM0002128</v>
          </cell>
          <cell r="C5655" t="str">
            <v>230REM0002128</v>
          </cell>
          <cell r="D5655" t="str">
            <v>M31RB镜座右</v>
          </cell>
        </row>
        <row r="5656">
          <cell r="B5656" t="str">
            <v>RSM0000005</v>
          </cell>
          <cell r="C5656" t="str">
            <v>210RSM0000005</v>
          </cell>
          <cell r="D5656" t="str">
            <v>H4补盲镜压框</v>
          </cell>
        </row>
        <row r="5657">
          <cell r="B5657" t="str">
            <v>RSM0000230</v>
          </cell>
          <cell r="C5657" t="str">
            <v>210RSM0000230</v>
          </cell>
          <cell r="D5657" t="str">
            <v>H4前下卡框</v>
          </cell>
        </row>
        <row r="5658">
          <cell r="B5658" t="str">
            <v>REM0001767</v>
          </cell>
          <cell r="C5658" t="str">
            <v>210REM0001767</v>
          </cell>
          <cell r="D5658" t="str">
            <v>ETX镜座左</v>
          </cell>
        </row>
        <row r="5659">
          <cell r="B5659" t="str">
            <v>REM0003444</v>
          </cell>
          <cell r="C5659" t="str">
            <v>210REM0003444</v>
          </cell>
          <cell r="D5659" t="str">
            <v>ETX镜座左新状态</v>
          </cell>
        </row>
        <row r="5660">
          <cell r="B5660" t="str">
            <v>RSM0000002</v>
          </cell>
          <cell r="C5660" t="str">
            <v>210RSM0000002</v>
          </cell>
          <cell r="D5660" t="str">
            <v>福田H4补盲镜片</v>
          </cell>
        </row>
        <row r="5661">
          <cell r="B5661" t="str">
            <v>REM0001105</v>
          </cell>
          <cell r="C5661" t="str">
            <v>210REM0001105</v>
          </cell>
          <cell r="D5661" t="str">
            <v>B80C左镜片</v>
          </cell>
        </row>
        <row r="5662">
          <cell r="B5662" t="str">
            <v>REM0001121</v>
          </cell>
          <cell r="C5662" t="str">
            <v>210REM0001121</v>
          </cell>
          <cell r="D5662" t="str">
            <v>B80C右镜片</v>
          </cell>
        </row>
        <row r="5663">
          <cell r="B5663" t="str">
            <v>TWT0000119</v>
          </cell>
          <cell r="C5663" t="str">
            <v>230TWT0000119</v>
          </cell>
          <cell r="D5663" t="str">
            <v>焊管HC420AL</v>
          </cell>
        </row>
        <row r="5664">
          <cell r="B5664" t="str">
            <v>SCS0004109</v>
          </cell>
          <cell r="C5664" t="str">
            <v>220SCS0004109</v>
          </cell>
          <cell r="D5664" t="str">
            <v>B40V后排靠背长拉线</v>
          </cell>
        </row>
        <row r="5665">
          <cell r="B5665" t="str">
            <v>REM0002983</v>
          </cell>
          <cell r="C5665" t="str">
            <v>210REM0002983</v>
          </cell>
          <cell r="D5665" t="str">
            <v>H3左连接杆</v>
          </cell>
        </row>
        <row r="5666">
          <cell r="B5666" t="str">
            <v>REM0002987</v>
          </cell>
          <cell r="C5666" t="str">
            <v>210REM0002987</v>
          </cell>
          <cell r="D5666" t="str">
            <v>H3右连接杆</v>
          </cell>
        </row>
        <row r="5667">
          <cell r="B5667" t="str">
            <v>SHT0010764</v>
          </cell>
          <cell r="C5667" t="str">
            <v>230SHT0010764</v>
          </cell>
          <cell r="D5667" t="str">
            <v>低配座椅头枕管</v>
          </cell>
        </row>
        <row r="5668">
          <cell r="B5668" t="str">
            <v>SHT0010765</v>
          </cell>
          <cell r="C5668" t="str">
            <v>230SHT0010765</v>
          </cell>
          <cell r="D5668" t="str">
            <v>低配座椅头枕管</v>
          </cell>
        </row>
        <row r="5669">
          <cell r="B5669" t="str">
            <v>BPC0000050</v>
          </cell>
          <cell r="C5669" t="str">
            <v>230BPC0000050</v>
          </cell>
          <cell r="D5669" t="str">
            <v>座椅气阀调节机构总成</v>
          </cell>
        </row>
        <row r="5670">
          <cell r="B5670" t="str">
            <v>RSM0000263</v>
          </cell>
          <cell r="C5670" t="str">
            <v>210RSM0000263</v>
          </cell>
          <cell r="D5670" t="str">
            <v>曼右置车前下动臂下盖</v>
          </cell>
        </row>
        <row r="5671">
          <cell r="B5671" t="str">
            <v>SCS0004277</v>
          </cell>
          <cell r="C5671" t="str">
            <v>210SCS0004277</v>
          </cell>
          <cell r="D5671" t="str">
            <v>B40L后座椅前安装护盖</v>
          </cell>
        </row>
        <row r="5672">
          <cell r="B5672" t="str">
            <v>SCS0004413</v>
          </cell>
          <cell r="C5672" t="str">
            <v>230SCS0004413</v>
          </cell>
          <cell r="D5672" t="str">
            <v>泡棉支撑钢丝组合</v>
          </cell>
        </row>
        <row r="5673">
          <cell r="B5673" t="str">
            <v>SHT0012905</v>
          </cell>
          <cell r="C5673" t="str">
            <v>210SHT0012905</v>
          </cell>
          <cell r="D5673" t="str">
            <v>2.0座椅右舵右侧罩壳</v>
          </cell>
        </row>
        <row r="5674">
          <cell r="B5674" t="str">
            <v>SHT0012908</v>
          </cell>
          <cell r="C5674" t="str">
            <v>210SHT0012908</v>
          </cell>
          <cell r="D5674" t="str">
            <v>2.0座椅右舵左侧罩壳</v>
          </cell>
        </row>
        <row r="5675">
          <cell r="B5675" t="str">
            <v>SHT0012894</v>
          </cell>
          <cell r="C5675" t="str">
            <v>220SHT0012894</v>
          </cell>
          <cell r="D5675" t="str">
            <v>2.0座椅右舵右侧罩壳</v>
          </cell>
        </row>
        <row r="5676">
          <cell r="B5676" t="str">
            <v>SHT0000607</v>
          </cell>
          <cell r="C5676" t="str">
            <v>220SHT0000607</v>
          </cell>
          <cell r="D5676" t="str">
            <v>包木块短护面总成</v>
          </cell>
        </row>
        <row r="5677">
          <cell r="B5677" t="str">
            <v>SLT0002692</v>
          </cell>
          <cell r="C5677" t="str">
            <v>220SLT0002692</v>
          </cell>
          <cell r="D5677" t="str">
            <v>驾驶员头枕杆</v>
          </cell>
        </row>
        <row r="5678">
          <cell r="B5678" t="str">
            <v>REM0002907</v>
          </cell>
          <cell r="C5678" t="str">
            <v>210REM0002907</v>
          </cell>
          <cell r="D5678" t="str">
            <v>ETX镜头加热片线束</v>
          </cell>
        </row>
        <row r="5679">
          <cell r="B5679" t="str">
            <v>TST0000013</v>
          </cell>
          <cell r="C5679" t="str">
            <v>230TST0000013</v>
          </cell>
          <cell r="D5679" t="str">
            <v>板材SPFH590</v>
          </cell>
        </row>
        <row r="5680">
          <cell r="B5680" t="str">
            <v>TST0000015</v>
          </cell>
          <cell r="C5680" t="str">
            <v>230TST0000015</v>
          </cell>
          <cell r="D5680" t="str">
            <v>卷材SPFH590</v>
          </cell>
        </row>
        <row r="5681">
          <cell r="B5681" t="str">
            <v>TST0000048</v>
          </cell>
          <cell r="C5681" t="str">
            <v>230TST0000048</v>
          </cell>
          <cell r="D5681" t="str">
            <v>卷材SPFH590</v>
          </cell>
        </row>
        <row r="5682">
          <cell r="B5682" t="str">
            <v>TST0000049</v>
          </cell>
          <cell r="C5682" t="str">
            <v>230TST0000049</v>
          </cell>
          <cell r="D5682" t="str">
            <v>卷材SPFH590</v>
          </cell>
        </row>
        <row r="5683">
          <cell r="B5683" t="str">
            <v>TST0000050</v>
          </cell>
          <cell r="C5683" t="str">
            <v>230TST0000050</v>
          </cell>
          <cell r="D5683" t="str">
            <v>卷材SPFH590</v>
          </cell>
        </row>
        <row r="5684">
          <cell r="B5684" t="str">
            <v>TST0000051</v>
          </cell>
          <cell r="C5684" t="str">
            <v>230TST0000051</v>
          </cell>
          <cell r="D5684" t="str">
            <v>卷材SPFH590</v>
          </cell>
        </row>
        <row r="5685">
          <cell r="B5685" t="str">
            <v>TST0000052</v>
          </cell>
          <cell r="C5685" t="str">
            <v>230TST0000052</v>
          </cell>
          <cell r="D5685" t="str">
            <v>卷材SPFH590</v>
          </cell>
        </row>
        <row r="5686">
          <cell r="B5686" t="str">
            <v>TST0000053</v>
          </cell>
          <cell r="C5686" t="str">
            <v>230TST0000053</v>
          </cell>
          <cell r="D5686" t="str">
            <v>卷材SPFH590</v>
          </cell>
        </row>
        <row r="5687">
          <cell r="B5687" t="str">
            <v>TST0000054</v>
          </cell>
          <cell r="C5687" t="str">
            <v>230TST0000054</v>
          </cell>
          <cell r="D5687" t="str">
            <v>卷材SPFH590</v>
          </cell>
        </row>
        <row r="5688">
          <cell r="B5688" t="str">
            <v>TST0000056</v>
          </cell>
          <cell r="C5688" t="str">
            <v>230TST0000056</v>
          </cell>
          <cell r="D5688" t="str">
            <v>卷材SPFH590</v>
          </cell>
        </row>
        <row r="5689">
          <cell r="B5689" t="str">
            <v>TST0000057</v>
          </cell>
          <cell r="C5689" t="str">
            <v>230TST0000057</v>
          </cell>
          <cell r="D5689" t="str">
            <v>卷材SPFH590</v>
          </cell>
        </row>
        <row r="5690">
          <cell r="B5690" t="str">
            <v>TST0000782</v>
          </cell>
          <cell r="C5690" t="str">
            <v>230TST0000782</v>
          </cell>
          <cell r="D5690" t="str">
            <v>板材SPFH590</v>
          </cell>
        </row>
        <row r="5691">
          <cell r="B5691" t="str">
            <v>TST0001789</v>
          </cell>
          <cell r="C5691" t="str">
            <v>230TST0001789</v>
          </cell>
          <cell r="D5691" t="str">
            <v>板材SPFH590</v>
          </cell>
        </row>
        <row r="5692">
          <cell r="B5692" t="str">
            <v>TST0001790</v>
          </cell>
          <cell r="C5692" t="str">
            <v>230TST0001790</v>
          </cell>
          <cell r="D5692" t="str">
            <v>卷材SPFH590</v>
          </cell>
        </row>
        <row r="5693">
          <cell r="B5693" t="str">
            <v>TST0001792</v>
          </cell>
          <cell r="C5693" t="str">
            <v>230TST0001792</v>
          </cell>
          <cell r="D5693" t="str">
            <v>卷材SPFH590</v>
          </cell>
        </row>
        <row r="5694">
          <cell r="B5694" t="str">
            <v>TST0001793</v>
          </cell>
          <cell r="C5694" t="str">
            <v>230TST0001793</v>
          </cell>
          <cell r="D5694" t="str">
            <v>卷材SPFH590</v>
          </cell>
        </row>
        <row r="5695">
          <cell r="B5695" t="str">
            <v>TST0001806</v>
          </cell>
          <cell r="C5695" t="str">
            <v>230TST0001806</v>
          </cell>
          <cell r="D5695" t="str">
            <v>卷材SPFH590</v>
          </cell>
        </row>
        <row r="5696">
          <cell r="B5696" t="str">
            <v>SLT0001995</v>
          </cell>
          <cell r="C5696" t="str">
            <v>230SLT0001995</v>
          </cell>
          <cell r="D5696" t="str">
            <v>主驾支架右</v>
          </cell>
        </row>
        <row r="5697">
          <cell r="B5697" t="str">
            <v>SHT0014446</v>
          </cell>
          <cell r="C5697" t="str">
            <v>230SHT0014446</v>
          </cell>
          <cell r="D5697" t="str">
            <v>星盘密封胶</v>
          </cell>
        </row>
        <row r="5698">
          <cell r="B5698" t="str">
            <v>TST0000747</v>
          </cell>
          <cell r="C5698" t="str">
            <v>220TST0000747</v>
          </cell>
          <cell r="D5698" t="str">
            <v>电剪刀刀片8寸</v>
          </cell>
        </row>
        <row r="5699">
          <cell r="B5699" t="str">
            <v>TST0000443</v>
          </cell>
          <cell r="C5699" t="str">
            <v>230TST0000443</v>
          </cell>
          <cell r="D5699" t="str">
            <v>轴承6203</v>
          </cell>
        </row>
        <row r="5700">
          <cell r="B5700" t="str">
            <v>TST0000641</v>
          </cell>
          <cell r="C5700" t="str">
            <v>230TST0000641</v>
          </cell>
          <cell r="D5700" t="str">
            <v>吊钩锁片</v>
          </cell>
        </row>
        <row r="5701">
          <cell r="B5701" t="str">
            <v>TST0001098</v>
          </cell>
          <cell r="C5701" t="str">
            <v>230TST0001098</v>
          </cell>
          <cell r="D5701" t="str">
            <v>AB胶</v>
          </cell>
        </row>
        <row r="5702">
          <cell r="B5702" t="str">
            <v>TST0001554</v>
          </cell>
          <cell r="C5702" t="str">
            <v>230TST0001554</v>
          </cell>
          <cell r="D5702" t="str">
            <v>φ14冲击钻头</v>
          </cell>
        </row>
        <row r="5703">
          <cell r="B5703" t="str">
            <v>TST0001754</v>
          </cell>
          <cell r="C5703" t="str">
            <v>230TST0001754</v>
          </cell>
          <cell r="D5703" t="str">
            <v>板材SPFH590</v>
          </cell>
        </row>
        <row r="5704">
          <cell r="B5704" t="str">
            <v>TST0001840</v>
          </cell>
          <cell r="C5704" t="str">
            <v>230TST0001840</v>
          </cell>
          <cell r="D5704" t="str">
            <v>轴承6005</v>
          </cell>
        </row>
        <row r="5705">
          <cell r="B5705" t="str">
            <v>TWT0000091</v>
          </cell>
          <cell r="C5705" t="str">
            <v>230TWT0000091</v>
          </cell>
          <cell r="D5705" t="str">
            <v>焊管Q195</v>
          </cell>
        </row>
        <row r="5706">
          <cell r="B5706" t="str">
            <v>RSM0000043</v>
          </cell>
          <cell r="C5706" t="str">
            <v>210RSM0000043</v>
          </cell>
          <cell r="D5706" t="str">
            <v>豪泺路面镜镜片</v>
          </cell>
        </row>
        <row r="5707">
          <cell r="B5707" t="str">
            <v>RSM0000086</v>
          </cell>
          <cell r="C5707" t="str">
            <v>210RSM0000086</v>
          </cell>
          <cell r="D5707" t="str">
            <v>ETX改型前下视镜镜片</v>
          </cell>
        </row>
        <row r="5708">
          <cell r="B5708" t="str">
            <v>RSM0000098</v>
          </cell>
          <cell r="C5708" t="str">
            <v>210RSM0000098</v>
          </cell>
          <cell r="D5708" t="str">
            <v>曼项补盲镜片</v>
          </cell>
        </row>
        <row r="5709">
          <cell r="B5709" t="str">
            <v>SCS0004126</v>
          </cell>
          <cell r="C5709" t="str">
            <v>220SCS0004126</v>
          </cell>
          <cell r="D5709" t="str">
            <v>B40L六分地锁长拉线</v>
          </cell>
        </row>
        <row r="5710">
          <cell r="B5710" t="str">
            <v>SHT0012930</v>
          </cell>
          <cell r="C5710" t="str">
            <v>230SHT0012930</v>
          </cell>
          <cell r="D5710" t="str">
            <v>左副调角器上板总成</v>
          </cell>
        </row>
        <row r="5711">
          <cell r="B5711" t="str">
            <v>SHT0000539</v>
          </cell>
          <cell r="C5711" t="str">
            <v>210SHT0000539</v>
          </cell>
          <cell r="D5711" t="str">
            <v>H4A副司机调角器罩壳(左)</v>
          </cell>
        </row>
        <row r="5712">
          <cell r="B5712" t="str">
            <v>SHT0014057</v>
          </cell>
          <cell r="C5712" t="str">
            <v>210SHT0014057</v>
          </cell>
          <cell r="D5712" t="str">
            <v>调角器左罩壳</v>
          </cell>
        </row>
        <row r="5713">
          <cell r="B5713" t="str">
            <v>SHT0000539</v>
          </cell>
          <cell r="C5713" t="str">
            <v>220SHT0000539</v>
          </cell>
          <cell r="D5713" t="str">
            <v>H4A副司机调角器罩壳(左)</v>
          </cell>
        </row>
        <row r="5714">
          <cell r="B5714" t="str">
            <v>SHT0014057</v>
          </cell>
          <cell r="C5714" t="str">
            <v>220SHT0014057</v>
          </cell>
          <cell r="D5714" t="str">
            <v>调角器左罩壳</v>
          </cell>
        </row>
        <row r="5715">
          <cell r="B5715" t="str">
            <v>SHT0010851</v>
          </cell>
          <cell r="C5715" t="str">
            <v>230SHT0010851</v>
          </cell>
          <cell r="D5715" t="str">
            <v>支架后板</v>
          </cell>
        </row>
        <row r="5716">
          <cell r="B5716" t="str">
            <v>SHT0011710</v>
          </cell>
          <cell r="C5716" t="str">
            <v>230SHT0011710</v>
          </cell>
          <cell r="D5716" t="str">
            <v>连接梁</v>
          </cell>
        </row>
        <row r="5717">
          <cell r="B5717" t="str">
            <v>TWT0000023</v>
          </cell>
          <cell r="C5717" t="str">
            <v>230TWT0000023</v>
          </cell>
          <cell r="D5717" t="str">
            <v>冷拔焊管Q235</v>
          </cell>
        </row>
        <row r="5718">
          <cell r="B5718" t="str">
            <v>TWT0000095</v>
          </cell>
          <cell r="C5718" t="str">
            <v>230TWT0000095</v>
          </cell>
          <cell r="D5718" t="str">
            <v>焊管Q235</v>
          </cell>
        </row>
        <row r="5719">
          <cell r="B5719" t="str">
            <v>SHT0012159</v>
          </cell>
          <cell r="C5719" t="str">
            <v>230SHT0012159</v>
          </cell>
          <cell r="D5719" t="str">
            <v>左纵梁焊接组件</v>
          </cell>
        </row>
        <row r="5720">
          <cell r="B5720" t="str">
            <v>SHT0012160</v>
          </cell>
          <cell r="C5720" t="str">
            <v>230SHT0012160</v>
          </cell>
          <cell r="D5720" t="str">
            <v>右纵梁焊接组件</v>
          </cell>
        </row>
        <row r="5721">
          <cell r="B5721" t="str">
            <v>SHT0000535</v>
          </cell>
          <cell r="C5721" t="str">
            <v>210SHT0000535</v>
          </cell>
          <cell r="D5721" t="str">
            <v>H4A副司机调角器罩壳(右)</v>
          </cell>
        </row>
        <row r="5722">
          <cell r="B5722" t="str">
            <v>SHT0014058</v>
          </cell>
          <cell r="C5722" t="str">
            <v>210SHT0014058</v>
          </cell>
          <cell r="D5722" t="str">
            <v>调角器右罩壳</v>
          </cell>
        </row>
        <row r="5723">
          <cell r="B5723" t="str">
            <v>SHT0000535</v>
          </cell>
          <cell r="C5723" t="str">
            <v>220SHT0000535</v>
          </cell>
          <cell r="D5723" t="str">
            <v>H4A副司机调角器罩壳(右)</v>
          </cell>
        </row>
        <row r="5724">
          <cell r="B5724" t="str">
            <v>SHT0014058</v>
          </cell>
          <cell r="C5724" t="str">
            <v>220SHT0014058</v>
          </cell>
          <cell r="D5724" t="str">
            <v>调角器右罩壳</v>
          </cell>
        </row>
        <row r="5725">
          <cell r="B5725" t="str">
            <v>SCS0004734</v>
          </cell>
          <cell r="C5725" t="str">
            <v>230SCS0004734</v>
          </cell>
          <cell r="D5725" t="str">
            <v>四分右地锁固定板</v>
          </cell>
        </row>
        <row r="5726">
          <cell r="B5726" t="str">
            <v>SHT0010844</v>
          </cell>
          <cell r="C5726" t="str">
            <v>220SHT0010844</v>
          </cell>
          <cell r="D5726" t="str">
            <v>司机座椅底支架总成</v>
          </cell>
        </row>
        <row r="5727">
          <cell r="B5727" t="str">
            <v>SBS0010103</v>
          </cell>
          <cell r="C5727" t="str">
            <v>230SBS0010103</v>
          </cell>
          <cell r="D5727" t="str">
            <v>主驾驶U型支腿</v>
          </cell>
        </row>
        <row r="5728">
          <cell r="B5728" t="str">
            <v>SBS0010105</v>
          </cell>
          <cell r="C5728" t="str">
            <v>230SBS0010105</v>
          </cell>
          <cell r="D5728" t="str">
            <v>副驾驶U型支腿</v>
          </cell>
        </row>
        <row r="5729">
          <cell r="B5729" t="str">
            <v>SHT0001259</v>
          </cell>
          <cell r="C5729" t="str">
            <v>230SHT0001259</v>
          </cell>
          <cell r="D5729" t="str">
            <v>上框前支架总成</v>
          </cell>
        </row>
        <row r="5730">
          <cell r="B5730" t="str">
            <v>RIM0000022</v>
          </cell>
          <cell r="C5730" t="str">
            <v>210RIM0000022</v>
          </cell>
          <cell r="D5730" t="str">
            <v>M20室内镜体</v>
          </cell>
        </row>
        <row r="5731">
          <cell r="B5731" t="str">
            <v>RIM0000051</v>
          </cell>
          <cell r="C5731" t="str">
            <v>210RIM0000051</v>
          </cell>
          <cell r="D5731" t="str">
            <v>MV3室内镜镜体</v>
          </cell>
        </row>
        <row r="5732">
          <cell r="B5732" t="str">
            <v>RSM0000020</v>
          </cell>
          <cell r="C5732" t="str">
            <v>210RSM0000020</v>
          </cell>
          <cell r="D5732" t="str">
            <v>4005下视镜杆</v>
          </cell>
        </row>
        <row r="5733">
          <cell r="B5733" t="str">
            <v>TWT0000125</v>
          </cell>
          <cell r="C5733" t="str">
            <v>230TWT0000125</v>
          </cell>
          <cell r="D5733" t="str">
            <v>焊管Q195光亮管</v>
          </cell>
        </row>
        <row r="5734">
          <cell r="B5734" t="str">
            <v>REM0003437</v>
          </cell>
          <cell r="C5734" t="str">
            <v>210REM0003437</v>
          </cell>
          <cell r="D5734" t="str">
            <v>曼右置下镜臂装饰罩小</v>
          </cell>
        </row>
        <row r="5735">
          <cell r="B5735" t="str">
            <v>SCS0004204</v>
          </cell>
          <cell r="C5735" t="str">
            <v>220SCS0004204</v>
          </cell>
          <cell r="D5735" t="str">
            <v>左座椅地锁拉线组合B</v>
          </cell>
        </row>
        <row r="5736">
          <cell r="B5736" t="str">
            <v>SHT0012931</v>
          </cell>
          <cell r="C5736" t="str">
            <v>230SHT0012931</v>
          </cell>
          <cell r="D5736" t="str">
            <v>左副总座分总成</v>
          </cell>
        </row>
        <row r="5737">
          <cell r="B5737" t="str">
            <v>REM0000304</v>
          </cell>
          <cell r="C5737" t="str">
            <v>210REM0000304</v>
          </cell>
          <cell r="D5737" t="str">
            <v>华菱H08右置右镜杆(喷涂)</v>
          </cell>
        </row>
        <row r="5738">
          <cell r="B5738" t="str">
            <v>SCS0005174</v>
          </cell>
          <cell r="C5738" t="str">
            <v>220SCS0005174</v>
          </cell>
          <cell r="D5738" t="str">
            <v>C50E二排头枕总成PVC黑</v>
          </cell>
        </row>
        <row r="5739">
          <cell r="B5739" t="str">
            <v>TMA0000466</v>
          </cell>
          <cell r="C5739" t="str">
            <v>210TMA0000466</v>
          </cell>
          <cell r="D5739" t="str">
            <v>重卡内扶手纸箱左</v>
          </cell>
        </row>
        <row r="5740">
          <cell r="B5740" t="str">
            <v>TMA0000467</v>
          </cell>
          <cell r="C5740" t="str">
            <v>210TMA0000467</v>
          </cell>
          <cell r="D5740" t="str">
            <v>重卡内扶手纸箱右</v>
          </cell>
        </row>
        <row r="5741">
          <cell r="B5741" t="str">
            <v>TMA0000466</v>
          </cell>
          <cell r="C5741" t="str">
            <v>230TMA0000466</v>
          </cell>
          <cell r="D5741" t="str">
            <v>重卡内扶手纸箱左</v>
          </cell>
        </row>
        <row r="5742">
          <cell r="B5742" t="str">
            <v>TMA0000467</v>
          </cell>
          <cell r="C5742" t="str">
            <v>230TMA0000467</v>
          </cell>
          <cell r="D5742" t="str">
            <v>重卡内扶手纸箱右</v>
          </cell>
        </row>
        <row r="5743">
          <cell r="B5743" t="str">
            <v>REM0001774</v>
          </cell>
          <cell r="C5743" t="str">
            <v>210REM0001774</v>
          </cell>
          <cell r="D5743" t="str">
            <v>重卡1号</v>
          </cell>
        </row>
        <row r="5744">
          <cell r="B5744" t="str">
            <v>TWT0000033</v>
          </cell>
          <cell r="C5744" t="str">
            <v>230TWT0000033</v>
          </cell>
          <cell r="D5744" t="str">
            <v>方管Q235</v>
          </cell>
        </row>
        <row r="5745">
          <cell r="B5745" t="str">
            <v>REM0001581</v>
          </cell>
          <cell r="C5745" t="str">
            <v>210REM0001581</v>
          </cell>
          <cell r="D5745" t="str">
            <v>德龙2000转向灯</v>
          </cell>
        </row>
        <row r="5746">
          <cell r="B5746" t="str">
            <v>RSM0000278</v>
          </cell>
          <cell r="C5746" t="str">
            <v>230RSM0000278</v>
          </cell>
          <cell r="D5746" t="str">
            <v>奥铃下视镜镜杆</v>
          </cell>
        </row>
        <row r="5747">
          <cell r="B5747" t="str">
            <v>REM0002669</v>
          </cell>
          <cell r="C5747" t="str">
            <v>210REM0002669</v>
          </cell>
          <cell r="D5747" t="str">
            <v>豪泺十字横梁</v>
          </cell>
        </row>
        <row r="5748">
          <cell r="B5748" t="str">
            <v>SHT0001542</v>
          </cell>
          <cell r="C5748" t="str">
            <v>230SHT0001542</v>
          </cell>
          <cell r="D5748" t="str">
            <v>副驾前支撑焊接组件电泳</v>
          </cell>
        </row>
        <row r="5749">
          <cell r="B5749" t="str">
            <v>SHT0001263</v>
          </cell>
          <cell r="C5749" t="str">
            <v>230SHT0001263</v>
          </cell>
          <cell r="D5749" t="str">
            <v>内绞架右支撑板组件</v>
          </cell>
        </row>
        <row r="5750">
          <cell r="B5750" t="str">
            <v>TST0000029</v>
          </cell>
          <cell r="C5750" t="str">
            <v>230TST0000029</v>
          </cell>
          <cell r="D5750" t="str">
            <v>板材SPFH590酸洗板</v>
          </cell>
        </row>
        <row r="5751">
          <cell r="B5751" t="str">
            <v>REM0002983</v>
          </cell>
          <cell r="C5751" t="str">
            <v>230REM0002983</v>
          </cell>
          <cell r="D5751" t="str">
            <v>H3左连接杆</v>
          </cell>
        </row>
        <row r="5752">
          <cell r="B5752" t="str">
            <v>REM0002987</v>
          </cell>
          <cell r="C5752" t="str">
            <v>230REM0002987</v>
          </cell>
          <cell r="D5752" t="str">
            <v>H3右连接杆</v>
          </cell>
        </row>
        <row r="5753">
          <cell r="B5753" t="str">
            <v>REM0003023</v>
          </cell>
          <cell r="C5753" t="str">
            <v>230REM0003023</v>
          </cell>
          <cell r="D5753" t="str">
            <v>豪泺右镜杆管</v>
          </cell>
        </row>
        <row r="5754">
          <cell r="B5754" t="str">
            <v>SCS0004278</v>
          </cell>
          <cell r="C5754" t="str">
            <v>210SCS0004278</v>
          </cell>
          <cell r="D5754" t="str">
            <v>B40L后座椅后安装护盖</v>
          </cell>
        </row>
        <row r="5755">
          <cell r="B5755" t="str">
            <v>TST0000262</v>
          </cell>
          <cell r="C5755" t="str">
            <v>230TST0000262</v>
          </cell>
          <cell r="D5755" t="str">
            <v>ф16×80</v>
          </cell>
        </row>
        <row r="5756">
          <cell r="B5756" t="str">
            <v>TST0000616</v>
          </cell>
          <cell r="C5756" t="str">
            <v>230TST0000616</v>
          </cell>
          <cell r="D5756" t="str">
            <v>氧气管φ8</v>
          </cell>
        </row>
        <row r="5757">
          <cell r="B5757" t="str">
            <v>TST0001552</v>
          </cell>
          <cell r="C5757" t="str">
            <v>230TST0001552</v>
          </cell>
          <cell r="D5757" t="str">
            <v>ф6.8（钻头）</v>
          </cell>
        </row>
        <row r="5758">
          <cell r="B5758" t="str">
            <v>RSM0000105</v>
          </cell>
          <cell r="C5758" t="str">
            <v>210RSM0000105</v>
          </cell>
          <cell r="D5758" t="str">
            <v>2020S室内镜体</v>
          </cell>
        </row>
        <row r="5759">
          <cell r="B5759" t="str">
            <v>SCS0003923</v>
          </cell>
          <cell r="C5759" t="str">
            <v>220SCS0003923</v>
          </cell>
          <cell r="D5759" t="str">
            <v>靠背6分侧装车支架总成</v>
          </cell>
        </row>
        <row r="5760">
          <cell r="B5760" t="str">
            <v>SCS0003923</v>
          </cell>
          <cell r="C5760" t="str">
            <v>230SCS0003923</v>
          </cell>
          <cell r="D5760" t="str">
            <v>靠背6分侧装车支架总成</v>
          </cell>
        </row>
        <row r="5761">
          <cell r="B5761" t="str">
            <v>REM0000536</v>
          </cell>
          <cell r="C5761" t="str">
            <v>210REM0000536</v>
          </cell>
          <cell r="D5761" t="str">
            <v>济南轻卡右置右镜体</v>
          </cell>
        </row>
        <row r="5762">
          <cell r="B5762" t="str">
            <v>REM0003089</v>
          </cell>
          <cell r="C5762" t="str">
            <v>210REM0003089</v>
          </cell>
          <cell r="D5762" t="str">
            <v>捷运窄车左镜杆</v>
          </cell>
        </row>
        <row r="5763">
          <cell r="B5763" t="str">
            <v>REM0003090</v>
          </cell>
          <cell r="C5763" t="str">
            <v>210REM0003090</v>
          </cell>
          <cell r="D5763" t="str">
            <v>捷运窄车右镜杆</v>
          </cell>
        </row>
        <row r="5764">
          <cell r="B5764" t="str">
            <v>REM0003089</v>
          </cell>
          <cell r="C5764" t="str">
            <v>230REM0003089</v>
          </cell>
          <cell r="D5764" t="str">
            <v>捷运窄车左镜杆</v>
          </cell>
        </row>
        <row r="5765">
          <cell r="B5765" t="str">
            <v>REM0003090</v>
          </cell>
          <cell r="C5765" t="str">
            <v>230REM0003090</v>
          </cell>
          <cell r="D5765" t="str">
            <v>捷运窄车右镜杆</v>
          </cell>
        </row>
        <row r="5766">
          <cell r="B5766" t="str">
            <v>SHT0011091</v>
          </cell>
          <cell r="C5766" t="str">
            <v>220SHT0011091</v>
          </cell>
          <cell r="D5766" t="str">
            <v>靠背3D网格上</v>
          </cell>
        </row>
        <row r="5767">
          <cell r="B5767" t="str">
            <v>SHT0001284</v>
          </cell>
          <cell r="C5767" t="str">
            <v>230SHT0001284</v>
          </cell>
          <cell r="D5767" t="str">
            <v>主驾前支撑焊接组件电泳</v>
          </cell>
        </row>
        <row r="5768">
          <cell r="B5768" t="str">
            <v>SLT0001694</v>
          </cell>
          <cell r="C5768" t="str">
            <v>220SLT0001694</v>
          </cell>
          <cell r="D5768" t="str">
            <v>驾驶员座椅密封圈</v>
          </cell>
        </row>
        <row r="5769">
          <cell r="B5769" t="str">
            <v>SLT0010154</v>
          </cell>
          <cell r="C5769" t="str">
            <v>220SLT0010154</v>
          </cell>
          <cell r="D5769" t="str">
            <v>虎V司机头枕布套</v>
          </cell>
        </row>
        <row r="5770">
          <cell r="B5770" t="str">
            <v>SHT0012873</v>
          </cell>
          <cell r="C5770" t="str">
            <v>230SHT0012873</v>
          </cell>
          <cell r="D5770" t="str">
            <v>滑轨连接梁组件</v>
          </cell>
        </row>
        <row r="5771">
          <cell r="B5771" t="str">
            <v>REM0001576</v>
          </cell>
          <cell r="C5771" t="str">
            <v>210REM0001576</v>
          </cell>
          <cell r="D5771" t="str">
            <v>出口澳洲灯镜24V加热片大</v>
          </cell>
        </row>
        <row r="5772">
          <cell r="B5772" t="str">
            <v>REM0010150</v>
          </cell>
          <cell r="C5772" t="str">
            <v>210REM0010150</v>
          </cell>
          <cell r="D5772" t="str">
            <v>H6主镜加热片</v>
          </cell>
        </row>
        <row r="5773">
          <cell r="B5773" t="str">
            <v>TMA0000496</v>
          </cell>
          <cell r="C5773" t="str">
            <v>210TMA0000496</v>
          </cell>
          <cell r="D5773" t="str">
            <v>K1室内镜包装箱</v>
          </cell>
        </row>
        <row r="5774">
          <cell r="B5774" t="str">
            <v>SLT0011489</v>
          </cell>
          <cell r="C5774" t="str">
            <v>230SLT0011489</v>
          </cell>
          <cell r="D5774" t="str">
            <v>副驾靠背左侧装车钣金</v>
          </cell>
        </row>
        <row r="5775">
          <cell r="B5775" t="str">
            <v>TST0000157</v>
          </cell>
          <cell r="C5775" t="str">
            <v>230TST0000157</v>
          </cell>
          <cell r="D5775" t="str">
            <v>ф9.2*80冲针</v>
          </cell>
        </row>
        <row r="5776">
          <cell r="B5776" t="str">
            <v>TST0000194</v>
          </cell>
          <cell r="C5776" t="str">
            <v>230TST0000194</v>
          </cell>
          <cell r="D5776" t="str">
            <v>冲针φ12.3*60</v>
          </cell>
        </row>
        <row r="5777">
          <cell r="B5777" t="str">
            <v>TST0000215</v>
          </cell>
          <cell r="C5777" t="str">
            <v>230TST0000215</v>
          </cell>
          <cell r="D5777" t="str">
            <v>冲针φ3.6*6*7*60</v>
          </cell>
        </row>
        <row r="5778">
          <cell r="B5778" t="str">
            <v>TST0000217</v>
          </cell>
          <cell r="C5778" t="str">
            <v>230TST0000217</v>
          </cell>
          <cell r="D5778" t="str">
            <v>冲针φ9.8*80</v>
          </cell>
        </row>
        <row r="5779">
          <cell r="B5779" t="str">
            <v>TST0001716</v>
          </cell>
          <cell r="C5779" t="str">
            <v>230TST0001716</v>
          </cell>
          <cell r="D5779" t="str">
            <v>板材Q235</v>
          </cell>
        </row>
        <row r="5780">
          <cell r="B5780" t="str">
            <v>SCS0004743</v>
          </cell>
          <cell r="C5780" t="str">
            <v>230SCS0004743</v>
          </cell>
          <cell r="D5780" t="str">
            <v>三排右座椅后内地脚</v>
          </cell>
        </row>
        <row r="5781">
          <cell r="B5781" t="str">
            <v>SHT0013149</v>
          </cell>
          <cell r="C5781" t="str">
            <v>230SHT0013149</v>
          </cell>
          <cell r="D5781" t="str">
            <v>下框前横梁组件</v>
          </cell>
        </row>
        <row r="5782">
          <cell r="B5782" t="str">
            <v>REM0003102</v>
          </cell>
          <cell r="C5782" t="str">
            <v>230REM0003102</v>
          </cell>
          <cell r="D5782" t="str">
            <v>左上支架侧管</v>
          </cell>
        </row>
        <row r="5783">
          <cell r="B5783" t="str">
            <v>REM0003115</v>
          </cell>
          <cell r="C5783" t="str">
            <v>230REM0003115</v>
          </cell>
          <cell r="D5783" t="str">
            <v>右上支架侧管</v>
          </cell>
        </row>
        <row r="5784">
          <cell r="B5784" t="str">
            <v>REM0002010</v>
          </cell>
          <cell r="C5784" t="str">
            <v>210REM0002010</v>
          </cell>
          <cell r="D5784" t="str">
            <v>6486室内镜底盘</v>
          </cell>
        </row>
        <row r="5785">
          <cell r="B5785" t="str">
            <v>TMA0000298</v>
          </cell>
          <cell r="C5785" t="str">
            <v>210TMA0000298</v>
          </cell>
          <cell r="D5785" t="str">
            <v>出口L型室纸箱(25只)</v>
          </cell>
        </row>
        <row r="5786">
          <cell r="B5786" t="str">
            <v>TWT0000102</v>
          </cell>
          <cell r="C5786" t="str">
            <v>230TWT0000102</v>
          </cell>
          <cell r="D5786" t="str">
            <v>焊管Q235</v>
          </cell>
        </row>
        <row r="5787">
          <cell r="B5787" t="str">
            <v>TST0000651</v>
          </cell>
          <cell r="C5787" t="str">
            <v>230TST0000651</v>
          </cell>
          <cell r="D5787" t="str">
            <v>外球面轴承</v>
          </cell>
        </row>
        <row r="5788">
          <cell r="B5788" t="str">
            <v>SHT0001685</v>
          </cell>
          <cell r="C5788" t="str">
            <v>220SHT0001685</v>
          </cell>
          <cell r="D5788" t="str">
            <v>H5安全带外部罩壳</v>
          </cell>
        </row>
        <row r="5789">
          <cell r="B5789" t="str">
            <v>SHT0001685</v>
          </cell>
          <cell r="C5789" t="str">
            <v>210SHT0001685</v>
          </cell>
          <cell r="D5789" t="str">
            <v>H5安全带外部罩壳</v>
          </cell>
        </row>
        <row r="5790">
          <cell r="B5790" t="str">
            <v>SHT0001685</v>
          </cell>
          <cell r="C5790" t="str">
            <v>230SHT0001685</v>
          </cell>
          <cell r="D5790" t="str">
            <v>H5安全带外部罩壳</v>
          </cell>
        </row>
        <row r="5791">
          <cell r="B5791" t="str">
            <v>SHT0011620</v>
          </cell>
          <cell r="C5791" t="str">
            <v>230SHT0011620</v>
          </cell>
          <cell r="D5791" t="str">
            <v>左侧支撑板焊接总成</v>
          </cell>
        </row>
        <row r="5792">
          <cell r="B5792" t="str">
            <v>SHT0011621</v>
          </cell>
          <cell r="C5792" t="str">
            <v>230SHT0011621</v>
          </cell>
          <cell r="D5792" t="str">
            <v>右侧支撑板焊接总成</v>
          </cell>
        </row>
        <row r="5793">
          <cell r="B5793" t="str">
            <v>SCS0004579</v>
          </cell>
          <cell r="C5793" t="str">
            <v>230SCS0004579</v>
          </cell>
          <cell r="D5793" t="str">
            <v>后排靠背骨架左下连接板</v>
          </cell>
        </row>
        <row r="5794">
          <cell r="B5794" t="str">
            <v>SCS0004580</v>
          </cell>
          <cell r="C5794" t="str">
            <v>230SCS0004580</v>
          </cell>
          <cell r="D5794" t="str">
            <v>后排靠背骨架右下连接板</v>
          </cell>
        </row>
        <row r="5795">
          <cell r="B5795" t="str">
            <v>TWT0000122</v>
          </cell>
          <cell r="C5795" t="str">
            <v>230TWT0000122</v>
          </cell>
          <cell r="D5795" t="str">
            <v>焊管Q235</v>
          </cell>
        </row>
        <row r="5796">
          <cell r="B5796" t="str">
            <v>REM0002451</v>
          </cell>
          <cell r="C5796" t="str">
            <v>210REM0002451</v>
          </cell>
          <cell r="D5796" t="str">
            <v>曼项目右置车连接杆</v>
          </cell>
        </row>
        <row r="5797">
          <cell r="B5797" t="str">
            <v>SLT0001985</v>
          </cell>
          <cell r="C5797" t="str">
            <v>230SLT0001985</v>
          </cell>
          <cell r="D5797" t="str">
            <v>宽车大背主管</v>
          </cell>
        </row>
        <row r="5798">
          <cell r="B5798" t="str">
            <v>SHT0012083</v>
          </cell>
          <cell r="C5798" t="str">
            <v>230SHT0012083</v>
          </cell>
          <cell r="D5798" t="str">
            <v>上框前横梁焊接总成</v>
          </cell>
        </row>
        <row r="5799">
          <cell r="B5799" t="str">
            <v>RSM0000093</v>
          </cell>
          <cell r="C5799" t="str">
            <v>210RSM0000093</v>
          </cell>
          <cell r="D5799" t="str">
            <v>A7补盲镜镜片新法规</v>
          </cell>
        </row>
        <row r="5800">
          <cell r="B5800" t="str">
            <v>SLT0010433</v>
          </cell>
          <cell r="C5800" t="str">
            <v>230SLT0010433</v>
          </cell>
          <cell r="D5800" t="str">
            <v>副驾靠背右侧上连接板</v>
          </cell>
        </row>
        <row r="5801">
          <cell r="B5801" t="str">
            <v>TWT0000081</v>
          </cell>
          <cell r="C5801" t="str">
            <v>230TWT0000081</v>
          </cell>
          <cell r="D5801" t="str">
            <v>方管Q235</v>
          </cell>
        </row>
        <row r="5802">
          <cell r="B5802" t="str">
            <v>RCA0000082</v>
          </cell>
          <cell r="C5802" t="str">
            <v>210RCA0000082</v>
          </cell>
          <cell r="D5802" t="str">
            <v>M31RB扣手格林兰白</v>
          </cell>
        </row>
        <row r="5803">
          <cell r="B5803" t="str">
            <v>RCA0000179</v>
          </cell>
          <cell r="C5803" t="str">
            <v>210RCA0000179</v>
          </cell>
          <cell r="D5803" t="str">
            <v>M31RB扣手邮政绿</v>
          </cell>
        </row>
        <row r="5804">
          <cell r="B5804" t="str">
            <v>TST0001804</v>
          </cell>
          <cell r="C5804" t="str">
            <v>230TST0001804</v>
          </cell>
          <cell r="D5804" t="str">
            <v>板材SPFH590</v>
          </cell>
        </row>
        <row r="5805">
          <cell r="B5805" t="str">
            <v>SCS0007042</v>
          </cell>
          <cell r="C5805" t="str">
            <v>230SCS0007042</v>
          </cell>
          <cell r="D5805" t="str">
            <v>后排安全带固定板</v>
          </cell>
        </row>
        <row r="5806">
          <cell r="B5806" t="str">
            <v>REM0002995</v>
          </cell>
          <cell r="C5806" t="str">
            <v>230REM0002995</v>
          </cell>
          <cell r="D5806" t="str">
            <v>奥铃升级左长支杆</v>
          </cell>
        </row>
        <row r="5807">
          <cell r="B5807" t="str">
            <v>REM0002999</v>
          </cell>
          <cell r="C5807" t="str">
            <v>230REM0002999</v>
          </cell>
          <cell r="D5807" t="str">
            <v>奥铃升级右长支杆</v>
          </cell>
        </row>
        <row r="5808">
          <cell r="B5808" t="str">
            <v>REM0001748</v>
          </cell>
          <cell r="C5808" t="str">
            <v>210REM0001748</v>
          </cell>
          <cell r="D5808" t="str">
            <v>200后盖</v>
          </cell>
        </row>
        <row r="5809">
          <cell r="B5809" t="str">
            <v>TST0000037</v>
          </cell>
          <cell r="C5809" t="str">
            <v>230TST0000037</v>
          </cell>
          <cell r="D5809" t="str">
            <v>板材420</v>
          </cell>
        </row>
        <row r="5810">
          <cell r="B5810" t="str">
            <v>TST0000783</v>
          </cell>
          <cell r="C5810" t="str">
            <v>230TST0000783</v>
          </cell>
          <cell r="D5810" t="str">
            <v>板材HC420</v>
          </cell>
        </row>
        <row r="5811">
          <cell r="B5811" t="str">
            <v>TST0000785</v>
          </cell>
          <cell r="C5811" t="str">
            <v>230TST0000785</v>
          </cell>
          <cell r="D5811" t="str">
            <v>板材HC420</v>
          </cell>
        </row>
        <row r="5812">
          <cell r="B5812" t="str">
            <v>TWT0000096</v>
          </cell>
          <cell r="C5812" t="str">
            <v>230TWT0000096</v>
          </cell>
          <cell r="D5812" t="str">
            <v>焊管Q235</v>
          </cell>
        </row>
        <row r="5813">
          <cell r="B5813" t="str">
            <v>TWT0000103</v>
          </cell>
          <cell r="C5813" t="str">
            <v>230TWT0000103</v>
          </cell>
          <cell r="D5813" t="str">
            <v>焊管Q235</v>
          </cell>
        </row>
        <row r="5814">
          <cell r="B5814" t="str">
            <v>TWT0000114</v>
          </cell>
          <cell r="C5814" t="str">
            <v>230TWT0000114</v>
          </cell>
          <cell r="D5814" t="str">
            <v>焊管Q235</v>
          </cell>
        </row>
        <row r="5815">
          <cell r="B5815" t="str">
            <v>SHT0014368</v>
          </cell>
          <cell r="C5815" t="str">
            <v>230SHT0014368</v>
          </cell>
          <cell r="D5815" t="str">
            <v>扶手支架焊接总成电泳</v>
          </cell>
        </row>
        <row r="5816">
          <cell r="B5816" t="str">
            <v>RSM0000320</v>
          </cell>
          <cell r="C5816" t="str">
            <v>230RSM0000320</v>
          </cell>
          <cell r="D5816" t="str">
            <v>N07前下视镜镜杆主管</v>
          </cell>
        </row>
        <row r="5817">
          <cell r="B5817" t="str">
            <v>TST0000282</v>
          </cell>
          <cell r="C5817" t="str">
            <v>230TST0000282</v>
          </cell>
          <cell r="D5817" t="str">
            <v>标准杆ф10</v>
          </cell>
        </row>
        <row r="5818">
          <cell r="B5818" t="str">
            <v>SHT0010850</v>
          </cell>
          <cell r="C5818" t="str">
            <v>230SHT0010850</v>
          </cell>
          <cell r="D5818" t="str">
            <v>支架前板</v>
          </cell>
        </row>
        <row r="5819">
          <cell r="B5819" t="str">
            <v>REM0001625</v>
          </cell>
          <cell r="C5819" t="str">
            <v>210REM0001625</v>
          </cell>
          <cell r="D5819" t="str">
            <v>H3广角镜片</v>
          </cell>
        </row>
        <row r="5820">
          <cell r="B5820" t="str">
            <v>SCS0004381</v>
          </cell>
          <cell r="C5820" t="str">
            <v>230SCS0004381</v>
          </cell>
          <cell r="D5820" t="str">
            <v>右侧调角器上连接板</v>
          </cell>
        </row>
        <row r="5821">
          <cell r="B5821" t="str">
            <v>SCS0004382</v>
          </cell>
          <cell r="C5821" t="str">
            <v>230SCS0004382</v>
          </cell>
          <cell r="D5821" t="str">
            <v>左侧调角器上连接板</v>
          </cell>
        </row>
        <row r="5822">
          <cell r="B5822" t="str">
            <v>SCS0004085</v>
          </cell>
          <cell r="C5822" t="str">
            <v>210SCS0004085</v>
          </cell>
          <cell r="D5822" t="str">
            <v>B40司机升降手柄盖</v>
          </cell>
        </row>
        <row r="5823">
          <cell r="B5823" t="str">
            <v>SCS0004085</v>
          </cell>
          <cell r="C5823" t="str">
            <v>220SCS0004085</v>
          </cell>
          <cell r="D5823" t="str">
            <v>B40司机升降手柄盖</v>
          </cell>
        </row>
        <row r="5824">
          <cell r="B5824" t="str">
            <v>REM0000594</v>
          </cell>
          <cell r="C5824" t="str">
            <v>210REM0000594</v>
          </cell>
          <cell r="D5824" t="str">
            <v>豪泺大调整机构支撑板</v>
          </cell>
        </row>
        <row r="5825">
          <cell r="B5825" t="str">
            <v>TWT0000099</v>
          </cell>
          <cell r="C5825" t="str">
            <v>230TWT0000099</v>
          </cell>
          <cell r="D5825" t="str">
            <v>焊管Q195</v>
          </cell>
        </row>
        <row r="5826">
          <cell r="B5826" t="str">
            <v>SCS0004028</v>
          </cell>
          <cell r="C5826" t="str">
            <v>220SCS0004028</v>
          </cell>
          <cell r="D5826" t="str">
            <v>四分靠背支撑板</v>
          </cell>
        </row>
        <row r="5827">
          <cell r="B5827" t="str">
            <v>SCS0004028</v>
          </cell>
          <cell r="C5827" t="str">
            <v>230SCS0004028</v>
          </cell>
          <cell r="D5827" t="str">
            <v>四分靠背支撑板</v>
          </cell>
        </row>
        <row r="5828">
          <cell r="B5828" t="str">
            <v>SCS0004744</v>
          </cell>
          <cell r="C5828" t="str">
            <v>230SCS0004744</v>
          </cell>
          <cell r="D5828" t="str">
            <v>三排左座椅后内地脚</v>
          </cell>
        </row>
        <row r="5829">
          <cell r="B5829" t="str">
            <v>SCS0004741</v>
          </cell>
          <cell r="C5829" t="str">
            <v>230SCS0004741</v>
          </cell>
          <cell r="D5829" t="str">
            <v>靠背右调角器下安装板</v>
          </cell>
        </row>
        <row r="5830">
          <cell r="B5830" t="str">
            <v>REM0000982</v>
          </cell>
          <cell r="C5830" t="str">
            <v>210REM0000982</v>
          </cell>
          <cell r="D5830" t="str">
            <v>H4左广角镜片</v>
          </cell>
        </row>
        <row r="5831">
          <cell r="B5831" t="str">
            <v>REM0000998</v>
          </cell>
          <cell r="C5831" t="str">
            <v>210REM0000998</v>
          </cell>
          <cell r="D5831" t="str">
            <v>H4右广角镜片</v>
          </cell>
        </row>
        <row r="5832">
          <cell r="B5832" t="str">
            <v>SHT0002628</v>
          </cell>
          <cell r="C5832" t="str">
            <v>230SHT0002628</v>
          </cell>
          <cell r="D5832" t="str">
            <v>调角器连动杆</v>
          </cell>
        </row>
        <row r="5833">
          <cell r="B5833" t="str">
            <v>RSM0010068</v>
          </cell>
          <cell r="C5833" t="str">
            <v>230RSM0010068</v>
          </cell>
          <cell r="D5833" t="str">
            <v>一汽M46前下视镜镜杆喷涂</v>
          </cell>
        </row>
        <row r="5834">
          <cell r="B5834" t="str">
            <v>SCS0003924</v>
          </cell>
          <cell r="C5834" t="str">
            <v>220SCS0003924</v>
          </cell>
          <cell r="D5834" t="str">
            <v>靠背4分侧装车支架总成</v>
          </cell>
        </row>
        <row r="5835">
          <cell r="B5835" t="str">
            <v>SCS0003924</v>
          </cell>
          <cell r="C5835" t="str">
            <v>230SCS0003924</v>
          </cell>
          <cell r="D5835" t="str">
            <v>靠背4分侧装车支架总成</v>
          </cell>
        </row>
        <row r="5836">
          <cell r="B5836" t="str">
            <v>SHT0002593</v>
          </cell>
          <cell r="C5836" t="str">
            <v>210SHT0002593</v>
          </cell>
          <cell r="D5836" t="str">
            <v>X3000正司机调角器手柄</v>
          </cell>
        </row>
        <row r="5837">
          <cell r="B5837" t="str">
            <v>SHT0002594</v>
          </cell>
          <cell r="C5837" t="str">
            <v>210SHT0002594</v>
          </cell>
          <cell r="D5837" t="str">
            <v>X3000副司机调角器手柄</v>
          </cell>
        </row>
        <row r="5838">
          <cell r="B5838" t="str">
            <v>SHT0002598</v>
          </cell>
          <cell r="C5838" t="str">
            <v>210SHT0002598</v>
          </cell>
          <cell r="D5838" t="str">
            <v>X3000正司机调角器手柄灰</v>
          </cell>
        </row>
        <row r="5839">
          <cell r="B5839" t="str">
            <v>SHT0002599</v>
          </cell>
          <cell r="C5839" t="str">
            <v>210SHT0002599</v>
          </cell>
          <cell r="D5839" t="str">
            <v>X3000副司机调角器手柄灰</v>
          </cell>
        </row>
        <row r="5840">
          <cell r="B5840" t="str">
            <v>TMA0000495</v>
          </cell>
          <cell r="C5840" t="str">
            <v>210TMA0000495</v>
          </cell>
          <cell r="D5840" t="str">
            <v>一汽MV3内视镜包装箱</v>
          </cell>
        </row>
        <row r="5841">
          <cell r="B5841" t="str">
            <v>TMA0000495</v>
          </cell>
          <cell r="C5841" t="str">
            <v>230TMA0000495</v>
          </cell>
          <cell r="D5841" t="str">
            <v>一汽MV3内视镜包装箱</v>
          </cell>
        </row>
        <row r="5842">
          <cell r="B5842" t="str">
            <v>TCT0000057</v>
          </cell>
          <cell r="C5842" t="str">
            <v>230TCT0000057</v>
          </cell>
          <cell r="D5842" t="str">
            <v>电泳表面积</v>
          </cell>
        </row>
        <row r="5843">
          <cell r="B5843" t="str">
            <v>SBS0010014</v>
          </cell>
          <cell r="C5843" t="str">
            <v>220SBS0010014</v>
          </cell>
          <cell r="D5843" t="str">
            <v>前排中间靠背护面总成</v>
          </cell>
        </row>
        <row r="5844">
          <cell r="B5844" t="str">
            <v>SLT0010543</v>
          </cell>
          <cell r="C5844" t="str">
            <v>230SLT0010543</v>
          </cell>
          <cell r="D5844" t="str">
            <v>滑轨左连接板1</v>
          </cell>
        </row>
        <row r="5845">
          <cell r="B5845" t="str">
            <v>SLT0001950</v>
          </cell>
          <cell r="C5845" t="str">
            <v>230SLT0001950</v>
          </cell>
          <cell r="D5845" t="str">
            <v>手柄轴电泳</v>
          </cell>
        </row>
        <row r="5846">
          <cell r="B5846" t="str">
            <v>REM0003190</v>
          </cell>
          <cell r="C5846" t="str">
            <v>210REM0003190</v>
          </cell>
          <cell r="D5846" t="str">
            <v>1029后盖</v>
          </cell>
        </row>
        <row r="5847">
          <cell r="B5847" t="str">
            <v>TMA0000215</v>
          </cell>
          <cell r="C5847" t="str">
            <v>210TMA0000215</v>
          </cell>
          <cell r="D5847" t="str">
            <v>济南重汽轻卡下视镜纸箱</v>
          </cell>
        </row>
        <row r="5848">
          <cell r="B5848" t="str">
            <v>TMA0000215</v>
          </cell>
          <cell r="C5848" t="str">
            <v>230TMA0000215</v>
          </cell>
          <cell r="D5848" t="str">
            <v>济南重汽轻卡下视镜纸箱</v>
          </cell>
        </row>
        <row r="5849">
          <cell r="B5849" t="str">
            <v>RCA0000107</v>
          </cell>
          <cell r="C5849" t="str">
            <v>210RCA0000107</v>
          </cell>
          <cell r="D5849" t="str">
            <v>右B柱扶手</v>
          </cell>
        </row>
        <row r="5850">
          <cell r="B5850" t="str">
            <v>RCA0000109</v>
          </cell>
          <cell r="C5850" t="str">
            <v>210RCA0000109</v>
          </cell>
          <cell r="D5850" t="str">
            <v>左B柱扶手</v>
          </cell>
        </row>
        <row r="5851">
          <cell r="B5851" t="str">
            <v>RCA0000110</v>
          </cell>
          <cell r="C5851" t="str">
            <v>210RCA0000110</v>
          </cell>
          <cell r="D5851" t="str">
            <v>扶手</v>
          </cell>
        </row>
        <row r="5852">
          <cell r="B5852" t="str">
            <v>RCA0000111</v>
          </cell>
          <cell r="C5852" t="str">
            <v>210RCA0000111</v>
          </cell>
          <cell r="D5852" t="str">
            <v>扶手</v>
          </cell>
        </row>
        <row r="5853">
          <cell r="B5853" t="str">
            <v>RCA0000112</v>
          </cell>
          <cell r="C5853" t="str">
            <v>210RCA0000112</v>
          </cell>
          <cell r="D5853" t="str">
            <v>扶手</v>
          </cell>
        </row>
        <row r="5854">
          <cell r="B5854" t="str">
            <v>REM0001737</v>
          </cell>
          <cell r="C5854" t="str">
            <v>210REM0001737</v>
          </cell>
          <cell r="D5854" t="str">
            <v>奥铃镜头后盖</v>
          </cell>
        </row>
        <row r="5855">
          <cell r="B5855" t="str">
            <v>TCT0000004</v>
          </cell>
          <cell r="C5855" t="str">
            <v>230TCT0000004</v>
          </cell>
          <cell r="D5855" t="str">
            <v>脱脂剂A</v>
          </cell>
        </row>
        <row r="5856">
          <cell r="B5856" t="str">
            <v>TCT0000005</v>
          </cell>
          <cell r="C5856" t="str">
            <v>230TCT0000005</v>
          </cell>
          <cell r="D5856" t="str">
            <v>脱脂剂B</v>
          </cell>
        </row>
        <row r="5857">
          <cell r="B5857" t="str">
            <v>TCT0000006</v>
          </cell>
          <cell r="C5857" t="str">
            <v>230TCT0000006</v>
          </cell>
          <cell r="D5857" t="str">
            <v>除油剂</v>
          </cell>
        </row>
        <row r="5858">
          <cell r="B5858" t="str">
            <v>REM0010242</v>
          </cell>
          <cell r="C5858" t="str">
            <v>210REM0010242</v>
          </cell>
          <cell r="D5858" t="str">
            <v>B40L-左手折压板(右舵)</v>
          </cell>
        </row>
        <row r="5859">
          <cell r="B5859" t="str">
            <v>REM0010244</v>
          </cell>
          <cell r="C5859" t="str">
            <v>210REM0010244</v>
          </cell>
          <cell r="D5859" t="str">
            <v>B40L-右手折压板(右舵)</v>
          </cell>
        </row>
        <row r="5860">
          <cell r="B5860" t="str">
            <v>REM0003240</v>
          </cell>
          <cell r="C5860" t="str">
            <v>230REM0003240</v>
          </cell>
          <cell r="D5860" t="str">
            <v>欧马可镜杆铸件</v>
          </cell>
        </row>
        <row r="5861">
          <cell r="B5861" t="str">
            <v>REM0010242</v>
          </cell>
          <cell r="C5861" t="str">
            <v>230REM0010242</v>
          </cell>
          <cell r="D5861" t="str">
            <v>B40L-左手折压板(右舵)</v>
          </cell>
        </row>
        <row r="5862">
          <cell r="B5862" t="str">
            <v>REM0010244</v>
          </cell>
          <cell r="C5862" t="str">
            <v>230REM0010244</v>
          </cell>
          <cell r="D5862" t="str">
            <v>B40L-右手折压板(右舵)</v>
          </cell>
        </row>
        <row r="5863">
          <cell r="B5863" t="str">
            <v>REM0000295</v>
          </cell>
          <cell r="C5863" t="str">
            <v>210REM0000295</v>
          </cell>
          <cell r="D5863" t="str">
            <v>新ETX广角镜镜片</v>
          </cell>
        </row>
        <row r="5864">
          <cell r="B5864" t="str">
            <v>REM0002108</v>
          </cell>
          <cell r="C5864" t="str">
            <v>210REM0002108</v>
          </cell>
          <cell r="D5864" t="str">
            <v>ETX改型广角(425)</v>
          </cell>
        </row>
        <row r="5865">
          <cell r="B5865" t="str">
            <v>REM0000344</v>
          </cell>
          <cell r="C5865" t="str">
            <v>210REM0000344</v>
          </cell>
          <cell r="D5865" t="str">
            <v>出口澳洲依顿电调压板</v>
          </cell>
        </row>
        <row r="5866">
          <cell r="B5866" t="str">
            <v>SHT0013346</v>
          </cell>
          <cell r="C5866" t="str">
            <v>230SHT0013346</v>
          </cell>
          <cell r="D5866" t="str">
            <v>下框滑轨安装板焊接总成</v>
          </cell>
        </row>
        <row r="5867">
          <cell r="B5867" t="str">
            <v>SHT0013361</v>
          </cell>
          <cell r="C5867" t="str">
            <v>230SHT0013361</v>
          </cell>
          <cell r="D5867" t="str">
            <v>座框安装板</v>
          </cell>
        </row>
        <row r="5868">
          <cell r="B5868" t="str">
            <v>SHT0002462</v>
          </cell>
          <cell r="C5868" t="str">
            <v>230SHT0002462</v>
          </cell>
          <cell r="D5868" t="str">
            <v>减震前横梁焊接总成电泳</v>
          </cell>
        </row>
        <row r="5869">
          <cell r="B5869" t="str">
            <v>TWT0000014</v>
          </cell>
          <cell r="C5869" t="str">
            <v>230TWT0000014</v>
          </cell>
          <cell r="D5869" t="str">
            <v>焊管Q195黑管</v>
          </cell>
        </row>
        <row r="5870">
          <cell r="B5870" t="str">
            <v>RSM0000091</v>
          </cell>
          <cell r="C5870" t="str">
            <v>210RSM0000091</v>
          </cell>
          <cell r="D5870" t="str">
            <v>N07前下视镜片</v>
          </cell>
        </row>
        <row r="5871">
          <cell r="B5871" t="str">
            <v>RSM0000103</v>
          </cell>
          <cell r="C5871" t="str">
            <v>210RSM0000103</v>
          </cell>
          <cell r="D5871" t="str">
            <v>欧马可路面镜片</v>
          </cell>
        </row>
        <row r="5872">
          <cell r="B5872" t="str">
            <v>SHT0001397</v>
          </cell>
          <cell r="C5872" t="str">
            <v>230SHT0001397</v>
          </cell>
          <cell r="D5872" t="str">
            <v>前支撑焊接组件</v>
          </cell>
        </row>
        <row r="5873">
          <cell r="B5873" t="str">
            <v>SHT0001517</v>
          </cell>
          <cell r="C5873" t="str">
            <v>230SHT0001517</v>
          </cell>
          <cell r="D5873" t="str">
            <v>主驾前支撑焊接组件</v>
          </cell>
        </row>
        <row r="5874">
          <cell r="B5874" t="str">
            <v>SCS0004240</v>
          </cell>
          <cell r="C5874" t="str">
            <v>220SCS0004240</v>
          </cell>
          <cell r="D5874" t="str">
            <v>右座椅地锁拉线组合B</v>
          </cell>
        </row>
        <row r="5875">
          <cell r="B5875" t="str">
            <v>REM0003265</v>
          </cell>
          <cell r="C5875" t="str">
            <v>230REM0003265</v>
          </cell>
          <cell r="D5875" t="str">
            <v>济南重汽旋转轴</v>
          </cell>
        </row>
        <row r="5876">
          <cell r="B5876" t="str">
            <v>SHT0012971</v>
          </cell>
          <cell r="C5876" t="str">
            <v>230SHT0012971</v>
          </cell>
          <cell r="D5876" t="str">
            <v>安全带上悬置固定板总成</v>
          </cell>
        </row>
        <row r="5877">
          <cell r="B5877" t="str">
            <v>SLT0000807</v>
          </cell>
          <cell r="C5877" t="str">
            <v>220SLT0000807</v>
          </cell>
          <cell r="D5877" t="str">
            <v>M4中连接板</v>
          </cell>
        </row>
        <row r="5878">
          <cell r="B5878" t="str">
            <v>SCS0004745</v>
          </cell>
          <cell r="C5878" t="str">
            <v>230SCS0004745</v>
          </cell>
          <cell r="D5878" t="str">
            <v>六分座垫左地锁固定板</v>
          </cell>
        </row>
        <row r="5879">
          <cell r="B5879" t="str">
            <v>SLT0000830</v>
          </cell>
          <cell r="C5879" t="str">
            <v>220SLT0000830</v>
          </cell>
          <cell r="D5879" t="str">
            <v>司机总座左罩壳</v>
          </cell>
        </row>
        <row r="5880">
          <cell r="B5880" t="str">
            <v>SHT0010999</v>
          </cell>
          <cell r="C5880" t="str">
            <v>230SHT0010999</v>
          </cell>
          <cell r="D5880" t="str">
            <v>滑轨左上连接钣焊接总成</v>
          </cell>
        </row>
        <row r="5881">
          <cell r="B5881" t="str">
            <v>SLT0001972</v>
          </cell>
          <cell r="C5881" t="str">
            <v>220SLT0001972</v>
          </cell>
          <cell r="D5881" t="str">
            <v>头枕泡沫总成</v>
          </cell>
        </row>
        <row r="5882">
          <cell r="B5882" t="str">
            <v>TWT0000030</v>
          </cell>
          <cell r="C5882" t="str">
            <v>230TWT0000030</v>
          </cell>
          <cell r="D5882" t="str">
            <v>方管Q235</v>
          </cell>
        </row>
        <row r="5883">
          <cell r="B5883" t="str">
            <v>TWT0000013</v>
          </cell>
          <cell r="C5883" t="str">
            <v>230TWT0000013</v>
          </cell>
          <cell r="D5883" t="str">
            <v>焊管Q195黑管</v>
          </cell>
        </row>
        <row r="5884">
          <cell r="B5884" t="str">
            <v>SHT0002295</v>
          </cell>
          <cell r="C5884" t="str">
            <v>230SHT0002295</v>
          </cell>
          <cell r="D5884" t="str">
            <v>调角器右上连接板组件电泳</v>
          </cell>
        </row>
        <row r="5885">
          <cell r="B5885" t="str">
            <v>SHT0011003</v>
          </cell>
          <cell r="C5885" t="str">
            <v>230SHT0011003</v>
          </cell>
          <cell r="D5885" t="str">
            <v>滑轨右上连接钣焊接总成</v>
          </cell>
        </row>
        <row r="5886">
          <cell r="B5886" t="str">
            <v>SHT0013390</v>
          </cell>
          <cell r="C5886" t="str">
            <v>230SHT0013390</v>
          </cell>
          <cell r="D5886" t="str">
            <v>后右连杆绞架总成</v>
          </cell>
        </row>
        <row r="5887">
          <cell r="B5887" t="str">
            <v>SHT0013391</v>
          </cell>
          <cell r="C5887" t="str">
            <v>230SHT0013391</v>
          </cell>
          <cell r="D5887" t="str">
            <v>后左连杆绞架总成</v>
          </cell>
        </row>
        <row r="5888">
          <cell r="B5888" t="str">
            <v>SCS0004636</v>
          </cell>
          <cell r="C5888" t="str">
            <v>230SCS0004636</v>
          </cell>
          <cell r="D5888" t="str">
            <v>右侧调角器上连接板</v>
          </cell>
        </row>
        <row r="5889">
          <cell r="B5889" t="str">
            <v>SCS0004637</v>
          </cell>
          <cell r="C5889" t="str">
            <v>230SCS0004637</v>
          </cell>
          <cell r="D5889" t="str">
            <v>副架左侧调角器上连接板</v>
          </cell>
        </row>
        <row r="5890">
          <cell r="B5890" t="str">
            <v>SCS0004638</v>
          </cell>
          <cell r="C5890" t="str">
            <v>230SCS0004638</v>
          </cell>
          <cell r="D5890" t="str">
            <v>左侧调角器上连接板</v>
          </cell>
        </row>
        <row r="5891">
          <cell r="B5891" t="str">
            <v>SHT0012962</v>
          </cell>
          <cell r="C5891" t="str">
            <v>220SHT0012962</v>
          </cell>
          <cell r="D5891" t="str">
            <v>上卧铺防护网支撑管</v>
          </cell>
        </row>
        <row r="5892">
          <cell r="B5892" t="str">
            <v>REM0002666</v>
          </cell>
          <cell r="C5892" t="str">
            <v>210REM0002666</v>
          </cell>
          <cell r="D5892" t="str">
            <v>奥威十字横梁</v>
          </cell>
        </row>
        <row r="5893">
          <cell r="B5893" t="str">
            <v>REM0001106</v>
          </cell>
          <cell r="C5893" t="str">
            <v>210REM0001106</v>
          </cell>
          <cell r="D5893" t="str">
            <v>B40L左镜片托</v>
          </cell>
        </row>
        <row r="5894">
          <cell r="B5894" t="str">
            <v>REM0001122</v>
          </cell>
          <cell r="C5894" t="str">
            <v>210REM0001122</v>
          </cell>
          <cell r="D5894" t="str">
            <v>B40L右镜片托</v>
          </cell>
        </row>
        <row r="5895">
          <cell r="B5895" t="str">
            <v>SHT0011729</v>
          </cell>
          <cell r="C5895" t="str">
            <v>230SHT0011729</v>
          </cell>
          <cell r="D5895" t="str">
            <v>T5支架下钣金</v>
          </cell>
        </row>
        <row r="5896">
          <cell r="B5896" t="str">
            <v>SLT0002135</v>
          </cell>
          <cell r="C5896" t="str">
            <v>210SLT0002135</v>
          </cell>
          <cell r="D5896" t="str">
            <v>J6F驾驶员调角器手柄</v>
          </cell>
        </row>
        <row r="5897">
          <cell r="B5897" t="str">
            <v>REM0000098</v>
          </cell>
          <cell r="C5897" t="str">
            <v>210REM0000098</v>
          </cell>
          <cell r="D5897" t="str">
            <v>BC311防啸垫-左</v>
          </cell>
        </row>
        <row r="5898">
          <cell r="B5898" t="str">
            <v>REM0000126</v>
          </cell>
          <cell r="C5898" t="str">
            <v>210REM0000126</v>
          </cell>
          <cell r="D5898" t="str">
            <v>BC311防啸垫-右</v>
          </cell>
        </row>
        <row r="5899">
          <cell r="B5899" t="str">
            <v>SLT0001994</v>
          </cell>
          <cell r="C5899" t="str">
            <v>230SLT0001994</v>
          </cell>
          <cell r="D5899" t="str">
            <v>主驾支架左</v>
          </cell>
        </row>
        <row r="5900">
          <cell r="B5900" t="str">
            <v>SCS0004108</v>
          </cell>
          <cell r="C5900" t="str">
            <v>220SCS0004108</v>
          </cell>
          <cell r="D5900" t="str">
            <v>B40V后排坐垫短拉线</v>
          </cell>
        </row>
        <row r="5901">
          <cell r="B5901" t="str">
            <v>SHT0002565</v>
          </cell>
          <cell r="C5901" t="str">
            <v>230SHT0002565</v>
          </cell>
          <cell r="D5901" t="str">
            <v>左副靠背板分总成电泳</v>
          </cell>
        </row>
        <row r="5902">
          <cell r="B5902" t="str">
            <v>SHT0002568</v>
          </cell>
          <cell r="C5902" t="str">
            <v>230SHT0002568</v>
          </cell>
          <cell r="D5902" t="str">
            <v>右副靠背板分总成电泳</v>
          </cell>
        </row>
        <row r="5903">
          <cell r="B5903" t="str">
            <v>RSM0000019</v>
          </cell>
          <cell r="C5903" t="str">
            <v>210RSM0000019</v>
          </cell>
          <cell r="D5903" t="str">
            <v>大欧曼下视镜头</v>
          </cell>
        </row>
        <row r="5904">
          <cell r="B5904" t="str">
            <v>RSM0000236</v>
          </cell>
          <cell r="C5904" t="str">
            <v>210RSM0000236</v>
          </cell>
          <cell r="D5904" t="str">
            <v>码头车前下视镜杆喷涂</v>
          </cell>
        </row>
        <row r="5905">
          <cell r="B5905" t="str">
            <v>REM0001987</v>
          </cell>
          <cell r="C5905" t="str">
            <v>210REM0001987</v>
          </cell>
          <cell r="D5905" t="str">
            <v>欧马可左镜座</v>
          </cell>
        </row>
        <row r="5906">
          <cell r="B5906" t="str">
            <v>BPC0010161</v>
          </cell>
          <cell r="C5906" t="str">
            <v>230BPC0010161</v>
          </cell>
          <cell r="D5906" t="str">
            <v>轻卡座椅悬浮阀总成</v>
          </cell>
        </row>
        <row r="5907">
          <cell r="B5907" t="str">
            <v>TMA0000423</v>
          </cell>
          <cell r="C5907" t="str">
            <v>210TMA0000423</v>
          </cell>
          <cell r="D5907" t="str">
            <v>C7补盲镜体盖包装箱</v>
          </cell>
        </row>
        <row r="5908">
          <cell r="B5908" t="str">
            <v>TMA0000423</v>
          </cell>
          <cell r="C5908" t="str">
            <v>230TMA0000423</v>
          </cell>
          <cell r="D5908" t="str">
            <v>C7补盲镜体盖包装箱</v>
          </cell>
        </row>
        <row r="5909">
          <cell r="B5909" t="str">
            <v>TWT0000110</v>
          </cell>
          <cell r="C5909" t="str">
            <v>230TWT0000110</v>
          </cell>
          <cell r="D5909" t="str">
            <v>焊管Q195光亮管</v>
          </cell>
        </row>
        <row r="5910">
          <cell r="B5910" t="str">
            <v>SCS0005854</v>
          </cell>
          <cell r="C5910" t="str">
            <v>220SCS0005854</v>
          </cell>
          <cell r="D5910" t="str">
            <v>密封条</v>
          </cell>
        </row>
        <row r="5911">
          <cell r="B5911" t="str">
            <v>SLT0001681</v>
          </cell>
          <cell r="C5911" t="str">
            <v>220SLT0001681</v>
          </cell>
          <cell r="D5911" t="str">
            <v>副驾座椅密封条</v>
          </cell>
        </row>
        <row r="5912">
          <cell r="B5912" t="str">
            <v>TST0001808</v>
          </cell>
          <cell r="C5912" t="str">
            <v>230TST0001808</v>
          </cell>
          <cell r="D5912" t="str">
            <v>卷材SPFH590</v>
          </cell>
        </row>
        <row r="5913">
          <cell r="B5913" t="str">
            <v>TST0000794</v>
          </cell>
          <cell r="C5913" t="str">
            <v>230TST0000794</v>
          </cell>
          <cell r="D5913" t="str">
            <v>废边料</v>
          </cell>
        </row>
        <row r="5914">
          <cell r="B5914" t="str">
            <v>RCA0000188</v>
          </cell>
          <cell r="C5914" t="str">
            <v>210RCA0000188</v>
          </cell>
          <cell r="D5914" t="str">
            <v>扶手</v>
          </cell>
        </row>
        <row r="5915">
          <cell r="B5915" t="str">
            <v>TWT0000059</v>
          </cell>
          <cell r="C5915" t="str">
            <v>230TWT0000059</v>
          </cell>
          <cell r="D5915" t="str">
            <v>焊管Q195</v>
          </cell>
        </row>
        <row r="5916">
          <cell r="B5916" t="str">
            <v>TST0001807</v>
          </cell>
          <cell r="C5916" t="str">
            <v>230TST0001807</v>
          </cell>
          <cell r="D5916" t="str">
            <v>卷材SPFH590</v>
          </cell>
        </row>
        <row r="5917">
          <cell r="B5917" t="str">
            <v>TST0001809</v>
          </cell>
          <cell r="C5917" t="str">
            <v>230TST0001809</v>
          </cell>
          <cell r="D5917" t="str">
            <v>卷材SPFH590</v>
          </cell>
        </row>
        <row r="5918">
          <cell r="B5918" t="str">
            <v>SHT0011644</v>
          </cell>
          <cell r="C5918" t="str">
            <v>220SHT0011644</v>
          </cell>
          <cell r="D5918" t="str">
            <v>靠背舒适性海绵右</v>
          </cell>
        </row>
        <row r="5919">
          <cell r="B5919" t="str">
            <v>SHT0011647</v>
          </cell>
          <cell r="C5919" t="str">
            <v>220SHT0011647</v>
          </cell>
          <cell r="D5919" t="str">
            <v>靠背舒适性海绵左</v>
          </cell>
        </row>
        <row r="5920">
          <cell r="B5920" t="str">
            <v>SHT0000598</v>
          </cell>
          <cell r="C5920" t="str">
            <v>220SHT0000598</v>
          </cell>
          <cell r="D5920" t="str">
            <v>上卧铺扶手年度型</v>
          </cell>
        </row>
        <row r="5921">
          <cell r="B5921" t="str">
            <v>SHT0010775</v>
          </cell>
          <cell r="C5921" t="str">
            <v>230SHT0010775</v>
          </cell>
          <cell r="D5921" t="str">
            <v>安全带高调机构固定板1</v>
          </cell>
        </row>
        <row r="5922">
          <cell r="B5922" t="str">
            <v>SHT0011963</v>
          </cell>
          <cell r="C5922" t="str">
            <v>210SHT0011963</v>
          </cell>
          <cell r="D5922" t="str">
            <v>2.0座椅后部罩壳</v>
          </cell>
        </row>
        <row r="5923">
          <cell r="B5923" t="str">
            <v>TWT0000117</v>
          </cell>
          <cell r="C5923" t="str">
            <v>230TWT0000117</v>
          </cell>
          <cell r="D5923" t="str">
            <v>焊管QSTE340TM</v>
          </cell>
        </row>
        <row r="5924">
          <cell r="B5924" t="str">
            <v>RSM0000271</v>
          </cell>
          <cell r="C5924" t="str">
            <v>230RSM0000271</v>
          </cell>
          <cell r="D5924" t="str">
            <v>北奔下镜座实</v>
          </cell>
        </row>
        <row r="5925">
          <cell r="B5925" t="str">
            <v>REM0010170</v>
          </cell>
          <cell r="C5925" t="str">
            <v>210REM0010170</v>
          </cell>
          <cell r="D5925" t="str">
            <v>H6转轴</v>
          </cell>
        </row>
        <row r="5926">
          <cell r="B5926" t="str">
            <v>BPC0000034</v>
          </cell>
          <cell r="C5926" t="str">
            <v>220BPC0000034</v>
          </cell>
          <cell r="D5926" t="str">
            <v>气囊减震气管接头</v>
          </cell>
        </row>
        <row r="5927">
          <cell r="B5927" t="str">
            <v>SCS0004205</v>
          </cell>
          <cell r="C5927" t="str">
            <v>220SCS0004205</v>
          </cell>
          <cell r="D5927" t="str">
            <v>B40L中改地锁拉线组合A</v>
          </cell>
        </row>
        <row r="5928">
          <cell r="B5928" t="str">
            <v>SLT0000318</v>
          </cell>
          <cell r="C5928" t="str">
            <v>220SLT0000318</v>
          </cell>
          <cell r="D5928" t="str">
            <v>头枕泡沫总成</v>
          </cell>
        </row>
        <row r="5929">
          <cell r="B5929" t="str">
            <v>SLT0011548</v>
          </cell>
          <cell r="C5929" t="str">
            <v>220SLT0011548</v>
          </cell>
          <cell r="D5929" t="str">
            <v>扶手安装支架电泳总成</v>
          </cell>
        </row>
        <row r="5930">
          <cell r="B5930" t="str">
            <v>TST0000524</v>
          </cell>
          <cell r="C5930" t="str">
            <v>230TST0000524</v>
          </cell>
          <cell r="D5930" t="str">
            <v>板牙φ5</v>
          </cell>
        </row>
        <row r="5931">
          <cell r="B5931" t="str">
            <v>TST0001720</v>
          </cell>
          <cell r="C5931" t="str">
            <v>230TST0001720</v>
          </cell>
          <cell r="D5931" t="str">
            <v>板材SPCC</v>
          </cell>
        </row>
        <row r="5932">
          <cell r="B5932" t="str">
            <v>SHT0010394</v>
          </cell>
          <cell r="C5932" t="str">
            <v>230SHT0010394</v>
          </cell>
          <cell r="D5932" t="str">
            <v>H6后下支撑板</v>
          </cell>
        </row>
        <row r="5933">
          <cell r="B5933" t="str">
            <v>SCS0004773</v>
          </cell>
          <cell r="C5933" t="str">
            <v>230SCS0004773</v>
          </cell>
          <cell r="D5933" t="str">
            <v>S弹簧总成</v>
          </cell>
        </row>
        <row r="5934">
          <cell r="B5934" t="str">
            <v>SHT0012998</v>
          </cell>
          <cell r="C5934" t="str">
            <v>220SHT0012998</v>
          </cell>
          <cell r="D5934" t="str">
            <v>2.0右舵升降装饰盖</v>
          </cell>
        </row>
        <row r="5935">
          <cell r="B5935" t="str">
            <v>SHT0013140</v>
          </cell>
          <cell r="C5935" t="str">
            <v>230SHT0013140</v>
          </cell>
          <cell r="D5935" t="str">
            <v>扶手旋转轴</v>
          </cell>
        </row>
        <row r="5936">
          <cell r="B5936" t="str">
            <v>SHT0014366</v>
          </cell>
          <cell r="C5936" t="str">
            <v>230SHT0014366</v>
          </cell>
          <cell r="D5936" t="str">
            <v>扶手支架焊接总成</v>
          </cell>
        </row>
        <row r="5937">
          <cell r="B5937" t="str">
            <v>REM0000154</v>
          </cell>
          <cell r="C5937" t="str">
            <v>210REM0000154</v>
          </cell>
          <cell r="D5937" t="str">
            <v>C35DB转向灯线路板左</v>
          </cell>
        </row>
        <row r="5938">
          <cell r="B5938" t="str">
            <v>REM0000186</v>
          </cell>
          <cell r="C5938" t="str">
            <v>210REM0000186</v>
          </cell>
          <cell r="D5938" t="str">
            <v>C35DB转向灯线路板右</v>
          </cell>
        </row>
        <row r="5939">
          <cell r="B5939" t="str">
            <v>SBS0010012</v>
          </cell>
          <cell r="C5939" t="str">
            <v>220SBS0010012</v>
          </cell>
          <cell r="D5939" t="str">
            <v>司机靠背护面总成</v>
          </cell>
        </row>
        <row r="5940">
          <cell r="B5940" t="str">
            <v>SHT0012974</v>
          </cell>
          <cell r="C5940" t="str">
            <v>230SHT0012974</v>
          </cell>
          <cell r="D5940" t="str">
            <v>副驾安全带悬置固定板总成</v>
          </cell>
        </row>
        <row r="5941">
          <cell r="B5941" t="str">
            <v>TST0001884</v>
          </cell>
          <cell r="C5941" t="str">
            <v>230TST0001884</v>
          </cell>
          <cell r="D5941" t="str">
            <v>SPHC卷材余料</v>
          </cell>
        </row>
        <row r="5942">
          <cell r="B5942" t="str">
            <v>REM0000470</v>
          </cell>
          <cell r="C5942" t="str">
            <v>210REM0000470</v>
          </cell>
          <cell r="D5942" t="str">
            <v>ETX改型左后视镜下镜座</v>
          </cell>
        </row>
        <row r="5943">
          <cell r="B5943" t="str">
            <v>REM0000487</v>
          </cell>
          <cell r="C5943" t="str">
            <v>210REM0000487</v>
          </cell>
          <cell r="D5943" t="str">
            <v>ETX改型右后视镜下镜座</v>
          </cell>
        </row>
        <row r="5944">
          <cell r="B5944" t="str">
            <v>TST0001889</v>
          </cell>
          <cell r="C5944" t="str">
            <v>230TST0001889</v>
          </cell>
          <cell r="D5944" t="str">
            <v>板材ST12</v>
          </cell>
        </row>
        <row r="5945">
          <cell r="B5945" t="str">
            <v>SHT0012547</v>
          </cell>
          <cell r="C5945" t="str">
            <v>220SHT0012547</v>
          </cell>
          <cell r="D5945" t="str">
            <v>靠背上舒适性海绵</v>
          </cell>
        </row>
        <row r="5946">
          <cell r="B5946" t="str">
            <v>SLT0002587</v>
          </cell>
          <cell r="C5946" t="str">
            <v>220SLT0002587</v>
          </cell>
          <cell r="D5946" t="str">
            <v>k1窄车中间头枕布套新</v>
          </cell>
        </row>
        <row r="5947">
          <cell r="B5947" t="str">
            <v>BSP0000052</v>
          </cell>
          <cell r="C5947" t="str">
            <v>230BSP0000052</v>
          </cell>
          <cell r="D5947" t="str">
            <v>大拉簧</v>
          </cell>
        </row>
        <row r="5948">
          <cell r="B5948" t="str">
            <v>RSM0000319</v>
          </cell>
          <cell r="C5948" t="str">
            <v>230RSM0000319</v>
          </cell>
          <cell r="D5948" t="str">
            <v>奥铃下视镜镜杆主管</v>
          </cell>
        </row>
        <row r="5949">
          <cell r="B5949" t="str">
            <v>SHT0010132</v>
          </cell>
          <cell r="C5949" t="str">
            <v>230SHT0010132</v>
          </cell>
          <cell r="D5949" t="str">
            <v>座框前连接板</v>
          </cell>
        </row>
        <row r="5950">
          <cell r="B5950" t="str">
            <v>TST0001798</v>
          </cell>
          <cell r="C5950" t="str">
            <v>230TST0001798</v>
          </cell>
          <cell r="D5950" t="str">
            <v>板材QSTE420TM</v>
          </cell>
        </row>
        <row r="5951">
          <cell r="B5951" t="str">
            <v>REM0000024</v>
          </cell>
          <cell r="C5951" t="str">
            <v>210REM0000024</v>
          </cell>
          <cell r="D5951" t="str">
            <v>BC316防啸垫-左</v>
          </cell>
        </row>
        <row r="5952">
          <cell r="B5952" t="str">
            <v>REM0000053</v>
          </cell>
          <cell r="C5952" t="str">
            <v>210REM0000053</v>
          </cell>
          <cell r="D5952" t="str">
            <v>BC316防啸垫-右</v>
          </cell>
        </row>
        <row r="5953">
          <cell r="B5953" t="str">
            <v>SHT0011995</v>
          </cell>
          <cell r="C5953" t="str">
            <v>230SHT0011995</v>
          </cell>
          <cell r="D5953" t="str">
            <v>气囊上支撑板</v>
          </cell>
        </row>
        <row r="5954">
          <cell r="B5954" t="str">
            <v>REM0000404</v>
          </cell>
          <cell r="C5954" t="str">
            <v>210REM0000404</v>
          </cell>
          <cell r="D5954" t="str">
            <v>ETX改型前下视镜杆装饰罩</v>
          </cell>
        </row>
        <row r="5955">
          <cell r="B5955" t="str">
            <v>TWT0000034</v>
          </cell>
          <cell r="C5955" t="str">
            <v>230TWT0000034</v>
          </cell>
          <cell r="D5955" t="str">
            <v>焊管SAPH400</v>
          </cell>
        </row>
        <row r="5956">
          <cell r="B5956" t="str">
            <v>TMA0000216</v>
          </cell>
          <cell r="C5956" t="str">
            <v>210TMA0000216</v>
          </cell>
          <cell r="D5956" t="str">
            <v>1580纸箱左</v>
          </cell>
        </row>
        <row r="5957">
          <cell r="B5957" t="str">
            <v>SHT0001898</v>
          </cell>
          <cell r="C5957" t="str">
            <v>230SHT0001898</v>
          </cell>
          <cell r="D5957" t="str">
            <v>右侧边板</v>
          </cell>
        </row>
        <row r="5958">
          <cell r="B5958" t="str">
            <v>SHT0001903</v>
          </cell>
          <cell r="C5958" t="str">
            <v>230SHT0001903</v>
          </cell>
          <cell r="D5958" t="str">
            <v>左侧边板</v>
          </cell>
        </row>
        <row r="5959">
          <cell r="B5959" t="str">
            <v>SHT0010383</v>
          </cell>
          <cell r="C5959" t="str">
            <v>230SHT0010383</v>
          </cell>
          <cell r="D5959" t="str">
            <v>仰角调节拉线</v>
          </cell>
        </row>
        <row r="5960">
          <cell r="B5960" t="str">
            <v>SCS0004199</v>
          </cell>
          <cell r="C5960" t="str">
            <v>220SCS0004199</v>
          </cell>
          <cell r="D5960" t="str">
            <v>左座椅右侧外饰盖组合</v>
          </cell>
        </row>
        <row r="5961">
          <cell r="B5961" t="str">
            <v>SCS0004242</v>
          </cell>
          <cell r="C5961" t="str">
            <v>220SCS0004242</v>
          </cell>
          <cell r="D5961" t="str">
            <v>右座椅左侧外饰盖组合</v>
          </cell>
        </row>
        <row r="5962">
          <cell r="B5962" t="str">
            <v>SHT0010047</v>
          </cell>
          <cell r="C5962" t="str">
            <v>230SHT0010047</v>
          </cell>
          <cell r="D5962" t="str">
            <v>内绞架前滚轮轴</v>
          </cell>
        </row>
        <row r="5963">
          <cell r="B5963" t="str">
            <v>REM0002674</v>
          </cell>
          <cell r="C5963" t="str">
            <v>230REM0002674</v>
          </cell>
          <cell r="D5963" t="str">
            <v>1580镜杆铸件</v>
          </cell>
        </row>
        <row r="5964">
          <cell r="B5964" t="str">
            <v>TST0000263</v>
          </cell>
          <cell r="C5964" t="str">
            <v>230TST0000263</v>
          </cell>
          <cell r="D5964" t="str">
            <v>ф16×90</v>
          </cell>
        </row>
        <row r="5965">
          <cell r="B5965" t="str">
            <v>TWT0000086</v>
          </cell>
          <cell r="C5965" t="str">
            <v>230TWT0000086</v>
          </cell>
          <cell r="D5965" t="str">
            <v>焊管B340LA</v>
          </cell>
        </row>
        <row r="5966">
          <cell r="B5966" t="str">
            <v>SHT0002707</v>
          </cell>
          <cell r="C5966" t="str">
            <v>230SHT0002707</v>
          </cell>
          <cell r="D5966" t="str">
            <v>P203调角器纸箱</v>
          </cell>
        </row>
        <row r="5967">
          <cell r="B5967" t="str">
            <v>TAT0010054</v>
          </cell>
          <cell r="C5967" t="str">
            <v>230TAT0010054</v>
          </cell>
          <cell r="D5967" t="str">
            <v>P203调角器纸箱</v>
          </cell>
        </row>
        <row r="5968">
          <cell r="B5968" t="str">
            <v>SHT0001597</v>
          </cell>
          <cell r="C5968" t="str">
            <v>230SHT0001597</v>
          </cell>
          <cell r="D5968" t="str">
            <v>一汽升降器左围框</v>
          </cell>
        </row>
        <row r="5969">
          <cell r="B5969" t="str">
            <v>SHT0001598</v>
          </cell>
          <cell r="C5969" t="str">
            <v>230SHT0001598</v>
          </cell>
          <cell r="D5969" t="str">
            <v>一汽升降器右围框</v>
          </cell>
        </row>
        <row r="5970">
          <cell r="B5970" t="str">
            <v>TCT0000009</v>
          </cell>
          <cell r="C5970" t="str">
            <v>230TCT0000009</v>
          </cell>
          <cell r="D5970" t="str">
            <v>促进剂</v>
          </cell>
        </row>
        <row r="5971">
          <cell r="B5971" t="str">
            <v>SHT0012268</v>
          </cell>
          <cell r="C5971" t="str">
            <v>230SHT0012268</v>
          </cell>
          <cell r="D5971" t="str">
            <v>左侧调角连接板焊接总成</v>
          </cell>
        </row>
        <row r="5972">
          <cell r="B5972" t="str">
            <v>SHT0012269</v>
          </cell>
          <cell r="C5972" t="str">
            <v>230SHT0012269</v>
          </cell>
          <cell r="D5972" t="str">
            <v>右侧调角连接板焊接总成</v>
          </cell>
        </row>
        <row r="5973">
          <cell r="B5973" t="str">
            <v>REM0001776</v>
          </cell>
          <cell r="C5973" t="str">
            <v>210REM0001776</v>
          </cell>
          <cell r="D5973" t="str">
            <v>调整座大(调整座)</v>
          </cell>
        </row>
        <row r="5974">
          <cell r="B5974" t="str">
            <v>BPC0000040</v>
          </cell>
          <cell r="C5974" t="str">
            <v>230BPC0000040</v>
          </cell>
          <cell r="D5974" t="str">
            <v>一汽尼龙管黑</v>
          </cell>
        </row>
        <row r="5975">
          <cell r="B5975" t="str">
            <v>BPC0000041</v>
          </cell>
          <cell r="C5975" t="str">
            <v>230BPC0000041</v>
          </cell>
          <cell r="D5975" t="str">
            <v>一汽尼龙管白</v>
          </cell>
        </row>
        <row r="5976">
          <cell r="B5976" t="str">
            <v>SCS0004048</v>
          </cell>
          <cell r="C5976" t="str">
            <v>220SCS0004048</v>
          </cell>
          <cell r="D5976" t="str">
            <v>B40L四六分地锁短拉线</v>
          </cell>
        </row>
        <row r="5977">
          <cell r="B5977" t="str">
            <v>SLT0000738</v>
          </cell>
          <cell r="C5977" t="str">
            <v>220SLT0000738</v>
          </cell>
          <cell r="D5977" t="str">
            <v>奥铃升级中连接板</v>
          </cell>
        </row>
        <row r="5978">
          <cell r="B5978" t="str">
            <v>SHT0001105</v>
          </cell>
          <cell r="C5978" t="str">
            <v>230SHT0001105</v>
          </cell>
          <cell r="D5978" t="str">
            <v>一汽安全带固定板</v>
          </cell>
        </row>
        <row r="5979">
          <cell r="B5979" t="str">
            <v>SLT0001713</v>
          </cell>
          <cell r="C5979" t="str">
            <v>210SLT0001713</v>
          </cell>
          <cell r="D5979" t="str">
            <v>M31RB解锁拉带底座</v>
          </cell>
        </row>
        <row r="5980">
          <cell r="B5980" t="str">
            <v>SLT0001713</v>
          </cell>
          <cell r="C5980" t="str">
            <v>220SLT0001713</v>
          </cell>
          <cell r="D5980" t="str">
            <v>M31RB解锁拉带底座</v>
          </cell>
        </row>
        <row r="5981">
          <cell r="B5981" t="str">
            <v>REM0000913</v>
          </cell>
          <cell r="C5981" t="str">
            <v>210REM0000913</v>
          </cell>
          <cell r="D5981" t="str">
            <v>B40左镜片托(老状态)</v>
          </cell>
        </row>
        <row r="5982">
          <cell r="B5982" t="str">
            <v>REM0000929</v>
          </cell>
          <cell r="C5982" t="str">
            <v>210REM0000929</v>
          </cell>
          <cell r="D5982" t="str">
            <v>B40右镜片托(老状态)</v>
          </cell>
        </row>
        <row r="5983">
          <cell r="B5983" t="str">
            <v>SHT0010817</v>
          </cell>
          <cell r="C5983" t="str">
            <v>230SHT0010817</v>
          </cell>
          <cell r="D5983" t="str">
            <v>减震前横梁焊接总成</v>
          </cell>
        </row>
        <row r="5984">
          <cell r="B5984" t="str">
            <v>SLT0000085</v>
          </cell>
          <cell r="C5984" t="str">
            <v>220SLT0000085</v>
          </cell>
          <cell r="D5984" t="str">
            <v>OMK中连接板</v>
          </cell>
        </row>
        <row r="5985">
          <cell r="B5985" t="str">
            <v>SLT0002346</v>
          </cell>
          <cell r="C5985" t="str">
            <v>220SLT0002346</v>
          </cell>
          <cell r="D5985" t="str">
            <v>M3长沙右舵大背折叠器</v>
          </cell>
        </row>
        <row r="5986">
          <cell r="B5986" t="str">
            <v>SLT0002373</v>
          </cell>
          <cell r="C5986" t="str">
            <v>220SLT0002373</v>
          </cell>
          <cell r="D5986" t="str">
            <v>M3副背安装支架</v>
          </cell>
        </row>
        <row r="5987">
          <cell r="B5987" t="str">
            <v>SCS0010792</v>
          </cell>
          <cell r="C5987" t="str">
            <v>230SCS0010792</v>
          </cell>
          <cell r="D5987" t="str">
            <v>中改四分座钢丝焊接总成</v>
          </cell>
        </row>
        <row r="5988">
          <cell r="B5988" t="str">
            <v>SHT0001158</v>
          </cell>
          <cell r="C5988" t="str">
            <v>230SHT0001158</v>
          </cell>
          <cell r="D5988" t="str">
            <v>内绞架右支撑板</v>
          </cell>
        </row>
        <row r="5989">
          <cell r="B5989" t="str">
            <v>TST0000318</v>
          </cell>
          <cell r="C5989" t="str">
            <v>230TST0000318</v>
          </cell>
          <cell r="D5989" t="str">
            <v>保护套（枪套）</v>
          </cell>
        </row>
        <row r="5990">
          <cell r="B5990" t="str">
            <v>SHT0002261</v>
          </cell>
          <cell r="C5990" t="str">
            <v>230SHT0002261</v>
          </cell>
          <cell r="D5990" t="str">
            <v>右副总座分总成</v>
          </cell>
        </row>
        <row r="5991">
          <cell r="B5991" t="str">
            <v>TSY0010274</v>
          </cell>
          <cell r="C5991" t="str">
            <v>220TSY0010274</v>
          </cell>
          <cell r="D5991" t="str">
            <v>汕德卡刺绣LOGO（白色）</v>
          </cell>
        </row>
        <row r="5992">
          <cell r="B5992" t="str">
            <v>SHT0010049</v>
          </cell>
          <cell r="C5992" t="str">
            <v>230SHT0010049</v>
          </cell>
          <cell r="D5992" t="str">
            <v>内绞架后转轴</v>
          </cell>
        </row>
        <row r="5993">
          <cell r="B5993" t="str">
            <v>SHT0001536</v>
          </cell>
          <cell r="C5993" t="str">
            <v>230SHT0001536</v>
          </cell>
          <cell r="D5993" t="str">
            <v>调节手轮</v>
          </cell>
        </row>
        <row r="5994">
          <cell r="B5994" t="str">
            <v>TST0000605</v>
          </cell>
          <cell r="C5994" t="str">
            <v>230TST0000605</v>
          </cell>
          <cell r="D5994" t="str">
            <v>套头φ14</v>
          </cell>
        </row>
        <row r="5995">
          <cell r="B5995" t="str">
            <v>TST0000990</v>
          </cell>
          <cell r="C5995" t="str">
            <v>230TST0000990</v>
          </cell>
          <cell r="D5995" t="str">
            <v>套头φ13</v>
          </cell>
        </row>
        <row r="5996">
          <cell r="B5996" t="str">
            <v>TST0001086</v>
          </cell>
          <cell r="C5996" t="str">
            <v>230TST0001086</v>
          </cell>
          <cell r="D5996" t="str">
            <v>PVC三通</v>
          </cell>
        </row>
        <row r="5997">
          <cell r="B5997" t="str">
            <v>TST0001097</v>
          </cell>
          <cell r="C5997" t="str">
            <v>230TST0001097</v>
          </cell>
          <cell r="D5997" t="str">
            <v>K-19角带（打包机用）</v>
          </cell>
        </row>
        <row r="5998">
          <cell r="B5998" t="str">
            <v>TST0001206</v>
          </cell>
          <cell r="C5998" t="str">
            <v>230TST0001206</v>
          </cell>
          <cell r="D5998" t="str">
            <v>壁纸刀</v>
          </cell>
        </row>
        <row r="5999">
          <cell r="B5999" t="str">
            <v>TST0001894</v>
          </cell>
          <cell r="C5999" t="str">
            <v>230TST0001894</v>
          </cell>
          <cell r="D5999" t="str">
            <v>卷材SPCC</v>
          </cell>
        </row>
        <row r="6000">
          <cell r="B6000" t="str">
            <v>SHT0010722</v>
          </cell>
          <cell r="C6000" t="str">
            <v>230SHT0010722</v>
          </cell>
          <cell r="D6000" t="str">
            <v>司机主边调角器下连接钣A</v>
          </cell>
        </row>
        <row r="6001">
          <cell r="B6001" t="str">
            <v>SHT0010724</v>
          </cell>
          <cell r="C6001" t="str">
            <v>230SHT0010724</v>
          </cell>
          <cell r="D6001" t="str">
            <v>司机副边调角器下连接钣A</v>
          </cell>
        </row>
        <row r="6002">
          <cell r="B6002" t="str">
            <v>TWT0000136</v>
          </cell>
          <cell r="C6002" t="str">
            <v>230TWT0000136</v>
          </cell>
          <cell r="D6002" t="str">
            <v>方管Q195</v>
          </cell>
        </row>
        <row r="6003">
          <cell r="B6003" t="str">
            <v>SHT0001244</v>
          </cell>
          <cell r="C6003" t="str">
            <v>230SHT0001244</v>
          </cell>
          <cell r="D6003" t="str">
            <v>右副总座分总成</v>
          </cell>
        </row>
        <row r="6004">
          <cell r="B6004" t="str">
            <v>SHT0001545</v>
          </cell>
          <cell r="C6004" t="str">
            <v>230SHT0001545</v>
          </cell>
          <cell r="D6004" t="str">
            <v>左副总座分总成</v>
          </cell>
        </row>
        <row r="6005">
          <cell r="B6005" t="str">
            <v>REM0001831</v>
          </cell>
          <cell r="C6005" t="str">
            <v>210REM0001831</v>
          </cell>
          <cell r="D6005" t="str">
            <v>华菱广角镜片</v>
          </cell>
        </row>
        <row r="6006">
          <cell r="B6006" t="str">
            <v>REM0010318</v>
          </cell>
          <cell r="C6006" t="str">
            <v>210REM0010318</v>
          </cell>
          <cell r="D6006" t="str">
            <v>一汽M38主镜加热片</v>
          </cell>
        </row>
        <row r="6007">
          <cell r="B6007" t="str">
            <v>TST0000027</v>
          </cell>
          <cell r="C6007" t="str">
            <v>230TST0000027</v>
          </cell>
          <cell r="D6007" t="str">
            <v>板材ST12冷板</v>
          </cell>
        </row>
        <row r="6008">
          <cell r="B6008" t="str">
            <v>TST0000085</v>
          </cell>
          <cell r="C6008" t="str">
            <v>230TST0000085</v>
          </cell>
          <cell r="D6008" t="str">
            <v>板材ST12</v>
          </cell>
        </row>
        <row r="6009">
          <cell r="B6009" t="str">
            <v>SHT0012085</v>
          </cell>
          <cell r="C6009" t="str">
            <v>230SHT0012085</v>
          </cell>
          <cell r="D6009" t="str">
            <v>下框前横梁组件无减震扣</v>
          </cell>
        </row>
        <row r="6010">
          <cell r="B6010" t="str">
            <v>SCS0004395</v>
          </cell>
          <cell r="C6010" t="str">
            <v>230SCS0004395</v>
          </cell>
          <cell r="D6010" t="str">
            <v>中改右座椅右侧地锁安装</v>
          </cell>
        </row>
        <row r="6011">
          <cell r="B6011" t="str">
            <v>SCS0004396</v>
          </cell>
          <cell r="C6011" t="str">
            <v>230SCS0004396</v>
          </cell>
          <cell r="D6011" t="str">
            <v>右侧地锁安装支架点焊组件</v>
          </cell>
        </row>
        <row r="6012">
          <cell r="B6012" t="str">
            <v>SCS0004397</v>
          </cell>
          <cell r="C6012" t="str">
            <v>230SCS0004397</v>
          </cell>
          <cell r="D6012" t="str">
            <v>左侧地锁安装支架点焊组件</v>
          </cell>
        </row>
        <row r="6013">
          <cell r="B6013" t="str">
            <v>SLT0000465</v>
          </cell>
          <cell r="C6013" t="str">
            <v>220SLT0000465</v>
          </cell>
          <cell r="D6013" t="str">
            <v>K1网兜（双人）</v>
          </cell>
        </row>
        <row r="6014">
          <cell r="B6014" t="str">
            <v>SLT0011548</v>
          </cell>
          <cell r="C6014" t="str">
            <v>230SLT0011548</v>
          </cell>
          <cell r="D6014" t="str">
            <v>扶手安装支架电泳总成</v>
          </cell>
        </row>
        <row r="6015">
          <cell r="B6015" t="str">
            <v>REM0003369</v>
          </cell>
          <cell r="C6015" t="str">
            <v>210REM0003369</v>
          </cell>
          <cell r="D6015" t="str">
            <v>B40左转向灯反光罩塑件</v>
          </cell>
        </row>
        <row r="6016">
          <cell r="B6016" t="str">
            <v>REM0003370</v>
          </cell>
          <cell r="C6016" t="str">
            <v>210REM0003370</v>
          </cell>
          <cell r="D6016" t="str">
            <v>B40右转向灯反光罩塑件</v>
          </cell>
        </row>
        <row r="6017">
          <cell r="B6017" t="str">
            <v>TST0000084</v>
          </cell>
          <cell r="C6017" t="str">
            <v>230TST0000084</v>
          </cell>
          <cell r="D6017" t="str">
            <v>卷材ST12</v>
          </cell>
        </row>
        <row r="6018">
          <cell r="B6018" t="str">
            <v>SLT0001712</v>
          </cell>
          <cell r="C6018" t="str">
            <v>210SLT0001712</v>
          </cell>
          <cell r="D6018" t="str">
            <v>M31RB解锁拉带盖板</v>
          </cell>
        </row>
        <row r="6019">
          <cell r="B6019" t="str">
            <v>SLT0001712</v>
          </cell>
          <cell r="C6019" t="str">
            <v>220SLT0001712</v>
          </cell>
          <cell r="D6019" t="str">
            <v>M31RB解锁拉带盖板</v>
          </cell>
        </row>
        <row r="6020">
          <cell r="B6020" t="str">
            <v>SHT0012998</v>
          </cell>
          <cell r="C6020" t="str">
            <v>210SHT0012998</v>
          </cell>
          <cell r="D6020" t="str">
            <v>2.0右舵升降装饰盖</v>
          </cell>
        </row>
        <row r="6021">
          <cell r="B6021" t="str">
            <v>REM0010474</v>
          </cell>
          <cell r="C6021" t="str">
            <v>210REM0010474</v>
          </cell>
          <cell r="D6021" t="str">
            <v>316MP2摄像头转换片-左</v>
          </cell>
        </row>
        <row r="6022">
          <cell r="B6022" t="str">
            <v>REM0010475</v>
          </cell>
          <cell r="C6022" t="str">
            <v>210REM0010475</v>
          </cell>
          <cell r="D6022" t="str">
            <v>316MP2摄像头转换片-右</v>
          </cell>
        </row>
        <row r="6023">
          <cell r="B6023" t="str">
            <v>SHT0002009</v>
          </cell>
          <cell r="C6023" t="str">
            <v>230SHT0002009</v>
          </cell>
          <cell r="D6023" t="str">
            <v>头枕主体管</v>
          </cell>
        </row>
        <row r="6024">
          <cell r="B6024" t="str">
            <v>SLT0002009</v>
          </cell>
          <cell r="C6024" t="str">
            <v>230SLT0002009</v>
          </cell>
          <cell r="D6024" t="str">
            <v>中连接板</v>
          </cell>
        </row>
        <row r="6025">
          <cell r="B6025" t="str">
            <v>SHT0001030</v>
          </cell>
          <cell r="C6025" t="str">
            <v>230SHT0001030</v>
          </cell>
          <cell r="D6025" t="str">
            <v>下框右支架</v>
          </cell>
        </row>
        <row r="6026">
          <cell r="B6026" t="str">
            <v>SHT0001031</v>
          </cell>
          <cell r="C6026" t="str">
            <v>230SHT0001031</v>
          </cell>
          <cell r="D6026" t="str">
            <v>下框左支架</v>
          </cell>
        </row>
        <row r="6027">
          <cell r="B6027" t="str">
            <v>TST0000006</v>
          </cell>
          <cell r="C6027" t="str">
            <v>230TST0000006</v>
          </cell>
          <cell r="D6027" t="str">
            <v>板材SAPH440</v>
          </cell>
        </row>
        <row r="6028">
          <cell r="B6028" t="str">
            <v>SCS0004139</v>
          </cell>
          <cell r="C6028" t="str">
            <v>220SCS0004139</v>
          </cell>
          <cell r="D6028" t="str">
            <v>B40L六分右侧外罩壳总成</v>
          </cell>
        </row>
        <row r="6029">
          <cell r="B6029" t="str">
            <v>REM0001698</v>
          </cell>
          <cell r="C6029" t="str">
            <v>210REM0001698</v>
          </cell>
          <cell r="D6029" t="str">
            <v>K1镜片左</v>
          </cell>
        </row>
        <row r="6030">
          <cell r="B6030" t="str">
            <v>REM0001708</v>
          </cell>
          <cell r="C6030" t="str">
            <v>210REM0001708</v>
          </cell>
          <cell r="D6030" t="str">
            <v>K1镜片右</v>
          </cell>
        </row>
        <row r="6031">
          <cell r="B6031" t="str">
            <v>SCS0004735</v>
          </cell>
          <cell r="C6031" t="str">
            <v>230SCS0004735</v>
          </cell>
          <cell r="D6031" t="str">
            <v>六分靠背上支撑板</v>
          </cell>
        </row>
        <row r="6032">
          <cell r="B6032" t="str">
            <v>TAT0010079</v>
          </cell>
          <cell r="C6032" t="str">
            <v>220TAT0010079</v>
          </cell>
          <cell r="D6032" t="str">
            <v>H6正驾底支架包装箱</v>
          </cell>
        </row>
        <row r="6033">
          <cell r="B6033" t="str">
            <v>TAT0010046</v>
          </cell>
          <cell r="C6033" t="str">
            <v>230TAT0010046</v>
          </cell>
          <cell r="D6033" t="str">
            <v>H6副驾底支架包装箱</v>
          </cell>
        </row>
        <row r="6034">
          <cell r="B6034" t="str">
            <v>SHT0012999</v>
          </cell>
          <cell r="C6034" t="str">
            <v>210SHT0012999</v>
          </cell>
          <cell r="D6034" t="str">
            <v>2.0右舵阻尼装饰盖</v>
          </cell>
        </row>
        <row r="6035">
          <cell r="B6035" t="str">
            <v>TWT0000137</v>
          </cell>
          <cell r="C6035" t="str">
            <v>230TWT0000137</v>
          </cell>
          <cell r="D6035" t="str">
            <v>方管Q195</v>
          </cell>
        </row>
        <row r="6036">
          <cell r="B6036" t="str">
            <v>RSM0000265</v>
          </cell>
          <cell r="C6036" t="str">
            <v>210RSM0000265</v>
          </cell>
          <cell r="D6036" t="str">
            <v>曼项右置前下固定座连接件</v>
          </cell>
        </row>
        <row r="6037">
          <cell r="B6037" t="str">
            <v>RSM0000265</v>
          </cell>
          <cell r="C6037" t="str">
            <v>230RSM0000265</v>
          </cell>
          <cell r="D6037" t="str">
            <v>曼项右置前下固定座连接件</v>
          </cell>
        </row>
        <row r="6038">
          <cell r="B6038" t="str">
            <v>SHT0012215</v>
          </cell>
          <cell r="C6038" t="str">
            <v>230SHT0012215</v>
          </cell>
          <cell r="D6038" t="str">
            <v>连接梁本体</v>
          </cell>
        </row>
        <row r="6039">
          <cell r="B6039" t="str">
            <v>TST0000033</v>
          </cell>
          <cell r="C6039" t="str">
            <v>230TST0000033</v>
          </cell>
          <cell r="D6039" t="str">
            <v>板材SAPH440</v>
          </cell>
        </row>
        <row r="6040">
          <cell r="B6040" t="str">
            <v>TWT0000135</v>
          </cell>
          <cell r="C6040" t="str">
            <v>230TWT0000135</v>
          </cell>
          <cell r="D6040" t="str">
            <v>方管Q195</v>
          </cell>
        </row>
        <row r="6041">
          <cell r="B6041" t="str">
            <v>TWT0000015</v>
          </cell>
          <cell r="C6041" t="str">
            <v>230TWT0000015</v>
          </cell>
          <cell r="D6041" t="str">
            <v>方管Q235</v>
          </cell>
        </row>
        <row r="6042">
          <cell r="B6042" t="str">
            <v>SHT0001934</v>
          </cell>
          <cell r="C6042" t="str">
            <v>230SHT0001934</v>
          </cell>
          <cell r="D6042" t="str">
            <v>左侧主板总成</v>
          </cell>
        </row>
        <row r="6043">
          <cell r="B6043" t="str">
            <v>SHT0001936</v>
          </cell>
          <cell r="C6043" t="str">
            <v>230SHT0001936</v>
          </cell>
          <cell r="D6043" t="str">
            <v>右侧主板总成</v>
          </cell>
        </row>
        <row r="6044">
          <cell r="B6044" t="str">
            <v>REM0001136</v>
          </cell>
          <cell r="C6044" t="str">
            <v>210REM0001136</v>
          </cell>
          <cell r="D6044" t="str">
            <v>B80C左导光条安装板</v>
          </cell>
        </row>
        <row r="6045">
          <cell r="B6045" t="str">
            <v>REM0001159</v>
          </cell>
          <cell r="C6045" t="str">
            <v>210REM0001159</v>
          </cell>
          <cell r="D6045" t="str">
            <v>B80C右导光条安装板</v>
          </cell>
        </row>
        <row r="6046">
          <cell r="B6046" t="str">
            <v>SCS0004141</v>
          </cell>
          <cell r="C6046" t="str">
            <v>220SCS0004141</v>
          </cell>
          <cell r="D6046" t="str">
            <v>B40L六分左侧外罩壳总成</v>
          </cell>
        </row>
        <row r="6047">
          <cell r="B6047" t="str">
            <v>SLT0002573</v>
          </cell>
          <cell r="C6047" t="str">
            <v>220SLT0002573</v>
          </cell>
          <cell r="D6047" t="str">
            <v>k1头枕布套（新面料）</v>
          </cell>
        </row>
        <row r="6048">
          <cell r="B6048" t="str">
            <v>TST0000023</v>
          </cell>
          <cell r="C6048" t="str">
            <v>230TST0000023</v>
          </cell>
          <cell r="D6048" t="str">
            <v>扁钢Q235</v>
          </cell>
        </row>
        <row r="6049">
          <cell r="B6049" t="str">
            <v>SHT0001173</v>
          </cell>
          <cell r="C6049" t="str">
            <v>230SHT0001173</v>
          </cell>
          <cell r="D6049" t="str">
            <v>外绞架支撑板</v>
          </cell>
        </row>
        <row r="6050">
          <cell r="B6050" t="str">
            <v>TST0000103</v>
          </cell>
          <cell r="C6050" t="str">
            <v>230TST0000103</v>
          </cell>
          <cell r="D6050" t="str">
            <v>ф8.2（钻头）</v>
          </cell>
        </row>
        <row r="6051">
          <cell r="B6051" t="str">
            <v>REM0001690</v>
          </cell>
          <cell r="C6051" t="str">
            <v>210REM0001690</v>
          </cell>
          <cell r="D6051" t="str">
            <v>H3右上镜座</v>
          </cell>
        </row>
        <row r="6052">
          <cell r="B6052" t="str">
            <v>REM0003464</v>
          </cell>
          <cell r="C6052" t="str">
            <v>210REM0003464</v>
          </cell>
          <cell r="D6052" t="str">
            <v>H6基板(T5G状态)</v>
          </cell>
        </row>
        <row r="6053">
          <cell r="B6053" t="str">
            <v>REM0010158</v>
          </cell>
          <cell r="C6053" t="str">
            <v>210REM0010158</v>
          </cell>
          <cell r="D6053" t="str">
            <v>H6基板</v>
          </cell>
        </row>
        <row r="6054">
          <cell r="B6054" t="str">
            <v>REM0002667</v>
          </cell>
          <cell r="C6054" t="str">
            <v>210REM0002667</v>
          </cell>
          <cell r="D6054" t="str">
            <v>奥威弹簧座</v>
          </cell>
        </row>
        <row r="6055">
          <cell r="B6055" t="str">
            <v>REM0002786</v>
          </cell>
          <cell r="C6055" t="str">
            <v>210REM0002786</v>
          </cell>
          <cell r="D6055" t="str">
            <v>豪泺弹簧座</v>
          </cell>
        </row>
        <row r="6056">
          <cell r="B6056" t="str">
            <v>SHT0011371</v>
          </cell>
          <cell r="C6056" t="str">
            <v>210SHT0011371</v>
          </cell>
          <cell r="D6056" t="str">
            <v>H6扶手手轮端盖</v>
          </cell>
        </row>
        <row r="6057">
          <cell r="B6057" t="str">
            <v>SHT0014364</v>
          </cell>
          <cell r="C6057" t="str">
            <v>220SHT0014364</v>
          </cell>
          <cell r="D6057" t="str">
            <v>靠背舒适性海绵下</v>
          </cell>
        </row>
        <row r="6058">
          <cell r="B6058" t="str">
            <v>TST0001890</v>
          </cell>
          <cell r="C6058" t="str">
            <v>230TST0001890</v>
          </cell>
          <cell r="D6058" t="str">
            <v>板材DC01</v>
          </cell>
        </row>
        <row r="6059">
          <cell r="B6059" t="str">
            <v>REM0001860</v>
          </cell>
          <cell r="C6059" t="str">
            <v>210REM0001860</v>
          </cell>
          <cell r="D6059" t="str">
            <v>济南重汽轻卡左镜片</v>
          </cell>
        </row>
        <row r="6060">
          <cell r="B6060" t="str">
            <v>REM0003375</v>
          </cell>
          <cell r="C6060" t="str">
            <v>230REM0003375</v>
          </cell>
          <cell r="D6060" t="str">
            <v>欧马可镜杆铸件出口右</v>
          </cell>
        </row>
        <row r="6061">
          <cell r="B6061" t="str">
            <v>SHT0011364</v>
          </cell>
          <cell r="C6061" t="str">
            <v>230SHT0011364</v>
          </cell>
          <cell r="D6061" t="str">
            <v>扶手转轴</v>
          </cell>
        </row>
        <row r="6062">
          <cell r="B6062" t="str">
            <v>TST0001563</v>
          </cell>
          <cell r="C6062" t="str">
            <v>230TST0001563</v>
          </cell>
          <cell r="D6062" t="str">
            <v>45#毛坯板</v>
          </cell>
        </row>
        <row r="6063">
          <cell r="B6063" t="str">
            <v>BFA0010035</v>
          </cell>
          <cell r="C6063" t="str">
            <v>210BFA0010035</v>
          </cell>
          <cell r="D6063" t="str">
            <v>H6扶手左旋螺杆</v>
          </cell>
        </row>
        <row r="6064">
          <cell r="B6064" t="str">
            <v>BFA0010036</v>
          </cell>
          <cell r="C6064" t="str">
            <v>210BFA0010036</v>
          </cell>
          <cell r="D6064" t="str">
            <v>H6扶手右旋螺杆</v>
          </cell>
        </row>
        <row r="6065">
          <cell r="B6065" t="str">
            <v>SHT0001181</v>
          </cell>
          <cell r="C6065" t="str">
            <v>230SHT0001181</v>
          </cell>
          <cell r="D6065" t="str">
            <v>调节手轮</v>
          </cell>
        </row>
        <row r="6066">
          <cell r="B6066" t="str">
            <v>SCS0004168</v>
          </cell>
          <cell r="C6066" t="str">
            <v>220SCS0004168</v>
          </cell>
          <cell r="D6066" t="str">
            <v>左座椅左侧外饰盖组合</v>
          </cell>
        </row>
        <row r="6067">
          <cell r="B6067" t="str">
            <v>SCS0004244</v>
          </cell>
          <cell r="C6067" t="str">
            <v>220SCS0004244</v>
          </cell>
          <cell r="D6067" t="str">
            <v>右座椅右侧外饰盖组合</v>
          </cell>
        </row>
        <row r="6068">
          <cell r="B6068" t="str">
            <v>SHT0001036</v>
          </cell>
          <cell r="C6068" t="str">
            <v>230SHT0001036</v>
          </cell>
          <cell r="D6068" t="str">
            <v>外十字右支撑板</v>
          </cell>
        </row>
        <row r="6069">
          <cell r="B6069" t="str">
            <v>SHT0001159</v>
          </cell>
          <cell r="C6069" t="str">
            <v>230SHT0001159</v>
          </cell>
          <cell r="D6069" t="str">
            <v>内绞架左支撑板</v>
          </cell>
        </row>
        <row r="6070">
          <cell r="B6070" t="str">
            <v>SHT0000290</v>
          </cell>
          <cell r="C6070" t="str">
            <v>230SHT0000290</v>
          </cell>
          <cell r="D6070" t="str">
            <v>陕汽靠背板左电泳</v>
          </cell>
        </row>
        <row r="6071">
          <cell r="B6071" t="str">
            <v>SHT0000291</v>
          </cell>
          <cell r="C6071" t="str">
            <v>230SHT0000291</v>
          </cell>
          <cell r="D6071" t="str">
            <v>陕汽靠背板右电泳</v>
          </cell>
        </row>
        <row r="6072">
          <cell r="B6072" t="str">
            <v>SCS0004128</v>
          </cell>
          <cell r="C6072" t="str">
            <v>220SCS0004128</v>
          </cell>
          <cell r="D6072" t="str">
            <v>B40L六分靠背长拉线</v>
          </cell>
        </row>
        <row r="6073">
          <cell r="B6073" t="str">
            <v>SLT0002298</v>
          </cell>
          <cell r="C6073" t="str">
            <v>220SLT0002298</v>
          </cell>
          <cell r="D6073" t="str">
            <v>KI头枕骨架</v>
          </cell>
        </row>
        <row r="6074">
          <cell r="B6074" t="str">
            <v>TST0001891</v>
          </cell>
          <cell r="C6074" t="str">
            <v>230TST0001891</v>
          </cell>
          <cell r="D6074" t="str">
            <v>板材SPCC</v>
          </cell>
        </row>
        <row r="6075">
          <cell r="B6075" t="str">
            <v>SHT0001579</v>
          </cell>
          <cell r="C6075" t="str">
            <v>220SHT0001579</v>
          </cell>
          <cell r="D6075" t="str">
            <v>驾驶员坐垫护面总成</v>
          </cell>
        </row>
        <row r="6076">
          <cell r="B6076" t="str">
            <v>REM0001680</v>
          </cell>
          <cell r="C6076" t="str">
            <v>210REM0001680</v>
          </cell>
          <cell r="D6076" t="str">
            <v>H3左上镜座</v>
          </cell>
        </row>
        <row r="6077">
          <cell r="B6077" t="str">
            <v>BAS0010010</v>
          </cell>
          <cell r="C6077" t="str">
            <v>210BAS0010010</v>
          </cell>
          <cell r="D6077" t="str">
            <v>H6扶手旋转轴套</v>
          </cell>
        </row>
        <row r="6078">
          <cell r="B6078" t="str">
            <v>REM0001801</v>
          </cell>
          <cell r="C6078" t="str">
            <v>210REM0001801</v>
          </cell>
          <cell r="D6078" t="str">
            <v>豪泺左上镜座</v>
          </cell>
        </row>
        <row r="6079">
          <cell r="B6079" t="str">
            <v>REM0001812</v>
          </cell>
          <cell r="C6079" t="str">
            <v>210REM0001812</v>
          </cell>
          <cell r="D6079" t="str">
            <v>豪泺右上镜座</v>
          </cell>
        </row>
        <row r="6080">
          <cell r="B6080" t="str">
            <v>REM0001801</v>
          </cell>
          <cell r="C6080" t="str">
            <v>230REM0001801</v>
          </cell>
          <cell r="D6080" t="str">
            <v>豪泺左上镜座</v>
          </cell>
        </row>
        <row r="6081">
          <cell r="B6081" t="str">
            <v>REM0001812</v>
          </cell>
          <cell r="C6081" t="str">
            <v>230REM0001812</v>
          </cell>
          <cell r="D6081" t="str">
            <v>豪泺右上镜座</v>
          </cell>
        </row>
        <row r="6082">
          <cell r="B6082" t="str">
            <v>SLT0002134</v>
          </cell>
          <cell r="C6082" t="str">
            <v>210SLT0002134</v>
          </cell>
          <cell r="D6082" t="str">
            <v>J6F驾驶员右侧护板</v>
          </cell>
        </row>
        <row r="6083">
          <cell r="B6083" t="str">
            <v>REM0001134</v>
          </cell>
          <cell r="C6083" t="str">
            <v>210REM0001134</v>
          </cell>
          <cell r="D6083" t="str">
            <v>B80迎宾灯支架左</v>
          </cell>
        </row>
        <row r="6084">
          <cell r="B6084" t="str">
            <v>REM0001157</v>
          </cell>
          <cell r="C6084" t="str">
            <v>210REM0001157</v>
          </cell>
          <cell r="D6084" t="str">
            <v>B80迎宾灯支架右</v>
          </cell>
        </row>
        <row r="6085">
          <cell r="B6085" t="str">
            <v>SHT0001543</v>
          </cell>
          <cell r="C6085" t="str">
            <v>230SHT0001543</v>
          </cell>
          <cell r="D6085" t="str">
            <v>副驾前支撑焊接组件</v>
          </cell>
        </row>
        <row r="6086">
          <cell r="B6086" t="str">
            <v>REM0002261</v>
          </cell>
          <cell r="C6086" t="str">
            <v>210REM0002261</v>
          </cell>
          <cell r="D6086" t="str">
            <v>T5G调角器左</v>
          </cell>
        </row>
        <row r="6087">
          <cell r="B6087" t="str">
            <v>REM0002289</v>
          </cell>
          <cell r="C6087" t="str">
            <v>210REM0002289</v>
          </cell>
          <cell r="D6087" t="str">
            <v>T5G调角器右</v>
          </cell>
        </row>
        <row r="6088">
          <cell r="B6088" t="str">
            <v>REM0010342</v>
          </cell>
          <cell r="C6088" t="str">
            <v>210REM0010342</v>
          </cell>
          <cell r="D6088" t="str">
            <v>T5G手动调角器左</v>
          </cell>
        </row>
        <row r="6089">
          <cell r="B6089" t="str">
            <v>REM0010344</v>
          </cell>
          <cell r="C6089" t="str">
            <v>210REM0010344</v>
          </cell>
          <cell r="D6089" t="str">
            <v>T5G手动调角器右</v>
          </cell>
        </row>
        <row r="6090">
          <cell r="B6090" t="str">
            <v>TMA0000274</v>
          </cell>
          <cell r="C6090" t="str">
            <v>210TMA0000274</v>
          </cell>
          <cell r="D6090" t="str">
            <v>奥铃升级补盲纸箱</v>
          </cell>
        </row>
        <row r="6091">
          <cell r="B6091" t="str">
            <v>TMA0000274</v>
          </cell>
          <cell r="C6091" t="str">
            <v>230TMA0000274</v>
          </cell>
          <cell r="D6091" t="str">
            <v>奥铃升级补盲纸箱</v>
          </cell>
        </row>
        <row r="6092">
          <cell r="B6092" t="str">
            <v>SHT0001037</v>
          </cell>
          <cell r="C6092" t="str">
            <v>230SHT0001037</v>
          </cell>
          <cell r="D6092" t="str">
            <v>外十字左支撑板</v>
          </cell>
        </row>
        <row r="6093">
          <cell r="B6093" t="str">
            <v>REM0001778</v>
          </cell>
          <cell r="C6093" t="str">
            <v>210REM0001778</v>
          </cell>
          <cell r="D6093" t="str">
            <v>弹簧压盖</v>
          </cell>
        </row>
        <row r="6094">
          <cell r="B6094" t="str">
            <v>SHT0000504</v>
          </cell>
          <cell r="C6094" t="str">
            <v>210SHT0000504</v>
          </cell>
          <cell r="D6094" t="str">
            <v>H4A升级司机座垫后部罩壳</v>
          </cell>
        </row>
        <row r="6095">
          <cell r="B6095" t="str">
            <v>SHT0014059</v>
          </cell>
          <cell r="C6095" t="str">
            <v>210SHT0014059</v>
          </cell>
          <cell r="D6095" t="str">
            <v>座垫后部罩壳</v>
          </cell>
        </row>
        <row r="6096">
          <cell r="B6096" t="str">
            <v>SHT0000504</v>
          </cell>
          <cell r="C6096" t="str">
            <v>220SHT0000504</v>
          </cell>
          <cell r="D6096" t="str">
            <v>H4A升级司机座垫后部罩壳</v>
          </cell>
        </row>
        <row r="6097">
          <cell r="B6097" t="str">
            <v>SHT0014059</v>
          </cell>
          <cell r="C6097" t="str">
            <v>220SHT0014059</v>
          </cell>
          <cell r="D6097" t="str">
            <v>座垫后部罩壳</v>
          </cell>
        </row>
        <row r="6098">
          <cell r="B6098" t="str">
            <v>TST0000777</v>
          </cell>
          <cell r="C6098" t="str">
            <v>230TST0000777</v>
          </cell>
          <cell r="D6098" t="str">
            <v>扁钢Q235</v>
          </cell>
        </row>
        <row r="6099">
          <cell r="B6099" t="str">
            <v>SCS0004388</v>
          </cell>
          <cell r="C6099" t="str">
            <v>230SCS0004388</v>
          </cell>
          <cell r="D6099" t="str">
            <v>左侧调角器下连接板组合</v>
          </cell>
        </row>
        <row r="6100">
          <cell r="B6100" t="str">
            <v>REM0000805</v>
          </cell>
          <cell r="C6100" t="str">
            <v>210REM0000805</v>
          </cell>
          <cell r="D6100" t="str">
            <v>C30D线束合件(中配)</v>
          </cell>
        </row>
        <row r="6101">
          <cell r="B6101" t="str">
            <v>SCS0004387</v>
          </cell>
          <cell r="C6101" t="str">
            <v>230SCS0004387</v>
          </cell>
          <cell r="D6101" t="str">
            <v>右侧调角器下连接板组合</v>
          </cell>
        </row>
        <row r="6102">
          <cell r="B6102" t="str">
            <v>TST0000008</v>
          </cell>
          <cell r="C6102" t="str">
            <v>230TST0000008</v>
          </cell>
          <cell r="D6102" t="str">
            <v>板材SPFH590</v>
          </cell>
        </row>
        <row r="6103">
          <cell r="B6103" t="str">
            <v>REM0001882</v>
          </cell>
          <cell r="C6103" t="str">
            <v>230REM0001882</v>
          </cell>
          <cell r="D6103" t="str">
            <v>济南轻卡镜座左连接件</v>
          </cell>
        </row>
        <row r="6104">
          <cell r="B6104" t="str">
            <v>REM0001886</v>
          </cell>
          <cell r="C6104" t="str">
            <v>230REM0001886</v>
          </cell>
          <cell r="D6104" t="str">
            <v>济南轻卡镜座右连接件</v>
          </cell>
        </row>
        <row r="6105">
          <cell r="B6105" t="str">
            <v>SHT0001323</v>
          </cell>
          <cell r="C6105" t="str">
            <v>230SHT0001323</v>
          </cell>
          <cell r="D6105" t="str">
            <v>后支撑焊接组件电泳</v>
          </cell>
        </row>
        <row r="6106">
          <cell r="B6106" t="str">
            <v>SHT0014099</v>
          </cell>
          <cell r="C6106" t="str">
            <v>230SHT0014099</v>
          </cell>
          <cell r="D6106" t="str">
            <v>左侧立板加强板</v>
          </cell>
        </row>
        <row r="6107">
          <cell r="B6107" t="str">
            <v>SHT0014100</v>
          </cell>
          <cell r="C6107" t="str">
            <v>230SHT0014100</v>
          </cell>
          <cell r="D6107" t="str">
            <v>右侧立板加强板</v>
          </cell>
        </row>
        <row r="6108">
          <cell r="B6108" t="str">
            <v>SHT0001530</v>
          </cell>
          <cell r="C6108" t="str">
            <v>230SHT0001530</v>
          </cell>
          <cell r="D6108" t="str">
            <v>主驾前支撑焊接组件</v>
          </cell>
        </row>
        <row r="6109">
          <cell r="B6109" t="str">
            <v>SHT0001531</v>
          </cell>
          <cell r="C6109" t="str">
            <v>230SHT0001531</v>
          </cell>
          <cell r="D6109" t="str">
            <v>左调节臂组件</v>
          </cell>
        </row>
        <row r="6110">
          <cell r="B6110" t="str">
            <v>SHT0010393</v>
          </cell>
          <cell r="C6110" t="str">
            <v>230SHT0010393</v>
          </cell>
          <cell r="D6110" t="str">
            <v>H6前下支撑板</v>
          </cell>
        </row>
        <row r="6111">
          <cell r="B6111" t="str">
            <v>SHT0014640</v>
          </cell>
          <cell r="C6111" t="str">
            <v>230SHT0014640</v>
          </cell>
          <cell r="D6111" t="str">
            <v>前横梁焊接总成</v>
          </cell>
        </row>
        <row r="6112">
          <cell r="B6112" t="str">
            <v>SHT0012238</v>
          </cell>
          <cell r="C6112" t="str">
            <v>230SHT0012238</v>
          </cell>
          <cell r="D6112" t="str">
            <v>副司机罩壳左侧固定钣金</v>
          </cell>
        </row>
        <row r="6113">
          <cell r="B6113" t="str">
            <v>SHT0012246</v>
          </cell>
          <cell r="C6113" t="str">
            <v>230SHT0012246</v>
          </cell>
          <cell r="D6113" t="str">
            <v>副司机罩壳右侧固定钣金</v>
          </cell>
        </row>
        <row r="6114">
          <cell r="B6114" t="str">
            <v>REM0000786</v>
          </cell>
          <cell r="C6114" t="str">
            <v>210REM0000786</v>
          </cell>
          <cell r="D6114" t="str">
            <v>C30D线束合件(低配)</v>
          </cell>
        </row>
        <row r="6115">
          <cell r="B6115" t="str">
            <v>REM0002163</v>
          </cell>
          <cell r="C6115" t="str">
            <v>210REM0002163</v>
          </cell>
          <cell r="D6115" t="str">
            <v>B40右转向灯线路板新</v>
          </cell>
        </row>
        <row r="6116">
          <cell r="B6116" t="str">
            <v>TMP5001002</v>
          </cell>
          <cell r="C6116" t="str">
            <v>210TMP5001002</v>
          </cell>
          <cell r="D6116" t="str">
            <v>底漆519311（阿克苏）</v>
          </cell>
        </row>
        <row r="6117">
          <cell r="B6117" t="str">
            <v>TMP5004005</v>
          </cell>
          <cell r="C6117" t="str">
            <v>210TMP5004005</v>
          </cell>
          <cell r="D6117" t="str">
            <v>稀释剂214.02036(阿克苏)</v>
          </cell>
        </row>
        <row r="6118">
          <cell r="B6118" t="str">
            <v>SLT0010353</v>
          </cell>
          <cell r="C6118" t="str">
            <v>230SLT0010353</v>
          </cell>
          <cell r="D6118" t="str">
            <v>副驾靠背右侧装车钣金</v>
          </cell>
        </row>
        <row r="6119">
          <cell r="B6119" t="str">
            <v>SLT0010334</v>
          </cell>
          <cell r="C6119" t="str">
            <v>220SLT0010334</v>
          </cell>
          <cell r="D6119" t="str">
            <v>驾驶员头枕杆</v>
          </cell>
        </row>
        <row r="6120">
          <cell r="B6120" t="str">
            <v>SCS0004368</v>
          </cell>
          <cell r="C6120" t="str">
            <v>230SCS0004368</v>
          </cell>
          <cell r="D6120" t="str">
            <v>中改左座椅调角器联动杆</v>
          </cell>
        </row>
        <row r="6121">
          <cell r="B6121" t="str">
            <v>SCS0005936</v>
          </cell>
          <cell r="C6121" t="str">
            <v>230SCS0005936</v>
          </cell>
          <cell r="D6121" t="str">
            <v>升降齿板</v>
          </cell>
        </row>
        <row r="6122">
          <cell r="B6122" t="str">
            <v>SHT0002391</v>
          </cell>
          <cell r="C6122" t="str">
            <v>230SHT0002391</v>
          </cell>
          <cell r="D6122" t="str">
            <v>连动杆</v>
          </cell>
        </row>
        <row r="6123">
          <cell r="B6123" t="str">
            <v>SHT0010296</v>
          </cell>
          <cell r="C6123" t="str">
            <v>230SHT0010296</v>
          </cell>
          <cell r="D6123" t="str">
            <v>调角器连动杆</v>
          </cell>
        </row>
        <row r="6124">
          <cell r="B6124" t="str">
            <v>SHT0012060</v>
          </cell>
          <cell r="C6124" t="str">
            <v>230SHT0012060</v>
          </cell>
          <cell r="D6124" t="str">
            <v>短杆总成</v>
          </cell>
        </row>
        <row r="6125">
          <cell r="B6125" t="str">
            <v>SHT0012214</v>
          </cell>
          <cell r="C6125" t="str">
            <v>230SHT0012214</v>
          </cell>
          <cell r="D6125" t="str">
            <v>连接梁总成</v>
          </cell>
        </row>
        <row r="6126">
          <cell r="B6126" t="str">
            <v>SHT0012232</v>
          </cell>
          <cell r="C6126" t="str">
            <v>230SHT0012232</v>
          </cell>
          <cell r="D6126" t="str">
            <v>旋转座框纵向支撑钣金</v>
          </cell>
        </row>
        <row r="6127">
          <cell r="B6127" t="str">
            <v>SHT0012239</v>
          </cell>
          <cell r="C6127" t="str">
            <v>230SHT0012239</v>
          </cell>
          <cell r="D6127" t="str">
            <v>气弹簧下固定钣金</v>
          </cell>
        </row>
        <row r="6128">
          <cell r="B6128" t="str">
            <v>SHT0012283</v>
          </cell>
          <cell r="C6128" t="str">
            <v>230SHT0012283</v>
          </cell>
          <cell r="D6128" t="str">
            <v>座框后连接板左</v>
          </cell>
        </row>
        <row r="6129">
          <cell r="B6129" t="str">
            <v>SHT0012322</v>
          </cell>
          <cell r="C6129" t="str">
            <v>230SHT0012322</v>
          </cell>
          <cell r="D6129" t="str">
            <v>底座连接板</v>
          </cell>
        </row>
        <row r="6130">
          <cell r="B6130" t="str">
            <v>SHT0012358</v>
          </cell>
          <cell r="C6130" t="str">
            <v>230SHT0012358</v>
          </cell>
          <cell r="D6130" t="str">
            <v>副驾副边调角器上板</v>
          </cell>
        </row>
        <row r="6131">
          <cell r="B6131" t="str">
            <v>SHT0012362</v>
          </cell>
          <cell r="C6131" t="str">
            <v>230SHT0012362</v>
          </cell>
          <cell r="D6131" t="str">
            <v>主驾副边调角器上板</v>
          </cell>
        </row>
        <row r="6132">
          <cell r="B6132" t="str">
            <v>SHT0012386</v>
          </cell>
          <cell r="C6132" t="str">
            <v>230SHT0012386</v>
          </cell>
          <cell r="D6132" t="str">
            <v>座框左连接板</v>
          </cell>
        </row>
        <row r="6133">
          <cell r="B6133" t="str">
            <v>SHT0012387</v>
          </cell>
          <cell r="C6133" t="str">
            <v>230SHT0012387</v>
          </cell>
          <cell r="D6133" t="str">
            <v>座框右连接板</v>
          </cell>
        </row>
        <row r="6134">
          <cell r="B6134" t="str">
            <v>SHT0012435</v>
          </cell>
          <cell r="C6134" t="str">
            <v>230SHT0012435</v>
          </cell>
          <cell r="D6134" t="str">
            <v>座框后连接板右</v>
          </cell>
        </row>
        <row r="6135">
          <cell r="B6135" t="str">
            <v>SHT0012847</v>
          </cell>
          <cell r="C6135" t="str">
            <v>230SHT0012847</v>
          </cell>
          <cell r="D6135" t="str">
            <v>座框连接板</v>
          </cell>
        </row>
        <row r="6136">
          <cell r="B6136" t="str">
            <v>SHT0013062</v>
          </cell>
          <cell r="C6136" t="str">
            <v>230SHT0013062</v>
          </cell>
          <cell r="D6136" t="str">
            <v>仰角调节机构钣金件右</v>
          </cell>
        </row>
        <row r="6137">
          <cell r="B6137" t="str">
            <v>SHT0013063</v>
          </cell>
          <cell r="C6137" t="str">
            <v>230SHT0013063</v>
          </cell>
          <cell r="D6137" t="str">
            <v>仰角调节机构卷簧</v>
          </cell>
        </row>
        <row r="6138">
          <cell r="B6138" t="str">
            <v>SHT0013818</v>
          </cell>
          <cell r="C6138" t="str">
            <v>230SHT0013818</v>
          </cell>
          <cell r="D6138" t="str">
            <v>防尘罩前支架</v>
          </cell>
        </row>
        <row r="6139">
          <cell r="B6139" t="str">
            <v>SHT0013819</v>
          </cell>
          <cell r="C6139" t="str">
            <v>230SHT0013819</v>
          </cell>
          <cell r="D6139" t="str">
            <v>防尘罩侧支架</v>
          </cell>
        </row>
        <row r="6140">
          <cell r="B6140" t="str">
            <v>SLT0010363</v>
          </cell>
          <cell r="C6140" t="str">
            <v>230SLT0010363</v>
          </cell>
          <cell r="D6140" t="str">
            <v>中间靠背左侧装车钣金</v>
          </cell>
        </row>
        <row r="6141">
          <cell r="B6141" t="str">
            <v>SLT0010366</v>
          </cell>
          <cell r="C6141" t="str">
            <v>230SLT0010366</v>
          </cell>
          <cell r="D6141" t="str">
            <v>中间靠背支撑钣金</v>
          </cell>
        </row>
        <row r="6142">
          <cell r="B6142" t="str">
            <v>SLT0010449</v>
          </cell>
          <cell r="C6142" t="str">
            <v>230SLT0010449</v>
          </cell>
          <cell r="D6142" t="str">
            <v>拉簧挂接钣金</v>
          </cell>
        </row>
        <row r="6143">
          <cell r="B6143" t="str">
            <v>TST0000182</v>
          </cell>
          <cell r="C6143" t="str">
            <v>230TST0000182</v>
          </cell>
          <cell r="D6143" t="str">
            <v>ф8.7*80冲针</v>
          </cell>
        </row>
        <row r="6144">
          <cell r="B6144" t="str">
            <v>TST0000201</v>
          </cell>
          <cell r="C6144" t="str">
            <v>230TST0000201</v>
          </cell>
          <cell r="D6144" t="str">
            <v>冲针φ8.6*80</v>
          </cell>
        </row>
        <row r="6145">
          <cell r="B6145" t="str">
            <v>TST0000450</v>
          </cell>
          <cell r="C6145" t="str">
            <v>230TST0000450</v>
          </cell>
          <cell r="D6145" t="str">
            <v>切割机开关</v>
          </cell>
        </row>
        <row r="6146">
          <cell r="B6146" t="str">
            <v>TST0000452</v>
          </cell>
          <cell r="C6146" t="str">
            <v>230TST0000452</v>
          </cell>
          <cell r="D6146" t="str">
            <v>双拉线开关</v>
          </cell>
        </row>
        <row r="6147">
          <cell r="B6147" t="str">
            <v>TST0000623</v>
          </cell>
          <cell r="C6147" t="str">
            <v>230TST0000623</v>
          </cell>
          <cell r="D6147" t="str">
            <v>保险块</v>
          </cell>
        </row>
        <row r="6148">
          <cell r="B6148" t="str">
            <v>TST0000819</v>
          </cell>
          <cell r="C6148" t="str">
            <v>230TST0000819</v>
          </cell>
          <cell r="D6148" t="str">
            <v>线控盒</v>
          </cell>
        </row>
        <row r="6149">
          <cell r="B6149" t="str">
            <v>TWT0000062</v>
          </cell>
          <cell r="C6149" t="str">
            <v>230TWT0000062</v>
          </cell>
          <cell r="D6149" t="str">
            <v>焊管Q195</v>
          </cell>
        </row>
        <row r="6150">
          <cell r="B6150" t="str">
            <v>SHT0002352</v>
          </cell>
          <cell r="C6150" t="str">
            <v>230SHT0002352</v>
          </cell>
          <cell r="D6150" t="str">
            <v>靠背支撑框总成电泳</v>
          </cell>
        </row>
        <row r="6151">
          <cell r="B6151" t="str">
            <v>TWT0000139</v>
          </cell>
          <cell r="C6151" t="str">
            <v>230TWT0000139</v>
          </cell>
          <cell r="D6151" t="str">
            <v>焊管SPCC</v>
          </cell>
        </row>
        <row r="6152">
          <cell r="B6152" t="str">
            <v>SBS0010154</v>
          </cell>
          <cell r="C6152" t="str">
            <v>220SBS0010154</v>
          </cell>
          <cell r="D6152" t="str">
            <v>K1标准头枕布套</v>
          </cell>
        </row>
        <row r="6153">
          <cell r="B6153" t="str">
            <v>SHT0002260</v>
          </cell>
          <cell r="C6153" t="str">
            <v>230SHT0002260</v>
          </cell>
          <cell r="D6153" t="str">
            <v>右副总座分总成电泳</v>
          </cell>
        </row>
        <row r="6154">
          <cell r="B6154" t="str">
            <v>SLT0002297</v>
          </cell>
          <cell r="C6154" t="str">
            <v>220SLT0002297</v>
          </cell>
          <cell r="D6154" t="str">
            <v>KI中间座（头枕泡沫）</v>
          </cell>
        </row>
        <row r="6155">
          <cell r="B6155" t="str">
            <v>SLT0002300</v>
          </cell>
          <cell r="C6155" t="str">
            <v>220SLT0002300</v>
          </cell>
          <cell r="D6155" t="str">
            <v>KI中排头枕骨架</v>
          </cell>
        </row>
        <row r="6156">
          <cell r="B6156" t="str">
            <v>DCL0000271</v>
          </cell>
          <cell r="C6156" t="str">
            <v>210DCL0000271</v>
          </cell>
          <cell r="D6156" t="str">
            <v>1780加热片</v>
          </cell>
        </row>
        <row r="6157">
          <cell r="B6157" t="str">
            <v>DCL0000272</v>
          </cell>
          <cell r="C6157" t="str">
            <v>210DCL0000272</v>
          </cell>
          <cell r="D6157" t="str">
            <v>200加热片</v>
          </cell>
        </row>
        <row r="6158">
          <cell r="B6158" t="str">
            <v>SCS0004324</v>
          </cell>
          <cell r="C6158" t="str">
            <v>220SCS0004324</v>
          </cell>
          <cell r="D6158" t="str">
            <v>左座椅泡沫填充块</v>
          </cell>
        </row>
        <row r="6159">
          <cell r="B6159" t="str">
            <v>RIM0000003</v>
          </cell>
          <cell r="C6159" t="str">
            <v>210RIM0000003</v>
          </cell>
          <cell r="D6159" t="str">
            <v>3GD镜壳</v>
          </cell>
        </row>
        <row r="6160">
          <cell r="B6160" t="str">
            <v>REM0002192</v>
          </cell>
          <cell r="C6160" t="str">
            <v>210REM0002192</v>
          </cell>
          <cell r="D6160" t="str">
            <v>B40L低配左线束合件</v>
          </cell>
        </row>
        <row r="6161">
          <cell r="B6161" t="str">
            <v>REM0002193</v>
          </cell>
          <cell r="C6161" t="str">
            <v>210REM0002193</v>
          </cell>
          <cell r="D6161" t="str">
            <v>B40L低配右线束合件</v>
          </cell>
        </row>
        <row r="6162">
          <cell r="B6162" t="str">
            <v>TST0000298</v>
          </cell>
          <cell r="C6162" t="str">
            <v>230TST0000298</v>
          </cell>
          <cell r="D6162" t="str">
            <v>导电咀</v>
          </cell>
        </row>
        <row r="6163">
          <cell r="B6163" t="str">
            <v>TST0000544</v>
          </cell>
          <cell r="C6163" t="str">
            <v>230TST0000544</v>
          </cell>
          <cell r="D6163" t="str">
            <v>导电咀φ1.2mm</v>
          </cell>
        </row>
        <row r="6164">
          <cell r="B6164" t="str">
            <v>TST0001796</v>
          </cell>
          <cell r="C6164" t="str">
            <v>230TST0001796</v>
          </cell>
          <cell r="D6164" t="str">
            <v>板材SPFH590</v>
          </cell>
        </row>
        <row r="6165">
          <cell r="B6165" t="str">
            <v>TST0001797</v>
          </cell>
          <cell r="C6165" t="str">
            <v>230TST0001797</v>
          </cell>
          <cell r="D6165" t="str">
            <v>板材QStE420TM</v>
          </cell>
        </row>
        <row r="6166">
          <cell r="B6166" t="str">
            <v>TST0001803</v>
          </cell>
          <cell r="C6166" t="str">
            <v>230TST0001803</v>
          </cell>
          <cell r="D6166" t="str">
            <v>板材SAPH440</v>
          </cell>
        </row>
        <row r="6167">
          <cell r="B6167" t="str">
            <v>TWT0000097</v>
          </cell>
          <cell r="C6167" t="str">
            <v>230TWT0000097</v>
          </cell>
          <cell r="D6167" t="str">
            <v>焊管Q195</v>
          </cell>
        </row>
        <row r="6168">
          <cell r="B6168" t="str">
            <v>TMA0000076</v>
          </cell>
          <cell r="C6168" t="str">
            <v>210TMA0000076</v>
          </cell>
          <cell r="D6168" t="str">
            <v>华菱H08右驾左后视镜纸箱</v>
          </cell>
        </row>
        <row r="6169">
          <cell r="B6169" t="str">
            <v>TMA0000077</v>
          </cell>
          <cell r="C6169" t="str">
            <v>210TMA0000077</v>
          </cell>
          <cell r="D6169" t="str">
            <v>华菱H08右驾右后视镜纸箱</v>
          </cell>
        </row>
        <row r="6170">
          <cell r="B6170" t="str">
            <v>TMA0000076</v>
          </cell>
          <cell r="C6170" t="str">
            <v>230TMA0000076</v>
          </cell>
          <cell r="D6170" t="str">
            <v>华菱H08右驾左后视镜纸箱</v>
          </cell>
        </row>
        <row r="6171">
          <cell r="B6171" t="str">
            <v>TMA0000077</v>
          </cell>
          <cell r="C6171" t="str">
            <v>230TMA0000077</v>
          </cell>
          <cell r="D6171" t="str">
            <v>华菱H08右驾右后视镜纸箱</v>
          </cell>
        </row>
        <row r="6172">
          <cell r="B6172" t="str">
            <v>SCS0004737</v>
          </cell>
          <cell r="C6172" t="str">
            <v>230SCS0004737</v>
          </cell>
          <cell r="D6172" t="str">
            <v>六分靠背下连接板</v>
          </cell>
        </row>
        <row r="6173">
          <cell r="B6173" t="str">
            <v>REM0001777</v>
          </cell>
          <cell r="C6173" t="str">
            <v>210REM0001777</v>
          </cell>
          <cell r="D6173" t="str">
            <v>弹簧底盖</v>
          </cell>
        </row>
        <row r="6174">
          <cell r="B6174" t="str">
            <v>TCT0000042</v>
          </cell>
          <cell r="C6174" t="str">
            <v>230TCT0000042</v>
          </cell>
          <cell r="D6174" t="str">
            <v>H7211中和剂30KG</v>
          </cell>
        </row>
        <row r="6175">
          <cell r="B6175" t="str">
            <v>RIM0000086</v>
          </cell>
          <cell r="C6175" t="str">
            <v>210RIM0000086</v>
          </cell>
          <cell r="D6175" t="str">
            <v>一汽MV3内视镜镜杆</v>
          </cell>
        </row>
        <row r="6176">
          <cell r="B6176" t="str">
            <v>SLT0001578</v>
          </cell>
          <cell r="C6176" t="str">
            <v>220SLT0001578</v>
          </cell>
          <cell r="D6176" t="str">
            <v>固定支架焊接总成</v>
          </cell>
        </row>
        <row r="6177">
          <cell r="B6177" t="str">
            <v>REM0001028</v>
          </cell>
          <cell r="C6177" t="str">
            <v>210REM0001028</v>
          </cell>
          <cell r="D6177" t="str">
            <v>A2上镜座右</v>
          </cell>
        </row>
        <row r="6178">
          <cell r="B6178" t="str">
            <v>REM0000284</v>
          </cell>
          <cell r="C6178" t="str">
            <v>210REM0000284</v>
          </cell>
          <cell r="D6178" t="str">
            <v>华菱星凯马左上镜座</v>
          </cell>
        </row>
        <row r="6179">
          <cell r="B6179" t="str">
            <v>REM0000302</v>
          </cell>
          <cell r="C6179" t="str">
            <v>210REM0000302</v>
          </cell>
          <cell r="D6179" t="str">
            <v>华菱星凯马右上镜座</v>
          </cell>
        </row>
        <row r="6180">
          <cell r="B6180" t="str">
            <v>SLT0011547</v>
          </cell>
          <cell r="C6180" t="str">
            <v>230SLT0011547</v>
          </cell>
          <cell r="D6180" t="str">
            <v>扶手安装支架焊接总成</v>
          </cell>
        </row>
        <row r="6181">
          <cell r="B6181" t="str">
            <v>RSM0000052</v>
          </cell>
          <cell r="C6181" t="str">
            <v>210RSM0000052</v>
          </cell>
          <cell r="D6181" t="str">
            <v>华菱补盲镜片</v>
          </cell>
        </row>
        <row r="6182">
          <cell r="B6182" t="str">
            <v>TST0001893</v>
          </cell>
          <cell r="C6182" t="str">
            <v>230TST0001893</v>
          </cell>
          <cell r="D6182" t="str">
            <v>板材SPHC</v>
          </cell>
        </row>
        <row r="6183">
          <cell r="B6183" t="str">
            <v>SLT0001645</v>
          </cell>
          <cell r="C6183" t="str">
            <v>220SLT0001645</v>
          </cell>
          <cell r="D6183" t="str">
            <v>头枕护面总成</v>
          </cell>
        </row>
        <row r="6184">
          <cell r="B6184" t="str">
            <v>REM0000867</v>
          </cell>
          <cell r="C6184" t="str">
            <v>210REM0000867</v>
          </cell>
          <cell r="D6184" t="str">
            <v>M50N镜座右</v>
          </cell>
        </row>
        <row r="6185">
          <cell r="B6185" t="str">
            <v>REM0000285</v>
          </cell>
          <cell r="C6185" t="str">
            <v>210REM0000285</v>
          </cell>
          <cell r="D6185" t="str">
            <v>华菱星凯马下镜座</v>
          </cell>
        </row>
        <row r="6186">
          <cell r="B6186" t="str">
            <v>TST0000788</v>
          </cell>
          <cell r="C6186" t="str">
            <v>230TST0000788</v>
          </cell>
          <cell r="D6186" t="str">
            <v>板材780DP</v>
          </cell>
        </row>
        <row r="6187">
          <cell r="B6187" t="str">
            <v>TST0001023</v>
          </cell>
          <cell r="C6187" t="str">
            <v>230TST0001023</v>
          </cell>
          <cell r="D6187" t="str">
            <v>绝缘套350A</v>
          </cell>
        </row>
        <row r="6188">
          <cell r="B6188" t="str">
            <v>TST0001093</v>
          </cell>
          <cell r="C6188" t="str">
            <v>230TST0001093</v>
          </cell>
          <cell r="D6188" t="str">
            <v>PVC补芯</v>
          </cell>
        </row>
        <row r="6189">
          <cell r="B6189" t="str">
            <v>TST0001184</v>
          </cell>
          <cell r="C6189" t="str">
            <v>230TST0001184</v>
          </cell>
          <cell r="D6189" t="str">
            <v>对丝</v>
          </cell>
        </row>
        <row r="6190">
          <cell r="B6190" t="str">
            <v>REM0000686</v>
          </cell>
          <cell r="C6190" t="str">
            <v>210REM0000686</v>
          </cell>
          <cell r="D6190" t="str">
            <v>M20胶垫</v>
          </cell>
        </row>
        <row r="6191">
          <cell r="B6191" t="str">
            <v>REM0000046</v>
          </cell>
          <cell r="C6191" t="str">
            <v>210REM0000046</v>
          </cell>
          <cell r="D6191" t="str">
            <v>BC316镜托板-右</v>
          </cell>
        </row>
        <row r="6192">
          <cell r="B6192" t="str">
            <v>REM0003061</v>
          </cell>
          <cell r="C6192" t="str">
            <v>210REM0003061</v>
          </cell>
          <cell r="D6192" t="str">
            <v>BC316单曲镜托板-左</v>
          </cell>
        </row>
        <row r="6193">
          <cell r="B6193" t="str">
            <v>REM0001580</v>
          </cell>
          <cell r="C6193" t="str">
            <v>210REM0001580</v>
          </cell>
          <cell r="D6193" t="str">
            <v>重卡前下视镜后盖</v>
          </cell>
        </row>
        <row r="6194">
          <cell r="B6194" t="str">
            <v>RSM0000060</v>
          </cell>
          <cell r="C6194" t="str">
            <v>210RSM0000060</v>
          </cell>
          <cell r="D6194" t="str">
            <v>A7前下视镜头后盖</v>
          </cell>
        </row>
        <row r="6195">
          <cell r="B6195" t="str">
            <v>RSM0000222</v>
          </cell>
          <cell r="C6195" t="str">
            <v>210RSM0000222</v>
          </cell>
          <cell r="D6195" t="str">
            <v>(ETX_)前下视镜头后盖</v>
          </cell>
        </row>
        <row r="6196">
          <cell r="B6196" t="str">
            <v>SCS0006412</v>
          </cell>
          <cell r="C6196" t="str">
            <v>230SCS0006412</v>
          </cell>
          <cell r="D6196" t="str">
            <v>靠背左边板</v>
          </cell>
        </row>
        <row r="6197">
          <cell r="B6197" t="str">
            <v>SCS0006417</v>
          </cell>
          <cell r="C6197" t="str">
            <v>230SCS0006417</v>
          </cell>
          <cell r="D6197" t="str">
            <v>靠背右边板</v>
          </cell>
        </row>
        <row r="6198">
          <cell r="B6198" t="str">
            <v>REM0002984</v>
          </cell>
          <cell r="C6198" t="str">
            <v>230REM0002984</v>
          </cell>
          <cell r="D6198" t="str">
            <v>H3左连接杆主管</v>
          </cell>
        </row>
        <row r="6199">
          <cell r="B6199" t="str">
            <v>REM0002988</v>
          </cell>
          <cell r="C6199" t="str">
            <v>230REM0002988</v>
          </cell>
          <cell r="D6199" t="str">
            <v>H3右连接杆主管</v>
          </cell>
        </row>
        <row r="6200">
          <cell r="B6200" t="str">
            <v>SLT0002402</v>
          </cell>
          <cell r="C6200" t="str">
            <v>230SLT0002402</v>
          </cell>
          <cell r="D6200" t="str">
            <v>手柄轴焊接总成</v>
          </cell>
        </row>
        <row r="6201">
          <cell r="B6201" t="str">
            <v>SHT0001760</v>
          </cell>
          <cell r="C6201" t="str">
            <v>230SHT0001760</v>
          </cell>
          <cell r="D6201" t="str">
            <v>绞架小孔侧板</v>
          </cell>
        </row>
        <row r="6202">
          <cell r="B6202" t="str">
            <v>SHT0011396</v>
          </cell>
          <cell r="C6202" t="str">
            <v>230SHT0011396</v>
          </cell>
          <cell r="D6202" t="str">
            <v>左侧压铸压头</v>
          </cell>
        </row>
        <row r="6203">
          <cell r="B6203" t="str">
            <v>SHT0011594</v>
          </cell>
          <cell r="C6203" t="str">
            <v>230SHT0011594</v>
          </cell>
          <cell r="D6203" t="str">
            <v>右侧压铸压头</v>
          </cell>
        </row>
        <row r="6204">
          <cell r="B6204" t="str">
            <v>SHT0001874</v>
          </cell>
          <cell r="C6204" t="str">
            <v>230SHT0001874</v>
          </cell>
          <cell r="D6204" t="str">
            <v>绞架大孔侧板</v>
          </cell>
        </row>
        <row r="6205">
          <cell r="B6205" t="str">
            <v>SCS0004811</v>
          </cell>
          <cell r="C6205" t="str">
            <v>230SCS0004811</v>
          </cell>
          <cell r="D6205" t="str">
            <v>左座椅靠背下横管</v>
          </cell>
        </row>
        <row r="6206">
          <cell r="B6206" t="str">
            <v>SHT0001462</v>
          </cell>
          <cell r="C6206" t="str">
            <v>230SHT0001462</v>
          </cell>
          <cell r="D6206" t="str">
            <v>右副总座分总成电泳</v>
          </cell>
        </row>
        <row r="6207">
          <cell r="B6207" t="str">
            <v>SHT0001544</v>
          </cell>
          <cell r="C6207" t="str">
            <v>230SHT0001544</v>
          </cell>
          <cell r="D6207" t="str">
            <v>左副总座分总成电泳</v>
          </cell>
        </row>
        <row r="6208">
          <cell r="B6208" t="str">
            <v>REM0001989</v>
          </cell>
          <cell r="C6208" t="str">
            <v>210REM0001989</v>
          </cell>
          <cell r="D6208" t="str">
            <v>欧马克内视镜头(黑色)</v>
          </cell>
        </row>
        <row r="6209">
          <cell r="B6209" t="str">
            <v>TST0000135</v>
          </cell>
          <cell r="C6209" t="str">
            <v>230TST0000135</v>
          </cell>
          <cell r="D6209" t="str">
            <v>φ12*55外方螺丝</v>
          </cell>
        </row>
        <row r="6210">
          <cell r="B6210" t="str">
            <v>TST0000211</v>
          </cell>
          <cell r="C6210" t="str">
            <v>230TST0000211</v>
          </cell>
          <cell r="D6210" t="str">
            <v>冲针φ4.3*7*8*60</v>
          </cell>
        </row>
        <row r="6211">
          <cell r="B6211" t="str">
            <v>TST0000223</v>
          </cell>
          <cell r="C6211" t="str">
            <v>230TST0000223</v>
          </cell>
          <cell r="D6211" t="str">
            <v>冲针φ11.1*76</v>
          </cell>
        </row>
        <row r="6212">
          <cell r="B6212" t="str">
            <v>TMA0000243</v>
          </cell>
          <cell r="C6212" t="str">
            <v>210TMA0000243</v>
          </cell>
          <cell r="D6212" t="str">
            <v>华菱补盲镜纸箱</v>
          </cell>
        </row>
        <row r="6213">
          <cell r="B6213" t="str">
            <v>TMA0000243</v>
          </cell>
          <cell r="C6213" t="str">
            <v>230TMA0000243</v>
          </cell>
          <cell r="D6213" t="str">
            <v>华菱补盲镜纸箱</v>
          </cell>
        </row>
        <row r="6214">
          <cell r="B6214" t="str">
            <v>SCS0004194</v>
          </cell>
          <cell r="C6214" t="str">
            <v>210SCS0004194</v>
          </cell>
          <cell r="D6214" t="str">
            <v>B40L中改安全带出口盖板</v>
          </cell>
        </row>
        <row r="6215">
          <cell r="B6215" t="str">
            <v>SHT0002647</v>
          </cell>
          <cell r="C6215" t="str">
            <v>210SHT0002647</v>
          </cell>
          <cell r="D6215" t="str">
            <v>2.0座椅调角器手柄塑件</v>
          </cell>
        </row>
        <row r="6216">
          <cell r="B6216" t="str">
            <v>TST0001788</v>
          </cell>
          <cell r="C6216" t="str">
            <v>230TST0001788</v>
          </cell>
          <cell r="D6216" t="str">
            <v>板材420</v>
          </cell>
        </row>
        <row r="6217">
          <cell r="B6217" t="str">
            <v>BFA0000361</v>
          </cell>
          <cell r="C6217" t="str">
            <v>230BFA0000361</v>
          </cell>
          <cell r="D6217" t="str">
            <v>调节螺杆(长)</v>
          </cell>
        </row>
        <row r="6218">
          <cell r="B6218" t="str">
            <v>REM0002942</v>
          </cell>
          <cell r="C6218" t="str">
            <v>210REM0002942</v>
          </cell>
          <cell r="D6218" t="str">
            <v>奥驰V左镜杆</v>
          </cell>
        </row>
        <row r="6219">
          <cell r="B6219" t="str">
            <v>REM0002942</v>
          </cell>
          <cell r="C6219" t="str">
            <v>230REM0002942</v>
          </cell>
          <cell r="D6219" t="str">
            <v>奥驰V左镜杆</v>
          </cell>
        </row>
        <row r="6220">
          <cell r="B6220" t="str">
            <v>REM0000839</v>
          </cell>
          <cell r="C6220" t="str">
            <v>210REM0000839</v>
          </cell>
          <cell r="D6220" t="str">
            <v>M50N镜座左</v>
          </cell>
        </row>
        <row r="6221">
          <cell r="B6221" t="str">
            <v>REM0000839</v>
          </cell>
          <cell r="C6221" t="str">
            <v>230REM0000839</v>
          </cell>
          <cell r="D6221" t="str">
            <v>M50N镜座左</v>
          </cell>
        </row>
        <row r="6222">
          <cell r="B6222" t="str">
            <v>SHT0010776</v>
          </cell>
          <cell r="C6222" t="str">
            <v>230SHT0010776</v>
          </cell>
          <cell r="D6222" t="str">
            <v>安全带高调机构固定板2</v>
          </cell>
        </row>
        <row r="6223">
          <cell r="B6223" t="str">
            <v>RCA0000003</v>
          </cell>
          <cell r="C6223" t="str">
            <v>210RCA0000003</v>
          </cell>
          <cell r="D6223" t="str">
            <v>K1内扣盖左</v>
          </cell>
        </row>
        <row r="6224">
          <cell r="B6224" t="str">
            <v>RCA0000004</v>
          </cell>
          <cell r="C6224" t="str">
            <v>210RCA0000004</v>
          </cell>
          <cell r="D6224" t="str">
            <v>K1内扣盖右</v>
          </cell>
        </row>
        <row r="6225">
          <cell r="B6225" t="str">
            <v>SHT0013292</v>
          </cell>
          <cell r="C6225" t="str">
            <v>220SHT0013292</v>
          </cell>
          <cell r="D6225" t="str">
            <v>装车小接头总成</v>
          </cell>
        </row>
        <row r="6226">
          <cell r="B6226" t="str">
            <v>SCS0004371</v>
          </cell>
          <cell r="C6226" t="str">
            <v>230SCS0004371</v>
          </cell>
          <cell r="D6226" t="str">
            <v>中改左座椅座垫左前加强板</v>
          </cell>
        </row>
        <row r="6227">
          <cell r="B6227" t="str">
            <v>SHT0010723</v>
          </cell>
          <cell r="C6227" t="str">
            <v>230SHT0010723</v>
          </cell>
          <cell r="D6227" t="str">
            <v>司机主边调角器下连接钣B</v>
          </cell>
        </row>
        <row r="6228">
          <cell r="B6228" t="str">
            <v>SHT0010725</v>
          </cell>
          <cell r="C6228" t="str">
            <v>230SHT0010725</v>
          </cell>
          <cell r="D6228" t="str">
            <v>司机副边调角器下连接钣B</v>
          </cell>
        </row>
        <row r="6229">
          <cell r="B6229" t="str">
            <v>SHT0011988</v>
          </cell>
          <cell r="C6229" t="str">
            <v>230SHT0011988</v>
          </cell>
          <cell r="D6229" t="str">
            <v>内十字支撑架</v>
          </cell>
        </row>
        <row r="6230">
          <cell r="B6230" t="str">
            <v>SHT0011989</v>
          </cell>
          <cell r="C6230" t="str">
            <v>230SHT0011989</v>
          </cell>
          <cell r="D6230" t="str">
            <v>外十字支撑架</v>
          </cell>
        </row>
        <row r="6231">
          <cell r="B6231" t="str">
            <v>TST0001888</v>
          </cell>
          <cell r="C6231" t="str">
            <v>230TST0001888</v>
          </cell>
          <cell r="D6231" t="str">
            <v>板材Q235</v>
          </cell>
        </row>
        <row r="6232">
          <cell r="B6232" t="str">
            <v>SHT0002515</v>
          </cell>
          <cell r="C6232" t="str">
            <v>230SHT0002515</v>
          </cell>
          <cell r="D6232" t="str">
            <v>右调节臂组件</v>
          </cell>
        </row>
        <row r="6233">
          <cell r="B6233" t="str">
            <v>SHT0001033</v>
          </cell>
          <cell r="C6233" t="str">
            <v>230SHT0001033</v>
          </cell>
          <cell r="D6233" t="str">
            <v>右旁侧板总成</v>
          </cell>
        </row>
        <row r="6234">
          <cell r="B6234" t="str">
            <v>REM0003404</v>
          </cell>
          <cell r="C6234" t="str">
            <v>210REM0003404</v>
          </cell>
          <cell r="D6234" t="str">
            <v>18D卡框单件</v>
          </cell>
        </row>
        <row r="6235">
          <cell r="B6235" t="str">
            <v>TST0000164</v>
          </cell>
          <cell r="C6235" t="str">
            <v>230TST0000164</v>
          </cell>
          <cell r="D6235" t="str">
            <v>ф11*80冲针</v>
          </cell>
        </row>
        <row r="6236">
          <cell r="B6236" t="str">
            <v>TST0001805</v>
          </cell>
          <cell r="C6236" t="str">
            <v>230TST0001805</v>
          </cell>
          <cell r="D6236" t="str">
            <v>板材SAPH440</v>
          </cell>
        </row>
        <row r="6237">
          <cell r="B6237" t="str">
            <v>REM0002180</v>
          </cell>
          <cell r="C6237" t="str">
            <v>210REM0002180</v>
          </cell>
          <cell r="D6237" t="str">
            <v>出口澳洲19衬套</v>
          </cell>
        </row>
        <row r="6238">
          <cell r="B6238" t="str">
            <v>SHT0001860</v>
          </cell>
          <cell r="C6238" t="str">
            <v>230SHT0001860</v>
          </cell>
          <cell r="D6238" t="str">
            <v>下框左纵梁</v>
          </cell>
        </row>
        <row r="6239">
          <cell r="B6239" t="str">
            <v>SHT0001861</v>
          </cell>
          <cell r="C6239" t="str">
            <v>230SHT0001861</v>
          </cell>
          <cell r="D6239" t="str">
            <v>下框右纵梁</v>
          </cell>
        </row>
        <row r="6240">
          <cell r="B6240" t="str">
            <v>REM0003434</v>
          </cell>
          <cell r="C6240" t="str">
            <v>210REM0003434</v>
          </cell>
          <cell r="D6240" t="str">
            <v>1780加热片</v>
          </cell>
        </row>
        <row r="6241">
          <cell r="B6241" t="str">
            <v>REM0003435</v>
          </cell>
          <cell r="C6241" t="str">
            <v>210REM0003435</v>
          </cell>
          <cell r="D6241" t="str">
            <v>200加热片</v>
          </cell>
        </row>
        <row r="6242">
          <cell r="B6242" t="str">
            <v>TST0000124</v>
          </cell>
          <cell r="C6242" t="str">
            <v>230TST0000124</v>
          </cell>
          <cell r="D6242" t="str">
            <v>Φ8*25沉头螺丝</v>
          </cell>
        </row>
        <row r="6243">
          <cell r="B6243" t="str">
            <v>REM0002104</v>
          </cell>
          <cell r="C6243" t="str">
            <v>210REM0002104</v>
          </cell>
          <cell r="D6243" t="str">
            <v>A2电加热镜头</v>
          </cell>
        </row>
        <row r="6244">
          <cell r="B6244" t="str">
            <v>SCS0006622</v>
          </cell>
          <cell r="C6244" t="str">
            <v>230SCS0006622</v>
          </cell>
          <cell r="D6244" t="str">
            <v>靠背板右边板前四序</v>
          </cell>
        </row>
        <row r="6245">
          <cell r="B6245" t="str">
            <v>SCS0006623</v>
          </cell>
          <cell r="C6245" t="str">
            <v>230SCS0006623</v>
          </cell>
          <cell r="D6245" t="str">
            <v>靠背板左边板前四序</v>
          </cell>
        </row>
        <row r="6246">
          <cell r="B6246" t="str">
            <v>SHT0013120</v>
          </cell>
          <cell r="C6246" t="str">
            <v>230SHT0013120</v>
          </cell>
          <cell r="D6246" t="str">
            <v>扶手旋转轴</v>
          </cell>
        </row>
        <row r="6247">
          <cell r="B6247" t="str">
            <v>REM0002996</v>
          </cell>
          <cell r="C6247" t="str">
            <v>230REM0002996</v>
          </cell>
          <cell r="D6247" t="str">
            <v>左长支杆管</v>
          </cell>
        </row>
        <row r="6248">
          <cell r="B6248" t="str">
            <v>REM0003000</v>
          </cell>
          <cell r="C6248" t="str">
            <v>230REM0003000</v>
          </cell>
          <cell r="D6248" t="str">
            <v>右长支杆管</v>
          </cell>
        </row>
        <row r="6249">
          <cell r="B6249" t="str">
            <v>BEC0010001</v>
          </cell>
          <cell r="C6249" t="str">
            <v>210BEC0010001</v>
          </cell>
          <cell r="D6249" t="str">
            <v>H6插接器</v>
          </cell>
        </row>
        <row r="6250">
          <cell r="B6250" t="str">
            <v>TWT0000094</v>
          </cell>
          <cell r="C6250" t="str">
            <v>230TWT0000094</v>
          </cell>
          <cell r="D6250" t="str">
            <v>焊管Q235</v>
          </cell>
        </row>
        <row r="6251">
          <cell r="B6251" t="str">
            <v>SHT0011014</v>
          </cell>
          <cell r="C6251" t="str">
            <v>230SHT0011014</v>
          </cell>
          <cell r="D6251" t="str">
            <v>钢丝焊接总成</v>
          </cell>
        </row>
        <row r="6252">
          <cell r="B6252" t="str">
            <v>SHT0001229</v>
          </cell>
          <cell r="C6252" t="str">
            <v>230SHT0001229</v>
          </cell>
          <cell r="D6252" t="str">
            <v>上框右侧板</v>
          </cell>
        </row>
        <row r="6253">
          <cell r="B6253" t="str">
            <v>SHT0001230</v>
          </cell>
          <cell r="C6253" t="str">
            <v>230SHT0001230</v>
          </cell>
          <cell r="D6253" t="str">
            <v>上框左侧板</v>
          </cell>
        </row>
        <row r="6254">
          <cell r="B6254" t="str">
            <v>REM0000914</v>
          </cell>
          <cell r="C6254" t="str">
            <v>210REM0000914</v>
          </cell>
          <cell r="D6254" t="str">
            <v>B40加热片左(老)</v>
          </cell>
        </row>
        <row r="6255">
          <cell r="B6255" t="str">
            <v>REM0000930</v>
          </cell>
          <cell r="C6255" t="str">
            <v>210REM0000930</v>
          </cell>
          <cell r="D6255" t="str">
            <v>B40加热片右(老)</v>
          </cell>
        </row>
        <row r="6256">
          <cell r="B6256" t="str">
            <v>SLT0000512</v>
          </cell>
          <cell r="C6256" t="str">
            <v>220SLT0000512</v>
          </cell>
          <cell r="D6256" t="str">
            <v>k1短拉带</v>
          </cell>
        </row>
        <row r="6257">
          <cell r="B6257" t="str">
            <v>SLT0000593</v>
          </cell>
          <cell r="C6257" t="str">
            <v>220SLT0000593</v>
          </cell>
          <cell r="D6257" t="str">
            <v>k1小侧翻拉带(长的）</v>
          </cell>
        </row>
        <row r="6258">
          <cell r="B6258" t="str">
            <v>SHT0002698</v>
          </cell>
          <cell r="C6258" t="str">
            <v>210SHT0002698</v>
          </cell>
          <cell r="D6258" t="str">
            <v>2.0右舵调角器手柄塑件</v>
          </cell>
        </row>
        <row r="6259">
          <cell r="B6259" t="str">
            <v>REM0002181</v>
          </cell>
          <cell r="C6259" t="str">
            <v>210REM0002181</v>
          </cell>
          <cell r="D6259" t="str">
            <v>出口澳洲22衬套</v>
          </cell>
        </row>
        <row r="6260">
          <cell r="B6260" t="str">
            <v>SCS0004045</v>
          </cell>
          <cell r="C6260" t="str">
            <v>220SCS0004045</v>
          </cell>
          <cell r="D6260" t="str">
            <v>B40L四六分右侧内罩壳总成</v>
          </cell>
        </row>
        <row r="6261">
          <cell r="B6261" t="str">
            <v>SCS0004055</v>
          </cell>
          <cell r="C6261" t="str">
            <v>220SCS0004055</v>
          </cell>
          <cell r="D6261" t="str">
            <v>B40L四六分左侧内罩壳总成</v>
          </cell>
        </row>
        <row r="6262">
          <cell r="B6262" t="str">
            <v>SCS0004052</v>
          </cell>
          <cell r="C6262" t="str">
            <v>220SCS0004052</v>
          </cell>
          <cell r="D6262" t="str">
            <v>B40L四分靠背长拉线</v>
          </cell>
        </row>
        <row r="6263">
          <cell r="B6263" t="str">
            <v>REM0001851</v>
          </cell>
          <cell r="C6263" t="str">
            <v>210REM0001851</v>
          </cell>
          <cell r="D6263" t="str">
            <v>华菱下视后盖</v>
          </cell>
        </row>
        <row r="6264">
          <cell r="B6264" t="str">
            <v>SCS0005009</v>
          </cell>
          <cell r="C6264" t="str">
            <v>230SCS0005009</v>
          </cell>
          <cell r="D6264" t="str">
            <v>右侧上连接板铆接组件</v>
          </cell>
        </row>
        <row r="6265">
          <cell r="B6265" t="str">
            <v>SCS0004042</v>
          </cell>
          <cell r="C6265" t="str">
            <v>210SCS0004042</v>
          </cell>
          <cell r="D6265" t="str">
            <v>B40L座椅挂钩</v>
          </cell>
        </row>
        <row r="6266">
          <cell r="B6266" t="str">
            <v>SCS0004042</v>
          </cell>
          <cell r="C6266" t="str">
            <v>220SCS0004042</v>
          </cell>
          <cell r="D6266" t="str">
            <v>B40L座椅挂钩</v>
          </cell>
        </row>
        <row r="6267">
          <cell r="B6267" t="str">
            <v>SHT0010228</v>
          </cell>
          <cell r="C6267" t="str">
            <v>230SHT0010228</v>
          </cell>
          <cell r="D6267" t="str">
            <v>仰角锁止钣金</v>
          </cell>
        </row>
        <row r="6268">
          <cell r="B6268" t="str">
            <v>TST0000036</v>
          </cell>
          <cell r="C6268" t="str">
            <v>230TST0000036</v>
          </cell>
          <cell r="D6268" t="str">
            <v>板材SAPH440</v>
          </cell>
        </row>
        <row r="6269">
          <cell r="B6269" t="str">
            <v>REM0002737</v>
          </cell>
          <cell r="C6269" t="str">
            <v>210REM0002737</v>
          </cell>
          <cell r="D6269" t="str">
            <v>济南右置左体11-1</v>
          </cell>
        </row>
        <row r="6270">
          <cell r="B6270" t="str">
            <v>TST0000299</v>
          </cell>
          <cell r="C6270" t="str">
            <v>230TST0000299</v>
          </cell>
          <cell r="D6270" t="str">
            <v>CO2分流器</v>
          </cell>
        </row>
        <row r="6271">
          <cell r="B6271" t="str">
            <v>RSM0000314</v>
          </cell>
          <cell r="C6271" t="str">
            <v>230RSM0000314</v>
          </cell>
          <cell r="D6271" t="str">
            <v>VT高顶主管分总成</v>
          </cell>
        </row>
        <row r="6272">
          <cell r="B6272" t="str">
            <v>TST0001887</v>
          </cell>
          <cell r="C6272" t="str">
            <v>230TST0001887</v>
          </cell>
          <cell r="D6272" t="str">
            <v>板材Q235</v>
          </cell>
        </row>
        <row r="6273">
          <cell r="B6273" t="str">
            <v>SHT0001666</v>
          </cell>
          <cell r="C6273" t="str">
            <v>220SHT0001666</v>
          </cell>
          <cell r="D6273" t="str">
            <v>副驾调角器总成</v>
          </cell>
        </row>
        <row r="6274">
          <cell r="B6274" t="str">
            <v>REM0000841</v>
          </cell>
          <cell r="C6274" t="str">
            <v>210REM0000841</v>
          </cell>
          <cell r="D6274" t="str">
            <v>M50N中配线束合件</v>
          </cell>
        </row>
        <row r="6275">
          <cell r="B6275" t="str">
            <v>TWT0000138</v>
          </cell>
          <cell r="C6275" t="str">
            <v>230TWT0000138</v>
          </cell>
          <cell r="D6275" t="str">
            <v>焊管SPCC</v>
          </cell>
        </row>
        <row r="6276">
          <cell r="B6276" t="str">
            <v>SLT0010734</v>
          </cell>
          <cell r="C6276" t="str">
            <v>220SLT0010734</v>
          </cell>
          <cell r="D6276" t="str">
            <v>靠背舒适性海绵1</v>
          </cell>
        </row>
        <row r="6277">
          <cell r="B6277" t="str">
            <v>RSM0000079</v>
          </cell>
          <cell r="C6277" t="str">
            <v>210RSM0000079</v>
          </cell>
          <cell r="D6277" t="str">
            <v>曼项目前下视镜动臂</v>
          </cell>
        </row>
        <row r="6278">
          <cell r="B6278" t="str">
            <v>SHT0001994</v>
          </cell>
          <cell r="C6278" t="str">
            <v>230SHT0001994</v>
          </cell>
          <cell r="D6278" t="str">
            <v>调角器右下连接板组件电泳</v>
          </cell>
        </row>
        <row r="6279">
          <cell r="B6279" t="str">
            <v>TMA0000259</v>
          </cell>
          <cell r="C6279" t="str">
            <v>210TMA0000259</v>
          </cell>
          <cell r="D6279" t="str">
            <v>奥铃19纸箱</v>
          </cell>
        </row>
        <row r="6280">
          <cell r="B6280" t="str">
            <v>TMA0000261</v>
          </cell>
          <cell r="C6280" t="str">
            <v>210TMA0000261</v>
          </cell>
          <cell r="D6280" t="str">
            <v>奥铃纸箱17</v>
          </cell>
        </row>
        <row r="6281">
          <cell r="B6281" t="str">
            <v>SLT0010737</v>
          </cell>
          <cell r="C6281" t="str">
            <v>220SLT0010737</v>
          </cell>
          <cell r="D6281" t="str">
            <v>坐垫舒适性海绵2</v>
          </cell>
        </row>
        <row r="6282">
          <cell r="B6282" t="str">
            <v>REM0000664</v>
          </cell>
          <cell r="C6282" t="str">
            <v>210REM0000664</v>
          </cell>
          <cell r="D6282" t="str">
            <v>江淮钢支架A</v>
          </cell>
        </row>
        <row r="6283">
          <cell r="B6283" t="str">
            <v>SCS0004814</v>
          </cell>
          <cell r="C6283" t="str">
            <v>230SCS0004814</v>
          </cell>
          <cell r="D6283" t="str">
            <v>座垫框架侧管</v>
          </cell>
        </row>
        <row r="6284">
          <cell r="B6284" t="str">
            <v>SHT0010822</v>
          </cell>
          <cell r="C6284" t="str">
            <v>230SHT0010822</v>
          </cell>
          <cell r="D6284" t="str">
            <v>水平减震挂钩</v>
          </cell>
        </row>
        <row r="6285">
          <cell r="B6285" t="str">
            <v>REM0001970</v>
          </cell>
          <cell r="C6285" t="str">
            <v>210REM0001970</v>
          </cell>
          <cell r="D6285" t="str">
            <v>重卡内扶手按钮大(新灰)</v>
          </cell>
        </row>
        <row r="6286">
          <cell r="B6286" t="str">
            <v>SCS0004598</v>
          </cell>
          <cell r="C6286" t="str">
            <v>230SCS0004598</v>
          </cell>
          <cell r="D6286" t="str">
            <v>独立座前脚架电泳</v>
          </cell>
        </row>
        <row r="6287">
          <cell r="B6287" t="str">
            <v>SCS0004614</v>
          </cell>
          <cell r="C6287" t="str">
            <v>230SCS0004614</v>
          </cell>
          <cell r="D6287" t="str">
            <v>调角器上连接板总成</v>
          </cell>
        </row>
        <row r="6288">
          <cell r="B6288" t="str">
            <v>TST0001800</v>
          </cell>
          <cell r="C6288" t="str">
            <v>230TST0001800</v>
          </cell>
          <cell r="D6288" t="str">
            <v>板材SPFH590</v>
          </cell>
        </row>
        <row r="6289">
          <cell r="B6289" t="str">
            <v>SLT0001951</v>
          </cell>
          <cell r="C6289" t="str">
            <v>220SLT0001951</v>
          </cell>
          <cell r="D6289" t="str">
            <v>靠背右侧下连接板总成</v>
          </cell>
        </row>
        <row r="6290">
          <cell r="B6290" t="str">
            <v>SLT0001951</v>
          </cell>
          <cell r="C6290" t="str">
            <v>230SLT0001951</v>
          </cell>
          <cell r="D6290" t="str">
            <v>靠背右侧下连接板总成</v>
          </cell>
        </row>
        <row r="6291">
          <cell r="B6291" t="str">
            <v>REM0003011</v>
          </cell>
          <cell r="C6291" t="str">
            <v>230REM0003011</v>
          </cell>
          <cell r="D6291" t="str">
            <v>奥驰左镜座连接板</v>
          </cell>
        </row>
        <row r="6292">
          <cell r="B6292" t="str">
            <v>REM0003015</v>
          </cell>
          <cell r="C6292" t="str">
            <v>230REM0003015</v>
          </cell>
          <cell r="D6292" t="str">
            <v>奥驰右镜座连接板</v>
          </cell>
        </row>
        <row r="6293">
          <cell r="B6293" t="str">
            <v>SHT0010365</v>
          </cell>
          <cell r="C6293" t="str">
            <v>210SHT0010365</v>
          </cell>
          <cell r="D6293" t="str">
            <v>安全带吊环罩壳</v>
          </cell>
        </row>
        <row r="6294">
          <cell r="B6294" t="str">
            <v>SHT0001532</v>
          </cell>
          <cell r="C6294" t="str">
            <v>230SHT0001532</v>
          </cell>
          <cell r="D6294" t="str">
            <v>前调调节臂组件</v>
          </cell>
        </row>
        <row r="6295">
          <cell r="B6295" t="str">
            <v>TST0001799</v>
          </cell>
          <cell r="C6295" t="str">
            <v>230TST0001799</v>
          </cell>
          <cell r="D6295" t="str">
            <v>板材SPFH590</v>
          </cell>
        </row>
        <row r="6296">
          <cell r="B6296" t="str">
            <v>REM0001893</v>
          </cell>
          <cell r="C6296" t="str">
            <v>210REM0001893</v>
          </cell>
          <cell r="D6296" t="str">
            <v>一汽军车大镜片</v>
          </cell>
        </row>
        <row r="6297">
          <cell r="B6297" t="str">
            <v>REM0000113</v>
          </cell>
          <cell r="C6297" t="str">
            <v>210REM0000113</v>
          </cell>
          <cell r="D6297" t="str">
            <v>BC311镜托板-右</v>
          </cell>
        </row>
        <row r="6298">
          <cell r="B6298" t="str">
            <v>SHT0002697</v>
          </cell>
          <cell r="C6298" t="str">
            <v>210SHT0002697</v>
          </cell>
          <cell r="D6298" t="str">
            <v>2.0右舵仰角调节手柄塑件</v>
          </cell>
        </row>
        <row r="6299">
          <cell r="B6299" t="str">
            <v>SHT0002455</v>
          </cell>
          <cell r="C6299" t="str">
            <v>230SHT0002455</v>
          </cell>
          <cell r="D6299" t="str">
            <v>下框后横梁组件电泳</v>
          </cell>
        </row>
        <row r="6300">
          <cell r="B6300" t="str">
            <v>SHT0014177</v>
          </cell>
          <cell r="C6300" t="str">
            <v>220SHT0014177</v>
          </cell>
          <cell r="D6300" t="str">
            <v>靠背舒适性海绵</v>
          </cell>
        </row>
        <row r="6301">
          <cell r="B6301" t="str">
            <v>REM0000340</v>
          </cell>
          <cell r="C6301" t="str">
            <v>210REM0000340</v>
          </cell>
          <cell r="D6301" t="str">
            <v>出口澳洲后视镜大镜片</v>
          </cell>
        </row>
        <row r="6302">
          <cell r="B6302" t="str">
            <v>REM0002634</v>
          </cell>
          <cell r="C6302" t="str">
            <v>210REM0002634</v>
          </cell>
          <cell r="D6302" t="str">
            <v>A2路面镜座</v>
          </cell>
        </row>
        <row r="6303">
          <cell r="B6303" t="str">
            <v>TST0000061</v>
          </cell>
          <cell r="C6303" t="str">
            <v>230TST0000061</v>
          </cell>
          <cell r="D6303" t="str">
            <v>板材QStE420TM</v>
          </cell>
        </row>
        <row r="6304">
          <cell r="B6304" t="str">
            <v>TMA0000465</v>
          </cell>
          <cell r="C6304" t="str">
            <v>210TMA0000465</v>
          </cell>
          <cell r="D6304" t="str">
            <v>铰链扶手纸箱</v>
          </cell>
        </row>
        <row r="6305">
          <cell r="B6305" t="str">
            <v>TMA0000465</v>
          </cell>
          <cell r="C6305" t="str">
            <v>230TMA0000465</v>
          </cell>
          <cell r="D6305" t="str">
            <v>铰链扶手纸箱</v>
          </cell>
        </row>
        <row r="6306">
          <cell r="B6306" t="str">
            <v>SHT0002313</v>
          </cell>
          <cell r="C6306" t="str">
            <v>230SHT0002313</v>
          </cell>
          <cell r="D6306" t="str">
            <v>陕汽L型连接板左</v>
          </cell>
        </row>
        <row r="6307">
          <cell r="B6307" t="str">
            <v>SHT0002314</v>
          </cell>
          <cell r="C6307" t="str">
            <v>230SHT0002314</v>
          </cell>
          <cell r="D6307" t="str">
            <v>陕汽L型连接板右</v>
          </cell>
        </row>
        <row r="6308">
          <cell r="B6308" t="str">
            <v>REM0001972</v>
          </cell>
          <cell r="C6308" t="str">
            <v>210REM0001972</v>
          </cell>
          <cell r="D6308" t="str">
            <v>重卡内扶手按钮中(新灰)</v>
          </cell>
        </row>
        <row r="6309">
          <cell r="B6309" t="str">
            <v>REM0000403</v>
          </cell>
          <cell r="C6309" t="str">
            <v>210REM0000403</v>
          </cell>
          <cell r="D6309" t="str">
            <v>ETX改型前下视镜杆安装座</v>
          </cell>
        </row>
        <row r="6310">
          <cell r="B6310" t="str">
            <v>REM0001099</v>
          </cell>
          <cell r="C6310" t="str">
            <v>210REM0001099</v>
          </cell>
          <cell r="D6310" t="str">
            <v>B40L左导光条安装板</v>
          </cell>
        </row>
        <row r="6311">
          <cell r="B6311" t="str">
            <v>REM0001116</v>
          </cell>
          <cell r="C6311" t="str">
            <v>210REM0001116</v>
          </cell>
          <cell r="D6311" t="str">
            <v>B40L右导光条安装板</v>
          </cell>
        </row>
        <row r="6312">
          <cell r="B6312" t="str">
            <v>SHT0000559</v>
          </cell>
          <cell r="C6312" t="str">
            <v>220SHT0000559</v>
          </cell>
          <cell r="D6312" t="str">
            <v>右侧扶手护面总成</v>
          </cell>
        </row>
        <row r="6313">
          <cell r="B6313" t="str">
            <v>REM0003053</v>
          </cell>
          <cell r="C6313" t="str">
            <v>210REM0003053</v>
          </cell>
          <cell r="D6313" t="str">
            <v>BC311单曲率镜托板-左</v>
          </cell>
        </row>
        <row r="6314">
          <cell r="B6314" t="str">
            <v>TST0000163</v>
          </cell>
          <cell r="C6314" t="str">
            <v>230TST0000163</v>
          </cell>
          <cell r="D6314" t="str">
            <v>ф7.5*80冲针</v>
          </cell>
        </row>
        <row r="6315">
          <cell r="B6315" t="str">
            <v>TST0000170</v>
          </cell>
          <cell r="C6315" t="str">
            <v>230TST0000170</v>
          </cell>
          <cell r="D6315" t="str">
            <v>ф6.8*80冲针</v>
          </cell>
        </row>
        <row r="6316">
          <cell r="B6316" t="str">
            <v>TST0000175</v>
          </cell>
          <cell r="C6316" t="str">
            <v>230TST0000175</v>
          </cell>
          <cell r="D6316" t="str">
            <v>ф7.6*80冲针</v>
          </cell>
        </row>
        <row r="6317">
          <cell r="B6317" t="str">
            <v>TST0000180</v>
          </cell>
          <cell r="C6317" t="str">
            <v>230TST0000180</v>
          </cell>
          <cell r="D6317" t="str">
            <v>ф6.2*80冲针</v>
          </cell>
        </row>
        <row r="6318">
          <cell r="B6318" t="str">
            <v>TST0000181</v>
          </cell>
          <cell r="C6318" t="str">
            <v>230TST0000181</v>
          </cell>
          <cell r="D6318" t="str">
            <v>ф7.2*80冲针</v>
          </cell>
        </row>
        <row r="6319">
          <cell r="B6319" t="str">
            <v>TST0000198</v>
          </cell>
          <cell r="C6319" t="str">
            <v>230TST0000198</v>
          </cell>
          <cell r="D6319" t="str">
            <v>冲针φ7.1*80</v>
          </cell>
        </row>
        <row r="6320">
          <cell r="B6320" t="str">
            <v>TST0000470</v>
          </cell>
          <cell r="C6320" t="str">
            <v>230TST0000470</v>
          </cell>
          <cell r="D6320" t="str">
            <v>塑焊枪枪芯220V-700W</v>
          </cell>
        </row>
        <row r="6321">
          <cell r="B6321" t="str">
            <v>SCS0004177</v>
          </cell>
          <cell r="C6321" t="str">
            <v>220SCS0004177</v>
          </cell>
          <cell r="D6321" t="str">
            <v>B40L中改后排靠背拉线总成</v>
          </cell>
        </row>
        <row r="6322">
          <cell r="B6322" t="str">
            <v>SHT0001130</v>
          </cell>
          <cell r="C6322" t="str">
            <v>230SHT0001130</v>
          </cell>
          <cell r="D6322" t="str">
            <v>右靠背板分总成</v>
          </cell>
        </row>
        <row r="6323">
          <cell r="B6323" t="str">
            <v>SHT0001131</v>
          </cell>
          <cell r="C6323" t="str">
            <v>230SHT0001131</v>
          </cell>
          <cell r="D6323" t="str">
            <v>左靠背板分总成</v>
          </cell>
        </row>
        <row r="6324">
          <cell r="B6324" t="str">
            <v>SHT0001552</v>
          </cell>
          <cell r="C6324" t="str">
            <v>230SHT0001552</v>
          </cell>
          <cell r="D6324" t="str">
            <v>调角器左下连接板组件电泳</v>
          </cell>
        </row>
        <row r="6325">
          <cell r="B6325" t="str">
            <v>SHT0001554</v>
          </cell>
          <cell r="C6325" t="str">
            <v>230SHT0001554</v>
          </cell>
          <cell r="D6325" t="str">
            <v>调角器右下连接板组件电泳</v>
          </cell>
        </row>
        <row r="6326">
          <cell r="B6326" t="str">
            <v>SHT0002296</v>
          </cell>
          <cell r="C6326" t="str">
            <v>230SHT0002296</v>
          </cell>
          <cell r="D6326" t="str">
            <v>调角器右上连接板组件</v>
          </cell>
        </row>
        <row r="6327">
          <cell r="B6327" t="str">
            <v>SLT0002392</v>
          </cell>
          <cell r="C6327" t="str">
            <v>230SLT0002392</v>
          </cell>
          <cell r="D6327" t="str">
            <v>小背折叠板主板电泳</v>
          </cell>
        </row>
        <row r="6328">
          <cell r="B6328" t="str">
            <v>TST0000781</v>
          </cell>
          <cell r="C6328" t="str">
            <v>230TST0000781</v>
          </cell>
          <cell r="D6328" t="str">
            <v>板材B410</v>
          </cell>
        </row>
        <row r="6329">
          <cell r="B6329" t="str">
            <v>REM0001835</v>
          </cell>
          <cell r="C6329" t="str">
            <v>210REM0001835</v>
          </cell>
          <cell r="D6329" t="str">
            <v>华菱镜座</v>
          </cell>
        </row>
        <row r="6330">
          <cell r="B6330" t="str">
            <v>SHT0002648</v>
          </cell>
          <cell r="C6330" t="str">
            <v>210SHT0002648</v>
          </cell>
          <cell r="D6330" t="str">
            <v>2.0座椅仰角调节手柄塑件</v>
          </cell>
        </row>
        <row r="6331">
          <cell r="B6331" t="str">
            <v>REM0001971</v>
          </cell>
          <cell r="C6331" t="str">
            <v>210REM0001971</v>
          </cell>
          <cell r="D6331" t="str">
            <v>重卡内扶手按钮小(新灰)</v>
          </cell>
        </row>
        <row r="6332">
          <cell r="B6332" t="str">
            <v>SHT0012212</v>
          </cell>
          <cell r="C6332" t="str">
            <v>230SHT0012212</v>
          </cell>
          <cell r="D6332" t="str">
            <v>1.0座框前横梁焊接总成</v>
          </cell>
        </row>
        <row r="6333">
          <cell r="B6333" t="str">
            <v>SHT0002469</v>
          </cell>
          <cell r="C6333" t="str">
            <v>230SHT0002469</v>
          </cell>
          <cell r="D6333" t="str">
            <v>下框左右支架钣金电泳</v>
          </cell>
        </row>
        <row r="6334">
          <cell r="B6334" t="str">
            <v>SHT0013123</v>
          </cell>
          <cell r="C6334" t="str">
            <v>230SHT0013123</v>
          </cell>
          <cell r="D6334" t="str">
            <v>仰角拉线总成</v>
          </cell>
        </row>
        <row r="6335">
          <cell r="B6335" t="str">
            <v>TST0001801</v>
          </cell>
          <cell r="C6335" t="str">
            <v>230TST0001801</v>
          </cell>
          <cell r="D6335" t="str">
            <v>板材ST14</v>
          </cell>
        </row>
        <row r="6336">
          <cell r="B6336" t="str">
            <v>SHT0010050</v>
          </cell>
          <cell r="C6336" t="str">
            <v>230SHT0010050</v>
          </cell>
          <cell r="D6336" t="str">
            <v>内绞架支撑钣金</v>
          </cell>
        </row>
        <row r="6337">
          <cell r="B6337" t="str">
            <v>SHT0010057</v>
          </cell>
          <cell r="C6337" t="str">
            <v>230SHT0010057</v>
          </cell>
          <cell r="D6337" t="str">
            <v>外绞架支撑钣金</v>
          </cell>
        </row>
        <row r="6338">
          <cell r="B6338" t="str">
            <v>REM0000500</v>
          </cell>
          <cell r="C6338" t="str">
            <v>210REM0000500</v>
          </cell>
          <cell r="D6338" t="str">
            <v>北奔上镜座</v>
          </cell>
        </row>
        <row r="6339">
          <cell r="B6339" t="str">
            <v>TSY0000634</v>
          </cell>
          <cell r="C6339" t="str">
            <v>220TSY0000634</v>
          </cell>
          <cell r="D6339" t="str">
            <v>打孔纸1.6M</v>
          </cell>
        </row>
        <row r="6340">
          <cell r="B6340" t="str">
            <v>SHT0001403</v>
          </cell>
          <cell r="C6340" t="str">
            <v>230SHT0001403</v>
          </cell>
          <cell r="D6340" t="str">
            <v>调角器左下连接板组件</v>
          </cell>
        </row>
        <row r="6341">
          <cell r="B6341" t="str">
            <v>SHT0001405</v>
          </cell>
          <cell r="C6341" t="str">
            <v>230SHT0001405</v>
          </cell>
          <cell r="D6341" t="str">
            <v>调角器右下连接板组件</v>
          </cell>
        </row>
        <row r="6342">
          <cell r="B6342" t="str">
            <v>RSM0000342</v>
          </cell>
          <cell r="C6342" t="str">
            <v>210RSM0000342</v>
          </cell>
          <cell r="D6342" t="str">
            <v>1780下视镜镜头分总成</v>
          </cell>
        </row>
        <row r="6343">
          <cell r="B6343" t="str">
            <v>SLT0001682</v>
          </cell>
          <cell r="C6343" t="str">
            <v>220SLT0001682</v>
          </cell>
          <cell r="D6343" t="str">
            <v>解锁拉线</v>
          </cell>
        </row>
        <row r="6344">
          <cell r="B6344" t="str">
            <v>TST0000645</v>
          </cell>
          <cell r="C6344" t="str">
            <v>230TST0000645</v>
          </cell>
          <cell r="D6344" t="str">
            <v>保温棉</v>
          </cell>
        </row>
        <row r="6345">
          <cell r="B6345" t="str">
            <v>TST0000716</v>
          </cell>
          <cell r="C6345" t="str">
            <v>220TST0000716</v>
          </cell>
          <cell r="D6345" t="str">
            <v>磁铁定规</v>
          </cell>
        </row>
        <row r="6346">
          <cell r="B6346" t="str">
            <v>TST0000717</v>
          </cell>
          <cell r="C6346" t="str">
            <v>220TST0000717</v>
          </cell>
          <cell r="D6346" t="str">
            <v>针杆</v>
          </cell>
        </row>
        <row r="6347">
          <cell r="B6347" t="str">
            <v>TST0001744</v>
          </cell>
          <cell r="C6347" t="str">
            <v>220TST0001744</v>
          </cell>
          <cell r="D6347" t="str">
            <v>剪线簧片0.15m</v>
          </cell>
        </row>
        <row r="6348">
          <cell r="B6348" t="str">
            <v>TST0000349</v>
          </cell>
          <cell r="C6348" t="str">
            <v>230TST0000349</v>
          </cell>
          <cell r="D6348" t="str">
            <v>密封胶</v>
          </cell>
        </row>
        <row r="6349">
          <cell r="B6349" t="str">
            <v>TST0001019</v>
          </cell>
          <cell r="C6349" t="str">
            <v>230TST0001019</v>
          </cell>
          <cell r="D6349" t="str">
            <v>快速接头12*</v>
          </cell>
        </row>
        <row r="6350">
          <cell r="B6350" t="str">
            <v>TST0001052</v>
          </cell>
          <cell r="C6350" t="str">
            <v>230TST0001052</v>
          </cell>
          <cell r="D6350" t="str">
            <v>二相插头</v>
          </cell>
        </row>
        <row r="6351">
          <cell r="B6351" t="str">
            <v>TST0001069</v>
          </cell>
          <cell r="C6351" t="str">
            <v>230TST0001069</v>
          </cell>
          <cell r="D6351" t="str">
            <v>插头3级</v>
          </cell>
        </row>
        <row r="6352">
          <cell r="B6352" t="str">
            <v>TST0001108</v>
          </cell>
          <cell r="C6352" t="str">
            <v>230TST0001108</v>
          </cell>
          <cell r="D6352" t="str">
            <v>胀管螺丝</v>
          </cell>
        </row>
        <row r="6353">
          <cell r="B6353" t="str">
            <v>TST0001181</v>
          </cell>
          <cell r="C6353" t="str">
            <v>230TST0001181</v>
          </cell>
          <cell r="D6353" t="str">
            <v>风扇叶</v>
          </cell>
        </row>
        <row r="6354">
          <cell r="B6354" t="str">
            <v>TST0001216</v>
          </cell>
          <cell r="C6354" t="str">
            <v>230TST0001216</v>
          </cell>
          <cell r="D6354" t="str">
            <v>PVC接头</v>
          </cell>
        </row>
        <row r="6355">
          <cell r="B6355" t="str">
            <v>TST0001529</v>
          </cell>
          <cell r="C6355" t="str">
            <v>230TST0001529</v>
          </cell>
          <cell r="D6355" t="str">
            <v>涨管螺丝16</v>
          </cell>
        </row>
        <row r="6356">
          <cell r="B6356" t="str">
            <v>TST0001102</v>
          </cell>
          <cell r="C6356" t="str">
            <v>230TST0001102</v>
          </cell>
          <cell r="D6356" t="str">
            <v>丝锥M4</v>
          </cell>
        </row>
        <row r="6357">
          <cell r="B6357" t="str">
            <v>TST0001315</v>
          </cell>
          <cell r="C6357" t="str">
            <v>230TST0001315</v>
          </cell>
          <cell r="D6357" t="str">
            <v>有肩套20*35</v>
          </cell>
        </row>
        <row r="6358">
          <cell r="B6358" t="str">
            <v>TST0000024</v>
          </cell>
          <cell r="C6358" t="str">
            <v>230TST0000024</v>
          </cell>
          <cell r="D6358" t="str">
            <v>扁钢Q235</v>
          </cell>
        </row>
        <row r="6359">
          <cell r="B6359" t="str">
            <v>SLT0000775</v>
          </cell>
          <cell r="C6359" t="str">
            <v>220SLT0000775</v>
          </cell>
          <cell r="D6359" t="str">
            <v>M4左侧护板</v>
          </cell>
        </row>
        <row r="6360">
          <cell r="B6360" t="str">
            <v>SLT0010590</v>
          </cell>
          <cell r="C6360" t="str">
            <v>230SLT0010590</v>
          </cell>
          <cell r="D6360" t="str">
            <v>芯盘同步杆</v>
          </cell>
        </row>
        <row r="6361">
          <cell r="B6361" t="str">
            <v>TMA0000204</v>
          </cell>
          <cell r="C6361" t="str">
            <v>210TMA0000204</v>
          </cell>
          <cell r="D6361" t="str">
            <v>豪泺纸箱底</v>
          </cell>
        </row>
        <row r="6362">
          <cell r="B6362" t="str">
            <v>TMA0000204</v>
          </cell>
          <cell r="C6362" t="str">
            <v>230TMA0000204</v>
          </cell>
          <cell r="D6362" t="str">
            <v>豪泺纸箱底</v>
          </cell>
        </row>
        <row r="6363">
          <cell r="B6363" t="str">
            <v>TST0000034</v>
          </cell>
          <cell r="C6363" t="str">
            <v>230TST0000034</v>
          </cell>
          <cell r="D6363" t="str">
            <v>板材SAPH440</v>
          </cell>
        </row>
        <row r="6364">
          <cell r="B6364" t="str">
            <v>TST0000090</v>
          </cell>
          <cell r="C6364" t="str">
            <v>230TST0000090</v>
          </cell>
          <cell r="D6364" t="str">
            <v>卷材SAPH440</v>
          </cell>
        </row>
        <row r="6365">
          <cell r="B6365" t="str">
            <v>SLT0002553</v>
          </cell>
          <cell r="C6365" t="str">
            <v>230SLT0002553</v>
          </cell>
          <cell r="D6365" t="str">
            <v>驾驶员靠背支撑钢丝总成</v>
          </cell>
        </row>
        <row r="6366">
          <cell r="B6366" t="str">
            <v>SLT0002564</v>
          </cell>
          <cell r="C6366" t="str">
            <v>230SLT0002564</v>
          </cell>
          <cell r="D6366" t="str">
            <v>驾驶员靠背支撑钢丝总成</v>
          </cell>
        </row>
        <row r="6367">
          <cell r="B6367" t="str">
            <v>SHT0001895</v>
          </cell>
          <cell r="C6367" t="str">
            <v>230SHT0001895</v>
          </cell>
          <cell r="D6367" t="str">
            <v>左侧调角连接板焊接总成</v>
          </cell>
        </row>
        <row r="6368">
          <cell r="B6368" t="str">
            <v>SHT0001896</v>
          </cell>
          <cell r="C6368" t="str">
            <v>230SHT0001896</v>
          </cell>
          <cell r="D6368" t="str">
            <v>右侧调角连接板焊接总成</v>
          </cell>
        </row>
        <row r="6369">
          <cell r="B6369" t="str">
            <v>SHT0013357</v>
          </cell>
          <cell r="C6369" t="str">
            <v>230SHT0013357</v>
          </cell>
          <cell r="D6369" t="str">
            <v>下框上安装板焊接总成</v>
          </cell>
        </row>
        <row r="6370">
          <cell r="B6370" t="str">
            <v>RSM0000042</v>
          </cell>
          <cell r="C6370" t="str">
            <v>210RSM0000042</v>
          </cell>
          <cell r="D6370" t="str">
            <v>豪泺路面镜镜座</v>
          </cell>
        </row>
        <row r="6371">
          <cell r="B6371" t="str">
            <v>TSY0000468</v>
          </cell>
          <cell r="C6371" t="str">
            <v>220TSY0000468</v>
          </cell>
          <cell r="D6371" t="str">
            <v>打孔纸</v>
          </cell>
        </row>
        <row r="6372">
          <cell r="B6372" t="str">
            <v>SHT0001854</v>
          </cell>
          <cell r="C6372" t="str">
            <v>230SHT0001854</v>
          </cell>
          <cell r="D6372" t="str">
            <v>左纵梁</v>
          </cell>
        </row>
        <row r="6373">
          <cell r="B6373" t="str">
            <v>SHT0001855</v>
          </cell>
          <cell r="C6373" t="str">
            <v>230SHT0001855</v>
          </cell>
          <cell r="D6373" t="str">
            <v>右纵梁</v>
          </cell>
        </row>
        <row r="6374">
          <cell r="B6374" t="str">
            <v>TWT0000012</v>
          </cell>
          <cell r="C6374" t="str">
            <v>230TWT0000012</v>
          </cell>
          <cell r="D6374" t="str">
            <v>焊管Q195</v>
          </cell>
        </row>
        <row r="6375">
          <cell r="B6375" t="str">
            <v>RIM0000017</v>
          </cell>
          <cell r="C6375" t="str">
            <v>210RIM0000017</v>
          </cell>
          <cell r="D6375" t="str">
            <v>18D镜杆</v>
          </cell>
        </row>
        <row r="6376">
          <cell r="B6376" t="str">
            <v>SHT0013915</v>
          </cell>
          <cell r="C6376" t="str">
            <v>230SHT0013915</v>
          </cell>
          <cell r="D6376" t="str">
            <v>调角器右下连接板组件</v>
          </cell>
        </row>
        <row r="6377">
          <cell r="B6377" t="str">
            <v>SHT0013916</v>
          </cell>
          <cell r="C6377" t="str">
            <v>230SHT0013916</v>
          </cell>
          <cell r="D6377" t="str">
            <v>调角器左下连接板组件</v>
          </cell>
        </row>
        <row r="6378">
          <cell r="B6378" t="str">
            <v>SLT0000434</v>
          </cell>
          <cell r="C6378" t="str">
            <v>220SLT0000434</v>
          </cell>
          <cell r="D6378" t="str">
            <v>K1窄车铰链右</v>
          </cell>
        </row>
        <row r="6379">
          <cell r="B6379" t="str">
            <v>TMA0000586</v>
          </cell>
          <cell r="C6379" t="str">
            <v>210TMA0000586</v>
          </cell>
          <cell r="D6379" t="str">
            <v>1125*720*5双瓦楞纸隔板</v>
          </cell>
        </row>
        <row r="6380">
          <cell r="B6380" t="str">
            <v>SHT0001957</v>
          </cell>
          <cell r="C6380" t="str">
            <v>230SHT0001957</v>
          </cell>
          <cell r="D6380" t="str">
            <v>调角器左下连接板组件</v>
          </cell>
        </row>
        <row r="6381">
          <cell r="B6381" t="str">
            <v>SHT0001231</v>
          </cell>
          <cell r="C6381" t="str">
            <v>230SHT0001231</v>
          </cell>
          <cell r="D6381" t="str">
            <v>下框右纵梁</v>
          </cell>
        </row>
        <row r="6382">
          <cell r="B6382" t="str">
            <v>SHT0001232</v>
          </cell>
          <cell r="C6382" t="str">
            <v>230SHT0001232</v>
          </cell>
          <cell r="D6382" t="str">
            <v>下框左纵梁</v>
          </cell>
        </row>
        <row r="6383">
          <cell r="B6383" t="str">
            <v>SHT0001959</v>
          </cell>
          <cell r="C6383" t="str">
            <v>230SHT0001959</v>
          </cell>
          <cell r="D6383" t="str">
            <v>调角器右下连接板组件</v>
          </cell>
        </row>
        <row r="6384">
          <cell r="B6384" t="str">
            <v>TST0000513</v>
          </cell>
          <cell r="C6384" t="str">
            <v>230TST0000513</v>
          </cell>
          <cell r="D6384" t="str">
            <v>方尺25*50</v>
          </cell>
        </row>
        <row r="6385">
          <cell r="B6385" t="str">
            <v>TST0000588</v>
          </cell>
          <cell r="C6385" t="str">
            <v>230TST0000588</v>
          </cell>
          <cell r="D6385" t="str">
            <v>开关（台钻用）</v>
          </cell>
        </row>
        <row r="6386">
          <cell r="B6386" t="str">
            <v>TST0001297</v>
          </cell>
          <cell r="C6386" t="str">
            <v>230TST0001297</v>
          </cell>
          <cell r="D6386" t="str">
            <v>导柱销12*80</v>
          </cell>
        </row>
        <row r="6387">
          <cell r="B6387" t="str">
            <v>TST0001329</v>
          </cell>
          <cell r="C6387" t="str">
            <v>230TST0001329</v>
          </cell>
          <cell r="D6387" t="str">
            <v>导柱28*160</v>
          </cell>
        </row>
        <row r="6388">
          <cell r="B6388" t="str">
            <v>SHT0010453</v>
          </cell>
          <cell r="C6388" t="str">
            <v>230SHT0010453</v>
          </cell>
          <cell r="D6388" t="str">
            <v>下框前横梁组件</v>
          </cell>
        </row>
        <row r="6389">
          <cell r="B6389" t="str">
            <v>SCS0004112</v>
          </cell>
          <cell r="C6389" t="str">
            <v>220SCS0004112</v>
          </cell>
          <cell r="D6389" t="str">
            <v>B40L座椅支撑外壳</v>
          </cell>
        </row>
        <row r="6390">
          <cell r="B6390" t="str">
            <v>SCS0004112</v>
          </cell>
          <cell r="C6390" t="str">
            <v>210SCS0004112</v>
          </cell>
          <cell r="D6390" t="str">
            <v>B40L座椅支撑外壳</v>
          </cell>
        </row>
        <row r="6391">
          <cell r="B6391" t="str">
            <v>REM0002255</v>
          </cell>
          <cell r="C6391" t="str">
            <v>210REM0002255</v>
          </cell>
          <cell r="D6391" t="str">
            <v>T7H广角加热片左</v>
          </cell>
        </row>
        <row r="6392">
          <cell r="B6392" t="str">
            <v>REM0002283</v>
          </cell>
          <cell r="C6392" t="str">
            <v>210REM0002283</v>
          </cell>
          <cell r="D6392" t="str">
            <v>T7H广角加热片右</v>
          </cell>
        </row>
        <row r="6393">
          <cell r="B6393" t="str">
            <v>RIM0000011</v>
          </cell>
          <cell r="C6393" t="str">
            <v>210RIM0000011</v>
          </cell>
          <cell r="D6393" t="str">
            <v>3GD镜片</v>
          </cell>
        </row>
        <row r="6394">
          <cell r="B6394" t="str">
            <v>RIM0000024</v>
          </cell>
          <cell r="C6394" t="str">
            <v>210RIM0000024</v>
          </cell>
          <cell r="D6394" t="str">
            <v>M20内视镜片</v>
          </cell>
        </row>
        <row r="6395">
          <cell r="B6395" t="str">
            <v>RIM0000103</v>
          </cell>
          <cell r="C6395" t="str">
            <v>210RIM0000103</v>
          </cell>
          <cell r="D6395" t="str">
            <v>18D内镜镜片</v>
          </cell>
        </row>
        <row r="6396">
          <cell r="B6396" t="str">
            <v>SCS0004370</v>
          </cell>
          <cell r="C6396" t="str">
            <v>230SCS0004370</v>
          </cell>
          <cell r="D6396" t="str">
            <v>中改左座椅座垫右前加强板</v>
          </cell>
        </row>
        <row r="6397">
          <cell r="B6397" t="str">
            <v>SLT0010439</v>
          </cell>
          <cell r="C6397" t="str">
            <v>230SLT0010439</v>
          </cell>
          <cell r="D6397" t="str">
            <v>副驾靠背支撑钢丝焊接总成</v>
          </cell>
        </row>
        <row r="6398">
          <cell r="B6398" t="str">
            <v>TST0000026</v>
          </cell>
          <cell r="C6398" t="str">
            <v>230TST0000026</v>
          </cell>
          <cell r="D6398" t="str">
            <v>板材SAPH440</v>
          </cell>
        </row>
        <row r="6399">
          <cell r="B6399" t="str">
            <v>RIM0000099</v>
          </cell>
          <cell r="C6399" t="str">
            <v>210RIM0000099</v>
          </cell>
          <cell r="D6399" t="str">
            <v>内视镜L0823020004A0</v>
          </cell>
        </row>
        <row r="6400">
          <cell r="B6400" t="str">
            <v>SCS0004110</v>
          </cell>
          <cell r="C6400" t="str">
            <v>220SCS0004110</v>
          </cell>
          <cell r="D6400" t="str">
            <v>B40L座椅扣手内支撑</v>
          </cell>
        </row>
        <row r="6401">
          <cell r="B6401" t="str">
            <v>SCS0004110</v>
          </cell>
          <cell r="C6401" t="str">
            <v>210SCS0004110</v>
          </cell>
          <cell r="D6401" t="str">
            <v>B40L座椅扣手内支撑</v>
          </cell>
        </row>
        <row r="6402">
          <cell r="B6402" t="str">
            <v>REM0000842</v>
          </cell>
          <cell r="C6402" t="str">
            <v>210REM0000842</v>
          </cell>
          <cell r="D6402" t="str">
            <v>M50NLED线束合件</v>
          </cell>
        </row>
        <row r="6403">
          <cell r="B6403" t="str">
            <v>SLT0002647</v>
          </cell>
          <cell r="C6403" t="str">
            <v>220SLT0002647</v>
          </cell>
          <cell r="D6403" t="str">
            <v>K1标准头枕布套</v>
          </cell>
        </row>
        <row r="6404">
          <cell r="B6404" t="str">
            <v>TST0000104</v>
          </cell>
          <cell r="C6404" t="str">
            <v>230TST0000104</v>
          </cell>
          <cell r="D6404" t="str">
            <v>ф8.5（钻头）</v>
          </cell>
        </row>
        <row r="6405">
          <cell r="B6405" t="str">
            <v>TST0000530</v>
          </cell>
          <cell r="C6405" t="str">
            <v>230TST0000530</v>
          </cell>
          <cell r="D6405" t="str">
            <v>扳手套头φ9</v>
          </cell>
        </row>
        <row r="6406">
          <cell r="B6406" t="str">
            <v>SHT0000619</v>
          </cell>
          <cell r="C6406" t="str">
            <v>220SHT0000619</v>
          </cell>
          <cell r="D6406" t="str">
            <v>2280椰棕吊铺下面硬质棉</v>
          </cell>
        </row>
        <row r="6407">
          <cell r="B6407" t="str">
            <v>REM0003137</v>
          </cell>
          <cell r="C6407" t="str">
            <v>230REM0003137</v>
          </cell>
          <cell r="D6407" t="str">
            <v>捷运连接杆左主管分总成</v>
          </cell>
        </row>
        <row r="6408">
          <cell r="B6408" t="str">
            <v>REM0003145</v>
          </cell>
          <cell r="C6408" t="str">
            <v>230REM0003145</v>
          </cell>
          <cell r="D6408" t="str">
            <v>捷运连接杆右主管分总成</v>
          </cell>
        </row>
        <row r="6409">
          <cell r="B6409" t="str">
            <v>REM0001890</v>
          </cell>
          <cell r="C6409" t="str">
            <v>210REM0001890</v>
          </cell>
          <cell r="D6409" t="str">
            <v>一汽军车压块</v>
          </cell>
        </row>
        <row r="6410">
          <cell r="B6410" t="str">
            <v>SLT0010530</v>
          </cell>
          <cell r="C6410" t="str">
            <v>230SLT0010530</v>
          </cell>
          <cell r="D6410" t="str">
            <v>绞架连杆1</v>
          </cell>
        </row>
        <row r="6411">
          <cell r="B6411" t="str">
            <v>SHT0000092</v>
          </cell>
          <cell r="C6411" t="str">
            <v>210SHT0000092</v>
          </cell>
          <cell r="D6411" t="str">
            <v>M4右舵副边罩壳</v>
          </cell>
        </row>
        <row r="6412">
          <cell r="B6412" t="str">
            <v>SHT0000092</v>
          </cell>
          <cell r="C6412" t="str">
            <v>220SHT0000092</v>
          </cell>
          <cell r="D6412" t="str">
            <v>M4右舵副边罩壳</v>
          </cell>
        </row>
        <row r="6413">
          <cell r="B6413" t="str">
            <v>RSM0000325</v>
          </cell>
          <cell r="C6413" t="str">
            <v>230RSM0000325</v>
          </cell>
          <cell r="D6413" t="str">
            <v>奥驰下视镜杆主管分总成</v>
          </cell>
        </row>
        <row r="6414">
          <cell r="B6414" t="str">
            <v>TMA0000209</v>
          </cell>
          <cell r="C6414" t="str">
            <v>210TMA0000209</v>
          </cell>
          <cell r="D6414" t="str">
            <v>奥驰补盲镜包装箱</v>
          </cell>
        </row>
        <row r="6415">
          <cell r="B6415" t="str">
            <v>TMA0000209</v>
          </cell>
          <cell r="C6415" t="str">
            <v>230TMA0000209</v>
          </cell>
          <cell r="D6415" t="str">
            <v>奥驰补盲镜包装箱</v>
          </cell>
        </row>
        <row r="6416">
          <cell r="B6416" t="str">
            <v>SLT0010736</v>
          </cell>
          <cell r="C6416" t="str">
            <v>220SLT0010736</v>
          </cell>
          <cell r="D6416" t="str">
            <v>坐垫舒适性海绵1</v>
          </cell>
        </row>
        <row r="6417">
          <cell r="B6417" t="str">
            <v>RSM0000117</v>
          </cell>
          <cell r="C6417" t="str">
            <v>210RSM0000117</v>
          </cell>
          <cell r="D6417" t="str">
            <v>济南轻卡补盲镜杆(喷涂)</v>
          </cell>
        </row>
        <row r="6418">
          <cell r="B6418" t="str">
            <v>SCS0004385</v>
          </cell>
          <cell r="C6418" t="str">
            <v>230SCS0004385</v>
          </cell>
          <cell r="D6418" t="str">
            <v>右侧调角器下连接板组合</v>
          </cell>
        </row>
        <row r="6419">
          <cell r="B6419" t="str">
            <v>SCS0004386</v>
          </cell>
          <cell r="C6419" t="str">
            <v>230SCS0004386</v>
          </cell>
          <cell r="D6419" t="str">
            <v>中改左侧调角器下连接板</v>
          </cell>
        </row>
        <row r="6420">
          <cell r="B6420" t="str">
            <v>SHT0013310</v>
          </cell>
          <cell r="C6420" t="str">
            <v>230SHT0013310</v>
          </cell>
          <cell r="D6420" t="str">
            <v>座垫翻折支撑钣焊接总成</v>
          </cell>
        </row>
        <row r="6421">
          <cell r="B6421" t="str">
            <v>SHT0001387</v>
          </cell>
          <cell r="C6421" t="str">
            <v>230SHT0001387</v>
          </cell>
          <cell r="D6421" t="str">
            <v>调角器左下连接板组件</v>
          </cell>
        </row>
        <row r="6422">
          <cell r="B6422" t="str">
            <v>SHT0001389</v>
          </cell>
          <cell r="C6422" t="str">
            <v>230SHT0001389</v>
          </cell>
          <cell r="D6422" t="str">
            <v>调角器右下连接板组件</v>
          </cell>
        </row>
        <row r="6423">
          <cell r="B6423" t="str">
            <v>SLT0010531</v>
          </cell>
          <cell r="C6423" t="str">
            <v>230SLT0010531</v>
          </cell>
          <cell r="D6423" t="str">
            <v>绞架连杆2</v>
          </cell>
        </row>
        <row r="6424">
          <cell r="B6424" t="str">
            <v>SHT0013184</v>
          </cell>
          <cell r="C6424" t="str">
            <v>230SHT0013184</v>
          </cell>
          <cell r="D6424" t="str">
            <v>副驾仰角拉线总成</v>
          </cell>
        </row>
        <row r="6425">
          <cell r="B6425" t="str">
            <v>SHT0001225</v>
          </cell>
          <cell r="C6425" t="str">
            <v>230SHT0001225</v>
          </cell>
          <cell r="D6425" t="str">
            <v>内加强板</v>
          </cell>
        </row>
        <row r="6426">
          <cell r="B6426" t="str">
            <v>SHT0012080</v>
          </cell>
          <cell r="C6426" t="str">
            <v>230SHT0012080</v>
          </cell>
          <cell r="D6426" t="str">
            <v>1.0升级左纵梁</v>
          </cell>
        </row>
        <row r="6427">
          <cell r="B6427" t="str">
            <v>SCS0004775</v>
          </cell>
          <cell r="C6427" t="str">
            <v>230SCS0004775</v>
          </cell>
          <cell r="D6427" t="str">
            <v>前排靠背支撑框线总成</v>
          </cell>
        </row>
        <row r="6428">
          <cell r="B6428" t="str">
            <v>SHT0002472</v>
          </cell>
          <cell r="C6428" t="str">
            <v>230SHT0002472</v>
          </cell>
          <cell r="D6428" t="str">
            <v>仰角锁止齿板电泳</v>
          </cell>
        </row>
        <row r="6429">
          <cell r="B6429" t="str">
            <v>TST0001719</v>
          </cell>
          <cell r="C6429" t="str">
            <v>230TST0001719</v>
          </cell>
          <cell r="D6429" t="str">
            <v>冷板材ST12</v>
          </cell>
        </row>
        <row r="6430">
          <cell r="B6430" t="str">
            <v>REM0000633</v>
          </cell>
          <cell r="C6430" t="str">
            <v>210REM0000633</v>
          </cell>
          <cell r="D6430" t="str">
            <v>MV3下镜座装饰罩</v>
          </cell>
        </row>
        <row r="6431">
          <cell r="B6431" t="str">
            <v>BFA0000626</v>
          </cell>
          <cell r="C6431" t="str">
            <v>230BFA0000626</v>
          </cell>
          <cell r="D6431" t="str">
            <v>φ16*120内方螺丝</v>
          </cell>
        </row>
        <row r="6432">
          <cell r="B6432" t="str">
            <v>TWT0000045</v>
          </cell>
          <cell r="C6432" t="str">
            <v>230TWT0000045</v>
          </cell>
          <cell r="D6432" t="str">
            <v>圆钢</v>
          </cell>
        </row>
        <row r="6433">
          <cell r="B6433" t="str">
            <v>SHT0001329</v>
          </cell>
          <cell r="C6433" t="str">
            <v>230SHT0001329</v>
          </cell>
          <cell r="D6433" t="str">
            <v>后支撑焊接组件</v>
          </cell>
        </row>
        <row r="6434">
          <cell r="B6434" t="str">
            <v>SHT0001026</v>
          </cell>
          <cell r="C6434" t="str">
            <v>230SHT0001026</v>
          </cell>
          <cell r="D6434" t="str">
            <v>上框右支架</v>
          </cell>
        </row>
        <row r="6435">
          <cell r="B6435" t="str">
            <v>SHT0001027</v>
          </cell>
          <cell r="C6435" t="str">
            <v>230SHT0001027</v>
          </cell>
          <cell r="D6435" t="str">
            <v>上框左支架</v>
          </cell>
        </row>
        <row r="6436">
          <cell r="B6436" t="str">
            <v>SLT0002386</v>
          </cell>
          <cell r="C6436" t="str">
            <v>230SLT0002386</v>
          </cell>
          <cell r="D6436" t="str">
            <v>司机背右旁接板</v>
          </cell>
        </row>
        <row r="6437">
          <cell r="B6437" t="str">
            <v>SCS0004111</v>
          </cell>
          <cell r="C6437" t="str">
            <v>220SCS0004111</v>
          </cell>
          <cell r="D6437" t="str">
            <v>B40V后排扣手</v>
          </cell>
        </row>
        <row r="6438">
          <cell r="B6438" t="str">
            <v>SCS0004111</v>
          </cell>
          <cell r="C6438" t="str">
            <v>210SCS0004111</v>
          </cell>
          <cell r="D6438" t="str">
            <v>B40V后排扣手</v>
          </cell>
        </row>
        <row r="6439">
          <cell r="B6439" t="str">
            <v>SLT0002296</v>
          </cell>
          <cell r="C6439" t="str">
            <v>220SLT0002296</v>
          </cell>
          <cell r="D6439" t="str">
            <v>6486头枕（泡沫）</v>
          </cell>
        </row>
        <row r="6440">
          <cell r="B6440" t="str">
            <v>SLT0002299</v>
          </cell>
          <cell r="C6440" t="str">
            <v>220SLT0002299</v>
          </cell>
          <cell r="D6440" t="str">
            <v>6486头枕骨架</v>
          </cell>
        </row>
        <row r="6441">
          <cell r="B6441" t="str">
            <v>REM0002961</v>
          </cell>
          <cell r="C6441" t="str">
            <v>230REM0002961</v>
          </cell>
          <cell r="D6441" t="str">
            <v>奥驰A右镜杆主管</v>
          </cell>
        </row>
        <row r="6442">
          <cell r="B6442" t="str">
            <v>SHT0012542</v>
          </cell>
          <cell r="C6442" t="str">
            <v>230SHT0012542</v>
          </cell>
          <cell r="D6442" t="str">
            <v>下框后连接板</v>
          </cell>
        </row>
        <row r="6443">
          <cell r="B6443" t="str">
            <v>SCS0007041</v>
          </cell>
          <cell r="C6443" t="str">
            <v>230SCS0007041</v>
          </cell>
          <cell r="D6443" t="str">
            <v>地锁固定板R</v>
          </cell>
        </row>
        <row r="6444">
          <cell r="B6444" t="str">
            <v>SCS0007061</v>
          </cell>
          <cell r="C6444" t="str">
            <v>230SCS0007061</v>
          </cell>
          <cell r="D6444" t="str">
            <v>地锁固定板L</v>
          </cell>
        </row>
        <row r="6445">
          <cell r="B6445" t="str">
            <v>SHT0010810</v>
          </cell>
          <cell r="C6445" t="str">
            <v>230SHT0010810</v>
          </cell>
          <cell r="D6445" t="str">
            <v>水平减震活动轴</v>
          </cell>
        </row>
        <row r="6446">
          <cell r="B6446" t="str">
            <v>SHT0012144</v>
          </cell>
          <cell r="C6446" t="str">
            <v>230SHT0012144</v>
          </cell>
          <cell r="D6446" t="str">
            <v>左侧仰角卡板</v>
          </cell>
        </row>
        <row r="6447">
          <cell r="B6447" t="str">
            <v>SHT0012145</v>
          </cell>
          <cell r="C6447" t="str">
            <v>230SHT0012145</v>
          </cell>
          <cell r="D6447" t="str">
            <v>右侧仰角卡板</v>
          </cell>
        </row>
        <row r="6448">
          <cell r="B6448" t="str">
            <v>SHT0011362</v>
          </cell>
          <cell r="C6448" t="str">
            <v>230SHT0011362</v>
          </cell>
          <cell r="D6448" t="str">
            <v>扶手支架</v>
          </cell>
        </row>
        <row r="6449">
          <cell r="B6449" t="str">
            <v>SHT0001243</v>
          </cell>
          <cell r="C6449" t="str">
            <v>230SHT0001243</v>
          </cell>
          <cell r="D6449" t="str">
            <v>左靠背板分总成电泳</v>
          </cell>
        </row>
        <row r="6450">
          <cell r="B6450" t="str">
            <v>RSM0000310</v>
          </cell>
          <cell r="C6450" t="str">
            <v>230RSM0000310</v>
          </cell>
          <cell r="D6450" t="str">
            <v>VT平顶主管分总成</v>
          </cell>
        </row>
        <row r="6451">
          <cell r="B6451" t="str">
            <v>SHT0000770</v>
          </cell>
          <cell r="C6451" t="str">
            <v>210SHT0000770</v>
          </cell>
          <cell r="D6451" t="str">
            <v>H4上卧铺后围安装支架</v>
          </cell>
        </row>
        <row r="6452">
          <cell r="B6452" t="str">
            <v>SHT0000770</v>
          </cell>
          <cell r="C6452" t="str">
            <v>220SHT0000770</v>
          </cell>
          <cell r="D6452" t="str">
            <v>H4上卧铺后围安装支架</v>
          </cell>
        </row>
        <row r="6453">
          <cell r="B6453" t="str">
            <v>SHT0000770</v>
          </cell>
          <cell r="C6453" t="str">
            <v>230SHT0000770</v>
          </cell>
          <cell r="D6453" t="str">
            <v>H4上卧铺后围安装支架</v>
          </cell>
        </row>
        <row r="6454">
          <cell r="B6454" t="str">
            <v>SHT0013320</v>
          </cell>
          <cell r="C6454" t="str">
            <v>230SHT0013320</v>
          </cell>
          <cell r="D6454" t="str">
            <v>钢丝焊接总成</v>
          </cell>
        </row>
        <row r="6455">
          <cell r="B6455" t="str">
            <v>SHT0011962</v>
          </cell>
          <cell r="C6455" t="str">
            <v>220SHT0011962</v>
          </cell>
          <cell r="D6455" t="str">
            <v>2.0座椅前部罩壳</v>
          </cell>
        </row>
        <row r="6456">
          <cell r="B6456" t="str">
            <v>REM0000266</v>
          </cell>
          <cell r="C6456" t="str">
            <v>210REM0000266</v>
          </cell>
          <cell r="D6456" t="str">
            <v>BC316摄像头支架-左</v>
          </cell>
        </row>
        <row r="6457">
          <cell r="B6457" t="str">
            <v>REM0000283</v>
          </cell>
          <cell r="C6457" t="str">
            <v>210REM0000283</v>
          </cell>
          <cell r="D6457" t="str">
            <v>BC316摄像头支架-右</v>
          </cell>
        </row>
        <row r="6458">
          <cell r="B6458" t="str">
            <v>SHT0001097</v>
          </cell>
          <cell r="C6458" t="str">
            <v>230SHT0001097</v>
          </cell>
          <cell r="D6458" t="str">
            <v>下框右侧纵梁</v>
          </cell>
        </row>
        <row r="6459">
          <cell r="B6459" t="str">
            <v>SHT0001098</v>
          </cell>
          <cell r="C6459" t="str">
            <v>230SHT0001098</v>
          </cell>
          <cell r="D6459" t="str">
            <v>下框左侧纵梁</v>
          </cell>
        </row>
        <row r="6460">
          <cell r="B6460" t="str">
            <v>SHT0001248</v>
          </cell>
          <cell r="C6460" t="str">
            <v>230SHT0001248</v>
          </cell>
          <cell r="D6460" t="str">
            <v>下框前后横梁</v>
          </cell>
        </row>
        <row r="6461">
          <cell r="B6461" t="str">
            <v>SCS0004084</v>
          </cell>
          <cell r="C6461" t="str">
            <v>220SCS0004084</v>
          </cell>
          <cell r="D6461" t="str">
            <v>B40升降器手柄新状态</v>
          </cell>
        </row>
        <row r="6462">
          <cell r="B6462" t="str">
            <v>SHT0001461</v>
          </cell>
          <cell r="C6462" t="str">
            <v>230SHT0001461</v>
          </cell>
          <cell r="D6462" t="str">
            <v>右靠背板分总成电泳</v>
          </cell>
        </row>
        <row r="6463">
          <cell r="B6463" t="str">
            <v>SHT0001404</v>
          </cell>
          <cell r="C6463" t="str">
            <v>230SHT0001404</v>
          </cell>
          <cell r="D6463" t="str">
            <v>调角器左上连接板组件</v>
          </cell>
        </row>
        <row r="6464">
          <cell r="B6464" t="str">
            <v>SHT0001406</v>
          </cell>
          <cell r="C6464" t="str">
            <v>230SHT0001406</v>
          </cell>
          <cell r="D6464" t="str">
            <v>调角器右上连接板组件</v>
          </cell>
        </row>
        <row r="6465">
          <cell r="B6465" t="str">
            <v>SHT0011394</v>
          </cell>
          <cell r="C6465" t="str">
            <v>230SHT0011394</v>
          </cell>
          <cell r="D6465" t="str">
            <v>左侧滑轨解锁手柄支撑板</v>
          </cell>
        </row>
        <row r="6466">
          <cell r="B6466" t="str">
            <v>SHT0011593</v>
          </cell>
          <cell r="C6466" t="str">
            <v>230SHT0011593</v>
          </cell>
          <cell r="D6466" t="str">
            <v>右侧滑轨解锁手柄支撑板</v>
          </cell>
        </row>
        <row r="6467">
          <cell r="B6467" t="str">
            <v>SHT0012003</v>
          </cell>
          <cell r="C6467" t="str">
            <v>230SHT0012003</v>
          </cell>
          <cell r="D6467" t="str">
            <v>升降拉线固定钣金</v>
          </cell>
        </row>
        <row r="6468">
          <cell r="B6468" t="str">
            <v>SHT0012050</v>
          </cell>
          <cell r="C6468" t="str">
            <v>230SHT0012050</v>
          </cell>
          <cell r="D6468" t="str">
            <v>左旁侧板焊接总成</v>
          </cell>
        </row>
        <row r="6469">
          <cell r="B6469" t="str">
            <v>SHT0012051</v>
          </cell>
          <cell r="C6469" t="str">
            <v>230SHT0012051</v>
          </cell>
          <cell r="D6469" t="str">
            <v>右旁侧板焊接总成</v>
          </cell>
        </row>
        <row r="6470">
          <cell r="B6470" t="str">
            <v>SHT0001073</v>
          </cell>
          <cell r="C6470" t="str">
            <v>230SHT0001073</v>
          </cell>
          <cell r="D6470" t="str">
            <v>连动杆 F2535030X</v>
          </cell>
        </row>
        <row r="6471">
          <cell r="B6471" t="str">
            <v>SHT0000483</v>
          </cell>
          <cell r="C6471" t="str">
            <v>220SHT0000483</v>
          </cell>
          <cell r="D6471" t="str">
            <v>H4上卧铺侧支撑</v>
          </cell>
        </row>
        <row r="6472">
          <cell r="B6472" t="str">
            <v>SHT0014358</v>
          </cell>
          <cell r="C6472" t="str">
            <v>220SHT0014358</v>
          </cell>
          <cell r="D6472" t="str">
            <v>上卧铺侧支撑</v>
          </cell>
        </row>
        <row r="6473">
          <cell r="B6473" t="str">
            <v>SCS0004390</v>
          </cell>
          <cell r="C6473" t="str">
            <v>230SCS0004390</v>
          </cell>
          <cell r="D6473" t="str">
            <v>中改右座椅调角器联动杆</v>
          </cell>
        </row>
        <row r="6474">
          <cell r="B6474" t="str">
            <v>SHT0000483</v>
          </cell>
          <cell r="C6474" t="str">
            <v>230SHT0000483</v>
          </cell>
          <cell r="D6474" t="str">
            <v>H4上卧铺侧支撑</v>
          </cell>
        </row>
        <row r="6475">
          <cell r="B6475" t="str">
            <v>TST0000178</v>
          </cell>
          <cell r="C6475" t="str">
            <v>230TST0000178</v>
          </cell>
          <cell r="D6475" t="str">
            <v>ф5.6*80冲针</v>
          </cell>
        </row>
        <row r="6476">
          <cell r="B6476" t="str">
            <v>TST0000197</v>
          </cell>
          <cell r="C6476" t="str">
            <v>230TST0000197</v>
          </cell>
          <cell r="D6476" t="str">
            <v>冲针φ5.2*80</v>
          </cell>
        </row>
        <row r="6477">
          <cell r="B6477" t="str">
            <v>TST0000208</v>
          </cell>
          <cell r="C6477" t="str">
            <v>230TST0000208</v>
          </cell>
          <cell r="D6477" t="str">
            <v>冲针φ5.1*80</v>
          </cell>
        </row>
        <row r="6478">
          <cell r="B6478" t="str">
            <v>TST0000347</v>
          </cell>
          <cell r="C6478" t="str">
            <v>230TST0000347</v>
          </cell>
          <cell r="D6478" t="str">
            <v>云石片</v>
          </cell>
        </row>
        <row r="6479">
          <cell r="B6479" t="str">
            <v>TST0000451</v>
          </cell>
          <cell r="C6479" t="str">
            <v>230TST0000451</v>
          </cell>
          <cell r="D6479" t="str">
            <v>打包机开关</v>
          </cell>
        </row>
        <row r="6480">
          <cell r="B6480" t="str">
            <v>TST0000464</v>
          </cell>
          <cell r="C6480" t="str">
            <v>230TST0000464</v>
          </cell>
          <cell r="D6480" t="str">
            <v>Φ4内方螺丝批咀</v>
          </cell>
        </row>
        <row r="6481">
          <cell r="B6481" t="str">
            <v>TST0000478</v>
          </cell>
          <cell r="C6481" t="str">
            <v>230TST0000478</v>
          </cell>
          <cell r="D6481" t="str">
            <v>φ25镀锌直接头</v>
          </cell>
        </row>
        <row r="6482">
          <cell r="B6482" t="str">
            <v>TST0000490</v>
          </cell>
          <cell r="C6482" t="str">
            <v>230TST0000490</v>
          </cell>
          <cell r="D6482" t="str">
            <v>直线导轨BRS-25</v>
          </cell>
        </row>
        <row r="6483">
          <cell r="B6483" t="str">
            <v>SHT0011777</v>
          </cell>
          <cell r="C6483" t="str">
            <v>230SHT0011777</v>
          </cell>
          <cell r="D6483" t="str">
            <v>座框矩管</v>
          </cell>
        </row>
        <row r="6484">
          <cell r="B6484" t="str">
            <v>TMA0000381</v>
          </cell>
          <cell r="C6484" t="str">
            <v>210TMA0000381</v>
          </cell>
          <cell r="D6484" t="str">
            <v>捷运前下视纸箱</v>
          </cell>
        </row>
        <row r="6485">
          <cell r="B6485" t="str">
            <v>BFA0000354</v>
          </cell>
          <cell r="C6485" t="str">
            <v>230BFA0000354</v>
          </cell>
          <cell r="D6485" t="str">
            <v>内十字绞架连接轴2</v>
          </cell>
        </row>
        <row r="6486">
          <cell r="B6486" t="str">
            <v>SCS0004615</v>
          </cell>
          <cell r="C6486" t="str">
            <v>230SCS0004615</v>
          </cell>
          <cell r="D6486" t="str">
            <v>左上连接板总成</v>
          </cell>
        </row>
        <row r="6487">
          <cell r="B6487" t="str">
            <v>TWT0000027</v>
          </cell>
          <cell r="C6487" t="str">
            <v>230TWT0000027</v>
          </cell>
          <cell r="D6487" t="str">
            <v>方管Q235</v>
          </cell>
        </row>
        <row r="6488">
          <cell r="B6488" t="str">
            <v>SHT0001034</v>
          </cell>
          <cell r="C6488" t="str">
            <v>230SHT0001034</v>
          </cell>
          <cell r="D6488" t="str">
            <v>左旁侧板总成</v>
          </cell>
        </row>
        <row r="6489">
          <cell r="B6489" t="str">
            <v>SHT0011962</v>
          </cell>
          <cell r="C6489" t="str">
            <v>210SHT0011962</v>
          </cell>
          <cell r="D6489" t="str">
            <v>2.0座椅前部罩壳</v>
          </cell>
        </row>
        <row r="6490">
          <cell r="B6490" t="str">
            <v>RSM0000030</v>
          </cell>
          <cell r="C6490" t="str">
            <v>210RSM0000030</v>
          </cell>
          <cell r="D6490" t="str">
            <v>J6K前下后盖</v>
          </cell>
        </row>
        <row r="6491">
          <cell r="B6491" t="str">
            <v>RCA0000114</v>
          </cell>
          <cell r="C6491" t="str">
            <v>210RCA0000114</v>
          </cell>
          <cell r="D6491" t="str">
            <v>新标准铰链左</v>
          </cell>
        </row>
        <row r="6492">
          <cell r="B6492" t="str">
            <v>RCA0000115</v>
          </cell>
          <cell r="C6492" t="str">
            <v>210RCA0000115</v>
          </cell>
          <cell r="D6492" t="str">
            <v>新标准铰链右</v>
          </cell>
        </row>
        <row r="6493">
          <cell r="B6493" t="str">
            <v>RCA0000114</v>
          </cell>
          <cell r="C6493" t="str">
            <v>230RCA0000114</v>
          </cell>
          <cell r="D6493" t="str">
            <v>新标准铰链左</v>
          </cell>
        </row>
        <row r="6494">
          <cell r="B6494" t="str">
            <v>RCA0000115</v>
          </cell>
          <cell r="C6494" t="str">
            <v>230RCA0000115</v>
          </cell>
          <cell r="D6494" t="str">
            <v>新标准铰链右</v>
          </cell>
        </row>
        <row r="6495">
          <cell r="B6495" t="str">
            <v>SHT0002636</v>
          </cell>
          <cell r="C6495" t="str">
            <v>230SHT0002636</v>
          </cell>
          <cell r="D6495" t="str">
            <v>调角器右上连接板总成电泳</v>
          </cell>
        </row>
        <row r="6496">
          <cell r="B6496" t="str">
            <v>SHT0001039</v>
          </cell>
          <cell r="C6496" t="str">
            <v>230SHT0001039</v>
          </cell>
          <cell r="D6496" t="str">
            <v>内绞架左支撑板</v>
          </cell>
        </row>
        <row r="6497">
          <cell r="B6497" t="str">
            <v>SHT0001040</v>
          </cell>
          <cell r="C6497" t="str">
            <v>230SHT0001040</v>
          </cell>
          <cell r="D6497" t="str">
            <v>气囊下支架</v>
          </cell>
        </row>
        <row r="6498">
          <cell r="B6498" t="str">
            <v>SHT0001996</v>
          </cell>
          <cell r="C6498" t="str">
            <v>230SHT0001996</v>
          </cell>
          <cell r="D6498" t="str">
            <v>调角器左下连接板组件电泳</v>
          </cell>
        </row>
        <row r="6499">
          <cell r="B6499" t="str">
            <v>SBS0010102</v>
          </cell>
          <cell r="C6499" t="str">
            <v>230SBS0010102</v>
          </cell>
          <cell r="D6499" t="str">
            <v>主驾驶支腿上支撑管</v>
          </cell>
        </row>
        <row r="6500">
          <cell r="B6500" t="str">
            <v>SBS0010104</v>
          </cell>
          <cell r="C6500" t="str">
            <v>230SBS0010104</v>
          </cell>
          <cell r="D6500" t="str">
            <v>副驾驶支腿上支撑管</v>
          </cell>
        </row>
        <row r="6501">
          <cell r="B6501" t="str">
            <v>SHT0002318</v>
          </cell>
          <cell r="C6501" t="str">
            <v>230SHT0002318</v>
          </cell>
          <cell r="D6501" t="str">
            <v>纵梁支撑架</v>
          </cell>
        </row>
        <row r="6502">
          <cell r="B6502" t="str">
            <v>RSM0000102</v>
          </cell>
          <cell r="C6502" t="str">
            <v>210RSM0000102</v>
          </cell>
          <cell r="D6502" t="str">
            <v>ETX路面镜磨边镜片</v>
          </cell>
        </row>
        <row r="6503">
          <cell r="B6503" t="str">
            <v>SCS0004833</v>
          </cell>
          <cell r="C6503" t="str">
            <v>230SCS0004833</v>
          </cell>
          <cell r="D6503" t="str">
            <v>右侧调角器上连接板</v>
          </cell>
        </row>
        <row r="6504">
          <cell r="B6504" t="str">
            <v>RSM0000024</v>
          </cell>
          <cell r="C6504" t="str">
            <v>210RSM0000024</v>
          </cell>
          <cell r="D6504" t="str">
            <v>J6K补盲镜后盖</v>
          </cell>
        </row>
        <row r="6505">
          <cell r="B6505" t="str">
            <v>SCS0010816</v>
          </cell>
          <cell r="C6505" t="str">
            <v>220SCS0010816</v>
          </cell>
          <cell r="D6505" t="str">
            <v>左座垫-舒适性泡棉3</v>
          </cell>
        </row>
        <row r="6506">
          <cell r="B6506" t="str">
            <v>SCS0010822</v>
          </cell>
          <cell r="C6506" t="str">
            <v>220SCS0010822</v>
          </cell>
          <cell r="D6506" t="str">
            <v>右座垫-舒适性泡棉8</v>
          </cell>
        </row>
        <row r="6507">
          <cell r="B6507" t="str">
            <v>SHT0001952</v>
          </cell>
          <cell r="C6507" t="str">
            <v>230SHT0001952</v>
          </cell>
          <cell r="D6507" t="str">
            <v>安全带上悬置安装板总成</v>
          </cell>
        </row>
        <row r="6508">
          <cell r="B6508" t="str">
            <v>SHT0000703</v>
          </cell>
          <cell r="C6508" t="str">
            <v>220SHT0000703</v>
          </cell>
          <cell r="D6508" t="str">
            <v>驾驶员座垫护面总成</v>
          </cell>
        </row>
        <row r="6509">
          <cell r="B6509" t="str">
            <v>SHT0000704</v>
          </cell>
          <cell r="C6509" t="str">
            <v>220SHT0000704</v>
          </cell>
          <cell r="D6509" t="str">
            <v>驾驶员座垫护面总成</v>
          </cell>
        </row>
        <row r="6510">
          <cell r="B6510" t="str">
            <v>SHT0000790</v>
          </cell>
          <cell r="C6510" t="str">
            <v>220SHT0000790</v>
          </cell>
          <cell r="D6510" t="str">
            <v>副驾驶座垫护面总成</v>
          </cell>
        </row>
        <row r="6511">
          <cell r="B6511" t="str">
            <v>SLT0002635</v>
          </cell>
          <cell r="C6511" t="str">
            <v>220SLT0002635</v>
          </cell>
          <cell r="D6511" t="str">
            <v>K1经济型头枕布套</v>
          </cell>
        </row>
        <row r="6512">
          <cell r="B6512" t="str">
            <v>SHT0010878</v>
          </cell>
          <cell r="C6512" t="str">
            <v>210SHT0010878</v>
          </cell>
          <cell r="D6512" t="str">
            <v>安全带高调解锁按钮底座</v>
          </cell>
        </row>
        <row r="6513">
          <cell r="B6513" t="str">
            <v>SHT0011657</v>
          </cell>
          <cell r="C6513" t="str">
            <v>220SHT0011657</v>
          </cell>
          <cell r="D6513" t="str">
            <v>坐垫舒适性海绵右</v>
          </cell>
        </row>
        <row r="6514">
          <cell r="B6514" t="str">
            <v>SHT0011658</v>
          </cell>
          <cell r="C6514" t="str">
            <v>220SHT0011658</v>
          </cell>
          <cell r="D6514" t="str">
            <v>坐垫舒适性海绵左</v>
          </cell>
        </row>
        <row r="6515">
          <cell r="B6515" t="str">
            <v>RSM0000025</v>
          </cell>
          <cell r="C6515" t="str">
            <v>210RSM0000025</v>
          </cell>
          <cell r="D6515" t="str">
            <v>奥驰补盲镜杆喷涂</v>
          </cell>
        </row>
        <row r="6516">
          <cell r="B6516" t="str">
            <v>SHT0002745</v>
          </cell>
          <cell r="C6516" t="str">
            <v>230SHT0002745</v>
          </cell>
          <cell r="D6516" t="str">
            <v>调角器右下连接板组件电泳</v>
          </cell>
        </row>
        <row r="6517">
          <cell r="B6517" t="str">
            <v>SHT0002747</v>
          </cell>
          <cell r="C6517" t="str">
            <v>230SHT0002747</v>
          </cell>
          <cell r="D6517" t="str">
            <v>调角器左下连接板组件电泳</v>
          </cell>
        </row>
        <row r="6518">
          <cell r="B6518" t="str">
            <v>SHT0011807</v>
          </cell>
          <cell r="C6518" t="str">
            <v>230SHT0011807</v>
          </cell>
          <cell r="D6518" t="str">
            <v>拉线总成</v>
          </cell>
        </row>
        <row r="6519">
          <cell r="B6519" t="str">
            <v>SHT0012023</v>
          </cell>
          <cell r="C6519" t="str">
            <v>230SHT0012023</v>
          </cell>
          <cell r="D6519" t="str">
            <v>升降器拉线总成</v>
          </cell>
        </row>
        <row r="6520">
          <cell r="B6520" t="str">
            <v>SCS0004198</v>
          </cell>
          <cell r="C6520" t="str">
            <v>210SCS0004198</v>
          </cell>
          <cell r="D6520" t="str">
            <v>B40L座椅扶手外侧饰板</v>
          </cell>
        </row>
        <row r="6521">
          <cell r="B6521" t="str">
            <v>SHT0002382</v>
          </cell>
          <cell r="C6521" t="str">
            <v>230SHT0002382</v>
          </cell>
          <cell r="D6521" t="str">
            <v>上框后横梁螺母焊接组件</v>
          </cell>
        </row>
        <row r="6522">
          <cell r="B6522" t="str">
            <v>SCS0004736</v>
          </cell>
          <cell r="C6522" t="str">
            <v>230SCS0004736</v>
          </cell>
          <cell r="D6522" t="str">
            <v>六分靠背下连接板加强板</v>
          </cell>
        </row>
        <row r="6523">
          <cell r="B6523" t="str">
            <v>SLT0000433</v>
          </cell>
          <cell r="C6523" t="str">
            <v>220SLT0000433</v>
          </cell>
          <cell r="D6523" t="str">
            <v>K1窄车铰链左</v>
          </cell>
        </row>
        <row r="6524">
          <cell r="B6524" t="str">
            <v>SHT0001374</v>
          </cell>
          <cell r="C6524" t="str">
            <v>230SHT0001374</v>
          </cell>
          <cell r="D6524" t="str">
            <v>前倾角锁舌总成</v>
          </cell>
        </row>
        <row r="6525">
          <cell r="B6525" t="str">
            <v>SHT0010067</v>
          </cell>
          <cell r="C6525" t="str">
            <v>230SHT0010067</v>
          </cell>
          <cell r="D6525" t="str">
            <v>减震器上框左右支架</v>
          </cell>
        </row>
        <row r="6526">
          <cell r="B6526" t="str">
            <v>TST0000155</v>
          </cell>
          <cell r="C6526" t="str">
            <v>230TST0000155</v>
          </cell>
          <cell r="D6526" t="str">
            <v>ф9*80冲针</v>
          </cell>
        </row>
        <row r="6527">
          <cell r="B6527" t="str">
            <v>SHT0001038</v>
          </cell>
          <cell r="C6527" t="str">
            <v>230SHT0001038</v>
          </cell>
          <cell r="D6527" t="str">
            <v>内绞架右支撑板</v>
          </cell>
        </row>
        <row r="6528">
          <cell r="B6528" t="str">
            <v>SHT0001095</v>
          </cell>
          <cell r="C6528" t="str">
            <v>230SHT0001095</v>
          </cell>
          <cell r="D6528" t="str">
            <v>拉线总成</v>
          </cell>
        </row>
        <row r="6529">
          <cell r="B6529" t="str">
            <v>SHT0014474</v>
          </cell>
          <cell r="C6529" t="str">
            <v>230SHT0014474</v>
          </cell>
          <cell r="D6529" t="str">
            <v>支架方管</v>
          </cell>
        </row>
        <row r="6530">
          <cell r="B6530" t="str">
            <v>SHT0001997</v>
          </cell>
          <cell r="C6530" t="str">
            <v>230SHT0001997</v>
          </cell>
          <cell r="D6530" t="str">
            <v>调角器左上连接板组件电泳</v>
          </cell>
        </row>
        <row r="6531">
          <cell r="B6531" t="str">
            <v>RSM0000045</v>
          </cell>
          <cell r="C6531" t="str">
            <v>210RSM0000045</v>
          </cell>
          <cell r="D6531" t="str">
            <v>豪泺路面镜镜托</v>
          </cell>
        </row>
        <row r="6532">
          <cell r="B6532" t="str">
            <v>REM0003153</v>
          </cell>
          <cell r="C6532" t="str">
            <v>230REM0003153</v>
          </cell>
          <cell r="D6532" t="str">
            <v>捷运高顶前下镜杆侧管总成</v>
          </cell>
        </row>
        <row r="6533">
          <cell r="B6533" t="str">
            <v>REM0002861</v>
          </cell>
          <cell r="C6533" t="str">
            <v>210REM0002861</v>
          </cell>
          <cell r="D6533" t="str">
            <v>华菱广角镜托</v>
          </cell>
        </row>
        <row r="6534">
          <cell r="B6534" t="str">
            <v>SHT0013131</v>
          </cell>
          <cell r="C6534" t="str">
            <v>230SHT0013131</v>
          </cell>
          <cell r="D6534" t="str">
            <v>座框前边板焊接分总成</v>
          </cell>
        </row>
        <row r="6535">
          <cell r="B6535" t="str">
            <v>SLT0002002</v>
          </cell>
          <cell r="C6535" t="str">
            <v>230SLT0002002</v>
          </cell>
          <cell r="D6535" t="str">
            <v>小背折叠板主板</v>
          </cell>
        </row>
        <row r="6536">
          <cell r="B6536" t="str">
            <v>SHT0001995</v>
          </cell>
          <cell r="C6536" t="str">
            <v>230SHT0001995</v>
          </cell>
          <cell r="D6536" t="str">
            <v>调角器右上连接板组件电泳</v>
          </cell>
        </row>
        <row r="6537">
          <cell r="B6537" t="str">
            <v>SHT0002637</v>
          </cell>
          <cell r="C6537" t="str">
            <v>230SHT0002637</v>
          </cell>
          <cell r="D6537" t="str">
            <v>座垫翻折支撑钣总成电泳</v>
          </cell>
        </row>
        <row r="6538">
          <cell r="B6538" t="str">
            <v>REM0002670</v>
          </cell>
          <cell r="C6538" t="str">
            <v>230REM0002670</v>
          </cell>
          <cell r="D6538" t="str">
            <v>1580右镜杆管</v>
          </cell>
        </row>
        <row r="6539">
          <cell r="B6539" t="str">
            <v>SCS0005017</v>
          </cell>
          <cell r="C6539" t="str">
            <v>230SCS0005017</v>
          </cell>
          <cell r="D6539" t="str">
            <v>左下固定板焊接组件电泳</v>
          </cell>
        </row>
        <row r="6540">
          <cell r="B6540" t="str">
            <v>SCS0005018</v>
          </cell>
          <cell r="C6540" t="str">
            <v>230SCS0005018</v>
          </cell>
          <cell r="D6540" t="str">
            <v>右下固定板焊接组件电泳</v>
          </cell>
        </row>
        <row r="6541">
          <cell r="B6541" t="str">
            <v>TMA0000255</v>
          </cell>
          <cell r="C6541" t="str">
            <v>210TMA0000255</v>
          </cell>
          <cell r="D6541" t="str">
            <v>出口捷运连接杆(七层)</v>
          </cell>
        </row>
        <row r="6542">
          <cell r="B6542" t="str">
            <v>REM0000143</v>
          </cell>
          <cell r="C6542" t="str">
            <v>210REM0000143</v>
          </cell>
          <cell r="D6542" t="str">
            <v>C35DB后视镜镜片左(镀铬)</v>
          </cell>
        </row>
        <row r="6543">
          <cell r="B6543" t="str">
            <v>REM0000175</v>
          </cell>
          <cell r="C6543" t="str">
            <v>210REM0000175</v>
          </cell>
          <cell r="D6543" t="str">
            <v>C35DB后视镜镜片右(镀铬)</v>
          </cell>
        </row>
        <row r="6544">
          <cell r="B6544" t="str">
            <v>SCS0001630</v>
          </cell>
          <cell r="C6544" t="str">
            <v>220SCS0001630</v>
          </cell>
          <cell r="D6544" t="str">
            <v>六分座垫右地锁连接板总成</v>
          </cell>
        </row>
        <row r="6545">
          <cell r="B6545" t="str">
            <v>SCS0001630</v>
          </cell>
          <cell r="C6545" t="str">
            <v>230SCS0001630</v>
          </cell>
          <cell r="D6545" t="str">
            <v>六分座垫右地锁连接板总成</v>
          </cell>
        </row>
        <row r="6546">
          <cell r="B6546" t="str">
            <v>SHT0010068</v>
          </cell>
          <cell r="C6546" t="str">
            <v>230SHT0010068</v>
          </cell>
          <cell r="D6546" t="str">
            <v>固定加强板焊接总成</v>
          </cell>
        </row>
        <row r="6547">
          <cell r="B6547" t="str">
            <v>SHT0011209</v>
          </cell>
          <cell r="C6547" t="str">
            <v>230SHT0011209</v>
          </cell>
          <cell r="D6547" t="str">
            <v>固定加强板焊接总成</v>
          </cell>
        </row>
        <row r="6548">
          <cell r="B6548" t="str">
            <v>REM0000782</v>
          </cell>
          <cell r="C6548" t="str">
            <v>210REM0000782</v>
          </cell>
          <cell r="D6548" t="str">
            <v>C33D手折基板左</v>
          </cell>
        </row>
        <row r="6549">
          <cell r="B6549" t="str">
            <v>REM0000811</v>
          </cell>
          <cell r="C6549" t="str">
            <v>210REM0000811</v>
          </cell>
          <cell r="D6549" t="str">
            <v>C33D手折基板右</v>
          </cell>
        </row>
        <row r="6550">
          <cell r="B6550" t="str">
            <v>TST0000956</v>
          </cell>
          <cell r="C6550" t="str">
            <v>230TST0000956</v>
          </cell>
          <cell r="D6550" t="str">
            <v>导流体</v>
          </cell>
        </row>
        <row r="6551">
          <cell r="B6551" t="str">
            <v>SCS0006025</v>
          </cell>
          <cell r="C6551" t="str">
            <v>230SCS0006025</v>
          </cell>
          <cell r="D6551" t="str">
            <v>旋转轴支架</v>
          </cell>
        </row>
        <row r="6552">
          <cell r="B6552" t="str">
            <v>REM0000778</v>
          </cell>
          <cell r="C6552" t="str">
            <v>210REM0000778</v>
          </cell>
          <cell r="D6552" t="str">
            <v>C30D左镜片</v>
          </cell>
        </row>
        <row r="6553">
          <cell r="B6553" t="str">
            <v>REM0000809</v>
          </cell>
          <cell r="C6553" t="str">
            <v>210REM0000809</v>
          </cell>
          <cell r="D6553" t="str">
            <v>C30D右镜片</v>
          </cell>
        </row>
        <row r="6554">
          <cell r="B6554" t="str">
            <v>REM0010154</v>
          </cell>
          <cell r="C6554" t="str">
            <v>210REM0010154</v>
          </cell>
          <cell r="D6554" t="str">
            <v>H6左广角镜加热片</v>
          </cell>
        </row>
        <row r="6555">
          <cell r="B6555" t="str">
            <v>REM0010214</v>
          </cell>
          <cell r="C6555" t="str">
            <v>210REM0010214</v>
          </cell>
          <cell r="D6555" t="str">
            <v>H6右广角镜加热片</v>
          </cell>
        </row>
        <row r="6556">
          <cell r="B6556" t="str">
            <v>REM0001828</v>
          </cell>
          <cell r="C6556" t="str">
            <v>210REM0001828</v>
          </cell>
          <cell r="D6556" t="str">
            <v>华菱广角后盖</v>
          </cell>
        </row>
        <row r="6557">
          <cell r="B6557" t="str">
            <v>REM0002777</v>
          </cell>
          <cell r="C6557" t="str">
            <v>210REM0002777</v>
          </cell>
          <cell r="D6557" t="str">
            <v>后视镜大双面胶（左）</v>
          </cell>
        </row>
        <row r="6558">
          <cell r="B6558" t="str">
            <v>REM0002778</v>
          </cell>
          <cell r="C6558" t="str">
            <v>210REM0002778</v>
          </cell>
          <cell r="D6558" t="str">
            <v>后视镜大双面胶（右）</v>
          </cell>
        </row>
        <row r="6559">
          <cell r="B6559" t="str">
            <v>SCS0004333</v>
          </cell>
          <cell r="C6559" t="str">
            <v>220SCS0004333</v>
          </cell>
          <cell r="D6559" t="str">
            <v>B40六分座（无纺布）</v>
          </cell>
        </row>
        <row r="6560">
          <cell r="B6560" t="str">
            <v>SCS0004333</v>
          </cell>
          <cell r="C6560" t="str">
            <v>230SCS0004333</v>
          </cell>
          <cell r="D6560" t="str">
            <v>B40六分座（无纺布）</v>
          </cell>
        </row>
        <row r="6561">
          <cell r="B6561" t="str">
            <v>SHT0013147</v>
          </cell>
          <cell r="C6561" t="str">
            <v>230SHT0013147</v>
          </cell>
          <cell r="D6561" t="str">
            <v>座框后横管梁</v>
          </cell>
        </row>
        <row r="6562">
          <cell r="B6562" t="str">
            <v>REM0001743</v>
          </cell>
          <cell r="C6562" t="str">
            <v>210REM0001743</v>
          </cell>
          <cell r="D6562" t="str">
            <v>奥铃右镜座</v>
          </cell>
        </row>
        <row r="6563">
          <cell r="B6563" t="str">
            <v>SHT0001029</v>
          </cell>
          <cell r="C6563" t="str">
            <v>230SHT0001029</v>
          </cell>
          <cell r="D6563" t="str">
            <v>座框左主板</v>
          </cell>
        </row>
        <row r="6564">
          <cell r="B6564" t="str">
            <v>REM0001098</v>
          </cell>
          <cell r="C6564" t="str">
            <v>210REM0001098</v>
          </cell>
          <cell r="D6564" t="str">
            <v>B40L左手折压板</v>
          </cell>
        </row>
        <row r="6565">
          <cell r="B6565" t="str">
            <v>REM0001115</v>
          </cell>
          <cell r="C6565" t="str">
            <v>210REM0001115</v>
          </cell>
          <cell r="D6565" t="str">
            <v>B40L右手折压板</v>
          </cell>
        </row>
        <row r="6566">
          <cell r="B6566" t="str">
            <v>REM0001098</v>
          </cell>
          <cell r="C6566" t="str">
            <v>230REM0001098</v>
          </cell>
          <cell r="D6566" t="str">
            <v>B40L左手折压板</v>
          </cell>
        </row>
        <row r="6567">
          <cell r="B6567" t="str">
            <v>REM0001115</v>
          </cell>
          <cell r="C6567" t="str">
            <v>230REM0001115</v>
          </cell>
          <cell r="D6567" t="str">
            <v>B40L右手折压板</v>
          </cell>
        </row>
        <row r="6568">
          <cell r="B6568" t="str">
            <v>SHT0011520</v>
          </cell>
          <cell r="C6568" t="str">
            <v>230SHT0011520</v>
          </cell>
          <cell r="D6568" t="str">
            <v>内绞架支撑管VDC</v>
          </cell>
        </row>
        <row r="6569">
          <cell r="B6569" t="str">
            <v>SHT0001865</v>
          </cell>
          <cell r="C6569" t="str">
            <v>230SHT0001865</v>
          </cell>
          <cell r="D6569" t="str">
            <v>下框后横梁组件</v>
          </cell>
        </row>
        <row r="6570">
          <cell r="B6570" t="str">
            <v>RSM0000038</v>
          </cell>
          <cell r="C6570" t="str">
            <v>210RSM0000038</v>
          </cell>
          <cell r="D6570" t="str">
            <v>ETX补盲镜镜座</v>
          </cell>
        </row>
        <row r="6571">
          <cell r="B6571" t="str">
            <v>SLT0010642</v>
          </cell>
          <cell r="C6571" t="str">
            <v>230SLT0010642</v>
          </cell>
          <cell r="D6571" t="str">
            <v>滑轨右连接板2</v>
          </cell>
        </row>
        <row r="6572">
          <cell r="B6572" t="str">
            <v>TWT0000032</v>
          </cell>
          <cell r="C6572" t="str">
            <v>230TWT0000032</v>
          </cell>
          <cell r="D6572" t="str">
            <v>方管Q235</v>
          </cell>
        </row>
        <row r="6573">
          <cell r="B6573" t="str">
            <v>TST0000038</v>
          </cell>
          <cell r="C6573" t="str">
            <v>230TST0000038</v>
          </cell>
          <cell r="D6573" t="str">
            <v>卷材SAPH440</v>
          </cell>
        </row>
        <row r="6574">
          <cell r="B6574" t="str">
            <v>REM0000539</v>
          </cell>
          <cell r="C6574" t="str">
            <v>210REM0000539</v>
          </cell>
          <cell r="D6574" t="str">
            <v>济南重汽轻卡广角镜片</v>
          </cell>
        </row>
        <row r="6575">
          <cell r="B6575" t="str">
            <v>BFA0000353</v>
          </cell>
          <cell r="C6575" t="str">
            <v>230BFA0000353</v>
          </cell>
          <cell r="D6575" t="str">
            <v>十字绞架连接轴1</v>
          </cell>
        </row>
        <row r="6576">
          <cell r="B6576" t="str">
            <v>REM0001873</v>
          </cell>
          <cell r="C6576" t="str">
            <v>210REM0001873</v>
          </cell>
          <cell r="D6576" t="str">
            <v>济南轻卡右舵广角镜片左</v>
          </cell>
        </row>
        <row r="6577">
          <cell r="B6577" t="str">
            <v>REM0001876</v>
          </cell>
          <cell r="C6577" t="str">
            <v>210REM0001876</v>
          </cell>
          <cell r="D6577" t="str">
            <v>济南轻卡右舵广角镜片右</v>
          </cell>
        </row>
        <row r="6578">
          <cell r="B6578" t="str">
            <v>SHT0000706</v>
          </cell>
          <cell r="C6578" t="str">
            <v>220SHT0000706</v>
          </cell>
          <cell r="D6578" t="str">
            <v>重卡扶手护面总成</v>
          </cell>
        </row>
        <row r="6579">
          <cell r="B6579" t="str">
            <v>SCS0004885</v>
          </cell>
          <cell r="C6579" t="str">
            <v>220SCS0004885</v>
          </cell>
          <cell r="D6579" t="str">
            <v>前支撑板</v>
          </cell>
        </row>
        <row r="6580">
          <cell r="B6580" t="str">
            <v>REM0002958</v>
          </cell>
          <cell r="C6580" t="str">
            <v>230REM0002958</v>
          </cell>
          <cell r="D6580" t="str">
            <v>奥驰V右镜杆主管</v>
          </cell>
        </row>
        <row r="6581">
          <cell r="B6581" t="str">
            <v>SHT0012042</v>
          </cell>
          <cell r="C6581" t="str">
            <v>230SHT0012042</v>
          </cell>
          <cell r="D6581" t="str">
            <v>升降锁止轴</v>
          </cell>
        </row>
        <row r="6582">
          <cell r="B6582" t="str">
            <v>TST0001419</v>
          </cell>
          <cell r="C6582" t="str">
            <v>230TST0001419</v>
          </cell>
          <cell r="D6582" t="str">
            <v>标准杆ф4</v>
          </cell>
        </row>
        <row r="6583">
          <cell r="B6583" t="str">
            <v>REM0002702</v>
          </cell>
          <cell r="C6583" t="str">
            <v>210REM0002702</v>
          </cell>
          <cell r="D6583" t="str">
            <v>MA501手折镜座左</v>
          </cell>
        </row>
        <row r="6584">
          <cell r="B6584" t="str">
            <v>REM0002703</v>
          </cell>
          <cell r="C6584" t="str">
            <v>210REM0002703</v>
          </cell>
          <cell r="D6584" t="str">
            <v>MA501手折镜座右</v>
          </cell>
        </row>
        <row r="6585">
          <cell r="B6585" t="str">
            <v>REM0002705</v>
          </cell>
          <cell r="C6585" t="str">
            <v>210REM0002705</v>
          </cell>
          <cell r="D6585" t="str">
            <v>MA501电折镜座右</v>
          </cell>
        </row>
        <row r="6586">
          <cell r="B6586" t="str">
            <v>REM0001701</v>
          </cell>
          <cell r="C6586" t="str">
            <v>210REM0001701</v>
          </cell>
          <cell r="D6586" t="str">
            <v>K1装饰罩左</v>
          </cell>
        </row>
        <row r="6587">
          <cell r="B6587" t="str">
            <v>REM0001711</v>
          </cell>
          <cell r="C6587" t="str">
            <v>210REM0001711</v>
          </cell>
          <cell r="D6587" t="str">
            <v>K1装饰罩右</v>
          </cell>
        </row>
        <row r="6588">
          <cell r="B6588" t="str">
            <v>SHT0010070</v>
          </cell>
          <cell r="C6588" t="str">
            <v>230SHT0010070</v>
          </cell>
          <cell r="D6588" t="str">
            <v>扶手固定加强板1</v>
          </cell>
        </row>
        <row r="6589">
          <cell r="B6589" t="str">
            <v>SHT0010245</v>
          </cell>
          <cell r="C6589" t="str">
            <v>230SHT0010245</v>
          </cell>
          <cell r="D6589" t="str">
            <v>扶手固定加强板2</v>
          </cell>
        </row>
        <row r="6590">
          <cell r="B6590" t="str">
            <v>SHT0001149</v>
          </cell>
          <cell r="C6590" t="str">
            <v>230SHT0001149</v>
          </cell>
          <cell r="D6590" t="str">
            <v>连接杆2</v>
          </cell>
        </row>
        <row r="6591">
          <cell r="B6591" t="str">
            <v>REM0001751</v>
          </cell>
          <cell r="C6591" t="str">
            <v>210REM0001751</v>
          </cell>
          <cell r="D6591" t="str">
            <v>奥铃左短支杆喷涂</v>
          </cell>
        </row>
        <row r="6592">
          <cell r="B6592" t="str">
            <v>REM0001765</v>
          </cell>
          <cell r="C6592" t="str">
            <v>210REM0001765</v>
          </cell>
          <cell r="D6592" t="str">
            <v>奥铃右短支杆喷涂</v>
          </cell>
        </row>
        <row r="6593">
          <cell r="B6593" t="str">
            <v>REM0000963</v>
          </cell>
          <cell r="C6593" t="str">
            <v>210REM0000963</v>
          </cell>
          <cell r="D6593" t="str">
            <v>ETX2280上镜座左</v>
          </cell>
        </row>
        <row r="6594">
          <cell r="B6594" t="str">
            <v>REM0000975</v>
          </cell>
          <cell r="C6594" t="str">
            <v>210REM0000975</v>
          </cell>
          <cell r="D6594" t="str">
            <v>ETX2280上镜座右</v>
          </cell>
        </row>
        <row r="6595">
          <cell r="B6595" t="str">
            <v>SHT0012000</v>
          </cell>
          <cell r="C6595" t="str">
            <v>230SHT0012000</v>
          </cell>
          <cell r="D6595" t="str">
            <v>1.0座框支撑板</v>
          </cell>
        </row>
        <row r="6596">
          <cell r="B6596" t="str">
            <v>SHT0010451</v>
          </cell>
          <cell r="C6596" t="str">
            <v>230SHT0010451</v>
          </cell>
          <cell r="D6596" t="str">
            <v>座框前连接板焊接组件</v>
          </cell>
        </row>
        <row r="6597">
          <cell r="B6597" t="str">
            <v>SHT0010879</v>
          </cell>
          <cell r="C6597" t="str">
            <v>210SHT0010879</v>
          </cell>
          <cell r="D6597" t="str">
            <v>安全带高调解锁按钮</v>
          </cell>
        </row>
        <row r="6598">
          <cell r="B6598" t="str">
            <v>SHT0001028</v>
          </cell>
          <cell r="C6598" t="str">
            <v>230SHT0001028</v>
          </cell>
          <cell r="D6598" t="str">
            <v>座框右主板</v>
          </cell>
        </row>
        <row r="6599">
          <cell r="B6599" t="str">
            <v>TMA0000396</v>
          </cell>
          <cell r="C6599" t="str">
            <v>210TMA0000396</v>
          </cell>
          <cell r="D6599" t="str">
            <v>L型901A0纸箱(25)</v>
          </cell>
        </row>
        <row r="6600">
          <cell r="B6600" t="str">
            <v>TMA0000397</v>
          </cell>
          <cell r="C6600" t="str">
            <v>210TMA0000397</v>
          </cell>
          <cell r="D6600" t="str">
            <v>L型3000纸箱(25)</v>
          </cell>
        </row>
        <row r="6601">
          <cell r="B6601" t="str">
            <v>TMA0000398</v>
          </cell>
          <cell r="C6601" t="str">
            <v>210TMA0000398</v>
          </cell>
          <cell r="D6601" t="str">
            <v>L型室纸箱(新-25只)</v>
          </cell>
        </row>
        <row r="6602">
          <cell r="B6602" t="str">
            <v>TMA0000414</v>
          </cell>
          <cell r="C6602" t="str">
            <v>210TMA0000414</v>
          </cell>
          <cell r="D6602" t="str">
            <v>L型101A0纸箱(25)</v>
          </cell>
        </row>
        <row r="6603">
          <cell r="B6603" t="str">
            <v>TMA0000415</v>
          </cell>
          <cell r="C6603" t="str">
            <v>210TMA0000415</v>
          </cell>
          <cell r="D6603" t="str">
            <v>L型37A0纸箱(25)</v>
          </cell>
        </row>
        <row r="6604">
          <cell r="B6604" t="str">
            <v>SCS0004591</v>
          </cell>
          <cell r="C6604" t="str">
            <v>230SCS0004591</v>
          </cell>
          <cell r="D6604" t="str">
            <v>前翻上支架电泳</v>
          </cell>
        </row>
        <row r="6605">
          <cell r="B6605" t="str">
            <v>SHT0001185</v>
          </cell>
          <cell r="C6605" t="str">
            <v>230SHT0001185</v>
          </cell>
          <cell r="D6605" t="str">
            <v>连接杆1</v>
          </cell>
        </row>
        <row r="6606">
          <cell r="B6606" t="str">
            <v>SHT0001070</v>
          </cell>
          <cell r="C6606" t="str">
            <v>230SHT0001070</v>
          </cell>
          <cell r="D6606" t="str">
            <v>十字绞架连接轴2</v>
          </cell>
        </row>
        <row r="6607">
          <cell r="B6607" t="str">
            <v>SHT0013311</v>
          </cell>
          <cell r="C6607" t="str">
            <v>230SHT0013311</v>
          </cell>
          <cell r="D6607" t="str">
            <v>调角器右上连接板总成</v>
          </cell>
        </row>
        <row r="6608">
          <cell r="B6608" t="str">
            <v>SHT0001382</v>
          </cell>
          <cell r="C6608" t="str">
            <v>230SHT0001382</v>
          </cell>
          <cell r="D6608" t="str">
            <v>调角器左下连接板组件电泳</v>
          </cell>
        </row>
        <row r="6609">
          <cell r="B6609" t="str">
            <v>SHT0001384</v>
          </cell>
          <cell r="C6609" t="str">
            <v>230SHT0001384</v>
          </cell>
          <cell r="D6609" t="str">
            <v>调角器右下连接板组件电泳</v>
          </cell>
        </row>
        <row r="6610">
          <cell r="B6610" t="str">
            <v>REM0002952</v>
          </cell>
          <cell r="C6610" t="str">
            <v>230REM0002952</v>
          </cell>
          <cell r="D6610" t="str">
            <v>1780-31右镜杆主管</v>
          </cell>
        </row>
        <row r="6611">
          <cell r="B6611" t="str">
            <v>SHT0002044</v>
          </cell>
          <cell r="C6611" t="str">
            <v>230SHT0002044</v>
          </cell>
          <cell r="D6611" t="str">
            <v>前倾角左档位</v>
          </cell>
        </row>
        <row r="6612">
          <cell r="B6612" t="str">
            <v>SHT0002045</v>
          </cell>
          <cell r="C6612" t="str">
            <v>230SHT0002045</v>
          </cell>
          <cell r="D6612" t="str">
            <v>前倾角右档位</v>
          </cell>
        </row>
        <row r="6613">
          <cell r="B6613" t="str">
            <v>SHT0014597</v>
          </cell>
          <cell r="C6613" t="str">
            <v>230SHT0014597</v>
          </cell>
          <cell r="D6613" t="str">
            <v>上框焊接总成</v>
          </cell>
        </row>
        <row r="6614">
          <cell r="B6614" t="str">
            <v>TMA0000205</v>
          </cell>
          <cell r="C6614" t="str">
            <v>210TMA0000205</v>
          </cell>
          <cell r="D6614" t="str">
            <v>豪泺纸箱盖</v>
          </cell>
        </row>
        <row r="6615">
          <cell r="B6615" t="str">
            <v>TMA0000205</v>
          </cell>
          <cell r="C6615" t="str">
            <v>230TMA0000205</v>
          </cell>
          <cell r="D6615" t="str">
            <v>豪泺纸箱盖</v>
          </cell>
        </row>
        <row r="6616">
          <cell r="B6616" t="str">
            <v>SLT0002537</v>
          </cell>
          <cell r="C6616" t="str">
            <v>230SLT0002537</v>
          </cell>
          <cell r="D6616" t="str">
            <v>驾驶员调角器上连接板</v>
          </cell>
        </row>
        <row r="6617">
          <cell r="B6617" t="str">
            <v>REM0002956</v>
          </cell>
          <cell r="C6617" t="str">
            <v>230REM0002956</v>
          </cell>
          <cell r="D6617" t="str">
            <v>奥驰V左镜杆主管</v>
          </cell>
        </row>
        <row r="6618">
          <cell r="B6618" t="str">
            <v>REM0002959</v>
          </cell>
          <cell r="C6618" t="str">
            <v>230REM0002959</v>
          </cell>
          <cell r="D6618" t="str">
            <v>奥驰A左镜杆主管</v>
          </cell>
        </row>
        <row r="6619">
          <cell r="B6619" t="str">
            <v>SCS0004197</v>
          </cell>
          <cell r="C6619" t="str">
            <v>220SCS0004197</v>
          </cell>
          <cell r="D6619" t="str">
            <v>左座椅靠背背板</v>
          </cell>
        </row>
        <row r="6620">
          <cell r="B6620" t="str">
            <v>SCS0004197</v>
          </cell>
          <cell r="C6620" t="str">
            <v>230SCS0004197</v>
          </cell>
          <cell r="D6620" t="str">
            <v>左座椅靠背背板</v>
          </cell>
        </row>
        <row r="6621">
          <cell r="B6621" t="str">
            <v>REM0003173</v>
          </cell>
          <cell r="C6621" t="str">
            <v>230REM0003173</v>
          </cell>
          <cell r="D6621" t="str">
            <v>奥驰W58右镜杆主管</v>
          </cell>
        </row>
        <row r="6622">
          <cell r="B6622" t="str">
            <v>TST0001187</v>
          </cell>
          <cell r="C6622" t="str">
            <v>230TST0001187</v>
          </cell>
          <cell r="D6622" t="str">
            <v>吊环M14</v>
          </cell>
        </row>
        <row r="6623">
          <cell r="B6623" t="str">
            <v>REM0000352</v>
          </cell>
          <cell r="C6623" t="str">
            <v>210REM0000352</v>
          </cell>
          <cell r="D6623" t="str">
            <v>出口澳洲后视镜6线圆插座</v>
          </cell>
        </row>
        <row r="6624">
          <cell r="B6624" t="str">
            <v>SHT0013368</v>
          </cell>
          <cell r="C6624" t="str">
            <v>230SHT0013368</v>
          </cell>
          <cell r="D6624" t="str">
            <v>左侧支架</v>
          </cell>
        </row>
        <row r="6625">
          <cell r="B6625" t="str">
            <v>SHT0013369</v>
          </cell>
          <cell r="C6625" t="str">
            <v>230SHT0013369</v>
          </cell>
          <cell r="D6625" t="str">
            <v>右侧支架</v>
          </cell>
        </row>
        <row r="6626">
          <cell r="B6626" t="str">
            <v>SHT0011976</v>
          </cell>
          <cell r="C6626" t="str">
            <v>210SHT0011976</v>
          </cell>
          <cell r="D6626" t="str">
            <v>2.0座椅加热通风按摩底座</v>
          </cell>
        </row>
        <row r="6627">
          <cell r="B6627" t="str">
            <v>SCS0004738</v>
          </cell>
          <cell r="C6627" t="str">
            <v>230SCS0004738</v>
          </cell>
          <cell r="D6627" t="str">
            <v>四分靠背上支撑板</v>
          </cell>
        </row>
        <row r="6628">
          <cell r="B6628" t="str">
            <v>SHT0001761</v>
          </cell>
          <cell r="C6628" t="str">
            <v>230SHT0001761</v>
          </cell>
          <cell r="D6628" t="str">
            <v>连接杆1（带槽）</v>
          </cell>
        </row>
        <row r="6629">
          <cell r="B6629" t="str">
            <v>SHT0001553</v>
          </cell>
          <cell r="C6629" t="str">
            <v>230SHT0001553</v>
          </cell>
          <cell r="D6629" t="str">
            <v>调角器左上连接板组件电泳</v>
          </cell>
        </row>
        <row r="6630">
          <cell r="B6630" t="str">
            <v>SHT0001555</v>
          </cell>
          <cell r="C6630" t="str">
            <v>230SHT0001555</v>
          </cell>
          <cell r="D6630" t="str">
            <v>调角器右上连接板组件电泳</v>
          </cell>
        </row>
        <row r="6631">
          <cell r="B6631" t="str">
            <v>SHT0001958</v>
          </cell>
          <cell r="C6631" t="str">
            <v>230SHT0001958</v>
          </cell>
          <cell r="D6631" t="str">
            <v>调角器左上连接板组件</v>
          </cell>
        </row>
        <row r="6632">
          <cell r="B6632" t="str">
            <v>SLT0000500</v>
          </cell>
          <cell r="C6632" t="str">
            <v>220SLT0000500</v>
          </cell>
          <cell r="D6632" t="str">
            <v>K1安全带出口罩壳</v>
          </cell>
        </row>
        <row r="6633">
          <cell r="B6633" t="str">
            <v>REM0000619</v>
          </cell>
          <cell r="C6633" t="str">
            <v>210REM0000619</v>
          </cell>
          <cell r="D6633" t="str">
            <v>转轴防尘帽一</v>
          </cell>
        </row>
        <row r="6634">
          <cell r="B6634" t="str">
            <v>SCS0004793</v>
          </cell>
          <cell r="C6634" t="str">
            <v>230SCS0004793</v>
          </cell>
          <cell r="D6634" t="str">
            <v>连接板1铸件</v>
          </cell>
        </row>
        <row r="6635">
          <cell r="B6635" t="str">
            <v>REM0000341</v>
          </cell>
          <cell r="C6635" t="str">
            <v>210REM0000341</v>
          </cell>
          <cell r="D6635" t="str">
            <v>出口澳洲后视镜大镜片托</v>
          </cell>
        </row>
        <row r="6636">
          <cell r="B6636" t="str">
            <v>SHT0010079</v>
          </cell>
          <cell r="C6636" t="str">
            <v>230SHT0010079</v>
          </cell>
          <cell r="D6636" t="str">
            <v>减震器下框左右支架钣金</v>
          </cell>
        </row>
        <row r="6637">
          <cell r="B6637" t="str">
            <v>SHT0014637</v>
          </cell>
          <cell r="C6637" t="str">
            <v>230SHT0014637</v>
          </cell>
          <cell r="D6637" t="str">
            <v>联动杆</v>
          </cell>
        </row>
        <row r="6638">
          <cell r="B6638" t="str">
            <v>REM0000210</v>
          </cell>
          <cell r="C6638" t="str">
            <v>210REM0000210</v>
          </cell>
          <cell r="D6638" t="str">
            <v>C35DB电折基板右</v>
          </cell>
        </row>
        <row r="6639">
          <cell r="B6639" t="str">
            <v>SHT0011977</v>
          </cell>
          <cell r="C6639" t="str">
            <v>210SHT0011977</v>
          </cell>
          <cell r="D6639" t="str">
            <v>2.0座椅加热底座</v>
          </cell>
        </row>
        <row r="6640">
          <cell r="B6640" t="str">
            <v>SHT0011977</v>
          </cell>
          <cell r="C6640" t="str">
            <v>220SHT0011977</v>
          </cell>
          <cell r="D6640" t="str">
            <v>2.0座椅加热底座</v>
          </cell>
        </row>
        <row r="6641">
          <cell r="B6641" t="str">
            <v>REM0000705</v>
          </cell>
          <cell r="C6641" t="str">
            <v>210REM0000705</v>
          </cell>
          <cell r="D6641" t="str">
            <v>M20线束</v>
          </cell>
        </row>
        <row r="6642">
          <cell r="B6642" t="str">
            <v>TST0001537</v>
          </cell>
          <cell r="C6642" t="str">
            <v>230TST0001537</v>
          </cell>
          <cell r="D6642" t="str">
            <v>钻头6.7</v>
          </cell>
        </row>
        <row r="6643">
          <cell r="B6643" t="str">
            <v>SHT0001864</v>
          </cell>
          <cell r="C6643" t="str">
            <v>230SHT0001864</v>
          </cell>
          <cell r="D6643" t="str">
            <v>气囊下支架</v>
          </cell>
        </row>
        <row r="6644">
          <cell r="B6644" t="str">
            <v>SHT0001960</v>
          </cell>
          <cell r="C6644" t="str">
            <v>230SHT0001960</v>
          </cell>
          <cell r="D6644" t="str">
            <v>调角器右上连接板组件</v>
          </cell>
        </row>
        <row r="6645">
          <cell r="B6645" t="str">
            <v>SLT0000500</v>
          </cell>
          <cell r="C6645" t="str">
            <v>210SLT0000500</v>
          </cell>
          <cell r="D6645" t="str">
            <v>K1安全带出口罩壳</v>
          </cell>
        </row>
        <row r="6646">
          <cell r="B6646" t="str">
            <v>SCS0007065</v>
          </cell>
          <cell r="C6646" t="str">
            <v>230SCS0007065</v>
          </cell>
          <cell r="D6646" t="str">
            <v>座支撑管</v>
          </cell>
        </row>
        <row r="6647">
          <cell r="B6647" t="str">
            <v>SHT0002008</v>
          </cell>
          <cell r="C6647" t="str">
            <v>230SHT0002008</v>
          </cell>
          <cell r="D6647" t="str">
            <v>靠背下弯管</v>
          </cell>
        </row>
        <row r="6648">
          <cell r="B6648" t="str">
            <v>SHT0011975</v>
          </cell>
          <cell r="C6648" t="str">
            <v>210SHT0011975</v>
          </cell>
          <cell r="D6648" t="str">
            <v>2.0座椅加热通风底座</v>
          </cell>
        </row>
        <row r="6649">
          <cell r="B6649" t="str">
            <v>SHT0011975</v>
          </cell>
          <cell r="C6649" t="str">
            <v>220SHT0011975</v>
          </cell>
          <cell r="D6649" t="str">
            <v>2.0座椅加热通风底座</v>
          </cell>
        </row>
        <row r="6650">
          <cell r="B6650" t="str">
            <v>TST0001589</v>
          </cell>
          <cell r="C6650" t="str">
            <v>230TST0001589</v>
          </cell>
          <cell r="D6650" t="str">
            <v>顶针ф8</v>
          </cell>
        </row>
        <row r="6651">
          <cell r="B6651" t="str">
            <v>SBS0010071</v>
          </cell>
          <cell r="C6651" t="str">
            <v>220SBS0010071</v>
          </cell>
          <cell r="D6651" t="str">
            <v>K1安全带出口罩壳火山黑</v>
          </cell>
        </row>
        <row r="6652">
          <cell r="B6652" t="str">
            <v>SLT0010586</v>
          </cell>
          <cell r="C6652" t="str">
            <v>230SLT0010586</v>
          </cell>
          <cell r="D6652" t="str">
            <v>靠背下横管</v>
          </cell>
        </row>
        <row r="6653">
          <cell r="B6653" t="str">
            <v>REM0000787</v>
          </cell>
          <cell r="C6653" t="str">
            <v>210REM0000787</v>
          </cell>
          <cell r="D6653" t="str">
            <v>C33D卡框左</v>
          </cell>
        </row>
        <row r="6654">
          <cell r="B6654" t="str">
            <v>REM0000814</v>
          </cell>
          <cell r="C6654" t="str">
            <v>210REM0000814</v>
          </cell>
          <cell r="D6654" t="str">
            <v>C33D卡框右</v>
          </cell>
        </row>
        <row r="6655">
          <cell r="B6655" t="str">
            <v>RCA0000101</v>
          </cell>
          <cell r="C6655" t="str">
            <v>210RCA0000101</v>
          </cell>
          <cell r="D6655" t="str">
            <v>前支柱扶手</v>
          </cell>
        </row>
        <row r="6656">
          <cell r="B6656" t="str">
            <v>SHT0002349</v>
          </cell>
          <cell r="C6656" t="str">
            <v>210SHT0002349</v>
          </cell>
          <cell r="D6656" t="str">
            <v>前支柱扶手总成</v>
          </cell>
        </row>
        <row r="6657">
          <cell r="B6657" t="str">
            <v>SBS0010071</v>
          </cell>
          <cell r="C6657" t="str">
            <v>210SBS0010071</v>
          </cell>
          <cell r="D6657" t="str">
            <v>K1安全带出口罩壳火山黑</v>
          </cell>
        </row>
        <row r="6658">
          <cell r="B6658" t="str">
            <v>SHT0000157</v>
          </cell>
          <cell r="C6658" t="str">
            <v>220SHT0000157</v>
          </cell>
          <cell r="D6658" t="str">
            <v>H3改型副司机左侧罩壳</v>
          </cell>
        </row>
        <row r="6659">
          <cell r="B6659" t="str">
            <v>TST0000710</v>
          </cell>
          <cell r="C6659" t="str">
            <v>220TST0000710</v>
          </cell>
          <cell r="D6659" t="str">
            <v>白皮带</v>
          </cell>
        </row>
        <row r="6660">
          <cell r="B6660" t="str">
            <v>SHT0002385</v>
          </cell>
          <cell r="C6660" t="str">
            <v>230SHT0002385</v>
          </cell>
          <cell r="D6660" t="str">
            <v>下框前横梁螺母焊接组件</v>
          </cell>
        </row>
        <row r="6661">
          <cell r="B6661" t="str">
            <v>TST0000098</v>
          </cell>
          <cell r="C6661" t="str">
            <v>230TST0000098</v>
          </cell>
          <cell r="D6661" t="str">
            <v>ф5.5（钻头）</v>
          </cell>
        </row>
        <row r="6662">
          <cell r="B6662" t="str">
            <v>TST0000874</v>
          </cell>
          <cell r="C6662" t="str">
            <v>230TST0000874</v>
          </cell>
          <cell r="D6662" t="str">
            <v>胶圈</v>
          </cell>
        </row>
        <row r="6663">
          <cell r="B6663" t="str">
            <v>TST0001046</v>
          </cell>
          <cell r="C6663" t="str">
            <v>230TST0001046</v>
          </cell>
          <cell r="D6663" t="str">
            <v>钢丝刷</v>
          </cell>
        </row>
        <row r="6664">
          <cell r="B6664" t="str">
            <v>TST0001089</v>
          </cell>
          <cell r="C6664" t="str">
            <v>230TST0001089</v>
          </cell>
          <cell r="D6664" t="str">
            <v>PVC管箍</v>
          </cell>
        </row>
        <row r="6665">
          <cell r="B6665" t="str">
            <v>TST0001120</v>
          </cell>
          <cell r="C6665" t="str">
            <v>230TST0001120</v>
          </cell>
          <cell r="D6665" t="str">
            <v>消声器</v>
          </cell>
        </row>
        <row r="6666">
          <cell r="B6666" t="str">
            <v>REM0000634</v>
          </cell>
          <cell r="C6666" t="str">
            <v>210REM0000634</v>
          </cell>
          <cell r="D6666" t="str">
            <v>一汽MV3镜杆下护套</v>
          </cell>
        </row>
        <row r="6667">
          <cell r="B6667" t="str">
            <v>SCS0001317</v>
          </cell>
          <cell r="C6667" t="str">
            <v>220SCS0001317</v>
          </cell>
          <cell r="D6667" t="str">
            <v>靠背腰部支撑钣金</v>
          </cell>
        </row>
        <row r="6668">
          <cell r="B6668" t="str">
            <v>SCS0001317</v>
          </cell>
          <cell r="C6668" t="str">
            <v>230SCS0001317</v>
          </cell>
          <cell r="D6668" t="str">
            <v>靠背腰部支撑钣金</v>
          </cell>
        </row>
        <row r="6669">
          <cell r="B6669" t="str">
            <v>SCS0004757</v>
          </cell>
          <cell r="C6669" t="str">
            <v>230SCS0004757</v>
          </cell>
          <cell r="D6669" t="str">
            <v>右下固定板焊接组件</v>
          </cell>
        </row>
        <row r="6670">
          <cell r="B6670" t="str">
            <v>SCS0004758</v>
          </cell>
          <cell r="C6670" t="str">
            <v>230SCS0004758</v>
          </cell>
          <cell r="D6670" t="str">
            <v>左下固定板焊接组件</v>
          </cell>
        </row>
        <row r="6671">
          <cell r="B6671" t="str">
            <v>RSM0000337</v>
          </cell>
          <cell r="C6671" t="str">
            <v>210RSM0000337</v>
          </cell>
          <cell r="D6671" t="str">
            <v>右置车前下视镜密封垫</v>
          </cell>
        </row>
        <row r="6672">
          <cell r="B6672" t="str">
            <v>SHT0001907</v>
          </cell>
          <cell r="C6672" t="str">
            <v>230SHT0001907</v>
          </cell>
          <cell r="D6672" t="str">
            <v>前连接钣组件</v>
          </cell>
        </row>
        <row r="6673">
          <cell r="B6673" t="str">
            <v>SHT0001970</v>
          </cell>
          <cell r="C6673" t="str">
            <v>230SHT0001970</v>
          </cell>
          <cell r="D6673" t="str">
            <v>前连接钣</v>
          </cell>
        </row>
        <row r="6674">
          <cell r="B6674" t="str">
            <v>REM0001621</v>
          </cell>
          <cell r="C6674" t="str">
            <v>210REM0001621</v>
          </cell>
          <cell r="D6674" t="str">
            <v>奥铃镜片</v>
          </cell>
        </row>
        <row r="6675">
          <cell r="B6675" t="str">
            <v>REM0002452</v>
          </cell>
          <cell r="C6675" t="str">
            <v>210REM0002452</v>
          </cell>
          <cell r="D6675" t="str">
            <v>曼项目连接杆</v>
          </cell>
        </row>
        <row r="6676">
          <cell r="B6676" t="str">
            <v>SHT0001171</v>
          </cell>
          <cell r="C6676" t="str">
            <v>230SHT0001171</v>
          </cell>
          <cell r="D6676" t="str">
            <v>后挂簧板组件</v>
          </cell>
        </row>
        <row r="6677">
          <cell r="B6677" t="str">
            <v>SHT0002249</v>
          </cell>
          <cell r="C6677" t="str">
            <v>230SHT0002249</v>
          </cell>
          <cell r="D6677" t="str">
            <v>靠背左连接板组件</v>
          </cell>
        </row>
        <row r="6678">
          <cell r="B6678" t="str">
            <v>SHT0002250</v>
          </cell>
          <cell r="C6678" t="str">
            <v>230SHT0002250</v>
          </cell>
          <cell r="D6678" t="str">
            <v>靠背右连接板组件</v>
          </cell>
        </row>
        <row r="6679">
          <cell r="B6679" t="str">
            <v>SHT0010128</v>
          </cell>
          <cell r="C6679" t="str">
            <v>230SHT0010128</v>
          </cell>
          <cell r="D6679" t="str">
            <v>仰角锁止齿板</v>
          </cell>
        </row>
        <row r="6680">
          <cell r="B6680" t="str">
            <v>REM0002015</v>
          </cell>
          <cell r="C6680" t="str">
            <v>210REM0002015</v>
          </cell>
          <cell r="D6680" t="str">
            <v>F1695主镜片</v>
          </cell>
        </row>
        <row r="6681">
          <cell r="B6681" t="str">
            <v>REM0001894</v>
          </cell>
          <cell r="C6681" t="str">
            <v>210REM0001894</v>
          </cell>
          <cell r="D6681" t="str">
            <v>一汽军车广角镜镜片</v>
          </cell>
        </row>
        <row r="6682">
          <cell r="B6682" t="str">
            <v>REM0010319</v>
          </cell>
          <cell r="C6682" t="str">
            <v>210REM0010319</v>
          </cell>
          <cell r="D6682" t="str">
            <v>一汽M38广角镜加热片</v>
          </cell>
        </row>
        <row r="6683">
          <cell r="B6683" t="str">
            <v>TST0000166</v>
          </cell>
          <cell r="C6683" t="str">
            <v>230TST0000166</v>
          </cell>
          <cell r="D6683" t="str">
            <v>ф8*80冲针</v>
          </cell>
        </row>
        <row r="6684">
          <cell r="B6684" t="str">
            <v>SHT0001184</v>
          </cell>
          <cell r="C6684" t="str">
            <v>230SHT0001184</v>
          </cell>
          <cell r="D6684" t="str">
            <v>副总座右</v>
          </cell>
        </row>
        <row r="6685">
          <cell r="B6685" t="str">
            <v>SHT0001245</v>
          </cell>
          <cell r="C6685" t="str">
            <v>230SHT0001245</v>
          </cell>
          <cell r="D6685" t="str">
            <v>副总座左</v>
          </cell>
        </row>
        <row r="6686">
          <cell r="B6686" t="str">
            <v>TMA0000394</v>
          </cell>
          <cell r="C6686" t="str">
            <v>210TMA0000394</v>
          </cell>
          <cell r="D6686" t="str">
            <v>3053下座纸箱</v>
          </cell>
        </row>
        <row r="6687">
          <cell r="B6687" t="str">
            <v>TMA0000394</v>
          </cell>
          <cell r="C6687" t="str">
            <v>230TMA0000394</v>
          </cell>
          <cell r="D6687" t="str">
            <v>3053下座纸箱</v>
          </cell>
        </row>
        <row r="6688">
          <cell r="B6688" t="str">
            <v>REM0003093</v>
          </cell>
          <cell r="C6688" t="str">
            <v>230REM0003093</v>
          </cell>
          <cell r="D6688" t="str">
            <v>捷运前下视镜杆铸件</v>
          </cell>
        </row>
        <row r="6689">
          <cell r="B6689" t="str">
            <v>REM0000410</v>
          </cell>
          <cell r="C6689" t="str">
            <v>210REM0000410</v>
          </cell>
          <cell r="D6689" t="str">
            <v>ETX下镜杆连接座</v>
          </cell>
        </row>
        <row r="6690">
          <cell r="B6690" t="str">
            <v>SHT0001981</v>
          </cell>
          <cell r="C6690" t="str">
            <v>230SHT0001981</v>
          </cell>
          <cell r="D6690" t="str">
            <v>主驾上框后横梁总成电泳</v>
          </cell>
        </row>
        <row r="6691">
          <cell r="B6691" t="str">
            <v>REM0000578</v>
          </cell>
          <cell r="C6691" t="str">
            <v>210REM0000578</v>
          </cell>
          <cell r="D6691" t="str">
            <v>豪泺小镜片</v>
          </cell>
        </row>
        <row r="6692">
          <cell r="B6692" t="str">
            <v>REM0001107</v>
          </cell>
          <cell r="C6692" t="str">
            <v>210REM0001107</v>
          </cell>
          <cell r="D6692" t="str">
            <v>B80C左加热片</v>
          </cell>
        </row>
        <row r="6693">
          <cell r="B6693" t="str">
            <v>REM0001123</v>
          </cell>
          <cell r="C6693" t="str">
            <v>210REM0001123</v>
          </cell>
          <cell r="D6693" t="str">
            <v>B80C右加热片</v>
          </cell>
        </row>
        <row r="6694">
          <cell r="B6694" t="str">
            <v>REM0001791</v>
          </cell>
          <cell r="C6694" t="str">
            <v>210REM0001791</v>
          </cell>
          <cell r="D6694" t="str">
            <v>重卡2号改裁R325镜片</v>
          </cell>
        </row>
        <row r="6695">
          <cell r="B6695" t="str">
            <v>RSM0000304</v>
          </cell>
          <cell r="C6695" t="str">
            <v>230RSM0000304</v>
          </cell>
          <cell r="D6695" t="str">
            <v>奥铃镜杆18主管</v>
          </cell>
        </row>
        <row r="6696">
          <cell r="B6696" t="str">
            <v>REM0000838</v>
          </cell>
          <cell r="C6696" t="str">
            <v>210REM0000838</v>
          </cell>
          <cell r="D6696" t="str">
            <v>M50N手折基板 左</v>
          </cell>
        </row>
        <row r="6697">
          <cell r="B6697" t="str">
            <v>RCA0000144</v>
          </cell>
          <cell r="C6697" t="str">
            <v>210RCA0000144</v>
          </cell>
          <cell r="D6697" t="str">
            <v>高位进气管支架2</v>
          </cell>
        </row>
        <row r="6698">
          <cell r="B6698" t="str">
            <v>RCA0000144</v>
          </cell>
          <cell r="C6698" t="str">
            <v>220RCA0000144</v>
          </cell>
          <cell r="D6698" t="str">
            <v>高位进气管支架2</v>
          </cell>
        </row>
        <row r="6699">
          <cell r="B6699" t="str">
            <v>REM0000462</v>
          </cell>
          <cell r="C6699" t="str">
            <v>210REM0000462</v>
          </cell>
          <cell r="D6699" t="str">
            <v>ETX改型后视镜大镜片</v>
          </cell>
        </row>
        <row r="6700">
          <cell r="B6700" t="str">
            <v>SHT0002384</v>
          </cell>
          <cell r="C6700" t="str">
            <v>230SHT0002384</v>
          </cell>
          <cell r="D6700" t="str">
            <v>下框后横梁螺母焊接组件</v>
          </cell>
        </row>
        <row r="6701">
          <cell r="B6701" t="str">
            <v>RCA0000053</v>
          </cell>
          <cell r="C6701" t="str">
            <v>210RCA0000053</v>
          </cell>
          <cell r="D6701" t="str">
            <v>右上支架-145</v>
          </cell>
        </row>
        <row r="6702">
          <cell r="B6702" t="str">
            <v>REM0000866</v>
          </cell>
          <cell r="C6702" t="str">
            <v>210REM0000866</v>
          </cell>
          <cell r="D6702" t="str">
            <v>M50N手折基板右</v>
          </cell>
        </row>
        <row r="6703">
          <cell r="B6703" t="str">
            <v>SHT0012247</v>
          </cell>
          <cell r="C6703" t="str">
            <v>230SHT0012247</v>
          </cell>
          <cell r="D6703" t="str">
            <v>翻转底座前支撑方管</v>
          </cell>
        </row>
        <row r="6704">
          <cell r="B6704" t="str">
            <v>SHT0001107</v>
          </cell>
          <cell r="C6704" t="str">
            <v>230SHT0001107</v>
          </cell>
          <cell r="D6704" t="str">
            <v>手轮连接杆</v>
          </cell>
        </row>
        <row r="6705">
          <cell r="B6705" t="str">
            <v>TST0000594</v>
          </cell>
          <cell r="C6705" t="str">
            <v>230TST0000594</v>
          </cell>
          <cell r="D6705" t="str">
            <v>防水接头φ25</v>
          </cell>
        </row>
        <row r="6706">
          <cell r="B6706" t="str">
            <v>TST0000102</v>
          </cell>
          <cell r="C6706" t="str">
            <v>230TST0000102</v>
          </cell>
          <cell r="D6706" t="str">
            <v>ф8（钻头）</v>
          </cell>
        </row>
        <row r="6707">
          <cell r="B6707" t="str">
            <v>TST0000690</v>
          </cell>
          <cell r="C6707" t="str">
            <v>230TST0000690</v>
          </cell>
          <cell r="D6707" t="str">
            <v>工装牌</v>
          </cell>
        </row>
        <row r="6708">
          <cell r="B6708" t="str">
            <v>RSM0000292</v>
          </cell>
          <cell r="C6708" t="str">
            <v>230RSM0000292</v>
          </cell>
          <cell r="D6708" t="str">
            <v>A2下视镜主管分总成</v>
          </cell>
        </row>
        <row r="6709">
          <cell r="B6709" t="str">
            <v>TST0000136</v>
          </cell>
          <cell r="C6709" t="str">
            <v>230TST0000136</v>
          </cell>
          <cell r="D6709" t="str">
            <v>φ16*30内方螺丝</v>
          </cell>
        </row>
        <row r="6710">
          <cell r="B6710" t="str">
            <v>SHT0002088</v>
          </cell>
          <cell r="C6710" t="str">
            <v>230SHT0002088</v>
          </cell>
          <cell r="D6710" t="str">
            <v>调角器连接杆</v>
          </cell>
        </row>
        <row r="6711">
          <cell r="B6711" t="str">
            <v>REM0002297</v>
          </cell>
          <cell r="C6711" t="str">
            <v>210REM0002297</v>
          </cell>
          <cell r="D6711" t="str">
            <v>C35DB左加热片</v>
          </cell>
        </row>
        <row r="6712">
          <cell r="B6712" t="str">
            <v>REM0002298</v>
          </cell>
          <cell r="C6712" t="str">
            <v>210REM0002298</v>
          </cell>
          <cell r="D6712" t="str">
            <v>C35DB右加热片</v>
          </cell>
        </row>
        <row r="6713">
          <cell r="B6713" t="str">
            <v>SCS0005274</v>
          </cell>
          <cell r="C6713" t="str">
            <v>230SCS0005274</v>
          </cell>
          <cell r="D6713" t="str">
            <v>右侧下连接板组件</v>
          </cell>
        </row>
        <row r="6714">
          <cell r="B6714" t="str">
            <v>REM0000317</v>
          </cell>
          <cell r="C6714" t="str">
            <v>210REM0000317</v>
          </cell>
          <cell r="D6714" t="str">
            <v>ETX广角镜片</v>
          </cell>
        </row>
        <row r="6715">
          <cell r="B6715" t="str">
            <v>REM0001640</v>
          </cell>
          <cell r="C6715" t="str">
            <v>210REM0001640</v>
          </cell>
          <cell r="D6715" t="str">
            <v>1475右镜座</v>
          </cell>
        </row>
        <row r="6716">
          <cell r="B6716" t="str">
            <v>REM0000198</v>
          </cell>
          <cell r="C6716" t="str">
            <v>210REM0000198</v>
          </cell>
          <cell r="D6716" t="str">
            <v>C35DB加热片低配(左)</v>
          </cell>
        </row>
        <row r="6717">
          <cell r="B6717" t="str">
            <v>REM0000209</v>
          </cell>
          <cell r="C6717" t="str">
            <v>210REM0000209</v>
          </cell>
          <cell r="D6717" t="str">
            <v>C35DB加热片低配(右)</v>
          </cell>
        </row>
        <row r="6718">
          <cell r="B6718" t="str">
            <v>RCA0000050</v>
          </cell>
          <cell r="C6718" t="str">
            <v>210RCA0000050</v>
          </cell>
          <cell r="D6718" t="str">
            <v>左上支架-142</v>
          </cell>
        </row>
        <row r="6719">
          <cell r="B6719" t="str">
            <v>RCA0000051</v>
          </cell>
          <cell r="C6719" t="str">
            <v>210RCA0000051</v>
          </cell>
          <cell r="D6719" t="str">
            <v>右上支架-143</v>
          </cell>
        </row>
        <row r="6720">
          <cell r="B6720" t="str">
            <v>SHT0010798</v>
          </cell>
          <cell r="C6720" t="str">
            <v>230SHT0010798</v>
          </cell>
          <cell r="D6720" t="str">
            <v>靠背调节铸件(福田)</v>
          </cell>
        </row>
        <row r="6721">
          <cell r="B6721" t="str">
            <v>SHT0001019</v>
          </cell>
          <cell r="C6721" t="str">
            <v>230SHT0001019</v>
          </cell>
          <cell r="D6721" t="str">
            <v>调角器右下连接板</v>
          </cell>
        </row>
        <row r="6722">
          <cell r="B6722" t="str">
            <v>SHT0001021</v>
          </cell>
          <cell r="C6722" t="str">
            <v>230SHT0001021</v>
          </cell>
          <cell r="D6722" t="str">
            <v>调角器左下连接板</v>
          </cell>
        </row>
        <row r="6723">
          <cell r="B6723" t="str">
            <v>SHT0001388</v>
          </cell>
          <cell r="C6723" t="str">
            <v>230SHT0001388</v>
          </cell>
          <cell r="D6723" t="str">
            <v>调角器左上连接板组件</v>
          </cell>
        </row>
        <row r="6724">
          <cell r="B6724" t="str">
            <v>SHT0001390</v>
          </cell>
          <cell r="C6724" t="str">
            <v>230SHT0001390</v>
          </cell>
          <cell r="D6724" t="str">
            <v>调角器右上连接板组件</v>
          </cell>
        </row>
        <row r="6725">
          <cell r="B6725" t="str">
            <v>RCA0000213</v>
          </cell>
          <cell r="C6725" t="str">
            <v>210RCA0000213</v>
          </cell>
          <cell r="D6725" t="str">
            <v>卧铺支左</v>
          </cell>
        </row>
        <row r="6726">
          <cell r="B6726" t="str">
            <v>RCA0000214</v>
          </cell>
          <cell r="C6726" t="str">
            <v>210RCA0000214</v>
          </cell>
          <cell r="D6726" t="str">
            <v>卧铺支左</v>
          </cell>
        </row>
        <row r="6727">
          <cell r="B6727" t="str">
            <v>SHT0002556</v>
          </cell>
          <cell r="C6727" t="str">
            <v>230SHT0002556</v>
          </cell>
          <cell r="D6727" t="str">
            <v>后连接管</v>
          </cell>
        </row>
        <row r="6728">
          <cell r="B6728" t="str">
            <v>SCS0004377</v>
          </cell>
          <cell r="C6728" t="str">
            <v>230SCS0004377</v>
          </cell>
          <cell r="D6728" t="str">
            <v>中改左座椅座垫右侧加强板</v>
          </cell>
        </row>
        <row r="6729">
          <cell r="B6729" t="str">
            <v>SCS0004378</v>
          </cell>
          <cell r="C6729" t="str">
            <v>230SCS0004378</v>
          </cell>
          <cell r="D6729" t="str">
            <v>中改左座椅座垫左侧加强板</v>
          </cell>
        </row>
        <row r="6730">
          <cell r="B6730" t="str">
            <v>SHT0002508</v>
          </cell>
          <cell r="C6730" t="str">
            <v>230SHT0002508</v>
          </cell>
          <cell r="D6730" t="str">
            <v>靠背支撑框总成</v>
          </cell>
        </row>
        <row r="6731">
          <cell r="B6731" t="str">
            <v>TST0000365</v>
          </cell>
          <cell r="C6731" t="str">
            <v>230TST0000365</v>
          </cell>
          <cell r="D6731" t="str">
            <v>压板螺丝φ16*150</v>
          </cell>
        </row>
        <row r="6732">
          <cell r="B6732" t="str">
            <v>SCS0003287</v>
          </cell>
          <cell r="C6732" t="str">
            <v>210SCS0003287</v>
          </cell>
          <cell r="D6732" t="str">
            <v>U201解锁扣手底座</v>
          </cell>
        </row>
        <row r="6733">
          <cell r="B6733" t="str">
            <v>SHT0002761</v>
          </cell>
          <cell r="C6733" t="str">
            <v>230SHT0002761</v>
          </cell>
          <cell r="D6733" t="str">
            <v>左靠背板</v>
          </cell>
        </row>
        <row r="6734">
          <cell r="B6734" t="str">
            <v>SHT0002762</v>
          </cell>
          <cell r="C6734" t="str">
            <v>230SHT0002762</v>
          </cell>
          <cell r="D6734" t="str">
            <v>右靠背板</v>
          </cell>
        </row>
        <row r="6735">
          <cell r="B6735" t="str">
            <v>SHT0001872</v>
          </cell>
          <cell r="C6735" t="str">
            <v>230SHT0001872</v>
          </cell>
          <cell r="D6735" t="str">
            <v>气囊上支架</v>
          </cell>
        </row>
        <row r="6736">
          <cell r="B6736" t="str">
            <v>SHT0001945</v>
          </cell>
          <cell r="C6736" t="str">
            <v>230SHT0001945</v>
          </cell>
          <cell r="D6736" t="str">
            <v>调角器左下连接板</v>
          </cell>
        </row>
        <row r="6737">
          <cell r="B6737" t="str">
            <v>SHT0001950</v>
          </cell>
          <cell r="C6737" t="str">
            <v>230SHT0001950</v>
          </cell>
          <cell r="D6737" t="str">
            <v>调角器右下连接板</v>
          </cell>
        </row>
        <row r="6738">
          <cell r="B6738" t="str">
            <v>TMA0000464</v>
          </cell>
          <cell r="C6738" t="str">
            <v>210TMA0000464</v>
          </cell>
          <cell r="D6738" t="str">
            <v>H4外后视镜箱盖</v>
          </cell>
        </row>
        <row r="6739">
          <cell r="B6739" t="str">
            <v>TMA0000464</v>
          </cell>
          <cell r="C6739" t="str">
            <v>230TMA0000464</v>
          </cell>
          <cell r="D6739" t="str">
            <v>H4外后视镜箱盖</v>
          </cell>
        </row>
        <row r="6740">
          <cell r="B6740" t="str">
            <v>SCS0005558</v>
          </cell>
          <cell r="C6740" t="str">
            <v>230SCS0005558</v>
          </cell>
          <cell r="D6740" t="str">
            <v>靠背管架B</v>
          </cell>
        </row>
        <row r="6741">
          <cell r="B6741" t="str">
            <v>RCA0000052</v>
          </cell>
          <cell r="C6741" t="str">
            <v>210RCA0000052</v>
          </cell>
          <cell r="D6741" t="str">
            <v>左上支架-144</v>
          </cell>
        </row>
        <row r="6742">
          <cell r="B6742" t="str">
            <v>REM0000681</v>
          </cell>
          <cell r="C6742" t="str">
            <v>210REM0000681</v>
          </cell>
          <cell r="D6742" t="str">
            <v>M20左镜片</v>
          </cell>
        </row>
        <row r="6743">
          <cell r="B6743" t="str">
            <v>REM0000707</v>
          </cell>
          <cell r="C6743" t="str">
            <v>210REM0000707</v>
          </cell>
          <cell r="D6743" t="str">
            <v>M20右镜片</v>
          </cell>
        </row>
        <row r="6744">
          <cell r="B6744" t="str">
            <v>RSM0000101</v>
          </cell>
          <cell r="C6744" t="str">
            <v>210RSM0000101</v>
          </cell>
          <cell r="D6744" t="str">
            <v>ETX路面镜直烧镜片</v>
          </cell>
        </row>
        <row r="6745">
          <cell r="B6745" t="str">
            <v>SLT0002005</v>
          </cell>
          <cell r="C6745" t="str">
            <v>230SLT0002005</v>
          </cell>
          <cell r="D6745" t="str">
            <v>大背左连接板</v>
          </cell>
        </row>
        <row r="6746">
          <cell r="B6746" t="str">
            <v>SBS0010139</v>
          </cell>
          <cell r="C6746" t="str">
            <v>220SBS0010139</v>
          </cell>
          <cell r="D6746" t="str">
            <v>副驾驶员左侧护板</v>
          </cell>
        </row>
        <row r="6747">
          <cell r="B6747" t="str">
            <v>SLT0010632</v>
          </cell>
          <cell r="C6747" t="str">
            <v>220SLT0010632</v>
          </cell>
          <cell r="D6747" t="str">
            <v>驾驶员右侧护板</v>
          </cell>
        </row>
        <row r="6748">
          <cell r="B6748" t="str">
            <v>SHT0002383</v>
          </cell>
          <cell r="C6748" t="str">
            <v>230SHT0002383</v>
          </cell>
          <cell r="D6748" t="str">
            <v>下框前横梁螺母焊接组件</v>
          </cell>
        </row>
        <row r="6749">
          <cell r="B6749" t="str">
            <v>SCS0011380</v>
          </cell>
          <cell r="C6749" t="str">
            <v>220SCS0011380</v>
          </cell>
          <cell r="D6749" t="str">
            <v>C50EB-C13靠背舒适性海绵B</v>
          </cell>
        </row>
        <row r="6750">
          <cell r="B6750" t="str">
            <v>SCS0011403</v>
          </cell>
          <cell r="C6750" t="str">
            <v>220SCS0011403</v>
          </cell>
          <cell r="D6750" t="str">
            <v>C50EB-C13坐垫舒适性海绵A</v>
          </cell>
        </row>
        <row r="6751">
          <cell r="B6751" t="str">
            <v>TMA0000265</v>
          </cell>
          <cell r="C6751" t="str">
            <v>210TMA0000265</v>
          </cell>
          <cell r="D6751" t="str">
            <v>H3右连接杆包装箱</v>
          </cell>
        </row>
        <row r="6752">
          <cell r="B6752" t="str">
            <v>TMA0000266</v>
          </cell>
          <cell r="C6752" t="str">
            <v>210TMA0000266</v>
          </cell>
          <cell r="D6752" t="str">
            <v>H3左连接杆包装箱</v>
          </cell>
        </row>
        <row r="6753">
          <cell r="B6753" t="str">
            <v>TMA0000265</v>
          </cell>
          <cell r="C6753" t="str">
            <v>230TMA0000265</v>
          </cell>
          <cell r="D6753" t="str">
            <v>H3右连接杆包装箱</v>
          </cell>
        </row>
        <row r="6754">
          <cell r="B6754" t="str">
            <v>TMA0000266</v>
          </cell>
          <cell r="C6754" t="str">
            <v>230TMA0000266</v>
          </cell>
          <cell r="D6754" t="str">
            <v>H3左连接杆包装箱</v>
          </cell>
        </row>
        <row r="6755">
          <cell r="B6755" t="str">
            <v>REM0000912</v>
          </cell>
          <cell r="C6755" t="str">
            <v>210REM0000912</v>
          </cell>
          <cell r="D6755" t="str">
            <v>B40左镜片</v>
          </cell>
        </row>
        <row r="6756">
          <cell r="B6756" t="str">
            <v>REM0000928</v>
          </cell>
          <cell r="C6756" t="str">
            <v>210REM0000928</v>
          </cell>
          <cell r="D6756" t="str">
            <v>B40右镜片</v>
          </cell>
        </row>
        <row r="6757">
          <cell r="B6757" t="str">
            <v>SCS0011381</v>
          </cell>
          <cell r="C6757" t="str">
            <v>220SCS0011381</v>
          </cell>
          <cell r="D6757" t="str">
            <v>C50EB-C13靠背舒适性海绵C</v>
          </cell>
        </row>
        <row r="6758">
          <cell r="B6758" t="str">
            <v>REM0003001</v>
          </cell>
          <cell r="C6758" t="str">
            <v>210REM0003001</v>
          </cell>
          <cell r="D6758" t="str">
            <v>奥铃升级左短支杆</v>
          </cell>
        </row>
        <row r="6759">
          <cell r="B6759" t="str">
            <v>REM0003004</v>
          </cell>
          <cell r="C6759" t="str">
            <v>210REM0003004</v>
          </cell>
          <cell r="D6759" t="str">
            <v>奥铃升级右短支杆</v>
          </cell>
        </row>
        <row r="6760">
          <cell r="B6760" t="str">
            <v>SLT0010529</v>
          </cell>
          <cell r="C6760" t="str">
            <v>230SLT0010529</v>
          </cell>
          <cell r="D6760" t="str">
            <v>绞架连杆3</v>
          </cell>
        </row>
        <row r="6761">
          <cell r="B6761" t="str">
            <v>SHT0010286</v>
          </cell>
          <cell r="C6761" t="str">
            <v>230SHT0010286</v>
          </cell>
          <cell r="D6761" t="str">
            <v>司机滑轨解锁手柄</v>
          </cell>
        </row>
        <row r="6762">
          <cell r="B6762" t="str">
            <v>SLT0002001</v>
          </cell>
          <cell r="C6762" t="str">
            <v>230SLT0002001</v>
          </cell>
          <cell r="D6762" t="str">
            <v>小背右连接板</v>
          </cell>
        </row>
        <row r="6763">
          <cell r="B6763" t="str">
            <v>SCS0004772</v>
          </cell>
          <cell r="C6763" t="str">
            <v>230SCS0004772</v>
          </cell>
          <cell r="D6763" t="str">
            <v>升降齿板</v>
          </cell>
        </row>
        <row r="6764">
          <cell r="B6764" t="str">
            <v>SCS0004740</v>
          </cell>
          <cell r="C6764" t="str">
            <v>230SCS0004740</v>
          </cell>
          <cell r="D6764" t="str">
            <v>四分靠背下连接板</v>
          </cell>
        </row>
        <row r="6765">
          <cell r="B6765" t="str">
            <v>SCS0005272</v>
          </cell>
          <cell r="C6765" t="str">
            <v>230SCS0005272</v>
          </cell>
          <cell r="D6765" t="str">
            <v>左侧下连接板组件</v>
          </cell>
        </row>
        <row r="6766">
          <cell r="B6766" t="str">
            <v>SCS0004810</v>
          </cell>
          <cell r="C6766" t="str">
            <v>230SCS0004810</v>
          </cell>
          <cell r="D6766" t="str">
            <v>左座椅靠背竖管</v>
          </cell>
        </row>
        <row r="6767">
          <cell r="B6767" t="str">
            <v>SHT0001177</v>
          </cell>
          <cell r="C6767" t="str">
            <v>230SHT0001177</v>
          </cell>
          <cell r="D6767" t="str">
            <v>气囊下支架</v>
          </cell>
        </row>
        <row r="6768">
          <cell r="B6768" t="str">
            <v>SHT0010256</v>
          </cell>
          <cell r="C6768" t="str">
            <v>230SHT0010256</v>
          </cell>
          <cell r="D6768" t="str">
            <v>调节器解锁钣金</v>
          </cell>
        </row>
        <row r="6769">
          <cell r="B6769" t="str">
            <v>SHT0011787</v>
          </cell>
          <cell r="C6769" t="str">
            <v>210SHT0011787</v>
          </cell>
          <cell r="D6769" t="str">
            <v>安全带孔堵盖</v>
          </cell>
        </row>
        <row r="6770">
          <cell r="B6770" t="str">
            <v>SBS0010010</v>
          </cell>
          <cell r="C6770" t="str">
            <v>220SBS0010010</v>
          </cell>
          <cell r="D6770" t="str">
            <v>头枕护面总成</v>
          </cell>
        </row>
        <row r="6771">
          <cell r="B6771" t="str">
            <v>SCS0005557</v>
          </cell>
          <cell r="C6771" t="str">
            <v>230SCS0005557</v>
          </cell>
          <cell r="D6771" t="str">
            <v>靠背管架A</v>
          </cell>
        </row>
        <row r="6772">
          <cell r="B6772" t="str">
            <v>SHT0000354</v>
          </cell>
          <cell r="C6772" t="str">
            <v>220SHT0000354</v>
          </cell>
          <cell r="D6772" t="str">
            <v>摆轮</v>
          </cell>
        </row>
        <row r="6773">
          <cell r="B6773" t="str">
            <v>SHT0000354</v>
          </cell>
          <cell r="C6773" t="str">
            <v>230SHT0000354</v>
          </cell>
          <cell r="D6773" t="str">
            <v>摆轮</v>
          </cell>
        </row>
        <row r="6774">
          <cell r="B6774" t="str">
            <v>REM0003092</v>
          </cell>
          <cell r="C6774" t="str">
            <v>230REM0003092</v>
          </cell>
          <cell r="D6774" t="str">
            <v>捷运前下视镜杆管</v>
          </cell>
        </row>
        <row r="6775">
          <cell r="B6775" t="str">
            <v>SHT0001096</v>
          </cell>
          <cell r="C6775" t="str">
            <v>230SHT0001096</v>
          </cell>
          <cell r="D6775" t="str">
            <v>下框前横梁</v>
          </cell>
        </row>
        <row r="6776">
          <cell r="B6776" t="str">
            <v>REM0001624</v>
          </cell>
          <cell r="C6776" t="str">
            <v>210REM0001624</v>
          </cell>
          <cell r="D6776" t="str">
            <v>H3主镜片</v>
          </cell>
        </row>
        <row r="6777">
          <cell r="B6777" t="str">
            <v>TST0001683</v>
          </cell>
          <cell r="C6777" t="str">
            <v>210TST0001683</v>
          </cell>
          <cell r="D6777" t="str">
            <v>碳酸钠(纯碱)</v>
          </cell>
        </row>
        <row r="6778">
          <cell r="B6778" t="str">
            <v>SBS0010133</v>
          </cell>
          <cell r="C6778" t="str">
            <v>230SBS0010133</v>
          </cell>
          <cell r="D6778" t="str">
            <v>主驾支腿后轴套</v>
          </cell>
        </row>
        <row r="6779">
          <cell r="B6779" t="str">
            <v>SHT0013182</v>
          </cell>
          <cell r="C6779" t="str">
            <v>230SHT0013182</v>
          </cell>
          <cell r="D6779" t="str">
            <v>气弹簧锁止座</v>
          </cell>
        </row>
        <row r="6780">
          <cell r="B6780" t="str">
            <v>REM0001866</v>
          </cell>
          <cell r="C6780" t="str">
            <v>210REM0001866</v>
          </cell>
          <cell r="D6780" t="str">
            <v>济南重汽轻卡右镜片</v>
          </cell>
        </row>
        <row r="6781">
          <cell r="B6781" t="str">
            <v>SHT0000998</v>
          </cell>
          <cell r="C6781" t="str">
            <v>230SHT0000998</v>
          </cell>
          <cell r="D6781" t="str">
            <v>调角器右下连接板</v>
          </cell>
        </row>
        <row r="6782">
          <cell r="B6782" t="str">
            <v>SHT0000999</v>
          </cell>
          <cell r="C6782" t="str">
            <v>230SHT0000999</v>
          </cell>
          <cell r="D6782" t="str">
            <v>调角器左下连接板</v>
          </cell>
        </row>
        <row r="6783">
          <cell r="B6783" t="str">
            <v>SHT0010257</v>
          </cell>
          <cell r="C6783" t="str">
            <v>230SHT0010257</v>
          </cell>
          <cell r="D6783" t="str">
            <v>靠背调节铸件</v>
          </cell>
        </row>
        <row r="6784">
          <cell r="B6784" t="str">
            <v>SHT0011574</v>
          </cell>
          <cell r="C6784" t="str">
            <v>210SHT0011574</v>
          </cell>
          <cell r="D6784" t="str">
            <v>高调器上滑盖</v>
          </cell>
        </row>
        <row r="6785">
          <cell r="B6785" t="str">
            <v>REM0003001</v>
          </cell>
          <cell r="C6785" t="str">
            <v>230REM0003001</v>
          </cell>
          <cell r="D6785" t="str">
            <v>奥铃升级左短支杆</v>
          </cell>
        </row>
        <row r="6786">
          <cell r="B6786" t="str">
            <v>REM0003004</v>
          </cell>
          <cell r="C6786" t="str">
            <v>230REM0003004</v>
          </cell>
          <cell r="D6786" t="str">
            <v>奥铃升级右短支杆</v>
          </cell>
        </row>
        <row r="6787">
          <cell r="B6787" t="str">
            <v>REM0002872</v>
          </cell>
          <cell r="C6787" t="str">
            <v>210REM0002872</v>
          </cell>
          <cell r="D6787" t="str">
            <v>1540左镜座</v>
          </cell>
        </row>
        <row r="6788">
          <cell r="B6788" t="str">
            <v>REM0002874</v>
          </cell>
          <cell r="C6788" t="str">
            <v>210REM0002874</v>
          </cell>
          <cell r="D6788" t="str">
            <v>1540镜座右</v>
          </cell>
        </row>
        <row r="6789">
          <cell r="B6789" t="str">
            <v>REM0002872</v>
          </cell>
          <cell r="C6789" t="str">
            <v>220REM0002872</v>
          </cell>
          <cell r="D6789" t="str">
            <v>1540左镜座</v>
          </cell>
        </row>
        <row r="6790">
          <cell r="B6790" t="str">
            <v>REM0002874</v>
          </cell>
          <cell r="C6790" t="str">
            <v>220REM0002874</v>
          </cell>
          <cell r="D6790" t="str">
            <v>1540镜座右</v>
          </cell>
        </row>
        <row r="6791">
          <cell r="B6791" t="str">
            <v>SHT0012114</v>
          </cell>
          <cell r="C6791" t="str">
            <v>230SHT0012114</v>
          </cell>
          <cell r="D6791" t="str">
            <v>左旁侧板</v>
          </cell>
        </row>
        <row r="6792">
          <cell r="B6792" t="str">
            <v>SHT0012116</v>
          </cell>
          <cell r="C6792" t="str">
            <v>230SHT0012116</v>
          </cell>
          <cell r="D6792" t="str">
            <v>右旁侧板</v>
          </cell>
        </row>
        <row r="6793">
          <cell r="B6793" t="str">
            <v>SCS0004182</v>
          </cell>
          <cell r="C6793" t="str">
            <v>220SCS0004182</v>
          </cell>
          <cell r="D6793" t="str">
            <v>左座椅靠背防护罩</v>
          </cell>
        </row>
        <row r="6794">
          <cell r="B6794" t="str">
            <v>SCS0004182</v>
          </cell>
          <cell r="C6794" t="str">
            <v>230SCS0004182</v>
          </cell>
          <cell r="D6794" t="str">
            <v>左座椅靠背防护罩</v>
          </cell>
        </row>
        <row r="6795">
          <cell r="B6795" t="str">
            <v>REM0003107</v>
          </cell>
          <cell r="C6795" t="str">
            <v>230REM0003107</v>
          </cell>
          <cell r="D6795" t="str">
            <v>矿山车左镜座</v>
          </cell>
        </row>
        <row r="6796">
          <cell r="B6796" t="str">
            <v>REM0002955</v>
          </cell>
          <cell r="C6796" t="str">
            <v>230REM0002955</v>
          </cell>
          <cell r="D6796" t="str">
            <v>1780-03左镜杆主管</v>
          </cell>
        </row>
        <row r="6797">
          <cell r="B6797" t="str">
            <v>SCS0005003</v>
          </cell>
          <cell r="C6797" t="str">
            <v>230SCS0005003</v>
          </cell>
          <cell r="D6797" t="str">
            <v>左侧下连接板总成</v>
          </cell>
        </row>
        <row r="6798">
          <cell r="B6798" t="str">
            <v>SCS0005008</v>
          </cell>
          <cell r="C6798" t="str">
            <v>230SCS0005008</v>
          </cell>
          <cell r="D6798" t="str">
            <v>右侧下连接板总成</v>
          </cell>
        </row>
        <row r="6799">
          <cell r="B6799" t="str">
            <v>SCS0004376</v>
          </cell>
          <cell r="C6799" t="str">
            <v>230SCS0004376</v>
          </cell>
          <cell r="D6799" t="str">
            <v>中改安全带固定钣金组合</v>
          </cell>
        </row>
        <row r="6800">
          <cell r="B6800" t="str">
            <v>RCA0000215</v>
          </cell>
          <cell r="C6800" t="str">
            <v>210RCA0000215</v>
          </cell>
          <cell r="D6800" t="str">
            <v>摇杆总成</v>
          </cell>
        </row>
        <row r="6801">
          <cell r="B6801" t="str">
            <v>SCS0003269</v>
          </cell>
          <cell r="C6801" t="str">
            <v>210SCS0003269</v>
          </cell>
          <cell r="D6801" t="str">
            <v>B40L中改衬套</v>
          </cell>
        </row>
        <row r="6802">
          <cell r="B6802" t="str">
            <v>SCS0003270</v>
          </cell>
          <cell r="C6802" t="str">
            <v>210SCS0003270</v>
          </cell>
          <cell r="D6802" t="str">
            <v>B40L中改挡块</v>
          </cell>
        </row>
        <row r="6803">
          <cell r="B6803" t="str">
            <v>SLT0010687</v>
          </cell>
          <cell r="C6803" t="str">
            <v>230SLT0010687</v>
          </cell>
          <cell r="D6803" t="str">
            <v>副驾调角器左侧上连接板</v>
          </cell>
        </row>
        <row r="6804">
          <cell r="B6804" t="str">
            <v>SLT0010688</v>
          </cell>
          <cell r="C6804" t="str">
            <v>230SLT0010688</v>
          </cell>
          <cell r="D6804" t="str">
            <v>副驾调角器右侧上连接板</v>
          </cell>
        </row>
        <row r="6805">
          <cell r="B6805" t="str">
            <v>RSM0000009</v>
          </cell>
          <cell r="C6805" t="str">
            <v>210RSM0000009</v>
          </cell>
          <cell r="D6805" t="str">
            <v>欧曼下视镜片</v>
          </cell>
        </row>
        <row r="6806">
          <cell r="B6806" t="str">
            <v>SHT0012829</v>
          </cell>
          <cell r="C6806" t="str">
            <v>230SHT0012829</v>
          </cell>
          <cell r="D6806" t="str">
            <v>五档齿板</v>
          </cell>
        </row>
        <row r="6807">
          <cell r="B6807" t="str">
            <v>SHT0012004</v>
          </cell>
          <cell r="C6807" t="str">
            <v>230SHT0012004</v>
          </cell>
          <cell r="D6807" t="str">
            <v>左旁侧板</v>
          </cell>
        </row>
        <row r="6808">
          <cell r="B6808" t="str">
            <v>SHT0012005</v>
          </cell>
          <cell r="C6808" t="str">
            <v>230SHT0012005</v>
          </cell>
          <cell r="D6808" t="str">
            <v>右旁侧板</v>
          </cell>
        </row>
        <row r="6809">
          <cell r="B6809" t="str">
            <v>SHT0001857</v>
          </cell>
          <cell r="C6809" t="str">
            <v>230SHT0001857</v>
          </cell>
          <cell r="D6809" t="str">
            <v>上框后横梁总成</v>
          </cell>
        </row>
        <row r="6810">
          <cell r="B6810" t="str">
            <v>REM0000804</v>
          </cell>
          <cell r="C6810" t="str">
            <v>210REM0000804</v>
          </cell>
          <cell r="D6810" t="str">
            <v>C30D左加热片</v>
          </cell>
        </row>
        <row r="6811">
          <cell r="B6811" t="str">
            <v>REM0000831</v>
          </cell>
          <cell r="C6811" t="str">
            <v>210REM0000831</v>
          </cell>
          <cell r="D6811" t="str">
            <v>C30D右加热片</v>
          </cell>
        </row>
        <row r="6812">
          <cell r="B6812" t="str">
            <v>REM0001872</v>
          </cell>
          <cell r="C6812" t="str">
            <v>210REM0001872</v>
          </cell>
          <cell r="D6812" t="str">
            <v>济南轻卡镜片左（右舵）</v>
          </cell>
        </row>
        <row r="6813">
          <cell r="B6813" t="str">
            <v>REM0001875</v>
          </cell>
          <cell r="C6813" t="str">
            <v>210REM0001875</v>
          </cell>
          <cell r="D6813" t="str">
            <v>济南轻卡镜片右（右舵）</v>
          </cell>
        </row>
        <row r="6814">
          <cell r="B6814" t="str">
            <v>SLT0001714</v>
          </cell>
          <cell r="C6814" t="str">
            <v>210SLT0001714</v>
          </cell>
          <cell r="D6814" t="str">
            <v>M31RB主驾靠背调节手柄</v>
          </cell>
        </row>
        <row r="6815">
          <cell r="B6815" t="str">
            <v>SLT0001714</v>
          </cell>
          <cell r="C6815" t="str">
            <v>220SLT0001714</v>
          </cell>
          <cell r="D6815" t="str">
            <v>M31RB主驾靠背调节手柄</v>
          </cell>
        </row>
        <row r="6816">
          <cell r="B6816" t="str">
            <v>SLT0000119</v>
          </cell>
          <cell r="C6816" t="str">
            <v>220SLT0000119</v>
          </cell>
          <cell r="D6816" t="str">
            <v>M3后排支撑管</v>
          </cell>
        </row>
        <row r="6817">
          <cell r="B6817" t="str">
            <v>SHT0001933</v>
          </cell>
          <cell r="C6817" t="str">
            <v>230SHT0001933</v>
          </cell>
          <cell r="D6817" t="str">
            <v>靠背钢管下横管</v>
          </cell>
        </row>
        <row r="6818">
          <cell r="B6818" t="str">
            <v>REM0003012</v>
          </cell>
          <cell r="C6818" t="str">
            <v>220REM0003012</v>
          </cell>
          <cell r="D6818" t="str">
            <v>奥驰A镜座钣金</v>
          </cell>
        </row>
        <row r="6819">
          <cell r="B6819" t="str">
            <v>REM0003012</v>
          </cell>
          <cell r="C6819" t="str">
            <v>230REM0003012</v>
          </cell>
          <cell r="D6819" t="str">
            <v>奥驰A镜座钣金</v>
          </cell>
        </row>
        <row r="6820">
          <cell r="B6820" t="str">
            <v>REM0002869</v>
          </cell>
          <cell r="C6820" t="str">
            <v>210REM0002869</v>
          </cell>
          <cell r="D6820" t="str">
            <v>A2连接座</v>
          </cell>
        </row>
        <row r="6821">
          <cell r="B6821" t="str">
            <v>SHT0002591</v>
          </cell>
          <cell r="C6821" t="str">
            <v>210SHT0002591</v>
          </cell>
          <cell r="D6821" t="str">
            <v>X3000正司机仰角手柄灰色</v>
          </cell>
        </row>
        <row r="6822">
          <cell r="B6822" t="str">
            <v>SHT0002592</v>
          </cell>
          <cell r="C6822" t="str">
            <v>210SHT0002592</v>
          </cell>
          <cell r="D6822" t="str">
            <v>X3000副司机仰角手柄</v>
          </cell>
        </row>
        <row r="6823">
          <cell r="B6823" t="str">
            <v>SHT0002595</v>
          </cell>
          <cell r="C6823" t="str">
            <v>210SHT0002595</v>
          </cell>
          <cell r="D6823" t="str">
            <v>X3000正司机仰角手柄</v>
          </cell>
        </row>
        <row r="6824">
          <cell r="B6824" t="str">
            <v>RSM0000223</v>
          </cell>
          <cell r="C6824" t="str">
            <v>210RSM0000223</v>
          </cell>
          <cell r="D6824" t="str">
            <v>ETX路面后盖</v>
          </cell>
        </row>
        <row r="6825">
          <cell r="B6825" t="str">
            <v>SHT0013970</v>
          </cell>
          <cell r="C6825" t="str">
            <v>220SHT0013970</v>
          </cell>
          <cell r="D6825" t="str">
            <v>功能座椅遮挡塑料件</v>
          </cell>
        </row>
        <row r="6826">
          <cell r="B6826" t="str">
            <v>REM0001683</v>
          </cell>
          <cell r="C6826" t="str">
            <v>210REM0001683</v>
          </cell>
          <cell r="D6826" t="str">
            <v>H3下镜座</v>
          </cell>
        </row>
        <row r="6827">
          <cell r="B6827" t="str">
            <v>SHT0001099</v>
          </cell>
          <cell r="C6827" t="str">
            <v>230SHT0001099</v>
          </cell>
          <cell r="D6827" t="str">
            <v>下框后横梁</v>
          </cell>
        </row>
        <row r="6828">
          <cell r="B6828" t="str">
            <v>RSM0000336</v>
          </cell>
          <cell r="C6828" t="str">
            <v>210RSM0000336</v>
          </cell>
          <cell r="D6828" t="str">
            <v>曼项目前下视镜密封垫</v>
          </cell>
        </row>
        <row r="6829">
          <cell r="B6829" t="str">
            <v>SCS0007440</v>
          </cell>
          <cell r="C6829" t="str">
            <v>230SCS0007440</v>
          </cell>
          <cell r="D6829" t="str">
            <v>靠背支撑钢管</v>
          </cell>
        </row>
        <row r="6830">
          <cell r="B6830" t="str">
            <v>TST0000220</v>
          </cell>
          <cell r="C6830" t="str">
            <v>230TST0000220</v>
          </cell>
          <cell r="D6830" t="str">
            <v>冲针φ9.1*60</v>
          </cell>
        </row>
        <row r="6831">
          <cell r="B6831" t="str">
            <v>SHT0011360</v>
          </cell>
          <cell r="C6831" t="str">
            <v>220SHT0011360</v>
          </cell>
          <cell r="D6831" t="str">
            <v>侧翼塑料支撑板</v>
          </cell>
        </row>
        <row r="6832">
          <cell r="B6832" t="str">
            <v>SLT0010759</v>
          </cell>
          <cell r="C6832" t="str">
            <v>230SLT0010759</v>
          </cell>
          <cell r="D6832" t="str">
            <v>驾驶员靠背支撑钢丝总成</v>
          </cell>
        </row>
        <row r="6833">
          <cell r="B6833" t="str">
            <v>SCS0003313</v>
          </cell>
          <cell r="C6833" t="str">
            <v>220SCS0003313</v>
          </cell>
          <cell r="D6833" t="str">
            <v>U201扶手外侧尼龙套</v>
          </cell>
        </row>
        <row r="6834">
          <cell r="B6834" t="str">
            <v>SCS0003327</v>
          </cell>
          <cell r="C6834" t="str">
            <v>220SCS0003327</v>
          </cell>
          <cell r="D6834" t="str">
            <v>U201尼龙套</v>
          </cell>
        </row>
        <row r="6835">
          <cell r="B6835" t="str">
            <v>SBS0010134</v>
          </cell>
          <cell r="C6835" t="str">
            <v>230SBS0010134</v>
          </cell>
          <cell r="D6835" t="str">
            <v>主驾右支腿前轴套</v>
          </cell>
        </row>
        <row r="6836">
          <cell r="B6836" t="str">
            <v>BFA0000644</v>
          </cell>
          <cell r="C6836" t="str">
            <v>230BFA0000644</v>
          </cell>
          <cell r="D6836" t="str">
            <v>内方螺丝</v>
          </cell>
        </row>
        <row r="6837">
          <cell r="B6837" t="str">
            <v>TST0001539</v>
          </cell>
          <cell r="C6837" t="str">
            <v>230TST0001539</v>
          </cell>
          <cell r="D6837" t="str">
            <v>ф5（钻头）</v>
          </cell>
        </row>
        <row r="6838">
          <cell r="B6838" t="str">
            <v>TST0001837</v>
          </cell>
          <cell r="C6838" t="str">
            <v>230TST0001837</v>
          </cell>
          <cell r="D6838" t="str">
            <v>线簧φ2*22</v>
          </cell>
        </row>
        <row r="6839">
          <cell r="B6839" t="str">
            <v>SLT0001848</v>
          </cell>
          <cell r="C6839" t="str">
            <v>220SLT0001848</v>
          </cell>
          <cell r="D6839" t="str">
            <v>K1一排四人座无纺布</v>
          </cell>
        </row>
        <row r="6840">
          <cell r="B6840" t="str">
            <v>REM0003405</v>
          </cell>
          <cell r="C6840" t="str">
            <v>210REM0003405</v>
          </cell>
          <cell r="D6840" t="str">
            <v>3GD卡框单件</v>
          </cell>
        </row>
        <row r="6841">
          <cell r="B6841" t="str">
            <v>SLT0002133</v>
          </cell>
          <cell r="C6841" t="str">
            <v>220SLT0002133</v>
          </cell>
          <cell r="D6841" t="str">
            <v>J6F驾驶员左侧护板</v>
          </cell>
        </row>
        <row r="6842">
          <cell r="B6842" t="str">
            <v>TMA0000443</v>
          </cell>
          <cell r="C6842" t="str">
            <v>210TMA0000443</v>
          </cell>
          <cell r="D6842" t="str">
            <v>华菱室内镜纸箱</v>
          </cell>
        </row>
        <row r="6843">
          <cell r="B6843" t="str">
            <v>TMA0000443</v>
          </cell>
          <cell r="C6843" t="str">
            <v>230TMA0000443</v>
          </cell>
          <cell r="D6843" t="str">
            <v>华菱室内镜纸箱</v>
          </cell>
        </row>
        <row r="6844">
          <cell r="B6844" t="str">
            <v>SHT0001226</v>
          </cell>
          <cell r="C6844" t="str">
            <v>230SHT0001226</v>
          </cell>
          <cell r="D6844" t="str">
            <v>内加强板</v>
          </cell>
        </row>
        <row r="6845">
          <cell r="B6845" t="str">
            <v>SHT0002458</v>
          </cell>
          <cell r="C6845" t="str">
            <v>230SHT0002458</v>
          </cell>
          <cell r="D6845" t="str">
            <v>上框右侧加强板电泳</v>
          </cell>
        </row>
        <row r="6846">
          <cell r="B6846" t="str">
            <v>SHT0002459</v>
          </cell>
          <cell r="C6846" t="str">
            <v>230SHT0002459</v>
          </cell>
          <cell r="D6846" t="str">
            <v>上框左侧加强板电泳</v>
          </cell>
        </row>
        <row r="6847">
          <cell r="B6847" t="str">
            <v>SLT0000039</v>
          </cell>
          <cell r="C6847" t="str">
            <v>220SLT0000039</v>
          </cell>
          <cell r="D6847" t="str">
            <v>M3驾驶员滑道连接板</v>
          </cell>
        </row>
        <row r="6848">
          <cell r="B6848" t="str">
            <v>REM0002671</v>
          </cell>
          <cell r="C6848" t="str">
            <v>230REM0002671</v>
          </cell>
          <cell r="D6848" t="str">
            <v>1580左镜杆管</v>
          </cell>
        </row>
        <row r="6849">
          <cell r="B6849" t="str">
            <v>SHT0000692</v>
          </cell>
          <cell r="C6849" t="str">
            <v>220SHT0000692</v>
          </cell>
          <cell r="D6849" t="str">
            <v>H4下卧铺加宽包装膜</v>
          </cell>
        </row>
        <row r="6850">
          <cell r="B6850" t="str">
            <v>SHT0000692</v>
          </cell>
          <cell r="C6850" t="str">
            <v>230SHT0000692</v>
          </cell>
          <cell r="D6850" t="str">
            <v>H4下卧铺加宽包装膜</v>
          </cell>
        </row>
        <row r="6851">
          <cell r="B6851" t="str">
            <v>SHT0001862</v>
          </cell>
          <cell r="C6851" t="str">
            <v>230SHT0001862</v>
          </cell>
          <cell r="D6851" t="str">
            <v>左滑轨链接钣</v>
          </cell>
        </row>
        <row r="6852">
          <cell r="B6852" t="str">
            <v>SHT0001863</v>
          </cell>
          <cell r="C6852" t="str">
            <v>230SHT0001863</v>
          </cell>
          <cell r="D6852" t="str">
            <v>右滑轨链接钣</v>
          </cell>
        </row>
        <row r="6853">
          <cell r="B6853" t="str">
            <v>SLT0002132</v>
          </cell>
          <cell r="C6853" t="str">
            <v>220SLT0002132</v>
          </cell>
          <cell r="D6853" t="str">
            <v>驾驶员左侧护板</v>
          </cell>
        </row>
        <row r="6854">
          <cell r="B6854" t="str">
            <v>SCS0005560</v>
          </cell>
          <cell r="C6854" t="str">
            <v>230SCS0005560</v>
          </cell>
          <cell r="D6854" t="str">
            <v>靠背管架D</v>
          </cell>
        </row>
        <row r="6855">
          <cell r="B6855" t="str">
            <v>SCS0004399</v>
          </cell>
          <cell r="C6855" t="str">
            <v>230SCS0004399</v>
          </cell>
          <cell r="D6855" t="str">
            <v>中改卷收器固定钣金组合</v>
          </cell>
        </row>
        <row r="6856">
          <cell r="B6856" t="str">
            <v>TST0000226</v>
          </cell>
          <cell r="C6856" t="str">
            <v>230TST0000226</v>
          </cell>
          <cell r="D6856" t="str">
            <v>冲针ф6*8*60</v>
          </cell>
        </row>
        <row r="6857">
          <cell r="B6857" t="str">
            <v>TST0001065</v>
          </cell>
          <cell r="C6857" t="str">
            <v>230TST0001065</v>
          </cell>
          <cell r="D6857" t="str">
            <v>刀杆扳手T8</v>
          </cell>
        </row>
        <row r="6858">
          <cell r="B6858" t="str">
            <v>TST0001189</v>
          </cell>
          <cell r="C6858" t="str">
            <v>230TST0001189</v>
          </cell>
          <cell r="D6858" t="str">
            <v>吊环M16</v>
          </cell>
        </row>
        <row r="6859">
          <cell r="B6859" t="str">
            <v>SHT0010258</v>
          </cell>
          <cell r="C6859" t="str">
            <v>230SHT0010258</v>
          </cell>
          <cell r="D6859" t="str">
            <v>仰角解锁铸件</v>
          </cell>
        </row>
        <row r="6860">
          <cell r="B6860" t="str">
            <v>SHT0012497</v>
          </cell>
          <cell r="C6860" t="str">
            <v>230SHT0012497</v>
          </cell>
          <cell r="D6860" t="str">
            <v>底座左连接板焊接总成</v>
          </cell>
        </row>
        <row r="6861">
          <cell r="B6861" t="str">
            <v>SHT0012498</v>
          </cell>
          <cell r="C6861" t="str">
            <v>230SHT0012498</v>
          </cell>
          <cell r="D6861" t="str">
            <v>底座右连接板焊接总成</v>
          </cell>
        </row>
        <row r="6862">
          <cell r="B6862" t="str">
            <v>REM0000995</v>
          </cell>
          <cell r="C6862" t="str">
            <v>210REM0000995</v>
          </cell>
          <cell r="D6862" t="str">
            <v>H4转轴</v>
          </cell>
        </row>
        <row r="6863">
          <cell r="B6863" t="str">
            <v>REM0000995</v>
          </cell>
          <cell r="C6863" t="str">
            <v>230REM0000995</v>
          </cell>
          <cell r="D6863" t="str">
            <v>H4转轴</v>
          </cell>
        </row>
        <row r="6864">
          <cell r="B6864" t="str">
            <v>REM0001870</v>
          </cell>
          <cell r="C6864" t="str">
            <v>210REM0001870</v>
          </cell>
          <cell r="D6864" t="str">
            <v>济南轻卡右舵镜体左</v>
          </cell>
        </row>
        <row r="6865">
          <cell r="B6865" t="str">
            <v>SHT0012089</v>
          </cell>
          <cell r="C6865" t="str">
            <v>230SHT0012089</v>
          </cell>
          <cell r="D6865" t="str">
            <v>外绞架连接杆</v>
          </cell>
        </row>
        <row r="6866">
          <cell r="B6866" t="str">
            <v>BMM0000004</v>
          </cell>
          <cell r="C6866" t="str">
            <v>210BMM0000004</v>
          </cell>
          <cell r="D6866" t="str">
            <v>M31RB手动调整机构</v>
          </cell>
        </row>
        <row r="6867">
          <cell r="B6867" t="str">
            <v>REM0000469</v>
          </cell>
          <cell r="C6867" t="str">
            <v>210REM0000469</v>
          </cell>
          <cell r="D6867" t="str">
            <v>ETX改型左后视镜上镜座</v>
          </cell>
        </row>
        <row r="6868">
          <cell r="B6868" t="str">
            <v>REM0000486</v>
          </cell>
          <cell r="C6868" t="str">
            <v>210REM0000486</v>
          </cell>
          <cell r="D6868" t="str">
            <v>ETX改型右后视镜上镜座</v>
          </cell>
        </row>
        <row r="6869">
          <cell r="B6869" t="str">
            <v>REM0001577</v>
          </cell>
          <cell r="C6869" t="str">
            <v>210REM0001577</v>
          </cell>
          <cell r="D6869" t="str">
            <v>出口澳洲灯镜24V加热片小</v>
          </cell>
        </row>
        <row r="6870">
          <cell r="B6870" t="str">
            <v>SHT0011999</v>
          </cell>
          <cell r="C6870" t="str">
            <v>230SHT0011999</v>
          </cell>
          <cell r="D6870" t="str">
            <v>座框前横梁</v>
          </cell>
        </row>
        <row r="6871">
          <cell r="B6871" t="str">
            <v>SHT0012216</v>
          </cell>
          <cell r="C6871" t="str">
            <v>230SHT0012216</v>
          </cell>
          <cell r="D6871" t="str">
            <v>连接梁加强钣金</v>
          </cell>
        </row>
        <row r="6872">
          <cell r="B6872" t="str">
            <v>TST0000258</v>
          </cell>
          <cell r="C6872" t="str">
            <v>230TST0000258</v>
          </cell>
          <cell r="D6872" t="str">
            <v>ф20×70</v>
          </cell>
        </row>
        <row r="6873">
          <cell r="B6873" t="str">
            <v>TST0000366</v>
          </cell>
          <cell r="C6873" t="str">
            <v>230TST0000366</v>
          </cell>
          <cell r="D6873" t="str">
            <v>变径灯口</v>
          </cell>
        </row>
        <row r="6874">
          <cell r="B6874" t="str">
            <v>TST0000816</v>
          </cell>
          <cell r="C6874" t="str">
            <v>230TST0000816</v>
          </cell>
          <cell r="D6874" t="str">
            <v>压板</v>
          </cell>
        </row>
        <row r="6875">
          <cell r="B6875" t="str">
            <v>REM0002974</v>
          </cell>
          <cell r="C6875" t="str">
            <v>230REM0002974</v>
          </cell>
          <cell r="D6875" t="str">
            <v>欧马可右舵右后视镜杆主管</v>
          </cell>
        </row>
        <row r="6876">
          <cell r="B6876" t="str">
            <v>TST0000712</v>
          </cell>
          <cell r="C6876" t="str">
            <v>220TST0000712</v>
          </cell>
          <cell r="D6876" t="str">
            <v>高低压脚CL3/16</v>
          </cell>
        </row>
        <row r="6877">
          <cell r="B6877" t="str">
            <v>REM0001744</v>
          </cell>
          <cell r="C6877" t="str">
            <v>210REM0001744</v>
          </cell>
          <cell r="D6877" t="str">
            <v>GCC镜片</v>
          </cell>
        </row>
        <row r="6878">
          <cell r="B6878" t="str">
            <v>TST0000100</v>
          </cell>
          <cell r="C6878" t="str">
            <v>230TST0000100</v>
          </cell>
          <cell r="D6878" t="str">
            <v>ф6.5（钻头）</v>
          </cell>
        </row>
        <row r="6879">
          <cell r="B6879" t="str">
            <v>TST0000101</v>
          </cell>
          <cell r="C6879" t="str">
            <v>230TST0000101</v>
          </cell>
          <cell r="D6879" t="str">
            <v>ф7（钻头）</v>
          </cell>
        </row>
        <row r="6880">
          <cell r="B6880" t="str">
            <v>SHT0001227</v>
          </cell>
          <cell r="C6880" t="str">
            <v>230SHT0001227</v>
          </cell>
          <cell r="D6880" t="str">
            <v>上框后横梁</v>
          </cell>
        </row>
        <row r="6881">
          <cell r="B6881" t="str">
            <v>SHT0001228</v>
          </cell>
          <cell r="C6881" t="str">
            <v>230SHT0001228</v>
          </cell>
          <cell r="D6881" t="str">
            <v>上框前横梁</v>
          </cell>
        </row>
        <row r="6882">
          <cell r="B6882" t="str">
            <v>SHT0001928</v>
          </cell>
          <cell r="C6882" t="str">
            <v>230SHT0001928</v>
          </cell>
          <cell r="D6882" t="str">
            <v>靠背钢管上横管</v>
          </cell>
        </row>
        <row r="6883">
          <cell r="B6883" t="str">
            <v>REM0000835</v>
          </cell>
          <cell r="C6883" t="str">
            <v>210REM0000835</v>
          </cell>
          <cell r="D6883" t="str">
            <v>M50N左镜片</v>
          </cell>
        </row>
        <row r="6884">
          <cell r="B6884" t="str">
            <v>REM0000864</v>
          </cell>
          <cell r="C6884" t="str">
            <v>210REM0000864</v>
          </cell>
          <cell r="D6884" t="str">
            <v>M50N右镜片</v>
          </cell>
        </row>
        <row r="6885">
          <cell r="B6885" t="str">
            <v>SHT0001383</v>
          </cell>
          <cell r="C6885" t="str">
            <v>230SHT0001383</v>
          </cell>
          <cell r="D6885" t="str">
            <v>调角器左上连接板组件电泳</v>
          </cell>
        </row>
        <row r="6886">
          <cell r="B6886" t="str">
            <v>SHT0001385</v>
          </cell>
          <cell r="C6886" t="str">
            <v>230SHT0001385</v>
          </cell>
          <cell r="D6886" t="str">
            <v>调角器右上连接板组件电泳</v>
          </cell>
        </row>
        <row r="6887">
          <cell r="B6887" t="str">
            <v>REM0001620</v>
          </cell>
          <cell r="C6887" t="str">
            <v>210REM0001620</v>
          </cell>
          <cell r="D6887" t="str">
            <v>1780镜片</v>
          </cell>
        </row>
        <row r="6888">
          <cell r="B6888" t="str">
            <v>TMA0000208</v>
          </cell>
          <cell r="C6888" t="str">
            <v>210TMA0000208</v>
          </cell>
          <cell r="D6888" t="str">
            <v>济南重汽轻卡镜座纸箱</v>
          </cell>
        </row>
        <row r="6889">
          <cell r="B6889" t="str">
            <v>TMA0000208</v>
          </cell>
          <cell r="C6889" t="str">
            <v>230TMA0000208</v>
          </cell>
          <cell r="D6889" t="str">
            <v>济南重汽轻卡镜座纸箱</v>
          </cell>
        </row>
        <row r="6890">
          <cell r="B6890" t="str">
            <v>SHT0011575</v>
          </cell>
          <cell r="C6890" t="str">
            <v>210SHT0011575</v>
          </cell>
          <cell r="D6890" t="str">
            <v>高调器下滑盖</v>
          </cell>
        </row>
        <row r="6891">
          <cell r="B6891" t="str">
            <v>SCS0004739</v>
          </cell>
          <cell r="C6891" t="str">
            <v>230SCS0004739</v>
          </cell>
          <cell r="D6891" t="str">
            <v>四分靠背下连接板加强板</v>
          </cell>
        </row>
        <row r="6892">
          <cell r="B6892" t="str">
            <v>SHT0011148</v>
          </cell>
          <cell r="C6892" t="str">
            <v>220SHT0011148</v>
          </cell>
          <cell r="D6892" t="str">
            <v>靠背防护罩</v>
          </cell>
        </row>
        <row r="6893">
          <cell r="B6893" t="str">
            <v>TST0001099</v>
          </cell>
          <cell r="C6893" t="str">
            <v>230TST0001099</v>
          </cell>
          <cell r="D6893" t="str">
            <v>502胶水</v>
          </cell>
        </row>
        <row r="6894">
          <cell r="B6894" t="str">
            <v>TST0000126</v>
          </cell>
          <cell r="C6894" t="str">
            <v>230TST0000126</v>
          </cell>
          <cell r="D6894" t="str">
            <v>Φ10*150内方螺丝</v>
          </cell>
        </row>
        <row r="6895">
          <cell r="B6895" t="str">
            <v>SHT0001880</v>
          </cell>
          <cell r="C6895" t="str">
            <v>210SHT0001880</v>
          </cell>
          <cell r="D6895" t="str">
            <v>X3000导向体盖</v>
          </cell>
        </row>
        <row r="6896">
          <cell r="B6896" t="str">
            <v>SHT0001880</v>
          </cell>
          <cell r="C6896" t="str">
            <v>230SHT0001880</v>
          </cell>
          <cell r="D6896" t="str">
            <v>X3000导向体盖</v>
          </cell>
        </row>
        <row r="6897">
          <cell r="B6897" t="str">
            <v>SLT0000234</v>
          </cell>
          <cell r="C6897" t="str">
            <v>220SLT0000234</v>
          </cell>
          <cell r="D6897" t="str">
            <v>6486三排折叠腿U型</v>
          </cell>
        </row>
        <row r="6898">
          <cell r="B6898" t="str">
            <v>REM0001145</v>
          </cell>
          <cell r="C6898" t="str">
            <v>210REM0001145</v>
          </cell>
          <cell r="D6898" t="str">
            <v>B40L左电折压板</v>
          </cell>
        </row>
        <row r="6899">
          <cell r="B6899" t="str">
            <v>REM0001151</v>
          </cell>
          <cell r="C6899" t="str">
            <v>210REM0001151</v>
          </cell>
          <cell r="D6899" t="str">
            <v>B40L右电折压板</v>
          </cell>
        </row>
        <row r="6900">
          <cell r="B6900" t="str">
            <v>REM0001145</v>
          </cell>
          <cell r="C6900" t="str">
            <v>230REM0001145</v>
          </cell>
          <cell r="D6900" t="str">
            <v>B40L左电折压板</v>
          </cell>
        </row>
        <row r="6901">
          <cell r="B6901" t="str">
            <v>REM0001151</v>
          </cell>
          <cell r="C6901" t="str">
            <v>230REM0001151</v>
          </cell>
          <cell r="D6901" t="str">
            <v>B40L右电折压板</v>
          </cell>
        </row>
        <row r="6902">
          <cell r="B6902" t="str">
            <v>RSM0000302</v>
          </cell>
          <cell r="C6902" t="str">
            <v>230RSM0000302</v>
          </cell>
          <cell r="D6902" t="str">
            <v>奥铃镜杆17主管</v>
          </cell>
        </row>
        <row r="6903">
          <cell r="B6903" t="str">
            <v>SLT0001993</v>
          </cell>
          <cell r="C6903" t="str">
            <v>220SLT0001993</v>
          </cell>
          <cell r="D6903" t="str">
            <v>M31RB锁扣总成</v>
          </cell>
        </row>
        <row r="6904">
          <cell r="B6904" t="str">
            <v>SCS0001378</v>
          </cell>
          <cell r="C6904" t="str">
            <v>220SCS0001378</v>
          </cell>
          <cell r="D6904" t="str">
            <v>四分侧铰链总成</v>
          </cell>
        </row>
        <row r="6905">
          <cell r="B6905" t="str">
            <v>SCS0001378</v>
          </cell>
          <cell r="C6905" t="str">
            <v>230SCS0001378</v>
          </cell>
          <cell r="D6905" t="str">
            <v>四分侧铰链总成</v>
          </cell>
        </row>
        <row r="6906">
          <cell r="B6906" t="str">
            <v>SLT0010582</v>
          </cell>
          <cell r="C6906" t="str">
            <v>230SLT0010582</v>
          </cell>
          <cell r="D6906" t="str">
            <v>副驾靠背竖管</v>
          </cell>
        </row>
        <row r="6907">
          <cell r="B6907" t="str">
            <v>SHT0001856</v>
          </cell>
          <cell r="C6907" t="str">
            <v>230SHT0001856</v>
          </cell>
          <cell r="D6907" t="str">
            <v>上框前横梁</v>
          </cell>
        </row>
        <row r="6908">
          <cell r="B6908" t="str">
            <v>SCS0004332</v>
          </cell>
          <cell r="C6908" t="str">
            <v>220SCS0004332</v>
          </cell>
          <cell r="D6908" t="str">
            <v>B40四分座（无纺布）</v>
          </cell>
        </row>
        <row r="6909">
          <cell r="B6909" t="str">
            <v>SCS0004332</v>
          </cell>
          <cell r="C6909" t="str">
            <v>230SCS0004332</v>
          </cell>
          <cell r="D6909" t="str">
            <v>B40四分座（无纺布）</v>
          </cell>
        </row>
        <row r="6910">
          <cell r="B6910" t="str">
            <v>SHT0000996</v>
          </cell>
          <cell r="C6910" t="str">
            <v>230SHT0000996</v>
          </cell>
          <cell r="D6910" t="str">
            <v>上滚轮轴</v>
          </cell>
        </row>
        <row r="6911">
          <cell r="B6911" t="str">
            <v>SCS0004792</v>
          </cell>
          <cell r="C6911" t="str">
            <v>230SCS0004792</v>
          </cell>
          <cell r="D6911" t="str">
            <v>前排调角器连动杆</v>
          </cell>
        </row>
        <row r="6912">
          <cell r="B6912" t="str">
            <v>TST0000158</v>
          </cell>
          <cell r="C6912" t="str">
            <v>230TST0000158</v>
          </cell>
          <cell r="D6912" t="str">
            <v>ф6.5*80冲针</v>
          </cell>
        </row>
        <row r="6913">
          <cell r="B6913" t="str">
            <v>SCS0004389</v>
          </cell>
          <cell r="C6913" t="str">
            <v>230SCS0004389</v>
          </cell>
          <cell r="D6913" t="str">
            <v>中改地脚上连接板</v>
          </cell>
        </row>
        <row r="6914">
          <cell r="B6914" t="str">
            <v>REM0000591</v>
          </cell>
          <cell r="C6914" t="str">
            <v>210REM0000591</v>
          </cell>
          <cell r="D6914" t="str">
            <v>U型钣金连接件左</v>
          </cell>
        </row>
        <row r="6915">
          <cell r="B6915" t="str">
            <v>REM0000598</v>
          </cell>
          <cell r="C6915" t="str">
            <v>210REM0000598</v>
          </cell>
          <cell r="D6915" t="str">
            <v>U型钣金连接件右</v>
          </cell>
        </row>
        <row r="6916">
          <cell r="B6916" t="str">
            <v>REM0000591</v>
          </cell>
          <cell r="C6916" t="str">
            <v>230REM0000591</v>
          </cell>
          <cell r="D6916" t="str">
            <v>U型钣金连接件左</v>
          </cell>
        </row>
        <row r="6917">
          <cell r="B6917" t="str">
            <v>REM0000598</v>
          </cell>
          <cell r="C6917" t="str">
            <v>230REM0000598</v>
          </cell>
          <cell r="D6917" t="str">
            <v>U型钣金连接件右</v>
          </cell>
        </row>
        <row r="6918">
          <cell r="B6918" t="str">
            <v>SHT0001000</v>
          </cell>
          <cell r="C6918" t="str">
            <v>230SHT0001000</v>
          </cell>
          <cell r="D6918" t="str">
            <v>右旁侧板</v>
          </cell>
        </row>
        <row r="6919">
          <cell r="B6919" t="str">
            <v>SHT0001001</v>
          </cell>
          <cell r="C6919" t="str">
            <v>230SHT0001001</v>
          </cell>
          <cell r="D6919" t="str">
            <v>左旁侧板</v>
          </cell>
        </row>
        <row r="6920">
          <cell r="B6920" t="str">
            <v>SLT0000177</v>
          </cell>
          <cell r="C6920" t="str">
            <v>220SLT0000177</v>
          </cell>
          <cell r="D6920" t="str">
            <v>6486司机调角器副边</v>
          </cell>
        </row>
        <row r="6921">
          <cell r="B6921" t="str">
            <v>SLT0000184</v>
          </cell>
          <cell r="C6921" t="str">
            <v>220SLT0000184</v>
          </cell>
          <cell r="D6921" t="str">
            <v>6486副司机调角器副边</v>
          </cell>
        </row>
        <row r="6922">
          <cell r="B6922" t="str">
            <v>SCS0005973</v>
          </cell>
          <cell r="C6922" t="str">
            <v>230SCS0005973</v>
          </cell>
          <cell r="D6922" t="str">
            <v>后排靠背整体式中间脚架</v>
          </cell>
        </row>
        <row r="6923">
          <cell r="B6923" t="str">
            <v>SCS0004802</v>
          </cell>
          <cell r="C6923" t="str">
            <v>230SCS0004802</v>
          </cell>
          <cell r="D6923" t="str">
            <v>右座椅座垫泡棉侧支撑钢管</v>
          </cell>
        </row>
        <row r="6924">
          <cell r="B6924" t="str">
            <v>TSY0010052</v>
          </cell>
          <cell r="C6924" t="str">
            <v>220TSY0010052</v>
          </cell>
          <cell r="D6924" t="str">
            <v>吊紧带（绒布+PP板）210</v>
          </cell>
        </row>
        <row r="6925">
          <cell r="B6925" t="str">
            <v>REM0000951</v>
          </cell>
          <cell r="C6925" t="str">
            <v>210REM0000951</v>
          </cell>
          <cell r="D6925" t="str">
            <v>6486右后视镜片</v>
          </cell>
        </row>
        <row r="6926">
          <cell r="B6926" t="str">
            <v>TMA0000219</v>
          </cell>
          <cell r="C6926" t="str">
            <v>210TMA0000219</v>
          </cell>
          <cell r="D6926" t="str">
            <v>华菱支杆包装箱</v>
          </cell>
        </row>
        <row r="6927">
          <cell r="B6927" t="str">
            <v>TMA0000219</v>
          </cell>
          <cell r="C6927" t="str">
            <v>230TMA0000219</v>
          </cell>
          <cell r="D6927" t="str">
            <v>华菱支杆包装箱</v>
          </cell>
        </row>
        <row r="6928">
          <cell r="B6928" t="str">
            <v>SHT0001788</v>
          </cell>
          <cell r="C6928" t="str">
            <v>230SHT0001788</v>
          </cell>
          <cell r="D6928" t="str">
            <v>靠背钢管下横骨架</v>
          </cell>
        </row>
        <row r="6929">
          <cell r="B6929" t="str">
            <v>SCS0000899</v>
          </cell>
          <cell r="C6929" t="str">
            <v>220SCS0000899</v>
          </cell>
          <cell r="D6929" t="str">
            <v>正驾背骨架右连接板总成</v>
          </cell>
        </row>
        <row r="6930">
          <cell r="B6930" t="str">
            <v>RSM0000247</v>
          </cell>
          <cell r="C6930" t="str">
            <v>210RSM0000247</v>
          </cell>
          <cell r="D6930" t="str">
            <v>北奔前下视镜头</v>
          </cell>
        </row>
        <row r="6931">
          <cell r="B6931" t="str">
            <v>SHT0012890</v>
          </cell>
          <cell r="C6931" t="str">
            <v>220SHT0012890</v>
          </cell>
          <cell r="D6931" t="str">
            <v>靠背纸板</v>
          </cell>
        </row>
        <row r="6932">
          <cell r="B6932" t="str">
            <v>RSM0000225</v>
          </cell>
          <cell r="C6932" t="str">
            <v>210RSM0000225</v>
          </cell>
          <cell r="D6932" t="str">
            <v>北奔路面镜压框</v>
          </cell>
        </row>
        <row r="6933">
          <cell r="B6933" t="str">
            <v>SCS0000901</v>
          </cell>
          <cell r="C6933" t="str">
            <v>220SCS0000901</v>
          </cell>
          <cell r="D6933" t="str">
            <v>副驾背骨架左连接板总成</v>
          </cell>
        </row>
        <row r="6934">
          <cell r="B6934" t="str">
            <v>SCS0005171</v>
          </cell>
          <cell r="C6934" t="str">
            <v>220SCS0005171</v>
          </cell>
          <cell r="D6934" t="str">
            <v>C50E头枕导套(锁端)黑</v>
          </cell>
        </row>
        <row r="6935">
          <cell r="B6935" t="str">
            <v>SCS0005002</v>
          </cell>
          <cell r="C6935" t="str">
            <v>230SCS0005002</v>
          </cell>
          <cell r="D6935" t="str">
            <v>左侧下连接板总成电泳</v>
          </cell>
        </row>
        <row r="6936">
          <cell r="B6936" t="str">
            <v>SCS0005007</v>
          </cell>
          <cell r="C6936" t="str">
            <v>230SCS0005007</v>
          </cell>
          <cell r="D6936" t="str">
            <v>右侧下连接板总成电泳</v>
          </cell>
        </row>
        <row r="6937">
          <cell r="B6937" t="str">
            <v>SCS0004599</v>
          </cell>
          <cell r="C6937" t="str">
            <v>230SCS0004599</v>
          </cell>
          <cell r="D6937" t="str">
            <v>联动杆</v>
          </cell>
        </row>
        <row r="6938">
          <cell r="B6938" t="str">
            <v>SHT0012146</v>
          </cell>
          <cell r="C6938" t="str">
            <v>230SHT0012146</v>
          </cell>
          <cell r="D6938" t="str">
            <v>座框前边板</v>
          </cell>
        </row>
        <row r="6939">
          <cell r="B6939" t="str">
            <v>SBS0010065</v>
          </cell>
          <cell r="C6939" t="str">
            <v>220SBS0010065</v>
          </cell>
          <cell r="D6939" t="str">
            <v>侧翻座椅左调角器手把总成</v>
          </cell>
        </row>
        <row r="6940">
          <cell r="B6940" t="str">
            <v>SBS0010066</v>
          </cell>
          <cell r="C6940" t="str">
            <v>220SBS0010066</v>
          </cell>
          <cell r="D6940" t="str">
            <v>侧翻座椅右调角器手把总成</v>
          </cell>
        </row>
        <row r="6941">
          <cell r="B6941" t="str">
            <v>SLT0000501</v>
          </cell>
          <cell r="C6941" t="str">
            <v>220SLT0000501</v>
          </cell>
          <cell r="D6941" t="str">
            <v>K1侧翻把手（左）</v>
          </cell>
        </row>
        <row r="6942">
          <cell r="B6942" t="str">
            <v>SLT0000527</v>
          </cell>
          <cell r="C6942" t="str">
            <v>220SLT0000527</v>
          </cell>
          <cell r="D6942" t="str">
            <v>K1侧翻把手（右）</v>
          </cell>
        </row>
        <row r="6943">
          <cell r="B6943" t="str">
            <v>SHT0011500</v>
          </cell>
          <cell r="C6943" t="str">
            <v>230SHT0011500</v>
          </cell>
          <cell r="D6943" t="str">
            <v>变阻尼调节拉线支架</v>
          </cell>
        </row>
        <row r="6944">
          <cell r="B6944" t="str">
            <v>SLT0002552</v>
          </cell>
          <cell r="C6944" t="str">
            <v>230SLT0002552</v>
          </cell>
          <cell r="D6944" t="str">
            <v>主驾靠背下弯管</v>
          </cell>
        </row>
        <row r="6945">
          <cell r="B6945" t="str">
            <v>REM0003097</v>
          </cell>
          <cell r="C6945" t="str">
            <v>210REM0003097</v>
          </cell>
          <cell r="D6945" t="str">
            <v>豪泺镜体镶件3</v>
          </cell>
        </row>
        <row r="6946">
          <cell r="B6946" t="str">
            <v>REM0003099</v>
          </cell>
          <cell r="C6946" t="str">
            <v>210REM0003099</v>
          </cell>
          <cell r="D6946" t="str">
            <v>豪泺镜体镶件4</v>
          </cell>
        </row>
        <row r="6947">
          <cell r="B6947" t="str">
            <v>REM0003097</v>
          </cell>
          <cell r="C6947" t="str">
            <v>230REM0003097</v>
          </cell>
          <cell r="D6947" t="str">
            <v>豪泺镜体镶件3</v>
          </cell>
        </row>
        <row r="6948">
          <cell r="B6948" t="str">
            <v>REM0003099</v>
          </cell>
          <cell r="C6948" t="str">
            <v>230REM0003099</v>
          </cell>
          <cell r="D6948" t="str">
            <v>豪泺镜体镶件4</v>
          </cell>
        </row>
        <row r="6949">
          <cell r="B6949" t="str">
            <v>RCA0000069</v>
          </cell>
          <cell r="C6949" t="str">
            <v>210RCA0000069</v>
          </cell>
          <cell r="D6949" t="str">
            <v>新型经济铰链右ETX</v>
          </cell>
        </row>
        <row r="6950">
          <cell r="B6950" t="str">
            <v>RCA0000070</v>
          </cell>
          <cell r="C6950" t="str">
            <v>210RCA0000070</v>
          </cell>
          <cell r="D6950" t="str">
            <v>新型经济铰链左ETX</v>
          </cell>
        </row>
        <row r="6951">
          <cell r="B6951" t="str">
            <v>RCA0000069</v>
          </cell>
          <cell r="C6951" t="str">
            <v>230RCA0000069</v>
          </cell>
          <cell r="D6951" t="str">
            <v>新型经济铰链右ETX</v>
          </cell>
        </row>
        <row r="6952">
          <cell r="B6952" t="str">
            <v>RCA0000070</v>
          </cell>
          <cell r="C6952" t="str">
            <v>230RCA0000070</v>
          </cell>
          <cell r="D6952" t="str">
            <v>新型经济铰链左ETX</v>
          </cell>
        </row>
        <row r="6953">
          <cell r="B6953" t="str">
            <v>REM0002013</v>
          </cell>
          <cell r="C6953" t="str">
            <v>210REM0002013</v>
          </cell>
          <cell r="D6953" t="str">
            <v>F1695广角镜片</v>
          </cell>
        </row>
        <row r="6954">
          <cell r="B6954" t="str">
            <v>SHT0001992</v>
          </cell>
          <cell r="C6954" t="str">
            <v>230SHT0001992</v>
          </cell>
          <cell r="D6954" t="str">
            <v>副驾上框后横梁电泳</v>
          </cell>
        </row>
        <row r="6955">
          <cell r="B6955" t="str">
            <v>SHT0012059</v>
          </cell>
          <cell r="C6955" t="str">
            <v>230SHT0012059</v>
          </cell>
          <cell r="D6955" t="str">
            <v>连接轴</v>
          </cell>
        </row>
        <row r="6956">
          <cell r="B6956" t="str">
            <v>REM0010297</v>
          </cell>
          <cell r="C6956" t="str">
            <v>210REM0010297</v>
          </cell>
          <cell r="D6956" t="str">
            <v>B80右舵压板左</v>
          </cell>
        </row>
        <row r="6957">
          <cell r="B6957" t="str">
            <v>REM0010298</v>
          </cell>
          <cell r="C6957" t="str">
            <v>210REM0010298</v>
          </cell>
          <cell r="D6957" t="str">
            <v>B80右舵压板右</v>
          </cell>
        </row>
        <row r="6958">
          <cell r="B6958" t="str">
            <v>SCS0005600</v>
          </cell>
          <cell r="C6958" t="str">
            <v>230SCS0005600</v>
          </cell>
          <cell r="D6958" t="str">
            <v>301调角器纸箱</v>
          </cell>
        </row>
        <row r="6959">
          <cell r="B6959" t="str">
            <v>REM0001063</v>
          </cell>
          <cell r="C6959" t="str">
            <v>210REM0001063</v>
          </cell>
          <cell r="D6959" t="str">
            <v>F2400下镜座</v>
          </cell>
        </row>
        <row r="6960">
          <cell r="B6960" t="str">
            <v>SHT0002773</v>
          </cell>
          <cell r="C6960" t="str">
            <v>230SHT0002773</v>
          </cell>
          <cell r="D6960" t="str">
            <v>坐垫翻折限位钣金电泳</v>
          </cell>
        </row>
        <row r="6961">
          <cell r="B6961" t="str">
            <v>SLT0002395</v>
          </cell>
          <cell r="C6961" t="str">
            <v>230SLT0002395</v>
          </cell>
          <cell r="D6961" t="str">
            <v>小背锁止板2电泳</v>
          </cell>
        </row>
        <row r="6962">
          <cell r="B6962" t="str">
            <v>RSM0000137</v>
          </cell>
          <cell r="C6962" t="str">
            <v>210RSM0000137</v>
          </cell>
          <cell r="D6962" t="str">
            <v>曼项目右置车前下密封垫</v>
          </cell>
        </row>
        <row r="6963">
          <cell r="B6963" t="str">
            <v>BFA0000636</v>
          </cell>
          <cell r="C6963" t="str">
            <v>230BFA0000636</v>
          </cell>
          <cell r="D6963" t="str">
            <v>M16带垫螺母</v>
          </cell>
        </row>
        <row r="6964">
          <cell r="B6964" t="str">
            <v>SCS0006037</v>
          </cell>
          <cell r="C6964" t="str">
            <v>230SCS0006037</v>
          </cell>
          <cell r="D6964" t="str">
            <v>电机钢索A</v>
          </cell>
        </row>
        <row r="6965">
          <cell r="B6965" t="str">
            <v>TST0000259</v>
          </cell>
          <cell r="C6965" t="str">
            <v>230TST0000259</v>
          </cell>
          <cell r="D6965" t="str">
            <v>ф20×80</v>
          </cell>
        </row>
        <row r="6966">
          <cell r="B6966" t="str">
            <v>SBS0010052</v>
          </cell>
          <cell r="C6966" t="str">
            <v>220SBS0010052</v>
          </cell>
          <cell r="D6966" t="str">
            <v>单人右护盖</v>
          </cell>
        </row>
        <row r="6967">
          <cell r="B6967" t="str">
            <v>SLT0000403</v>
          </cell>
          <cell r="C6967" t="str">
            <v>220SLT0000403</v>
          </cell>
          <cell r="D6967" t="str">
            <v>K1单人护盖（右）S</v>
          </cell>
        </row>
        <row r="6968">
          <cell r="B6968" t="str">
            <v>REM0000992</v>
          </cell>
          <cell r="C6968" t="str">
            <v>210REM0000992</v>
          </cell>
          <cell r="D6968" t="str">
            <v>H4改型左下镜杆护套</v>
          </cell>
        </row>
        <row r="6969">
          <cell r="B6969" t="str">
            <v>REM0001006</v>
          </cell>
          <cell r="C6969" t="str">
            <v>210REM0001006</v>
          </cell>
          <cell r="D6969" t="str">
            <v>H4改型右下镜杆护套</v>
          </cell>
        </row>
        <row r="6970">
          <cell r="B6970" t="str">
            <v>TSY0010051</v>
          </cell>
          <cell r="C6970" t="str">
            <v>220TSY0010051</v>
          </cell>
          <cell r="D6970" t="str">
            <v>吊紧带（绒布+勾条）250</v>
          </cell>
        </row>
        <row r="6971">
          <cell r="B6971" t="str">
            <v>RSM0000054</v>
          </cell>
          <cell r="C6971" t="str">
            <v>210RSM0000054</v>
          </cell>
          <cell r="D6971" t="str">
            <v>华菱补盲镜座</v>
          </cell>
        </row>
        <row r="6972">
          <cell r="B6972" t="str">
            <v>RSM0000054</v>
          </cell>
          <cell r="C6972" t="str">
            <v>230RSM0000054</v>
          </cell>
          <cell r="D6972" t="str">
            <v>华菱补盲镜座</v>
          </cell>
        </row>
        <row r="6973">
          <cell r="B6973" t="str">
            <v>SCS0007066</v>
          </cell>
          <cell r="C6973" t="str">
            <v>230SCS0007066</v>
          </cell>
          <cell r="D6973" t="str">
            <v>地锁固定板连接管总成R</v>
          </cell>
        </row>
        <row r="6974">
          <cell r="B6974" t="str">
            <v>SCS0007086</v>
          </cell>
          <cell r="C6974" t="str">
            <v>230SCS0007086</v>
          </cell>
          <cell r="D6974" t="str">
            <v>地锁固定板连接管总成L</v>
          </cell>
        </row>
        <row r="6975">
          <cell r="B6975" t="str">
            <v>SHT0010811</v>
          </cell>
          <cell r="C6975" t="str">
            <v>230SHT0010811</v>
          </cell>
          <cell r="D6975" t="str">
            <v>3.0滚轮</v>
          </cell>
        </row>
        <row r="6976">
          <cell r="B6976" t="str">
            <v>SHT0002759</v>
          </cell>
          <cell r="C6976" t="str">
            <v>220SHT0002759</v>
          </cell>
          <cell r="D6976" t="str">
            <v>坐垫翻折限位钣金电泳</v>
          </cell>
        </row>
        <row r="6977">
          <cell r="B6977" t="str">
            <v>SCS0004534</v>
          </cell>
          <cell r="C6977" t="str">
            <v>230SCS0004534</v>
          </cell>
          <cell r="D6977" t="str">
            <v>右下连接板总成</v>
          </cell>
        </row>
        <row r="6978">
          <cell r="B6978" t="str">
            <v>SCS0004535</v>
          </cell>
          <cell r="C6978" t="str">
            <v>230SCS0004535</v>
          </cell>
          <cell r="D6978" t="str">
            <v>左下连接板总成</v>
          </cell>
        </row>
        <row r="6979">
          <cell r="B6979" t="str">
            <v>RSM0000134</v>
          </cell>
          <cell r="C6979" t="str">
            <v>210RSM0000134</v>
          </cell>
          <cell r="D6979" t="str">
            <v>曼项目前下镜固定座</v>
          </cell>
        </row>
        <row r="6980">
          <cell r="B6980" t="str">
            <v>RSM0000134</v>
          </cell>
          <cell r="C6980" t="str">
            <v>230RSM0000134</v>
          </cell>
          <cell r="D6980" t="str">
            <v>曼项目前下镜固定座</v>
          </cell>
        </row>
        <row r="6981">
          <cell r="B6981" t="str">
            <v>REM0001716</v>
          </cell>
          <cell r="C6981" t="str">
            <v>210REM0001716</v>
          </cell>
          <cell r="D6981" t="str">
            <v>奥驰左镜框</v>
          </cell>
        </row>
        <row r="6982">
          <cell r="B6982" t="str">
            <v>RSM0000047</v>
          </cell>
          <cell r="C6982" t="str">
            <v>210RSM0000047</v>
          </cell>
          <cell r="D6982" t="str">
            <v>豪泺路面镜压框</v>
          </cell>
        </row>
        <row r="6983">
          <cell r="B6983" t="str">
            <v>SHT0001118</v>
          </cell>
          <cell r="C6983" t="str">
            <v>230SHT0001118</v>
          </cell>
          <cell r="D6983" t="str">
            <v>上框前横梁</v>
          </cell>
        </row>
        <row r="6984">
          <cell r="B6984" t="str">
            <v>SHT0001300</v>
          </cell>
          <cell r="C6984" t="str">
            <v>230SHT0001300</v>
          </cell>
          <cell r="D6984" t="str">
            <v>滑块固定板组件主后电泳</v>
          </cell>
        </row>
        <row r="6985">
          <cell r="B6985" t="str">
            <v>SHT0001301</v>
          </cell>
          <cell r="C6985" t="str">
            <v>230SHT0001301</v>
          </cell>
          <cell r="D6985" t="str">
            <v>滑块固定板组件主前电泳</v>
          </cell>
        </row>
        <row r="6986">
          <cell r="B6986" t="str">
            <v>REM0000943</v>
          </cell>
          <cell r="C6986" t="str">
            <v>210REM0000943</v>
          </cell>
          <cell r="D6986" t="str">
            <v>6486左后视镜片</v>
          </cell>
        </row>
        <row r="6987">
          <cell r="B6987" t="str">
            <v>SCS0001612</v>
          </cell>
          <cell r="C6987" t="str">
            <v>220SCS0001612</v>
          </cell>
          <cell r="D6987" t="str">
            <v>四分座垫左地锁连接板总成</v>
          </cell>
        </row>
        <row r="6988">
          <cell r="B6988" t="str">
            <v>SCS0001612</v>
          </cell>
          <cell r="C6988" t="str">
            <v>230SCS0001612</v>
          </cell>
          <cell r="D6988" t="str">
            <v>四分座垫左地锁连接板总成</v>
          </cell>
        </row>
        <row r="6989">
          <cell r="B6989" t="str">
            <v>SHT0001375</v>
          </cell>
          <cell r="C6989" t="str">
            <v>230SHT0001375</v>
          </cell>
          <cell r="D6989" t="str">
            <v>下框前支架电泳</v>
          </cell>
        </row>
        <row r="6990">
          <cell r="B6990" t="str">
            <v>SLT0001105</v>
          </cell>
          <cell r="C6990" t="str">
            <v>220SLT0001105</v>
          </cell>
          <cell r="D6990" t="str">
            <v>三排三人座垫泡沫无纺布</v>
          </cell>
        </row>
        <row r="6991">
          <cell r="B6991" t="str">
            <v>REM0003094</v>
          </cell>
          <cell r="C6991" t="str">
            <v>210REM0003094</v>
          </cell>
          <cell r="D6991" t="str">
            <v>豪泺镜体镶件</v>
          </cell>
        </row>
        <row r="6992">
          <cell r="B6992" t="str">
            <v>REM0003094</v>
          </cell>
          <cell r="C6992" t="str">
            <v>230REM0003094</v>
          </cell>
          <cell r="D6992" t="str">
            <v>豪泺镜体镶件</v>
          </cell>
        </row>
        <row r="6993">
          <cell r="B6993" t="str">
            <v>SHT0001379</v>
          </cell>
          <cell r="C6993" t="str">
            <v>230SHT0001379</v>
          </cell>
          <cell r="D6993" t="str">
            <v>座框前支板</v>
          </cell>
        </row>
        <row r="6994">
          <cell r="B6994" t="str">
            <v>SHT0001527</v>
          </cell>
          <cell r="C6994" t="str">
            <v>230SHT0001527</v>
          </cell>
          <cell r="D6994" t="str">
            <v>减震扣组件电泳</v>
          </cell>
        </row>
        <row r="6995">
          <cell r="B6995" t="str">
            <v>REM0002633</v>
          </cell>
          <cell r="C6995" t="str">
            <v>210REM0002633</v>
          </cell>
          <cell r="D6995" t="str">
            <v>斯太尔王右上1镜座</v>
          </cell>
        </row>
        <row r="6996">
          <cell r="B6996" t="str">
            <v>TST0000139</v>
          </cell>
          <cell r="C6996" t="str">
            <v>230TST0000139</v>
          </cell>
          <cell r="D6996" t="str">
            <v>φ6.2钻头</v>
          </cell>
        </row>
        <row r="6997">
          <cell r="B6997" t="str">
            <v>SHT0012939</v>
          </cell>
          <cell r="C6997" t="str">
            <v>220SHT0012939</v>
          </cell>
          <cell r="D6997" t="str">
            <v>2.0座椅右舵速降按钮堵盖</v>
          </cell>
        </row>
        <row r="6998">
          <cell r="B6998" t="str">
            <v>REM0003244</v>
          </cell>
          <cell r="C6998" t="str">
            <v>210REM0003244</v>
          </cell>
          <cell r="D6998" t="str">
            <v>济南轻卡补盲镜杆</v>
          </cell>
        </row>
        <row r="6999">
          <cell r="B6999" t="str">
            <v>REM0003244</v>
          </cell>
          <cell r="C6999" t="str">
            <v>230REM0003244</v>
          </cell>
          <cell r="D6999" t="str">
            <v>济南轻卡补盲镜杆</v>
          </cell>
        </row>
        <row r="7000">
          <cell r="B7000" t="str">
            <v>SHT0001116</v>
          </cell>
          <cell r="C7000" t="str">
            <v>230SHT0001116</v>
          </cell>
          <cell r="D7000" t="str">
            <v>旋转块</v>
          </cell>
        </row>
        <row r="7001">
          <cell r="B7001" t="str">
            <v>SHT0000627</v>
          </cell>
          <cell r="C7001" t="str">
            <v>220SHT0000627</v>
          </cell>
          <cell r="D7001" t="str">
            <v>H4下卧铺总成包装袋膜</v>
          </cell>
        </row>
        <row r="7002">
          <cell r="B7002" t="str">
            <v>SHT0000627</v>
          </cell>
          <cell r="C7002" t="str">
            <v>230SHT0000627</v>
          </cell>
          <cell r="D7002" t="str">
            <v>H4下卧铺总成包装袋膜</v>
          </cell>
        </row>
        <row r="7003">
          <cell r="B7003" t="str">
            <v>RSM0000279</v>
          </cell>
          <cell r="C7003" t="str">
            <v>210RSM0000279</v>
          </cell>
          <cell r="D7003" t="str">
            <v>奥驰补盲镜杆</v>
          </cell>
        </row>
        <row r="7004">
          <cell r="B7004" t="str">
            <v>RSM0000279</v>
          </cell>
          <cell r="C7004" t="str">
            <v>230RSM0000279</v>
          </cell>
          <cell r="D7004" t="str">
            <v>奥驰补盲镜杆</v>
          </cell>
        </row>
        <row r="7005">
          <cell r="B7005" t="str">
            <v>SHT0010229</v>
          </cell>
          <cell r="C7005" t="str">
            <v>230SHT0010229</v>
          </cell>
          <cell r="D7005" t="str">
            <v>仰角连接杆</v>
          </cell>
        </row>
        <row r="7006">
          <cell r="B7006" t="str">
            <v>SHT0011723</v>
          </cell>
          <cell r="C7006" t="str">
            <v>230SHT0011723</v>
          </cell>
          <cell r="D7006" t="str">
            <v>稳定钣金</v>
          </cell>
        </row>
        <row r="7007">
          <cell r="B7007" t="str">
            <v>SLT0000052</v>
          </cell>
          <cell r="C7007" t="str">
            <v>220SLT0000052</v>
          </cell>
          <cell r="D7007" t="str">
            <v>M3右舵装饰板</v>
          </cell>
        </row>
        <row r="7008">
          <cell r="B7008" t="str">
            <v>SLT0000052</v>
          </cell>
          <cell r="C7008" t="str">
            <v>230SLT0000052</v>
          </cell>
          <cell r="D7008" t="str">
            <v>M3右舵装饰板</v>
          </cell>
        </row>
        <row r="7009">
          <cell r="B7009" t="str">
            <v>REM0001787</v>
          </cell>
          <cell r="C7009" t="str">
            <v>210REM0001787</v>
          </cell>
          <cell r="D7009" t="str">
            <v>重卡2号改裁镜片</v>
          </cell>
        </row>
        <row r="7010">
          <cell r="B7010" t="str">
            <v>REM0003110</v>
          </cell>
          <cell r="C7010" t="str">
            <v>230REM0003110</v>
          </cell>
          <cell r="D7010" t="str">
            <v>下支架加强管</v>
          </cell>
        </row>
        <row r="7011">
          <cell r="B7011" t="str">
            <v>SCS0004809</v>
          </cell>
          <cell r="C7011" t="str">
            <v>230SCS0004809</v>
          </cell>
          <cell r="D7011" t="str">
            <v>右座椅靠背下横管</v>
          </cell>
        </row>
        <row r="7012">
          <cell r="B7012" t="str">
            <v>SHT0010696</v>
          </cell>
          <cell r="C7012" t="str">
            <v>230SHT0010696</v>
          </cell>
          <cell r="D7012" t="str">
            <v>左旁侧板</v>
          </cell>
        </row>
        <row r="7013">
          <cell r="B7013" t="str">
            <v>SHT0010698</v>
          </cell>
          <cell r="C7013" t="str">
            <v>230SHT0010698</v>
          </cell>
          <cell r="D7013" t="str">
            <v>右旁侧板</v>
          </cell>
        </row>
        <row r="7014">
          <cell r="B7014" t="str">
            <v>SLT0002021</v>
          </cell>
          <cell r="C7014" t="str">
            <v>230SLT0002021</v>
          </cell>
          <cell r="D7014" t="str">
            <v>欧马克右舵右后支架</v>
          </cell>
        </row>
        <row r="7015">
          <cell r="B7015" t="str">
            <v>REM0000908</v>
          </cell>
          <cell r="C7015" t="str">
            <v>210REM0000908</v>
          </cell>
          <cell r="D7015" t="str">
            <v>B40低配转轴</v>
          </cell>
        </row>
        <row r="7016">
          <cell r="B7016" t="str">
            <v>RSM0000051</v>
          </cell>
          <cell r="C7016" t="str">
            <v>210RSM0000051</v>
          </cell>
          <cell r="D7016" t="str">
            <v>华菱补盲镜弹簧压盖</v>
          </cell>
        </row>
        <row r="7017">
          <cell r="B7017" t="str">
            <v>REM0001629</v>
          </cell>
          <cell r="C7017" t="str">
            <v>210REM0001629</v>
          </cell>
          <cell r="D7017" t="str">
            <v>1475左镜座</v>
          </cell>
        </row>
        <row r="7018">
          <cell r="B7018" t="str">
            <v>SHT0001032</v>
          </cell>
          <cell r="C7018" t="str">
            <v>230SHT0001032</v>
          </cell>
          <cell r="D7018" t="str">
            <v>上框前支架</v>
          </cell>
        </row>
        <row r="7019">
          <cell r="B7019" t="str">
            <v>SHT0013305</v>
          </cell>
          <cell r="C7019" t="str">
            <v>230SHT0013305</v>
          </cell>
          <cell r="D7019" t="str">
            <v>座框横管梁</v>
          </cell>
        </row>
        <row r="7020">
          <cell r="B7020" t="str">
            <v>SHT0010121</v>
          </cell>
          <cell r="C7020" t="str">
            <v>230SHT0010121</v>
          </cell>
          <cell r="D7020" t="str">
            <v>座框左侧内边板</v>
          </cell>
        </row>
        <row r="7021">
          <cell r="B7021" t="str">
            <v>SHT0010125</v>
          </cell>
          <cell r="C7021" t="str">
            <v>230SHT0010125</v>
          </cell>
          <cell r="D7021" t="str">
            <v>座框右侧内边板</v>
          </cell>
        </row>
        <row r="7022">
          <cell r="B7022" t="str">
            <v>SCS0004412</v>
          </cell>
          <cell r="C7022" t="str">
            <v>230SCS0004412</v>
          </cell>
          <cell r="D7022" t="str">
            <v>泡棉支撑钢丝组合</v>
          </cell>
        </row>
        <row r="7023">
          <cell r="B7023" t="str">
            <v>SHT0001286</v>
          </cell>
          <cell r="C7023" t="str">
            <v>230SHT0001286</v>
          </cell>
          <cell r="D7023" t="str">
            <v>滑块固定板组件主后</v>
          </cell>
        </row>
        <row r="7024">
          <cell r="B7024" t="str">
            <v>SHT0001287</v>
          </cell>
          <cell r="C7024" t="str">
            <v>230SHT0001287</v>
          </cell>
          <cell r="D7024" t="str">
            <v>滑块固定板组件主前</v>
          </cell>
        </row>
        <row r="7025">
          <cell r="B7025" t="str">
            <v>SLT0001098</v>
          </cell>
          <cell r="C7025" t="str">
            <v>220SLT0001098</v>
          </cell>
          <cell r="D7025" t="str">
            <v>一排三人座垫泡沫无纺布</v>
          </cell>
        </row>
        <row r="7026">
          <cell r="B7026" t="str">
            <v>SHT0011596</v>
          </cell>
          <cell r="C7026" t="str">
            <v>230SHT0011596</v>
          </cell>
          <cell r="D7026" t="str">
            <v>连接杆1</v>
          </cell>
        </row>
        <row r="7027">
          <cell r="B7027" t="str">
            <v>TST0000456</v>
          </cell>
          <cell r="C7027" t="str">
            <v>230TST0000456</v>
          </cell>
          <cell r="D7027" t="str">
            <v>焊枪开关</v>
          </cell>
        </row>
        <row r="7028">
          <cell r="B7028" t="str">
            <v>SCS0004172</v>
          </cell>
          <cell r="C7028" t="str">
            <v>220SCS0004172</v>
          </cell>
          <cell r="D7028" t="str">
            <v>靠背扣手底座</v>
          </cell>
        </row>
        <row r="7029">
          <cell r="B7029" t="str">
            <v>SHT0001210</v>
          </cell>
          <cell r="C7029" t="str">
            <v>230SHT0001210</v>
          </cell>
          <cell r="D7029" t="str">
            <v>外十字支撑架</v>
          </cell>
        </row>
        <row r="7030">
          <cell r="B7030" t="str">
            <v>SHT0002759</v>
          </cell>
          <cell r="C7030" t="str">
            <v>230SHT0002759</v>
          </cell>
          <cell r="D7030" t="str">
            <v>坐垫翻折限位钣金电泳</v>
          </cell>
        </row>
        <row r="7031">
          <cell r="B7031" t="str">
            <v>RSM0000022</v>
          </cell>
          <cell r="C7031" t="str">
            <v>210RSM0000022</v>
          </cell>
          <cell r="D7031" t="str">
            <v>小欧曼下视镜头</v>
          </cell>
        </row>
        <row r="7032">
          <cell r="B7032" t="str">
            <v>SHT0011034</v>
          </cell>
          <cell r="C7032" t="str">
            <v>230SHT0011034</v>
          </cell>
          <cell r="D7032" t="str">
            <v>副司机座椅底支架导管</v>
          </cell>
        </row>
        <row r="7033">
          <cell r="B7033" t="str">
            <v>REM0002197</v>
          </cell>
          <cell r="C7033" t="str">
            <v>210REM0002197</v>
          </cell>
          <cell r="D7033" t="str">
            <v>M31RB线束合件</v>
          </cell>
        </row>
        <row r="7034">
          <cell r="B7034" t="str">
            <v>TWT0000007</v>
          </cell>
          <cell r="C7034" t="str">
            <v>210TWT0000007</v>
          </cell>
          <cell r="D7034" t="str">
            <v>焊锡膏</v>
          </cell>
        </row>
        <row r="7035">
          <cell r="B7035" t="str">
            <v>TST0000449</v>
          </cell>
          <cell r="C7035" t="str">
            <v>220TST0000449</v>
          </cell>
          <cell r="D7035" t="str">
            <v>护套线2*2.5平方白色</v>
          </cell>
        </row>
        <row r="7036">
          <cell r="B7036" t="str">
            <v>TST0000725</v>
          </cell>
          <cell r="C7036" t="str">
            <v>220TST0000725</v>
          </cell>
          <cell r="D7036" t="str">
            <v>针板</v>
          </cell>
        </row>
        <row r="7037">
          <cell r="B7037" t="str">
            <v>TST0001607</v>
          </cell>
          <cell r="C7037" t="str">
            <v>220TST0001607</v>
          </cell>
          <cell r="D7037" t="str">
            <v>直通</v>
          </cell>
        </row>
        <row r="7038">
          <cell r="B7038" t="str">
            <v>TST0000449</v>
          </cell>
          <cell r="C7038" t="str">
            <v>230TST0000449</v>
          </cell>
          <cell r="D7038" t="str">
            <v>护套线2*2.5平方白色</v>
          </cell>
        </row>
        <row r="7039">
          <cell r="B7039" t="str">
            <v>TST0001044</v>
          </cell>
          <cell r="C7039" t="str">
            <v>230TST0001044</v>
          </cell>
          <cell r="D7039" t="str">
            <v>滚刷</v>
          </cell>
        </row>
        <row r="7040">
          <cell r="B7040" t="str">
            <v>TST0001078</v>
          </cell>
          <cell r="C7040" t="str">
            <v>230TST0001078</v>
          </cell>
          <cell r="D7040" t="str">
            <v>Φ5内方螺丝批咀</v>
          </cell>
        </row>
        <row r="7041">
          <cell r="B7041" t="str">
            <v>TST0001607</v>
          </cell>
          <cell r="C7041" t="str">
            <v>230TST0001607</v>
          </cell>
          <cell r="D7041" t="str">
            <v>直通</v>
          </cell>
        </row>
        <row r="7042">
          <cell r="B7042" t="str">
            <v>TST0001817</v>
          </cell>
          <cell r="C7042" t="str">
            <v>230TST0001817</v>
          </cell>
          <cell r="D7042" t="str">
            <v>碳刷</v>
          </cell>
        </row>
        <row r="7043">
          <cell r="B7043" t="str">
            <v>TST0001143</v>
          </cell>
          <cell r="C7043" t="str">
            <v>220TST0001143</v>
          </cell>
          <cell r="D7043" t="str">
            <v>气管</v>
          </cell>
        </row>
        <row r="7044">
          <cell r="B7044" t="str">
            <v>TST0001143</v>
          </cell>
          <cell r="C7044" t="str">
            <v>230TST0001143</v>
          </cell>
          <cell r="D7044" t="str">
            <v>气管</v>
          </cell>
        </row>
        <row r="7045">
          <cell r="B7045" t="str">
            <v>REM0003298</v>
          </cell>
          <cell r="C7045" t="str">
            <v>210REM0003298</v>
          </cell>
          <cell r="D7045" t="str">
            <v>1029镜片</v>
          </cell>
        </row>
        <row r="7046">
          <cell r="B7046" t="str">
            <v>REM0002711</v>
          </cell>
          <cell r="C7046" t="str">
            <v>210REM0002711</v>
          </cell>
          <cell r="D7046" t="str">
            <v>200广角镜片</v>
          </cell>
        </row>
        <row r="7047">
          <cell r="B7047" t="str">
            <v>TST0000297</v>
          </cell>
          <cell r="C7047" t="str">
            <v>230TST0000297</v>
          </cell>
          <cell r="D7047" t="str">
            <v>红铜导电杆</v>
          </cell>
        </row>
        <row r="7048">
          <cell r="B7048" t="str">
            <v>TMA0000223</v>
          </cell>
          <cell r="C7048" t="str">
            <v>210TMA0000223</v>
          </cell>
          <cell r="D7048" t="str">
            <v>K1左内扣盖纸箱</v>
          </cell>
        </row>
        <row r="7049">
          <cell r="B7049" t="str">
            <v>TMA0000224</v>
          </cell>
          <cell r="C7049" t="str">
            <v>210TMA0000224</v>
          </cell>
          <cell r="D7049" t="str">
            <v>K1右内扣盖纸箱</v>
          </cell>
        </row>
        <row r="7050">
          <cell r="B7050" t="str">
            <v>TMA0000223</v>
          </cell>
          <cell r="C7050" t="str">
            <v>230TMA0000223</v>
          </cell>
          <cell r="D7050" t="str">
            <v>K1左内扣盖纸箱</v>
          </cell>
        </row>
        <row r="7051">
          <cell r="B7051" t="str">
            <v>TMA0000224</v>
          </cell>
          <cell r="C7051" t="str">
            <v>230TMA0000224</v>
          </cell>
          <cell r="D7051" t="str">
            <v>K1右内扣盖纸箱</v>
          </cell>
        </row>
        <row r="7052">
          <cell r="B7052" t="str">
            <v>SCS0005273</v>
          </cell>
          <cell r="C7052" t="str">
            <v>230SCS0005273</v>
          </cell>
          <cell r="D7052" t="str">
            <v>右侧下连接板组件电泳</v>
          </cell>
        </row>
        <row r="7053">
          <cell r="B7053" t="str">
            <v>TMA0000399</v>
          </cell>
          <cell r="C7053" t="str">
            <v>210TMA0000399</v>
          </cell>
          <cell r="D7053" t="str">
            <v>1029纸箱</v>
          </cell>
        </row>
        <row r="7054">
          <cell r="B7054" t="str">
            <v>TMA0000399</v>
          </cell>
          <cell r="C7054" t="str">
            <v>230TMA0000399</v>
          </cell>
          <cell r="D7054" t="str">
            <v>1029纸箱</v>
          </cell>
        </row>
        <row r="7055">
          <cell r="B7055" t="str">
            <v>SHT0010386</v>
          </cell>
          <cell r="C7055" t="str">
            <v>230SHT0010386</v>
          </cell>
          <cell r="D7055" t="str">
            <v>坐垫翻折连接钣金右</v>
          </cell>
        </row>
        <row r="7056">
          <cell r="B7056" t="str">
            <v>SLT0010762</v>
          </cell>
          <cell r="C7056" t="str">
            <v>220SLT0010762</v>
          </cell>
          <cell r="D7056" t="str">
            <v>驾驶员座垫舒适性海绵1</v>
          </cell>
        </row>
        <row r="7057">
          <cell r="B7057" t="str">
            <v>SLT0002000</v>
          </cell>
          <cell r="C7057" t="str">
            <v>230SLT0002000</v>
          </cell>
          <cell r="D7057" t="str">
            <v>小背锁止板2</v>
          </cell>
        </row>
        <row r="7058">
          <cell r="B7058" t="str">
            <v>SHT0010694</v>
          </cell>
          <cell r="C7058" t="str">
            <v>230SHT0010694</v>
          </cell>
          <cell r="D7058" t="str">
            <v>座框后横管</v>
          </cell>
        </row>
        <row r="7059">
          <cell r="B7059" t="str">
            <v>SHT0001238</v>
          </cell>
          <cell r="C7059" t="str">
            <v>230SHT0001238</v>
          </cell>
          <cell r="D7059" t="str">
            <v>座框横管梁</v>
          </cell>
        </row>
        <row r="7060">
          <cell r="B7060" t="str">
            <v>SLT0002351</v>
          </cell>
          <cell r="C7060" t="str">
            <v>220SLT0002351</v>
          </cell>
          <cell r="D7060" t="str">
            <v>640连接杆</v>
          </cell>
        </row>
        <row r="7061">
          <cell r="B7061" t="str">
            <v>RCA0000185</v>
          </cell>
          <cell r="C7061" t="str">
            <v>210RCA0000185</v>
          </cell>
          <cell r="D7061" t="str">
            <v>登车扶手</v>
          </cell>
        </row>
        <row r="7062">
          <cell r="B7062" t="str">
            <v>SLT0000560</v>
          </cell>
          <cell r="C7062" t="str">
            <v>220SLT0000560</v>
          </cell>
          <cell r="D7062" t="str">
            <v>K1右舵单人护盖（左）R</v>
          </cell>
        </row>
        <row r="7063">
          <cell r="B7063" t="str">
            <v>SHT0000454</v>
          </cell>
          <cell r="C7063" t="str">
            <v>210SHT0000454</v>
          </cell>
          <cell r="D7063" t="str">
            <v>H4气动升降手柄</v>
          </cell>
        </row>
        <row r="7064">
          <cell r="B7064" t="str">
            <v>SCS0004805</v>
          </cell>
          <cell r="C7064" t="str">
            <v>230SCS0004805</v>
          </cell>
          <cell r="D7064" t="str">
            <v>左座椅座泡棉前支撑钢管</v>
          </cell>
        </row>
        <row r="7065">
          <cell r="B7065" t="str">
            <v>SHT0000101</v>
          </cell>
          <cell r="C7065" t="str">
            <v>220SHT0000101</v>
          </cell>
          <cell r="D7065" t="str">
            <v>M4副司机总罩壳（主动）</v>
          </cell>
        </row>
        <row r="7066">
          <cell r="B7066" t="str">
            <v>SHT0002611</v>
          </cell>
          <cell r="C7066" t="str">
            <v>230SHT0002611</v>
          </cell>
          <cell r="D7066" t="str">
            <v>D03前升降手柄电泳总成</v>
          </cell>
        </row>
        <row r="7067">
          <cell r="B7067" t="str">
            <v>SHT0002612</v>
          </cell>
          <cell r="C7067" t="str">
            <v>230SHT0002612</v>
          </cell>
          <cell r="D7067" t="str">
            <v>D03后升降手柄电泳总成</v>
          </cell>
        </row>
        <row r="7068">
          <cell r="B7068" t="str">
            <v>SHT0001153</v>
          </cell>
          <cell r="C7068" t="str">
            <v>230SHT0001153</v>
          </cell>
          <cell r="D7068" t="str">
            <v>下框右侧纵梁</v>
          </cell>
        </row>
        <row r="7069">
          <cell r="B7069" t="str">
            <v>SHT0001154</v>
          </cell>
          <cell r="C7069" t="str">
            <v>230SHT0001154</v>
          </cell>
          <cell r="D7069" t="str">
            <v>下框左侧纵梁</v>
          </cell>
        </row>
        <row r="7070">
          <cell r="B7070" t="str">
            <v>BAS0010023</v>
          </cell>
          <cell r="C7070" t="str">
            <v>230BAS0010023</v>
          </cell>
          <cell r="D7070" t="str">
            <v>仰角旋转支撑轴套</v>
          </cell>
        </row>
        <row r="7071">
          <cell r="B7071" t="str">
            <v>SHT0001247</v>
          </cell>
          <cell r="C7071" t="str">
            <v>230SHT0001247</v>
          </cell>
          <cell r="D7071" t="str">
            <v>上框后横梁总成</v>
          </cell>
        </row>
        <row r="7072">
          <cell r="B7072" t="str">
            <v>SHT0012939</v>
          </cell>
          <cell r="C7072" t="str">
            <v>210SHT0012939</v>
          </cell>
          <cell r="D7072" t="str">
            <v>2.0座椅右舵速降按钮堵盖</v>
          </cell>
        </row>
        <row r="7073">
          <cell r="B7073" t="str">
            <v>SHT0013344</v>
          </cell>
          <cell r="C7073" t="str">
            <v>230SHT0013344</v>
          </cell>
          <cell r="D7073" t="str">
            <v>下框前安装板</v>
          </cell>
        </row>
        <row r="7074">
          <cell r="B7074" t="str">
            <v>SLT0001997</v>
          </cell>
          <cell r="C7074" t="str">
            <v>230SLT0001997</v>
          </cell>
          <cell r="D7074" t="str">
            <v>小背连接轴支架</v>
          </cell>
        </row>
        <row r="7075">
          <cell r="B7075" t="str">
            <v>SHT0013881</v>
          </cell>
          <cell r="C7075" t="str">
            <v>220SHT0013881</v>
          </cell>
          <cell r="D7075" t="str">
            <v>驾驶员靠背包装膜</v>
          </cell>
        </row>
        <row r="7076">
          <cell r="B7076" t="str">
            <v>TST0000132</v>
          </cell>
          <cell r="C7076" t="str">
            <v>230TST0000132</v>
          </cell>
          <cell r="D7076" t="str">
            <v>φ14*90内方螺丝</v>
          </cell>
        </row>
        <row r="7077">
          <cell r="B7077" t="str">
            <v>TST0000871</v>
          </cell>
          <cell r="C7077" t="str">
            <v>230TST0000871</v>
          </cell>
          <cell r="D7077" t="str">
            <v>胶条</v>
          </cell>
        </row>
        <row r="7078">
          <cell r="B7078" t="str">
            <v>SHT0001015</v>
          </cell>
          <cell r="C7078" t="str">
            <v>230SHT0001015</v>
          </cell>
          <cell r="D7078" t="str">
            <v>上框后支架总成</v>
          </cell>
        </row>
        <row r="7079">
          <cell r="B7079" t="str">
            <v>RSM0000050</v>
          </cell>
          <cell r="C7079" t="str">
            <v>210RSM0000050</v>
          </cell>
          <cell r="D7079" t="str">
            <v>华菱补盲镜衬碗</v>
          </cell>
        </row>
        <row r="7080">
          <cell r="B7080" t="str">
            <v>SCS0004246</v>
          </cell>
          <cell r="C7080" t="str">
            <v>220SCS0004246</v>
          </cell>
          <cell r="D7080" t="str">
            <v>右座椅靠背防护罩</v>
          </cell>
        </row>
        <row r="7081">
          <cell r="B7081" t="str">
            <v>SCS0004246</v>
          </cell>
          <cell r="C7081" t="str">
            <v>230SCS0004246</v>
          </cell>
          <cell r="D7081" t="str">
            <v>右座椅靠背防护罩</v>
          </cell>
        </row>
        <row r="7082">
          <cell r="B7082" t="str">
            <v>SLT0001976</v>
          </cell>
          <cell r="C7082" t="str">
            <v>220SLT0001976</v>
          </cell>
          <cell r="D7082" t="str">
            <v>右侧硬质泡沫</v>
          </cell>
        </row>
        <row r="7083">
          <cell r="B7083" t="str">
            <v>SHT0001676</v>
          </cell>
          <cell r="C7083" t="str">
            <v>210SHT0001676</v>
          </cell>
          <cell r="D7083" t="str">
            <v>X3000副仰角手柄(灰)</v>
          </cell>
        </row>
        <row r="7084">
          <cell r="B7084" t="str">
            <v>REM0003388</v>
          </cell>
          <cell r="C7084" t="str">
            <v>210REM0003388</v>
          </cell>
          <cell r="D7084" t="str">
            <v>L型镜片</v>
          </cell>
        </row>
        <row r="7085">
          <cell r="B7085" t="str">
            <v>RSM0000104</v>
          </cell>
          <cell r="C7085" t="str">
            <v>210RSM0000104</v>
          </cell>
          <cell r="D7085" t="str">
            <v>北奔路面镜片</v>
          </cell>
        </row>
        <row r="7086">
          <cell r="B7086" t="str">
            <v>TMA0000248</v>
          </cell>
          <cell r="C7086" t="str">
            <v>210TMA0000248</v>
          </cell>
          <cell r="D7086" t="str">
            <v>捷运连接杆纸箱左</v>
          </cell>
        </row>
        <row r="7087">
          <cell r="B7087" t="str">
            <v>TMA0000249</v>
          </cell>
          <cell r="C7087" t="str">
            <v>210TMA0000249</v>
          </cell>
          <cell r="D7087" t="str">
            <v>捷运连接杆纸箱右</v>
          </cell>
        </row>
        <row r="7088">
          <cell r="B7088" t="str">
            <v>TMA0000248</v>
          </cell>
          <cell r="C7088" t="str">
            <v>230TMA0000248</v>
          </cell>
          <cell r="D7088" t="str">
            <v>捷运连接杆纸箱左</v>
          </cell>
        </row>
        <row r="7089">
          <cell r="B7089" t="str">
            <v>REM0002871</v>
          </cell>
          <cell r="C7089" t="str">
            <v>210REM0002871</v>
          </cell>
          <cell r="D7089" t="str">
            <v>200主镜片</v>
          </cell>
        </row>
        <row r="7090">
          <cell r="B7090" t="str">
            <v>SHT0014943</v>
          </cell>
          <cell r="C7090" t="str">
            <v>220SHT0014943</v>
          </cell>
          <cell r="D7090" t="str">
            <v>座垫前部罩壳</v>
          </cell>
        </row>
        <row r="7091">
          <cell r="B7091" t="str">
            <v>BEC0000050</v>
          </cell>
          <cell r="C7091" t="str">
            <v>210BEC0000050</v>
          </cell>
          <cell r="D7091" t="str">
            <v>翘板式开关</v>
          </cell>
        </row>
        <row r="7092">
          <cell r="B7092" t="str">
            <v>TMA0000502</v>
          </cell>
          <cell r="C7092" t="str">
            <v>210TMA0000502</v>
          </cell>
          <cell r="D7092" t="str">
            <v>C33DB后视镜内包装箱</v>
          </cell>
        </row>
        <row r="7093">
          <cell r="B7093" t="str">
            <v>TMA0000502</v>
          </cell>
          <cell r="C7093" t="str">
            <v>230TMA0000502</v>
          </cell>
          <cell r="D7093" t="str">
            <v>C33DB后视镜内包装箱</v>
          </cell>
        </row>
        <row r="7094">
          <cell r="B7094" t="str">
            <v>SHT0001930</v>
          </cell>
          <cell r="C7094" t="str">
            <v>230SHT0001930</v>
          </cell>
          <cell r="D7094" t="str">
            <v>安全带上悬置安装板</v>
          </cell>
        </row>
        <row r="7095">
          <cell r="B7095" t="str">
            <v>SBS0010061</v>
          </cell>
          <cell r="C7095" t="str">
            <v>220SBS0010061</v>
          </cell>
          <cell r="D7095" t="str">
            <v>侧翻座椅右内罩壳</v>
          </cell>
        </row>
        <row r="7096">
          <cell r="B7096" t="str">
            <v>SBS0010063</v>
          </cell>
          <cell r="C7096" t="str">
            <v>220SBS0010063</v>
          </cell>
          <cell r="D7096" t="str">
            <v>侧翻座椅左外罩壳</v>
          </cell>
        </row>
        <row r="7097">
          <cell r="B7097" t="str">
            <v>SLT0000503</v>
          </cell>
          <cell r="C7097" t="str">
            <v>220SLT0000503</v>
          </cell>
          <cell r="D7097" t="str">
            <v>K1侧翻罩壳（左外）主动</v>
          </cell>
        </row>
        <row r="7098">
          <cell r="B7098" t="str">
            <v>SLT0000529</v>
          </cell>
          <cell r="C7098" t="str">
            <v>220SLT0000529</v>
          </cell>
          <cell r="D7098" t="str">
            <v>K1侧翻罩壳（右内）被动</v>
          </cell>
        </row>
        <row r="7099">
          <cell r="B7099" t="str">
            <v>SHT0001209</v>
          </cell>
          <cell r="C7099" t="str">
            <v>230SHT0001209</v>
          </cell>
          <cell r="D7099" t="str">
            <v>内十字支撑架</v>
          </cell>
        </row>
        <row r="7100">
          <cell r="B7100" t="str">
            <v>SLT0002393</v>
          </cell>
          <cell r="C7100" t="str">
            <v>230SLT0002393</v>
          </cell>
          <cell r="D7100" t="str">
            <v>小背锁止板1总成电泳</v>
          </cell>
        </row>
        <row r="7101">
          <cell r="B7101" t="str">
            <v>SLT0002533</v>
          </cell>
          <cell r="C7101" t="str">
            <v>230SLT0002533</v>
          </cell>
          <cell r="D7101" t="str">
            <v>主驾座垫前横管</v>
          </cell>
        </row>
        <row r="7102">
          <cell r="B7102" t="str">
            <v>SHT0001190</v>
          </cell>
          <cell r="C7102" t="str">
            <v>230SHT0001190</v>
          </cell>
          <cell r="D7102" t="str">
            <v>调节螺杆(短)</v>
          </cell>
        </row>
        <row r="7103">
          <cell r="B7103" t="str">
            <v>BFA0000412</v>
          </cell>
          <cell r="C7103" t="str">
            <v>230BFA0000412</v>
          </cell>
          <cell r="D7103" t="str">
            <v>内绞架前滑动轴</v>
          </cell>
        </row>
        <row r="7104">
          <cell r="B7104" t="str">
            <v>SCS0011404</v>
          </cell>
          <cell r="C7104" t="str">
            <v>220SCS0011404</v>
          </cell>
          <cell r="D7104" t="str">
            <v>C50EB-C13坐垫舒适性海绵B</v>
          </cell>
        </row>
        <row r="7105">
          <cell r="B7105" t="str">
            <v>SHT0014043</v>
          </cell>
          <cell r="C7105" t="str">
            <v>220SHT0014043</v>
          </cell>
          <cell r="D7105" t="str">
            <v>端片固定螺栓</v>
          </cell>
        </row>
        <row r="7106">
          <cell r="B7106" t="str">
            <v>SLT0010749</v>
          </cell>
          <cell r="C7106" t="str">
            <v>220SLT0010749</v>
          </cell>
          <cell r="D7106" t="str">
            <v>驾驶员靠背上舒适性海绵</v>
          </cell>
        </row>
        <row r="7107">
          <cell r="B7107" t="str">
            <v>REM0000688</v>
          </cell>
          <cell r="C7107" t="str">
            <v>210REM0000688</v>
          </cell>
          <cell r="D7107" t="str">
            <v>M20左旋轴</v>
          </cell>
        </row>
        <row r="7108">
          <cell r="B7108" t="str">
            <v>TMA0000009</v>
          </cell>
          <cell r="C7108" t="str">
            <v>210TMA0000009</v>
          </cell>
          <cell r="D7108" t="str">
            <v>C35DB内盒(含内隔板)</v>
          </cell>
        </row>
        <row r="7109">
          <cell r="B7109" t="str">
            <v>TMA0000009</v>
          </cell>
          <cell r="C7109" t="str">
            <v>230TMA0000009</v>
          </cell>
          <cell r="D7109" t="str">
            <v>C35DB内盒(含内隔板)</v>
          </cell>
        </row>
        <row r="7110">
          <cell r="B7110" t="str">
            <v>SBS0010060</v>
          </cell>
          <cell r="C7110" t="str">
            <v>220SBS0010060</v>
          </cell>
          <cell r="D7110" t="str">
            <v>侧翻座椅右外罩壳</v>
          </cell>
        </row>
        <row r="7111">
          <cell r="B7111" t="str">
            <v>SLT0000528</v>
          </cell>
          <cell r="C7111" t="str">
            <v>220SLT0000528</v>
          </cell>
          <cell r="D7111" t="str">
            <v>K1侧翻罩壳（右外）主动</v>
          </cell>
        </row>
        <row r="7112">
          <cell r="B7112" t="str">
            <v>RSM0000306</v>
          </cell>
          <cell r="C7112" t="str">
            <v>230RSM0000306</v>
          </cell>
          <cell r="D7112" t="str">
            <v>奥铃镜杆18加强管</v>
          </cell>
        </row>
        <row r="7113">
          <cell r="B7113" t="str">
            <v>SHT0002739</v>
          </cell>
          <cell r="C7113" t="str">
            <v>230SHT0002739</v>
          </cell>
          <cell r="D7113" t="str">
            <v>大运靠背下连接管</v>
          </cell>
        </row>
        <row r="7114">
          <cell r="B7114" t="str">
            <v>RIM0000087</v>
          </cell>
          <cell r="C7114" t="str">
            <v>210RIM0000087</v>
          </cell>
          <cell r="D7114" t="str">
            <v>6486室内镜蒙子</v>
          </cell>
        </row>
        <row r="7115">
          <cell r="B7115" t="str">
            <v>SHT0012225</v>
          </cell>
          <cell r="C7115" t="str">
            <v>230SHT0012225</v>
          </cell>
          <cell r="D7115" t="str">
            <v>头枕主体管</v>
          </cell>
        </row>
        <row r="7116">
          <cell r="B7116" t="str">
            <v>SHT0012070</v>
          </cell>
          <cell r="C7116" t="str">
            <v>230SHT0012070</v>
          </cell>
          <cell r="D7116" t="str">
            <v>D03前升降手柄焊接总成</v>
          </cell>
        </row>
        <row r="7117">
          <cell r="B7117" t="str">
            <v>SHT0012072</v>
          </cell>
          <cell r="C7117" t="str">
            <v>230SHT0012072</v>
          </cell>
          <cell r="D7117" t="str">
            <v>D03后升降手柄焊接总成</v>
          </cell>
        </row>
        <row r="7118">
          <cell r="B7118" t="str">
            <v>SHT0012096</v>
          </cell>
          <cell r="C7118" t="str">
            <v>230SHT0012096</v>
          </cell>
          <cell r="D7118" t="str">
            <v>减震器链接立柱</v>
          </cell>
        </row>
        <row r="7119">
          <cell r="B7119" t="str">
            <v>SHT0013880</v>
          </cell>
          <cell r="C7119" t="str">
            <v>230SHT0013880</v>
          </cell>
          <cell r="D7119" t="str">
            <v>坐垫翻折限位钣金</v>
          </cell>
        </row>
        <row r="7120">
          <cell r="B7120" t="str">
            <v>REM0000919</v>
          </cell>
          <cell r="C7120" t="str">
            <v>210REM0000919</v>
          </cell>
          <cell r="D7120" t="str">
            <v>B40左转向灯反光罩新</v>
          </cell>
        </row>
        <row r="7121">
          <cell r="B7121" t="str">
            <v>REM0000936</v>
          </cell>
          <cell r="C7121" t="str">
            <v>210REM0000936</v>
          </cell>
          <cell r="D7121" t="str">
            <v>B40右转向灯反光罩新</v>
          </cell>
        </row>
        <row r="7122">
          <cell r="B7122" t="str">
            <v>SHT0013880</v>
          </cell>
          <cell r="C7122" t="str">
            <v>220SHT0013880</v>
          </cell>
          <cell r="D7122" t="str">
            <v>坐垫翻折限位钣金</v>
          </cell>
        </row>
        <row r="7123">
          <cell r="B7123" t="str">
            <v>SCS0004369</v>
          </cell>
          <cell r="C7123" t="str">
            <v>230SCS0004369</v>
          </cell>
          <cell r="D7123" t="str">
            <v>中改安全带出口钣金</v>
          </cell>
        </row>
        <row r="7124">
          <cell r="B7124" t="str">
            <v>SHT0010372</v>
          </cell>
          <cell r="C7124" t="str">
            <v>230SHT0010372</v>
          </cell>
          <cell r="D7124" t="str">
            <v>坐垫翻折限位钣金</v>
          </cell>
        </row>
        <row r="7125">
          <cell r="B7125" t="str">
            <v>TST0000291</v>
          </cell>
          <cell r="C7125" t="str">
            <v>230TST0000291</v>
          </cell>
          <cell r="D7125" t="str">
            <v>Φ6标准杆</v>
          </cell>
        </row>
        <row r="7126">
          <cell r="B7126" t="str">
            <v>TST0000640</v>
          </cell>
          <cell r="C7126" t="str">
            <v>230TST0000640</v>
          </cell>
          <cell r="D7126" t="str">
            <v>气弹簧</v>
          </cell>
        </row>
        <row r="7127">
          <cell r="B7127" t="str">
            <v>SHT0001920</v>
          </cell>
          <cell r="C7127" t="str">
            <v>230SHT0001920</v>
          </cell>
          <cell r="D7127" t="str">
            <v>上框后横梁</v>
          </cell>
        </row>
        <row r="7128">
          <cell r="B7128" t="str">
            <v>SCS0005271</v>
          </cell>
          <cell r="C7128" t="str">
            <v>230SCS0005271</v>
          </cell>
          <cell r="D7128" t="str">
            <v>左侧下连接板组件电泳</v>
          </cell>
        </row>
        <row r="7129">
          <cell r="B7129" t="str">
            <v>REM0002170</v>
          </cell>
          <cell r="C7129" t="str">
            <v>210REM0002170</v>
          </cell>
          <cell r="D7129" t="str">
            <v>H4改型镜体左下右上盖02</v>
          </cell>
        </row>
        <row r="7130">
          <cell r="B7130" t="str">
            <v>SLT0001849</v>
          </cell>
          <cell r="C7130" t="str">
            <v>220SLT0001849</v>
          </cell>
          <cell r="D7130" t="str">
            <v>一排三人座垫泡沫无纺布</v>
          </cell>
        </row>
        <row r="7131">
          <cell r="B7131" t="str">
            <v>SBS0010064</v>
          </cell>
          <cell r="C7131" t="str">
            <v>220SBS0010064</v>
          </cell>
          <cell r="D7131" t="str">
            <v>侧翻座椅左内罩壳</v>
          </cell>
        </row>
        <row r="7132">
          <cell r="B7132" t="str">
            <v>SLT0000504</v>
          </cell>
          <cell r="C7132" t="str">
            <v>220SLT0000504</v>
          </cell>
          <cell r="D7132" t="str">
            <v>K1侧翻罩壳（左内）被动</v>
          </cell>
        </row>
        <row r="7133">
          <cell r="B7133" t="str">
            <v>SCS0004762</v>
          </cell>
          <cell r="C7133" t="str">
            <v>230SCS0004762</v>
          </cell>
          <cell r="D7133" t="str">
            <v>前右支撑座焊接组件</v>
          </cell>
        </row>
        <row r="7134">
          <cell r="B7134" t="str">
            <v>SCS0004763</v>
          </cell>
          <cell r="C7134" t="str">
            <v>230SCS0004763</v>
          </cell>
          <cell r="D7134" t="str">
            <v>前左支撑座焊接组件</v>
          </cell>
        </row>
        <row r="7135">
          <cell r="B7135" t="str">
            <v>SCS0005784</v>
          </cell>
          <cell r="C7135" t="str">
            <v>230SCS0005784</v>
          </cell>
          <cell r="D7135" t="str">
            <v>前排座椅靠背左侧连接板</v>
          </cell>
        </row>
        <row r="7136">
          <cell r="B7136" t="str">
            <v>SCS0005786</v>
          </cell>
          <cell r="C7136" t="str">
            <v>230SCS0005786</v>
          </cell>
          <cell r="D7136" t="str">
            <v>前排座椅靠背右侧连接板</v>
          </cell>
        </row>
        <row r="7137">
          <cell r="B7137" t="str">
            <v>SLT0010763</v>
          </cell>
          <cell r="C7137" t="str">
            <v>220SLT0010763</v>
          </cell>
          <cell r="D7137" t="str">
            <v>驾驶员座垫舒适性海绵2</v>
          </cell>
        </row>
        <row r="7138">
          <cell r="B7138" t="str">
            <v>SHT0010202</v>
          </cell>
          <cell r="C7138" t="str">
            <v>230SHT0010202</v>
          </cell>
          <cell r="D7138" t="str">
            <v>外绞架固定块</v>
          </cell>
        </row>
        <row r="7139">
          <cell r="B7139" t="str">
            <v>SLT0010674</v>
          </cell>
          <cell r="C7139" t="str">
            <v>230SLT0010674</v>
          </cell>
          <cell r="D7139" t="str">
            <v>左侧护板固定钢丝焊接总成</v>
          </cell>
        </row>
        <row r="7140">
          <cell r="B7140" t="str">
            <v>RIM0000067</v>
          </cell>
          <cell r="C7140" t="str">
            <v>210RIM0000067</v>
          </cell>
          <cell r="D7140" t="str">
            <v>1780室内镜杆</v>
          </cell>
        </row>
        <row r="7141">
          <cell r="B7141" t="str">
            <v>RSM0000313</v>
          </cell>
          <cell r="C7141" t="str">
            <v>230RSM0000313</v>
          </cell>
          <cell r="D7141" t="str">
            <v>VT平顶副管</v>
          </cell>
        </row>
        <row r="7142">
          <cell r="B7142" t="str">
            <v>RSM0000317</v>
          </cell>
          <cell r="C7142" t="str">
            <v>230RSM0000317</v>
          </cell>
          <cell r="D7142" t="str">
            <v>VT高顶副管</v>
          </cell>
        </row>
        <row r="7143">
          <cell r="B7143" t="str">
            <v>SHT0001179</v>
          </cell>
          <cell r="C7143" t="str">
            <v>230SHT0001179</v>
          </cell>
          <cell r="D7143" t="str">
            <v>气囊上支架</v>
          </cell>
        </row>
        <row r="7144">
          <cell r="B7144" t="str">
            <v>SHT0002464</v>
          </cell>
          <cell r="C7144" t="str">
            <v>230SHT0002464</v>
          </cell>
          <cell r="D7144" t="str">
            <v>后罩壳固定钣金电泳</v>
          </cell>
        </row>
        <row r="7145">
          <cell r="B7145" t="str">
            <v>RCA0000005</v>
          </cell>
          <cell r="C7145" t="str">
            <v>210RCA0000005</v>
          </cell>
          <cell r="D7145" t="str">
            <v>K1内扣盖海绵垫左</v>
          </cell>
        </row>
        <row r="7146">
          <cell r="B7146" t="str">
            <v>RCA0000006</v>
          </cell>
          <cell r="C7146" t="str">
            <v>210RCA0000006</v>
          </cell>
          <cell r="D7146" t="str">
            <v>K1内扣盖海绵垫右</v>
          </cell>
        </row>
        <row r="7147">
          <cell r="B7147" t="str">
            <v>SCS0004184</v>
          </cell>
          <cell r="C7147" t="str">
            <v>220SCS0004184</v>
          </cell>
          <cell r="D7147" t="str">
            <v>主动头枕导套</v>
          </cell>
        </row>
        <row r="7148">
          <cell r="B7148" t="str">
            <v>SHT0000606</v>
          </cell>
          <cell r="C7148" t="str">
            <v>220SHT0000606</v>
          </cell>
          <cell r="D7148" t="str">
            <v>重卡卧铺短定位块(二)</v>
          </cell>
        </row>
        <row r="7149">
          <cell r="B7149" t="str">
            <v>SCS0004842</v>
          </cell>
          <cell r="C7149" t="str">
            <v>230SCS0004842</v>
          </cell>
          <cell r="D7149" t="str">
            <v>气囊上支架</v>
          </cell>
        </row>
        <row r="7150">
          <cell r="B7150" t="str">
            <v>SHT0001787</v>
          </cell>
          <cell r="C7150" t="str">
            <v>230SHT0001787</v>
          </cell>
          <cell r="D7150" t="str">
            <v>靠背钢管上横骨架</v>
          </cell>
        </row>
        <row r="7151">
          <cell r="B7151" t="str">
            <v>SHT0001119</v>
          </cell>
          <cell r="C7151" t="str">
            <v>230SHT0001119</v>
          </cell>
          <cell r="D7151" t="str">
            <v>上框右纵梁</v>
          </cell>
        </row>
        <row r="7152">
          <cell r="B7152" t="str">
            <v>SHT0001120</v>
          </cell>
          <cell r="C7152" t="str">
            <v>230SHT0001120</v>
          </cell>
          <cell r="D7152" t="str">
            <v>上框左纵梁</v>
          </cell>
        </row>
        <row r="7153">
          <cell r="B7153" t="str">
            <v>SHT0001258</v>
          </cell>
          <cell r="C7153" t="str">
            <v>230SHT0001258</v>
          </cell>
          <cell r="D7153" t="str">
            <v>座框横管梁</v>
          </cell>
        </row>
        <row r="7154">
          <cell r="B7154" t="str">
            <v>SHT0012149</v>
          </cell>
          <cell r="C7154" t="str">
            <v>230SHT0012149</v>
          </cell>
          <cell r="D7154" t="str">
            <v>座框横管梁</v>
          </cell>
        </row>
        <row r="7155">
          <cell r="B7155" t="str">
            <v>SHT0010484</v>
          </cell>
          <cell r="C7155" t="str">
            <v>230SHT0010484</v>
          </cell>
          <cell r="D7155" t="str">
            <v>减震扣组件</v>
          </cell>
        </row>
        <row r="7156">
          <cell r="B7156" t="str">
            <v>REM0000790</v>
          </cell>
          <cell r="C7156" t="str">
            <v>210REM0000790</v>
          </cell>
          <cell r="D7156" t="str">
            <v>C30D左三角垫</v>
          </cell>
        </row>
        <row r="7157">
          <cell r="B7157" t="str">
            <v>REM0000817</v>
          </cell>
          <cell r="C7157" t="str">
            <v>210REM0000817</v>
          </cell>
          <cell r="D7157" t="str">
            <v>C30D右三角垫</v>
          </cell>
        </row>
        <row r="7158">
          <cell r="B7158" t="str">
            <v>SHT0001005</v>
          </cell>
          <cell r="C7158" t="str">
            <v>230SHT0001005</v>
          </cell>
          <cell r="D7158" t="str">
            <v>涡簧</v>
          </cell>
        </row>
        <row r="7159">
          <cell r="B7159" t="str">
            <v>SLT0000016</v>
          </cell>
          <cell r="C7159" t="str">
            <v>210SLT0000016</v>
          </cell>
          <cell r="D7159" t="str">
            <v>欧马可右舵手柄</v>
          </cell>
        </row>
        <row r="7160">
          <cell r="B7160" t="str">
            <v>SLT0000016</v>
          </cell>
          <cell r="C7160" t="str">
            <v>220SLT0000016</v>
          </cell>
          <cell r="D7160" t="str">
            <v>欧马可右舵手柄</v>
          </cell>
        </row>
        <row r="7161">
          <cell r="B7161" t="str">
            <v>SCS0004981</v>
          </cell>
          <cell r="C7161" t="str">
            <v>220SCS0004981</v>
          </cell>
          <cell r="D7161" t="str">
            <v>右前侧横梁支撑板</v>
          </cell>
        </row>
        <row r="7162">
          <cell r="B7162" t="str">
            <v>SHT0010780</v>
          </cell>
          <cell r="C7162" t="str">
            <v>230SHT0010780</v>
          </cell>
          <cell r="D7162" t="str">
            <v>气袋腰托下固定点焊接总成</v>
          </cell>
        </row>
        <row r="7163">
          <cell r="B7163" t="str">
            <v>SHT0013307</v>
          </cell>
          <cell r="C7163" t="str">
            <v>230SHT0013307</v>
          </cell>
          <cell r="D7163" t="str">
            <v>防尘罩防护板</v>
          </cell>
        </row>
        <row r="7164">
          <cell r="B7164" t="str">
            <v>SCS0004808</v>
          </cell>
          <cell r="C7164" t="str">
            <v>230SCS0004808</v>
          </cell>
          <cell r="D7164" t="str">
            <v>左座椅靠背泡棉下支撑钢管</v>
          </cell>
        </row>
        <row r="7165">
          <cell r="B7165" t="str">
            <v>SLT0010365</v>
          </cell>
          <cell r="C7165" t="str">
            <v>230SLT0010365</v>
          </cell>
          <cell r="D7165" t="str">
            <v>中间靠背下横支撑管</v>
          </cell>
        </row>
        <row r="7166">
          <cell r="B7166" t="str">
            <v>SLT0010641</v>
          </cell>
          <cell r="C7166" t="str">
            <v>230SLT0010641</v>
          </cell>
          <cell r="D7166" t="str">
            <v>滑轨左连接板2</v>
          </cell>
        </row>
        <row r="7167">
          <cell r="B7167" t="str">
            <v>RIM0000084</v>
          </cell>
          <cell r="C7167" t="str">
            <v>210RIM0000084</v>
          </cell>
          <cell r="D7167" t="str">
            <v>6486室内镜镜杆(黑)</v>
          </cell>
        </row>
        <row r="7168">
          <cell r="B7168" t="str">
            <v>SLT0002559</v>
          </cell>
          <cell r="C7168" t="str">
            <v>230SLT0002559</v>
          </cell>
          <cell r="D7168" t="str">
            <v>主驾座垫后横梁</v>
          </cell>
        </row>
        <row r="7169">
          <cell r="B7169" t="str">
            <v>REM0001718</v>
          </cell>
          <cell r="C7169" t="str">
            <v>210REM0001718</v>
          </cell>
          <cell r="D7169" t="str">
            <v>奥驰左主镜片</v>
          </cell>
        </row>
        <row r="7170">
          <cell r="B7170" t="str">
            <v>REM0001728</v>
          </cell>
          <cell r="C7170" t="str">
            <v>210REM0001728</v>
          </cell>
          <cell r="D7170" t="str">
            <v>奥驰右主镜片</v>
          </cell>
        </row>
        <row r="7171">
          <cell r="B7171" t="str">
            <v>SCS0007089</v>
          </cell>
          <cell r="C7171" t="str">
            <v>230SCS0007089</v>
          </cell>
          <cell r="D7171" t="str">
            <v>左座椅调角器连动杆</v>
          </cell>
        </row>
        <row r="7172">
          <cell r="B7172" t="str">
            <v>SHT0010523</v>
          </cell>
          <cell r="C7172" t="str">
            <v>230SHT0010523</v>
          </cell>
          <cell r="D7172" t="str">
            <v>阻尼销轴</v>
          </cell>
        </row>
        <row r="7173">
          <cell r="B7173" t="str">
            <v>RSM0000126</v>
          </cell>
          <cell r="C7173" t="str">
            <v>210RSM0000126</v>
          </cell>
          <cell r="D7173" t="str">
            <v>曼项目前下视镜密封垫</v>
          </cell>
        </row>
        <row r="7174">
          <cell r="B7174" t="str">
            <v>SHT0010294</v>
          </cell>
          <cell r="C7174" t="str">
            <v>230SHT0010294</v>
          </cell>
          <cell r="D7174" t="str">
            <v>靠背上支撑方管</v>
          </cell>
        </row>
        <row r="7175">
          <cell r="B7175" t="str">
            <v>REM0000847</v>
          </cell>
          <cell r="C7175" t="str">
            <v>210REM0000847</v>
          </cell>
          <cell r="D7175" t="str">
            <v>M50N转轴左</v>
          </cell>
        </row>
        <row r="7176">
          <cell r="B7176" t="str">
            <v>REM0000873</v>
          </cell>
          <cell r="C7176" t="str">
            <v>210REM0000873</v>
          </cell>
          <cell r="D7176" t="str">
            <v>M50N转轴右</v>
          </cell>
        </row>
        <row r="7177">
          <cell r="B7177" t="str">
            <v>REM0000847</v>
          </cell>
          <cell r="C7177" t="str">
            <v>230REM0000847</v>
          </cell>
          <cell r="D7177" t="str">
            <v>M50N转轴左</v>
          </cell>
        </row>
        <row r="7178">
          <cell r="B7178" t="str">
            <v>REM0000873</v>
          </cell>
          <cell r="C7178" t="str">
            <v>230REM0000873</v>
          </cell>
          <cell r="D7178" t="str">
            <v>M50N转轴右</v>
          </cell>
        </row>
        <row r="7179">
          <cell r="B7179" t="str">
            <v>SCS0005176</v>
          </cell>
          <cell r="C7179" t="str">
            <v>220SCS0005176</v>
          </cell>
          <cell r="D7179" t="str">
            <v>C50E头枕导套(自由端)黑</v>
          </cell>
        </row>
        <row r="7180">
          <cell r="B7180" t="str">
            <v>SHT0002463</v>
          </cell>
          <cell r="C7180" t="str">
            <v>230SHT0002463</v>
          </cell>
          <cell r="D7180" t="str">
            <v>上框加强板电泳</v>
          </cell>
        </row>
        <row r="7181">
          <cell r="B7181" t="str">
            <v>SLT0002388</v>
          </cell>
          <cell r="C7181" t="str">
            <v>230SLT0002388</v>
          </cell>
          <cell r="D7181" t="str">
            <v>靠背横管</v>
          </cell>
        </row>
        <row r="7182">
          <cell r="B7182" t="str">
            <v>SLT0002417</v>
          </cell>
          <cell r="C7182" t="str">
            <v>230SLT0002417</v>
          </cell>
          <cell r="D7182" t="str">
            <v>宽车大背底管</v>
          </cell>
        </row>
        <row r="7183">
          <cell r="B7183" t="str">
            <v>SLT0010373</v>
          </cell>
          <cell r="C7183" t="str">
            <v>220SLT0010373</v>
          </cell>
          <cell r="D7183" t="str">
            <v>中间靠背左侧护板</v>
          </cell>
        </row>
        <row r="7184">
          <cell r="B7184" t="str">
            <v>SLT0002022</v>
          </cell>
          <cell r="C7184" t="str">
            <v>230SLT0002022</v>
          </cell>
          <cell r="D7184" t="str">
            <v>L项目连接轴</v>
          </cell>
        </row>
        <row r="7185">
          <cell r="B7185" t="str">
            <v>SCS0001633</v>
          </cell>
          <cell r="C7185" t="str">
            <v>220SCS0001633</v>
          </cell>
          <cell r="D7185" t="str">
            <v>地锁解锁总成L</v>
          </cell>
        </row>
        <row r="7186">
          <cell r="B7186" t="str">
            <v>SCS0001633</v>
          </cell>
          <cell r="C7186" t="str">
            <v>230SCS0001633</v>
          </cell>
          <cell r="D7186" t="str">
            <v>地锁解锁总成L</v>
          </cell>
        </row>
        <row r="7187">
          <cell r="B7187" t="str">
            <v>SLT0000040</v>
          </cell>
          <cell r="C7187" t="str">
            <v>220SLT0000040</v>
          </cell>
          <cell r="D7187" t="str">
            <v>M3欧马可司机护盖</v>
          </cell>
        </row>
        <row r="7188">
          <cell r="B7188" t="str">
            <v>SLT0010568</v>
          </cell>
          <cell r="C7188" t="str">
            <v>230SLT0010568</v>
          </cell>
          <cell r="D7188" t="str">
            <v>下底板焊接总成电泳</v>
          </cell>
        </row>
        <row r="7189">
          <cell r="B7189" t="str">
            <v>SHT0002601</v>
          </cell>
          <cell r="C7189" t="str">
            <v>230SHT0002601</v>
          </cell>
          <cell r="D7189" t="str">
            <v>升降连杆固定轴总成电泳</v>
          </cell>
        </row>
        <row r="7190">
          <cell r="B7190" t="str">
            <v>SLT0010750</v>
          </cell>
          <cell r="C7190" t="str">
            <v>220SLT0010750</v>
          </cell>
          <cell r="D7190" t="str">
            <v>驾驶员靠背下舒适性海绵</v>
          </cell>
        </row>
        <row r="7191">
          <cell r="B7191" t="str">
            <v>SHT0013932</v>
          </cell>
          <cell r="C7191" t="str">
            <v>230SHT0013932</v>
          </cell>
          <cell r="D7191" t="str">
            <v>座椅下限位缓冲块</v>
          </cell>
        </row>
        <row r="7192">
          <cell r="B7192" t="str">
            <v>SCS0007058</v>
          </cell>
          <cell r="C7192" t="str">
            <v>230SCS0007058</v>
          </cell>
          <cell r="D7192" t="str">
            <v>后排靠背旁接板</v>
          </cell>
        </row>
        <row r="7193">
          <cell r="B7193" t="str">
            <v>SLT0010412</v>
          </cell>
          <cell r="C7193" t="str">
            <v>230SLT0010412</v>
          </cell>
          <cell r="D7193" t="str">
            <v>扶手安装钣金焊接总成</v>
          </cell>
        </row>
        <row r="7194">
          <cell r="B7194" t="str">
            <v>SCS0004183</v>
          </cell>
          <cell r="C7194" t="str">
            <v>220SCS0004183</v>
          </cell>
          <cell r="D7194" t="str">
            <v>左座椅坐垫防护罩</v>
          </cell>
        </row>
        <row r="7195">
          <cell r="B7195" t="str">
            <v>SCS0004183</v>
          </cell>
          <cell r="C7195" t="str">
            <v>230SCS0004183</v>
          </cell>
          <cell r="D7195" t="str">
            <v>左座椅坐垫防护罩</v>
          </cell>
        </row>
        <row r="7196">
          <cell r="B7196" t="str">
            <v>REM0000144</v>
          </cell>
          <cell r="C7196" t="str">
            <v>210REM0000144</v>
          </cell>
          <cell r="D7196" t="str">
            <v>C35DB双面胶(低配)</v>
          </cell>
        </row>
        <row r="7197">
          <cell r="B7197" t="str">
            <v>SBS0010106</v>
          </cell>
          <cell r="C7197" t="str">
            <v>230SBS0010106</v>
          </cell>
          <cell r="D7197" t="str">
            <v>主驾驶支腿加强管</v>
          </cell>
        </row>
        <row r="7198">
          <cell r="B7198" t="str">
            <v>SBS0010107</v>
          </cell>
          <cell r="C7198" t="str">
            <v>230SBS0010107</v>
          </cell>
          <cell r="D7198" t="str">
            <v>副驾驶支腿加强管</v>
          </cell>
        </row>
        <row r="7199">
          <cell r="B7199" t="str">
            <v>RSM0010069</v>
          </cell>
          <cell r="C7199" t="str">
            <v>230RSM0010069</v>
          </cell>
          <cell r="D7199" t="str">
            <v>一汽M46前下视镜镜杆单管</v>
          </cell>
        </row>
        <row r="7200">
          <cell r="B7200" t="str">
            <v>SHT0002752</v>
          </cell>
          <cell r="C7200" t="str">
            <v>230SHT0002752</v>
          </cell>
          <cell r="D7200" t="str">
            <v>连接板2无轴右一汽</v>
          </cell>
        </row>
        <row r="7201">
          <cell r="B7201" t="str">
            <v>SHT0002753</v>
          </cell>
          <cell r="C7201" t="str">
            <v>230SHT0002753</v>
          </cell>
          <cell r="D7201" t="str">
            <v>连接板2无轴左一汽</v>
          </cell>
        </row>
        <row r="7202">
          <cell r="B7202" t="str">
            <v>SLT0001986</v>
          </cell>
          <cell r="C7202" t="str">
            <v>230SLT0001986</v>
          </cell>
          <cell r="D7202" t="str">
            <v>窄车小背底管</v>
          </cell>
        </row>
        <row r="7203">
          <cell r="B7203" t="str">
            <v>TST0000099</v>
          </cell>
          <cell r="C7203" t="str">
            <v>230TST0000099</v>
          </cell>
          <cell r="D7203" t="str">
            <v>ф6（钻头）</v>
          </cell>
        </row>
        <row r="7204">
          <cell r="B7204" t="str">
            <v>SHT0010209</v>
          </cell>
          <cell r="C7204" t="str">
            <v>230SHT0010209</v>
          </cell>
          <cell r="D7204" t="str">
            <v>上框右侧加强板</v>
          </cell>
        </row>
        <row r="7205">
          <cell r="B7205" t="str">
            <v>SHT0010210</v>
          </cell>
          <cell r="C7205" t="str">
            <v>230SHT0010210</v>
          </cell>
          <cell r="D7205" t="str">
            <v>上框左侧加强板</v>
          </cell>
        </row>
        <row r="7206">
          <cell r="B7206" t="str">
            <v>TST0001713</v>
          </cell>
          <cell r="C7206" t="str">
            <v>230TST0001713</v>
          </cell>
          <cell r="D7206" t="str">
            <v>塞打螺丝</v>
          </cell>
        </row>
        <row r="7207">
          <cell r="B7207" t="str">
            <v>SLT0000550</v>
          </cell>
          <cell r="C7207" t="str">
            <v>220SLT0000550</v>
          </cell>
          <cell r="D7207" t="str">
            <v>卧铺包装膜</v>
          </cell>
        </row>
        <row r="7208">
          <cell r="B7208" t="str">
            <v>REM0003376</v>
          </cell>
          <cell r="C7208" t="str">
            <v>210REM0003376</v>
          </cell>
          <cell r="D7208" t="str">
            <v>华菱H08平顶下视镜杆喷涂</v>
          </cell>
        </row>
        <row r="7209">
          <cell r="B7209" t="str">
            <v>REM0003376</v>
          </cell>
          <cell r="C7209" t="str">
            <v>230REM0003376</v>
          </cell>
          <cell r="D7209" t="str">
            <v>华菱H08平顶下视镜杆喷涂</v>
          </cell>
        </row>
        <row r="7210">
          <cell r="B7210" t="str">
            <v>SLT0001711</v>
          </cell>
          <cell r="C7210" t="str">
            <v>210SLT0001711</v>
          </cell>
          <cell r="D7210" t="str">
            <v>M31RB支撑杆固定底座</v>
          </cell>
        </row>
        <row r="7211">
          <cell r="B7211" t="str">
            <v>SLT0001711</v>
          </cell>
          <cell r="C7211" t="str">
            <v>220SLT0001711</v>
          </cell>
          <cell r="D7211" t="str">
            <v>M31RB支撑杆固定底座</v>
          </cell>
        </row>
        <row r="7212">
          <cell r="B7212" t="str">
            <v>SHT0011600</v>
          </cell>
          <cell r="C7212" t="str">
            <v>210SHT0011600</v>
          </cell>
          <cell r="D7212" t="str">
            <v>解锁机构内壳分总成</v>
          </cell>
        </row>
        <row r="7213">
          <cell r="B7213" t="str">
            <v>BAS0000077</v>
          </cell>
          <cell r="C7213" t="str">
            <v>210BAS0000077</v>
          </cell>
          <cell r="D7213" t="str">
            <v>环箍</v>
          </cell>
        </row>
        <row r="7214">
          <cell r="B7214" t="str">
            <v>RCA0000191</v>
          </cell>
          <cell r="C7214" t="str">
            <v>210RCA0000191</v>
          </cell>
          <cell r="D7214" t="str">
            <v>扶手</v>
          </cell>
        </row>
        <row r="7215">
          <cell r="B7215" t="str">
            <v>SHT0014042</v>
          </cell>
          <cell r="C7215" t="str">
            <v>220SHT0014042</v>
          </cell>
          <cell r="D7215" t="str">
            <v>吊环固定螺栓B</v>
          </cell>
        </row>
        <row r="7216">
          <cell r="B7216" t="str">
            <v>SHT0011964</v>
          </cell>
          <cell r="C7216" t="str">
            <v>210SHT0011964</v>
          </cell>
          <cell r="D7216" t="str">
            <v>2.0座椅调角器手柄带标识</v>
          </cell>
        </row>
        <row r="7217">
          <cell r="B7217" t="str">
            <v>SHT0011967</v>
          </cell>
          <cell r="C7217" t="str">
            <v>210SHT0011967</v>
          </cell>
          <cell r="D7217" t="str">
            <v>2.0座椅仰角手柄带标识</v>
          </cell>
        </row>
        <row r="7218">
          <cell r="B7218" t="str">
            <v>SHT0012902</v>
          </cell>
          <cell r="C7218" t="str">
            <v>210SHT0012902</v>
          </cell>
          <cell r="D7218" t="str">
            <v>2.0右舵仰角调节手柄标识</v>
          </cell>
        </row>
        <row r="7219">
          <cell r="B7219" t="str">
            <v>SHT0011964</v>
          </cell>
          <cell r="C7219" t="str">
            <v>220SHT0011964</v>
          </cell>
          <cell r="D7219" t="str">
            <v>2.0座椅调角器手柄带标识</v>
          </cell>
        </row>
        <row r="7220">
          <cell r="B7220" t="str">
            <v>SHT0011967</v>
          </cell>
          <cell r="C7220" t="str">
            <v>220SHT0011967</v>
          </cell>
          <cell r="D7220" t="str">
            <v>2.0座椅仰角手柄带标识</v>
          </cell>
        </row>
        <row r="7221">
          <cell r="B7221" t="str">
            <v>SHT0012902</v>
          </cell>
          <cell r="C7221" t="str">
            <v>220SHT0012902</v>
          </cell>
          <cell r="D7221" t="str">
            <v>2.0右舵仰角调节手柄标识</v>
          </cell>
        </row>
        <row r="7222">
          <cell r="B7222" t="str">
            <v>SLT0000642</v>
          </cell>
          <cell r="C7222" t="str">
            <v>210SLT0000642</v>
          </cell>
          <cell r="D7222" t="str">
            <v>K1窄车单人护盖(右)</v>
          </cell>
        </row>
        <row r="7223">
          <cell r="B7223" t="str">
            <v>SBS0010041</v>
          </cell>
          <cell r="C7223" t="str">
            <v>220SBS0010041</v>
          </cell>
          <cell r="D7223" t="str">
            <v>双人左护盖</v>
          </cell>
        </row>
        <row r="7224">
          <cell r="B7224" t="str">
            <v>SBS0010042</v>
          </cell>
          <cell r="C7224" t="str">
            <v>220SBS0010042</v>
          </cell>
          <cell r="D7224" t="str">
            <v>双人右护盖</v>
          </cell>
        </row>
        <row r="7225">
          <cell r="B7225" t="str">
            <v>SBS0010051</v>
          </cell>
          <cell r="C7225" t="str">
            <v>220SBS0010051</v>
          </cell>
          <cell r="D7225" t="str">
            <v>单人左护盖</v>
          </cell>
        </row>
        <row r="7226">
          <cell r="B7226" t="str">
            <v>SBS0010056</v>
          </cell>
          <cell r="C7226" t="str">
            <v>220SBS0010056</v>
          </cell>
          <cell r="D7226" t="str">
            <v>右舵单人右护盖</v>
          </cell>
        </row>
        <row r="7227">
          <cell r="B7227" t="str">
            <v>SBS0010170</v>
          </cell>
          <cell r="C7227" t="str">
            <v>220SBS0010170</v>
          </cell>
          <cell r="D7227" t="str">
            <v>K1双人护盖（左）</v>
          </cell>
        </row>
        <row r="7228">
          <cell r="B7228" t="str">
            <v>SBS0010173</v>
          </cell>
          <cell r="C7228" t="str">
            <v>220SBS0010173</v>
          </cell>
          <cell r="D7228" t="str">
            <v>K1双人护盖（右）</v>
          </cell>
        </row>
        <row r="7229">
          <cell r="B7229" t="str">
            <v>SLT0000379</v>
          </cell>
          <cell r="C7229" t="str">
            <v>220SLT0000379</v>
          </cell>
          <cell r="D7229" t="str">
            <v>K1双人护盖（左）</v>
          </cell>
        </row>
        <row r="7230">
          <cell r="B7230" t="str">
            <v>SLT0000380</v>
          </cell>
          <cell r="C7230" t="str">
            <v>220SLT0000380</v>
          </cell>
          <cell r="D7230" t="str">
            <v>K1双人护盖（右）</v>
          </cell>
        </row>
        <row r="7231">
          <cell r="B7231" t="str">
            <v>SLT0000402</v>
          </cell>
          <cell r="C7231" t="str">
            <v>220SLT0000402</v>
          </cell>
          <cell r="D7231" t="str">
            <v>K1单人护盖（左）S</v>
          </cell>
        </row>
        <row r="7232">
          <cell r="B7232" t="str">
            <v>SLT0000641</v>
          </cell>
          <cell r="C7232" t="str">
            <v>220SLT0000641</v>
          </cell>
          <cell r="D7232" t="str">
            <v>K1窄车单人护盖（左）</v>
          </cell>
        </row>
        <row r="7233">
          <cell r="B7233" t="str">
            <v>SLT0000642</v>
          </cell>
          <cell r="C7233" t="str">
            <v>220SLT0000642</v>
          </cell>
          <cell r="D7233" t="str">
            <v>K1窄车单人护盖(右)</v>
          </cell>
        </row>
        <row r="7234">
          <cell r="B7234" t="str">
            <v>RCA0000209</v>
          </cell>
          <cell r="C7234" t="str">
            <v>210RCA0000209</v>
          </cell>
          <cell r="D7234" t="str">
            <v>文件柜右支架焊接总成</v>
          </cell>
        </row>
        <row r="7235">
          <cell r="B7235" t="str">
            <v>SHT0013388</v>
          </cell>
          <cell r="C7235" t="str">
            <v>230SHT0013388</v>
          </cell>
          <cell r="D7235" t="str">
            <v>后升降长连杆</v>
          </cell>
        </row>
        <row r="7236">
          <cell r="B7236" t="str">
            <v>SHT0002684</v>
          </cell>
          <cell r="C7236" t="str">
            <v>230SHT0002684</v>
          </cell>
          <cell r="D7236" t="str">
            <v>前升降手柄焊接总成电泳</v>
          </cell>
        </row>
        <row r="7237">
          <cell r="B7237" t="str">
            <v>SHT0014098</v>
          </cell>
          <cell r="C7237" t="str">
            <v>230SHT0014098</v>
          </cell>
          <cell r="D7237" t="str">
            <v>底座上连接方管2</v>
          </cell>
        </row>
        <row r="7238">
          <cell r="B7238" t="str">
            <v>SCS0004630</v>
          </cell>
          <cell r="C7238" t="str">
            <v>230SCS0004630</v>
          </cell>
          <cell r="D7238" t="str">
            <v>副驾调角器把手</v>
          </cell>
        </row>
        <row r="7239">
          <cell r="B7239" t="str">
            <v>SCS0004631</v>
          </cell>
          <cell r="C7239" t="str">
            <v>230SCS0004631</v>
          </cell>
          <cell r="D7239" t="str">
            <v>主驾调角器把手</v>
          </cell>
        </row>
        <row r="7240">
          <cell r="B7240" t="str">
            <v>RIM0000079</v>
          </cell>
          <cell r="C7240" t="str">
            <v>210RIM0000079</v>
          </cell>
          <cell r="D7240" t="str">
            <v>L型室内镜镜杆黑色</v>
          </cell>
        </row>
        <row r="7241">
          <cell r="B7241" t="str">
            <v>SCS0001072</v>
          </cell>
          <cell r="C7241" t="str">
            <v>220SCS0001072</v>
          </cell>
          <cell r="D7241" t="str">
            <v>连动杆</v>
          </cell>
        </row>
        <row r="7242">
          <cell r="B7242" t="str">
            <v>SCS0001072</v>
          </cell>
          <cell r="C7242" t="str">
            <v>230SCS0001072</v>
          </cell>
          <cell r="D7242" t="str">
            <v>连动杆</v>
          </cell>
        </row>
        <row r="7243">
          <cell r="B7243" t="str">
            <v>RCA0000091</v>
          </cell>
          <cell r="C7243" t="str">
            <v>210RCA0000091</v>
          </cell>
          <cell r="D7243" t="str">
            <v>登车扶手</v>
          </cell>
        </row>
        <row r="7244">
          <cell r="B7244" t="str">
            <v>RCA0000093</v>
          </cell>
          <cell r="C7244" t="str">
            <v>210RCA0000093</v>
          </cell>
          <cell r="D7244" t="str">
            <v>登车扶手</v>
          </cell>
        </row>
        <row r="7245">
          <cell r="B7245" t="str">
            <v>RCA0000095</v>
          </cell>
          <cell r="C7245" t="str">
            <v>210RCA0000095</v>
          </cell>
          <cell r="D7245" t="str">
            <v>登车扶手</v>
          </cell>
        </row>
        <row r="7246">
          <cell r="B7246" t="str">
            <v>RCA0000187</v>
          </cell>
          <cell r="C7246" t="str">
            <v>210RCA0000187</v>
          </cell>
          <cell r="D7246" t="str">
            <v>扶手</v>
          </cell>
        </row>
        <row r="7247">
          <cell r="B7247" t="str">
            <v>SCS0003320</v>
          </cell>
          <cell r="C7247" t="str">
            <v>210SCS0003320</v>
          </cell>
          <cell r="D7247" t="str">
            <v>二排六分靠背调角器罩壳右</v>
          </cell>
        </row>
        <row r="7248">
          <cell r="B7248" t="str">
            <v>REM0003160</v>
          </cell>
          <cell r="C7248" t="str">
            <v>230REM0003160</v>
          </cell>
          <cell r="D7248" t="str">
            <v>奥驰A 镜座总成</v>
          </cell>
        </row>
        <row r="7249">
          <cell r="B7249" t="str">
            <v>RSM0000303</v>
          </cell>
          <cell r="C7249" t="str">
            <v>230RSM0000303</v>
          </cell>
          <cell r="D7249" t="str">
            <v>奥铃镜杆17旋转轴</v>
          </cell>
        </row>
        <row r="7250">
          <cell r="B7250" t="str">
            <v>RSM0000309</v>
          </cell>
          <cell r="C7250" t="str">
            <v>230RSM0000309</v>
          </cell>
          <cell r="D7250" t="str">
            <v>奥铃镜杆18旋转轴</v>
          </cell>
        </row>
        <row r="7251">
          <cell r="B7251" t="str">
            <v>SHT0002465</v>
          </cell>
          <cell r="C7251" t="str">
            <v>230SHT0002465</v>
          </cell>
          <cell r="D7251" t="str">
            <v>防尘罩后固定支架钣金电泳</v>
          </cell>
        </row>
        <row r="7252">
          <cell r="B7252" t="str">
            <v>TMA0000480</v>
          </cell>
          <cell r="C7252" t="str">
            <v>210TMA0000480</v>
          </cell>
          <cell r="D7252" t="str">
            <v>出口澳洲单件成品包装</v>
          </cell>
        </row>
        <row r="7253">
          <cell r="B7253" t="str">
            <v>TMA0000480</v>
          </cell>
          <cell r="C7253" t="str">
            <v>230TMA0000480</v>
          </cell>
          <cell r="D7253" t="str">
            <v>出口澳洲单件成品包装</v>
          </cell>
        </row>
        <row r="7254">
          <cell r="B7254" t="str">
            <v>SCS0004806</v>
          </cell>
          <cell r="C7254" t="str">
            <v>230SCS0004806</v>
          </cell>
          <cell r="D7254" t="str">
            <v>左座椅座泡棉侧支撑钢管</v>
          </cell>
        </row>
        <row r="7255">
          <cell r="B7255" t="str">
            <v>RCA0000216</v>
          </cell>
          <cell r="C7255" t="str">
            <v>210RCA0000216</v>
          </cell>
          <cell r="D7255" t="str">
            <v>文件柜左支架焊接总成</v>
          </cell>
        </row>
        <row r="7256">
          <cell r="B7256" t="str">
            <v>RIM0000085</v>
          </cell>
          <cell r="C7256" t="str">
            <v>210RIM0000085</v>
          </cell>
          <cell r="D7256" t="str">
            <v>华菱室内境杆</v>
          </cell>
        </row>
        <row r="7257">
          <cell r="B7257" t="str">
            <v>REM0001666</v>
          </cell>
          <cell r="C7257" t="str">
            <v>210REM0001666</v>
          </cell>
          <cell r="D7257" t="str">
            <v>1780下视镜镜头</v>
          </cell>
        </row>
        <row r="7258">
          <cell r="B7258" t="str">
            <v>RCA0000183</v>
          </cell>
          <cell r="C7258" t="str">
            <v>210RCA0000183</v>
          </cell>
          <cell r="D7258" t="str">
            <v>乘客拉手</v>
          </cell>
        </row>
        <row r="7259">
          <cell r="B7259" t="str">
            <v>SLT0000786</v>
          </cell>
          <cell r="C7259" t="str">
            <v>220SLT0000786</v>
          </cell>
          <cell r="D7259" t="str">
            <v>M4司机调角器护盖</v>
          </cell>
        </row>
        <row r="7260">
          <cell r="B7260" t="str">
            <v>SHT0013995</v>
          </cell>
          <cell r="C7260" t="str">
            <v>230SHT0013995</v>
          </cell>
          <cell r="D7260" t="str">
            <v>座椅上限位缓冲块</v>
          </cell>
        </row>
        <row r="7261">
          <cell r="B7261" t="str">
            <v>SHT0000488</v>
          </cell>
          <cell r="C7261" t="str">
            <v>220SHT0000488</v>
          </cell>
          <cell r="D7261" t="str">
            <v>H4上卧铺总成包装膜</v>
          </cell>
        </row>
        <row r="7262">
          <cell r="B7262" t="str">
            <v>SHT0000488</v>
          </cell>
          <cell r="C7262" t="str">
            <v>230SHT0000488</v>
          </cell>
          <cell r="D7262" t="str">
            <v>H4上卧铺总成包装膜</v>
          </cell>
        </row>
        <row r="7263">
          <cell r="B7263" t="str">
            <v>SCS0004113</v>
          </cell>
          <cell r="C7263" t="str">
            <v>220SCS0004113</v>
          </cell>
          <cell r="D7263" t="str">
            <v>B40V后排座无纺布</v>
          </cell>
        </row>
        <row r="7264">
          <cell r="B7264" t="str">
            <v>SLT0000056</v>
          </cell>
          <cell r="C7264" t="str">
            <v>220SLT0000056</v>
          </cell>
          <cell r="D7264" t="str">
            <v>M3右舵司机背滑轨钢丝</v>
          </cell>
        </row>
        <row r="7265">
          <cell r="B7265" t="str">
            <v>BSP0000047</v>
          </cell>
          <cell r="C7265" t="str">
            <v>230BSP0000047</v>
          </cell>
          <cell r="D7265" t="str">
            <v>盘簧</v>
          </cell>
        </row>
        <row r="7266">
          <cell r="B7266" t="str">
            <v>SCS0007557</v>
          </cell>
          <cell r="C7266" t="str">
            <v>230SCS0007557</v>
          </cell>
          <cell r="D7266" t="str">
            <v>左侧调角器下连接板</v>
          </cell>
        </row>
        <row r="7267">
          <cell r="B7267" t="str">
            <v>SCS0007558</v>
          </cell>
          <cell r="C7267" t="str">
            <v>230SCS0007558</v>
          </cell>
          <cell r="D7267" t="str">
            <v>右侧调角器下连接板</v>
          </cell>
        </row>
        <row r="7268">
          <cell r="B7268" t="str">
            <v>REM0000222</v>
          </cell>
          <cell r="C7268" t="str">
            <v>210REM0000222</v>
          </cell>
          <cell r="D7268" t="str">
            <v>C35DB镜壳高配左</v>
          </cell>
        </row>
        <row r="7269">
          <cell r="B7269" t="str">
            <v>SBS0010162</v>
          </cell>
          <cell r="C7269" t="str">
            <v>220SBS0010162</v>
          </cell>
          <cell r="D7269" t="str">
            <v>K1四人连体护盖（右）</v>
          </cell>
        </row>
        <row r="7270">
          <cell r="B7270" t="str">
            <v>SLT0000466</v>
          </cell>
          <cell r="C7270" t="str">
            <v>220SLT0000466</v>
          </cell>
          <cell r="D7270" t="str">
            <v>K1右舵双人护罩右</v>
          </cell>
        </row>
        <row r="7271">
          <cell r="B7271" t="str">
            <v>SHT0002685</v>
          </cell>
          <cell r="C7271" t="str">
            <v>230SHT0002685</v>
          </cell>
          <cell r="D7271" t="str">
            <v>后升降手柄焊接总成电泳</v>
          </cell>
        </row>
        <row r="7272">
          <cell r="B7272" t="str">
            <v>SHT0001233</v>
          </cell>
          <cell r="C7272" t="str">
            <v>230SHT0001233</v>
          </cell>
          <cell r="D7272" t="str">
            <v>下框前后横梁</v>
          </cell>
        </row>
        <row r="7273">
          <cell r="B7273" t="str">
            <v>RCA0000100</v>
          </cell>
          <cell r="C7273" t="str">
            <v>210RCA0000100</v>
          </cell>
          <cell r="D7273" t="str">
            <v>乘客扶手</v>
          </cell>
        </row>
        <row r="7274">
          <cell r="B7274" t="str">
            <v>RSM0000023</v>
          </cell>
          <cell r="C7274" t="str">
            <v>210RSM0000023</v>
          </cell>
          <cell r="D7274" t="str">
            <v>F1780下视镜杆</v>
          </cell>
        </row>
        <row r="7275">
          <cell r="B7275" t="str">
            <v>TST0000728</v>
          </cell>
          <cell r="C7275" t="str">
            <v>220TST0000728</v>
          </cell>
          <cell r="D7275" t="str">
            <v>送布牙</v>
          </cell>
        </row>
        <row r="7276">
          <cell r="B7276" t="str">
            <v>TST0000672</v>
          </cell>
          <cell r="C7276" t="str">
            <v>230TST0000672</v>
          </cell>
          <cell r="D7276" t="str">
            <v>百洁布</v>
          </cell>
        </row>
        <row r="7277">
          <cell r="B7277" t="str">
            <v>TST0000678</v>
          </cell>
          <cell r="C7277" t="str">
            <v>230TST0000678</v>
          </cell>
          <cell r="D7277" t="str">
            <v>钢丝绳</v>
          </cell>
        </row>
        <row r="7278">
          <cell r="B7278" t="str">
            <v>TST0000850</v>
          </cell>
          <cell r="C7278" t="str">
            <v>230TST0000850</v>
          </cell>
          <cell r="D7278" t="str">
            <v>配电箱锁</v>
          </cell>
        </row>
        <row r="7279">
          <cell r="B7279" t="str">
            <v>TST0000889</v>
          </cell>
          <cell r="C7279" t="str">
            <v>230TST0000889</v>
          </cell>
          <cell r="D7279" t="str">
            <v>管卡子</v>
          </cell>
        </row>
        <row r="7280">
          <cell r="B7280" t="str">
            <v>TST0001146</v>
          </cell>
          <cell r="C7280" t="str">
            <v>230TST0001146</v>
          </cell>
          <cell r="D7280" t="str">
            <v>气肠接头</v>
          </cell>
        </row>
        <row r="7281">
          <cell r="B7281" t="str">
            <v>TST0001179</v>
          </cell>
          <cell r="C7281" t="str">
            <v>230TST0001179</v>
          </cell>
          <cell r="D7281" t="str">
            <v>钢丝轮</v>
          </cell>
        </row>
        <row r="7282">
          <cell r="B7282" t="str">
            <v>TST0001215</v>
          </cell>
          <cell r="C7282" t="str">
            <v>230TST0001215</v>
          </cell>
          <cell r="D7282" t="str">
            <v>PVC弯头1吋</v>
          </cell>
        </row>
        <row r="7283">
          <cell r="B7283" t="str">
            <v>TST0001538</v>
          </cell>
          <cell r="C7283" t="str">
            <v>230TST0001538</v>
          </cell>
          <cell r="D7283" t="str">
            <v>ф5.2（钻头）</v>
          </cell>
        </row>
        <row r="7284">
          <cell r="B7284" t="str">
            <v>SCS0011405</v>
          </cell>
          <cell r="C7284" t="str">
            <v>220SCS0011405</v>
          </cell>
          <cell r="D7284" t="str">
            <v>C50EB-C13坐垫舒适性海绵C</v>
          </cell>
        </row>
        <row r="7285">
          <cell r="B7285" t="str">
            <v>SHT0000141</v>
          </cell>
          <cell r="C7285" t="str">
            <v>220SHT0000141</v>
          </cell>
          <cell r="D7285" t="str">
            <v>H3改型司机升降把手前</v>
          </cell>
        </row>
        <row r="7286">
          <cell r="B7286" t="str">
            <v>SHT0000141</v>
          </cell>
          <cell r="C7286" t="str">
            <v>230SHT0000141</v>
          </cell>
          <cell r="D7286" t="str">
            <v>H3改型司机升降把手前</v>
          </cell>
        </row>
        <row r="7287">
          <cell r="B7287" t="str">
            <v>SCS0004769</v>
          </cell>
          <cell r="C7287" t="str">
            <v>230SCS0004769</v>
          </cell>
          <cell r="D7287" t="str">
            <v>上固定板焊接组件</v>
          </cell>
        </row>
        <row r="7288">
          <cell r="B7288" t="str">
            <v>SHT0010191</v>
          </cell>
          <cell r="C7288" t="str">
            <v>230SHT0010191</v>
          </cell>
          <cell r="D7288" t="str">
            <v>蜗簧固定钣金片1</v>
          </cell>
        </row>
        <row r="7289">
          <cell r="B7289" t="str">
            <v>SHT0010384</v>
          </cell>
          <cell r="C7289" t="str">
            <v>230SHT0010384</v>
          </cell>
          <cell r="D7289" t="str">
            <v>副驾蜗簧固定钣金片1</v>
          </cell>
        </row>
        <row r="7290">
          <cell r="B7290" t="str">
            <v>SHT0010467</v>
          </cell>
          <cell r="C7290" t="str">
            <v>230SHT0010467</v>
          </cell>
          <cell r="D7290" t="str">
            <v>X3000副驾左前地脚</v>
          </cell>
        </row>
        <row r="7291">
          <cell r="B7291" t="str">
            <v>SHT0010468</v>
          </cell>
          <cell r="C7291" t="str">
            <v>230SHT0010468</v>
          </cell>
          <cell r="D7291" t="str">
            <v>X3000副驾右前地脚</v>
          </cell>
        </row>
        <row r="7292">
          <cell r="B7292" t="str">
            <v>SHT0010469</v>
          </cell>
          <cell r="C7292" t="str">
            <v>230SHT0010469</v>
          </cell>
          <cell r="D7292" t="str">
            <v>X3000副驾左后地脚</v>
          </cell>
        </row>
        <row r="7293">
          <cell r="B7293" t="str">
            <v>SHT0010470</v>
          </cell>
          <cell r="C7293" t="str">
            <v>230SHT0010470</v>
          </cell>
          <cell r="D7293" t="str">
            <v>X3000副驾右后地脚</v>
          </cell>
        </row>
        <row r="7294">
          <cell r="B7294" t="str">
            <v>REM0002693</v>
          </cell>
          <cell r="C7294" t="str">
            <v>210REM0002693</v>
          </cell>
          <cell r="D7294" t="str">
            <v>M31RB三角垫左</v>
          </cell>
        </row>
        <row r="7295">
          <cell r="B7295" t="str">
            <v>REM0002694</v>
          </cell>
          <cell r="C7295" t="str">
            <v>210REM0002694</v>
          </cell>
          <cell r="D7295" t="str">
            <v>M31RB三角垫右</v>
          </cell>
        </row>
        <row r="7296">
          <cell r="B7296" t="str">
            <v>REM0001086</v>
          </cell>
          <cell r="C7296" t="str">
            <v>210REM0001086</v>
          </cell>
          <cell r="D7296" t="str">
            <v>VT左后视镜后盖上罩L1</v>
          </cell>
        </row>
        <row r="7297">
          <cell r="B7297" t="str">
            <v>REM0001091</v>
          </cell>
          <cell r="C7297" t="str">
            <v>210REM0001091</v>
          </cell>
          <cell r="D7297" t="str">
            <v>VT右后视镜后盖上罩R1</v>
          </cell>
        </row>
        <row r="7298">
          <cell r="B7298" t="str">
            <v>RSM0000255</v>
          </cell>
          <cell r="C7298" t="str">
            <v>210RSM0000255</v>
          </cell>
          <cell r="D7298" t="str">
            <v>A2路面镜座盖板</v>
          </cell>
        </row>
        <row r="7299">
          <cell r="B7299" t="str">
            <v>SHT0002346</v>
          </cell>
          <cell r="C7299" t="str">
            <v>210SHT0002346</v>
          </cell>
          <cell r="D7299" t="str">
            <v>扶手</v>
          </cell>
        </row>
        <row r="7300">
          <cell r="B7300" t="str">
            <v>SHT0011445</v>
          </cell>
          <cell r="C7300" t="str">
            <v>220SHT0011445</v>
          </cell>
          <cell r="D7300" t="str">
            <v>刺毛条中</v>
          </cell>
        </row>
        <row r="7301">
          <cell r="B7301" t="str">
            <v>TST0000239</v>
          </cell>
          <cell r="C7301" t="str">
            <v>230TST0000239</v>
          </cell>
          <cell r="D7301" t="str">
            <v>角磨片</v>
          </cell>
        </row>
        <row r="7302">
          <cell r="B7302" t="str">
            <v>SLT0010569</v>
          </cell>
          <cell r="C7302" t="str">
            <v>230SLT0010569</v>
          </cell>
          <cell r="D7302" t="str">
            <v>上盖板焊接总成电泳</v>
          </cell>
        </row>
        <row r="7303">
          <cell r="B7303" t="str">
            <v>TST0001269</v>
          </cell>
          <cell r="C7303" t="str">
            <v>230TST0001269</v>
          </cell>
          <cell r="D7303" t="str">
            <v>直套16*30</v>
          </cell>
        </row>
        <row r="7304">
          <cell r="B7304" t="str">
            <v>RCA0000145</v>
          </cell>
          <cell r="C7304" t="str">
            <v>210RCA0000145</v>
          </cell>
          <cell r="D7304" t="str">
            <v>支架</v>
          </cell>
        </row>
        <row r="7305">
          <cell r="B7305" t="str">
            <v>RCA0000146</v>
          </cell>
          <cell r="C7305" t="str">
            <v>210RCA0000146</v>
          </cell>
          <cell r="D7305" t="str">
            <v>支架</v>
          </cell>
        </row>
        <row r="7306">
          <cell r="B7306" t="str">
            <v>RCA0000145</v>
          </cell>
          <cell r="C7306" t="str">
            <v>220RCA0000145</v>
          </cell>
          <cell r="D7306" t="str">
            <v>支架</v>
          </cell>
        </row>
        <row r="7307">
          <cell r="B7307" t="str">
            <v>RCA0000146</v>
          </cell>
          <cell r="C7307" t="str">
            <v>220RCA0000146</v>
          </cell>
          <cell r="D7307" t="str">
            <v>支架</v>
          </cell>
        </row>
        <row r="7308">
          <cell r="B7308" t="str">
            <v>REM0002641</v>
          </cell>
          <cell r="C7308" t="str">
            <v>210REM0002641</v>
          </cell>
          <cell r="D7308" t="str">
            <v>M20转轴左</v>
          </cell>
        </row>
        <row r="7309">
          <cell r="B7309" t="str">
            <v>REM0002642</v>
          </cell>
          <cell r="C7309" t="str">
            <v>210REM0002642</v>
          </cell>
          <cell r="D7309" t="str">
            <v>M20右旋轴</v>
          </cell>
        </row>
        <row r="7310">
          <cell r="B7310" t="str">
            <v>REM0002641</v>
          </cell>
          <cell r="C7310" t="str">
            <v>230REM0002641</v>
          </cell>
          <cell r="D7310" t="str">
            <v>M20转轴左</v>
          </cell>
        </row>
        <row r="7311">
          <cell r="B7311" t="str">
            <v>REM0002642</v>
          </cell>
          <cell r="C7311" t="str">
            <v>230REM0002642</v>
          </cell>
          <cell r="D7311" t="str">
            <v>M20右旋轴</v>
          </cell>
        </row>
        <row r="7312">
          <cell r="B7312" t="str">
            <v>REM0002275</v>
          </cell>
          <cell r="C7312" t="str">
            <v>210REM0002275</v>
          </cell>
          <cell r="D7312" t="str">
            <v>T7H转轴</v>
          </cell>
        </row>
        <row r="7313">
          <cell r="B7313" t="str">
            <v>RIM0000083</v>
          </cell>
          <cell r="C7313" t="str">
            <v>210RIM0000083</v>
          </cell>
          <cell r="D7313" t="str">
            <v>江淮室内镜片</v>
          </cell>
        </row>
        <row r="7314">
          <cell r="B7314" t="str">
            <v>SHT0001798</v>
          </cell>
          <cell r="C7314" t="str">
            <v>230SHT0001798</v>
          </cell>
          <cell r="D7314" t="str">
            <v>调角器左上连接板</v>
          </cell>
        </row>
        <row r="7315">
          <cell r="B7315" t="str">
            <v>SHT0001951</v>
          </cell>
          <cell r="C7315" t="str">
            <v>230SHT0001951</v>
          </cell>
          <cell r="D7315" t="str">
            <v>调角器右上连接板</v>
          </cell>
        </row>
        <row r="7316">
          <cell r="B7316" t="str">
            <v>REM0001975</v>
          </cell>
          <cell r="C7316" t="str">
            <v>210REM0001975</v>
          </cell>
          <cell r="D7316" t="str">
            <v>欧马可501镜杆喷涂状态</v>
          </cell>
        </row>
        <row r="7317">
          <cell r="B7317" t="str">
            <v>SHT0002019</v>
          </cell>
          <cell r="C7317" t="str">
            <v>230SHT0002019</v>
          </cell>
          <cell r="D7317" t="str">
            <v>靠背横管</v>
          </cell>
        </row>
        <row r="7318">
          <cell r="B7318" t="str">
            <v>SHT0010039</v>
          </cell>
          <cell r="C7318" t="str">
            <v>220SHT0010039</v>
          </cell>
          <cell r="D7318" t="str">
            <v>延伸锁止钣金</v>
          </cell>
        </row>
        <row r="7319">
          <cell r="B7319" t="str">
            <v>SCS0004780</v>
          </cell>
          <cell r="C7319" t="str">
            <v>230SCS0004780</v>
          </cell>
          <cell r="D7319" t="str">
            <v>前排涡簧</v>
          </cell>
        </row>
        <row r="7320">
          <cell r="B7320" t="str">
            <v>SHT0010039</v>
          </cell>
          <cell r="C7320" t="str">
            <v>230SHT0010039</v>
          </cell>
          <cell r="D7320" t="str">
            <v>延伸锁止钣金</v>
          </cell>
        </row>
        <row r="7321">
          <cell r="B7321" t="str">
            <v>SCS0004249</v>
          </cell>
          <cell r="C7321" t="str">
            <v>220SCS0004249</v>
          </cell>
          <cell r="D7321" t="str">
            <v>右座椅靠背背板</v>
          </cell>
        </row>
        <row r="7322">
          <cell r="B7322" t="str">
            <v>SCS0004249</v>
          </cell>
          <cell r="C7322" t="str">
            <v>230SCS0004249</v>
          </cell>
          <cell r="D7322" t="str">
            <v>右座椅靠背背板</v>
          </cell>
        </row>
        <row r="7323">
          <cell r="B7323" t="str">
            <v>SHT0011032</v>
          </cell>
          <cell r="C7323" t="str">
            <v>230SHT0011032</v>
          </cell>
          <cell r="D7323" t="str">
            <v>副司机座椅底支架左下板</v>
          </cell>
        </row>
        <row r="7324">
          <cell r="B7324" t="str">
            <v>SHT0011033</v>
          </cell>
          <cell r="C7324" t="str">
            <v>230SHT0011033</v>
          </cell>
          <cell r="D7324" t="str">
            <v>副司机座椅底支架右下板</v>
          </cell>
        </row>
        <row r="7325">
          <cell r="B7325" t="str">
            <v>SHT0012857</v>
          </cell>
          <cell r="C7325" t="str">
            <v>230SHT0012857</v>
          </cell>
          <cell r="D7325" t="str">
            <v>前升降手柄焊接总成</v>
          </cell>
        </row>
        <row r="7326">
          <cell r="B7326" t="str">
            <v>REM0000460</v>
          </cell>
          <cell r="C7326" t="str">
            <v>210REM0000460</v>
          </cell>
          <cell r="D7326" t="str">
            <v>新ETX改型广角镜镜片</v>
          </cell>
        </row>
        <row r="7327">
          <cell r="B7327" t="str">
            <v>SCS0004173</v>
          </cell>
          <cell r="C7327" t="str">
            <v>220SCS0004173</v>
          </cell>
          <cell r="D7327" t="str">
            <v>自由头枕导套</v>
          </cell>
        </row>
        <row r="7328">
          <cell r="B7328" t="str">
            <v>BFA0000360</v>
          </cell>
          <cell r="C7328" t="str">
            <v>230BFA0000360</v>
          </cell>
          <cell r="D7328" t="str">
            <v>调节螺母</v>
          </cell>
        </row>
        <row r="7329">
          <cell r="B7329" t="str">
            <v>SHT0013370</v>
          </cell>
          <cell r="C7329" t="str">
            <v>230SHT0013370</v>
          </cell>
          <cell r="D7329" t="str">
            <v>支架中间钣金</v>
          </cell>
        </row>
        <row r="7330">
          <cell r="B7330" t="str">
            <v>SHT0013883</v>
          </cell>
          <cell r="C7330" t="str">
            <v>220SHT0013883</v>
          </cell>
          <cell r="D7330" t="str">
            <v>座垫包装膜</v>
          </cell>
        </row>
        <row r="7331">
          <cell r="B7331" t="str">
            <v>SCS0004837</v>
          </cell>
          <cell r="C7331" t="str">
            <v>230SCS0004837</v>
          </cell>
          <cell r="D7331" t="str">
            <v>右侧调角器下连接板</v>
          </cell>
        </row>
        <row r="7332">
          <cell r="B7332" t="str">
            <v>SCS0004838</v>
          </cell>
          <cell r="C7332" t="str">
            <v>230SCS0004838</v>
          </cell>
          <cell r="D7332" t="str">
            <v>左侧调角器下连接板</v>
          </cell>
        </row>
        <row r="7333">
          <cell r="B7333" t="str">
            <v>SCS0004245</v>
          </cell>
          <cell r="C7333" t="str">
            <v>220SCS0004245</v>
          </cell>
          <cell r="D7333" t="str">
            <v>右座椅坐垫防护罩</v>
          </cell>
        </row>
        <row r="7334">
          <cell r="B7334" t="str">
            <v>SHT0011149</v>
          </cell>
          <cell r="C7334" t="str">
            <v>220SHT0011149</v>
          </cell>
          <cell r="D7334" t="str">
            <v>坐垫防护罩</v>
          </cell>
        </row>
        <row r="7335">
          <cell r="B7335" t="str">
            <v>SCS0004245</v>
          </cell>
          <cell r="C7335" t="str">
            <v>230SCS0004245</v>
          </cell>
          <cell r="D7335" t="str">
            <v>右座椅坐垫防护罩</v>
          </cell>
        </row>
        <row r="7336">
          <cell r="B7336" t="str">
            <v>SHT0001010</v>
          </cell>
          <cell r="C7336" t="str">
            <v>230SHT0001010</v>
          </cell>
          <cell r="D7336" t="str">
            <v>右加强板</v>
          </cell>
        </row>
        <row r="7337">
          <cell r="B7337" t="str">
            <v>SHT0000001</v>
          </cell>
          <cell r="C7337" t="str">
            <v>220SHT0000001</v>
          </cell>
          <cell r="D7337" t="str">
            <v>福田H4安全带导向板</v>
          </cell>
        </row>
        <row r="7338">
          <cell r="B7338" t="str">
            <v>SHT0000001</v>
          </cell>
          <cell r="C7338" t="str">
            <v>230SHT0000001</v>
          </cell>
          <cell r="D7338" t="str">
            <v>福田H4安全带导向板</v>
          </cell>
        </row>
        <row r="7339">
          <cell r="B7339" t="str">
            <v>SHT0001853</v>
          </cell>
          <cell r="C7339" t="str">
            <v>230SHT0001853</v>
          </cell>
          <cell r="D7339" t="str">
            <v>仰角轴支架总成</v>
          </cell>
        </row>
        <row r="7340">
          <cell r="B7340" t="str">
            <v>TST0001129</v>
          </cell>
          <cell r="C7340" t="str">
            <v>230TST0001129</v>
          </cell>
          <cell r="D7340" t="str">
            <v>塑料管</v>
          </cell>
        </row>
        <row r="7341">
          <cell r="B7341" t="str">
            <v>REM0003150</v>
          </cell>
          <cell r="C7341" t="str">
            <v>230REM0003150</v>
          </cell>
          <cell r="D7341" t="str">
            <v>捷运高顶前下镜杆主管总成</v>
          </cell>
        </row>
        <row r="7342">
          <cell r="B7342" t="str">
            <v>TST0000285</v>
          </cell>
          <cell r="C7342" t="str">
            <v>230TST0000285</v>
          </cell>
          <cell r="D7342" t="str">
            <v>标准杆ф16</v>
          </cell>
        </row>
        <row r="7343">
          <cell r="B7343" t="str">
            <v>RCA0000080</v>
          </cell>
          <cell r="C7343" t="str">
            <v>210RCA0000080</v>
          </cell>
          <cell r="D7343" t="str">
            <v>M31RB牌照板扣手</v>
          </cell>
        </row>
        <row r="7344">
          <cell r="B7344" t="str">
            <v>SHT0000602</v>
          </cell>
          <cell r="C7344" t="str">
            <v>220SHT0000602</v>
          </cell>
          <cell r="D7344" t="str">
            <v>重卡卧铺长定位块(一)</v>
          </cell>
        </row>
        <row r="7345">
          <cell r="B7345" t="str">
            <v>SCS0004771</v>
          </cell>
          <cell r="C7345" t="str">
            <v>230SCS0004771</v>
          </cell>
          <cell r="D7345" t="str">
            <v>后挡板</v>
          </cell>
        </row>
        <row r="7346">
          <cell r="B7346" t="str">
            <v>SLT0000106</v>
          </cell>
          <cell r="C7346" t="str">
            <v>220SLT0000106</v>
          </cell>
          <cell r="D7346" t="str">
            <v>M3灰固定带总成</v>
          </cell>
        </row>
        <row r="7347">
          <cell r="B7347" t="str">
            <v>REM0000791</v>
          </cell>
          <cell r="C7347" t="str">
            <v>210REM0000791</v>
          </cell>
          <cell r="D7347" t="str">
            <v>C30D转轴左</v>
          </cell>
        </row>
        <row r="7348">
          <cell r="B7348" t="str">
            <v>REM0000818</v>
          </cell>
          <cell r="C7348" t="str">
            <v>210REM0000818</v>
          </cell>
          <cell r="D7348" t="str">
            <v>C30D转轴右</v>
          </cell>
        </row>
        <row r="7349">
          <cell r="B7349" t="str">
            <v>REM0000791</v>
          </cell>
          <cell r="C7349" t="str">
            <v>230REM0000791</v>
          </cell>
          <cell r="D7349" t="str">
            <v>C30D转轴左</v>
          </cell>
        </row>
        <row r="7350">
          <cell r="B7350" t="str">
            <v>REM0000818</v>
          </cell>
          <cell r="C7350" t="str">
            <v>230REM0000818</v>
          </cell>
          <cell r="D7350" t="str">
            <v>C30D转轴右</v>
          </cell>
        </row>
        <row r="7351">
          <cell r="B7351" t="str">
            <v>SHT0012856</v>
          </cell>
          <cell r="C7351" t="str">
            <v>230SHT0012856</v>
          </cell>
          <cell r="D7351" t="str">
            <v>后升降手柄焊接总成</v>
          </cell>
        </row>
        <row r="7352">
          <cell r="B7352" t="str">
            <v>SHT0012094</v>
          </cell>
          <cell r="C7352" t="str">
            <v>230SHT0012094</v>
          </cell>
          <cell r="D7352" t="str">
            <v>下限位胶敦</v>
          </cell>
        </row>
        <row r="7353">
          <cell r="B7353" t="str">
            <v>REM0002258</v>
          </cell>
          <cell r="C7353" t="str">
            <v>210REM0002258</v>
          </cell>
          <cell r="D7353" t="str">
            <v>T7H左反光罩</v>
          </cell>
        </row>
        <row r="7354">
          <cell r="B7354" t="str">
            <v>REM0002286</v>
          </cell>
          <cell r="C7354" t="str">
            <v>210REM0002286</v>
          </cell>
          <cell r="D7354" t="str">
            <v>T7H右反光罩</v>
          </cell>
        </row>
        <row r="7355">
          <cell r="B7355" t="str">
            <v>SCS0004343</v>
          </cell>
          <cell r="C7355" t="str">
            <v>230SCS0004343</v>
          </cell>
          <cell r="D7355" t="str">
            <v>后连接座B总成</v>
          </cell>
        </row>
        <row r="7356">
          <cell r="B7356" t="str">
            <v>SCS0004344</v>
          </cell>
          <cell r="C7356" t="str">
            <v>230SCS0004344</v>
          </cell>
          <cell r="D7356" t="str">
            <v>后连接座A总成</v>
          </cell>
        </row>
        <row r="7357">
          <cell r="B7357" t="str">
            <v>SLT0000682</v>
          </cell>
          <cell r="C7357" t="str">
            <v>220SLT0000682</v>
          </cell>
          <cell r="D7357" t="str">
            <v>M3司机罩壳欧马可（灰）</v>
          </cell>
        </row>
        <row r="7358">
          <cell r="B7358" t="str">
            <v>REM0003245</v>
          </cell>
          <cell r="C7358" t="str">
            <v>230REM0003245</v>
          </cell>
          <cell r="D7358" t="str">
            <v>济南轻卡补盲镜杆主管</v>
          </cell>
        </row>
        <row r="7359">
          <cell r="B7359" t="str">
            <v>SHT0001141</v>
          </cell>
          <cell r="C7359" t="str">
            <v>230SHT0001141</v>
          </cell>
          <cell r="D7359" t="str">
            <v>连接杆3</v>
          </cell>
        </row>
        <row r="7360">
          <cell r="B7360" t="str">
            <v>REM0001096</v>
          </cell>
          <cell r="C7360" t="str">
            <v>210REM0001096</v>
          </cell>
          <cell r="D7360" t="str">
            <v>B40L左底座密封垫</v>
          </cell>
        </row>
        <row r="7361">
          <cell r="B7361" t="str">
            <v>REM0001113</v>
          </cell>
          <cell r="C7361" t="str">
            <v>210REM0001113</v>
          </cell>
          <cell r="D7361" t="str">
            <v>B40L右底座密封垫</v>
          </cell>
        </row>
        <row r="7362">
          <cell r="B7362" t="str">
            <v>SHT0002461</v>
          </cell>
          <cell r="C7362" t="str">
            <v>230SHT0002461</v>
          </cell>
          <cell r="D7362" t="str">
            <v>仰角连杆2电泳</v>
          </cell>
        </row>
        <row r="7363">
          <cell r="B7363" t="str">
            <v>RSM0000061</v>
          </cell>
          <cell r="C7363" t="str">
            <v>210RSM0000061</v>
          </cell>
          <cell r="D7363" t="str">
            <v>济南轻卡右舵下视镜杆</v>
          </cell>
        </row>
        <row r="7364">
          <cell r="B7364" t="str">
            <v>SCS0004578</v>
          </cell>
          <cell r="C7364" t="str">
            <v>230SCS0004578</v>
          </cell>
          <cell r="D7364" t="str">
            <v>调角器涡簧</v>
          </cell>
        </row>
        <row r="7365">
          <cell r="B7365" t="str">
            <v>SCS0004982</v>
          </cell>
          <cell r="C7365" t="str">
            <v>220SCS0004982</v>
          </cell>
          <cell r="D7365" t="str">
            <v>左后侧横梁支撑板</v>
          </cell>
        </row>
        <row r="7366">
          <cell r="B7366" t="str">
            <v>REM0003241</v>
          </cell>
          <cell r="C7366" t="str">
            <v>210REM0003241</v>
          </cell>
          <cell r="D7366" t="str">
            <v>码头车前下视镜杆</v>
          </cell>
        </row>
        <row r="7367">
          <cell r="B7367" t="str">
            <v>REM0003241</v>
          </cell>
          <cell r="C7367" t="str">
            <v>230REM0003241</v>
          </cell>
          <cell r="D7367" t="str">
            <v>码头车前下视镜杆</v>
          </cell>
        </row>
        <row r="7368">
          <cell r="B7368" t="str">
            <v>SHT0002661</v>
          </cell>
          <cell r="C7368" t="str">
            <v>230SHT0002661</v>
          </cell>
          <cell r="D7368" t="str">
            <v>右侧调角器手柄钣金电泳</v>
          </cell>
        </row>
        <row r="7369">
          <cell r="B7369" t="str">
            <v>SHT0010058</v>
          </cell>
          <cell r="C7369" t="str">
            <v>230SHT0010058</v>
          </cell>
          <cell r="D7369" t="str">
            <v>外绞架旋转轴</v>
          </cell>
        </row>
        <row r="7370">
          <cell r="B7370" t="str">
            <v>SHT0001020</v>
          </cell>
          <cell r="C7370" t="str">
            <v>230SHT0001020</v>
          </cell>
          <cell r="D7370" t="str">
            <v>调角器右上连接板</v>
          </cell>
        </row>
        <row r="7371">
          <cell r="B7371" t="str">
            <v>SHT0001022</v>
          </cell>
          <cell r="C7371" t="str">
            <v>230SHT0001022</v>
          </cell>
          <cell r="D7371" t="str">
            <v>调角器左上连接板</v>
          </cell>
        </row>
        <row r="7372">
          <cell r="B7372" t="str">
            <v>REM0002639</v>
          </cell>
          <cell r="C7372" t="str">
            <v>210REM0002639</v>
          </cell>
          <cell r="D7372" t="str">
            <v>曼项目前下视镜镜座下盖</v>
          </cell>
        </row>
        <row r="7373">
          <cell r="B7373" t="str">
            <v>SHT0001429</v>
          </cell>
          <cell r="C7373" t="str">
            <v>230SHT0001429</v>
          </cell>
          <cell r="D7373" t="str">
            <v>连接板2短轴左SQ</v>
          </cell>
        </row>
        <row r="7374">
          <cell r="B7374" t="str">
            <v>SHT0001430</v>
          </cell>
          <cell r="C7374" t="str">
            <v>230SHT0001430</v>
          </cell>
          <cell r="D7374" t="str">
            <v>连接板2短轴右SQ</v>
          </cell>
        </row>
        <row r="7375">
          <cell r="B7375" t="str">
            <v>SCS0003317</v>
          </cell>
          <cell r="C7375" t="str">
            <v>210SCS0003317</v>
          </cell>
          <cell r="D7375" t="str">
            <v>二排六分靠背调角器罩左</v>
          </cell>
        </row>
        <row r="7376">
          <cell r="B7376" t="str">
            <v>BFA0000303</v>
          </cell>
          <cell r="C7376" t="str">
            <v>220BFA0000303</v>
          </cell>
          <cell r="D7376" t="str">
            <v>坐垫台阶螺栓1</v>
          </cell>
        </row>
        <row r="7377">
          <cell r="B7377" t="str">
            <v>SLT0000822</v>
          </cell>
          <cell r="C7377" t="str">
            <v>220SLT0000822</v>
          </cell>
          <cell r="D7377" t="str">
            <v>卧铺包装膜</v>
          </cell>
        </row>
        <row r="7378">
          <cell r="B7378" t="str">
            <v>SLT0000822</v>
          </cell>
          <cell r="C7378" t="str">
            <v>230SLT0000822</v>
          </cell>
          <cell r="D7378" t="str">
            <v>卧铺包装膜</v>
          </cell>
        </row>
        <row r="7379">
          <cell r="B7379" t="str">
            <v>SHT0012011</v>
          </cell>
          <cell r="C7379" t="str">
            <v>230SHT0012011</v>
          </cell>
          <cell r="D7379" t="str">
            <v>升降调节右侧固定钣金</v>
          </cell>
        </row>
        <row r="7380">
          <cell r="B7380" t="str">
            <v>REM0003098</v>
          </cell>
          <cell r="C7380" t="str">
            <v>230REM0003098</v>
          </cell>
          <cell r="D7380" t="str">
            <v>濠乐热墩件带齿</v>
          </cell>
        </row>
        <row r="7381">
          <cell r="B7381" t="str">
            <v>REM0001752</v>
          </cell>
          <cell r="C7381" t="str">
            <v>210REM0001752</v>
          </cell>
          <cell r="D7381" t="str">
            <v>捷运左上镜座</v>
          </cell>
        </row>
        <row r="7382">
          <cell r="B7382" t="str">
            <v>REM0001766</v>
          </cell>
          <cell r="C7382" t="str">
            <v>210REM0001766</v>
          </cell>
          <cell r="D7382" t="str">
            <v>捷运右上镜座</v>
          </cell>
        </row>
        <row r="7383">
          <cell r="B7383" t="str">
            <v>REM0000875</v>
          </cell>
          <cell r="C7383" t="str">
            <v>210REM0000875</v>
          </cell>
          <cell r="D7383" t="str">
            <v>M50N右密封垫</v>
          </cell>
        </row>
        <row r="7384">
          <cell r="B7384" t="str">
            <v>SHT0001156</v>
          </cell>
          <cell r="C7384" t="str">
            <v>230SHT0001156</v>
          </cell>
          <cell r="D7384" t="str">
            <v>上框后横梁</v>
          </cell>
        </row>
        <row r="7385">
          <cell r="B7385" t="str">
            <v>SLT0002714</v>
          </cell>
          <cell r="C7385" t="str">
            <v>230SLT0002714</v>
          </cell>
          <cell r="D7385" t="str">
            <v>司机座垫装饰板</v>
          </cell>
        </row>
        <row r="7386">
          <cell r="B7386" t="str">
            <v>TST0000167</v>
          </cell>
          <cell r="C7386" t="str">
            <v>230TST0000167</v>
          </cell>
          <cell r="D7386" t="str">
            <v>ф8.1*80冲针</v>
          </cell>
        </row>
        <row r="7387">
          <cell r="B7387" t="str">
            <v>SHT0002468</v>
          </cell>
          <cell r="C7387" t="str">
            <v>230SHT0002468</v>
          </cell>
          <cell r="D7387" t="str">
            <v>卷收器固定钣金总成电泳</v>
          </cell>
        </row>
        <row r="7388">
          <cell r="B7388" t="str">
            <v>SHT0002477</v>
          </cell>
          <cell r="C7388" t="str">
            <v>230SHT0002477</v>
          </cell>
          <cell r="D7388" t="str">
            <v>卷收器固定钣金总成电泳</v>
          </cell>
        </row>
        <row r="7389">
          <cell r="B7389" t="str">
            <v>REM0002643</v>
          </cell>
          <cell r="C7389" t="str">
            <v>210REM0002643</v>
          </cell>
          <cell r="D7389" t="str">
            <v>ETX改型前下装饰罩泡棉</v>
          </cell>
        </row>
        <row r="7390">
          <cell r="B7390" t="str">
            <v>SHT0014041</v>
          </cell>
          <cell r="C7390" t="str">
            <v>220SHT0014041</v>
          </cell>
          <cell r="D7390" t="str">
            <v>吊环固定螺栓A</v>
          </cell>
        </row>
        <row r="7391">
          <cell r="B7391" t="str">
            <v>SCS0004651</v>
          </cell>
          <cell r="C7391" t="str">
            <v>230SCS0004651</v>
          </cell>
          <cell r="D7391" t="str">
            <v>调角器涡簧</v>
          </cell>
        </row>
        <row r="7392">
          <cell r="B7392" t="str">
            <v>RCA0000073</v>
          </cell>
          <cell r="C7392" t="str">
            <v>210RCA0000073</v>
          </cell>
          <cell r="D7392" t="str">
            <v>重卡内扶手右68A0单孔</v>
          </cell>
        </row>
        <row r="7393">
          <cell r="B7393" t="str">
            <v>RCA0000076</v>
          </cell>
          <cell r="C7393" t="str">
            <v>210RCA0000076</v>
          </cell>
          <cell r="D7393" t="str">
            <v>重卡内扶手右单孔</v>
          </cell>
        </row>
        <row r="7394">
          <cell r="B7394" t="str">
            <v>SLT0010603</v>
          </cell>
          <cell r="C7394" t="str">
            <v>220SLT0010603</v>
          </cell>
          <cell r="D7394" t="str">
            <v>副驾靠背左侧护板</v>
          </cell>
        </row>
        <row r="7395">
          <cell r="B7395" t="str">
            <v>RIM0000015</v>
          </cell>
          <cell r="C7395" t="str">
            <v>210RIM0000015</v>
          </cell>
          <cell r="D7395" t="str">
            <v>18D球座</v>
          </cell>
        </row>
        <row r="7396">
          <cell r="B7396" t="str">
            <v>SCS0004521</v>
          </cell>
          <cell r="C7396" t="str">
            <v>230SCS0004521</v>
          </cell>
          <cell r="D7396" t="str">
            <v>调角器涡簧</v>
          </cell>
        </row>
        <row r="7397">
          <cell r="B7397" t="str">
            <v>SCS0007085</v>
          </cell>
          <cell r="C7397" t="str">
            <v>230SCS0007085</v>
          </cell>
          <cell r="D7397" t="str">
            <v>安全带固定板连接管</v>
          </cell>
        </row>
        <row r="7398">
          <cell r="B7398" t="str">
            <v>RIM0000076</v>
          </cell>
          <cell r="C7398" t="str">
            <v>210RIM0000076</v>
          </cell>
          <cell r="D7398" t="str">
            <v>1028室镜体压框黑色(套)</v>
          </cell>
        </row>
        <row r="7399">
          <cell r="B7399" t="str">
            <v>RIM0000077</v>
          </cell>
          <cell r="C7399" t="str">
            <v>210RIM0000077</v>
          </cell>
          <cell r="D7399" t="str">
            <v>1029室镜体压框黑色(套)</v>
          </cell>
        </row>
        <row r="7400">
          <cell r="B7400" t="str">
            <v>SCS0003301</v>
          </cell>
          <cell r="C7400" t="str">
            <v>210SCS0003301</v>
          </cell>
          <cell r="D7400" t="str">
            <v>四分靠背调角器罩左</v>
          </cell>
        </row>
        <row r="7401">
          <cell r="B7401" t="str">
            <v>SHT0001376</v>
          </cell>
          <cell r="C7401" t="str">
            <v>230SHT0001376</v>
          </cell>
          <cell r="D7401" t="str">
            <v>下框前支架</v>
          </cell>
        </row>
        <row r="7402">
          <cell r="B7402" t="str">
            <v>SHT0012040</v>
          </cell>
          <cell r="C7402" t="str">
            <v>220SHT0012040</v>
          </cell>
          <cell r="D7402" t="str">
            <v>升降器连接异形螺母</v>
          </cell>
        </row>
        <row r="7403">
          <cell r="B7403" t="str">
            <v>SHT0012040</v>
          </cell>
          <cell r="C7403" t="str">
            <v>230SHT0012040</v>
          </cell>
          <cell r="D7403" t="str">
            <v>升降器连接异形螺母</v>
          </cell>
        </row>
        <row r="7404">
          <cell r="B7404" t="str">
            <v>REM0002964</v>
          </cell>
          <cell r="C7404" t="str">
            <v>230REM0002964</v>
          </cell>
          <cell r="D7404" t="str">
            <v>H3热墩件</v>
          </cell>
        </row>
        <row r="7405">
          <cell r="B7405" t="str">
            <v>SHT0001917</v>
          </cell>
          <cell r="C7405" t="str">
            <v>230SHT0001917</v>
          </cell>
          <cell r="D7405" t="str">
            <v>支架横梁</v>
          </cell>
        </row>
        <row r="7406">
          <cell r="B7406" t="str">
            <v>SHT0010122</v>
          </cell>
          <cell r="C7406" t="str">
            <v>230SHT0010122</v>
          </cell>
          <cell r="D7406" t="str">
            <v>座框旋转螺栓轴套</v>
          </cell>
        </row>
        <row r="7407">
          <cell r="B7407" t="str">
            <v>SHT0013348</v>
          </cell>
          <cell r="C7407" t="str">
            <v>230SHT0013348</v>
          </cell>
          <cell r="D7407" t="str">
            <v>支撑方管-短</v>
          </cell>
        </row>
        <row r="7408">
          <cell r="B7408" t="str">
            <v>SHT0013356</v>
          </cell>
          <cell r="C7408" t="str">
            <v>230SHT0013356</v>
          </cell>
          <cell r="D7408" t="str">
            <v>支撑方管-长</v>
          </cell>
        </row>
        <row r="7409">
          <cell r="B7409" t="str">
            <v>SHT0002554</v>
          </cell>
          <cell r="C7409" t="str">
            <v>230SHT0002554</v>
          </cell>
          <cell r="D7409" t="str">
            <v>座框横梁</v>
          </cell>
        </row>
        <row r="7410">
          <cell r="B7410" t="str">
            <v>SHT0012282</v>
          </cell>
          <cell r="C7410" t="str">
            <v>230SHT0012282</v>
          </cell>
          <cell r="D7410" t="str">
            <v>腰托开关安装钣金</v>
          </cell>
        </row>
        <row r="7411">
          <cell r="B7411" t="str">
            <v>REM0002190</v>
          </cell>
          <cell r="C7411" t="str">
            <v>210REM0002190</v>
          </cell>
          <cell r="D7411" t="str">
            <v>B40左电调整机构线束</v>
          </cell>
        </row>
        <row r="7412">
          <cell r="B7412" t="str">
            <v>REM0002191</v>
          </cell>
          <cell r="C7412" t="str">
            <v>210REM0002191</v>
          </cell>
          <cell r="D7412" t="str">
            <v>B40右电调整机构线束</v>
          </cell>
        </row>
        <row r="7413">
          <cell r="B7413" t="str">
            <v>SHT0001324</v>
          </cell>
          <cell r="C7413" t="str">
            <v>230SHT0001324</v>
          </cell>
          <cell r="D7413" t="str">
            <v>滑块固定板组件主后电泳</v>
          </cell>
        </row>
        <row r="7414">
          <cell r="B7414" t="str">
            <v>SHT0001325</v>
          </cell>
          <cell r="C7414" t="str">
            <v>230SHT0001325</v>
          </cell>
          <cell r="D7414" t="str">
            <v>滑块固定板组件主前电泳</v>
          </cell>
        </row>
        <row r="7415">
          <cell r="B7415" t="str">
            <v>SCS0005275</v>
          </cell>
          <cell r="C7415" t="str">
            <v>220SCS0005275</v>
          </cell>
          <cell r="D7415" t="str">
            <v>扶手外圈支撑钢线</v>
          </cell>
        </row>
        <row r="7416">
          <cell r="B7416" t="str">
            <v>SCS0004174</v>
          </cell>
          <cell r="C7416" t="str">
            <v>210SCS0004174</v>
          </cell>
          <cell r="D7416" t="str">
            <v>B40L中改杯托</v>
          </cell>
        </row>
        <row r="7417">
          <cell r="B7417" t="str">
            <v>SCS0004174</v>
          </cell>
          <cell r="C7417" t="str">
            <v>220SCS0004174</v>
          </cell>
          <cell r="D7417" t="str">
            <v>B40L中改杯托</v>
          </cell>
        </row>
        <row r="7418">
          <cell r="B7418" t="str">
            <v>REM0002065</v>
          </cell>
          <cell r="C7418" t="str">
            <v>210REM0002065</v>
          </cell>
          <cell r="D7418" t="str">
            <v>0.75平方黄线</v>
          </cell>
        </row>
        <row r="7419">
          <cell r="B7419" t="str">
            <v>BFA0000306</v>
          </cell>
          <cell r="C7419" t="str">
            <v>220BFA0000306</v>
          </cell>
          <cell r="D7419" t="str">
            <v>坐垫台阶螺栓2</v>
          </cell>
        </row>
        <row r="7420">
          <cell r="B7420" t="str">
            <v>BAS0010003</v>
          </cell>
          <cell r="C7420" t="str">
            <v>230BAS0010003</v>
          </cell>
          <cell r="D7420" t="str">
            <v>绞架轴套</v>
          </cell>
        </row>
        <row r="7421">
          <cell r="B7421" t="str">
            <v>SHT0001859</v>
          </cell>
          <cell r="C7421" t="str">
            <v>230SHT0001859</v>
          </cell>
          <cell r="D7421" t="str">
            <v>下框横梁</v>
          </cell>
        </row>
        <row r="7422">
          <cell r="B7422" t="str">
            <v>BAS0000044</v>
          </cell>
          <cell r="C7422" t="str">
            <v>230BAS0000044</v>
          </cell>
          <cell r="D7422" t="str">
            <v>压力轴承（前调大孔）</v>
          </cell>
        </row>
        <row r="7423">
          <cell r="B7423" t="str">
            <v>SHT0012030</v>
          </cell>
          <cell r="C7423" t="str">
            <v>230SHT0012030</v>
          </cell>
          <cell r="D7423" t="str">
            <v>内绞架左侧轴套</v>
          </cell>
        </row>
        <row r="7424">
          <cell r="B7424" t="str">
            <v>SHT0012034</v>
          </cell>
          <cell r="C7424" t="str">
            <v>230SHT0012034</v>
          </cell>
          <cell r="D7424" t="str">
            <v>气阀固定钢丝</v>
          </cell>
        </row>
        <row r="7425">
          <cell r="B7425" t="str">
            <v>SHT0012049</v>
          </cell>
          <cell r="C7425" t="str">
            <v>230SHT0012049</v>
          </cell>
          <cell r="D7425" t="str">
            <v>拉簧固定钢丝</v>
          </cell>
        </row>
        <row r="7426">
          <cell r="B7426" t="str">
            <v>SHT0012118</v>
          </cell>
          <cell r="C7426" t="str">
            <v>230SHT0012118</v>
          </cell>
          <cell r="D7426" t="str">
            <v>纵梁支撑轴套</v>
          </cell>
        </row>
        <row r="7427">
          <cell r="B7427" t="str">
            <v>SLT0010534</v>
          </cell>
          <cell r="C7427" t="str">
            <v>230SLT0010534</v>
          </cell>
          <cell r="D7427" t="str">
            <v>下限位块</v>
          </cell>
        </row>
        <row r="7428">
          <cell r="B7428" t="str">
            <v>RCA0000180</v>
          </cell>
          <cell r="C7428" t="str">
            <v>210RCA0000180</v>
          </cell>
          <cell r="D7428" t="str">
            <v>A柱扶手</v>
          </cell>
        </row>
        <row r="7429">
          <cell r="B7429" t="str">
            <v>REM0000564</v>
          </cell>
          <cell r="C7429" t="str">
            <v>210REM0000564</v>
          </cell>
          <cell r="D7429" t="str">
            <v>一汽MV3调整机构安装座</v>
          </cell>
        </row>
        <row r="7430">
          <cell r="B7430" t="str">
            <v>REM0002981</v>
          </cell>
          <cell r="C7430" t="str">
            <v>210REM0002981</v>
          </cell>
          <cell r="D7430" t="str">
            <v>BWL7500底座嵌件</v>
          </cell>
        </row>
        <row r="7431">
          <cell r="B7431" t="str">
            <v>REM0003330</v>
          </cell>
          <cell r="C7431" t="str">
            <v>210REM0003330</v>
          </cell>
          <cell r="D7431" t="str">
            <v>华菱H08右置右镜杆(焊接)</v>
          </cell>
        </row>
        <row r="7432">
          <cell r="B7432" t="str">
            <v>RSM0000106</v>
          </cell>
          <cell r="C7432" t="str">
            <v>210RSM0000106</v>
          </cell>
          <cell r="D7432" t="str">
            <v>2020S室内镜框</v>
          </cell>
        </row>
        <row r="7433">
          <cell r="B7433" t="str">
            <v>SHT0002174</v>
          </cell>
          <cell r="C7433" t="str">
            <v>210SHT0002174</v>
          </cell>
          <cell r="D7433" t="str">
            <v>BWL7500底座嵌件</v>
          </cell>
        </row>
        <row r="7434">
          <cell r="B7434" t="str">
            <v>SLT0010628</v>
          </cell>
          <cell r="C7434" t="str">
            <v>230SLT0010628</v>
          </cell>
          <cell r="D7434" t="str">
            <v>靠背调角器涡簧</v>
          </cell>
        </row>
        <row r="7435">
          <cell r="B7435" t="str">
            <v>SCS0004096</v>
          </cell>
          <cell r="C7435" t="str">
            <v>220SCS0004096</v>
          </cell>
          <cell r="D7435" t="str">
            <v>B40前排副司机调角手柄黑</v>
          </cell>
        </row>
        <row r="7436">
          <cell r="B7436" t="str">
            <v>SLT0010471</v>
          </cell>
          <cell r="C7436" t="str">
            <v>220SLT0010471</v>
          </cell>
          <cell r="D7436" t="str">
            <v>驾驶员座垫泡沫无纺布</v>
          </cell>
        </row>
        <row r="7437">
          <cell r="B7437" t="str">
            <v>SHT0001398</v>
          </cell>
          <cell r="C7437" t="str">
            <v>230SHT0001398</v>
          </cell>
          <cell r="D7437" t="str">
            <v>压力轴承（侧调小孔）</v>
          </cell>
        </row>
        <row r="7438">
          <cell r="B7438" t="str">
            <v>SHT0001780</v>
          </cell>
          <cell r="C7438" t="str">
            <v>230SHT0001780</v>
          </cell>
          <cell r="D7438" t="str">
            <v>仰角调节机构钣金件1左</v>
          </cell>
        </row>
        <row r="7439">
          <cell r="B7439" t="str">
            <v>SHT0001910</v>
          </cell>
          <cell r="C7439" t="str">
            <v>230SHT0001910</v>
          </cell>
          <cell r="D7439" t="str">
            <v>前罩壳支撑板</v>
          </cell>
        </row>
        <row r="7440">
          <cell r="B7440" t="str">
            <v>SHT0012112</v>
          </cell>
          <cell r="C7440" t="str">
            <v>230SHT0012112</v>
          </cell>
          <cell r="D7440" t="str">
            <v>副边罩壳钢丝</v>
          </cell>
        </row>
        <row r="7441">
          <cell r="B7441" t="str">
            <v>SHT0012997</v>
          </cell>
          <cell r="C7441" t="str">
            <v>230SHT0012997</v>
          </cell>
          <cell r="D7441" t="str">
            <v>调角器手柄钣金件右</v>
          </cell>
        </row>
        <row r="7442">
          <cell r="B7442" t="str">
            <v>SHT0014511</v>
          </cell>
          <cell r="C7442" t="str">
            <v>230SHT0014511</v>
          </cell>
          <cell r="D7442" t="str">
            <v>H6阻尼器金属轴套</v>
          </cell>
        </row>
        <row r="7443">
          <cell r="B7443" t="str">
            <v>SLT0010355</v>
          </cell>
          <cell r="C7443" t="str">
            <v>230SLT0010355</v>
          </cell>
          <cell r="D7443" t="str">
            <v>副驾靠背侧翼支撑钢丝</v>
          </cell>
        </row>
        <row r="7444">
          <cell r="B7444" t="str">
            <v>SLT0010380</v>
          </cell>
          <cell r="C7444" t="str">
            <v>230SLT0010380</v>
          </cell>
          <cell r="D7444" t="str">
            <v>驾驶员左侧护板固定支架B</v>
          </cell>
        </row>
        <row r="7445">
          <cell r="B7445" t="str">
            <v>SLT0010414</v>
          </cell>
          <cell r="C7445" t="str">
            <v>230SLT0010414</v>
          </cell>
          <cell r="D7445" t="str">
            <v>扶手旋转轴</v>
          </cell>
        </row>
        <row r="7446">
          <cell r="B7446" t="str">
            <v>SLT0010438</v>
          </cell>
          <cell r="C7446" t="str">
            <v>230SLT0010438</v>
          </cell>
          <cell r="D7446" t="str">
            <v>副驾靠背头枕加强钢丝</v>
          </cell>
        </row>
        <row r="7447">
          <cell r="B7447" t="str">
            <v>TST0000129</v>
          </cell>
          <cell r="C7447" t="str">
            <v>230TST0000129</v>
          </cell>
          <cell r="D7447" t="str">
            <v>φ10*140内方螺丝</v>
          </cell>
        </row>
        <row r="7448">
          <cell r="B7448" t="str">
            <v>SHT0002066</v>
          </cell>
          <cell r="C7448" t="str">
            <v>230SHT0002066</v>
          </cell>
          <cell r="D7448" t="str">
            <v>风扇固定支架</v>
          </cell>
        </row>
        <row r="7449">
          <cell r="B7449" t="str">
            <v>REM0003095</v>
          </cell>
          <cell r="C7449" t="str">
            <v>230REM0003095</v>
          </cell>
          <cell r="D7449" t="str">
            <v>濠乐热墩件不带齿</v>
          </cell>
        </row>
        <row r="7450">
          <cell r="B7450" t="str">
            <v>SHT0000583</v>
          </cell>
          <cell r="C7450" t="str">
            <v>220SHT0000583</v>
          </cell>
          <cell r="D7450" t="str">
            <v>H3升级司机总座罩壳(主)</v>
          </cell>
        </row>
        <row r="7451">
          <cell r="B7451" t="str">
            <v>SHT0000729</v>
          </cell>
          <cell r="C7451" t="str">
            <v>220SHT0000729</v>
          </cell>
          <cell r="D7451" t="str">
            <v>H3升级副司机总座罩壳</v>
          </cell>
        </row>
        <row r="7452">
          <cell r="B7452" t="str">
            <v>SCS0004639</v>
          </cell>
          <cell r="C7452" t="str">
            <v>230SCS0004639</v>
          </cell>
          <cell r="D7452" t="str">
            <v>副驾气囊固定板</v>
          </cell>
        </row>
        <row r="7453">
          <cell r="B7453" t="str">
            <v>SCS0004640</v>
          </cell>
          <cell r="C7453" t="str">
            <v>230SCS0004640</v>
          </cell>
          <cell r="D7453" t="str">
            <v>主驾气囊固定板</v>
          </cell>
        </row>
        <row r="7454">
          <cell r="B7454" t="str">
            <v>RIM0000122</v>
          </cell>
          <cell r="C7454" t="str">
            <v>210RIM0000122</v>
          </cell>
          <cell r="D7454" t="str">
            <v>K1室内镜杆</v>
          </cell>
        </row>
        <row r="7455">
          <cell r="B7455" t="str">
            <v>SHT0001161</v>
          </cell>
          <cell r="C7455" t="str">
            <v>230SHT0001161</v>
          </cell>
          <cell r="D7455" t="str">
            <v>气囊上支架右片</v>
          </cell>
        </row>
        <row r="7456">
          <cell r="B7456" t="str">
            <v>SHT0001162</v>
          </cell>
          <cell r="C7456" t="str">
            <v>230SHT0001162</v>
          </cell>
          <cell r="D7456" t="str">
            <v>气囊上支架左片</v>
          </cell>
        </row>
        <row r="7457">
          <cell r="B7457" t="str">
            <v>REM0002775</v>
          </cell>
          <cell r="C7457" t="str">
            <v>210REM0002775</v>
          </cell>
          <cell r="D7457" t="str">
            <v>后视镜小双面胶（左）</v>
          </cell>
        </row>
        <row r="7458">
          <cell r="B7458" t="str">
            <v>REM0002776</v>
          </cell>
          <cell r="C7458" t="str">
            <v>210REM0002776</v>
          </cell>
          <cell r="D7458" t="str">
            <v>后视镜小双面胶（右）</v>
          </cell>
        </row>
        <row r="7459">
          <cell r="B7459" t="str">
            <v>SHT0013345</v>
          </cell>
          <cell r="C7459" t="str">
            <v>230SHT0013345</v>
          </cell>
          <cell r="D7459" t="str">
            <v>下框后安装板</v>
          </cell>
        </row>
        <row r="7460">
          <cell r="B7460" t="str">
            <v>RCA0000123</v>
          </cell>
          <cell r="C7460" t="str">
            <v>210RCA0000123</v>
          </cell>
          <cell r="D7460" t="str">
            <v>文件柜焊接总成</v>
          </cell>
        </row>
        <row r="7461">
          <cell r="B7461" t="str">
            <v>RCA0000123</v>
          </cell>
          <cell r="C7461" t="str">
            <v>220RCA0000123</v>
          </cell>
          <cell r="D7461" t="str">
            <v>文件柜焊接总成</v>
          </cell>
        </row>
        <row r="7462">
          <cell r="B7462" t="str">
            <v>SHT0002038</v>
          </cell>
          <cell r="C7462" t="str">
            <v>230SHT0002038</v>
          </cell>
          <cell r="D7462" t="str">
            <v>阻尼器上固定轴</v>
          </cell>
        </row>
        <row r="7463">
          <cell r="B7463" t="str">
            <v>REM0003002</v>
          </cell>
          <cell r="C7463" t="str">
            <v>230REM0003002</v>
          </cell>
          <cell r="D7463" t="str">
            <v>左短支杆管</v>
          </cell>
        </row>
        <row r="7464">
          <cell r="B7464" t="str">
            <v>REM0003005</v>
          </cell>
          <cell r="C7464" t="str">
            <v>230REM0003005</v>
          </cell>
          <cell r="D7464" t="str">
            <v>右短支杆管</v>
          </cell>
        </row>
        <row r="7465">
          <cell r="B7465" t="str">
            <v>REM0000849</v>
          </cell>
          <cell r="C7465" t="str">
            <v>210REM0000849</v>
          </cell>
          <cell r="D7465" t="str">
            <v>M50N左密封垫</v>
          </cell>
        </row>
        <row r="7466">
          <cell r="B7466" t="str">
            <v>REM0001991</v>
          </cell>
          <cell r="C7466" t="str">
            <v>210REM0001991</v>
          </cell>
          <cell r="D7466" t="str">
            <v>欧马克室内镜杆(黑色)</v>
          </cell>
        </row>
        <row r="7467">
          <cell r="B7467" t="str">
            <v>REM0001991</v>
          </cell>
          <cell r="C7467" t="str">
            <v>230REM0001991</v>
          </cell>
          <cell r="D7467" t="str">
            <v>欧马克室内镜杆(黑色)</v>
          </cell>
        </row>
        <row r="7468">
          <cell r="B7468" t="str">
            <v>REM0002933</v>
          </cell>
          <cell r="C7468" t="str">
            <v>210REM0002933</v>
          </cell>
          <cell r="D7468" t="str">
            <v>驭菱灰镜杆</v>
          </cell>
        </row>
        <row r="7469">
          <cell r="B7469" t="str">
            <v>RCA0000072</v>
          </cell>
          <cell r="C7469" t="str">
            <v>210RCA0000072</v>
          </cell>
          <cell r="D7469" t="str">
            <v>重卡内扶手左66A0双孔</v>
          </cell>
        </row>
        <row r="7470">
          <cell r="B7470" t="str">
            <v>RCA0000077</v>
          </cell>
          <cell r="C7470" t="str">
            <v>210RCA0000077</v>
          </cell>
          <cell r="D7470" t="str">
            <v>重卡内扶手左双孔</v>
          </cell>
        </row>
        <row r="7471">
          <cell r="B7471" t="str">
            <v>RIM0000008</v>
          </cell>
          <cell r="C7471" t="str">
            <v>210RIM0000008</v>
          </cell>
          <cell r="D7471" t="str">
            <v>3GD球座</v>
          </cell>
        </row>
        <row r="7472">
          <cell r="B7472" t="str">
            <v>SLT0011537</v>
          </cell>
          <cell r="C7472" t="str">
            <v>220SLT0011537</v>
          </cell>
          <cell r="D7472" t="str">
            <v>座框钢丝支撑电泳总成</v>
          </cell>
        </row>
        <row r="7473">
          <cell r="B7473" t="str">
            <v>SLT0002546</v>
          </cell>
          <cell r="C7473" t="str">
            <v>230SLT0002546</v>
          </cell>
          <cell r="D7473" t="str">
            <v>靠背调角器涡簧</v>
          </cell>
        </row>
        <row r="7474">
          <cell r="B7474" t="str">
            <v>REM0001976</v>
          </cell>
          <cell r="C7474" t="str">
            <v>210REM0001976</v>
          </cell>
          <cell r="D7474" t="str">
            <v>欧马可502镜杆喷涂状态</v>
          </cell>
        </row>
        <row r="7475">
          <cell r="B7475" t="str">
            <v>SHT0001011</v>
          </cell>
          <cell r="C7475" t="str">
            <v>230SHT0001011</v>
          </cell>
          <cell r="D7475" t="str">
            <v>左加强板</v>
          </cell>
        </row>
        <row r="7476">
          <cell r="B7476" t="str">
            <v>SHT0001927</v>
          </cell>
          <cell r="C7476" t="str">
            <v>230SHT0001927</v>
          </cell>
          <cell r="D7476" t="str">
            <v>头枕主体管</v>
          </cell>
        </row>
        <row r="7477">
          <cell r="B7477" t="str">
            <v>REM0000972</v>
          </cell>
          <cell r="C7477" t="str">
            <v>210REM0000972</v>
          </cell>
          <cell r="D7477" t="str">
            <v>ETX护套(有柱)</v>
          </cell>
        </row>
        <row r="7478">
          <cell r="B7478" t="str">
            <v>BFA0000355</v>
          </cell>
          <cell r="C7478" t="str">
            <v>230BFA0000355</v>
          </cell>
          <cell r="D7478" t="str">
            <v>阻尼器上固定轴</v>
          </cell>
        </row>
        <row r="7479">
          <cell r="B7479" t="str">
            <v>REM0001796</v>
          </cell>
          <cell r="C7479" t="str">
            <v>210REM0001796</v>
          </cell>
          <cell r="D7479" t="str">
            <v>重卡2号直烧镜片</v>
          </cell>
        </row>
        <row r="7480">
          <cell r="B7480" t="str">
            <v>SLT0010297</v>
          </cell>
          <cell r="C7480" t="str">
            <v>220SLT0010297</v>
          </cell>
          <cell r="D7480" t="str">
            <v>驾驶员滑轨U型把手</v>
          </cell>
        </row>
        <row r="7481">
          <cell r="B7481" t="str">
            <v>SLT0002124</v>
          </cell>
          <cell r="C7481" t="str">
            <v>220SLT0002124</v>
          </cell>
          <cell r="D7481" t="str">
            <v>驾驶员U型把手</v>
          </cell>
        </row>
        <row r="7482">
          <cell r="B7482" t="str">
            <v>SLT0010297</v>
          </cell>
          <cell r="C7482" t="str">
            <v>230SLT0010297</v>
          </cell>
          <cell r="D7482" t="str">
            <v>驾驶员滑轨U型把手</v>
          </cell>
        </row>
        <row r="7483">
          <cell r="B7483" t="str">
            <v>SHT0010211</v>
          </cell>
          <cell r="C7483" t="str">
            <v>230SHT0010211</v>
          </cell>
          <cell r="D7483" t="str">
            <v>减震前横梁</v>
          </cell>
        </row>
        <row r="7484">
          <cell r="B7484" t="str">
            <v>TMA0000114</v>
          </cell>
          <cell r="C7484" t="str">
            <v>210TMA0000114</v>
          </cell>
          <cell r="D7484" t="str">
            <v>502胶水</v>
          </cell>
        </row>
        <row r="7485">
          <cell r="B7485" t="str">
            <v>REM0000603</v>
          </cell>
          <cell r="C7485" t="str">
            <v>210REM0000603</v>
          </cell>
          <cell r="D7485" t="str">
            <v>斯太尔王左上镜座</v>
          </cell>
        </row>
        <row r="7486">
          <cell r="B7486" t="str">
            <v>RIM0000139</v>
          </cell>
          <cell r="C7486" t="str">
            <v>210RIM0000139</v>
          </cell>
          <cell r="D7486" t="str">
            <v>1605室内新杆（新程）</v>
          </cell>
        </row>
        <row r="7487">
          <cell r="B7487" t="str">
            <v>REM0002972</v>
          </cell>
          <cell r="C7487" t="str">
            <v>230REM0002972</v>
          </cell>
          <cell r="D7487" t="str">
            <v>欧马可右舵左后视镜杆主管</v>
          </cell>
        </row>
        <row r="7488">
          <cell r="B7488" t="str">
            <v>SCS0004803</v>
          </cell>
          <cell r="C7488" t="str">
            <v>230SCS0004803</v>
          </cell>
          <cell r="D7488" t="str">
            <v>右座椅靠背侧翼支撑钢管</v>
          </cell>
        </row>
        <row r="7489">
          <cell r="B7489" t="str">
            <v>SCS0004807</v>
          </cell>
          <cell r="C7489" t="str">
            <v>230SCS0004807</v>
          </cell>
          <cell r="D7489" t="str">
            <v>左座椅靠背侧翼支撑钢管</v>
          </cell>
        </row>
        <row r="7490">
          <cell r="B7490" t="str">
            <v>SHT0001879</v>
          </cell>
          <cell r="C7490" t="str">
            <v>230SHT0001879</v>
          </cell>
          <cell r="D7490" t="str">
            <v>导向盒体</v>
          </cell>
        </row>
        <row r="7491">
          <cell r="B7491" t="str">
            <v>RSM0000295</v>
          </cell>
          <cell r="C7491" t="str">
            <v>230RSM0000295</v>
          </cell>
          <cell r="D7491" t="str">
            <v>A2下视镜副管分总成</v>
          </cell>
        </row>
        <row r="7492">
          <cell r="B7492" t="str">
            <v>REM0001883</v>
          </cell>
          <cell r="C7492" t="str">
            <v>230REM0001883</v>
          </cell>
          <cell r="D7492" t="str">
            <v>时代镜座左实</v>
          </cell>
        </row>
        <row r="7493">
          <cell r="B7493" t="str">
            <v>REM0003029</v>
          </cell>
          <cell r="C7493" t="str">
            <v>230REM0003029</v>
          </cell>
          <cell r="D7493" t="str">
            <v>金王子镜座</v>
          </cell>
        </row>
        <row r="7494">
          <cell r="B7494" t="str">
            <v>SHT0011774</v>
          </cell>
          <cell r="C7494" t="str">
            <v>230SHT0011774</v>
          </cell>
          <cell r="D7494" t="str">
            <v>前支撑方管</v>
          </cell>
        </row>
        <row r="7495">
          <cell r="B7495" t="str">
            <v>SHT0001220</v>
          </cell>
          <cell r="C7495" t="str">
            <v>230SHT0001220</v>
          </cell>
          <cell r="D7495" t="str">
            <v>滑块固定板组件主前</v>
          </cell>
        </row>
        <row r="7496">
          <cell r="B7496" t="str">
            <v>SHT0001221</v>
          </cell>
          <cell r="C7496" t="str">
            <v>230SHT0001221</v>
          </cell>
          <cell r="D7496" t="str">
            <v>滑块固定板组件主后</v>
          </cell>
        </row>
        <row r="7497">
          <cell r="B7497" t="str">
            <v>SCS0004187</v>
          </cell>
          <cell r="C7497" t="str">
            <v>220SCS0004187</v>
          </cell>
          <cell r="D7497" t="str">
            <v>座垫挂钩</v>
          </cell>
        </row>
        <row r="7498">
          <cell r="B7498" t="str">
            <v>SHT0001194</v>
          </cell>
          <cell r="C7498" t="str">
            <v>230SHT0001194</v>
          </cell>
          <cell r="D7498" t="str">
            <v>连接板2短轴右一汽</v>
          </cell>
        </row>
        <row r="7499">
          <cell r="B7499" t="str">
            <v>SHT0001195</v>
          </cell>
          <cell r="C7499" t="str">
            <v>230SHT0001195</v>
          </cell>
          <cell r="D7499" t="str">
            <v>连接板2短轴左一汽</v>
          </cell>
        </row>
        <row r="7500">
          <cell r="B7500" t="str">
            <v>REM0001132</v>
          </cell>
          <cell r="C7500" t="str">
            <v>210REM0001132</v>
          </cell>
          <cell r="D7500" t="str">
            <v>B80C左电折压板</v>
          </cell>
        </row>
        <row r="7501">
          <cell r="B7501" t="str">
            <v>REM0001155</v>
          </cell>
          <cell r="C7501" t="str">
            <v>210REM0001155</v>
          </cell>
          <cell r="D7501" t="str">
            <v>B80C右电折压板</v>
          </cell>
        </row>
        <row r="7502">
          <cell r="B7502" t="str">
            <v>REM0001132</v>
          </cell>
          <cell r="C7502" t="str">
            <v>230REM0001132</v>
          </cell>
          <cell r="D7502" t="str">
            <v>B80C左电折压板</v>
          </cell>
        </row>
        <row r="7503">
          <cell r="B7503" t="str">
            <v>REM0001155</v>
          </cell>
          <cell r="C7503" t="str">
            <v>230REM0001155</v>
          </cell>
          <cell r="D7503" t="str">
            <v>B80C右电折压板</v>
          </cell>
        </row>
        <row r="7504">
          <cell r="B7504" t="str">
            <v>SLT0010625</v>
          </cell>
          <cell r="C7504" t="str">
            <v>220SLT0010625</v>
          </cell>
          <cell r="D7504" t="str">
            <v>副靠背总成包装袋</v>
          </cell>
        </row>
        <row r="7505">
          <cell r="B7505" t="str">
            <v>SLT0002394</v>
          </cell>
          <cell r="C7505" t="str">
            <v>230SLT0002394</v>
          </cell>
          <cell r="D7505" t="str">
            <v>小背锁止板1总成</v>
          </cell>
        </row>
        <row r="7506">
          <cell r="B7506" t="str">
            <v>REM0001902</v>
          </cell>
          <cell r="C7506" t="str">
            <v>210REM0001902</v>
          </cell>
          <cell r="D7506" t="str">
            <v>捷运左上支架密封圈</v>
          </cell>
        </row>
        <row r="7507">
          <cell r="B7507" t="str">
            <v>REM0001909</v>
          </cell>
          <cell r="C7507" t="str">
            <v>210REM0001909</v>
          </cell>
          <cell r="D7507" t="str">
            <v>捷运右上支架密封圈</v>
          </cell>
        </row>
        <row r="7508">
          <cell r="B7508" t="str">
            <v>SBS0010032</v>
          </cell>
          <cell r="C7508" t="str">
            <v>220SBS0010032</v>
          </cell>
          <cell r="D7508" t="str">
            <v>司机左护盖</v>
          </cell>
        </row>
        <row r="7509">
          <cell r="B7509" t="str">
            <v>SLT0000312</v>
          </cell>
          <cell r="C7509" t="str">
            <v>220SLT0000312</v>
          </cell>
          <cell r="D7509" t="str">
            <v>K1司机护盖（左）</v>
          </cell>
        </row>
        <row r="7510">
          <cell r="B7510" t="str">
            <v>SBS0010038</v>
          </cell>
          <cell r="C7510" t="str">
            <v>220SBS0010038</v>
          </cell>
          <cell r="D7510" t="str">
            <v>副司机右护盖</v>
          </cell>
        </row>
        <row r="7511">
          <cell r="B7511" t="str">
            <v>SLT0000360</v>
          </cell>
          <cell r="C7511" t="str">
            <v>220SLT0000360</v>
          </cell>
          <cell r="D7511" t="str">
            <v>K1副司机护盖（右）</v>
          </cell>
        </row>
        <row r="7512">
          <cell r="B7512" t="str">
            <v>SHT0001954</v>
          </cell>
          <cell r="C7512" t="str">
            <v>230SHT0001954</v>
          </cell>
          <cell r="D7512" t="str">
            <v>支撑框线组件</v>
          </cell>
        </row>
        <row r="7513">
          <cell r="B7513" t="str">
            <v>SHT0000486</v>
          </cell>
          <cell r="C7513" t="str">
            <v>220SHT0000486</v>
          </cell>
          <cell r="D7513" t="str">
            <v>H4下卧铺护网挂点</v>
          </cell>
        </row>
        <row r="7514">
          <cell r="B7514" t="str">
            <v>REM0000579</v>
          </cell>
          <cell r="C7514" t="str">
            <v>210REM0000579</v>
          </cell>
          <cell r="D7514" t="str">
            <v>豪泺大镜头支撑板</v>
          </cell>
        </row>
        <row r="7515">
          <cell r="B7515" t="str">
            <v>REM0000579</v>
          </cell>
          <cell r="C7515" t="str">
            <v>230REM0000579</v>
          </cell>
          <cell r="D7515" t="str">
            <v>豪泺大镜头支撑板</v>
          </cell>
        </row>
        <row r="7516">
          <cell r="B7516" t="str">
            <v>REM0001925</v>
          </cell>
          <cell r="C7516" t="str">
            <v>210REM0001925</v>
          </cell>
          <cell r="D7516" t="str">
            <v>驭菱左镜片</v>
          </cell>
        </row>
        <row r="7517">
          <cell r="B7517" t="str">
            <v>REM0001931</v>
          </cell>
          <cell r="C7517" t="str">
            <v>210REM0001931</v>
          </cell>
          <cell r="D7517" t="str">
            <v>驭菱右镜片</v>
          </cell>
        </row>
        <row r="7518">
          <cell r="B7518" t="str">
            <v>SLT0011537</v>
          </cell>
          <cell r="C7518" t="str">
            <v>230SLT0011537</v>
          </cell>
          <cell r="D7518" t="str">
            <v>座框钢丝支撑电泳总成</v>
          </cell>
        </row>
        <row r="7519">
          <cell r="B7519" t="str">
            <v>SCS0001037</v>
          </cell>
          <cell r="C7519" t="str">
            <v>220SCS0001037</v>
          </cell>
          <cell r="D7519" t="str">
            <v>靠背骨架左连接板总成</v>
          </cell>
        </row>
        <row r="7520">
          <cell r="B7520" t="str">
            <v>SCS0001037</v>
          </cell>
          <cell r="C7520" t="str">
            <v>230SCS0001037</v>
          </cell>
          <cell r="D7520" t="str">
            <v>靠背骨架左连接板总成</v>
          </cell>
        </row>
        <row r="7521">
          <cell r="B7521" t="str">
            <v>REM0001108</v>
          </cell>
          <cell r="C7521" t="str">
            <v>210REM0001108</v>
          </cell>
          <cell r="D7521" t="str">
            <v>线束合件插接器</v>
          </cell>
        </row>
        <row r="7522">
          <cell r="B7522" t="str">
            <v>SLT0010549</v>
          </cell>
          <cell r="C7522" t="str">
            <v>230SLT0010549</v>
          </cell>
          <cell r="D7522" t="str">
            <v>外绞架加强板</v>
          </cell>
        </row>
        <row r="7523">
          <cell r="B7523" t="str">
            <v>RCA0000017</v>
          </cell>
          <cell r="C7523" t="str">
            <v>210RCA0000017</v>
          </cell>
          <cell r="D7523" t="str">
            <v>后侧围扶手</v>
          </cell>
        </row>
        <row r="7524">
          <cell r="B7524" t="str">
            <v>SBS0010144</v>
          </cell>
          <cell r="C7524" t="str">
            <v>230SBS0010144</v>
          </cell>
          <cell r="D7524" t="str">
            <v>支腿固定连接方管</v>
          </cell>
        </row>
        <row r="7525">
          <cell r="B7525" t="str">
            <v>SCS0004804</v>
          </cell>
          <cell r="C7525" t="str">
            <v>230SCS0004804</v>
          </cell>
          <cell r="D7525" t="str">
            <v>右座椅靠背泡棉下支撑钢管</v>
          </cell>
        </row>
        <row r="7526">
          <cell r="B7526" t="str">
            <v>REM0000148</v>
          </cell>
          <cell r="C7526" t="str">
            <v>210REM0000148</v>
          </cell>
          <cell r="D7526" t="str">
            <v>C35DB低配镜壳左</v>
          </cell>
        </row>
        <row r="7527">
          <cell r="B7527" t="str">
            <v>SCS0004843</v>
          </cell>
          <cell r="C7527" t="str">
            <v>230SCS0004843</v>
          </cell>
          <cell r="D7527" t="str">
            <v>下框后支架</v>
          </cell>
        </row>
        <row r="7528">
          <cell r="B7528" t="str">
            <v>REM0000422</v>
          </cell>
          <cell r="C7528" t="str">
            <v>210REM0000422</v>
          </cell>
          <cell r="D7528" t="str">
            <v>H4广角镜安装座</v>
          </cell>
        </row>
        <row r="7529">
          <cell r="B7529" t="str">
            <v>RCA0000096</v>
          </cell>
          <cell r="C7529" t="str">
            <v>210RCA0000096</v>
          </cell>
          <cell r="D7529" t="str">
            <v>登车扶手(同09)</v>
          </cell>
        </row>
        <row r="7530">
          <cell r="B7530" t="str">
            <v>SLT0002562</v>
          </cell>
          <cell r="C7530" t="str">
            <v>230SLT0002562</v>
          </cell>
          <cell r="D7530" t="str">
            <v>驾驶员头枕支撑杆</v>
          </cell>
        </row>
        <row r="7531">
          <cell r="B7531" t="str">
            <v>SHT0001882</v>
          </cell>
          <cell r="C7531" t="str">
            <v>230SHT0001882</v>
          </cell>
          <cell r="D7531" t="str">
            <v>上尼龙固定块</v>
          </cell>
        </row>
        <row r="7532">
          <cell r="B7532" t="str">
            <v>SHT0013936</v>
          </cell>
          <cell r="C7532" t="str">
            <v>220SHT0013936</v>
          </cell>
          <cell r="D7532" t="str">
            <v>分体靠背包装膜</v>
          </cell>
        </row>
        <row r="7533">
          <cell r="B7533" t="str">
            <v>SHT0013183</v>
          </cell>
          <cell r="C7533" t="str">
            <v>230SHT0013183</v>
          </cell>
          <cell r="D7533" t="str">
            <v>IGS垫圈</v>
          </cell>
        </row>
        <row r="7534">
          <cell r="B7534" t="str">
            <v>SHT0012896</v>
          </cell>
          <cell r="C7534" t="str">
            <v>210SHT0012896</v>
          </cell>
          <cell r="D7534" t="str">
            <v>2.0右舵调角器手柄标识</v>
          </cell>
        </row>
        <row r="7535">
          <cell r="B7535" t="str">
            <v>SHT0012896</v>
          </cell>
          <cell r="C7535" t="str">
            <v>220SHT0012896</v>
          </cell>
          <cell r="D7535" t="str">
            <v>2.0右舵调角器手柄标识</v>
          </cell>
        </row>
        <row r="7536">
          <cell r="B7536" t="str">
            <v>REM0002085</v>
          </cell>
          <cell r="C7536" t="str">
            <v>210REM0002085</v>
          </cell>
          <cell r="D7536" t="str">
            <v>济南轻卡镜座右舵右喷涂</v>
          </cell>
        </row>
        <row r="7537">
          <cell r="B7537" t="str">
            <v>REM0002086</v>
          </cell>
          <cell r="C7537" t="str">
            <v>210REM0002086</v>
          </cell>
          <cell r="D7537" t="str">
            <v>济南轻卡镜座右舵左喷涂</v>
          </cell>
        </row>
        <row r="7538">
          <cell r="B7538" t="str">
            <v>REM0002085</v>
          </cell>
          <cell r="C7538" t="str">
            <v>230REM0002085</v>
          </cell>
          <cell r="D7538" t="str">
            <v>济南轻卡镜座右舵右喷涂</v>
          </cell>
        </row>
        <row r="7539">
          <cell r="B7539" t="str">
            <v>REM0002086</v>
          </cell>
          <cell r="C7539" t="str">
            <v>230REM0002086</v>
          </cell>
          <cell r="D7539" t="str">
            <v>济南轻卡镜座右舵左喷涂</v>
          </cell>
        </row>
        <row r="7540">
          <cell r="B7540" t="str">
            <v>SHT0002246</v>
          </cell>
          <cell r="C7540" t="str">
            <v>230SHT0002246</v>
          </cell>
          <cell r="D7540" t="str">
            <v>主驾安全带上悬置安装板</v>
          </cell>
        </row>
        <row r="7541">
          <cell r="B7541" t="str">
            <v>SHT0002253</v>
          </cell>
          <cell r="C7541" t="str">
            <v>230SHT0002253</v>
          </cell>
          <cell r="D7541" t="str">
            <v>副驾安全带上悬置安装板</v>
          </cell>
        </row>
        <row r="7542">
          <cell r="B7542" t="str">
            <v>SHT0000156</v>
          </cell>
          <cell r="C7542" t="str">
            <v>220SHT0000156</v>
          </cell>
          <cell r="D7542" t="str">
            <v>H3改型副司机右侧罩壳</v>
          </cell>
        </row>
        <row r="7543">
          <cell r="B7543" t="str">
            <v>SHT0000590</v>
          </cell>
          <cell r="C7543" t="str">
            <v>220SHT0000590</v>
          </cell>
          <cell r="D7543" t="str">
            <v>H3改型司机调角器右罩壳</v>
          </cell>
        </row>
        <row r="7544">
          <cell r="B7544" t="str">
            <v>TST0001110</v>
          </cell>
          <cell r="C7544" t="str">
            <v>230TST0001110</v>
          </cell>
          <cell r="D7544" t="str">
            <v>圆磁</v>
          </cell>
        </row>
        <row r="7545">
          <cell r="B7545" t="str">
            <v>TST0000268</v>
          </cell>
          <cell r="C7545" t="str">
            <v>230TST0000268</v>
          </cell>
          <cell r="D7545" t="str">
            <v>直套φ14*25</v>
          </cell>
        </row>
        <row r="7546">
          <cell r="B7546" t="str">
            <v>SHT0000097</v>
          </cell>
          <cell r="C7546" t="str">
            <v>220SHT0000097</v>
          </cell>
          <cell r="D7546" t="str">
            <v>左侧升降器手柄前</v>
          </cell>
        </row>
        <row r="7547">
          <cell r="B7547" t="str">
            <v>SBS0010073</v>
          </cell>
          <cell r="C7547" t="str">
            <v>220SBS0010073</v>
          </cell>
          <cell r="D7547" t="str">
            <v>四人联体座椅左护壳</v>
          </cell>
        </row>
        <row r="7548">
          <cell r="B7548" t="str">
            <v>SBS0010074</v>
          </cell>
          <cell r="C7548" t="str">
            <v>220SBS0010074</v>
          </cell>
          <cell r="D7548" t="str">
            <v>四人联体座椅右护壳</v>
          </cell>
        </row>
        <row r="7549">
          <cell r="B7549" t="str">
            <v>SLT0000440</v>
          </cell>
          <cell r="C7549" t="str">
            <v>220SLT0000440</v>
          </cell>
          <cell r="D7549" t="str">
            <v>K1四人连体护盖（左）</v>
          </cell>
        </row>
        <row r="7550">
          <cell r="B7550" t="str">
            <v>SLT0000441</v>
          </cell>
          <cell r="C7550" t="str">
            <v>220SLT0000441</v>
          </cell>
          <cell r="D7550" t="str">
            <v>K1四人连体护盖（右）</v>
          </cell>
        </row>
        <row r="7551">
          <cell r="B7551" t="str">
            <v>SCS0005752</v>
          </cell>
          <cell r="C7551" t="str">
            <v>230SCS0005752</v>
          </cell>
          <cell r="D7551" t="str">
            <v>按钮固定板</v>
          </cell>
        </row>
        <row r="7552">
          <cell r="B7552" t="str">
            <v>SBS0010171</v>
          </cell>
          <cell r="C7552" t="str">
            <v>220SBS0010171</v>
          </cell>
          <cell r="D7552" t="str">
            <v>K1扶手米黄色</v>
          </cell>
        </row>
        <row r="7553">
          <cell r="B7553" t="str">
            <v>SLT0000378</v>
          </cell>
          <cell r="C7553" t="str">
            <v>220SLT0000378</v>
          </cell>
          <cell r="D7553" t="str">
            <v>K1扶手黑</v>
          </cell>
        </row>
        <row r="7554">
          <cell r="B7554" t="str">
            <v>SCS0007071</v>
          </cell>
          <cell r="C7554" t="str">
            <v>220SCS0007071</v>
          </cell>
          <cell r="D7554" t="str">
            <v>前排坐垫泡沫U型钢丝</v>
          </cell>
        </row>
        <row r="7555">
          <cell r="B7555" t="str">
            <v>SHT0002775</v>
          </cell>
          <cell r="C7555" t="str">
            <v>230SHT0002775</v>
          </cell>
          <cell r="D7555" t="str">
            <v>仰角凸轮钣金电泳</v>
          </cell>
        </row>
        <row r="7556">
          <cell r="B7556" t="str">
            <v>REM0003141</v>
          </cell>
          <cell r="C7556" t="str">
            <v>230REM0003141</v>
          </cell>
          <cell r="D7556" t="str">
            <v>捷运连接杆左侧管分总成</v>
          </cell>
        </row>
        <row r="7557">
          <cell r="B7557" t="str">
            <v>REM0003147</v>
          </cell>
          <cell r="C7557" t="str">
            <v>230REM0003147</v>
          </cell>
          <cell r="D7557" t="str">
            <v>捷运连接杆右侧管分总成</v>
          </cell>
        </row>
        <row r="7558">
          <cell r="B7558" t="str">
            <v>SLT0001095</v>
          </cell>
          <cell r="C7558" t="str">
            <v>220SLT0001095</v>
          </cell>
          <cell r="D7558" t="str">
            <v>K1四人连体左座无纺布</v>
          </cell>
        </row>
        <row r="7559">
          <cell r="B7559" t="str">
            <v>SHT0002386</v>
          </cell>
          <cell r="C7559" t="str">
            <v>230SHT0002386</v>
          </cell>
          <cell r="D7559" t="str">
            <v>连接板总成L</v>
          </cell>
        </row>
        <row r="7560">
          <cell r="B7560" t="str">
            <v>SHT0002387</v>
          </cell>
          <cell r="C7560" t="str">
            <v>230SHT0002387</v>
          </cell>
          <cell r="D7560" t="str">
            <v>连接板总成R</v>
          </cell>
        </row>
        <row r="7561">
          <cell r="B7561" t="str">
            <v>BFA0000305</v>
          </cell>
          <cell r="C7561" t="str">
            <v>220BFA0000305</v>
          </cell>
          <cell r="D7561" t="str">
            <v>靠背台阶螺栓1</v>
          </cell>
        </row>
        <row r="7562">
          <cell r="B7562" t="str">
            <v>SCS0011618</v>
          </cell>
          <cell r="C7562" t="str">
            <v>230SCS0011618</v>
          </cell>
          <cell r="D7562" t="str">
            <v>靠背复位卷簧</v>
          </cell>
        </row>
        <row r="7563">
          <cell r="B7563" t="str">
            <v>SLT0001679</v>
          </cell>
          <cell r="C7563" t="str">
            <v>220SLT0001679</v>
          </cell>
          <cell r="D7563" t="str">
            <v>副驾支撑杆长</v>
          </cell>
        </row>
        <row r="7564">
          <cell r="B7564" t="str">
            <v>SLT0001679</v>
          </cell>
          <cell r="C7564" t="str">
            <v>230SLT0001679</v>
          </cell>
          <cell r="D7564" t="str">
            <v>副驾支撑杆长</v>
          </cell>
        </row>
        <row r="7565">
          <cell r="B7565" t="str">
            <v>REM0001919</v>
          </cell>
          <cell r="C7565" t="str">
            <v>210REM0001919</v>
          </cell>
          <cell r="D7565" t="str">
            <v>仿丰田镜片</v>
          </cell>
        </row>
        <row r="7566">
          <cell r="B7566" t="str">
            <v>SCS0004420</v>
          </cell>
          <cell r="C7566" t="str">
            <v>230SCS0004420</v>
          </cell>
          <cell r="D7566" t="str">
            <v>左座椅座泡棉前支撑钢丝</v>
          </cell>
        </row>
        <row r="7567">
          <cell r="B7567" t="str">
            <v>SCS0005608</v>
          </cell>
          <cell r="C7567" t="str">
            <v>230SCS0005608</v>
          </cell>
          <cell r="D7567" t="str">
            <v>六分背锁支架</v>
          </cell>
        </row>
        <row r="7568">
          <cell r="B7568" t="str">
            <v>SCS0005942</v>
          </cell>
          <cell r="C7568" t="str">
            <v>230SCS0005942</v>
          </cell>
          <cell r="D7568" t="str">
            <v>四分背锁支架</v>
          </cell>
        </row>
        <row r="7569">
          <cell r="B7569" t="str">
            <v>SLT0000069</v>
          </cell>
          <cell r="C7569" t="str">
            <v>220SLT0000069</v>
          </cell>
          <cell r="D7569" t="str">
            <v>合页</v>
          </cell>
        </row>
        <row r="7570">
          <cell r="B7570" t="str">
            <v>SCS0004406</v>
          </cell>
          <cell r="C7570" t="str">
            <v>230SCS0004406</v>
          </cell>
          <cell r="D7570" t="str">
            <v>中改右侧扣手支架</v>
          </cell>
        </row>
        <row r="7571">
          <cell r="B7571" t="str">
            <v>SCS0004407</v>
          </cell>
          <cell r="C7571" t="str">
            <v>230SCS0004407</v>
          </cell>
          <cell r="D7571" t="str">
            <v>中改左侧扣手支架</v>
          </cell>
        </row>
        <row r="7572">
          <cell r="B7572" t="str">
            <v>RIM0000121</v>
          </cell>
          <cell r="C7572" t="str">
            <v>210RIM0000121</v>
          </cell>
          <cell r="D7572" t="str">
            <v>M20室内镜杆</v>
          </cell>
        </row>
        <row r="7573">
          <cell r="B7573" t="str">
            <v>RIM0000121</v>
          </cell>
          <cell r="C7573" t="str">
            <v>230RIM0000121</v>
          </cell>
          <cell r="D7573" t="str">
            <v>M20室内镜杆</v>
          </cell>
        </row>
        <row r="7574">
          <cell r="B7574" t="str">
            <v>SCS0005775</v>
          </cell>
          <cell r="C7574" t="str">
            <v>230SCS0005775</v>
          </cell>
          <cell r="D7574" t="str">
            <v>轴套B-18989</v>
          </cell>
        </row>
        <row r="7575">
          <cell r="B7575" t="str">
            <v>RCA0000099</v>
          </cell>
          <cell r="C7575" t="str">
            <v>210RCA0000099</v>
          </cell>
          <cell r="D7575" t="str">
            <v>登车拉手</v>
          </cell>
        </row>
        <row r="7576">
          <cell r="B7576" t="str">
            <v>SHT0011363</v>
          </cell>
          <cell r="C7576" t="str">
            <v>230SHT0011363</v>
          </cell>
          <cell r="D7576" t="str">
            <v>焊接轴套</v>
          </cell>
        </row>
        <row r="7577">
          <cell r="B7577" t="str">
            <v>SHT0011395</v>
          </cell>
          <cell r="C7577" t="str">
            <v>230SHT0011395</v>
          </cell>
          <cell r="D7577" t="str">
            <v>滑轨手柄销套</v>
          </cell>
        </row>
        <row r="7578">
          <cell r="B7578" t="str">
            <v>BEC0000049</v>
          </cell>
          <cell r="C7578" t="str">
            <v>210BEC0000049</v>
          </cell>
          <cell r="D7578" t="str">
            <v>AMP282104-1 插接件护套</v>
          </cell>
        </row>
        <row r="7579">
          <cell r="B7579" t="str">
            <v>BPC0000044</v>
          </cell>
          <cell r="C7579" t="str">
            <v>220BPC0000044</v>
          </cell>
          <cell r="D7579" t="str">
            <v>直通快速插头</v>
          </cell>
        </row>
        <row r="7580">
          <cell r="B7580" t="str">
            <v>SLT0000523</v>
          </cell>
          <cell r="C7580" t="str">
            <v>220SLT0000523</v>
          </cell>
          <cell r="D7580" t="str">
            <v>K1座椅固定挂钩（宽钩）</v>
          </cell>
        </row>
        <row r="7581">
          <cell r="B7581" t="str">
            <v>TST0000296</v>
          </cell>
          <cell r="C7581" t="str">
            <v>220TST0000296</v>
          </cell>
          <cell r="D7581" t="str">
            <v>气动改锥头</v>
          </cell>
        </row>
        <row r="7582">
          <cell r="B7582" t="str">
            <v>TST0000372</v>
          </cell>
          <cell r="C7582" t="str">
            <v>220TST0000372</v>
          </cell>
          <cell r="D7582" t="str">
            <v>生料带</v>
          </cell>
        </row>
        <row r="7583">
          <cell r="B7583" t="str">
            <v>TST0000715</v>
          </cell>
          <cell r="C7583" t="str">
            <v>220TST0000715</v>
          </cell>
          <cell r="D7583" t="str">
            <v>小纱剪</v>
          </cell>
        </row>
        <row r="7584">
          <cell r="B7584" t="str">
            <v>TST0000768</v>
          </cell>
          <cell r="C7584" t="str">
            <v>220TST0000768</v>
          </cell>
          <cell r="D7584" t="str">
            <v>刚毛刷</v>
          </cell>
        </row>
        <row r="7585">
          <cell r="B7585" t="str">
            <v>TST0001741</v>
          </cell>
          <cell r="C7585" t="str">
            <v>220TST0001741</v>
          </cell>
          <cell r="D7585" t="str">
            <v>小油壶</v>
          </cell>
        </row>
        <row r="7586">
          <cell r="B7586" t="str">
            <v>TSY0000847</v>
          </cell>
          <cell r="C7586" t="str">
            <v>220TSY0000847</v>
          </cell>
          <cell r="D7586" t="str">
            <v>绣花机梭芯</v>
          </cell>
        </row>
        <row r="7587">
          <cell r="B7587" t="str">
            <v>BPC0000044</v>
          </cell>
          <cell r="C7587" t="str">
            <v>230BPC0000044</v>
          </cell>
          <cell r="D7587" t="str">
            <v>直通快速插头</v>
          </cell>
        </row>
        <row r="7588">
          <cell r="B7588" t="str">
            <v>REM0002994</v>
          </cell>
          <cell r="C7588" t="str">
            <v>230REM0002994</v>
          </cell>
          <cell r="D7588" t="str">
            <v>MV3镜杆丝堵</v>
          </cell>
        </row>
        <row r="7589">
          <cell r="B7589" t="str">
            <v>SHT0001900</v>
          </cell>
          <cell r="C7589" t="str">
            <v>230SHT0001900</v>
          </cell>
          <cell r="D7589" t="str">
            <v>卡板</v>
          </cell>
        </row>
        <row r="7590">
          <cell r="B7590" t="str">
            <v>TST0000296</v>
          </cell>
          <cell r="C7590" t="str">
            <v>230TST0000296</v>
          </cell>
          <cell r="D7590" t="str">
            <v>气动改锥头</v>
          </cell>
        </row>
        <row r="7591">
          <cell r="B7591" t="str">
            <v>TST0000372</v>
          </cell>
          <cell r="C7591" t="str">
            <v>230TST0000372</v>
          </cell>
          <cell r="D7591" t="str">
            <v>生料带</v>
          </cell>
        </row>
        <row r="7592">
          <cell r="B7592" t="str">
            <v>TST0000537</v>
          </cell>
          <cell r="C7592" t="str">
            <v>230TST0000537</v>
          </cell>
          <cell r="D7592" t="str">
            <v>毛刷2寸</v>
          </cell>
        </row>
        <row r="7593">
          <cell r="B7593" t="str">
            <v>TST0001010</v>
          </cell>
          <cell r="C7593" t="str">
            <v>230TST0001010</v>
          </cell>
          <cell r="D7593" t="str">
            <v>明线槽</v>
          </cell>
        </row>
        <row r="7594">
          <cell r="B7594" t="str">
            <v>TST0001022</v>
          </cell>
          <cell r="C7594" t="str">
            <v>230TST0001022</v>
          </cell>
          <cell r="D7594" t="str">
            <v>卡子</v>
          </cell>
        </row>
        <row r="7595">
          <cell r="B7595" t="str">
            <v>TST0001149</v>
          </cell>
          <cell r="C7595" t="str">
            <v>230TST0001149</v>
          </cell>
          <cell r="D7595" t="str">
            <v>排风扇</v>
          </cell>
        </row>
        <row r="7596">
          <cell r="B7596" t="str">
            <v>TST0001728</v>
          </cell>
          <cell r="C7596" t="str">
            <v>230TST0001728</v>
          </cell>
          <cell r="D7596" t="str">
            <v>灯泡90W</v>
          </cell>
        </row>
        <row r="7597">
          <cell r="B7597" t="str">
            <v>RIM0000068</v>
          </cell>
          <cell r="C7597" t="str">
            <v>210RIM0000068</v>
          </cell>
          <cell r="D7597" t="str">
            <v>济南轻卡室内镜杆</v>
          </cell>
        </row>
        <row r="7598">
          <cell r="B7598" t="str">
            <v>RIM0000068</v>
          </cell>
          <cell r="C7598" t="str">
            <v>230RIM0000068</v>
          </cell>
          <cell r="D7598" t="str">
            <v>济南轻卡室内镜杆</v>
          </cell>
        </row>
        <row r="7599">
          <cell r="B7599" t="str">
            <v>SLT0002134</v>
          </cell>
          <cell r="C7599" t="str">
            <v>220SLT0002134</v>
          </cell>
          <cell r="D7599" t="str">
            <v>J6F驾驶员右侧护板</v>
          </cell>
        </row>
        <row r="7600">
          <cell r="B7600" t="str">
            <v>SHT0013106</v>
          </cell>
          <cell r="C7600" t="str">
            <v>230SHT0013106</v>
          </cell>
          <cell r="D7600" t="str">
            <v>内绞架支撑管</v>
          </cell>
        </row>
        <row r="7601">
          <cell r="B7601" t="str">
            <v>REM0002868</v>
          </cell>
          <cell r="C7601" t="str">
            <v>210REM0002868</v>
          </cell>
          <cell r="D7601" t="str">
            <v>A2衬套</v>
          </cell>
        </row>
        <row r="7602">
          <cell r="B7602" t="str">
            <v>SCS0000976</v>
          </cell>
          <cell r="C7602" t="str">
            <v>220SCS0000976</v>
          </cell>
          <cell r="D7602" t="str">
            <v>前排滑轨解锁手把</v>
          </cell>
        </row>
        <row r="7603">
          <cell r="B7603" t="str">
            <v>SCS0000976</v>
          </cell>
          <cell r="C7603" t="str">
            <v>230SCS0000976</v>
          </cell>
          <cell r="D7603" t="str">
            <v>前排滑轨解锁手把</v>
          </cell>
        </row>
        <row r="7604">
          <cell r="B7604" t="str">
            <v>SLT0010587</v>
          </cell>
          <cell r="C7604" t="str">
            <v>230SLT0010587</v>
          </cell>
          <cell r="D7604" t="str">
            <v>下管左焊接钢丝</v>
          </cell>
        </row>
        <row r="7605">
          <cell r="B7605" t="str">
            <v>SLT0010639</v>
          </cell>
          <cell r="C7605" t="str">
            <v>230SLT0010639</v>
          </cell>
          <cell r="D7605" t="str">
            <v>下管右焊接钢丝</v>
          </cell>
        </row>
        <row r="7606">
          <cell r="B7606" t="str">
            <v>BFA0000304</v>
          </cell>
          <cell r="C7606" t="str">
            <v>220BFA0000304</v>
          </cell>
          <cell r="D7606" t="str">
            <v>靠背台阶螺栓2</v>
          </cell>
        </row>
        <row r="7607">
          <cell r="B7607" t="str">
            <v>TSY0000534</v>
          </cell>
          <cell r="C7607" t="str">
            <v>220TSY0000534</v>
          </cell>
          <cell r="D7607" t="str">
            <v>黑色拉锁250cm</v>
          </cell>
        </row>
        <row r="7608">
          <cell r="B7608" t="str">
            <v>SHT0011009</v>
          </cell>
          <cell r="C7608" t="str">
            <v>230SHT0011009</v>
          </cell>
          <cell r="D7608" t="str">
            <v>后罩壳固定钣金</v>
          </cell>
        </row>
        <row r="7609">
          <cell r="B7609" t="str">
            <v>RIM0000144</v>
          </cell>
          <cell r="C7609" t="str">
            <v>210RIM0000144</v>
          </cell>
          <cell r="D7609" t="str">
            <v>1029室内镜镜框镜片组件</v>
          </cell>
        </row>
        <row r="7610">
          <cell r="B7610" t="str">
            <v>RIM0000147</v>
          </cell>
          <cell r="C7610" t="str">
            <v>210RIM0000147</v>
          </cell>
          <cell r="D7610" t="str">
            <v>1028室内镜镜框镜片组件</v>
          </cell>
        </row>
        <row r="7611">
          <cell r="B7611" t="str">
            <v>SHT0001357</v>
          </cell>
          <cell r="C7611" t="str">
            <v>230SHT0001357</v>
          </cell>
          <cell r="D7611" t="str">
            <v>左旋转钣金件总成电泳</v>
          </cell>
        </row>
        <row r="7612">
          <cell r="B7612" t="str">
            <v>SHT0001358</v>
          </cell>
          <cell r="C7612" t="str">
            <v>230SHT0001358</v>
          </cell>
          <cell r="D7612" t="str">
            <v>右旋转钣金件总成电泳</v>
          </cell>
        </row>
        <row r="7613">
          <cell r="B7613" t="str">
            <v>SHT0013146</v>
          </cell>
          <cell r="C7613" t="str">
            <v>230SHT0013146</v>
          </cell>
          <cell r="D7613" t="str">
            <v>后升降拉簧</v>
          </cell>
        </row>
        <row r="7614">
          <cell r="B7614" t="str">
            <v>SCS0004338</v>
          </cell>
          <cell r="C7614" t="str">
            <v>230SCS0004338</v>
          </cell>
          <cell r="D7614" t="str">
            <v>内前连动板总成</v>
          </cell>
        </row>
        <row r="7615">
          <cell r="B7615" t="str">
            <v>SCS0004340</v>
          </cell>
          <cell r="C7615" t="str">
            <v>230SCS0004340</v>
          </cell>
          <cell r="D7615" t="str">
            <v>外前连动板总成</v>
          </cell>
        </row>
        <row r="7616">
          <cell r="B7616" t="str">
            <v>SHT0000774</v>
          </cell>
          <cell r="C7616" t="str">
            <v>220SHT0000774</v>
          </cell>
          <cell r="D7616" t="str">
            <v>上卧铺支座装饰罩左</v>
          </cell>
        </row>
        <row r="7617">
          <cell r="B7617" t="str">
            <v>SHT0000775</v>
          </cell>
          <cell r="C7617" t="str">
            <v>220SHT0000775</v>
          </cell>
          <cell r="D7617" t="str">
            <v>上卧铺支座装饰罩右</v>
          </cell>
        </row>
        <row r="7618">
          <cell r="B7618" t="str">
            <v>SHT0010928</v>
          </cell>
          <cell r="C7618" t="str">
            <v>230SHT0010928</v>
          </cell>
          <cell r="D7618" t="str">
            <v>底座上连接方管</v>
          </cell>
        </row>
        <row r="7619">
          <cell r="B7619" t="str">
            <v>BAS0000073</v>
          </cell>
          <cell r="C7619" t="str">
            <v>210BAS0000073</v>
          </cell>
          <cell r="D7619" t="str">
            <v>环箍</v>
          </cell>
        </row>
        <row r="7620">
          <cell r="B7620" t="str">
            <v>SHT0002730</v>
          </cell>
          <cell r="C7620" t="str">
            <v>230SHT0002730</v>
          </cell>
          <cell r="D7620" t="str">
            <v>主驾下左安全带导向钢丝</v>
          </cell>
        </row>
        <row r="7621">
          <cell r="B7621" t="str">
            <v>SHT0002731</v>
          </cell>
          <cell r="C7621" t="str">
            <v>230SHT0002731</v>
          </cell>
          <cell r="D7621" t="str">
            <v>副驾下右安全带导向钢丝</v>
          </cell>
        </row>
        <row r="7622">
          <cell r="B7622" t="str">
            <v>BSP0000088</v>
          </cell>
          <cell r="C7622" t="str">
            <v>230BSP0000088</v>
          </cell>
          <cell r="D7622" t="str">
            <v>靠背复位卷簧</v>
          </cell>
        </row>
        <row r="7623">
          <cell r="B7623" t="str">
            <v>SHT0013734</v>
          </cell>
          <cell r="C7623" t="str">
            <v>210SHT0013734</v>
          </cell>
          <cell r="D7623" t="str">
            <v>X3000正调角手柄L5000标识</v>
          </cell>
        </row>
        <row r="7624">
          <cell r="B7624" t="str">
            <v>SHT0001661</v>
          </cell>
          <cell r="C7624" t="str">
            <v>210SHT0001661</v>
          </cell>
          <cell r="D7624" t="str">
            <v>X3000正仰角手柄(灰)</v>
          </cell>
        </row>
        <row r="7625">
          <cell r="B7625" t="str">
            <v>SHT0010982</v>
          </cell>
          <cell r="C7625" t="str">
            <v>210SHT0010982</v>
          </cell>
          <cell r="D7625" t="str">
            <v>X3000正司机调角器手柄</v>
          </cell>
        </row>
        <row r="7626">
          <cell r="B7626" t="str">
            <v>SHT0010982</v>
          </cell>
          <cell r="C7626" t="str">
            <v>220SHT0010982</v>
          </cell>
          <cell r="D7626" t="str">
            <v>X3000正司机调角器手柄</v>
          </cell>
        </row>
        <row r="7627">
          <cell r="B7627" t="str">
            <v>SLT0010360</v>
          </cell>
          <cell r="C7627" t="str">
            <v>220SLT0010360</v>
          </cell>
          <cell r="D7627" t="str">
            <v>副驾靠背右侧护板</v>
          </cell>
        </row>
        <row r="7628">
          <cell r="B7628" t="str">
            <v>SHT0000771</v>
          </cell>
          <cell r="C7628" t="str">
            <v>220SHT0000771</v>
          </cell>
          <cell r="D7628" t="str">
            <v>卧铺支座左侧罩壳</v>
          </cell>
        </row>
        <row r="7629">
          <cell r="B7629" t="str">
            <v>SHT0000772</v>
          </cell>
          <cell r="C7629" t="str">
            <v>220SHT0000772</v>
          </cell>
          <cell r="D7629" t="str">
            <v>卧铺支座右侧罩壳</v>
          </cell>
        </row>
        <row r="7630">
          <cell r="B7630" t="str">
            <v>SCS0004880</v>
          </cell>
          <cell r="C7630" t="str">
            <v>230SCS0004880</v>
          </cell>
          <cell r="D7630" t="str">
            <v>右侧调角器下连接板</v>
          </cell>
        </row>
        <row r="7631">
          <cell r="B7631" t="str">
            <v>SCS0004881</v>
          </cell>
          <cell r="C7631" t="str">
            <v>230SCS0004881</v>
          </cell>
          <cell r="D7631" t="str">
            <v>左侧调角器下连接板</v>
          </cell>
        </row>
        <row r="7632">
          <cell r="B7632" t="str">
            <v>BFA0000572</v>
          </cell>
          <cell r="C7632" t="str">
            <v>210BFA0000572</v>
          </cell>
          <cell r="D7632" t="str">
            <v>美纹纸</v>
          </cell>
        </row>
        <row r="7633">
          <cell r="B7633" t="str">
            <v>RSM0000124</v>
          </cell>
          <cell r="C7633" t="str">
            <v>210RSM0000124</v>
          </cell>
          <cell r="D7633" t="str">
            <v>H4补盲镜胶垫</v>
          </cell>
        </row>
        <row r="7634">
          <cell r="B7634" t="str">
            <v>TST0000813</v>
          </cell>
          <cell r="C7634" t="str">
            <v>230TST0000813</v>
          </cell>
          <cell r="D7634" t="str">
            <v>钥匙1-13</v>
          </cell>
        </row>
        <row r="7635">
          <cell r="B7635" t="str">
            <v>TST0001239</v>
          </cell>
          <cell r="C7635" t="str">
            <v>230TST0001239</v>
          </cell>
          <cell r="D7635" t="str">
            <v>合金钢弹簧</v>
          </cell>
        </row>
        <row r="7636">
          <cell r="B7636" t="str">
            <v>TST0001421</v>
          </cell>
          <cell r="C7636" t="str">
            <v>230TST0001421</v>
          </cell>
          <cell r="D7636" t="str">
            <v>标准杆φ3</v>
          </cell>
        </row>
        <row r="7637">
          <cell r="B7637" t="str">
            <v>BEC0010017</v>
          </cell>
          <cell r="C7637" t="str">
            <v>220BEC0010017</v>
          </cell>
          <cell r="D7637" t="str">
            <v>风扇保护壳</v>
          </cell>
        </row>
        <row r="7638">
          <cell r="B7638" t="str">
            <v>REM0001899</v>
          </cell>
          <cell r="C7638" t="str">
            <v>210REM0001899</v>
          </cell>
          <cell r="D7638" t="str">
            <v>ETX上镜杆护套(无柱)</v>
          </cell>
        </row>
        <row r="7639">
          <cell r="B7639" t="str">
            <v>RCA0000184</v>
          </cell>
          <cell r="C7639" t="str">
            <v>210RCA0000184</v>
          </cell>
          <cell r="D7639" t="str">
            <v>登车扶手</v>
          </cell>
        </row>
        <row r="7640">
          <cell r="B7640" t="str">
            <v>BAS0000056</v>
          </cell>
          <cell r="C7640" t="str">
            <v>230BAS0000056</v>
          </cell>
          <cell r="D7640" t="str">
            <v>外绞架钢轴套</v>
          </cell>
        </row>
        <row r="7641">
          <cell r="B7641" t="str">
            <v>SHT0010983</v>
          </cell>
          <cell r="C7641" t="str">
            <v>220SHT0010983</v>
          </cell>
          <cell r="D7641" t="str">
            <v>X3000副司机调角器手柄</v>
          </cell>
        </row>
        <row r="7642">
          <cell r="B7642" t="str">
            <v>SHT0010983</v>
          </cell>
          <cell r="C7642" t="str">
            <v>210SHT0010983</v>
          </cell>
          <cell r="D7642" t="str">
            <v>X3000副司机调角器手柄</v>
          </cell>
        </row>
        <row r="7643">
          <cell r="B7643" t="str">
            <v>REM0000614</v>
          </cell>
          <cell r="C7643" t="str">
            <v>210REM0000614</v>
          </cell>
          <cell r="D7643" t="str">
            <v>济南矿山车支架胶垫</v>
          </cell>
        </row>
        <row r="7644">
          <cell r="B7644" t="str">
            <v>SLT0000235</v>
          </cell>
          <cell r="C7644" t="str">
            <v>220SLT0000235</v>
          </cell>
          <cell r="D7644" t="str">
            <v>6486小拉杆</v>
          </cell>
        </row>
        <row r="7645">
          <cell r="B7645" t="str">
            <v>SLT0002791</v>
          </cell>
          <cell r="C7645" t="str">
            <v>220SLT0002791</v>
          </cell>
          <cell r="D7645" t="str">
            <v>6486小拉杆右舵</v>
          </cell>
        </row>
        <row r="7646">
          <cell r="B7646" t="str">
            <v>TST0000177</v>
          </cell>
          <cell r="C7646" t="str">
            <v>230TST0000177</v>
          </cell>
          <cell r="D7646" t="str">
            <v>ф5.3*80冲针</v>
          </cell>
        </row>
        <row r="7647">
          <cell r="B7647" t="str">
            <v>TST0000345</v>
          </cell>
          <cell r="C7647" t="str">
            <v>230TST0000345</v>
          </cell>
          <cell r="D7647" t="str">
            <v>塑料槽板</v>
          </cell>
        </row>
        <row r="7648">
          <cell r="B7648" t="str">
            <v>TST0000679</v>
          </cell>
          <cell r="C7648" t="str">
            <v>230TST0000679</v>
          </cell>
          <cell r="D7648" t="str">
            <v>小灯泡24V</v>
          </cell>
        </row>
        <row r="7649">
          <cell r="B7649" t="str">
            <v>SCS0004337</v>
          </cell>
          <cell r="C7649" t="str">
            <v>220SCS0004337</v>
          </cell>
          <cell r="D7649" t="str">
            <v>主动头枕导套总成</v>
          </cell>
        </row>
        <row r="7650">
          <cell r="B7650" t="str">
            <v>SCS0003298</v>
          </cell>
          <cell r="C7650" t="str">
            <v>210SCS0003298</v>
          </cell>
          <cell r="D7650" t="str">
            <v>四分靠背调角器罩右</v>
          </cell>
        </row>
        <row r="7651">
          <cell r="B7651" t="str">
            <v>SCS0004978</v>
          </cell>
          <cell r="C7651" t="str">
            <v>230SCS0004978</v>
          </cell>
          <cell r="D7651" t="str">
            <v>豪华型后旋转管总成</v>
          </cell>
        </row>
        <row r="7652">
          <cell r="B7652" t="str">
            <v>SHT0001128</v>
          </cell>
          <cell r="C7652" t="str">
            <v>230SHT0001128</v>
          </cell>
          <cell r="D7652" t="str">
            <v>后安装板（右）</v>
          </cell>
        </row>
        <row r="7653">
          <cell r="B7653" t="str">
            <v>SHT0001129</v>
          </cell>
          <cell r="C7653" t="str">
            <v>230SHT0001129</v>
          </cell>
          <cell r="D7653" t="str">
            <v>后安装板（左）</v>
          </cell>
        </row>
        <row r="7654">
          <cell r="B7654" t="str">
            <v>SLT0010525</v>
          </cell>
          <cell r="C7654" t="str">
            <v>230SLT0010525</v>
          </cell>
          <cell r="D7654" t="str">
            <v>内外绞架连接螺栓</v>
          </cell>
        </row>
        <row r="7655">
          <cell r="B7655" t="str">
            <v>SHT0010726</v>
          </cell>
          <cell r="C7655" t="str">
            <v>220SHT0010726</v>
          </cell>
          <cell r="D7655" t="str">
            <v>直通变径接头</v>
          </cell>
        </row>
        <row r="7656">
          <cell r="B7656" t="str">
            <v>BFA0000634</v>
          </cell>
          <cell r="C7656" t="str">
            <v>230BFA0000634</v>
          </cell>
          <cell r="D7656" t="str">
            <v>M20带垫黑螺母</v>
          </cell>
        </row>
        <row r="7657">
          <cell r="B7657" t="str">
            <v>REM0000915</v>
          </cell>
          <cell r="C7657" t="str">
            <v>210REM0000915</v>
          </cell>
          <cell r="D7657" t="str">
            <v>B40左后视骨架低配</v>
          </cell>
        </row>
        <row r="7658">
          <cell r="B7658" t="str">
            <v>REM0003101</v>
          </cell>
          <cell r="C7658" t="str">
            <v>230REM0003101</v>
          </cell>
          <cell r="D7658" t="str">
            <v>上支架直管</v>
          </cell>
        </row>
        <row r="7659">
          <cell r="B7659" t="str">
            <v>TST0000957</v>
          </cell>
          <cell r="C7659" t="str">
            <v>230TST0000957</v>
          </cell>
          <cell r="D7659" t="str">
            <v>瓷咀</v>
          </cell>
        </row>
        <row r="7660">
          <cell r="B7660" t="str">
            <v>TSY0000133</v>
          </cell>
          <cell r="C7660" t="str">
            <v>220TSY0000133</v>
          </cell>
          <cell r="D7660" t="str">
            <v>1B2490上卧铺拉带总成长</v>
          </cell>
        </row>
        <row r="7661">
          <cell r="B7661" t="str">
            <v>SLT0001707</v>
          </cell>
          <cell r="C7661" t="str">
            <v>220SLT0001707</v>
          </cell>
          <cell r="D7661" t="str">
            <v>主驾座椅防护罩</v>
          </cell>
        </row>
        <row r="7662">
          <cell r="B7662" t="str">
            <v>SBS0010178</v>
          </cell>
          <cell r="C7662" t="str">
            <v>220SBS0010178</v>
          </cell>
          <cell r="D7662" t="str">
            <v>K1右舵双人护罩右</v>
          </cell>
        </row>
        <row r="7663">
          <cell r="B7663" t="str">
            <v>SLT0000544</v>
          </cell>
          <cell r="C7663" t="str">
            <v>220SLT0000544</v>
          </cell>
          <cell r="D7663" t="str">
            <v>K1右舵双人中间护盖左</v>
          </cell>
        </row>
        <row r="7664">
          <cell r="B7664" t="str">
            <v>SHT0010212</v>
          </cell>
          <cell r="C7664" t="str">
            <v>230SHT0010212</v>
          </cell>
          <cell r="D7664" t="str">
            <v>上框加强板</v>
          </cell>
        </row>
        <row r="7665">
          <cell r="B7665" t="str">
            <v>SBS0010043</v>
          </cell>
          <cell r="C7665" t="str">
            <v>220SBS0010043</v>
          </cell>
          <cell r="D7665" t="str">
            <v>双人中间右护盖</v>
          </cell>
        </row>
        <row r="7666">
          <cell r="B7666" t="str">
            <v>SBS0010174</v>
          </cell>
          <cell r="C7666" t="str">
            <v>220SBS0010174</v>
          </cell>
          <cell r="D7666" t="str">
            <v>K1双人中间护盖（右）</v>
          </cell>
        </row>
        <row r="7667">
          <cell r="B7667" t="str">
            <v>SLT0000382</v>
          </cell>
          <cell r="C7667" t="str">
            <v>220SLT0000382</v>
          </cell>
          <cell r="D7667" t="str">
            <v>K1双人中间护盖（右）</v>
          </cell>
        </row>
        <row r="7668">
          <cell r="B7668" t="str">
            <v>REM0000789</v>
          </cell>
          <cell r="C7668" t="str">
            <v>210REM0000789</v>
          </cell>
          <cell r="D7668" t="str">
            <v>C33D下盖板左</v>
          </cell>
        </row>
        <row r="7669">
          <cell r="B7669" t="str">
            <v>REM0000816</v>
          </cell>
          <cell r="C7669" t="str">
            <v>210REM0000816</v>
          </cell>
          <cell r="D7669" t="str">
            <v>C33D下盖板右</v>
          </cell>
        </row>
        <row r="7670">
          <cell r="B7670" t="str">
            <v>RCA0000103</v>
          </cell>
          <cell r="C7670" t="str">
            <v>210RCA0000103</v>
          </cell>
          <cell r="D7670" t="str">
            <v>乘客拉手(国五小卡2)</v>
          </cell>
        </row>
        <row r="7671">
          <cell r="B7671" t="str">
            <v>RCA0000104</v>
          </cell>
          <cell r="C7671" t="str">
            <v>210RCA0000104</v>
          </cell>
          <cell r="D7671" t="str">
            <v>乘客拉手</v>
          </cell>
        </row>
        <row r="7672">
          <cell r="B7672" t="str">
            <v>SHT0001366</v>
          </cell>
          <cell r="C7672" t="str">
            <v>230SHT0001366</v>
          </cell>
          <cell r="D7672" t="str">
            <v>左旋转钣金件总成</v>
          </cell>
        </row>
        <row r="7673">
          <cell r="B7673" t="str">
            <v>SHT0001367</v>
          </cell>
          <cell r="C7673" t="str">
            <v>230SHT0001367</v>
          </cell>
          <cell r="D7673" t="str">
            <v>右旋转钣金件总成</v>
          </cell>
        </row>
        <row r="7674">
          <cell r="B7674" t="str">
            <v>SLT0001100</v>
          </cell>
          <cell r="C7674" t="str">
            <v>220SLT0001100</v>
          </cell>
          <cell r="D7674" t="str">
            <v>K1双人座无纺布</v>
          </cell>
        </row>
        <row r="7675">
          <cell r="B7675" t="str">
            <v>REM0001804</v>
          </cell>
          <cell r="C7675" t="str">
            <v>210REM0001804</v>
          </cell>
          <cell r="D7675" t="str">
            <v>豪泺左下镜座盖</v>
          </cell>
        </row>
        <row r="7676">
          <cell r="B7676" t="str">
            <v>REM0001815</v>
          </cell>
          <cell r="C7676" t="str">
            <v>210REM0001815</v>
          </cell>
          <cell r="D7676" t="str">
            <v>豪泺右下盖</v>
          </cell>
        </row>
        <row r="7677">
          <cell r="B7677" t="str">
            <v>SBS0010039</v>
          </cell>
          <cell r="C7677" t="str">
            <v>220SBS0010039</v>
          </cell>
          <cell r="D7677" t="str">
            <v>副司机左护盖</v>
          </cell>
        </row>
        <row r="7678">
          <cell r="B7678" t="str">
            <v>SLT0000359</v>
          </cell>
          <cell r="C7678" t="str">
            <v>220SLT0000359</v>
          </cell>
          <cell r="D7678" t="str">
            <v>K1副司机护盖（左）</v>
          </cell>
        </row>
        <row r="7679">
          <cell r="B7679" t="str">
            <v>REM0003235</v>
          </cell>
          <cell r="C7679" t="str">
            <v>210REM0003235</v>
          </cell>
          <cell r="D7679" t="str">
            <v>出口澳洲加热片线束</v>
          </cell>
        </row>
        <row r="7680">
          <cell r="B7680" t="str">
            <v>BFA0000392</v>
          </cell>
          <cell r="C7680" t="str">
            <v>230BFA0000392</v>
          </cell>
          <cell r="D7680" t="str">
            <v>连接螺栓2</v>
          </cell>
        </row>
        <row r="7681">
          <cell r="B7681" t="str">
            <v>SHT0001234</v>
          </cell>
          <cell r="C7681" t="str">
            <v>230SHT0001234</v>
          </cell>
          <cell r="D7681" t="str">
            <v>连接板2短轴右H3</v>
          </cell>
        </row>
        <row r="7682">
          <cell r="B7682" t="str">
            <v>SHT0001235</v>
          </cell>
          <cell r="C7682" t="str">
            <v>230SHT0001235</v>
          </cell>
          <cell r="D7682" t="str">
            <v>连接板2短轴左H3</v>
          </cell>
        </row>
        <row r="7683">
          <cell r="B7683" t="str">
            <v>SHT0012010</v>
          </cell>
          <cell r="C7683" t="str">
            <v>230SHT0012010</v>
          </cell>
          <cell r="D7683" t="str">
            <v>升降调节左侧固定钣金</v>
          </cell>
        </row>
        <row r="7684">
          <cell r="B7684" t="str">
            <v>SLT0000118</v>
          </cell>
          <cell r="C7684" t="str">
            <v>220SLT0000118</v>
          </cell>
          <cell r="D7684" t="str">
            <v>M3后排护罩福田灰</v>
          </cell>
        </row>
        <row r="7685">
          <cell r="B7685" t="str">
            <v>SLT0000426</v>
          </cell>
          <cell r="C7685" t="str">
            <v>220SLT0000426</v>
          </cell>
          <cell r="D7685" t="str">
            <v>k1翻滚座包装膜</v>
          </cell>
        </row>
        <row r="7686">
          <cell r="B7686" t="str">
            <v>SCS0004405</v>
          </cell>
          <cell r="C7686" t="str">
            <v>230SCS0004405</v>
          </cell>
          <cell r="D7686" t="str">
            <v>中改扣手底座支架组件</v>
          </cell>
        </row>
        <row r="7687">
          <cell r="B7687" t="str">
            <v>REM0000180</v>
          </cell>
          <cell r="C7687" t="str">
            <v>210REM0000180</v>
          </cell>
          <cell r="D7687" t="str">
            <v>C35DB低配镜壳右</v>
          </cell>
        </row>
        <row r="7688">
          <cell r="B7688" t="str">
            <v>REM0001775</v>
          </cell>
          <cell r="C7688" t="str">
            <v>210REM0001775</v>
          </cell>
          <cell r="D7688" t="str">
            <v>北奔下支座护罩</v>
          </cell>
        </row>
        <row r="7689">
          <cell r="B7689" t="str">
            <v>RSM0000026</v>
          </cell>
          <cell r="C7689" t="str">
            <v>210RSM0000026</v>
          </cell>
          <cell r="D7689" t="str">
            <v>奥驰补盲镜安装板</v>
          </cell>
        </row>
        <row r="7690">
          <cell r="B7690" t="str">
            <v>SHT0011388</v>
          </cell>
          <cell r="C7690" t="str">
            <v>210SHT0011388</v>
          </cell>
          <cell r="D7690" t="str">
            <v>滑轨解锁机构外壳</v>
          </cell>
        </row>
        <row r="7691">
          <cell r="B7691" t="str">
            <v>BFA0000616</v>
          </cell>
          <cell r="C7691" t="str">
            <v>230BFA0000616</v>
          </cell>
          <cell r="D7691" t="str">
            <v>ф12×100（内方螺丝）</v>
          </cell>
        </row>
        <row r="7692">
          <cell r="B7692" t="str">
            <v>SHT0010315</v>
          </cell>
          <cell r="C7692" t="str">
            <v>230SHT0010315</v>
          </cell>
          <cell r="D7692" t="str">
            <v>座框减震器连接轴</v>
          </cell>
        </row>
        <row r="7693">
          <cell r="B7693" t="str">
            <v>SHT0010052</v>
          </cell>
          <cell r="C7693" t="str">
            <v>230SHT0010052</v>
          </cell>
          <cell r="D7693" t="str">
            <v>阻尼器上固定钣金</v>
          </cell>
        </row>
        <row r="7694">
          <cell r="B7694" t="str">
            <v>REM0001677</v>
          </cell>
          <cell r="C7694" t="str">
            <v>210REM0001677</v>
          </cell>
          <cell r="D7694" t="str">
            <v>H3镜杆夹板</v>
          </cell>
        </row>
        <row r="7695">
          <cell r="B7695" t="str">
            <v>SHT0001163</v>
          </cell>
          <cell r="C7695" t="str">
            <v>230SHT0001163</v>
          </cell>
          <cell r="D7695" t="str">
            <v>连杆板2(后）</v>
          </cell>
        </row>
        <row r="7696">
          <cell r="B7696" t="str">
            <v>SLT0000469</v>
          </cell>
          <cell r="C7696" t="str">
            <v>220SLT0000469</v>
          </cell>
          <cell r="D7696" t="str">
            <v>k1三人座包装膜</v>
          </cell>
        </row>
        <row r="7697">
          <cell r="B7697" t="str">
            <v>TSY0000344</v>
          </cell>
          <cell r="C7697" t="str">
            <v>220TSY0000344</v>
          </cell>
          <cell r="D7697" t="str">
            <v>100g无纺布</v>
          </cell>
        </row>
        <row r="7698">
          <cell r="B7698" t="str">
            <v>REM0001904</v>
          </cell>
          <cell r="C7698" t="str">
            <v>210REM0001904</v>
          </cell>
          <cell r="D7698" t="str">
            <v>捷运路面镜密封圈</v>
          </cell>
        </row>
        <row r="7699">
          <cell r="B7699" t="str">
            <v>SHT0013857</v>
          </cell>
          <cell r="C7699" t="str">
            <v>230SHT0013857</v>
          </cell>
          <cell r="D7699" t="str">
            <v>驾驶员下安全带导向钢丝</v>
          </cell>
        </row>
        <row r="7700">
          <cell r="B7700" t="str">
            <v>SHT0013860</v>
          </cell>
          <cell r="C7700" t="str">
            <v>230SHT0013860</v>
          </cell>
          <cell r="D7700" t="str">
            <v>副驾下安全带导向钢丝</v>
          </cell>
        </row>
        <row r="7701">
          <cell r="B7701" t="str">
            <v>SHT0010385</v>
          </cell>
          <cell r="C7701" t="str">
            <v>230SHT0010385</v>
          </cell>
          <cell r="D7701" t="str">
            <v>坐垫翻折连接钣金左</v>
          </cell>
        </row>
        <row r="7702">
          <cell r="B7702" t="str">
            <v>SHT0001189</v>
          </cell>
          <cell r="C7702" t="str">
            <v>230SHT0001189</v>
          </cell>
          <cell r="D7702" t="str">
            <v>手轮连接杆</v>
          </cell>
        </row>
        <row r="7703">
          <cell r="B7703" t="str">
            <v>REM0000988</v>
          </cell>
          <cell r="C7703" t="str">
            <v>210REM0000988</v>
          </cell>
          <cell r="D7703" t="str">
            <v>H4改型镜体左上右下盖03</v>
          </cell>
        </row>
        <row r="7704">
          <cell r="B7704" t="str">
            <v>REM0001089</v>
          </cell>
          <cell r="C7704" t="str">
            <v>210REM0001089</v>
          </cell>
          <cell r="D7704" t="str">
            <v>VT左后视镜镜体下罩L4</v>
          </cell>
        </row>
        <row r="7705">
          <cell r="B7705" t="str">
            <v>REM0001094</v>
          </cell>
          <cell r="C7705" t="str">
            <v>210REM0001094</v>
          </cell>
          <cell r="D7705" t="str">
            <v>VT右后视镜镜体下罩R4</v>
          </cell>
        </row>
        <row r="7706">
          <cell r="B7706" t="str">
            <v>SLT0010597</v>
          </cell>
          <cell r="C7706" t="str">
            <v>220SLT0010597</v>
          </cell>
          <cell r="D7706" t="str">
            <v>副驾靠背无纺布</v>
          </cell>
        </row>
        <row r="7707">
          <cell r="B7707" t="str">
            <v>SCS0007088</v>
          </cell>
          <cell r="C7707" t="str">
            <v>230SCS0007088</v>
          </cell>
          <cell r="D7707" t="str">
            <v>右座椅调角器连动杆</v>
          </cell>
        </row>
        <row r="7708">
          <cell r="B7708" t="str">
            <v>SHT0010307</v>
          </cell>
          <cell r="C7708" t="str">
            <v>230SHT0010307</v>
          </cell>
          <cell r="D7708" t="str">
            <v>减震前横梁支撑轴套</v>
          </cell>
        </row>
        <row r="7709">
          <cell r="B7709" t="str">
            <v>TST0000724</v>
          </cell>
          <cell r="C7709" t="str">
            <v>220TST0000724</v>
          </cell>
          <cell r="D7709" t="str">
            <v>塑料压脚</v>
          </cell>
        </row>
        <row r="7710">
          <cell r="B7710" t="str">
            <v>BAS0000046</v>
          </cell>
          <cell r="C7710" t="str">
            <v>230BAS0000046</v>
          </cell>
          <cell r="D7710" t="str">
            <v>内绞架固定轴套</v>
          </cell>
        </row>
        <row r="7711">
          <cell r="B7711" t="str">
            <v>TST0000942</v>
          </cell>
          <cell r="C7711" t="str">
            <v>230TST0000942</v>
          </cell>
          <cell r="D7711" t="str">
            <v>钨极夹</v>
          </cell>
        </row>
        <row r="7712">
          <cell r="B7712" t="str">
            <v>SHT0010226</v>
          </cell>
          <cell r="C7712" t="str">
            <v>230SHT0010226</v>
          </cell>
          <cell r="D7712" t="str">
            <v>仰角连杆3左侧钣金</v>
          </cell>
        </row>
        <row r="7713">
          <cell r="B7713" t="str">
            <v>SHT0010227</v>
          </cell>
          <cell r="C7713" t="str">
            <v>230SHT0010227</v>
          </cell>
          <cell r="D7713" t="str">
            <v>仰角连杆3右侧钣金</v>
          </cell>
        </row>
        <row r="7714">
          <cell r="B7714" t="str">
            <v>BPC0000039</v>
          </cell>
          <cell r="C7714" t="str">
            <v>230BPC0000039</v>
          </cell>
          <cell r="D7714" t="str">
            <v>气管PAφ6*4*900</v>
          </cell>
        </row>
        <row r="7715">
          <cell r="B7715" t="str">
            <v>SHT0010203</v>
          </cell>
          <cell r="C7715" t="str">
            <v>230SHT0010203</v>
          </cell>
          <cell r="D7715" t="str">
            <v>内绞架固定块</v>
          </cell>
        </row>
        <row r="7716">
          <cell r="B7716" t="str">
            <v>SLT0000431</v>
          </cell>
          <cell r="C7716" t="str">
            <v>220SLT0000431</v>
          </cell>
          <cell r="D7716" t="str">
            <v>前翻滚座椅挂钩总成</v>
          </cell>
        </row>
        <row r="7717">
          <cell r="B7717" t="str">
            <v>SLT0001981</v>
          </cell>
          <cell r="C7717" t="str">
            <v>230SLT0001981</v>
          </cell>
          <cell r="D7717" t="str">
            <v>宽车小背底管</v>
          </cell>
        </row>
        <row r="7718">
          <cell r="B7718" t="str">
            <v>SBS0010031</v>
          </cell>
          <cell r="C7718" t="str">
            <v>220SBS0010031</v>
          </cell>
          <cell r="D7718" t="str">
            <v>司机右护盖</v>
          </cell>
        </row>
        <row r="7719">
          <cell r="B7719" t="str">
            <v>SLT0000313</v>
          </cell>
          <cell r="C7719" t="str">
            <v>220SLT0000313</v>
          </cell>
          <cell r="D7719" t="str">
            <v>K1司机护盖（右）</v>
          </cell>
        </row>
        <row r="7720">
          <cell r="B7720" t="str">
            <v>SHT0012056</v>
          </cell>
          <cell r="C7720" t="str">
            <v>230SHT0012056</v>
          </cell>
          <cell r="D7720" t="str">
            <v>高调回位簧</v>
          </cell>
        </row>
        <row r="7721">
          <cell r="B7721" t="str">
            <v>SHT0012832</v>
          </cell>
          <cell r="C7721" t="str">
            <v>230SHT0012832</v>
          </cell>
          <cell r="D7721" t="str">
            <v>左框旋转支撑</v>
          </cell>
        </row>
        <row r="7722">
          <cell r="B7722" t="str">
            <v>SHT0012833</v>
          </cell>
          <cell r="C7722" t="str">
            <v>230SHT0012833</v>
          </cell>
          <cell r="D7722" t="str">
            <v>右框旋转支撑</v>
          </cell>
        </row>
        <row r="7723">
          <cell r="B7723" t="str">
            <v>SCS0004761</v>
          </cell>
          <cell r="C7723" t="str">
            <v>230SCS0004761</v>
          </cell>
          <cell r="D7723" t="str">
            <v>后左支撑座焊接总成</v>
          </cell>
        </row>
        <row r="7724">
          <cell r="B7724" t="str">
            <v>SLT0001103</v>
          </cell>
          <cell r="C7724" t="str">
            <v>220SLT0001103</v>
          </cell>
          <cell r="D7724" t="str">
            <v>K1窄车双人座无纺布</v>
          </cell>
        </row>
        <row r="7725">
          <cell r="B7725" t="str">
            <v>BFA0000342</v>
          </cell>
          <cell r="C7725" t="str">
            <v>230BFA0000342</v>
          </cell>
          <cell r="D7725" t="str">
            <v>四分座安全带锁扣固定轴套</v>
          </cell>
        </row>
        <row r="7726">
          <cell r="B7726" t="str">
            <v>SHT0011010</v>
          </cell>
          <cell r="C7726" t="str">
            <v>230SHT0011010</v>
          </cell>
          <cell r="D7726" t="str">
            <v>防尘罩后固定支架钣金</v>
          </cell>
        </row>
        <row r="7727">
          <cell r="B7727" t="str">
            <v>SLT0001107</v>
          </cell>
          <cell r="C7727" t="str">
            <v>220SLT0001107</v>
          </cell>
          <cell r="D7727" t="str">
            <v>K1侧翻座无纺布</v>
          </cell>
        </row>
        <row r="7728">
          <cell r="B7728" t="str">
            <v>SLT0001846</v>
          </cell>
          <cell r="C7728" t="str">
            <v>220SLT0001846</v>
          </cell>
          <cell r="D7728" t="str">
            <v>K1司机背无纺布</v>
          </cell>
        </row>
        <row r="7729">
          <cell r="B7729" t="str">
            <v>SHT0001196</v>
          </cell>
          <cell r="C7729" t="str">
            <v>230SHT0001196</v>
          </cell>
          <cell r="D7729" t="str">
            <v>前横档</v>
          </cell>
        </row>
        <row r="7730">
          <cell r="B7730" t="str">
            <v>SHT0001197</v>
          </cell>
          <cell r="C7730" t="str">
            <v>230SHT0001197</v>
          </cell>
          <cell r="D7730" t="str">
            <v>前横档</v>
          </cell>
        </row>
        <row r="7731">
          <cell r="B7731" t="str">
            <v>SHT0001236</v>
          </cell>
          <cell r="C7731" t="str">
            <v>230SHT0001236</v>
          </cell>
          <cell r="D7731" t="str">
            <v>支撑横档</v>
          </cell>
        </row>
        <row r="7732">
          <cell r="B7732" t="str">
            <v>SHT0001295</v>
          </cell>
          <cell r="C7732" t="str">
            <v>230SHT0001295</v>
          </cell>
          <cell r="D7732" t="str">
            <v>支撑横档</v>
          </cell>
        </row>
        <row r="7733">
          <cell r="B7733" t="str">
            <v>SHT0002373</v>
          </cell>
          <cell r="C7733" t="str">
            <v>230SHT0002373</v>
          </cell>
          <cell r="D7733" t="str">
            <v>一汽前支撑管</v>
          </cell>
        </row>
        <row r="7734">
          <cell r="B7734" t="str">
            <v>SLT0011546</v>
          </cell>
          <cell r="C7734" t="str">
            <v>230SLT0011546</v>
          </cell>
          <cell r="D7734" t="str">
            <v>扶手旋转轴</v>
          </cell>
        </row>
        <row r="7735">
          <cell r="B7735" t="str">
            <v>TST0001188</v>
          </cell>
          <cell r="C7735" t="str">
            <v>230TST0001188</v>
          </cell>
          <cell r="D7735" t="str">
            <v>吊环M12</v>
          </cell>
        </row>
        <row r="7736">
          <cell r="B7736" t="str">
            <v>REM0001019</v>
          </cell>
          <cell r="C7736" t="str">
            <v>210REM0001019</v>
          </cell>
          <cell r="D7736" t="str">
            <v>A2后视镜左下座垫</v>
          </cell>
        </row>
        <row r="7737">
          <cell r="B7737" t="str">
            <v>REM0001030</v>
          </cell>
          <cell r="C7737" t="str">
            <v>210REM0001030</v>
          </cell>
          <cell r="D7737" t="str">
            <v>A2后视镜右下座垫</v>
          </cell>
        </row>
        <row r="7738">
          <cell r="B7738" t="str">
            <v>TSY0000242</v>
          </cell>
          <cell r="C7738" t="str">
            <v>220TSY0000242</v>
          </cell>
          <cell r="D7738" t="str">
            <v>刺钩条（红色）258mm</v>
          </cell>
        </row>
        <row r="7739">
          <cell r="B7739" t="str">
            <v>RSM0000256</v>
          </cell>
          <cell r="C7739" t="str">
            <v>210RSM0000256</v>
          </cell>
          <cell r="D7739" t="str">
            <v>A7路面镜座盖</v>
          </cell>
        </row>
        <row r="7740">
          <cell r="B7740" t="str">
            <v>RSM0000257</v>
          </cell>
          <cell r="C7740" t="str">
            <v>210RSM0000257</v>
          </cell>
          <cell r="D7740" t="str">
            <v>A7路面镜镜座</v>
          </cell>
        </row>
        <row r="7741">
          <cell r="B7741" t="str">
            <v>SCS0004770</v>
          </cell>
          <cell r="C7741" t="str">
            <v>230SCS0004770</v>
          </cell>
          <cell r="D7741" t="str">
            <v>左调角器上固定板</v>
          </cell>
        </row>
        <row r="7742">
          <cell r="B7742" t="str">
            <v>REM0001639</v>
          </cell>
          <cell r="C7742" t="str">
            <v>210REM0001639</v>
          </cell>
          <cell r="D7742" t="str">
            <v>1475右镜片</v>
          </cell>
        </row>
        <row r="7743">
          <cell r="B7743" t="str">
            <v>REM0001628</v>
          </cell>
          <cell r="C7743" t="str">
            <v>210REM0001628</v>
          </cell>
          <cell r="D7743" t="str">
            <v>1475左镜片</v>
          </cell>
        </row>
        <row r="7744">
          <cell r="B7744" t="str">
            <v>REM0003386</v>
          </cell>
          <cell r="C7744" t="str">
            <v>210REM0003386</v>
          </cell>
          <cell r="D7744" t="str">
            <v>F1695镜座弹簧底盖</v>
          </cell>
        </row>
        <row r="7745">
          <cell r="B7745" t="str">
            <v>SCS0001134</v>
          </cell>
          <cell r="C7745" t="str">
            <v>230SCS0001134</v>
          </cell>
          <cell r="D7745" t="str">
            <v>后排靠背锁安装支架左</v>
          </cell>
        </row>
        <row r="7746">
          <cell r="B7746" t="str">
            <v>SCS0001135</v>
          </cell>
          <cell r="C7746" t="str">
            <v>230SCS0001135</v>
          </cell>
          <cell r="D7746" t="str">
            <v>后排靠背锁安装支架右</v>
          </cell>
        </row>
        <row r="7747">
          <cell r="B7747" t="str">
            <v>TST0000096</v>
          </cell>
          <cell r="C7747" t="str">
            <v>230TST0000096</v>
          </cell>
          <cell r="D7747" t="str">
            <v>ф3.5（钻头）</v>
          </cell>
        </row>
        <row r="7748">
          <cell r="B7748" t="str">
            <v>SHT0001144</v>
          </cell>
          <cell r="C7748" t="str">
            <v>230SHT0001144</v>
          </cell>
          <cell r="D7748" t="str">
            <v>总座主轴</v>
          </cell>
        </row>
        <row r="7749">
          <cell r="B7749" t="str">
            <v>SCS0004541</v>
          </cell>
          <cell r="C7749" t="str">
            <v>220SCS0004541</v>
          </cell>
          <cell r="D7749" t="str">
            <v>卡帽</v>
          </cell>
        </row>
        <row r="7750">
          <cell r="B7750" t="str">
            <v>TSY0000134</v>
          </cell>
          <cell r="C7750" t="str">
            <v>220TSY0000134</v>
          </cell>
          <cell r="D7750" t="str">
            <v>1B2490上卧铺拉带总成短</v>
          </cell>
        </row>
        <row r="7751">
          <cell r="B7751" t="str">
            <v>SLT0011477</v>
          </cell>
          <cell r="C7751" t="str">
            <v>220SLT0011477</v>
          </cell>
          <cell r="D7751" t="str">
            <v>副驾右侧靠背解锁手柄总成</v>
          </cell>
        </row>
        <row r="7752">
          <cell r="B7752" t="str">
            <v>REM0001065</v>
          </cell>
          <cell r="C7752" t="str">
            <v>210REM0001065</v>
          </cell>
          <cell r="D7752" t="str">
            <v>2400后视镜下镜座装饰罩</v>
          </cell>
        </row>
        <row r="7753">
          <cell r="B7753" t="str">
            <v>REM0001702</v>
          </cell>
          <cell r="C7753" t="str">
            <v>210REM0001702</v>
          </cell>
          <cell r="D7753" t="str">
            <v>K1调整座左</v>
          </cell>
        </row>
        <row r="7754">
          <cell r="B7754" t="str">
            <v>REM0001712</v>
          </cell>
          <cell r="C7754" t="str">
            <v>210REM0001712</v>
          </cell>
          <cell r="D7754" t="str">
            <v>K1调整座右</v>
          </cell>
        </row>
        <row r="7755">
          <cell r="B7755" t="str">
            <v>REM0001702</v>
          </cell>
          <cell r="C7755" t="str">
            <v>230REM0001702</v>
          </cell>
          <cell r="D7755" t="str">
            <v>K1调整座左</v>
          </cell>
        </row>
        <row r="7756">
          <cell r="B7756" t="str">
            <v>REM0001712</v>
          </cell>
          <cell r="C7756" t="str">
            <v>230REM0001712</v>
          </cell>
          <cell r="D7756" t="str">
            <v>K1调整座右</v>
          </cell>
        </row>
        <row r="7757">
          <cell r="B7757" t="str">
            <v>REM0002207</v>
          </cell>
          <cell r="C7757" t="str">
            <v>210REM0002207</v>
          </cell>
          <cell r="D7757" t="str">
            <v>镜片防爆膜</v>
          </cell>
        </row>
        <row r="7758">
          <cell r="B7758" t="str">
            <v>SHT0010824</v>
          </cell>
          <cell r="C7758" t="str">
            <v>230SHT0010824</v>
          </cell>
          <cell r="D7758" t="str">
            <v>水平减震挂钩轴套</v>
          </cell>
        </row>
        <row r="7759">
          <cell r="B7759" t="str">
            <v>SHT0001673</v>
          </cell>
          <cell r="C7759" t="str">
            <v>210SHT0001673</v>
          </cell>
          <cell r="D7759" t="str">
            <v>X3000副司机调角器手柄灰</v>
          </cell>
        </row>
        <row r="7760">
          <cell r="B7760" t="str">
            <v>BAS0010005</v>
          </cell>
          <cell r="C7760" t="str">
            <v>230BAS0010005</v>
          </cell>
          <cell r="D7760" t="str">
            <v>仰角连杆3轴套</v>
          </cell>
        </row>
        <row r="7761">
          <cell r="B7761" t="str">
            <v>SBS0010044</v>
          </cell>
          <cell r="C7761" t="str">
            <v>220SBS0010044</v>
          </cell>
          <cell r="D7761" t="str">
            <v>双人中间左护盖</v>
          </cell>
        </row>
        <row r="7762">
          <cell r="B7762" t="str">
            <v>SBS0010161</v>
          </cell>
          <cell r="C7762" t="str">
            <v>220SBS0010161</v>
          </cell>
          <cell r="D7762" t="str">
            <v>K1四人连体护盖（左）</v>
          </cell>
        </row>
        <row r="7763">
          <cell r="B7763" t="str">
            <v>SBS0010172</v>
          </cell>
          <cell r="C7763" t="str">
            <v>220SBS0010172</v>
          </cell>
          <cell r="D7763" t="str">
            <v>K1双人中间护盖（左）</v>
          </cell>
        </row>
        <row r="7764">
          <cell r="B7764" t="str">
            <v>SLT0000381</v>
          </cell>
          <cell r="C7764" t="str">
            <v>220SLT0000381</v>
          </cell>
          <cell r="D7764" t="str">
            <v>K1双人中间护盖（左）</v>
          </cell>
        </row>
        <row r="7765">
          <cell r="B7765" t="str">
            <v>SLT0000545</v>
          </cell>
          <cell r="C7765" t="str">
            <v>220SLT0000545</v>
          </cell>
          <cell r="D7765" t="str">
            <v>K1右舵双人中间护盖右</v>
          </cell>
        </row>
        <row r="7766">
          <cell r="B7766" t="str">
            <v>SLT0002404</v>
          </cell>
          <cell r="C7766" t="str">
            <v>230SLT0002404</v>
          </cell>
          <cell r="D7766" t="str">
            <v>垫片</v>
          </cell>
        </row>
        <row r="7767">
          <cell r="B7767" t="str">
            <v>SLT0010345</v>
          </cell>
          <cell r="C7767" t="str">
            <v>220SLT0010345</v>
          </cell>
          <cell r="D7767" t="str">
            <v>驾驶员调角器手柄</v>
          </cell>
        </row>
        <row r="7768">
          <cell r="B7768" t="str">
            <v>SHT0001660</v>
          </cell>
          <cell r="C7768" t="str">
            <v>210SHT0001660</v>
          </cell>
          <cell r="D7768" t="str">
            <v>X3000正司机调角器手柄灰</v>
          </cell>
        </row>
        <row r="7769">
          <cell r="B7769" t="str">
            <v>SHT0001660</v>
          </cell>
          <cell r="C7769" t="str">
            <v>220SHT0001660</v>
          </cell>
          <cell r="D7769" t="str">
            <v>X3000正司机调角器手柄灰</v>
          </cell>
        </row>
        <row r="7770">
          <cell r="B7770" t="str">
            <v>BFA0000290</v>
          </cell>
          <cell r="C7770" t="str">
            <v>220BFA0000290</v>
          </cell>
          <cell r="D7770" t="str">
            <v>上卧铺气弹簧球头</v>
          </cell>
        </row>
        <row r="7771">
          <cell r="B7771" t="str">
            <v>SLT0001070</v>
          </cell>
          <cell r="C7771" t="str">
            <v>220SLT0001070</v>
          </cell>
          <cell r="D7771" t="str">
            <v>6486十人铰链K1长轴</v>
          </cell>
        </row>
        <row r="7772">
          <cell r="B7772" t="str">
            <v>TSY0000278</v>
          </cell>
          <cell r="C7772" t="str">
            <v>220TSY0000278</v>
          </cell>
          <cell r="D7772" t="str">
            <v>黑色拉锁285cmm</v>
          </cell>
        </row>
        <row r="7773">
          <cell r="B7773" t="str">
            <v>BFA0000026</v>
          </cell>
          <cell r="C7773" t="str">
            <v>220BFA0000026</v>
          </cell>
          <cell r="D7773" t="str">
            <v>台阶螺栓（白色）</v>
          </cell>
        </row>
        <row r="7774">
          <cell r="B7774" t="str">
            <v>SLT0000505</v>
          </cell>
          <cell r="C7774" t="str">
            <v>220SLT0000505</v>
          </cell>
          <cell r="D7774" t="str">
            <v>KI螺栓A侧翻用</v>
          </cell>
        </row>
        <row r="7775">
          <cell r="B7775" t="str">
            <v>SLT0001706</v>
          </cell>
          <cell r="C7775" t="str">
            <v>220SLT0001706</v>
          </cell>
          <cell r="D7775" t="str">
            <v>M31RB副驾塑料防尘罩总成</v>
          </cell>
        </row>
        <row r="7776">
          <cell r="B7776" t="str">
            <v>SLT0001706</v>
          </cell>
          <cell r="C7776" t="str">
            <v>230SLT0001706</v>
          </cell>
          <cell r="D7776" t="str">
            <v>M31RB副驾塑料防尘罩总成</v>
          </cell>
        </row>
        <row r="7777">
          <cell r="B7777" t="str">
            <v>SLT0010629</v>
          </cell>
          <cell r="C7777" t="str">
            <v>230SLT0010629</v>
          </cell>
          <cell r="D7777" t="str">
            <v>扶手安装支架</v>
          </cell>
        </row>
        <row r="7778">
          <cell r="B7778" t="str">
            <v>REM0000477</v>
          </cell>
          <cell r="C7778" t="str">
            <v>210REM0000477</v>
          </cell>
          <cell r="D7778" t="str">
            <v>ETX电动左镜头骨架</v>
          </cell>
        </row>
        <row r="7779">
          <cell r="B7779" t="str">
            <v>REM0000497</v>
          </cell>
          <cell r="C7779" t="str">
            <v>210REM0000497</v>
          </cell>
          <cell r="D7779" t="str">
            <v>ETX电动右镜头骨架</v>
          </cell>
        </row>
        <row r="7780">
          <cell r="B7780" t="str">
            <v>REM0000994</v>
          </cell>
          <cell r="C7780" t="str">
            <v>210REM0000994</v>
          </cell>
          <cell r="D7780" t="str">
            <v>H4下镜杆护套盖</v>
          </cell>
        </row>
        <row r="7781">
          <cell r="B7781" t="str">
            <v>REM0001087</v>
          </cell>
          <cell r="C7781" t="str">
            <v>210REM0001087</v>
          </cell>
          <cell r="D7781" t="str">
            <v>VT左后视镜镜体上罩L2</v>
          </cell>
        </row>
        <row r="7782">
          <cell r="B7782" t="str">
            <v>SHT0011443</v>
          </cell>
          <cell r="C7782" t="str">
            <v>220SHT0011443</v>
          </cell>
          <cell r="D7782" t="str">
            <v>刺毛条上</v>
          </cell>
        </row>
        <row r="7783">
          <cell r="B7783" t="str">
            <v>BFA0010060</v>
          </cell>
          <cell r="C7783" t="str">
            <v>230BFA0010060</v>
          </cell>
          <cell r="D7783" t="str">
            <v>仰角旋转固定螺栓</v>
          </cell>
        </row>
        <row r="7784">
          <cell r="B7784" t="str">
            <v>SHT0013705</v>
          </cell>
          <cell r="C7784" t="str">
            <v>230SHT0013705</v>
          </cell>
          <cell r="D7784" t="str">
            <v>仰角凸轮钣金</v>
          </cell>
        </row>
        <row r="7785">
          <cell r="B7785" t="str">
            <v>SHT0013841</v>
          </cell>
          <cell r="C7785" t="str">
            <v>230SHT0013841</v>
          </cell>
          <cell r="D7785" t="str">
            <v>气管支架</v>
          </cell>
        </row>
        <row r="7786">
          <cell r="B7786" t="str">
            <v>TST0000337</v>
          </cell>
          <cell r="C7786" t="str">
            <v>230TST0000337</v>
          </cell>
          <cell r="D7786" t="str">
            <v>φ10双头螺丝</v>
          </cell>
        </row>
        <row r="7787">
          <cell r="B7787" t="str">
            <v>REM0002712</v>
          </cell>
          <cell r="C7787" t="str">
            <v>210REM0002712</v>
          </cell>
          <cell r="D7787" t="str">
            <v>1028后视镜镜片</v>
          </cell>
        </row>
        <row r="7788">
          <cell r="B7788" t="str">
            <v>RIM0000054</v>
          </cell>
          <cell r="C7788" t="str">
            <v>210RIM0000054</v>
          </cell>
          <cell r="D7788" t="str">
            <v>158-01室内镜头黑色</v>
          </cell>
        </row>
        <row r="7789">
          <cell r="B7789" t="str">
            <v>SCS0004118</v>
          </cell>
          <cell r="C7789" t="str">
            <v>220SCS0004118</v>
          </cell>
          <cell r="D7789" t="str">
            <v>B40后排座椅坐垫包装膜</v>
          </cell>
        </row>
        <row r="7790">
          <cell r="B7790" t="str">
            <v>SCS0004118</v>
          </cell>
          <cell r="C7790" t="str">
            <v>230SCS0004118</v>
          </cell>
          <cell r="D7790" t="str">
            <v>B40后排座椅坐垫包装膜</v>
          </cell>
        </row>
        <row r="7791">
          <cell r="B7791" t="str">
            <v>REM0002636</v>
          </cell>
          <cell r="C7791" t="str">
            <v>210REM0002636</v>
          </cell>
          <cell r="D7791" t="str">
            <v>曼项目前下视镜动臂上盖</v>
          </cell>
        </row>
        <row r="7792">
          <cell r="B7792" t="str">
            <v>SCS0004845</v>
          </cell>
          <cell r="C7792" t="str">
            <v>230SCS0004845</v>
          </cell>
          <cell r="D7792" t="str">
            <v>前倾角右档位固定板</v>
          </cell>
        </row>
        <row r="7793">
          <cell r="B7793" t="str">
            <v>SCS0004846</v>
          </cell>
          <cell r="C7793" t="str">
            <v>230SCS0004846</v>
          </cell>
          <cell r="D7793" t="str">
            <v>前倾角左档位固定板</v>
          </cell>
        </row>
        <row r="7794">
          <cell r="B7794" t="str">
            <v>REM0003242</v>
          </cell>
          <cell r="C7794" t="str">
            <v>230REM0003242</v>
          </cell>
          <cell r="D7794" t="str">
            <v>码头车前下视镜杆管</v>
          </cell>
        </row>
        <row r="7795">
          <cell r="B7795" t="str">
            <v>RSM0000135</v>
          </cell>
          <cell r="C7795" t="str">
            <v>210RSM0000135</v>
          </cell>
          <cell r="D7795" t="str">
            <v>济南轻卡补盲镜下安装板</v>
          </cell>
        </row>
        <row r="7796">
          <cell r="B7796" t="str">
            <v>REM0000825</v>
          </cell>
          <cell r="C7796" t="str">
            <v>210REM0000825</v>
          </cell>
          <cell r="D7796" t="str">
            <v>C30D双面胶</v>
          </cell>
        </row>
        <row r="7797">
          <cell r="B7797" t="str">
            <v>REM0000905</v>
          </cell>
          <cell r="C7797" t="str">
            <v>210REM0000905</v>
          </cell>
          <cell r="D7797" t="str">
            <v>M50N双面胶</v>
          </cell>
        </row>
        <row r="7798">
          <cell r="B7798" t="str">
            <v>SLT0000330</v>
          </cell>
          <cell r="C7798" t="str">
            <v>220SLT0000330</v>
          </cell>
          <cell r="D7798" t="str">
            <v>连接杆295</v>
          </cell>
        </row>
        <row r="7799">
          <cell r="B7799" t="str">
            <v>SLT0000352</v>
          </cell>
          <cell r="C7799" t="str">
            <v>220SLT0000352</v>
          </cell>
          <cell r="D7799" t="str">
            <v>连接杆265</v>
          </cell>
        </row>
        <row r="7800">
          <cell r="B7800" t="str">
            <v>REM0003109</v>
          </cell>
          <cell r="C7800" t="str">
            <v>230REM0003109</v>
          </cell>
          <cell r="D7800" t="str">
            <v>下支架直管</v>
          </cell>
        </row>
        <row r="7801">
          <cell r="B7801" t="str">
            <v>SCS0005506</v>
          </cell>
          <cell r="C7801" t="str">
            <v>230SCS0005506</v>
          </cell>
          <cell r="D7801" t="str">
            <v>主驾调角器手柄钣金</v>
          </cell>
        </row>
        <row r="7802">
          <cell r="B7802" t="str">
            <v>SCS0005512</v>
          </cell>
          <cell r="C7802" t="str">
            <v>230SCS0005512</v>
          </cell>
          <cell r="D7802" t="str">
            <v>副驾调角器手柄钣金</v>
          </cell>
        </row>
        <row r="7803">
          <cell r="B7803" t="str">
            <v>SLT0001683</v>
          </cell>
          <cell r="C7803" t="str">
            <v>220SLT0001683</v>
          </cell>
          <cell r="D7803" t="str">
            <v>解锁拉带</v>
          </cell>
        </row>
        <row r="7804">
          <cell r="B7804" t="str">
            <v>SHT0001901</v>
          </cell>
          <cell r="C7804" t="str">
            <v>230SHT0001901</v>
          </cell>
          <cell r="D7804" t="str">
            <v>右侧限位支座焊接总成</v>
          </cell>
        </row>
        <row r="7805">
          <cell r="B7805" t="str">
            <v>SHT0001904</v>
          </cell>
          <cell r="C7805" t="str">
            <v>230SHT0001904</v>
          </cell>
          <cell r="D7805" t="str">
            <v>左侧限位支座焊接总成</v>
          </cell>
        </row>
        <row r="7806">
          <cell r="B7806" t="str">
            <v>SHT0001538</v>
          </cell>
          <cell r="C7806" t="str">
            <v>230SHT0001538</v>
          </cell>
          <cell r="D7806" t="str">
            <v>一汽前支撑连接板2</v>
          </cell>
        </row>
        <row r="7807">
          <cell r="B7807" t="str">
            <v>SHT0002290</v>
          </cell>
          <cell r="C7807" t="str">
            <v>230SHT0002290</v>
          </cell>
          <cell r="D7807" t="str">
            <v>一汽后支撑连接板2</v>
          </cell>
        </row>
        <row r="7808">
          <cell r="B7808" t="str">
            <v>SHT0012150</v>
          </cell>
          <cell r="C7808" t="str">
            <v>230SHT0012150</v>
          </cell>
          <cell r="D7808" t="str">
            <v>齿板锁舌</v>
          </cell>
        </row>
        <row r="7809">
          <cell r="B7809" t="str">
            <v>RSM0000127</v>
          </cell>
          <cell r="C7809" t="str">
            <v>210RSM0000127</v>
          </cell>
          <cell r="D7809" t="str">
            <v>H4前下视镜镜体橡胶垫</v>
          </cell>
        </row>
        <row r="7810">
          <cell r="B7810" t="str">
            <v>RCA0000124</v>
          </cell>
          <cell r="C7810" t="str">
            <v>210RCA0000124</v>
          </cell>
          <cell r="D7810" t="str">
            <v>遮阳板轴支架总成</v>
          </cell>
        </row>
        <row r="7811">
          <cell r="B7811" t="str">
            <v>RCA0000125</v>
          </cell>
          <cell r="C7811" t="str">
            <v>210RCA0000125</v>
          </cell>
          <cell r="D7811" t="str">
            <v>遮阳板轴支架总成</v>
          </cell>
        </row>
        <row r="7812">
          <cell r="B7812" t="str">
            <v>RCA0000124</v>
          </cell>
          <cell r="C7812" t="str">
            <v>220RCA0000124</v>
          </cell>
          <cell r="D7812" t="str">
            <v>遮阳板轴支架总成</v>
          </cell>
        </row>
        <row r="7813">
          <cell r="B7813" t="str">
            <v>RCA0000125</v>
          </cell>
          <cell r="C7813" t="str">
            <v>220RCA0000125</v>
          </cell>
          <cell r="D7813" t="str">
            <v>遮阳板轴支架总成</v>
          </cell>
        </row>
        <row r="7814">
          <cell r="B7814" t="str">
            <v>SCS0005172</v>
          </cell>
          <cell r="C7814" t="str">
            <v>220SCS0005172</v>
          </cell>
          <cell r="D7814" t="str">
            <v>C50E解锁手柄黑</v>
          </cell>
        </row>
        <row r="7815">
          <cell r="B7815" t="str">
            <v>SHT0014256</v>
          </cell>
          <cell r="C7815" t="str">
            <v>230SHT0014256</v>
          </cell>
          <cell r="D7815" t="str">
            <v>线束护套固定钣金</v>
          </cell>
        </row>
        <row r="7816">
          <cell r="B7816" t="str">
            <v>SCS0004372</v>
          </cell>
          <cell r="C7816" t="str">
            <v>230SCS0004372</v>
          </cell>
          <cell r="D7816" t="str">
            <v>中改扶手外侧固定支架</v>
          </cell>
        </row>
        <row r="7817">
          <cell r="B7817" t="str">
            <v>BSP0000045</v>
          </cell>
          <cell r="C7817" t="str">
            <v>230BSP0000045</v>
          </cell>
          <cell r="D7817" t="str">
            <v>大拉簧Φ3</v>
          </cell>
        </row>
        <row r="7818">
          <cell r="B7818" t="str">
            <v>SHT0000776</v>
          </cell>
          <cell r="C7818" t="str">
            <v>210SHT0000776</v>
          </cell>
          <cell r="D7818" t="str">
            <v>挂钩</v>
          </cell>
        </row>
        <row r="7819">
          <cell r="B7819" t="str">
            <v>SHT0000777</v>
          </cell>
          <cell r="C7819" t="str">
            <v>210SHT0000777</v>
          </cell>
          <cell r="D7819" t="str">
            <v>挂钩</v>
          </cell>
        </row>
        <row r="7820">
          <cell r="B7820" t="str">
            <v>SHT0000776</v>
          </cell>
          <cell r="C7820" t="str">
            <v>220SHT0000776</v>
          </cell>
          <cell r="D7820" t="str">
            <v>挂钩</v>
          </cell>
        </row>
        <row r="7821">
          <cell r="B7821" t="str">
            <v>SHT0000777</v>
          </cell>
          <cell r="C7821" t="str">
            <v>220SHT0000777</v>
          </cell>
          <cell r="D7821" t="str">
            <v>挂钩</v>
          </cell>
        </row>
        <row r="7822">
          <cell r="B7822" t="str">
            <v>SHT0013862</v>
          </cell>
          <cell r="C7822" t="str">
            <v>230SHT0013862</v>
          </cell>
          <cell r="D7822" t="str">
            <v>升降左后固定钣金</v>
          </cell>
        </row>
        <row r="7823">
          <cell r="B7823" t="str">
            <v>SHT0013864</v>
          </cell>
          <cell r="C7823" t="str">
            <v>230SHT0013864</v>
          </cell>
          <cell r="D7823" t="str">
            <v>升降右后固定钣金</v>
          </cell>
        </row>
        <row r="7824">
          <cell r="B7824" t="str">
            <v>TSY0010064</v>
          </cell>
          <cell r="C7824" t="str">
            <v>220TSY0010064</v>
          </cell>
          <cell r="D7824" t="str">
            <v>4#黑色普通拉链1150mm</v>
          </cell>
        </row>
        <row r="7825">
          <cell r="B7825" t="str">
            <v>TST0001722</v>
          </cell>
          <cell r="C7825" t="str">
            <v>210TST0001722</v>
          </cell>
          <cell r="D7825" t="str">
            <v>配电控制设备-连接器小</v>
          </cell>
        </row>
        <row r="7826">
          <cell r="B7826" t="str">
            <v>SHT0010816</v>
          </cell>
          <cell r="C7826" t="str">
            <v>230SHT0010816</v>
          </cell>
          <cell r="D7826" t="str">
            <v>仰角下限位胶敦</v>
          </cell>
        </row>
        <row r="7827">
          <cell r="B7827" t="str">
            <v>REM0000226</v>
          </cell>
          <cell r="C7827" t="str">
            <v>210REM0000226</v>
          </cell>
          <cell r="D7827" t="str">
            <v>C35DB高配右后视镜珍珠白</v>
          </cell>
        </row>
        <row r="7828">
          <cell r="B7828" t="str">
            <v>BFA0000612</v>
          </cell>
          <cell r="C7828" t="str">
            <v>230BFA0000612</v>
          </cell>
          <cell r="D7828" t="str">
            <v>ф12×80（内方螺丝）</v>
          </cell>
        </row>
        <row r="7829">
          <cell r="B7829" t="str">
            <v>SCS0001320</v>
          </cell>
          <cell r="C7829" t="str">
            <v>220SCS0001320</v>
          </cell>
          <cell r="D7829" t="str">
            <v>副驾调角器手柄</v>
          </cell>
        </row>
        <row r="7830">
          <cell r="B7830" t="str">
            <v>SCS0001320</v>
          </cell>
          <cell r="C7830" t="str">
            <v>230SCS0001320</v>
          </cell>
          <cell r="D7830" t="str">
            <v>副驾调角器手柄</v>
          </cell>
        </row>
        <row r="7831">
          <cell r="B7831" t="str">
            <v>SHT0002530</v>
          </cell>
          <cell r="C7831" t="str">
            <v>230SHT0002530</v>
          </cell>
          <cell r="D7831" t="str">
            <v>M4升降器前手柄电泳</v>
          </cell>
        </row>
        <row r="7832">
          <cell r="B7832" t="str">
            <v>RSM0000328</v>
          </cell>
          <cell r="C7832" t="str">
            <v>230RSM0000328</v>
          </cell>
          <cell r="D7832" t="str">
            <v>奥驰下视镜杆侧管分总成</v>
          </cell>
        </row>
        <row r="7833">
          <cell r="B7833" t="str">
            <v>TSY0010174</v>
          </cell>
          <cell r="C7833" t="str">
            <v>220TSY0010174</v>
          </cell>
          <cell r="D7833" t="str">
            <v>5#黑色反穿拉链1100mm</v>
          </cell>
        </row>
        <row r="7834">
          <cell r="B7834" t="str">
            <v>SCS0004629</v>
          </cell>
          <cell r="C7834" t="str">
            <v>230SCS0004629</v>
          </cell>
          <cell r="D7834" t="str">
            <v>后排靠背骨架右上连接板</v>
          </cell>
        </row>
        <row r="7835">
          <cell r="B7835" t="str">
            <v>SCS0004695</v>
          </cell>
          <cell r="C7835" t="str">
            <v>230SCS0004695</v>
          </cell>
          <cell r="D7835" t="str">
            <v>六分安全带出口导向板</v>
          </cell>
        </row>
        <row r="7836">
          <cell r="B7836" t="str">
            <v>SHT0010133</v>
          </cell>
          <cell r="C7836" t="str">
            <v>230SHT0010133</v>
          </cell>
          <cell r="D7836" t="str">
            <v>座框后固定管</v>
          </cell>
        </row>
        <row r="7837">
          <cell r="B7837" t="str">
            <v>SHT0011258</v>
          </cell>
          <cell r="C7837" t="str">
            <v>230SHT0011258</v>
          </cell>
          <cell r="D7837" t="str">
            <v>座框前固定管</v>
          </cell>
        </row>
        <row r="7838">
          <cell r="B7838" t="str">
            <v>REM0002960</v>
          </cell>
          <cell r="C7838" t="str">
            <v>230REM0002960</v>
          </cell>
          <cell r="D7838" t="str">
            <v>奥驰A镜杆轴粗</v>
          </cell>
        </row>
        <row r="7839">
          <cell r="B7839" t="str">
            <v>RIM0000143</v>
          </cell>
          <cell r="C7839" t="str">
            <v>210RIM0000143</v>
          </cell>
          <cell r="D7839" t="str">
            <v>1029室内镜镜体</v>
          </cell>
        </row>
        <row r="7840">
          <cell r="B7840" t="str">
            <v>RIM0000146</v>
          </cell>
          <cell r="C7840" t="str">
            <v>210RIM0000146</v>
          </cell>
          <cell r="D7840" t="str">
            <v>1028室内镜镜体</v>
          </cell>
        </row>
        <row r="7841">
          <cell r="B7841" t="str">
            <v>SHT0001093</v>
          </cell>
          <cell r="C7841" t="str">
            <v>230SHT0001093</v>
          </cell>
          <cell r="D7841" t="str">
            <v>减震器拉带总成</v>
          </cell>
        </row>
        <row r="7842">
          <cell r="B7842" t="str">
            <v>SHT0001894</v>
          </cell>
          <cell r="C7842" t="str">
            <v>230SHT0001894</v>
          </cell>
          <cell r="D7842" t="str">
            <v>仰角旋转轴</v>
          </cell>
        </row>
        <row r="7843">
          <cell r="B7843" t="str">
            <v>SHT0011112</v>
          </cell>
          <cell r="C7843" t="str">
            <v>230SHT0011112</v>
          </cell>
          <cell r="D7843" t="str">
            <v>卷收器固定钣金焊接总成</v>
          </cell>
        </row>
        <row r="7844">
          <cell r="B7844" t="str">
            <v>SHT0011416</v>
          </cell>
          <cell r="C7844" t="str">
            <v>230SHT0011416</v>
          </cell>
          <cell r="D7844" t="str">
            <v>卷收器固定钣金焊接总成</v>
          </cell>
        </row>
        <row r="7845">
          <cell r="B7845" t="str">
            <v>SLT0000482</v>
          </cell>
          <cell r="C7845" t="str">
            <v>220SLT0000482</v>
          </cell>
          <cell r="D7845" t="str">
            <v>k1三人背包装膜</v>
          </cell>
        </row>
        <row r="7846">
          <cell r="B7846" t="str">
            <v>TSY0000145</v>
          </cell>
          <cell r="C7846" t="str">
            <v>220TSY0000145</v>
          </cell>
          <cell r="D7846" t="str">
            <v>黑色拉锁275cm</v>
          </cell>
        </row>
        <row r="7847">
          <cell r="B7847" t="str">
            <v>TSY0000179</v>
          </cell>
          <cell r="C7847" t="str">
            <v>220TSY0000179</v>
          </cell>
          <cell r="D7847" t="str">
            <v>黑色拉锁265cm</v>
          </cell>
        </row>
        <row r="7848">
          <cell r="B7848" t="str">
            <v>TSY0000328</v>
          </cell>
          <cell r="C7848" t="str">
            <v>220TSY0000328</v>
          </cell>
          <cell r="D7848" t="str">
            <v>55g无纺布</v>
          </cell>
        </row>
        <row r="7849">
          <cell r="B7849" t="str">
            <v>REM0001923</v>
          </cell>
          <cell r="C7849" t="str">
            <v>210REM0001923</v>
          </cell>
          <cell r="D7849" t="str">
            <v>驭菱左镜座上盖</v>
          </cell>
        </row>
        <row r="7850">
          <cell r="B7850" t="str">
            <v>REM0001929</v>
          </cell>
          <cell r="C7850" t="str">
            <v>210REM0001929</v>
          </cell>
          <cell r="D7850" t="str">
            <v>驭菱右镜座上盖</v>
          </cell>
        </row>
        <row r="7851">
          <cell r="B7851" t="str">
            <v>REM0002954</v>
          </cell>
          <cell r="C7851" t="str">
            <v>230REM0002954</v>
          </cell>
          <cell r="D7851" t="str">
            <v>1780镜杆轴</v>
          </cell>
        </row>
        <row r="7852">
          <cell r="B7852" t="str">
            <v>SCS0004346</v>
          </cell>
          <cell r="C7852" t="str">
            <v>230SCS0004346</v>
          </cell>
          <cell r="D7852" t="str">
            <v>后联动板A总成</v>
          </cell>
        </row>
        <row r="7853">
          <cell r="B7853" t="str">
            <v>SCS0004348</v>
          </cell>
          <cell r="C7853" t="str">
            <v>230SCS0004348</v>
          </cell>
          <cell r="D7853" t="str">
            <v>后联动板B总成</v>
          </cell>
        </row>
        <row r="7854">
          <cell r="B7854" t="str">
            <v>SHT0010314</v>
          </cell>
          <cell r="C7854" t="str">
            <v>230SHT0010314</v>
          </cell>
          <cell r="D7854" t="str">
            <v>阻尼器下连接螺栓</v>
          </cell>
        </row>
        <row r="7855">
          <cell r="B7855" t="str">
            <v>TST0000117</v>
          </cell>
          <cell r="C7855" t="str">
            <v>230TST0000117</v>
          </cell>
          <cell r="D7855" t="str">
            <v>ф10×95（内方螺丝）</v>
          </cell>
        </row>
        <row r="7856">
          <cell r="B7856" t="str">
            <v>TST0001418</v>
          </cell>
          <cell r="C7856" t="str">
            <v>230TST0001418</v>
          </cell>
          <cell r="D7856" t="str">
            <v>顶杆</v>
          </cell>
        </row>
        <row r="7857">
          <cell r="B7857" t="str">
            <v>SCS0005282</v>
          </cell>
          <cell r="C7857" t="str">
            <v>230SCS0005282</v>
          </cell>
          <cell r="D7857" t="str">
            <v>垂直靠背钢丝</v>
          </cell>
        </row>
        <row r="7858">
          <cell r="B7858" t="str">
            <v>SHT0012844</v>
          </cell>
          <cell r="C7858" t="str">
            <v>230SHT0012844</v>
          </cell>
          <cell r="D7858" t="str">
            <v>升降左后固定钣金</v>
          </cell>
        </row>
        <row r="7859">
          <cell r="B7859" t="str">
            <v>SHT0013699</v>
          </cell>
          <cell r="C7859" t="str">
            <v>230SHT0013699</v>
          </cell>
          <cell r="D7859" t="str">
            <v>升降右后固定钣金</v>
          </cell>
        </row>
        <row r="7860">
          <cell r="B7860" t="str">
            <v>RCA0000105</v>
          </cell>
          <cell r="C7860" t="str">
            <v>210RCA0000105</v>
          </cell>
          <cell r="D7860" t="str">
            <v>扶手</v>
          </cell>
        </row>
        <row r="7861">
          <cell r="B7861" t="str">
            <v>RCA0000097</v>
          </cell>
          <cell r="C7861" t="str">
            <v>210RCA0000097</v>
          </cell>
          <cell r="D7861" t="str">
            <v>登车扶手(国五领航1)</v>
          </cell>
        </row>
        <row r="7862">
          <cell r="B7862" t="str">
            <v>RCA0000098</v>
          </cell>
          <cell r="C7862" t="str">
            <v>210RCA0000098</v>
          </cell>
          <cell r="D7862" t="str">
            <v>登车扶手</v>
          </cell>
        </row>
        <row r="7863">
          <cell r="B7863" t="str">
            <v>RCA0000174</v>
          </cell>
          <cell r="C7863" t="str">
            <v>210RCA0000174</v>
          </cell>
          <cell r="D7863" t="str">
            <v>登车扶手(YS120-浅灰色)</v>
          </cell>
        </row>
        <row r="7864">
          <cell r="B7864" t="str">
            <v>RCA0000190</v>
          </cell>
          <cell r="C7864" t="str">
            <v>210RCA0000190</v>
          </cell>
          <cell r="D7864" t="str">
            <v>扶手</v>
          </cell>
        </row>
        <row r="7865">
          <cell r="B7865" t="str">
            <v>SCS0005168</v>
          </cell>
          <cell r="C7865" t="str">
            <v>220SCS0005168</v>
          </cell>
          <cell r="D7865" t="str">
            <v>C50E二排座垫包装膜</v>
          </cell>
        </row>
        <row r="7866">
          <cell r="B7866" t="str">
            <v>SHT0000495</v>
          </cell>
          <cell r="C7866" t="str">
            <v>220SHT0000495</v>
          </cell>
          <cell r="D7866" t="str">
            <v>H4正副司机靠背包装膜</v>
          </cell>
        </row>
        <row r="7867">
          <cell r="B7867" t="str">
            <v>SCS0005168</v>
          </cell>
          <cell r="C7867" t="str">
            <v>230SCS0005168</v>
          </cell>
          <cell r="D7867" t="str">
            <v>C50E二排座垫包装膜</v>
          </cell>
        </row>
        <row r="7868">
          <cell r="B7868" t="str">
            <v>SHT0000495</v>
          </cell>
          <cell r="C7868" t="str">
            <v>230SHT0000495</v>
          </cell>
          <cell r="D7868" t="str">
            <v>H4正副司机靠背包装膜</v>
          </cell>
        </row>
        <row r="7869">
          <cell r="B7869" t="str">
            <v>RCA0000207</v>
          </cell>
          <cell r="C7869" t="str">
            <v>210RCA0000207</v>
          </cell>
          <cell r="D7869" t="str">
            <v>前扶手总成</v>
          </cell>
        </row>
        <row r="7870">
          <cell r="B7870" t="str">
            <v>REM0002637</v>
          </cell>
          <cell r="C7870" t="str">
            <v>210REM0002637</v>
          </cell>
          <cell r="D7870" t="str">
            <v>曼项目前下视镜动臂下盖</v>
          </cell>
        </row>
        <row r="7871">
          <cell r="B7871" t="str">
            <v>REM0000846</v>
          </cell>
          <cell r="C7871" t="str">
            <v>210REM0000846</v>
          </cell>
          <cell r="D7871" t="str">
            <v>M50N左下压盖</v>
          </cell>
        </row>
        <row r="7872">
          <cell r="B7872" t="str">
            <v>SCS0003400</v>
          </cell>
          <cell r="C7872" t="str">
            <v>220SCS0003400</v>
          </cell>
          <cell r="D7872" t="str">
            <v>U201六分垫包装膜</v>
          </cell>
        </row>
        <row r="7873">
          <cell r="B7873" t="str">
            <v>SCS0003400</v>
          </cell>
          <cell r="C7873" t="str">
            <v>230SCS0003400</v>
          </cell>
          <cell r="D7873" t="str">
            <v>U201六分垫包装膜</v>
          </cell>
        </row>
        <row r="7874">
          <cell r="B7874" t="str">
            <v>SHT0002596</v>
          </cell>
          <cell r="C7874" t="str">
            <v>210SHT0002596</v>
          </cell>
          <cell r="D7874" t="str">
            <v>X3000速降按钮</v>
          </cell>
        </row>
        <row r="7875">
          <cell r="B7875" t="str">
            <v>SHT0002597</v>
          </cell>
          <cell r="C7875" t="str">
            <v>210SHT0002597</v>
          </cell>
          <cell r="D7875" t="str">
            <v>X3000速降按钮(灰色)</v>
          </cell>
        </row>
        <row r="7876">
          <cell r="B7876" t="str">
            <v>REM0002937</v>
          </cell>
          <cell r="C7876" t="str">
            <v>210REM0002937</v>
          </cell>
          <cell r="D7876" t="str">
            <v>ETX上镜座胶垫</v>
          </cell>
        </row>
        <row r="7877">
          <cell r="B7877" t="str">
            <v>SCS0004114</v>
          </cell>
          <cell r="C7877" t="str">
            <v>220SCS0004114</v>
          </cell>
          <cell r="D7877" t="str">
            <v>B40V后排背无纺布</v>
          </cell>
        </row>
        <row r="7878">
          <cell r="B7878" t="str">
            <v>RCA0000126</v>
          </cell>
          <cell r="C7878" t="str">
            <v>210RCA0000126</v>
          </cell>
          <cell r="D7878" t="str">
            <v>遮阳板支架焊接总成</v>
          </cell>
        </row>
        <row r="7879">
          <cell r="B7879" t="str">
            <v>RCA0000137</v>
          </cell>
          <cell r="C7879" t="str">
            <v>210RCA0000137</v>
          </cell>
          <cell r="D7879" t="str">
            <v>遮阳板支架焊接总成</v>
          </cell>
        </row>
        <row r="7880">
          <cell r="B7880" t="str">
            <v>SHT0002531</v>
          </cell>
          <cell r="C7880" t="str">
            <v>230SHT0002531</v>
          </cell>
          <cell r="D7880" t="str">
            <v>M4升降器后手柄电泳</v>
          </cell>
        </row>
        <row r="7881">
          <cell r="B7881" t="str">
            <v>BAS0000041</v>
          </cell>
          <cell r="C7881" t="str">
            <v>230BAS0000041</v>
          </cell>
          <cell r="D7881" t="str">
            <v>十字叉安装衬套</v>
          </cell>
        </row>
        <row r="7882">
          <cell r="B7882" t="str">
            <v>SCS0003291</v>
          </cell>
          <cell r="C7882" t="str">
            <v>210SCS0003291</v>
          </cell>
          <cell r="D7882" t="str">
            <v>U201解锁扣手外壳</v>
          </cell>
        </row>
        <row r="7883">
          <cell r="B7883" t="str">
            <v>SLT0000392</v>
          </cell>
          <cell r="C7883" t="str">
            <v>220SLT0000392</v>
          </cell>
          <cell r="D7883" t="str">
            <v>k1双人座包装膜</v>
          </cell>
        </row>
        <row r="7884">
          <cell r="B7884" t="str">
            <v>RSM0000227</v>
          </cell>
          <cell r="C7884" t="str">
            <v>210RSM0000227</v>
          </cell>
          <cell r="D7884" t="str">
            <v>ETX补盲镜后盖新国标</v>
          </cell>
        </row>
        <row r="7885">
          <cell r="B7885" t="str">
            <v>SHT0010671</v>
          </cell>
          <cell r="C7885" t="str">
            <v>220SHT0010671</v>
          </cell>
          <cell r="D7885" t="str">
            <v>扶手支架焊接组件</v>
          </cell>
        </row>
        <row r="7886">
          <cell r="B7886" t="str">
            <v>SHT0010671</v>
          </cell>
          <cell r="C7886" t="str">
            <v>230SHT0010671</v>
          </cell>
          <cell r="D7886" t="str">
            <v>扶手支架焊接组件</v>
          </cell>
        </row>
        <row r="7887">
          <cell r="B7887" t="str">
            <v>REM0001018</v>
          </cell>
          <cell r="C7887" t="str">
            <v>210REM0001018</v>
          </cell>
          <cell r="D7887" t="str">
            <v>A2后视镜左上座垫</v>
          </cell>
        </row>
        <row r="7888">
          <cell r="B7888" t="str">
            <v>REM0001029</v>
          </cell>
          <cell r="C7888" t="str">
            <v>210REM0001029</v>
          </cell>
          <cell r="D7888" t="str">
            <v>A2后视镜右上座垫</v>
          </cell>
        </row>
        <row r="7889">
          <cell r="B7889" t="str">
            <v>BFA0000367</v>
          </cell>
          <cell r="C7889" t="str">
            <v>230BFA0000367</v>
          </cell>
          <cell r="D7889" t="str">
            <v>升降齿板转轴</v>
          </cell>
        </row>
        <row r="7890">
          <cell r="B7890" t="str">
            <v>SLT0011478</v>
          </cell>
          <cell r="C7890" t="str">
            <v>220SLT0011478</v>
          </cell>
          <cell r="D7890" t="str">
            <v>副驾左侧靠背解锁手柄总成</v>
          </cell>
        </row>
        <row r="7891">
          <cell r="B7891" t="str">
            <v>SCS0004176</v>
          </cell>
          <cell r="C7891" t="str">
            <v>220SCS0004176</v>
          </cell>
          <cell r="D7891" t="str">
            <v>靠背扣手转体</v>
          </cell>
        </row>
        <row r="7892">
          <cell r="B7892" t="str">
            <v>REM0003020</v>
          </cell>
          <cell r="C7892" t="str">
            <v>230REM0003020</v>
          </cell>
          <cell r="D7892" t="str">
            <v>豪泺经济型镜座（带齿）</v>
          </cell>
        </row>
        <row r="7893">
          <cell r="B7893" t="str">
            <v>REM0003021</v>
          </cell>
          <cell r="C7893" t="str">
            <v>230REM0003021</v>
          </cell>
          <cell r="D7893" t="str">
            <v>豪泺经济型镜座（不带齿）</v>
          </cell>
        </row>
        <row r="7894">
          <cell r="B7894" t="str">
            <v>BAS0000053</v>
          </cell>
          <cell r="C7894" t="str">
            <v>230BAS0000053</v>
          </cell>
          <cell r="D7894" t="str">
            <v>易格斯衬套</v>
          </cell>
        </row>
        <row r="7895">
          <cell r="B7895" t="str">
            <v>BFA0010065</v>
          </cell>
          <cell r="C7895" t="str">
            <v>220BFA0010065</v>
          </cell>
          <cell r="D7895" t="str">
            <v>内六角花形盘头螺钉</v>
          </cell>
        </row>
        <row r="7896">
          <cell r="B7896" t="str">
            <v>SHT0002060</v>
          </cell>
          <cell r="C7896" t="str">
            <v>230SHT0002060</v>
          </cell>
          <cell r="D7896" t="str">
            <v>下支撑钢线</v>
          </cell>
        </row>
        <row r="7897">
          <cell r="B7897" t="str">
            <v>SHT0002047</v>
          </cell>
          <cell r="C7897" t="str">
            <v>230SHT0002047</v>
          </cell>
          <cell r="D7897" t="str">
            <v>升降器前手柄钣金件</v>
          </cell>
        </row>
        <row r="7898">
          <cell r="B7898" t="str">
            <v>SHT0000100</v>
          </cell>
          <cell r="C7898" t="str">
            <v>220SHT0000100</v>
          </cell>
          <cell r="D7898" t="str">
            <v>副司机副边左罩壳</v>
          </cell>
        </row>
        <row r="7899">
          <cell r="B7899" t="str">
            <v>SLT0000831</v>
          </cell>
          <cell r="C7899" t="str">
            <v>220SLT0000831</v>
          </cell>
          <cell r="D7899" t="str">
            <v>司机副边右侧罩壳</v>
          </cell>
        </row>
        <row r="7900">
          <cell r="B7900" t="str">
            <v>SHT0001002</v>
          </cell>
          <cell r="C7900" t="str">
            <v>230SHT0001002</v>
          </cell>
          <cell r="D7900" t="str">
            <v>升降操作手柄（后）</v>
          </cell>
        </row>
        <row r="7901">
          <cell r="B7901" t="str">
            <v>SLT0010446</v>
          </cell>
          <cell r="C7901" t="str">
            <v>220SLT0010446</v>
          </cell>
          <cell r="D7901" t="str">
            <v>副驾靠背无纺布</v>
          </cell>
        </row>
        <row r="7902">
          <cell r="B7902" t="str">
            <v>SHT0010446</v>
          </cell>
          <cell r="C7902" t="str">
            <v>230SHT0010446</v>
          </cell>
          <cell r="D7902" t="str">
            <v>销轴固定支架焊接总成</v>
          </cell>
        </row>
        <row r="7903">
          <cell r="B7903" t="str">
            <v>SHT0001112</v>
          </cell>
          <cell r="C7903" t="str">
            <v>230SHT0001112</v>
          </cell>
          <cell r="D7903" t="str">
            <v>牵引板组件</v>
          </cell>
        </row>
        <row r="7904">
          <cell r="B7904" t="str">
            <v>BPC0010020</v>
          </cell>
          <cell r="C7904" t="str">
            <v>220BPC0010020</v>
          </cell>
          <cell r="D7904" t="str">
            <v>进气金属接头</v>
          </cell>
        </row>
        <row r="7905">
          <cell r="B7905" t="str">
            <v>BFA0000351</v>
          </cell>
          <cell r="C7905" t="str">
            <v>230BFA0000351</v>
          </cell>
          <cell r="D7905" t="str">
            <v>后旋转销轴</v>
          </cell>
        </row>
        <row r="7906">
          <cell r="B7906" t="str">
            <v>RIM0000064</v>
          </cell>
          <cell r="C7906" t="str">
            <v>210RIM0000064</v>
          </cell>
          <cell r="D7906" t="str">
            <v>1029室杆盘黑色(短)</v>
          </cell>
        </row>
        <row r="7907">
          <cell r="B7907" t="str">
            <v>TSY0000330</v>
          </cell>
          <cell r="C7907" t="str">
            <v>220TSY0000330</v>
          </cell>
          <cell r="D7907" t="str">
            <v>扣条KT-158-975</v>
          </cell>
        </row>
        <row r="7908">
          <cell r="B7908" t="str">
            <v>SLT0010605</v>
          </cell>
          <cell r="C7908" t="str">
            <v>230SLT0010605</v>
          </cell>
          <cell r="D7908" t="str">
            <v>副驾靠背横支撑钢丝C</v>
          </cell>
        </row>
        <row r="7909">
          <cell r="B7909" t="str">
            <v>SHT0010207</v>
          </cell>
          <cell r="C7909" t="str">
            <v>230SHT0010207</v>
          </cell>
          <cell r="D7909" t="str">
            <v>座框旋转轴轴套</v>
          </cell>
        </row>
        <row r="7910">
          <cell r="B7910" t="str">
            <v>BAS0010004</v>
          </cell>
          <cell r="C7910" t="str">
            <v>230BAS0010004</v>
          </cell>
          <cell r="D7910" t="str">
            <v>座框旋转塑料轴套</v>
          </cell>
        </row>
        <row r="7911">
          <cell r="B7911" t="str">
            <v>REM0002993</v>
          </cell>
          <cell r="C7911" t="str">
            <v>230REM0002993</v>
          </cell>
          <cell r="D7911" t="str">
            <v>MV3镜杆堵头</v>
          </cell>
        </row>
        <row r="7912">
          <cell r="B7912" t="str">
            <v>RSM0000290</v>
          </cell>
          <cell r="C7912" t="str">
            <v>230RSM0000290</v>
          </cell>
          <cell r="D7912" t="str">
            <v>2200下视镜铸件1</v>
          </cell>
        </row>
        <row r="7913">
          <cell r="B7913" t="str">
            <v>RSM0000291</v>
          </cell>
          <cell r="C7913" t="str">
            <v>230RSM0000291</v>
          </cell>
          <cell r="D7913" t="str">
            <v>2200下视镜铸件2</v>
          </cell>
        </row>
        <row r="7914">
          <cell r="B7914" t="str">
            <v>TST0000374</v>
          </cell>
          <cell r="C7914" t="str">
            <v>230TST0000374</v>
          </cell>
          <cell r="D7914" t="str">
            <v>导电咀（0.8mm*M6*45)</v>
          </cell>
        </row>
        <row r="7915">
          <cell r="B7915" t="str">
            <v>TST0001153</v>
          </cell>
          <cell r="C7915" t="str">
            <v>230TST0001153</v>
          </cell>
          <cell r="D7915" t="str">
            <v>毛刷</v>
          </cell>
        </row>
        <row r="7916">
          <cell r="B7916" t="str">
            <v>TST0001043</v>
          </cell>
          <cell r="C7916" t="str">
            <v>230TST0001043</v>
          </cell>
          <cell r="D7916" t="str">
            <v>合金旋转锉φ3</v>
          </cell>
        </row>
        <row r="7917">
          <cell r="B7917" t="str">
            <v>SLT0002701</v>
          </cell>
          <cell r="C7917" t="str">
            <v>220SLT0002701</v>
          </cell>
          <cell r="D7917" t="str">
            <v>K1-6486十人铰链（大）</v>
          </cell>
        </row>
        <row r="7918">
          <cell r="B7918" t="str">
            <v>SHT0002393</v>
          </cell>
          <cell r="C7918" t="str">
            <v>230SHT0002393</v>
          </cell>
          <cell r="D7918" t="str">
            <v>H3齿板</v>
          </cell>
        </row>
        <row r="7919">
          <cell r="B7919" t="str">
            <v>SHT0013389</v>
          </cell>
          <cell r="C7919" t="str">
            <v>230SHT0013389</v>
          </cell>
          <cell r="D7919" t="str">
            <v>后升降短连杆</v>
          </cell>
        </row>
        <row r="7920">
          <cell r="B7920" t="str">
            <v>TSY0000067</v>
          </cell>
          <cell r="C7920" t="str">
            <v>220TSY0000067</v>
          </cell>
          <cell r="D7920" t="str">
            <v>扣条KT-158-895</v>
          </cell>
        </row>
        <row r="7921">
          <cell r="B7921" t="str">
            <v>SLT0000011</v>
          </cell>
          <cell r="C7921" t="str">
            <v>220SLT0000011</v>
          </cell>
          <cell r="D7921" t="str">
            <v>副驾驶员座垫包装膜</v>
          </cell>
        </row>
        <row r="7922">
          <cell r="B7922" t="str">
            <v>SLT0000011</v>
          </cell>
          <cell r="C7922" t="str">
            <v>230SLT0000011</v>
          </cell>
          <cell r="D7922" t="str">
            <v>副驾驶员座垫包装膜</v>
          </cell>
        </row>
        <row r="7923">
          <cell r="B7923" t="str">
            <v>BPC0000032</v>
          </cell>
          <cell r="C7923" t="str">
            <v>220BPC0000032</v>
          </cell>
          <cell r="D7923" t="str">
            <v>H4装车接头</v>
          </cell>
        </row>
        <row r="7924">
          <cell r="B7924" t="str">
            <v>BPC0000032</v>
          </cell>
          <cell r="C7924" t="str">
            <v>230BPC0000032</v>
          </cell>
          <cell r="D7924" t="str">
            <v>H4装车接头</v>
          </cell>
        </row>
        <row r="7925">
          <cell r="B7925" t="str">
            <v>REM0003086</v>
          </cell>
          <cell r="C7925" t="str">
            <v>230REM0003086</v>
          </cell>
          <cell r="D7925" t="str">
            <v>低速牵引车右镜杆侧管</v>
          </cell>
        </row>
        <row r="7926">
          <cell r="B7926" t="str">
            <v>SCS0004336</v>
          </cell>
          <cell r="C7926" t="str">
            <v>220SCS0004336</v>
          </cell>
          <cell r="D7926" t="str">
            <v>从动头枕导套总成</v>
          </cell>
        </row>
        <row r="7927">
          <cell r="B7927" t="str">
            <v>SLT0000015</v>
          </cell>
          <cell r="C7927" t="str">
            <v>220SLT0000015</v>
          </cell>
          <cell r="D7927" t="str">
            <v>M3右舵司机罩壳（灰）</v>
          </cell>
        </row>
        <row r="7928">
          <cell r="B7928" t="str">
            <v>SCS0003192</v>
          </cell>
          <cell r="C7928" t="str">
            <v>210SCS0003192</v>
          </cell>
          <cell r="D7928" t="str">
            <v>B40L挡块</v>
          </cell>
        </row>
        <row r="7929">
          <cell r="B7929" t="str">
            <v>SCS0003192</v>
          </cell>
          <cell r="C7929" t="str">
            <v>220SCS0003192</v>
          </cell>
          <cell r="D7929" t="str">
            <v>B40L挡块</v>
          </cell>
        </row>
        <row r="7930">
          <cell r="B7930" t="str">
            <v>SHT0001003</v>
          </cell>
          <cell r="C7930" t="str">
            <v>230SHT0001003</v>
          </cell>
          <cell r="D7930" t="str">
            <v>升降操作手柄（前）</v>
          </cell>
        </row>
        <row r="7931">
          <cell r="B7931" t="str">
            <v>SCS0004624</v>
          </cell>
          <cell r="C7931" t="str">
            <v>230SCS0004624</v>
          </cell>
          <cell r="D7931" t="str">
            <v>四分靠背骨架左上连接板</v>
          </cell>
        </row>
        <row r="7932">
          <cell r="B7932" t="str">
            <v>BFA0000273</v>
          </cell>
          <cell r="C7932" t="str">
            <v>210BFA0000273</v>
          </cell>
          <cell r="D7932" t="str">
            <v>铜镶件6*30</v>
          </cell>
        </row>
        <row r="7933">
          <cell r="B7933" t="str">
            <v>BFA0000273</v>
          </cell>
          <cell r="C7933" t="str">
            <v>230BFA0000273</v>
          </cell>
          <cell r="D7933" t="str">
            <v>铜镶件6*30</v>
          </cell>
        </row>
        <row r="7934">
          <cell r="B7934" t="str">
            <v>SLT0010533</v>
          </cell>
          <cell r="C7934" t="str">
            <v>230SLT0010533</v>
          </cell>
          <cell r="D7934" t="str">
            <v>上限位块</v>
          </cell>
        </row>
        <row r="7935">
          <cell r="B7935" t="str">
            <v>SLT0010361</v>
          </cell>
          <cell r="C7935" t="str">
            <v>220SLT0010361</v>
          </cell>
          <cell r="D7935" t="str">
            <v>副驾靠背解锁手柄</v>
          </cell>
        </row>
        <row r="7936">
          <cell r="B7936" t="str">
            <v>BFA0000314</v>
          </cell>
          <cell r="C7936" t="str">
            <v>230BFA0000314</v>
          </cell>
          <cell r="D7936" t="str">
            <v>固定螺栓</v>
          </cell>
        </row>
        <row r="7937">
          <cell r="B7937" t="str">
            <v>TST0000212</v>
          </cell>
          <cell r="C7937" t="str">
            <v>230TST0000212</v>
          </cell>
          <cell r="D7937" t="str">
            <v>冲针φ4.3*60</v>
          </cell>
        </row>
        <row r="7938">
          <cell r="B7938" t="str">
            <v>SHT0001219</v>
          </cell>
          <cell r="C7938" t="str">
            <v>230SHT0001219</v>
          </cell>
          <cell r="D7938" t="str">
            <v>连接板2长轴左</v>
          </cell>
        </row>
        <row r="7939">
          <cell r="B7939" t="str">
            <v>SHT0001218</v>
          </cell>
          <cell r="C7939" t="str">
            <v>230SHT0001218</v>
          </cell>
          <cell r="D7939" t="str">
            <v>连接板2长轴右</v>
          </cell>
        </row>
        <row r="7940">
          <cell r="B7940" t="str">
            <v>SCS0003321</v>
          </cell>
          <cell r="C7940" t="str">
            <v>220SCS0003321</v>
          </cell>
          <cell r="D7940" t="str">
            <v>U201六分背包装膜</v>
          </cell>
        </row>
        <row r="7941">
          <cell r="B7941" t="str">
            <v>SCS0003321</v>
          </cell>
          <cell r="C7941" t="str">
            <v>230SCS0003321</v>
          </cell>
          <cell r="D7941" t="str">
            <v>U201六分背包装膜</v>
          </cell>
        </row>
        <row r="7942">
          <cell r="B7942" t="str">
            <v>BFA0000633</v>
          </cell>
          <cell r="C7942" t="str">
            <v>230BFA0000633</v>
          </cell>
          <cell r="D7942" t="str">
            <v>螺母M24</v>
          </cell>
        </row>
        <row r="7943">
          <cell r="B7943" t="str">
            <v>SHT0002473</v>
          </cell>
          <cell r="C7943" t="str">
            <v>230SHT0002473</v>
          </cell>
          <cell r="D7943" t="str">
            <v>仰角调节组件电泳</v>
          </cell>
        </row>
        <row r="7944">
          <cell r="B7944" t="str">
            <v>SHT0013145</v>
          </cell>
          <cell r="C7944" t="str">
            <v>230SHT0013145</v>
          </cell>
          <cell r="D7944" t="str">
            <v>前升降拉簧</v>
          </cell>
        </row>
        <row r="7945">
          <cell r="B7945" t="str">
            <v>BFA0000349</v>
          </cell>
          <cell r="C7945" t="str">
            <v>230BFA0000349</v>
          </cell>
          <cell r="D7945" t="str">
            <v>靠背铰链连接轴</v>
          </cell>
        </row>
        <row r="7946">
          <cell r="B7946" t="str">
            <v>SHT0002048</v>
          </cell>
          <cell r="C7946" t="str">
            <v>230SHT0002048</v>
          </cell>
          <cell r="D7946" t="str">
            <v>升降器后手柄钣金件</v>
          </cell>
        </row>
        <row r="7947">
          <cell r="B7947" t="str">
            <v>TST0000123</v>
          </cell>
          <cell r="C7947" t="str">
            <v>230TST0000123</v>
          </cell>
          <cell r="D7947" t="str">
            <v>M14(黑螺母)</v>
          </cell>
        </row>
        <row r="7948">
          <cell r="B7948" t="str">
            <v>TST0000447</v>
          </cell>
          <cell r="C7948" t="str">
            <v>230TST0000447</v>
          </cell>
          <cell r="D7948" t="str">
            <v>低压灯泡36V-40W</v>
          </cell>
        </row>
        <row r="7949">
          <cell r="B7949" t="str">
            <v>SCS0003204</v>
          </cell>
          <cell r="C7949" t="str">
            <v>220SCS0003204</v>
          </cell>
          <cell r="D7949" t="str">
            <v>U201扶手内衬套</v>
          </cell>
        </row>
        <row r="7950">
          <cell r="B7950" t="str">
            <v>SHT0011029</v>
          </cell>
          <cell r="C7950" t="str">
            <v>220SHT0011029</v>
          </cell>
          <cell r="D7950" t="str">
            <v>副驾标配无纺布</v>
          </cell>
        </row>
        <row r="7951">
          <cell r="B7951" t="str">
            <v>SHT0011540</v>
          </cell>
          <cell r="C7951" t="str">
            <v>220SHT0011540</v>
          </cell>
          <cell r="D7951" t="str">
            <v>木板条</v>
          </cell>
        </row>
        <row r="7952">
          <cell r="B7952" t="str">
            <v>SHT0001932</v>
          </cell>
          <cell r="C7952" t="str">
            <v>230SHT0001932</v>
          </cell>
          <cell r="D7952" t="str">
            <v>支撑框线1</v>
          </cell>
        </row>
        <row r="7953">
          <cell r="B7953" t="str">
            <v>SCS0004844</v>
          </cell>
          <cell r="C7953" t="str">
            <v>230SCS0004844</v>
          </cell>
          <cell r="D7953" t="str">
            <v>座垫前倾角锁舌</v>
          </cell>
        </row>
        <row r="7954">
          <cell r="B7954" t="str">
            <v>SHT0001191</v>
          </cell>
          <cell r="C7954" t="str">
            <v>230SHT0001191</v>
          </cell>
          <cell r="D7954" t="str">
            <v>连杆板3</v>
          </cell>
        </row>
        <row r="7955">
          <cell r="B7955" t="str">
            <v>SHT0002467</v>
          </cell>
          <cell r="C7955" t="str">
            <v>230SHT0002467</v>
          </cell>
          <cell r="D7955" t="str">
            <v>水平减震解锁钣金电泳</v>
          </cell>
        </row>
        <row r="7956">
          <cell r="B7956" t="str">
            <v>SHT0013971</v>
          </cell>
          <cell r="C7956" t="str">
            <v>220SHT0013971</v>
          </cell>
          <cell r="D7956" t="str">
            <v>线束护套固定塑料件</v>
          </cell>
        </row>
        <row r="7957">
          <cell r="B7957" t="str">
            <v>SHT0001293</v>
          </cell>
          <cell r="C7957" t="str">
            <v>230SHT0001293</v>
          </cell>
          <cell r="D7957" t="str">
            <v>连接板2短轴左</v>
          </cell>
        </row>
        <row r="7958">
          <cell r="B7958" t="str">
            <v>SHT0001294</v>
          </cell>
          <cell r="C7958" t="str">
            <v>230SHT0001294</v>
          </cell>
          <cell r="D7958" t="str">
            <v>连接板2短轴右</v>
          </cell>
        </row>
        <row r="7959">
          <cell r="B7959" t="str">
            <v>SLT0002543</v>
          </cell>
          <cell r="C7959" t="str">
            <v>230SLT0002543</v>
          </cell>
          <cell r="D7959" t="str">
            <v>调角器下连接板上加强板</v>
          </cell>
        </row>
        <row r="7960">
          <cell r="B7960" t="str">
            <v>SLT0001577</v>
          </cell>
          <cell r="C7960" t="str">
            <v>220SLT0001577</v>
          </cell>
          <cell r="D7960" t="str">
            <v>小背下护盖（富康色）</v>
          </cell>
        </row>
        <row r="7961">
          <cell r="B7961" t="str">
            <v>SLT0002376</v>
          </cell>
          <cell r="C7961" t="str">
            <v>220SLT0002376</v>
          </cell>
          <cell r="D7961" t="str">
            <v>欧马可灰右舵小背下护盖</v>
          </cell>
        </row>
        <row r="7962">
          <cell r="B7962" t="str">
            <v>TSY0000036</v>
          </cell>
          <cell r="C7962" t="str">
            <v>220TSY0000036</v>
          </cell>
          <cell r="D7962" t="str">
            <v>黑色拉锁235cm</v>
          </cell>
        </row>
        <row r="7963">
          <cell r="B7963" t="str">
            <v>SHT0010854</v>
          </cell>
          <cell r="C7963" t="str">
            <v>230SHT0010854</v>
          </cell>
          <cell r="D7963" t="str">
            <v>支撑钣金件</v>
          </cell>
        </row>
        <row r="7964">
          <cell r="B7964" t="str">
            <v>SLT0002566</v>
          </cell>
          <cell r="C7964" t="str">
            <v>220SLT0002566</v>
          </cell>
          <cell r="D7964" t="str">
            <v>驾驶员靠背泡沫无纺布</v>
          </cell>
        </row>
        <row r="7965">
          <cell r="B7965" t="str">
            <v>SLT0001983</v>
          </cell>
          <cell r="C7965" t="str">
            <v>230SLT0001983</v>
          </cell>
          <cell r="D7965" t="str">
            <v>头枕管</v>
          </cell>
        </row>
        <row r="7966">
          <cell r="B7966" t="str">
            <v>REM0002638</v>
          </cell>
          <cell r="C7966" t="str">
            <v>210REM0002638</v>
          </cell>
          <cell r="D7966" t="str">
            <v>曼项目前下视镜镜座上盖</v>
          </cell>
        </row>
        <row r="7967">
          <cell r="B7967" t="str">
            <v>SCS0004605</v>
          </cell>
          <cell r="C7967" t="str">
            <v>230SCS0004605</v>
          </cell>
          <cell r="D7967" t="str">
            <v>连动板</v>
          </cell>
        </row>
        <row r="7968">
          <cell r="B7968" t="str">
            <v>REM0001810</v>
          </cell>
          <cell r="C7968" t="str">
            <v>210REM0001810</v>
          </cell>
          <cell r="D7968" t="str">
            <v>豪泺左下镜胶垫</v>
          </cell>
        </row>
        <row r="7969">
          <cell r="B7969" t="str">
            <v>REM0001817</v>
          </cell>
          <cell r="C7969" t="str">
            <v>210REM0001817</v>
          </cell>
          <cell r="D7969" t="str">
            <v>豪泺右下座胶垫</v>
          </cell>
        </row>
        <row r="7970">
          <cell r="B7970" t="str">
            <v>BPC0000027</v>
          </cell>
          <cell r="C7970" t="str">
            <v>220BPC0000027</v>
          </cell>
          <cell r="D7970" t="str">
            <v>直通变径快插接头4-6</v>
          </cell>
        </row>
        <row r="7971">
          <cell r="B7971" t="str">
            <v>BPC0000055</v>
          </cell>
          <cell r="C7971" t="str">
            <v>220BPC0000055</v>
          </cell>
          <cell r="D7971" t="str">
            <v>直通快接插头</v>
          </cell>
        </row>
        <row r="7972">
          <cell r="B7972" t="str">
            <v>BPC0000027</v>
          </cell>
          <cell r="C7972" t="str">
            <v>230BPC0000027</v>
          </cell>
          <cell r="D7972" t="str">
            <v>直通变径快插接头4-6</v>
          </cell>
        </row>
        <row r="7973">
          <cell r="B7973" t="str">
            <v>SHT0001911</v>
          </cell>
          <cell r="C7973" t="str">
            <v>230SHT0001911</v>
          </cell>
          <cell r="D7973" t="str">
            <v>限位块</v>
          </cell>
        </row>
        <row r="7974">
          <cell r="B7974" t="str">
            <v>TST0000118</v>
          </cell>
          <cell r="C7974" t="str">
            <v>230TST0000118</v>
          </cell>
          <cell r="D7974" t="str">
            <v>ф10×120（内方螺丝）</v>
          </cell>
        </row>
        <row r="7975">
          <cell r="B7975" t="str">
            <v>SHT0001089</v>
          </cell>
          <cell r="C7975" t="str">
            <v>230SHT0001089</v>
          </cell>
          <cell r="D7975" t="str">
            <v>下框后连接立柱</v>
          </cell>
        </row>
        <row r="7976">
          <cell r="B7976" t="str">
            <v>SHT0001203</v>
          </cell>
          <cell r="C7976" t="str">
            <v>230SHT0001203</v>
          </cell>
          <cell r="D7976" t="str">
            <v>滑块支撑板</v>
          </cell>
        </row>
        <row r="7977">
          <cell r="B7977" t="str">
            <v>SCS0004119</v>
          </cell>
          <cell r="C7977" t="str">
            <v>220SCS0004119</v>
          </cell>
          <cell r="D7977" t="str">
            <v>B40V后排座椅靠背包装膜</v>
          </cell>
        </row>
        <row r="7978">
          <cell r="B7978" t="str">
            <v>SCS0004119</v>
          </cell>
          <cell r="C7978" t="str">
            <v>230SCS0004119</v>
          </cell>
          <cell r="D7978" t="str">
            <v>B40V后排座椅靠背包装膜</v>
          </cell>
        </row>
        <row r="7979">
          <cell r="B7979" t="str">
            <v>BSP0000066</v>
          </cell>
          <cell r="C7979" t="str">
            <v>210BSP0000066</v>
          </cell>
          <cell r="D7979" t="str">
            <v>新时代弹簧</v>
          </cell>
        </row>
        <row r="7980">
          <cell r="B7980" t="str">
            <v>SLT0002135</v>
          </cell>
          <cell r="C7980" t="str">
            <v>220SLT0002135</v>
          </cell>
          <cell r="D7980" t="str">
            <v>J6F驾驶员调角器手柄</v>
          </cell>
        </row>
        <row r="7981">
          <cell r="B7981" t="str">
            <v>BSP0000066</v>
          </cell>
          <cell r="C7981" t="str">
            <v>230BSP0000066</v>
          </cell>
          <cell r="D7981" t="str">
            <v>新时代弹簧</v>
          </cell>
        </row>
        <row r="7982">
          <cell r="B7982" t="str">
            <v>SHT0001135</v>
          </cell>
          <cell r="C7982" t="str">
            <v>230SHT0001135</v>
          </cell>
          <cell r="D7982" t="str">
            <v>左围框接头组件</v>
          </cell>
        </row>
        <row r="7983">
          <cell r="B7983" t="str">
            <v>SHT0001067</v>
          </cell>
          <cell r="C7983" t="str">
            <v>230SHT0001067</v>
          </cell>
          <cell r="D7983" t="str">
            <v>减震器拉带</v>
          </cell>
        </row>
        <row r="7984">
          <cell r="B7984" t="str">
            <v>TMA0000555</v>
          </cell>
          <cell r="C7984" t="str">
            <v>210TMA0000555</v>
          </cell>
          <cell r="D7984" t="str">
            <v>软布袋</v>
          </cell>
        </row>
        <row r="7985">
          <cell r="B7985" t="str">
            <v>TST0001577</v>
          </cell>
          <cell r="C7985" t="str">
            <v>210TST0001577</v>
          </cell>
          <cell r="D7985" t="str">
            <v>M20无纺布包装袋</v>
          </cell>
        </row>
        <row r="7986">
          <cell r="B7986" t="str">
            <v>TST0001577</v>
          </cell>
          <cell r="C7986" t="str">
            <v>230TST0001577</v>
          </cell>
          <cell r="D7986" t="str">
            <v>M20无纺布包装袋</v>
          </cell>
        </row>
        <row r="7987">
          <cell r="B7987" t="str">
            <v>TSY0000241</v>
          </cell>
          <cell r="C7987" t="str">
            <v>220TSY0000241</v>
          </cell>
          <cell r="D7987" t="str">
            <v>刺钩条（红色）215mm</v>
          </cell>
        </row>
        <row r="7988">
          <cell r="B7988" t="str">
            <v>SHT0001199</v>
          </cell>
          <cell r="C7988" t="str">
            <v>230SHT0001199</v>
          </cell>
          <cell r="D7988" t="str">
            <v>前升降齿板</v>
          </cell>
        </row>
        <row r="7989">
          <cell r="B7989" t="str">
            <v>SHT0011374</v>
          </cell>
          <cell r="C7989" t="str">
            <v>210SHT0011374</v>
          </cell>
          <cell r="D7989" t="str">
            <v>H6扶手减震环</v>
          </cell>
        </row>
        <row r="7990">
          <cell r="B7990" t="str">
            <v>RCA0000194</v>
          </cell>
          <cell r="C7990" t="str">
            <v>210RCA0000194</v>
          </cell>
          <cell r="D7990" t="str">
            <v>扶手</v>
          </cell>
        </row>
        <row r="7991">
          <cell r="B7991" t="str">
            <v>SHT0001069</v>
          </cell>
          <cell r="C7991" t="str">
            <v>230SHT0001069</v>
          </cell>
          <cell r="D7991" t="str">
            <v>升降操作手柄（前）</v>
          </cell>
        </row>
        <row r="7992">
          <cell r="B7992" t="str">
            <v>SHT0001889</v>
          </cell>
          <cell r="C7992" t="str">
            <v>230SHT0001889</v>
          </cell>
          <cell r="D7992" t="str">
            <v>减震器限位拉带总成</v>
          </cell>
        </row>
        <row r="7993">
          <cell r="B7993" t="str">
            <v>BFA0000393</v>
          </cell>
          <cell r="C7993" t="str">
            <v>230BFA0000393</v>
          </cell>
          <cell r="D7993" t="str">
            <v>连接螺栓1</v>
          </cell>
        </row>
        <row r="7994">
          <cell r="B7994" t="str">
            <v>RSM0000283</v>
          </cell>
          <cell r="C7994" t="str">
            <v>230RSM0000283</v>
          </cell>
          <cell r="D7994" t="str">
            <v>2200下视镜杆主管分总成</v>
          </cell>
        </row>
        <row r="7995">
          <cell r="B7995" t="str">
            <v>SHT0001198</v>
          </cell>
          <cell r="C7995" t="str">
            <v>230SHT0001198</v>
          </cell>
          <cell r="D7995" t="str">
            <v>垫片</v>
          </cell>
        </row>
        <row r="7996">
          <cell r="B7996" t="str">
            <v>SLT0000008</v>
          </cell>
          <cell r="C7996" t="str">
            <v>220SLT0000008</v>
          </cell>
          <cell r="D7996" t="str">
            <v>k1连体座包装膜</v>
          </cell>
        </row>
        <row r="7997">
          <cell r="B7997" t="str">
            <v>RSM0010071</v>
          </cell>
          <cell r="C7997" t="str">
            <v>210RSM0010071</v>
          </cell>
          <cell r="D7997" t="str">
            <v>一汽M46前下视镜密封垫</v>
          </cell>
        </row>
        <row r="7998">
          <cell r="B7998" t="str">
            <v>SHT0010370</v>
          </cell>
          <cell r="C7998" t="str">
            <v>230SHT0010370</v>
          </cell>
          <cell r="D7998" t="str">
            <v>坐垫翻折支撑钣金左</v>
          </cell>
        </row>
        <row r="7999">
          <cell r="B7999" t="str">
            <v>SHT0010371</v>
          </cell>
          <cell r="C7999" t="str">
            <v>230SHT0010371</v>
          </cell>
          <cell r="D7999" t="str">
            <v>坐垫翻折支撑钣金右</v>
          </cell>
        </row>
        <row r="8000">
          <cell r="B8000" t="str">
            <v>RCA0000066</v>
          </cell>
          <cell r="C8000" t="str">
            <v>210RCA0000066</v>
          </cell>
          <cell r="D8000" t="str">
            <v>乘客拉手</v>
          </cell>
        </row>
        <row r="8001">
          <cell r="B8001" t="str">
            <v>RCA0000092</v>
          </cell>
          <cell r="C8001" t="str">
            <v>210RCA0000092</v>
          </cell>
          <cell r="D8001" t="str">
            <v>乘客拉手</v>
          </cell>
        </row>
        <row r="8002">
          <cell r="B8002" t="str">
            <v>RCA0000094</v>
          </cell>
          <cell r="C8002" t="str">
            <v>210RCA0000094</v>
          </cell>
          <cell r="D8002" t="str">
            <v>扶手</v>
          </cell>
        </row>
        <row r="8003">
          <cell r="B8003" t="str">
            <v>SHT0001115</v>
          </cell>
          <cell r="C8003" t="str">
            <v>230SHT0001115</v>
          </cell>
          <cell r="D8003" t="str">
            <v>右围框接头组件</v>
          </cell>
        </row>
        <row r="8004">
          <cell r="B8004" t="str">
            <v>SHT0012843</v>
          </cell>
          <cell r="C8004" t="str">
            <v>230SHT0012843</v>
          </cell>
          <cell r="D8004" t="str">
            <v>升降左前固定钣金</v>
          </cell>
        </row>
        <row r="8005">
          <cell r="B8005" t="str">
            <v>SHT0013700</v>
          </cell>
          <cell r="C8005" t="str">
            <v>230SHT0013700</v>
          </cell>
          <cell r="D8005" t="str">
            <v>升降右前固定钣金</v>
          </cell>
        </row>
        <row r="8006">
          <cell r="B8006" t="str">
            <v>SHT0011552</v>
          </cell>
          <cell r="C8006" t="str">
            <v>220SHT0011552</v>
          </cell>
          <cell r="D8006" t="str">
            <v>主驾驶速降开关按钮帽</v>
          </cell>
        </row>
        <row r="8007">
          <cell r="B8007" t="str">
            <v>SHT0011578</v>
          </cell>
          <cell r="C8007" t="str">
            <v>220SHT0011578</v>
          </cell>
          <cell r="D8007" t="str">
            <v>副驾驶速降开关按钮帽</v>
          </cell>
        </row>
        <row r="8008">
          <cell r="B8008" t="str">
            <v>SHT0002061</v>
          </cell>
          <cell r="C8008" t="str">
            <v>230SHT0002061</v>
          </cell>
          <cell r="D8008" t="str">
            <v>左侧加强板</v>
          </cell>
        </row>
        <row r="8009">
          <cell r="B8009" t="str">
            <v>SHT0002062</v>
          </cell>
          <cell r="C8009" t="str">
            <v>230SHT0002062</v>
          </cell>
          <cell r="D8009" t="str">
            <v>右侧加强板</v>
          </cell>
        </row>
        <row r="8010">
          <cell r="B8010" t="str">
            <v>SHT0002732</v>
          </cell>
          <cell r="C8010" t="str">
            <v>230SHT0002732</v>
          </cell>
          <cell r="D8010" t="str">
            <v>主驾上左安全带导向钢丝</v>
          </cell>
        </row>
        <row r="8011">
          <cell r="B8011" t="str">
            <v>SHT0002733</v>
          </cell>
          <cell r="C8011" t="str">
            <v>230SHT0002733</v>
          </cell>
          <cell r="D8011" t="str">
            <v>副驾上右安全带导向钢丝</v>
          </cell>
        </row>
        <row r="8012">
          <cell r="B8012" t="str">
            <v>SHT0000175</v>
          </cell>
          <cell r="C8012" t="str">
            <v>220SHT0000175</v>
          </cell>
          <cell r="D8012" t="str">
            <v>SQDZ总座罩壳主动边黑色</v>
          </cell>
        </row>
        <row r="8013">
          <cell r="B8013" t="str">
            <v>SHT0010823</v>
          </cell>
          <cell r="C8013" t="str">
            <v>230SHT0010823</v>
          </cell>
          <cell r="D8013" t="str">
            <v>水平减震挂钩导向塑料件</v>
          </cell>
        </row>
        <row r="8014">
          <cell r="B8014" t="str">
            <v>REM0002277</v>
          </cell>
          <cell r="C8014" t="str">
            <v>210REM0002277</v>
          </cell>
          <cell r="D8014" t="str">
            <v>C7外后视镜上镜锁片</v>
          </cell>
        </row>
        <row r="8015">
          <cell r="B8015" t="str">
            <v>REM0003103</v>
          </cell>
          <cell r="C8015" t="str">
            <v>230REM0003103</v>
          </cell>
          <cell r="D8015" t="str">
            <v>矿山车镜座1</v>
          </cell>
        </row>
        <row r="8016">
          <cell r="B8016" t="str">
            <v>REM0003104</v>
          </cell>
          <cell r="C8016" t="str">
            <v>230REM0003104</v>
          </cell>
          <cell r="D8016" t="str">
            <v>矿山车镜座2</v>
          </cell>
        </row>
        <row r="8017">
          <cell r="B8017" t="str">
            <v>REM0003111</v>
          </cell>
          <cell r="C8017" t="str">
            <v>230REM0003111</v>
          </cell>
          <cell r="D8017" t="str">
            <v>矿山车镜座3</v>
          </cell>
        </row>
        <row r="8018">
          <cell r="B8018" t="str">
            <v>REM0000573</v>
          </cell>
          <cell r="C8018" t="str">
            <v>210REM0000573</v>
          </cell>
          <cell r="D8018" t="str">
            <v>豪泺豪华左下镜座胶垫</v>
          </cell>
        </row>
        <row r="8019">
          <cell r="B8019" t="str">
            <v>REM0000587</v>
          </cell>
          <cell r="C8019" t="str">
            <v>210REM0000587</v>
          </cell>
          <cell r="D8019" t="str">
            <v>豪泺豪华右下镜座胶垫</v>
          </cell>
        </row>
        <row r="8020">
          <cell r="B8020" t="str">
            <v>TSY0000146</v>
          </cell>
          <cell r="C8020" t="str">
            <v>220TSY0000146</v>
          </cell>
          <cell r="D8020" t="str">
            <v>黑色拉锁225cm</v>
          </cell>
        </row>
        <row r="8021">
          <cell r="B8021" t="str">
            <v>SCS0005281</v>
          </cell>
          <cell r="C8021" t="str">
            <v>230SCS0005281</v>
          </cell>
          <cell r="D8021" t="str">
            <v>六分背钢丝</v>
          </cell>
        </row>
        <row r="8022">
          <cell r="B8022" t="str">
            <v>SHT0013364</v>
          </cell>
          <cell r="C8022" t="str">
            <v>220SHT0013364</v>
          </cell>
          <cell r="D8022" t="str">
            <v>翻转坐垫泡沫无纺布</v>
          </cell>
        </row>
        <row r="8023">
          <cell r="B8023" t="str">
            <v>SHT0001085</v>
          </cell>
          <cell r="C8023" t="str">
            <v>230SHT0001085</v>
          </cell>
          <cell r="D8023" t="str">
            <v>阻尼器下支架总成</v>
          </cell>
        </row>
        <row r="8024">
          <cell r="B8024" t="str">
            <v>REM0001868</v>
          </cell>
          <cell r="C8024" t="str">
            <v>210REM0001868</v>
          </cell>
          <cell r="D8024" t="str">
            <v>济南重汽轻卡镜体装饰板右</v>
          </cell>
        </row>
        <row r="8025">
          <cell r="B8025" t="str">
            <v>SHT0001169</v>
          </cell>
          <cell r="C8025" t="str">
            <v>230SHT0001169</v>
          </cell>
          <cell r="D8025" t="str">
            <v>外绞架垫片</v>
          </cell>
        </row>
        <row r="8026">
          <cell r="B8026" t="str">
            <v>SCS0005179</v>
          </cell>
          <cell r="C8026" t="str">
            <v>220SCS0005179</v>
          </cell>
          <cell r="D8026" t="str">
            <v>C50E四分左背包装膜</v>
          </cell>
        </row>
        <row r="8027">
          <cell r="B8027" t="str">
            <v>SCS0005179</v>
          </cell>
          <cell r="C8027" t="str">
            <v>230SCS0005179</v>
          </cell>
          <cell r="D8027" t="str">
            <v>C50E四分左背包装膜</v>
          </cell>
        </row>
        <row r="8028">
          <cell r="B8028" t="str">
            <v>REM0000580</v>
          </cell>
          <cell r="C8028" t="str">
            <v>210REM0000580</v>
          </cell>
          <cell r="D8028" t="str">
            <v>豪泺小镜头支撑板</v>
          </cell>
        </row>
        <row r="8029">
          <cell r="B8029" t="str">
            <v>REM0000580</v>
          </cell>
          <cell r="C8029" t="str">
            <v>230REM0000580</v>
          </cell>
          <cell r="D8029" t="str">
            <v>豪泺小镜头支撑板</v>
          </cell>
        </row>
        <row r="8030">
          <cell r="B8030" t="str">
            <v>RSM0000298</v>
          </cell>
          <cell r="C8030" t="str">
            <v>230RSM0000298</v>
          </cell>
          <cell r="D8030" t="str">
            <v>奥驰补盲镜杆主管</v>
          </cell>
        </row>
        <row r="8031">
          <cell r="B8031" t="str">
            <v>SHT0012090</v>
          </cell>
          <cell r="C8031" t="str">
            <v>230SHT0012090</v>
          </cell>
          <cell r="D8031" t="str">
            <v>减震垫支撑板组件</v>
          </cell>
        </row>
        <row r="8032">
          <cell r="B8032" t="str">
            <v>SHT0012093</v>
          </cell>
          <cell r="C8032" t="str">
            <v>230SHT0012093</v>
          </cell>
          <cell r="D8032" t="str">
            <v>上限位胶敦</v>
          </cell>
        </row>
        <row r="8033">
          <cell r="B8033" t="str">
            <v>SHT0012539</v>
          </cell>
          <cell r="C8033" t="str">
            <v>220SHT0012539</v>
          </cell>
          <cell r="D8033" t="str">
            <v>靠背包装膜</v>
          </cell>
        </row>
        <row r="8034">
          <cell r="B8034" t="str">
            <v>SLT0000780</v>
          </cell>
          <cell r="C8034" t="str">
            <v>220SLT0000780</v>
          </cell>
          <cell r="D8034" t="str">
            <v>驾驶员靠背包装膜</v>
          </cell>
        </row>
        <row r="8035">
          <cell r="B8035" t="str">
            <v>SHT0012111</v>
          </cell>
          <cell r="C8035" t="str">
            <v>230SHT0012111</v>
          </cell>
          <cell r="D8035" t="str">
            <v>主边罩壳后固定板</v>
          </cell>
        </row>
        <row r="8036">
          <cell r="B8036" t="str">
            <v>SHT0013424</v>
          </cell>
          <cell r="C8036" t="str">
            <v>230SHT0013424</v>
          </cell>
          <cell r="D8036" t="str">
            <v>1.0减震扣固定螺栓</v>
          </cell>
        </row>
        <row r="8037">
          <cell r="B8037" t="str">
            <v>SLT0000780</v>
          </cell>
          <cell r="C8037" t="str">
            <v>230SLT0000780</v>
          </cell>
          <cell r="D8037" t="str">
            <v>驾驶员靠背包装膜</v>
          </cell>
        </row>
        <row r="8038">
          <cell r="B8038" t="str">
            <v>TST0000548</v>
          </cell>
          <cell r="C8038" t="str">
            <v>230TST0000548</v>
          </cell>
          <cell r="D8038" t="str">
            <v>顶丝φ16</v>
          </cell>
        </row>
        <row r="8039">
          <cell r="B8039" t="str">
            <v>SHT0001090</v>
          </cell>
          <cell r="C8039" t="str">
            <v>230SHT0001090</v>
          </cell>
          <cell r="D8039" t="str">
            <v>下框前连接立柱</v>
          </cell>
        </row>
        <row r="8040">
          <cell r="B8040" t="str">
            <v>SLT0001097</v>
          </cell>
          <cell r="C8040" t="str">
            <v>220SLT0001097</v>
          </cell>
          <cell r="D8040" t="str">
            <v>K1窄车司机背无纺布</v>
          </cell>
        </row>
        <row r="8041">
          <cell r="B8041" t="str">
            <v>SHT0010522</v>
          </cell>
          <cell r="C8041" t="str">
            <v>230SHT0010522</v>
          </cell>
          <cell r="D8041" t="str">
            <v>阻尼销轴支架</v>
          </cell>
        </row>
        <row r="8042">
          <cell r="B8042" t="str">
            <v>BFA0000341</v>
          </cell>
          <cell r="C8042" t="str">
            <v>230BFA0000341</v>
          </cell>
          <cell r="D8042" t="str">
            <v>三排地脚连接扭簧连接轴</v>
          </cell>
        </row>
        <row r="8043">
          <cell r="B8043" t="str">
            <v>SHT0002135</v>
          </cell>
          <cell r="C8043" t="str">
            <v>230SHT0002135</v>
          </cell>
          <cell r="D8043" t="str">
            <v>连杆板2前</v>
          </cell>
        </row>
        <row r="8044">
          <cell r="B8044" t="str">
            <v>SHT0012033</v>
          </cell>
          <cell r="C8044" t="str">
            <v>230SHT0012033</v>
          </cell>
          <cell r="D8044" t="str">
            <v>塑料轴套GFM-1214-17</v>
          </cell>
        </row>
        <row r="8045">
          <cell r="B8045" t="str">
            <v>TST0000141</v>
          </cell>
          <cell r="C8045" t="str">
            <v>230TST0000141</v>
          </cell>
          <cell r="D8045" t="str">
            <v>地脚螺丝φ12*460</v>
          </cell>
        </row>
        <row r="8046">
          <cell r="B8046" t="str">
            <v>SHT0001126</v>
          </cell>
          <cell r="C8046" t="str">
            <v>230SHT0001126</v>
          </cell>
          <cell r="D8046" t="str">
            <v>后升降齿板</v>
          </cell>
        </row>
        <row r="8047">
          <cell r="B8047" t="str">
            <v>SHT0001127</v>
          </cell>
          <cell r="C8047" t="str">
            <v>230SHT0001127</v>
          </cell>
          <cell r="D8047" t="str">
            <v>前升降齿板</v>
          </cell>
        </row>
        <row r="8048">
          <cell r="B8048" t="str">
            <v>REM0001720</v>
          </cell>
          <cell r="C8048" t="str">
            <v>210REM0001720</v>
          </cell>
          <cell r="D8048" t="str">
            <v>奥驰广角镜片</v>
          </cell>
        </row>
        <row r="8049">
          <cell r="B8049" t="str">
            <v>TSY0010265</v>
          </cell>
          <cell r="C8049" t="str">
            <v>220TSY0010265</v>
          </cell>
          <cell r="D8049" t="str">
            <v>5#尼龙闭口黑色拉锁90cm</v>
          </cell>
        </row>
        <row r="8050">
          <cell r="B8050" t="str">
            <v>SHT0010763</v>
          </cell>
          <cell r="C8050" t="str">
            <v>230SHT0010763</v>
          </cell>
          <cell r="D8050" t="str">
            <v>肩部支撑钢丝</v>
          </cell>
        </row>
        <row r="8051">
          <cell r="B8051" t="str">
            <v>SHT0013238</v>
          </cell>
          <cell r="C8051" t="str">
            <v>230SHT0013238</v>
          </cell>
          <cell r="D8051" t="str">
            <v>VDC阀上支架总成</v>
          </cell>
        </row>
        <row r="8052">
          <cell r="B8052" t="str">
            <v>SCS0005334</v>
          </cell>
          <cell r="C8052" t="str">
            <v>210SCS0005334</v>
          </cell>
          <cell r="D8052" t="str">
            <v>B40L中改后座椅后安装护盖</v>
          </cell>
        </row>
        <row r="8053">
          <cell r="B8053" t="str">
            <v>SCS0005334</v>
          </cell>
          <cell r="C8053" t="str">
            <v>220SCS0005334</v>
          </cell>
          <cell r="D8053" t="str">
            <v>B40L中改后座椅后安装护盖</v>
          </cell>
        </row>
        <row r="8054">
          <cell r="B8054" t="str">
            <v>SHT0011760</v>
          </cell>
          <cell r="C8054" t="str">
            <v>230SHT0011760</v>
          </cell>
          <cell r="D8054" t="str">
            <v>加强钣金</v>
          </cell>
        </row>
        <row r="8055">
          <cell r="B8055" t="str">
            <v>SHT0002039</v>
          </cell>
          <cell r="C8055" t="str">
            <v>230SHT0002039</v>
          </cell>
          <cell r="D8055" t="str">
            <v>阻尼器上固定轴加强板</v>
          </cell>
        </row>
        <row r="8056">
          <cell r="B8056" t="str">
            <v>TST0001559</v>
          </cell>
          <cell r="C8056" t="str">
            <v>230TST0001559</v>
          </cell>
          <cell r="D8056" t="str">
            <v>浸塑钩子</v>
          </cell>
        </row>
        <row r="8057">
          <cell r="B8057" t="str">
            <v>SHT0010985</v>
          </cell>
          <cell r="C8057" t="str">
            <v>210SHT0010985</v>
          </cell>
          <cell r="D8057" t="str">
            <v>X3000正司机仰角手柄</v>
          </cell>
        </row>
        <row r="8058">
          <cell r="B8058" t="str">
            <v>SHT0013738</v>
          </cell>
          <cell r="C8058" t="str">
            <v>210SHT0013738</v>
          </cell>
          <cell r="D8058" t="str">
            <v>X3000正仰角手柄L5000标识</v>
          </cell>
        </row>
        <row r="8059">
          <cell r="B8059" t="str">
            <v>SHT0010985</v>
          </cell>
          <cell r="C8059" t="str">
            <v>220SHT0010985</v>
          </cell>
          <cell r="D8059" t="str">
            <v>X3000正司机仰角手柄</v>
          </cell>
        </row>
        <row r="8060">
          <cell r="B8060" t="str">
            <v>SHT0000176</v>
          </cell>
          <cell r="C8060" t="str">
            <v>220SHT0000176</v>
          </cell>
          <cell r="D8060" t="str">
            <v>SQDZ总座罩壳副边黑色</v>
          </cell>
        </row>
        <row r="8061">
          <cell r="B8061" t="str">
            <v>SCS0004312</v>
          </cell>
          <cell r="C8061" t="str">
            <v>220SCS0004312</v>
          </cell>
          <cell r="D8061" t="str">
            <v>C50靠背预埋钢丝</v>
          </cell>
        </row>
        <row r="8062">
          <cell r="B8062" t="str">
            <v>SCS0004312</v>
          </cell>
          <cell r="C8062" t="str">
            <v>230SCS0004312</v>
          </cell>
          <cell r="D8062" t="str">
            <v>C50靠背预埋钢丝</v>
          </cell>
        </row>
        <row r="8063">
          <cell r="B8063" t="str">
            <v>TSY0000743</v>
          </cell>
          <cell r="C8063" t="str">
            <v>220TSY0000743</v>
          </cell>
          <cell r="D8063" t="str">
            <v>板条KT-15-1240</v>
          </cell>
        </row>
        <row r="8064">
          <cell r="B8064" t="str">
            <v>TST0001182</v>
          </cell>
          <cell r="C8064" t="str">
            <v>230TST0001182</v>
          </cell>
          <cell r="D8064" t="str">
            <v>防撞胶块</v>
          </cell>
        </row>
        <row r="8065">
          <cell r="B8065" t="str">
            <v>SHT0014490</v>
          </cell>
          <cell r="C8065" t="str">
            <v>230SHT0014490</v>
          </cell>
          <cell r="D8065" t="str">
            <v>驾驶员下左安全带导向钢丝</v>
          </cell>
        </row>
        <row r="8066">
          <cell r="B8066" t="str">
            <v>SHT0014491</v>
          </cell>
          <cell r="C8066" t="str">
            <v>230SHT0014491</v>
          </cell>
          <cell r="D8066" t="str">
            <v>副驾驶员下安全带导向钢丝</v>
          </cell>
        </row>
        <row r="8067">
          <cell r="B8067" t="str">
            <v>BAS0010021</v>
          </cell>
          <cell r="C8067" t="str">
            <v>230BAS0010021</v>
          </cell>
          <cell r="D8067" t="str">
            <v>仰角耐磨轴套(不用）</v>
          </cell>
        </row>
        <row r="8068">
          <cell r="B8068" t="str">
            <v>REM0003389</v>
          </cell>
          <cell r="C8068" t="str">
            <v>210REM0003389</v>
          </cell>
          <cell r="D8068" t="str">
            <v>2200左镜座装饰盖</v>
          </cell>
        </row>
        <row r="8069">
          <cell r="B8069" t="str">
            <v>REM0003390</v>
          </cell>
          <cell r="C8069" t="str">
            <v>210REM0003390</v>
          </cell>
          <cell r="D8069" t="str">
            <v>2200右镜座装饰盖</v>
          </cell>
        </row>
        <row r="8070">
          <cell r="B8070" t="str">
            <v>REM0000924</v>
          </cell>
          <cell r="C8070" t="str">
            <v>210REM0000924</v>
          </cell>
          <cell r="D8070" t="str">
            <v>B40垫块</v>
          </cell>
        </row>
        <row r="8071">
          <cell r="B8071" t="str">
            <v>REM0000924</v>
          </cell>
          <cell r="C8071" t="str">
            <v>230REM0000924</v>
          </cell>
          <cell r="D8071" t="str">
            <v>B40垫块</v>
          </cell>
        </row>
        <row r="8072">
          <cell r="B8072" t="str">
            <v>SLT0002020</v>
          </cell>
          <cell r="C8072" t="str">
            <v>230SLT0002020</v>
          </cell>
          <cell r="D8072" t="str">
            <v>欧马克左前支撑座</v>
          </cell>
        </row>
        <row r="8073">
          <cell r="B8073" t="str">
            <v>SHT0010778</v>
          </cell>
          <cell r="C8073" t="str">
            <v>230SHT0010778</v>
          </cell>
          <cell r="D8073" t="str">
            <v>气袋腰托支撑钣金</v>
          </cell>
        </row>
        <row r="8074">
          <cell r="B8074" t="str">
            <v>SCS0004398</v>
          </cell>
          <cell r="C8074" t="str">
            <v>230SCS0004398</v>
          </cell>
          <cell r="D8074" t="str">
            <v>中改扶手内侧固定支架</v>
          </cell>
        </row>
        <row r="8075">
          <cell r="B8075" t="str">
            <v>BEC0000085</v>
          </cell>
          <cell r="C8075" t="str">
            <v>210BEC0000085</v>
          </cell>
          <cell r="D8075" t="str">
            <v>拨动开关</v>
          </cell>
        </row>
        <row r="8076">
          <cell r="B8076" t="str">
            <v>SHT0010299</v>
          </cell>
          <cell r="C8076" t="str">
            <v>230SHT0010299</v>
          </cell>
          <cell r="D8076" t="str">
            <v>靠背调节手柄安装轴</v>
          </cell>
        </row>
        <row r="8077">
          <cell r="B8077" t="str">
            <v>BFA0010063</v>
          </cell>
          <cell r="C8077" t="str">
            <v>220BFA0010063</v>
          </cell>
          <cell r="D8077" t="str">
            <v>台阶螺栓M10*18.3</v>
          </cell>
        </row>
        <row r="8078">
          <cell r="B8078" t="str">
            <v>SCS0004191</v>
          </cell>
          <cell r="C8078" t="str">
            <v>220SCS0004191</v>
          </cell>
          <cell r="D8078" t="str">
            <v>地锁解锁拉带总成</v>
          </cell>
        </row>
        <row r="8079">
          <cell r="B8079" t="str">
            <v>TSY0010292</v>
          </cell>
          <cell r="C8079" t="str">
            <v>220TSY0010292</v>
          </cell>
          <cell r="D8079" t="str">
            <v>黑色反穿头拉链980mm</v>
          </cell>
        </row>
        <row r="8080">
          <cell r="B8080" t="str">
            <v>BCL0010014</v>
          </cell>
          <cell r="C8080" t="str">
            <v>230BCL0010014</v>
          </cell>
          <cell r="D8080" t="str">
            <v>φ13防护波纹管</v>
          </cell>
        </row>
        <row r="8081">
          <cell r="B8081" t="str">
            <v>SCS0004191</v>
          </cell>
          <cell r="C8081" t="str">
            <v>230SCS0004191</v>
          </cell>
          <cell r="D8081" t="str">
            <v>地锁解锁拉带总成</v>
          </cell>
        </row>
        <row r="8082">
          <cell r="B8082" t="str">
            <v>SHT0012055</v>
          </cell>
          <cell r="C8082" t="str">
            <v>230SHT0012055</v>
          </cell>
          <cell r="D8082" t="str">
            <v>升降连杆固定轴总成</v>
          </cell>
        </row>
        <row r="8083">
          <cell r="B8083" t="str">
            <v>SHT0001080</v>
          </cell>
          <cell r="C8083" t="str">
            <v>230SHT0001080</v>
          </cell>
          <cell r="D8083" t="str">
            <v>导向尼龙块</v>
          </cell>
        </row>
        <row r="8084">
          <cell r="B8084" t="str">
            <v>REM0000152</v>
          </cell>
          <cell r="C8084" t="str">
            <v>210REM0000152</v>
          </cell>
          <cell r="D8084" t="str">
            <v>C35DB灯罩左</v>
          </cell>
        </row>
        <row r="8085">
          <cell r="B8085" t="str">
            <v>BFA0000325</v>
          </cell>
          <cell r="C8085" t="str">
            <v>230BFA0000325</v>
          </cell>
          <cell r="D8085" t="str">
            <v>安全带扣螺母7/16</v>
          </cell>
        </row>
        <row r="8086">
          <cell r="B8086" t="str">
            <v>SLT0000516</v>
          </cell>
          <cell r="C8086" t="str">
            <v>220SLT0000516</v>
          </cell>
          <cell r="D8086" t="str">
            <v>k1侧翻座包装膜</v>
          </cell>
        </row>
        <row r="8087">
          <cell r="B8087" t="str">
            <v>SHT0014874</v>
          </cell>
          <cell r="C8087" t="str">
            <v>230SHT0014874</v>
          </cell>
          <cell r="D8087" t="str">
            <v>左罩壳固定钣金总成电泳</v>
          </cell>
        </row>
        <row r="8088">
          <cell r="B8088" t="str">
            <v>SLT0010561</v>
          </cell>
          <cell r="C8088" t="str">
            <v>230SLT0010561</v>
          </cell>
          <cell r="D8088" t="str">
            <v>减震器下挂钩</v>
          </cell>
        </row>
        <row r="8089">
          <cell r="B8089" t="str">
            <v>SCS0001163</v>
          </cell>
          <cell r="C8089" t="str">
            <v>220SCS0001163</v>
          </cell>
          <cell r="D8089" t="str">
            <v>四分靠背骨锁安装支架</v>
          </cell>
        </row>
        <row r="8090">
          <cell r="B8090" t="str">
            <v>SCS0001163</v>
          </cell>
          <cell r="C8090" t="str">
            <v>230SCS0001163</v>
          </cell>
          <cell r="D8090" t="str">
            <v>四分靠背骨锁安装支架</v>
          </cell>
        </row>
        <row r="8091">
          <cell r="B8091" t="str">
            <v>TSY0000141</v>
          </cell>
          <cell r="C8091" t="str">
            <v>220TSY0000141</v>
          </cell>
          <cell r="D8091" t="str">
            <v>绝缘纸板条420*121</v>
          </cell>
        </row>
        <row r="8092">
          <cell r="B8092" t="str">
            <v>TSY0000877</v>
          </cell>
          <cell r="C8092" t="str">
            <v>220TSY0000877</v>
          </cell>
          <cell r="D8092" t="str">
            <v>绝缘纸板条410*121</v>
          </cell>
        </row>
        <row r="8093">
          <cell r="B8093" t="str">
            <v>TSY0000141</v>
          </cell>
          <cell r="C8093" t="str">
            <v>230TSY0000141</v>
          </cell>
          <cell r="D8093" t="str">
            <v>绝缘纸板条420*121</v>
          </cell>
        </row>
        <row r="8094">
          <cell r="B8094" t="str">
            <v>SHT0000526</v>
          </cell>
          <cell r="C8094" t="str">
            <v>220SHT0000526</v>
          </cell>
          <cell r="D8094" t="str">
            <v>欧曼升级正副靠背包装膜</v>
          </cell>
        </row>
        <row r="8095">
          <cell r="B8095" t="str">
            <v>SHT0000526</v>
          </cell>
          <cell r="C8095" t="str">
            <v>230SHT0000526</v>
          </cell>
          <cell r="D8095" t="str">
            <v>欧曼升级正副靠背包装膜</v>
          </cell>
        </row>
        <row r="8096">
          <cell r="B8096" t="str">
            <v>REM0000155</v>
          </cell>
          <cell r="C8096" t="str">
            <v>210REM0000155</v>
          </cell>
          <cell r="D8096" t="str">
            <v>C35DB左三角垫</v>
          </cell>
        </row>
        <row r="8097">
          <cell r="B8097" t="str">
            <v>REM0000187</v>
          </cell>
          <cell r="C8097" t="str">
            <v>210REM0000187</v>
          </cell>
          <cell r="D8097" t="str">
            <v>C35DB右三角垫</v>
          </cell>
        </row>
        <row r="8098">
          <cell r="B8098" t="str">
            <v>SHT0011804</v>
          </cell>
          <cell r="C8098" t="str">
            <v>230SHT0011804</v>
          </cell>
          <cell r="D8098" t="str">
            <v>仰角调节机构钣金件1</v>
          </cell>
        </row>
        <row r="8099">
          <cell r="B8099" t="str">
            <v>SLT0010540</v>
          </cell>
          <cell r="C8099" t="str">
            <v>230SLT0010540</v>
          </cell>
          <cell r="D8099" t="str">
            <v>滚轮下滑槽</v>
          </cell>
        </row>
        <row r="8100">
          <cell r="B8100" t="str">
            <v>SLT0010564</v>
          </cell>
          <cell r="C8100" t="str">
            <v>230SLT0010564</v>
          </cell>
          <cell r="D8100" t="str">
            <v>滚轮上滑槽</v>
          </cell>
        </row>
        <row r="8101">
          <cell r="B8101" t="str">
            <v>REM0000184</v>
          </cell>
          <cell r="C8101" t="str">
            <v>210REM0000184</v>
          </cell>
          <cell r="D8101" t="str">
            <v>C35DB灯罩右</v>
          </cell>
        </row>
        <row r="8102">
          <cell r="B8102" t="str">
            <v>REM0002953</v>
          </cell>
          <cell r="C8102" t="str">
            <v>230REM0002953</v>
          </cell>
          <cell r="D8102" t="str">
            <v>1780-31右镜杆加强管</v>
          </cell>
        </row>
        <row r="8103">
          <cell r="B8103" t="str">
            <v>REM0003009</v>
          </cell>
          <cell r="C8103" t="str">
            <v>230REM0003009</v>
          </cell>
          <cell r="D8103" t="str">
            <v>1580加强管</v>
          </cell>
        </row>
        <row r="8104">
          <cell r="B8104" t="str">
            <v>SCS0007075</v>
          </cell>
          <cell r="C8104" t="str">
            <v>220SCS0007075</v>
          </cell>
          <cell r="D8104" t="str">
            <v>后坐垫左侧U型内嵌钢丝</v>
          </cell>
        </row>
        <row r="8105">
          <cell r="B8105" t="str">
            <v>SCS0010818</v>
          </cell>
          <cell r="C8105" t="str">
            <v>220SCS0010818</v>
          </cell>
          <cell r="D8105" t="str">
            <v>左座垫-舒适性泡棉4</v>
          </cell>
        </row>
        <row r="8106">
          <cell r="B8106" t="str">
            <v>SCS0010820</v>
          </cell>
          <cell r="C8106" t="str">
            <v>220SCS0010820</v>
          </cell>
          <cell r="D8106" t="str">
            <v>右座垫-舒适性泡棉6</v>
          </cell>
        </row>
        <row r="8107">
          <cell r="B8107" t="str">
            <v>TST0001281</v>
          </cell>
          <cell r="C8107" t="str">
            <v>230TST0001281</v>
          </cell>
          <cell r="D8107" t="str">
            <v>圆柱销</v>
          </cell>
        </row>
        <row r="8108">
          <cell r="B8108" t="str">
            <v>BFA0010014</v>
          </cell>
          <cell r="C8108" t="str">
            <v>220BFA0010014</v>
          </cell>
          <cell r="D8108" t="str">
            <v>扶手锁止销</v>
          </cell>
        </row>
        <row r="8109">
          <cell r="B8109" t="str">
            <v>BFA0010014</v>
          </cell>
          <cell r="C8109" t="str">
            <v>230BFA0010014</v>
          </cell>
          <cell r="D8109" t="str">
            <v>扶手锁止销</v>
          </cell>
        </row>
        <row r="8110">
          <cell r="B8110" t="str">
            <v>SCS0004075</v>
          </cell>
          <cell r="C8110" t="str">
            <v>220SCS0004075</v>
          </cell>
          <cell r="D8110" t="str">
            <v>B40前排座垫包装膜</v>
          </cell>
        </row>
        <row r="8111">
          <cell r="B8111" t="str">
            <v>SCS0004075</v>
          </cell>
          <cell r="C8111" t="str">
            <v>230SCS0004075</v>
          </cell>
          <cell r="D8111" t="str">
            <v>B40前排座垫包装膜</v>
          </cell>
        </row>
        <row r="8112">
          <cell r="B8112" t="str">
            <v>REM0001130</v>
          </cell>
          <cell r="C8112" t="str">
            <v>210REM0001130</v>
          </cell>
          <cell r="D8112" t="str">
            <v>B80C左底座密封垫</v>
          </cell>
        </row>
        <row r="8113">
          <cell r="B8113" t="str">
            <v>REM0001154</v>
          </cell>
          <cell r="C8113" t="str">
            <v>210REM0001154</v>
          </cell>
          <cell r="D8113" t="str">
            <v>B80C右底座密封垫</v>
          </cell>
        </row>
        <row r="8114">
          <cell r="B8114" t="str">
            <v>SHT0013855</v>
          </cell>
          <cell r="C8114" t="str">
            <v>230SHT0013855</v>
          </cell>
          <cell r="D8114" t="str">
            <v>驾驶员上安全带导向钢丝</v>
          </cell>
        </row>
        <row r="8115">
          <cell r="B8115" t="str">
            <v>SHT0013858</v>
          </cell>
          <cell r="C8115" t="str">
            <v>230SHT0013858</v>
          </cell>
          <cell r="D8115" t="str">
            <v>副驾上安全带导向钢丝</v>
          </cell>
        </row>
        <row r="8116">
          <cell r="B8116" t="str">
            <v>SLT0000425</v>
          </cell>
          <cell r="C8116" t="str">
            <v>220SLT0000425</v>
          </cell>
          <cell r="D8116" t="str">
            <v>k1翻滚背包装膜</v>
          </cell>
        </row>
        <row r="8117">
          <cell r="B8117" t="str">
            <v>SLT0001977</v>
          </cell>
          <cell r="C8117" t="str">
            <v>230SLT0001977</v>
          </cell>
          <cell r="D8117" t="str">
            <v>窄车大背头枕管</v>
          </cell>
        </row>
        <row r="8118">
          <cell r="B8118" t="str">
            <v>SLT0002416</v>
          </cell>
          <cell r="C8118" t="str">
            <v>230SLT0002416</v>
          </cell>
          <cell r="D8118" t="str">
            <v>宽车大背头枕管</v>
          </cell>
        </row>
        <row r="8119">
          <cell r="B8119" t="str">
            <v>SBS0010115</v>
          </cell>
          <cell r="C8119" t="str">
            <v>230SBS0010115</v>
          </cell>
          <cell r="D8119" t="str">
            <v>支腿上固定轴套</v>
          </cell>
        </row>
        <row r="8120">
          <cell r="B8120" t="str">
            <v>SHT0001170</v>
          </cell>
          <cell r="C8120" t="str">
            <v>230SHT0001170</v>
          </cell>
          <cell r="D8120" t="str">
            <v>内绞架垫片</v>
          </cell>
        </row>
        <row r="8121">
          <cell r="B8121" t="str">
            <v>SLT0002011</v>
          </cell>
          <cell r="C8121" t="str">
            <v>230SLT0002011</v>
          </cell>
          <cell r="D8121" t="str">
            <v>L项目转动轴</v>
          </cell>
        </row>
        <row r="8122">
          <cell r="B8122" t="str">
            <v>BFA0000275</v>
          </cell>
          <cell r="C8122" t="str">
            <v>210BFA0000275</v>
          </cell>
          <cell r="D8122" t="str">
            <v>铜镶件5*25</v>
          </cell>
        </row>
        <row r="8123">
          <cell r="B8123" t="str">
            <v>BFA0000275</v>
          </cell>
          <cell r="C8123" t="str">
            <v>230BFA0000275</v>
          </cell>
          <cell r="D8123" t="str">
            <v>铜镶件5*25</v>
          </cell>
        </row>
        <row r="8124">
          <cell r="B8124" t="str">
            <v>SHT0010074</v>
          </cell>
          <cell r="C8124" t="str">
            <v>230SHT0010074</v>
          </cell>
          <cell r="D8124" t="str">
            <v>靠背侧翼支撑钢丝</v>
          </cell>
        </row>
        <row r="8125">
          <cell r="B8125" t="str">
            <v>SHT0000493</v>
          </cell>
          <cell r="C8125" t="str">
            <v>210SHT0000493</v>
          </cell>
          <cell r="D8125" t="str">
            <v>H4安全带外部罩壳浅灰</v>
          </cell>
        </row>
        <row r="8126">
          <cell r="B8126" t="str">
            <v>SHT0000493</v>
          </cell>
          <cell r="C8126" t="str">
            <v>220SHT0000493</v>
          </cell>
          <cell r="D8126" t="str">
            <v>H4安全带外部罩壳浅灰</v>
          </cell>
        </row>
        <row r="8127">
          <cell r="B8127" t="str">
            <v>SHT0001101</v>
          </cell>
          <cell r="C8127" t="str">
            <v>230SHT0001101</v>
          </cell>
          <cell r="D8127" t="str">
            <v>减震器拉带</v>
          </cell>
        </row>
        <row r="8128">
          <cell r="B8128" t="str">
            <v>SHT0000800</v>
          </cell>
          <cell r="C8128" t="str">
            <v>220SHT0000800</v>
          </cell>
          <cell r="D8128" t="str">
            <v>H4司机安全带外罩壳固定片</v>
          </cell>
        </row>
        <row r="8129">
          <cell r="B8129" t="str">
            <v>SHT0000801</v>
          </cell>
          <cell r="C8129" t="str">
            <v>220SHT0000801</v>
          </cell>
          <cell r="D8129" t="str">
            <v>H4副司安全带外罩壳固定片</v>
          </cell>
        </row>
        <row r="8130">
          <cell r="B8130" t="str">
            <v>SHT0000800</v>
          </cell>
          <cell r="C8130" t="str">
            <v>230SHT0000800</v>
          </cell>
          <cell r="D8130" t="str">
            <v>H4司机安全带外罩壳固定片</v>
          </cell>
        </row>
        <row r="8131">
          <cell r="B8131" t="str">
            <v>SHT0000801</v>
          </cell>
          <cell r="C8131" t="str">
            <v>230SHT0000801</v>
          </cell>
          <cell r="D8131" t="str">
            <v>H4副司安全带外罩壳固定片</v>
          </cell>
        </row>
        <row r="8132">
          <cell r="B8132" t="str">
            <v>TMA0000016</v>
          </cell>
          <cell r="C8132" t="str">
            <v>210TMA0000016</v>
          </cell>
          <cell r="D8132" t="str">
            <v>双面胶</v>
          </cell>
        </row>
        <row r="8133">
          <cell r="B8133" t="str">
            <v>TMA0000016</v>
          </cell>
          <cell r="C8133" t="str">
            <v>220TMA0000016</v>
          </cell>
          <cell r="D8133" t="str">
            <v>双面胶</v>
          </cell>
        </row>
        <row r="8134">
          <cell r="B8134" t="str">
            <v>TMA0000016</v>
          </cell>
          <cell r="C8134" t="str">
            <v>230TMA0000016</v>
          </cell>
          <cell r="D8134" t="str">
            <v>双面胶</v>
          </cell>
        </row>
        <row r="8135">
          <cell r="B8135" t="str">
            <v>SLT0002208</v>
          </cell>
          <cell r="C8135" t="str">
            <v>230SLT0002208</v>
          </cell>
          <cell r="D8135" t="str">
            <v>主驾座垫滑轨前搭接支架</v>
          </cell>
        </row>
        <row r="8136">
          <cell r="B8136" t="str">
            <v>SLT0011487</v>
          </cell>
          <cell r="C8136" t="str">
            <v>230SLT0011487</v>
          </cell>
          <cell r="D8136" t="str">
            <v>副驾左侧旋转台阶螺栓</v>
          </cell>
        </row>
        <row r="8137">
          <cell r="B8137" t="str">
            <v>TSY0000764</v>
          </cell>
          <cell r="C8137" t="str">
            <v>220TSY0000764</v>
          </cell>
          <cell r="D8137" t="str">
            <v>尾帘PP板490mm*65mm</v>
          </cell>
        </row>
        <row r="8138">
          <cell r="B8138" t="str">
            <v>TSY0010363</v>
          </cell>
          <cell r="C8138" t="str">
            <v>220TSY0010363</v>
          </cell>
          <cell r="D8138" t="str">
            <v>H4尾帘塑料支撑板</v>
          </cell>
        </row>
        <row r="8139">
          <cell r="B8139" t="str">
            <v>SHT0001013</v>
          </cell>
          <cell r="C8139" t="str">
            <v>230SHT0001013</v>
          </cell>
          <cell r="D8139" t="str">
            <v>绞架紧固套</v>
          </cell>
        </row>
        <row r="8140">
          <cell r="B8140" t="str">
            <v>TSY0000452</v>
          </cell>
          <cell r="C8140" t="str">
            <v>220TSY0000452</v>
          </cell>
          <cell r="D8140" t="str">
            <v>扣条KT-158-1000</v>
          </cell>
        </row>
        <row r="8141">
          <cell r="B8141" t="str">
            <v>SHT0011996</v>
          </cell>
          <cell r="C8141" t="str">
            <v>230SHT0011996</v>
          </cell>
          <cell r="D8141" t="str">
            <v>气囊上支撑加强板</v>
          </cell>
        </row>
        <row r="8142">
          <cell r="B8142" t="str">
            <v>TSY0010364</v>
          </cell>
          <cell r="C8142" t="str">
            <v>220TSY0010364</v>
          </cell>
          <cell r="D8142" t="str">
            <v>3C标识LG1612510170</v>
          </cell>
        </row>
        <row r="8143">
          <cell r="B8143" t="str">
            <v>TSY0010337</v>
          </cell>
          <cell r="C8143" t="str">
            <v>220TSY0010337</v>
          </cell>
          <cell r="D8143" t="str">
            <v>3C标识LG1611510310</v>
          </cell>
        </row>
        <row r="8144">
          <cell r="B8144" t="str">
            <v>TSY0010338</v>
          </cell>
          <cell r="C8144" t="str">
            <v>220TSY0010338</v>
          </cell>
          <cell r="D8144" t="str">
            <v>3C标识LG1613510160</v>
          </cell>
        </row>
        <row r="8145">
          <cell r="B8145" t="str">
            <v>TSY0010344</v>
          </cell>
          <cell r="C8145" t="str">
            <v>220TSY0010344</v>
          </cell>
          <cell r="D8145" t="str">
            <v>3C标识LZ161351000330</v>
          </cell>
        </row>
        <row r="8146">
          <cell r="B8146" t="str">
            <v>REM0001721</v>
          </cell>
          <cell r="C8146" t="str">
            <v>210REM0001721</v>
          </cell>
          <cell r="D8146" t="str">
            <v>奥驰防水帽</v>
          </cell>
        </row>
        <row r="8147">
          <cell r="B8147" t="str">
            <v>TSY0010479</v>
          </cell>
          <cell r="C8147" t="str">
            <v>220TSY0010479</v>
          </cell>
          <cell r="D8147" t="str">
            <v>3C标识LG161251000090</v>
          </cell>
        </row>
        <row r="8148">
          <cell r="B8148" t="str">
            <v>TSY0010480</v>
          </cell>
          <cell r="C8148" t="str">
            <v>220TSY0010480</v>
          </cell>
          <cell r="D8148" t="str">
            <v>3C标识LZ161351000340</v>
          </cell>
        </row>
        <row r="8149">
          <cell r="B8149" t="str">
            <v>TSY0010481</v>
          </cell>
          <cell r="C8149" t="str">
            <v>220TSY0010481</v>
          </cell>
          <cell r="D8149" t="str">
            <v>3C标识LZ161351000360</v>
          </cell>
        </row>
        <row r="8150">
          <cell r="B8150" t="str">
            <v>TSY0010482</v>
          </cell>
          <cell r="C8150" t="str">
            <v>220TSY0010482</v>
          </cell>
          <cell r="D8150" t="str">
            <v>3C标识LG1611510320</v>
          </cell>
        </row>
        <row r="8151">
          <cell r="B8151" t="str">
            <v>SCS0010815</v>
          </cell>
          <cell r="C8151" t="str">
            <v>220SCS0010815</v>
          </cell>
          <cell r="D8151" t="str">
            <v>左座垫-舒适性泡棉2</v>
          </cell>
        </row>
        <row r="8152">
          <cell r="B8152" t="str">
            <v>SHT0010066</v>
          </cell>
          <cell r="C8152" t="str">
            <v>230SHT0010066</v>
          </cell>
          <cell r="D8152" t="str">
            <v>横衬板</v>
          </cell>
        </row>
        <row r="8153">
          <cell r="B8153" t="str">
            <v>SHT0010769</v>
          </cell>
          <cell r="C8153" t="str">
            <v>230SHT0010769</v>
          </cell>
          <cell r="D8153" t="str">
            <v>横衬板</v>
          </cell>
        </row>
        <row r="8154">
          <cell r="B8154" t="str">
            <v>SLT0000596</v>
          </cell>
          <cell r="C8154" t="str">
            <v>220SLT0000596</v>
          </cell>
          <cell r="D8154" t="str">
            <v>K1窄车地板挂钩</v>
          </cell>
        </row>
        <row r="8155">
          <cell r="B8155" t="str">
            <v>REM0002873</v>
          </cell>
          <cell r="C8155" t="str">
            <v>210REM0002873</v>
          </cell>
          <cell r="D8155" t="str">
            <v>1540镜座装饰盖左</v>
          </cell>
        </row>
        <row r="8156">
          <cell r="B8156" t="str">
            <v>REM0002875</v>
          </cell>
          <cell r="C8156" t="str">
            <v>210REM0002875</v>
          </cell>
          <cell r="D8156" t="str">
            <v>1540镜座装饰盖右</v>
          </cell>
        </row>
        <row r="8157">
          <cell r="B8157" t="str">
            <v>REM0002873</v>
          </cell>
          <cell r="C8157" t="str">
            <v>220REM0002873</v>
          </cell>
          <cell r="D8157" t="str">
            <v>1540镜座装饰盖左</v>
          </cell>
        </row>
        <row r="8158">
          <cell r="B8158" t="str">
            <v>REM0002875</v>
          </cell>
          <cell r="C8158" t="str">
            <v>220REM0002875</v>
          </cell>
          <cell r="D8158" t="str">
            <v>1540镜座装饰盖右</v>
          </cell>
        </row>
        <row r="8159">
          <cell r="B8159" t="str">
            <v>BFA0000133</v>
          </cell>
          <cell r="C8159" t="str">
            <v>210BFA0000133</v>
          </cell>
          <cell r="D8159" t="str">
            <v>BC316外后视镜M8铜螺母</v>
          </cell>
        </row>
        <row r="8160">
          <cell r="B8160" t="str">
            <v>SCS0010821</v>
          </cell>
          <cell r="C8160" t="str">
            <v>220SCS0010821</v>
          </cell>
          <cell r="D8160" t="str">
            <v>右座垫-舒适性泡棉7</v>
          </cell>
        </row>
        <row r="8161">
          <cell r="B8161" t="str">
            <v>SHT0010319</v>
          </cell>
          <cell r="C8161" t="str">
            <v>230SHT0010319</v>
          </cell>
          <cell r="D8161" t="str">
            <v>减震器上框连接螺栓</v>
          </cell>
        </row>
        <row r="8162">
          <cell r="B8162" t="str">
            <v>SHT0001014</v>
          </cell>
          <cell r="C8162" t="str">
            <v>230SHT0001014</v>
          </cell>
          <cell r="D8162" t="str">
            <v>IGS尼龙轴套</v>
          </cell>
        </row>
        <row r="8163">
          <cell r="B8163" t="str">
            <v>SHT0001899</v>
          </cell>
          <cell r="C8163" t="str">
            <v>230SHT0001899</v>
          </cell>
          <cell r="D8163" t="str">
            <v>左滑块托架</v>
          </cell>
        </row>
        <row r="8164">
          <cell r="B8164" t="str">
            <v>SHT0011694</v>
          </cell>
          <cell r="C8164" t="str">
            <v>230SHT0011694</v>
          </cell>
          <cell r="D8164" t="str">
            <v>IGS尼龙轴套</v>
          </cell>
        </row>
        <row r="8165">
          <cell r="B8165" t="str">
            <v>REM0000353</v>
          </cell>
          <cell r="C8165" t="str">
            <v>210REM0000353</v>
          </cell>
          <cell r="D8165" t="str">
            <v>出口澳洲后镜圆插座端子</v>
          </cell>
        </row>
        <row r="8166">
          <cell r="B8166" t="str">
            <v>REM0002084</v>
          </cell>
          <cell r="C8166" t="str">
            <v>210REM0002084</v>
          </cell>
          <cell r="D8166" t="str">
            <v>1475杆盘(黑色)</v>
          </cell>
        </row>
        <row r="8167">
          <cell r="B8167" t="str">
            <v>SHT0010840</v>
          </cell>
          <cell r="C8167" t="str">
            <v>230SHT0010840</v>
          </cell>
          <cell r="D8167" t="str">
            <v>主驾仰角小齿板防护板</v>
          </cell>
        </row>
        <row r="8168">
          <cell r="B8168" t="str">
            <v>SHT0011421</v>
          </cell>
          <cell r="C8168" t="str">
            <v>230SHT0011421</v>
          </cell>
          <cell r="D8168" t="str">
            <v>副驾仰角小齿板防护板</v>
          </cell>
        </row>
        <row r="8169">
          <cell r="B8169" t="str">
            <v>TSY0010094</v>
          </cell>
          <cell r="C8169" t="str">
            <v>220TSY0010094</v>
          </cell>
          <cell r="D8169" t="str">
            <v>箭型条1240cm</v>
          </cell>
        </row>
        <row r="8170">
          <cell r="B8170" t="str">
            <v>SLT0001109</v>
          </cell>
          <cell r="C8170" t="str">
            <v>220SLT0001109</v>
          </cell>
          <cell r="D8170" t="str">
            <v>K1窄车司机座无纺布</v>
          </cell>
        </row>
        <row r="8171">
          <cell r="B8171" t="str">
            <v>SCS0004074</v>
          </cell>
          <cell r="C8171" t="str">
            <v>220SCS0004074</v>
          </cell>
          <cell r="D8171" t="str">
            <v>B40前排靠背包装膜</v>
          </cell>
        </row>
        <row r="8172">
          <cell r="B8172" t="str">
            <v>SCS0004074</v>
          </cell>
          <cell r="C8172" t="str">
            <v>230SCS0004074</v>
          </cell>
          <cell r="D8172" t="str">
            <v>B40前排靠背包装膜</v>
          </cell>
        </row>
        <row r="8173">
          <cell r="B8173" t="str">
            <v>SCS0004046</v>
          </cell>
          <cell r="C8173" t="str">
            <v>220SCS0004046</v>
          </cell>
          <cell r="D8173" t="str">
            <v>B40L四六分座椅挂钩拉带</v>
          </cell>
        </row>
        <row r="8174">
          <cell r="B8174" t="str">
            <v>SLT0010415</v>
          </cell>
          <cell r="C8174" t="str">
            <v>220SLT0010415</v>
          </cell>
          <cell r="D8174" t="str">
            <v>驾驶员左侧护板固定钢丝A</v>
          </cell>
        </row>
        <row r="8175">
          <cell r="B8175" t="str">
            <v>SCS0004046</v>
          </cell>
          <cell r="C8175" t="str">
            <v>230SCS0004046</v>
          </cell>
          <cell r="D8175" t="str">
            <v>B40L四六分座椅挂钩拉带</v>
          </cell>
        </row>
        <row r="8176">
          <cell r="B8176" t="str">
            <v>SHT0012385</v>
          </cell>
          <cell r="C8176" t="str">
            <v>230SHT0012385</v>
          </cell>
          <cell r="D8176" t="str">
            <v>侧翼支撑上安装钢丝</v>
          </cell>
        </row>
        <row r="8177">
          <cell r="B8177" t="str">
            <v>SCS0005183</v>
          </cell>
          <cell r="C8177" t="str">
            <v>220SCS0005183</v>
          </cell>
          <cell r="D8177" t="str">
            <v>C50E四分右背包装膜</v>
          </cell>
        </row>
        <row r="8178">
          <cell r="B8178" t="str">
            <v>SCS0005183</v>
          </cell>
          <cell r="C8178" t="str">
            <v>230SCS0005183</v>
          </cell>
          <cell r="D8178" t="str">
            <v>C50E四分右背包装膜</v>
          </cell>
        </row>
        <row r="8179">
          <cell r="B8179" t="str">
            <v>BFA0000635</v>
          </cell>
          <cell r="C8179" t="str">
            <v>230BFA0000635</v>
          </cell>
          <cell r="D8179" t="str">
            <v>M20螺母</v>
          </cell>
        </row>
        <row r="8180">
          <cell r="B8180" t="str">
            <v>SCS0005280</v>
          </cell>
          <cell r="C8180" t="str">
            <v>230SCS0005280</v>
          </cell>
          <cell r="D8180" t="str">
            <v>四分背钢丝</v>
          </cell>
        </row>
        <row r="8181">
          <cell r="B8181" t="str">
            <v>SBS0010045</v>
          </cell>
          <cell r="C8181" t="str">
            <v>220SBS0010045</v>
          </cell>
          <cell r="D8181" t="str">
            <v>一排三人右背左护盖</v>
          </cell>
        </row>
        <row r="8182">
          <cell r="B8182" t="str">
            <v>SLT0000475</v>
          </cell>
          <cell r="C8182" t="str">
            <v>220SLT0000475</v>
          </cell>
          <cell r="D8182" t="str">
            <v>K1窄车三人左护盖双人</v>
          </cell>
        </row>
        <row r="8183">
          <cell r="B8183" t="str">
            <v>SLT0000476</v>
          </cell>
          <cell r="C8183" t="str">
            <v>220SLT0000476</v>
          </cell>
          <cell r="D8183" t="str">
            <v>K1窄车三人护盖右双人</v>
          </cell>
        </row>
        <row r="8184">
          <cell r="B8184" t="str">
            <v>REM0001901</v>
          </cell>
          <cell r="C8184" t="str">
            <v>210REM0001901</v>
          </cell>
          <cell r="D8184" t="str">
            <v>捷运支架保护盖左</v>
          </cell>
        </row>
        <row r="8185">
          <cell r="B8185" t="str">
            <v>REM0001908</v>
          </cell>
          <cell r="C8185" t="str">
            <v>210REM0001908</v>
          </cell>
          <cell r="D8185" t="str">
            <v>捷运支架保护盖右</v>
          </cell>
        </row>
        <row r="8186">
          <cell r="B8186" t="str">
            <v>TST0000151</v>
          </cell>
          <cell r="C8186" t="str">
            <v>230TST0000151</v>
          </cell>
          <cell r="D8186" t="str">
            <v>卡簧16</v>
          </cell>
        </row>
        <row r="8187">
          <cell r="B8187" t="str">
            <v>SCS0004497</v>
          </cell>
          <cell r="C8187" t="str">
            <v>230SCS0004497</v>
          </cell>
          <cell r="D8187" t="str">
            <v>背面套成型钢丝右</v>
          </cell>
        </row>
        <row r="8188">
          <cell r="B8188" t="str">
            <v>BSP0000036</v>
          </cell>
          <cell r="C8188" t="str">
            <v>230BSP0000036</v>
          </cell>
          <cell r="D8188" t="str">
            <v>前翻弹簧</v>
          </cell>
        </row>
        <row r="8189">
          <cell r="B8189" t="str">
            <v>TSY0010059</v>
          </cell>
          <cell r="C8189" t="str">
            <v>220TSY0010059</v>
          </cell>
          <cell r="D8189" t="str">
            <v>箭型条JX-01-1240mm</v>
          </cell>
        </row>
        <row r="8190">
          <cell r="B8190" t="str">
            <v>SHT0012226</v>
          </cell>
          <cell r="C8190" t="str">
            <v>230SHT0012226</v>
          </cell>
          <cell r="D8190" t="str">
            <v>头枕横衬板</v>
          </cell>
        </row>
        <row r="8191">
          <cell r="B8191" t="str">
            <v>SHT0001684</v>
          </cell>
          <cell r="C8191" t="str">
            <v>220SHT0001684</v>
          </cell>
          <cell r="D8191" t="str">
            <v>安全带出口罩壳固定卡片</v>
          </cell>
        </row>
        <row r="8192">
          <cell r="B8192" t="str">
            <v>SHT0011997</v>
          </cell>
          <cell r="C8192" t="str">
            <v>230SHT0011997</v>
          </cell>
          <cell r="D8192" t="str">
            <v>阻尼器支架</v>
          </cell>
        </row>
        <row r="8193">
          <cell r="B8193" t="str">
            <v>SHT0012053</v>
          </cell>
          <cell r="C8193" t="str">
            <v>230SHT0012053</v>
          </cell>
          <cell r="D8193" t="str">
            <v>副边罩壳固定钣金</v>
          </cell>
        </row>
        <row r="8194">
          <cell r="B8194" t="str">
            <v>SHT0012054</v>
          </cell>
          <cell r="C8194" t="str">
            <v>230SHT0012054</v>
          </cell>
          <cell r="D8194" t="str">
            <v>主侧罩壳固定片2</v>
          </cell>
        </row>
        <row r="8195">
          <cell r="B8195" t="str">
            <v>SHT0002054</v>
          </cell>
          <cell r="C8195" t="str">
            <v>230SHT0002054</v>
          </cell>
          <cell r="D8195" t="str">
            <v>主驾驶星盘塑料件黑色</v>
          </cell>
        </row>
        <row r="8196">
          <cell r="B8196" t="str">
            <v>RCA0000016</v>
          </cell>
          <cell r="C8196" t="str">
            <v>210RCA0000016</v>
          </cell>
          <cell r="D8196" t="str">
            <v>瑞沃铰链(2200)右</v>
          </cell>
        </row>
        <row r="8197">
          <cell r="B8197" t="str">
            <v>RCA0000071</v>
          </cell>
          <cell r="C8197" t="str">
            <v>210RCA0000071</v>
          </cell>
          <cell r="D8197" t="str">
            <v>铰链扶手销</v>
          </cell>
        </row>
        <row r="8198">
          <cell r="B8198" t="str">
            <v>REM0001088</v>
          </cell>
          <cell r="C8198" t="str">
            <v>210REM0001088</v>
          </cell>
          <cell r="D8198" t="str">
            <v>VT左后视镜后盖下罩L3</v>
          </cell>
        </row>
        <row r="8199">
          <cell r="B8199" t="str">
            <v>REM0001093</v>
          </cell>
          <cell r="C8199" t="str">
            <v>210REM0001093</v>
          </cell>
          <cell r="D8199" t="str">
            <v>VT右后视镜后盖下罩R3</v>
          </cell>
        </row>
        <row r="8200">
          <cell r="B8200" t="str">
            <v>REM0002183</v>
          </cell>
          <cell r="C8200" t="str">
            <v>210REM0002183</v>
          </cell>
          <cell r="D8200" t="str">
            <v>6486铜连接片左</v>
          </cell>
        </row>
        <row r="8201">
          <cell r="B8201" t="str">
            <v>SHT0000452</v>
          </cell>
          <cell r="C8201" t="str">
            <v>210SHT0000452</v>
          </cell>
          <cell r="D8201" t="str">
            <v>H4速降按钮</v>
          </cell>
        </row>
        <row r="8202">
          <cell r="B8202" t="str">
            <v>SHT0002175</v>
          </cell>
          <cell r="C8202" t="str">
            <v>210SHT0002175</v>
          </cell>
          <cell r="D8202" t="str">
            <v>BWL7500转动板</v>
          </cell>
        </row>
        <row r="8203">
          <cell r="B8203" t="str">
            <v>SHT0000087</v>
          </cell>
          <cell r="C8203" t="str">
            <v>220SHT0000087</v>
          </cell>
          <cell r="D8203" t="str">
            <v>M4重卡司机背包装膜</v>
          </cell>
        </row>
        <row r="8204">
          <cell r="B8204" t="str">
            <v>SHT0001004</v>
          </cell>
          <cell r="C8204" t="str">
            <v>230SHT0001004</v>
          </cell>
          <cell r="D8204" t="str">
            <v>进口气阀</v>
          </cell>
        </row>
        <row r="8205">
          <cell r="B8205" t="str">
            <v>SHT0001878</v>
          </cell>
          <cell r="C8205" t="str">
            <v>230SHT0001878</v>
          </cell>
          <cell r="D8205" t="str">
            <v>锁舌132</v>
          </cell>
        </row>
        <row r="8206">
          <cell r="B8206" t="str">
            <v>SHT0001918</v>
          </cell>
          <cell r="C8206" t="str">
            <v>230SHT0001918</v>
          </cell>
          <cell r="D8206" t="str">
            <v>左支撑架</v>
          </cell>
        </row>
        <row r="8207">
          <cell r="B8207" t="str">
            <v>SHT0001919</v>
          </cell>
          <cell r="C8207" t="str">
            <v>230SHT0001919</v>
          </cell>
          <cell r="D8207" t="str">
            <v>右支撑架</v>
          </cell>
        </row>
        <row r="8208">
          <cell r="B8208" t="str">
            <v>SHT0002055</v>
          </cell>
          <cell r="C8208" t="str">
            <v>230SHT0002055</v>
          </cell>
          <cell r="D8208" t="str">
            <v>副驾驶星盘塑料件</v>
          </cell>
        </row>
        <row r="8209">
          <cell r="B8209" t="str">
            <v>SHT0002175</v>
          </cell>
          <cell r="C8209" t="str">
            <v>230SHT0002175</v>
          </cell>
          <cell r="D8209" t="str">
            <v>BWL7500转动板</v>
          </cell>
        </row>
        <row r="8210">
          <cell r="B8210" t="str">
            <v>SHT0010787</v>
          </cell>
          <cell r="C8210" t="str">
            <v>230SHT0010787</v>
          </cell>
          <cell r="D8210" t="str">
            <v>靠背调节手柄安装轴</v>
          </cell>
        </row>
        <row r="8211">
          <cell r="B8211" t="str">
            <v>SHT0012081</v>
          </cell>
          <cell r="C8211" t="str">
            <v>230SHT0012081</v>
          </cell>
          <cell r="D8211" t="str">
            <v>前升降连接杆总成</v>
          </cell>
        </row>
        <row r="8212">
          <cell r="B8212" t="str">
            <v>SHT0012097</v>
          </cell>
          <cell r="C8212" t="str">
            <v>230SHT0012097</v>
          </cell>
          <cell r="D8212" t="str">
            <v>升降解锁总成安装长轴</v>
          </cell>
        </row>
        <row r="8213">
          <cell r="B8213" t="str">
            <v>SHT0012569</v>
          </cell>
          <cell r="C8213" t="str">
            <v>230SHT0012569</v>
          </cell>
          <cell r="D8213" t="str">
            <v>减震扣组件</v>
          </cell>
        </row>
        <row r="8214">
          <cell r="B8214" t="str">
            <v>SLT0010472</v>
          </cell>
          <cell r="C8214" t="str">
            <v>230SLT0010472</v>
          </cell>
          <cell r="D8214" t="str">
            <v>拉簧</v>
          </cell>
        </row>
        <row r="8215">
          <cell r="B8215" t="str">
            <v>TST0000112</v>
          </cell>
          <cell r="C8215" t="str">
            <v>230TST0000112</v>
          </cell>
          <cell r="D8215" t="str">
            <v>ф8×100（内方螺丝）</v>
          </cell>
        </row>
        <row r="8216">
          <cell r="B8216" t="str">
            <v>TST0000316</v>
          </cell>
          <cell r="C8216" t="str">
            <v>230TST0000316</v>
          </cell>
          <cell r="D8216" t="str">
            <v>塑封标识牌</v>
          </cell>
        </row>
        <row r="8217">
          <cell r="B8217" t="str">
            <v>TST0000608</v>
          </cell>
          <cell r="C8217" t="str">
            <v>230TST0000608</v>
          </cell>
          <cell r="D8217" t="str">
            <v>直尺150mm</v>
          </cell>
        </row>
        <row r="8218">
          <cell r="B8218" t="str">
            <v>TST0001701</v>
          </cell>
          <cell r="C8218" t="str">
            <v>230TST0001701</v>
          </cell>
          <cell r="D8218" t="str">
            <v>ф10×75（内方螺丝）</v>
          </cell>
        </row>
        <row r="8219">
          <cell r="B8219" t="str">
            <v>SHT0010852</v>
          </cell>
          <cell r="C8219" t="str">
            <v>230SHT0010852</v>
          </cell>
          <cell r="D8219" t="str">
            <v>左地脚支架</v>
          </cell>
        </row>
        <row r="8220">
          <cell r="B8220" t="str">
            <v>SHT0010853</v>
          </cell>
          <cell r="C8220" t="str">
            <v>230SHT0010853</v>
          </cell>
          <cell r="D8220" t="str">
            <v>右地脚支架</v>
          </cell>
        </row>
        <row r="8221">
          <cell r="B8221" t="str">
            <v>TMA0000520</v>
          </cell>
          <cell r="C8221" t="str">
            <v>210TMA0000520</v>
          </cell>
          <cell r="D8221" t="str">
            <v>喷漆护罩防具</v>
          </cell>
        </row>
        <row r="8222">
          <cell r="B8222" t="str">
            <v>SLT0001680</v>
          </cell>
          <cell r="C8222" t="str">
            <v>220SLT0001680</v>
          </cell>
          <cell r="D8222" t="str">
            <v>主驾支撑杆短</v>
          </cell>
        </row>
        <row r="8223">
          <cell r="B8223" t="str">
            <v>SLT0001680</v>
          </cell>
          <cell r="C8223" t="str">
            <v>230SLT0001680</v>
          </cell>
          <cell r="D8223" t="str">
            <v>主驾支撑杆短</v>
          </cell>
        </row>
        <row r="8224">
          <cell r="B8224" t="str">
            <v>RSM0000136</v>
          </cell>
          <cell r="C8224" t="str">
            <v>210RSM0000136</v>
          </cell>
          <cell r="D8224" t="str">
            <v>北奔前下视镜镜座垫</v>
          </cell>
        </row>
        <row r="8225">
          <cell r="B8225" t="str">
            <v>REM0000453</v>
          </cell>
          <cell r="C8225" t="str">
            <v>210REM0000453</v>
          </cell>
          <cell r="D8225" t="str">
            <v>金王子左下护盖</v>
          </cell>
        </row>
        <row r="8226">
          <cell r="B8226" t="str">
            <v>REM0003393</v>
          </cell>
          <cell r="C8226" t="str">
            <v>210REM0003393</v>
          </cell>
          <cell r="D8226" t="str">
            <v>金王子护罩左下</v>
          </cell>
        </row>
        <row r="8227">
          <cell r="B8227" t="str">
            <v>REM0003394</v>
          </cell>
          <cell r="C8227" t="str">
            <v>210REM0003394</v>
          </cell>
          <cell r="D8227" t="str">
            <v>金王子护罩右下</v>
          </cell>
        </row>
        <row r="8228">
          <cell r="B8228" t="str">
            <v>REM0000453</v>
          </cell>
          <cell r="C8228" t="str">
            <v>220REM0000453</v>
          </cell>
          <cell r="D8228" t="str">
            <v>金王子左下护盖</v>
          </cell>
        </row>
        <row r="8229">
          <cell r="B8229" t="str">
            <v>RIM0000123</v>
          </cell>
          <cell r="C8229" t="str">
            <v>210RIM0000123</v>
          </cell>
          <cell r="D8229" t="str">
            <v>K1室内镜座</v>
          </cell>
        </row>
        <row r="8230">
          <cell r="B8230" t="str">
            <v>REM0002673</v>
          </cell>
          <cell r="C8230" t="str">
            <v>230REM0002673</v>
          </cell>
          <cell r="D8230" t="str">
            <v>1580镜杆轴</v>
          </cell>
        </row>
        <row r="8231">
          <cell r="B8231" t="str">
            <v>BFA0000369</v>
          </cell>
          <cell r="C8231" t="str">
            <v>230BFA0000369</v>
          </cell>
          <cell r="D8231" t="str">
            <v>绞架连接螺栓M10*43</v>
          </cell>
        </row>
        <row r="8232">
          <cell r="B8232" t="str">
            <v>SHT0014489</v>
          </cell>
          <cell r="C8232" t="str">
            <v>230SHT0014489</v>
          </cell>
          <cell r="D8232" t="str">
            <v>头枕支撑板条</v>
          </cell>
        </row>
        <row r="8233">
          <cell r="B8233" t="str">
            <v>SHT0014627</v>
          </cell>
          <cell r="C8233" t="str">
            <v>230SHT0014627</v>
          </cell>
          <cell r="D8233" t="str">
            <v>上框焊接总成电泳</v>
          </cell>
        </row>
        <row r="8234">
          <cell r="B8234" t="str">
            <v>REM0000157</v>
          </cell>
          <cell r="C8234" t="str">
            <v>210REM0000157</v>
          </cell>
          <cell r="D8234" t="str">
            <v>C35DB转轴</v>
          </cell>
        </row>
        <row r="8235">
          <cell r="B8235" t="str">
            <v>TSY0000026</v>
          </cell>
          <cell r="C8235" t="str">
            <v>220TSY0000026</v>
          </cell>
          <cell r="D8235" t="str">
            <v>板条KT-15-1200</v>
          </cell>
        </row>
        <row r="8236">
          <cell r="B8236" t="str">
            <v>RIM0000070</v>
          </cell>
          <cell r="C8236" t="str">
            <v>210RIM0000070</v>
          </cell>
          <cell r="D8236" t="str">
            <v>1029新室内蒙子</v>
          </cell>
        </row>
        <row r="8237">
          <cell r="B8237" t="str">
            <v>SLT0000323</v>
          </cell>
          <cell r="C8237" t="str">
            <v>220SLT0000323</v>
          </cell>
          <cell r="D8237" t="str">
            <v>k1司机座包装膜宽车</v>
          </cell>
        </row>
        <row r="8238">
          <cell r="B8238" t="str">
            <v>SLT0000341</v>
          </cell>
          <cell r="C8238" t="str">
            <v>220SLT0000341</v>
          </cell>
          <cell r="D8238" t="str">
            <v>k1司机座包装膜窄车</v>
          </cell>
        </row>
        <row r="8239">
          <cell r="B8239" t="str">
            <v>SHT0010249</v>
          </cell>
          <cell r="C8239" t="str">
            <v>230SHT0010249</v>
          </cell>
          <cell r="D8239" t="str">
            <v>安全带上固定加强钣金</v>
          </cell>
        </row>
        <row r="8240">
          <cell r="B8240" t="str">
            <v>SHT0010369</v>
          </cell>
          <cell r="C8240" t="str">
            <v>230SHT0010369</v>
          </cell>
          <cell r="D8240" t="str">
            <v>副驾安全带上固定加强钣金</v>
          </cell>
        </row>
        <row r="8241">
          <cell r="B8241" t="str">
            <v>TSY0010187</v>
          </cell>
          <cell r="C8241" t="str">
            <v>220TSY0010187</v>
          </cell>
          <cell r="D8241" t="str">
            <v>5#尼龙闭口黑色拉锁72cm</v>
          </cell>
        </row>
        <row r="8242">
          <cell r="B8242" t="str">
            <v>SHT0000404</v>
          </cell>
          <cell r="C8242" t="str">
            <v>220SHT0000404</v>
          </cell>
          <cell r="D8242" t="str">
            <v>副司机升降把手后黑色</v>
          </cell>
        </row>
        <row r="8243">
          <cell r="B8243" t="str">
            <v>REM0000843</v>
          </cell>
          <cell r="C8243" t="str">
            <v>210REM0000843</v>
          </cell>
          <cell r="D8243" t="str">
            <v>M50N左卡框</v>
          </cell>
        </row>
        <row r="8244">
          <cell r="B8244" t="str">
            <v>REM0000870</v>
          </cell>
          <cell r="C8244" t="str">
            <v>210REM0000870</v>
          </cell>
          <cell r="D8244" t="str">
            <v>M50N右卡框</v>
          </cell>
        </row>
        <row r="8245">
          <cell r="B8245" t="str">
            <v>BCL0000047</v>
          </cell>
          <cell r="C8245" t="str">
            <v>210BCL0000047</v>
          </cell>
          <cell r="D8245" t="str">
            <v>塑料铆钉(卡扣)</v>
          </cell>
        </row>
        <row r="8246">
          <cell r="B8246" t="str">
            <v>BFA0000228</v>
          </cell>
          <cell r="C8246" t="str">
            <v>210BFA0000228</v>
          </cell>
          <cell r="D8246" t="str">
            <v>C33D铜镶件6*25</v>
          </cell>
        </row>
        <row r="8247">
          <cell r="B8247" t="str">
            <v>BFA0000228</v>
          </cell>
          <cell r="C8247" t="str">
            <v>230BFA0000228</v>
          </cell>
          <cell r="D8247" t="str">
            <v>C33D铜镶件6*25</v>
          </cell>
        </row>
        <row r="8248">
          <cell r="B8248" t="str">
            <v>SHT0010408</v>
          </cell>
          <cell r="C8248" t="str">
            <v>230SHT0010408</v>
          </cell>
          <cell r="D8248" t="str">
            <v>坐垫翻折支撑轴套</v>
          </cell>
        </row>
        <row r="8249">
          <cell r="B8249" t="str">
            <v>TMA0000188</v>
          </cell>
          <cell r="C8249" t="str">
            <v>210TMA0000188</v>
          </cell>
          <cell r="D8249" t="str">
            <v>济南轻卡后视镜商标右</v>
          </cell>
        </row>
        <row r="8250">
          <cell r="B8250" t="str">
            <v>TMA0000189</v>
          </cell>
          <cell r="C8250" t="str">
            <v>210TMA0000189</v>
          </cell>
          <cell r="D8250" t="str">
            <v>济南轻卡后视镜商标左</v>
          </cell>
        </row>
        <row r="8251">
          <cell r="B8251" t="str">
            <v>TMA0000324</v>
          </cell>
          <cell r="C8251" t="str">
            <v>210TMA0000324</v>
          </cell>
          <cell r="D8251" t="str">
            <v>济南轻卡室内镜商标</v>
          </cell>
        </row>
        <row r="8252">
          <cell r="B8252" t="str">
            <v>SLT0000818</v>
          </cell>
          <cell r="C8252" t="str">
            <v>220SLT0000818</v>
          </cell>
          <cell r="D8252" t="str">
            <v>M4橡胶块</v>
          </cell>
        </row>
        <row r="8253">
          <cell r="B8253" t="str">
            <v>SHT0010320</v>
          </cell>
          <cell r="C8253" t="str">
            <v>230SHT0010320</v>
          </cell>
          <cell r="D8253" t="str">
            <v>仰角调节组件</v>
          </cell>
        </row>
        <row r="8254">
          <cell r="B8254" t="str">
            <v>TSY0010146</v>
          </cell>
          <cell r="C8254" t="str">
            <v>220TSY0010146</v>
          </cell>
          <cell r="D8254" t="str">
            <v>箭型条1165cm</v>
          </cell>
        </row>
        <row r="8255">
          <cell r="B8255" t="str">
            <v>SLT0001096</v>
          </cell>
          <cell r="C8255" t="str">
            <v>220SLT0001096</v>
          </cell>
          <cell r="D8255" t="str">
            <v>驾驶员座垫泡沫无纺布</v>
          </cell>
        </row>
        <row r="8256">
          <cell r="B8256" t="str">
            <v>BFA0000343</v>
          </cell>
          <cell r="C8256" t="str">
            <v>230BFA0000343</v>
          </cell>
          <cell r="D8256" t="str">
            <v>座垫与支架连接台阶螺栓</v>
          </cell>
        </row>
        <row r="8257">
          <cell r="B8257" t="str">
            <v>SLT0010357</v>
          </cell>
          <cell r="C8257" t="str">
            <v>230SLT0010357</v>
          </cell>
          <cell r="D8257" t="str">
            <v>副驾靠背旋转轴固定座</v>
          </cell>
        </row>
        <row r="8258">
          <cell r="B8258" t="str">
            <v>SLT0010638</v>
          </cell>
          <cell r="C8258" t="str">
            <v>230SLT0010638</v>
          </cell>
          <cell r="D8258" t="str">
            <v>头枕加强竖板</v>
          </cell>
        </row>
        <row r="8259">
          <cell r="B8259" t="str">
            <v>SHT0013309</v>
          </cell>
          <cell r="C8259" t="str">
            <v>230SHT0013309</v>
          </cell>
          <cell r="D8259" t="str">
            <v>翻转限位钣金安装轴</v>
          </cell>
        </row>
        <row r="8260">
          <cell r="B8260" t="str">
            <v>SCS0005333</v>
          </cell>
          <cell r="C8260" t="str">
            <v>210SCS0005333</v>
          </cell>
          <cell r="D8260" t="str">
            <v>B40L中改后座椅前安装护盖</v>
          </cell>
        </row>
        <row r="8261">
          <cell r="B8261" t="str">
            <v>SCS0005333</v>
          </cell>
          <cell r="C8261" t="str">
            <v>220SCS0005333</v>
          </cell>
          <cell r="D8261" t="str">
            <v>B40L中改后座椅前安装护盖</v>
          </cell>
        </row>
        <row r="8262">
          <cell r="B8262" t="str">
            <v>BFA0000372</v>
          </cell>
          <cell r="C8262" t="str">
            <v>230BFA0000372</v>
          </cell>
          <cell r="D8262" t="str">
            <v>气阀气管固定螺母</v>
          </cell>
        </row>
        <row r="8263">
          <cell r="B8263" t="str">
            <v>SCS0004070</v>
          </cell>
          <cell r="C8263" t="str">
            <v>220SCS0004070</v>
          </cell>
          <cell r="D8263" t="str">
            <v>B40V司机座无纺布</v>
          </cell>
        </row>
        <row r="8264">
          <cell r="B8264" t="str">
            <v>SLT0000447</v>
          </cell>
          <cell r="C8264" t="str">
            <v>220SLT0000447</v>
          </cell>
          <cell r="D8264" t="str">
            <v>k1双人连体背包装膜</v>
          </cell>
        </row>
        <row r="8265">
          <cell r="B8265" t="str">
            <v>REM0010172</v>
          </cell>
          <cell r="C8265" t="str">
            <v>210REM0010172</v>
          </cell>
          <cell r="D8265" t="str">
            <v>H6下镜座弹簧</v>
          </cell>
        </row>
        <row r="8266">
          <cell r="B8266" t="str">
            <v>RIM0000137</v>
          </cell>
          <cell r="C8266" t="str">
            <v>210RIM0000137</v>
          </cell>
          <cell r="D8266" t="str">
            <v>仿五铃内-03铝镜头</v>
          </cell>
        </row>
        <row r="8267">
          <cell r="B8267" t="str">
            <v>RIM0000138</v>
          </cell>
          <cell r="C8267" t="str">
            <v>210RIM0000138</v>
          </cell>
          <cell r="D8267" t="str">
            <v>仿五铃1475内镜头（新色）</v>
          </cell>
        </row>
        <row r="8268">
          <cell r="B8268" t="str">
            <v>BSP0000079</v>
          </cell>
          <cell r="C8268" t="str">
            <v>230BSP0000079</v>
          </cell>
          <cell r="D8268" t="str">
            <v>司机背左舵蛇簧φ3.5</v>
          </cell>
        </row>
        <row r="8269">
          <cell r="B8269" t="str">
            <v>SHT0011391</v>
          </cell>
          <cell r="C8269" t="str">
            <v>230SHT0011391</v>
          </cell>
          <cell r="D8269" t="str">
            <v>锁止板</v>
          </cell>
        </row>
        <row r="8270">
          <cell r="B8270" t="str">
            <v>SHT0001935</v>
          </cell>
          <cell r="C8270" t="str">
            <v>230SHT0001935</v>
          </cell>
          <cell r="D8270" t="str">
            <v>侧翼支撑上安装钢丝</v>
          </cell>
        </row>
        <row r="8271">
          <cell r="B8271" t="str">
            <v>RSM0000083</v>
          </cell>
          <cell r="C8271" t="str">
            <v>210RSM0000083</v>
          </cell>
          <cell r="D8271" t="str">
            <v>ETX改型前下镜片泡棉</v>
          </cell>
        </row>
        <row r="8272">
          <cell r="B8272" t="str">
            <v>SHT0000501</v>
          </cell>
          <cell r="C8272" t="str">
            <v>220SHT0000501</v>
          </cell>
          <cell r="D8272" t="str">
            <v>H4正副司机坐垫包装膜</v>
          </cell>
        </row>
        <row r="8273">
          <cell r="B8273" t="str">
            <v>SHT0000501</v>
          </cell>
          <cell r="C8273" t="str">
            <v>230SHT0000501</v>
          </cell>
          <cell r="D8273" t="str">
            <v>H4正副司机坐垫包装膜</v>
          </cell>
        </row>
        <row r="8274">
          <cell r="B8274" t="str">
            <v>REM0000901</v>
          </cell>
          <cell r="C8274" t="str">
            <v>210REM0000901</v>
          </cell>
          <cell r="D8274" t="str">
            <v>M31RB胶条左</v>
          </cell>
        </row>
        <row r="8275">
          <cell r="B8275" t="str">
            <v>REM0002696</v>
          </cell>
          <cell r="C8275" t="str">
            <v>210REM0002696</v>
          </cell>
          <cell r="D8275" t="str">
            <v>M31RB胶条右</v>
          </cell>
        </row>
        <row r="8276">
          <cell r="B8276" t="str">
            <v>TSY0000336</v>
          </cell>
          <cell r="C8276" t="str">
            <v>220TSY0000336</v>
          </cell>
          <cell r="D8276" t="str">
            <v>深灰拉锁140cm</v>
          </cell>
        </row>
        <row r="8277">
          <cell r="B8277" t="str">
            <v>REM0001705</v>
          </cell>
          <cell r="C8277" t="str">
            <v>210REM0001705</v>
          </cell>
          <cell r="D8277" t="str">
            <v>K1海绵条</v>
          </cell>
        </row>
        <row r="8278">
          <cell r="B8278" t="str">
            <v>SHT0002127</v>
          </cell>
          <cell r="C8278" t="str">
            <v>230SHT0002127</v>
          </cell>
          <cell r="D8278" t="str">
            <v>M3000手柄</v>
          </cell>
        </row>
        <row r="8279">
          <cell r="B8279" t="str">
            <v>SLT0000273</v>
          </cell>
          <cell r="C8279" t="str">
            <v>220SLT0000273</v>
          </cell>
          <cell r="D8279" t="str">
            <v>6480右主动罩壳</v>
          </cell>
        </row>
        <row r="8280">
          <cell r="B8280" t="str">
            <v>SLT0000428</v>
          </cell>
          <cell r="C8280" t="str">
            <v>220SLT0000428</v>
          </cell>
          <cell r="D8280" t="str">
            <v>6480右被动罩壳</v>
          </cell>
        </row>
        <row r="8281">
          <cell r="B8281" t="str">
            <v>BAS0000030</v>
          </cell>
          <cell r="C8281" t="str">
            <v>230BAS0000030</v>
          </cell>
          <cell r="D8281" t="str">
            <v>轴套</v>
          </cell>
        </row>
        <row r="8282">
          <cell r="B8282" t="str">
            <v>SHT0000496</v>
          </cell>
          <cell r="C8282" t="str">
            <v>220SHT0000496</v>
          </cell>
          <cell r="D8282" t="str">
            <v>安全带外部罩壳固定片</v>
          </cell>
        </row>
        <row r="8283">
          <cell r="B8283" t="str">
            <v>SHT0000496</v>
          </cell>
          <cell r="C8283" t="str">
            <v>230SHT0000496</v>
          </cell>
          <cell r="D8283" t="str">
            <v>安全带外部罩壳固定片</v>
          </cell>
        </row>
        <row r="8284">
          <cell r="B8284" t="str">
            <v>BFA0000842</v>
          </cell>
          <cell r="C8284" t="str">
            <v>210BFA0000842</v>
          </cell>
          <cell r="D8284" t="str">
            <v>307台阶螺栓M8</v>
          </cell>
        </row>
        <row r="8285">
          <cell r="B8285" t="str">
            <v>SLT0001998</v>
          </cell>
          <cell r="C8285" t="str">
            <v>230SLT0001998</v>
          </cell>
          <cell r="D8285" t="str">
            <v>靠背支撑件</v>
          </cell>
        </row>
        <row r="8286">
          <cell r="B8286" t="str">
            <v>REM0003162</v>
          </cell>
          <cell r="C8286" t="str">
            <v>210REM0003162</v>
          </cell>
          <cell r="D8286" t="str">
            <v>1029紧固件(440)</v>
          </cell>
        </row>
        <row r="8287">
          <cell r="B8287" t="str">
            <v>SLT0001099</v>
          </cell>
          <cell r="C8287" t="str">
            <v>220SLT0001099</v>
          </cell>
          <cell r="D8287" t="str">
            <v>单人座垫泡沫无纺布</v>
          </cell>
        </row>
        <row r="8288">
          <cell r="B8288" t="str">
            <v>SLT0000284</v>
          </cell>
          <cell r="C8288" t="str">
            <v>220SLT0000284</v>
          </cell>
          <cell r="D8288" t="str">
            <v>K1插管（灰）</v>
          </cell>
        </row>
        <row r="8289">
          <cell r="B8289" t="str">
            <v>REM0001689</v>
          </cell>
          <cell r="C8289" t="str">
            <v>210REM0001689</v>
          </cell>
          <cell r="D8289" t="str">
            <v>H3左上镜座胶垫</v>
          </cell>
        </row>
        <row r="8290">
          <cell r="B8290" t="str">
            <v>REM0001693</v>
          </cell>
          <cell r="C8290" t="str">
            <v>210REM0001693</v>
          </cell>
          <cell r="D8290" t="str">
            <v>H3右上镜座胶垫</v>
          </cell>
        </row>
        <row r="8291">
          <cell r="B8291" t="str">
            <v>REM0010272</v>
          </cell>
          <cell r="C8291" t="str">
            <v>210REM0010272</v>
          </cell>
          <cell r="D8291" t="str">
            <v>T5G上镜座弹簧</v>
          </cell>
        </row>
        <row r="8292">
          <cell r="B8292" t="str">
            <v>REM0002134</v>
          </cell>
          <cell r="C8292" t="str">
            <v>210REM0002134</v>
          </cell>
          <cell r="D8292" t="str">
            <v>豪骏镜座</v>
          </cell>
        </row>
        <row r="8293">
          <cell r="B8293" t="str">
            <v>SHT0012227</v>
          </cell>
          <cell r="C8293" t="str">
            <v>230SHT0012227</v>
          </cell>
          <cell r="D8293" t="str">
            <v>头枕竖衬板</v>
          </cell>
        </row>
        <row r="8294">
          <cell r="B8294" t="str">
            <v>SCS0004971</v>
          </cell>
          <cell r="C8294" t="str">
            <v>220SCS0004971</v>
          </cell>
          <cell r="D8294" t="str">
            <v>主驾安全带固定板总成</v>
          </cell>
        </row>
        <row r="8295">
          <cell r="B8295" t="str">
            <v>SCS0004984</v>
          </cell>
          <cell r="C8295" t="str">
            <v>220SCS0004984</v>
          </cell>
          <cell r="D8295" t="str">
            <v>副驾安全带固定板总成</v>
          </cell>
        </row>
        <row r="8296">
          <cell r="B8296" t="str">
            <v>BFA0000368</v>
          </cell>
          <cell r="C8296" t="str">
            <v>230BFA0000368</v>
          </cell>
          <cell r="D8296" t="str">
            <v>安全带固定螺母</v>
          </cell>
        </row>
        <row r="8297">
          <cell r="B8297" t="str">
            <v>RSM0000286</v>
          </cell>
          <cell r="C8297" t="str">
            <v>230RSM0000286</v>
          </cell>
          <cell r="D8297" t="str">
            <v>2200下视镜副管分总成</v>
          </cell>
        </row>
        <row r="8298">
          <cell r="B8298" t="str">
            <v>SHT0001923</v>
          </cell>
          <cell r="C8298" t="str">
            <v>230SHT0001923</v>
          </cell>
          <cell r="D8298" t="str">
            <v>仰角调节机构钣金件1</v>
          </cell>
        </row>
        <row r="8299">
          <cell r="B8299" t="str">
            <v>SHT0000279</v>
          </cell>
          <cell r="C8299" t="str">
            <v>220SHT0000279</v>
          </cell>
          <cell r="D8299" t="str">
            <v>G项目头枕插管</v>
          </cell>
        </row>
        <row r="8300">
          <cell r="B8300" t="str">
            <v>SHT0000279</v>
          </cell>
          <cell r="C8300" t="str">
            <v>230SHT0000279</v>
          </cell>
          <cell r="D8300" t="str">
            <v>G项目头枕插管</v>
          </cell>
        </row>
        <row r="8301">
          <cell r="B8301" t="str">
            <v>SHT0012043</v>
          </cell>
          <cell r="C8301" t="str">
            <v>230SHT0012043</v>
          </cell>
          <cell r="D8301" t="str">
            <v>连杆固定轴</v>
          </cell>
        </row>
        <row r="8302">
          <cell r="B8302" t="str">
            <v>SLT0010416</v>
          </cell>
          <cell r="C8302" t="str">
            <v>220SLT0010416</v>
          </cell>
          <cell r="D8302" t="str">
            <v>驾驶员左侧护板固定钢丝B</v>
          </cell>
        </row>
        <row r="8303">
          <cell r="B8303" t="str">
            <v>TSY0010150</v>
          </cell>
          <cell r="C8303" t="str">
            <v>220TSY0010150</v>
          </cell>
          <cell r="D8303" t="str">
            <v>隐形黑拉锁80cm</v>
          </cell>
        </row>
        <row r="8304">
          <cell r="B8304" t="str">
            <v>TST0001584</v>
          </cell>
          <cell r="C8304" t="str">
            <v>230TST0001584</v>
          </cell>
          <cell r="D8304" t="str">
            <v>周转箱标识袋</v>
          </cell>
        </row>
        <row r="8305">
          <cell r="B8305" t="str">
            <v>RIM0000125</v>
          </cell>
          <cell r="C8305" t="str">
            <v>210RIM0000125</v>
          </cell>
          <cell r="D8305" t="str">
            <v>L室内镜片</v>
          </cell>
        </row>
        <row r="8306">
          <cell r="B8306" t="str">
            <v>SHT0010216</v>
          </cell>
          <cell r="C8306" t="str">
            <v>230SHT0010216</v>
          </cell>
          <cell r="D8306" t="str">
            <v>气囊下支撑钣金固定轴套</v>
          </cell>
        </row>
        <row r="8307">
          <cell r="B8307" t="str">
            <v>SHT0001109</v>
          </cell>
          <cell r="C8307" t="str">
            <v>230SHT0001109</v>
          </cell>
          <cell r="D8307" t="str">
            <v>调节臂1</v>
          </cell>
        </row>
        <row r="8308">
          <cell r="B8308" t="str">
            <v>REM0001753</v>
          </cell>
          <cell r="C8308" t="str">
            <v>210REM0001753</v>
          </cell>
          <cell r="D8308" t="str">
            <v>奥铃路面镜装饰盖左</v>
          </cell>
        </row>
        <row r="8309">
          <cell r="B8309" t="str">
            <v>RSM0000084</v>
          </cell>
          <cell r="C8309" t="str">
            <v>210RSM0000084</v>
          </cell>
          <cell r="D8309" t="str">
            <v>奥铃路面镜装饰盖右</v>
          </cell>
        </row>
        <row r="8310">
          <cell r="B8310" t="str">
            <v>RSM0000300</v>
          </cell>
          <cell r="C8310" t="str">
            <v>220RSM0000300</v>
          </cell>
          <cell r="D8310" t="str">
            <v>奥驰补盲镜上卡子总成</v>
          </cell>
        </row>
        <row r="8311">
          <cell r="B8311" t="str">
            <v>BAS0000055</v>
          </cell>
          <cell r="C8311" t="str">
            <v>230BAS0000055</v>
          </cell>
          <cell r="D8311" t="str">
            <v>螺纹轴套</v>
          </cell>
        </row>
        <row r="8312">
          <cell r="B8312" t="str">
            <v>RSM0000300</v>
          </cell>
          <cell r="C8312" t="str">
            <v>230RSM0000300</v>
          </cell>
          <cell r="D8312" t="str">
            <v>奥驰补盲镜上卡子总成</v>
          </cell>
        </row>
        <row r="8313">
          <cell r="B8313" t="str">
            <v>SCS0007043</v>
          </cell>
          <cell r="C8313" t="str">
            <v>230SCS0007043</v>
          </cell>
          <cell r="D8313" t="str">
            <v>拉线固定座L</v>
          </cell>
        </row>
        <row r="8314">
          <cell r="B8314" t="str">
            <v>SLT0000024</v>
          </cell>
          <cell r="C8314" t="str">
            <v>220SLT0000024</v>
          </cell>
          <cell r="D8314" t="str">
            <v>驾驶员座垫包装膜</v>
          </cell>
        </row>
        <row r="8315">
          <cell r="B8315" t="str">
            <v>SLT0000024</v>
          </cell>
          <cell r="C8315" t="str">
            <v>230SLT0000024</v>
          </cell>
          <cell r="D8315" t="str">
            <v>驾驶员座垫包装膜</v>
          </cell>
        </row>
        <row r="8316">
          <cell r="B8316" t="str">
            <v>SHT0012035</v>
          </cell>
          <cell r="C8316" t="str">
            <v>230SHT0012035</v>
          </cell>
          <cell r="D8316" t="str">
            <v>升级外绞架转轴</v>
          </cell>
        </row>
        <row r="8317">
          <cell r="B8317" t="str">
            <v>SHT0002074</v>
          </cell>
          <cell r="C8317" t="str">
            <v>230SHT0002074</v>
          </cell>
          <cell r="D8317" t="str">
            <v>大运靠背支撑钢丝左</v>
          </cell>
        </row>
        <row r="8318">
          <cell r="B8318" t="str">
            <v>SHT0002744</v>
          </cell>
          <cell r="C8318" t="str">
            <v>230SHT0002744</v>
          </cell>
          <cell r="D8318" t="str">
            <v>大运靠背支撑钢丝右</v>
          </cell>
        </row>
        <row r="8319">
          <cell r="B8319" t="str">
            <v>SHT0001100</v>
          </cell>
          <cell r="C8319" t="str">
            <v>230SHT0001100</v>
          </cell>
          <cell r="D8319" t="str">
            <v>减震扣</v>
          </cell>
        </row>
        <row r="8320">
          <cell r="B8320" t="str">
            <v>RIM0000007</v>
          </cell>
          <cell r="C8320" t="str">
            <v>210RIM0000007</v>
          </cell>
          <cell r="D8320" t="str">
            <v>3GD手柄</v>
          </cell>
        </row>
        <row r="8321">
          <cell r="B8321" t="str">
            <v>SLT0010423</v>
          </cell>
          <cell r="C8321" t="str">
            <v>220SLT0010423</v>
          </cell>
          <cell r="D8321" t="str">
            <v>扶手固定螺栓</v>
          </cell>
        </row>
        <row r="8322">
          <cell r="B8322" t="str">
            <v>SLT0010427</v>
          </cell>
          <cell r="C8322" t="str">
            <v>220SLT0010427</v>
          </cell>
          <cell r="D8322" t="str">
            <v>扶手堵盖C</v>
          </cell>
        </row>
        <row r="8323">
          <cell r="B8323" t="str">
            <v>TST0000718</v>
          </cell>
          <cell r="C8323" t="str">
            <v>220TST0000718</v>
          </cell>
          <cell r="D8323" t="str">
            <v>挑线簧</v>
          </cell>
        </row>
        <row r="8324">
          <cell r="B8324" t="str">
            <v>TST0000721</v>
          </cell>
          <cell r="C8324" t="str">
            <v>220TST0000721</v>
          </cell>
          <cell r="D8324" t="str">
            <v>针板螺丝</v>
          </cell>
        </row>
        <row r="8325">
          <cell r="B8325" t="str">
            <v>TST0000726</v>
          </cell>
          <cell r="C8325" t="str">
            <v>220TST0000726</v>
          </cell>
          <cell r="D8325" t="str">
            <v>梭芯小</v>
          </cell>
        </row>
        <row r="8326">
          <cell r="B8326" t="str">
            <v>BFA0000561</v>
          </cell>
          <cell r="C8326" t="str">
            <v>230BFA0000561</v>
          </cell>
          <cell r="D8326" t="str">
            <v>销轴</v>
          </cell>
        </row>
        <row r="8327">
          <cell r="B8327" t="str">
            <v>SHT0010054</v>
          </cell>
          <cell r="C8327" t="str">
            <v>230SHT0010054</v>
          </cell>
          <cell r="D8327" t="str">
            <v>VDC阀上固定轴</v>
          </cell>
        </row>
        <row r="8328">
          <cell r="B8328" t="str">
            <v>TST0000238</v>
          </cell>
          <cell r="C8328" t="str">
            <v>230TST0000238</v>
          </cell>
          <cell r="D8328" t="str">
            <v>小切割片</v>
          </cell>
        </row>
        <row r="8329">
          <cell r="B8329" t="str">
            <v>TST0000335</v>
          </cell>
          <cell r="C8329" t="str">
            <v>230TST0000335</v>
          </cell>
          <cell r="D8329" t="str">
            <v>明装盒</v>
          </cell>
        </row>
        <row r="8330">
          <cell r="B8330" t="str">
            <v>TST0000455</v>
          </cell>
          <cell r="C8330" t="str">
            <v>230TST0000455</v>
          </cell>
          <cell r="D8330" t="str">
            <v>保险芯φ10*38-380V-6A瓷</v>
          </cell>
        </row>
        <row r="8331">
          <cell r="B8331" t="str">
            <v>TST0001827</v>
          </cell>
          <cell r="C8331" t="str">
            <v>230TST0001827</v>
          </cell>
          <cell r="D8331" t="str">
            <v>法兰垫</v>
          </cell>
        </row>
        <row r="8332">
          <cell r="B8332" t="str">
            <v>TSY0010050</v>
          </cell>
          <cell r="C8332" t="str">
            <v>220TSY0010050</v>
          </cell>
          <cell r="D8332" t="str">
            <v>毛巾布</v>
          </cell>
        </row>
        <row r="8333">
          <cell r="B8333" t="str">
            <v>SLT0000515</v>
          </cell>
          <cell r="C8333" t="str">
            <v>220SLT0000515</v>
          </cell>
          <cell r="D8333" t="str">
            <v>k1侧翻背包装膜</v>
          </cell>
        </row>
        <row r="8334">
          <cell r="B8334" t="str">
            <v>REM0010413</v>
          </cell>
          <cell r="C8334" t="str">
            <v>210REM0010413</v>
          </cell>
          <cell r="D8334" t="str">
            <v>一汽M46线束胶堵</v>
          </cell>
        </row>
        <row r="8335">
          <cell r="B8335" t="str">
            <v>TSY0000795</v>
          </cell>
          <cell r="C8335" t="str">
            <v>220TSY0000795</v>
          </cell>
          <cell r="D8335" t="str">
            <v>尾帘PP板450*55mm*1mm</v>
          </cell>
        </row>
        <row r="8336">
          <cell r="B8336" t="str">
            <v>SHT0002771</v>
          </cell>
          <cell r="C8336" t="str">
            <v>230SHT0002771</v>
          </cell>
          <cell r="D8336" t="str">
            <v>右侧升降操作手柄（后）</v>
          </cell>
        </row>
        <row r="8337">
          <cell r="B8337" t="str">
            <v>SHT0001137</v>
          </cell>
          <cell r="C8337" t="str">
            <v>230SHT0001137</v>
          </cell>
          <cell r="D8337" t="str">
            <v>左侧升降操作手柄（后）</v>
          </cell>
        </row>
        <row r="8338">
          <cell r="B8338" t="str">
            <v>SLT0000435</v>
          </cell>
          <cell r="C8338" t="str">
            <v>220SLT0000435</v>
          </cell>
          <cell r="D8338" t="str">
            <v>G9前翻手柄</v>
          </cell>
        </row>
        <row r="8339">
          <cell r="B8339" t="str">
            <v>REM0002089</v>
          </cell>
          <cell r="C8339" t="str">
            <v>210REM0002089</v>
          </cell>
          <cell r="D8339" t="str">
            <v>ETX改型前下视镜安装板</v>
          </cell>
        </row>
        <row r="8340">
          <cell r="B8340" t="str">
            <v>REM0002089</v>
          </cell>
          <cell r="C8340" t="str">
            <v>230REM0002089</v>
          </cell>
          <cell r="D8340" t="str">
            <v>ETX改型前下视镜安装板</v>
          </cell>
        </row>
        <row r="8341">
          <cell r="B8341" t="str">
            <v>TSY0000865</v>
          </cell>
          <cell r="C8341" t="str">
            <v>220TSY0000865</v>
          </cell>
          <cell r="D8341" t="str">
            <v>棕色拉锁130cm</v>
          </cell>
        </row>
        <row r="8342">
          <cell r="B8342" t="str">
            <v>RIM0000082</v>
          </cell>
          <cell r="C8342" t="str">
            <v>210RIM0000082</v>
          </cell>
          <cell r="D8342" t="str">
            <v>6486室内镜镜片</v>
          </cell>
        </row>
        <row r="8343">
          <cell r="B8343" t="str">
            <v>SLT0002403</v>
          </cell>
          <cell r="C8343" t="str">
            <v>230SLT0002403</v>
          </cell>
          <cell r="D8343" t="str">
            <v>K1手柄轴转轴</v>
          </cell>
        </row>
        <row r="8344">
          <cell r="B8344" t="str">
            <v>SLT0001117</v>
          </cell>
          <cell r="C8344" t="str">
            <v>220SLT0001117</v>
          </cell>
          <cell r="D8344" t="str">
            <v>6486三点式六人座无纺布</v>
          </cell>
        </row>
        <row r="8345">
          <cell r="B8345" t="str">
            <v>BFA0000382</v>
          </cell>
          <cell r="C8345" t="str">
            <v>230BFA0000382</v>
          </cell>
          <cell r="D8345" t="str">
            <v>后安装板连接销新</v>
          </cell>
        </row>
        <row r="8346">
          <cell r="B8346" t="str">
            <v>BFA0000386</v>
          </cell>
          <cell r="C8346" t="str">
            <v>230BFA0000386</v>
          </cell>
          <cell r="D8346" t="str">
            <v>滑块固定板连接销新</v>
          </cell>
        </row>
        <row r="8347">
          <cell r="B8347" t="str">
            <v>TSY0000465</v>
          </cell>
          <cell r="C8347" t="str">
            <v>220TSY0000465</v>
          </cell>
          <cell r="D8347" t="str">
            <v>扣条KT-32-760</v>
          </cell>
        </row>
        <row r="8348">
          <cell r="B8348" t="str">
            <v>SLT0001101</v>
          </cell>
          <cell r="C8348" t="str">
            <v>220SLT0001101</v>
          </cell>
          <cell r="D8348" t="str">
            <v>单人座垫泡沫无纺布</v>
          </cell>
        </row>
        <row r="8349">
          <cell r="B8349" t="str">
            <v>SHT0002108</v>
          </cell>
          <cell r="C8349" t="str">
            <v>210SHT0002108</v>
          </cell>
          <cell r="D8349" t="str">
            <v>拉带总成</v>
          </cell>
        </row>
        <row r="8350">
          <cell r="B8350" t="str">
            <v>SHT0000143</v>
          </cell>
          <cell r="C8350" t="str">
            <v>220SHT0000143</v>
          </cell>
          <cell r="D8350" t="str">
            <v>腰部支撑调节手轮灰色</v>
          </cell>
        </row>
        <row r="8351">
          <cell r="B8351" t="str">
            <v>SHT0000500</v>
          </cell>
          <cell r="C8351" t="str">
            <v>220SHT0000500</v>
          </cell>
          <cell r="D8351" t="str">
            <v>H4司机腰部调节手轮黑色</v>
          </cell>
        </row>
        <row r="8352">
          <cell r="B8352" t="str">
            <v>SHT0002737</v>
          </cell>
          <cell r="C8352" t="str">
            <v>230SHT0002737</v>
          </cell>
          <cell r="D8352" t="str">
            <v>主驾中间安全带导向钢丝</v>
          </cell>
        </row>
        <row r="8353">
          <cell r="B8353" t="str">
            <v>REM0000635</v>
          </cell>
          <cell r="C8353" t="str">
            <v>210REM0000635</v>
          </cell>
          <cell r="D8353" t="str">
            <v>一汽MV3上镜座垫片</v>
          </cell>
        </row>
        <row r="8354">
          <cell r="B8354" t="str">
            <v>TST0001084</v>
          </cell>
          <cell r="C8354" t="str">
            <v>230TST0001084</v>
          </cell>
          <cell r="D8354" t="str">
            <v>PVC弯头20</v>
          </cell>
        </row>
        <row r="8355">
          <cell r="B8355" t="str">
            <v>TST0001243</v>
          </cell>
          <cell r="C8355" t="str">
            <v>230TST0001243</v>
          </cell>
          <cell r="D8355" t="str">
            <v>导柱32*160</v>
          </cell>
        </row>
        <row r="8356">
          <cell r="B8356" t="str">
            <v>TST0001341</v>
          </cell>
          <cell r="C8356" t="str">
            <v>230TST0001341</v>
          </cell>
          <cell r="D8356" t="str">
            <v>导柱25*90</v>
          </cell>
        </row>
        <row r="8357">
          <cell r="B8357" t="str">
            <v>SLT0000246</v>
          </cell>
          <cell r="C8357" t="str">
            <v>220SLT0000246</v>
          </cell>
          <cell r="D8357" t="str">
            <v>k1单人座包装膜</v>
          </cell>
        </row>
        <row r="8358">
          <cell r="B8358" t="str">
            <v>SCS0006415</v>
          </cell>
          <cell r="C8358" t="str">
            <v>230SCS0006415</v>
          </cell>
          <cell r="D8358" t="str">
            <v>主驾安全气囊固定板</v>
          </cell>
        </row>
        <row r="8359">
          <cell r="B8359" t="str">
            <v>SCS0006418</v>
          </cell>
          <cell r="C8359" t="str">
            <v>230SCS0006418</v>
          </cell>
          <cell r="D8359" t="str">
            <v>副驾安全气囊固定板</v>
          </cell>
        </row>
        <row r="8360">
          <cell r="B8360" t="str">
            <v>TSY0010329</v>
          </cell>
          <cell r="C8360" t="str">
            <v>220TSY0010329</v>
          </cell>
          <cell r="D8360" t="str">
            <v>翻折标识</v>
          </cell>
        </row>
        <row r="8361">
          <cell r="B8361" t="str">
            <v>TST0000127</v>
          </cell>
          <cell r="C8361" t="str">
            <v>230TST0000127</v>
          </cell>
          <cell r="D8361" t="str">
            <v>Φ12*90外方螺丝</v>
          </cell>
        </row>
        <row r="8362">
          <cell r="B8362" t="str">
            <v>SLT0001847</v>
          </cell>
          <cell r="C8362" t="str">
            <v>220SLT0001847</v>
          </cell>
          <cell r="D8362" t="str">
            <v>中间座垫泡沫无纺布</v>
          </cell>
        </row>
        <row r="8363">
          <cell r="B8363" t="str">
            <v>RIM0000114</v>
          </cell>
          <cell r="C8363" t="str">
            <v>210RIM0000114</v>
          </cell>
          <cell r="D8363" t="str">
            <v>2020S室内镜片</v>
          </cell>
        </row>
        <row r="8364">
          <cell r="B8364" t="str">
            <v>BAS0000054</v>
          </cell>
          <cell r="C8364" t="str">
            <v>230BAS0000054</v>
          </cell>
          <cell r="D8364" t="str">
            <v>衬套</v>
          </cell>
        </row>
        <row r="8365">
          <cell r="B8365" t="str">
            <v>SHT0001065</v>
          </cell>
          <cell r="C8365" t="str">
            <v>230SHT0001065</v>
          </cell>
          <cell r="D8365" t="str">
            <v>右旋转钣金</v>
          </cell>
        </row>
        <row r="8366">
          <cell r="B8366" t="str">
            <v>SHT0001066</v>
          </cell>
          <cell r="C8366" t="str">
            <v>230SHT0001066</v>
          </cell>
          <cell r="D8366" t="str">
            <v>左旋转钣金</v>
          </cell>
        </row>
        <row r="8367">
          <cell r="B8367" t="str">
            <v>SHT0010313</v>
          </cell>
          <cell r="C8367" t="str">
            <v>230SHT0010313</v>
          </cell>
          <cell r="D8367" t="str">
            <v>阻尼器上连接螺栓</v>
          </cell>
        </row>
        <row r="8368">
          <cell r="B8368" t="str">
            <v>SLT0002556</v>
          </cell>
          <cell r="C8368" t="str">
            <v>230SLT0002556</v>
          </cell>
          <cell r="D8368" t="str">
            <v>驾驶员右侧侧翼支撑钢丝</v>
          </cell>
        </row>
        <row r="8369">
          <cell r="B8369" t="str">
            <v>BPC0000021</v>
          </cell>
          <cell r="C8369" t="str">
            <v>220BPC0000021</v>
          </cell>
          <cell r="D8369" t="str">
            <v>紧固箍(气管直径6mm)</v>
          </cell>
        </row>
        <row r="8370">
          <cell r="B8370" t="str">
            <v>BPC0000021</v>
          </cell>
          <cell r="C8370" t="str">
            <v>230BPC0000021</v>
          </cell>
          <cell r="D8370" t="str">
            <v>紧固箍(气管直径6mm)</v>
          </cell>
        </row>
        <row r="8371">
          <cell r="B8371" t="str">
            <v>TSY0000299</v>
          </cell>
          <cell r="C8371" t="str">
            <v>220TSY0000299</v>
          </cell>
          <cell r="D8371" t="str">
            <v>扣条KT-32-730</v>
          </cell>
        </row>
        <row r="8372">
          <cell r="B8372" t="str">
            <v>SHT0002471</v>
          </cell>
          <cell r="C8372" t="str">
            <v>230SHT0002471</v>
          </cell>
          <cell r="D8372" t="str">
            <v>防尘罩支撑钣金电泳</v>
          </cell>
        </row>
        <row r="8373">
          <cell r="B8373" t="str">
            <v>BSP0000067</v>
          </cell>
          <cell r="C8373" t="str">
            <v>210BSP0000067</v>
          </cell>
          <cell r="D8373" t="str">
            <v>1780弹簧(北京)</v>
          </cell>
        </row>
        <row r="8374">
          <cell r="B8374" t="str">
            <v>BSP0000067</v>
          </cell>
          <cell r="C8374" t="str">
            <v>230BSP0000067</v>
          </cell>
          <cell r="D8374" t="str">
            <v>1780弹簧(北京)</v>
          </cell>
        </row>
        <row r="8375">
          <cell r="B8375" t="str">
            <v>SHT0002746</v>
          </cell>
          <cell r="C8375" t="str">
            <v>230SHT0002746</v>
          </cell>
          <cell r="D8375" t="str">
            <v>右侧调角器解锁把手电泳</v>
          </cell>
        </row>
        <row r="8376">
          <cell r="B8376" t="str">
            <v>SHT0010832</v>
          </cell>
          <cell r="C8376" t="str">
            <v>230SHT0010832</v>
          </cell>
          <cell r="D8376" t="str">
            <v>仰角调节钣金旋转轴</v>
          </cell>
        </row>
        <row r="8377">
          <cell r="B8377" t="str">
            <v>REM0000784</v>
          </cell>
          <cell r="C8377" t="str">
            <v>210REM0000784</v>
          </cell>
          <cell r="D8377" t="str">
            <v>C30D灯罩左</v>
          </cell>
        </row>
        <row r="8378">
          <cell r="B8378" t="str">
            <v>RIM0000016</v>
          </cell>
          <cell r="C8378" t="str">
            <v>210RIM0000016</v>
          </cell>
          <cell r="D8378" t="str">
            <v>18D手柄</v>
          </cell>
        </row>
        <row r="8379">
          <cell r="B8379" t="str">
            <v>BSP0000058</v>
          </cell>
          <cell r="C8379" t="str">
            <v>210BSP0000058</v>
          </cell>
          <cell r="D8379" t="str">
            <v>奥铃弹簧</v>
          </cell>
        </row>
        <row r="8380">
          <cell r="B8380" t="str">
            <v>BSP0000058</v>
          </cell>
          <cell r="C8380" t="str">
            <v>230BSP0000058</v>
          </cell>
          <cell r="D8380" t="str">
            <v>奥铃弹簧</v>
          </cell>
        </row>
        <row r="8381">
          <cell r="B8381" t="str">
            <v>SHT0010515</v>
          </cell>
          <cell r="C8381" t="str">
            <v>230SHT0010515</v>
          </cell>
          <cell r="D8381" t="str">
            <v>变阻尼拉线支架</v>
          </cell>
        </row>
        <row r="8382">
          <cell r="B8382" t="str">
            <v>SHT0001201</v>
          </cell>
          <cell r="C8382" t="str">
            <v>230SHT0001201</v>
          </cell>
          <cell r="D8382" t="str">
            <v>阻尼器下支架</v>
          </cell>
        </row>
        <row r="8383">
          <cell r="B8383" t="str">
            <v>TSY0010083</v>
          </cell>
          <cell r="C8383" t="str">
            <v>220TSY0010083</v>
          </cell>
          <cell r="D8383" t="str">
            <v>4#黑色普通拉链550mm</v>
          </cell>
        </row>
        <row r="8384">
          <cell r="B8384" t="str">
            <v>SHT0012041</v>
          </cell>
          <cell r="C8384" t="str">
            <v>220SHT0012041</v>
          </cell>
          <cell r="D8384" t="str">
            <v>升降器连接螺栓</v>
          </cell>
        </row>
        <row r="8385">
          <cell r="B8385" t="str">
            <v>SHT0012041</v>
          </cell>
          <cell r="C8385" t="str">
            <v>230SHT0012041</v>
          </cell>
          <cell r="D8385" t="str">
            <v>升降器连接螺栓</v>
          </cell>
        </row>
        <row r="8386">
          <cell r="B8386" t="str">
            <v>SLT0002555</v>
          </cell>
          <cell r="C8386" t="str">
            <v>230SLT0002555</v>
          </cell>
          <cell r="D8386" t="str">
            <v>驾驶员左侧侧翼支撑钢丝</v>
          </cell>
        </row>
        <row r="8387">
          <cell r="B8387" t="str">
            <v>BFA0010019</v>
          </cell>
          <cell r="C8387" t="str">
            <v>220BFA0010019</v>
          </cell>
          <cell r="D8387" t="str">
            <v>内六角花形低圆柱头螺钉</v>
          </cell>
        </row>
        <row r="8388">
          <cell r="B8388" t="str">
            <v>SCS0007068</v>
          </cell>
          <cell r="C8388" t="str">
            <v>220SCS0007068</v>
          </cell>
          <cell r="D8388" t="str">
            <v>靠背泡沫竖向钢丝右</v>
          </cell>
        </row>
        <row r="8389">
          <cell r="B8389" t="str">
            <v>SCS0007070</v>
          </cell>
          <cell r="C8389" t="str">
            <v>220SCS0007070</v>
          </cell>
          <cell r="D8389" t="str">
            <v>左座垫泡沫竖向钢丝</v>
          </cell>
        </row>
        <row r="8390">
          <cell r="B8390" t="str">
            <v>SCS0007073</v>
          </cell>
          <cell r="C8390" t="str">
            <v>220SCS0007073</v>
          </cell>
          <cell r="D8390" t="str">
            <v>右坐垫泡沫竖向钢丝</v>
          </cell>
        </row>
        <row r="8391">
          <cell r="B8391" t="str">
            <v>SCS0007077</v>
          </cell>
          <cell r="C8391" t="str">
            <v>220SCS0007077</v>
          </cell>
          <cell r="D8391" t="str">
            <v>靠背泡沫竖向钢丝左</v>
          </cell>
        </row>
        <row r="8392">
          <cell r="B8392" t="str">
            <v>SHT0010306</v>
          </cell>
          <cell r="C8392" t="str">
            <v>230SHT0010306</v>
          </cell>
          <cell r="D8392" t="str">
            <v>阻尼器下固定钣金焊接总成</v>
          </cell>
        </row>
        <row r="8393">
          <cell r="B8393" t="str">
            <v>BFA0000424</v>
          </cell>
          <cell r="C8393" t="str">
            <v>230BFA0000424</v>
          </cell>
          <cell r="D8393" t="str">
            <v>调角器固定螺母</v>
          </cell>
        </row>
        <row r="8394">
          <cell r="B8394" t="str">
            <v>SHT0001653</v>
          </cell>
          <cell r="C8394" t="str">
            <v>210SHT0001653</v>
          </cell>
          <cell r="D8394" t="str">
            <v>H5延伸手柄</v>
          </cell>
        </row>
        <row r="8395">
          <cell r="B8395" t="str">
            <v>SHT0010526</v>
          </cell>
          <cell r="C8395" t="str">
            <v>210SHT0010526</v>
          </cell>
          <cell r="D8395" t="str">
            <v>H5延伸手柄灰</v>
          </cell>
        </row>
        <row r="8396">
          <cell r="B8396" t="str">
            <v>SHT0001653</v>
          </cell>
          <cell r="C8396" t="str">
            <v>220SHT0001653</v>
          </cell>
          <cell r="D8396" t="str">
            <v>H5延伸手柄</v>
          </cell>
        </row>
        <row r="8397">
          <cell r="B8397" t="str">
            <v>SHT0001217</v>
          </cell>
          <cell r="C8397" t="str">
            <v>230SHT0001217</v>
          </cell>
          <cell r="D8397" t="str">
            <v>连杆板1组件长</v>
          </cell>
        </row>
        <row r="8398">
          <cell r="B8398" t="str">
            <v>SHT0001023</v>
          </cell>
          <cell r="C8398" t="str">
            <v>230SHT0001023</v>
          </cell>
          <cell r="D8398" t="str">
            <v>安全带卷收器固定板</v>
          </cell>
        </row>
        <row r="8399">
          <cell r="B8399" t="str">
            <v>SLT0001091</v>
          </cell>
          <cell r="C8399" t="str">
            <v>220SLT0001091</v>
          </cell>
          <cell r="D8399" t="str">
            <v>驾驶员座垫无纺布</v>
          </cell>
        </row>
        <row r="8400">
          <cell r="B8400" t="str">
            <v>SLT0000245</v>
          </cell>
          <cell r="C8400" t="str">
            <v>220SLT0000245</v>
          </cell>
          <cell r="D8400" t="str">
            <v>k1单人背包装膜</v>
          </cell>
        </row>
        <row r="8401">
          <cell r="B8401" t="str">
            <v>SCS0007069</v>
          </cell>
          <cell r="C8401" t="str">
            <v>220SCS0007069</v>
          </cell>
          <cell r="D8401" t="str">
            <v>泡沫上横向内嵌钢丝</v>
          </cell>
        </row>
        <row r="8402">
          <cell r="B8402" t="str">
            <v>RCA0000186</v>
          </cell>
          <cell r="C8402" t="str">
            <v>210RCA0000186</v>
          </cell>
          <cell r="D8402" t="str">
            <v>扶手</v>
          </cell>
        </row>
        <row r="8403">
          <cell r="B8403" t="str">
            <v>SHT0001139</v>
          </cell>
          <cell r="C8403" t="str">
            <v>230SHT0001139</v>
          </cell>
          <cell r="D8403" t="str">
            <v>连杆板2（后）左</v>
          </cell>
        </row>
        <row r="8404">
          <cell r="B8404" t="str">
            <v>SHT0001253</v>
          </cell>
          <cell r="C8404" t="str">
            <v>230SHT0001253</v>
          </cell>
          <cell r="D8404" t="str">
            <v>连杆板2(前）左</v>
          </cell>
        </row>
        <row r="8405">
          <cell r="B8405" t="str">
            <v>SHT0001252</v>
          </cell>
          <cell r="C8405" t="str">
            <v>230SHT0001252</v>
          </cell>
          <cell r="D8405" t="str">
            <v>连杆板2(前)右</v>
          </cell>
        </row>
        <row r="8406">
          <cell r="B8406" t="str">
            <v>SHT0002754</v>
          </cell>
          <cell r="C8406" t="str">
            <v>230SHT0002754</v>
          </cell>
          <cell r="D8406" t="str">
            <v>连杆板2(后）右</v>
          </cell>
        </row>
        <row r="8407">
          <cell r="B8407" t="str">
            <v>SHT0001200</v>
          </cell>
          <cell r="C8407" t="str">
            <v>230SHT0001200</v>
          </cell>
          <cell r="D8407" t="str">
            <v>滑轨固定座</v>
          </cell>
        </row>
        <row r="8408">
          <cell r="B8408" t="str">
            <v>BCL0000036</v>
          </cell>
          <cell r="C8408" t="str">
            <v>220BCL0000036</v>
          </cell>
          <cell r="D8408" t="str">
            <v>K1 G9前翻卡扣</v>
          </cell>
        </row>
        <row r="8409">
          <cell r="B8409" t="str">
            <v>BFA0000618</v>
          </cell>
          <cell r="C8409" t="str">
            <v>230BFA0000618</v>
          </cell>
          <cell r="D8409" t="str">
            <v>ф10×60（内方螺丝）</v>
          </cell>
        </row>
        <row r="8410">
          <cell r="B8410" t="str">
            <v>REM0000922</v>
          </cell>
          <cell r="C8410" t="str">
            <v>210REM0000922</v>
          </cell>
          <cell r="D8410" t="str">
            <v>B40线束插接件(老)</v>
          </cell>
        </row>
        <row r="8411">
          <cell r="B8411" t="str">
            <v>SLT0010602</v>
          </cell>
          <cell r="C8411" t="str">
            <v>230SLT0010602</v>
          </cell>
          <cell r="D8411" t="str">
            <v>副驾靠背侧翼支撑钢丝</v>
          </cell>
        </row>
        <row r="8412">
          <cell r="B8412" t="str">
            <v>SLT0000340</v>
          </cell>
          <cell r="C8412" t="str">
            <v>220SLT0000340</v>
          </cell>
          <cell r="D8412" t="str">
            <v>k1司机背包装膜窄车</v>
          </cell>
        </row>
        <row r="8413">
          <cell r="B8413" t="str">
            <v>SLT0000322</v>
          </cell>
          <cell r="C8413" t="str">
            <v>220SLT0000322</v>
          </cell>
          <cell r="D8413" t="str">
            <v>k1司机背包装膜宽车</v>
          </cell>
        </row>
        <row r="8414">
          <cell r="B8414" t="str">
            <v>SCS0004069</v>
          </cell>
          <cell r="C8414" t="str">
            <v>220SCS0004069</v>
          </cell>
          <cell r="D8414" t="str">
            <v>B40V司机背无纺布</v>
          </cell>
        </row>
        <row r="8415">
          <cell r="B8415" t="str">
            <v>SHT0002348</v>
          </cell>
          <cell r="C8415" t="str">
            <v>210SHT0002348</v>
          </cell>
          <cell r="D8415" t="str">
            <v>乘客扶手</v>
          </cell>
        </row>
        <row r="8416">
          <cell r="B8416" t="str">
            <v>REM0001903</v>
          </cell>
          <cell r="C8416" t="str">
            <v>210REM0001903</v>
          </cell>
          <cell r="D8416" t="str">
            <v>捷运路面镜支镜保护盖</v>
          </cell>
        </row>
        <row r="8417">
          <cell r="B8417" t="str">
            <v>SHT0012032</v>
          </cell>
          <cell r="C8417" t="str">
            <v>230SHT0012032</v>
          </cell>
          <cell r="D8417" t="str">
            <v>内绞架右侧轴套</v>
          </cell>
        </row>
        <row r="8418">
          <cell r="B8418" t="str">
            <v>BFA0010016</v>
          </cell>
          <cell r="C8418" t="str">
            <v>210BFA0010016</v>
          </cell>
          <cell r="D8418" t="str">
            <v>H6扶手左旋方形螺母</v>
          </cell>
        </row>
        <row r="8419">
          <cell r="B8419" t="str">
            <v>BFA0010017</v>
          </cell>
          <cell r="C8419" t="str">
            <v>210BFA0010017</v>
          </cell>
          <cell r="D8419" t="str">
            <v>H6扶手右旋方形螺母</v>
          </cell>
        </row>
        <row r="8420">
          <cell r="B8420" t="str">
            <v>TMA0000508</v>
          </cell>
          <cell r="C8420" t="str">
            <v>210TMA0000508</v>
          </cell>
          <cell r="D8420" t="str">
            <v>6#热缩管</v>
          </cell>
        </row>
        <row r="8421">
          <cell r="B8421" t="str">
            <v>TMA0000559</v>
          </cell>
          <cell r="C8421" t="str">
            <v>210TMA0000559</v>
          </cell>
          <cell r="D8421" t="str">
            <v>库位卡</v>
          </cell>
        </row>
        <row r="8422">
          <cell r="B8422" t="str">
            <v>BFA0010089</v>
          </cell>
          <cell r="C8422" t="str">
            <v>230BFA0010089</v>
          </cell>
          <cell r="D8422" t="str">
            <v>内六角花形盘头螺钉</v>
          </cell>
        </row>
        <row r="8423">
          <cell r="B8423" t="str">
            <v>BFA0000037</v>
          </cell>
          <cell r="C8423" t="str">
            <v>220BFA0000037</v>
          </cell>
          <cell r="D8423" t="str">
            <v>K1台阶螺栓B随车用</v>
          </cell>
        </row>
        <row r="8424">
          <cell r="B8424" t="str">
            <v>SHT0014454</v>
          </cell>
          <cell r="C8424" t="str">
            <v>220SHT0014454</v>
          </cell>
          <cell r="D8424" t="str">
            <v>刺毛条1-6mm</v>
          </cell>
        </row>
        <row r="8425">
          <cell r="B8425" t="str">
            <v>BFA0000555</v>
          </cell>
          <cell r="C8425" t="str">
            <v>230BFA0000555</v>
          </cell>
          <cell r="D8425" t="str">
            <v>铆钉</v>
          </cell>
        </row>
        <row r="8426">
          <cell r="B8426" t="str">
            <v>BFA0000650</v>
          </cell>
          <cell r="C8426" t="str">
            <v>230BFA0000650</v>
          </cell>
          <cell r="D8426" t="str">
            <v>ф8×80（内方螺丝）</v>
          </cell>
        </row>
        <row r="8427">
          <cell r="B8427" t="str">
            <v>SHT0010819</v>
          </cell>
          <cell r="C8427" t="str">
            <v>230SHT0010819</v>
          </cell>
          <cell r="D8427" t="str">
            <v>水平减震解锁钣金旋转轴</v>
          </cell>
        </row>
        <row r="8428">
          <cell r="B8428" t="str">
            <v>SHT0013181</v>
          </cell>
          <cell r="C8428" t="str">
            <v>230SHT0013181</v>
          </cell>
          <cell r="D8428" t="str">
            <v>气弹簧锁止片</v>
          </cell>
        </row>
        <row r="8429">
          <cell r="B8429" t="str">
            <v>TST0001278</v>
          </cell>
          <cell r="C8429" t="str">
            <v>230TST0001278</v>
          </cell>
          <cell r="D8429" t="str">
            <v>圆柱销φ10*60</v>
          </cell>
        </row>
        <row r="8430">
          <cell r="B8430" t="str">
            <v>SHT0001092</v>
          </cell>
          <cell r="C8430" t="str">
            <v>230SHT0001092</v>
          </cell>
          <cell r="D8430" t="str">
            <v>下限位缓冲块</v>
          </cell>
        </row>
        <row r="8431">
          <cell r="B8431" t="str">
            <v>SLT0002544</v>
          </cell>
          <cell r="C8431" t="str">
            <v>230SLT0002544</v>
          </cell>
          <cell r="D8431" t="str">
            <v>调角器下连接板下加强板</v>
          </cell>
        </row>
        <row r="8432">
          <cell r="B8432" t="str">
            <v>SHT0013865</v>
          </cell>
          <cell r="C8432" t="str">
            <v>230SHT0013865</v>
          </cell>
          <cell r="D8432" t="str">
            <v>升降左前固定钣金</v>
          </cell>
        </row>
        <row r="8433">
          <cell r="B8433" t="str">
            <v>SHT0013866</v>
          </cell>
          <cell r="C8433" t="str">
            <v>230SHT0013866</v>
          </cell>
          <cell r="D8433" t="str">
            <v>升降右前固定钣金</v>
          </cell>
        </row>
        <row r="8434">
          <cell r="B8434" t="str">
            <v>SLT0000522</v>
          </cell>
          <cell r="C8434" t="str">
            <v>220SLT0000522</v>
          </cell>
          <cell r="D8434" t="str">
            <v>K1侧翻挂钩支架</v>
          </cell>
        </row>
        <row r="8435">
          <cell r="B8435" t="str">
            <v>SHT0001881</v>
          </cell>
          <cell r="C8435" t="str">
            <v>210SHT0001881</v>
          </cell>
          <cell r="D8435" t="str">
            <v>H5阻尼器调节内摆塑料件</v>
          </cell>
        </row>
        <row r="8436">
          <cell r="B8436" t="str">
            <v>SHT0001881</v>
          </cell>
          <cell r="C8436" t="str">
            <v>230SHT0001881</v>
          </cell>
          <cell r="D8436" t="str">
            <v>H5阻尼器调节内摆塑料件</v>
          </cell>
        </row>
        <row r="8437">
          <cell r="B8437" t="str">
            <v>SHT0001985</v>
          </cell>
          <cell r="C8437" t="str">
            <v>230SHT0001985</v>
          </cell>
          <cell r="D8437" t="str">
            <v>拉线固定支架焊接总成电泳</v>
          </cell>
        </row>
        <row r="8438">
          <cell r="B8438" t="str">
            <v>REM0001010</v>
          </cell>
          <cell r="C8438" t="str">
            <v>210REM0001010</v>
          </cell>
          <cell r="D8438" t="str">
            <v>ETX改型弹簧</v>
          </cell>
        </row>
        <row r="8439">
          <cell r="B8439" t="str">
            <v>REM0001010</v>
          </cell>
          <cell r="C8439" t="str">
            <v>230REM0001010</v>
          </cell>
          <cell r="D8439" t="str">
            <v>ETX改型弹簧</v>
          </cell>
        </row>
        <row r="8440">
          <cell r="B8440" t="str">
            <v>SHT0001216</v>
          </cell>
          <cell r="C8440" t="str">
            <v>230SHT0001216</v>
          </cell>
          <cell r="D8440" t="str">
            <v>连杆板1组件短</v>
          </cell>
        </row>
        <row r="8441">
          <cell r="B8441" t="str">
            <v>SHT0002727</v>
          </cell>
          <cell r="C8441" t="str">
            <v>220SHT0002727</v>
          </cell>
          <cell r="D8441" t="str">
            <v>司机靠背无纺布</v>
          </cell>
        </row>
        <row r="8442">
          <cell r="B8442" t="str">
            <v>BFA0000617</v>
          </cell>
          <cell r="C8442" t="str">
            <v>230BFA0000617</v>
          </cell>
          <cell r="D8442" t="str">
            <v>ф10×80（内方螺丝）</v>
          </cell>
        </row>
        <row r="8443">
          <cell r="B8443" t="str">
            <v>BFA0000373</v>
          </cell>
          <cell r="C8443" t="str">
            <v>230BFA0000373</v>
          </cell>
          <cell r="D8443" t="str">
            <v>安全带支架螺母7/16</v>
          </cell>
        </row>
        <row r="8444">
          <cell r="B8444" t="str">
            <v>SLT0000800</v>
          </cell>
          <cell r="C8444" t="str">
            <v>220SLT0000800</v>
          </cell>
          <cell r="D8444" t="str">
            <v>副驾驶员小背包装膜</v>
          </cell>
        </row>
        <row r="8445">
          <cell r="B8445" t="str">
            <v>SLT0010242</v>
          </cell>
          <cell r="C8445" t="str">
            <v>230SLT0010242</v>
          </cell>
          <cell r="D8445" t="str">
            <v>驾驶员右侧侧翼支撑钢丝</v>
          </cell>
        </row>
        <row r="8446">
          <cell r="B8446" t="str">
            <v>BFA0000834</v>
          </cell>
          <cell r="C8446" t="str">
            <v>210BFA0000834</v>
          </cell>
          <cell r="D8446" t="str">
            <v>M8*80内六方12mm扣螺栓</v>
          </cell>
        </row>
        <row r="8447">
          <cell r="B8447" t="str">
            <v>SHT0000403</v>
          </cell>
          <cell r="C8447" t="str">
            <v>220SHT0000403</v>
          </cell>
          <cell r="D8447" t="str">
            <v>副司机升降把手前黑色</v>
          </cell>
        </row>
        <row r="8448">
          <cell r="B8448" t="str">
            <v>SLT0000800</v>
          </cell>
          <cell r="C8448" t="str">
            <v>230SLT0000800</v>
          </cell>
          <cell r="D8448" t="str">
            <v>副驾驶员小背包装膜</v>
          </cell>
        </row>
        <row r="8449">
          <cell r="B8449" t="str">
            <v>SHT0010744</v>
          </cell>
          <cell r="C8449" t="str">
            <v>230SHT0010744</v>
          </cell>
          <cell r="D8449" t="str">
            <v>扶手固定螺母柱</v>
          </cell>
        </row>
        <row r="8450">
          <cell r="B8450" t="str">
            <v>SHT0002335</v>
          </cell>
          <cell r="C8450" t="str">
            <v>210SHT0002335</v>
          </cell>
          <cell r="D8450" t="str">
            <v>油管夹固定支架</v>
          </cell>
        </row>
        <row r="8451">
          <cell r="B8451" t="str">
            <v>SCS0004540</v>
          </cell>
          <cell r="C8451" t="str">
            <v>230SCS0004540</v>
          </cell>
          <cell r="D8451" t="str">
            <v>主驾侧气囊支撑板</v>
          </cell>
        </row>
        <row r="8452">
          <cell r="B8452" t="str">
            <v>SHT0001012</v>
          </cell>
          <cell r="C8452" t="str">
            <v>230SHT0001012</v>
          </cell>
          <cell r="D8452" t="str">
            <v>内绞架套</v>
          </cell>
        </row>
        <row r="8453">
          <cell r="B8453" t="str">
            <v>REM0002276</v>
          </cell>
          <cell r="C8453" t="str">
            <v>210REM0002276</v>
          </cell>
          <cell r="D8453" t="str">
            <v>C7外后视镜压片</v>
          </cell>
        </row>
        <row r="8454">
          <cell r="B8454" t="str">
            <v>BFA0000227</v>
          </cell>
          <cell r="C8454" t="str">
            <v>210BFA0000227</v>
          </cell>
          <cell r="D8454" t="str">
            <v>B40镶件</v>
          </cell>
        </row>
        <row r="8455">
          <cell r="B8455" t="str">
            <v>BSP0000062</v>
          </cell>
          <cell r="C8455" t="str">
            <v>210BSP0000062</v>
          </cell>
          <cell r="D8455" t="str">
            <v>1780弹簧(老)</v>
          </cell>
        </row>
        <row r="8456">
          <cell r="B8456" t="str">
            <v>BFA0000227</v>
          </cell>
          <cell r="C8456" t="str">
            <v>230BFA0000227</v>
          </cell>
          <cell r="D8456" t="str">
            <v>B40镶件</v>
          </cell>
        </row>
        <row r="8457">
          <cell r="B8457" t="str">
            <v>BSP0000062</v>
          </cell>
          <cell r="C8457" t="str">
            <v>230BSP0000062</v>
          </cell>
          <cell r="D8457" t="str">
            <v>1780弹簧(老)</v>
          </cell>
        </row>
        <row r="8458">
          <cell r="B8458" t="str">
            <v>REM0000813</v>
          </cell>
          <cell r="C8458" t="str">
            <v>210REM0000813</v>
          </cell>
          <cell r="D8458" t="str">
            <v>C30D灯罩右</v>
          </cell>
        </row>
        <row r="8459">
          <cell r="B8459" t="str">
            <v>BFA0010072</v>
          </cell>
          <cell r="C8459" t="str">
            <v>230BFA0010072</v>
          </cell>
          <cell r="D8459" t="str">
            <v>开口挡圈</v>
          </cell>
        </row>
        <row r="8460">
          <cell r="B8460" t="str">
            <v>TST0000115</v>
          </cell>
          <cell r="C8460" t="str">
            <v>230TST0000115</v>
          </cell>
          <cell r="D8460" t="str">
            <v>ф10×55（内方螺丝）</v>
          </cell>
        </row>
        <row r="8461">
          <cell r="B8461" t="str">
            <v>TST0000138</v>
          </cell>
          <cell r="C8461" t="str">
            <v>230TST0000138</v>
          </cell>
          <cell r="D8461" t="str">
            <v>φ7.3钻头</v>
          </cell>
        </row>
        <row r="8462">
          <cell r="B8462" t="str">
            <v>TST0000142</v>
          </cell>
          <cell r="C8462" t="str">
            <v>230TST0000142</v>
          </cell>
          <cell r="D8462" t="str">
            <v>φ22冲击钻头</v>
          </cell>
        </row>
        <row r="8463">
          <cell r="B8463" t="str">
            <v>SCS0004678</v>
          </cell>
          <cell r="C8463" t="str">
            <v>230SCS0004678</v>
          </cell>
          <cell r="D8463" t="str">
            <v>头枕焊接插管</v>
          </cell>
        </row>
        <row r="8464">
          <cell r="B8464" t="str">
            <v>SCS0005603</v>
          </cell>
          <cell r="C8464" t="str">
            <v>230SCS0005603</v>
          </cell>
          <cell r="D8464" t="str">
            <v>背骨架头枕支管A</v>
          </cell>
        </row>
        <row r="8465">
          <cell r="B8465" t="str">
            <v>SCS0005604</v>
          </cell>
          <cell r="C8465" t="str">
            <v>230SCS0005604</v>
          </cell>
          <cell r="D8465" t="str">
            <v>背骨架头枕支管B</v>
          </cell>
        </row>
        <row r="8466">
          <cell r="B8466" t="str">
            <v>SHT0013856</v>
          </cell>
          <cell r="C8466" t="str">
            <v>230SHT0013856</v>
          </cell>
          <cell r="D8466" t="str">
            <v>驾驶员中间安全带导向钢丝</v>
          </cell>
        </row>
        <row r="8467">
          <cell r="B8467" t="str">
            <v>BFA0000274</v>
          </cell>
          <cell r="C8467" t="str">
            <v>210BFA0000274</v>
          </cell>
          <cell r="D8467" t="str">
            <v>铜镶件6*15</v>
          </cell>
        </row>
        <row r="8468">
          <cell r="B8468" t="str">
            <v>BFA0000274</v>
          </cell>
          <cell r="C8468" t="str">
            <v>230BFA0000274</v>
          </cell>
          <cell r="D8468" t="str">
            <v>铜镶件6*15</v>
          </cell>
        </row>
        <row r="8469">
          <cell r="B8469" t="str">
            <v>SLT0010607</v>
          </cell>
          <cell r="C8469" t="str">
            <v>230SLT0010607</v>
          </cell>
          <cell r="D8469" t="str">
            <v>前排靠背复位卷簧限位支架</v>
          </cell>
        </row>
        <row r="8470">
          <cell r="B8470" t="str">
            <v>BSP0000013</v>
          </cell>
          <cell r="C8470" t="str">
            <v>210BSP0000013</v>
          </cell>
          <cell r="D8470" t="str">
            <v>1041弹簧</v>
          </cell>
        </row>
        <row r="8471">
          <cell r="B8471" t="str">
            <v>BSP0000013</v>
          </cell>
          <cell r="C8471" t="str">
            <v>230BSP0000013</v>
          </cell>
          <cell r="D8471" t="str">
            <v>1041弹簧</v>
          </cell>
        </row>
        <row r="8472">
          <cell r="B8472" t="str">
            <v>SHT0000054</v>
          </cell>
          <cell r="C8472" t="str">
            <v>210SHT0000054</v>
          </cell>
          <cell r="D8472" t="str">
            <v>一汽副司机调角器手柄标识</v>
          </cell>
        </row>
        <row r="8473">
          <cell r="B8473" t="str">
            <v>SHT0000054</v>
          </cell>
          <cell r="C8473" t="str">
            <v>220SHT0000054</v>
          </cell>
          <cell r="D8473" t="str">
            <v>一汽副司机调角器手柄标识</v>
          </cell>
        </row>
        <row r="8474">
          <cell r="B8474" t="str">
            <v>SHT0000054</v>
          </cell>
          <cell r="C8474" t="str">
            <v>230SHT0000054</v>
          </cell>
          <cell r="D8474" t="str">
            <v>一汽副司机调角器手柄标识</v>
          </cell>
        </row>
        <row r="8475">
          <cell r="B8475" t="str">
            <v>SHT0011260</v>
          </cell>
          <cell r="C8475" t="str">
            <v>230SHT0011260</v>
          </cell>
          <cell r="D8475" t="str">
            <v>面套钩挂钢丝</v>
          </cell>
        </row>
        <row r="8476">
          <cell r="B8476" t="str">
            <v>SHT0013914</v>
          </cell>
          <cell r="C8476" t="str">
            <v>230SHT0013914</v>
          </cell>
          <cell r="D8476" t="str">
            <v>右侧调角器解锁把手</v>
          </cell>
        </row>
        <row r="8477">
          <cell r="B8477" t="str">
            <v>SLT0000414</v>
          </cell>
          <cell r="C8477" t="str">
            <v>220SLT0000414</v>
          </cell>
          <cell r="D8477" t="str">
            <v>K1六人座胶垫新型</v>
          </cell>
        </row>
        <row r="8478">
          <cell r="B8478" t="str">
            <v>SHT0001117</v>
          </cell>
          <cell r="C8478" t="str">
            <v>230SHT0001117</v>
          </cell>
          <cell r="D8478" t="str">
            <v>绞架连接轴</v>
          </cell>
        </row>
        <row r="8479">
          <cell r="B8479" t="str">
            <v>SHT0000057</v>
          </cell>
          <cell r="C8479" t="str">
            <v>220SHT0000057</v>
          </cell>
          <cell r="D8479" t="str">
            <v>一汽正司机调角器手柄标识</v>
          </cell>
        </row>
        <row r="8480">
          <cell r="B8480" t="str">
            <v>SHT0000057</v>
          </cell>
          <cell r="C8480" t="str">
            <v>210SHT0000057</v>
          </cell>
          <cell r="D8480" t="str">
            <v>一汽正司机调角器手柄标识</v>
          </cell>
        </row>
        <row r="8481">
          <cell r="B8481" t="str">
            <v>SHT0000057</v>
          </cell>
          <cell r="C8481" t="str">
            <v>230SHT0000057</v>
          </cell>
          <cell r="D8481" t="str">
            <v>一汽正司机调角器手柄标识</v>
          </cell>
        </row>
        <row r="8482">
          <cell r="B8482" t="str">
            <v>BFA0000337</v>
          </cell>
          <cell r="C8482" t="str">
            <v>230BFA0000337</v>
          </cell>
          <cell r="D8482" t="str">
            <v>六角头法兰螺栓</v>
          </cell>
        </row>
        <row r="8483">
          <cell r="B8483" t="str">
            <v>BFA0000364</v>
          </cell>
          <cell r="C8483" t="str">
            <v>230BFA0000364</v>
          </cell>
          <cell r="D8483" t="str">
            <v>调角器固定螺母2</v>
          </cell>
        </row>
        <row r="8484">
          <cell r="B8484" t="str">
            <v>BFA0000366</v>
          </cell>
          <cell r="C8484" t="str">
            <v>230BFA0000366</v>
          </cell>
          <cell r="D8484" t="str">
            <v>外六角台阶螺栓2</v>
          </cell>
        </row>
        <row r="8485">
          <cell r="B8485" t="str">
            <v>SCS0004583</v>
          </cell>
          <cell r="C8485" t="str">
            <v>230SCS0004583</v>
          </cell>
          <cell r="D8485" t="str">
            <v>副头枕管</v>
          </cell>
        </row>
        <row r="8486">
          <cell r="B8486" t="str">
            <v>SCS0004584</v>
          </cell>
          <cell r="C8486" t="str">
            <v>230SCS0004584</v>
          </cell>
          <cell r="D8486" t="str">
            <v>主头枕管</v>
          </cell>
        </row>
        <row r="8487">
          <cell r="B8487" t="str">
            <v>SHT0002110</v>
          </cell>
          <cell r="C8487" t="str">
            <v>220SHT0002110</v>
          </cell>
          <cell r="D8487" t="str">
            <v>行程开关支撑板</v>
          </cell>
        </row>
        <row r="8488">
          <cell r="B8488" t="str">
            <v>SHT0002110</v>
          </cell>
          <cell r="C8488" t="str">
            <v>230SHT0002110</v>
          </cell>
          <cell r="D8488" t="str">
            <v>行程开关支撑板</v>
          </cell>
        </row>
        <row r="8489">
          <cell r="B8489" t="str">
            <v>BAS0000048</v>
          </cell>
          <cell r="C8489" t="str">
            <v>230BAS0000048</v>
          </cell>
          <cell r="D8489" t="str">
            <v>滑块固定板轴套</v>
          </cell>
        </row>
        <row r="8490">
          <cell r="B8490" t="str">
            <v>SHT0001188</v>
          </cell>
          <cell r="C8490" t="str">
            <v>230SHT0001188</v>
          </cell>
          <cell r="D8490" t="str">
            <v>下限位缓冲块</v>
          </cell>
        </row>
        <row r="8491">
          <cell r="B8491" t="str">
            <v>SCS0004756</v>
          </cell>
          <cell r="C8491" t="str">
            <v>230SCS0004756</v>
          </cell>
          <cell r="D8491" t="str">
            <v>锁紧支架</v>
          </cell>
        </row>
        <row r="8492">
          <cell r="B8492" t="str">
            <v>SHT0010136</v>
          </cell>
          <cell r="C8492" t="str">
            <v>230SHT0010136</v>
          </cell>
          <cell r="D8492" t="str">
            <v>坐盆调节限位钣金</v>
          </cell>
        </row>
        <row r="8493">
          <cell r="B8493" t="str">
            <v>SHT0001876</v>
          </cell>
          <cell r="C8493" t="str">
            <v>230SHT0001876</v>
          </cell>
          <cell r="D8493" t="str">
            <v>旋转块</v>
          </cell>
        </row>
        <row r="8494">
          <cell r="B8494" t="str">
            <v>BFA0000400</v>
          </cell>
          <cell r="C8494" t="str">
            <v>230BFA0000400</v>
          </cell>
          <cell r="D8494" t="str">
            <v>安全带固定螺母7/16</v>
          </cell>
        </row>
        <row r="8495">
          <cell r="B8495" t="str">
            <v>TSY0010149</v>
          </cell>
          <cell r="C8495" t="str">
            <v>220TSY0010149</v>
          </cell>
          <cell r="D8495" t="str">
            <v>LOGO标识</v>
          </cell>
        </row>
        <row r="8496">
          <cell r="B8496" t="str">
            <v>BAS0010013</v>
          </cell>
          <cell r="C8496" t="str">
            <v>230BAS0010013</v>
          </cell>
          <cell r="D8496" t="str">
            <v>金属轴套(坐垫翻折)</v>
          </cell>
        </row>
        <row r="8497">
          <cell r="B8497" t="str">
            <v>SLT0010678</v>
          </cell>
          <cell r="C8497" t="str">
            <v>230SLT0010678</v>
          </cell>
          <cell r="D8497" t="str">
            <v>左侧护板下固定钢丝</v>
          </cell>
        </row>
        <row r="8498">
          <cell r="B8498" t="str">
            <v>SLT0002131</v>
          </cell>
          <cell r="C8498" t="str">
            <v>220SLT0002131</v>
          </cell>
          <cell r="D8498" t="str">
            <v>驾驶员旁侧板固定钢丝</v>
          </cell>
        </row>
        <row r="8499">
          <cell r="B8499" t="str">
            <v>SHT0001176</v>
          </cell>
          <cell r="C8499" t="str">
            <v>230SHT0001176</v>
          </cell>
          <cell r="D8499" t="str">
            <v>减震扣</v>
          </cell>
        </row>
        <row r="8500">
          <cell r="B8500" t="str">
            <v>SHT0001081</v>
          </cell>
          <cell r="C8500" t="str">
            <v>230SHT0001081</v>
          </cell>
          <cell r="D8500" t="str">
            <v>外十字安装尼龙块</v>
          </cell>
        </row>
        <row r="8501">
          <cell r="B8501" t="str">
            <v>REM0000289</v>
          </cell>
          <cell r="C8501" t="str">
            <v>210REM0000289</v>
          </cell>
          <cell r="D8501" t="str">
            <v>亮剑胶帽</v>
          </cell>
        </row>
        <row r="8502">
          <cell r="B8502" t="str">
            <v>RIM0000088</v>
          </cell>
          <cell r="C8502" t="str">
            <v>210RIM0000088</v>
          </cell>
          <cell r="D8502" t="str">
            <v>2020s球头座</v>
          </cell>
        </row>
        <row r="8503">
          <cell r="B8503" t="str">
            <v>BSP0000050</v>
          </cell>
          <cell r="C8503" t="str">
            <v>230BSP0000050</v>
          </cell>
          <cell r="D8503" t="str">
            <v>升降大拉簧φ2.8</v>
          </cell>
        </row>
        <row r="8504">
          <cell r="B8504" t="str">
            <v>SCS0004086</v>
          </cell>
          <cell r="C8504" t="str">
            <v>220SCS0004086</v>
          </cell>
          <cell r="D8504" t="str">
            <v>B40前排司机调角器手柄</v>
          </cell>
        </row>
        <row r="8505">
          <cell r="B8505" t="str">
            <v>SCS0004198</v>
          </cell>
          <cell r="C8505" t="str">
            <v>220SCS0004198</v>
          </cell>
          <cell r="D8505" t="str">
            <v>B40L座椅扶手外侧饰板</v>
          </cell>
        </row>
        <row r="8506">
          <cell r="B8506" t="str">
            <v>SHT0001049</v>
          </cell>
          <cell r="C8506" t="str">
            <v>230SHT0001049</v>
          </cell>
          <cell r="D8506" t="str">
            <v>仰角调节机构钣金件1</v>
          </cell>
        </row>
        <row r="8507">
          <cell r="B8507" t="str">
            <v>BSP0000084</v>
          </cell>
          <cell r="C8507" t="str">
            <v>230BSP0000084</v>
          </cell>
          <cell r="D8507" t="str">
            <v>欧马克背下部S形弹簧φ4.2</v>
          </cell>
        </row>
        <row r="8508">
          <cell r="B8508" t="str">
            <v>SHT0000449</v>
          </cell>
          <cell r="C8508" t="str">
            <v>220SHT0000449</v>
          </cell>
          <cell r="D8508" t="str">
            <v>H4A司机调角器手柄已喷</v>
          </cell>
        </row>
        <row r="8509">
          <cell r="B8509" t="str">
            <v>SHT0000537</v>
          </cell>
          <cell r="C8509" t="str">
            <v>220SHT0000537</v>
          </cell>
          <cell r="D8509" t="str">
            <v>H4A副司机调角器手柄已喷</v>
          </cell>
        </row>
        <row r="8510">
          <cell r="B8510" t="str">
            <v>BCL0000001</v>
          </cell>
          <cell r="C8510" t="str">
            <v>220BCL0000001</v>
          </cell>
          <cell r="D8510" t="str">
            <v>M3灰固定带卡扣</v>
          </cell>
        </row>
        <row r="8511">
          <cell r="B8511" t="str">
            <v>RSM0010036</v>
          </cell>
          <cell r="C8511" t="str">
            <v>210RSM0010036</v>
          </cell>
          <cell r="D8511" t="str">
            <v>H6补盲弹簧</v>
          </cell>
        </row>
        <row r="8512">
          <cell r="B8512" t="str">
            <v>SHT0000610</v>
          </cell>
          <cell r="C8512" t="str">
            <v>220SHT0000610</v>
          </cell>
          <cell r="D8512" t="str">
            <v>重卡卧铺板条长</v>
          </cell>
        </row>
        <row r="8513">
          <cell r="B8513" t="str">
            <v>TWT0000002</v>
          </cell>
          <cell r="C8513" t="str">
            <v>230TWT0000002</v>
          </cell>
          <cell r="D8513" t="str">
            <v>CO2保护气体</v>
          </cell>
        </row>
        <row r="8514">
          <cell r="B8514" t="str">
            <v>TSY0000863</v>
          </cell>
          <cell r="C8514" t="str">
            <v>220TSY0000863</v>
          </cell>
          <cell r="D8514" t="str">
            <v>吊紧带KT-135-2-870</v>
          </cell>
        </row>
        <row r="8515">
          <cell r="B8515" t="str">
            <v>TSY0010524</v>
          </cell>
          <cell r="C8515" t="str">
            <v>220TSY0010524</v>
          </cell>
          <cell r="D8515" t="str">
            <v>黑色5#反穿拉链</v>
          </cell>
        </row>
        <row r="8516">
          <cell r="B8516" t="str">
            <v>SLT0011491</v>
          </cell>
          <cell r="C8516" t="str">
            <v>230SLT0011491</v>
          </cell>
          <cell r="D8516" t="str">
            <v>副驾左上连接板轴套</v>
          </cell>
        </row>
        <row r="8517">
          <cell r="B8517" t="str">
            <v>SHT0014044</v>
          </cell>
          <cell r="C8517" t="str">
            <v>220SHT0014044</v>
          </cell>
          <cell r="D8517" t="str">
            <v>吊环隔圈</v>
          </cell>
        </row>
        <row r="8518">
          <cell r="B8518" t="str">
            <v>SHT0000055</v>
          </cell>
          <cell r="C8518" t="str">
            <v>230SHT0000055</v>
          </cell>
          <cell r="D8518" t="str">
            <v>升降机构调节手柄(前）</v>
          </cell>
        </row>
        <row r="8519">
          <cell r="B8519" t="str">
            <v>SHT0000056</v>
          </cell>
          <cell r="C8519" t="str">
            <v>230SHT0000056</v>
          </cell>
          <cell r="D8519" t="str">
            <v>升降机构调节手柄(后）</v>
          </cell>
        </row>
        <row r="8520">
          <cell r="B8520" t="str">
            <v>SHT0000420</v>
          </cell>
          <cell r="C8520" t="str">
            <v>220SHT0000420</v>
          </cell>
          <cell r="D8520" t="str">
            <v>重卡中间背包装膜</v>
          </cell>
        </row>
        <row r="8521">
          <cell r="B8521" t="str">
            <v>SHT0000420</v>
          </cell>
          <cell r="C8521" t="str">
            <v>230SHT0000420</v>
          </cell>
          <cell r="D8521" t="str">
            <v>重卡中间背包装膜</v>
          </cell>
        </row>
        <row r="8522">
          <cell r="B8522" t="str">
            <v>BFA0000324</v>
          </cell>
          <cell r="C8522" t="str">
            <v>230BFA0000324</v>
          </cell>
          <cell r="D8522" t="str">
            <v>台阶螺母M10</v>
          </cell>
        </row>
        <row r="8523">
          <cell r="B8523" t="str">
            <v>BAS0000029</v>
          </cell>
          <cell r="C8523" t="str">
            <v>230BAS0000029</v>
          </cell>
          <cell r="D8523" t="str">
            <v>连接轴套</v>
          </cell>
        </row>
        <row r="8524">
          <cell r="B8524" t="str">
            <v>RSM0000321</v>
          </cell>
          <cell r="C8524" t="str">
            <v>210RSM0000321</v>
          </cell>
          <cell r="D8524" t="str">
            <v>A2前下视镜杆装饰盖1</v>
          </cell>
        </row>
        <row r="8525">
          <cell r="B8525" t="str">
            <v>SHT0000990</v>
          </cell>
          <cell r="C8525" t="str">
            <v>230SHT0000990</v>
          </cell>
          <cell r="D8525" t="str">
            <v>罩壳固定线框</v>
          </cell>
        </row>
        <row r="8526">
          <cell r="B8526" t="str">
            <v>REM0001092</v>
          </cell>
          <cell r="C8526" t="str">
            <v>210REM0001092</v>
          </cell>
          <cell r="D8526" t="str">
            <v>VT右后视镜镜体上罩R2</v>
          </cell>
        </row>
        <row r="8527">
          <cell r="B8527" t="str">
            <v>SHT0000172</v>
          </cell>
          <cell r="C8527" t="str">
            <v>220SHT0000172</v>
          </cell>
          <cell r="D8527" t="str">
            <v>左侧调节把手浅灰色</v>
          </cell>
        </row>
        <row r="8528">
          <cell r="B8528" t="str">
            <v>SHT0000183</v>
          </cell>
          <cell r="C8528" t="str">
            <v>220SHT0000183</v>
          </cell>
          <cell r="D8528" t="str">
            <v>右侧调节把手浅灰色</v>
          </cell>
        </row>
        <row r="8529">
          <cell r="B8529" t="str">
            <v>SHT0013245</v>
          </cell>
          <cell r="C8529" t="str">
            <v>220SHT0013245</v>
          </cell>
          <cell r="D8529" t="str">
            <v>刚度调节手轮防护罩</v>
          </cell>
        </row>
        <row r="8530">
          <cell r="B8530" t="str">
            <v>BSP0000106</v>
          </cell>
          <cell r="C8530" t="str">
            <v>230BSP0000106</v>
          </cell>
          <cell r="D8530" t="str">
            <v>升降大拉簧φ2.5</v>
          </cell>
        </row>
        <row r="8531">
          <cell r="B8531" t="str">
            <v>SHT0000172</v>
          </cell>
          <cell r="C8531" t="str">
            <v>230SHT0000172</v>
          </cell>
          <cell r="D8531" t="str">
            <v>左侧调节把手浅灰色</v>
          </cell>
        </row>
        <row r="8532">
          <cell r="B8532" t="str">
            <v>SHT0000183</v>
          </cell>
          <cell r="C8532" t="str">
            <v>230SHT0000183</v>
          </cell>
          <cell r="D8532" t="str">
            <v>右侧调节把手浅灰色</v>
          </cell>
        </row>
        <row r="8533">
          <cell r="B8533" t="str">
            <v>SHT0010843</v>
          </cell>
          <cell r="C8533" t="str">
            <v>230SHT0010843</v>
          </cell>
          <cell r="D8533" t="str">
            <v>座框仰角固定螺栓</v>
          </cell>
        </row>
        <row r="8534">
          <cell r="B8534" t="str">
            <v>SHT0013245</v>
          </cell>
          <cell r="C8534" t="str">
            <v>230SHT0013245</v>
          </cell>
          <cell r="D8534" t="str">
            <v>刚度调节手轮防护罩</v>
          </cell>
        </row>
        <row r="8535">
          <cell r="B8535" t="str">
            <v>SLT0001119</v>
          </cell>
          <cell r="C8535" t="str">
            <v>220SLT0001119</v>
          </cell>
          <cell r="D8535" t="str">
            <v>6486前翻10人无纺布</v>
          </cell>
        </row>
        <row r="8536">
          <cell r="B8536" t="str">
            <v>REM0001782</v>
          </cell>
          <cell r="C8536" t="str">
            <v>210REM0001782</v>
          </cell>
          <cell r="D8536" t="str">
            <v>北奔下镜座垫板</v>
          </cell>
        </row>
        <row r="8537">
          <cell r="B8537" t="str">
            <v>BFA0000365</v>
          </cell>
          <cell r="C8537" t="str">
            <v>230BFA0000365</v>
          </cell>
          <cell r="D8537" t="str">
            <v>外六角台阶螺栓3</v>
          </cell>
        </row>
        <row r="8538">
          <cell r="B8538" t="str">
            <v>REM0000917</v>
          </cell>
          <cell r="C8538" t="str">
            <v>210REM0000917</v>
          </cell>
          <cell r="D8538" t="str">
            <v>B40左镜座垫</v>
          </cell>
        </row>
        <row r="8539">
          <cell r="B8539" t="str">
            <v>REM0000934</v>
          </cell>
          <cell r="C8539" t="str">
            <v>210REM0000934</v>
          </cell>
          <cell r="D8539" t="str">
            <v>B40右镜座垫</v>
          </cell>
        </row>
        <row r="8540">
          <cell r="B8540" t="str">
            <v>SLT0000121</v>
          </cell>
          <cell r="C8540" t="str">
            <v>220SLT0000121</v>
          </cell>
          <cell r="D8540" t="str">
            <v>时代二排固定片</v>
          </cell>
        </row>
        <row r="8541">
          <cell r="B8541" t="str">
            <v>SHT0010060</v>
          </cell>
          <cell r="C8541" t="str">
            <v>230SHT0010060</v>
          </cell>
          <cell r="D8541" t="str">
            <v>安全带上支撑钢丝</v>
          </cell>
        </row>
        <row r="8542">
          <cell r="B8542" t="str">
            <v>TMA0000585</v>
          </cell>
          <cell r="C8542" t="str">
            <v>210TMA0000585</v>
          </cell>
          <cell r="D8542" t="str">
            <v>1125*930*5中空板</v>
          </cell>
        </row>
        <row r="8543">
          <cell r="B8543" t="str">
            <v>SHT0001769</v>
          </cell>
          <cell r="C8543" t="str">
            <v>230SHT0001769</v>
          </cell>
          <cell r="D8543" t="str">
            <v>拉线固定支架焊接总成</v>
          </cell>
        </row>
        <row r="8544">
          <cell r="B8544" t="str">
            <v>SHT0010219</v>
          </cell>
          <cell r="C8544" t="str">
            <v>230SHT0010219</v>
          </cell>
          <cell r="D8544" t="str">
            <v>仰角连接异型螺母</v>
          </cell>
        </row>
        <row r="8545">
          <cell r="B8545" t="str">
            <v>SHT0010418</v>
          </cell>
          <cell r="C8545" t="str">
            <v>230SHT0010418</v>
          </cell>
          <cell r="D8545" t="str">
            <v>安全带上支撑钢丝</v>
          </cell>
        </row>
        <row r="8546">
          <cell r="B8546" t="str">
            <v>BFA0000030</v>
          </cell>
          <cell r="C8546" t="str">
            <v>220BFA0000030</v>
          </cell>
          <cell r="D8546" t="str">
            <v>M8螺栓</v>
          </cell>
        </row>
        <row r="8547">
          <cell r="B8547" t="str">
            <v>BAS0000049</v>
          </cell>
          <cell r="C8547" t="str">
            <v>230BAS0000049</v>
          </cell>
          <cell r="D8547" t="str">
            <v>支撑连杆板1衬套</v>
          </cell>
        </row>
        <row r="8548">
          <cell r="B8548" t="str">
            <v>TST0001279</v>
          </cell>
          <cell r="C8548" t="str">
            <v>230TST0001279</v>
          </cell>
          <cell r="D8548" t="str">
            <v>圆柱销φ10*50</v>
          </cell>
        </row>
        <row r="8549">
          <cell r="B8549" t="str">
            <v>RSM0000245</v>
          </cell>
          <cell r="C8549" t="str">
            <v>210RSM0000245</v>
          </cell>
          <cell r="D8549" t="str">
            <v>北奔前下视镜镜座护罩</v>
          </cell>
        </row>
        <row r="8550">
          <cell r="B8550" t="str">
            <v>REM0002741</v>
          </cell>
          <cell r="C8550" t="str">
            <v>210REM0002741</v>
          </cell>
          <cell r="D8550" t="str">
            <v>德龙转向灯玻璃罩</v>
          </cell>
        </row>
        <row r="8551">
          <cell r="B8551" t="str">
            <v>SLT0000057</v>
          </cell>
          <cell r="C8551" t="str">
            <v>220SLT0000057</v>
          </cell>
          <cell r="D8551" t="str">
            <v>M3司机罩壳欧马可富康色</v>
          </cell>
        </row>
        <row r="8552">
          <cell r="B8552" t="str">
            <v>SHT0001138</v>
          </cell>
          <cell r="C8552" t="str">
            <v>230SHT0001138</v>
          </cell>
          <cell r="D8552" t="str">
            <v>左侧升降操作手柄（前）</v>
          </cell>
        </row>
        <row r="8553">
          <cell r="B8553" t="str">
            <v>SHT0002772</v>
          </cell>
          <cell r="C8553" t="str">
            <v>230SHT0002772</v>
          </cell>
          <cell r="D8553" t="str">
            <v>右侧升降操作手柄（前）</v>
          </cell>
        </row>
        <row r="8554">
          <cell r="B8554" t="str">
            <v>BAS0000039</v>
          </cell>
          <cell r="C8554" t="str">
            <v>230BAS0000039</v>
          </cell>
          <cell r="D8554" t="str">
            <v>外绞架套</v>
          </cell>
        </row>
        <row r="8555">
          <cell r="B8555" t="str">
            <v>SHT0002037</v>
          </cell>
          <cell r="C8555" t="str">
            <v>230SHT0002037</v>
          </cell>
          <cell r="D8555" t="str">
            <v>外绞架轴套</v>
          </cell>
        </row>
        <row r="8556">
          <cell r="B8556" t="str">
            <v>SCS0004181</v>
          </cell>
          <cell r="C8556" t="str">
            <v>220SCS0004181</v>
          </cell>
          <cell r="D8556" t="str">
            <v>B40L中改座垫织带组合件</v>
          </cell>
        </row>
        <row r="8557">
          <cell r="B8557" t="str">
            <v>BFA0000620</v>
          </cell>
          <cell r="C8557" t="str">
            <v>230BFA0000620</v>
          </cell>
          <cell r="D8557" t="str">
            <v>ф10×45（内方螺丝）</v>
          </cell>
        </row>
        <row r="8558">
          <cell r="B8558" t="str">
            <v>SCS0004181</v>
          </cell>
          <cell r="C8558" t="str">
            <v>230SCS0004181</v>
          </cell>
          <cell r="D8558" t="str">
            <v>B40L中改座垫织带组合件</v>
          </cell>
        </row>
        <row r="8559">
          <cell r="B8559" t="str">
            <v>SHT0014206</v>
          </cell>
          <cell r="C8559" t="str">
            <v>230SHT0014206</v>
          </cell>
          <cell r="D8559" t="str">
            <v>下框连接梁螺母柱</v>
          </cell>
        </row>
        <row r="8560">
          <cell r="B8560" t="str">
            <v>SHT0002537</v>
          </cell>
          <cell r="C8560" t="str">
            <v>230SHT0002537</v>
          </cell>
          <cell r="D8560" t="str">
            <v>前升降手柄焊接总成电泳</v>
          </cell>
        </row>
        <row r="8561">
          <cell r="B8561" t="str">
            <v>REM0000837</v>
          </cell>
          <cell r="C8561" t="str">
            <v>210REM0000837</v>
          </cell>
          <cell r="D8561" t="str">
            <v>M50N线束合件插接器</v>
          </cell>
        </row>
        <row r="8562">
          <cell r="B8562" t="str">
            <v>SLT0010335</v>
          </cell>
          <cell r="C8562" t="str">
            <v>230SLT0010335</v>
          </cell>
          <cell r="D8562" t="str">
            <v>驾驶员侧翼支撑钢丝</v>
          </cell>
        </row>
        <row r="8563">
          <cell r="B8563" t="str">
            <v>SHT0001887</v>
          </cell>
          <cell r="C8563" t="str">
            <v>230SHT0001887</v>
          </cell>
          <cell r="D8563" t="str">
            <v>下限位缓冲块组件</v>
          </cell>
        </row>
        <row r="8564">
          <cell r="B8564" t="str">
            <v>SLT0002667</v>
          </cell>
          <cell r="C8564" t="str">
            <v>230SLT0002667</v>
          </cell>
          <cell r="D8564" t="str">
            <v>驾驶员靠背支撑钢丝F</v>
          </cell>
        </row>
        <row r="8565">
          <cell r="B8565" t="str">
            <v>SHT0002319</v>
          </cell>
          <cell r="C8565" t="str">
            <v>230SHT0002319</v>
          </cell>
          <cell r="D8565" t="str">
            <v>支撑块</v>
          </cell>
        </row>
        <row r="8566">
          <cell r="B8566" t="str">
            <v>BFA0000631</v>
          </cell>
          <cell r="C8566" t="str">
            <v>230BFA0000631</v>
          </cell>
          <cell r="D8566" t="str">
            <v>φ10*65高强内方螺丝</v>
          </cell>
        </row>
        <row r="8567">
          <cell r="B8567" t="str">
            <v>SLT0000216</v>
          </cell>
          <cell r="C8567" t="str">
            <v>220SLT0000216</v>
          </cell>
          <cell r="D8567" t="str">
            <v>三人垫后排支架垫块</v>
          </cell>
        </row>
        <row r="8568">
          <cell r="B8568" t="str">
            <v>SHT0012037</v>
          </cell>
          <cell r="C8568" t="str">
            <v>230SHT0012037</v>
          </cell>
          <cell r="D8568" t="str">
            <v>升降连杆固定轴套</v>
          </cell>
        </row>
        <row r="8569">
          <cell r="B8569" t="str">
            <v>TST0000122</v>
          </cell>
          <cell r="C8569" t="str">
            <v>230TST0000122</v>
          </cell>
          <cell r="D8569" t="str">
            <v>M18(黑螺母)</v>
          </cell>
        </row>
        <row r="8570">
          <cell r="B8570" t="str">
            <v>RSM0000305</v>
          </cell>
          <cell r="C8570" t="str">
            <v>230RSM0000305</v>
          </cell>
          <cell r="D8570" t="str">
            <v>奥铃镜杆18副管</v>
          </cell>
        </row>
        <row r="8571">
          <cell r="B8571" t="str">
            <v>RSM0000322</v>
          </cell>
          <cell r="C8571" t="str">
            <v>210RSM0000322</v>
          </cell>
          <cell r="D8571" t="str">
            <v>A2前下视镜杆装饰盖2</v>
          </cell>
        </row>
        <row r="8572">
          <cell r="B8572" t="str">
            <v>SCS0004044</v>
          </cell>
          <cell r="C8572" t="str">
            <v>220SCS0004044</v>
          </cell>
          <cell r="D8572" t="str">
            <v>B40L地锁解锁拉带总成</v>
          </cell>
        </row>
        <row r="8573">
          <cell r="B8573" t="str">
            <v>SHT0011327</v>
          </cell>
          <cell r="C8573" t="str">
            <v>220SHT0011327</v>
          </cell>
          <cell r="D8573" t="str">
            <v>塑料卡扣</v>
          </cell>
        </row>
        <row r="8574">
          <cell r="B8574" t="str">
            <v>SCS0004044</v>
          </cell>
          <cell r="C8574" t="str">
            <v>230SCS0004044</v>
          </cell>
          <cell r="D8574" t="str">
            <v>B40L地锁解锁拉带总成</v>
          </cell>
        </row>
        <row r="8575">
          <cell r="B8575" t="str">
            <v>SHT0001180</v>
          </cell>
          <cell r="C8575" t="str">
            <v>230SHT0001180</v>
          </cell>
          <cell r="D8575" t="str">
            <v>手轮支架</v>
          </cell>
        </row>
        <row r="8576">
          <cell r="B8576" t="str">
            <v>REM0002660</v>
          </cell>
          <cell r="C8576" t="str">
            <v>210REM0002660</v>
          </cell>
          <cell r="D8576" t="str">
            <v>德龙转向灯底座</v>
          </cell>
        </row>
        <row r="8577">
          <cell r="B8577" t="str">
            <v>BSP0000059</v>
          </cell>
          <cell r="C8577" t="str">
            <v>210BSP0000059</v>
          </cell>
          <cell r="D8577" t="str">
            <v>仿丰田弹簧</v>
          </cell>
        </row>
        <row r="8578">
          <cell r="B8578" t="str">
            <v>BSP0000059</v>
          </cell>
          <cell r="C8578" t="str">
            <v>230BSP0000059</v>
          </cell>
          <cell r="D8578" t="str">
            <v>仿丰田弹簧</v>
          </cell>
        </row>
        <row r="8579">
          <cell r="B8579" t="str">
            <v>SLT0000041</v>
          </cell>
          <cell r="C8579" t="str">
            <v>220SLT0000041</v>
          </cell>
          <cell r="D8579" t="str">
            <v>M3欧马可司机解锁手把</v>
          </cell>
        </row>
        <row r="8580">
          <cell r="B8580" t="str">
            <v>SLT0000084</v>
          </cell>
          <cell r="C8580" t="str">
            <v>220SLT0000084</v>
          </cell>
          <cell r="D8580" t="str">
            <v>M3欧马可大背折手把</v>
          </cell>
        </row>
        <row r="8581">
          <cell r="B8581" t="str">
            <v>SLT0000736</v>
          </cell>
          <cell r="C8581" t="str">
            <v>220SLT0000736</v>
          </cell>
          <cell r="D8581" t="str">
            <v>M3大背折叠器手把手</v>
          </cell>
        </row>
        <row r="8582">
          <cell r="B8582" t="str">
            <v>SLT0002355</v>
          </cell>
          <cell r="C8582" t="str">
            <v>220SLT0002355</v>
          </cell>
          <cell r="D8582" t="str">
            <v>M3副司机大折手柄富康</v>
          </cell>
        </row>
        <row r="8583">
          <cell r="B8583" t="str">
            <v>SCS0004196</v>
          </cell>
          <cell r="C8583" t="str">
            <v>220SCS0004196</v>
          </cell>
          <cell r="D8583" t="str">
            <v>侧头枕防护罩</v>
          </cell>
        </row>
        <row r="8584">
          <cell r="B8584" t="str">
            <v>SHT0000247</v>
          </cell>
          <cell r="C8584" t="str">
            <v>220SHT0000247</v>
          </cell>
          <cell r="D8584" t="str">
            <v>右侧前升降把手浅灰色</v>
          </cell>
        </row>
        <row r="8585">
          <cell r="B8585" t="str">
            <v>SHT0000248</v>
          </cell>
          <cell r="C8585" t="str">
            <v>220SHT0000248</v>
          </cell>
          <cell r="D8585" t="str">
            <v>右侧后升降把手浅灰色</v>
          </cell>
        </row>
        <row r="8586">
          <cell r="B8586" t="str">
            <v>SHT0000401</v>
          </cell>
          <cell r="C8586" t="str">
            <v>220SHT0000401</v>
          </cell>
          <cell r="D8586" t="str">
            <v>驾驶员前端升降调节把手</v>
          </cell>
        </row>
        <row r="8587">
          <cell r="B8587" t="str">
            <v>SHT0000402</v>
          </cell>
          <cell r="C8587" t="str">
            <v>220SHT0000402</v>
          </cell>
          <cell r="D8587" t="str">
            <v>驾驶员后端升降调节把手</v>
          </cell>
        </row>
        <row r="8588">
          <cell r="B8588" t="str">
            <v>SCS0004196</v>
          </cell>
          <cell r="C8588" t="str">
            <v>230SCS0004196</v>
          </cell>
          <cell r="D8588" t="str">
            <v>侧头枕防护罩</v>
          </cell>
        </row>
        <row r="8589">
          <cell r="B8589" t="str">
            <v>SHT0000247</v>
          </cell>
          <cell r="C8589" t="str">
            <v>230SHT0000247</v>
          </cell>
          <cell r="D8589" t="str">
            <v>右侧前升降把手浅灰色</v>
          </cell>
        </row>
        <row r="8590">
          <cell r="B8590" t="str">
            <v>SHT0000248</v>
          </cell>
          <cell r="C8590" t="str">
            <v>230SHT0000248</v>
          </cell>
          <cell r="D8590" t="str">
            <v>右侧后升降把手浅灰色</v>
          </cell>
        </row>
        <row r="8591">
          <cell r="B8591" t="str">
            <v>SHT0000401</v>
          </cell>
          <cell r="C8591" t="str">
            <v>230SHT0000401</v>
          </cell>
          <cell r="D8591" t="str">
            <v>驾驶员前端升降调节把手</v>
          </cell>
        </row>
        <row r="8592">
          <cell r="B8592" t="str">
            <v>SHT0010081</v>
          </cell>
          <cell r="C8592" t="str">
            <v>230SHT0010081</v>
          </cell>
          <cell r="D8592" t="str">
            <v>靠背板支撑钢丝1</v>
          </cell>
        </row>
        <row r="8593">
          <cell r="B8593" t="str">
            <v>SHT0002549</v>
          </cell>
          <cell r="C8593" t="str">
            <v>230SHT0002549</v>
          </cell>
          <cell r="D8593" t="str">
            <v>弹簧上部固定片</v>
          </cell>
        </row>
        <row r="8594">
          <cell r="B8594" t="str">
            <v>SLT0000805</v>
          </cell>
          <cell r="C8594" t="str">
            <v>220SLT0000805</v>
          </cell>
          <cell r="D8594" t="str">
            <v>M4大背折叠塑料把手灰</v>
          </cell>
        </row>
        <row r="8595">
          <cell r="B8595" t="str">
            <v>SHT0002689</v>
          </cell>
          <cell r="C8595" t="str">
            <v>230SHT0002689</v>
          </cell>
          <cell r="D8595" t="str">
            <v>副驾前升降手柄组件电泳</v>
          </cell>
        </row>
        <row r="8596">
          <cell r="B8596" t="str">
            <v>REM0000636</v>
          </cell>
          <cell r="C8596" t="str">
            <v>210REM0000636</v>
          </cell>
          <cell r="D8596" t="str">
            <v>一汽MV3下镜座垫片左</v>
          </cell>
        </row>
        <row r="8597">
          <cell r="B8597" t="str">
            <v>REM0000640</v>
          </cell>
          <cell r="C8597" t="str">
            <v>210REM0000640</v>
          </cell>
          <cell r="D8597" t="str">
            <v>一汽MV3下镜座垫片右</v>
          </cell>
        </row>
        <row r="8598">
          <cell r="B8598" t="str">
            <v>SHT0002690</v>
          </cell>
          <cell r="C8598" t="str">
            <v>230SHT0002690</v>
          </cell>
          <cell r="D8598" t="str">
            <v>副驾后升降手柄组件电泳</v>
          </cell>
        </row>
        <row r="8599">
          <cell r="B8599" t="str">
            <v>SHT0002660</v>
          </cell>
          <cell r="C8599" t="str">
            <v>230SHT0002660</v>
          </cell>
          <cell r="D8599" t="str">
            <v>左侧调角器解锁把手电泳</v>
          </cell>
        </row>
        <row r="8600">
          <cell r="B8600" t="str">
            <v>BFA0000482</v>
          </cell>
          <cell r="C8600" t="str">
            <v>210BFA0000482</v>
          </cell>
          <cell r="D8600" t="str">
            <v>φ12*45达克罗外方螺栓</v>
          </cell>
        </row>
        <row r="8601">
          <cell r="B8601" t="str">
            <v>BFA0000482</v>
          </cell>
          <cell r="C8601" t="str">
            <v>230BFA0000482</v>
          </cell>
          <cell r="D8601" t="str">
            <v>φ12*45达克罗外方螺栓</v>
          </cell>
        </row>
        <row r="8602">
          <cell r="B8602" t="str">
            <v>TST0000322</v>
          </cell>
          <cell r="C8602" t="str">
            <v>230TST0000322</v>
          </cell>
          <cell r="D8602" t="str">
            <v>油封</v>
          </cell>
        </row>
        <row r="8603">
          <cell r="B8603" t="str">
            <v>TST0000116</v>
          </cell>
          <cell r="C8603" t="str">
            <v>230TST0000116</v>
          </cell>
          <cell r="D8603" t="str">
            <v>ф10×70（内方螺丝）</v>
          </cell>
        </row>
        <row r="8604">
          <cell r="B8604" t="str">
            <v>SHT0002538</v>
          </cell>
          <cell r="C8604" t="str">
            <v>230SHT0002538</v>
          </cell>
          <cell r="D8604" t="str">
            <v>后升降手柄焊接总成电泳</v>
          </cell>
        </row>
        <row r="8605">
          <cell r="B8605" t="str">
            <v>SHT0002742</v>
          </cell>
          <cell r="C8605" t="str">
            <v>230SHT0002742</v>
          </cell>
          <cell r="D8605" t="str">
            <v>背骨架纵向支撑钢带</v>
          </cell>
        </row>
        <row r="8606">
          <cell r="B8606" t="str">
            <v>REM0000780</v>
          </cell>
          <cell r="C8606" t="str">
            <v>210REM0000780</v>
          </cell>
          <cell r="D8606" t="str">
            <v>C30D线束合件插接器</v>
          </cell>
        </row>
        <row r="8607">
          <cell r="B8607" t="str">
            <v>SHT0011375</v>
          </cell>
          <cell r="C8607" t="str">
            <v>210SHT0011375</v>
          </cell>
          <cell r="D8607" t="str">
            <v>H6扶手胶塞堵盖</v>
          </cell>
        </row>
        <row r="8608">
          <cell r="B8608" t="str">
            <v>TSY0010264</v>
          </cell>
          <cell r="C8608" t="str">
            <v>220TSY0010264</v>
          </cell>
          <cell r="D8608" t="str">
            <v>5#尼龙闭口黑色拉锁50cm</v>
          </cell>
        </row>
        <row r="8609">
          <cell r="B8609" t="str">
            <v>SHT0001108</v>
          </cell>
          <cell r="C8609" t="str">
            <v>230SHT0001108</v>
          </cell>
          <cell r="D8609" t="str">
            <v>调节臂2</v>
          </cell>
        </row>
        <row r="8610">
          <cell r="B8610" t="str">
            <v>REM0001746</v>
          </cell>
          <cell r="C8610" t="str">
            <v>210REM0001746</v>
          </cell>
          <cell r="D8610" t="str">
            <v>1600通边</v>
          </cell>
        </row>
        <row r="8611">
          <cell r="B8611" t="str">
            <v>SHT0010820</v>
          </cell>
          <cell r="C8611" t="str">
            <v>230SHT0010820</v>
          </cell>
          <cell r="D8611" t="str">
            <v>水平减震解锁钣金</v>
          </cell>
        </row>
        <row r="8612">
          <cell r="B8612" t="str">
            <v>SCS0004166</v>
          </cell>
          <cell r="C8612" t="str">
            <v>220SCS0004166</v>
          </cell>
          <cell r="D8612" t="str">
            <v>右侧地锁缓冲橡胶块</v>
          </cell>
        </row>
        <row r="8613">
          <cell r="B8613" t="str">
            <v>SCS0004180</v>
          </cell>
          <cell r="C8613" t="str">
            <v>220SCS0004180</v>
          </cell>
          <cell r="D8613" t="str">
            <v>左侧地锁缓冲橡胶块</v>
          </cell>
        </row>
        <row r="8614">
          <cell r="B8614" t="str">
            <v>BFA0000492</v>
          </cell>
          <cell r="C8614" t="str">
            <v>210BFA0000492</v>
          </cell>
          <cell r="D8614" t="str">
            <v>M8*80内方螺栓(黑达克罗)</v>
          </cell>
        </row>
        <row r="8615">
          <cell r="B8615" t="str">
            <v>BFA0000492</v>
          </cell>
          <cell r="C8615" t="str">
            <v>230BFA0000492</v>
          </cell>
          <cell r="D8615" t="str">
            <v>M8*80内方螺栓(黑达克罗)</v>
          </cell>
        </row>
        <row r="8616">
          <cell r="B8616" t="str">
            <v>BFA0000357</v>
          </cell>
          <cell r="C8616" t="str">
            <v>230BFA0000357</v>
          </cell>
          <cell r="D8616" t="str">
            <v>台阶螺栓M8</v>
          </cell>
        </row>
        <row r="8617">
          <cell r="B8617" t="str">
            <v>SLT0000232</v>
          </cell>
          <cell r="C8617" t="str">
            <v>220SLT0000232</v>
          </cell>
          <cell r="D8617" t="str">
            <v>6486跨座（膜）</v>
          </cell>
        </row>
        <row r="8618">
          <cell r="B8618" t="str">
            <v>SHT0000455</v>
          </cell>
          <cell r="C8618" t="str">
            <v>210SHT0000455</v>
          </cell>
          <cell r="D8618" t="str">
            <v>H4升降开关底座</v>
          </cell>
        </row>
        <row r="8619">
          <cell r="B8619" t="str">
            <v>SCS0004136</v>
          </cell>
          <cell r="C8619" t="str">
            <v>220SCS0004136</v>
          </cell>
          <cell r="D8619" t="str">
            <v>B40L六分座椅扶手压板</v>
          </cell>
        </row>
        <row r="8620">
          <cell r="B8620" t="str">
            <v>SHT0010218</v>
          </cell>
          <cell r="C8620" t="str">
            <v>230SHT0010218</v>
          </cell>
          <cell r="D8620" t="str">
            <v>减震器连接异型螺母</v>
          </cell>
        </row>
        <row r="8621">
          <cell r="B8621" t="str">
            <v>SHT0011825</v>
          </cell>
          <cell r="C8621" t="str">
            <v>230SHT0011825</v>
          </cell>
          <cell r="D8621" t="str">
            <v>仰角调节机构阶梯轴</v>
          </cell>
        </row>
        <row r="8622">
          <cell r="B8622" t="str">
            <v>BFA0000429</v>
          </cell>
          <cell r="C8622" t="str">
            <v>230BFA0000429</v>
          </cell>
          <cell r="D8622" t="str">
            <v>地脚定位销轴</v>
          </cell>
        </row>
        <row r="8623">
          <cell r="B8623" t="str">
            <v>RCA0000089</v>
          </cell>
          <cell r="C8623" t="str">
            <v>210RCA0000089</v>
          </cell>
          <cell r="D8623" t="str">
            <v>车门拉手</v>
          </cell>
        </row>
        <row r="8624">
          <cell r="B8624" t="str">
            <v>RCA0000089</v>
          </cell>
          <cell r="C8624" t="str">
            <v>220RCA0000089</v>
          </cell>
          <cell r="D8624" t="str">
            <v>车门拉手</v>
          </cell>
        </row>
        <row r="8625">
          <cell r="B8625" t="str">
            <v>REM0001685</v>
          </cell>
          <cell r="C8625" t="str">
            <v>210REM0001685</v>
          </cell>
          <cell r="D8625" t="str">
            <v>H3下镜座垫</v>
          </cell>
        </row>
        <row r="8626">
          <cell r="B8626" t="str">
            <v>SCS0004801</v>
          </cell>
          <cell r="C8626" t="str">
            <v>230SCS0004801</v>
          </cell>
          <cell r="D8626" t="str">
            <v>座垫侧支撑钢管</v>
          </cell>
        </row>
        <row r="8627">
          <cell r="B8627" t="str">
            <v>SBS0010048</v>
          </cell>
          <cell r="C8627" t="str">
            <v>220SBS0010048</v>
          </cell>
          <cell r="D8627" t="str">
            <v>塑胶解锁左手把</v>
          </cell>
        </row>
        <row r="8628">
          <cell r="B8628" t="str">
            <v>SBS0010049</v>
          </cell>
          <cell r="C8628" t="str">
            <v>220SBS0010049</v>
          </cell>
          <cell r="D8628" t="str">
            <v>塑胶解锁右手把</v>
          </cell>
        </row>
        <row r="8629">
          <cell r="B8629" t="str">
            <v>SBS0010166</v>
          </cell>
          <cell r="C8629" t="str">
            <v>220SBS0010166</v>
          </cell>
          <cell r="D8629" t="str">
            <v>K1解锁把手（右）双人</v>
          </cell>
        </row>
        <row r="8630">
          <cell r="B8630" t="str">
            <v>SBS0010168</v>
          </cell>
          <cell r="C8630" t="str">
            <v>220SBS0010168</v>
          </cell>
          <cell r="D8630" t="str">
            <v>K1解锁把手（左）双人</v>
          </cell>
        </row>
        <row r="8631">
          <cell r="B8631" t="str">
            <v>SHT0000527</v>
          </cell>
          <cell r="C8631" t="str">
            <v>220SHT0000527</v>
          </cell>
          <cell r="D8631" t="str">
            <v>欧曼升级正副坐垫包装膜</v>
          </cell>
        </row>
        <row r="8632">
          <cell r="B8632" t="str">
            <v>SLT0000374</v>
          </cell>
          <cell r="C8632" t="str">
            <v>220SLT0000374</v>
          </cell>
          <cell r="D8632" t="str">
            <v>K1解锁把手（左）双人</v>
          </cell>
        </row>
        <row r="8633">
          <cell r="B8633" t="str">
            <v>SLT0000375</v>
          </cell>
          <cell r="C8633" t="str">
            <v>220SLT0000375</v>
          </cell>
          <cell r="D8633" t="str">
            <v>K1解锁把手（右）双人</v>
          </cell>
        </row>
        <row r="8634">
          <cell r="B8634" t="str">
            <v>SHT0000527</v>
          </cell>
          <cell r="C8634" t="str">
            <v>230SHT0000527</v>
          </cell>
          <cell r="D8634" t="str">
            <v>欧曼升级正副坐垫包装膜</v>
          </cell>
        </row>
        <row r="8635">
          <cell r="B8635" t="str">
            <v>SHT0010356</v>
          </cell>
          <cell r="C8635" t="str">
            <v>210SHT0010356</v>
          </cell>
          <cell r="D8635" t="str">
            <v>靠背调节手柄销轴</v>
          </cell>
        </row>
        <row r="8636">
          <cell r="B8636" t="str">
            <v>SHT0010356</v>
          </cell>
          <cell r="C8636" t="str">
            <v>230SHT0010356</v>
          </cell>
          <cell r="D8636" t="str">
            <v>靠背调节手柄销轴</v>
          </cell>
        </row>
        <row r="8637">
          <cell r="B8637" t="str">
            <v>BEC0000045</v>
          </cell>
          <cell r="C8637" t="str">
            <v>210BEC0000045</v>
          </cell>
          <cell r="D8637" t="str">
            <v>DJ7031Y-3-11/2插台</v>
          </cell>
        </row>
        <row r="8638">
          <cell r="B8638" t="str">
            <v>SLT0000063</v>
          </cell>
          <cell r="C8638" t="str">
            <v>220SLT0000063</v>
          </cell>
          <cell r="D8638" t="str">
            <v>M3小折罩壳欧马可浅灰</v>
          </cell>
        </row>
        <row r="8639">
          <cell r="B8639" t="str">
            <v>SCS0004963</v>
          </cell>
          <cell r="C8639" t="str">
            <v>230SCS0004963</v>
          </cell>
          <cell r="D8639" t="str">
            <v>副驾调角器解锁手柄电泳</v>
          </cell>
        </row>
        <row r="8640">
          <cell r="B8640" t="str">
            <v>SHT0001386</v>
          </cell>
          <cell r="C8640" t="str">
            <v>230SHT0001386</v>
          </cell>
          <cell r="D8640" t="str">
            <v>主驾调角器解锁手柄电泳</v>
          </cell>
        </row>
        <row r="8641">
          <cell r="B8641" t="str">
            <v>SHT0000142</v>
          </cell>
          <cell r="C8641" t="str">
            <v>210SHT0000142</v>
          </cell>
          <cell r="D8641" t="str">
            <v>H3主驾驶座调节把手后左正</v>
          </cell>
        </row>
        <row r="8642">
          <cell r="B8642" t="str">
            <v>SHT0000158</v>
          </cell>
          <cell r="C8642" t="str">
            <v>210SHT0000158</v>
          </cell>
          <cell r="D8642" t="str">
            <v>H3主驾驶座调节把手前右副</v>
          </cell>
        </row>
        <row r="8643">
          <cell r="B8643" t="str">
            <v>SHT0000142</v>
          </cell>
          <cell r="C8643" t="str">
            <v>220SHT0000142</v>
          </cell>
          <cell r="D8643" t="str">
            <v>H3主驾驶座调节把手后左正</v>
          </cell>
        </row>
        <row r="8644">
          <cell r="B8644" t="str">
            <v>SHT0000158</v>
          </cell>
          <cell r="C8644" t="str">
            <v>220SHT0000158</v>
          </cell>
          <cell r="D8644" t="str">
            <v>H3主驾驶座调节把手前右副</v>
          </cell>
        </row>
        <row r="8645">
          <cell r="B8645" t="str">
            <v>SLT0000828</v>
          </cell>
          <cell r="C8645" t="str">
            <v>220SLT0000828</v>
          </cell>
          <cell r="D8645" t="str">
            <v>M4主驾驶座调节把手(前)</v>
          </cell>
        </row>
        <row r="8646">
          <cell r="B8646" t="str">
            <v>SLT0000834</v>
          </cell>
          <cell r="C8646" t="str">
            <v>220SLT0000834</v>
          </cell>
          <cell r="D8646" t="str">
            <v>M4主驾驶座调节把手(后)</v>
          </cell>
        </row>
        <row r="8647">
          <cell r="B8647" t="str">
            <v>SHT0002514</v>
          </cell>
          <cell r="C8647" t="str">
            <v>230SHT0002514</v>
          </cell>
          <cell r="D8647" t="str">
            <v>调角器解锁把手左电泳</v>
          </cell>
        </row>
        <row r="8648">
          <cell r="B8648" t="str">
            <v>SHT0002735</v>
          </cell>
          <cell r="C8648" t="str">
            <v>230SHT0002735</v>
          </cell>
          <cell r="D8648" t="str">
            <v>调角器解锁手柄右电泳</v>
          </cell>
        </row>
        <row r="8649">
          <cell r="B8649" t="str">
            <v>REM0002640</v>
          </cell>
          <cell r="C8649" t="str">
            <v>210REM0002640</v>
          </cell>
          <cell r="D8649" t="str">
            <v>曼项目弹簧压盖</v>
          </cell>
        </row>
        <row r="8650">
          <cell r="B8650" t="str">
            <v>TSY0010067</v>
          </cell>
          <cell r="C8650" t="str">
            <v>220TSY0010067</v>
          </cell>
          <cell r="D8650" t="str">
            <v>绒布100g/㎡</v>
          </cell>
        </row>
        <row r="8651">
          <cell r="B8651" t="str">
            <v>REM0002640</v>
          </cell>
          <cell r="C8651" t="str">
            <v>230REM0002640</v>
          </cell>
          <cell r="D8651" t="str">
            <v>曼项目弹簧压盖</v>
          </cell>
        </row>
        <row r="8652">
          <cell r="B8652" t="str">
            <v>TSY0000537</v>
          </cell>
          <cell r="C8652" t="str">
            <v>220TSY0000537</v>
          </cell>
          <cell r="D8652" t="str">
            <v>棕色拉锁95cm</v>
          </cell>
        </row>
        <row r="8653">
          <cell r="B8653" t="str">
            <v>SCS0004190</v>
          </cell>
          <cell r="C8653" t="str">
            <v>220SCS0004190</v>
          </cell>
          <cell r="D8653" t="str">
            <v>扶手限位饰盖</v>
          </cell>
        </row>
        <row r="8654">
          <cell r="B8654" t="str">
            <v>TSY0000349</v>
          </cell>
          <cell r="C8654" t="str">
            <v>220TSY0000349</v>
          </cell>
          <cell r="D8654" t="str">
            <v>黑色拉锁95cm</v>
          </cell>
        </row>
        <row r="8655">
          <cell r="B8655" t="str">
            <v>TSY0000540</v>
          </cell>
          <cell r="C8655" t="str">
            <v>220TSY0000540</v>
          </cell>
          <cell r="D8655" t="str">
            <v>灰色拉锁95cm</v>
          </cell>
        </row>
        <row r="8656">
          <cell r="B8656" t="str">
            <v>SHT0001083</v>
          </cell>
          <cell r="C8656" t="str">
            <v>230SHT0001083</v>
          </cell>
          <cell r="D8656" t="str">
            <v>上框前连接支架</v>
          </cell>
        </row>
        <row r="8657">
          <cell r="B8657" t="str">
            <v>SCS0004634</v>
          </cell>
          <cell r="C8657" t="str">
            <v>230SCS0004634</v>
          </cell>
          <cell r="D8657" t="str">
            <v>右侧内补强板</v>
          </cell>
        </row>
        <row r="8658">
          <cell r="B8658" t="str">
            <v>SCS0004635</v>
          </cell>
          <cell r="C8658" t="str">
            <v>230SCS0004635</v>
          </cell>
          <cell r="D8658" t="str">
            <v>左侧内补强板</v>
          </cell>
        </row>
        <row r="8659">
          <cell r="B8659" t="str">
            <v>TSY0000268</v>
          </cell>
          <cell r="C8659" t="str">
            <v>220TSY0000268</v>
          </cell>
          <cell r="D8659" t="str">
            <v>吊紧带KT-135-2-780</v>
          </cell>
        </row>
        <row r="8660">
          <cell r="B8660" t="str">
            <v>BFA0000775</v>
          </cell>
          <cell r="C8660" t="str">
            <v>230BFA0000775</v>
          </cell>
          <cell r="D8660" t="str">
            <v>司机背右旋转阶梯螺栓</v>
          </cell>
        </row>
        <row r="8661">
          <cell r="B8661" t="str">
            <v>SHT0011444</v>
          </cell>
          <cell r="C8661" t="str">
            <v>220SHT0011444</v>
          </cell>
          <cell r="D8661" t="str">
            <v>刺毛条下</v>
          </cell>
        </row>
        <row r="8662">
          <cell r="B8662" t="str">
            <v>SLT0002205</v>
          </cell>
          <cell r="C8662" t="str">
            <v>230SLT0002205</v>
          </cell>
          <cell r="D8662" t="str">
            <v>前排靠背复位卷簧限位支架</v>
          </cell>
        </row>
        <row r="8663">
          <cell r="B8663" t="str">
            <v>RCA0000083</v>
          </cell>
          <cell r="C8663" t="str">
            <v>210RCA0000083</v>
          </cell>
          <cell r="D8663" t="str">
            <v>铰链芯轴</v>
          </cell>
        </row>
        <row r="8664">
          <cell r="B8664" t="str">
            <v>RCA0000083</v>
          </cell>
          <cell r="C8664" t="str">
            <v>230RCA0000083</v>
          </cell>
          <cell r="D8664" t="str">
            <v>铰链芯轴</v>
          </cell>
        </row>
        <row r="8665">
          <cell r="B8665" t="str">
            <v>RSM0000213</v>
          </cell>
          <cell r="C8665" t="str">
            <v>210RSM0000213</v>
          </cell>
          <cell r="D8665" t="str">
            <v>北奔下镜座（喷涂）</v>
          </cell>
        </row>
        <row r="8666">
          <cell r="B8666" t="str">
            <v>SCS0004186</v>
          </cell>
          <cell r="C8666" t="str">
            <v>210SCS0004186</v>
          </cell>
          <cell r="D8666" t="str">
            <v>B40L中改左座椅左侧内饰盖</v>
          </cell>
        </row>
        <row r="8667">
          <cell r="B8667" t="str">
            <v>SCS0004200</v>
          </cell>
          <cell r="C8667" t="str">
            <v>210SCS0004200</v>
          </cell>
          <cell r="D8667" t="str">
            <v>B40L中改左座椅右侧内饰盖</v>
          </cell>
        </row>
        <row r="8668">
          <cell r="B8668" t="str">
            <v>SCS0004186</v>
          </cell>
          <cell r="C8668" t="str">
            <v>220SCS0004186</v>
          </cell>
          <cell r="D8668" t="str">
            <v>B40L中改左座椅左侧内饰盖</v>
          </cell>
        </row>
        <row r="8669">
          <cell r="B8669" t="str">
            <v>SCS0004200</v>
          </cell>
          <cell r="C8669" t="str">
            <v>220SCS0004200</v>
          </cell>
          <cell r="D8669" t="str">
            <v>B40L中改左座椅右侧内饰盖</v>
          </cell>
        </row>
        <row r="8670">
          <cell r="B8670" t="str">
            <v>SLT0000683</v>
          </cell>
          <cell r="C8670" t="str">
            <v>220SLT0000683</v>
          </cell>
          <cell r="D8670" t="str">
            <v>M3司机手柄欧马可（灰）</v>
          </cell>
        </row>
        <row r="8671">
          <cell r="B8671" t="str">
            <v>BFA0000446</v>
          </cell>
          <cell r="C8671" t="str">
            <v>210BFA0000446</v>
          </cell>
          <cell r="D8671" t="str">
            <v>捷运前下视镜下紧固件</v>
          </cell>
        </row>
        <row r="8672">
          <cell r="B8672" t="str">
            <v>BFA0000446</v>
          </cell>
          <cell r="C8672" t="str">
            <v>230BFA0000446</v>
          </cell>
          <cell r="D8672" t="str">
            <v>捷运前下视镜下紧固件</v>
          </cell>
        </row>
        <row r="8673">
          <cell r="B8673" t="str">
            <v>BFA0000299</v>
          </cell>
          <cell r="C8673" t="str">
            <v>220BFA0000299</v>
          </cell>
          <cell r="D8673" t="str">
            <v>靠背台阶螺栓</v>
          </cell>
        </row>
        <row r="8674">
          <cell r="B8674" t="str">
            <v>REM0002274</v>
          </cell>
          <cell r="C8674" t="str">
            <v>210REM0002274</v>
          </cell>
          <cell r="D8674" t="str">
            <v>C7主镜阻尼片</v>
          </cell>
        </row>
        <row r="8675">
          <cell r="B8675" t="str">
            <v>TST0001753</v>
          </cell>
          <cell r="C8675" t="str">
            <v>220TST0001753</v>
          </cell>
          <cell r="D8675" t="str">
            <v>小针板螺丝</v>
          </cell>
        </row>
        <row r="8676">
          <cell r="B8676" t="str">
            <v>SHT0001146</v>
          </cell>
          <cell r="C8676" t="str">
            <v>230SHT0001146</v>
          </cell>
          <cell r="D8676" t="str">
            <v>下限位缓冲块组件</v>
          </cell>
        </row>
        <row r="8677">
          <cell r="B8677" t="str">
            <v>SHT0013987</v>
          </cell>
          <cell r="C8677" t="str">
            <v>230SHT0013987</v>
          </cell>
          <cell r="D8677" t="str">
            <v>下限位缓冲块</v>
          </cell>
        </row>
        <row r="8678">
          <cell r="B8678" t="str">
            <v>SLT0000227</v>
          </cell>
          <cell r="C8678" t="str">
            <v>220SLT0000227</v>
          </cell>
          <cell r="D8678" t="str">
            <v>6486折叠椅腿垫块</v>
          </cell>
        </row>
        <row r="8679">
          <cell r="B8679" t="str">
            <v>SLT0010679</v>
          </cell>
          <cell r="C8679" t="str">
            <v>230SLT0010679</v>
          </cell>
          <cell r="D8679" t="str">
            <v>左侧护板固定钣金</v>
          </cell>
        </row>
        <row r="8680">
          <cell r="B8680" t="str">
            <v>SHT0013013</v>
          </cell>
          <cell r="C8680" t="str">
            <v>210SHT0013013</v>
          </cell>
          <cell r="D8680" t="str">
            <v>L5000前升降手柄(灰)</v>
          </cell>
        </row>
        <row r="8681">
          <cell r="B8681" t="str">
            <v>SHT0013014</v>
          </cell>
          <cell r="C8681" t="str">
            <v>210SHT0013014</v>
          </cell>
          <cell r="D8681" t="str">
            <v>L5000后升降手柄(灰)</v>
          </cell>
        </row>
        <row r="8682">
          <cell r="B8682" t="str">
            <v>SLT0000826</v>
          </cell>
          <cell r="C8682" t="str">
            <v>220SLT0000826</v>
          </cell>
          <cell r="D8682" t="str">
            <v>M4正司机升降把手</v>
          </cell>
        </row>
        <row r="8683">
          <cell r="B8683" t="str">
            <v>SLT0000827</v>
          </cell>
          <cell r="C8683" t="str">
            <v>220SLT0000827</v>
          </cell>
          <cell r="D8683" t="str">
            <v>M4副司机升降把手</v>
          </cell>
        </row>
        <row r="8684">
          <cell r="B8684" t="str">
            <v>SHT0001187</v>
          </cell>
          <cell r="C8684" t="str">
            <v>220SHT0001187</v>
          </cell>
          <cell r="D8684" t="str">
            <v>尼龙滚轮</v>
          </cell>
        </row>
        <row r="8685">
          <cell r="B8685" t="str">
            <v>SHT0001187</v>
          </cell>
          <cell r="C8685" t="str">
            <v>230SHT0001187</v>
          </cell>
          <cell r="D8685" t="str">
            <v>尼龙滚轮</v>
          </cell>
        </row>
        <row r="8686">
          <cell r="B8686" t="str">
            <v>SHT0001213</v>
          </cell>
          <cell r="C8686" t="str">
            <v>230SHT0001213</v>
          </cell>
          <cell r="D8686" t="str">
            <v>右纵梁前加强板</v>
          </cell>
        </row>
        <row r="8687">
          <cell r="B8687" t="str">
            <v>SHT0001214</v>
          </cell>
          <cell r="C8687" t="str">
            <v>230SHT0001214</v>
          </cell>
          <cell r="D8687" t="str">
            <v>司机左纵梁后加强片</v>
          </cell>
        </row>
        <row r="8688">
          <cell r="B8688" t="str">
            <v>BEC0000042</v>
          </cell>
          <cell r="C8688" t="str">
            <v>210BEC0000042</v>
          </cell>
          <cell r="D8688" t="str">
            <v>1029室灯泡24V</v>
          </cell>
        </row>
        <row r="8689">
          <cell r="B8689" t="str">
            <v>SCS0004316</v>
          </cell>
          <cell r="C8689" t="str">
            <v>220SCS0004316</v>
          </cell>
          <cell r="D8689" t="str">
            <v>靠背扶手支撑钢丝</v>
          </cell>
        </row>
        <row r="8690">
          <cell r="B8690" t="str">
            <v>SLT0010527</v>
          </cell>
          <cell r="C8690" t="str">
            <v>230SLT0010527</v>
          </cell>
          <cell r="D8690" t="str">
            <v>后轴连接轴</v>
          </cell>
        </row>
        <row r="8691">
          <cell r="B8691" t="str">
            <v>SCS0007067</v>
          </cell>
          <cell r="C8691" t="str">
            <v>220SCS0007067</v>
          </cell>
          <cell r="D8691" t="str">
            <v>靠背泡沫横向钢丝上部</v>
          </cell>
        </row>
        <row r="8692">
          <cell r="B8692" t="str">
            <v>SHT0001133</v>
          </cell>
          <cell r="C8692" t="str">
            <v>230SHT0001133</v>
          </cell>
          <cell r="D8692" t="str">
            <v>减震垫支撑板组件</v>
          </cell>
        </row>
        <row r="8693">
          <cell r="B8693" t="str">
            <v>RSM0000138</v>
          </cell>
          <cell r="C8693" t="str">
            <v>210RSM0000138</v>
          </cell>
          <cell r="D8693" t="str">
            <v>JL01补盲镜镜座胶垫</v>
          </cell>
        </row>
        <row r="8694">
          <cell r="B8694" t="str">
            <v>BFA0000338</v>
          </cell>
          <cell r="C8694" t="str">
            <v>230BFA0000338</v>
          </cell>
          <cell r="D8694" t="str">
            <v>后排靠背台阶铆钉</v>
          </cell>
        </row>
        <row r="8695">
          <cell r="B8695" t="str">
            <v>SHT0001079</v>
          </cell>
          <cell r="C8695" t="str">
            <v>230SHT0001079</v>
          </cell>
          <cell r="D8695" t="str">
            <v>限位块</v>
          </cell>
        </row>
        <row r="8696">
          <cell r="B8696" t="str">
            <v>SCS0005792</v>
          </cell>
          <cell r="C8696" t="str">
            <v>220SCS0005792</v>
          </cell>
          <cell r="D8696" t="str">
            <v>无油轴套19*21*28*8</v>
          </cell>
        </row>
        <row r="8697">
          <cell r="B8697" t="str">
            <v>SCS0005792</v>
          </cell>
          <cell r="C8697" t="str">
            <v>230SCS0005792</v>
          </cell>
          <cell r="D8697" t="str">
            <v>无油轴套19*21*28*8</v>
          </cell>
        </row>
        <row r="8698">
          <cell r="B8698" t="str">
            <v>SHT0011392</v>
          </cell>
          <cell r="C8698" t="str">
            <v>210SHT0011392</v>
          </cell>
          <cell r="D8698" t="str">
            <v>导向销</v>
          </cell>
        </row>
        <row r="8699">
          <cell r="B8699" t="str">
            <v>SLT0010701</v>
          </cell>
          <cell r="C8699" t="str">
            <v>220SLT0010701</v>
          </cell>
          <cell r="D8699" t="str">
            <v>扶手总成堵盖</v>
          </cell>
        </row>
        <row r="8700">
          <cell r="B8700" t="str">
            <v>SLT0002207</v>
          </cell>
          <cell r="C8700" t="str">
            <v>230SLT0002207</v>
          </cell>
          <cell r="D8700" t="str">
            <v>靠背风扇安装板</v>
          </cell>
        </row>
        <row r="8701">
          <cell r="B8701" t="str">
            <v>BFA0000838</v>
          </cell>
          <cell r="C8701" t="str">
            <v>210BFA0000838</v>
          </cell>
          <cell r="D8701" t="str">
            <v>10*45内方黑达克罗螺栓</v>
          </cell>
        </row>
        <row r="8702">
          <cell r="B8702" t="str">
            <v>SCS0003391</v>
          </cell>
          <cell r="C8702" t="str">
            <v>210SCS0003391</v>
          </cell>
          <cell r="D8702" t="str">
            <v>B40L中改扶手泡棉加强板</v>
          </cell>
        </row>
        <row r="8703">
          <cell r="B8703" t="str">
            <v>TMA0000569</v>
          </cell>
          <cell r="C8703" t="str">
            <v>210TMA0000569</v>
          </cell>
          <cell r="D8703" t="str">
            <v>气泡袋900*400</v>
          </cell>
        </row>
        <row r="8704">
          <cell r="B8704" t="str">
            <v>SCS0003391</v>
          </cell>
          <cell r="C8704" t="str">
            <v>220SCS0003391</v>
          </cell>
          <cell r="D8704" t="str">
            <v>B40L中改扶手泡棉加强板</v>
          </cell>
        </row>
        <row r="8705">
          <cell r="B8705" t="str">
            <v>SCS0007072</v>
          </cell>
          <cell r="C8705" t="str">
            <v>220SCS0007072</v>
          </cell>
          <cell r="D8705" t="str">
            <v>泡沫芯部左侧竖向内嵌钢丝</v>
          </cell>
        </row>
        <row r="8706">
          <cell r="B8706" t="str">
            <v>SHT0011408</v>
          </cell>
          <cell r="C8706" t="str">
            <v>230SHT0011408</v>
          </cell>
          <cell r="D8706" t="str">
            <v>法兰面焊接螺母</v>
          </cell>
        </row>
        <row r="8707">
          <cell r="B8707" t="str">
            <v>TST0001280</v>
          </cell>
          <cell r="C8707" t="str">
            <v>230TST0001280</v>
          </cell>
          <cell r="D8707" t="str">
            <v>圆柱销φ10*40</v>
          </cell>
        </row>
        <row r="8708">
          <cell r="B8708" t="str">
            <v>SHT0000405</v>
          </cell>
          <cell r="C8708" t="str">
            <v>220SHT0000405</v>
          </cell>
          <cell r="D8708" t="str">
            <v>SQDZ副驾驶座角调把手黄</v>
          </cell>
        </row>
        <row r="8709">
          <cell r="B8709" t="str">
            <v>SHT0000425</v>
          </cell>
          <cell r="C8709" t="str">
            <v>220SHT0000425</v>
          </cell>
          <cell r="D8709" t="str">
            <v>调节手柄右黑色</v>
          </cell>
        </row>
        <row r="8710">
          <cell r="B8710" t="str">
            <v>SHT0000519</v>
          </cell>
          <cell r="C8710" t="str">
            <v>220SHT0000519</v>
          </cell>
          <cell r="D8710" t="str">
            <v>SQDZ 主驾驶座角调把手黄</v>
          </cell>
        </row>
        <row r="8711">
          <cell r="B8711" t="str">
            <v>SHT0012432</v>
          </cell>
          <cell r="C8711" t="str">
            <v>220SHT0012432</v>
          </cell>
          <cell r="D8711" t="str">
            <v>驾驶员调角器手柄</v>
          </cell>
        </row>
        <row r="8712">
          <cell r="B8712" t="str">
            <v>SHT0012433</v>
          </cell>
          <cell r="C8712" t="str">
            <v>220SHT0012433</v>
          </cell>
          <cell r="D8712" t="str">
            <v>副驾驶员调角器手柄</v>
          </cell>
        </row>
        <row r="8713">
          <cell r="B8713" t="str">
            <v>SHT0000425</v>
          </cell>
          <cell r="C8713" t="str">
            <v>230SHT0000425</v>
          </cell>
          <cell r="D8713" t="str">
            <v>调节手柄右黑色</v>
          </cell>
        </row>
        <row r="8714">
          <cell r="B8714" t="str">
            <v>SHT0000519</v>
          </cell>
          <cell r="C8714" t="str">
            <v>230SHT0000519</v>
          </cell>
          <cell r="D8714" t="str">
            <v>SQDZ 主驾驶座角调把手黄</v>
          </cell>
        </row>
        <row r="8715">
          <cell r="B8715" t="str">
            <v>SHT0010220</v>
          </cell>
          <cell r="C8715" t="str">
            <v>230SHT0010220</v>
          </cell>
          <cell r="D8715" t="str">
            <v>仰角连杆2</v>
          </cell>
        </row>
        <row r="8716">
          <cell r="B8716" t="str">
            <v>BFA0000490</v>
          </cell>
          <cell r="C8716" t="str">
            <v>210BFA0000490</v>
          </cell>
          <cell r="D8716" t="str">
            <v>M8*70内方螺栓(黑锌)</v>
          </cell>
        </row>
        <row r="8717">
          <cell r="B8717" t="str">
            <v>TSY0000247</v>
          </cell>
          <cell r="C8717" t="str">
            <v>220TSY0000247</v>
          </cell>
          <cell r="D8717" t="str">
            <v>黑色拉锁50cm</v>
          </cell>
        </row>
        <row r="8718">
          <cell r="B8718" t="str">
            <v>BAS0000032</v>
          </cell>
          <cell r="C8718" t="str">
            <v>230BAS0000032</v>
          </cell>
          <cell r="D8718" t="str">
            <v>座垫前倾角定位片衬套</v>
          </cell>
        </row>
        <row r="8719">
          <cell r="B8719" t="str">
            <v>BFA0000490</v>
          </cell>
          <cell r="C8719" t="str">
            <v>230BFA0000490</v>
          </cell>
          <cell r="D8719" t="str">
            <v>M8*70内方螺栓(黑锌)</v>
          </cell>
        </row>
        <row r="8720">
          <cell r="B8720" t="str">
            <v>BAS0000040</v>
          </cell>
          <cell r="C8720" t="str">
            <v>230BAS0000040</v>
          </cell>
          <cell r="D8720" t="str">
            <v>内绞架套</v>
          </cell>
        </row>
        <row r="8721">
          <cell r="B8721" t="str">
            <v>SHT0002729</v>
          </cell>
          <cell r="C8721" t="str">
            <v>230SHT0002729</v>
          </cell>
          <cell r="D8721" t="str">
            <v>副驾中间安全带导向钢丝</v>
          </cell>
        </row>
        <row r="8722">
          <cell r="B8722" t="str">
            <v>BCL0010005</v>
          </cell>
          <cell r="C8722" t="str">
            <v>220BCL0010005</v>
          </cell>
          <cell r="D8722" t="str">
            <v>钣金扎带</v>
          </cell>
        </row>
        <row r="8723">
          <cell r="B8723" t="str">
            <v>SHT0000521</v>
          </cell>
          <cell r="C8723" t="str">
            <v>220SHT0000521</v>
          </cell>
          <cell r="D8723" t="str">
            <v>重卡腰部调整手柄</v>
          </cell>
        </row>
        <row r="8724">
          <cell r="B8724" t="str">
            <v>BCL0010005</v>
          </cell>
          <cell r="C8724" t="str">
            <v>230BCL0010005</v>
          </cell>
          <cell r="D8724" t="str">
            <v>钣金扎带</v>
          </cell>
        </row>
        <row r="8725">
          <cell r="B8725" t="str">
            <v>BCL0010013</v>
          </cell>
          <cell r="C8725" t="str">
            <v>230BCL0010013</v>
          </cell>
          <cell r="D8725" t="str">
            <v>卡钣金扎带</v>
          </cell>
        </row>
        <row r="8726">
          <cell r="B8726" t="str">
            <v>SHT0000521</v>
          </cell>
          <cell r="C8726" t="str">
            <v>230SHT0000521</v>
          </cell>
          <cell r="D8726" t="str">
            <v>重卡腰部调整手柄</v>
          </cell>
        </row>
        <row r="8727">
          <cell r="B8727" t="str">
            <v>BFA0000347</v>
          </cell>
          <cell r="C8727" t="str">
            <v>230BFA0000347</v>
          </cell>
          <cell r="D8727" t="str">
            <v>转轴</v>
          </cell>
        </row>
        <row r="8728">
          <cell r="B8728" t="str">
            <v>BFA0000599</v>
          </cell>
          <cell r="C8728" t="str">
            <v>230BFA0000599</v>
          </cell>
          <cell r="D8728" t="str">
            <v>内方螺丝6*100</v>
          </cell>
        </row>
        <row r="8729">
          <cell r="B8729" t="str">
            <v>BPC0000019</v>
          </cell>
          <cell r="C8729" t="str">
            <v>220BPC0000019</v>
          </cell>
          <cell r="D8729" t="str">
            <v>黑色防护胶管φ12mm</v>
          </cell>
        </row>
        <row r="8730">
          <cell r="B8730" t="str">
            <v>BPC0000019</v>
          </cell>
          <cell r="C8730" t="str">
            <v>230BPC0000019</v>
          </cell>
          <cell r="D8730" t="str">
            <v>黑色防护胶管φ12mm</v>
          </cell>
        </row>
        <row r="8731">
          <cell r="B8731" t="str">
            <v>REM0001867</v>
          </cell>
          <cell r="C8731" t="str">
            <v>210REM0001867</v>
          </cell>
          <cell r="D8731" t="str">
            <v>200广角镜托</v>
          </cell>
        </row>
        <row r="8732">
          <cell r="B8732" t="str">
            <v>REM0001717</v>
          </cell>
          <cell r="C8732" t="str">
            <v>210REM0001717</v>
          </cell>
          <cell r="D8732" t="str">
            <v>奥驰左后盖</v>
          </cell>
        </row>
        <row r="8733">
          <cell r="B8733" t="str">
            <v>REM0001727</v>
          </cell>
          <cell r="C8733" t="str">
            <v>210REM0001727</v>
          </cell>
          <cell r="D8733" t="str">
            <v>奥驰右后盖</v>
          </cell>
        </row>
        <row r="8734">
          <cell r="B8734" t="str">
            <v>RCA0000087</v>
          </cell>
          <cell r="C8734" t="str">
            <v>210RCA0000087</v>
          </cell>
          <cell r="D8734" t="str">
            <v>B40L铰链大盖</v>
          </cell>
        </row>
        <row r="8735">
          <cell r="B8735" t="str">
            <v>RSM0000040</v>
          </cell>
          <cell r="C8735" t="str">
            <v>210RSM0000040</v>
          </cell>
          <cell r="D8735" t="str">
            <v>ETX补盲镜座装饰盖</v>
          </cell>
        </row>
        <row r="8736">
          <cell r="B8736" t="str">
            <v>BSP0000063</v>
          </cell>
          <cell r="C8736" t="str">
            <v>210BSP0000063</v>
          </cell>
          <cell r="D8736" t="str">
            <v>捷运弹簧</v>
          </cell>
        </row>
        <row r="8737">
          <cell r="B8737" t="str">
            <v>BSP0000063</v>
          </cell>
          <cell r="C8737" t="str">
            <v>230BSP0000063</v>
          </cell>
          <cell r="D8737" t="str">
            <v>捷运弹簧</v>
          </cell>
        </row>
        <row r="8738">
          <cell r="B8738" t="str">
            <v>SHT0001165</v>
          </cell>
          <cell r="C8738" t="str">
            <v>230SHT0001165</v>
          </cell>
          <cell r="D8738" t="str">
            <v>调节螺母上固定板</v>
          </cell>
        </row>
        <row r="8739">
          <cell r="B8739" t="str">
            <v>BFA0000662</v>
          </cell>
          <cell r="C8739" t="str">
            <v>230BFA0000662</v>
          </cell>
          <cell r="D8739" t="str">
            <v>内方螺丝6*90</v>
          </cell>
        </row>
        <row r="8740">
          <cell r="B8740" t="str">
            <v>TST0000111</v>
          </cell>
          <cell r="C8740" t="str">
            <v>230TST0000111</v>
          </cell>
          <cell r="D8740" t="str">
            <v>ф8×85（内方螺丝）</v>
          </cell>
        </row>
        <row r="8741">
          <cell r="B8741" t="str">
            <v>SHT0011978</v>
          </cell>
          <cell r="C8741" t="str">
            <v>230SHT0011978</v>
          </cell>
          <cell r="D8741" t="str">
            <v>调角器手柄钣金件左</v>
          </cell>
        </row>
        <row r="8742">
          <cell r="B8742" t="str">
            <v>TMA0000083</v>
          </cell>
          <cell r="C8742" t="str">
            <v>210TMA0000083</v>
          </cell>
          <cell r="D8742" t="str">
            <v>出口澳洲单件成品包装袋</v>
          </cell>
        </row>
        <row r="8743">
          <cell r="B8743" t="str">
            <v>REM0001820</v>
          </cell>
          <cell r="C8743" t="str">
            <v>210REM0001820</v>
          </cell>
          <cell r="D8743" t="str">
            <v>0.75平方红线</v>
          </cell>
        </row>
        <row r="8744">
          <cell r="B8744" t="str">
            <v>REM0001821</v>
          </cell>
          <cell r="C8744" t="str">
            <v>210REM0001821</v>
          </cell>
          <cell r="D8744" t="str">
            <v>0.75平方黑线</v>
          </cell>
        </row>
        <row r="8745">
          <cell r="B8745" t="str">
            <v>SHT0001971</v>
          </cell>
          <cell r="C8745" t="str">
            <v>230SHT0001971</v>
          </cell>
          <cell r="D8745" t="str">
            <v>限位门</v>
          </cell>
        </row>
        <row r="8746">
          <cell r="B8746" t="str">
            <v>SHT0001132</v>
          </cell>
          <cell r="C8746" t="str">
            <v>230SHT0001132</v>
          </cell>
          <cell r="D8746" t="str">
            <v>气阀固定板轴套</v>
          </cell>
        </row>
        <row r="8747">
          <cell r="B8747" t="str">
            <v>SCS0004415</v>
          </cell>
          <cell r="C8747" t="str">
            <v>230SCS0004415</v>
          </cell>
          <cell r="D8747" t="str">
            <v>中改右座椅侧翼下支撑钢丝</v>
          </cell>
        </row>
        <row r="8748">
          <cell r="B8748" t="str">
            <v>SCS0004421</v>
          </cell>
          <cell r="C8748" t="str">
            <v>230SCS0004421</v>
          </cell>
          <cell r="D8748" t="str">
            <v>中改左座椅侧翼下支撑钢丝</v>
          </cell>
        </row>
        <row r="8749">
          <cell r="B8749" t="str">
            <v>REM0000465</v>
          </cell>
          <cell r="C8749" t="str">
            <v>210REM0000465</v>
          </cell>
          <cell r="D8749" t="str">
            <v>ETX改型左后下镜座棉垫</v>
          </cell>
        </row>
        <row r="8750">
          <cell r="B8750" t="str">
            <v>REM0000494</v>
          </cell>
          <cell r="C8750" t="str">
            <v>210REM0000494</v>
          </cell>
          <cell r="D8750" t="str">
            <v>ETX改型右后下镜座棉垫</v>
          </cell>
        </row>
        <row r="8751">
          <cell r="B8751" t="str">
            <v>SHT0001986</v>
          </cell>
          <cell r="C8751" t="str">
            <v>230SHT0001986</v>
          </cell>
          <cell r="D8751" t="str">
            <v>旋转片电泳</v>
          </cell>
        </row>
        <row r="8752">
          <cell r="B8752" t="str">
            <v>SHT0002693</v>
          </cell>
          <cell r="C8752" t="str">
            <v>220SHT0002693</v>
          </cell>
          <cell r="D8752" t="str">
            <v>线束接插件</v>
          </cell>
        </row>
        <row r="8753">
          <cell r="B8753" t="str">
            <v>BFA0000345</v>
          </cell>
          <cell r="C8753" t="str">
            <v>230BFA0000345</v>
          </cell>
          <cell r="D8753" t="str">
            <v>地锁铰链中间连接轴</v>
          </cell>
        </row>
        <row r="8754">
          <cell r="B8754" t="str">
            <v>REM0001803</v>
          </cell>
          <cell r="C8754" t="str">
            <v>210REM0001803</v>
          </cell>
          <cell r="D8754" t="str">
            <v>豪泺左上镜座盖</v>
          </cell>
        </row>
        <row r="8755">
          <cell r="B8755" t="str">
            <v>REM0001814</v>
          </cell>
          <cell r="C8755" t="str">
            <v>210REM0001814</v>
          </cell>
          <cell r="D8755" t="str">
            <v>豪泺右上盖</v>
          </cell>
        </row>
        <row r="8756">
          <cell r="B8756" t="str">
            <v>SHT0002741</v>
          </cell>
          <cell r="C8756" t="str">
            <v>230SHT0002741</v>
          </cell>
          <cell r="D8756" t="str">
            <v>背骨架下横向支撑钢带</v>
          </cell>
        </row>
        <row r="8757">
          <cell r="B8757" t="str">
            <v>SHT0000480</v>
          </cell>
          <cell r="C8757" t="str">
            <v>220SHT0000480</v>
          </cell>
          <cell r="D8757" t="str">
            <v>H4上卧铺带扣罩壳限位卡片</v>
          </cell>
        </row>
        <row r="8758">
          <cell r="B8758" t="str">
            <v>SHT0000480</v>
          </cell>
          <cell r="C8758" t="str">
            <v>230SHT0000480</v>
          </cell>
          <cell r="D8758" t="str">
            <v>H4上卧铺带扣罩壳限位卡片</v>
          </cell>
        </row>
        <row r="8759">
          <cell r="B8759" t="str">
            <v>TSY0000862</v>
          </cell>
          <cell r="C8759" t="str">
            <v>220TSY0000862</v>
          </cell>
          <cell r="D8759" t="str">
            <v>吊紧带KT-135-2-720</v>
          </cell>
        </row>
        <row r="8760">
          <cell r="B8760" t="str">
            <v>TSY0000707</v>
          </cell>
          <cell r="C8760" t="str">
            <v>220TSY0000707</v>
          </cell>
          <cell r="D8760" t="str">
            <v>黑色拉锁58cm</v>
          </cell>
        </row>
        <row r="8761">
          <cell r="B8761" t="str">
            <v>RSM0000021</v>
          </cell>
          <cell r="C8761" t="str">
            <v>210RSM0000021</v>
          </cell>
          <cell r="D8761" t="str">
            <v>4005胶垫</v>
          </cell>
        </row>
        <row r="8762">
          <cell r="B8762" t="str">
            <v>SHT0000406</v>
          </cell>
          <cell r="C8762" t="str">
            <v>220SHT0000406</v>
          </cell>
          <cell r="D8762" t="str">
            <v>SQDZ副司机升降器把手左黄</v>
          </cell>
        </row>
        <row r="8763">
          <cell r="B8763" t="str">
            <v>SHT0000407</v>
          </cell>
          <cell r="C8763" t="str">
            <v>220SHT0000407</v>
          </cell>
          <cell r="D8763" t="str">
            <v>SQDZ副司机升降器把手右黄</v>
          </cell>
        </row>
        <row r="8764">
          <cell r="B8764" t="str">
            <v>SHT0000520</v>
          </cell>
          <cell r="C8764" t="str">
            <v>220SHT0000520</v>
          </cell>
          <cell r="D8764" t="str">
            <v>司机升降器把手左后黄色</v>
          </cell>
        </row>
        <row r="8765">
          <cell r="B8765" t="str">
            <v>SHT0000571</v>
          </cell>
          <cell r="C8765" t="str">
            <v>220SHT0000571</v>
          </cell>
          <cell r="D8765" t="str">
            <v>H3升级正司机角调把手黄色</v>
          </cell>
        </row>
        <row r="8766">
          <cell r="B8766" t="str">
            <v>SHT0000580</v>
          </cell>
          <cell r="C8766" t="str">
            <v>220SHT0000580</v>
          </cell>
          <cell r="D8766" t="str">
            <v>司机升降器把手左前黄色</v>
          </cell>
        </row>
        <row r="8767">
          <cell r="B8767" t="str">
            <v>SHT0000641</v>
          </cell>
          <cell r="C8767" t="str">
            <v>220SHT0000641</v>
          </cell>
          <cell r="D8767" t="str">
            <v>H3升级副司机角调把手</v>
          </cell>
        </row>
        <row r="8768">
          <cell r="B8768" t="str">
            <v>SHT0000173</v>
          </cell>
          <cell r="C8768" t="str">
            <v>230SHT0000173</v>
          </cell>
          <cell r="D8768" t="str">
            <v>正司机升降把手前浅灰色</v>
          </cell>
        </row>
        <row r="8769">
          <cell r="B8769" t="str">
            <v>SHT0000174</v>
          </cell>
          <cell r="C8769" t="str">
            <v>230SHT0000174</v>
          </cell>
          <cell r="D8769" t="str">
            <v>正司机升降把手后浅灰色</v>
          </cell>
        </row>
        <row r="8770">
          <cell r="B8770" t="str">
            <v>SHT0000520</v>
          </cell>
          <cell r="C8770" t="str">
            <v>230SHT0000520</v>
          </cell>
          <cell r="D8770" t="str">
            <v>司机升降器把手左后黄色</v>
          </cell>
        </row>
        <row r="8771">
          <cell r="B8771" t="str">
            <v>SHT0000580</v>
          </cell>
          <cell r="C8771" t="str">
            <v>230SHT0000580</v>
          </cell>
          <cell r="D8771" t="str">
            <v>司机升降器把手左前黄色</v>
          </cell>
        </row>
        <row r="8772">
          <cell r="B8772" t="str">
            <v>BFA0000121</v>
          </cell>
          <cell r="C8772" t="str">
            <v>220BFA0000121</v>
          </cell>
          <cell r="D8772" t="str">
            <v>扶手台阶螺栓</v>
          </cell>
        </row>
        <row r="8773">
          <cell r="B8773" t="str">
            <v>SHT0010802</v>
          </cell>
          <cell r="C8773" t="str">
            <v>220SHT0010802</v>
          </cell>
          <cell r="D8773" t="str">
            <v>延伸锁止钣金固定螺栓</v>
          </cell>
        </row>
        <row r="8774">
          <cell r="B8774" t="str">
            <v>BFA0000121</v>
          </cell>
          <cell r="C8774" t="str">
            <v>230BFA0000121</v>
          </cell>
          <cell r="D8774" t="str">
            <v>扶手台阶螺栓</v>
          </cell>
        </row>
        <row r="8775">
          <cell r="B8775" t="str">
            <v>SHT0010450</v>
          </cell>
          <cell r="C8775" t="str">
            <v>230SHT0010450</v>
          </cell>
          <cell r="D8775" t="str">
            <v>减震扣组件</v>
          </cell>
        </row>
        <row r="8776">
          <cell r="B8776" t="str">
            <v>SHT0010802</v>
          </cell>
          <cell r="C8776" t="str">
            <v>230SHT0010802</v>
          </cell>
          <cell r="D8776" t="str">
            <v>延伸锁止钣金固定螺栓</v>
          </cell>
        </row>
        <row r="8777">
          <cell r="B8777" t="str">
            <v>SHT0012098</v>
          </cell>
          <cell r="C8777" t="str">
            <v>230SHT0012098</v>
          </cell>
          <cell r="D8777" t="str">
            <v>后升降手柄焊接总成</v>
          </cell>
        </row>
        <row r="8778">
          <cell r="B8778" t="str">
            <v>SHT0012102</v>
          </cell>
          <cell r="C8778" t="str">
            <v>230SHT0012102</v>
          </cell>
          <cell r="D8778" t="str">
            <v>前升降手柄焊接总成</v>
          </cell>
        </row>
        <row r="8779">
          <cell r="B8779" t="str">
            <v>SHT0013805</v>
          </cell>
          <cell r="C8779" t="str">
            <v>230SHT0013805</v>
          </cell>
          <cell r="D8779" t="str">
            <v>副驾前升降手柄组件</v>
          </cell>
        </row>
        <row r="8780">
          <cell r="B8780" t="str">
            <v>SHT0013808</v>
          </cell>
          <cell r="C8780" t="str">
            <v>230SHT0013808</v>
          </cell>
          <cell r="D8780" t="str">
            <v>副驾后升降手柄组件</v>
          </cell>
        </row>
        <row r="8781">
          <cell r="B8781" t="str">
            <v>SHT0001044</v>
          </cell>
          <cell r="C8781" t="str">
            <v>230SHT0001044</v>
          </cell>
          <cell r="D8781" t="str">
            <v>司机调角器解锁手柄</v>
          </cell>
        </row>
        <row r="8782">
          <cell r="B8782" t="str">
            <v>SHT0001391</v>
          </cell>
          <cell r="C8782" t="str">
            <v>230SHT0001391</v>
          </cell>
          <cell r="D8782" t="str">
            <v>副驾调角器解锁手柄</v>
          </cell>
        </row>
        <row r="8783">
          <cell r="B8783" t="str">
            <v>SHT0010720</v>
          </cell>
          <cell r="C8783" t="str">
            <v>230SHT0010720</v>
          </cell>
          <cell r="D8783" t="str">
            <v>调角器解锁把手左</v>
          </cell>
        </row>
        <row r="8784">
          <cell r="B8784" t="str">
            <v>SHT0010721</v>
          </cell>
          <cell r="C8784" t="str">
            <v>230SHT0010721</v>
          </cell>
          <cell r="D8784" t="str">
            <v>调角器解锁把手右</v>
          </cell>
        </row>
        <row r="8785">
          <cell r="B8785" t="str">
            <v>SHT0012169</v>
          </cell>
          <cell r="C8785" t="str">
            <v>230SHT0012169</v>
          </cell>
          <cell r="D8785" t="str">
            <v>减震器滑轨安装螺母</v>
          </cell>
        </row>
        <row r="8786">
          <cell r="B8786" t="str">
            <v>TSY0000302</v>
          </cell>
          <cell r="C8786" t="str">
            <v>220TSY0000302</v>
          </cell>
          <cell r="D8786" t="str">
            <v>黑色拉锁72cm</v>
          </cell>
        </row>
        <row r="8787">
          <cell r="B8787" t="str">
            <v>SHT0000421</v>
          </cell>
          <cell r="C8787" t="str">
            <v>220SHT0000421</v>
          </cell>
          <cell r="D8787" t="str">
            <v>重卡中间坐包装膜</v>
          </cell>
        </row>
        <row r="8788">
          <cell r="B8788" t="str">
            <v>SLT0000721</v>
          </cell>
          <cell r="C8788" t="str">
            <v>220SLT0000721</v>
          </cell>
          <cell r="D8788" t="str">
            <v>小折罩壳（欧马可升级）</v>
          </cell>
        </row>
        <row r="8789">
          <cell r="B8789" t="str">
            <v>SLT0000748</v>
          </cell>
          <cell r="C8789" t="str">
            <v>220SLT0000748</v>
          </cell>
          <cell r="D8789" t="str">
            <v>M3小折罩壳（奥铃升级）</v>
          </cell>
        </row>
        <row r="8790">
          <cell r="B8790" t="str">
            <v>SHT0000421</v>
          </cell>
          <cell r="C8790" t="str">
            <v>230SHT0000421</v>
          </cell>
          <cell r="D8790" t="str">
            <v>重卡中间坐包装膜</v>
          </cell>
        </row>
        <row r="8791">
          <cell r="B8791" t="str">
            <v>BFA0000401</v>
          </cell>
          <cell r="C8791" t="str">
            <v>230BFA0000401</v>
          </cell>
          <cell r="D8791" t="str">
            <v>绞架连接螺栓新型</v>
          </cell>
        </row>
        <row r="8792">
          <cell r="B8792" t="str">
            <v>BFA0000402</v>
          </cell>
          <cell r="C8792" t="str">
            <v>230BFA0000402</v>
          </cell>
          <cell r="D8792" t="str">
            <v>上框连接螺栓</v>
          </cell>
        </row>
        <row r="8793">
          <cell r="B8793" t="str">
            <v>SHT0013143</v>
          </cell>
          <cell r="C8793" t="str">
            <v>230SHT0013143</v>
          </cell>
          <cell r="D8793" t="str">
            <v>连杆铆接轴</v>
          </cell>
        </row>
        <row r="8794">
          <cell r="B8794" t="str">
            <v>BSP0010020</v>
          </cell>
          <cell r="C8794" t="str">
            <v>220BSP0010020</v>
          </cell>
          <cell r="D8794" t="str">
            <v>弹簧卡子</v>
          </cell>
        </row>
        <row r="8795">
          <cell r="B8795" t="str">
            <v>SCS0011376</v>
          </cell>
          <cell r="C8795" t="str">
            <v>220SCS0011376</v>
          </cell>
          <cell r="D8795" t="str">
            <v>C50EB-C13靠背舒适性海绵A</v>
          </cell>
        </row>
        <row r="8796">
          <cell r="B8796" t="str">
            <v>RSM0000082</v>
          </cell>
          <cell r="C8796" t="str">
            <v>210RSM0000082</v>
          </cell>
          <cell r="D8796" t="str">
            <v>曼项目前下视镜球碗</v>
          </cell>
        </row>
        <row r="8797">
          <cell r="B8797" t="str">
            <v>BSP0000020</v>
          </cell>
          <cell r="C8797" t="str">
            <v>210BSP0000020</v>
          </cell>
          <cell r="D8797" t="str">
            <v>M50N弹簧</v>
          </cell>
        </row>
        <row r="8798">
          <cell r="B8798" t="str">
            <v>SCS0004314</v>
          </cell>
          <cell r="C8798" t="str">
            <v>220SCS0004314</v>
          </cell>
          <cell r="D8798" t="str">
            <v>C50泡沫钢丝B</v>
          </cell>
        </row>
        <row r="8799">
          <cell r="B8799" t="str">
            <v>BSP0000020</v>
          </cell>
          <cell r="C8799" t="str">
            <v>230BSP0000020</v>
          </cell>
          <cell r="D8799" t="str">
            <v>M50N弹簧</v>
          </cell>
        </row>
        <row r="8800">
          <cell r="B8800" t="str">
            <v>SCS0004314</v>
          </cell>
          <cell r="C8800" t="str">
            <v>230SCS0004314</v>
          </cell>
          <cell r="D8800" t="str">
            <v>C50泡沫钢丝B</v>
          </cell>
        </row>
        <row r="8801">
          <cell r="B8801" t="str">
            <v>SCS0001090</v>
          </cell>
          <cell r="C8801" t="str">
            <v>220SCS0001090</v>
          </cell>
          <cell r="D8801" t="str">
            <v>扶手固定板</v>
          </cell>
        </row>
        <row r="8802">
          <cell r="B8802" t="str">
            <v>SCS0001090</v>
          </cell>
          <cell r="C8802" t="str">
            <v>230SCS0001090</v>
          </cell>
          <cell r="D8802" t="str">
            <v>扶手固定板</v>
          </cell>
        </row>
        <row r="8803">
          <cell r="B8803" t="str">
            <v>TST0000119</v>
          </cell>
          <cell r="C8803" t="str">
            <v>230TST0000119</v>
          </cell>
          <cell r="D8803" t="str">
            <v>ф12×20（内方螺丝）</v>
          </cell>
        </row>
        <row r="8804">
          <cell r="B8804" t="str">
            <v>SCS0004498</v>
          </cell>
          <cell r="C8804" t="str">
            <v>230SCS0004498</v>
          </cell>
          <cell r="D8804" t="str">
            <v>背面套成型钢丝左</v>
          </cell>
        </row>
        <row r="8805">
          <cell r="B8805" t="str">
            <v>SHT0001558</v>
          </cell>
          <cell r="C8805" t="str">
            <v>230SHT0001558</v>
          </cell>
          <cell r="D8805" t="str">
            <v>主驾调角器解锁手柄电泳</v>
          </cell>
        </row>
        <row r="8806">
          <cell r="B8806" t="str">
            <v>REM0000704</v>
          </cell>
          <cell r="C8806" t="str">
            <v>210REM0000704</v>
          </cell>
          <cell r="D8806" t="str">
            <v>M20护套</v>
          </cell>
        </row>
        <row r="8807">
          <cell r="B8807" t="str">
            <v>SHT0002532</v>
          </cell>
          <cell r="C8807" t="str">
            <v>230SHT0002532</v>
          </cell>
          <cell r="D8807" t="str">
            <v>侧翼支撑下安装钢丝</v>
          </cell>
        </row>
        <row r="8808">
          <cell r="B8808" t="str">
            <v>SHT0010208</v>
          </cell>
          <cell r="C8808" t="str">
            <v>230SHT0010208</v>
          </cell>
          <cell r="D8808" t="str">
            <v>上框支架T型焊接螺母</v>
          </cell>
        </row>
        <row r="8809">
          <cell r="B8809" t="str">
            <v>SHT0000450</v>
          </cell>
          <cell r="C8809" t="str">
            <v>220SHT0000450</v>
          </cell>
          <cell r="D8809" t="str">
            <v>H4A司机仰角手柄黑色</v>
          </cell>
        </row>
        <row r="8810">
          <cell r="B8810" t="str">
            <v>SBS0010034</v>
          </cell>
          <cell r="C8810" t="str">
            <v>220SBS0010034</v>
          </cell>
          <cell r="D8810" t="str">
            <v>司机右衬板</v>
          </cell>
        </row>
        <row r="8811">
          <cell r="B8811" t="str">
            <v>SBS0010035</v>
          </cell>
          <cell r="C8811" t="str">
            <v>220SBS0010035</v>
          </cell>
          <cell r="D8811" t="str">
            <v>司机左衬板</v>
          </cell>
        </row>
        <row r="8812">
          <cell r="B8812" t="str">
            <v>SLT0000309</v>
          </cell>
          <cell r="C8812" t="str">
            <v>220SLT0000309</v>
          </cell>
          <cell r="D8812" t="str">
            <v>K1司机衬板（左）</v>
          </cell>
        </row>
        <row r="8813">
          <cell r="B8813" t="str">
            <v>SLT0000310</v>
          </cell>
          <cell r="C8813" t="str">
            <v>220SLT0000310</v>
          </cell>
          <cell r="D8813" t="str">
            <v>K1司机衬板（右）</v>
          </cell>
        </row>
        <row r="8814">
          <cell r="B8814" t="str">
            <v>TSY0000176</v>
          </cell>
          <cell r="C8814" t="str">
            <v>220TSY0000176</v>
          </cell>
          <cell r="D8814" t="str">
            <v>灰色拉锁80cm</v>
          </cell>
        </row>
        <row r="8815">
          <cell r="B8815" t="str">
            <v>BFA0000410</v>
          </cell>
          <cell r="C8815" t="str">
            <v>230BFA0000410</v>
          </cell>
          <cell r="D8815" t="str">
            <v>阻尼器连接螺栓</v>
          </cell>
        </row>
        <row r="8816">
          <cell r="B8816" t="str">
            <v>BFA0000552</v>
          </cell>
          <cell r="C8816" t="str">
            <v>210BFA0000552</v>
          </cell>
          <cell r="D8816" t="str">
            <v>外六角M8*65黑达克罗</v>
          </cell>
        </row>
        <row r="8817">
          <cell r="B8817" t="str">
            <v>BFA0000675</v>
          </cell>
          <cell r="C8817" t="str">
            <v>210BFA0000675</v>
          </cell>
          <cell r="D8817" t="str">
            <v>（306）12*30法兰螺栓</v>
          </cell>
        </row>
        <row r="8818">
          <cell r="B8818" t="str">
            <v>BFA0000552</v>
          </cell>
          <cell r="C8818" t="str">
            <v>230BFA0000552</v>
          </cell>
          <cell r="D8818" t="str">
            <v>外六角M8*65黑达克罗</v>
          </cell>
        </row>
        <row r="8819">
          <cell r="B8819" t="str">
            <v>BFA0000675</v>
          </cell>
          <cell r="C8819" t="str">
            <v>230BFA0000675</v>
          </cell>
          <cell r="D8819" t="str">
            <v>（306）12*30法兰螺栓</v>
          </cell>
        </row>
        <row r="8820">
          <cell r="B8820" t="str">
            <v>BSP0010024</v>
          </cell>
          <cell r="C8820" t="str">
            <v>230BSP0010024</v>
          </cell>
          <cell r="D8820" t="str">
            <v>气管固定卡簧2.0</v>
          </cell>
        </row>
        <row r="8821">
          <cell r="B8821" t="str">
            <v>SHT0001256</v>
          </cell>
          <cell r="C8821" t="str">
            <v>230SHT0001256</v>
          </cell>
          <cell r="D8821" t="str">
            <v>阻尼器连接螺栓</v>
          </cell>
        </row>
        <row r="8822">
          <cell r="B8822" t="str">
            <v>SLT0002012</v>
          </cell>
          <cell r="C8822" t="str">
            <v>230SLT0002012</v>
          </cell>
          <cell r="D8822" t="str">
            <v>L项目阶梯轴</v>
          </cell>
        </row>
        <row r="8823">
          <cell r="B8823" t="str">
            <v>SLT0002397</v>
          </cell>
          <cell r="C8823" t="str">
            <v>230SLT0002397</v>
          </cell>
          <cell r="D8823" t="str">
            <v>L项目转动轴短</v>
          </cell>
        </row>
        <row r="8824">
          <cell r="B8824" t="str">
            <v>TST0000315</v>
          </cell>
          <cell r="C8824" t="str">
            <v>230TST0000315</v>
          </cell>
          <cell r="D8824" t="str">
            <v>砂纸</v>
          </cell>
        </row>
        <row r="8825">
          <cell r="B8825" t="str">
            <v>TST0001073</v>
          </cell>
          <cell r="C8825" t="str">
            <v>230TST0001073</v>
          </cell>
          <cell r="D8825" t="str">
            <v>壁纸刀片</v>
          </cell>
        </row>
        <row r="8826">
          <cell r="B8826" t="str">
            <v>BFA0000619</v>
          </cell>
          <cell r="C8826" t="str">
            <v>230BFA0000619</v>
          </cell>
          <cell r="D8826" t="str">
            <v>ф10×50（内方螺丝）</v>
          </cell>
        </row>
        <row r="8827">
          <cell r="B8827" t="str">
            <v>SHT0014861</v>
          </cell>
          <cell r="C8827" t="str">
            <v>230SHT0014861</v>
          </cell>
          <cell r="D8827" t="str">
            <v>左罩壳固定钣金总成</v>
          </cell>
        </row>
        <row r="8828">
          <cell r="B8828" t="str">
            <v>SHT0000478</v>
          </cell>
          <cell r="C8828" t="str">
            <v>220SHT0000478</v>
          </cell>
          <cell r="D8828" t="str">
            <v>H4上卧铺支撑胶套</v>
          </cell>
        </row>
        <row r="8829">
          <cell r="B8829" t="str">
            <v>SHT0000478</v>
          </cell>
          <cell r="C8829" t="str">
            <v>230SHT0000478</v>
          </cell>
          <cell r="D8829" t="str">
            <v>H4上卧铺支撑胶套</v>
          </cell>
        </row>
        <row r="8830">
          <cell r="B8830" t="str">
            <v>TSY0000021</v>
          </cell>
          <cell r="C8830" t="str">
            <v>220TSY0000021</v>
          </cell>
          <cell r="D8830" t="str">
            <v>吊紧带KT-135-2-770</v>
          </cell>
        </row>
        <row r="8831">
          <cell r="B8831" t="str">
            <v>TSY0000475</v>
          </cell>
          <cell r="C8831" t="str">
            <v>220TSY0000475</v>
          </cell>
          <cell r="D8831" t="str">
            <v>KT-135-2-770mm副背</v>
          </cell>
        </row>
        <row r="8832">
          <cell r="B8832" t="str">
            <v>BFA0000330</v>
          </cell>
          <cell r="C8832" t="str">
            <v>230BFA0000330</v>
          </cell>
          <cell r="D8832" t="str">
            <v>前翻转轴</v>
          </cell>
        </row>
        <row r="8833">
          <cell r="B8833" t="str">
            <v>BSP0000085</v>
          </cell>
          <cell r="C8833" t="str">
            <v>230BSP0000085</v>
          </cell>
          <cell r="D8833" t="str">
            <v>欧马克背上部S形弹簧φ3.5</v>
          </cell>
        </row>
        <row r="8834">
          <cell r="B8834" t="str">
            <v>SHT0002251</v>
          </cell>
          <cell r="C8834" t="str">
            <v>230SHT0002251</v>
          </cell>
          <cell r="D8834" t="str">
            <v>靠背发泡支撑钢丝</v>
          </cell>
        </row>
        <row r="8835">
          <cell r="B8835" t="str">
            <v>SLT0001999</v>
          </cell>
          <cell r="C8835" t="str">
            <v>230SLT0001999</v>
          </cell>
          <cell r="D8835" t="str">
            <v>小背锁止板1</v>
          </cell>
        </row>
        <row r="8836">
          <cell r="B8836" t="str">
            <v>SCS0004582</v>
          </cell>
          <cell r="C8836" t="str">
            <v>230SCS0004582</v>
          </cell>
          <cell r="D8836" t="str">
            <v>顶腰器手轮支架</v>
          </cell>
        </row>
        <row r="8837">
          <cell r="B8837" t="str">
            <v>SHT0001249</v>
          </cell>
          <cell r="C8837" t="str">
            <v>230SHT0001249</v>
          </cell>
          <cell r="D8837" t="str">
            <v>前挂簧板电泳</v>
          </cell>
        </row>
        <row r="8838">
          <cell r="B8838" t="str">
            <v>SLT0000787</v>
          </cell>
          <cell r="C8838" t="str">
            <v>220SLT0000787</v>
          </cell>
          <cell r="D8838" t="str">
            <v>M4司机调角器解锁把手</v>
          </cell>
        </row>
        <row r="8839">
          <cell r="B8839" t="str">
            <v>REM0003176</v>
          </cell>
          <cell r="C8839" t="str">
            <v>230REM0003176</v>
          </cell>
          <cell r="D8839" t="str">
            <v>奥驰A镜座固定片L</v>
          </cell>
        </row>
        <row r="8840">
          <cell r="B8840" t="str">
            <v>REM0003177</v>
          </cell>
          <cell r="C8840" t="str">
            <v>230REM0003177</v>
          </cell>
          <cell r="D8840" t="str">
            <v>奥驰A镜座固定片R</v>
          </cell>
        </row>
        <row r="8841">
          <cell r="B8841" t="str">
            <v>SHT0014931</v>
          </cell>
          <cell r="C8841" t="str">
            <v>220SHT0014931</v>
          </cell>
          <cell r="D8841" t="str">
            <v>定位弹片</v>
          </cell>
        </row>
        <row r="8842">
          <cell r="B8842" t="str">
            <v>BFA0000291</v>
          </cell>
          <cell r="C8842" t="str">
            <v>220BFA0000291</v>
          </cell>
          <cell r="D8842" t="str">
            <v>H4A副司机台阶螺栓</v>
          </cell>
        </row>
        <row r="8843">
          <cell r="B8843" t="str">
            <v>BFA0000291</v>
          </cell>
          <cell r="C8843" t="str">
            <v>230BFA0000291</v>
          </cell>
          <cell r="D8843" t="str">
            <v>H4A副司机台阶螺栓</v>
          </cell>
        </row>
        <row r="8844">
          <cell r="B8844" t="str">
            <v>BFA0000442</v>
          </cell>
          <cell r="C8844" t="str">
            <v>210BFA0000442</v>
          </cell>
          <cell r="D8844" t="str">
            <v>捷运前下视镜上紧固件</v>
          </cell>
        </row>
        <row r="8845">
          <cell r="B8845" t="str">
            <v>BFA0000442</v>
          </cell>
          <cell r="C8845" t="str">
            <v>230BFA0000442</v>
          </cell>
          <cell r="D8845" t="str">
            <v>捷运前下视镜上紧固件</v>
          </cell>
        </row>
        <row r="8846">
          <cell r="B8846" t="str">
            <v>BSP0000003</v>
          </cell>
          <cell r="C8846" t="str">
            <v>210BSP0000003</v>
          </cell>
          <cell r="D8846" t="str">
            <v>C35DB低配弹簧</v>
          </cell>
        </row>
        <row r="8847">
          <cell r="B8847" t="str">
            <v>BFA0000384</v>
          </cell>
          <cell r="C8847" t="str">
            <v>230BFA0000384</v>
          </cell>
          <cell r="D8847" t="str">
            <v>锁止销</v>
          </cell>
        </row>
        <row r="8848">
          <cell r="B8848" t="str">
            <v>SHT0001212</v>
          </cell>
          <cell r="C8848" t="str">
            <v>230SHT0001212</v>
          </cell>
          <cell r="D8848" t="str">
            <v>右纵梁后加强板</v>
          </cell>
        </row>
        <row r="8849">
          <cell r="B8849" t="str">
            <v>SHT0001215</v>
          </cell>
          <cell r="C8849" t="str">
            <v>230SHT0001215</v>
          </cell>
          <cell r="D8849" t="str">
            <v>司机左纵梁前加强片</v>
          </cell>
        </row>
        <row r="8850">
          <cell r="B8850" t="str">
            <v>BPC0000084</v>
          </cell>
          <cell r="C8850" t="str">
            <v>230BPC0000084</v>
          </cell>
          <cell r="D8850" t="str">
            <v>6*1*300尼龙管</v>
          </cell>
        </row>
        <row r="8851">
          <cell r="B8851" t="str">
            <v>TST0000484</v>
          </cell>
          <cell r="C8851" t="str">
            <v>230TST0000484</v>
          </cell>
          <cell r="D8851" t="str">
            <v>φ20U型卡子</v>
          </cell>
        </row>
        <row r="8852">
          <cell r="B8852" t="str">
            <v>REM0001636</v>
          </cell>
          <cell r="C8852" t="str">
            <v>210REM0001636</v>
          </cell>
          <cell r="D8852" t="str">
            <v>1475小铁片</v>
          </cell>
        </row>
        <row r="8853">
          <cell r="B8853" t="str">
            <v>BFA0000287</v>
          </cell>
          <cell r="C8853" t="str">
            <v>220BFA0000287</v>
          </cell>
          <cell r="D8853" t="str">
            <v>V3安全带螺栓</v>
          </cell>
        </row>
        <row r="8854">
          <cell r="B8854" t="str">
            <v>BFA0000472</v>
          </cell>
          <cell r="C8854" t="str">
            <v>210BFA0000472</v>
          </cell>
          <cell r="D8854" t="str">
            <v>M8*70十一字盘头螺栓</v>
          </cell>
        </row>
        <row r="8855">
          <cell r="B8855" t="str">
            <v>BFA0000826</v>
          </cell>
          <cell r="C8855" t="str">
            <v>210BFA0000826</v>
          </cell>
          <cell r="D8855" t="str">
            <v>M8*70十一字盘头达克罗黑</v>
          </cell>
        </row>
        <row r="8856">
          <cell r="B8856" t="str">
            <v>BFA0000472</v>
          </cell>
          <cell r="C8856" t="str">
            <v>230BFA0000472</v>
          </cell>
          <cell r="D8856" t="str">
            <v>M8*70十一字盘头螺栓</v>
          </cell>
        </row>
        <row r="8857">
          <cell r="B8857" t="str">
            <v>SHT0002740</v>
          </cell>
          <cell r="C8857" t="str">
            <v>230SHT0002740</v>
          </cell>
          <cell r="D8857" t="str">
            <v>背骨架上横向支撑钢带</v>
          </cell>
        </row>
        <row r="8858">
          <cell r="B8858" t="str">
            <v>SLT0002793</v>
          </cell>
          <cell r="C8858" t="str">
            <v>220SLT0002793</v>
          </cell>
          <cell r="D8858" t="str">
            <v>头枕主插管灰色</v>
          </cell>
        </row>
        <row r="8859">
          <cell r="B8859" t="str">
            <v>SLT0002794</v>
          </cell>
          <cell r="C8859" t="str">
            <v>220SLT0002794</v>
          </cell>
          <cell r="D8859" t="str">
            <v>头枕副插管灰色</v>
          </cell>
        </row>
        <row r="8860">
          <cell r="B8860" t="str">
            <v>TST0000453</v>
          </cell>
          <cell r="C8860" t="str">
            <v>230TST0000453</v>
          </cell>
          <cell r="D8860" t="str">
            <v>黑镜片</v>
          </cell>
        </row>
        <row r="8861">
          <cell r="B8861" t="str">
            <v>BFA0000411</v>
          </cell>
          <cell r="C8861" t="str">
            <v>230BFA0000411</v>
          </cell>
          <cell r="D8861" t="str">
            <v>固定销轴</v>
          </cell>
        </row>
        <row r="8862">
          <cell r="B8862" t="str">
            <v>BFA0000235</v>
          </cell>
          <cell r="C8862" t="str">
            <v>210BFA0000235</v>
          </cell>
          <cell r="D8862" t="str">
            <v>M8*65内六角螺栓</v>
          </cell>
        </row>
        <row r="8863">
          <cell r="B8863" t="str">
            <v>BFA0000235</v>
          </cell>
          <cell r="C8863" t="str">
            <v>230BFA0000235</v>
          </cell>
          <cell r="D8863" t="str">
            <v>M8*65内六角螺栓</v>
          </cell>
        </row>
        <row r="8864">
          <cell r="B8864" t="str">
            <v>REM0002004</v>
          </cell>
          <cell r="C8864" t="str">
            <v>210REM0002004</v>
          </cell>
          <cell r="D8864" t="str">
            <v>158-01镜片</v>
          </cell>
        </row>
        <row r="8865">
          <cell r="B8865" t="str">
            <v>SLT0000696</v>
          </cell>
          <cell r="C8865" t="str">
            <v>220SLT0000696</v>
          </cell>
          <cell r="D8865" t="str">
            <v>M4司机背无纺布</v>
          </cell>
        </row>
        <row r="8866">
          <cell r="B8866" t="str">
            <v>SLT0000696</v>
          </cell>
          <cell r="C8866" t="str">
            <v>230SLT0000696</v>
          </cell>
          <cell r="D8866" t="str">
            <v>M4司机背无纺布</v>
          </cell>
        </row>
        <row r="8867">
          <cell r="B8867" t="str">
            <v>SHT0002063</v>
          </cell>
          <cell r="C8867" t="str">
            <v>230SHT0002063</v>
          </cell>
          <cell r="D8867" t="str">
            <v>一汽减震扣手板</v>
          </cell>
        </row>
        <row r="8868">
          <cell r="B8868" t="str">
            <v>RCA0000015</v>
          </cell>
          <cell r="C8868" t="str">
            <v>210RCA0000015</v>
          </cell>
          <cell r="D8868" t="str">
            <v>瑞沃铰链(2200)左</v>
          </cell>
        </row>
        <row r="8869">
          <cell r="B8869" t="str">
            <v>TMA0000518</v>
          </cell>
          <cell r="C8869" t="str">
            <v>210TMA0000518</v>
          </cell>
          <cell r="D8869" t="str">
            <v>700*800*2珍珠棉片</v>
          </cell>
        </row>
        <row r="8870">
          <cell r="B8870" t="str">
            <v>SLT0000231</v>
          </cell>
          <cell r="C8870" t="str">
            <v>220SLT0000231</v>
          </cell>
          <cell r="D8870" t="str">
            <v>6486折叠背塑料（膜）</v>
          </cell>
        </row>
        <row r="8871">
          <cell r="B8871" t="str">
            <v>SLT0002542</v>
          </cell>
          <cell r="C8871" t="str">
            <v>230SLT0002542</v>
          </cell>
          <cell r="D8871" t="str">
            <v>前排靠背复位卷簧安装支架</v>
          </cell>
        </row>
        <row r="8872">
          <cell r="B8872" t="str">
            <v>BSP0000064</v>
          </cell>
          <cell r="C8872" t="str">
            <v>210BSP0000064</v>
          </cell>
          <cell r="D8872" t="str">
            <v>豪泺下镜座∮6弹簧</v>
          </cell>
        </row>
        <row r="8873">
          <cell r="B8873" t="str">
            <v>BSP0000064</v>
          </cell>
          <cell r="C8873" t="str">
            <v>230BSP0000064</v>
          </cell>
          <cell r="D8873" t="str">
            <v>豪泺下镜座∮6弹簧</v>
          </cell>
        </row>
        <row r="8874">
          <cell r="B8874" t="str">
            <v>RSM0000027</v>
          </cell>
          <cell r="C8874" t="str">
            <v>210RSM0000027</v>
          </cell>
          <cell r="D8874" t="str">
            <v>奥驰螺栓补盲护套</v>
          </cell>
        </row>
        <row r="8875">
          <cell r="B8875" t="str">
            <v>SHT0001940</v>
          </cell>
          <cell r="C8875" t="str">
            <v>230SHT0001940</v>
          </cell>
          <cell r="D8875" t="str">
            <v>靠背支撑板条2</v>
          </cell>
        </row>
        <row r="8876">
          <cell r="B8876" t="str">
            <v>BFA0000167</v>
          </cell>
          <cell r="C8876" t="str">
            <v>220BFA0000167</v>
          </cell>
          <cell r="D8876" t="str">
            <v>六角头螺栓</v>
          </cell>
        </row>
        <row r="8877">
          <cell r="B8877" t="str">
            <v>BFA0000087</v>
          </cell>
          <cell r="C8877" t="str">
            <v>230BFA0000087</v>
          </cell>
          <cell r="D8877" t="str">
            <v>焊接六角螺母M10</v>
          </cell>
        </row>
        <row r="8878">
          <cell r="B8878" t="str">
            <v>SHT0012052</v>
          </cell>
          <cell r="C8878" t="str">
            <v>230SHT0012052</v>
          </cell>
          <cell r="D8878" t="str">
            <v>主侧罩壳固定片1</v>
          </cell>
        </row>
        <row r="8879">
          <cell r="B8879" t="str">
            <v>SHT0012092</v>
          </cell>
          <cell r="C8879" t="str">
            <v>230SHT0012092</v>
          </cell>
          <cell r="D8879" t="str">
            <v>挡块</v>
          </cell>
        </row>
        <row r="8880">
          <cell r="B8880" t="str">
            <v>BFA0000747</v>
          </cell>
          <cell r="C8880" t="str">
            <v>210BFA0000747</v>
          </cell>
          <cell r="D8880" t="str">
            <v>板簧螺母</v>
          </cell>
        </row>
        <row r="8881">
          <cell r="B8881" t="str">
            <v>REM0003411</v>
          </cell>
          <cell r="C8881" t="str">
            <v>210REM0003411</v>
          </cell>
          <cell r="D8881" t="str">
            <v>奥威弹簧(H6状态)</v>
          </cell>
        </row>
        <row r="8882">
          <cell r="B8882" t="str">
            <v>BFA0010033</v>
          </cell>
          <cell r="C8882" t="str">
            <v>220BFA0010033</v>
          </cell>
          <cell r="D8882" t="str">
            <v>内六角花形圆柱头螺钉</v>
          </cell>
        </row>
        <row r="8883">
          <cell r="B8883" t="str">
            <v>SHT0000690</v>
          </cell>
          <cell r="C8883" t="str">
            <v>220SHT0000690</v>
          </cell>
          <cell r="D8883" t="str">
            <v>吊带上固定座</v>
          </cell>
        </row>
        <row r="8884">
          <cell r="B8884" t="str">
            <v>SCS0010584</v>
          </cell>
          <cell r="C8884" t="str">
            <v>230SCS0010584</v>
          </cell>
          <cell r="D8884" t="str">
            <v>靠背面套固定钢丝-左</v>
          </cell>
        </row>
        <row r="8885">
          <cell r="B8885" t="str">
            <v>SCS0010585</v>
          </cell>
          <cell r="C8885" t="str">
            <v>230SCS0010585</v>
          </cell>
          <cell r="D8885" t="str">
            <v>靠背面套固定钢丝-右</v>
          </cell>
        </row>
        <row r="8886">
          <cell r="B8886" t="str">
            <v>SCS0010764</v>
          </cell>
          <cell r="C8886" t="str">
            <v>230SCS0010764</v>
          </cell>
          <cell r="D8886" t="str">
            <v>靠背侧翼支撑钢丝-右</v>
          </cell>
        </row>
        <row r="8887">
          <cell r="B8887" t="str">
            <v>SCS0010765</v>
          </cell>
          <cell r="C8887" t="str">
            <v>230SCS0010765</v>
          </cell>
          <cell r="D8887" t="str">
            <v>靠背侧翼支撑钢丝-左</v>
          </cell>
        </row>
        <row r="8888">
          <cell r="B8888" t="str">
            <v>SHT0001772</v>
          </cell>
          <cell r="C8888" t="str">
            <v>230SHT0001772</v>
          </cell>
          <cell r="D8888" t="str">
            <v>旋转片</v>
          </cell>
        </row>
        <row r="8889">
          <cell r="B8889" t="str">
            <v>SHT0011054</v>
          </cell>
          <cell r="C8889" t="str">
            <v>230SHT0011054</v>
          </cell>
          <cell r="D8889" t="str">
            <v>靠背骨架下支撑钢线</v>
          </cell>
        </row>
        <row r="8890">
          <cell r="B8890" t="str">
            <v>SHT0012038</v>
          </cell>
          <cell r="C8890" t="str">
            <v>230SHT0012038</v>
          </cell>
          <cell r="D8890" t="str">
            <v>解锁总成安装轴</v>
          </cell>
        </row>
        <row r="8891">
          <cell r="B8891" t="str">
            <v>SHT0012110</v>
          </cell>
          <cell r="C8891" t="str">
            <v>230SHT0012110</v>
          </cell>
          <cell r="D8891" t="str">
            <v>主边罩壳固定钢丝</v>
          </cell>
        </row>
        <row r="8892">
          <cell r="B8892" t="str">
            <v>SHT0012148</v>
          </cell>
          <cell r="C8892" t="str">
            <v>230SHT0012148</v>
          </cell>
          <cell r="D8892" t="str">
            <v>后轴固定塑料件</v>
          </cell>
        </row>
        <row r="8893">
          <cell r="B8893" t="str">
            <v>SHT0013180</v>
          </cell>
          <cell r="C8893" t="str">
            <v>230SHT0013180</v>
          </cell>
          <cell r="D8893" t="str">
            <v>防尘罩机械左调</v>
          </cell>
        </row>
        <row r="8894">
          <cell r="B8894" t="str">
            <v>SHT0013352</v>
          </cell>
          <cell r="C8894" t="str">
            <v>230SHT0013352</v>
          </cell>
          <cell r="D8894" t="str">
            <v>防尘罩机械右调</v>
          </cell>
        </row>
        <row r="8895">
          <cell r="B8895" t="str">
            <v>SHT0013362</v>
          </cell>
          <cell r="C8895" t="str">
            <v>230SHT0013362</v>
          </cell>
          <cell r="D8895" t="str">
            <v>副驾低配五层防尘罩</v>
          </cell>
        </row>
        <row r="8896">
          <cell r="B8896" t="str">
            <v>SHT0013733</v>
          </cell>
          <cell r="C8896" t="str">
            <v>230SHT0013733</v>
          </cell>
          <cell r="D8896" t="str">
            <v>上限位缓冲块</v>
          </cell>
        </row>
        <row r="8897">
          <cell r="B8897" t="str">
            <v>SHT0013859</v>
          </cell>
          <cell r="C8897" t="str">
            <v>230SHT0013859</v>
          </cell>
          <cell r="D8897" t="str">
            <v>副驾中间安全带导向钢丝</v>
          </cell>
        </row>
        <row r="8898">
          <cell r="B8898" t="str">
            <v>SLT0002707</v>
          </cell>
          <cell r="C8898" t="str">
            <v>230SLT0002707</v>
          </cell>
          <cell r="D8898" t="str">
            <v>靠背支撑钢丝440mm</v>
          </cell>
        </row>
        <row r="8899">
          <cell r="B8899" t="str">
            <v>SLT0002017</v>
          </cell>
          <cell r="C8899" t="str">
            <v>230SLT0002017</v>
          </cell>
          <cell r="D8899" t="str">
            <v>25旋转座</v>
          </cell>
        </row>
        <row r="8900">
          <cell r="B8900" t="str">
            <v>SHT0001088</v>
          </cell>
          <cell r="C8900" t="str">
            <v>230SHT0001088</v>
          </cell>
          <cell r="D8900" t="str">
            <v>上框内支撑柱</v>
          </cell>
        </row>
        <row r="8901">
          <cell r="B8901" t="str">
            <v>SCS0004400</v>
          </cell>
          <cell r="C8901" t="str">
            <v>230SCS0004400</v>
          </cell>
          <cell r="D8901" t="str">
            <v>中改调角器限位支架</v>
          </cell>
        </row>
        <row r="8902">
          <cell r="B8902" t="str">
            <v>SLT0000061</v>
          </cell>
          <cell r="C8902" t="str">
            <v>220SLT0000061</v>
          </cell>
          <cell r="D8902" t="str">
            <v>司机座垫滑轨护盖富康色</v>
          </cell>
        </row>
        <row r="8903">
          <cell r="B8903" t="str">
            <v>SLT0000687</v>
          </cell>
          <cell r="C8903" t="str">
            <v>220SLT0000687</v>
          </cell>
          <cell r="D8903" t="str">
            <v>欧马可灰滑轨护盖（浅灰）</v>
          </cell>
        </row>
        <row r="8904">
          <cell r="B8904" t="str">
            <v>SLT0000697</v>
          </cell>
          <cell r="C8904" t="str">
            <v>220SLT0000697</v>
          </cell>
          <cell r="D8904" t="str">
            <v>滑轨护盖（棕）</v>
          </cell>
        </row>
        <row r="8905">
          <cell r="B8905" t="str">
            <v>SHT0001174</v>
          </cell>
          <cell r="C8905" t="str">
            <v>230SHT0001174</v>
          </cell>
          <cell r="D8905" t="str">
            <v>绞架上滑槽</v>
          </cell>
        </row>
        <row r="8906">
          <cell r="B8906" t="str">
            <v>SBS0010033</v>
          </cell>
          <cell r="C8906" t="str">
            <v>220SBS0010033</v>
          </cell>
          <cell r="D8906" t="str">
            <v>司机塑胶解锁手把</v>
          </cell>
        </row>
        <row r="8907">
          <cell r="B8907" t="str">
            <v>SBS0010040</v>
          </cell>
          <cell r="C8907" t="str">
            <v>220SBS0010040</v>
          </cell>
          <cell r="D8907" t="str">
            <v>副司机塑胶解锁手把</v>
          </cell>
        </row>
        <row r="8908">
          <cell r="B8908" t="str">
            <v>SLT0000311</v>
          </cell>
          <cell r="C8908" t="str">
            <v>220SLT0000311</v>
          </cell>
          <cell r="D8908" t="str">
            <v>K1司机解锁把手</v>
          </cell>
        </row>
        <row r="8909">
          <cell r="B8909" t="str">
            <v>SLT0000358</v>
          </cell>
          <cell r="C8909" t="str">
            <v>220SLT0000358</v>
          </cell>
          <cell r="D8909" t="str">
            <v>K1副司机解锁把手</v>
          </cell>
        </row>
        <row r="8910">
          <cell r="B8910" t="str">
            <v>SHT0001164</v>
          </cell>
          <cell r="C8910" t="str">
            <v>230SHT0001164</v>
          </cell>
          <cell r="D8910" t="str">
            <v>调节螺母下固定板</v>
          </cell>
        </row>
        <row r="8911">
          <cell r="B8911" t="str">
            <v>REM0010171</v>
          </cell>
          <cell r="C8911" t="str">
            <v>210REM0010171</v>
          </cell>
          <cell r="D8911" t="str">
            <v>H6蝶形弹簧</v>
          </cell>
        </row>
        <row r="8912">
          <cell r="B8912" t="str">
            <v>REM0001924</v>
          </cell>
          <cell r="C8912" t="str">
            <v>210REM0001924</v>
          </cell>
          <cell r="D8912" t="str">
            <v>驭菱左镜座下盖</v>
          </cell>
        </row>
        <row r="8913">
          <cell r="B8913" t="str">
            <v>REM0001930</v>
          </cell>
          <cell r="C8913" t="str">
            <v>210REM0001930</v>
          </cell>
          <cell r="D8913" t="str">
            <v>驭菱右镜座下盖</v>
          </cell>
        </row>
        <row r="8914">
          <cell r="B8914" t="str">
            <v>SCS0004839</v>
          </cell>
          <cell r="C8914" t="str">
            <v>220SCS0004839</v>
          </cell>
          <cell r="D8914" t="str">
            <v>升降棘轮固定板</v>
          </cell>
        </row>
        <row r="8915">
          <cell r="B8915" t="str">
            <v>BFA0000348</v>
          </cell>
          <cell r="C8915" t="str">
            <v>230BFA0000348</v>
          </cell>
          <cell r="D8915" t="str">
            <v>铆钉</v>
          </cell>
        </row>
        <row r="8916">
          <cell r="B8916" t="str">
            <v>SHT0010225</v>
          </cell>
          <cell r="C8916" t="str">
            <v>230SHT0010225</v>
          </cell>
          <cell r="D8916" t="str">
            <v>仰角连杆轴</v>
          </cell>
        </row>
        <row r="8917">
          <cell r="B8917" t="str">
            <v>REM0001879</v>
          </cell>
          <cell r="C8917" t="str">
            <v>210REM0001879</v>
          </cell>
          <cell r="D8917" t="str">
            <v>济南轻卡旋转轴喷涂</v>
          </cell>
        </row>
        <row r="8918">
          <cell r="B8918" t="str">
            <v>REM0002196</v>
          </cell>
          <cell r="C8918" t="str">
            <v>210REM0002196</v>
          </cell>
          <cell r="D8918" t="str">
            <v>M31RB线束插接器</v>
          </cell>
        </row>
        <row r="8919">
          <cell r="B8919" t="str">
            <v>REM0001879</v>
          </cell>
          <cell r="C8919" t="str">
            <v>230REM0001879</v>
          </cell>
          <cell r="D8919" t="str">
            <v>济南轻卡旋转轴喷涂</v>
          </cell>
        </row>
        <row r="8920">
          <cell r="B8920" t="str">
            <v>SHT0001147</v>
          </cell>
          <cell r="C8920" t="str">
            <v>230SHT0001147</v>
          </cell>
          <cell r="D8920" t="str">
            <v>上限位缓冲块</v>
          </cell>
        </row>
        <row r="8921">
          <cell r="B8921" t="str">
            <v>SLT0002535</v>
          </cell>
          <cell r="C8921" t="str">
            <v>230SLT0002535</v>
          </cell>
          <cell r="D8921" t="str">
            <v>驾驶员座垫固定支架</v>
          </cell>
        </row>
        <row r="8922">
          <cell r="B8922" t="str">
            <v>BSP0000042</v>
          </cell>
          <cell r="C8922" t="str">
            <v>230BSP0000042</v>
          </cell>
          <cell r="D8922" t="str">
            <v>升降小拉簧</v>
          </cell>
        </row>
        <row r="8923">
          <cell r="B8923" t="str">
            <v>SHT0001157</v>
          </cell>
          <cell r="C8923" t="str">
            <v>230SHT0001157</v>
          </cell>
          <cell r="D8923" t="str">
            <v>滑轨固定座</v>
          </cell>
        </row>
        <row r="8924">
          <cell r="B8924" t="str">
            <v>TSY0010349</v>
          </cell>
          <cell r="C8924" t="str">
            <v>220TSY0010349</v>
          </cell>
          <cell r="D8924" t="str">
            <v>吊紧带820mm*27mm*N</v>
          </cell>
        </row>
        <row r="8925">
          <cell r="B8925" t="str">
            <v>SHT0001972</v>
          </cell>
          <cell r="C8925" t="str">
            <v>230SHT0001972</v>
          </cell>
          <cell r="D8925" t="str">
            <v>罩壳前固定片</v>
          </cell>
        </row>
        <row r="8926">
          <cell r="B8926" t="str">
            <v>TSY0000286</v>
          </cell>
          <cell r="C8926" t="str">
            <v>220TSY0000286</v>
          </cell>
          <cell r="D8926" t="str">
            <v>扣条KT-32-500</v>
          </cell>
        </row>
        <row r="8927">
          <cell r="B8927" t="str">
            <v>REM0000027</v>
          </cell>
          <cell r="C8927" t="str">
            <v>210REM0000027</v>
          </cell>
          <cell r="D8927" t="str">
            <v>BC316磨擦片</v>
          </cell>
        </row>
        <row r="8928">
          <cell r="B8928" t="str">
            <v>BFA0010027</v>
          </cell>
          <cell r="C8928" t="str">
            <v>220BFA0010027</v>
          </cell>
          <cell r="D8928" t="str">
            <v>内六角花形圆柱头螺钉</v>
          </cell>
        </row>
        <row r="8929">
          <cell r="B8929" t="str">
            <v>SCS0004081</v>
          </cell>
          <cell r="C8929" t="str">
            <v>220SCS0004081</v>
          </cell>
          <cell r="D8929" t="str">
            <v>拉线固定座L</v>
          </cell>
        </row>
        <row r="8930">
          <cell r="B8930" t="str">
            <v>SCS0004090</v>
          </cell>
          <cell r="C8930" t="str">
            <v>220SCS0004090</v>
          </cell>
          <cell r="D8930" t="str">
            <v>拉线固定座R</v>
          </cell>
        </row>
        <row r="8931">
          <cell r="B8931" t="str">
            <v>BFA0010027</v>
          </cell>
          <cell r="C8931" t="str">
            <v>230BFA0010027</v>
          </cell>
          <cell r="D8931" t="str">
            <v>内六角花形圆柱头螺钉</v>
          </cell>
        </row>
        <row r="8932">
          <cell r="B8932" t="str">
            <v>SLT0002705</v>
          </cell>
          <cell r="C8932" t="str">
            <v>230SLT0002705</v>
          </cell>
          <cell r="D8932" t="str">
            <v>欧马可窄车大背400mm</v>
          </cell>
        </row>
        <row r="8933">
          <cell r="B8933" t="str">
            <v>TSY0000044</v>
          </cell>
          <cell r="C8933" t="str">
            <v>220TSY0000044</v>
          </cell>
          <cell r="D8933" t="str">
            <v>板条KT-15-465</v>
          </cell>
        </row>
        <row r="8934">
          <cell r="B8934" t="str">
            <v>SLT0010087</v>
          </cell>
          <cell r="C8934" t="str">
            <v>220SLT0010087</v>
          </cell>
          <cell r="D8934" t="str">
            <v>KT-135-2-820mm*27mm副座</v>
          </cell>
        </row>
        <row r="8935">
          <cell r="B8935" t="str">
            <v>SLT0010104</v>
          </cell>
          <cell r="C8935" t="str">
            <v>220SLT0010104</v>
          </cell>
          <cell r="D8935" t="str">
            <v>KT-135-2-820mm*25mm正座</v>
          </cell>
        </row>
        <row r="8936">
          <cell r="B8936" t="str">
            <v>TSY0000727</v>
          </cell>
          <cell r="C8936" t="str">
            <v>220TSY0000727</v>
          </cell>
          <cell r="D8936" t="str">
            <v>KT-135-2-820mm*25mm正座</v>
          </cell>
        </row>
        <row r="8937">
          <cell r="B8937" t="str">
            <v>REM0001832</v>
          </cell>
          <cell r="C8937" t="str">
            <v>210REM0001832</v>
          </cell>
          <cell r="D8937" t="str">
            <v>ETX镜头压板内(螺母)</v>
          </cell>
        </row>
        <row r="8938">
          <cell r="B8938" t="str">
            <v>REM0001832</v>
          </cell>
          <cell r="C8938" t="str">
            <v>230REM0001832</v>
          </cell>
          <cell r="D8938" t="str">
            <v>ETX镜头压板内(螺母)</v>
          </cell>
        </row>
        <row r="8939">
          <cell r="B8939" t="str">
            <v>RSM0000036</v>
          </cell>
          <cell r="C8939" t="str">
            <v>210RSM0000036</v>
          </cell>
          <cell r="D8939" t="str">
            <v>新捷运前下视胶垫</v>
          </cell>
        </row>
        <row r="8940">
          <cell r="B8940" t="str">
            <v>TSY0010279</v>
          </cell>
          <cell r="C8940" t="str">
            <v>220TSY0010279</v>
          </cell>
          <cell r="D8940" t="str">
            <v>吊紧带810*27</v>
          </cell>
        </row>
        <row r="8941">
          <cell r="B8941" t="str">
            <v>REM0001900</v>
          </cell>
          <cell r="C8941" t="str">
            <v>210REM0001900</v>
          </cell>
          <cell r="D8941" t="str">
            <v>ETX垫板</v>
          </cell>
        </row>
        <row r="8942">
          <cell r="B8942" t="str">
            <v>SCS0004622</v>
          </cell>
          <cell r="C8942" t="str">
            <v>230SCS0004622</v>
          </cell>
          <cell r="D8942" t="str">
            <v>涡簧固定板</v>
          </cell>
        </row>
        <row r="8943">
          <cell r="B8943" t="str">
            <v>SHT0001353</v>
          </cell>
          <cell r="C8943" t="str">
            <v>230SHT0001353</v>
          </cell>
          <cell r="D8943" t="str">
            <v>安全带限位板电泳</v>
          </cell>
        </row>
        <row r="8944">
          <cell r="B8944" t="str">
            <v>BSP0000016</v>
          </cell>
          <cell r="C8944" t="str">
            <v>210BSP0000016</v>
          </cell>
          <cell r="D8944" t="str">
            <v>M20弹簧</v>
          </cell>
        </row>
        <row r="8945">
          <cell r="B8945" t="str">
            <v>BSP0000016</v>
          </cell>
          <cell r="C8945" t="str">
            <v>230BSP0000016</v>
          </cell>
          <cell r="D8945" t="str">
            <v>M20弹簧</v>
          </cell>
        </row>
        <row r="8946">
          <cell r="B8946" t="str">
            <v>SHT0000989</v>
          </cell>
          <cell r="C8946" t="str">
            <v>230SHT0000989</v>
          </cell>
          <cell r="D8946" t="str">
            <v>升降后旋转轴</v>
          </cell>
        </row>
        <row r="8947">
          <cell r="B8947" t="str">
            <v>TSY0010111</v>
          </cell>
          <cell r="C8947" t="str">
            <v>220TSY0010111</v>
          </cell>
          <cell r="D8947" t="str">
            <v>吊紧带（绒布+PP条）520</v>
          </cell>
        </row>
        <row r="8948">
          <cell r="B8948" t="str">
            <v>SLT0002389</v>
          </cell>
          <cell r="C8948" t="str">
            <v>230SLT0002389</v>
          </cell>
          <cell r="D8948" t="str">
            <v>22旋转座</v>
          </cell>
        </row>
        <row r="8949">
          <cell r="B8949" t="str">
            <v>REM0000101</v>
          </cell>
          <cell r="C8949" t="str">
            <v>210REM0000101</v>
          </cell>
          <cell r="D8949" t="str">
            <v>BC311磨擦片</v>
          </cell>
        </row>
        <row r="8950">
          <cell r="B8950" t="str">
            <v>TSY0000322</v>
          </cell>
          <cell r="C8950" t="str">
            <v>220TSY0000322</v>
          </cell>
          <cell r="D8950" t="str">
            <v>黑色搭扣（硬）</v>
          </cell>
        </row>
        <row r="8951">
          <cell r="B8951" t="str">
            <v>TSY0000323</v>
          </cell>
          <cell r="C8951" t="str">
            <v>220TSY0000323</v>
          </cell>
          <cell r="D8951" t="str">
            <v>黑色搭扣（软）</v>
          </cell>
        </row>
        <row r="8952">
          <cell r="B8952" t="str">
            <v>BCL0000004</v>
          </cell>
          <cell r="C8952" t="str">
            <v>220BCL0000004</v>
          </cell>
          <cell r="D8952" t="str">
            <v>3mm钣金卡子</v>
          </cell>
        </row>
        <row r="8953">
          <cell r="B8953" t="str">
            <v>BPC0000013</v>
          </cell>
          <cell r="C8953" t="str">
            <v>220BPC0000013</v>
          </cell>
          <cell r="D8953" t="str">
            <v>紧固箍(气管直径4mm)</v>
          </cell>
        </row>
        <row r="8954">
          <cell r="B8954" t="str">
            <v>BPC0000013</v>
          </cell>
          <cell r="C8954" t="str">
            <v>230BPC0000013</v>
          </cell>
          <cell r="D8954" t="str">
            <v>紧固箍(气管直径4mm)</v>
          </cell>
        </row>
        <row r="8955">
          <cell r="B8955" t="str">
            <v>SLT0010521</v>
          </cell>
          <cell r="C8955" t="str">
            <v>230SLT0010521</v>
          </cell>
          <cell r="D8955" t="str">
            <v>阻尼连接轴</v>
          </cell>
        </row>
        <row r="8956">
          <cell r="B8956" t="str">
            <v>SHT0011466</v>
          </cell>
          <cell r="C8956" t="str">
            <v>220SHT0011466</v>
          </cell>
          <cell r="D8956" t="str">
            <v>靠背左侧无纺布</v>
          </cell>
        </row>
        <row r="8957">
          <cell r="B8957" t="str">
            <v>SHT0013275</v>
          </cell>
          <cell r="C8957" t="str">
            <v>220SHT0013275</v>
          </cell>
          <cell r="D8957" t="str">
            <v>靠背右侧无纺布</v>
          </cell>
        </row>
        <row r="8958">
          <cell r="B8958" t="str">
            <v>SHT0001967</v>
          </cell>
          <cell r="C8958" t="str">
            <v>230SHT0001967</v>
          </cell>
          <cell r="D8958" t="str">
            <v>悬浮机构支架总成</v>
          </cell>
        </row>
        <row r="8959">
          <cell r="B8959" t="str">
            <v>SLT0002709</v>
          </cell>
          <cell r="C8959" t="str">
            <v>230SLT0002709</v>
          </cell>
          <cell r="D8959" t="str">
            <v>靠背支撑钢丝398mm</v>
          </cell>
        </row>
        <row r="8960">
          <cell r="B8960" t="str">
            <v>SCS0004419</v>
          </cell>
          <cell r="C8960" t="str">
            <v>230SCS0004419</v>
          </cell>
          <cell r="D8960" t="str">
            <v>泡棉前加强支撑钢丝</v>
          </cell>
        </row>
        <row r="8961">
          <cell r="B8961" t="str">
            <v>BFA0000294</v>
          </cell>
          <cell r="C8961" t="str">
            <v>220BFA0000294</v>
          </cell>
          <cell r="D8961" t="str">
            <v>安全带螺栓</v>
          </cell>
        </row>
        <row r="8962">
          <cell r="B8962" t="str">
            <v>BFA0000294</v>
          </cell>
          <cell r="C8962" t="str">
            <v>230BFA0000294</v>
          </cell>
          <cell r="D8962" t="str">
            <v>安全带螺栓</v>
          </cell>
        </row>
        <row r="8963">
          <cell r="B8963" t="str">
            <v>BFA0000143</v>
          </cell>
          <cell r="C8963" t="str">
            <v>210BFA0000143</v>
          </cell>
          <cell r="D8963" t="str">
            <v>C35DB特殊螺丝(M6*32)</v>
          </cell>
        </row>
        <row r="8964">
          <cell r="B8964" t="str">
            <v>BFA0000289</v>
          </cell>
          <cell r="C8964" t="str">
            <v>220BFA0000289</v>
          </cell>
          <cell r="D8964" t="str">
            <v>十字槽盘头螺钉</v>
          </cell>
        </row>
        <row r="8965">
          <cell r="B8965" t="str">
            <v>BFA0000289</v>
          </cell>
          <cell r="C8965" t="str">
            <v>230BFA0000289</v>
          </cell>
          <cell r="D8965" t="str">
            <v>十字槽盘头螺钉</v>
          </cell>
        </row>
        <row r="8966">
          <cell r="B8966" t="str">
            <v>SLT0010541</v>
          </cell>
          <cell r="C8966" t="str">
            <v>230SLT0010541</v>
          </cell>
          <cell r="D8966" t="str">
            <v>阻尼器支架</v>
          </cell>
        </row>
        <row r="8967">
          <cell r="B8967" t="str">
            <v>SHT0001134</v>
          </cell>
          <cell r="C8967" t="str">
            <v>230SHT0001134</v>
          </cell>
          <cell r="D8967" t="str">
            <v>限位垫片</v>
          </cell>
        </row>
        <row r="8968">
          <cell r="B8968" t="str">
            <v>SHT0001302</v>
          </cell>
          <cell r="C8968" t="str">
            <v>230SHT0001302</v>
          </cell>
          <cell r="D8968" t="str">
            <v>连杆板1电泳</v>
          </cell>
        </row>
        <row r="8969">
          <cell r="B8969" t="str">
            <v>TSY0000456</v>
          </cell>
          <cell r="C8969" t="str">
            <v>220TSY0000456</v>
          </cell>
          <cell r="D8969" t="str">
            <v>扣条KT-32-355</v>
          </cell>
        </row>
        <row r="8970">
          <cell r="B8970" t="str">
            <v>TSY0000864</v>
          </cell>
          <cell r="C8970" t="str">
            <v>220TSY0000864</v>
          </cell>
          <cell r="D8970" t="str">
            <v>米色拉锁50cm</v>
          </cell>
        </row>
        <row r="8971">
          <cell r="B8971" t="str">
            <v>SHT0001953</v>
          </cell>
          <cell r="C8971" t="str">
            <v>230SHT0001953</v>
          </cell>
          <cell r="D8971" t="str">
            <v>腰托固定横衬条</v>
          </cell>
        </row>
        <row r="8972">
          <cell r="B8972" t="str">
            <v>BEC0000041</v>
          </cell>
          <cell r="C8972" t="str">
            <v>210BEC0000041</v>
          </cell>
          <cell r="D8972" t="str">
            <v>1029室灯泡12V</v>
          </cell>
        </row>
        <row r="8973">
          <cell r="B8973" t="str">
            <v>SCS0004688</v>
          </cell>
          <cell r="C8973" t="str">
            <v>230SCS0004688</v>
          </cell>
          <cell r="D8973" t="str">
            <v>靠背左铰链连接板</v>
          </cell>
        </row>
        <row r="8974">
          <cell r="B8974" t="str">
            <v>SCS0004689</v>
          </cell>
          <cell r="C8974" t="str">
            <v>230SCS0004689</v>
          </cell>
          <cell r="D8974" t="str">
            <v>靠背右铰链连接板</v>
          </cell>
        </row>
        <row r="8975">
          <cell r="B8975" t="str">
            <v>BEC0000071</v>
          </cell>
          <cell r="C8975" t="str">
            <v>210BEC0000071</v>
          </cell>
          <cell r="D8975" t="str">
            <v>蓝塑铜线AVX0.3</v>
          </cell>
        </row>
        <row r="8976">
          <cell r="B8976" t="str">
            <v>BEC0000072</v>
          </cell>
          <cell r="C8976" t="str">
            <v>210BEC0000072</v>
          </cell>
          <cell r="D8976" t="str">
            <v>橙塑铜线AVX0.3</v>
          </cell>
        </row>
        <row r="8977">
          <cell r="B8977" t="str">
            <v>BEC0000073</v>
          </cell>
          <cell r="C8977" t="str">
            <v>210BEC0000073</v>
          </cell>
          <cell r="D8977" t="str">
            <v>灰塑铜线AVX0.3</v>
          </cell>
        </row>
        <row r="8978">
          <cell r="B8978" t="str">
            <v>BEC0000074</v>
          </cell>
          <cell r="C8978" t="str">
            <v>210BEC0000074</v>
          </cell>
          <cell r="D8978" t="str">
            <v>黄塑铜线AVX0.3</v>
          </cell>
        </row>
        <row r="8979">
          <cell r="B8979" t="str">
            <v>SBS0010047</v>
          </cell>
          <cell r="C8979" t="str">
            <v>220SBS0010047</v>
          </cell>
          <cell r="D8979" t="str">
            <v>底座后护盖</v>
          </cell>
        </row>
        <row r="8980">
          <cell r="B8980" t="str">
            <v>SLT0000377</v>
          </cell>
          <cell r="C8980" t="str">
            <v>220SLT0000377</v>
          </cell>
          <cell r="D8980" t="str">
            <v>K1底座护盖（后）</v>
          </cell>
        </row>
        <row r="8981">
          <cell r="B8981" t="str">
            <v>BFA0000583</v>
          </cell>
          <cell r="C8981" t="str">
            <v>210BFA0000583</v>
          </cell>
          <cell r="D8981" t="str">
            <v>10*35内方黑达克罗</v>
          </cell>
        </row>
        <row r="8982">
          <cell r="B8982" t="str">
            <v>BFA0000583</v>
          </cell>
          <cell r="C8982" t="str">
            <v>230BFA0000583</v>
          </cell>
          <cell r="D8982" t="str">
            <v>10*35内方黑达克罗</v>
          </cell>
        </row>
        <row r="8983">
          <cell r="B8983" t="str">
            <v>BFA0000581</v>
          </cell>
          <cell r="C8983" t="str">
            <v>210BFA0000581</v>
          </cell>
          <cell r="D8983" t="str">
            <v>10*40内方黑达克罗</v>
          </cell>
        </row>
        <row r="8984">
          <cell r="B8984" t="str">
            <v>RCA0000086</v>
          </cell>
          <cell r="C8984" t="str">
            <v>210RCA0000086</v>
          </cell>
          <cell r="D8984" t="str">
            <v>B40L铰链小盖</v>
          </cell>
        </row>
        <row r="8985">
          <cell r="B8985" t="str">
            <v>REM0003379</v>
          </cell>
          <cell r="C8985" t="str">
            <v>210REM0003379</v>
          </cell>
          <cell r="D8985" t="str">
            <v>TS-002延长线</v>
          </cell>
        </row>
        <row r="8986">
          <cell r="B8986" t="str">
            <v>SHT0014176</v>
          </cell>
          <cell r="C8986" t="str">
            <v>220SHT0014176</v>
          </cell>
          <cell r="D8986" t="str">
            <v>35mm刺毛条</v>
          </cell>
        </row>
        <row r="8987">
          <cell r="B8987" t="str">
            <v>SLT0000086</v>
          </cell>
          <cell r="C8987" t="str">
            <v>220SLT0000086</v>
          </cell>
          <cell r="D8987" t="str">
            <v>M3右舵小折罩壳（灰）</v>
          </cell>
        </row>
        <row r="8988">
          <cell r="B8988" t="str">
            <v>SLT0000147</v>
          </cell>
          <cell r="C8988" t="str">
            <v>220SLT0000147</v>
          </cell>
          <cell r="D8988" t="str">
            <v>M3小折罩壳欧马可富康色</v>
          </cell>
        </row>
        <row r="8989">
          <cell r="B8989" t="str">
            <v>BFA0000581</v>
          </cell>
          <cell r="C8989" t="str">
            <v>230BFA0000581</v>
          </cell>
          <cell r="D8989" t="str">
            <v>10*40内方黑达克罗</v>
          </cell>
        </row>
        <row r="8990">
          <cell r="B8990" t="str">
            <v>SHT0010829</v>
          </cell>
          <cell r="C8990" t="str">
            <v>230SHT0010829</v>
          </cell>
          <cell r="D8990" t="str">
            <v>仰角小齿板连接螺母</v>
          </cell>
        </row>
        <row r="8991">
          <cell r="B8991" t="str">
            <v>SHT0001407</v>
          </cell>
          <cell r="C8991" t="str">
            <v>230SHT0001407</v>
          </cell>
          <cell r="D8991" t="str">
            <v>司机调角器解锁手柄</v>
          </cell>
        </row>
        <row r="8992">
          <cell r="B8992" t="str">
            <v>SHT0002068</v>
          </cell>
          <cell r="C8992" t="str">
            <v>230SHT0002068</v>
          </cell>
          <cell r="D8992" t="str">
            <v>调角器解锁把手右</v>
          </cell>
        </row>
        <row r="8993">
          <cell r="B8993" t="str">
            <v>SHT0010699</v>
          </cell>
          <cell r="C8993" t="str">
            <v>230SHT0010699</v>
          </cell>
          <cell r="D8993" t="str">
            <v>橡胶垫安装支架</v>
          </cell>
        </row>
        <row r="8994">
          <cell r="B8994" t="str">
            <v>SHT0001202</v>
          </cell>
          <cell r="C8994" t="str">
            <v>230SHT0001202</v>
          </cell>
          <cell r="D8994" t="str">
            <v>阻尼器上支架</v>
          </cell>
        </row>
        <row r="8995">
          <cell r="B8995" t="str">
            <v>REM0000779</v>
          </cell>
          <cell r="C8995" t="str">
            <v>210REM0000779</v>
          </cell>
          <cell r="D8995" t="str">
            <v>C33D镜片托左</v>
          </cell>
        </row>
        <row r="8996">
          <cell r="B8996" t="str">
            <v>REM0000810</v>
          </cell>
          <cell r="C8996" t="str">
            <v>210REM0000810</v>
          </cell>
          <cell r="D8996" t="str">
            <v>C33D镜片托右</v>
          </cell>
        </row>
        <row r="8997">
          <cell r="B8997" t="str">
            <v>SCS0004029</v>
          </cell>
          <cell r="C8997" t="str">
            <v>220SCS0004029</v>
          </cell>
          <cell r="D8997" t="str">
            <v>头枕主插管黑色</v>
          </cell>
        </row>
        <row r="8998">
          <cell r="B8998" t="str">
            <v>SCS0004036</v>
          </cell>
          <cell r="C8998" t="str">
            <v>220SCS0004036</v>
          </cell>
          <cell r="D8998" t="str">
            <v>头枕副插管黑色</v>
          </cell>
        </row>
        <row r="8999">
          <cell r="B8999" t="str">
            <v>SBS0010036</v>
          </cell>
          <cell r="C8999" t="str">
            <v>220SBS0010036</v>
          </cell>
          <cell r="D8999" t="str">
            <v>头枕主插管</v>
          </cell>
        </row>
        <row r="9000">
          <cell r="B9000" t="str">
            <v>SBS0010037</v>
          </cell>
          <cell r="C9000" t="str">
            <v>220SBS0010037</v>
          </cell>
          <cell r="D9000" t="str">
            <v>头枕副插管</v>
          </cell>
        </row>
        <row r="9001">
          <cell r="B9001" t="str">
            <v>SBS0010176</v>
          </cell>
          <cell r="C9001" t="str">
            <v>220SBS0010176</v>
          </cell>
          <cell r="D9001" t="str">
            <v>头枕副插管</v>
          </cell>
        </row>
        <row r="9002">
          <cell r="B9002" t="str">
            <v>SBS0010177</v>
          </cell>
          <cell r="C9002" t="str">
            <v>220SBS0010177</v>
          </cell>
          <cell r="D9002" t="str">
            <v>头枕主插管</v>
          </cell>
        </row>
        <row r="9003">
          <cell r="B9003" t="str">
            <v>SHT0010516</v>
          </cell>
          <cell r="C9003" t="str">
            <v>230SHT0010516</v>
          </cell>
          <cell r="D9003" t="str">
            <v>阻尼器弹簧保护架</v>
          </cell>
        </row>
        <row r="9004">
          <cell r="B9004" t="str">
            <v>TSY0010540</v>
          </cell>
          <cell r="C9004" t="str">
            <v>220TSY0010540</v>
          </cell>
          <cell r="D9004" t="str">
            <v>吊紧带780mm*27mm*N</v>
          </cell>
        </row>
        <row r="9005">
          <cell r="B9005" t="str">
            <v>TSY0010102</v>
          </cell>
          <cell r="C9005" t="str">
            <v>220TSY0010102</v>
          </cell>
          <cell r="D9005" t="str">
            <v>KT-135-27-780</v>
          </cell>
        </row>
        <row r="9006">
          <cell r="B9006" t="str">
            <v>BFA0000317</v>
          </cell>
          <cell r="C9006" t="str">
            <v>230BFA0000317</v>
          </cell>
          <cell r="D9006" t="str">
            <v>中改地脚旋转轴</v>
          </cell>
        </row>
        <row r="9007">
          <cell r="B9007" t="str">
            <v>REM0001809</v>
          </cell>
          <cell r="C9007" t="str">
            <v>210REM0001809</v>
          </cell>
          <cell r="D9007" t="str">
            <v>豪泺左上镜胶垫</v>
          </cell>
        </row>
        <row r="9008">
          <cell r="B9008" t="str">
            <v>REM0001818</v>
          </cell>
          <cell r="C9008" t="str">
            <v>210REM0001818</v>
          </cell>
          <cell r="D9008" t="str">
            <v>豪泺右上座胶垫</v>
          </cell>
        </row>
        <row r="9009">
          <cell r="B9009" t="str">
            <v>BFA0000595</v>
          </cell>
          <cell r="C9009" t="str">
            <v>230BFA0000595</v>
          </cell>
          <cell r="D9009" t="str">
            <v>欧马克左舵螺栓</v>
          </cell>
        </row>
        <row r="9010">
          <cell r="B9010" t="str">
            <v>SHT0001061</v>
          </cell>
          <cell r="C9010" t="str">
            <v>230SHT0001061</v>
          </cell>
          <cell r="D9010" t="str">
            <v>仰角调节机构阶梯轴</v>
          </cell>
        </row>
        <row r="9011">
          <cell r="B9011" t="str">
            <v>SLT0010342</v>
          </cell>
          <cell r="C9011" t="str">
            <v>230SLT0010342</v>
          </cell>
          <cell r="D9011" t="str">
            <v>驾驶员左侧护板固定支架A</v>
          </cell>
        </row>
        <row r="9012">
          <cell r="B9012" t="str">
            <v>BFA0010029</v>
          </cell>
          <cell r="C9012" t="str">
            <v>220BFA0010029</v>
          </cell>
          <cell r="D9012" t="str">
            <v>内六角花形盘头螺钉</v>
          </cell>
        </row>
        <row r="9013">
          <cell r="B9013" t="str">
            <v>SHT0011642</v>
          </cell>
          <cell r="C9013" t="str">
            <v>220SHT0011642</v>
          </cell>
          <cell r="D9013" t="str">
            <v>高调器衬套</v>
          </cell>
        </row>
        <row r="9014">
          <cell r="B9014" t="str">
            <v>SHT0010779</v>
          </cell>
          <cell r="C9014" t="str">
            <v>230SHT0010779</v>
          </cell>
          <cell r="D9014" t="str">
            <v>气袋腰托侧翼支撑钢丝</v>
          </cell>
        </row>
        <row r="9015">
          <cell r="B9015" t="str">
            <v>SHT0011642</v>
          </cell>
          <cell r="C9015" t="str">
            <v>230SHT0011642</v>
          </cell>
          <cell r="D9015" t="str">
            <v>高调器衬套</v>
          </cell>
        </row>
        <row r="9016">
          <cell r="B9016" t="str">
            <v>SLT0010089</v>
          </cell>
          <cell r="C9016" t="str">
            <v>220SLT0010089</v>
          </cell>
          <cell r="D9016" t="str">
            <v>KT-135-2-770mm*27mm副座</v>
          </cell>
        </row>
        <row r="9017">
          <cell r="B9017" t="str">
            <v>REM0001863</v>
          </cell>
          <cell r="C9017" t="str">
            <v>210REM0001863</v>
          </cell>
          <cell r="D9017" t="str">
            <v>时代s防水帽</v>
          </cell>
        </row>
        <row r="9018">
          <cell r="B9018" t="str">
            <v>RSM0000044</v>
          </cell>
          <cell r="C9018" t="str">
            <v>210RSM0000044</v>
          </cell>
          <cell r="D9018" t="str">
            <v>豪泺路面镜胶垫</v>
          </cell>
        </row>
        <row r="9019">
          <cell r="B9019" t="str">
            <v>BFA0000436</v>
          </cell>
          <cell r="C9019" t="str">
            <v>210BFA0000436</v>
          </cell>
          <cell r="D9019" t="str">
            <v>重卡镜头安装卡子带螺母</v>
          </cell>
        </row>
        <row r="9020">
          <cell r="B9020" t="str">
            <v>TMA0000199</v>
          </cell>
          <cell r="C9020" t="str">
            <v>210TMA0000199</v>
          </cell>
          <cell r="D9020" t="str">
            <v>豪泺纸箱垫片</v>
          </cell>
        </row>
        <row r="9021">
          <cell r="B9021" t="str">
            <v>SLT0000204</v>
          </cell>
          <cell r="C9021" t="str">
            <v>220SLT0000204</v>
          </cell>
          <cell r="D9021" t="str">
            <v>折叠跨座椅腿装饰罩</v>
          </cell>
        </row>
        <row r="9022">
          <cell r="B9022" t="str">
            <v>BFA0000436</v>
          </cell>
          <cell r="C9022" t="str">
            <v>230BFA0000436</v>
          </cell>
          <cell r="D9022" t="str">
            <v>重卡镜头安装卡子带螺母</v>
          </cell>
        </row>
        <row r="9023">
          <cell r="B9023" t="str">
            <v>SLT0000058</v>
          </cell>
          <cell r="C9023" t="str">
            <v>220SLT0000058</v>
          </cell>
          <cell r="D9023" t="str">
            <v>M3司机手柄欧马可富康色</v>
          </cell>
        </row>
        <row r="9024">
          <cell r="B9024" t="str">
            <v>SLT0000521</v>
          </cell>
          <cell r="C9024" t="str">
            <v>220SLT0000521</v>
          </cell>
          <cell r="D9024" t="str">
            <v>K1侧围挂钩</v>
          </cell>
        </row>
        <row r="9025">
          <cell r="B9025" t="str">
            <v>TSY0010541</v>
          </cell>
          <cell r="C9025" t="str">
            <v>220TSY0010541</v>
          </cell>
          <cell r="D9025" t="str">
            <v>吊紧带760mm*27mm*N</v>
          </cell>
        </row>
        <row r="9026">
          <cell r="B9026" t="str">
            <v>BCL0000030</v>
          </cell>
          <cell r="C9026" t="str">
            <v>210BCL0000030</v>
          </cell>
          <cell r="D9026" t="str">
            <v>奥驰镜头卡子</v>
          </cell>
        </row>
        <row r="9027">
          <cell r="B9027" t="str">
            <v>SHT0001006</v>
          </cell>
          <cell r="C9027" t="str">
            <v>230SHT0001006</v>
          </cell>
          <cell r="D9027" t="str">
            <v>前罩壳固定片</v>
          </cell>
        </row>
        <row r="9028">
          <cell r="B9028" t="str">
            <v>SHT0002173</v>
          </cell>
          <cell r="C9028" t="str">
            <v>210SHT0002173</v>
          </cell>
          <cell r="D9028" t="str">
            <v>BWL7500底座垫子</v>
          </cell>
        </row>
        <row r="9029">
          <cell r="B9029" t="str">
            <v>TST0001736</v>
          </cell>
          <cell r="C9029" t="str">
            <v>220TST0001736</v>
          </cell>
          <cell r="D9029" t="str">
            <v>手针</v>
          </cell>
        </row>
        <row r="9030">
          <cell r="B9030" t="str">
            <v>TST0001746</v>
          </cell>
          <cell r="C9030" t="str">
            <v>220TST0001746</v>
          </cell>
          <cell r="D9030" t="str">
            <v>针夹螺丝</v>
          </cell>
        </row>
        <row r="9031">
          <cell r="B9031" t="str">
            <v>TST0000114</v>
          </cell>
          <cell r="C9031" t="str">
            <v>230TST0000114</v>
          </cell>
          <cell r="D9031" t="str">
            <v>ф10×40（内方螺丝）</v>
          </cell>
        </row>
        <row r="9032">
          <cell r="B9032" t="str">
            <v>SHT0011237</v>
          </cell>
          <cell r="C9032" t="str">
            <v>230SHT0011237</v>
          </cell>
          <cell r="D9032" t="str">
            <v>内绞架固定块支撑轴套</v>
          </cell>
        </row>
        <row r="9033">
          <cell r="B9033" t="str">
            <v>TSY0000399</v>
          </cell>
          <cell r="C9033" t="str">
            <v>220TSY0000399</v>
          </cell>
          <cell r="D9033" t="str">
            <v>黑色松紧带25mm</v>
          </cell>
        </row>
        <row r="9034">
          <cell r="B9034" t="str">
            <v>SHT0001939</v>
          </cell>
          <cell r="C9034" t="str">
            <v>230SHT0001939</v>
          </cell>
          <cell r="D9034" t="str">
            <v>靠背支撑板条1</v>
          </cell>
        </row>
        <row r="9035">
          <cell r="B9035" t="str">
            <v>TSY0010119</v>
          </cell>
          <cell r="C9035" t="str">
            <v>220TSY0010119</v>
          </cell>
          <cell r="D9035" t="str">
            <v>勾条JYG38-2-300mm</v>
          </cell>
        </row>
        <row r="9036">
          <cell r="B9036" t="str">
            <v>BSP0000002</v>
          </cell>
          <cell r="C9036" t="str">
            <v>220BSP0000002</v>
          </cell>
          <cell r="D9036" t="str">
            <v>侧翻折叠板拉簧</v>
          </cell>
        </row>
        <row r="9037">
          <cell r="B9037" t="str">
            <v>SHT0001113</v>
          </cell>
          <cell r="C9037" t="str">
            <v>230SHT0001113</v>
          </cell>
          <cell r="D9037" t="str">
            <v>前挂簧板</v>
          </cell>
        </row>
        <row r="9038">
          <cell r="B9038" t="str">
            <v>SCS0006414</v>
          </cell>
          <cell r="C9038" t="str">
            <v>230SCS0006414</v>
          </cell>
          <cell r="D9038" t="str">
            <v>靠背左侧面套固定钢丝</v>
          </cell>
        </row>
        <row r="9039">
          <cell r="B9039" t="str">
            <v>SCS0006416</v>
          </cell>
          <cell r="C9039" t="str">
            <v>230SCS0006416</v>
          </cell>
          <cell r="D9039" t="str">
            <v>靠背右侧面套固定钢丝</v>
          </cell>
        </row>
        <row r="9040">
          <cell r="B9040" t="str">
            <v>SHT0010959</v>
          </cell>
          <cell r="C9040" t="str">
            <v>220SHT0010959</v>
          </cell>
          <cell r="D9040" t="str">
            <v>减震钉</v>
          </cell>
        </row>
        <row r="9041">
          <cell r="B9041" t="str">
            <v>SCS0004694</v>
          </cell>
          <cell r="C9041" t="str">
            <v>230SCS0004694</v>
          </cell>
          <cell r="D9041" t="str">
            <v>安全带出口塑料件固定板</v>
          </cell>
        </row>
        <row r="9042">
          <cell r="B9042" t="str">
            <v>SCS0004563</v>
          </cell>
          <cell r="C9042" t="str">
            <v>230SCS0004563</v>
          </cell>
          <cell r="D9042" t="str">
            <v>背面套成型钢丝右</v>
          </cell>
        </row>
        <row r="9043">
          <cell r="B9043" t="str">
            <v>SCS0004564</v>
          </cell>
          <cell r="C9043" t="str">
            <v>230SCS0004564</v>
          </cell>
          <cell r="D9043" t="str">
            <v>左侧背面套成型钢丝</v>
          </cell>
        </row>
        <row r="9044">
          <cell r="B9044" t="str">
            <v>TSY0000057</v>
          </cell>
          <cell r="C9044" t="str">
            <v>220TSY0000057</v>
          </cell>
          <cell r="D9044" t="str">
            <v>吊紧带KT-135-420mm</v>
          </cell>
        </row>
        <row r="9045">
          <cell r="B9045" t="str">
            <v>BFA0000378</v>
          </cell>
          <cell r="C9045" t="str">
            <v>230BFA0000378</v>
          </cell>
          <cell r="D9045" t="str">
            <v>限位板螺栓</v>
          </cell>
        </row>
        <row r="9046">
          <cell r="B9046" t="str">
            <v>BFA0000632</v>
          </cell>
          <cell r="C9046" t="str">
            <v>230BFA0000632</v>
          </cell>
          <cell r="D9046" t="str">
            <v>T型螺丝16*120</v>
          </cell>
        </row>
        <row r="9047">
          <cell r="B9047" t="str">
            <v>BSP0000065</v>
          </cell>
          <cell r="C9047" t="str">
            <v>210BSP0000065</v>
          </cell>
          <cell r="D9047" t="str">
            <v>豪泺上镜座∮5弹簧</v>
          </cell>
        </row>
        <row r="9048">
          <cell r="B9048" t="str">
            <v>BSP0000065</v>
          </cell>
          <cell r="C9048" t="str">
            <v>230BSP0000065</v>
          </cell>
          <cell r="D9048" t="str">
            <v>豪泺上镜座∮5弹簧</v>
          </cell>
        </row>
        <row r="9049">
          <cell r="B9049" t="str">
            <v>TSY0000748</v>
          </cell>
          <cell r="C9049" t="str">
            <v>220TSY0000748</v>
          </cell>
          <cell r="D9049" t="str">
            <v>塑料板250mm*50mm</v>
          </cell>
        </row>
        <row r="9050">
          <cell r="B9050" t="str">
            <v>SHT0010059</v>
          </cell>
          <cell r="C9050" t="str">
            <v>230SHT0010059</v>
          </cell>
          <cell r="D9050" t="str">
            <v>靠背调节角度限位片</v>
          </cell>
        </row>
        <row r="9051">
          <cell r="B9051" t="str">
            <v>SCS0004425</v>
          </cell>
          <cell r="C9051" t="str">
            <v>230SCS0004425</v>
          </cell>
          <cell r="D9051" t="str">
            <v>中改左座椅背泡棉支撑钢丝</v>
          </cell>
        </row>
        <row r="9052">
          <cell r="B9052" t="str">
            <v>SHT0010069</v>
          </cell>
          <cell r="C9052" t="str">
            <v>230SHT0010069</v>
          </cell>
          <cell r="D9052" t="str">
            <v>蜗簧下固定钣金</v>
          </cell>
        </row>
        <row r="9053">
          <cell r="B9053" t="str">
            <v>SHT0001068</v>
          </cell>
          <cell r="C9053" t="str">
            <v>230SHT0001068</v>
          </cell>
          <cell r="D9053" t="str">
            <v>气阀固定座固定钣金件</v>
          </cell>
        </row>
        <row r="9054">
          <cell r="B9054" t="str">
            <v>SCS0004495</v>
          </cell>
          <cell r="C9054" t="str">
            <v>230SCS0004495</v>
          </cell>
          <cell r="D9054" t="str">
            <v>副驾左侧侧翼支撑钢丝</v>
          </cell>
        </row>
        <row r="9055">
          <cell r="B9055" t="str">
            <v>BFA0000462</v>
          </cell>
          <cell r="C9055" t="str">
            <v>210BFA0000462</v>
          </cell>
          <cell r="D9055" t="str">
            <v>M8*80圆柱内六角螺栓</v>
          </cell>
        </row>
        <row r="9056">
          <cell r="B9056" t="str">
            <v>BFA0000487</v>
          </cell>
          <cell r="C9056" t="str">
            <v>210BFA0000487</v>
          </cell>
          <cell r="D9056" t="str">
            <v>M10*40内方螺栓（黑锌）</v>
          </cell>
        </row>
        <row r="9057">
          <cell r="B9057" t="str">
            <v>TMA0000460</v>
          </cell>
          <cell r="C9057" t="str">
            <v>210TMA0000460</v>
          </cell>
          <cell r="D9057" t="str">
            <v>B40L保护膜300*200</v>
          </cell>
        </row>
        <row r="9058">
          <cell r="B9058" t="str">
            <v>TMA0000460</v>
          </cell>
          <cell r="C9058" t="str">
            <v>220TMA0000460</v>
          </cell>
          <cell r="D9058" t="str">
            <v>B40L保护膜300*200</v>
          </cell>
        </row>
        <row r="9059">
          <cell r="B9059" t="str">
            <v>BFA0000462</v>
          </cell>
          <cell r="C9059" t="str">
            <v>230BFA0000462</v>
          </cell>
          <cell r="D9059" t="str">
            <v>M8*80圆柱内六角螺栓</v>
          </cell>
        </row>
        <row r="9060">
          <cell r="B9060" t="str">
            <v>BFA0000487</v>
          </cell>
          <cell r="C9060" t="str">
            <v>230BFA0000487</v>
          </cell>
          <cell r="D9060" t="str">
            <v>M10*40内方螺栓（黑锌）</v>
          </cell>
        </row>
        <row r="9061">
          <cell r="B9061" t="str">
            <v>SHT0001987</v>
          </cell>
          <cell r="C9061" t="str">
            <v>230SHT0001987</v>
          </cell>
          <cell r="D9061" t="str">
            <v>阻尼拉线固定板电泳</v>
          </cell>
        </row>
        <row r="9062">
          <cell r="B9062" t="str">
            <v>TSY0000038</v>
          </cell>
          <cell r="C9062" t="str">
            <v>220TSY0000038</v>
          </cell>
          <cell r="D9062" t="str">
            <v>吊紧带KT-135-410mm</v>
          </cell>
        </row>
        <row r="9063">
          <cell r="B9063" t="str">
            <v>TSY0000260</v>
          </cell>
          <cell r="C9063" t="str">
            <v>220TSY0000260</v>
          </cell>
          <cell r="D9063" t="str">
            <v>扣条KT-40-320</v>
          </cell>
        </row>
        <row r="9064">
          <cell r="B9064" t="str">
            <v>REM0001673</v>
          </cell>
          <cell r="C9064" t="str">
            <v>210REM0001673</v>
          </cell>
          <cell r="D9064" t="str">
            <v>A2前下视胶垫1</v>
          </cell>
        </row>
        <row r="9065">
          <cell r="B9065" t="str">
            <v>REM0002271</v>
          </cell>
          <cell r="C9065" t="str">
            <v>210REM0002271</v>
          </cell>
          <cell r="D9065" t="str">
            <v>T7H左下安装座垫</v>
          </cell>
        </row>
        <row r="9066">
          <cell r="B9066" t="str">
            <v>REM0002294</v>
          </cell>
          <cell r="C9066" t="str">
            <v>210REM0002294</v>
          </cell>
          <cell r="D9066" t="str">
            <v>T7H右下镜座垫</v>
          </cell>
        </row>
        <row r="9067">
          <cell r="B9067" t="str">
            <v>BSP0010017</v>
          </cell>
          <cell r="C9067" t="str">
            <v>220BSP0010017</v>
          </cell>
          <cell r="D9067" t="str">
            <v>主驾驶靠背调节手柄卡接簧</v>
          </cell>
        </row>
        <row r="9068">
          <cell r="B9068" t="str">
            <v>BFA0010040</v>
          </cell>
          <cell r="C9068" t="str">
            <v>230BFA0010040</v>
          </cell>
          <cell r="D9068" t="str">
            <v>内梅花盘头带介自攻螺钉</v>
          </cell>
        </row>
        <row r="9069">
          <cell r="B9069" t="str">
            <v>BFA0010051</v>
          </cell>
          <cell r="C9069" t="str">
            <v>230BFA0010051</v>
          </cell>
          <cell r="D9069" t="str">
            <v>六角头螺栓</v>
          </cell>
        </row>
        <row r="9070">
          <cell r="B9070" t="str">
            <v>BSP0000019</v>
          </cell>
          <cell r="C9070" t="str">
            <v>210BSP0000019</v>
          </cell>
          <cell r="D9070" t="str">
            <v>ETX档位弹簧</v>
          </cell>
        </row>
        <row r="9071">
          <cell r="B9071" t="str">
            <v>BSP0000019</v>
          </cell>
          <cell r="C9071" t="str">
            <v>230BSP0000019</v>
          </cell>
          <cell r="D9071" t="str">
            <v>ETX档位弹簧</v>
          </cell>
        </row>
        <row r="9072">
          <cell r="B9072" t="str">
            <v>SHT0001148</v>
          </cell>
          <cell r="C9072" t="str">
            <v>230SHT0001148</v>
          </cell>
          <cell r="D9072" t="str">
            <v>减震扣手柄</v>
          </cell>
        </row>
        <row r="9073">
          <cell r="B9073" t="str">
            <v>SHT0012113</v>
          </cell>
          <cell r="C9073" t="str">
            <v>230SHT0012113</v>
          </cell>
          <cell r="D9073" t="str">
            <v>副边罩壳固定钣金</v>
          </cell>
        </row>
        <row r="9074">
          <cell r="B9074" t="str">
            <v>BCL0000028</v>
          </cell>
          <cell r="C9074" t="str">
            <v>210BCL0000028</v>
          </cell>
          <cell r="D9074" t="str">
            <v>200镜头卡子</v>
          </cell>
        </row>
        <row r="9075">
          <cell r="B9075" t="str">
            <v>BSP0000060</v>
          </cell>
          <cell r="C9075" t="str">
            <v>210BSP0000060</v>
          </cell>
          <cell r="D9075" t="str">
            <v>重卡弹簧(白)</v>
          </cell>
        </row>
        <row r="9076">
          <cell r="B9076" t="str">
            <v>BSP0000060</v>
          </cell>
          <cell r="C9076" t="str">
            <v>230BSP0000060</v>
          </cell>
          <cell r="D9076" t="str">
            <v>重卡弹簧(白)</v>
          </cell>
        </row>
        <row r="9077">
          <cell r="B9077" t="str">
            <v>TMA0000064</v>
          </cell>
          <cell r="C9077" t="str">
            <v>210TMA0000064</v>
          </cell>
          <cell r="D9077" t="str">
            <v>珍珠棉袋</v>
          </cell>
        </row>
        <row r="9078">
          <cell r="B9078" t="str">
            <v>TMA0000064</v>
          </cell>
          <cell r="C9078" t="str">
            <v>230TMA0000064</v>
          </cell>
          <cell r="D9078" t="str">
            <v>珍珠棉袋</v>
          </cell>
        </row>
        <row r="9079">
          <cell r="B9079" t="str">
            <v>SHT0001142</v>
          </cell>
          <cell r="C9079" t="str">
            <v>230SHT0001142</v>
          </cell>
          <cell r="D9079" t="str">
            <v>纵梁焊接组件加强块</v>
          </cell>
        </row>
        <row r="9080">
          <cell r="B9080" t="str">
            <v>BFA0000501</v>
          </cell>
          <cell r="C9080" t="str">
            <v>220BFA0000501</v>
          </cell>
          <cell r="D9080" t="str">
            <v>白色尼龙平垫</v>
          </cell>
        </row>
        <row r="9081">
          <cell r="B9081" t="str">
            <v>SHT0001166</v>
          </cell>
          <cell r="C9081" t="str">
            <v>230SHT0001166</v>
          </cell>
          <cell r="D9081" t="str">
            <v>侧板加强片</v>
          </cell>
        </row>
        <row r="9082">
          <cell r="B9082" t="str">
            <v>TSY0000068</v>
          </cell>
          <cell r="C9082" t="str">
            <v>220TSY0000068</v>
          </cell>
          <cell r="D9082" t="str">
            <v>扣条KT-158-380</v>
          </cell>
        </row>
        <row r="9083">
          <cell r="B9083" t="str">
            <v>REM0000480</v>
          </cell>
          <cell r="C9083" t="str">
            <v>210REM0000480</v>
          </cell>
          <cell r="D9083" t="str">
            <v>0.75平方棕线</v>
          </cell>
        </row>
        <row r="9084">
          <cell r="B9084" t="str">
            <v>REM0002908</v>
          </cell>
          <cell r="C9084" t="str">
            <v>210REM0002908</v>
          </cell>
          <cell r="D9084" t="str">
            <v>0.75平方绿线</v>
          </cell>
        </row>
        <row r="9085">
          <cell r="B9085" t="str">
            <v>SCS0005276</v>
          </cell>
          <cell r="C9085" t="str">
            <v>220SCS0005276</v>
          </cell>
          <cell r="D9085" t="str">
            <v>靠背打钉槽上U型钢丝</v>
          </cell>
        </row>
        <row r="9086">
          <cell r="B9086" t="str">
            <v>BFA0000309</v>
          </cell>
          <cell r="C9086" t="str">
            <v>210BFA0000309</v>
          </cell>
          <cell r="D9086" t="str">
            <v>10*25法兰面带齿螺栓</v>
          </cell>
        </row>
        <row r="9087">
          <cell r="B9087" t="str">
            <v>BFA0000309</v>
          </cell>
          <cell r="C9087" t="str">
            <v>220BFA0000309</v>
          </cell>
          <cell r="D9087" t="str">
            <v>10*25法兰面带齿螺栓</v>
          </cell>
        </row>
        <row r="9088">
          <cell r="B9088" t="str">
            <v>BFA0000309</v>
          </cell>
          <cell r="C9088" t="str">
            <v>230BFA0000309</v>
          </cell>
          <cell r="D9088" t="str">
            <v>10*25法兰面带齿螺栓</v>
          </cell>
        </row>
        <row r="9089">
          <cell r="B9089" t="str">
            <v>SHT0012147</v>
          </cell>
          <cell r="C9089" t="str">
            <v>230SHT0012147</v>
          </cell>
          <cell r="D9089" t="str">
            <v>卡板限位塑料件</v>
          </cell>
        </row>
        <row r="9090">
          <cell r="B9090" t="str">
            <v>SCS0004520</v>
          </cell>
          <cell r="C9090" t="str">
            <v>230SCS0004520</v>
          </cell>
          <cell r="D9090" t="str">
            <v>涡簧固定片</v>
          </cell>
        </row>
        <row r="9091">
          <cell r="B9091" t="str">
            <v>SLT0010680</v>
          </cell>
          <cell r="C9091" t="str">
            <v>220SLT0010680</v>
          </cell>
          <cell r="D9091" t="str">
            <v>减震器右侧支撑轴套</v>
          </cell>
        </row>
        <row r="9092">
          <cell r="B9092" t="str">
            <v>SLT0010680</v>
          </cell>
          <cell r="C9092" t="str">
            <v>230SLT0010680</v>
          </cell>
          <cell r="D9092" t="str">
            <v>减震器右侧支撑轴套</v>
          </cell>
        </row>
        <row r="9093">
          <cell r="B9093" t="str">
            <v>SCS0004137</v>
          </cell>
          <cell r="C9093" t="str">
            <v>220SCS0004137</v>
          </cell>
          <cell r="D9093" t="str">
            <v>B40L六分茶杯盒</v>
          </cell>
        </row>
        <row r="9094">
          <cell r="B9094" t="str">
            <v>SHT0001792</v>
          </cell>
          <cell r="C9094" t="str">
            <v>230SHT0001792</v>
          </cell>
          <cell r="D9094" t="str">
            <v>护面上固定钢丝</v>
          </cell>
        </row>
        <row r="9095">
          <cell r="B9095" t="str">
            <v>SLT0000790</v>
          </cell>
          <cell r="C9095" t="str">
            <v>220SLT0000790</v>
          </cell>
          <cell r="D9095" t="str">
            <v>M4缓冲垫</v>
          </cell>
        </row>
        <row r="9096">
          <cell r="B9096" t="str">
            <v>TMA0000517</v>
          </cell>
          <cell r="C9096" t="str">
            <v>210TMA0000517</v>
          </cell>
          <cell r="D9096" t="str">
            <v>600*700*2珍珠棉片</v>
          </cell>
        </row>
        <row r="9097">
          <cell r="B9097" t="str">
            <v>BFA0000478</v>
          </cell>
          <cell r="C9097" t="str">
            <v>210BFA0000478</v>
          </cell>
          <cell r="D9097" t="str">
            <v>M10*35内方螺栓（黑锌）</v>
          </cell>
        </row>
        <row r="9098">
          <cell r="B9098" t="str">
            <v>BFA0000478</v>
          </cell>
          <cell r="C9098" t="str">
            <v>230BFA0000478</v>
          </cell>
          <cell r="D9098" t="str">
            <v>M10*35内方螺栓（黑锌）</v>
          </cell>
        </row>
        <row r="9099">
          <cell r="B9099" t="str">
            <v>SHT0010134</v>
          </cell>
          <cell r="C9099" t="str">
            <v>230SHT0010134</v>
          </cell>
          <cell r="D9099" t="str">
            <v>坐盆延伸固定钣金</v>
          </cell>
        </row>
        <row r="9100">
          <cell r="B9100" t="str">
            <v>TMA0000279</v>
          </cell>
          <cell r="C9100" t="str">
            <v>210TMA0000279</v>
          </cell>
          <cell r="D9100" t="str">
            <v>60*70泡沫片</v>
          </cell>
        </row>
        <row r="9101">
          <cell r="B9101" t="str">
            <v>TSY0000373</v>
          </cell>
          <cell r="C9101" t="str">
            <v>220TSY0000373</v>
          </cell>
          <cell r="D9101" t="str">
            <v>黑色拉锁60cm</v>
          </cell>
        </row>
        <row r="9102">
          <cell r="B9102" t="str">
            <v>TSY0000535</v>
          </cell>
          <cell r="C9102" t="str">
            <v>220TSY0000535</v>
          </cell>
          <cell r="D9102" t="str">
            <v>棕色拉锁60cm</v>
          </cell>
        </row>
        <row r="9103">
          <cell r="B9103" t="str">
            <v>SLT0000109</v>
          </cell>
          <cell r="C9103" t="str">
            <v>220SLT0000109</v>
          </cell>
          <cell r="D9103" t="str">
            <v>钢丝2.5*1280</v>
          </cell>
        </row>
        <row r="9104">
          <cell r="B9104" t="str">
            <v>SLT0000416</v>
          </cell>
          <cell r="C9104" t="str">
            <v>220SLT0000416</v>
          </cell>
          <cell r="D9104" t="str">
            <v>钢丝2.5*980</v>
          </cell>
        </row>
        <row r="9105">
          <cell r="B9105" t="str">
            <v>SLT0002476</v>
          </cell>
          <cell r="C9105" t="str">
            <v>220SLT0002476</v>
          </cell>
          <cell r="D9105" t="str">
            <v>钢丝2.5*1080</v>
          </cell>
        </row>
        <row r="9106">
          <cell r="B9106" t="str">
            <v>SHT0002176</v>
          </cell>
          <cell r="C9106" t="str">
            <v>210SHT0002176</v>
          </cell>
          <cell r="D9106" t="str">
            <v>BWL7500固定板</v>
          </cell>
        </row>
        <row r="9107">
          <cell r="B9107" t="str">
            <v>SHT0002176</v>
          </cell>
          <cell r="C9107" t="str">
            <v>230SHT0002176</v>
          </cell>
          <cell r="D9107" t="str">
            <v>BWL7500固定板</v>
          </cell>
        </row>
        <row r="9108">
          <cell r="B9108" t="str">
            <v>SHT0001288</v>
          </cell>
          <cell r="C9108" t="str">
            <v>230SHT0001288</v>
          </cell>
          <cell r="D9108" t="str">
            <v>升降器纵梁前加强片</v>
          </cell>
        </row>
        <row r="9109">
          <cell r="B9109" t="str">
            <v>TSY0000331</v>
          </cell>
          <cell r="C9109" t="str">
            <v>220TSY0000331</v>
          </cell>
          <cell r="D9109" t="str">
            <v>扣条KT-158-390</v>
          </cell>
        </row>
        <row r="9110">
          <cell r="B9110" t="str">
            <v>BSP0000014</v>
          </cell>
          <cell r="C9110" t="str">
            <v>210BSP0000014</v>
          </cell>
          <cell r="D9110" t="str">
            <v>重卡弹簧(彩)</v>
          </cell>
        </row>
        <row r="9111">
          <cell r="B9111" t="str">
            <v>BSP0000014</v>
          </cell>
          <cell r="C9111" t="str">
            <v>230BSP0000014</v>
          </cell>
          <cell r="D9111" t="str">
            <v>重卡弹簧(彩)</v>
          </cell>
        </row>
        <row r="9112">
          <cell r="B9112" t="str">
            <v>BAS0010008</v>
          </cell>
          <cell r="C9112" t="str">
            <v>230BAS0010008</v>
          </cell>
          <cell r="D9112" t="str">
            <v>支架衬套</v>
          </cell>
        </row>
        <row r="9113">
          <cell r="B9113" t="str">
            <v>SLT0010528</v>
          </cell>
          <cell r="C9113" t="str">
            <v>230SLT0010528</v>
          </cell>
          <cell r="D9113" t="str">
            <v>直线阀固定轴</v>
          </cell>
        </row>
        <row r="9114">
          <cell r="B9114" t="str">
            <v>REM0003165</v>
          </cell>
          <cell r="C9114" t="str">
            <v>210REM0003165</v>
          </cell>
          <cell r="D9114" t="str">
            <v>1029镜头卡子</v>
          </cell>
        </row>
        <row r="9115">
          <cell r="B9115" t="str">
            <v>SCS0007074</v>
          </cell>
          <cell r="C9115" t="str">
            <v>220SCS0007074</v>
          </cell>
          <cell r="D9115" t="str">
            <v>后坐垫泡沫芯部横向钢丝</v>
          </cell>
        </row>
        <row r="9116">
          <cell r="B9116" t="str">
            <v>SHT0014455</v>
          </cell>
          <cell r="C9116" t="str">
            <v>220SHT0014455</v>
          </cell>
          <cell r="D9116" t="str">
            <v>刺毛条2-6mm</v>
          </cell>
        </row>
        <row r="9117">
          <cell r="B9117" t="str">
            <v>RCA0000075</v>
          </cell>
          <cell r="C9117" t="str">
            <v>210RCA0000075</v>
          </cell>
          <cell r="D9117" t="str">
            <v>重卡内扶手卡子2</v>
          </cell>
        </row>
        <row r="9118">
          <cell r="B9118" t="str">
            <v>BFA0000656</v>
          </cell>
          <cell r="C9118" t="str">
            <v>230BFA0000656</v>
          </cell>
          <cell r="D9118" t="str">
            <v>ф8×40（内方螺丝）</v>
          </cell>
        </row>
        <row r="9119">
          <cell r="B9119" t="str">
            <v>RSM0000323</v>
          </cell>
          <cell r="C9119" t="str">
            <v>230RSM0000323</v>
          </cell>
          <cell r="D9119" t="str">
            <v>40球头</v>
          </cell>
        </row>
        <row r="9120">
          <cell r="B9120" t="str">
            <v>RSM0000058</v>
          </cell>
          <cell r="C9120" t="str">
            <v>210RSM0000058</v>
          </cell>
          <cell r="D9120" t="str">
            <v>N07下视镜紧固件</v>
          </cell>
        </row>
        <row r="9121">
          <cell r="B9121" t="str">
            <v>TSY0010263</v>
          </cell>
          <cell r="C9121" t="str">
            <v>220TSY0010263</v>
          </cell>
          <cell r="D9121" t="str">
            <v>吊紧带665mm*27mm*N</v>
          </cell>
        </row>
        <row r="9122">
          <cell r="B9122" t="str">
            <v>SHT0001151</v>
          </cell>
          <cell r="C9122" t="str">
            <v>230SHT0001151</v>
          </cell>
          <cell r="D9122" t="str">
            <v>罩壳圆卡座</v>
          </cell>
        </row>
        <row r="9123">
          <cell r="B9123" t="str">
            <v>SHT0001303</v>
          </cell>
          <cell r="C9123" t="str">
            <v>230SHT0001303</v>
          </cell>
          <cell r="D9123" t="str">
            <v>连杆板1</v>
          </cell>
        </row>
        <row r="9124">
          <cell r="B9124" t="str">
            <v>REM0002479</v>
          </cell>
          <cell r="C9124" t="str">
            <v>210REM0002479</v>
          </cell>
          <cell r="D9124" t="str">
            <v>C7安装座垫左下</v>
          </cell>
        </row>
        <row r="9125">
          <cell r="B9125" t="str">
            <v>REM0002488</v>
          </cell>
          <cell r="C9125" t="str">
            <v>210REM0002488</v>
          </cell>
          <cell r="D9125" t="str">
            <v>C7安装座垫右下</v>
          </cell>
        </row>
        <row r="9126">
          <cell r="B9126" t="str">
            <v>SHT0001104</v>
          </cell>
          <cell r="C9126" t="str">
            <v>230SHT0001104</v>
          </cell>
          <cell r="D9126" t="str">
            <v>安全带限位板</v>
          </cell>
        </row>
        <row r="9127">
          <cell r="B9127" t="str">
            <v>TSY0010133</v>
          </cell>
          <cell r="C9127" t="str">
            <v>220TSY0010133</v>
          </cell>
          <cell r="D9127" t="str">
            <v>吊紧带KT-135-2-660mm</v>
          </cell>
        </row>
        <row r="9128">
          <cell r="B9128" t="str">
            <v>SLT0002019</v>
          </cell>
          <cell r="C9128" t="str">
            <v>230SLT0002019</v>
          </cell>
          <cell r="D9128" t="str">
            <v>司机座骨架右支脚</v>
          </cell>
        </row>
        <row r="9129">
          <cell r="B9129" t="str">
            <v>BEC0000043</v>
          </cell>
          <cell r="C9129" t="str">
            <v>210BEC0000043</v>
          </cell>
          <cell r="D9129" t="str">
            <v>1029顶灯开关</v>
          </cell>
        </row>
        <row r="9130">
          <cell r="B9130" t="str">
            <v>BAS0000035</v>
          </cell>
          <cell r="C9130" t="str">
            <v>230BAS0000035</v>
          </cell>
          <cell r="D9130" t="str">
            <v>右靠背板衬套</v>
          </cell>
        </row>
        <row r="9131">
          <cell r="B9131" t="str">
            <v>BFA0000380</v>
          </cell>
          <cell r="C9131" t="str">
            <v>230BFA0000380</v>
          </cell>
          <cell r="D9131" t="str">
            <v>前支撑固定轴</v>
          </cell>
        </row>
        <row r="9132">
          <cell r="B9132" t="str">
            <v>BFA0000381</v>
          </cell>
          <cell r="C9132" t="str">
            <v>230BFA0000381</v>
          </cell>
          <cell r="D9132" t="str">
            <v>台阶螺栓M8</v>
          </cell>
        </row>
        <row r="9133">
          <cell r="B9133" t="str">
            <v>SCS0006413</v>
          </cell>
          <cell r="C9133" t="str">
            <v>230SCS0006413</v>
          </cell>
          <cell r="D9133" t="str">
            <v>前排靠背复位卷簧限位支架</v>
          </cell>
        </row>
        <row r="9134">
          <cell r="B9134" t="str">
            <v>TST0001274</v>
          </cell>
          <cell r="C9134" t="str">
            <v>230TST0001274</v>
          </cell>
          <cell r="D9134" t="str">
            <v>圆柱销φ8*40</v>
          </cell>
        </row>
        <row r="9135">
          <cell r="B9135" t="str">
            <v>SCS0004423</v>
          </cell>
          <cell r="C9135" t="str">
            <v>230SCS0004423</v>
          </cell>
          <cell r="D9135" t="str">
            <v>中改座垫内侧儿童座椅挂钩</v>
          </cell>
        </row>
        <row r="9136">
          <cell r="B9136" t="str">
            <v>SCS0004167</v>
          </cell>
          <cell r="C9136" t="str">
            <v>220SCS0004167</v>
          </cell>
          <cell r="D9136" t="str">
            <v>中改右侧地锁支架电泳</v>
          </cell>
        </row>
        <row r="9137">
          <cell r="B9137" t="str">
            <v>SCS0004170</v>
          </cell>
          <cell r="C9137" t="str">
            <v>220SCS0004170</v>
          </cell>
          <cell r="D9137" t="str">
            <v>中改左侧地锁支架电泳</v>
          </cell>
        </row>
        <row r="9138">
          <cell r="B9138" t="str">
            <v>SCS0004167</v>
          </cell>
          <cell r="C9138" t="str">
            <v>230SCS0004167</v>
          </cell>
          <cell r="D9138" t="str">
            <v>中改右侧地锁支架电泳</v>
          </cell>
        </row>
        <row r="9139">
          <cell r="B9139" t="str">
            <v>SCS0004170</v>
          </cell>
          <cell r="C9139" t="str">
            <v>230SCS0004170</v>
          </cell>
          <cell r="D9139" t="str">
            <v>中改左侧地锁支架电泳</v>
          </cell>
        </row>
        <row r="9140">
          <cell r="B9140" t="str">
            <v>SBS0010046</v>
          </cell>
          <cell r="C9140" t="str">
            <v>220SBS0010046</v>
          </cell>
          <cell r="D9140" t="str">
            <v>底座前护盖</v>
          </cell>
        </row>
        <row r="9141">
          <cell r="B9141" t="str">
            <v>SLT0000376</v>
          </cell>
          <cell r="C9141" t="str">
            <v>220SLT0000376</v>
          </cell>
          <cell r="D9141" t="str">
            <v>K1底座护盖（前）</v>
          </cell>
        </row>
        <row r="9142">
          <cell r="B9142" t="str">
            <v>SHT0013786</v>
          </cell>
          <cell r="C9142" t="str">
            <v>230SHT0013786</v>
          </cell>
          <cell r="D9142" t="str">
            <v>X5000副边罩壳固定钣金</v>
          </cell>
        </row>
        <row r="9143">
          <cell r="B9143" t="str">
            <v>TST0001273</v>
          </cell>
          <cell r="C9143" t="str">
            <v>230TST0001273</v>
          </cell>
          <cell r="D9143" t="str">
            <v>圆柱销φ8*50</v>
          </cell>
        </row>
        <row r="9144">
          <cell r="B9144" t="str">
            <v>TSY0010114</v>
          </cell>
          <cell r="C9144" t="str">
            <v>220TSY0010114</v>
          </cell>
          <cell r="D9144" t="str">
            <v>吊紧带（绒布+PP条）420</v>
          </cell>
        </row>
        <row r="9145">
          <cell r="B9145" t="str">
            <v>SCS0004417</v>
          </cell>
          <cell r="C9145" t="str">
            <v>230SCS0004417</v>
          </cell>
          <cell r="D9145" t="str">
            <v>中改座垫外侧儿童座椅挂钩</v>
          </cell>
        </row>
        <row r="9146">
          <cell r="B9146" t="str">
            <v>REM0000454</v>
          </cell>
          <cell r="C9146" t="str">
            <v>210REM0000454</v>
          </cell>
          <cell r="D9146" t="str">
            <v>金王子左下脚垫</v>
          </cell>
        </row>
        <row r="9147">
          <cell r="B9147" t="str">
            <v>REM0003395</v>
          </cell>
          <cell r="C9147" t="str">
            <v>210REM0003395</v>
          </cell>
          <cell r="D9147" t="str">
            <v>金王子垫板右下</v>
          </cell>
        </row>
        <row r="9148">
          <cell r="B9148" t="str">
            <v>REM0003396</v>
          </cell>
          <cell r="C9148" t="str">
            <v>210REM0003396</v>
          </cell>
          <cell r="D9148" t="str">
            <v>金王子左下垫板</v>
          </cell>
        </row>
        <row r="9149">
          <cell r="B9149" t="str">
            <v>REM0000454</v>
          </cell>
          <cell r="C9149" t="str">
            <v>220REM0000454</v>
          </cell>
          <cell r="D9149" t="str">
            <v>金王子左下脚垫</v>
          </cell>
        </row>
        <row r="9150">
          <cell r="B9150" t="str">
            <v>SCS0003191</v>
          </cell>
          <cell r="C9150" t="str">
            <v>220SCS0003191</v>
          </cell>
          <cell r="D9150" t="str">
            <v>弹簧盖小</v>
          </cell>
        </row>
        <row r="9151">
          <cell r="B9151" t="str">
            <v>SCS0003191</v>
          </cell>
          <cell r="C9151" t="str">
            <v>230SCS0003191</v>
          </cell>
          <cell r="D9151" t="str">
            <v>弹簧盖小</v>
          </cell>
        </row>
        <row r="9152">
          <cell r="B9152" t="str">
            <v>SCS0005606</v>
          </cell>
          <cell r="C9152" t="str">
            <v>230SCS0005606</v>
          </cell>
          <cell r="D9152" t="str">
            <v>弹簧盖小</v>
          </cell>
        </row>
        <row r="9153">
          <cell r="B9153" t="str">
            <v>SCS0004418</v>
          </cell>
          <cell r="C9153" t="str">
            <v>230SCS0004418</v>
          </cell>
          <cell r="D9153" t="str">
            <v>中改右座椅背泡棉支撑钢丝</v>
          </cell>
        </row>
        <row r="9154">
          <cell r="B9154" t="str">
            <v>BFA0000096</v>
          </cell>
          <cell r="C9154" t="str">
            <v>220BFA0000096</v>
          </cell>
          <cell r="D9154" t="str">
            <v>十字槽圆头带垫自攻螺钉F</v>
          </cell>
        </row>
        <row r="9155">
          <cell r="B9155" t="str">
            <v>SCS0004179</v>
          </cell>
          <cell r="C9155" t="str">
            <v>220SCS0004179</v>
          </cell>
          <cell r="D9155" t="str">
            <v>座垫织带塑料垫片</v>
          </cell>
        </row>
        <row r="9156">
          <cell r="B9156" t="str">
            <v>SCS0004188</v>
          </cell>
          <cell r="C9156" t="str">
            <v>220SCS0004188</v>
          </cell>
          <cell r="D9156" t="str">
            <v>靠背扣手盖板</v>
          </cell>
        </row>
        <row r="9157">
          <cell r="B9157" t="str">
            <v>SHT0013907</v>
          </cell>
          <cell r="C9157" t="str">
            <v>220SHT0013907</v>
          </cell>
          <cell r="D9157" t="str">
            <v>防护波纹管</v>
          </cell>
        </row>
        <row r="9158">
          <cell r="B9158" t="str">
            <v>SBS0010257</v>
          </cell>
          <cell r="C9158" t="str">
            <v>230SBS0010257</v>
          </cell>
          <cell r="D9158" t="str">
            <v>胎压钣金焊接总成</v>
          </cell>
        </row>
        <row r="9159">
          <cell r="B9159" t="str">
            <v>SHT0013907</v>
          </cell>
          <cell r="C9159" t="str">
            <v>230SHT0013907</v>
          </cell>
          <cell r="D9159" t="str">
            <v>防护波纹管</v>
          </cell>
        </row>
        <row r="9160">
          <cell r="B9160" t="str">
            <v>SLT0010193</v>
          </cell>
          <cell r="C9160" t="str">
            <v>230SLT0010193</v>
          </cell>
          <cell r="D9160" t="str">
            <v>气管接线头固定钢丝</v>
          </cell>
        </row>
        <row r="9161">
          <cell r="B9161" t="str">
            <v>SLT0000001</v>
          </cell>
          <cell r="C9161" t="str">
            <v>220SLT0000001</v>
          </cell>
          <cell r="D9161" t="str">
            <v>L项目端盖</v>
          </cell>
        </row>
        <row r="9162">
          <cell r="B9162" t="str">
            <v>SCS0004800</v>
          </cell>
          <cell r="C9162" t="str">
            <v>230SCS0004800</v>
          </cell>
          <cell r="D9162" t="str">
            <v>主头枕管</v>
          </cell>
        </row>
        <row r="9163">
          <cell r="B9163" t="str">
            <v>BCL0000032</v>
          </cell>
          <cell r="C9163" t="str">
            <v>210BCL0000032</v>
          </cell>
          <cell r="D9163" t="str">
            <v>1780镜头卡子</v>
          </cell>
        </row>
        <row r="9164">
          <cell r="B9164" t="str">
            <v>SCS0004561</v>
          </cell>
          <cell r="C9164" t="str">
            <v>230SCS0004561</v>
          </cell>
          <cell r="D9164" t="str">
            <v>副驾左侧侧翼支撑钢丝</v>
          </cell>
        </row>
        <row r="9165">
          <cell r="B9165" t="str">
            <v>SCS0004562</v>
          </cell>
          <cell r="C9165" t="str">
            <v>230SCS0004562</v>
          </cell>
          <cell r="D9165" t="str">
            <v>主驾右侧侧翼支撑钢丝</v>
          </cell>
        </row>
        <row r="9166">
          <cell r="B9166" t="str">
            <v>REM0001688</v>
          </cell>
          <cell r="C9166" t="str">
            <v>210REM0001688</v>
          </cell>
          <cell r="D9166" t="str">
            <v>捷运垫片</v>
          </cell>
        </row>
        <row r="9167">
          <cell r="B9167" t="str">
            <v>REM0001688</v>
          </cell>
          <cell r="C9167" t="str">
            <v>230REM0001688</v>
          </cell>
          <cell r="D9167" t="str">
            <v>捷运垫片</v>
          </cell>
        </row>
        <row r="9168">
          <cell r="B9168" t="str">
            <v>SLT0002014</v>
          </cell>
          <cell r="C9168" t="str">
            <v>230SLT0002014</v>
          </cell>
          <cell r="D9168" t="str">
            <v>L项目轴套</v>
          </cell>
        </row>
        <row r="9169">
          <cell r="B9169" t="str">
            <v>BFA0000344</v>
          </cell>
          <cell r="C9169" t="str">
            <v>230BFA0000344</v>
          </cell>
          <cell r="D9169" t="str">
            <v>三排座垫翻转限位柱</v>
          </cell>
        </row>
        <row r="9170">
          <cell r="B9170" t="str">
            <v>SCS0004414</v>
          </cell>
          <cell r="C9170" t="str">
            <v>230SCS0004414</v>
          </cell>
          <cell r="D9170" t="str">
            <v>中改右座椅座垫前支撑钢丝</v>
          </cell>
        </row>
        <row r="9171">
          <cell r="B9171" t="str">
            <v>TSY0000062</v>
          </cell>
          <cell r="C9171" t="str">
            <v>220TSY0000062</v>
          </cell>
          <cell r="D9171" t="str">
            <v>板条KT-15-365</v>
          </cell>
        </row>
        <row r="9172">
          <cell r="B9172" t="str">
            <v>TMA0000420</v>
          </cell>
          <cell r="C9172" t="str">
            <v>210TMA0000420</v>
          </cell>
          <cell r="D9172" t="str">
            <v>翻转标识</v>
          </cell>
        </row>
        <row r="9173">
          <cell r="B9173" t="str">
            <v>BAS0000004</v>
          </cell>
          <cell r="C9173" t="str">
            <v>220BAS0000004</v>
          </cell>
          <cell r="D9173" t="str">
            <v>M4司机旋转轴胶套</v>
          </cell>
        </row>
        <row r="9174">
          <cell r="B9174" t="str">
            <v>TSY0000186</v>
          </cell>
          <cell r="C9174" t="str">
            <v>220TSY0000186</v>
          </cell>
          <cell r="D9174" t="str">
            <v>绝缘纸板条</v>
          </cell>
        </row>
        <row r="9175">
          <cell r="B9175" t="str">
            <v>TSY0000186</v>
          </cell>
          <cell r="C9175" t="str">
            <v>230TSY0000186</v>
          </cell>
          <cell r="D9175" t="str">
            <v>绝缘纸板条</v>
          </cell>
        </row>
        <row r="9176">
          <cell r="B9176" t="str">
            <v>REM0000840</v>
          </cell>
          <cell r="C9176" t="str">
            <v>210REM0000840</v>
          </cell>
          <cell r="D9176" t="str">
            <v>M50N左灯罩</v>
          </cell>
        </row>
        <row r="9177">
          <cell r="B9177" t="str">
            <v>REM0000868</v>
          </cell>
          <cell r="C9177" t="str">
            <v>210REM0000868</v>
          </cell>
          <cell r="D9177" t="str">
            <v>M50N右灯罩</v>
          </cell>
        </row>
        <row r="9178">
          <cell r="B9178" t="str">
            <v>TSY0010170</v>
          </cell>
          <cell r="C9178" t="str">
            <v>220TSY0010170</v>
          </cell>
          <cell r="D9178" t="str">
            <v>吊紧带630*27</v>
          </cell>
        </row>
        <row r="9179">
          <cell r="B9179" t="str">
            <v>SCS0004422</v>
          </cell>
          <cell r="C9179" t="str">
            <v>230SCS0004422</v>
          </cell>
          <cell r="D9179" t="str">
            <v>中改座垫儿童座椅上挂钩</v>
          </cell>
        </row>
        <row r="9180">
          <cell r="B9180" t="str">
            <v>BFA0000493</v>
          </cell>
          <cell r="C9180" t="str">
            <v>220BFA0000493</v>
          </cell>
          <cell r="D9180" t="str">
            <v>10*35外方黑达克罗</v>
          </cell>
        </row>
        <row r="9181">
          <cell r="B9181" t="str">
            <v>BFA0000493</v>
          </cell>
          <cell r="C9181" t="str">
            <v>210BFA0000493</v>
          </cell>
          <cell r="D9181" t="str">
            <v>10*35外方黑达克罗</v>
          </cell>
        </row>
        <row r="9182">
          <cell r="B9182" t="str">
            <v>TMA0000142</v>
          </cell>
          <cell r="C9182" t="str">
            <v>210TMA0000142</v>
          </cell>
          <cell r="D9182" t="str">
            <v>M20双面胶</v>
          </cell>
        </row>
        <row r="9183">
          <cell r="B9183" t="str">
            <v>BAS0000052</v>
          </cell>
          <cell r="C9183" t="str">
            <v>220BAS0000052</v>
          </cell>
          <cell r="D9183" t="str">
            <v>C50E内侧旋转轴衬套</v>
          </cell>
        </row>
        <row r="9184">
          <cell r="B9184" t="str">
            <v>BSP0010018</v>
          </cell>
          <cell r="C9184" t="str">
            <v>220BSP0010018</v>
          </cell>
          <cell r="D9184" t="str">
            <v>副驾驶靠背调节手柄卡接簧</v>
          </cell>
        </row>
        <row r="9185">
          <cell r="B9185" t="str">
            <v>BFA0000493</v>
          </cell>
          <cell r="C9185" t="str">
            <v>230BFA0000493</v>
          </cell>
          <cell r="D9185" t="str">
            <v>10*35外方黑达克罗</v>
          </cell>
        </row>
        <row r="9186">
          <cell r="B9186" t="str">
            <v>BAS0000036</v>
          </cell>
          <cell r="C9186" t="str">
            <v>230BAS0000036</v>
          </cell>
          <cell r="D9186" t="str">
            <v>回转销轴套</v>
          </cell>
        </row>
        <row r="9187">
          <cell r="B9187" t="str">
            <v>REM0001759</v>
          </cell>
          <cell r="C9187" t="str">
            <v>210REM0001759</v>
          </cell>
          <cell r="D9187" t="str">
            <v>ETX衬套</v>
          </cell>
        </row>
        <row r="9188">
          <cell r="B9188" t="str">
            <v>BFA0000708</v>
          </cell>
          <cell r="C9188" t="str">
            <v>230BFA0000708</v>
          </cell>
          <cell r="D9188" t="str">
            <v>螺母柱</v>
          </cell>
        </row>
        <row r="9189">
          <cell r="B9189" t="str">
            <v>SCS0004581</v>
          </cell>
          <cell r="C9189" t="str">
            <v>230SCS0004581</v>
          </cell>
          <cell r="D9189" t="str">
            <v>涡簧挡片</v>
          </cell>
        </row>
        <row r="9190">
          <cell r="B9190" t="str">
            <v>SHT0001051</v>
          </cell>
          <cell r="C9190" t="str">
            <v>230SHT0001051</v>
          </cell>
          <cell r="D9190" t="str">
            <v>罩壳前固定钣金件左</v>
          </cell>
        </row>
        <row r="9191">
          <cell r="B9191" t="str">
            <v>BFA0000621</v>
          </cell>
          <cell r="C9191" t="str">
            <v>230BFA0000621</v>
          </cell>
          <cell r="D9191" t="str">
            <v>ф10×30（内方螺丝）</v>
          </cell>
        </row>
        <row r="9192">
          <cell r="B9192" t="str">
            <v>BFA0000655</v>
          </cell>
          <cell r="C9192" t="str">
            <v>230BFA0000655</v>
          </cell>
          <cell r="D9192" t="str">
            <v>ф8×50（内方螺丝）</v>
          </cell>
        </row>
        <row r="9193">
          <cell r="B9193" t="str">
            <v>BFA0000477</v>
          </cell>
          <cell r="C9193" t="str">
            <v>210BFA0000477</v>
          </cell>
          <cell r="D9193" t="str">
            <v>六角头螺栓</v>
          </cell>
        </row>
        <row r="9194">
          <cell r="B9194" t="str">
            <v>BFA0000477</v>
          </cell>
          <cell r="C9194" t="str">
            <v>220BFA0000477</v>
          </cell>
          <cell r="D9194" t="str">
            <v>六角头螺栓</v>
          </cell>
        </row>
        <row r="9195">
          <cell r="B9195" t="str">
            <v>SLT0001516</v>
          </cell>
          <cell r="C9195" t="str">
            <v>220SLT0001516</v>
          </cell>
          <cell r="D9195" t="str">
            <v>副驾驶座钢丝</v>
          </cell>
        </row>
        <row r="9196">
          <cell r="B9196" t="str">
            <v>TSY0000300</v>
          </cell>
          <cell r="C9196" t="str">
            <v>220TSY0000300</v>
          </cell>
          <cell r="D9196" t="str">
            <v>扣条KT-32-360</v>
          </cell>
        </row>
        <row r="9197">
          <cell r="B9197" t="str">
            <v>BFA0000477</v>
          </cell>
          <cell r="C9197" t="str">
            <v>230BFA0000477</v>
          </cell>
          <cell r="D9197" t="str">
            <v>六角头螺栓</v>
          </cell>
        </row>
        <row r="9198">
          <cell r="B9198" t="str">
            <v>RIM0000089</v>
          </cell>
          <cell r="C9198" t="str">
            <v>210RIM0000089</v>
          </cell>
          <cell r="D9198" t="str">
            <v>2020s调整座</v>
          </cell>
        </row>
        <row r="9199">
          <cell r="B9199" t="str">
            <v>BFA0000359</v>
          </cell>
          <cell r="C9199" t="str">
            <v>230BFA0000359</v>
          </cell>
          <cell r="D9199" t="str">
            <v>减震器安装螺母</v>
          </cell>
        </row>
        <row r="9200">
          <cell r="B9200" t="str">
            <v>TSY0000451</v>
          </cell>
          <cell r="C9200" t="str">
            <v>220TSY0000451</v>
          </cell>
          <cell r="D9200" t="str">
            <v>扣条KT-32-340</v>
          </cell>
        </row>
        <row r="9201">
          <cell r="B9201" t="str">
            <v>SHT0001145</v>
          </cell>
          <cell r="C9201" t="str">
            <v>230SHT0001145</v>
          </cell>
          <cell r="D9201" t="str">
            <v>挡块</v>
          </cell>
        </row>
        <row r="9202">
          <cell r="B9202" t="str">
            <v>RCA0000211</v>
          </cell>
          <cell r="C9202" t="str">
            <v>210RCA0000211</v>
          </cell>
          <cell r="D9202" t="str">
            <v>支架</v>
          </cell>
        </row>
        <row r="9203">
          <cell r="B9203" t="str">
            <v>BFA0000654</v>
          </cell>
          <cell r="C9203" t="str">
            <v>230BFA0000654</v>
          </cell>
          <cell r="D9203" t="str">
            <v>ф8×55（内方螺丝）</v>
          </cell>
        </row>
        <row r="9204">
          <cell r="B9204" t="str">
            <v>REM0001635</v>
          </cell>
          <cell r="C9204" t="str">
            <v>210REM0001635</v>
          </cell>
          <cell r="D9204" t="str">
            <v>6486弹簧座</v>
          </cell>
        </row>
        <row r="9205">
          <cell r="B9205" t="str">
            <v>SCS0005773</v>
          </cell>
          <cell r="C9205" t="str">
            <v>230SCS0005773</v>
          </cell>
          <cell r="D9205" t="str">
            <v>电机固定支架焊接总成</v>
          </cell>
        </row>
        <row r="9206">
          <cell r="B9206" t="str">
            <v>SCS0004117</v>
          </cell>
          <cell r="C9206" t="str">
            <v>220SCS0004117</v>
          </cell>
          <cell r="D9206" t="str">
            <v>B40后排座椅头枕包装膜</v>
          </cell>
        </row>
        <row r="9207">
          <cell r="B9207" t="str">
            <v>SCS0004049</v>
          </cell>
          <cell r="C9207" t="str">
            <v>220SCS0004049</v>
          </cell>
          <cell r="D9207" t="str">
            <v>B40前排头枕包装膜</v>
          </cell>
        </row>
        <row r="9208">
          <cell r="B9208" t="str">
            <v>SCS0004049</v>
          </cell>
          <cell r="C9208" t="str">
            <v>230SCS0004049</v>
          </cell>
          <cell r="D9208" t="str">
            <v>B40前排头枕包装膜</v>
          </cell>
        </row>
        <row r="9209">
          <cell r="B9209" t="str">
            <v>SCS0004117</v>
          </cell>
          <cell r="C9209" t="str">
            <v>230SCS0004117</v>
          </cell>
          <cell r="D9209" t="str">
            <v>B40后排座椅头枕包装膜</v>
          </cell>
        </row>
        <row r="9210">
          <cell r="B9210" t="str">
            <v>SLT0002496</v>
          </cell>
          <cell r="C9210" t="str">
            <v>220SLT0002496</v>
          </cell>
          <cell r="D9210" t="str">
            <v>副驾驶员座垫内嵌钢丝1</v>
          </cell>
        </row>
        <row r="9211">
          <cell r="B9211" t="str">
            <v>SCS0005173</v>
          </cell>
          <cell r="C9211" t="str">
            <v>220SCS0005173</v>
          </cell>
          <cell r="D9211" t="str">
            <v>C50E塑料下片黑</v>
          </cell>
        </row>
        <row r="9212">
          <cell r="B9212" t="str">
            <v>TSY0010113</v>
          </cell>
          <cell r="C9212" t="str">
            <v>220TSY0010113</v>
          </cell>
          <cell r="D9212" t="str">
            <v>吊紧带（绒布+PP条）390</v>
          </cell>
        </row>
        <row r="9213">
          <cell r="B9213" t="str">
            <v>SHT0001409</v>
          </cell>
          <cell r="C9213" t="str">
            <v>230SHT0001409</v>
          </cell>
          <cell r="D9213" t="str">
            <v>角度限位片</v>
          </cell>
        </row>
        <row r="9214">
          <cell r="B9214" t="str">
            <v>SHT0002040</v>
          </cell>
          <cell r="C9214" t="str">
            <v>230SHT0002040</v>
          </cell>
          <cell r="D9214" t="str">
            <v>阻尼器拉线固定支架</v>
          </cell>
        </row>
        <row r="9215">
          <cell r="B9215" t="str">
            <v>BFA0000425</v>
          </cell>
          <cell r="C9215" t="str">
            <v>230BFA0000425</v>
          </cell>
          <cell r="D9215" t="str">
            <v>铆钉2</v>
          </cell>
        </row>
        <row r="9216">
          <cell r="B9216" t="str">
            <v>SCS0007057</v>
          </cell>
          <cell r="C9216" t="str">
            <v>230SCS0007057</v>
          </cell>
          <cell r="D9216" t="str">
            <v>儿童座椅固定挂钩</v>
          </cell>
        </row>
        <row r="9217">
          <cell r="B9217" t="str">
            <v>SHT0001050</v>
          </cell>
          <cell r="C9217" t="str">
            <v>230SHT0001050</v>
          </cell>
          <cell r="D9217" t="str">
            <v>罩壳前固定钣金件右</v>
          </cell>
        </row>
        <row r="9218">
          <cell r="B9218" t="str">
            <v>REM0001674</v>
          </cell>
          <cell r="C9218" t="str">
            <v>210REM0001674</v>
          </cell>
          <cell r="D9218" t="str">
            <v>A2前下视胶垫</v>
          </cell>
        </row>
        <row r="9219">
          <cell r="B9219" t="str">
            <v>TSY0000251</v>
          </cell>
          <cell r="C9219" t="str">
            <v>220TSY0000251</v>
          </cell>
          <cell r="D9219" t="str">
            <v>吊紧带KT-135-2-505</v>
          </cell>
        </row>
        <row r="9220">
          <cell r="B9220" t="str">
            <v>TSY0010360</v>
          </cell>
          <cell r="C9220" t="str">
            <v>220TSY0010360</v>
          </cell>
          <cell r="D9220" t="str">
            <v>吊紧带600mm*27mm*N</v>
          </cell>
        </row>
        <row r="9221">
          <cell r="B9221" t="str">
            <v>SLT0010532</v>
          </cell>
          <cell r="C9221" t="str">
            <v>230SLT0010532</v>
          </cell>
          <cell r="D9221" t="str">
            <v>直线阀连接轴</v>
          </cell>
        </row>
        <row r="9222">
          <cell r="B9222" t="str">
            <v>REM0002270</v>
          </cell>
          <cell r="C9222" t="str">
            <v>210REM0002270</v>
          </cell>
          <cell r="D9222" t="str">
            <v>T7H左上安装座垫</v>
          </cell>
        </row>
        <row r="9223">
          <cell r="B9223" t="str">
            <v>REM0002293</v>
          </cell>
          <cell r="C9223" t="str">
            <v>210REM0002293</v>
          </cell>
          <cell r="D9223" t="str">
            <v>T7H右上镜座垫</v>
          </cell>
        </row>
        <row r="9224">
          <cell r="B9224" t="str">
            <v>SHT0013729</v>
          </cell>
          <cell r="C9224" t="str">
            <v>210SHT0013729</v>
          </cell>
          <cell r="D9224" t="str">
            <v>H6扶手手轮弹簧</v>
          </cell>
        </row>
        <row r="9225">
          <cell r="B9225" t="str">
            <v>BFA0010096</v>
          </cell>
          <cell r="C9225" t="str">
            <v>230BFA0010096</v>
          </cell>
          <cell r="D9225" t="str">
            <v>全钢大帽抽芯铆钉</v>
          </cell>
        </row>
        <row r="9226">
          <cell r="B9226" t="str">
            <v>BFA0000346</v>
          </cell>
          <cell r="C9226" t="str">
            <v>230BFA0000346</v>
          </cell>
          <cell r="D9226" t="str">
            <v>三排座垫翻转销轴</v>
          </cell>
        </row>
        <row r="9227">
          <cell r="B9227" t="str">
            <v>SHT0001790</v>
          </cell>
          <cell r="C9227" t="str">
            <v>230SHT0001790</v>
          </cell>
          <cell r="D9227" t="str">
            <v>背饰板上固定点支架</v>
          </cell>
        </row>
        <row r="9228">
          <cell r="B9228" t="str">
            <v>SHT0010192</v>
          </cell>
          <cell r="C9228" t="str">
            <v>230SHT0010192</v>
          </cell>
          <cell r="D9228" t="str">
            <v>蜗簧固定钣金片2</v>
          </cell>
        </row>
        <row r="9229">
          <cell r="B9229" t="str">
            <v>REM0001757</v>
          </cell>
          <cell r="C9229" t="str">
            <v>210REM0001757</v>
          </cell>
          <cell r="D9229" t="str">
            <v>捷运右下镜座软垫</v>
          </cell>
        </row>
        <row r="9230">
          <cell r="B9230" t="str">
            <v>REM0001768</v>
          </cell>
          <cell r="C9230" t="str">
            <v>210REM0001768</v>
          </cell>
          <cell r="D9230" t="str">
            <v>捷运左下镜座软垫</v>
          </cell>
        </row>
        <row r="9231">
          <cell r="B9231" t="str">
            <v>REM0002695</v>
          </cell>
          <cell r="C9231" t="str">
            <v>210REM0002695</v>
          </cell>
          <cell r="D9231" t="str">
            <v>M31RB毛毡(圆形)</v>
          </cell>
        </row>
        <row r="9232">
          <cell r="B9232" t="str">
            <v>TSY0000171</v>
          </cell>
          <cell r="C9232" t="str">
            <v>220TSY0000171</v>
          </cell>
          <cell r="D9232" t="str">
            <v>板条KT-15-450</v>
          </cell>
        </row>
        <row r="9233">
          <cell r="B9233" t="str">
            <v>SLT0002352</v>
          </cell>
          <cell r="C9233" t="str">
            <v>220SLT0002352</v>
          </cell>
          <cell r="D9233" t="str">
            <v>滑键带锁止</v>
          </cell>
        </row>
        <row r="9234">
          <cell r="B9234" t="str">
            <v>TST0001712</v>
          </cell>
          <cell r="C9234" t="str">
            <v>230TST0001712</v>
          </cell>
          <cell r="D9234" t="str">
            <v>内方螺丝φ6*70</v>
          </cell>
        </row>
        <row r="9235">
          <cell r="B9235" t="str">
            <v>BSP0000029</v>
          </cell>
          <cell r="C9235" t="str">
            <v>210BSP0000029</v>
          </cell>
          <cell r="D9235" t="str">
            <v>曼项目前下视镜镜头弹簧</v>
          </cell>
        </row>
        <row r="9236">
          <cell r="B9236" t="str">
            <v>BSP0000029</v>
          </cell>
          <cell r="C9236" t="str">
            <v>230BSP0000029</v>
          </cell>
          <cell r="D9236" t="str">
            <v>曼项目前下视镜镜头弹簧</v>
          </cell>
        </row>
        <row r="9237">
          <cell r="B9237" t="str">
            <v>TSY0010328</v>
          </cell>
          <cell r="C9237" t="str">
            <v>220TSY0010328</v>
          </cell>
          <cell r="D9237" t="str">
            <v>板条KT-16-305mm</v>
          </cell>
        </row>
        <row r="9238">
          <cell r="B9238" t="str">
            <v>BAS0000045</v>
          </cell>
          <cell r="C9238" t="str">
            <v>230BAS0000045</v>
          </cell>
          <cell r="D9238" t="str">
            <v>拉簧套</v>
          </cell>
        </row>
        <row r="9239">
          <cell r="B9239" t="str">
            <v>TMA0000284</v>
          </cell>
          <cell r="C9239" t="str">
            <v>210TMA0000284</v>
          </cell>
          <cell r="D9239" t="str">
            <v>海绵条9mmx490mm</v>
          </cell>
        </row>
        <row r="9240">
          <cell r="B9240" t="str">
            <v>TST0000133</v>
          </cell>
          <cell r="C9240" t="str">
            <v>230TST0000133</v>
          </cell>
          <cell r="D9240" t="str">
            <v>φ8*30沉头内六方螺丝</v>
          </cell>
        </row>
        <row r="9241">
          <cell r="B9241" t="str">
            <v>BFA0000377</v>
          </cell>
          <cell r="C9241" t="str">
            <v>230BFA0000377</v>
          </cell>
          <cell r="D9241" t="str">
            <v>回转轴（前）</v>
          </cell>
        </row>
        <row r="9242">
          <cell r="B9242" t="str">
            <v>SLT0010685</v>
          </cell>
          <cell r="C9242" t="str">
            <v>220SLT0010685</v>
          </cell>
          <cell r="D9242" t="str">
            <v>扶手包装袋</v>
          </cell>
        </row>
        <row r="9243">
          <cell r="B9243" t="str">
            <v>REM0002145</v>
          </cell>
          <cell r="C9243" t="str">
            <v>210REM0002145</v>
          </cell>
          <cell r="D9243" t="str">
            <v>ETX左下镜座泡棉胶垫</v>
          </cell>
        </row>
        <row r="9244">
          <cell r="B9244" t="str">
            <v>REM0002146</v>
          </cell>
          <cell r="C9244" t="str">
            <v>210REM0002146</v>
          </cell>
          <cell r="D9244" t="str">
            <v>ETX右下镜座泡棉胶垫</v>
          </cell>
        </row>
        <row r="9245">
          <cell r="B9245" t="str">
            <v>BAS0000017</v>
          </cell>
          <cell r="C9245" t="str">
            <v>230BAS0000017</v>
          </cell>
          <cell r="D9245" t="str">
            <v>中排独立软垫轴承</v>
          </cell>
        </row>
        <row r="9246">
          <cell r="B9246" t="str">
            <v>BAS0000017</v>
          </cell>
          <cell r="C9246" t="str">
            <v>220BAS0000017</v>
          </cell>
          <cell r="D9246" t="str">
            <v>中排独立软垫轴承</v>
          </cell>
        </row>
        <row r="9247">
          <cell r="B9247" t="str">
            <v>SHT0012488</v>
          </cell>
          <cell r="C9247" t="str">
            <v>220SHT0012488</v>
          </cell>
          <cell r="D9247" t="str">
            <v>扶手包装膜</v>
          </cell>
        </row>
        <row r="9248">
          <cell r="B9248" t="str">
            <v>SHT0013935</v>
          </cell>
          <cell r="C9248" t="str">
            <v>220SHT0013935</v>
          </cell>
          <cell r="D9248" t="str">
            <v>分体头枕包装膜</v>
          </cell>
        </row>
        <row r="9249">
          <cell r="B9249" t="str">
            <v>TST0001275</v>
          </cell>
          <cell r="C9249" t="str">
            <v>230TST0001275</v>
          </cell>
          <cell r="D9249" t="str">
            <v>圆柱销φ8*30</v>
          </cell>
        </row>
        <row r="9250">
          <cell r="B9250" t="str">
            <v>SHT0001155</v>
          </cell>
          <cell r="C9250" t="str">
            <v>230SHT0001155</v>
          </cell>
          <cell r="D9250" t="str">
            <v>手轮支架</v>
          </cell>
        </row>
        <row r="9251">
          <cell r="B9251" t="str">
            <v>SHT0001167</v>
          </cell>
          <cell r="C9251" t="str">
            <v>230SHT0001167</v>
          </cell>
          <cell r="D9251" t="str">
            <v>绞架右加强板</v>
          </cell>
        </row>
        <row r="9252">
          <cell r="B9252" t="str">
            <v>SHT0001168</v>
          </cell>
          <cell r="C9252" t="str">
            <v>230SHT0001168</v>
          </cell>
          <cell r="D9252" t="str">
            <v>绞架左加强板</v>
          </cell>
        </row>
        <row r="9253">
          <cell r="B9253" t="str">
            <v>TSY0000273</v>
          </cell>
          <cell r="C9253" t="str">
            <v>220TSY0000273</v>
          </cell>
          <cell r="D9253" t="str">
            <v>卡条KT-16-350</v>
          </cell>
        </row>
        <row r="9254">
          <cell r="B9254" t="str">
            <v>TST0001582</v>
          </cell>
          <cell r="C9254" t="str">
            <v>230TST0001582</v>
          </cell>
          <cell r="D9254" t="str">
            <v>周转箱标识卡</v>
          </cell>
        </row>
        <row r="9255">
          <cell r="B9255" t="str">
            <v>TMA0000177</v>
          </cell>
          <cell r="C9255" t="str">
            <v>210TMA0000177</v>
          </cell>
          <cell r="D9255" t="str">
            <v>700*800气泡片</v>
          </cell>
        </row>
        <row r="9256">
          <cell r="B9256" t="str">
            <v>TSY0000320</v>
          </cell>
          <cell r="C9256" t="str">
            <v>220TSY0000320</v>
          </cell>
          <cell r="D9256" t="str">
            <v>扣条KT-32-320</v>
          </cell>
        </row>
        <row r="9257">
          <cell r="B9257" t="str">
            <v>SLT0010190</v>
          </cell>
          <cell r="C9257" t="str">
            <v>230SLT0010190</v>
          </cell>
          <cell r="D9257" t="str">
            <v>复位卷簧下限位支架</v>
          </cell>
        </row>
        <row r="9258">
          <cell r="B9258" t="str">
            <v>TSY0010258</v>
          </cell>
          <cell r="C9258" t="str">
            <v>220TSY0010258</v>
          </cell>
          <cell r="D9258" t="str">
            <v>吊紧带570mm*27mm*N</v>
          </cell>
        </row>
        <row r="9259">
          <cell r="B9259" t="str">
            <v>SLT0010464</v>
          </cell>
          <cell r="C9259" t="str">
            <v>220SLT0010464</v>
          </cell>
          <cell r="D9259" t="str">
            <v>副驾靠背解锁手柄总成</v>
          </cell>
        </row>
        <row r="9260">
          <cell r="B9260" t="str">
            <v>SLT0000148</v>
          </cell>
          <cell r="C9260" t="str">
            <v>220SLT0000148</v>
          </cell>
          <cell r="D9260" t="str">
            <v>M3小折手柄欧马可富康色</v>
          </cell>
        </row>
        <row r="9261">
          <cell r="B9261" t="str">
            <v>BFA0000315</v>
          </cell>
          <cell r="C9261" t="str">
            <v>230BFA0000315</v>
          </cell>
          <cell r="D9261" t="str">
            <v>减震器限位固定销</v>
          </cell>
        </row>
        <row r="9262">
          <cell r="B9262" t="str">
            <v>TSY0000161</v>
          </cell>
          <cell r="C9262" t="str">
            <v>220TSY0000161</v>
          </cell>
          <cell r="D9262" t="str">
            <v>板条KT-15-410</v>
          </cell>
        </row>
        <row r="9263">
          <cell r="B9263" t="str">
            <v>BFA0000858</v>
          </cell>
          <cell r="C9263" t="str">
            <v>220BFA0000858</v>
          </cell>
          <cell r="D9263" t="str">
            <v>六角头螺栓</v>
          </cell>
        </row>
        <row r="9264">
          <cell r="B9264" t="str">
            <v>BFA0000598</v>
          </cell>
          <cell r="C9264" t="str">
            <v>230BFA0000598</v>
          </cell>
          <cell r="D9264" t="str">
            <v>内方螺丝6*70</v>
          </cell>
        </row>
        <row r="9265">
          <cell r="B9265" t="str">
            <v>TSY0000873</v>
          </cell>
          <cell r="C9265" t="str">
            <v>220TSY0000873</v>
          </cell>
          <cell r="D9265" t="str">
            <v>吊紧带KT-135-2-570</v>
          </cell>
        </row>
        <row r="9266">
          <cell r="B9266" t="str">
            <v>BFA0000112</v>
          </cell>
          <cell r="C9266" t="str">
            <v>230BFA0000112</v>
          </cell>
          <cell r="D9266" t="str">
            <v>六角法兰承面带齿螺栓</v>
          </cell>
        </row>
        <row r="9267">
          <cell r="B9267" t="str">
            <v>TSY0000244</v>
          </cell>
          <cell r="C9267" t="str">
            <v>220TSY0000244</v>
          </cell>
          <cell r="D9267" t="str">
            <v>绝缘纸板条</v>
          </cell>
        </row>
        <row r="9268">
          <cell r="B9268" t="str">
            <v>TSY0000244</v>
          </cell>
          <cell r="C9268" t="str">
            <v>230TSY0000244</v>
          </cell>
          <cell r="D9268" t="str">
            <v>绝缘纸板条</v>
          </cell>
        </row>
        <row r="9269">
          <cell r="B9269" t="str">
            <v>REM0002478</v>
          </cell>
          <cell r="C9269" t="str">
            <v>210REM0002478</v>
          </cell>
          <cell r="D9269" t="str">
            <v>C7安装座垫左上</v>
          </cell>
        </row>
        <row r="9270">
          <cell r="B9270" t="str">
            <v>REM0002487</v>
          </cell>
          <cell r="C9270" t="str">
            <v>210REM0002487</v>
          </cell>
          <cell r="D9270" t="str">
            <v>C7安装座垫右上</v>
          </cell>
        </row>
        <row r="9271">
          <cell r="B9271" t="str">
            <v>BFA0000358</v>
          </cell>
          <cell r="C9271" t="str">
            <v>230BFA0000358</v>
          </cell>
          <cell r="D9271" t="str">
            <v>安全带固定轴</v>
          </cell>
        </row>
        <row r="9272">
          <cell r="B9272" t="str">
            <v>SHT0001789</v>
          </cell>
          <cell r="C9272" t="str">
            <v>230SHT0001789</v>
          </cell>
          <cell r="D9272" t="str">
            <v>支撑钢丝</v>
          </cell>
        </row>
        <row r="9273">
          <cell r="B9273" t="str">
            <v>BFA0000387</v>
          </cell>
          <cell r="C9273" t="str">
            <v>230BFA0000387</v>
          </cell>
          <cell r="D9273" t="str">
            <v>滑块固定板连接销</v>
          </cell>
        </row>
        <row r="9274">
          <cell r="B9274" t="str">
            <v>SLT0010697</v>
          </cell>
          <cell r="C9274" t="str">
            <v>220SLT0010697</v>
          </cell>
          <cell r="D9274" t="str">
            <v>扶手固定螺栓</v>
          </cell>
        </row>
        <row r="9275">
          <cell r="B9275" t="str">
            <v>BAS0000002</v>
          </cell>
          <cell r="C9275" t="str">
            <v>220BAS0000002</v>
          </cell>
          <cell r="D9275" t="str">
            <v>轴套6486</v>
          </cell>
        </row>
        <row r="9276">
          <cell r="B9276" t="str">
            <v>TSY0000255</v>
          </cell>
          <cell r="C9276" t="str">
            <v>220TSY0000255</v>
          </cell>
          <cell r="D9276" t="str">
            <v>吊紧带KT-135-2-470</v>
          </cell>
        </row>
        <row r="9277">
          <cell r="B9277" t="str">
            <v>BSP0000099</v>
          </cell>
          <cell r="C9277" t="str">
            <v>210BSP0000099</v>
          </cell>
          <cell r="D9277" t="str">
            <v>奥威弹簧φ3</v>
          </cell>
        </row>
        <row r="9278">
          <cell r="B9278" t="str">
            <v>BSP0000099</v>
          </cell>
          <cell r="C9278" t="str">
            <v>230BSP0000099</v>
          </cell>
          <cell r="D9278" t="str">
            <v>奥威弹簧φ3</v>
          </cell>
        </row>
        <row r="9279">
          <cell r="B9279" t="str">
            <v>REM0003400</v>
          </cell>
          <cell r="C9279" t="str">
            <v>210REM0003400</v>
          </cell>
          <cell r="D9279" t="str">
            <v>M50N插接器弹簧卡子</v>
          </cell>
        </row>
        <row r="9280">
          <cell r="B9280" t="str">
            <v>TSY0000856</v>
          </cell>
          <cell r="C9280" t="str">
            <v>220TSY0000856</v>
          </cell>
          <cell r="D9280" t="str">
            <v>板条KT-15-335</v>
          </cell>
        </row>
        <row r="9281">
          <cell r="B9281" t="str">
            <v>SCS0007044</v>
          </cell>
          <cell r="C9281" t="str">
            <v>230SCS0007044</v>
          </cell>
          <cell r="D9281" t="str">
            <v>拉线固定座R</v>
          </cell>
        </row>
        <row r="9282">
          <cell r="B9282" t="str">
            <v>RSM0000128</v>
          </cell>
          <cell r="C9282" t="str">
            <v>210RSM0000128</v>
          </cell>
          <cell r="D9282" t="str">
            <v>H4前下视镜支臂橡胶垫</v>
          </cell>
        </row>
        <row r="9283">
          <cell r="B9283" t="str">
            <v>REM0001678</v>
          </cell>
          <cell r="C9283" t="str">
            <v>210REM0001678</v>
          </cell>
          <cell r="D9283" t="str">
            <v>H3镜头导套</v>
          </cell>
        </row>
        <row r="9284">
          <cell r="B9284" t="str">
            <v>SHT0010895</v>
          </cell>
          <cell r="C9284" t="str">
            <v>220SHT0010895</v>
          </cell>
          <cell r="D9284" t="str">
            <v>开口挡圈</v>
          </cell>
        </row>
        <row r="9285">
          <cell r="B9285" t="str">
            <v>TSY0010188</v>
          </cell>
          <cell r="C9285" t="str">
            <v>220TSY0010188</v>
          </cell>
          <cell r="D9285" t="str">
            <v>吊紧绒布245*34</v>
          </cell>
        </row>
        <row r="9286">
          <cell r="B9286" t="str">
            <v>TSY0000246</v>
          </cell>
          <cell r="C9286" t="str">
            <v>220TSY0000246</v>
          </cell>
          <cell r="D9286" t="str">
            <v>吊紧带KT-135-2-460</v>
          </cell>
        </row>
        <row r="9287">
          <cell r="B9287" t="str">
            <v>BFA0000389</v>
          </cell>
          <cell r="C9287" t="str">
            <v>230BFA0000389</v>
          </cell>
          <cell r="D9287" t="str">
            <v>纵梁焊接组件中轴</v>
          </cell>
        </row>
        <row r="9288">
          <cell r="B9288" t="str">
            <v>BFA0000719</v>
          </cell>
          <cell r="C9288" t="str">
            <v>210BFA0000719</v>
          </cell>
          <cell r="D9288" t="str">
            <v>盖母10*1.25</v>
          </cell>
        </row>
        <row r="9289">
          <cell r="B9289" t="str">
            <v>BFA0000719</v>
          </cell>
          <cell r="C9289" t="str">
            <v>230BFA0000719</v>
          </cell>
          <cell r="D9289" t="str">
            <v>盖母10*1.25</v>
          </cell>
        </row>
        <row r="9290">
          <cell r="B9290" t="str">
            <v>REM0001779</v>
          </cell>
          <cell r="C9290" t="str">
            <v>210REM0001779</v>
          </cell>
          <cell r="D9290" t="str">
            <v>重卡镜头安装块</v>
          </cell>
        </row>
        <row r="9291">
          <cell r="B9291" t="str">
            <v>REM0001779</v>
          </cell>
          <cell r="C9291" t="str">
            <v>230REM0001779</v>
          </cell>
          <cell r="D9291" t="str">
            <v>重卡镜头安装块</v>
          </cell>
        </row>
        <row r="9292">
          <cell r="B9292" t="str">
            <v>SHT0000991</v>
          </cell>
          <cell r="C9292" t="str">
            <v>230SHT0000991</v>
          </cell>
          <cell r="D9292" t="str">
            <v>罩壳后固定钣金件</v>
          </cell>
        </row>
        <row r="9293">
          <cell r="B9293" t="str">
            <v>TSY0010082</v>
          </cell>
          <cell r="C9293" t="str">
            <v>220TSY0010082</v>
          </cell>
          <cell r="D9293" t="str">
            <v>型条KT-16-280mm</v>
          </cell>
        </row>
        <row r="9294">
          <cell r="B9294" t="str">
            <v>SHT0002282</v>
          </cell>
          <cell r="C9294" t="str">
            <v>210SHT0002282</v>
          </cell>
          <cell r="D9294" t="str">
            <v>X3000速降按钮(灰)</v>
          </cell>
        </row>
        <row r="9295">
          <cell r="B9295" t="str">
            <v>SHT0010984</v>
          </cell>
          <cell r="C9295" t="str">
            <v>210SHT0010984</v>
          </cell>
          <cell r="D9295" t="str">
            <v>X3000速降按钮(黑)</v>
          </cell>
        </row>
        <row r="9296">
          <cell r="B9296" t="str">
            <v>SHT0013748</v>
          </cell>
          <cell r="C9296" t="str">
            <v>210SHT0013748</v>
          </cell>
          <cell r="D9296" t="str">
            <v>X3000速降按钮L5000标识</v>
          </cell>
        </row>
        <row r="9297">
          <cell r="B9297" t="str">
            <v>SHT0013748</v>
          </cell>
          <cell r="C9297" t="str">
            <v>220SHT0013748</v>
          </cell>
          <cell r="D9297" t="str">
            <v>X3000速降按钮L5000标识</v>
          </cell>
        </row>
        <row r="9298">
          <cell r="B9298" t="str">
            <v>SCS0004192</v>
          </cell>
          <cell r="C9298" t="str">
            <v>220SCS0004192</v>
          </cell>
          <cell r="D9298" t="str">
            <v>靠背扣手转轴</v>
          </cell>
        </row>
        <row r="9299">
          <cell r="B9299" t="str">
            <v>SCS0004192</v>
          </cell>
          <cell r="C9299" t="str">
            <v>230SCS0004192</v>
          </cell>
          <cell r="D9299" t="str">
            <v>靠背扣手转轴</v>
          </cell>
        </row>
        <row r="9300">
          <cell r="B9300" t="str">
            <v>REM0000434</v>
          </cell>
          <cell r="C9300" t="str">
            <v>210REM0000434</v>
          </cell>
          <cell r="D9300" t="str">
            <v>H4左下镜座垫片</v>
          </cell>
        </row>
        <row r="9301">
          <cell r="B9301" t="str">
            <v>REM0000449</v>
          </cell>
          <cell r="C9301" t="str">
            <v>210REM0000449</v>
          </cell>
          <cell r="D9301" t="str">
            <v>H4右下镜座垫片</v>
          </cell>
        </row>
        <row r="9302">
          <cell r="B9302" t="str">
            <v>SHT0002247</v>
          </cell>
          <cell r="C9302" t="str">
            <v>230SHT0002247</v>
          </cell>
          <cell r="D9302" t="str">
            <v>头枕支撑衬条</v>
          </cell>
        </row>
        <row r="9303">
          <cell r="B9303" t="str">
            <v>SHT0011991</v>
          </cell>
          <cell r="C9303" t="str">
            <v>230SHT0011991</v>
          </cell>
          <cell r="D9303" t="str">
            <v>升降前固定钣金</v>
          </cell>
        </row>
        <row r="9304">
          <cell r="B9304" t="str">
            <v>SHT0011992</v>
          </cell>
          <cell r="C9304" t="str">
            <v>230SHT0011992</v>
          </cell>
          <cell r="D9304" t="str">
            <v>升降后固定钣金</v>
          </cell>
        </row>
        <row r="9305">
          <cell r="B9305" t="str">
            <v>TSY0000256</v>
          </cell>
          <cell r="C9305" t="str">
            <v>220TSY0000256</v>
          </cell>
          <cell r="D9305" t="str">
            <v>吊紧带KT-135-2-450</v>
          </cell>
        </row>
        <row r="9306">
          <cell r="B9306" t="str">
            <v>SCS0004555</v>
          </cell>
          <cell r="C9306" t="str">
            <v>230SCS0004555</v>
          </cell>
          <cell r="D9306" t="str">
            <v>涡簧挡片</v>
          </cell>
        </row>
        <row r="9307">
          <cell r="B9307" t="str">
            <v>BFA0000660</v>
          </cell>
          <cell r="C9307" t="str">
            <v>230BFA0000660</v>
          </cell>
          <cell r="D9307" t="str">
            <v>ф6*60内方螺丝</v>
          </cell>
        </row>
        <row r="9308">
          <cell r="B9308" t="str">
            <v>TSY0000453</v>
          </cell>
          <cell r="C9308" t="str">
            <v>220TSY0000453</v>
          </cell>
          <cell r="D9308" t="str">
            <v>扣条KT-32-260</v>
          </cell>
        </row>
        <row r="9309">
          <cell r="B9309" t="str">
            <v>BFA0000385</v>
          </cell>
          <cell r="C9309" t="str">
            <v>230BFA0000385</v>
          </cell>
          <cell r="D9309" t="str">
            <v>回转轴短（前）</v>
          </cell>
        </row>
        <row r="9310">
          <cell r="B9310" t="str">
            <v>TSY0000259</v>
          </cell>
          <cell r="C9310" t="str">
            <v>220TSY0000259</v>
          </cell>
          <cell r="D9310" t="str">
            <v>卡条KT-16-320</v>
          </cell>
        </row>
        <row r="9311">
          <cell r="B9311" t="str">
            <v>BAS0000016</v>
          </cell>
          <cell r="C9311" t="str">
            <v>230BAS0000016</v>
          </cell>
          <cell r="D9311" t="str">
            <v>钢带轴承</v>
          </cell>
        </row>
        <row r="9312">
          <cell r="B9312" t="str">
            <v>SHT0001007</v>
          </cell>
          <cell r="C9312" t="str">
            <v>230SHT0001007</v>
          </cell>
          <cell r="D9312" t="str">
            <v>角度限位片</v>
          </cell>
        </row>
        <row r="9313">
          <cell r="B9313" t="str">
            <v>TST0000227</v>
          </cell>
          <cell r="C9313" t="str">
            <v>230TST0000227</v>
          </cell>
          <cell r="D9313" t="str">
            <v>冲针ф10.6*11*80</v>
          </cell>
        </row>
        <row r="9314">
          <cell r="B9314" t="str">
            <v>SLT0001526</v>
          </cell>
          <cell r="C9314" t="str">
            <v>220SLT0001526</v>
          </cell>
          <cell r="D9314" t="str">
            <v>副驾驶座钢丝</v>
          </cell>
        </row>
        <row r="9315">
          <cell r="B9315" t="str">
            <v>RIM0000006</v>
          </cell>
          <cell r="C9315" t="str">
            <v>210RIM0000006</v>
          </cell>
          <cell r="D9315" t="str">
            <v>3GD安装弹片</v>
          </cell>
        </row>
        <row r="9316">
          <cell r="B9316" t="str">
            <v>SLT0000107</v>
          </cell>
          <cell r="C9316" t="str">
            <v>220SLT0000107</v>
          </cell>
          <cell r="D9316" t="str">
            <v>M3灰旋转中心</v>
          </cell>
        </row>
        <row r="9317">
          <cell r="B9317" t="str">
            <v>REM0002209</v>
          </cell>
          <cell r="C9317" t="str">
            <v>210REM0002209</v>
          </cell>
          <cell r="D9317" t="str">
            <v>6486铜连接片右</v>
          </cell>
        </row>
        <row r="9318">
          <cell r="B9318" t="str">
            <v>SCS0004394</v>
          </cell>
          <cell r="C9318" t="str">
            <v>230SCS0004394</v>
          </cell>
          <cell r="D9318" t="str">
            <v>中改右侧地锁支架</v>
          </cell>
        </row>
        <row r="9319">
          <cell r="B9319" t="str">
            <v>SCS0004402</v>
          </cell>
          <cell r="C9319" t="str">
            <v>230SCS0004402</v>
          </cell>
          <cell r="D9319" t="str">
            <v>中改左侧地锁支架</v>
          </cell>
        </row>
        <row r="9320">
          <cell r="B9320" t="str">
            <v>SHT0001289</v>
          </cell>
          <cell r="C9320" t="str">
            <v>230SHT0001289</v>
          </cell>
          <cell r="D9320" t="str">
            <v>升降器纵梁后加强片</v>
          </cell>
        </row>
        <row r="9321">
          <cell r="B9321" t="str">
            <v>BAS0000074</v>
          </cell>
          <cell r="C9321" t="str">
            <v>210BAS0000074</v>
          </cell>
          <cell r="D9321" t="str">
            <v>管套</v>
          </cell>
        </row>
        <row r="9322">
          <cell r="B9322" t="str">
            <v>BAS0000076</v>
          </cell>
          <cell r="C9322" t="str">
            <v>210BAS0000076</v>
          </cell>
          <cell r="D9322" t="str">
            <v>套管</v>
          </cell>
        </row>
        <row r="9323">
          <cell r="B9323" t="str">
            <v>SLT0000741</v>
          </cell>
          <cell r="C9323" t="str">
            <v>220SLT0000741</v>
          </cell>
          <cell r="D9323" t="str">
            <v>副驾驶座钢丝</v>
          </cell>
        </row>
        <row r="9324">
          <cell r="B9324" t="str">
            <v>SLT0000774</v>
          </cell>
          <cell r="C9324" t="str">
            <v>220SLT0000774</v>
          </cell>
          <cell r="D9324" t="str">
            <v>M4 正座钢丝</v>
          </cell>
        </row>
        <row r="9325">
          <cell r="B9325" t="str">
            <v>BAS0000033</v>
          </cell>
          <cell r="C9325" t="str">
            <v>230BAS0000033</v>
          </cell>
          <cell r="D9325" t="str">
            <v>无油润滑轴承</v>
          </cell>
        </row>
        <row r="9326">
          <cell r="B9326" t="str">
            <v>SCS0003190</v>
          </cell>
          <cell r="C9326" t="str">
            <v>220SCS0003190</v>
          </cell>
          <cell r="D9326" t="str">
            <v>弹簧盖大</v>
          </cell>
        </row>
        <row r="9327">
          <cell r="B9327" t="str">
            <v>SCS0003190</v>
          </cell>
          <cell r="C9327" t="str">
            <v>230SCS0003190</v>
          </cell>
          <cell r="D9327" t="str">
            <v>弹簧盖大</v>
          </cell>
        </row>
        <row r="9328">
          <cell r="B9328" t="str">
            <v>SCS0005605</v>
          </cell>
          <cell r="C9328" t="str">
            <v>230SCS0005605</v>
          </cell>
          <cell r="D9328" t="str">
            <v>弹簧盖大</v>
          </cell>
        </row>
        <row r="9329">
          <cell r="B9329" t="str">
            <v>SCS0004687</v>
          </cell>
          <cell r="C9329" t="str">
            <v>230SCS0004687</v>
          </cell>
          <cell r="D9329" t="str">
            <v>拉线固定片</v>
          </cell>
        </row>
        <row r="9330">
          <cell r="B9330" t="str">
            <v>TSY0010359</v>
          </cell>
          <cell r="C9330" t="str">
            <v>220TSY0010359</v>
          </cell>
          <cell r="D9330" t="str">
            <v>吊紧带520mm*27mm*N</v>
          </cell>
        </row>
        <row r="9331">
          <cell r="B9331" t="str">
            <v>TSY0010361</v>
          </cell>
          <cell r="C9331" t="str">
            <v>220TSY0010361</v>
          </cell>
          <cell r="D9331" t="str">
            <v>吊紧带520mm*27mm*N</v>
          </cell>
        </row>
        <row r="9332">
          <cell r="B9332" t="str">
            <v>SHT0002248</v>
          </cell>
          <cell r="C9332" t="str">
            <v>230SHT0002248</v>
          </cell>
          <cell r="D9332" t="str">
            <v>下部横衬条</v>
          </cell>
        </row>
        <row r="9333">
          <cell r="B9333" t="str">
            <v>BFA0000716</v>
          </cell>
          <cell r="C9333" t="str">
            <v>210BFA0000716</v>
          </cell>
          <cell r="D9333" t="str">
            <v>Φ6*35高强外方螺丝</v>
          </cell>
        </row>
        <row r="9334">
          <cell r="B9334" t="str">
            <v>REM0002063</v>
          </cell>
          <cell r="C9334" t="str">
            <v>210REM0002063</v>
          </cell>
          <cell r="D9334" t="str">
            <v>电线0.5㎡红(绝缘)</v>
          </cell>
        </row>
        <row r="9335">
          <cell r="B9335" t="str">
            <v>REM0002064</v>
          </cell>
          <cell r="C9335" t="str">
            <v>210REM0002064</v>
          </cell>
          <cell r="D9335" t="str">
            <v>电线0.5㎡黑(绝缘)</v>
          </cell>
        </row>
        <row r="9336">
          <cell r="B9336" t="str">
            <v>BFA0000132</v>
          </cell>
          <cell r="C9336" t="str">
            <v>220BFA0000132</v>
          </cell>
          <cell r="D9336" t="str">
            <v>GRC大客蝶形弹簧垫圈</v>
          </cell>
        </row>
        <row r="9337">
          <cell r="B9337" t="str">
            <v>BFA0000132</v>
          </cell>
          <cell r="C9337" t="str">
            <v>230BFA0000132</v>
          </cell>
          <cell r="D9337" t="str">
            <v>GRC大客蝶形弹簧垫圈</v>
          </cell>
        </row>
        <row r="9338">
          <cell r="B9338" t="str">
            <v>SLT0002010</v>
          </cell>
          <cell r="C9338" t="str">
            <v>230SLT0002010</v>
          </cell>
          <cell r="D9338" t="str">
            <v>L项目台阶螺栓</v>
          </cell>
        </row>
        <row r="9339">
          <cell r="B9339" t="str">
            <v>REM0001687</v>
          </cell>
          <cell r="C9339" t="str">
            <v>210REM0001687</v>
          </cell>
          <cell r="D9339" t="str">
            <v>H3连接杆胶垫</v>
          </cell>
        </row>
        <row r="9340">
          <cell r="B9340" t="str">
            <v>SCS0005277</v>
          </cell>
          <cell r="C9340" t="str">
            <v>220SCS0005277</v>
          </cell>
          <cell r="D9340" t="str">
            <v>坐垫前U型槽打钉钢丝</v>
          </cell>
        </row>
        <row r="9341">
          <cell r="B9341" t="str">
            <v>BPC0010237</v>
          </cell>
          <cell r="C9341" t="str">
            <v>220BPC0010237</v>
          </cell>
          <cell r="D9341" t="str">
            <v>内六角花型盘头螺钉</v>
          </cell>
        </row>
        <row r="9342">
          <cell r="B9342" t="str">
            <v>SLT0010852</v>
          </cell>
          <cell r="C9342" t="str">
            <v>230SLT0010852</v>
          </cell>
          <cell r="D9342" t="str">
            <v>橡胶防护圈</v>
          </cell>
        </row>
        <row r="9343">
          <cell r="B9343" t="str">
            <v>BFA0000856</v>
          </cell>
          <cell r="C9343" t="str">
            <v>210BFA0000856</v>
          </cell>
          <cell r="D9343" t="str">
            <v>ST6.0*30梅花盘头自攻螺钉</v>
          </cell>
        </row>
        <row r="9344">
          <cell r="B9344" t="str">
            <v>RIM0000009</v>
          </cell>
          <cell r="C9344" t="str">
            <v>210RIM0000009</v>
          </cell>
          <cell r="D9344" t="str">
            <v>球头弹卡</v>
          </cell>
        </row>
        <row r="9345">
          <cell r="B9345" t="str">
            <v>SHT0011022</v>
          </cell>
          <cell r="C9345" t="str">
            <v>220SHT0011022</v>
          </cell>
          <cell r="D9345" t="str">
            <v>靠背泡沫预埋钢丝1</v>
          </cell>
        </row>
        <row r="9346">
          <cell r="B9346" t="str">
            <v>BCL0010010</v>
          </cell>
          <cell r="C9346" t="str">
            <v>230BCL0010010</v>
          </cell>
          <cell r="D9346" t="str">
            <v>四管夹</v>
          </cell>
        </row>
        <row r="9347">
          <cell r="B9347" t="str">
            <v>BFA0010023</v>
          </cell>
          <cell r="C9347" t="str">
            <v>230BFA0010023</v>
          </cell>
          <cell r="D9347" t="str">
            <v>内六角圆柱头螺钉</v>
          </cell>
        </row>
        <row r="9348">
          <cell r="B9348" t="str">
            <v>SHT0002255</v>
          </cell>
          <cell r="C9348" t="str">
            <v>230SHT0002255</v>
          </cell>
          <cell r="D9348" t="str">
            <v>腰托固定框线</v>
          </cell>
        </row>
        <row r="9349">
          <cell r="B9349" t="str">
            <v>SHT0012598</v>
          </cell>
          <cell r="C9349" t="str">
            <v>230SHT0012598</v>
          </cell>
          <cell r="D9349" t="str">
            <v>减震器安装螺母</v>
          </cell>
        </row>
        <row r="9350">
          <cell r="B9350" t="str">
            <v>TST0000343</v>
          </cell>
          <cell r="C9350" t="str">
            <v>230TST0000343</v>
          </cell>
          <cell r="D9350" t="str">
            <v>Φ10顶丝</v>
          </cell>
        </row>
        <row r="9351">
          <cell r="B9351" t="str">
            <v>REM0000153</v>
          </cell>
          <cell r="C9351" t="str">
            <v>210REM0000153</v>
          </cell>
          <cell r="D9351" t="str">
            <v>C35DB转向安装板左</v>
          </cell>
        </row>
        <row r="9352">
          <cell r="B9352" t="str">
            <v>BFA0000190</v>
          </cell>
          <cell r="C9352" t="str">
            <v>210BFA0000190</v>
          </cell>
          <cell r="D9352" t="str">
            <v>内六角M8*40黑达克罗</v>
          </cell>
        </row>
        <row r="9353">
          <cell r="B9353" t="str">
            <v>BFA0000190</v>
          </cell>
          <cell r="C9353" t="str">
            <v>230BFA0000190</v>
          </cell>
          <cell r="D9353" t="str">
            <v>内六角M8*40黑达克罗</v>
          </cell>
        </row>
        <row r="9354">
          <cell r="B9354" t="str">
            <v>REM0001807</v>
          </cell>
          <cell r="C9354" t="str">
            <v>210REM0001807</v>
          </cell>
          <cell r="D9354" t="str">
            <v>豪泺防水帽</v>
          </cell>
        </row>
        <row r="9355">
          <cell r="B9355" t="str">
            <v>TSY0000303</v>
          </cell>
          <cell r="C9355" t="str">
            <v>220TSY0000303</v>
          </cell>
          <cell r="D9355" t="str">
            <v>扣条KT-32-280</v>
          </cell>
        </row>
        <row r="9356">
          <cell r="B9356" t="str">
            <v>BFA0000376</v>
          </cell>
          <cell r="C9356" t="str">
            <v>230BFA0000376</v>
          </cell>
          <cell r="D9356" t="str">
            <v>六角头螺栓</v>
          </cell>
        </row>
        <row r="9357">
          <cell r="B9357" t="str">
            <v>BSP0000033</v>
          </cell>
          <cell r="C9357" t="str">
            <v>220BSP0000033</v>
          </cell>
          <cell r="D9357" t="str">
            <v>后排扣手弹簧</v>
          </cell>
        </row>
        <row r="9358">
          <cell r="B9358" t="str">
            <v>BSP0000033</v>
          </cell>
          <cell r="C9358" t="str">
            <v>230BSP0000033</v>
          </cell>
          <cell r="D9358" t="str">
            <v>后排扣手弹簧</v>
          </cell>
        </row>
        <row r="9359">
          <cell r="B9359" t="str">
            <v>REM0000455</v>
          </cell>
          <cell r="C9359" t="str">
            <v>210REM0000455</v>
          </cell>
          <cell r="D9359" t="str">
            <v>斯太尔王右上I胶垫</v>
          </cell>
        </row>
        <row r="9360">
          <cell r="B9360" t="str">
            <v>REM0000606</v>
          </cell>
          <cell r="C9360" t="str">
            <v>210REM0000606</v>
          </cell>
          <cell r="D9360" t="str">
            <v>斯太尔王左上胶垫</v>
          </cell>
        </row>
        <row r="9361">
          <cell r="B9361" t="str">
            <v>SLT0001695</v>
          </cell>
          <cell r="C9361" t="str">
            <v>220SLT0001695</v>
          </cell>
          <cell r="D9361" t="str">
            <v>减躁胶块</v>
          </cell>
        </row>
        <row r="9362">
          <cell r="B9362" t="str">
            <v>SHT0012006</v>
          </cell>
          <cell r="C9362" t="str">
            <v>230SHT0012006</v>
          </cell>
          <cell r="D9362" t="str">
            <v>升降锁止轴安装卡箍</v>
          </cell>
        </row>
        <row r="9363">
          <cell r="B9363" t="str">
            <v>SHT0010259</v>
          </cell>
          <cell r="C9363" t="str">
            <v>230SHT0010259</v>
          </cell>
          <cell r="D9363" t="str">
            <v>仰角拉线靠背固定钣金</v>
          </cell>
        </row>
        <row r="9364">
          <cell r="B9364" t="str">
            <v>SCS0004424</v>
          </cell>
          <cell r="C9364" t="str">
            <v>230SCS0004424</v>
          </cell>
          <cell r="D9364" t="str">
            <v>中改座垫外侧儿童座椅挂钩</v>
          </cell>
        </row>
        <row r="9365">
          <cell r="B9365" t="str">
            <v>SHT0010890</v>
          </cell>
          <cell r="C9365" t="str">
            <v>230SHT0010890</v>
          </cell>
          <cell r="D9365" t="str">
            <v>翻转限位钣金安装轴</v>
          </cell>
        </row>
        <row r="9366">
          <cell r="B9366" t="str">
            <v>SHT0000503</v>
          </cell>
          <cell r="C9366" t="str">
            <v>210SHT0000503</v>
          </cell>
          <cell r="D9366" t="str">
            <v>H4按钮堵盖</v>
          </cell>
        </row>
        <row r="9367">
          <cell r="B9367" t="str">
            <v>SHT0000503</v>
          </cell>
          <cell r="C9367" t="str">
            <v>220SHT0000503</v>
          </cell>
          <cell r="D9367" t="str">
            <v>H4按钮堵盖</v>
          </cell>
        </row>
        <row r="9368">
          <cell r="B9368" t="str">
            <v>TMA0000428</v>
          </cell>
          <cell r="C9368" t="str">
            <v>210TMA0000428</v>
          </cell>
          <cell r="D9368" t="str">
            <v>曼项目前下视镜装箱单</v>
          </cell>
        </row>
        <row r="9369">
          <cell r="B9369" t="str">
            <v>REM0001656</v>
          </cell>
          <cell r="C9369" t="str">
            <v>210REM0001656</v>
          </cell>
          <cell r="D9369" t="str">
            <v>1780防水帽</v>
          </cell>
        </row>
        <row r="9370">
          <cell r="B9370" t="str">
            <v>SHT0001937</v>
          </cell>
          <cell r="C9370" t="str">
            <v>230SHT0001937</v>
          </cell>
          <cell r="D9370" t="str">
            <v>头枕横衬板</v>
          </cell>
        </row>
        <row r="9371">
          <cell r="B9371" t="str">
            <v>BFA0000657</v>
          </cell>
          <cell r="C9371" t="str">
            <v>230BFA0000657</v>
          </cell>
          <cell r="D9371" t="str">
            <v>ф8×35（内方螺丝）</v>
          </cell>
        </row>
        <row r="9372">
          <cell r="B9372" t="str">
            <v>REM0003174</v>
          </cell>
          <cell r="C9372" t="str">
            <v>210REM0003174</v>
          </cell>
          <cell r="D9372" t="str">
            <v>奥驰广角镜球</v>
          </cell>
        </row>
        <row r="9373">
          <cell r="B9373" t="str">
            <v>SHT0002381</v>
          </cell>
          <cell r="C9373" t="str">
            <v>230SHT0002381</v>
          </cell>
          <cell r="D9373" t="str">
            <v>十字架加强片</v>
          </cell>
        </row>
        <row r="9374">
          <cell r="B9374" t="str">
            <v>BFA0000812</v>
          </cell>
          <cell r="C9374" t="str">
            <v>210BFA0000812</v>
          </cell>
          <cell r="D9374" t="str">
            <v>M8非金属嵌件六角锁紧螺母</v>
          </cell>
        </row>
        <row r="9375">
          <cell r="B9375" t="str">
            <v>SCS0005178</v>
          </cell>
          <cell r="C9375" t="str">
            <v>220SCS0005178</v>
          </cell>
          <cell r="D9375" t="str">
            <v>C50E塑料上片黑</v>
          </cell>
        </row>
        <row r="9376">
          <cell r="B9376" t="str">
            <v>TSY0010549</v>
          </cell>
          <cell r="C9376" t="str">
            <v>220TSY0010549</v>
          </cell>
          <cell r="D9376" t="str">
            <v>型条KT-17</v>
          </cell>
        </row>
        <row r="9377">
          <cell r="B9377" t="str">
            <v>TSY0010249</v>
          </cell>
          <cell r="C9377" t="str">
            <v>220TSY0010249</v>
          </cell>
          <cell r="D9377" t="str">
            <v>吊紧带490mm*27mm*N</v>
          </cell>
        </row>
        <row r="9378">
          <cell r="B9378" t="str">
            <v>TSY0000055</v>
          </cell>
          <cell r="C9378" t="str">
            <v>220TSY0000055</v>
          </cell>
          <cell r="D9378" t="str">
            <v>吊紧带KT-135-280mm</v>
          </cell>
        </row>
        <row r="9379">
          <cell r="B9379" t="str">
            <v>TSY0000861</v>
          </cell>
          <cell r="C9379" t="str">
            <v>220TSY0000861</v>
          </cell>
          <cell r="D9379" t="str">
            <v>吊紧带KT-135-2-370</v>
          </cell>
        </row>
        <row r="9380">
          <cell r="B9380" t="str">
            <v>BFA0000445</v>
          </cell>
          <cell r="C9380" t="str">
            <v>210BFA0000445</v>
          </cell>
          <cell r="D9380" t="str">
            <v>1029紧固件</v>
          </cell>
        </row>
        <row r="9381">
          <cell r="B9381" t="str">
            <v>TSY0010115</v>
          </cell>
          <cell r="C9381" t="str">
            <v>220TSY0010115</v>
          </cell>
          <cell r="D9381" t="str">
            <v>型条KT-40-130mm</v>
          </cell>
        </row>
        <row r="9382">
          <cell r="B9382" t="str">
            <v>BSP0000032</v>
          </cell>
          <cell r="C9382" t="str">
            <v>220BSP0000032</v>
          </cell>
          <cell r="D9382" t="str">
            <v>Φ1.3弹簧</v>
          </cell>
        </row>
        <row r="9383">
          <cell r="B9383" t="str">
            <v>BSP0000032</v>
          </cell>
          <cell r="C9383" t="str">
            <v>230BSP0000032</v>
          </cell>
          <cell r="D9383" t="str">
            <v>Φ1.3弹簧</v>
          </cell>
        </row>
        <row r="9384">
          <cell r="B9384" t="str">
            <v>BFA0000661</v>
          </cell>
          <cell r="C9384" t="str">
            <v>230BFA0000661</v>
          </cell>
          <cell r="D9384" t="str">
            <v>φ8*35高强内方螺丝</v>
          </cell>
        </row>
        <row r="9385">
          <cell r="B9385" t="str">
            <v>REM0000433</v>
          </cell>
          <cell r="C9385" t="str">
            <v>210REM0000433</v>
          </cell>
          <cell r="D9385" t="str">
            <v>H4左上镜座垫片</v>
          </cell>
        </row>
        <row r="9386">
          <cell r="B9386" t="str">
            <v>REM0000448</v>
          </cell>
          <cell r="C9386" t="str">
            <v>210REM0000448</v>
          </cell>
          <cell r="D9386" t="str">
            <v>H4右上镜座垫片</v>
          </cell>
        </row>
        <row r="9387">
          <cell r="B9387" t="str">
            <v>RSM0000151</v>
          </cell>
          <cell r="C9387" t="str">
            <v>210RSM0000151</v>
          </cell>
          <cell r="D9387" t="str">
            <v>ETX前下视镜安装胶垫</v>
          </cell>
        </row>
        <row r="9388">
          <cell r="B9388" t="str">
            <v>BPC0010125</v>
          </cell>
          <cell r="C9388" t="str">
            <v>220BPC0010125</v>
          </cell>
          <cell r="D9388" t="str">
            <v>塑料喉箍</v>
          </cell>
        </row>
        <row r="9389">
          <cell r="B9389" t="str">
            <v>BPC0010125</v>
          </cell>
          <cell r="C9389" t="str">
            <v>230BPC0010125</v>
          </cell>
          <cell r="D9389" t="str">
            <v>塑料喉箍</v>
          </cell>
        </row>
        <row r="9390">
          <cell r="B9390" t="str">
            <v>SHT0010841</v>
          </cell>
          <cell r="C9390" t="str">
            <v>230SHT0010841</v>
          </cell>
          <cell r="D9390" t="str">
            <v>仰角调节轴套</v>
          </cell>
        </row>
        <row r="9391">
          <cell r="B9391" t="str">
            <v>TSY0010164</v>
          </cell>
          <cell r="C9391" t="str">
            <v>220TSY0010164</v>
          </cell>
          <cell r="D9391" t="str">
            <v>KT-135-2-27-480</v>
          </cell>
        </row>
        <row r="9392">
          <cell r="B9392" t="str">
            <v>REM0001833</v>
          </cell>
          <cell r="C9392" t="str">
            <v>210REM0001833</v>
          </cell>
          <cell r="D9392" t="str">
            <v>ETX镜头压板外</v>
          </cell>
        </row>
        <row r="9393">
          <cell r="B9393" t="str">
            <v>REM0001833</v>
          </cell>
          <cell r="C9393" t="str">
            <v>230REM0001833</v>
          </cell>
          <cell r="D9393" t="str">
            <v>ETX镜头压板外</v>
          </cell>
        </row>
        <row r="9394">
          <cell r="B9394" t="str">
            <v>TSY0000022</v>
          </cell>
          <cell r="C9394" t="str">
            <v>220TSY0000022</v>
          </cell>
          <cell r="D9394" t="str">
            <v>吊紧带KT-135-2-410</v>
          </cell>
        </row>
        <row r="9395">
          <cell r="B9395" t="str">
            <v>SHT0011806</v>
          </cell>
          <cell r="C9395" t="str">
            <v>230SHT0011806</v>
          </cell>
          <cell r="D9395" t="str">
            <v>仰角调节机构钣金件2</v>
          </cell>
        </row>
        <row r="9396">
          <cell r="B9396" t="str">
            <v>SHT0014661</v>
          </cell>
          <cell r="C9396" t="str">
            <v>220SHT0014661</v>
          </cell>
          <cell r="D9396" t="str">
            <v>副驾驶员说明书</v>
          </cell>
        </row>
        <row r="9397">
          <cell r="B9397" t="str">
            <v>BFA0010050</v>
          </cell>
          <cell r="C9397" t="str">
            <v>230BFA0010050</v>
          </cell>
          <cell r="D9397" t="str">
            <v>内六角圆柱头螺钉M8*45</v>
          </cell>
        </row>
        <row r="9398">
          <cell r="B9398" t="str">
            <v>BFA0000811</v>
          </cell>
          <cell r="C9398" t="str">
            <v>210BFA0000811</v>
          </cell>
          <cell r="D9398" t="str">
            <v>M8*30六角头螺栓</v>
          </cell>
        </row>
        <row r="9399">
          <cell r="B9399" t="str">
            <v>BFA0010050</v>
          </cell>
          <cell r="C9399" t="str">
            <v>210BFA0010050</v>
          </cell>
          <cell r="D9399" t="str">
            <v>内六角圆柱头螺钉M8*45</v>
          </cell>
        </row>
        <row r="9400">
          <cell r="B9400" t="str">
            <v>SBS0010059</v>
          </cell>
          <cell r="C9400" t="str">
            <v>220SBS0010059</v>
          </cell>
          <cell r="D9400" t="str">
            <v>旋转支架罩壳</v>
          </cell>
        </row>
        <row r="9401">
          <cell r="B9401" t="str">
            <v>SHT0011150</v>
          </cell>
          <cell r="C9401" t="str">
            <v>220SHT0011150</v>
          </cell>
          <cell r="D9401" t="str">
            <v>操作说明标识卡</v>
          </cell>
        </row>
        <row r="9402">
          <cell r="B9402" t="str">
            <v>SHT0013127</v>
          </cell>
          <cell r="C9402" t="str">
            <v>220SHT0013127</v>
          </cell>
          <cell r="D9402" t="str">
            <v>重汽2.0驾驶员座椅说明书</v>
          </cell>
        </row>
        <row r="9403">
          <cell r="B9403" t="str">
            <v>SHT0013128</v>
          </cell>
          <cell r="C9403" t="str">
            <v>220SHT0013128</v>
          </cell>
          <cell r="D9403" t="str">
            <v>重汽2.0副驾驶座椅说明书</v>
          </cell>
        </row>
        <row r="9404">
          <cell r="B9404" t="str">
            <v>SHT0013615</v>
          </cell>
          <cell r="C9404" t="str">
            <v>220SHT0013615</v>
          </cell>
          <cell r="D9404" t="str">
            <v>汕德卡驾驶员座椅说明书</v>
          </cell>
        </row>
        <row r="9405">
          <cell r="B9405" t="str">
            <v>SHT0013616</v>
          </cell>
          <cell r="C9405" t="str">
            <v>220SHT0013616</v>
          </cell>
          <cell r="D9405" t="str">
            <v>汕德卡高配副驾座椅说明书</v>
          </cell>
        </row>
        <row r="9406">
          <cell r="B9406" t="str">
            <v>SHT0013617</v>
          </cell>
          <cell r="C9406" t="str">
            <v>220SHT0013617</v>
          </cell>
          <cell r="D9406" t="str">
            <v>副驾驶员座椅说明书</v>
          </cell>
        </row>
        <row r="9407">
          <cell r="B9407" t="str">
            <v>SHT0013642</v>
          </cell>
          <cell r="C9407" t="str">
            <v>220SHT0013642</v>
          </cell>
          <cell r="D9407" t="str">
            <v>1.0机械驾驶员说明书</v>
          </cell>
        </row>
        <row r="9408">
          <cell r="B9408" t="str">
            <v>SHT0013643</v>
          </cell>
          <cell r="C9408" t="str">
            <v>220SHT0013643</v>
          </cell>
          <cell r="D9408" t="str">
            <v>1.0机械副驾驶员说明书</v>
          </cell>
        </row>
        <row r="9409">
          <cell r="B9409" t="str">
            <v>SHT0013644</v>
          </cell>
          <cell r="C9409" t="str">
            <v>220SHT0013644</v>
          </cell>
          <cell r="D9409" t="str">
            <v>1.0气囊驾驶员说明书</v>
          </cell>
        </row>
        <row r="9410">
          <cell r="B9410" t="str">
            <v>SHT0013645</v>
          </cell>
          <cell r="C9410" t="str">
            <v>220SHT0013645</v>
          </cell>
          <cell r="D9410" t="str">
            <v>1.0气囊副驾驶员说明书</v>
          </cell>
        </row>
        <row r="9411">
          <cell r="B9411" t="str">
            <v>SHT0014445</v>
          </cell>
          <cell r="C9411" t="str">
            <v>220SHT0014445</v>
          </cell>
          <cell r="D9411" t="str">
            <v>副驾驶座椅操作说明书</v>
          </cell>
        </row>
        <row r="9412">
          <cell r="B9412" t="str">
            <v>SLT0000502</v>
          </cell>
          <cell r="C9412" t="str">
            <v>220SLT0000502</v>
          </cell>
          <cell r="D9412" t="str">
            <v>K1旋转支架罩壳</v>
          </cell>
        </row>
        <row r="9413">
          <cell r="B9413" t="str">
            <v>SCS0005279</v>
          </cell>
          <cell r="C9413" t="str">
            <v>230SCS0005279</v>
          </cell>
          <cell r="D9413" t="str">
            <v>压簧</v>
          </cell>
        </row>
        <row r="9414">
          <cell r="B9414" t="str">
            <v>SHT0001084</v>
          </cell>
          <cell r="C9414" t="str">
            <v>230SHT0001084</v>
          </cell>
          <cell r="D9414" t="str">
            <v>座垫前倾角定位片</v>
          </cell>
        </row>
        <row r="9415">
          <cell r="B9415" t="str">
            <v>REM0001623</v>
          </cell>
          <cell r="C9415" t="str">
            <v>210REM0001623</v>
          </cell>
          <cell r="D9415" t="str">
            <v>H3镜头固定片</v>
          </cell>
        </row>
        <row r="9416">
          <cell r="B9416" t="str">
            <v>SLT0010194</v>
          </cell>
          <cell r="C9416" t="str">
            <v>230SLT0010194</v>
          </cell>
          <cell r="D9416" t="str">
            <v>气动腰托支撑钣金</v>
          </cell>
        </row>
        <row r="9417">
          <cell r="B9417" t="str">
            <v>REM0001651</v>
          </cell>
          <cell r="C9417" t="str">
            <v>210REM0001651</v>
          </cell>
          <cell r="D9417" t="str">
            <v>1580胶条</v>
          </cell>
        </row>
        <row r="9418">
          <cell r="B9418" t="str">
            <v>SCS0004416</v>
          </cell>
          <cell r="C9418" t="str">
            <v>230SCS0004416</v>
          </cell>
          <cell r="D9418" t="str">
            <v>中改座垫内侧儿童座椅挂钩</v>
          </cell>
        </row>
        <row r="9419">
          <cell r="B9419" t="str">
            <v>SHT0001078</v>
          </cell>
          <cell r="C9419" t="str">
            <v>230SHT0001078</v>
          </cell>
          <cell r="D9419" t="str">
            <v>内十字架固定块A</v>
          </cell>
        </row>
        <row r="9420">
          <cell r="B9420" t="str">
            <v>TSY0000054</v>
          </cell>
          <cell r="C9420" t="str">
            <v>220TSY0000054</v>
          </cell>
          <cell r="D9420" t="str">
            <v>吊紧带KT-135-270mm</v>
          </cell>
        </row>
        <row r="9421">
          <cell r="B9421" t="str">
            <v>SLT0000103</v>
          </cell>
          <cell r="C9421" t="str">
            <v>220SLT0000103</v>
          </cell>
          <cell r="D9421" t="str">
            <v>副驾驶座钢丝</v>
          </cell>
        </row>
        <row r="9422">
          <cell r="B9422" t="str">
            <v>SCS0005001</v>
          </cell>
          <cell r="C9422" t="str">
            <v>230SCS0005001</v>
          </cell>
          <cell r="D9422" t="str">
            <v>左侧下连接板总成电泳</v>
          </cell>
        </row>
        <row r="9423">
          <cell r="B9423" t="str">
            <v>SCS0005006</v>
          </cell>
          <cell r="C9423" t="str">
            <v>230SCS0005006</v>
          </cell>
          <cell r="D9423" t="str">
            <v>右侧下连接板总成电泳</v>
          </cell>
        </row>
        <row r="9424">
          <cell r="B9424" t="str">
            <v>BFA0000183</v>
          </cell>
          <cell r="C9424" t="str">
            <v>210BFA0000183</v>
          </cell>
          <cell r="D9424" t="str">
            <v>M6止转螺栓</v>
          </cell>
        </row>
        <row r="9425">
          <cell r="B9425" t="str">
            <v>BFA0000221</v>
          </cell>
          <cell r="C9425" t="str">
            <v>210BFA0000221</v>
          </cell>
          <cell r="D9425" t="str">
            <v>双头螺栓M6*17</v>
          </cell>
        </row>
        <row r="9426">
          <cell r="B9426" t="str">
            <v>BFA0000183</v>
          </cell>
          <cell r="C9426" t="str">
            <v>230BFA0000183</v>
          </cell>
          <cell r="D9426" t="str">
            <v>M6止转螺栓</v>
          </cell>
        </row>
        <row r="9427">
          <cell r="B9427" t="str">
            <v>SHT0000608</v>
          </cell>
          <cell r="C9427" t="str">
            <v>220SHT0000608</v>
          </cell>
          <cell r="D9427" t="str">
            <v>重卡卧铺板条短</v>
          </cell>
        </row>
        <row r="9428">
          <cell r="B9428" t="str">
            <v>SHT0001140</v>
          </cell>
          <cell r="C9428" t="str">
            <v>230SHT0001140</v>
          </cell>
          <cell r="D9428" t="str">
            <v>防尘罩固定座</v>
          </cell>
        </row>
        <row r="9429">
          <cell r="B9429" t="str">
            <v>TSY0000168</v>
          </cell>
          <cell r="C9429" t="str">
            <v>220TSY0000168</v>
          </cell>
          <cell r="D9429" t="str">
            <v>吊紧带KT-106-380</v>
          </cell>
        </row>
        <row r="9430">
          <cell r="B9430" t="str">
            <v>SLT0001530</v>
          </cell>
          <cell r="C9430" t="str">
            <v>220SLT0001530</v>
          </cell>
          <cell r="D9430" t="str">
            <v>副驾驶背钢丝</v>
          </cell>
        </row>
        <row r="9431">
          <cell r="B9431" t="str">
            <v>SHT0001048</v>
          </cell>
          <cell r="C9431" t="str">
            <v>230SHT0001048</v>
          </cell>
          <cell r="D9431" t="str">
            <v>仰角拉线固定钣金件</v>
          </cell>
        </row>
        <row r="9432">
          <cell r="B9432" t="str">
            <v>SLT0002212</v>
          </cell>
          <cell r="C9432" t="str">
            <v>230SLT0002212</v>
          </cell>
          <cell r="D9432" t="str">
            <v>驾驶员旁侧板固定支架</v>
          </cell>
        </row>
        <row r="9433">
          <cell r="B9433" t="str">
            <v>REM0000785</v>
          </cell>
          <cell r="C9433" t="str">
            <v>210REM0000785</v>
          </cell>
          <cell r="D9433" t="str">
            <v>C33D灯体左</v>
          </cell>
        </row>
        <row r="9434">
          <cell r="B9434" t="str">
            <v>REM0000808</v>
          </cell>
          <cell r="C9434" t="str">
            <v>210REM0000808</v>
          </cell>
          <cell r="D9434" t="str">
            <v>C33D灯体右</v>
          </cell>
        </row>
        <row r="9435">
          <cell r="B9435" t="str">
            <v>RIM0000021</v>
          </cell>
          <cell r="C9435" t="str">
            <v>210RIM0000021</v>
          </cell>
          <cell r="D9435" t="str">
            <v>昼夜调节弹片</v>
          </cell>
        </row>
        <row r="9436">
          <cell r="B9436" t="str">
            <v>TMA0000566</v>
          </cell>
          <cell r="C9436" t="str">
            <v>210TMA0000566</v>
          </cell>
          <cell r="D9436" t="str">
            <v>气泡袋500*300</v>
          </cell>
        </row>
        <row r="9437">
          <cell r="B9437" t="str">
            <v>SHT0014101</v>
          </cell>
          <cell r="C9437" t="str">
            <v>220SHT0014101</v>
          </cell>
          <cell r="D9437" t="str">
            <v>垫片</v>
          </cell>
        </row>
        <row r="9438">
          <cell r="B9438" t="str">
            <v>TSY0000272</v>
          </cell>
          <cell r="C9438" t="str">
            <v>220TSY0000272</v>
          </cell>
          <cell r="D9438" t="str">
            <v>板条KT-15-350</v>
          </cell>
        </row>
        <row r="9439">
          <cell r="B9439" t="str">
            <v>TSY0000125</v>
          </cell>
          <cell r="C9439" t="str">
            <v>220TSY0000125</v>
          </cell>
          <cell r="D9439" t="str">
            <v>吊紧带KT-135-260mm</v>
          </cell>
        </row>
        <row r="9440">
          <cell r="B9440" t="str">
            <v>BFA0000488</v>
          </cell>
          <cell r="C9440" t="str">
            <v>210BFA0000488</v>
          </cell>
          <cell r="D9440" t="str">
            <v>M10黑锌锁姆带尼龙片</v>
          </cell>
        </row>
        <row r="9441">
          <cell r="B9441" t="str">
            <v>BFA0000488</v>
          </cell>
          <cell r="C9441" t="str">
            <v>230BFA0000488</v>
          </cell>
          <cell r="D9441" t="str">
            <v>M10黑锌锁姆带尼龙片</v>
          </cell>
        </row>
        <row r="9442">
          <cell r="B9442" t="str">
            <v>SHT0001077</v>
          </cell>
          <cell r="C9442" t="str">
            <v>230SHT0001077</v>
          </cell>
          <cell r="D9442" t="str">
            <v>内十字架固定块B</v>
          </cell>
        </row>
        <row r="9443">
          <cell r="B9443" t="str">
            <v>TSY0000704</v>
          </cell>
          <cell r="C9443" t="str">
            <v>220TSY0000704</v>
          </cell>
          <cell r="D9443" t="str">
            <v>扣条KT-17-120</v>
          </cell>
        </row>
        <row r="9444">
          <cell r="B9444" t="str">
            <v>SCS0004962</v>
          </cell>
          <cell r="C9444" t="str">
            <v>230SCS0004962</v>
          </cell>
          <cell r="D9444" t="str">
            <v>六分头枕内侧保护钣金</v>
          </cell>
        </row>
        <row r="9445">
          <cell r="B9445" t="str">
            <v>BEC0000048</v>
          </cell>
          <cell r="C9445" t="str">
            <v>210BEC0000048</v>
          </cell>
          <cell r="D9445" t="str">
            <v>AMP282109-1端子插头</v>
          </cell>
        </row>
        <row r="9446">
          <cell r="B9446" t="str">
            <v>TST0000759</v>
          </cell>
          <cell r="C9446" t="str">
            <v>220TST0000759</v>
          </cell>
          <cell r="D9446" t="str">
            <v>压脚螺丝</v>
          </cell>
        </row>
        <row r="9447">
          <cell r="B9447" t="str">
            <v>TST0000448</v>
          </cell>
          <cell r="C9447" t="str">
            <v>230TST0000448</v>
          </cell>
          <cell r="D9447" t="str">
            <v>白镜片</v>
          </cell>
        </row>
        <row r="9448">
          <cell r="B9448" t="str">
            <v>TST0001277</v>
          </cell>
          <cell r="C9448" t="str">
            <v>230TST0001277</v>
          </cell>
          <cell r="D9448" t="str">
            <v>圆柱销6*30</v>
          </cell>
        </row>
        <row r="9449">
          <cell r="B9449" t="str">
            <v>SLT0000002</v>
          </cell>
          <cell r="C9449" t="str">
            <v>220SLT0000002</v>
          </cell>
          <cell r="D9449" t="str">
            <v>钢丝2.5*600</v>
          </cell>
        </row>
        <row r="9450">
          <cell r="B9450" t="str">
            <v>REM0001664</v>
          </cell>
          <cell r="C9450" t="str">
            <v>210REM0001664</v>
          </cell>
          <cell r="D9450" t="str">
            <v>1780胶条</v>
          </cell>
        </row>
        <row r="9451">
          <cell r="B9451" t="str">
            <v>REM0001009</v>
          </cell>
          <cell r="C9451" t="str">
            <v>210REM0001009</v>
          </cell>
          <cell r="D9451" t="str">
            <v>ETX改型下镜座压圈</v>
          </cell>
        </row>
        <row r="9452">
          <cell r="B9452" t="str">
            <v>REM0001009</v>
          </cell>
          <cell r="C9452" t="str">
            <v>230REM0001009</v>
          </cell>
          <cell r="D9452" t="str">
            <v>ETX改型下镜座压圈</v>
          </cell>
        </row>
        <row r="9453">
          <cell r="B9453" t="str">
            <v>REM0001841</v>
          </cell>
          <cell r="C9453" t="str">
            <v>210REM0001841</v>
          </cell>
          <cell r="D9453" t="str">
            <v>华菱右上侧胶垫</v>
          </cell>
        </row>
        <row r="9454">
          <cell r="B9454" t="str">
            <v>REM0001842</v>
          </cell>
          <cell r="C9454" t="str">
            <v>210REM0001842</v>
          </cell>
          <cell r="D9454" t="str">
            <v>华菱右下侧胶垫</v>
          </cell>
        </row>
        <row r="9455">
          <cell r="B9455" t="str">
            <v>SCS0004794</v>
          </cell>
          <cell r="C9455" t="str">
            <v>230SCS0004794</v>
          </cell>
          <cell r="D9455" t="str">
            <v>涡簧固定座</v>
          </cell>
        </row>
        <row r="9456">
          <cell r="B9456" t="str">
            <v>SHT0001206</v>
          </cell>
          <cell r="C9456" t="str">
            <v>230SHT0001206</v>
          </cell>
          <cell r="D9456" t="str">
            <v>前连接板直片</v>
          </cell>
        </row>
        <row r="9457">
          <cell r="B9457" t="str">
            <v>SHT0001207</v>
          </cell>
          <cell r="C9457" t="str">
            <v>230SHT0001207</v>
          </cell>
          <cell r="D9457" t="str">
            <v>前连接板斜片</v>
          </cell>
        </row>
        <row r="9458">
          <cell r="B9458" t="str">
            <v>SCS0004313</v>
          </cell>
          <cell r="C9458" t="str">
            <v>220SCS0004313</v>
          </cell>
          <cell r="D9458" t="str">
            <v>C50泡沫钢丝A</v>
          </cell>
        </row>
        <row r="9459">
          <cell r="B9459" t="str">
            <v>SCS0004313</v>
          </cell>
          <cell r="C9459" t="str">
            <v>230SCS0004313</v>
          </cell>
          <cell r="D9459" t="str">
            <v>C50泡沫钢丝A</v>
          </cell>
        </row>
        <row r="9460">
          <cell r="B9460" t="str">
            <v>BSP0000046</v>
          </cell>
          <cell r="C9460" t="str">
            <v>230BSP0000046</v>
          </cell>
          <cell r="D9460" t="str">
            <v>减震扣拉簧</v>
          </cell>
        </row>
        <row r="9461">
          <cell r="B9461" t="str">
            <v>BSP0000097</v>
          </cell>
          <cell r="C9461" t="str">
            <v>210BSP0000097</v>
          </cell>
          <cell r="D9461" t="str">
            <v>BWL7500扭簧</v>
          </cell>
        </row>
        <row r="9462">
          <cell r="B9462" t="str">
            <v>TMA0000430</v>
          </cell>
          <cell r="C9462" t="str">
            <v>210TMA0000430</v>
          </cell>
          <cell r="D9462" t="str">
            <v>济南轻卡补盲镜装箱单</v>
          </cell>
        </row>
        <row r="9463">
          <cell r="B9463" t="str">
            <v>TSY0010253</v>
          </cell>
          <cell r="C9463" t="str">
            <v>220TSY0010253</v>
          </cell>
          <cell r="D9463" t="str">
            <v>吊紧带440mm*27mm*N</v>
          </cell>
        </row>
        <row r="9464">
          <cell r="B9464" t="str">
            <v>BSP0010007</v>
          </cell>
          <cell r="C9464" t="str">
            <v>230BSP0010007</v>
          </cell>
          <cell r="D9464" t="str">
            <v>仰角回位蜗簧</v>
          </cell>
        </row>
        <row r="9465">
          <cell r="B9465" t="str">
            <v>SHT0012062</v>
          </cell>
          <cell r="C9465" t="str">
            <v>230SHT0012062</v>
          </cell>
          <cell r="D9465" t="str">
            <v>升降解锁总成安装弹簧</v>
          </cell>
        </row>
        <row r="9466">
          <cell r="B9466" t="str">
            <v>REM0001950</v>
          </cell>
          <cell r="C9466" t="str">
            <v>210REM0001950</v>
          </cell>
          <cell r="D9466" t="str">
            <v>铰链扶手大底盖</v>
          </cell>
        </row>
        <row r="9467">
          <cell r="B9467" t="str">
            <v>TSY0000860</v>
          </cell>
          <cell r="C9467" t="str">
            <v>220TSY0000860</v>
          </cell>
          <cell r="D9467" t="str">
            <v>吊紧带KT-135-2-330</v>
          </cell>
        </row>
        <row r="9468">
          <cell r="B9468" t="str">
            <v>TST0000585</v>
          </cell>
          <cell r="C9468" t="str">
            <v>230TST0000585</v>
          </cell>
          <cell r="D9468" t="str">
            <v>保险芯φ5*20（2A）</v>
          </cell>
        </row>
        <row r="9469">
          <cell r="B9469" t="str">
            <v>REM0000969</v>
          </cell>
          <cell r="C9469" t="str">
            <v>210REM0000969</v>
          </cell>
          <cell r="D9469" t="str">
            <v>ETX卡子2</v>
          </cell>
        </row>
        <row r="9470">
          <cell r="B9470" t="str">
            <v>REM0000970</v>
          </cell>
          <cell r="C9470" t="str">
            <v>210REM0000970</v>
          </cell>
          <cell r="D9470" t="str">
            <v>ETX卡子3</v>
          </cell>
        </row>
        <row r="9471">
          <cell r="B9471" t="str">
            <v>BFA0010068</v>
          </cell>
          <cell r="C9471" t="str">
            <v>220BFA0010068</v>
          </cell>
          <cell r="D9471" t="str">
            <v>六角头螺栓</v>
          </cell>
        </row>
        <row r="9472">
          <cell r="B9472" t="str">
            <v>BFA0010068</v>
          </cell>
          <cell r="C9472" t="str">
            <v>230BFA0010068</v>
          </cell>
          <cell r="D9472" t="str">
            <v>六角头螺栓</v>
          </cell>
        </row>
        <row r="9473">
          <cell r="B9473" t="str">
            <v>REM0000413</v>
          </cell>
          <cell r="C9473" t="str">
            <v>210REM0000413</v>
          </cell>
          <cell r="D9473" t="str">
            <v>0.5平方兰线</v>
          </cell>
        </row>
        <row r="9474">
          <cell r="B9474" t="str">
            <v>RCA0000074</v>
          </cell>
          <cell r="C9474" t="str">
            <v>210RCA0000074</v>
          </cell>
          <cell r="D9474" t="str">
            <v>重卡内扶手卡子1</v>
          </cell>
        </row>
        <row r="9475">
          <cell r="B9475" t="str">
            <v>BAS0000025</v>
          </cell>
          <cell r="C9475" t="str">
            <v>230BAS0000025</v>
          </cell>
          <cell r="D9475" t="str">
            <v>钢带轴承10*11*15.5*7</v>
          </cell>
        </row>
        <row r="9476">
          <cell r="B9476" t="str">
            <v>TST0001276</v>
          </cell>
          <cell r="C9476" t="str">
            <v>230TST0001276</v>
          </cell>
          <cell r="D9476" t="str">
            <v>圆柱销6*40</v>
          </cell>
        </row>
        <row r="9477">
          <cell r="B9477" t="str">
            <v>BPC0000061</v>
          </cell>
          <cell r="C9477" t="str">
            <v>230BPC0000061</v>
          </cell>
          <cell r="D9477" t="str">
            <v>可变阻尼器K22929</v>
          </cell>
        </row>
        <row r="9478">
          <cell r="B9478" t="str">
            <v>SHT0001178</v>
          </cell>
          <cell r="C9478" t="str">
            <v>230SHT0001178</v>
          </cell>
          <cell r="D9478" t="str">
            <v>调节螺杆支架</v>
          </cell>
        </row>
        <row r="9479">
          <cell r="B9479" t="str">
            <v>SLT0002013</v>
          </cell>
          <cell r="C9479" t="str">
            <v>230SLT0002013</v>
          </cell>
          <cell r="D9479" t="str">
            <v>L项目长轴</v>
          </cell>
        </row>
        <row r="9480">
          <cell r="B9480" t="str">
            <v>SHT0002293</v>
          </cell>
          <cell r="C9480" t="str">
            <v>230SHT0002293</v>
          </cell>
          <cell r="D9480" t="str">
            <v>调角器左上连接板组件电泳</v>
          </cell>
        </row>
        <row r="9481">
          <cell r="B9481" t="str">
            <v>TSY0000463</v>
          </cell>
          <cell r="C9481" t="str">
            <v>220TSY0000463</v>
          </cell>
          <cell r="D9481" t="str">
            <v>扣条KT-32-220</v>
          </cell>
        </row>
        <row r="9482">
          <cell r="B9482" t="str">
            <v>SLT0001123</v>
          </cell>
          <cell r="C9482" t="str">
            <v>220SLT0001123</v>
          </cell>
          <cell r="D9482" t="str">
            <v>驾驶座钢丝</v>
          </cell>
        </row>
        <row r="9483">
          <cell r="B9483" t="str">
            <v>SLT0010096</v>
          </cell>
          <cell r="C9483" t="str">
            <v>220SLT0010096</v>
          </cell>
          <cell r="D9483" t="str">
            <v>KT-135-2-430mm*25mm正背</v>
          </cell>
        </row>
        <row r="9484">
          <cell r="B9484" t="str">
            <v>SLT0010098</v>
          </cell>
          <cell r="C9484" t="str">
            <v>220SLT0010098</v>
          </cell>
          <cell r="D9484" t="str">
            <v>KT-135-2-430mm*25mm副背</v>
          </cell>
        </row>
        <row r="9485">
          <cell r="B9485" t="str">
            <v>TSY0010519</v>
          </cell>
          <cell r="C9485" t="str">
            <v>220TSY0010519</v>
          </cell>
          <cell r="D9485" t="str">
            <v>吊紧带430mm*27mm*N</v>
          </cell>
        </row>
        <row r="9486">
          <cell r="B9486" t="str">
            <v>TSY0010521</v>
          </cell>
          <cell r="C9486" t="str">
            <v>220TSY0010521</v>
          </cell>
          <cell r="D9486" t="str">
            <v>吊紧带430mm*27mm*N</v>
          </cell>
        </row>
        <row r="9487">
          <cell r="B9487" t="str">
            <v>SCS0004401</v>
          </cell>
          <cell r="C9487" t="str">
            <v>230SCS0004401</v>
          </cell>
          <cell r="D9487" t="str">
            <v>中改靠背拉线解锁手柄</v>
          </cell>
        </row>
        <row r="9488">
          <cell r="B9488" t="str">
            <v>TSY0000175</v>
          </cell>
          <cell r="C9488" t="str">
            <v>220TSY0000175</v>
          </cell>
          <cell r="D9488" t="str">
            <v>黑色拉锁25cm</v>
          </cell>
        </row>
        <row r="9489">
          <cell r="B9489" t="str">
            <v>BFA0010021</v>
          </cell>
          <cell r="C9489" t="str">
            <v>220BFA0010021</v>
          </cell>
          <cell r="D9489" t="str">
            <v>内六角花形盘头螺钉</v>
          </cell>
        </row>
        <row r="9490">
          <cell r="B9490" t="str">
            <v>BFA0010021</v>
          </cell>
          <cell r="C9490" t="str">
            <v>230BFA0010021</v>
          </cell>
          <cell r="D9490" t="str">
            <v>内六角花形盘头螺钉</v>
          </cell>
        </row>
        <row r="9491">
          <cell r="B9491" t="str">
            <v>SHT0011028</v>
          </cell>
          <cell r="C9491" t="str">
            <v>220SHT0011028</v>
          </cell>
          <cell r="D9491" t="str">
            <v>座垫泡沫预埋钢丝1</v>
          </cell>
        </row>
        <row r="9492">
          <cell r="B9492" t="str">
            <v>SHT0011656</v>
          </cell>
          <cell r="C9492" t="str">
            <v>220SHT0011656</v>
          </cell>
          <cell r="D9492" t="str">
            <v>坐垫钢丝</v>
          </cell>
        </row>
        <row r="9493">
          <cell r="B9493" t="str">
            <v>SHT0011945</v>
          </cell>
          <cell r="C9493" t="str">
            <v>220SHT0011945</v>
          </cell>
          <cell r="D9493" t="str">
            <v>靠背面套钢丝1</v>
          </cell>
        </row>
        <row r="9494">
          <cell r="B9494" t="str">
            <v>SHT0011946</v>
          </cell>
          <cell r="C9494" t="str">
            <v>220SHT0011946</v>
          </cell>
          <cell r="D9494" t="str">
            <v>靠背面套钢丝2</v>
          </cell>
        </row>
        <row r="9495">
          <cell r="B9495" t="str">
            <v>BFA0000408</v>
          </cell>
          <cell r="C9495" t="str">
            <v>230BFA0000408</v>
          </cell>
          <cell r="D9495" t="str">
            <v>全金属六角锁紧螺母</v>
          </cell>
        </row>
        <row r="9496">
          <cell r="B9496" t="str">
            <v>BSP0010012</v>
          </cell>
          <cell r="C9496" t="str">
            <v>230BSP0010012</v>
          </cell>
          <cell r="D9496" t="str">
            <v>滑轨解锁手柄右侧回位簧</v>
          </cell>
        </row>
        <row r="9497">
          <cell r="B9497" t="str">
            <v>TSY0010117</v>
          </cell>
          <cell r="C9497" t="str">
            <v>220TSY0010117</v>
          </cell>
          <cell r="D9497" t="str">
            <v>勾条JYG38-2-170mm</v>
          </cell>
        </row>
        <row r="9498">
          <cell r="B9498" t="str">
            <v>TSY0000859</v>
          </cell>
          <cell r="C9498" t="str">
            <v>220TSY0000859</v>
          </cell>
          <cell r="D9498" t="str">
            <v>吊紧带KT-135-2-295</v>
          </cell>
        </row>
        <row r="9499">
          <cell r="B9499" t="str">
            <v>BFA0000362</v>
          </cell>
          <cell r="C9499" t="str">
            <v>230BFA0000362</v>
          </cell>
          <cell r="D9499" t="str">
            <v>连接销轴</v>
          </cell>
        </row>
        <row r="9500">
          <cell r="B9500" t="str">
            <v>SCS0004375</v>
          </cell>
          <cell r="C9500" t="str">
            <v>230SCS0004375</v>
          </cell>
          <cell r="D9500" t="str">
            <v>中改靠背拉线支架</v>
          </cell>
        </row>
        <row r="9501">
          <cell r="B9501" t="str">
            <v>SCS0004309</v>
          </cell>
          <cell r="C9501" t="str">
            <v>220SCS0004309</v>
          </cell>
          <cell r="D9501" t="str">
            <v>钢丝  2.5×500</v>
          </cell>
        </row>
        <row r="9502">
          <cell r="B9502" t="str">
            <v>SLT0001125</v>
          </cell>
          <cell r="C9502" t="str">
            <v>220SLT0001125</v>
          </cell>
          <cell r="D9502" t="str">
            <v>钢丝2.5*450</v>
          </cell>
        </row>
        <row r="9503">
          <cell r="B9503" t="str">
            <v>SLT0001125</v>
          </cell>
          <cell r="C9503" t="str">
            <v>230SLT0001125</v>
          </cell>
          <cell r="D9503" t="str">
            <v>钢丝2.5*450</v>
          </cell>
        </row>
        <row r="9504">
          <cell r="B9504" t="str">
            <v>REM0000968</v>
          </cell>
          <cell r="C9504" t="str">
            <v>210REM0000968</v>
          </cell>
          <cell r="D9504" t="str">
            <v>ETX卡子1</v>
          </cell>
        </row>
        <row r="9505">
          <cell r="B9505" t="str">
            <v>REM0000971</v>
          </cell>
          <cell r="C9505" t="str">
            <v>210REM0000971</v>
          </cell>
          <cell r="D9505" t="str">
            <v>ETX卡子4</v>
          </cell>
        </row>
        <row r="9506">
          <cell r="B9506" t="str">
            <v>TSY0010285</v>
          </cell>
          <cell r="C9506" t="str">
            <v>220TSY0010285</v>
          </cell>
          <cell r="D9506" t="str">
            <v>吊紧带420*27</v>
          </cell>
        </row>
        <row r="9507">
          <cell r="B9507" t="str">
            <v>SHT0010909</v>
          </cell>
          <cell r="C9507" t="str">
            <v>230SHT0010909</v>
          </cell>
          <cell r="D9507" t="str">
            <v>靠背调节角度限位片副边</v>
          </cell>
        </row>
        <row r="9508">
          <cell r="B9508" t="str">
            <v>SHT0010910</v>
          </cell>
          <cell r="C9508" t="str">
            <v>230SHT0010910</v>
          </cell>
          <cell r="D9508" t="str">
            <v>靠背调节角度限位片主边</v>
          </cell>
        </row>
        <row r="9509">
          <cell r="B9509" t="str">
            <v>REM0001679</v>
          </cell>
          <cell r="C9509" t="str">
            <v>210REM0001679</v>
          </cell>
          <cell r="D9509" t="str">
            <v>H3镜杆衬套</v>
          </cell>
        </row>
        <row r="9510">
          <cell r="B9510" t="str">
            <v>REM0001834</v>
          </cell>
          <cell r="C9510" t="str">
            <v>210REM0001834</v>
          </cell>
          <cell r="D9510" t="str">
            <v>华菱镜座堵盖</v>
          </cell>
        </row>
        <row r="9511">
          <cell r="B9511" t="str">
            <v>REM0001852</v>
          </cell>
          <cell r="C9511" t="str">
            <v>210REM0001852</v>
          </cell>
          <cell r="D9511" t="str">
            <v>华菱胶帽</v>
          </cell>
        </row>
        <row r="9512">
          <cell r="B9512" t="str">
            <v>TSY0000754</v>
          </cell>
          <cell r="C9512" t="str">
            <v>220TSY0000754</v>
          </cell>
          <cell r="D9512" t="str">
            <v>KT-135-2-420mm*25mm副背</v>
          </cell>
        </row>
        <row r="9513">
          <cell r="B9513" t="str">
            <v>TSY0000793</v>
          </cell>
          <cell r="C9513" t="str">
            <v>220TSY0000793</v>
          </cell>
          <cell r="D9513" t="str">
            <v>扣条KT-17-110</v>
          </cell>
        </row>
        <row r="9514">
          <cell r="B9514" t="str">
            <v>TSY0000794</v>
          </cell>
          <cell r="C9514" t="str">
            <v>220TSY0000794</v>
          </cell>
          <cell r="D9514" t="str">
            <v>板条KT-16-110</v>
          </cell>
        </row>
        <row r="9515">
          <cell r="B9515" t="str">
            <v>TSY0000753</v>
          </cell>
          <cell r="C9515" t="str">
            <v>220TSY0000753</v>
          </cell>
          <cell r="D9515" t="str">
            <v>KT-135-2-420mm*25mm正背</v>
          </cell>
        </row>
        <row r="9516">
          <cell r="B9516" t="str">
            <v>SLT0010103</v>
          </cell>
          <cell r="C9516" t="str">
            <v>220SLT0010103</v>
          </cell>
          <cell r="D9516" t="str">
            <v>KT-135-2-420mm*25mm正座</v>
          </cell>
        </row>
        <row r="9517">
          <cell r="B9517" t="str">
            <v>TSY0010155</v>
          </cell>
          <cell r="C9517" t="str">
            <v>220TSY0010155</v>
          </cell>
          <cell r="D9517" t="str">
            <v>吊紧带KT-135-27-415</v>
          </cell>
        </row>
        <row r="9518">
          <cell r="B9518" t="str">
            <v>DCL0000499</v>
          </cell>
          <cell r="C9518" t="str">
            <v>210DCL0000499</v>
          </cell>
          <cell r="D9518" t="str">
            <v>φ10*30外方螺丝黑</v>
          </cell>
        </row>
        <row r="9519">
          <cell r="B9519" t="str">
            <v>SHT0010240</v>
          </cell>
          <cell r="C9519" t="str">
            <v>230SHT0010240</v>
          </cell>
          <cell r="D9519" t="str">
            <v>防尘罩支撑钣金</v>
          </cell>
        </row>
        <row r="9520">
          <cell r="B9520" t="str">
            <v>TSY0000058</v>
          </cell>
          <cell r="C9520" t="str">
            <v>220TSY0000058</v>
          </cell>
          <cell r="D9520" t="str">
            <v>吊紧带KT-135-235mm</v>
          </cell>
        </row>
        <row r="9521">
          <cell r="B9521" t="str">
            <v>TSY0010088</v>
          </cell>
          <cell r="C9521" t="str">
            <v>220TSY0010088</v>
          </cell>
          <cell r="D9521" t="str">
            <v>吊紧带</v>
          </cell>
        </row>
        <row r="9522">
          <cell r="B9522" t="str">
            <v>TSY0010110</v>
          </cell>
          <cell r="C9522" t="str">
            <v>220TSY0010110</v>
          </cell>
          <cell r="D9522" t="str">
            <v>吊紧带（绒布+PP条）265</v>
          </cell>
        </row>
        <row r="9523">
          <cell r="B9523" t="str">
            <v>TSY0010112</v>
          </cell>
          <cell r="C9523" t="str">
            <v>220TSY0010112</v>
          </cell>
          <cell r="D9523" t="str">
            <v>吊紧带（绒布+PP条）265</v>
          </cell>
        </row>
        <row r="9524">
          <cell r="B9524" t="str">
            <v>RSM0000129</v>
          </cell>
          <cell r="C9524" t="str">
            <v>210RSM0000129</v>
          </cell>
          <cell r="D9524" t="str">
            <v>福田H4前下视镜镜头胶堵</v>
          </cell>
        </row>
        <row r="9525">
          <cell r="B9525" t="str">
            <v>TSY0010097</v>
          </cell>
          <cell r="C9525" t="str">
            <v>220TSY0010097</v>
          </cell>
          <cell r="D9525" t="str">
            <v>箭型条290cm</v>
          </cell>
        </row>
        <row r="9526">
          <cell r="B9526" t="str">
            <v>TSY0010193</v>
          </cell>
          <cell r="C9526" t="str">
            <v>220TSY0010193</v>
          </cell>
          <cell r="D9526" t="str">
            <v>型条</v>
          </cell>
        </row>
        <row r="9527">
          <cell r="B9527" t="str">
            <v>REM0001844</v>
          </cell>
          <cell r="C9527" t="str">
            <v>210REM0001844</v>
          </cell>
          <cell r="D9527" t="str">
            <v>华菱右上前胶垫</v>
          </cell>
        </row>
        <row r="9528">
          <cell r="B9528" t="str">
            <v>SCS0004652</v>
          </cell>
          <cell r="C9528" t="str">
            <v>230SCS0004652</v>
          </cell>
          <cell r="D9528" t="str">
            <v>M20座蛇形簧固定片</v>
          </cell>
        </row>
        <row r="9529">
          <cell r="B9529" t="str">
            <v>SLT0002016</v>
          </cell>
          <cell r="C9529" t="str">
            <v>230SLT0002016</v>
          </cell>
          <cell r="D9529" t="str">
            <v>转动销</v>
          </cell>
        </row>
        <row r="9530">
          <cell r="B9530" t="str">
            <v>TSY0000169</v>
          </cell>
          <cell r="C9530" t="str">
            <v>220TSY0000169</v>
          </cell>
          <cell r="D9530" t="str">
            <v>板条KT-15-310</v>
          </cell>
        </row>
        <row r="9531">
          <cell r="B9531" t="str">
            <v>SHT0001143</v>
          </cell>
          <cell r="C9531" t="str">
            <v>230SHT0001143</v>
          </cell>
          <cell r="D9531" t="str">
            <v>升降塑罩</v>
          </cell>
        </row>
        <row r="9532">
          <cell r="B9532" t="str">
            <v>BSP0000037</v>
          </cell>
          <cell r="C9532" t="str">
            <v>230BSP0000037</v>
          </cell>
          <cell r="D9532" t="str">
            <v>拉簧</v>
          </cell>
        </row>
        <row r="9533">
          <cell r="B9533" t="str">
            <v>RIM0000019</v>
          </cell>
          <cell r="C9533" t="str">
            <v>210RIM0000019</v>
          </cell>
          <cell r="D9533" t="str">
            <v>18D安装弹片</v>
          </cell>
        </row>
        <row r="9534">
          <cell r="B9534" t="str">
            <v>SHT0011011</v>
          </cell>
          <cell r="C9534" t="str">
            <v>220SHT0011011</v>
          </cell>
          <cell r="D9534" t="str">
            <v>通风加热孔盖板</v>
          </cell>
        </row>
        <row r="9535">
          <cell r="B9535" t="str">
            <v>SCS0004403</v>
          </cell>
          <cell r="C9535" t="str">
            <v>230SCS0004403</v>
          </cell>
          <cell r="D9535" t="str">
            <v>中改地锁拉线固定前支架</v>
          </cell>
        </row>
        <row r="9536">
          <cell r="B9536" t="str">
            <v>SCS0004404</v>
          </cell>
          <cell r="C9536" t="str">
            <v>230SCS0004404</v>
          </cell>
          <cell r="D9536" t="str">
            <v>中改地锁拉线固定前支架</v>
          </cell>
        </row>
        <row r="9537">
          <cell r="B9537" t="str">
            <v>SLT0002708</v>
          </cell>
          <cell r="C9537" t="str">
            <v>230SLT0002708</v>
          </cell>
          <cell r="D9537" t="str">
            <v>头枕支撑钢丝155mm</v>
          </cell>
        </row>
        <row r="9538">
          <cell r="B9538" t="str">
            <v>TSY0000257</v>
          </cell>
          <cell r="C9538" t="str">
            <v>220TSY0000257</v>
          </cell>
          <cell r="D9538" t="str">
            <v>吊紧带KT-135-2-345</v>
          </cell>
        </row>
        <row r="9539">
          <cell r="B9539" t="str">
            <v>SLT0000737</v>
          </cell>
          <cell r="C9539" t="str">
            <v>220SLT0000737</v>
          </cell>
          <cell r="D9539" t="str">
            <v>螺栓饰盖（棕色）</v>
          </cell>
        </row>
        <row r="9540">
          <cell r="B9540" t="str">
            <v>SLT0000757</v>
          </cell>
          <cell r="C9540" t="str">
            <v>220SLT0000757</v>
          </cell>
          <cell r="D9540" t="str">
            <v>前排座椅前端饰盖</v>
          </cell>
        </row>
        <row r="9541">
          <cell r="B9541" t="str">
            <v>SLT0000806</v>
          </cell>
          <cell r="C9541" t="str">
            <v>220SLT0000806</v>
          </cell>
          <cell r="D9541" t="str">
            <v>螺栓外饰盖</v>
          </cell>
        </row>
        <row r="9542">
          <cell r="B9542" t="str">
            <v>TSY0010090</v>
          </cell>
          <cell r="C9542" t="str">
            <v>220TSY0010090</v>
          </cell>
          <cell r="D9542" t="str">
            <v>吊紧带</v>
          </cell>
        </row>
        <row r="9543">
          <cell r="B9543" t="str">
            <v>BFA0000622</v>
          </cell>
          <cell r="C9543" t="str">
            <v>230BFA0000622</v>
          </cell>
          <cell r="D9543" t="str">
            <v>ф10*20（内方螺丝）</v>
          </cell>
        </row>
        <row r="9544">
          <cell r="B9544" t="str">
            <v>SHT0000992</v>
          </cell>
          <cell r="C9544" t="str">
            <v>230SHT0000992</v>
          </cell>
          <cell r="D9544" t="str">
            <v>罩壳前固定钣金件</v>
          </cell>
        </row>
        <row r="9545">
          <cell r="B9545" t="str">
            <v>TSY0000027</v>
          </cell>
          <cell r="C9545" t="str">
            <v>220TSY0000027</v>
          </cell>
          <cell r="D9545" t="str">
            <v>板条KT-15-290</v>
          </cell>
        </row>
        <row r="9546">
          <cell r="B9546" t="str">
            <v>TSY0010131</v>
          </cell>
          <cell r="C9546" t="str">
            <v>220TSY0010131</v>
          </cell>
          <cell r="D9546" t="str">
            <v>吊紧带KT-135-2-405mm</v>
          </cell>
        </row>
        <row r="9547">
          <cell r="B9547" t="str">
            <v>TMA0000283</v>
          </cell>
          <cell r="C9547" t="str">
            <v>210TMA0000283</v>
          </cell>
          <cell r="D9547" t="str">
            <v>45*45气泡袋</v>
          </cell>
        </row>
        <row r="9548">
          <cell r="B9548" t="str">
            <v>REM0001951</v>
          </cell>
          <cell r="C9548" t="str">
            <v>210REM0001951</v>
          </cell>
          <cell r="D9548" t="str">
            <v>铰链扶手小底盖</v>
          </cell>
        </row>
        <row r="9549">
          <cell r="B9549" t="str">
            <v>TMA0000176</v>
          </cell>
          <cell r="C9549" t="str">
            <v>210TMA0000176</v>
          </cell>
          <cell r="D9549" t="str">
            <v>海绵纸</v>
          </cell>
        </row>
        <row r="9550">
          <cell r="B9550" t="str">
            <v>TMA0000176</v>
          </cell>
          <cell r="C9550" t="str">
            <v>220TMA0000176</v>
          </cell>
          <cell r="D9550" t="str">
            <v>海绵纸</v>
          </cell>
        </row>
        <row r="9551">
          <cell r="B9551" t="str">
            <v>TSY0010348</v>
          </cell>
          <cell r="C9551" t="str">
            <v>220TSY0010348</v>
          </cell>
          <cell r="D9551" t="str">
            <v>吊紧带400mm*27mm*N</v>
          </cell>
        </row>
        <row r="9552">
          <cell r="B9552" t="str">
            <v>TSY0010278</v>
          </cell>
          <cell r="C9552" t="str">
            <v>220TSY0010278</v>
          </cell>
          <cell r="D9552" t="str">
            <v>吊紧带400*27</v>
          </cell>
        </row>
        <row r="9553">
          <cell r="B9553" t="str">
            <v>REM0002156</v>
          </cell>
          <cell r="C9553" t="str">
            <v>210REM0002156</v>
          </cell>
          <cell r="D9553" t="str">
            <v>M20毛毡</v>
          </cell>
        </row>
        <row r="9554">
          <cell r="B9554" t="str">
            <v>BFA0000586</v>
          </cell>
          <cell r="C9554" t="str">
            <v>210BFA0000586</v>
          </cell>
          <cell r="D9554" t="str">
            <v>沉头螺钉6*10彩</v>
          </cell>
        </row>
        <row r="9555">
          <cell r="B9555" t="str">
            <v>BFA0000586</v>
          </cell>
          <cell r="C9555" t="str">
            <v>230BFA0000586</v>
          </cell>
          <cell r="D9555" t="str">
            <v>沉头螺钉6*10彩</v>
          </cell>
        </row>
        <row r="9556">
          <cell r="B9556" t="str">
            <v>SLT0010101</v>
          </cell>
          <cell r="C9556" t="str">
            <v>220SLT0010101</v>
          </cell>
          <cell r="D9556" t="str">
            <v>KT-135-2-400mm*25mm副背</v>
          </cell>
        </row>
        <row r="9557">
          <cell r="B9557" t="str">
            <v>TSY0000781</v>
          </cell>
          <cell r="C9557" t="str">
            <v>220TSY0000781</v>
          </cell>
          <cell r="D9557" t="str">
            <v>KT-135-2-400mm*25mm正座</v>
          </cell>
        </row>
        <row r="9558">
          <cell r="B9558" t="str">
            <v>SLT0010546</v>
          </cell>
          <cell r="C9558" t="str">
            <v>230SLT0010546</v>
          </cell>
          <cell r="D9558" t="str">
            <v>直线阀下支架</v>
          </cell>
        </row>
        <row r="9559">
          <cell r="B9559" t="str">
            <v>REM0000794</v>
          </cell>
          <cell r="C9559" t="str">
            <v>210REM0000794</v>
          </cell>
          <cell r="D9559" t="str">
            <v>M50N阻尼片</v>
          </cell>
        </row>
        <row r="9560">
          <cell r="B9560" t="str">
            <v>REM0010271</v>
          </cell>
          <cell r="C9560" t="str">
            <v>210REM0010271</v>
          </cell>
          <cell r="D9560" t="str">
            <v>T5G上镜座弹簧垫圈</v>
          </cell>
        </row>
        <row r="9561">
          <cell r="B9561" t="str">
            <v>BSP0000100</v>
          </cell>
          <cell r="C9561" t="str">
            <v>210BSP0000100</v>
          </cell>
          <cell r="D9561" t="str">
            <v>豪泺弹簧φ3.5</v>
          </cell>
        </row>
        <row r="9562">
          <cell r="B9562" t="str">
            <v>BSP0000089</v>
          </cell>
          <cell r="C9562" t="str">
            <v>230BSP0000089</v>
          </cell>
          <cell r="D9562" t="str">
            <v>调角手柄复位簧</v>
          </cell>
        </row>
        <row r="9563">
          <cell r="B9563" t="str">
            <v>BSP0000100</v>
          </cell>
          <cell r="C9563" t="str">
            <v>230BSP0000100</v>
          </cell>
          <cell r="D9563" t="str">
            <v>豪泺弹簧φ3.5</v>
          </cell>
        </row>
        <row r="9564">
          <cell r="B9564" t="str">
            <v>REM0001667</v>
          </cell>
          <cell r="C9564" t="str">
            <v>210REM0001667</v>
          </cell>
          <cell r="D9564" t="str">
            <v>1780下视镜镜头后盖</v>
          </cell>
        </row>
        <row r="9565">
          <cell r="B9565" t="str">
            <v>SHT0010488</v>
          </cell>
          <cell r="C9565" t="str">
            <v>230SHT0010488</v>
          </cell>
          <cell r="D9565" t="str">
            <v>标牌固定片</v>
          </cell>
        </row>
        <row r="9566">
          <cell r="B9566" t="str">
            <v>BSP0010013</v>
          </cell>
          <cell r="C9566" t="str">
            <v>230BSP0010013</v>
          </cell>
          <cell r="D9566" t="str">
            <v>滑轨解锁机构回位簧</v>
          </cell>
        </row>
        <row r="9567">
          <cell r="B9567" t="str">
            <v>BFA0000748</v>
          </cell>
          <cell r="C9567" t="str">
            <v>210BFA0000748</v>
          </cell>
          <cell r="D9567" t="str">
            <v>球头座销铁丝</v>
          </cell>
        </row>
        <row r="9568">
          <cell r="B9568" t="str">
            <v>REM0010234</v>
          </cell>
          <cell r="C9568" t="str">
            <v>210REM0010234</v>
          </cell>
          <cell r="D9568" t="str">
            <v>C35DB毛毡左</v>
          </cell>
        </row>
        <row r="9569">
          <cell r="B9569" t="str">
            <v>REM0010235</v>
          </cell>
          <cell r="C9569" t="str">
            <v>210REM0010235</v>
          </cell>
          <cell r="D9569" t="str">
            <v>C35DB毛毡右</v>
          </cell>
        </row>
        <row r="9570">
          <cell r="B9570" t="str">
            <v>SCS0004047</v>
          </cell>
          <cell r="C9570" t="str">
            <v>220SCS0004047</v>
          </cell>
          <cell r="D9570" t="str">
            <v>B40L扣手减震橡胶塞黑色</v>
          </cell>
        </row>
        <row r="9571">
          <cell r="B9571" t="str">
            <v>BFA0010018</v>
          </cell>
          <cell r="C9571" t="str">
            <v>230BFA0010018</v>
          </cell>
          <cell r="D9571" t="str">
            <v>六角头螺栓</v>
          </cell>
        </row>
        <row r="9572">
          <cell r="B9572" t="str">
            <v>SHT0001793</v>
          </cell>
          <cell r="C9572" t="str">
            <v>230SHT0001793</v>
          </cell>
          <cell r="D9572" t="str">
            <v>支撑框线组件</v>
          </cell>
        </row>
        <row r="9573">
          <cell r="B9573" t="str">
            <v>TSY0010248</v>
          </cell>
          <cell r="C9573" t="str">
            <v>220TSY0010248</v>
          </cell>
          <cell r="D9573" t="str">
            <v>吊紧带390mm*27mm*N</v>
          </cell>
        </row>
        <row r="9574">
          <cell r="B9574" t="str">
            <v>TSY0000248</v>
          </cell>
          <cell r="C9574" t="str">
            <v>220TSY0000248</v>
          </cell>
          <cell r="D9574" t="str">
            <v>吊紧带KT-135-2-330</v>
          </cell>
        </row>
        <row r="9575">
          <cell r="B9575" t="str">
            <v>TSY0010186</v>
          </cell>
          <cell r="C9575" t="str">
            <v>220TSY0010186</v>
          </cell>
          <cell r="D9575" t="str">
            <v>箭型条JX-01-280mm</v>
          </cell>
        </row>
        <row r="9576">
          <cell r="B9576" t="str">
            <v>BFA0000773</v>
          </cell>
          <cell r="C9576" t="str">
            <v>210BFA0000773</v>
          </cell>
          <cell r="D9576" t="str">
            <v>螺母</v>
          </cell>
        </row>
        <row r="9577">
          <cell r="B9577" t="str">
            <v>TSY0000728</v>
          </cell>
          <cell r="C9577" t="str">
            <v>220TSY0000728</v>
          </cell>
          <cell r="D9577" t="str">
            <v>KT-135-2-390mm*25mm副背</v>
          </cell>
        </row>
        <row r="9578">
          <cell r="B9578" t="str">
            <v>TSY0010295</v>
          </cell>
          <cell r="C9578" t="str">
            <v>220TSY0010295</v>
          </cell>
          <cell r="D9578" t="str">
            <v>吊紧带385mm*27mm*N</v>
          </cell>
        </row>
        <row r="9579">
          <cell r="B9579" t="str">
            <v>TSY0000253</v>
          </cell>
          <cell r="C9579" t="str">
            <v>220TSY0000253</v>
          </cell>
          <cell r="D9579" t="str">
            <v>吊紧带KT-135-2-300</v>
          </cell>
        </row>
        <row r="9580">
          <cell r="B9580" t="str">
            <v>SHT0001111</v>
          </cell>
          <cell r="C9580" t="str">
            <v>230SHT0001111</v>
          </cell>
          <cell r="D9580" t="str">
            <v>行程开关轴新</v>
          </cell>
        </row>
        <row r="9581">
          <cell r="B9581" t="str">
            <v>REM0003385</v>
          </cell>
          <cell r="C9581" t="str">
            <v>210REM0003385</v>
          </cell>
          <cell r="D9581" t="str">
            <v>欧马可防水帽</v>
          </cell>
        </row>
        <row r="9582">
          <cell r="B9582" t="str">
            <v>RSM0000289</v>
          </cell>
          <cell r="C9582" t="str">
            <v>230RSM0000289</v>
          </cell>
          <cell r="D9582" t="str">
            <v>30.5球头</v>
          </cell>
        </row>
        <row r="9583">
          <cell r="B9583" t="str">
            <v>TSY0000159</v>
          </cell>
          <cell r="C9583" t="str">
            <v>220TSY0000159</v>
          </cell>
          <cell r="D9583" t="str">
            <v>扣条KT-40-150</v>
          </cell>
        </row>
        <row r="9584">
          <cell r="B9584" t="str">
            <v>REM0000287</v>
          </cell>
          <cell r="C9584" t="str">
            <v>210REM0000287</v>
          </cell>
          <cell r="D9584" t="str">
            <v>华菱星凯马左上镜座垫片</v>
          </cell>
        </row>
        <row r="9585">
          <cell r="B9585" t="str">
            <v>REM0000303</v>
          </cell>
          <cell r="C9585" t="str">
            <v>210REM0000303</v>
          </cell>
          <cell r="D9585" t="str">
            <v>华菱星凯马右上镜座垫片</v>
          </cell>
        </row>
        <row r="9586">
          <cell r="B9586" t="str">
            <v>TSY0010284</v>
          </cell>
          <cell r="C9586" t="str">
            <v>220TSY0010284</v>
          </cell>
          <cell r="D9586" t="str">
            <v>吊紧带380*27</v>
          </cell>
        </row>
        <row r="9587">
          <cell r="B9587" t="str">
            <v>REM0000306</v>
          </cell>
          <cell r="C9587" t="str">
            <v>210REM0000306</v>
          </cell>
          <cell r="D9587" t="str">
            <v>1780镜头后盖</v>
          </cell>
        </row>
        <row r="9588">
          <cell r="B9588" t="str">
            <v>SHT0000482</v>
          </cell>
          <cell r="C9588" t="str">
            <v>220SHT0000482</v>
          </cell>
          <cell r="D9588" t="str">
            <v>H4上卧铺拉带带扣罩壳</v>
          </cell>
        </row>
        <row r="9589">
          <cell r="B9589" t="str">
            <v>TSY0010005</v>
          </cell>
          <cell r="C9589" t="str">
            <v>220TSY0010005</v>
          </cell>
          <cell r="D9589" t="str">
            <v>KT-135-2-375mm正座</v>
          </cell>
        </row>
        <row r="9590">
          <cell r="B9590" t="str">
            <v>TSY0010093</v>
          </cell>
          <cell r="C9590" t="str">
            <v>220TSY0010093</v>
          </cell>
          <cell r="D9590" t="str">
            <v>KT-135-2-390mm</v>
          </cell>
        </row>
        <row r="9591">
          <cell r="B9591" t="str">
            <v>SLT0000218</v>
          </cell>
          <cell r="C9591" t="str">
            <v>220SLT0000218</v>
          </cell>
          <cell r="D9591" t="str">
            <v>三人垫后排支架固定卡子</v>
          </cell>
        </row>
        <row r="9592">
          <cell r="B9592" t="str">
            <v>SLT0010097</v>
          </cell>
          <cell r="C9592" t="str">
            <v>220SLT0010097</v>
          </cell>
          <cell r="D9592" t="str">
            <v>KT-135-2-380mm*25mm正背</v>
          </cell>
        </row>
        <row r="9593">
          <cell r="B9593" t="str">
            <v>TSY0000724</v>
          </cell>
          <cell r="C9593" t="str">
            <v>220TSY0000724</v>
          </cell>
          <cell r="D9593" t="str">
            <v>KT-135-2-380mm*25mm正背</v>
          </cell>
        </row>
        <row r="9594">
          <cell r="B9594" t="str">
            <v>TSY0010520</v>
          </cell>
          <cell r="C9594" t="str">
            <v>220TSY0010520</v>
          </cell>
          <cell r="D9594" t="str">
            <v>吊紧带380mm*27mm*N</v>
          </cell>
        </row>
        <row r="9595">
          <cell r="B9595" t="str">
            <v>TSY0010087</v>
          </cell>
          <cell r="C9595" t="str">
            <v>220TSY0010087</v>
          </cell>
          <cell r="D9595" t="str">
            <v>吊紧带</v>
          </cell>
        </row>
        <row r="9596">
          <cell r="B9596" t="str">
            <v>TSY0010091</v>
          </cell>
          <cell r="C9596" t="str">
            <v>220TSY0010091</v>
          </cell>
          <cell r="D9596" t="str">
            <v>KT-135-2-375mm正背</v>
          </cell>
        </row>
        <row r="9597">
          <cell r="B9597" t="str">
            <v>BFA0000533</v>
          </cell>
          <cell r="C9597" t="str">
            <v>210BFA0000533</v>
          </cell>
          <cell r="D9597" t="str">
            <v>8*25内方黑达克罗</v>
          </cell>
        </row>
        <row r="9598">
          <cell r="B9598" t="str">
            <v>BFA0000746</v>
          </cell>
          <cell r="C9598" t="str">
            <v>210BFA0000746</v>
          </cell>
          <cell r="D9598" t="str">
            <v>BWL7500转轴</v>
          </cell>
        </row>
        <row r="9599">
          <cell r="B9599" t="str">
            <v>BAS0000003</v>
          </cell>
          <cell r="C9599" t="str">
            <v>220BAS0000003</v>
          </cell>
          <cell r="D9599" t="str">
            <v>K1轴胶套</v>
          </cell>
        </row>
        <row r="9600">
          <cell r="B9600" t="str">
            <v>BFA0000533</v>
          </cell>
          <cell r="C9600" t="str">
            <v>230BFA0000533</v>
          </cell>
          <cell r="D9600" t="str">
            <v>8*25内方黑达克罗</v>
          </cell>
        </row>
        <row r="9601">
          <cell r="B9601" t="str">
            <v>TST0000863</v>
          </cell>
          <cell r="C9601" t="str">
            <v>230TST0000863</v>
          </cell>
          <cell r="D9601" t="str">
            <v>卡簧</v>
          </cell>
        </row>
        <row r="9602">
          <cell r="B9602" t="str">
            <v>SHT0001313</v>
          </cell>
          <cell r="C9602" t="str">
            <v>230SHT0001313</v>
          </cell>
          <cell r="D9602" t="str">
            <v>减震扣组件电泳</v>
          </cell>
        </row>
        <row r="9603">
          <cell r="B9603" t="str">
            <v>BFA0010093</v>
          </cell>
          <cell r="C9603" t="str">
            <v>230BFA0010093</v>
          </cell>
          <cell r="D9603" t="str">
            <v>六角法兰承面带齿螺栓</v>
          </cell>
        </row>
        <row r="9604">
          <cell r="B9604" t="str">
            <v>BFA0000438</v>
          </cell>
          <cell r="C9604" t="str">
            <v>210BFA0000438</v>
          </cell>
          <cell r="D9604" t="str">
            <v>重卡下视镜紧固件</v>
          </cell>
        </row>
        <row r="9605">
          <cell r="B9605" t="str">
            <v>TMA0000568</v>
          </cell>
          <cell r="C9605" t="str">
            <v>210TMA0000568</v>
          </cell>
          <cell r="D9605" t="str">
            <v>气泡袋400*300</v>
          </cell>
        </row>
        <row r="9606">
          <cell r="B9606" t="str">
            <v>TMA0000577</v>
          </cell>
          <cell r="C9606" t="str">
            <v>210TMA0000577</v>
          </cell>
          <cell r="D9606" t="str">
            <v>气泡袋300*300</v>
          </cell>
        </row>
        <row r="9607">
          <cell r="B9607" t="str">
            <v>TMA0000578</v>
          </cell>
          <cell r="C9607" t="str">
            <v>210TMA0000578</v>
          </cell>
          <cell r="D9607" t="str">
            <v>气泡袋300*350</v>
          </cell>
        </row>
        <row r="9608">
          <cell r="B9608" t="str">
            <v>SCS0001028</v>
          </cell>
          <cell r="C9608" t="str">
            <v>220SCS0001028</v>
          </cell>
          <cell r="D9608" t="str">
            <v>后排三人固定卡片</v>
          </cell>
        </row>
        <row r="9609">
          <cell r="B9609" t="str">
            <v>SCS0001028</v>
          </cell>
          <cell r="C9609" t="str">
            <v>230SCS0001028</v>
          </cell>
          <cell r="D9609" t="str">
            <v>后排三人固定卡片</v>
          </cell>
        </row>
        <row r="9610">
          <cell r="B9610" t="str">
            <v>REM0001836</v>
          </cell>
          <cell r="C9610" t="str">
            <v>210REM0001836</v>
          </cell>
          <cell r="D9610" t="str">
            <v>华菱左胶垫</v>
          </cell>
        </row>
        <row r="9611">
          <cell r="B9611" t="str">
            <v>REM0001843</v>
          </cell>
          <cell r="C9611" t="str">
            <v>210REM0001843</v>
          </cell>
          <cell r="D9611" t="str">
            <v>华菱右下前胶垫</v>
          </cell>
        </row>
        <row r="9612">
          <cell r="B9612" t="str">
            <v>TSY0010201</v>
          </cell>
          <cell r="C9612" t="str">
            <v>220TSY0010201</v>
          </cell>
          <cell r="D9612" t="str">
            <v>吊紧带KT-135-27-370带孔</v>
          </cell>
        </row>
        <row r="9613">
          <cell r="B9613" t="str">
            <v>TSY0010257</v>
          </cell>
          <cell r="C9613" t="str">
            <v>220TSY0010257</v>
          </cell>
          <cell r="D9613" t="str">
            <v>吊紧带370mm*27mm*N</v>
          </cell>
        </row>
        <row r="9614">
          <cell r="B9614" t="str">
            <v>SHT0012009</v>
          </cell>
          <cell r="C9614" t="str">
            <v>230SHT0012009</v>
          </cell>
          <cell r="D9614" t="str">
            <v>升降固定轴锁止钣金</v>
          </cell>
        </row>
        <row r="9615">
          <cell r="B9615" t="str">
            <v>SHT0000986</v>
          </cell>
          <cell r="C9615" t="str">
            <v>230SHT0000986</v>
          </cell>
          <cell r="D9615" t="str">
            <v>右侧固定罩壳钢丝支架</v>
          </cell>
        </row>
        <row r="9616">
          <cell r="B9616" t="str">
            <v>BFA0000720</v>
          </cell>
          <cell r="C9616" t="str">
            <v>210BFA0000720</v>
          </cell>
          <cell r="D9616" t="str">
            <v>外六角8*30黑达罗</v>
          </cell>
        </row>
        <row r="9617">
          <cell r="B9617" t="str">
            <v>BFA0000720</v>
          </cell>
          <cell r="C9617" t="str">
            <v>230BFA0000720</v>
          </cell>
          <cell r="D9617" t="str">
            <v>外六角8*30黑达罗</v>
          </cell>
        </row>
        <row r="9618">
          <cell r="B9618" t="str">
            <v>TSY0000252</v>
          </cell>
          <cell r="C9618" t="str">
            <v>220TSY0000252</v>
          </cell>
          <cell r="D9618" t="str">
            <v>吊紧带KT-135-2-270</v>
          </cell>
        </row>
        <row r="9619">
          <cell r="B9619" t="str">
            <v>REM0002070</v>
          </cell>
          <cell r="C9619" t="str">
            <v>210REM0002070</v>
          </cell>
          <cell r="D9619" t="str">
            <v>￠3热缩管</v>
          </cell>
        </row>
        <row r="9620">
          <cell r="B9620" t="str">
            <v>BPC0010100</v>
          </cell>
          <cell r="C9620" t="str">
            <v>220BPC0010100</v>
          </cell>
          <cell r="D9620" t="str">
            <v>φ6卡箍</v>
          </cell>
        </row>
        <row r="9621">
          <cell r="B9621" t="str">
            <v>TSY0000254</v>
          </cell>
          <cell r="C9621" t="str">
            <v>220TSY0000254</v>
          </cell>
          <cell r="D9621" t="str">
            <v>吊紧带KT-135-2-310</v>
          </cell>
        </row>
        <row r="9622">
          <cell r="B9622" t="str">
            <v>SHT0013257</v>
          </cell>
          <cell r="C9622" t="str">
            <v>230SHT0013257</v>
          </cell>
          <cell r="D9622" t="str">
            <v>扶手安装支架</v>
          </cell>
        </row>
        <row r="9623">
          <cell r="B9623" t="str">
            <v>TSY0010006</v>
          </cell>
          <cell r="C9623" t="str">
            <v>220TSY0010006</v>
          </cell>
          <cell r="D9623" t="str">
            <v>KT-135-2-360mm</v>
          </cell>
        </row>
        <row r="9624">
          <cell r="B9624" t="str">
            <v>SHT0012881</v>
          </cell>
          <cell r="C9624" t="str">
            <v>220SHT0012881</v>
          </cell>
          <cell r="D9624" t="str">
            <v>卡板限位塑料件</v>
          </cell>
        </row>
        <row r="9625">
          <cell r="B9625" t="str">
            <v>BSP0010009</v>
          </cell>
          <cell r="C9625" t="str">
            <v>230BSP0010009</v>
          </cell>
          <cell r="D9625" t="str">
            <v>仰角解锁铸件回位簧</v>
          </cell>
        </row>
        <row r="9626">
          <cell r="B9626" t="str">
            <v>BSP0010010</v>
          </cell>
          <cell r="C9626" t="str">
            <v>230BSP0010010</v>
          </cell>
          <cell r="D9626" t="str">
            <v>水平减震解锁钣金回位簧</v>
          </cell>
        </row>
        <row r="9627">
          <cell r="B9627" t="str">
            <v>SHT0012881</v>
          </cell>
          <cell r="C9627" t="str">
            <v>230SHT0012881</v>
          </cell>
          <cell r="D9627" t="str">
            <v>卡板限位塑料件</v>
          </cell>
        </row>
        <row r="9628">
          <cell r="B9628" t="str">
            <v>TSY0000164</v>
          </cell>
          <cell r="C9628" t="str">
            <v>220TSY0000164</v>
          </cell>
          <cell r="D9628" t="str">
            <v>吊紧带KT-106-295</v>
          </cell>
        </row>
        <row r="9629">
          <cell r="B9629" t="str">
            <v>SLT0000068</v>
          </cell>
          <cell r="C9629" t="str">
            <v>220SLT0000068</v>
          </cell>
          <cell r="D9629" t="str">
            <v>钢丝2.5*700</v>
          </cell>
        </row>
        <row r="9630">
          <cell r="B9630" t="str">
            <v>SLT0010091</v>
          </cell>
          <cell r="C9630" t="str">
            <v>220SLT0010091</v>
          </cell>
          <cell r="D9630" t="str">
            <v>KT-135-2-365mm*27mm副座</v>
          </cell>
        </row>
        <row r="9631">
          <cell r="B9631" t="str">
            <v>REM0002781</v>
          </cell>
          <cell r="C9631" t="str">
            <v>210REM0002781</v>
          </cell>
          <cell r="D9631" t="str">
            <v>QNL7100手柄减震垫</v>
          </cell>
        </row>
        <row r="9632">
          <cell r="B9632" t="str">
            <v>SLT0002560</v>
          </cell>
          <cell r="C9632" t="str">
            <v>230SLT0002560</v>
          </cell>
          <cell r="D9632" t="str">
            <v>调角器限位支架</v>
          </cell>
        </row>
        <row r="9633">
          <cell r="B9633" t="str">
            <v>TSY0010140</v>
          </cell>
          <cell r="C9633" t="str">
            <v>220TSY0010140</v>
          </cell>
          <cell r="D9633" t="str">
            <v>吊紧带KT-135-2-360mm</v>
          </cell>
        </row>
        <row r="9634">
          <cell r="B9634" t="str">
            <v>TSY0010166</v>
          </cell>
          <cell r="C9634" t="str">
            <v>220TSY0010166</v>
          </cell>
          <cell r="D9634" t="str">
            <v>KT-135-2-27-360</v>
          </cell>
        </row>
        <row r="9635">
          <cell r="B9635" t="str">
            <v>TSY0010330</v>
          </cell>
          <cell r="C9635" t="str">
            <v>220TSY0010330</v>
          </cell>
          <cell r="D9635" t="str">
            <v>吊紧带360*30</v>
          </cell>
        </row>
        <row r="9636">
          <cell r="B9636" t="str">
            <v>TMA0000506</v>
          </cell>
          <cell r="C9636" t="str">
            <v>210TMA0000506</v>
          </cell>
          <cell r="D9636" t="str">
            <v>B80CJ标签</v>
          </cell>
        </row>
        <row r="9637">
          <cell r="B9637" t="str">
            <v>BFA0000370</v>
          </cell>
          <cell r="C9637" t="str">
            <v>230BFA0000370</v>
          </cell>
          <cell r="D9637" t="str">
            <v>拉簧销</v>
          </cell>
        </row>
        <row r="9638">
          <cell r="B9638" t="str">
            <v>BFA0000699</v>
          </cell>
          <cell r="C9638" t="str">
            <v>220BFA0000699</v>
          </cell>
          <cell r="D9638" t="str">
            <v>内六角平圆头螺钉</v>
          </cell>
        </row>
        <row r="9639">
          <cell r="B9639" t="str">
            <v>BFA0000699</v>
          </cell>
          <cell r="C9639" t="str">
            <v>230BFA0000699</v>
          </cell>
          <cell r="D9639" t="str">
            <v>内六角平圆头螺钉</v>
          </cell>
        </row>
        <row r="9640">
          <cell r="B9640" t="str">
            <v>TSY0010518</v>
          </cell>
          <cell r="C9640" t="str">
            <v>220TSY0010518</v>
          </cell>
          <cell r="D9640" t="str">
            <v>吊紧带360mm*27mm*N</v>
          </cell>
        </row>
        <row r="9641">
          <cell r="B9641" t="str">
            <v>TSY0010542</v>
          </cell>
          <cell r="C9641" t="str">
            <v>220TSY0010542</v>
          </cell>
          <cell r="D9641" t="str">
            <v>吊紧带360mm*27mm*N</v>
          </cell>
        </row>
        <row r="9642">
          <cell r="B9642" t="str">
            <v>SLT0010094</v>
          </cell>
          <cell r="C9642" t="str">
            <v>220SLT0010094</v>
          </cell>
          <cell r="D9642" t="str">
            <v>KT-135-2-360mm*25mm正背</v>
          </cell>
        </row>
        <row r="9643">
          <cell r="B9643" t="str">
            <v>SHT0001931</v>
          </cell>
          <cell r="C9643" t="str">
            <v>230SHT0001931</v>
          </cell>
          <cell r="D9643" t="str">
            <v>安全带固定板支架</v>
          </cell>
        </row>
        <row r="9644">
          <cell r="B9644" t="str">
            <v>REM0001699</v>
          </cell>
          <cell r="C9644" t="str">
            <v>210REM0001699</v>
          </cell>
          <cell r="D9644" t="str">
            <v>K1堵盖左</v>
          </cell>
        </row>
        <row r="9645">
          <cell r="B9645" t="str">
            <v>REM0001709</v>
          </cell>
          <cell r="C9645" t="str">
            <v>210REM0001709</v>
          </cell>
          <cell r="D9645" t="str">
            <v>K1堵盖右</v>
          </cell>
        </row>
        <row r="9646">
          <cell r="B9646" t="str">
            <v>RSM0000056</v>
          </cell>
          <cell r="C9646" t="str">
            <v>210RSM0000056</v>
          </cell>
          <cell r="D9646" t="str">
            <v>济南轻卡下视胶垫</v>
          </cell>
        </row>
        <row r="9647">
          <cell r="B9647" t="str">
            <v>REM0000452</v>
          </cell>
          <cell r="C9647" t="str">
            <v>210REM0000452</v>
          </cell>
          <cell r="D9647" t="str">
            <v>金王子支撑板</v>
          </cell>
        </row>
        <row r="9648">
          <cell r="B9648" t="str">
            <v>TMA0000441</v>
          </cell>
          <cell r="C9648" t="str">
            <v>210TMA0000441</v>
          </cell>
          <cell r="D9648" t="str">
            <v>B40外包装装箱单</v>
          </cell>
        </row>
        <row r="9649">
          <cell r="B9649" t="str">
            <v>TMA0000498</v>
          </cell>
          <cell r="C9649" t="str">
            <v>210TMA0000498</v>
          </cell>
          <cell r="D9649" t="str">
            <v>B80C装箱单</v>
          </cell>
        </row>
        <row r="9650">
          <cell r="B9650" t="str">
            <v>BFA0000352</v>
          </cell>
          <cell r="C9650" t="str">
            <v>230BFA0000352</v>
          </cell>
          <cell r="D9650" t="str">
            <v>座垫前倾角锁舌轴</v>
          </cell>
        </row>
        <row r="9651">
          <cell r="B9651" t="str">
            <v>SHT0001150</v>
          </cell>
          <cell r="C9651" t="str">
            <v>230SHT0001150</v>
          </cell>
          <cell r="D9651" t="str">
            <v>尼龙滑块</v>
          </cell>
        </row>
        <row r="9652">
          <cell r="B9652" t="str">
            <v>BFA0000379</v>
          </cell>
          <cell r="C9652" t="str">
            <v>230BFA0000379</v>
          </cell>
          <cell r="D9652" t="str">
            <v>齿板回转轴</v>
          </cell>
        </row>
        <row r="9653">
          <cell r="B9653" t="str">
            <v>TSY0000706</v>
          </cell>
          <cell r="C9653" t="str">
            <v>220TSY0000706</v>
          </cell>
          <cell r="D9653" t="str">
            <v>板条KT-16-180</v>
          </cell>
        </row>
        <row r="9654">
          <cell r="B9654" t="str">
            <v>TMA0000374</v>
          </cell>
          <cell r="C9654" t="str">
            <v>210TMA0000374</v>
          </cell>
          <cell r="D9654" t="str">
            <v>45*26泡沫袋</v>
          </cell>
        </row>
        <row r="9655">
          <cell r="B9655" t="str">
            <v>SLT0000067</v>
          </cell>
          <cell r="C9655" t="str">
            <v>220SLT0000067</v>
          </cell>
          <cell r="D9655" t="str">
            <v>钢丝2.5*670</v>
          </cell>
        </row>
        <row r="9656">
          <cell r="B9656" t="str">
            <v>BFA0000658</v>
          </cell>
          <cell r="C9656" t="str">
            <v>230BFA0000658</v>
          </cell>
          <cell r="D9656" t="str">
            <v>ф8×30（内方螺丝）</v>
          </cell>
        </row>
        <row r="9657">
          <cell r="B9657" t="str">
            <v>RSM0000032</v>
          </cell>
          <cell r="C9657" t="str">
            <v>210RSM0000032</v>
          </cell>
          <cell r="D9657" t="str">
            <v>奥驰前下视上胶垫</v>
          </cell>
        </row>
        <row r="9658">
          <cell r="B9658" t="str">
            <v>RSM0000033</v>
          </cell>
          <cell r="C9658" t="str">
            <v>210RSM0000033</v>
          </cell>
          <cell r="D9658" t="str">
            <v>奥驰前下视下胶垫</v>
          </cell>
        </row>
        <row r="9659">
          <cell r="B9659" t="str">
            <v>SHT0001060</v>
          </cell>
          <cell r="C9659" t="str">
            <v>230SHT0001060</v>
          </cell>
          <cell r="D9659" t="str">
            <v>仰角调节机构轴套</v>
          </cell>
        </row>
        <row r="9660">
          <cell r="B9660" t="str">
            <v>BFA0000542</v>
          </cell>
          <cell r="C9660" t="str">
            <v>210BFA0000542</v>
          </cell>
          <cell r="D9660" t="str">
            <v>外六角螺丝8*5</v>
          </cell>
        </row>
        <row r="9661">
          <cell r="B9661" t="str">
            <v>BFA0000542</v>
          </cell>
          <cell r="C9661" t="str">
            <v>230BFA0000542</v>
          </cell>
          <cell r="D9661" t="str">
            <v>外六角螺丝8*5</v>
          </cell>
        </row>
        <row r="9662">
          <cell r="B9662" t="str">
            <v>BFA0000502</v>
          </cell>
          <cell r="C9662" t="str">
            <v>210BFA0000502</v>
          </cell>
          <cell r="D9662" t="str">
            <v>重卡平垫</v>
          </cell>
        </row>
        <row r="9663">
          <cell r="B9663" t="str">
            <v>TMA0000582</v>
          </cell>
          <cell r="C9663" t="str">
            <v>210TMA0000582</v>
          </cell>
          <cell r="D9663" t="str">
            <v>400*900气泡片</v>
          </cell>
        </row>
        <row r="9664">
          <cell r="B9664" t="str">
            <v>BFA0000502</v>
          </cell>
          <cell r="C9664" t="str">
            <v>230BFA0000502</v>
          </cell>
          <cell r="D9664" t="str">
            <v>重卡平垫</v>
          </cell>
        </row>
        <row r="9665">
          <cell r="B9665" t="str">
            <v>BFA0000075</v>
          </cell>
          <cell r="C9665" t="str">
            <v>220BFA0000075</v>
          </cell>
          <cell r="D9665" t="str">
            <v>六角头螺栓</v>
          </cell>
        </row>
        <row r="9666">
          <cell r="B9666" t="str">
            <v>BFA0000075</v>
          </cell>
          <cell r="C9666" t="str">
            <v>230BFA0000075</v>
          </cell>
          <cell r="D9666" t="str">
            <v>六角头螺栓</v>
          </cell>
        </row>
        <row r="9667">
          <cell r="B9667" t="str">
            <v>TSY0010008</v>
          </cell>
          <cell r="C9667" t="str">
            <v>220TSY0010008</v>
          </cell>
          <cell r="D9667" t="str">
            <v>吊紧带KT-135-2-340mm</v>
          </cell>
        </row>
        <row r="9668">
          <cell r="B9668" t="str">
            <v>BSP0000031</v>
          </cell>
          <cell r="C9668" t="str">
            <v>220BSP0000031</v>
          </cell>
          <cell r="D9668" t="str">
            <v>靠背扣手扭簧</v>
          </cell>
        </row>
        <row r="9669">
          <cell r="B9669" t="str">
            <v>TSY0000266</v>
          </cell>
          <cell r="C9669" t="str">
            <v>220TSY0000266</v>
          </cell>
          <cell r="D9669" t="str">
            <v>吊紧带KT-135-2-245</v>
          </cell>
        </row>
        <row r="9670">
          <cell r="B9670" t="str">
            <v>BSP0000031</v>
          </cell>
          <cell r="C9670" t="str">
            <v>230BSP0000031</v>
          </cell>
          <cell r="D9670" t="str">
            <v>靠背扣手扭簧</v>
          </cell>
        </row>
        <row r="9671">
          <cell r="B9671" t="str">
            <v>SLT0002015</v>
          </cell>
          <cell r="C9671" t="str">
            <v>230SLT0002015</v>
          </cell>
          <cell r="D9671" t="str">
            <v>L项目连接轴</v>
          </cell>
        </row>
        <row r="9672">
          <cell r="B9672" t="str">
            <v>SHT0001160</v>
          </cell>
          <cell r="C9672" t="str">
            <v>230SHT0001160</v>
          </cell>
          <cell r="D9672" t="str">
            <v>阻尼器下支架</v>
          </cell>
        </row>
        <row r="9673">
          <cell r="B9673" t="str">
            <v>TSY0010177</v>
          </cell>
          <cell r="C9673" t="str">
            <v>220TSY0010177</v>
          </cell>
          <cell r="D9673" t="str">
            <v>KT-135-2-27-340</v>
          </cell>
        </row>
        <row r="9674">
          <cell r="B9674" t="str">
            <v>BSP0010047</v>
          </cell>
          <cell r="C9674" t="str">
            <v>230BSP0010047</v>
          </cell>
          <cell r="D9674" t="str">
            <v>气管防护弹簧</v>
          </cell>
        </row>
        <row r="9675">
          <cell r="B9675" t="str">
            <v>SHT0014660</v>
          </cell>
          <cell r="C9675" t="str">
            <v>220SHT0014660</v>
          </cell>
          <cell r="D9675" t="str">
            <v>驾驶员座椅说明书</v>
          </cell>
        </row>
        <row r="9676">
          <cell r="B9676" t="str">
            <v>BFA0010052</v>
          </cell>
          <cell r="C9676" t="str">
            <v>230BFA0010052</v>
          </cell>
          <cell r="D9676" t="str">
            <v>内六角半圆头螺栓</v>
          </cell>
        </row>
        <row r="9677">
          <cell r="B9677" t="str">
            <v>BCL0010006</v>
          </cell>
          <cell r="C9677" t="str">
            <v>220BCL0010006</v>
          </cell>
          <cell r="D9677" t="str">
            <v>气管卡扣（2*4mm）</v>
          </cell>
        </row>
        <row r="9678">
          <cell r="B9678" t="str">
            <v>BFA0000110</v>
          </cell>
          <cell r="C9678" t="str">
            <v>220BFA0000110</v>
          </cell>
          <cell r="D9678" t="str">
            <v>全金属六角法兰面锁紧螺母</v>
          </cell>
        </row>
        <row r="9679">
          <cell r="B9679" t="str">
            <v>BCL0010006</v>
          </cell>
          <cell r="C9679" t="str">
            <v>230BCL0010006</v>
          </cell>
          <cell r="D9679" t="str">
            <v>气管卡扣（2*4mm）</v>
          </cell>
        </row>
        <row r="9680">
          <cell r="B9680" t="str">
            <v>BFA0000110</v>
          </cell>
          <cell r="C9680" t="str">
            <v>230BFA0000110</v>
          </cell>
          <cell r="D9680" t="str">
            <v>全金属六角法兰面锁紧螺母</v>
          </cell>
        </row>
        <row r="9681">
          <cell r="B9681" t="str">
            <v>REM0000833</v>
          </cell>
          <cell r="C9681" t="str">
            <v>210REM0000833</v>
          </cell>
          <cell r="D9681" t="str">
            <v>M50N三孔插接器</v>
          </cell>
        </row>
        <row r="9682">
          <cell r="B9682" t="str">
            <v>BFA0000038</v>
          </cell>
          <cell r="C9682" t="str">
            <v>220BFA0000038</v>
          </cell>
          <cell r="D9682" t="str">
            <v>销轴（跨坐用）</v>
          </cell>
        </row>
        <row r="9683">
          <cell r="B9683" t="str">
            <v>BFA0010031</v>
          </cell>
          <cell r="C9683" t="str">
            <v>220BFA0010031</v>
          </cell>
          <cell r="D9683" t="str">
            <v>内六角花型盘头螺钉</v>
          </cell>
        </row>
        <row r="9684">
          <cell r="B9684" t="str">
            <v>BPC0010012</v>
          </cell>
          <cell r="C9684" t="str">
            <v>220BPC0010012</v>
          </cell>
          <cell r="D9684" t="str">
            <v>4mm卡箍</v>
          </cell>
        </row>
        <row r="9685">
          <cell r="B9685" t="str">
            <v>SHT0011693</v>
          </cell>
          <cell r="C9685" t="str">
            <v>220SHT0011693</v>
          </cell>
          <cell r="D9685" t="str">
            <v>坐垫钢丝</v>
          </cell>
        </row>
        <row r="9686">
          <cell r="B9686" t="str">
            <v>BFA0010024</v>
          </cell>
          <cell r="C9686" t="str">
            <v>230BFA0010024</v>
          </cell>
          <cell r="D9686" t="str">
            <v>内六角圆柱头螺钉</v>
          </cell>
        </row>
        <row r="9687">
          <cell r="B9687" t="str">
            <v>BFA0010025</v>
          </cell>
          <cell r="C9687" t="str">
            <v>230BFA0010025</v>
          </cell>
          <cell r="D9687" t="str">
            <v>全金属六角法兰面锁紧螺母</v>
          </cell>
        </row>
        <row r="9688">
          <cell r="B9688" t="str">
            <v>BFA0010062</v>
          </cell>
          <cell r="C9688" t="str">
            <v>230BFA0010062</v>
          </cell>
          <cell r="D9688" t="str">
            <v>焊接方螺母</v>
          </cell>
        </row>
        <row r="9689">
          <cell r="B9689" t="str">
            <v>BFA0010081</v>
          </cell>
          <cell r="C9689" t="str">
            <v>230BFA0010081</v>
          </cell>
          <cell r="D9689" t="str">
            <v>圆柱头内六角全螺纹螺栓</v>
          </cell>
        </row>
        <row r="9690">
          <cell r="B9690" t="str">
            <v>BPC0010012</v>
          </cell>
          <cell r="C9690" t="str">
            <v>230BPC0010012</v>
          </cell>
          <cell r="D9690" t="str">
            <v>4mm卡箍</v>
          </cell>
        </row>
        <row r="9691">
          <cell r="B9691" t="str">
            <v>SCS0003193</v>
          </cell>
          <cell r="C9691" t="str">
            <v>210SCS0003193</v>
          </cell>
          <cell r="D9691" t="str">
            <v>B40L扶手限位块</v>
          </cell>
        </row>
        <row r="9692">
          <cell r="B9692" t="str">
            <v>SCS0003193</v>
          </cell>
          <cell r="C9692" t="str">
            <v>220SCS0003193</v>
          </cell>
          <cell r="D9692" t="str">
            <v>B40L扶手限位块</v>
          </cell>
        </row>
        <row r="9693">
          <cell r="B9693" t="str">
            <v>BFA0000659</v>
          </cell>
          <cell r="C9693" t="str">
            <v>230BFA0000659</v>
          </cell>
          <cell r="D9693" t="str">
            <v>ф6*50（内方螺丝）</v>
          </cell>
        </row>
        <row r="9694">
          <cell r="B9694" t="str">
            <v>SCS0004374</v>
          </cell>
          <cell r="C9694" t="str">
            <v>230SCS0004374</v>
          </cell>
          <cell r="D9694" t="str">
            <v>中改座垫弹簧安装支架</v>
          </cell>
        </row>
        <row r="9695">
          <cell r="B9695" t="str">
            <v>SHT0001086</v>
          </cell>
          <cell r="C9695" t="str">
            <v>230SHT0001086</v>
          </cell>
          <cell r="D9695" t="str">
            <v>涡簧右固定片</v>
          </cell>
        </row>
        <row r="9696">
          <cell r="B9696" t="str">
            <v>SHT0001087</v>
          </cell>
          <cell r="C9696" t="str">
            <v>230SHT0001087</v>
          </cell>
          <cell r="D9696" t="str">
            <v>涡簧左固定片</v>
          </cell>
        </row>
        <row r="9697">
          <cell r="B9697" t="str">
            <v>TSY0010002</v>
          </cell>
          <cell r="C9697" t="str">
            <v>220TSY0010002</v>
          </cell>
          <cell r="D9697" t="str">
            <v>KT-135-2-330mm</v>
          </cell>
        </row>
        <row r="9698">
          <cell r="B9698" t="str">
            <v>TSY0010362</v>
          </cell>
          <cell r="C9698" t="str">
            <v>220TSY0010362</v>
          </cell>
          <cell r="D9698" t="str">
            <v>吊紧带335mm*27mm*N</v>
          </cell>
        </row>
        <row r="9699">
          <cell r="B9699" t="str">
            <v>REM0000834</v>
          </cell>
          <cell r="C9699" t="str">
            <v>210REM0000834</v>
          </cell>
          <cell r="D9699" t="str">
            <v>M50N左灯体</v>
          </cell>
        </row>
        <row r="9700">
          <cell r="B9700" t="str">
            <v>REM0000836</v>
          </cell>
          <cell r="C9700" t="str">
            <v>210REM0000836</v>
          </cell>
          <cell r="D9700" t="str">
            <v>M50N左镜片托</v>
          </cell>
        </row>
        <row r="9701">
          <cell r="B9701" t="str">
            <v>REM0000865</v>
          </cell>
          <cell r="C9701" t="str">
            <v>210REM0000865</v>
          </cell>
          <cell r="D9701" t="str">
            <v>M50N右镜片托</v>
          </cell>
        </row>
        <row r="9702">
          <cell r="B9702" t="str">
            <v>BFA0000481</v>
          </cell>
          <cell r="C9702" t="str">
            <v>210BFA0000481</v>
          </cell>
          <cell r="D9702" t="str">
            <v>M12达克罗母</v>
          </cell>
        </row>
        <row r="9703">
          <cell r="B9703" t="str">
            <v>BFA0000481</v>
          </cell>
          <cell r="C9703" t="str">
            <v>230BFA0000481</v>
          </cell>
          <cell r="D9703" t="str">
            <v>M12达克罗母</v>
          </cell>
        </row>
        <row r="9704">
          <cell r="B9704" t="str">
            <v>BFA0000029</v>
          </cell>
          <cell r="C9704" t="str">
            <v>220BFA0000029</v>
          </cell>
          <cell r="D9704" t="str">
            <v>六角头螺栓</v>
          </cell>
        </row>
        <row r="9705">
          <cell r="B9705" t="str">
            <v>BFA0000029</v>
          </cell>
          <cell r="C9705" t="str">
            <v>230BFA0000029</v>
          </cell>
          <cell r="D9705" t="str">
            <v>六角头螺栓</v>
          </cell>
        </row>
        <row r="9706">
          <cell r="B9706" t="str">
            <v>BFA0000582</v>
          </cell>
          <cell r="C9706" t="str">
            <v>210BFA0000582</v>
          </cell>
          <cell r="D9706" t="str">
            <v>6*50内方黑达克罗</v>
          </cell>
        </row>
        <row r="9707">
          <cell r="B9707" t="str">
            <v>BFA0000582</v>
          </cell>
          <cell r="C9707" t="str">
            <v>230BFA0000582</v>
          </cell>
          <cell r="D9707" t="str">
            <v>6*50内方黑达克罗</v>
          </cell>
        </row>
        <row r="9708">
          <cell r="B9708" t="str">
            <v>TMA0000181</v>
          </cell>
          <cell r="C9708" t="str">
            <v>210TMA0000181</v>
          </cell>
          <cell r="D9708" t="str">
            <v>豪泺路面镜标识</v>
          </cell>
        </row>
        <row r="9709">
          <cell r="B9709" t="str">
            <v>TMA0000182</v>
          </cell>
          <cell r="C9709" t="str">
            <v>210TMA0000182</v>
          </cell>
          <cell r="D9709" t="str">
            <v>豪泺经济型左标识</v>
          </cell>
        </row>
        <row r="9710">
          <cell r="B9710" t="str">
            <v>TMA0000183</v>
          </cell>
          <cell r="C9710" t="str">
            <v>210TMA0000183</v>
          </cell>
          <cell r="D9710" t="str">
            <v>豪泺经济型右标识</v>
          </cell>
        </row>
        <row r="9711">
          <cell r="B9711" t="str">
            <v>TMA0000187</v>
          </cell>
          <cell r="C9711" t="str">
            <v>210TMA0000187</v>
          </cell>
          <cell r="D9711" t="str">
            <v>出口散件商标</v>
          </cell>
        </row>
        <row r="9712">
          <cell r="B9712" t="str">
            <v>TST0001696</v>
          </cell>
          <cell r="C9712" t="str">
            <v>210TST0001696</v>
          </cell>
          <cell r="D9712" t="str">
            <v>挂牌</v>
          </cell>
        </row>
        <row r="9713">
          <cell r="B9713" t="str">
            <v>TSY0000530</v>
          </cell>
          <cell r="C9713" t="str">
            <v>220TSY0000530</v>
          </cell>
          <cell r="D9713" t="str">
            <v>吊紧带KT-135-2-280</v>
          </cell>
        </row>
        <row r="9714">
          <cell r="B9714" t="str">
            <v>BFA0000550</v>
          </cell>
          <cell r="C9714" t="str">
            <v>210BFA0000550</v>
          </cell>
          <cell r="D9714" t="str">
            <v>T5G上镜座螺母垫圈</v>
          </cell>
        </row>
        <row r="9715">
          <cell r="B9715" t="str">
            <v>BFA0000693</v>
          </cell>
          <cell r="C9715" t="str">
            <v>210BFA0000693</v>
          </cell>
          <cell r="D9715" t="str">
            <v>M8黑锌锁母12方</v>
          </cell>
        </row>
        <row r="9716">
          <cell r="B9716" t="str">
            <v>BFA0000693</v>
          </cell>
          <cell r="C9716" t="str">
            <v>230BFA0000693</v>
          </cell>
          <cell r="D9716" t="str">
            <v>M8黑锌锁母12方</v>
          </cell>
        </row>
        <row r="9717">
          <cell r="B9717" t="str">
            <v>TSY0000165</v>
          </cell>
          <cell r="C9717" t="str">
            <v>220TSY0000165</v>
          </cell>
          <cell r="D9717" t="str">
            <v>吊紧带KT-106-270</v>
          </cell>
        </row>
        <row r="9718">
          <cell r="B9718" t="str">
            <v>BSP0000035</v>
          </cell>
          <cell r="C9718" t="str">
            <v>230BSP0000035</v>
          </cell>
          <cell r="D9718" t="str">
            <v>仰角回复拉簧</v>
          </cell>
        </row>
        <row r="9719">
          <cell r="B9719" t="str">
            <v>SHT0010261</v>
          </cell>
          <cell r="C9719" t="str">
            <v>230SHT0010261</v>
          </cell>
          <cell r="D9719" t="str">
            <v>罩壳固定钣金</v>
          </cell>
        </row>
        <row r="9720">
          <cell r="B9720" t="str">
            <v>TSY0010283</v>
          </cell>
          <cell r="C9720" t="str">
            <v>220TSY0010283</v>
          </cell>
          <cell r="D9720" t="str">
            <v>吊紧带325*27</v>
          </cell>
        </row>
        <row r="9721">
          <cell r="B9721" t="str">
            <v>TSY0010116</v>
          </cell>
          <cell r="C9721" t="str">
            <v>220TSY0010116</v>
          </cell>
          <cell r="D9721" t="str">
            <v>勾条JYG38-2-130mm</v>
          </cell>
        </row>
        <row r="9722">
          <cell r="B9722" t="str">
            <v>BSP0010011</v>
          </cell>
          <cell r="C9722" t="str">
            <v>220BSP0010011</v>
          </cell>
          <cell r="D9722" t="str">
            <v>变阻尼拉线回位簧</v>
          </cell>
        </row>
        <row r="9723">
          <cell r="B9723" t="str">
            <v>BSP0010014</v>
          </cell>
          <cell r="C9723" t="str">
            <v>220BSP0010014</v>
          </cell>
          <cell r="D9723" t="str">
            <v>高调器滑盖回位簧</v>
          </cell>
        </row>
        <row r="9724">
          <cell r="B9724" t="str">
            <v>BSP0010016</v>
          </cell>
          <cell r="C9724" t="str">
            <v>220BSP0010016</v>
          </cell>
          <cell r="D9724" t="str">
            <v>坐垫翻折限位钣金回位簧</v>
          </cell>
        </row>
        <row r="9725">
          <cell r="B9725" t="str">
            <v>BSP0010008</v>
          </cell>
          <cell r="C9725" t="str">
            <v>230BSP0010008</v>
          </cell>
          <cell r="D9725" t="str">
            <v>靠背调节钣金回位簧</v>
          </cell>
        </row>
        <row r="9726">
          <cell r="B9726" t="str">
            <v>BSP0010011</v>
          </cell>
          <cell r="C9726" t="str">
            <v>230BSP0010011</v>
          </cell>
          <cell r="D9726" t="str">
            <v>变阻尼拉线回位簧</v>
          </cell>
        </row>
        <row r="9727">
          <cell r="B9727" t="str">
            <v>TSY0000780</v>
          </cell>
          <cell r="C9727" t="str">
            <v>220TSY0000780</v>
          </cell>
          <cell r="D9727" t="str">
            <v>KT-135-2-325mm*25mm正背</v>
          </cell>
        </row>
        <row r="9728">
          <cell r="B9728" t="str">
            <v>SHT0001938</v>
          </cell>
          <cell r="C9728" t="str">
            <v>230SHT0001938</v>
          </cell>
          <cell r="D9728" t="str">
            <v>头枕竖衬板</v>
          </cell>
        </row>
        <row r="9729">
          <cell r="B9729" t="str">
            <v>SHT0001123</v>
          </cell>
          <cell r="C9729" t="str">
            <v>230SHT0001123</v>
          </cell>
          <cell r="D9729" t="str">
            <v>罩壳固定支架</v>
          </cell>
        </row>
        <row r="9730">
          <cell r="B9730" t="str">
            <v>SLT0001126</v>
          </cell>
          <cell r="C9730" t="str">
            <v>220SLT0001126</v>
          </cell>
          <cell r="D9730" t="str">
            <v>钢丝2.5*400</v>
          </cell>
        </row>
        <row r="9731">
          <cell r="B9731" t="str">
            <v>BFA0000019</v>
          </cell>
          <cell r="C9731" t="str">
            <v>220BFA0000019</v>
          </cell>
          <cell r="D9731" t="str">
            <v>盖母黑M8</v>
          </cell>
        </row>
        <row r="9732">
          <cell r="B9732" t="str">
            <v>SLT0000244</v>
          </cell>
          <cell r="C9732" t="str">
            <v>220SLT0000244</v>
          </cell>
          <cell r="D9732" t="str">
            <v>k1头枕包装膜</v>
          </cell>
        </row>
        <row r="9733">
          <cell r="B9733" t="str">
            <v>BFA0000019</v>
          </cell>
          <cell r="C9733" t="str">
            <v>230BFA0000019</v>
          </cell>
          <cell r="D9733" t="str">
            <v>盖母黑M8</v>
          </cell>
        </row>
        <row r="9734">
          <cell r="B9734" t="str">
            <v>BFA0000193</v>
          </cell>
          <cell r="C9734" t="str">
            <v>210BFA0000193</v>
          </cell>
          <cell r="D9734" t="str">
            <v>ETX限位平垫</v>
          </cell>
        </row>
        <row r="9735">
          <cell r="B9735" t="str">
            <v>SLT0001708</v>
          </cell>
          <cell r="C9735" t="str">
            <v>220SLT0001708</v>
          </cell>
          <cell r="D9735" t="str">
            <v>M31RB头枕塑料防尘罩</v>
          </cell>
        </row>
        <row r="9736">
          <cell r="B9736" t="str">
            <v>BFA0000193</v>
          </cell>
          <cell r="C9736" t="str">
            <v>230BFA0000193</v>
          </cell>
          <cell r="D9736" t="str">
            <v>ETX限位平垫</v>
          </cell>
        </row>
        <row r="9737">
          <cell r="B9737" t="str">
            <v>REM0003158</v>
          </cell>
          <cell r="C9737" t="str">
            <v>230REM0003158</v>
          </cell>
          <cell r="D9737" t="str">
            <v>奥驰V左旋转轴总成</v>
          </cell>
        </row>
        <row r="9738">
          <cell r="B9738" t="str">
            <v>SLT0001126</v>
          </cell>
          <cell r="C9738" t="str">
            <v>230SLT0001126</v>
          </cell>
          <cell r="D9738" t="str">
            <v>钢丝2.5*400</v>
          </cell>
        </row>
        <row r="9739">
          <cell r="B9739" t="str">
            <v>TST0001107</v>
          </cell>
          <cell r="C9739" t="str">
            <v>230TST0001107</v>
          </cell>
          <cell r="D9739" t="str">
            <v>直棍</v>
          </cell>
        </row>
        <row r="9740">
          <cell r="B9740" t="str">
            <v>TSY0000163</v>
          </cell>
          <cell r="C9740" t="str">
            <v>220TSY0000163</v>
          </cell>
          <cell r="D9740" t="str">
            <v>吊紧带KT-106-255</v>
          </cell>
        </row>
        <row r="9741">
          <cell r="B9741" t="str">
            <v>TSY0000462</v>
          </cell>
          <cell r="C9741" t="str">
            <v>220TSY0000462</v>
          </cell>
          <cell r="D9741" t="str">
            <v>扣条KT-32-155</v>
          </cell>
        </row>
        <row r="9742">
          <cell r="B9742" t="str">
            <v>TSY0000729</v>
          </cell>
          <cell r="C9742" t="str">
            <v>220TSY0000729</v>
          </cell>
          <cell r="D9742" t="str">
            <v>KT-135-2-320mm*25mm副背</v>
          </cell>
        </row>
        <row r="9743">
          <cell r="B9743" t="str">
            <v>BSP0000069</v>
          </cell>
          <cell r="C9743" t="str">
            <v>210BSP0000069</v>
          </cell>
          <cell r="D9743" t="str">
            <v>6486弹簧</v>
          </cell>
        </row>
        <row r="9744">
          <cell r="B9744" t="str">
            <v>BSP0000069</v>
          </cell>
          <cell r="C9744" t="str">
            <v>230BSP0000069</v>
          </cell>
          <cell r="D9744" t="str">
            <v>6486弹簧</v>
          </cell>
        </row>
        <row r="9745">
          <cell r="B9745" t="str">
            <v>SHT0010465</v>
          </cell>
          <cell r="C9745" t="str">
            <v>220SHT0010465</v>
          </cell>
          <cell r="D9745" t="str">
            <v>气管防护长弹簧</v>
          </cell>
        </row>
        <row r="9746">
          <cell r="B9746" t="str">
            <v>BSP0000078</v>
          </cell>
          <cell r="C9746" t="str">
            <v>230BSP0000078</v>
          </cell>
          <cell r="D9746" t="str">
            <v>仰角调节机构扭簧</v>
          </cell>
        </row>
        <row r="9747">
          <cell r="B9747" t="str">
            <v>TSY0000267</v>
          </cell>
          <cell r="C9747" t="str">
            <v>220TSY0000267</v>
          </cell>
          <cell r="D9747" t="str">
            <v>吊紧带KT-135-2-230</v>
          </cell>
        </row>
        <row r="9748">
          <cell r="B9748" t="str">
            <v>BFA0000383</v>
          </cell>
          <cell r="C9748" t="str">
            <v>230BFA0000383</v>
          </cell>
          <cell r="D9748" t="str">
            <v>后安装板连接销</v>
          </cell>
        </row>
        <row r="9749">
          <cell r="B9749" t="str">
            <v>TMA0000579</v>
          </cell>
          <cell r="C9749" t="str">
            <v>210TMA0000579</v>
          </cell>
          <cell r="D9749" t="str">
            <v>35*25出口件绿色标签</v>
          </cell>
        </row>
        <row r="9750">
          <cell r="B9750" t="str">
            <v>SHT0011422</v>
          </cell>
          <cell r="C9750" t="str">
            <v>230SHT0011422</v>
          </cell>
          <cell r="D9750" t="str">
            <v>副驾仰角拉线座框固定钣金</v>
          </cell>
        </row>
        <row r="9751">
          <cell r="B9751" t="str">
            <v>BSP0000001</v>
          </cell>
          <cell r="C9751" t="str">
            <v>220BSP0000001</v>
          </cell>
          <cell r="D9751" t="str">
            <v>拉簧6486</v>
          </cell>
        </row>
        <row r="9752">
          <cell r="B9752" t="str">
            <v>SLT0010100</v>
          </cell>
          <cell r="C9752" t="str">
            <v>220SLT0010100</v>
          </cell>
          <cell r="D9752" t="str">
            <v>KT-135-2-315mm*25mm副背</v>
          </cell>
        </row>
        <row r="9753">
          <cell r="B9753" t="str">
            <v>REM0000183</v>
          </cell>
          <cell r="C9753" t="str">
            <v>210REM0000183</v>
          </cell>
          <cell r="D9753" t="str">
            <v>C35DB护罩盖板右</v>
          </cell>
        </row>
        <row r="9754">
          <cell r="B9754" t="str">
            <v>REM0003391</v>
          </cell>
          <cell r="C9754" t="str">
            <v>210REM0003391</v>
          </cell>
          <cell r="D9754" t="str">
            <v>ETX胶垫左</v>
          </cell>
        </row>
        <row r="9755">
          <cell r="B9755" t="str">
            <v>REM0003392</v>
          </cell>
          <cell r="C9755" t="str">
            <v>210REM0003392</v>
          </cell>
          <cell r="D9755" t="str">
            <v>ETX胶垫右</v>
          </cell>
        </row>
        <row r="9756">
          <cell r="B9756" t="str">
            <v>SCS0006611</v>
          </cell>
          <cell r="C9756" t="str">
            <v>220SCS0006611</v>
          </cell>
          <cell r="D9756" t="str">
            <v>C50头枕包装袋</v>
          </cell>
        </row>
        <row r="9757">
          <cell r="B9757" t="str">
            <v>SCS0004373</v>
          </cell>
          <cell r="C9757" t="str">
            <v>230SCS0004373</v>
          </cell>
          <cell r="D9757" t="str">
            <v>中改地锁拉线固定支架</v>
          </cell>
        </row>
        <row r="9758">
          <cell r="B9758" t="str">
            <v>TSY0000065</v>
          </cell>
          <cell r="C9758" t="str">
            <v>220TSY0000065</v>
          </cell>
          <cell r="D9758" t="str">
            <v>扣条KT-158-140</v>
          </cell>
        </row>
        <row r="9759">
          <cell r="B9759" t="str">
            <v>SLT0000003</v>
          </cell>
          <cell r="C9759" t="str">
            <v>220SLT0000003</v>
          </cell>
          <cell r="D9759" t="str">
            <v>钢丝2.5*520</v>
          </cell>
        </row>
        <row r="9760">
          <cell r="B9760" t="str">
            <v>RSM0000307</v>
          </cell>
          <cell r="C9760" t="str">
            <v>230RSM0000307</v>
          </cell>
          <cell r="D9760" t="str">
            <v>25的球头</v>
          </cell>
        </row>
        <row r="9761">
          <cell r="B9761" t="str">
            <v>BSP0000061</v>
          </cell>
          <cell r="C9761" t="str">
            <v>210BSP0000061</v>
          </cell>
          <cell r="D9761" t="str">
            <v>1475弹簧</v>
          </cell>
        </row>
        <row r="9762">
          <cell r="B9762" t="str">
            <v>BSP0000061</v>
          </cell>
          <cell r="C9762" t="str">
            <v>230BSP0000061</v>
          </cell>
          <cell r="D9762" t="str">
            <v>1475弹簧</v>
          </cell>
        </row>
        <row r="9763">
          <cell r="B9763" t="str">
            <v>TSY0000250</v>
          </cell>
          <cell r="C9763" t="str">
            <v>220TSY0000250</v>
          </cell>
          <cell r="D9763" t="str">
            <v>吊紧带KT-135-2-260</v>
          </cell>
        </row>
        <row r="9764">
          <cell r="B9764" t="str">
            <v>BFA0010038</v>
          </cell>
          <cell r="C9764" t="str">
            <v>210BFA0010038</v>
          </cell>
          <cell r="D9764" t="str">
            <v>5*12梅花带介自攻螺钉</v>
          </cell>
        </row>
        <row r="9765">
          <cell r="B9765" t="str">
            <v>RSM0000149</v>
          </cell>
          <cell r="C9765" t="str">
            <v>210RSM0000149</v>
          </cell>
          <cell r="D9765" t="str">
            <v>华菱星凯马下镜座垫片</v>
          </cell>
        </row>
        <row r="9766">
          <cell r="B9766" t="str">
            <v>SHT0000502</v>
          </cell>
          <cell r="C9766" t="str">
            <v>210SHT0000502</v>
          </cell>
          <cell r="D9766" t="str">
            <v>H4正副安全带导向塑料件</v>
          </cell>
        </row>
        <row r="9767">
          <cell r="B9767" t="str">
            <v>BCL0010009</v>
          </cell>
          <cell r="C9767" t="str">
            <v>220BCL0010009</v>
          </cell>
          <cell r="D9767" t="str">
            <v>靠背板固定卡扣</v>
          </cell>
        </row>
        <row r="9768">
          <cell r="B9768" t="str">
            <v>BFA0010038</v>
          </cell>
          <cell r="C9768" t="str">
            <v>220BFA0010038</v>
          </cell>
          <cell r="D9768" t="str">
            <v>5*12梅花带介自攻螺钉</v>
          </cell>
        </row>
        <row r="9769">
          <cell r="B9769" t="str">
            <v>SCS0007076</v>
          </cell>
          <cell r="C9769" t="str">
            <v>220SCS0007076</v>
          </cell>
          <cell r="D9769" t="str">
            <v>后靠背下部内嵌钢丝</v>
          </cell>
        </row>
        <row r="9770">
          <cell r="B9770" t="str">
            <v>SHT0000502</v>
          </cell>
          <cell r="C9770" t="str">
            <v>220SHT0000502</v>
          </cell>
          <cell r="D9770" t="str">
            <v>H4正副安全带导向塑料件</v>
          </cell>
        </row>
        <row r="9771">
          <cell r="B9771" t="str">
            <v>SHT0000502</v>
          </cell>
          <cell r="C9771" t="str">
            <v>230SHT0000502</v>
          </cell>
          <cell r="D9771" t="str">
            <v>H4正副安全带导向塑料件</v>
          </cell>
        </row>
        <row r="9772">
          <cell r="B9772" t="str">
            <v>SHT0001047</v>
          </cell>
          <cell r="C9772" t="str">
            <v>230SHT0001047</v>
          </cell>
          <cell r="D9772" t="str">
            <v>安全带固定板固定钣金件</v>
          </cell>
        </row>
        <row r="9773">
          <cell r="B9773" t="str">
            <v>RSM0000053</v>
          </cell>
          <cell r="C9773" t="str">
            <v>210RSM0000053</v>
          </cell>
          <cell r="D9773" t="str">
            <v>华菱补盲镜座软垫</v>
          </cell>
        </row>
        <row r="9774">
          <cell r="B9774" t="str">
            <v>TSY0000660</v>
          </cell>
          <cell r="C9774" t="str">
            <v>220TSY0000660</v>
          </cell>
          <cell r="D9774" t="str">
            <v>吊紧带KT-106-245</v>
          </cell>
        </row>
        <row r="9775">
          <cell r="B9775" t="str">
            <v>BFA0000371</v>
          </cell>
          <cell r="C9775" t="str">
            <v>230BFA0000371</v>
          </cell>
          <cell r="D9775" t="str">
            <v>回转销</v>
          </cell>
        </row>
        <row r="9776">
          <cell r="B9776" t="str">
            <v>BSP0000094</v>
          </cell>
          <cell r="C9776" t="str">
            <v>230BSP0000094</v>
          </cell>
          <cell r="D9776" t="str">
            <v>靠背长簧</v>
          </cell>
        </row>
        <row r="9777">
          <cell r="B9777" t="str">
            <v>TSY0000050</v>
          </cell>
          <cell r="C9777" t="str">
            <v>220TSY0000050</v>
          </cell>
          <cell r="D9777" t="str">
            <v>扣条KT-158-200</v>
          </cell>
        </row>
        <row r="9778">
          <cell r="B9778" t="str">
            <v>SHT0010786</v>
          </cell>
          <cell r="C9778" t="str">
            <v>230SHT0010786</v>
          </cell>
          <cell r="D9778" t="str">
            <v>罩壳固定钣金片</v>
          </cell>
        </row>
        <row r="9779">
          <cell r="B9779" t="str">
            <v>BSP0000034</v>
          </cell>
          <cell r="C9779" t="str">
            <v>230BSP0000034</v>
          </cell>
          <cell r="D9779" t="str">
            <v>开口挡圈φ15</v>
          </cell>
        </row>
        <row r="9780">
          <cell r="B9780" t="str">
            <v>SLT0002018</v>
          </cell>
          <cell r="C9780" t="str">
            <v>230SLT0002018</v>
          </cell>
          <cell r="D9780" t="str">
            <v>1800小背杂物箱支架</v>
          </cell>
        </row>
        <row r="9781">
          <cell r="B9781" t="str">
            <v>BCL0000044</v>
          </cell>
          <cell r="C9781" t="str">
            <v>210BCL0000044</v>
          </cell>
          <cell r="D9781" t="str">
            <v>BWL7500 D型卡扣组件</v>
          </cell>
        </row>
        <row r="9782">
          <cell r="B9782" t="str">
            <v>TMA0000013</v>
          </cell>
          <cell r="C9782" t="str">
            <v>210TMA0000013</v>
          </cell>
          <cell r="D9782" t="str">
            <v>黑色绝缘胶带</v>
          </cell>
        </row>
        <row r="9783">
          <cell r="B9783" t="str">
            <v>SHT0000647</v>
          </cell>
          <cell r="C9783" t="str">
            <v>220SHT0000647</v>
          </cell>
          <cell r="D9783" t="str">
            <v>欧曼升级橡胶圈</v>
          </cell>
        </row>
        <row r="9784">
          <cell r="B9784" t="str">
            <v>BFA0000336</v>
          </cell>
          <cell r="C9784" t="str">
            <v>230BFA0000336</v>
          </cell>
          <cell r="D9784" t="str">
            <v>平垫片10*1.0</v>
          </cell>
        </row>
        <row r="9785">
          <cell r="B9785" t="str">
            <v>SHT0000647</v>
          </cell>
          <cell r="C9785" t="str">
            <v>230SHT0000647</v>
          </cell>
          <cell r="D9785" t="str">
            <v>欧曼升级橡胶圈</v>
          </cell>
        </row>
        <row r="9786">
          <cell r="B9786" t="str">
            <v>TMA0000013</v>
          </cell>
          <cell r="C9786" t="str">
            <v>230TMA0000013</v>
          </cell>
          <cell r="D9786" t="str">
            <v>黑色绝缘胶带</v>
          </cell>
        </row>
        <row r="9787">
          <cell r="B9787" t="str">
            <v>BFA0000301</v>
          </cell>
          <cell r="C9787" t="str">
            <v>220BFA0000301</v>
          </cell>
          <cell r="D9787" t="str">
            <v>六角头螺栓</v>
          </cell>
        </row>
        <row r="9788">
          <cell r="B9788" t="str">
            <v>BFA0000301</v>
          </cell>
          <cell r="C9788" t="str">
            <v>230BFA0000301</v>
          </cell>
          <cell r="D9788" t="str">
            <v>六角头螺栓</v>
          </cell>
        </row>
        <row r="9789">
          <cell r="B9789" t="str">
            <v>TSY0000025</v>
          </cell>
          <cell r="C9789" t="str">
            <v>220TSY0000025</v>
          </cell>
          <cell r="D9789" t="str">
            <v>扣条KT-40-135</v>
          </cell>
        </row>
        <row r="9790">
          <cell r="B9790" t="str">
            <v>TST0001574</v>
          </cell>
          <cell r="C9790" t="str">
            <v>210TST0001574</v>
          </cell>
          <cell r="D9790" t="str">
            <v>盘点卡</v>
          </cell>
        </row>
        <row r="9791">
          <cell r="B9791" t="str">
            <v>REM0001630</v>
          </cell>
          <cell r="C9791" t="str">
            <v>210REM0001630</v>
          </cell>
          <cell r="D9791" t="str">
            <v>1475左镜座底盖</v>
          </cell>
        </row>
        <row r="9792">
          <cell r="B9792" t="str">
            <v>REM0001641</v>
          </cell>
          <cell r="C9792" t="str">
            <v>210REM0001641</v>
          </cell>
          <cell r="D9792" t="str">
            <v>1475右镜座底盖</v>
          </cell>
        </row>
        <row r="9793">
          <cell r="B9793" t="str">
            <v>REM0001645</v>
          </cell>
          <cell r="C9793" t="str">
            <v>210REM0001645</v>
          </cell>
          <cell r="D9793" t="str">
            <v>1475右舵左镜座面盖</v>
          </cell>
        </row>
        <row r="9794">
          <cell r="B9794" t="str">
            <v>REM0001648</v>
          </cell>
          <cell r="C9794" t="str">
            <v>210REM0001648</v>
          </cell>
          <cell r="D9794" t="str">
            <v>1475右舵右镜座面盖</v>
          </cell>
        </row>
        <row r="9795">
          <cell r="B9795" t="str">
            <v>BFA0000335</v>
          </cell>
          <cell r="C9795" t="str">
            <v>230BFA0000335</v>
          </cell>
          <cell r="D9795" t="str">
            <v>焊接有槽带头销</v>
          </cell>
        </row>
        <row r="9796">
          <cell r="B9796" t="str">
            <v>BFA0000610</v>
          </cell>
          <cell r="C9796" t="str">
            <v>230BFA0000610</v>
          </cell>
          <cell r="D9796" t="str">
            <v>压板螺丝20*120</v>
          </cell>
        </row>
        <row r="9797">
          <cell r="B9797" t="str">
            <v>SLT0010102</v>
          </cell>
          <cell r="C9797" t="str">
            <v>220SLT0010102</v>
          </cell>
          <cell r="D9797" t="str">
            <v>KT-135-2-295mm*25mm正座</v>
          </cell>
        </row>
        <row r="9798">
          <cell r="B9798" t="str">
            <v>TSY0010252</v>
          </cell>
          <cell r="C9798" t="str">
            <v>220TSY0010252</v>
          </cell>
          <cell r="D9798" t="str">
            <v>吊紧带290mm*27mm*N</v>
          </cell>
        </row>
        <row r="9799">
          <cell r="B9799" t="str">
            <v>TSY0010282</v>
          </cell>
          <cell r="C9799" t="str">
            <v>220TSY0010282</v>
          </cell>
          <cell r="D9799" t="str">
            <v>吊紧带290*27</v>
          </cell>
        </row>
        <row r="9800">
          <cell r="B9800" t="str">
            <v>SLT0002024</v>
          </cell>
          <cell r="C9800" t="str">
            <v>220SLT0002024</v>
          </cell>
          <cell r="D9800" t="str">
            <v>合棉预埋钢丝C</v>
          </cell>
        </row>
        <row r="9801">
          <cell r="B9801" t="str">
            <v>SLT0002027</v>
          </cell>
          <cell r="C9801" t="str">
            <v>220SLT0002027</v>
          </cell>
          <cell r="D9801" t="str">
            <v>副司机大背钢丝C</v>
          </cell>
        </row>
        <row r="9802">
          <cell r="B9802" t="str">
            <v>SLT0002028</v>
          </cell>
          <cell r="C9802" t="str">
            <v>220SLT0002028</v>
          </cell>
          <cell r="D9802" t="str">
            <v>副司机大背钢丝D</v>
          </cell>
        </row>
        <row r="9803">
          <cell r="B9803" t="str">
            <v>SLT0002024</v>
          </cell>
          <cell r="C9803" t="str">
            <v>230SLT0002024</v>
          </cell>
          <cell r="D9803" t="str">
            <v>合棉预埋钢丝C</v>
          </cell>
        </row>
        <row r="9804">
          <cell r="B9804" t="str">
            <v>SLT0002027</v>
          </cell>
          <cell r="C9804" t="str">
            <v>230SLT0002027</v>
          </cell>
          <cell r="D9804" t="str">
            <v>副司机大背钢丝C</v>
          </cell>
        </row>
        <row r="9805">
          <cell r="B9805" t="str">
            <v>SLT0002028</v>
          </cell>
          <cell r="C9805" t="str">
            <v>230SLT0002028</v>
          </cell>
          <cell r="D9805" t="str">
            <v>副司机大背钢丝D</v>
          </cell>
        </row>
        <row r="9806">
          <cell r="B9806" t="str">
            <v>REM0000506</v>
          </cell>
          <cell r="C9806" t="str">
            <v>210REM0000506</v>
          </cell>
          <cell r="D9806" t="str">
            <v>北奔橡胶堵圈</v>
          </cell>
        </row>
        <row r="9807">
          <cell r="B9807" t="str">
            <v>SHT0010895</v>
          </cell>
          <cell r="C9807" t="str">
            <v>230SHT0010895</v>
          </cell>
          <cell r="D9807" t="str">
            <v>开口挡圈</v>
          </cell>
        </row>
        <row r="9808">
          <cell r="B9808" t="str">
            <v>BAS0010006</v>
          </cell>
          <cell r="C9808" t="str">
            <v>230BAS0010006</v>
          </cell>
          <cell r="D9808" t="str">
            <v>仰角连杆2塑料轴套</v>
          </cell>
        </row>
        <row r="9809">
          <cell r="B9809" t="str">
            <v>SHT0010842</v>
          </cell>
          <cell r="C9809" t="str">
            <v>230SHT0010842</v>
          </cell>
          <cell r="D9809" t="str">
            <v>主驾仰角拉线座框固定钣金</v>
          </cell>
        </row>
        <row r="9810">
          <cell r="B9810" t="str">
            <v>SLT0002706</v>
          </cell>
          <cell r="C9810" t="str">
            <v>230SLT0002706</v>
          </cell>
          <cell r="D9810" t="str">
            <v>头枕支撑钢丝112mm</v>
          </cell>
        </row>
        <row r="9811">
          <cell r="B9811" t="str">
            <v>BFA0000160</v>
          </cell>
          <cell r="C9811" t="str">
            <v>230BFA0000160</v>
          </cell>
          <cell r="D9811" t="str">
            <v>内方螺丝6*40</v>
          </cell>
        </row>
        <row r="9812">
          <cell r="B9812" t="str">
            <v>TSY0010517</v>
          </cell>
          <cell r="C9812" t="str">
            <v>220TSY0010517</v>
          </cell>
          <cell r="D9812" t="str">
            <v>吊紧带290mm*27mm*N</v>
          </cell>
        </row>
        <row r="9813">
          <cell r="B9813" t="str">
            <v>SLT0010095</v>
          </cell>
          <cell r="C9813" t="str">
            <v>220SLT0010095</v>
          </cell>
          <cell r="D9813" t="str">
            <v>KT-135-2-290mm*25mm正背</v>
          </cell>
        </row>
        <row r="9814">
          <cell r="B9814" t="str">
            <v>TSY0000726</v>
          </cell>
          <cell r="C9814" t="str">
            <v>220TSY0000726</v>
          </cell>
          <cell r="D9814" t="str">
            <v>KT-135-2-290mm*25mm正背</v>
          </cell>
        </row>
        <row r="9815">
          <cell r="B9815" t="str">
            <v>TSY0000755</v>
          </cell>
          <cell r="C9815" t="str">
            <v>220TSY0000755</v>
          </cell>
          <cell r="D9815" t="str">
            <v>KT-135-2-290mm*25mm副背</v>
          </cell>
        </row>
        <row r="9816">
          <cell r="B9816" t="str">
            <v>BFA0000340</v>
          </cell>
          <cell r="C9816" t="str">
            <v>230BFA0000340</v>
          </cell>
          <cell r="D9816" t="str">
            <v>半圆头铆钉</v>
          </cell>
        </row>
        <row r="9817">
          <cell r="B9817" t="str">
            <v>SHT0000082</v>
          </cell>
          <cell r="C9817" t="str">
            <v>220SHT0000082</v>
          </cell>
          <cell r="D9817" t="str">
            <v>正司机标牌</v>
          </cell>
        </row>
        <row r="9818">
          <cell r="B9818" t="str">
            <v>SHT0000102</v>
          </cell>
          <cell r="C9818" t="str">
            <v>220SHT0000102</v>
          </cell>
          <cell r="D9818" t="str">
            <v>副司机标牌</v>
          </cell>
        </row>
        <row r="9819">
          <cell r="B9819" t="str">
            <v>SHT0000558</v>
          </cell>
          <cell r="C9819" t="str">
            <v>220SHT0000558</v>
          </cell>
          <cell r="D9819" t="str">
            <v>欧曼升级扶手包装膜</v>
          </cell>
        </row>
        <row r="9820">
          <cell r="B9820" t="str">
            <v>SLT0000064</v>
          </cell>
          <cell r="C9820" t="str">
            <v>220SLT0000064</v>
          </cell>
          <cell r="D9820" t="str">
            <v>M3小折手柄欧马可</v>
          </cell>
        </row>
        <row r="9821">
          <cell r="B9821" t="str">
            <v>SLT0000722</v>
          </cell>
          <cell r="C9821" t="str">
            <v>220SLT0000722</v>
          </cell>
          <cell r="D9821" t="str">
            <v>小折手柄圆棕欧马可升级</v>
          </cell>
        </row>
        <row r="9822">
          <cell r="B9822" t="str">
            <v>SLT0000749</v>
          </cell>
          <cell r="C9822" t="str">
            <v>220SLT0000749</v>
          </cell>
          <cell r="D9822" t="str">
            <v>M3小折手柄圆奥铃升级</v>
          </cell>
        </row>
        <row r="9823">
          <cell r="B9823" t="str">
            <v>SLT0002360</v>
          </cell>
          <cell r="C9823" t="str">
            <v>220SLT0002360</v>
          </cell>
          <cell r="D9823" t="str">
            <v>气囊标牌</v>
          </cell>
        </row>
        <row r="9824">
          <cell r="B9824" t="str">
            <v>SHT0000558</v>
          </cell>
          <cell r="C9824" t="str">
            <v>230SHT0000558</v>
          </cell>
          <cell r="D9824" t="str">
            <v>欧曼升级扶手包装膜</v>
          </cell>
        </row>
        <row r="9825">
          <cell r="B9825" t="str">
            <v>REM0001741</v>
          </cell>
          <cell r="C9825" t="str">
            <v>210REM0001741</v>
          </cell>
          <cell r="D9825" t="str">
            <v>奥铃防水帽</v>
          </cell>
        </row>
        <row r="9826">
          <cell r="B9826" t="str">
            <v>BFA0000413</v>
          </cell>
          <cell r="C9826" t="str">
            <v>230BFA0000413</v>
          </cell>
          <cell r="D9826" t="str">
            <v>减震扣拉簧轴</v>
          </cell>
        </row>
        <row r="9827">
          <cell r="B9827" t="str">
            <v>SLT0010090</v>
          </cell>
          <cell r="C9827" t="str">
            <v>220SLT0010090</v>
          </cell>
          <cell r="D9827" t="str">
            <v>KT-135-2-285mm*27mm副座</v>
          </cell>
        </row>
        <row r="9828">
          <cell r="B9828" t="str">
            <v>SCS0004927</v>
          </cell>
          <cell r="C9828" t="str">
            <v>220SCS0004927</v>
          </cell>
          <cell r="D9828" t="str">
            <v>中间铰链衬套</v>
          </cell>
        </row>
        <row r="9829">
          <cell r="B9829" t="str">
            <v>SCS0004927</v>
          </cell>
          <cell r="C9829" t="str">
            <v>230SCS0004927</v>
          </cell>
          <cell r="D9829" t="str">
            <v>中间铰链衬套</v>
          </cell>
        </row>
        <row r="9830">
          <cell r="B9830" t="str">
            <v>TSY0010130</v>
          </cell>
          <cell r="C9830" t="str">
            <v>220TSY0010130</v>
          </cell>
          <cell r="D9830" t="str">
            <v>吊紧带KT-135-2-280mm</v>
          </cell>
        </row>
        <row r="9831">
          <cell r="B9831" t="str">
            <v>TSY0010168</v>
          </cell>
          <cell r="C9831" t="str">
            <v>220TSY0010168</v>
          </cell>
          <cell r="D9831" t="str">
            <v>KT-135-2-27-280</v>
          </cell>
        </row>
        <row r="9832">
          <cell r="B9832" t="str">
            <v>TSY0010277</v>
          </cell>
          <cell r="C9832" t="str">
            <v>220TSY0010277</v>
          </cell>
          <cell r="D9832" t="str">
            <v>吊紧带280*27</v>
          </cell>
        </row>
        <row r="9833">
          <cell r="B9833" t="str">
            <v>SCS0004440</v>
          </cell>
          <cell r="C9833" t="str">
            <v>230SCS0004440</v>
          </cell>
          <cell r="D9833" t="str">
            <v>六分地锁拉线固定片</v>
          </cell>
        </row>
        <row r="9834">
          <cell r="B9834" t="str">
            <v>SHT0000987</v>
          </cell>
          <cell r="C9834" t="str">
            <v>230SHT0000987</v>
          </cell>
          <cell r="D9834" t="str">
            <v>左前固定罩壳钣金支架</v>
          </cell>
        </row>
        <row r="9835">
          <cell r="B9835" t="str">
            <v>SHT0001052</v>
          </cell>
          <cell r="C9835" t="str">
            <v>230SHT0001052</v>
          </cell>
          <cell r="D9835" t="str">
            <v>罩壳固定板金件</v>
          </cell>
        </row>
        <row r="9836">
          <cell r="B9836" t="str">
            <v>TSY0000756</v>
          </cell>
          <cell r="C9836" t="str">
            <v>220TSY0000756</v>
          </cell>
          <cell r="D9836" t="str">
            <v>KT-135-2-280mm*25mm正背</v>
          </cell>
        </row>
        <row r="9837">
          <cell r="B9837" t="str">
            <v>TSY0000757</v>
          </cell>
          <cell r="C9837" t="str">
            <v>220TSY0000757</v>
          </cell>
          <cell r="D9837" t="str">
            <v>KT-135-2-280mm*25mm正座</v>
          </cell>
        </row>
        <row r="9838">
          <cell r="B9838" t="str">
            <v>TSY0010523</v>
          </cell>
          <cell r="C9838" t="str">
            <v>220TSY0010523</v>
          </cell>
          <cell r="D9838" t="str">
            <v>吊紧带280mm*27mm*N</v>
          </cell>
        </row>
        <row r="9839">
          <cell r="B9839" t="str">
            <v>TSY0000023</v>
          </cell>
          <cell r="C9839" t="str">
            <v>220TSY0000023</v>
          </cell>
          <cell r="D9839" t="str">
            <v>吊紧带KT-135-2-230</v>
          </cell>
        </row>
        <row r="9840">
          <cell r="B9840" t="str">
            <v>TSY0000249</v>
          </cell>
          <cell r="C9840" t="str">
            <v>220TSY0000249</v>
          </cell>
          <cell r="D9840" t="str">
            <v>吊紧带KT-135-2-235</v>
          </cell>
        </row>
        <row r="9841">
          <cell r="B9841" t="str">
            <v>TSY0000063</v>
          </cell>
          <cell r="C9841" t="str">
            <v>220TSY0000063</v>
          </cell>
          <cell r="D9841" t="str">
            <v>吊紧带KT-106-180</v>
          </cell>
        </row>
        <row r="9842">
          <cell r="B9842" t="str">
            <v>SCS0004310</v>
          </cell>
          <cell r="C9842" t="str">
            <v>220SCS0004310</v>
          </cell>
          <cell r="D9842" t="str">
            <v>钢丝2.5*330</v>
          </cell>
        </row>
        <row r="9843">
          <cell r="B9843" t="str">
            <v>SHT0000510</v>
          </cell>
          <cell r="C9843" t="str">
            <v>220SHT0000510</v>
          </cell>
          <cell r="D9843" t="str">
            <v>白铝标牌</v>
          </cell>
        </row>
        <row r="9844">
          <cell r="B9844" t="str">
            <v>SLT0000108</v>
          </cell>
          <cell r="C9844" t="str">
            <v>220SLT0000108</v>
          </cell>
          <cell r="D9844" t="str">
            <v>钢丝2.5*380</v>
          </cell>
        </row>
        <row r="9845">
          <cell r="B9845" t="str">
            <v>SLT0000226</v>
          </cell>
          <cell r="C9845" t="str">
            <v>220SLT0000226</v>
          </cell>
          <cell r="D9845" t="str">
            <v>钢丝2.5*350</v>
          </cell>
        </row>
        <row r="9846">
          <cell r="B9846" t="str">
            <v>SCS0004310</v>
          </cell>
          <cell r="C9846" t="str">
            <v>230SCS0004310</v>
          </cell>
          <cell r="D9846" t="str">
            <v>钢丝2.5*330</v>
          </cell>
        </row>
        <row r="9847">
          <cell r="B9847" t="str">
            <v>SLT0000226</v>
          </cell>
          <cell r="C9847" t="str">
            <v>230SLT0000226</v>
          </cell>
          <cell r="D9847" t="str">
            <v>钢丝2.5*350</v>
          </cell>
        </row>
        <row r="9848">
          <cell r="B9848" t="str">
            <v>TSY0010247</v>
          </cell>
          <cell r="C9848" t="str">
            <v>220TSY0010247</v>
          </cell>
          <cell r="D9848" t="str">
            <v>吊紧带275mm*27mm*N</v>
          </cell>
        </row>
        <row r="9849">
          <cell r="B9849" t="str">
            <v>TSY0010250</v>
          </cell>
          <cell r="C9849" t="str">
            <v>220TSY0010250</v>
          </cell>
          <cell r="D9849" t="str">
            <v>吊紧带275mm*27mm*N</v>
          </cell>
        </row>
        <row r="9850">
          <cell r="B9850" t="str">
            <v>BFA0000011</v>
          </cell>
          <cell r="C9850" t="str">
            <v>220BFA0000011</v>
          </cell>
          <cell r="D9850" t="str">
            <v>六角头螺栓</v>
          </cell>
        </row>
        <row r="9851">
          <cell r="B9851" t="str">
            <v>BFA0000011</v>
          </cell>
          <cell r="C9851" t="str">
            <v>230BFA0000011</v>
          </cell>
          <cell r="D9851" t="str">
            <v>六角头螺栓</v>
          </cell>
        </row>
        <row r="9852">
          <cell r="B9852" t="str">
            <v>REM0002069</v>
          </cell>
          <cell r="C9852" t="str">
            <v>210REM0002069</v>
          </cell>
          <cell r="D9852" t="str">
            <v>￠8护管</v>
          </cell>
        </row>
        <row r="9853">
          <cell r="B9853" t="str">
            <v>BFA0000032</v>
          </cell>
          <cell r="C9853" t="str">
            <v>220BFA0000032</v>
          </cell>
          <cell r="D9853" t="str">
            <v>内六角螺丝8*40</v>
          </cell>
        </row>
        <row r="9854">
          <cell r="B9854" t="str">
            <v>SCS0005616</v>
          </cell>
          <cell r="C9854" t="str">
            <v>230SCS0005616</v>
          </cell>
          <cell r="D9854" t="str">
            <v>顶腰器手轮支架补强板</v>
          </cell>
        </row>
        <row r="9855">
          <cell r="B9855" t="str">
            <v>TSY0010543</v>
          </cell>
          <cell r="C9855" t="str">
            <v>220TSY0010543</v>
          </cell>
          <cell r="D9855" t="str">
            <v>吊紧带275mm*27mm*N</v>
          </cell>
        </row>
        <row r="9856">
          <cell r="B9856" t="str">
            <v>TSY0000162</v>
          </cell>
          <cell r="C9856" t="str">
            <v>220TSY0000162</v>
          </cell>
          <cell r="D9856" t="str">
            <v>吊紧带KT-106-225</v>
          </cell>
        </row>
        <row r="9857">
          <cell r="B9857" t="str">
            <v>REM0002965</v>
          </cell>
          <cell r="C9857" t="str">
            <v>230REM0002965</v>
          </cell>
          <cell r="D9857" t="str">
            <v>镜杆堵头</v>
          </cell>
        </row>
        <row r="9858">
          <cell r="B9858" t="str">
            <v>REM0001011</v>
          </cell>
          <cell r="C9858" t="str">
            <v>210REM0001011</v>
          </cell>
          <cell r="D9858" t="str">
            <v>ETX改型下镜座插片</v>
          </cell>
        </row>
        <row r="9859">
          <cell r="B9859" t="str">
            <v>TMA0000445</v>
          </cell>
          <cell r="C9859" t="str">
            <v>210TMA0000445</v>
          </cell>
          <cell r="D9859" t="str">
            <v>A7前下视装箱单</v>
          </cell>
        </row>
        <row r="9860">
          <cell r="B9860" t="str">
            <v>BSP0010015</v>
          </cell>
          <cell r="C9860" t="str">
            <v>220BSP0010015</v>
          </cell>
          <cell r="D9860" t="str">
            <v>调高解锁按钮回位簧</v>
          </cell>
        </row>
        <row r="9861">
          <cell r="B9861" t="str">
            <v>REM0001011</v>
          </cell>
          <cell r="C9861" t="str">
            <v>230REM0001011</v>
          </cell>
          <cell r="D9861" t="str">
            <v>ETX改型下镜座插片</v>
          </cell>
        </row>
        <row r="9862">
          <cell r="B9862" t="str">
            <v>SLT0002710</v>
          </cell>
          <cell r="C9862" t="str">
            <v>230SLT0002710</v>
          </cell>
          <cell r="D9862" t="str">
            <v>司机头枕107mm</v>
          </cell>
        </row>
        <row r="9863">
          <cell r="B9863" t="str">
            <v>TSY0010347</v>
          </cell>
          <cell r="C9863" t="str">
            <v>220TSY0010347</v>
          </cell>
          <cell r="D9863" t="str">
            <v>吊紧带270mm*27mm*N</v>
          </cell>
        </row>
        <row r="9864">
          <cell r="B9864" t="str">
            <v>BFA0000036</v>
          </cell>
          <cell r="C9864" t="str">
            <v>220BFA0000036</v>
          </cell>
          <cell r="D9864" t="str">
            <v>销轴6486</v>
          </cell>
        </row>
        <row r="9865">
          <cell r="B9865" t="str">
            <v>TSY0010129</v>
          </cell>
          <cell r="C9865" t="str">
            <v>220TSY0010129</v>
          </cell>
          <cell r="D9865" t="str">
            <v>吊紧带KT-135-2-270mm</v>
          </cell>
        </row>
        <row r="9866">
          <cell r="B9866" t="str">
            <v>SCS0003270</v>
          </cell>
          <cell r="C9866" t="str">
            <v>220SCS0003270</v>
          </cell>
          <cell r="D9866" t="str">
            <v>B40L中改挡块</v>
          </cell>
        </row>
        <row r="9867">
          <cell r="B9867" t="str">
            <v>SCS0004194</v>
          </cell>
          <cell r="C9867" t="str">
            <v>220SCS0004194</v>
          </cell>
          <cell r="D9867" t="str">
            <v>B40L中改安全带出口盖板</v>
          </cell>
        </row>
        <row r="9868">
          <cell r="B9868" t="str">
            <v>BFA0000418</v>
          </cell>
          <cell r="C9868" t="str">
            <v>210BFA0000418</v>
          </cell>
          <cell r="D9868" t="str">
            <v>外六角螺栓M8*50</v>
          </cell>
        </row>
        <row r="9869">
          <cell r="B9869" t="str">
            <v>BFA0000418</v>
          </cell>
          <cell r="C9869" t="str">
            <v>230BFA0000418</v>
          </cell>
          <cell r="D9869" t="str">
            <v>外六角螺栓M8*50</v>
          </cell>
        </row>
        <row r="9870">
          <cell r="B9870" t="str">
            <v>BSP0000021</v>
          </cell>
          <cell r="C9870" t="str">
            <v>210BSP0000021</v>
          </cell>
          <cell r="D9870" t="str">
            <v>J6K弹簧</v>
          </cell>
        </row>
        <row r="9871">
          <cell r="B9871" t="str">
            <v>BSP0000021</v>
          </cell>
          <cell r="C9871" t="str">
            <v>230BSP0000021</v>
          </cell>
          <cell r="D9871" t="str">
            <v>J6K弹簧</v>
          </cell>
        </row>
        <row r="9872">
          <cell r="B9872" t="str">
            <v>BSP0000077</v>
          </cell>
          <cell r="C9872" t="str">
            <v>230BSP0000077</v>
          </cell>
          <cell r="D9872" t="str">
            <v>回位簧</v>
          </cell>
        </row>
        <row r="9873">
          <cell r="B9873" t="str">
            <v>TSY0000758</v>
          </cell>
          <cell r="C9873" t="str">
            <v>220TSY0000758</v>
          </cell>
          <cell r="D9873" t="str">
            <v>KT-135-2-270mm*25mm副背</v>
          </cell>
        </row>
        <row r="9874">
          <cell r="B9874" t="str">
            <v>TSY0010089</v>
          </cell>
          <cell r="C9874" t="str">
            <v>220TSY0010089</v>
          </cell>
          <cell r="D9874" t="str">
            <v>吊紧带</v>
          </cell>
        </row>
        <row r="9875">
          <cell r="B9875" t="str">
            <v>BAS0000034</v>
          </cell>
          <cell r="C9875" t="str">
            <v>230BAS0000034</v>
          </cell>
          <cell r="D9875" t="str">
            <v>后管梁衬套</v>
          </cell>
        </row>
        <row r="9876">
          <cell r="B9876" t="str">
            <v>BFA0000749</v>
          </cell>
          <cell r="C9876" t="str">
            <v>220BFA0000749</v>
          </cell>
          <cell r="D9876" t="str">
            <v>开口型平圆头抽芯铆钉</v>
          </cell>
        </row>
        <row r="9877">
          <cell r="B9877" t="str">
            <v>BFA0000749</v>
          </cell>
          <cell r="C9877" t="str">
            <v>230BFA0000749</v>
          </cell>
          <cell r="D9877" t="str">
            <v>开口型平圆头抽芯铆钉</v>
          </cell>
        </row>
        <row r="9878">
          <cell r="B9878" t="str">
            <v>BFA0000642</v>
          </cell>
          <cell r="C9878" t="str">
            <v>210BFA0000642</v>
          </cell>
          <cell r="D9878" t="str">
            <v>φ10*25高强外方螺丝(黑)</v>
          </cell>
        </row>
        <row r="9879">
          <cell r="B9879" t="str">
            <v>BFA0000642</v>
          </cell>
          <cell r="C9879" t="str">
            <v>230BFA0000642</v>
          </cell>
          <cell r="D9879" t="str">
            <v>φ10*25高强外方螺丝(黑)</v>
          </cell>
        </row>
        <row r="9880">
          <cell r="B9880" t="str">
            <v>SHT0000997</v>
          </cell>
          <cell r="C9880" t="str">
            <v>230SHT0000997</v>
          </cell>
          <cell r="D9880" t="str">
            <v>悬浮机构件</v>
          </cell>
        </row>
        <row r="9881">
          <cell r="B9881" t="str">
            <v>REM0001732</v>
          </cell>
          <cell r="C9881" t="str">
            <v>210REM0001732</v>
          </cell>
          <cell r="D9881" t="str">
            <v>奥驰小碗</v>
          </cell>
        </row>
        <row r="9882">
          <cell r="B9882" t="str">
            <v>SLT0010559</v>
          </cell>
          <cell r="C9882" t="str">
            <v>230SLT0010559</v>
          </cell>
          <cell r="D9882" t="str">
            <v>外绞架加强片</v>
          </cell>
        </row>
        <row r="9883">
          <cell r="B9883" t="str">
            <v>SLT0000120</v>
          </cell>
          <cell r="C9883" t="str">
            <v>220SLT0000120</v>
          </cell>
          <cell r="D9883" t="str">
            <v>钢丝2.5*370</v>
          </cell>
        </row>
        <row r="9884">
          <cell r="B9884" t="str">
            <v>TSY0010092</v>
          </cell>
          <cell r="C9884" t="str">
            <v>220TSY0010092</v>
          </cell>
          <cell r="D9884" t="str">
            <v>KT-135-2-260mm</v>
          </cell>
        </row>
        <row r="9885">
          <cell r="B9885" t="str">
            <v>TSY0010154</v>
          </cell>
          <cell r="C9885" t="str">
            <v>220TSY0010154</v>
          </cell>
          <cell r="D9885" t="str">
            <v>吊紧带KT-135-27-260</v>
          </cell>
        </row>
        <row r="9886">
          <cell r="B9886" t="str">
            <v>TSY0010281</v>
          </cell>
          <cell r="C9886" t="str">
            <v>220TSY0010281</v>
          </cell>
          <cell r="D9886" t="str">
            <v>吊紧带260*27</v>
          </cell>
        </row>
        <row r="9887">
          <cell r="B9887" t="str">
            <v>BFA0000526</v>
          </cell>
          <cell r="C9887" t="str">
            <v>210BFA0000526</v>
          </cell>
          <cell r="D9887" t="str">
            <v>外六角6*40黑达克罗</v>
          </cell>
        </row>
        <row r="9888">
          <cell r="B9888" t="str">
            <v>SHT0000570</v>
          </cell>
          <cell r="C9888" t="str">
            <v>210SHT0000570</v>
          </cell>
          <cell r="D9888" t="str">
            <v>尼龙垫-1033E</v>
          </cell>
        </row>
        <row r="9889">
          <cell r="B9889" t="str">
            <v>BFA0000131</v>
          </cell>
          <cell r="C9889" t="str">
            <v>220BFA0000131</v>
          </cell>
          <cell r="D9889" t="str">
            <v>尼龙垫圈</v>
          </cell>
        </row>
        <row r="9890">
          <cell r="B9890" t="str">
            <v>BFA0000712</v>
          </cell>
          <cell r="C9890" t="str">
            <v>220BFA0000712</v>
          </cell>
          <cell r="D9890" t="str">
            <v>1033尼龙垫中间座用</v>
          </cell>
        </row>
        <row r="9891">
          <cell r="B9891" t="str">
            <v>SHT0000570</v>
          </cell>
          <cell r="C9891" t="str">
            <v>220SHT0000570</v>
          </cell>
          <cell r="D9891" t="str">
            <v>尼龙垫-1033E</v>
          </cell>
        </row>
        <row r="9892">
          <cell r="B9892" t="str">
            <v>BFA0000131</v>
          </cell>
          <cell r="C9892" t="str">
            <v>230BFA0000131</v>
          </cell>
          <cell r="D9892" t="str">
            <v>尼龙垫圈</v>
          </cell>
        </row>
        <row r="9893">
          <cell r="B9893" t="str">
            <v>BFA0000526</v>
          </cell>
          <cell r="C9893" t="str">
            <v>230BFA0000526</v>
          </cell>
          <cell r="D9893" t="str">
            <v>外六角6*40黑达克罗</v>
          </cell>
        </row>
        <row r="9894">
          <cell r="B9894" t="str">
            <v>SCS0005609</v>
          </cell>
          <cell r="C9894" t="str">
            <v>230SCS0005609</v>
          </cell>
          <cell r="D9894" t="str">
            <v>弹簧压片</v>
          </cell>
        </row>
        <row r="9895">
          <cell r="B9895" t="str">
            <v>BFA0000466</v>
          </cell>
          <cell r="C9895" t="str">
            <v>210BFA0000466</v>
          </cell>
          <cell r="D9895" t="str">
            <v>M8*35内方螺栓</v>
          </cell>
        </row>
        <row r="9896">
          <cell r="B9896" t="str">
            <v>BFA0000466</v>
          </cell>
          <cell r="C9896" t="str">
            <v>230BFA0000466</v>
          </cell>
          <cell r="D9896" t="str">
            <v>M8*35内方螺栓</v>
          </cell>
        </row>
        <row r="9897">
          <cell r="B9897" t="str">
            <v>SHT0010517</v>
          </cell>
          <cell r="C9897" t="str">
            <v>230SHT0010517</v>
          </cell>
          <cell r="D9897" t="str">
            <v>阻尼器变阻尼拨快</v>
          </cell>
        </row>
        <row r="9898">
          <cell r="B9898" t="str">
            <v>SLT0010099</v>
          </cell>
          <cell r="C9898" t="str">
            <v>220SLT0010099</v>
          </cell>
          <cell r="D9898" t="str">
            <v>KT-135-2-260mm*25mm副背</v>
          </cell>
        </row>
        <row r="9899">
          <cell r="B9899" t="str">
            <v>TMA0000281</v>
          </cell>
          <cell r="C9899" t="str">
            <v>210TMA0000281</v>
          </cell>
          <cell r="D9899" t="str">
            <v>20*40塑料袋</v>
          </cell>
        </row>
        <row r="9900">
          <cell r="B9900" t="str">
            <v>RSM0000308</v>
          </cell>
          <cell r="C9900" t="str">
            <v>230RSM0000308</v>
          </cell>
          <cell r="D9900" t="str">
            <v>堵头</v>
          </cell>
        </row>
        <row r="9901">
          <cell r="B9901" t="str">
            <v>BFA0000763</v>
          </cell>
          <cell r="C9901" t="str">
            <v>210BFA0000763</v>
          </cell>
          <cell r="D9901" t="str">
            <v>梅花攻 5*9(非标)</v>
          </cell>
        </row>
        <row r="9902">
          <cell r="B9902" t="str">
            <v>REM0000620</v>
          </cell>
          <cell r="C9902" t="str">
            <v>210REM0000620</v>
          </cell>
          <cell r="D9902" t="str">
            <v>转轴防尘帽二</v>
          </cell>
        </row>
        <row r="9903">
          <cell r="B9903" t="str">
            <v>REM0000781</v>
          </cell>
          <cell r="C9903" t="str">
            <v>210REM0000781</v>
          </cell>
          <cell r="D9903" t="str">
            <v>B40转向灯插接器</v>
          </cell>
        </row>
        <row r="9904">
          <cell r="B9904" t="str">
            <v>REM0010299</v>
          </cell>
          <cell r="C9904" t="str">
            <v>210REM0010299</v>
          </cell>
          <cell r="D9904" t="str">
            <v>H6下镜座装饰盖卡扣</v>
          </cell>
        </row>
        <row r="9905">
          <cell r="B9905" t="str">
            <v>RIM0000127</v>
          </cell>
          <cell r="C9905" t="str">
            <v>210RIM0000127</v>
          </cell>
          <cell r="D9905" t="str">
            <v>顶灯室内镜开关手把护套</v>
          </cell>
        </row>
        <row r="9906">
          <cell r="B9906" t="str">
            <v>SHT0010877</v>
          </cell>
          <cell r="C9906" t="str">
            <v>220SHT0010877</v>
          </cell>
          <cell r="D9906" t="str">
            <v>安全带高调解锁按钮限位块</v>
          </cell>
        </row>
        <row r="9907">
          <cell r="B9907" t="str">
            <v>SHT0011072</v>
          </cell>
          <cell r="C9907" t="str">
            <v>220SHT0011072</v>
          </cell>
          <cell r="D9907" t="str">
            <v>坐垫泡沫预埋钢丝3.1</v>
          </cell>
        </row>
        <row r="9908">
          <cell r="B9908" t="str">
            <v>SHT0011597</v>
          </cell>
          <cell r="C9908" t="str">
            <v>220SHT0011597</v>
          </cell>
          <cell r="D9908" t="str">
            <v>坐垫泡沫预埋钢丝4.1</v>
          </cell>
        </row>
        <row r="9909">
          <cell r="B9909" t="str">
            <v>SLT0010088</v>
          </cell>
          <cell r="C9909" t="str">
            <v>220SLT0010088</v>
          </cell>
          <cell r="D9909" t="str">
            <v>KT-135-2-255mm*27mm副座</v>
          </cell>
        </row>
        <row r="9910">
          <cell r="B9910" t="str">
            <v>SHT0001343</v>
          </cell>
          <cell r="C9910" t="str">
            <v>230SHT0001343</v>
          </cell>
          <cell r="D9910" t="str">
            <v>减震扣组件电泳</v>
          </cell>
        </row>
        <row r="9911">
          <cell r="B9911" t="str">
            <v>SCS0004459</v>
          </cell>
          <cell r="C9911" t="str">
            <v>230SCS0004459</v>
          </cell>
          <cell r="D9911" t="str">
            <v>头枕中间保护钣金</v>
          </cell>
        </row>
        <row r="9912">
          <cell r="B9912" t="str">
            <v>SCS0004619</v>
          </cell>
          <cell r="C9912" t="str">
            <v>230SCS0004619</v>
          </cell>
          <cell r="D9912" t="str">
            <v>副驾拉簧固定片</v>
          </cell>
        </row>
        <row r="9913">
          <cell r="B9913" t="str">
            <v>SCS0004620</v>
          </cell>
          <cell r="C9913" t="str">
            <v>230SCS0004620</v>
          </cell>
          <cell r="D9913" t="str">
            <v>主驾左侧拉簧固定片</v>
          </cell>
        </row>
        <row r="9914">
          <cell r="B9914" t="str">
            <v>SHT0001009</v>
          </cell>
          <cell r="C9914" t="str">
            <v>230SHT0001009</v>
          </cell>
          <cell r="D9914" t="str">
            <v>左右罩壳前固定片</v>
          </cell>
        </row>
        <row r="9915">
          <cell r="B9915" t="str">
            <v>SHT0001056</v>
          </cell>
          <cell r="C9915" t="str">
            <v>230SHT0001056</v>
          </cell>
          <cell r="D9915" t="str">
            <v>座垫前倾角锁舌下固定片</v>
          </cell>
        </row>
        <row r="9916">
          <cell r="B9916" t="str">
            <v>SHT0001057</v>
          </cell>
          <cell r="C9916" t="str">
            <v>230SHT0001057</v>
          </cell>
          <cell r="D9916" t="str">
            <v>座垫前倾角锁舌上固定片</v>
          </cell>
        </row>
        <row r="9917">
          <cell r="B9917" t="str">
            <v>TSY0010137</v>
          </cell>
          <cell r="C9917" t="str">
            <v>220TSY0010137</v>
          </cell>
          <cell r="D9917" t="str">
            <v>吊紧带KT-135-2-250mm</v>
          </cell>
        </row>
        <row r="9918">
          <cell r="B9918" t="str">
            <v>TSY0010256</v>
          </cell>
          <cell r="C9918" t="str">
            <v>220TSY0010256</v>
          </cell>
          <cell r="D9918" t="str">
            <v>吊紧带250mm*27mm*N</v>
          </cell>
        </row>
        <row r="9919">
          <cell r="B9919" t="str">
            <v>SLT0000017</v>
          </cell>
          <cell r="C9919" t="str">
            <v>220SLT0000017</v>
          </cell>
          <cell r="D9919" t="str">
            <v>钢丝2.5*420</v>
          </cell>
        </row>
        <row r="9920">
          <cell r="B9920" t="str">
            <v>SHT0002071</v>
          </cell>
          <cell r="C9920" t="str">
            <v>230SHT0002071</v>
          </cell>
          <cell r="D9920" t="str">
            <v>导向板固定片</v>
          </cell>
        </row>
        <row r="9921">
          <cell r="B9921" t="str">
            <v>SHT0002254</v>
          </cell>
          <cell r="C9921" t="str">
            <v>230SHT0002254</v>
          </cell>
          <cell r="D9921" t="str">
            <v>导向板固定片</v>
          </cell>
        </row>
        <row r="9922">
          <cell r="B9922" t="str">
            <v>BFA0000210</v>
          </cell>
          <cell r="C9922" t="str">
            <v>210BFA0000210</v>
          </cell>
          <cell r="D9922" t="str">
            <v>8*30内方螺丝</v>
          </cell>
        </row>
        <row r="9923">
          <cell r="B9923" t="str">
            <v>BFA0000210</v>
          </cell>
          <cell r="C9923" t="str">
            <v>230BFA0000210</v>
          </cell>
          <cell r="D9923" t="str">
            <v>8*30内方螺丝</v>
          </cell>
        </row>
        <row r="9924">
          <cell r="B9924" t="str">
            <v>TSY0010260</v>
          </cell>
          <cell r="C9924" t="str">
            <v>220TSY0010260</v>
          </cell>
          <cell r="D9924" t="str">
            <v>吊紧带245mm*27mm*N</v>
          </cell>
        </row>
        <row r="9925">
          <cell r="B9925" t="str">
            <v>TSY0010169</v>
          </cell>
          <cell r="C9925" t="str">
            <v>220TSY0010169</v>
          </cell>
          <cell r="D9925" t="str">
            <v>吊紧带245*27</v>
          </cell>
        </row>
        <row r="9926">
          <cell r="B9926" t="str">
            <v>REM0003096</v>
          </cell>
          <cell r="C9926" t="str">
            <v>230REM0003096</v>
          </cell>
          <cell r="D9926" t="str">
            <v>豪泺镜体直管</v>
          </cell>
        </row>
        <row r="9927">
          <cell r="B9927" t="str">
            <v>REM0001652</v>
          </cell>
          <cell r="C9927" t="str">
            <v>210REM0001652</v>
          </cell>
          <cell r="D9927" t="str">
            <v>1580定位片</v>
          </cell>
        </row>
        <row r="9928">
          <cell r="B9928" t="str">
            <v>SCS0003269</v>
          </cell>
          <cell r="C9928" t="str">
            <v>220SCS0003269</v>
          </cell>
          <cell r="D9928" t="str">
            <v>B40L中改衬套</v>
          </cell>
        </row>
        <row r="9929">
          <cell r="B9929" t="str">
            <v>BFA0000566</v>
          </cell>
          <cell r="C9929" t="str">
            <v>230BFA0000566</v>
          </cell>
          <cell r="D9929" t="str">
            <v>阻尼器垫片</v>
          </cell>
        </row>
        <row r="9930">
          <cell r="B9930" t="str">
            <v>BFA0000288</v>
          </cell>
          <cell r="C9930" t="str">
            <v>220BFA0000288</v>
          </cell>
          <cell r="D9930" t="str">
            <v>六角头螺栓</v>
          </cell>
        </row>
        <row r="9931">
          <cell r="B9931" t="str">
            <v>BFA0000288</v>
          </cell>
          <cell r="C9931" t="str">
            <v>230BFA0000288</v>
          </cell>
          <cell r="D9931" t="str">
            <v>六角头螺栓</v>
          </cell>
        </row>
        <row r="9932">
          <cell r="B9932" t="str">
            <v>TMA0000548</v>
          </cell>
          <cell r="C9932" t="str">
            <v>210TMA0000548</v>
          </cell>
          <cell r="D9932" t="str">
            <v>标签纸100*60</v>
          </cell>
        </row>
        <row r="9933">
          <cell r="B9933" t="str">
            <v>TSY0010165</v>
          </cell>
          <cell r="C9933" t="str">
            <v>220TSY0010165</v>
          </cell>
          <cell r="D9933" t="str">
            <v>KT-135-2-27-240</v>
          </cell>
        </row>
        <row r="9934">
          <cell r="B9934" t="str">
            <v>BFA0000524</v>
          </cell>
          <cell r="C9934" t="str">
            <v>210BFA0000524</v>
          </cell>
          <cell r="D9934" t="str">
            <v>内六角  M6*35黑锌</v>
          </cell>
        </row>
        <row r="9935">
          <cell r="B9935" t="str">
            <v>BFA0000524</v>
          </cell>
          <cell r="C9935" t="str">
            <v>230BFA0000524</v>
          </cell>
          <cell r="D9935" t="str">
            <v>内六角  M6*35黑锌</v>
          </cell>
        </row>
        <row r="9936">
          <cell r="B9936" t="str">
            <v>TSY0010522</v>
          </cell>
          <cell r="C9936" t="str">
            <v>220TSY0010522</v>
          </cell>
          <cell r="D9936" t="str">
            <v>吊紧带240mm*27mm*N</v>
          </cell>
        </row>
        <row r="9937">
          <cell r="B9937" t="str">
            <v>BFA0010037</v>
          </cell>
          <cell r="C9937" t="str">
            <v>220BFA0010037</v>
          </cell>
          <cell r="D9937" t="str">
            <v>内梅花盘头三角牙自攻螺钉</v>
          </cell>
        </row>
        <row r="9938">
          <cell r="B9938" t="str">
            <v>BFA0010037</v>
          </cell>
          <cell r="C9938" t="str">
            <v>230BFA0010037</v>
          </cell>
          <cell r="D9938" t="str">
            <v>内梅花盘头三角牙自攻螺钉</v>
          </cell>
        </row>
        <row r="9939">
          <cell r="B9939" t="str">
            <v>SLT0010755</v>
          </cell>
          <cell r="C9939" t="str">
            <v>220SLT0010755</v>
          </cell>
          <cell r="D9939" t="str">
            <v>驾驶员靠背泡沫预埋钢丝A</v>
          </cell>
        </row>
        <row r="9940">
          <cell r="B9940" t="str">
            <v>SLT0010756</v>
          </cell>
          <cell r="C9940" t="str">
            <v>220SLT0010756</v>
          </cell>
          <cell r="D9940" t="str">
            <v>驾驶员靠背泡沫预埋钢丝B</v>
          </cell>
        </row>
        <row r="9941">
          <cell r="B9941" t="str">
            <v>SLT0010757</v>
          </cell>
          <cell r="C9941" t="str">
            <v>220SLT0010757</v>
          </cell>
          <cell r="D9941" t="str">
            <v>驾驶员靠背泡沫预埋钢丝C</v>
          </cell>
        </row>
        <row r="9942">
          <cell r="B9942" t="str">
            <v>TST0001705</v>
          </cell>
          <cell r="C9942" t="str">
            <v>230TST0001705</v>
          </cell>
          <cell r="D9942" t="str">
            <v>5*20高强内方螺丝</v>
          </cell>
        </row>
        <row r="9943">
          <cell r="B9943" t="str">
            <v>TMA0000282</v>
          </cell>
          <cell r="C9943" t="str">
            <v>210TMA0000282</v>
          </cell>
          <cell r="D9943" t="str">
            <v>45*30气泡袋</v>
          </cell>
        </row>
        <row r="9944">
          <cell r="B9944" t="str">
            <v>SHT0000988</v>
          </cell>
          <cell r="C9944" t="str">
            <v>230SHT0000988</v>
          </cell>
          <cell r="D9944" t="str">
            <v>拉簧回位固定片</v>
          </cell>
        </row>
        <row r="9945">
          <cell r="B9945" t="str">
            <v>SHT0001043</v>
          </cell>
          <cell r="C9945" t="str">
            <v>230SHT0001043</v>
          </cell>
          <cell r="D9945" t="str">
            <v>下限位支架</v>
          </cell>
        </row>
        <row r="9946">
          <cell r="B9946" t="str">
            <v>SHT0010967</v>
          </cell>
          <cell r="C9946" t="str">
            <v>220SHT0010967</v>
          </cell>
          <cell r="D9946" t="str">
            <v>气管防护弹簧</v>
          </cell>
        </row>
        <row r="9947">
          <cell r="B9947" t="str">
            <v>SHT0010967</v>
          </cell>
          <cell r="C9947" t="str">
            <v>230SHT0010967</v>
          </cell>
          <cell r="D9947" t="str">
            <v>气管防护弹簧</v>
          </cell>
        </row>
        <row r="9948">
          <cell r="B9948" t="str">
            <v>REM0000904</v>
          </cell>
          <cell r="C9948" t="str">
            <v>210REM0000904</v>
          </cell>
          <cell r="D9948" t="str">
            <v>B40密封胶帽</v>
          </cell>
        </row>
        <row r="9949">
          <cell r="B9949" t="str">
            <v>BFA0000760</v>
          </cell>
          <cell r="C9949" t="str">
            <v>210BFA0000760</v>
          </cell>
          <cell r="D9949" t="str">
            <v>不锈钢开口型抽芯铆钉3*12</v>
          </cell>
        </row>
        <row r="9950">
          <cell r="B9950" t="str">
            <v>BFA0000760</v>
          </cell>
          <cell r="C9950" t="str">
            <v>220BFA0000760</v>
          </cell>
          <cell r="D9950" t="str">
            <v>不锈钢开口型抽芯铆钉3*12</v>
          </cell>
        </row>
        <row r="9951">
          <cell r="B9951" t="str">
            <v>TSY0000236</v>
          </cell>
          <cell r="C9951" t="str">
            <v>220TSY0000236</v>
          </cell>
          <cell r="D9951" t="str">
            <v>无纺布宽55mm</v>
          </cell>
        </row>
        <row r="9952">
          <cell r="B9952" t="str">
            <v>TSY0010255</v>
          </cell>
          <cell r="C9952" t="str">
            <v>220TSY0010255</v>
          </cell>
          <cell r="D9952" t="str">
            <v>吊紧带230mm*27mm*N</v>
          </cell>
        </row>
        <row r="9953">
          <cell r="B9953" t="str">
            <v>TSY0010136</v>
          </cell>
          <cell r="C9953" t="str">
            <v>220TSY0010136</v>
          </cell>
          <cell r="D9953" t="str">
            <v>吊紧带KT-135-2-230mm</v>
          </cell>
        </row>
        <row r="9954">
          <cell r="B9954" t="str">
            <v>SLT0010553</v>
          </cell>
          <cell r="C9954" t="str">
            <v>230SLT0010553</v>
          </cell>
          <cell r="D9954" t="str">
            <v>上盖板加强件</v>
          </cell>
        </row>
        <row r="9955">
          <cell r="B9955" t="str">
            <v>SLT0000030</v>
          </cell>
          <cell r="C9955" t="str">
            <v>220SLT0000030</v>
          </cell>
          <cell r="D9955" t="str">
            <v>钢丝2.5*340</v>
          </cell>
        </row>
        <row r="9956">
          <cell r="B9956" t="str">
            <v>TSY0010101</v>
          </cell>
          <cell r="C9956" t="str">
            <v>220TSY0010101</v>
          </cell>
          <cell r="D9956" t="str">
            <v>KT-135-27-230</v>
          </cell>
        </row>
        <row r="9957">
          <cell r="B9957" t="str">
            <v>RSM0000041</v>
          </cell>
          <cell r="C9957" t="str">
            <v>210RSM0000041</v>
          </cell>
          <cell r="D9957" t="str">
            <v>奥铃升级补盲球头盖</v>
          </cell>
        </row>
        <row r="9958">
          <cell r="B9958" t="str">
            <v>BSP0000049</v>
          </cell>
          <cell r="C9958" t="str">
            <v>230BSP0000049</v>
          </cell>
          <cell r="D9958" t="str">
            <v>齿板拉簧</v>
          </cell>
        </row>
        <row r="9959">
          <cell r="B9959" t="str">
            <v>BFA0000192</v>
          </cell>
          <cell r="C9959" t="str">
            <v>210BFA0000192</v>
          </cell>
          <cell r="D9959" t="str">
            <v>ST4*25自攻螺钉(不锈钢)</v>
          </cell>
        </row>
        <row r="9960">
          <cell r="B9960" t="str">
            <v>TST0001112</v>
          </cell>
          <cell r="C9960" t="str">
            <v>220TST0001112</v>
          </cell>
          <cell r="D9960" t="str">
            <v>油任垫</v>
          </cell>
        </row>
        <row r="9961">
          <cell r="B9961" t="str">
            <v>TSY0010139</v>
          </cell>
          <cell r="C9961" t="str">
            <v>220TSY0010139</v>
          </cell>
          <cell r="D9961" t="str">
            <v>吊紧带KT-135-2-225mm</v>
          </cell>
        </row>
        <row r="9962">
          <cell r="B9962" t="str">
            <v>BFA0000192</v>
          </cell>
          <cell r="C9962" t="str">
            <v>230BFA0000192</v>
          </cell>
          <cell r="D9962" t="str">
            <v>ST4*25自攻螺钉(不锈钢)</v>
          </cell>
        </row>
        <row r="9963">
          <cell r="B9963" t="str">
            <v>SHT0010788</v>
          </cell>
          <cell r="C9963" t="str">
            <v>230SHT0010788</v>
          </cell>
          <cell r="D9963" t="str">
            <v>仰角调节限位柱</v>
          </cell>
        </row>
        <row r="9964">
          <cell r="B9964" t="str">
            <v>TST0001112</v>
          </cell>
          <cell r="C9964" t="str">
            <v>230TST0001112</v>
          </cell>
          <cell r="D9964" t="str">
            <v>油任垫</v>
          </cell>
        </row>
        <row r="9965">
          <cell r="B9965" t="str">
            <v>BFA0000159</v>
          </cell>
          <cell r="C9965" t="str">
            <v>230BFA0000159</v>
          </cell>
          <cell r="D9965" t="str">
            <v>内方螺丝6*30</v>
          </cell>
        </row>
        <row r="9966">
          <cell r="B9966" t="str">
            <v>TSY0000524</v>
          </cell>
          <cell r="C9966" t="str">
            <v>220TSY0000524</v>
          </cell>
          <cell r="D9966" t="str">
            <v>板条KT-16-115</v>
          </cell>
        </row>
        <row r="9967">
          <cell r="B9967" t="str">
            <v>SHT0000162</v>
          </cell>
          <cell r="C9967" t="str">
            <v>220SHT0000162</v>
          </cell>
          <cell r="D9967" t="str">
            <v>小较链护罩黑色</v>
          </cell>
        </row>
        <row r="9968">
          <cell r="B9968" t="str">
            <v>SHT0000217</v>
          </cell>
          <cell r="C9968" t="str">
            <v>220SHT0000217</v>
          </cell>
          <cell r="D9968" t="str">
            <v>H3改型小铰链护罩</v>
          </cell>
        </row>
        <row r="9969">
          <cell r="B9969" t="str">
            <v>SLT0000829</v>
          </cell>
          <cell r="C9969" t="str">
            <v>220SLT0000829</v>
          </cell>
          <cell r="D9969" t="str">
            <v>小铰链护罩</v>
          </cell>
        </row>
        <row r="9970">
          <cell r="B9970" t="str">
            <v>SHT0000162</v>
          </cell>
          <cell r="C9970" t="str">
            <v>230SHT0000162</v>
          </cell>
          <cell r="D9970" t="str">
            <v>小较链护罩黑色</v>
          </cell>
        </row>
        <row r="9971">
          <cell r="B9971" t="str">
            <v>REM0001644</v>
          </cell>
          <cell r="C9971" t="str">
            <v>210REM0001644</v>
          </cell>
          <cell r="D9971" t="str">
            <v>1475右置车底盖左</v>
          </cell>
        </row>
        <row r="9972">
          <cell r="B9972" t="str">
            <v>BFA0000717</v>
          </cell>
          <cell r="C9972" t="str">
            <v>210BFA0000717</v>
          </cell>
          <cell r="D9972" t="str">
            <v>Φ6*70外方螺丝</v>
          </cell>
        </row>
        <row r="9973">
          <cell r="B9973" t="str">
            <v>BFA0000846</v>
          </cell>
          <cell r="C9973" t="str">
            <v>210BFA0000846</v>
          </cell>
          <cell r="D9973" t="str">
            <v>8*40螺丝 GB5783</v>
          </cell>
        </row>
        <row r="9974">
          <cell r="B9974" t="str">
            <v>BFA0000717</v>
          </cell>
          <cell r="C9974" t="str">
            <v>230BFA0000717</v>
          </cell>
          <cell r="D9974" t="str">
            <v>Φ6*70外方螺丝</v>
          </cell>
        </row>
        <row r="9975">
          <cell r="B9975" t="str">
            <v>TST0001573</v>
          </cell>
          <cell r="C9975" t="str">
            <v>210TST0001573</v>
          </cell>
          <cell r="D9975" t="str">
            <v>手提袋43*57</v>
          </cell>
        </row>
        <row r="9976">
          <cell r="B9976" t="str">
            <v>TSY0000082</v>
          </cell>
          <cell r="C9976" t="str">
            <v>220TSY0000082</v>
          </cell>
          <cell r="D9976" t="str">
            <v>板条KT-15-155</v>
          </cell>
        </row>
        <row r="9977">
          <cell r="B9977" t="str">
            <v>BFA0000375</v>
          </cell>
          <cell r="C9977" t="str">
            <v>230BFA0000375</v>
          </cell>
          <cell r="D9977" t="str">
            <v>靠背后限位销</v>
          </cell>
        </row>
        <row r="9978">
          <cell r="B9978" t="str">
            <v>BFA0000808</v>
          </cell>
          <cell r="C9978" t="str">
            <v>210BFA0000808</v>
          </cell>
          <cell r="D9978" t="str">
            <v>M6*30内方螺栓(达克罗)</v>
          </cell>
        </row>
        <row r="9979">
          <cell r="B9979" t="str">
            <v>BFA0000828</v>
          </cell>
          <cell r="C9979" t="str">
            <v>210BFA0000828</v>
          </cell>
          <cell r="D9979" t="str">
            <v>M10自锁螺母(达克罗白)</v>
          </cell>
        </row>
        <row r="9980">
          <cell r="B9980" t="str">
            <v>RIM0000010</v>
          </cell>
          <cell r="C9980" t="str">
            <v>210RIM0000010</v>
          </cell>
          <cell r="D9980" t="str">
            <v>3GD手柄弹簧</v>
          </cell>
        </row>
        <row r="9981">
          <cell r="B9981" t="str">
            <v>SLT0010764</v>
          </cell>
          <cell r="C9981" t="str">
            <v>220SLT0010764</v>
          </cell>
          <cell r="D9981" t="str">
            <v>驾驶员座垫泡沫预埋钢丝A</v>
          </cell>
        </row>
        <row r="9982">
          <cell r="B9982" t="str">
            <v>BFA0000316</v>
          </cell>
          <cell r="C9982" t="str">
            <v>230BFA0000316</v>
          </cell>
          <cell r="D9982" t="str">
            <v>焊接六角螺母 M6</v>
          </cell>
        </row>
        <row r="9983">
          <cell r="B9983" t="str">
            <v>BFA0000808</v>
          </cell>
          <cell r="C9983" t="str">
            <v>230BFA0000808</v>
          </cell>
          <cell r="D9983" t="str">
            <v>M6*30内方螺栓(达克罗)</v>
          </cell>
        </row>
        <row r="9984">
          <cell r="B9984" t="str">
            <v>SCS0007084</v>
          </cell>
          <cell r="C9984" t="str">
            <v>230SCS0007084</v>
          </cell>
          <cell r="D9984" t="str">
            <v>B40中改加强95mm</v>
          </cell>
        </row>
        <row r="9985">
          <cell r="B9985" t="str">
            <v>SHT0001942</v>
          </cell>
          <cell r="C9985" t="str">
            <v>230SHT0001942</v>
          </cell>
          <cell r="D9985" t="str">
            <v>腰托下固定片</v>
          </cell>
        </row>
        <row r="9986">
          <cell r="B9986" t="str">
            <v>TSY0010172</v>
          </cell>
          <cell r="C9986" t="str">
            <v>220TSY0010172</v>
          </cell>
          <cell r="D9986" t="str">
            <v>KT-135-2-27-220</v>
          </cell>
        </row>
        <row r="9987">
          <cell r="B9987" t="str">
            <v>SCS0004321</v>
          </cell>
          <cell r="C9987" t="str">
            <v>220SCS0004321</v>
          </cell>
          <cell r="D9987" t="str">
            <v>B40中改钢丝</v>
          </cell>
        </row>
        <row r="9988">
          <cell r="B9988" t="str">
            <v>SCS0004321</v>
          </cell>
          <cell r="C9988" t="str">
            <v>230SCS0004321</v>
          </cell>
          <cell r="D9988" t="str">
            <v>B40中改钢丝</v>
          </cell>
        </row>
        <row r="9989">
          <cell r="B9989" t="str">
            <v>BFA0000240</v>
          </cell>
          <cell r="C9989" t="str">
            <v>210BFA0000240</v>
          </cell>
          <cell r="D9989" t="str">
            <v>外六角8*35</v>
          </cell>
        </row>
        <row r="9990">
          <cell r="B9990" t="str">
            <v>BFA0000240</v>
          </cell>
          <cell r="C9990" t="str">
            <v>230BFA0000240</v>
          </cell>
          <cell r="D9990" t="str">
            <v>外六角8*35</v>
          </cell>
        </row>
        <row r="9991">
          <cell r="B9991" t="str">
            <v>BSP0000043</v>
          </cell>
          <cell r="C9991" t="str">
            <v>230BSP0000043</v>
          </cell>
          <cell r="D9991" t="str">
            <v>仰角调节机构扭簧</v>
          </cell>
        </row>
        <row r="9992">
          <cell r="B9992" t="str">
            <v>TSY0000157</v>
          </cell>
          <cell r="C9992" t="str">
            <v>220TSY0000157</v>
          </cell>
          <cell r="D9992" t="str">
            <v>板条KT-39-150</v>
          </cell>
        </row>
        <row r="9993">
          <cell r="B9993" t="str">
            <v>BFA0000458</v>
          </cell>
          <cell r="C9993" t="str">
            <v>210BFA0000458</v>
          </cell>
          <cell r="D9993" t="str">
            <v>ST6*30梅花自攻钉</v>
          </cell>
        </row>
        <row r="9994">
          <cell r="B9994" t="str">
            <v>TSY0000262</v>
          </cell>
          <cell r="C9994" t="str">
            <v>220TSY0000262</v>
          </cell>
          <cell r="D9994" t="str">
            <v>扣条KT-17-95</v>
          </cell>
        </row>
        <row r="9995">
          <cell r="B9995" t="str">
            <v>BFA0000458</v>
          </cell>
          <cell r="C9995" t="str">
            <v>230BFA0000458</v>
          </cell>
          <cell r="D9995" t="str">
            <v>ST6*30梅花自攻钉</v>
          </cell>
        </row>
        <row r="9996">
          <cell r="B9996" t="str">
            <v>REM0001642</v>
          </cell>
          <cell r="C9996" t="str">
            <v>210REM0001642</v>
          </cell>
          <cell r="D9996" t="str">
            <v>1475右镜座面盖</v>
          </cell>
        </row>
        <row r="9997">
          <cell r="B9997" t="str">
            <v>BFA0000056</v>
          </cell>
          <cell r="C9997" t="str">
            <v>210BFA0000056</v>
          </cell>
          <cell r="D9997" t="str">
            <v>(306)8*25内方螺丝(彩)</v>
          </cell>
        </row>
        <row r="9998">
          <cell r="B9998" t="str">
            <v>BSP0000098</v>
          </cell>
          <cell r="C9998" t="str">
            <v>210BSP0000098</v>
          </cell>
          <cell r="D9998" t="str">
            <v>BWL7500锁芯卡簧</v>
          </cell>
        </row>
        <row r="9999">
          <cell r="B9999" t="str">
            <v>BFA0000056</v>
          </cell>
          <cell r="C9999" t="str">
            <v>220BFA0000056</v>
          </cell>
          <cell r="D9999" t="str">
            <v>(306)8*25内方螺丝(彩)</v>
          </cell>
        </row>
        <row r="10000">
          <cell r="B10000" t="str">
            <v>BFA0000056</v>
          </cell>
          <cell r="C10000" t="str">
            <v>230BFA0000056</v>
          </cell>
          <cell r="D10000" t="str">
            <v>(306)8*25内方螺丝(彩)</v>
          </cell>
        </row>
        <row r="10001">
          <cell r="B10001" t="str">
            <v>TSY0010167</v>
          </cell>
          <cell r="C10001" t="str">
            <v>220TSY0010167</v>
          </cell>
          <cell r="D10001" t="str">
            <v>KT-135-2-27-210</v>
          </cell>
        </row>
        <row r="10002">
          <cell r="B10002" t="str">
            <v>BCL0000031</v>
          </cell>
          <cell r="C10002" t="str">
            <v>210BCL0000031</v>
          </cell>
          <cell r="D10002" t="str">
            <v>奥驰镜头限位卡子</v>
          </cell>
        </row>
        <row r="10003">
          <cell r="B10003" t="str">
            <v>RCA0000206</v>
          </cell>
          <cell r="C10003" t="str">
            <v>210RCA0000206</v>
          </cell>
          <cell r="D10003" t="str">
            <v>螺母护套</v>
          </cell>
        </row>
        <row r="10004">
          <cell r="B10004" t="str">
            <v>SHT0001058</v>
          </cell>
          <cell r="C10004" t="str">
            <v>230SHT0001058</v>
          </cell>
          <cell r="D10004" t="str">
            <v>仰角调节机构手柄钣金件</v>
          </cell>
        </row>
        <row r="10005">
          <cell r="B10005" t="str">
            <v>SHT0001059</v>
          </cell>
          <cell r="C10005" t="str">
            <v>230SHT0001059</v>
          </cell>
          <cell r="D10005" t="str">
            <v>仰角调节机构钣金件2</v>
          </cell>
        </row>
        <row r="10006">
          <cell r="B10006" t="str">
            <v>SHT0002766</v>
          </cell>
          <cell r="C10006" t="str">
            <v>230SHT0002766</v>
          </cell>
          <cell r="D10006" t="str">
            <v>驾驶员下左安全带导向钢丝</v>
          </cell>
        </row>
        <row r="10007">
          <cell r="B10007" t="str">
            <v>TSY0010544</v>
          </cell>
          <cell r="C10007" t="str">
            <v>220TSY0010544</v>
          </cell>
          <cell r="D10007" t="str">
            <v>吊紧带210mm*27mm*N</v>
          </cell>
        </row>
        <row r="10008">
          <cell r="B10008" t="str">
            <v>BFA0000237</v>
          </cell>
          <cell r="C10008" t="str">
            <v>210BFA0000237</v>
          </cell>
          <cell r="D10008" t="str">
            <v>内六角M6*25黑达克罗</v>
          </cell>
        </row>
        <row r="10009">
          <cell r="B10009" t="str">
            <v>BFA0000237</v>
          </cell>
          <cell r="C10009" t="str">
            <v>230BFA0000237</v>
          </cell>
          <cell r="D10009" t="str">
            <v>内六角M6*25黑达克罗</v>
          </cell>
        </row>
        <row r="10010">
          <cell r="B10010" t="str">
            <v>BFA0000849</v>
          </cell>
          <cell r="C10010" t="str">
            <v>210BFA0000849</v>
          </cell>
          <cell r="D10010" t="str">
            <v>8*30外方彩</v>
          </cell>
        </row>
        <row r="10011">
          <cell r="B10011" t="str">
            <v>BFA0000579</v>
          </cell>
          <cell r="C10011" t="str">
            <v>210BFA0000579</v>
          </cell>
          <cell r="D10011" t="str">
            <v>内六角6*22黑达克罗</v>
          </cell>
        </row>
        <row r="10012">
          <cell r="B10012" t="str">
            <v>BFA0000579</v>
          </cell>
          <cell r="C10012" t="str">
            <v>230BFA0000579</v>
          </cell>
          <cell r="D10012" t="str">
            <v>内六角6*22黑达克罗</v>
          </cell>
        </row>
        <row r="10013">
          <cell r="B10013" t="str">
            <v>BFA0000774</v>
          </cell>
          <cell r="C10013" t="str">
            <v>210BFA0000774</v>
          </cell>
          <cell r="D10013" t="str">
            <v>4*16抽芯钢铆钉</v>
          </cell>
        </row>
        <row r="10014">
          <cell r="B10014" t="str">
            <v>RIM0000018</v>
          </cell>
          <cell r="C10014" t="str">
            <v>210RIM0000018</v>
          </cell>
          <cell r="D10014" t="str">
            <v>18D胶条</v>
          </cell>
        </row>
        <row r="10015">
          <cell r="B10015" t="str">
            <v>TMA0000573</v>
          </cell>
          <cell r="C10015" t="str">
            <v>210TMA0000573</v>
          </cell>
          <cell r="D10015" t="str">
            <v>气泡袋200*300</v>
          </cell>
        </row>
        <row r="10016">
          <cell r="B10016" t="str">
            <v>BFA0010020</v>
          </cell>
          <cell r="C10016" t="str">
            <v>220BFA0010020</v>
          </cell>
          <cell r="D10016" t="str">
            <v>全金属六角法兰面锁紧螺母</v>
          </cell>
        </row>
        <row r="10017">
          <cell r="B10017" t="str">
            <v>SLT0010767</v>
          </cell>
          <cell r="C10017" t="str">
            <v>220SLT0010767</v>
          </cell>
          <cell r="D10017" t="str">
            <v>驾驶员座垫泡沫预埋钢丝D</v>
          </cell>
        </row>
        <row r="10018">
          <cell r="B10018" t="str">
            <v>BFA0000570</v>
          </cell>
          <cell r="C10018" t="str">
            <v>230BFA0000570</v>
          </cell>
          <cell r="D10018" t="str">
            <v>大帽抽芯铆钉</v>
          </cell>
        </row>
        <row r="10019">
          <cell r="B10019" t="str">
            <v>BFA0010020</v>
          </cell>
          <cell r="C10019" t="str">
            <v>230BFA0010020</v>
          </cell>
          <cell r="D10019" t="str">
            <v>全金属六角法兰面锁紧螺母</v>
          </cell>
        </row>
        <row r="10020">
          <cell r="B10020" t="str">
            <v>TSY0000332</v>
          </cell>
          <cell r="C10020" t="str">
            <v>220TSY0000332</v>
          </cell>
          <cell r="D10020" t="str">
            <v>扣条KT-158-120</v>
          </cell>
        </row>
        <row r="10021">
          <cell r="B10021" t="str">
            <v>REM0001686</v>
          </cell>
          <cell r="C10021" t="str">
            <v>210REM0001686</v>
          </cell>
          <cell r="D10021" t="str">
            <v>仿丰田防水帽</v>
          </cell>
        </row>
        <row r="10022">
          <cell r="B10022" t="str">
            <v>BEC0000046</v>
          </cell>
          <cell r="C10022" t="str">
            <v>210BEC0000046</v>
          </cell>
          <cell r="D10022" t="str">
            <v>出口捷运插台</v>
          </cell>
        </row>
        <row r="10023">
          <cell r="B10023" t="str">
            <v>REM0000909</v>
          </cell>
          <cell r="C10023" t="str">
            <v>210REM0000909</v>
          </cell>
          <cell r="D10023" t="str">
            <v>M20挡圈</v>
          </cell>
        </row>
        <row r="10024">
          <cell r="B10024" t="str">
            <v>TSY0000158</v>
          </cell>
          <cell r="C10024" t="str">
            <v>220TSY0000158</v>
          </cell>
          <cell r="D10024" t="str">
            <v>扣条KT-40-85</v>
          </cell>
        </row>
        <row r="10025">
          <cell r="B10025" t="str">
            <v>SCS0004323</v>
          </cell>
          <cell r="C10025" t="str">
            <v>220SCS0004323</v>
          </cell>
          <cell r="D10025" t="str">
            <v>B40中改钢丝短</v>
          </cell>
        </row>
        <row r="10026">
          <cell r="B10026" t="str">
            <v>REM0001135</v>
          </cell>
          <cell r="C10026" t="str">
            <v>210REM0001135</v>
          </cell>
          <cell r="D10026" t="str">
            <v>B80C迎宾灯密封垫左</v>
          </cell>
        </row>
        <row r="10027">
          <cell r="B10027" t="str">
            <v>REM0001158</v>
          </cell>
          <cell r="C10027" t="str">
            <v>210REM0001158</v>
          </cell>
          <cell r="D10027" t="str">
            <v>B80C迎宾灯密封垫右</v>
          </cell>
        </row>
        <row r="10028">
          <cell r="B10028" t="str">
            <v>SHT0010520</v>
          </cell>
          <cell r="C10028" t="str">
            <v>220SHT0010520</v>
          </cell>
          <cell r="D10028" t="str">
            <v>变阻尼弹簧</v>
          </cell>
        </row>
        <row r="10029">
          <cell r="B10029" t="str">
            <v>SHT0010520</v>
          </cell>
          <cell r="C10029" t="str">
            <v>230SHT0010520</v>
          </cell>
          <cell r="D10029" t="str">
            <v>变阻尼弹簧</v>
          </cell>
        </row>
        <row r="10030">
          <cell r="B10030" t="str">
            <v>SCS0004320</v>
          </cell>
          <cell r="C10030" t="str">
            <v>220SCS0004320</v>
          </cell>
          <cell r="D10030" t="str">
            <v>B40L中改钢丝长</v>
          </cell>
        </row>
        <row r="10031">
          <cell r="B10031" t="str">
            <v>SCS0004315</v>
          </cell>
          <cell r="C10031" t="str">
            <v>220SCS0004315</v>
          </cell>
          <cell r="D10031" t="str">
            <v>B40L中改钢丝短</v>
          </cell>
        </row>
        <row r="10032">
          <cell r="B10032" t="str">
            <v>SCS0004315</v>
          </cell>
          <cell r="C10032" t="str">
            <v>230SCS0004315</v>
          </cell>
          <cell r="D10032" t="str">
            <v>B40L中改钢丝短</v>
          </cell>
        </row>
        <row r="10033">
          <cell r="B10033" t="str">
            <v>TMA0000570</v>
          </cell>
          <cell r="C10033" t="str">
            <v>210TMA0000570</v>
          </cell>
          <cell r="D10033" t="str">
            <v>标签纸148*105</v>
          </cell>
        </row>
        <row r="10034">
          <cell r="B10034" t="str">
            <v>BAS0000042</v>
          </cell>
          <cell r="C10034" t="str">
            <v>230BAS0000042</v>
          </cell>
          <cell r="D10034" t="str">
            <v>尼龙衬套</v>
          </cell>
        </row>
        <row r="10035">
          <cell r="B10035" t="str">
            <v>RCA0000205</v>
          </cell>
          <cell r="C10035" t="str">
            <v>210RCA0000205</v>
          </cell>
          <cell r="D10035" t="str">
            <v>螺母护套</v>
          </cell>
        </row>
        <row r="10036">
          <cell r="B10036" t="str">
            <v>RSM0000059</v>
          </cell>
          <cell r="C10036" t="str">
            <v>210RSM0000059</v>
          </cell>
          <cell r="D10036" t="str">
            <v>N07下视镜球头盖</v>
          </cell>
        </row>
        <row r="10037">
          <cell r="B10037" t="str">
            <v>SLT0010565</v>
          </cell>
          <cell r="C10037" t="str">
            <v>230SLT0010565</v>
          </cell>
          <cell r="D10037" t="str">
            <v>内绞架加强片</v>
          </cell>
        </row>
        <row r="10038">
          <cell r="B10038" t="str">
            <v>BFA0000776</v>
          </cell>
          <cell r="C10038" t="str">
            <v>210BFA0000776</v>
          </cell>
          <cell r="D10038" t="str">
            <v>6*25外方黑达克罗</v>
          </cell>
        </row>
        <row r="10039">
          <cell r="B10039" t="str">
            <v>BFA0000813</v>
          </cell>
          <cell r="C10039" t="str">
            <v>210BFA0000813</v>
          </cell>
          <cell r="D10039" t="str">
            <v>ST4.8*25花盘头自攻螺钉</v>
          </cell>
        </row>
        <row r="10040">
          <cell r="B10040" t="str">
            <v>TMA0000475</v>
          </cell>
          <cell r="C10040" t="str">
            <v>210TMA0000475</v>
          </cell>
          <cell r="D10040" t="str">
            <v>依顿电调四线插座护套</v>
          </cell>
        </row>
        <row r="10041">
          <cell r="B10041" t="str">
            <v>SHT0001103</v>
          </cell>
          <cell r="C10041" t="str">
            <v>230SHT0001103</v>
          </cell>
          <cell r="D10041" t="str">
            <v>定位片</v>
          </cell>
        </row>
        <row r="10042">
          <cell r="B10042" t="str">
            <v>REM0001661</v>
          </cell>
          <cell r="C10042" t="str">
            <v>210REM0001661</v>
          </cell>
          <cell r="D10042" t="str">
            <v>1780定位片</v>
          </cell>
        </row>
        <row r="10043">
          <cell r="B10043" t="str">
            <v>REM0001703</v>
          </cell>
          <cell r="C10043" t="str">
            <v>210REM0001703</v>
          </cell>
          <cell r="D10043" t="str">
            <v>K1弹簧座</v>
          </cell>
        </row>
        <row r="10044">
          <cell r="B10044" t="str">
            <v>REM0001704</v>
          </cell>
          <cell r="C10044" t="str">
            <v>210REM0001704</v>
          </cell>
          <cell r="D10044" t="str">
            <v>K1尼龙衬碗</v>
          </cell>
        </row>
        <row r="10045">
          <cell r="B10045" t="str">
            <v>REM0001722</v>
          </cell>
          <cell r="C10045" t="str">
            <v>210REM0001722</v>
          </cell>
          <cell r="D10045" t="str">
            <v>时代S小碗</v>
          </cell>
        </row>
        <row r="10046">
          <cell r="B10046" t="str">
            <v>SHT0002059</v>
          </cell>
          <cell r="C10046" t="str">
            <v>230SHT0002059</v>
          </cell>
          <cell r="D10046" t="str">
            <v>左右罩壳上固定片</v>
          </cell>
        </row>
        <row r="10047">
          <cell r="B10047" t="str">
            <v>SLT0001697</v>
          </cell>
          <cell r="C10047" t="str">
            <v>220SLT0001697</v>
          </cell>
          <cell r="D10047" t="str">
            <v>副驾靠背合棉预埋钢丝B</v>
          </cell>
        </row>
        <row r="10048">
          <cell r="B10048" t="str">
            <v>SLT0001699</v>
          </cell>
          <cell r="C10048" t="str">
            <v>220SLT0001699</v>
          </cell>
          <cell r="D10048" t="str">
            <v>主驾靠背泡沫预埋钢丝F</v>
          </cell>
        </row>
        <row r="10049">
          <cell r="B10049" t="str">
            <v>SLT0001700</v>
          </cell>
          <cell r="C10049" t="str">
            <v>220SLT0001700</v>
          </cell>
          <cell r="D10049" t="str">
            <v>主驾靠背泡沫预埋钢丝E</v>
          </cell>
        </row>
        <row r="10050">
          <cell r="B10050" t="str">
            <v>BFA0000307</v>
          </cell>
          <cell r="C10050" t="str">
            <v>220BFA0000307</v>
          </cell>
          <cell r="D10050" t="str">
            <v>开口型扁圆头抽芯铆钉</v>
          </cell>
        </row>
        <row r="10051">
          <cell r="B10051" t="str">
            <v>BFA0000307</v>
          </cell>
          <cell r="C10051" t="str">
            <v>230BFA0000307</v>
          </cell>
          <cell r="D10051" t="str">
            <v>开口型扁圆头抽芯铆钉</v>
          </cell>
        </row>
        <row r="10052">
          <cell r="B10052" t="str">
            <v>TSY0010003</v>
          </cell>
          <cell r="C10052" t="str">
            <v>220TSY0010003</v>
          </cell>
          <cell r="D10052" t="str">
            <v>KT-135-2-190mm</v>
          </cell>
        </row>
        <row r="10053">
          <cell r="B10053" t="str">
            <v>SLT0001696</v>
          </cell>
          <cell r="C10053" t="str">
            <v>220SLT0001696</v>
          </cell>
          <cell r="D10053" t="str">
            <v>副驾靠背合棉预埋钢丝C</v>
          </cell>
        </row>
        <row r="10054">
          <cell r="B10054" t="str">
            <v>BSP0000048</v>
          </cell>
          <cell r="C10054" t="str">
            <v>230BSP0000048</v>
          </cell>
          <cell r="D10054" t="str">
            <v>手柄拉簧</v>
          </cell>
        </row>
        <row r="10055">
          <cell r="B10055" t="str">
            <v>SLT0001092</v>
          </cell>
          <cell r="C10055" t="str">
            <v>220SLT0001092</v>
          </cell>
          <cell r="D10055" t="str">
            <v>钢丝2.5*220</v>
          </cell>
        </row>
        <row r="10056">
          <cell r="B10056" t="str">
            <v>SLT0001093</v>
          </cell>
          <cell r="C10056" t="str">
            <v>220SLT0001093</v>
          </cell>
          <cell r="D10056" t="str">
            <v>钢丝2.5*270</v>
          </cell>
        </row>
        <row r="10057">
          <cell r="B10057" t="str">
            <v>BEC0000078</v>
          </cell>
          <cell r="C10057" t="str">
            <v>210BEC0000078</v>
          </cell>
          <cell r="D10057" t="str">
            <v>铜插头</v>
          </cell>
        </row>
        <row r="10058">
          <cell r="B10058" t="str">
            <v>TMA0000225</v>
          </cell>
          <cell r="C10058" t="str">
            <v>210TMA0000225</v>
          </cell>
          <cell r="D10058" t="str">
            <v>200小盒</v>
          </cell>
        </row>
        <row r="10059">
          <cell r="B10059" t="str">
            <v>SLT0000059</v>
          </cell>
          <cell r="C10059" t="str">
            <v>220SLT0000059</v>
          </cell>
          <cell r="D10059" t="str">
            <v>钢丝2.5*250</v>
          </cell>
        </row>
        <row r="10060">
          <cell r="B10060" t="str">
            <v>SLT0000134</v>
          </cell>
          <cell r="C10060" t="str">
            <v>220SLT0000134</v>
          </cell>
          <cell r="D10060" t="str">
            <v>钢丝2.5*300</v>
          </cell>
        </row>
        <row r="10061">
          <cell r="B10061" t="str">
            <v>SLT0001092</v>
          </cell>
          <cell r="C10061" t="str">
            <v>230SLT0001092</v>
          </cell>
          <cell r="D10061" t="str">
            <v>钢丝2.5*220</v>
          </cell>
        </row>
        <row r="10062">
          <cell r="B10062" t="str">
            <v>SLT0001093</v>
          </cell>
          <cell r="C10062" t="str">
            <v>230SLT0001093</v>
          </cell>
          <cell r="D10062" t="str">
            <v>钢丝2.5*270</v>
          </cell>
        </row>
        <row r="10063">
          <cell r="B10063" t="str">
            <v>BFA0000042</v>
          </cell>
          <cell r="C10063" t="str">
            <v>210BFA0000042</v>
          </cell>
          <cell r="D10063" t="str">
            <v>M10自锁螺母</v>
          </cell>
        </row>
        <row r="10064">
          <cell r="B10064" t="str">
            <v>BFA0000042</v>
          </cell>
          <cell r="C10064" t="str">
            <v>220BFA0000042</v>
          </cell>
          <cell r="D10064" t="str">
            <v>M10自锁螺母</v>
          </cell>
        </row>
        <row r="10065">
          <cell r="B10065" t="str">
            <v>SHT0011541</v>
          </cell>
          <cell r="C10065" t="str">
            <v>220SHT0011541</v>
          </cell>
          <cell r="D10065" t="str">
            <v>胶套</v>
          </cell>
        </row>
        <row r="10066">
          <cell r="B10066" t="str">
            <v>BFA0000042</v>
          </cell>
          <cell r="C10066" t="str">
            <v>230BFA0000042</v>
          </cell>
          <cell r="D10066" t="str">
            <v>M10自锁螺母</v>
          </cell>
        </row>
        <row r="10067">
          <cell r="B10067" t="str">
            <v>TSY0010297</v>
          </cell>
          <cell r="C10067" t="str">
            <v>220TSY0010297</v>
          </cell>
          <cell r="D10067" t="str">
            <v>吊紧带185mm*27mm*N</v>
          </cell>
        </row>
        <row r="10068">
          <cell r="B10068" t="str">
            <v>RSM0000034</v>
          </cell>
          <cell r="C10068" t="str">
            <v>210RSM0000034</v>
          </cell>
          <cell r="D10068" t="str">
            <v>M8螺栓护套</v>
          </cell>
        </row>
        <row r="10069">
          <cell r="B10069" t="str">
            <v>TSY0000080</v>
          </cell>
          <cell r="C10069" t="str">
            <v>220TSY0000080</v>
          </cell>
          <cell r="D10069" t="str">
            <v>扣条KT-40-65</v>
          </cell>
        </row>
        <row r="10070">
          <cell r="B10070" t="str">
            <v>REM0001631</v>
          </cell>
          <cell r="C10070" t="str">
            <v>210REM0001631</v>
          </cell>
          <cell r="D10070" t="str">
            <v>1475左镜座面盖</v>
          </cell>
        </row>
        <row r="10071">
          <cell r="B10071" t="str">
            <v>BFA0000815</v>
          </cell>
          <cell r="C10071" t="str">
            <v>210BFA0000815</v>
          </cell>
          <cell r="D10071" t="str">
            <v>ST4.2*16梅花盘头自攻螺钉</v>
          </cell>
        </row>
        <row r="10072">
          <cell r="B10072" t="str">
            <v>REM0001014</v>
          </cell>
          <cell r="C10072" t="str">
            <v>210REM0001014</v>
          </cell>
          <cell r="D10072" t="str">
            <v>铜插片DJ611-E2.8×0.5A</v>
          </cell>
        </row>
        <row r="10073">
          <cell r="B10073" t="str">
            <v>TSY0000730</v>
          </cell>
          <cell r="C10073" t="str">
            <v>220TSY0000730</v>
          </cell>
          <cell r="D10073" t="str">
            <v>KT-135-2-180mm*25mm副背</v>
          </cell>
        </row>
        <row r="10074">
          <cell r="B10074" t="str">
            <v>BEC0000051</v>
          </cell>
          <cell r="C10074" t="str">
            <v>210BEC0000051</v>
          </cell>
          <cell r="D10074" t="str">
            <v>按压式接线器</v>
          </cell>
        </row>
        <row r="10075">
          <cell r="B10075" t="str">
            <v>TSY0000277</v>
          </cell>
          <cell r="C10075" t="str">
            <v>220TSY0000277</v>
          </cell>
          <cell r="D10075" t="str">
            <v>板条KT-15-100</v>
          </cell>
        </row>
        <row r="10076">
          <cell r="B10076" t="str">
            <v>REM0001668</v>
          </cell>
          <cell r="C10076" t="str">
            <v>210REM0001668</v>
          </cell>
          <cell r="D10076" t="str">
            <v>重卡下视镜球头盖</v>
          </cell>
        </row>
        <row r="10077">
          <cell r="B10077" t="str">
            <v>SLT0001701</v>
          </cell>
          <cell r="C10077" t="str">
            <v>220SLT0001701</v>
          </cell>
          <cell r="D10077" t="str">
            <v>主驾靠背泡沫预埋钢丝D</v>
          </cell>
        </row>
        <row r="10078">
          <cell r="B10078" t="str">
            <v>SLT0001702</v>
          </cell>
          <cell r="C10078" t="str">
            <v>220SLT0001702</v>
          </cell>
          <cell r="D10078" t="str">
            <v>主驾靠背泡沫预埋钢丝C</v>
          </cell>
        </row>
        <row r="10079">
          <cell r="B10079" t="str">
            <v>TSY0010280</v>
          </cell>
          <cell r="C10079" t="str">
            <v>220TSY0010280</v>
          </cell>
          <cell r="D10079" t="str">
            <v>吊紧带175*27</v>
          </cell>
        </row>
        <row r="10080">
          <cell r="B10080" t="str">
            <v>BCL0000023</v>
          </cell>
          <cell r="C10080" t="str">
            <v>210BCL0000023</v>
          </cell>
          <cell r="D10080" t="str">
            <v>M20卡子</v>
          </cell>
        </row>
        <row r="10081">
          <cell r="B10081" t="str">
            <v>BFA0000188</v>
          </cell>
          <cell r="C10081" t="str">
            <v>210BFA0000188</v>
          </cell>
          <cell r="D10081" t="str">
            <v>M10螺母（白）</v>
          </cell>
        </row>
        <row r="10082">
          <cell r="B10082" t="str">
            <v>BFA0000463</v>
          </cell>
          <cell r="C10082" t="str">
            <v>210BFA0000463</v>
          </cell>
          <cell r="D10082" t="str">
            <v>M10*1.25螺母(彩)</v>
          </cell>
        </row>
        <row r="10083">
          <cell r="B10083" t="str">
            <v>BFA0000188</v>
          </cell>
          <cell r="C10083" t="str">
            <v>230BFA0000188</v>
          </cell>
          <cell r="D10083" t="str">
            <v>M10螺母（白）</v>
          </cell>
        </row>
        <row r="10084">
          <cell r="B10084" t="str">
            <v>BFA0000463</v>
          </cell>
          <cell r="C10084" t="str">
            <v>230BFA0000463</v>
          </cell>
          <cell r="D10084" t="str">
            <v>M10*1.25螺母(彩)</v>
          </cell>
        </row>
        <row r="10085">
          <cell r="B10085" t="str">
            <v>TSY0000725</v>
          </cell>
          <cell r="C10085" t="str">
            <v>220TSY0000725</v>
          </cell>
          <cell r="D10085" t="str">
            <v>KT-135-2-175mm*25mm正背</v>
          </cell>
        </row>
        <row r="10086">
          <cell r="B10086" t="str">
            <v>TSY0000024</v>
          </cell>
          <cell r="C10086" t="str">
            <v>220TSY0000024</v>
          </cell>
          <cell r="D10086" t="str">
            <v>板条KT-39-135</v>
          </cell>
        </row>
        <row r="10087">
          <cell r="B10087" t="str">
            <v>BFA0000432</v>
          </cell>
          <cell r="C10087" t="str">
            <v>230BFA0000432</v>
          </cell>
          <cell r="D10087" t="str">
            <v>尼龙衬套销轴</v>
          </cell>
        </row>
        <row r="10088">
          <cell r="B10088" t="str">
            <v>TSY0010254</v>
          </cell>
          <cell r="C10088" t="str">
            <v>220TSY0010254</v>
          </cell>
          <cell r="D10088" t="str">
            <v>吊紧带170mm*27mm*N</v>
          </cell>
        </row>
        <row r="10089">
          <cell r="B10089" t="str">
            <v>SHT0012748</v>
          </cell>
          <cell r="C10089" t="str">
            <v>220SHT0012748</v>
          </cell>
          <cell r="D10089" t="str">
            <v>靠背肩部钢丝</v>
          </cell>
        </row>
        <row r="10090">
          <cell r="B10090" t="str">
            <v>SHT0001186</v>
          </cell>
          <cell r="C10090" t="str">
            <v>230SHT0001186</v>
          </cell>
          <cell r="D10090" t="str">
            <v>减震扣塑料手柄</v>
          </cell>
        </row>
        <row r="10091">
          <cell r="B10091" t="str">
            <v>BFA0000179</v>
          </cell>
          <cell r="C10091" t="str">
            <v>210BFA0000179</v>
          </cell>
          <cell r="D10091" t="str">
            <v>平垫φ4白</v>
          </cell>
        </row>
        <row r="10092">
          <cell r="B10092" t="str">
            <v>BFA0000673</v>
          </cell>
          <cell r="C10092" t="str">
            <v>210BFA0000673</v>
          </cell>
          <cell r="D10092" t="str">
            <v>（306）台阶螺栓</v>
          </cell>
        </row>
        <row r="10093">
          <cell r="B10093" t="str">
            <v>BFA0000851</v>
          </cell>
          <cell r="C10093" t="str">
            <v>210BFA0000851</v>
          </cell>
          <cell r="D10093" t="str">
            <v>M6不锈钢螺母</v>
          </cell>
        </row>
        <row r="10094">
          <cell r="B10094" t="str">
            <v>BFA0000857</v>
          </cell>
          <cell r="C10094" t="str">
            <v>210BFA0000857</v>
          </cell>
          <cell r="D10094" t="str">
            <v>ST4.2*25梅花盘头自攻螺钉</v>
          </cell>
        </row>
        <row r="10095">
          <cell r="B10095" t="str">
            <v>REM0000931</v>
          </cell>
          <cell r="C10095" t="str">
            <v>210REM0000931</v>
          </cell>
          <cell r="D10095" t="str">
            <v>B40右后视骨架低配</v>
          </cell>
        </row>
        <row r="10096">
          <cell r="B10096" t="str">
            <v>REM0002208</v>
          </cell>
          <cell r="C10096" t="str">
            <v>210REM0002208</v>
          </cell>
          <cell r="D10096" t="str">
            <v>圆头连接片</v>
          </cell>
        </row>
        <row r="10097">
          <cell r="B10097" t="str">
            <v>BFA0000433</v>
          </cell>
          <cell r="C10097" t="str">
            <v>220BFA0000433</v>
          </cell>
          <cell r="D10097" t="str">
            <v>外六角螺栓￠8黑色</v>
          </cell>
        </row>
        <row r="10098">
          <cell r="B10098" t="str">
            <v>BAS0010007</v>
          </cell>
          <cell r="C10098" t="str">
            <v>230BAS0010007</v>
          </cell>
          <cell r="D10098" t="str">
            <v>仰角连杆2塑料垫片</v>
          </cell>
        </row>
        <row r="10099">
          <cell r="B10099" t="str">
            <v>BFA0000433</v>
          </cell>
          <cell r="C10099" t="str">
            <v>230BFA0000433</v>
          </cell>
          <cell r="D10099" t="str">
            <v>外六角螺栓￠8黑色</v>
          </cell>
        </row>
        <row r="10100">
          <cell r="B10100" t="str">
            <v>SCS0007081</v>
          </cell>
          <cell r="C10100" t="str">
            <v>230SCS0007081</v>
          </cell>
          <cell r="D10100" t="str">
            <v>3.0平垫</v>
          </cell>
        </row>
        <row r="10101">
          <cell r="B10101" t="str">
            <v>REM0001805</v>
          </cell>
          <cell r="C10101" t="str">
            <v>210REM0001805</v>
          </cell>
          <cell r="D10101" t="str">
            <v>豪泺小钢片</v>
          </cell>
        </row>
        <row r="10102">
          <cell r="B10102" t="str">
            <v>REM0002189</v>
          </cell>
          <cell r="C10102" t="str">
            <v>210REM0002189</v>
          </cell>
          <cell r="D10102" t="str">
            <v>金王子定位圈</v>
          </cell>
        </row>
        <row r="10103">
          <cell r="B10103" t="str">
            <v>BFA0000012</v>
          </cell>
          <cell r="C10103" t="str">
            <v>220BFA0000012</v>
          </cell>
          <cell r="D10103" t="str">
            <v>外方螺栓(黑)M8*25</v>
          </cell>
        </row>
        <row r="10104">
          <cell r="B10104" t="str">
            <v>BFA0000012</v>
          </cell>
          <cell r="C10104" t="str">
            <v>210BFA0000012</v>
          </cell>
          <cell r="D10104" t="str">
            <v>外方螺栓(黑)M8*25</v>
          </cell>
        </row>
        <row r="10105">
          <cell r="B10105" t="str">
            <v>BFA0000031</v>
          </cell>
          <cell r="C10105" t="str">
            <v>220BFA0000031</v>
          </cell>
          <cell r="D10105" t="str">
            <v>内六角螺栓8*25</v>
          </cell>
        </row>
        <row r="10106">
          <cell r="B10106" t="str">
            <v>BFA0000012</v>
          </cell>
          <cell r="C10106" t="str">
            <v>230BFA0000012</v>
          </cell>
          <cell r="D10106" t="str">
            <v>外方螺栓(黑)M8*25</v>
          </cell>
        </row>
        <row r="10107">
          <cell r="B10107" t="str">
            <v>TSY0000185</v>
          </cell>
          <cell r="C10107" t="str">
            <v>220TSY0000185</v>
          </cell>
          <cell r="D10107" t="str">
            <v>黑牙管宽10mm</v>
          </cell>
        </row>
        <row r="10108">
          <cell r="B10108" t="str">
            <v>SHT0001082</v>
          </cell>
          <cell r="C10108" t="str">
            <v>230SHT0001082</v>
          </cell>
          <cell r="D10108" t="str">
            <v>罩壳固定片</v>
          </cell>
        </row>
        <row r="10109">
          <cell r="B10109" t="str">
            <v>SHT0001008</v>
          </cell>
          <cell r="C10109" t="str">
            <v>230SHT0001008</v>
          </cell>
          <cell r="D10109" t="str">
            <v>左右罩壳中间固定片</v>
          </cell>
        </row>
        <row r="10110">
          <cell r="B10110" t="str">
            <v>BEC0000044</v>
          </cell>
          <cell r="C10110" t="str">
            <v>210BEC0000044</v>
          </cell>
          <cell r="D10110" t="str">
            <v>DJ611-F3X0.6A/BSO铜插头</v>
          </cell>
        </row>
        <row r="10111">
          <cell r="B10111" t="str">
            <v>BFA0000701</v>
          </cell>
          <cell r="C10111" t="str">
            <v>210BFA0000701</v>
          </cell>
          <cell r="D10111" t="str">
            <v>8*20内方螺丝</v>
          </cell>
        </row>
        <row r="10112">
          <cell r="B10112" t="str">
            <v>BFA0000701</v>
          </cell>
          <cell r="C10112" t="str">
            <v>230BFA0000701</v>
          </cell>
          <cell r="D10112" t="str">
            <v>8*20内方螺丝</v>
          </cell>
        </row>
        <row r="10113">
          <cell r="B10113" t="str">
            <v>SCS0004365</v>
          </cell>
          <cell r="C10113" t="str">
            <v>230SCS0004365</v>
          </cell>
          <cell r="D10113" t="str">
            <v>U把安装高强度铆钉</v>
          </cell>
        </row>
        <row r="10114">
          <cell r="B10114" t="str">
            <v>TSY0000285</v>
          </cell>
          <cell r="C10114" t="str">
            <v>220TSY0000285</v>
          </cell>
          <cell r="D10114" t="str">
            <v>扣条KT-32-100</v>
          </cell>
        </row>
        <row r="10115">
          <cell r="B10115" t="str">
            <v>BFA0000017</v>
          </cell>
          <cell r="C10115" t="str">
            <v>220BFA0000017</v>
          </cell>
          <cell r="D10115" t="str">
            <v>内六角圆柱头螺钉</v>
          </cell>
        </row>
        <row r="10116">
          <cell r="B10116" t="str">
            <v>BFA0000017</v>
          </cell>
          <cell r="C10116" t="str">
            <v>230BFA0000017</v>
          </cell>
          <cell r="D10116" t="str">
            <v>内六角圆柱头螺钉</v>
          </cell>
        </row>
        <row r="10117">
          <cell r="B10117" t="str">
            <v>BFA0000397</v>
          </cell>
          <cell r="C10117" t="str">
            <v>230BFA0000397</v>
          </cell>
          <cell r="D10117" t="str">
            <v>六角头螺母</v>
          </cell>
        </row>
        <row r="10118">
          <cell r="B10118" t="str">
            <v>SLT0000331</v>
          </cell>
          <cell r="C10118" t="str">
            <v>220SLT0000331</v>
          </cell>
          <cell r="D10118" t="str">
            <v>钢丝2.5*130</v>
          </cell>
        </row>
        <row r="10119">
          <cell r="B10119" t="str">
            <v>SLT0000314</v>
          </cell>
          <cell r="C10119" t="str">
            <v>220SLT0000314</v>
          </cell>
          <cell r="D10119" t="str">
            <v>钢丝2.5*180</v>
          </cell>
        </row>
        <row r="10120">
          <cell r="B10120" t="str">
            <v>SLT0000264</v>
          </cell>
          <cell r="C10120" t="str">
            <v>220SLT0000264</v>
          </cell>
          <cell r="D10120" t="str">
            <v>钢丝2.5*320</v>
          </cell>
        </row>
        <row r="10121">
          <cell r="B10121" t="str">
            <v>BFA0000459</v>
          </cell>
          <cell r="C10121" t="str">
            <v>210BFA0000459</v>
          </cell>
          <cell r="D10121" t="str">
            <v>M6*30内方螺栓(黑锌)</v>
          </cell>
        </row>
        <row r="10122">
          <cell r="B10122" t="str">
            <v>BFA0000459</v>
          </cell>
          <cell r="C10122" t="str">
            <v>230BFA0000459</v>
          </cell>
          <cell r="D10122" t="str">
            <v>M6*30内方螺栓(黑锌)</v>
          </cell>
        </row>
        <row r="10123">
          <cell r="B10123" t="str">
            <v>BFA0000035</v>
          </cell>
          <cell r="C10123" t="str">
            <v>220BFA0000035</v>
          </cell>
          <cell r="D10123" t="str">
            <v>自攻钉十字螺栓M6*25</v>
          </cell>
        </row>
        <row r="10124">
          <cell r="B10124" t="str">
            <v>BFA0000035</v>
          </cell>
          <cell r="C10124" t="str">
            <v>230BFA0000035</v>
          </cell>
          <cell r="D10124" t="str">
            <v>自攻钉十字螺栓M6*25</v>
          </cell>
        </row>
        <row r="10125">
          <cell r="B10125" t="str">
            <v>REM0001662</v>
          </cell>
          <cell r="C10125" t="str">
            <v>210REM0001662</v>
          </cell>
          <cell r="D10125" t="str">
            <v>1780厚胶堵</v>
          </cell>
        </row>
        <row r="10126">
          <cell r="B10126" t="str">
            <v>TSY0000258</v>
          </cell>
          <cell r="C10126" t="str">
            <v>220TSY0000258</v>
          </cell>
          <cell r="D10126" t="str">
            <v>卡条KT-16-95</v>
          </cell>
        </row>
        <row r="10127">
          <cell r="B10127" t="str">
            <v>BCL0000025</v>
          </cell>
          <cell r="C10127" t="str">
            <v>220BCL0000025</v>
          </cell>
          <cell r="D10127" t="str">
            <v>靠背背板卡扣</v>
          </cell>
        </row>
        <row r="10128">
          <cell r="B10128" t="str">
            <v>SLT0000274</v>
          </cell>
          <cell r="C10128" t="str">
            <v>220SLT0000274</v>
          </cell>
          <cell r="D10128" t="str">
            <v>6480解锁把手</v>
          </cell>
        </row>
        <row r="10129">
          <cell r="B10129" t="str">
            <v>RIM0000004</v>
          </cell>
          <cell r="C10129" t="str">
            <v>210RIM0000004</v>
          </cell>
          <cell r="D10129" t="str">
            <v>3GD橡胶柱</v>
          </cell>
        </row>
        <row r="10130">
          <cell r="B10130" t="str">
            <v>BFA0000130</v>
          </cell>
          <cell r="C10130" t="str">
            <v>220BFA0000130</v>
          </cell>
          <cell r="D10130" t="str">
            <v>M8*20六角头螺栓</v>
          </cell>
        </row>
        <row r="10131">
          <cell r="B10131" t="str">
            <v>BFA0000130</v>
          </cell>
          <cell r="C10131" t="str">
            <v>210BFA0000130</v>
          </cell>
          <cell r="D10131" t="str">
            <v>M8*20六角头螺栓</v>
          </cell>
        </row>
        <row r="10132">
          <cell r="B10132" t="str">
            <v>BFA0000130</v>
          </cell>
          <cell r="C10132" t="str">
            <v>230BFA0000130</v>
          </cell>
          <cell r="D10132" t="str">
            <v>M8*20六角头螺栓</v>
          </cell>
        </row>
        <row r="10133">
          <cell r="B10133" t="str">
            <v>BFA0000018</v>
          </cell>
          <cell r="C10133" t="str">
            <v>220BFA0000018</v>
          </cell>
          <cell r="D10133" t="str">
            <v>内六角圆柱头螺钉</v>
          </cell>
        </row>
        <row r="10134">
          <cell r="B10134" t="str">
            <v>BFA0000018</v>
          </cell>
          <cell r="C10134" t="str">
            <v>230BFA0000018</v>
          </cell>
          <cell r="D10134" t="str">
            <v>内六角圆柱头螺钉</v>
          </cell>
        </row>
        <row r="10135">
          <cell r="B10135" t="str">
            <v>TSY0000681</v>
          </cell>
          <cell r="C10135" t="str">
            <v>220TSY0000681</v>
          </cell>
          <cell r="D10135" t="str">
            <v>板条KT-15-105</v>
          </cell>
        </row>
        <row r="10136">
          <cell r="B10136" t="str">
            <v>TSY0010178</v>
          </cell>
          <cell r="C10136" t="str">
            <v>220TSY0010178</v>
          </cell>
          <cell r="D10136" t="str">
            <v>KT-135-2-27-150</v>
          </cell>
        </row>
        <row r="10137">
          <cell r="B10137" t="str">
            <v>BFA0000328</v>
          </cell>
          <cell r="C10137" t="str">
            <v>230BFA0000328</v>
          </cell>
          <cell r="D10137" t="str">
            <v>平头铆钉</v>
          </cell>
        </row>
        <row r="10138">
          <cell r="B10138" t="str">
            <v>BFA0000585</v>
          </cell>
          <cell r="C10138" t="str">
            <v>230BFA0000585</v>
          </cell>
          <cell r="D10138" t="str">
            <v>平垫Φ16*3.0</v>
          </cell>
        </row>
        <row r="10139">
          <cell r="B10139" t="str">
            <v>SHT0001136</v>
          </cell>
          <cell r="C10139" t="str">
            <v>230SHT0001136</v>
          </cell>
          <cell r="D10139" t="str">
            <v>罩壳卡片</v>
          </cell>
        </row>
        <row r="10140">
          <cell r="B10140" t="str">
            <v>BAS0000023</v>
          </cell>
          <cell r="C10140" t="str">
            <v>220BAS0000023</v>
          </cell>
          <cell r="D10140" t="str">
            <v>轴套</v>
          </cell>
        </row>
        <row r="10141">
          <cell r="B10141" t="str">
            <v>BAS0000023</v>
          </cell>
          <cell r="C10141" t="str">
            <v>230BAS0000023</v>
          </cell>
          <cell r="D10141" t="str">
            <v>轴套</v>
          </cell>
        </row>
        <row r="10142">
          <cell r="B10142" t="str">
            <v>TSY0010220</v>
          </cell>
          <cell r="C10142" t="str">
            <v>220TSY0010220</v>
          </cell>
          <cell r="D10142" t="str">
            <v>吊紧带</v>
          </cell>
        </row>
        <row r="10143">
          <cell r="B10143" t="str">
            <v>TSY0010436</v>
          </cell>
          <cell r="C10143" t="str">
            <v>220TSY0010436</v>
          </cell>
          <cell r="D10143" t="str">
            <v>箭型条105mm</v>
          </cell>
        </row>
        <row r="10144">
          <cell r="B10144" t="str">
            <v>RCA0000085</v>
          </cell>
          <cell r="C10144" t="str">
            <v>210RCA0000085</v>
          </cell>
          <cell r="D10144" t="str">
            <v>铰链衬碗</v>
          </cell>
        </row>
        <row r="10145">
          <cell r="B10145" t="str">
            <v>TMA0000170</v>
          </cell>
          <cell r="C10145" t="str">
            <v>210TMA0000170</v>
          </cell>
          <cell r="D10145" t="str">
            <v>1780小垫片</v>
          </cell>
        </row>
        <row r="10146">
          <cell r="B10146" t="str">
            <v>SLT0000062</v>
          </cell>
          <cell r="C10146" t="str">
            <v>220SLT0000062</v>
          </cell>
          <cell r="D10146" t="str">
            <v>M3司机滑轨主手柄富康</v>
          </cell>
        </row>
        <row r="10147">
          <cell r="B10147" t="str">
            <v>SHT0001041</v>
          </cell>
          <cell r="C10147" t="str">
            <v>230SHT0001041</v>
          </cell>
          <cell r="D10147" t="str">
            <v>副驾调角器解锁手柄电泳</v>
          </cell>
        </row>
        <row r="10148">
          <cell r="B10148" t="str">
            <v>SLT0000740</v>
          </cell>
          <cell r="C10148" t="str">
            <v>220SLT0000740</v>
          </cell>
          <cell r="D10148" t="str">
            <v>钢丝2.5*160</v>
          </cell>
        </row>
        <row r="10149">
          <cell r="B10149" t="str">
            <v>BCL0000045</v>
          </cell>
          <cell r="C10149" t="str">
            <v>210BCL0000045</v>
          </cell>
          <cell r="D10149" t="str">
            <v>6486灯泡安装卡子</v>
          </cell>
        </row>
        <row r="10150">
          <cell r="B10150" t="str">
            <v>RIM0000075</v>
          </cell>
          <cell r="C10150" t="str">
            <v>210RIM0000075</v>
          </cell>
          <cell r="D10150" t="str">
            <v>1029室灯泡卡子</v>
          </cell>
        </row>
        <row r="10151">
          <cell r="B10151" t="str">
            <v>BFA0000302</v>
          </cell>
          <cell r="C10151" t="str">
            <v>220BFA0000302</v>
          </cell>
          <cell r="D10151" t="str">
            <v>弹性圆柱销φ4*60</v>
          </cell>
        </row>
        <row r="10152">
          <cell r="B10152" t="str">
            <v>BFA0000302</v>
          </cell>
          <cell r="C10152" t="str">
            <v>230BFA0000302</v>
          </cell>
          <cell r="D10152" t="str">
            <v>弹性圆柱销φ4*60</v>
          </cell>
        </row>
        <row r="10153">
          <cell r="B10153" t="str">
            <v>SHT0011809</v>
          </cell>
          <cell r="C10153" t="str">
            <v>230SHT0011809</v>
          </cell>
          <cell r="D10153" t="str">
            <v>仰角调节机构扭簧</v>
          </cell>
        </row>
        <row r="10154">
          <cell r="B10154" t="str">
            <v>BFA0000044</v>
          </cell>
          <cell r="C10154" t="str">
            <v>230BFA0000044</v>
          </cell>
          <cell r="D10154" t="str">
            <v>M8*20六角头螺栓</v>
          </cell>
        </row>
        <row r="10155">
          <cell r="B10155" t="str">
            <v>BFA0000484</v>
          </cell>
          <cell r="C10155" t="str">
            <v>210BFA0000484</v>
          </cell>
          <cell r="D10155" t="str">
            <v>∮16*2平垫</v>
          </cell>
        </row>
        <row r="10156">
          <cell r="B10156" t="str">
            <v>BFA0000484</v>
          </cell>
          <cell r="C10156" t="str">
            <v>230BFA0000484</v>
          </cell>
          <cell r="D10156" t="str">
            <v>∮16*2平垫</v>
          </cell>
        </row>
        <row r="10157">
          <cell r="B10157" t="str">
            <v>BFA0000485</v>
          </cell>
          <cell r="C10157" t="str">
            <v>210BFA0000485</v>
          </cell>
          <cell r="D10157" t="str">
            <v>φ16*1平垫</v>
          </cell>
        </row>
        <row r="10158">
          <cell r="B10158" t="str">
            <v>BFA0000485</v>
          </cell>
          <cell r="C10158" t="str">
            <v>230BFA0000485</v>
          </cell>
          <cell r="D10158" t="str">
            <v>φ16*1平垫</v>
          </cell>
        </row>
        <row r="10159">
          <cell r="B10159" t="str">
            <v>BAS0000037</v>
          </cell>
          <cell r="C10159" t="str">
            <v>230BAS0000037</v>
          </cell>
          <cell r="D10159" t="str">
            <v>后安装板固定轴套</v>
          </cell>
        </row>
        <row r="10160">
          <cell r="B10160" t="str">
            <v>BAS0000038</v>
          </cell>
          <cell r="C10160" t="str">
            <v>230BAS0000038</v>
          </cell>
          <cell r="D10160" t="str">
            <v>滑块固定板轴套</v>
          </cell>
        </row>
        <row r="10161">
          <cell r="B10161" t="str">
            <v>BFA0000020</v>
          </cell>
          <cell r="C10161" t="str">
            <v>220BFA0000020</v>
          </cell>
          <cell r="D10161" t="str">
            <v>大平垫圈</v>
          </cell>
        </row>
        <row r="10162">
          <cell r="B10162" t="str">
            <v>REM0001783</v>
          </cell>
          <cell r="C10162" t="str">
            <v>210REM0001783</v>
          </cell>
          <cell r="D10162" t="str">
            <v>北奔小碗</v>
          </cell>
        </row>
        <row r="10163">
          <cell r="B10163" t="str">
            <v>SHT0001152</v>
          </cell>
          <cell r="C10163" t="str">
            <v>230SHT0001152</v>
          </cell>
          <cell r="D10163" t="str">
            <v>上框前横梁加强片</v>
          </cell>
        </row>
        <row r="10164">
          <cell r="B10164" t="str">
            <v>SHT0001455</v>
          </cell>
          <cell r="C10164" t="str">
            <v>230SHT0001455</v>
          </cell>
          <cell r="D10164" t="str">
            <v>内绞架加强片</v>
          </cell>
        </row>
        <row r="10165">
          <cell r="B10165" t="str">
            <v>REM0001064</v>
          </cell>
          <cell r="C10165" t="str">
            <v>210REM0001064</v>
          </cell>
          <cell r="D10165" t="str">
            <v>F2400右下镜座胶垫</v>
          </cell>
        </row>
        <row r="10166">
          <cell r="B10166" t="str">
            <v>SLT0001703</v>
          </cell>
          <cell r="C10166" t="str">
            <v>220SLT0001703</v>
          </cell>
          <cell r="D10166" t="str">
            <v>主驾靠背泡沫预埋钢丝B</v>
          </cell>
        </row>
        <row r="10167">
          <cell r="B10167" t="str">
            <v>SLT0001704</v>
          </cell>
          <cell r="C10167" t="str">
            <v>220SLT0001704</v>
          </cell>
          <cell r="D10167" t="str">
            <v>主驾靠背泡沫预埋钢丝A</v>
          </cell>
        </row>
        <row r="10168">
          <cell r="B10168" t="str">
            <v>TSY0000126</v>
          </cell>
          <cell r="C10168" t="str">
            <v>220TSY0000126</v>
          </cell>
          <cell r="D10168" t="str">
            <v>板条KT-15-90</v>
          </cell>
        </row>
        <row r="10169">
          <cell r="B10169" t="str">
            <v>REM0000687</v>
          </cell>
          <cell r="C10169" t="str">
            <v>210REM0000687</v>
          </cell>
          <cell r="D10169" t="str">
            <v>M20胶条</v>
          </cell>
        </row>
        <row r="10170">
          <cell r="B10170" t="str">
            <v>BFA0010026</v>
          </cell>
          <cell r="C10170" t="str">
            <v>230BFA0010026</v>
          </cell>
          <cell r="D10170" t="str">
            <v>大垫圈</v>
          </cell>
        </row>
        <row r="10171">
          <cell r="B10171" t="str">
            <v>TMA0000583</v>
          </cell>
          <cell r="C10171" t="str">
            <v>210TMA0000583</v>
          </cell>
          <cell r="D10171" t="str">
            <v>300*400气泡片</v>
          </cell>
        </row>
        <row r="10172">
          <cell r="B10172" t="str">
            <v>BFA0000388</v>
          </cell>
          <cell r="C10172" t="str">
            <v>230BFA0000388</v>
          </cell>
          <cell r="D10172" t="str">
            <v>盘簧钩销</v>
          </cell>
        </row>
        <row r="10173">
          <cell r="B10173" t="str">
            <v>BFA0000589</v>
          </cell>
          <cell r="C10173" t="str">
            <v>230BFA0000589</v>
          </cell>
          <cell r="D10173" t="str">
            <v>大帽抽芯铆钉4.8*16</v>
          </cell>
        </row>
        <row r="10174">
          <cell r="B10174" t="str">
            <v>SLT0000060</v>
          </cell>
          <cell r="C10174" t="str">
            <v>220SLT0000060</v>
          </cell>
          <cell r="D10174" t="str">
            <v>侧上钢丝</v>
          </cell>
        </row>
        <row r="10175">
          <cell r="B10175" t="str">
            <v>SLT0000102</v>
          </cell>
          <cell r="C10175" t="str">
            <v>220SLT0000102</v>
          </cell>
          <cell r="D10175" t="str">
            <v>靠背卡面钢丝1</v>
          </cell>
        </row>
        <row r="10176">
          <cell r="B10176" t="str">
            <v>SLT0010550</v>
          </cell>
          <cell r="C10176" t="str">
            <v>230SLT0010550</v>
          </cell>
          <cell r="D10176" t="str">
            <v>下底板焊接总成</v>
          </cell>
        </row>
        <row r="10177">
          <cell r="B10177" t="str">
            <v>SLT0010551</v>
          </cell>
          <cell r="C10177" t="str">
            <v>230SLT0010551</v>
          </cell>
          <cell r="D10177" t="str">
            <v>上盖板焊接总成</v>
          </cell>
        </row>
        <row r="10178">
          <cell r="B10178" t="str">
            <v>TSY0010147</v>
          </cell>
          <cell r="C10178" t="str">
            <v>220TSY0010147</v>
          </cell>
          <cell r="D10178" t="str">
            <v>箭型条95cm</v>
          </cell>
        </row>
        <row r="10179">
          <cell r="B10179" t="str">
            <v>BFA0000460</v>
          </cell>
          <cell r="C10179" t="str">
            <v>210BFA0000460</v>
          </cell>
          <cell r="D10179" t="str">
            <v>M6*30外方螺栓</v>
          </cell>
        </row>
        <row r="10180">
          <cell r="B10180" t="str">
            <v>BFA0000575</v>
          </cell>
          <cell r="C10180" t="str">
            <v>210BFA0000575</v>
          </cell>
          <cell r="D10180" t="str">
            <v>Φ6*40内方螺丝</v>
          </cell>
        </row>
        <row r="10181">
          <cell r="B10181" t="str">
            <v>BFA0000460</v>
          </cell>
          <cell r="C10181" t="str">
            <v>230BFA0000460</v>
          </cell>
          <cell r="D10181" t="str">
            <v>M6*30外方螺栓</v>
          </cell>
        </row>
        <row r="10182">
          <cell r="B10182" t="str">
            <v>BFA0000575</v>
          </cell>
          <cell r="C10182" t="str">
            <v>230BFA0000575</v>
          </cell>
          <cell r="D10182" t="str">
            <v>Φ6*40内方螺丝</v>
          </cell>
        </row>
        <row r="10183">
          <cell r="B10183" t="str">
            <v>DCL0000278</v>
          </cell>
          <cell r="C10183" t="str">
            <v>210DCL0000278</v>
          </cell>
          <cell r="D10183" t="str">
            <v>M6不锈钢螺母</v>
          </cell>
        </row>
        <row r="10184">
          <cell r="B10184" t="str">
            <v>REM0000807</v>
          </cell>
          <cell r="C10184" t="str">
            <v>210REM0000807</v>
          </cell>
          <cell r="D10184" t="str">
            <v>装箱单</v>
          </cell>
        </row>
        <row r="10185">
          <cell r="B10185" t="str">
            <v>TAT0000084</v>
          </cell>
          <cell r="C10185" t="str">
            <v>230TAT0000084</v>
          </cell>
          <cell r="D10185" t="str">
            <v>不干胶合格证</v>
          </cell>
        </row>
        <row r="10186">
          <cell r="B10186" t="str">
            <v>BFA0000584</v>
          </cell>
          <cell r="C10186" t="str">
            <v>210BFA0000584</v>
          </cell>
          <cell r="D10186" t="str">
            <v>4.8*42盘头自攻钉</v>
          </cell>
        </row>
        <row r="10187">
          <cell r="B10187" t="str">
            <v>BFA0000584</v>
          </cell>
          <cell r="C10187" t="str">
            <v>230BFA0000584</v>
          </cell>
          <cell r="D10187" t="str">
            <v>4.8*42盘头自攻钉</v>
          </cell>
        </row>
        <row r="10188">
          <cell r="B10188" t="str">
            <v>TMA0000226</v>
          </cell>
          <cell r="C10188" t="str">
            <v>210TMA0000226</v>
          </cell>
          <cell r="D10188" t="str">
            <v>1780小盒</v>
          </cell>
        </row>
        <row r="10189">
          <cell r="B10189" t="str">
            <v>BAS0000079</v>
          </cell>
          <cell r="C10189" t="str">
            <v>220BAS0000079</v>
          </cell>
          <cell r="D10189" t="str">
            <v>塑胶轴胶套A侧翻用</v>
          </cell>
        </row>
        <row r="10190">
          <cell r="B10190" t="str">
            <v>BFA0000196</v>
          </cell>
          <cell r="C10190" t="str">
            <v>210BFA0000196</v>
          </cell>
          <cell r="D10190" t="str">
            <v>十字圆头自攻4.8*45</v>
          </cell>
        </row>
        <row r="10191">
          <cell r="B10191" t="str">
            <v>BFA0000580</v>
          </cell>
          <cell r="C10191" t="str">
            <v>210BFA0000580</v>
          </cell>
          <cell r="D10191" t="str">
            <v>元机自攻4.8*52</v>
          </cell>
        </row>
        <row r="10192">
          <cell r="B10192" t="str">
            <v>BFA0000196</v>
          </cell>
          <cell r="C10192" t="str">
            <v>230BFA0000196</v>
          </cell>
          <cell r="D10192" t="str">
            <v>十字圆头自攻4.8*45</v>
          </cell>
        </row>
        <row r="10193">
          <cell r="B10193" t="str">
            <v>BFA0000580</v>
          </cell>
          <cell r="C10193" t="str">
            <v>230BFA0000580</v>
          </cell>
          <cell r="D10193" t="str">
            <v>元机自攻4.8*52</v>
          </cell>
        </row>
        <row r="10194">
          <cell r="B10194" t="str">
            <v>SHT0001102</v>
          </cell>
          <cell r="C10194" t="str">
            <v>230SHT0001102</v>
          </cell>
          <cell r="D10194" t="str">
            <v>支撑连杆板1衬套</v>
          </cell>
        </row>
        <row r="10195">
          <cell r="B10195" t="str">
            <v>REM0001806</v>
          </cell>
          <cell r="C10195" t="str">
            <v>210REM0001806</v>
          </cell>
          <cell r="D10195" t="str">
            <v>豪泺小碗</v>
          </cell>
        </row>
        <row r="10196">
          <cell r="B10196" t="str">
            <v>RIM0000072</v>
          </cell>
          <cell r="C10196" t="str">
            <v>210RIM0000072</v>
          </cell>
          <cell r="D10196" t="str">
            <v>1028室铁件</v>
          </cell>
        </row>
        <row r="10197">
          <cell r="B10197" t="str">
            <v>SCS0005598</v>
          </cell>
          <cell r="C10197" t="str">
            <v>230SCS0005598</v>
          </cell>
          <cell r="D10197" t="str">
            <v>挂簧钩</v>
          </cell>
        </row>
        <row r="10198">
          <cell r="B10198" t="str">
            <v>BAS0000031</v>
          </cell>
          <cell r="C10198" t="str">
            <v>230BAS0000031</v>
          </cell>
          <cell r="D10198" t="str">
            <v>尼龙衬套</v>
          </cell>
        </row>
        <row r="10199">
          <cell r="B10199" t="str">
            <v>REM0001905</v>
          </cell>
          <cell r="C10199" t="str">
            <v>210REM0001905</v>
          </cell>
          <cell r="D10199" t="str">
            <v>欧曼重卡防水帽</v>
          </cell>
        </row>
        <row r="10200">
          <cell r="B10200" t="str">
            <v>BAS0000043</v>
          </cell>
          <cell r="C10200" t="str">
            <v>230BAS0000043</v>
          </cell>
          <cell r="D10200" t="str">
            <v>尼龙衬套</v>
          </cell>
        </row>
        <row r="10201">
          <cell r="B10201" t="str">
            <v>BFA0000461</v>
          </cell>
          <cell r="C10201" t="str">
            <v>210BFA0000461</v>
          </cell>
          <cell r="D10201" t="str">
            <v>M6*35十一字螺栓</v>
          </cell>
        </row>
        <row r="10202">
          <cell r="B10202" t="str">
            <v>BFA0000461</v>
          </cell>
          <cell r="C10202" t="str">
            <v>230BFA0000461</v>
          </cell>
          <cell r="D10202" t="str">
            <v>M6*35十一字螺栓</v>
          </cell>
        </row>
        <row r="10203">
          <cell r="B10203" t="str">
            <v>BFA0000809</v>
          </cell>
          <cell r="C10203" t="str">
            <v>210BFA0000809</v>
          </cell>
          <cell r="D10203" t="str">
            <v>5.5*13黑锌自攻螺丝</v>
          </cell>
        </row>
        <row r="10204">
          <cell r="B10204" t="str">
            <v>BFA0000180</v>
          </cell>
          <cell r="C10204" t="str">
            <v>210BFA0000180</v>
          </cell>
          <cell r="D10204" t="str">
            <v>元字十字钉4*45白</v>
          </cell>
        </row>
        <row r="10205">
          <cell r="B10205" t="str">
            <v>REM0000793</v>
          </cell>
          <cell r="C10205" t="str">
            <v>210REM0000793</v>
          </cell>
          <cell r="D10205" t="str">
            <v>C30D毛毡</v>
          </cell>
        </row>
        <row r="10206">
          <cell r="B10206" t="str">
            <v>BFA0000180</v>
          </cell>
          <cell r="C10206" t="str">
            <v>230BFA0000180</v>
          </cell>
          <cell r="D10206" t="str">
            <v>元字十字钉4*45白</v>
          </cell>
        </row>
        <row r="10207">
          <cell r="B10207" t="str">
            <v>REM0001634</v>
          </cell>
          <cell r="C10207" t="str">
            <v>210REM0001634</v>
          </cell>
          <cell r="D10207" t="str">
            <v>1475尼龙弹垫</v>
          </cell>
        </row>
        <row r="10208">
          <cell r="B10208" t="str">
            <v>BFA0000308</v>
          </cell>
          <cell r="C10208" t="str">
            <v>220BFA0000308</v>
          </cell>
          <cell r="D10208" t="str">
            <v>开口挡圈</v>
          </cell>
        </row>
        <row r="10209">
          <cell r="B10209" t="str">
            <v>BFA0000308</v>
          </cell>
          <cell r="C10209" t="str">
            <v>230BFA0000308</v>
          </cell>
          <cell r="D10209" t="str">
            <v>开口挡圈</v>
          </cell>
        </row>
        <row r="10210">
          <cell r="B10210" t="str">
            <v>BFA0000292</v>
          </cell>
          <cell r="C10210" t="str">
            <v>220BFA0000292</v>
          </cell>
          <cell r="D10210" t="str">
            <v>φ4.2*16元机自攻螺丝</v>
          </cell>
        </row>
        <row r="10211">
          <cell r="B10211" t="str">
            <v>BFA0000292</v>
          </cell>
          <cell r="C10211" t="str">
            <v>230BFA0000292</v>
          </cell>
          <cell r="D10211" t="str">
            <v>φ4.2*16元机自攻螺丝</v>
          </cell>
        </row>
        <row r="10212">
          <cell r="B10212" t="str">
            <v>BFA0000292</v>
          </cell>
          <cell r="C10212" t="str">
            <v>210BFA0000292</v>
          </cell>
          <cell r="D10212" t="str">
            <v>φ4.2*16元机自攻螺丝</v>
          </cell>
        </row>
        <row r="10213">
          <cell r="B10213" t="str">
            <v>SLT0010758</v>
          </cell>
          <cell r="C10213" t="str">
            <v>220SLT0010758</v>
          </cell>
          <cell r="D10213" t="str">
            <v>驾驶员靠背泡沫预埋钢丝D</v>
          </cell>
        </row>
        <row r="10214">
          <cell r="B10214" t="str">
            <v>SLT0010766</v>
          </cell>
          <cell r="C10214" t="str">
            <v>220SLT0010766</v>
          </cell>
          <cell r="D10214" t="str">
            <v>驾驶员座垫泡沫预埋钢丝C</v>
          </cell>
        </row>
        <row r="10215">
          <cell r="B10215" t="str">
            <v>RCA0000199</v>
          </cell>
          <cell r="C10215" t="str">
            <v>210RCA0000199</v>
          </cell>
          <cell r="D10215" t="str">
            <v>卡钉</v>
          </cell>
        </row>
        <row r="10216">
          <cell r="B10216" t="str">
            <v>REM0001733</v>
          </cell>
          <cell r="C10216" t="str">
            <v>210REM0001733</v>
          </cell>
          <cell r="D10216" t="str">
            <v>欧马可镜座垫圈</v>
          </cell>
        </row>
        <row r="10217">
          <cell r="B10217" t="str">
            <v>BFA0000396</v>
          </cell>
          <cell r="C10217" t="str">
            <v>230BFA0000396</v>
          </cell>
          <cell r="D10217" t="str">
            <v>内六角圆柱头螺钉</v>
          </cell>
        </row>
        <row r="10218">
          <cell r="B10218" t="str">
            <v>BFA0000003</v>
          </cell>
          <cell r="C10218" t="str">
            <v>220BFA0000003</v>
          </cell>
          <cell r="D10218" t="str">
            <v>F扣</v>
          </cell>
        </row>
        <row r="10219">
          <cell r="B10219" t="str">
            <v>BFA0000003</v>
          </cell>
          <cell r="C10219" t="str">
            <v>230BFA0000003</v>
          </cell>
          <cell r="D10219" t="str">
            <v>F扣</v>
          </cell>
        </row>
        <row r="10220">
          <cell r="B10220" t="str">
            <v>BCL0000048</v>
          </cell>
          <cell r="C10220" t="str">
            <v>210BCL0000048</v>
          </cell>
          <cell r="D10220" t="str">
            <v>塑料铆钉(卡扣)</v>
          </cell>
        </row>
        <row r="10221">
          <cell r="B10221" t="str">
            <v>TSY0000705</v>
          </cell>
          <cell r="C10221" t="str">
            <v>220TSY0000705</v>
          </cell>
          <cell r="D10221" t="str">
            <v>扣条KT-17-30</v>
          </cell>
        </row>
        <row r="10222">
          <cell r="B10222" t="str">
            <v>TSY0000184</v>
          </cell>
          <cell r="C10222" t="str">
            <v>220TSY0000184</v>
          </cell>
          <cell r="D10222" t="str">
            <v>板条KT-15-80</v>
          </cell>
        </row>
        <row r="10223">
          <cell r="B10223" t="str">
            <v>REM0002068</v>
          </cell>
          <cell r="C10223" t="str">
            <v>210REM0002068</v>
          </cell>
          <cell r="D10223" t="str">
            <v>￠3.5护管</v>
          </cell>
        </row>
        <row r="10224">
          <cell r="B10224" t="str">
            <v>TSY0000061</v>
          </cell>
          <cell r="C10224" t="str">
            <v>220TSY0000061</v>
          </cell>
          <cell r="D10224" t="str">
            <v>板条KT-15-65</v>
          </cell>
        </row>
        <row r="10225">
          <cell r="B10225" t="str">
            <v>REM0001740</v>
          </cell>
          <cell r="C10225" t="str">
            <v>210REM0001740</v>
          </cell>
          <cell r="D10225" t="str">
            <v>奥铃小碗</v>
          </cell>
        </row>
        <row r="10226">
          <cell r="B10226" t="str">
            <v>REM0001978</v>
          </cell>
          <cell r="C10226" t="str">
            <v>210REM0001978</v>
          </cell>
          <cell r="D10226" t="str">
            <v>欧马可小碗</v>
          </cell>
        </row>
        <row r="10227">
          <cell r="B10227" t="str">
            <v>SHT0002036</v>
          </cell>
          <cell r="C10227" t="str">
            <v>230SHT0002036</v>
          </cell>
          <cell r="D10227" t="str">
            <v>夹簧片</v>
          </cell>
        </row>
        <row r="10228">
          <cell r="B10228" t="str">
            <v>BFA0000500</v>
          </cell>
          <cell r="C10228" t="str">
            <v>210BFA0000500</v>
          </cell>
          <cell r="D10228" t="str">
            <v>M8锁紧螺母(黑锌)</v>
          </cell>
        </row>
        <row r="10229">
          <cell r="B10229" t="str">
            <v>BFA0000500</v>
          </cell>
          <cell r="C10229" t="str">
            <v>230BFA0000500</v>
          </cell>
          <cell r="D10229" t="str">
            <v>M8锁紧螺母(黑锌)</v>
          </cell>
        </row>
        <row r="10230">
          <cell r="B10230" t="str">
            <v>SHT0002650</v>
          </cell>
          <cell r="C10230" t="str">
            <v>220SHT0002650</v>
          </cell>
          <cell r="D10230" t="str">
            <v>亮白PET标签</v>
          </cell>
        </row>
        <row r="10231">
          <cell r="B10231" t="str">
            <v>TSY0000306</v>
          </cell>
          <cell r="C10231" t="str">
            <v>220TSY0000306</v>
          </cell>
          <cell r="D10231" t="str">
            <v>拉型布55mm</v>
          </cell>
        </row>
        <row r="10232">
          <cell r="B10232" t="str">
            <v>SLT0002718</v>
          </cell>
          <cell r="C10232" t="str">
            <v>230SLT0002718</v>
          </cell>
          <cell r="D10232" t="str">
            <v>靠背蛇簧</v>
          </cell>
        </row>
        <row r="10233">
          <cell r="B10233" t="str">
            <v>BFA0000025</v>
          </cell>
          <cell r="C10233" t="str">
            <v>220BFA0000025</v>
          </cell>
          <cell r="D10233" t="str">
            <v>平垫14*1</v>
          </cell>
        </row>
        <row r="10234">
          <cell r="B10234" t="str">
            <v>TSY0010171</v>
          </cell>
          <cell r="C10234" t="str">
            <v>220TSY0010171</v>
          </cell>
          <cell r="D10234" t="str">
            <v>吊紧带110*27</v>
          </cell>
        </row>
        <row r="10235">
          <cell r="B10235" t="str">
            <v>BFA0000004</v>
          </cell>
          <cell r="C10235" t="str">
            <v>220BFA0000004</v>
          </cell>
          <cell r="D10235" t="str">
            <v>4*200扎带</v>
          </cell>
        </row>
        <row r="10236">
          <cell r="B10236" t="str">
            <v>BFA0000004</v>
          </cell>
          <cell r="C10236" t="str">
            <v>210BFA0000004</v>
          </cell>
          <cell r="D10236" t="str">
            <v>4*200扎带</v>
          </cell>
        </row>
        <row r="10237">
          <cell r="B10237" t="str">
            <v>REM0000822</v>
          </cell>
          <cell r="C10237" t="str">
            <v>210REM0000822</v>
          </cell>
          <cell r="D10237" t="str">
            <v>C30D扎带</v>
          </cell>
        </row>
        <row r="10238">
          <cell r="B10238" t="str">
            <v>BFA0000004</v>
          </cell>
          <cell r="C10238" t="str">
            <v>230BFA0000004</v>
          </cell>
          <cell r="D10238" t="str">
            <v>4*200扎带</v>
          </cell>
        </row>
        <row r="10239">
          <cell r="B10239" t="str">
            <v>BFA0000403</v>
          </cell>
          <cell r="C10239" t="str">
            <v>230BFA0000403</v>
          </cell>
          <cell r="D10239" t="str">
            <v>弹性圆柱销（φ5*25）</v>
          </cell>
        </row>
        <row r="10240">
          <cell r="B10240" t="str">
            <v>BFA0000669</v>
          </cell>
          <cell r="C10240" t="str">
            <v>220BFA0000669</v>
          </cell>
          <cell r="D10240" t="str">
            <v>平垫圈</v>
          </cell>
        </row>
        <row r="10241">
          <cell r="B10241" t="str">
            <v>BFA0000669</v>
          </cell>
          <cell r="C10241" t="str">
            <v>230BFA0000669</v>
          </cell>
          <cell r="D10241" t="str">
            <v>平垫圈</v>
          </cell>
        </row>
        <row r="10242">
          <cell r="B10242" t="str">
            <v>BSP0000057</v>
          </cell>
          <cell r="C10242" t="str">
            <v>230BSP0000057</v>
          </cell>
          <cell r="D10242" t="str">
            <v>C型卡簧φ10</v>
          </cell>
        </row>
        <row r="10243">
          <cell r="B10243" t="str">
            <v>TMA0000186</v>
          </cell>
          <cell r="C10243" t="str">
            <v>210TMA0000186</v>
          </cell>
          <cell r="D10243" t="str">
            <v>华菱二维码</v>
          </cell>
        </row>
        <row r="10244">
          <cell r="B10244" t="str">
            <v>SHT0000534</v>
          </cell>
          <cell r="C10244" t="str">
            <v>220SHT0000534</v>
          </cell>
          <cell r="D10244" t="str">
            <v>H4橡胶垫</v>
          </cell>
        </row>
        <row r="10245">
          <cell r="B10245" t="str">
            <v>SHT0000534</v>
          </cell>
          <cell r="C10245" t="str">
            <v>230SHT0000534</v>
          </cell>
          <cell r="D10245" t="str">
            <v>H4橡胶垫</v>
          </cell>
        </row>
        <row r="10246">
          <cell r="B10246" t="str">
            <v>TSY0000156</v>
          </cell>
          <cell r="C10246" t="str">
            <v>220TSY0000156</v>
          </cell>
          <cell r="D10246" t="str">
            <v>板条KT-39-85</v>
          </cell>
        </row>
        <row r="10247">
          <cell r="B10247" t="str">
            <v>SLT0001705</v>
          </cell>
          <cell r="C10247" t="str">
            <v>220SLT0001705</v>
          </cell>
          <cell r="D10247" t="str">
            <v>副驾靠背合棉预埋钢丝D</v>
          </cell>
        </row>
        <row r="10248">
          <cell r="B10248" t="str">
            <v>BFA0000769</v>
          </cell>
          <cell r="C10248" t="str">
            <v>210BFA0000769</v>
          </cell>
          <cell r="D10248" t="str">
            <v>M6全金属法兰面自锁螺母</v>
          </cell>
        </row>
        <row r="10249">
          <cell r="B10249" t="str">
            <v>BFA0000769</v>
          </cell>
          <cell r="C10249" t="str">
            <v>230BFA0000769</v>
          </cell>
          <cell r="D10249" t="str">
            <v>M6全金属法兰面自锁螺母</v>
          </cell>
        </row>
        <row r="10250">
          <cell r="B10250" t="str">
            <v>TMA0000314</v>
          </cell>
          <cell r="C10250" t="str">
            <v>210TMA0000314</v>
          </cell>
          <cell r="D10250" t="str">
            <v>20*20气泡袋</v>
          </cell>
        </row>
        <row r="10251">
          <cell r="B10251" t="str">
            <v>BFA0000540</v>
          </cell>
          <cell r="C10251" t="str">
            <v>210BFA0000540</v>
          </cell>
          <cell r="D10251" t="str">
            <v>元机十字钉6*12</v>
          </cell>
        </row>
        <row r="10252">
          <cell r="B10252" t="str">
            <v>REM0001663</v>
          </cell>
          <cell r="C10252" t="str">
            <v>210REM0001663</v>
          </cell>
          <cell r="D10252" t="str">
            <v>1780薄胶堵</v>
          </cell>
        </row>
        <row r="10253">
          <cell r="B10253" t="str">
            <v>BFA0000540</v>
          </cell>
          <cell r="C10253" t="str">
            <v>230BFA0000540</v>
          </cell>
          <cell r="D10253" t="str">
            <v>元机十字钉6*12</v>
          </cell>
        </row>
        <row r="10254">
          <cell r="B10254" t="str">
            <v>BFA0000496</v>
          </cell>
          <cell r="C10254" t="str">
            <v>210BFA0000496</v>
          </cell>
          <cell r="D10254" t="str">
            <v>M6*20十字盘头螺栓</v>
          </cell>
        </row>
        <row r="10255">
          <cell r="B10255" t="str">
            <v>RCA0000090</v>
          </cell>
          <cell r="C10255" t="str">
            <v>210RCA0000090</v>
          </cell>
          <cell r="D10255" t="str">
            <v>门灯堵板</v>
          </cell>
        </row>
        <row r="10256">
          <cell r="B10256" t="str">
            <v>BFA0000496</v>
          </cell>
          <cell r="C10256" t="str">
            <v>230BFA0000496</v>
          </cell>
          <cell r="D10256" t="str">
            <v>M6*20十字盘头螺栓</v>
          </cell>
        </row>
        <row r="10257">
          <cell r="B10257" t="str">
            <v>SLT0001698</v>
          </cell>
          <cell r="C10257" t="str">
            <v>220SLT0001698</v>
          </cell>
          <cell r="D10257" t="str">
            <v>副驾靠背合棉预埋钢丝A</v>
          </cell>
        </row>
        <row r="10258">
          <cell r="B10258" t="str">
            <v>REM0002067</v>
          </cell>
          <cell r="C10258" t="str">
            <v>210REM0002067</v>
          </cell>
          <cell r="D10258" t="str">
            <v>∮2*7铜空芯</v>
          </cell>
        </row>
        <row r="10259">
          <cell r="B10259" t="str">
            <v>BFA0000853</v>
          </cell>
          <cell r="C10259" t="str">
            <v>210BFA0000853</v>
          </cell>
          <cell r="D10259" t="str">
            <v>φ5*28平机十字螺丝</v>
          </cell>
        </row>
        <row r="10260">
          <cell r="B10260" t="str">
            <v>BFA0000339</v>
          </cell>
          <cell r="C10260" t="str">
            <v>230BFA0000339</v>
          </cell>
          <cell r="D10260" t="str">
            <v>301铆钉</v>
          </cell>
        </row>
        <row r="10261">
          <cell r="B10261" t="str">
            <v>TSY0000309</v>
          </cell>
          <cell r="C10261" t="str">
            <v>220TSY0000309</v>
          </cell>
          <cell r="D10261" t="str">
            <v>扣条KT-17-20</v>
          </cell>
        </row>
        <row r="10262">
          <cell r="B10262" t="str">
            <v>BCL0000008</v>
          </cell>
          <cell r="C10262" t="str">
            <v>220BCL0000008</v>
          </cell>
          <cell r="D10262" t="str">
            <v>网簧固定卡扣</v>
          </cell>
        </row>
        <row r="10263">
          <cell r="B10263" t="str">
            <v>BCL0000008</v>
          </cell>
          <cell r="C10263" t="str">
            <v>230BCL0000008</v>
          </cell>
          <cell r="D10263" t="str">
            <v>网簧固定卡扣</v>
          </cell>
        </row>
        <row r="10264">
          <cell r="B10264" t="str">
            <v>TSY0010221</v>
          </cell>
          <cell r="C10264" t="str">
            <v>220TSY0010221</v>
          </cell>
          <cell r="D10264" t="str">
            <v>吊紧带</v>
          </cell>
        </row>
        <row r="10265">
          <cell r="B10265" t="str">
            <v>REM0001650</v>
          </cell>
          <cell r="C10265" t="str">
            <v>210REM0001650</v>
          </cell>
          <cell r="D10265" t="str">
            <v>仿丰田小碗</v>
          </cell>
        </row>
        <row r="10266">
          <cell r="B10266" t="str">
            <v>TMA0000084</v>
          </cell>
          <cell r="C10266" t="str">
            <v>210TMA0000084</v>
          </cell>
          <cell r="D10266" t="str">
            <v>出口澳洲接头件包装袋</v>
          </cell>
        </row>
        <row r="10267">
          <cell r="B10267" t="str">
            <v>BFA0000390</v>
          </cell>
          <cell r="C10267" t="str">
            <v>230BFA0000390</v>
          </cell>
          <cell r="D10267" t="str">
            <v>开口挡圈Ф10</v>
          </cell>
        </row>
        <row r="10268">
          <cell r="B10268" t="str">
            <v>BFA0000457</v>
          </cell>
          <cell r="C10268" t="str">
            <v>210BFA0000457</v>
          </cell>
          <cell r="D10268" t="str">
            <v>M6*20沉头螺钉</v>
          </cell>
        </row>
        <row r="10269">
          <cell r="B10269" t="str">
            <v>BFA0000457</v>
          </cell>
          <cell r="C10269" t="str">
            <v>230BFA0000457</v>
          </cell>
          <cell r="D10269" t="str">
            <v>M6*20沉头螺钉</v>
          </cell>
        </row>
        <row r="10270">
          <cell r="B10270" t="str">
            <v>BFA0000203</v>
          </cell>
          <cell r="C10270" t="str">
            <v>210BFA0000203</v>
          </cell>
          <cell r="D10270" t="str">
            <v>十字圆头自攻4.8*25</v>
          </cell>
        </row>
        <row r="10271">
          <cell r="B10271" t="str">
            <v>BFA0000455</v>
          </cell>
          <cell r="C10271" t="str">
            <v>210BFA0000455</v>
          </cell>
          <cell r="D10271" t="str">
            <v>M5*35十一字螺栓</v>
          </cell>
        </row>
        <row r="10272">
          <cell r="B10272" t="str">
            <v>BFA0000528</v>
          </cell>
          <cell r="C10272" t="str">
            <v>210BFA0000528</v>
          </cell>
          <cell r="D10272" t="str">
            <v>平机十字钉5*12黑锌</v>
          </cell>
        </row>
        <row r="10273">
          <cell r="B10273" t="str">
            <v>REM0002066</v>
          </cell>
          <cell r="C10273" t="str">
            <v>210REM0002066</v>
          </cell>
          <cell r="D10273" t="str">
            <v>￠2*6铜空芯</v>
          </cell>
        </row>
        <row r="10274">
          <cell r="B10274" t="str">
            <v>BFA0000203</v>
          </cell>
          <cell r="C10274" t="str">
            <v>230BFA0000203</v>
          </cell>
          <cell r="D10274" t="str">
            <v>十字圆头自攻4.8*25</v>
          </cell>
        </row>
        <row r="10275">
          <cell r="B10275" t="str">
            <v>BFA0000455</v>
          </cell>
          <cell r="C10275" t="str">
            <v>230BFA0000455</v>
          </cell>
          <cell r="D10275" t="str">
            <v>M5*35十一字螺栓</v>
          </cell>
        </row>
        <row r="10276">
          <cell r="B10276" t="str">
            <v>BFA0000528</v>
          </cell>
          <cell r="C10276" t="str">
            <v>230BFA0000528</v>
          </cell>
          <cell r="D10276" t="str">
            <v>平机十字钉5*12黑锌</v>
          </cell>
        </row>
        <row r="10277">
          <cell r="B10277" t="str">
            <v>REM0001655</v>
          </cell>
          <cell r="C10277" t="str">
            <v>210REM0001655</v>
          </cell>
          <cell r="D10277" t="str">
            <v>1029球头盖</v>
          </cell>
        </row>
        <row r="10278">
          <cell r="B10278" t="str">
            <v>BFA0000532</v>
          </cell>
          <cell r="C10278" t="str">
            <v>210BFA0000532</v>
          </cell>
          <cell r="D10278" t="str">
            <v>M5*12盘头达克罗</v>
          </cell>
        </row>
        <row r="10279">
          <cell r="B10279" t="str">
            <v>BFA0000532</v>
          </cell>
          <cell r="C10279" t="str">
            <v>230BFA0000532</v>
          </cell>
          <cell r="D10279" t="str">
            <v>M5*12盘头达克罗</v>
          </cell>
        </row>
        <row r="10280">
          <cell r="B10280" t="str">
            <v>TSY0010099</v>
          </cell>
          <cell r="C10280" t="str">
            <v>220TSY0010099</v>
          </cell>
          <cell r="D10280" t="str">
            <v>箭型条65cm</v>
          </cell>
        </row>
        <row r="10281">
          <cell r="B10281" t="str">
            <v>BFA0000571</v>
          </cell>
          <cell r="C10281" t="str">
            <v>210BFA0000571</v>
          </cell>
          <cell r="D10281" t="str">
            <v>元机自攻3*50</v>
          </cell>
        </row>
        <row r="10282">
          <cell r="B10282" t="str">
            <v>BFA0000571</v>
          </cell>
          <cell r="C10282" t="str">
            <v>230BFA0000571</v>
          </cell>
          <cell r="D10282" t="str">
            <v>元机自攻3*50</v>
          </cell>
        </row>
        <row r="10283">
          <cell r="B10283" t="str">
            <v>BFA0000146</v>
          </cell>
          <cell r="C10283" t="str">
            <v>210BFA0000146</v>
          </cell>
          <cell r="D10283" t="str">
            <v>φ10平垫(黑达克罗)</v>
          </cell>
        </row>
        <row r="10284">
          <cell r="B10284" t="str">
            <v>RCA0000200</v>
          </cell>
          <cell r="C10284" t="str">
            <v>210RCA0000200</v>
          </cell>
          <cell r="D10284" t="str">
            <v>卡扣</v>
          </cell>
        </row>
        <row r="10285">
          <cell r="B10285" t="str">
            <v>BFA0000146</v>
          </cell>
          <cell r="C10285" t="str">
            <v>230BFA0000146</v>
          </cell>
          <cell r="D10285" t="str">
            <v>φ10平垫(黑达克罗)</v>
          </cell>
        </row>
        <row r="10286">
          <cell r="B10286" t="str">
            <v>TSY0000079</v>
          </cell>
          <cell r="C10286" t="str">
            <v>220TSY0000079</v>
          </cell>
          <cell r="D10286" t="str">
            <v>板条KT-39-65</v>
          </cell>
        </row>
        <row r="10287">
          <cell r="B10287" t="str">
            <v>BFA0000207</v>
          </cell>
          <cell r="C10287" t="str">
            <v>210BFA0000207</v>
          </cell>
          <cell r="D10287" t="str">
            <v>元机自攻钉4.2*38</v>
          </cell>
        </row>
        <row r="10288">
          <cell r="B10288" t="str">
            <v>BFA0000207</v>
          </cell>
          <cell r="C10288" t="str">
            <v>230BFA0000207</v>
          </cell>
          <cell r="D10288" t="str">
            <v>元机自攻钉4.2*38</v>
          </cell>
        </row>
        <row r="10289">
          <cell r="B10289" t="str">
            <v>BFA0000238</v>
          </cell>
          <cell r="C10289" t="str">
            <v>210BFA0000238</v>
          </cell>
          <cell r="D10289" t="str">
            <v>M5*30沉头十字螺栓</v>
          </cell>
        </row>
        <row r="10290">
          <cell r="B10290" t="str">
            <v>BFA0000238</v>
          </cell>
          <cell r="C10290" t="str">
            <v>230BFA0000238</v>
          </cell>
          <cell r="D10290" t="str">
            <v>M5*30沉头十字螺栓</v>
          </cell>
        </row>
        <row r="10291">
          <cell r="B10291" t="str">
            <v>BFA0000285</v>
          </cell>
          <cell r="C10291" t="str">
            <v>220BFA0000285</v>
          </cell>
          <cell r="D10291" t="str">
            <v>开口挡圈</v>
          </cell>
        </row>
        <row r="10292">
          <cell r="B10292" t="str">
            <v>BFA0000285</v>
          </cell>
          <cell r="C10292" t="str">
            <v>230BFA0000285</v>
          </cell>
          <cell r="D10292" t="str">
            <v>开口挡圈</v>
          </cell>
        </row>
        <row r="10293">
          <cell r="B10293" t="str">
            <v>BFA0000047</v>
          </cell>
          <cell r="C10293" t="str">
            <v>220BFA0000047</v>
          </cell>
          <cell r="D10293" t="str">
            <v>B40调角器手柄限位销</v>
          </cell>
        </row>
        <row r="10294">
          <cell r="B10294" t="str">
            <v>BFA0000145</v>
          </cell>
          <cell r="C10294" t="str">
            <v>210BFA0000145</v>
          </cell>
          <cell r="D10294" t="str">
            <v>元机十字钉5*8彩</v>
          </cell>
        </row>
        <row r="10295">
          <cell r="B10295" t="str">
            <v>BFA0000282</v>
          </cell>
          <cell r="C10295" t="str">
            <v>210BFA0000282</v>
          </cell>
          <cell r="D10295" t="str">
            <v>6486室内镜锁紧垫圈</v>
          </cell>
        </row>
        <row r="10296">
          <cell r="B10296" t="str">
            <v>BFA0000761</v>
          </cell>
          <cell r="C10296" t="str">
            <v>210BFA0000761</v>
          </cell>
          <cell r="D10296" t="str">
            <v>ST4.8*19镀白锌自攻螺钉</v>
          </cell>
        </row>
        <row r="10297">
          <cell r="B10297" t="str">
            <v>BFA0000814</v>
          </cell>
          <cell r="C10297" t="str">
            <v>210BFA0000814</v>
          </cell>
          <cell r="D10297" t="str">
            <v>ST2.9*13梅花盘头自攻螺钉</v>
          </cell>
        </row>
        <row r="10298">
          <cell r="B10298" t="str">
            <v>BFA0000854</v>
          </cell>
          <cell r="C10298" t="str">
            <v>210BFA0000854</v>
          </cell>
          <cell r="D10298" t="str">
            <v>φ10*30外方螺丝黑</v>
          </cell>
        </row>
        <row r="10299">
          <cell r="B10299" t="str">
            <v>REM0003008</v>
          </cell>
          <cell r="C10299" t="str">
            <v>210REM0003008</v>
          </cell>
          <cell r="D10299" t="str">
            <v>奥驰A密封圈</v>
          </cell>
        </row>
        <row r="10300">
          <cell r="B10300" t="str">
            <v>TMA0000429</v>
          </cell>
          <cell r="C10300" t="str">
            <v>210TMA0000429</v>
          </cell>
          <cell r="D10300" t="str">
            <v>C7路面镜装箱单</v>
          </cell>
        </row>
        <row r="10301">
          <cell r="B10301" t="str">
            <v>TST0001572</v>
          </cell>
          <cell r="C10301" t="str">
            <v>210TST0001572</v>
          </cell>
          <cell r="D10301" t="str">
            <v>右椭圆合格证</v>
          </cell>
        </row>
        <row r="10302">
          <cell r="B10302" t="str">
            <v>BFA0010032</v>
          </cell>
          <cell r="C10302" t="str">
            <v>220BFA0010032</v>
          </cell>
          <cell r="D10302" t="str">
            <v>大垫圈</v>
          </cell>
        </row>
        <row r="10303">
          <cell r="B10303" t="str">
            <v>SHT0010016</v>
          </cell>
          <cell r="C10303" t="str">
            <v>220SHT0010016</v>
          </cell>
          <cell r="D10303" t="str">
            <v>气动腰托按钮堵盖</v>
          </cell>
        </row>
        <row r="10304">
          <cell r="B10304" t="str">
            <v>BFA0010022</v>
          </cell>
          <cell r="C10304" t="str">
            <v>230BFA0010022</v>
          </cell>
          <cell r="D10304" t="str">
            <v>开口挡圈</v>
          </cell>
        </row>
        <row r="10305">
          <cell r="B10305" t="str">
            <v>BFA0010042</v>
          </cell>
          <cell r="C10305" t="str">
            <v>230BFA0010042</v>
          </cell>
          <cell r="D10305" t="str">
            <v>内梅花盘头带介自攻螺钉</v>
          </cell>
        </row>
        <row r="10306">
          <cell r="B10306" t="str">
            <v>BFA0000010</v>
          </cell>
          <cell r="C10306" t="str">
            <v>220BFA0000010</v>
          </cell>
          <cell r="D10306" t="str">
            <v>M8自锁螺母(白)</v>
          </cell>
        </row>
        <row r="10307">
          <cell r="B10307" t="str">
            <v>BFA0000010</v>
          </cell>
          <cell r="C10307" t="str">
            <v>230BFA0000010</v>
          </cell>
          <cell r="D10307" t="str">
            <v>M8自锁螺母(白)</v>
          </cell>
        </row>
        <row r="10308">
          <cell r="B10308" t="str">
            <v>BFA0000010</v>
          </cell>
          <cell r="C10308" t="str">
            <v>210BFA0000010</v>
          </cell>
          <cell r="D10308" t="str">
            <v>M8自锁螺母(白)</v>
          </cell>
        </row>
        <row r="10309">
          <cell r="B10309" t="str">
            <v>RIM0000073</v>
          </cell>
          <cell r="C10309" t="str">
            <v>210RIM0000073</v>
          </cell>
          <cell r="D10309" t="str">
            <v>1029室打铁片(新)</v>
          </cell>
        </row>
        <row r="10310">
          <cell r="B10310" t="str">
            <v>RIM0000074</v>
          </cell>
          <cell r="C10310" t="str">
            <v>210RIM0000074</v>
          </cell>
          <cell r="D10310" t="str">
            <v>1029室打铁片</v>
          </cell>
        </row>
        <row r="10311">
          <cell r="B10311" t="str">
            <v>BFA0000226</v>
          </cell>
          <cell r="C10311" t="str">
            <v>210BFA0000226</v>
          </cell>
          <cell r="D10311" t="str">
            <v>4.2*35元机自攻钉</v>
          </cell>
        </row>
        <row r="10312">
          <cell r="B10312" t="str">
            <v>BFA0000226</v>
          </cell>
          <cell r="C10312" t="str">
            <v>230BFA0000226</v>
          </cell>
          <cell r="D10312" t="str">
            <v>4.2*35元机自攻钉</v>
          </cell>
        </row>
        <row r="10313">
          <cell r="B10313" t="str">
            <v>TMA0000288</v>
          </cell>
          <cell r="C10313" t="str">
            <v>210TMA0000288</v>
          </cell>
          <cell r="D10313" t="str">
            <v>五征条码(防水)</v>
          </cell>
        </row>
        <row r="10314">
          <cell r="B10314" t="str">
            <v>TMA0000371</v>
          </cell>
          <cell r="C10314" t="str">
            <v>210TMA0000371</v>
          </cell>
          <cell r="D10314" t="str">
            <v>左椭圆合格证(出口椭圆合)</v>
          </cell>
        </row>
        <row r="10315">
          <cell r="B10315" t="str">
            <v>TMA0000481</v>
          </cell>
          <cell r="C10315" t="str">
            <v>210TMA0000481</v>
          </cell>
          <cell r="D10315" t="str">
            <v>VT左商标</v>
          </cell>
        </row>
        <row r="10316">
          <cell r="B10316" t="str">
            <v>TMA0000482</v>
          </cell>
          <cell r="C10316" t="str">
            <v>210TMA0000482</v>
          </cell>
          <cell r="D10316" t="str">
            <v>VT右商标</v>
          </cell>
        </row>
        <row r="10317">
          <cell r="B10317" t="str">
            <v>TMA0000483</v>
          </cell>
          <cell r="C10317" t="str">
            <v>210TMA0000483</v>
          </cell>
          <cell r="D10317" t="str">
            <v>H4左商标</v>
          </cell>
        </row>
        <row r="10318">
          <cell r="B10318" t="str">
            <v>TMA0000484</v>
          </cell>
          <cell r="C10318" t="str">
            <v>210TMA0000484</v>
          </cell>
          <cell r="D10318" t="str">
            <v>H4右商标</v>
          </cell>
        </row>
        <row r="10319">
          <cell r="B10319" t="str">
            <v>TMA0000546</v>
          </cell>
          <cell r="C10319" t="str">
            <v>210TMA0000546</v>
          </cell>
          <cell r="D10319" t="str">
            <v>三角合格证</v>
          </cell>
        </row>
        <row r="10320">
          <cell r="B10320" t="str">
            <v>TMA0000553</v>
          </cell>
          <cell r="C10320" t="str">
            <v>210TMA0000553</v>
          </cell>
          <cell r="D10320" t="str">
            <v>一汽军车标识</v>
          </cell>
        </row>
        <row r="10321">
          <cell r="B10321" t="str">
            <v>BFA0010073</v>
          </cell>
          <cell r="C10321" t="str">
            <v>210BFA0010073</v>
          </cell>
          <cell r="D10321" t="str">
            <v>ST5*16大扁头自攻钉</v>
          </cell>
        </row>
        <row r="10322">
          <cell r="B10322" t="str">
            <v>BFA0000480</v>
          </cell>
          <cell r="C10322" t="str">
            <v>210BFA0000480</v>
          </cell>
          <cell r="D10322" t="str">
            <v>φ12弹垫(白)</v>
          </cell>
        </row>
        <row r="10323">
          <cell r="B10323" t="str">
            <v>BFA0000480</v>
          </cell>
          <cell r="C10323" t="str">
            <v>230BFA0000480</v>
          </cell>
          <cell r="D10323" t="str">
            <v>φ12弹垫(白)</v>
          </cell>
        </row>
        <row r="10324">
          <cell r="B10324" t="str">
            <v>BFA0000205</v>
          </cell>
          <cell r="C10324" t="str">
            <v>210BFA0000205</v>
          </cell>
          <cell r="D10324" t="str">
            <v>元机自攻 4.8*16小头</v>
          </cell>
        </row>
        <row r="10325">
          <cell r="B10325" t="str">
            <v>BFA0000205</v>
          </cell>
          <cell r="C10325" t="str">
            <v>230BFA0000205</v>
          </cell>
          <cell r="D10325" t="str">
            <v>元机自攻 4.8*16小头</v>
          </cell>
        </row>
        <row r="10326">
          <cell r="B10326" t="str">
            <v>BFA0000154</v>
          </cell>
          <cell r="C10326" t="str">
            <v>210BFA0000154</v>
          </cell>
          <cell r="D10326" t="str">
            <v>元机十字钉5*8达克罗</v>
          </cell>
        </row>
        <row r="10327">
          <cell r="B10327" t="str">
            <v>BFA0000476</v>
          </cell>
          <cell r="C10327" t="str">
            <v>210BFA0000476</v>
          </cell>
          <cell r="D10327" t="str">
            <v>φ10弹垫(黑锌)</v>
          </cell>
        </row>
        <row r="10328">
          <cell r="B10328" t="str">
            <v>BFA0000154</v>
          </cell>
          <cell r="C10328" t="str">
            <v>230BFA0000154</v>
          </cell>
          <cell r="D10328" t="str">
            <v>元机十字钉5*8达克罗</v>
          </cell>
        </row>
        <row r="10329">
          <cell r="B10329" t="str">
            <v>BFA0000476</v>
          </cell>
          <cell r="C10329" t="str">
            <v>230BFA0000476</v>
          </cell>
          <cell r="D10329" t="str">
            <v>φ10弹垫(黑锌)</v>
          </cell>
        </row>
        <row r="10330">
          <cell r="B10330" t="str">
            <v>BFA0000014</v>
          </cell>
          <cell r="C10330" t="str">
            <v>220BFA0000014</v>
          </cell>
          <cell r="D10330" t="str">
            <v>十字槽盘头自攻螺钉-C型</v>
          </cell>
        </row>
        <row r="10331">
          <cell r="B10331" t="str">
            <v>BFA0010076</v>
          </cell>
          <cell r="C10331" t="str">
            <v>220BFA0010076</v>
          </cell>
          <cell r="D10331" t="str">
            <v>圆头割尾自攻钉</v>
          </cell>
        </row>
        <row r="10332">
          <cell r="B10332" t="str">
            <v>BFA0000014</v>
          </cell>
          <cell r="C10332" t="str">
            <v>230BFA0000014</v>
          </cell>
          <cell r="D10332" t="str">
            <v>十字槽盘头自攻螺钉-C型</v>
          </cell>
        </row>
        <row r="10333">
          <cell r="B10333" t="str">
            <v>BSP0010006</v>
          </cell>
          <cell r="C10333" t="str">
            <v>230BSP0010006</v>
          </cell>
          <cell r="D10333" t="str">
            <v>靠背调节蜗簧</v>
          </cell>
        </row>
        <row r="10334">
          <cell r="B10334" t="str">
            <v>BFA0000293</v>
          </cell>
          <cell r="C10334" t="str">
            <v>220BFA0000293</v>
          </cell>
          <cell r="D10334" t="str">
            <v>十字槽沉头螺钉</v>
          </cell>
        </row>
        <row r="10335">
          <cell r="B10335" t="str">
            <v>BFA0000293</v>
          </cell>
          <cell r="C10335" t="str">
            <v>230BFA0000293</v>
          </cell>
          <cell r="D10335" t="str">
            <v>十字槽沉头螺钉</v>
          </cell>
        </row>
        <row r="10336">
          <cell r="B10336" t="str">
            <v>BFA0000202</v>
          </cell>
          <cell r="C10336" t="str">
            <v>210BFA0000202</v>
          </cell>
          <cell r="D10336" t="str">
            <v>十字圆头自攻4.2*32</v>
          </cell>
        </row>
        <row r="10337">
          <cell r="B10337" t="str">
            <v>BFA0000202</v>
          </cell>
          <cell r="C10337" t="str">
            <v>230BFA0000202</v>
          </cell>
          <cell r="D10337" t="str">
            <v>十字圆头自攻4.2*32</v>
          </cell>
        </row>
        <row r="10338">
          <cell r="B10338" t="str">
            <v>BFA0000547</v>
          </cell>
          <cell r="C10338" t="str">
            <v>210BFA0000547</v>
          </cell>
          <cell r="D10338" t="str">
            <v>M8螺母</v>
          </cell>
        </row>
        <row r="10339">
          <cell r="B10339" t="str">
            <v>BFA0000844</v>
          </cell>
          <cell r="C10339" t="str">
            <v>210BFA0000844</v>
          </cell>
          <cell r="D10339" t="str">
            <v>5*8内方螺丝</v>
          </cell>
        </row>
        <row r="10340">
          <cell r="B10340" t="str">
            <v>TST0001525</v>
          </cell>
          <cell r="C10340" t="str">
            <v>230TST0001525</v>
          </cell>
          <cell r="D10340" t="str">
            <v>钻尾丝头</v>
          </cell>
        </row>
        <row r="10341">
          <cell r="B10341" t="str">
            <v>TSY0000874</v>
          </cell>
          <cell r="C10341" t="str">
            <v>220TSY0000874</v>
          </cell>
          <cell r="D10341" t="str">
            <v>吊紧带KT-135-2-435</v>
          </cell>
        </row>
        <row r="10342">
          <cell r="B10342" t="str">
            <v>TSY0010118</v>
          </cell>
          <cell r="C10342" t="str">
            <v>220TSY0010118</v>
          </cell>
          <cell r="D10342" t="str">
            <v>勾条JYG38-2-30mm</v>
          </cell>
        </row>
        <row r="10343">
          <cell r="B10343" t="str">
            <v>TSY0000081</v>
          </cell>
          <cell r="C10343" t="str">
            <v>220TSY0000081</v>
          </cell>
          <cell r="D10343" t="str">
            <v>板条KT-15-45</v>
          </cell>
        </row>
        <row r="10344">
          <cell r="B10344" t="str">
            <v>SCS0005804</v>
          </cell>
          <cell r="C10344" t="str">
            <v>230SCS0005804</v>
          </cell>
          <cell r="D10344" t="str">
            <v>蛇簧胶套</v>
          </cell>
        </row>
        <row r="10345">
          <cell r="B10345" t="str">
            <v>BFA0000421</v>
          </cell>
          <cell r="C10345" t="str">
            <v>210BFA0000421</v>
          </cell>
          <cell r="D10345" t="str">
            <v>十字槽盘头螺钉5*25</v>
          </cell>
        </row>
        <row r="10346">
          <cell r="B10346" t="str">
            <v>BFA0000475</v>
          </cell>
          <cell r="C10346" t="str">
            <v>210BFA0000475</v>
          </cell>
          <cell r="D10346" t="str">
            <v>十字槽盘头螺钉</v>
          </cell>
        </row>
        <row r="10347">
          <cell r="B10347" t="str">
            <v>BFA0000498</v>
          </cell>
          <cell r="C10347" t="str">
            <v>210BFA0000498</v>
          </cell>
          <cell r="D10347" t="str">
            <v>∮8*24大平垫</v>
          </cell>
        </row>
        <row r="10348">
          <cell r="B10348" t="str">
            <v>BFA0000845</v>
          </cell>
          <cell r="C10348" t="str">
            <v>210BFA0000845</v>
          </cell>
          <cell r="D10348" t="str">
            <v>6*16螺丝</v>
          </cell>
        </row>
        <row r="10349">
          <cell r="B10349" t="str">
            <v>BFA0000421</v>
          </cell>
          <cell r="C10349" t="str">
            <v>230BFA0000421</v>
          </cell>
          <cell r="D10349" t="str">
            <v>十字槽盘头螺钉5*25</v>
          </cell>
        </row>
        <row r="10350">
          <cell r="B10350" t="str">
            <v>BFA0000475</v>
          </cell>
          <cell r="C10350" t="str">
            <v>230BFA0000475</v>
          </cell>
          <cell r="D10350" t="str">
            <v>十字槽盘头螺钉</v>
          </cell>
        </row>
        <row r="10351">
          <cell r="B10351" t="str">
            <v>BFA0000498</v>
          </cell>
          <cell r="C10351" t="str">
            <v>230BFA0000498</v>
          </cell>
          <cell r="D10351" t="str">
            <v>∮8*24大平垫</v>
          </cell>
        </row>
        <row r="10352">
          <cell r="B10352" t="str">
            <v>BFA0000437</v>
          </cell>
          <cell r="C10352" t="str">
            <v>210BFA0000437</v>
          </cell>
          <cell r="D10352" t="str">
            <v>北奔销子</v>
          </cell>
        </row>
        <row r="10353">
          <cell r="B10353" t="str">
            <v>BFA0000443</v>
          </cell>
          <cell r="C10353" t="str">
            <v>210BFA0000443</v>
          </cell>
          <cell r="D10353" t="str">
            <v>时代S销子</v>
          </cell>
        </row>
        <row r="10354">
          <cell r="B10354" t="str">
            <v>BFA0000518</v>
          </cell>
          <cell r="C10354" t="str">
            <v>230BFA0000518</v>
          </cell>
          <cell r="D10354" t="str">
            <v>焊接六角螺母M8</v>
          </cell>
        </row>
        <row r="10355">
          <cell r="B10355" t="str">
            <v>BFA0000013</v>
          </cell>
          <cell r="C10355" t="str">
            <v>220BFA0000013</v>
          </cell>
          <cell r="D10355" t="str">
            <v>ST4.2*13自攻螺钉达克罗黑</v>
          </cell>
        </row>
        <row r="10356">
          <cell r="B10356" t="str">
            <v>BFA0000013</v>
          </cell>
          <cell r="C10356" t="str">
            <v>210BFA0000013</v>
          </cell>
          <cell r="D10356" t="str">
            <v>ST4.2*13自攻螺钉达克罗黑</v>
          </cell>
        </row>
        <row r="10357">
          <cell r="B10357" t="str">
            <v>BFA0000013</v>
          </cell>
          <cell r="C10357" t="str">
            <v>230BFA0000013</v>
          </cell>
          <cell r="D10357" t="str">
            <v>ST4.2*13自攻螺钉达克罗黑</v>
          </cell>
        </row>
        <row r="10358">
          <cell r="B10358" t="str">
            <v>RIM0000069</v>
          </cell>
          <cell r="C10358" t="str">
            <v>210RIM0000069</v>
          </cell>
          <cell r="D10358" t="str">
            <v>1029室尼龙垫</v>
          </cell>
        </row>
        <row r="10359">
          <cell r="B10359" t="str">
            <v>BFA0000398</v>
          </cell>
          <cell r="C10359" t="str">
            <v>230BFA0000398</v>
          </cell>
          <cell r="D10359" t="str">
            <v>六角头螺母</v>
          </cell>
        </row>
        <row r="10360">
          <cell r="B10360" t="str">
            <v>BFA0000456</v>
          </cell>
          <cell r="C10360" t="str">
            <v>210BFA0000456</v>
          </cell>
          <cell r="D10360" t="str">
            <v>M6*14十字盘头螺栓</v>
          </cell>
        </row>
        <row r="10361">
          <cell r="B10361" t="str">
            <v>BFA0000456</v>
          </cell>
          <cell r="C10361" t="str">
            <v>230BFA0000456</v>
          </cell>
          <cell r="D10361" t="str">
            <v>M6*14十字盘头螺栓</v>
          </cell>
        </row>
        <row r="10362">
          <cell r="B10362" t="str">
            <v>DCL0000501</v>
          </cell>
          <cell r="C10362" t="str">
            <v>210DCL0000501</v>
          </cell>
          <cell r="D10362" t="str">
            <v>（306）条形码5*3</v>
          </cell>
        </row>
        <row r="10363">
          <cell r="B10363" t="str">
            <v>DCL0000501</v>
          </cell>
          <cell r="C10363" t="str">
            <v>220DCL0000501</v>
          </cell>
          <cell r="D10363" t="str">
            <v>（306）条形码5*3</v>
          </cell>
        </row>
        <row r="10364">
          <cell r="B10364" t="str">
            <v>BFA0000295</v>
          </cell>
          <cell r="C10364" t="str">
            <v>220BFA0000295</v>
          </cell>
          <cell r="D10364" t="str">
            <v>十字槽半沉头木螺钉</v>
          </cell>
        </row>
        <row r="10365">
          <cell r="B10365" t="str">
            <v>BFA0000295</v>
          </cell>
          <cell r="C10365" t="str">
            <v>230BFA0000295</v>
          </cell>
          <cell r="D10365" t="str">
            <v>十字槽半沉头木螺钉</v>
          </cell>
        </row>
        <row r="10366">
          <cell r="B10366" t="str">
            <v>TMA0000194</v>
          </cell>
          <cell r="C10366" t="str">
            <v>210TMA0000194</v>
          </cell>
          <cell r="D10366" t="str">
            <v>宽胶带</v>
          </cell>
        </row>
        <row r="10367">
          <cell r="B10367" t="str">
            <v>TMA0000194</v>
          </cell>
          <cell r="C10367" t="str">
            <v>220TMA0000194</v>
          </cell>
          <cell r="D10367" t="str">
            <v>宽胶带</v>
          </cell>
        </row>
        <row r="10368">
          <cell r="B10368" t="str">
            <v>BFA0010041</v>
          </cell>
          <cell r="C10368" t="str">
            <v>210BFA0010041</v>
          </cell>
          <cell r="D10368" t="str">
            <v>H6开口挡圈Φ8</v>
          </cell>
        </row>
        <row r="10369">
          <cell r="B10369" t="str">
            <v>TMA0000003</v>
          </cell>
          <cell r="C10369" t="str">
            <v>210TMA0000003</v>
          </cell>
          <cell r="D10369" t="str">
            <v>100*70标签</v>
          </cell>
        </row>
        <row r="10370">
          <cell r="B10370" t="str">
            <v>BFA0010028</v>
          </cell>
          <cell r="C10370" t="str">
            <v>230BFA0010028</v>
          </cell>
          <cell r="D10370" t="str">
            <v>开口型平圆头抽芯铆钉</v>
          </cell>
        </row>
        <row r="10371">
          <cell r="B10371" t="str">
            <v>BFA0010041</v>
          </cell>
          <cell r="C10371" t="str">
            <v>230BFA0010041</v>
          </cell>
          <cell r="D10371" t="str">
            <v>H6开口挡圈Φ8</v>
          </cell>
        </row>
        <row r="10372">
          <cell r="B10372" t="str">
            <v>BFA0000182</v>
          </cell>
          <cell r="C10372" t="str">
            <v>210BFA0000182</v>
          </cell>
          <cell r="D10372" t="str">
            <v>锁母M4</v>
          </cell>
        </row>
        <row r="10373">
          <cell r="B10373" t="str">
            <v>BFA0000182</v>
          </cell>
          <cell r="C10373" t="str">
            <v>230BFA0000182</v>
          </cell>
          <cell r="D10373" t="str">
            <v>锁母M4</v>
          </cell>
        </row>
        <row r="10374">
          <cell r="B10374" t="str">
            <v>BFA0000405</v>
          </cell>
          <cell r="C10374" t="str">
            <v>230BFA0000405</v>
          </cell>
          <cell r="D10374" t="str">
            <v>弹性圆柱销（φ4*20）</v>
          </cell>
        </row>
        <row r="10375">
          <cell r="B10375" t="str">
            <v>BFA0000503</v>
          </cell>
          <cell r="C10375" t="str">
            <v>210BFA0000503</v>
          </cell>
          <cell r="D10375" t="str">
            <v>φ10尼龙垫</v>
          </cell>
        </row>
        <row r="10376">
          <cell r="B10376" t="str">
            <v>BFA0000016</v>
          </cell>
          <cell r="C10376" t="str">
            <v>220BFA0000016</v>
          </cell>
          <cell r="D10376" t="str">
            <v>6*16元机十字钉</v>
          </cell>
        </row>
        <row r="10377">
          <cell r="B10377" t="str">
            <v>BFA0000016</v>
          </cell>
          <cell r="C10377" t="str">
            <v>210BFA0000016</v>
          </cell>
          <cell r="D10377" t="str">
            <v>6*16元机十字钉</v>
          </cell>
        </row>
        <row r="10378">
          <cell r="B10378" t="str">
            <v>BFA0000016</v>
          </cell>
          <cell r="C10378" t="str">
            <v>230BFA0000016</v>
          </cell>
          <cell r="D10378" t="str">
            <v>6*16元机十字钉</v>
          </cell>
        </row>
        <row r="10379">
          <cell r="B10379" t="str">
            <v>BFA0000021</v>
          </cell>
          <cell r="C10379" t="str">
            <v>210BFA0000021</v>
          </cell>
          <cell r="D10379" t="str">
            <v>十字自攻钉ST4.8*16</v>
          </cell>
        </row>
        <row r="10380">
          <cell r="B10380" t="str">
            <v>BFA0000021</v>
          </cell>
          <cell r="C10380" t="str">
            <v>220BFA0000021</v>
          </cell>
          <cell r="D10380" t="str">
            <v>十字自攻钉ST4.8*16</v>
          </cell>
        </row>
        <row r="10381">
          <cell r="B10381" t="str">
            <v>BFA0000021</v>
          </cell>
          <cell r="C10381" t="str">
            <v>230BFA0000021</v>
          </cell>
          <cell r="D10381" t="str">
            <v>十字自攻钉ST4.8*16</v>
          </cell>
        </row>
        <row r="10382">
          <cell r="B10382" t="str">
            <v>BFA0000015</v>
          </cell>
          <cell r="C10382" t="str">
            <v>210BFA0000015</v>
          </cell>
          <cell r="D10382" t="str">
            <v>5*20元机十字</v>
          </cell>
        </row>
        <row r="10383">
          <cell r="B10383" t="str">
            <v>BFA0000015</v>
          </cell>
          <cell r="C10383" t="str">
            <v>230BFA0000015</v>
          </cell>
          <cell r="D10383" t="str">
            <v>5*20元机十字</v>
          </cell>
        </row>
        <row r="10384">
          <cell r="B10384" t="str">
            <v>BFA0000181</v>
          </cell>
          <cell r="C10384" t="str">
            <v>210BFA0000181</v>
          </cell>
          <cell r="D10384" t="str">
            <v>元机十字钉 4*30</v>
          </cell>
        </row>
        <row r="10385">
          <cell r="B10385" t="str">
            <v>BFA0000181</v>
          </cell>
          <cell r="C10385" t="str">
            <v>230BFA0000181</v>
          </cell>
          <cell r="D10385" t="str">
            <v>元机十字钉 4*30</v>
          </cell>
        </row>
        <row r="10386">
          <cell r="B10386" t="str">
            <v>TAT0000083</v>
          </cell>
          <cell r="C10386" t="str">
            <v>210TAT0000083</v>
          </cell>
          <cell r="D10386" t="str">
            <v>110*30条形码</v>
          </cell>
        </row>
        <row r="10387">
          <cell r="B10387" t="str">
            <v>TAT0000083</v>
          </cell>
          <cell r="C10387" t="str">
            <v>220TAT0000083</v>
          </cell>
          <cell r="D10387" t="str">
            <v>110*30条形码</v>
          </cell>
        </row>
        <row r="10388">
          <cell r="B10388" t="str">
            <v>DCL0000498</v>
          </cell>
          <cell r="C10388" t="str">
            <v>210DCL0000498</v>
          </cell>
          <cell r="D10388" t="str">
            <v>φ5*28平机十字螺丝</v>
          </cell>
        </row>
        <row r="10389">
          <cell r="B10389" t="str">
            <v>BFA0000191</v>
          </cell>
          <cell r="C10389" t="str">
            <v>210BFA0000191</v>
          </cell>
          <cell r="D10389" t="str">
            <v>ST4.8*16盘头自攻螺钉</v>
          </cell>
        </row>
        <row r="10390">
          <cell r="B10390" t="str">
            <v>BFA0000467</v>
          </cell>
          <cell r="C10390" t="str">
            <v>210BFA0000467</v>
          </cell>
          <cell r="D10390" t="str">
            <v>ST4.8*16盘头螺钉(彩)</v>
          </cell>
        </row>
        <row r="10391">
          <cell r="B10391" t="str">
            <v>BFA0000479</v>
          </cell>
          <cell r="C10391" t="str">
            <v>210BFA0000479</v>
          </cell>
          <cell r="D10391" t="str">
            <v>φ12平垫(白)</v>
          </cell>
        </row>
        <row r="10392">
          <cell r="B10392" t="str">
            <v>BFA0000191</v>
          </cell>
          <cell r="C10392" t="str">
            <v>230BFA0000191</v>
          </cell>
          <cell r="D10392" t="str">
            <v>ST4.8*16盘头自攻螺钉</v>
          </cell>
        </row>
        <row r="10393">
          <cell r="B10393" t="str">
            <v>BFA0000467</v>
          </cell>
          <cell r="C10393" t="str">
            <v>230BFA0000467</v>
          </cell>
          <cell r="D10393" t="str">
            <v>ST4.8*16盘头螺钉(彩)</v>
          </cell>
        </row>
        <row r="10394">
          <cell r="B10394" t="str">
            <v>BFA0000479</v>
          </cell>
          <cell r="C10394" t="str">
            <v>230BFA0000479</v>
          </cell>
          <cell r="D10394" t="str">
            <v>φ12平垫(白)</v>
          </cell>
        </row>
        <row r="10395">
          <cell r="B10395" t="str">
            <v>BFA0000839</v>
          </cell>
          <cell r="C10395" t="str">
            <v>210BFA0000839</v>
          </cell>
          <cell r="D10395" t="str">
            <v>12弹垫</v>
          </cell>
        </row>
        <row r="10396">
          <cell r="B10396" t="str">
            <v>TMA0000014</v>
          </cell>
          <cell r="C10396" t="str">
            <v>210TMA0000014</v>
          </cell>
          <cell r="D10396" t="str">
            <v>机用打包带</v>
          </cell>
        </row>
        <row r="10397">
          <cell r="B10397" t="str">
            <v>TMA0000014</v>
          </cell>
          <cell r="C10397" t="str">
            <v>220TMA0000014</v>
          </cell>
          <cell r="D10397" t="str">
            <v>机用打包带</v>
          </cell>
        </row>
        <row r="10398">
          <cell r="B10398" t="str">
            <v>BEC0000070</v>
          </cell>
          <cell r="C10398" t="str">
            <v>210BEC0000070</v>
          </cell>
          <cell r="D10398" t="str">
            <v>依顿电调插座端子</v>
          </cell>
        </row>
        <row r="10399">
          <cell r="B10399" t="str">
            <v>BFA0000140</v>
          </cell>
          <cell r="C10399" t="str">
            <v>210BFA0000140</v>
          </cell>
          <cell r="D10399" t="str">
            <v>元机自攻2.9*42</v>
          </cell>
        </row>
        <row r="10400">
          <cell r="B10400" t="str">
            <v>BFA0000140</v>
          </cell>
          <cell r="C10400" t="str">
            <v>230BFA0000140</v>
          </cell>
          <cell r="D10400" t="str">
            <v>元机自攻2.9*42</v>
          </cell>
        </row>
        <row r="10401">
          <cell r="B10401" t="str">
            <v>BFA0000406</v>
          </cell>
          <cell r="C10401" t="str">
            <v>230BFA0000406</v>
          </cell>
          <cell r="D10401" t="str">
            <v>弹性圆柱销（φ3*25）</v>
          </cell>
        </row>
        <row r="10402">
          <cell r="B10402" t="str">
            <v>BFA0000198</v>
          </cell>
          <cell r="C10402" t="str">
            <v>210BFA0000198</v>
          </cell>
          <cell r="D10402" t="str">
            <v>元机自攻 4.2*22</v>
          </cell>
        </row>
        <row r="10403">
          <cell r="B10403" t="str">
            <v>BFA0000198</v>
          </cell>
          <cell r="C10403" t="str">
            <v>230BFA0000198</v>
          </cell>
          <cell r="D10403" t="str">
            <v>元机自攻 4.2*22</v>
          </cell>
        </row>
        <row r="10404">
          <cell r="B10404" t="str">
            <v>RCA0000202</v>
          </cell>
          <cell r="C10404" t="str">
            <v>210RCA0000202</v>
          </cell>
          <cell r="D10404" t="str">
            <v>卡扣</v>
          </cell>
        </row>
        <row r="10405">
          <cell r="B10405" t="str">
            <v>TST0000149</v>
          </cell>
          <cell r="C10405" t="str">
            <v>230TST0000149</v>
          </cell>
          <cell r="D10405" t="str">
            <v>十字头螺丝M3*10</v>
          </cell>
        </row>
        <row r="10406">
          <cell r="B10406" t="str">
            <v>BFA0000441</v>
          </cell>
          <cell r="C10406" t="str">
            <v>210BFA0000441</v>
          </cell>
          <cell r="D10406" t="str">
            <v>豪泺销子</v>
          </cell>
        </row>
        <row r="10407">
          <cell r="B10407" t="str">
            <v>BFA0000312</v>
          </cell>
          <cell r="C10407" t="str">
            <v>230BFA0000312</v>
          </cell>
          <cell r="D10407" t="str">
            <v>十字槽盘头自攻螺钉</v>
          </cell>
        </row>
        <row r="10408">
          <cell r="B10408" t="str">
            <v>BFA0000083</v>
          </cell>
          <cell r="C10408" t="str">
            <v>220BFA0000083</v>
          </cell>
          <cell r="D10408" t="str">
            <v>十字槽盘头自攻螺钉-C型</v>
          </cell>
        </row>
        <row r="10409">
          <cell r="B10409" t="str">
            <v>BFA0000083</v>
          </cell>
          <cell r="C10409" t="str">
            <v>230BFA0000083</v>
          </cell>
          <cell r="D10409" t="str">
            <v>十字槽盘头自攻螺钉-C型</v>
          </cell>
        </row>
        <row r="10410">
          <cell r="B10410" t="str">
            <v>DCL0000500</v>
          </cell>
          <cell r="C10410" t="str">
            <v>210DCL0000500</v>
          </cell>
          <cell r="D10410" t="str">
            <v>欧马可不粘胶标牌</v>
          </cell>
        </row>
        <row r="10411">
          <cell r="B10411" t="str">
            <v>DCL0000500</v>
          </cell>
          <cell r="C10411" t="str">
            <v>220DCL0000500</v>
          </cell>
          <cell r="D10411" t="str">
            <v>欧马可不粘胶标牌</v>
          </cell>
        </row>
        <row r="10412">
          <cell r="B10412" t="str">
            <v>SLT0002326</v>
          </cell>
          <cell r="C10412" t="str">
            <v>220SLT0002326</v>
          </cell>
          <cell r="D10412" t="str">
            <v>不干胶条形码黑色</v>
          </cell>
        </row>
        <row r="10413">
          <cell r="B10413" t="str">
            <v>BFA0000194</v>
          </cell>
          <cell r="C10413" t="str">
            <v>210BFA0000194</v>
          </cell>
          <cell r="D10413" t="str">
            <v>元机十字钉4*25</v>
          </cell>
        </row>
        <row r="10414">
          <cell r="B10414" t="str">
            <v>BSP0000053</v>
          </cell>
          <cell r="C10414" t="str">
            <v>220BSP0000053</v>
          </cell>
          <cell r="D10414" t="str">
            <v>开口挡圈φ8</v>
          </cell>
        </row>
        <row r="10415">
          <cell r="B10415" t="str">
            <v>BSP0000053</v>
          </cell>
          <cell r="C10415" t="str">
            <v>230BSP0000053</v>
          </cell>
          <cell r="D10415" t="str">
            <v>开口挡圈φ8</v>
          </cell>
        </row>
        <row r="10416">
          <cell r="B10416" t="str">
            <v>BFA0000245</v>
          </cell>
          <cell r="C10416" t="str">
            <v>220BFA0000245</v>
          </cell>
          <cell r="D10416" t="str">
            <v>十字槽盘头螺钉</v>
          </cell>
        </row>
        <row r="10417">
          <cell r="B10417" t="str">
            <v>BFA0000245</v>
          </cell>
          <cell r="C10417" t="str">
            <v>230BFA0000245</v>
          </cell>
          <cell r="D10417" t="str">
            <v>十字槽盘头螺钉</v>
          </cell>
        </row>
        <row r="10418">
          <cell r="B10418" t="str">
            <v>SLT0002703</v>
          </cell>
          <cell r="C10418" t="str">
            <v>220SLT0002703</v>
          </cell>
          <cell r="D10418" t="str">
            <v>M4亮白PET标签纸</v>
          </cell>
        </row>
        <row r="10419">
          <cell r="B10419" t="str">
            <v>BFA0000170</v>
          </cell>
          <cell r="C10419" t="str">
            <v>210BFA0000170</v>
          </cell>
          <cell r="D10419" t="str">
            <v>∮6钢珠</v>
          </cell>
        </row>
        <row r="10420">
          <cell r="B10420" t="str">
            <v>BFA0000470</v>
          </cell>
          <cell r="C10420" t="str">
            <v>210BFA0000470</v>
          </cell>
          <cell r="D10420" t="str">
            <v>M5*12十一字螺栓</v>
          </cell>
        </row>
        <row r="10421">
          <cell r="B10421" t="str">
            <v>BFA0000471</v>
          </cell>
          <cell r="C10421" t="str">
            <v>210BFA0000471</v>
          </cell>
          <cell r="D10421" t="str">
            <v>∮6.3钢珠</v>
          </cell>
        </row>
        <row r="10422">
          <cell r="B10422" t="str">
            <v>BFA0000170</v>
          </cell>
          <cell r="C10422" t="str">
            <v>230BFA0000170</v>
          </cell>
          <cell r="D10422" t="str">
            <v>∮6钢珠</v>
          </cell>
        </row>
        <row r="10423">
          <cell r="B10423" t="str">
            <v>BFA0000404</v>
          </cell>
          <cell r="C10423" t="str">
            <v>230BFA0000404</v>
          </cell>
          <cell r="D10423" t="str">
            <v>平垫圈</v>
          </cell>
        </row>
        <row r="10424">
          <cell r="B10424" t="str">
            <v>BFA0000470</v>
          </cell>
          <cell r="C10424" t="str">
            <v>230BFA0000470</v>
          </cell>
          <cell r="D10424" t="str">
            <v>M5*12十一字螺栓</v>
          </cell>
        </row>
        <row r="10425">
          <cell r="B10425" t="str">
            <v>BFA0000471</v>
          </cell>
          <cell r="C10425" t="str">
            <v>230BFA0000471</v>
          </cell>
          <cell r="D10425" t="str">
            <v>∮6.3钢珠</v>
          </cell>
        </row>
        <row r="10426">
          <cell r="B10426" t="str">
            <v>REM0001653</v>
          </cell>
          <cell r="C10426" t="str">
            <v>210REM0001653</v>
          </cell>
          <cell r="D10426" t="str">
            <v>1029胶堵</v>
          </cell>
        </row>
        <row r="10427">
          <cell r="B10427" t="str">
            <v>BFA0000139</v>
          </cell>
          <cell r="C10427" t="str">
            <v>210BFA0000139</v>
          </cell>
          <cell r="D10427" t="str">
            <v>18D半圆头螺钉</v>
          </cell>
        </row>
        <row r="10428">
          <cell r="B10428" t="str">
            <v>BFA0000495</v>
          </cell>
          <cell r="C10428" t="str">
            <v>210BFA0000495</v>
          </cell>
          <cell r="D10428" t="str">
            <v>ST4.2*13大扁头自攻螺钉</v>
          </cell>
        </row>
        <row r="10429">
          <cell r="B10429" t="str">
            <v>TMA0000190</v>
          </cell>
          <cell r="C10429" t="str">
            <v>210TMA0000190</v>
          </cell>
          <cell r="D10429" t="str">
            <v>军品标签</v>
          </cell>
        </row>
        <row r="10430">
          <cell r="B10430" t="str">
            <v>TMA0000438</v>
          </cell>
          <cell r="C10430" t="str">
            <v>210TMA0000438</v>
          </cell>
          <cell r="D10430" t="str">
            <v>豪泺右置左后视镜标识</v>
          </cell>
        </row>
        <row r="10431">
          <cell r="B10431" t="str">
            <v>TMA0000439</v>
          </cell>
          <cell r="C10431" t="str">
            <v>210TMA0000439</v>
          </cell>
          <cell r="D10431" t="str">
            <v>豪泺右置右后视镜标识</v>
          </cell>
        </row>
        <row r="10432">
          <cell r="B10432" t="str">
            <v>TSY0010084</v>
          </cell>
          <cell r="C10432" t="str">
            <v>220TSY0010084</v>
          </cell>
          <cell r="D10432" t="str">
            <v>H6副座翻转标识</v>
          </cell>
        </row>
        <row r="10433">
          <cell r="B10433" t="str">
            <v>BFA0000495</v>
          </cell>
          <cell r="C10433" t="str">
            <v>230BFA0000495</v>
          </cell>
          <cell r="D10433" t="str">
            <v>ST4.2*13大扁头自攻螺钉</v>
          </cell>
        </row>
        <row r="10434">
          <cell r="B10434" t="str">
            <v>BFA0000200</v>
          </cell>
          <cell r="C10434" t="str">
            <v>210BFA0000200</v>
          </cell>
          <cell r="D10434" t="str">
            <v>B40L拉铆钉</v>
          </cell>
        </row>
        <row r="10435">
          <cell r="B10435" t="str">
            <v>BFA0000200</v>
          </cell>
          <cell r="C10435" t="str">
            <v>220BFA0000200</v>
          </cell>
          <cell r="D10435" t="str">
            <v>B40L拉铆钉</v>
          </cell>
        </row>
        <row r="10436">
          <cell r="B10436" t="str">
            <v>BFA0000200</v>
          </cell>
          <cell r="C10436" t="str">
            <v>230BFA0000200</v>
          </cell>
          <cell r="D10436" t="str">
            <v>B40L拉铆钉</v>
          </cell>
        </row>
        <row r="10437">
          <cell r="B10437" t="str">
            <v>BFA0000246</v>
          </cell>
          <cell r="C10437" t="str">
            <v>210BFA0000246</v>
          </cell>
          <cell r="D10437" t="str">
            <v>元机自攻钉3.5*32</v>
          </cell>
        </row>
        <row r="10438">
          <cell r="B10438" t="str">
            <v>BFA0000577</v>
          </cell>
          <cell r="C10438" t="str">
            <v>210BFA0000577</v>
          </cell>
          <cell r="D10438" t="str">
            <v>元机自攻钉3*35</v>
          </cell>
        </row>
        <row r="10439">
          <cell r="B10439" t="str">
            <v>BFA0000246</v>
          </cell>
          <cell r="C10439" t="str">
            <v>230BFA0000246</v>
          </cell>
          <cell r="D10439" t="str">
            <v>元机自攻钉3.5*32</v>
          </cell>
        </row>
        <row r="10440">
          <cell r="B10440" t="str">
            <v>BFA0000577</v>
          </cell>
          <cell r="C10440" t="str">
            <v>230BFA0000577</v>
          </cell>
          <cell r="D10440" t="str">
            <v>元机自攻钉3*35</v>
          </cell>
        </row>
        <row r="10441">
          <cell r="B10441" t="str">
            <v>TSY0000334</v>
          </cell>
          <cell r="C10441" t="str">
            <v>220TSY0000334</v>
          </cell>
          <cell r="D10441" t="str">
            <v>写字标50mm*22mm</v>
          </cell>
        </row>
        <row r="10442">
          <cell r="B10442" t="str">
            <v>TMA0000277</v>
          </cell>
          <cell r="C10442" t="str">
            <v>210TMA0000277</v>
          </cell>
          <cell r="D10442" t="str">
            <v>45*28塑料袋</v>
          </cell>
        </row>
        <row r="10443">
          <cell r="B10443" t="str">
            <v>TMA0000361</v>
          </cell>
          <cell r="C10443" t="str">
            <v>210TMA0000361</v>
          </cell>
          <cell r="D10443" t="str">
            <v>L商标</v>
          </cell>
        </row>
        <row r="10444">
          <cell r="B10444" t="str">
            <v>SLT0010106</v>
          </cell>
          <cell r="C10444" t="str">
            <v>220SLT0010106</v>
          </cell>
          <cell r="D10444" t="str">
            <v>产品标识6800010DH26-C00</v>
          </cell>
        </row>
        <row r="10445">
          <cell r="B10445" t="str">
            <v>SLT0010108</v>
          </cell>
          <cell r="C10445" t="str">
            <v>220SLT0010108</v>
          </cell>
          <cell r="D10445" t="str">
            <v>产品标识6903010-H26-C00</v>
          </cell>
        </row>
        <row r="10446">
          <cell r="B10446" t="str">
            <v>SLT0010109</v>
          </cell>
          <cell r="C10446" t="str">
            <v>220SLT0010109</v>
          </cell>
          <cell r="D10446" t="str">
            <v>产品标识6903010AH26-C00</v>
          </cell>
        </row>
        <row r="10447">
          <cell r="B10447" t="str">
            <v>SLT0010110</v>
          </cell>
          <cell r="C10447" t="str">
            <v>220SLT0010110</v>
          </cell>
          <cell r="D10447" t="str">
            <v>产品标识6905020BH26-C00</v>
          </cell>
        </row>
        <row r="10448">
          <cell r="B10448" t="str">
            <v>SLT0010111</v>
          </cell>
          <cell r="C10448" t="str">
            <v>220SLT0010111</v>
          </cell>
          <cell r="D10448" t="str">
            <v>产品标识6905020CH26-C00</v>
          </cell>
        </row>
        <row r="10449">
          <cell r="B10449" t="str">
            <v>SLT0010112</v>
          </cell>
          <cell r="C10449" t="str">
            <v>220SLT0010112</v>
          </cell>
          <cell r="D10449" t="str">
            <v>产品标识6905100-H26-C00</v>
          </cell>
        </row>
        <row r="10450">
          <cell r="B10450" t="str">
            <v>SLT0010113</v>
          </cell>
          <cell r="C10450" t="str">
            <v>220SLT0010113</v>
          </cell>
          <cell r="D10450" t="str">
            <v>产品标识6800010-H26-C00</v>
          </cell>
        </row>
        <row r="10451">
          <cell r="B10451" t="str">
            <v>SLT0010114</v>
          </cell>
          <cell r="C10451" t="str">
            <v>220SLT0010114</v>
          </cell>
          <cell r="D10451" t="str">
            <v>产品标识6800010AH26-C00</v>
          </cell>
        </row>
        <row r="10452">
          <cell r="B10452" t="str">
            <v>SLT0010115</v>
          </cell>
          <cell r="C10452" t="str">
            <v>220SLT0010115</v>
          </cell>
          <cell r="D10452" t="str">
            <v>产品标识6905020-H26-C00</v>
          </cell>
        </row>
        <row r="10453">
          <cell r="B10453" t="str">
            <v>SLT0010116</v>
          </cell>
          <cell r="C10453" t="str">
            <v>220SLT0010116</v>
          </cell>
          <cell r="D10453" t="str">
            <v>产品标识6905020AH26-C00</v>
          </cell>
        </row>
        <row r="10454">
          <cell r="B10454" t="str">
            <v>TSY0000029</v>
          </cell>
          <cell r="C10454" t="str">
            <v>220TSY0000029</v>
          </cell>
          <cell r="D10454" t="str">
            <v>标识H470400000002</v>
          </cell>
        </row>
        <row r="10455">
          <cell r="B10455" t="str">
            <v>TSY0000031</v>
          </cell>
          <cell r="C10455" t="str">
            <v>220TSY0000031</v>
          </cell>
          <cell r="D10455" t="str">
            <v>标识H0704010206A0</v>
          </cell>
        </row>
        <row r="10456">
          <cell r="B10456" t="str">
            <v>TSY0000032</v>
          </cell>
          <cell r="C10456" t="str">
            <v>220TSY0000032</v>
          </cell>
          <cell r="D10456" t="str">
            <v>标识H0704010205A0</v>
          </cell>
        </row>
        <row r="10457">
          <cell r="B10457" t="str">
            <v>TSY0000033</v>
          </cell>
          <cell r="C10457" t="str">
            <v>220TSY0000033</v>
          </cell>
          <cell r="D10457" t="str">
            <v>标识H0704010101A0</v>
          </cell>
        </row>
        <row r="10458">
          <cell r="B10458" t="str">
            <v>TSY0000039</v>
          </cell>
          <cell r="C10458" t="str">
            <v>220TSY0000039</v>
          </cell>
          <cell r="D10458" t="str">
            <v>标识H4704010219A0</v>
          </cell>
        </row>
        <row r="10459">
          <cell r="B10459" t="str">
            <v>TSY0000040</v>
          </cell>
          <cell r="C10459" t="str">
            <v>220TSY0000040</v>
          </cell>
          <cell r="D10459" t="str">
            <v>标识H4704010217A0</v>
          </cell>
        </row>
        <row r="10460">
          <cell r="B10460" t="str">
            <v>TSY0000041</v>
          </cell>
          <cell r="C10460" t="str">
            <v>220TSY0000041</v>
          </cell>
          <cell r="D10460" t="str">
            <v>标识H4704010102A0</v>
          </cell>
        </row>
        <row r="10461">
          <cell r="B10461" t="str">
            <v>TSY0000042</v>
          </cell>
          <cell r="C10461" t="str">
            <v>220TSY0000042</v>
          </cell>
          <cell r="D10461" t="str">
            <v>标识H4704010100A0</v>
          </cell>
        </row>
        <row r="10462">
          <cell r="B10462" t="str">
            <v>TSY0000060</v>
          </cell>
          <cell r="C10462" t="str">
            <v>220TSY0000060</v>
          </cell>
          <cell r="D10462" t="str">
            <v>标识H4704010208A0</v>
          </cell>
        </row>
        <row r="10463">
          <cell r="B10463" t="str">
            <v>TSY0000121</v>
          </cell>
          <cell r="C10463" t="str">
            <v>220TSY0000121</v>
          </cell>
          <cell r="D10463" t="str">
            <v>标识H4704010204A0</v>
          </cell>
        </row>
        <row r="10464">
          <cell r="B10464" t="str">
            <v>TSY0000143</v>
          </cell>
          <cell r="C10464" t="str">
            <v>220TSY0000143</v>
          </cell>
          <cell r="D10464" t="str">
            <v>标识H4704010200A0</v>
          </cell>
        </row>
        <row r="10465">
          <cell r="B10465" t="str">
            <v>TSY0000144</v>
          </cell>
          <cell r="C10465" t="str">
            <v>220TSY0000144</v>
          </cell>
          <cell r="D10465" t="str">
            <v>标识H4704010400A0</v>
          </cell>
        </row>
        <row r="10466">
          <cell r="B10466" t="str">
            <v>TSY0000148</v>
          </cell>
          <cell r="C10466" t="str">
            <v>220TSY0000148</v>
          </cell>
          <cell r="D10466" t="str">
            <v>标识H0704010001A0</v>
          </cell>
        </row>
        <row r="10467">
          <cell r="B10467" t="str">
            <v>TSY0000149</v>
          </cell>
          <cell r="C10467" t="str">
            <v>220TSY0000149</v>
          </cell>
          <cell r="D10467" t="str">
            <v>标识H07040100012A0</v>
          </cell>
        </row>
        <row r="10468">
          <cell r="B10468" t="str">
            <v>TSY0000174</v>
          </cell>
          <cell r="C10468" t="str">
            <v>220TSY0000174</v>
          </cell>
          <cell r="D10468" t="str">
            <v>标识H0681010012A0-02</v>
          </cell>
        </row>
        <row r="10469">
          <cell r="B10469" t="str">
            <v>TSY0000181</v>
          </cell>
          <cell r="C10469" t="str">
            <v>220TSY0000181</v>
          </cell>
          <cell r="D10469" t="str">
            <v>标识H0681010012A0-01</v>
          </cell>
        </row>
        <row r="10470">
          <cell r="B10470" t="str">
            <v>TSY0000333</v>
          </cell>
          <cell r="C10470" t="str">
            <v>220TSY0000333</v>
          </cell>
          <cell r="D10470" t="str">
            <v>光华荣昌标</v>
          </cell>
        </row>
        <row r="10471">
          <cell r="B10471" t="str">
            <v>TSY0000340</v>
          </cell>
          <cell r="C10471" t="str">
            <v>220TSY0000340</v>
          </cell>
          <cell r="D10471" t="str">
            <v>标识H4704010220A0</v>
          </cell>
        </row>
        <row r="10472">
          <cell r="B10472" t="str">
            <v>TSY0000439</v>
          </cell>
          <cell r="C10472" t="str">
            <v>220TSY0000439</v>
          </cell>
          <cell r="D10472" t="str">
            <v>标识H470400000108</v>
          </cell>
        </row>
        <row r="10473">
          <cell r="B10473" t="str">
            <v>TSY0000441</v>
          </cell>
          <cell r="C10473" t="str">
            <v>220TSY0000441</v>
          </cell>
          <cell r="D10473" t="str">
            <v>标识H470400000109</v>
          </cell>
        </row>
        <row r="10474">
          <cell r="B10474" t="str">
            <v>TSY0000444</v>
          </cell>
          <cell r="C10474" t="str">
            <v>220TSY0000444</v>
          </cell>
          <cell r="D10474" t="str">
            <v>标识H470400000110</v>
          </cell>
        </row>
        <row r="10475">
          <cell r="B10475" t="str">
            <v>TSY0000479</v>
          </cell>
          <cell r="C10475" t="str">
            <v>220TSY0000479</v>
          </cell>
          <cell r="D10475" t="str">
            <v>光华荣昌标000117</v>
          </cell>
        </row>
        <row r="10476">
          <cell r="B10476" t="str">
            <v>TSY0000480</v>
          </cell>
          <cell r="C10476" t="str">
            <v>220TSY0000480</v>
          </cell>
          <cell r="D10476" t="str">
            <v>光华荣昌标000079</v>
          </cell>
        </row>
        <row r="10477">
          <cell r="B10477" t="str">
            <v>TSY0000481</v>
          </cell>
          <cell r="C10477" t="str">
            <v>220TSY0000481</v>
          </cell>
          <cell r="D10477" t="str">
            <v>光华荣昌标000074</v>
          </cell>
        </row>
        <row r="10478">
          <cell r="B10478" t="str">
            <v>TSY0000482</v>
          </cell>
          <cell r="C10478" t="str">
            <v>220TSY0000482</v>
          </cell>
          <cell r="D10478" t="str">
            <v>标识H4704011400A0</v>
          </cell>
        </row>
        <row r="10479">
          <cell r="B10479" t="str">
            <v>TSY0000483</v>
          </cell>
          <cell r="C10479" t="str">
            <v>220TSY0000483</v>
          </cell>
          <cell r="D10479" t="str">
            <v>光华荣昌标H0104010008A0</v>
          </cell>
        </row>
        <row r="10480">
          <cell r="B10480" t="str">
            <v>TSY0000564</v>
          </cell>
          <cell r="C10480" t="str">
            <v>220TSY0000564</v>
          </cell>
          <cell r="D10480" t="str">
            <v>标识H070400000001</v>
          </cell>
        </row>
        <row r="10481">
          <cell r="B10481" t="str">
            <v>TSY0000626</v>
          </cell>
          <cell r="C10481" t="str">
            <v>220TSY0000626</v>
          </cell>
          <cell r="D10481" t="str">
            <v>标识H1704011002A0</v>
          </cell>
        </row>
        <row r="10482">
          <cell r="B10482" t="str">
            <v>TSY0000628</v>
          </cell>
          <cell r="C10482" t="str">
            <v>220TSY0000628</v>
          </cell>
          <cell r="D10482" t="str">
            <v>标识H1704011001A0</v>
          </cell>
        </row>
        <row r="10483">
          <cell r="B10483" t="str">
            <v>TSY0000675</v>
          </cell>
          <cell r="C10483" t="str">
            <v>220TSY0000675</v>
          </cell>
          <cell r="D10483" t="str">
            <v>标识H470400000118</v>
          </cell>
        </row>
        <row r="10484">
          <cell r="B10484" t="str">
            <v>TSY0000676</v>
          </cell>
          <cell r="C10484" t="str">
            <v>220TSY0000676</v>
          </cell>
          <cell r="D10484" t="str">
            <v>标识H470400000120</v>
          </cell>
        </row>
        <row r="10485">
          <cell r="B10485" t="str">
            <v>TSY0000677</v>
          </cell>
          <cell r="C10485" t="str">
            <v>220TSY0000677</v>
          </cell>
          <cell r="D10485" t="str">
            <v>标识H470400000121</v>
          </cell>
        </row>
        <row r="10486">
          <cell r="B10486" t="str">
            <v>TSY0000683</v>
          </cell>
          <cell r="C10486" t="str">
            <v>220TSY0000683</v>
          </cell>
          <cell r="D10486" t="str">
            <v>标识5189700143</v>
          </cell>
        </row>
        <row r="10487">
          <cell r="B10487" t="str">
            <v>TSY0000685</v>
          </cell>
          <cell r="C10487" t="str">
            <v>220TSY0000685</v>
          </cell>
          <cell r="D10487" t="str">
            <v>标识H470400000119</v>
          </cell>
        </row>
        <row r="10488">
          <cell r="B10488" t="str">
            <v>TSY0000695</v>
          </cell>
          <cell r="C10488" t="str">
            <v>220TSY0000695</v>
          </cell>
          <cell r="D10488" t="str">
            <v>标识5189700449</v>
          </cell>
        </row>
        <row r="10489">
          <cell r="B10489" t="str">
            <v>TSY0010057</v>
          </cell>
          <cell r="C10489" t="str">
            <v>220TSY0010057</v>
          </cell>
          <cell r="D10489" t="str">
            <v>H6高配驾驶员靠背护面标识</v>
          </cell>
        </row>
        <row r="10490">
          <cell r="B10490" t="str">
            <v>TSY0010058</v>
          </cell>
          <cell r="C10490" t="str">
            <v>220TSY0010058</v>
          </cell>
          <cell r="D10490" t="str">
            <v>H6高配驾驶员座垫护面标识</v>
          </cell>
        </row>
        <row r="10491">
          <cell r="B10491" t="str">
            <v>TSY0010069</v>
          </cell>
          <cell r="C10491" t="str">
            <v>220TSY0010069</v>
          </cell>
          <cell r="D10491" t="str">
            <v>H6标配驾驶员靠背护面标识</v>
          </cell>
        </row>
        <row r="10492">
          <cell r="B10492" t="str">
            <v>TSY0010070</v>
          </cell>
          <cell r="C10492" t="str">
            <v>220TSY0010070</v>
          </cell>
          <cell r="D10492" t="str">
            <v>H6标配副驾靠背护面标识</v>
          </cell>
        </row>
        <row r="10493">
          <cell r="B10493" t="str">
            <v>TSY0010071</v>
          </cell>
          <cell r="C10493" t="str">
            <v>220TSY0010071</v>
          </cell>
          <cell r="D10493" t="str">
            <v>H6标配驾驶员座垫护面标识</v>
          </cell>
        </row>
        <row r="10494">
          <cell r="B10494" t="str">
            <v>TSY0010077</v>
          </cell>
          <cell r="C10494" t="str">
            <v>220TSY0010077</v>
          </cell>
          <cell r="D10494" t="str">
            <v>H6低配副驾靠背护面标识</v>
          </cell>
        </row>
        <row r="10495">
          <cell r="B10495" t="str">
            <v>TSY0010078</v>
          </cell>
          <cell r="C10495" t="str">
            <v>220TSY0010078</v>
          </cell>
          <cell r="D10495" t="str">
            <v>H6低配副驾座垫护面标识</v>
          </cell>
        </row>
        <row r="10496">
          <cell r="B10496" t="str">
            <v>TSY0010103</v>
          </cell>
          <cell r="C10496" t="str">
            <v>220TSY0010103</v>
          </cell>
          <cell r="D10496" t="str">
            <v>产品标识6905100-H22-C00</v>
          </cell>
        </row>
        <row r="10497">
          <cell r="B10497" t="str">
            <v>TSY0010104</v>
          </cell>
          <cell r="C10497" t="str">
            <v>220TSY0010104</v>
          </cell>
          <cell r="D10497" t="str">
            <v>产品标识6903010AH22-C00</v>
          </cell>
        </row>
        <row r="10498">
          <cell r="B10498" t="str">
            <v>TSY0010105</v>
          </cell>
          <cell r="C10498" t="str">
            <v>220TSY0010105</v>
          </cell>
          <cell r="D10498" t="str">
            <v>产品标识6903010-H22-C00</v>
          </cell>
        </row>
        <row r="10499">
          <cell r="B10499" t="str">
            <v>TSY0010208</v>
          </cell>
          <cell r="C10499" t="str">
            <v>220TSY0010208</v>
          </cell>
          <cell r="D10499" t="str">
            <v>产品标识H470400000211</v>
          </cell>
        </row>
        <row r="10500">
          <cell r="B10500" t="str">
            <v>TSY0010209</v>
          </cell>
          <cell r="C10500" t="str">
            <v>220TSY0010209</v>
          </cell>
          <cell r="D10500" t="str">
            <v>产品标识H470400000212</v>
          </cell>
        </row>
        <row r="10501">
          <cell r="B10501" t="str">
            <v>TSY0010210</v>
          </cell>
          <cell r="C10501" t="str">
            <v>220TSY0010210</v>
          </cell>
          <cell r="D10501" t="str">
            <v>产品标识H470400000213</v>
          </cell>
        </row>
        <row r="10502">
          <cell r="B10502" t="str">
            <v>TSY0010211</v>
          </cell>
          <cell r="C10502" t="str">
            <v>220TSY0010211</v>
          </cell>
          <cell r="D10502" t="str">
            <v>产品标识H470400000214</v>
          </cell>
        </row>
        <row r="10503">
          <cell r="B10503" t="str">
            <v>TSY0010212</v>
          </cell>
          <cell r="C10503" t="str">
            <v>220TSY0010212</v>
          </cell>
          <cell r="D10503" t="str">
            <v>产品标识H470400000158</v>
          </cell>
        </row>
        <row r="10504">
          <cell r="B10504" t="str">
            <v>TSY0010213</v>
          </cell>
          <cell r="C10504" t="str">
            <v>220TSY0010213</v>
          </cell>
          <cell r="D10504" t="str">
            <v>产品标识H470400000026</v>
          </cell>
        </row>
        <row r="10505">
          <cell r="B10505" t="str">
            <v>TSY0010214</v>
          </cell>
          <cell r="C10505" t="str">
            <v>220TSY0010214</v>
          </cell>
          <cell r="D10505" t="str">
            <v>产品标识H470400000027</v>
          </cell>
        </row>
        <row r="10506">
          <cell r="B10506" t="str">
            <v>TSY0010215</v>
          </cell>
          <cell r="C10506" t="str">
            <v>220TSY0010215</v>
          </cell>
          <cell r="D10506" t="str">
            <v>产品标识H470400000028</v>
          </cell>
        </row>
        <row r="10507">
          <cell r="B10507" t="str">
            <v>TSY0010239</v>
          </cell>
          <cell r="C10507" t="str">
            <v>220TSY0010239</v>
          </cell>
          <cell r="D10507" t="str">
            <v>H6驾驶员靠背护面标识</v>
          </cell>
        </row>
        <row r="10508">
          <cell r="B10508" t="str">
            <v>TSY0010240</v>
          </cell>
          <cell r="C10508" t="str">
            <v>220TSY0010240</v>
          </cell>
          <cell r="D10508" t="str">
            <v>H6驾驶员座垫护面标识</v>
          </cell>
        </row>
        <row r="10509">
          <cell r="B10509" t="str">
            <v>TSY0010290</v>
          </cell>
          <cell r="C10509" t="str">
            <v>220TSY0010290</v>
          </cell>
          <cell r="D10509" t="str">
            <v>产品标识SBS0010121</v>
          </cell>
        </row>
        <row r="10510">
          <cell r="B10510" t="str">
            <v>TSY0010291</v>
          </cell>
          <cell r="C10510" t="str">
            <v>220TSY0010291</v>
          </cell>
          <cell r="D10510" t="str">
            <v>产品标识SBS0010122</v>
          </cell>
        </row>
        <row r="10511">
          <cell r="B10511" t="str">
            <v>TSY0010311</v>
          </cell>
          <cell r="C10511" t="str">
            <v>220TSY0010311</v>
          </cell>
          <cell r="D10511" t="str">
            <v>3C标识AZ16D251000020/2</v>
          </cell>
        </row>
        <row r="10512">
          <cell r="B10512" t="str">
            <v>TSY0010312</v>
          </cell>
          <cell r="C10512" t="str">
            <v>220TSY0010312</v>
          </cell>
          <cell r="D10512" t="str">
            <v>3C标识AZ16D251000022/2</v>
          </cell>
        </row>
        <row r="10513">
          <cell r="B10513" t="str">
            <v>TSY0010316</v>
          </cell>
          <cell r="C10513" t="str">
            <v>220TSY0010316</v>
          </cell>
          <cell r="D10513" t="str">
            <v>3C标识AZ16D251000021/2</v>
          </cell>
        </row>
        <row r="10514">
          <cell r="B10514" t="str">
            <v>TSY0010320</v>
          </cell>
          <cell r="C10514" t="str">
            <v>220TSY0010320</v>
          </cell>
          <cell r="D10514" t="str">
            <v>3C标识AZ16D251000008/2</v>
          </cell>
        </row>
        <row r="10515">
          <cell r="B10515" t="str">
            <v>TSY0010326</v>
          </cell>
          <cell r="C10515" t="str">
            <v>220TSY0010326</v>
          </cell>
          <cell r="D10515" t="str">
            <v>3C标识AZ16D251000023/2</v>
          </cell>
        </row>
        <row r="10516">
          <cell r="B10516" t="str">
            <v>BFA0000028</v>
          </cell>
          <cell r="C10516" t="str">
            <v>210BFA0000028</v>
          </cell>
          <cell r="D10516" t="str">
            <v>M6自锁螺母</v>
          </cell>
        </row>
        <row r="10517">
          <cell r="B10517" t="str">
            <v>BFA0000028</v>
          </cell>
          <cell r="C10517" t="str">
            <v>230BFA0000028</v>
          </cell>
          <cell r="D10517" t="str">
            <v>M6自锁螺母</v>
          </cell>
        </row>
        <row r="10518">
          <cell r="B10518" t="str">
            <v>BFA0000249</v>
          </cell>
          <cell r="C10518" t="str">
            <v>210BFA0000249</v>
          </cell>
          <cell r="D10518" t="str">
            <v>ST4*25自攻螺钉</v>
          </cell>
        </row>
        <row r="10519">
          <cell r="B10519" t="str">
            <v>BFA0000249</v>
          </cell>
          <cell r="C10519" t="str">
            <v>230BFA0000249</v>
          </cell>
          <cell r="D10519" t="str">
            <v>ST4*25自攻螺钉</v>
          </cell>
        </row>
        <row r="10520">
          <cell r="B10520" t="str">
            <v>TMA0000185</v>
          </cell>
          <cell r="C10520" t="str">
            <v>220TMA0000185</v>
          </cell>
          <cell r="D10520" t="str">
            <v>济南轻卡条形码</v>
          </cell>
        </row>
        <row r="10521">
          <cell r="B10521" t="str">
            <v>TMA0000117</v>
          </cell>
          <cell r="C10521" t="str">
            <v>210TMA0000117</v>
          </cell>
          <cell r="D10521" t="str">
            <v>豪泺左置左后视镜标识</v>
          </cell>
        </row>
        <row r="10522">
          <cell r="B10522" t="str">
            <v>TMA0000118</v>
          </cell>
          <cell r="C10522" t="str">
            <v>210TMA0000118</v>
          </cell>
          <cell r="D10522" t="str">
            <v>豪泺左置右后视镜标识</v>
          </cell>
        </row>
        <row r="10523">
          <cell r="B10523" t="str">
            <v>TMA0000185</v>
          </cell>
          <cell r="C10523" t="str">
            <v>210TMA0000185</v>
          </cell>
          <cell r="D10523" t="str">
            <v>济南轻卡条形码</v>
          </cell>
        </row>
        <row r="10524">
          <cell r="B10524" t="str">
            <v>TMA0000360</v>
          </cell>
          <cell r="C10524" t="str">
            <v>210TMA0000360</v>
          </cell>
          <cell r="D10524" t="str">
            <v>R商标</v>
          </cell>
        </row>
        <row r="10525">
          <cell r="B10525" t="str">
            <v>BFA0000084</v>
          </cell>
          <cell r="C10525" t="str">
            <v>210BFA0000084</v>
          </cell>
          <cell r="D10525" t="str">
            <v>φ4.2*9.5F型螺钉(黑)</v>
          </cell>
        </row>
        <row r="10526">
          <cell r="B10526" t="str">
            <v>BFA0000084</v>
          </cell>
          <cell r="C10526" t="str">
            <v>230BFA0000084</v>
          </cell>
          <cell r="D10526" t="str">
            <v>φ4.2*9.5F型螺钉(黑)</v>
          </cell>
        </row>
        <row r="10527">
          <cell r="B10527" t="str">
            <v>TMA0000547</v>
          </cell>
          <cell r="C10527" t="str">
            <v>210TMA0000547</v>
          </cell>
          <cell r="D10527" t="str">
            <v>80*50标签</v>
          </cell>
        </row>
        <row r="10528">
          <cell r="B10528" t="str">
            <v>BFA0000177</v>
          </cell>
          <cell r="C10528" t="str">
            <v>210BFA0000177</v>
          </cell>
          <cell r="D10528" t="str">
            <v>4*16大扁头自攻钉</v>
          </cell>
        </row>
        <row r="10529">
          <cell r="B10529" t="str">
            <v>BFA0000177</v>
          </cell>
          <cell r="C10529" t="str">
            <v>230BFA0000177</v>
          </cell>
          <cell r="D10529" t="str">
            <v>4*16大扁头自攻钉</v>
          </cell>
        </row>
        <row r="10530">
          <cell r="B10530" t="str">
            <v>BFA0000280</v>
          </cell>
          <cell r="C10530" t="str">
            <v>210BFA0000280</v>
          </cell>
          <cell r="D10530" t="str">
            <v>4*16沉头自攻(黑锌)</v>
          </cell>
        </row>
        <row r="10531">
          <cell r="B10531" t="str">
            <v>BFA0000453</v>
          </cell>
          <cell r="C10531" t="str">
            <v>210BFA0000453</v>
          </cell>
          <cell r="D10531" t="str">
            <v>ST5*20沉头自攻螺钉</v>
          </cell>
        </row>
        <row r="10532">
          <cell r="B10532" t="str">
            <v>BFA0000454</v>
          </cell>
          <cell r="C10532" t="str">
            <v>210BFA0000454</v>
          </cell>
          <cell r="D10532" t="str">
            <v>5*20沉头</v>
          </cell>
        </row>
        <row r="10533">
          <cell r="B10533" t="str">
            <v>BFA0000280</v>
          </cell>
          <cell r="C10533" t="str">
            <v>230BFA0000280</v>
          </cell>
          <cell r="D10533" t="str">
            <v>4*16沉头自攻(黑锌)</v>
          </cell>
        </row>
        <row r="10534">
          <cell r="B10534" t="str">
            <v>BFA0000454</v>
          </cell>
          <cell r="C10534" t="str">
            <v>230BFA0000454</v>
          </cell>
          <cell r="D10534" t="str">
            <v>5*20沉头</v>
          </cell>
        </row>
        <row r="10535">
          <cell r="B10535" t="str">
            <v>BSP0000080</v>
          </cell>
          <cell r="C10535" t="str">
            <v>230BSP0000080</v>
          </cell>
          <cell r="D10535" t="str">
            <v>开口挡圈φ3.5</v>
          </cell>
        </row>
        <row r="10536">
          <cell r="B10536" t="str">
            <v>REM0001747</v>
          </cell>
          <cell r="C10536" t="str">
            <v>210REM0001747</v>
          </cell>
          <cell r="D10536" t="str">
            <v>1029室支架(老)</v>
          </cell>
        </row>
        <row r="10537">
          <cell r="B10537" t="str">
            <v>REM0002003</v>
          </cell>
          <cell r="C10537" t="str">
            <v>210REM0002003</v>
          </cell>
          <cell r="D10537" t="str">
            <v>1029室支架</v>
          </cell>
        </row>
        <row r="10538">
          <cell r="B10538" t="str">
            <v>BFA0000176</v>
          </cell>
          <cell r="C10538" t="str">
            <v>210BFA0000176</v>
          </cell>
          <cell r="D10538" t="str">
            <v>4*20盘头十字钉</v>
          </cell>
        </row>
        <row r="10539">
          <cell r="B10539" t="str">
            <v>BFA0000176</v>
          </cell>
          <cell r="C10539" t="str">
            <v>230BFA0000176</v>
          </cell>
          <cell r="D10539" t="str">
            <v>4*20盘头十字钉</v>
          </cell>
        </row>
        <row r="10540">
          <cell r="B10540" t="str">
            <v>BFA0000494</v>
          </cell>
          <cell r="C10540" t="str">
            <v>210BFA0000494</v>
          </cell>
          <cell r="D10540" t="str">
            <v>φ6大平垫</v>
          </cell>
        </row>
        <row r="10541">
          <cell r="B10541" t="str">
            <v>BFA0000494</v>
          </cell>
          <cell r="C10541" t="str">
            <v>230BFA0000494</v>
          </cell>
          <cell r="D10541" t="str">
            <v>φ6大平垫</v>
          </cell>
        </row>
        <row r="10542">
          <cell r="B10542" t="str">
            <v>BFA0000505</v>
          </cell>
          <cell r="C10542" t="str">
            <v>210BFA0000505</v>
          </cell>
          <cell r="D10542" t="str">
            <v>ST4*16十字圆头黑锌自攻钉</v>
          </cell>
        </row>
        <row r="10543">
          <cell r="B10543" t="str">
            <v>BFA0000519</v>
          </cell>
          <cell r="C10543" t="str">
            <v>210BFA0000519</v>
          </cell>
          <cell r="D10543" t="str">
            <v>∮6平垫(黑锌)</v>
          </cell>
        </row>
        <row r="10544">
          <cell r="B10544" t="str">
            <v>BFA0000505</v>
          </cell>
          <cell r="C10544" t="str">
            <v>230BFA0000505</v>
          </cell>
          <cell r="D10544" t="str">
            <v>ST4*16十字圆头黑锌自攻钉</v>
          </cell>
        </row>
        <row r="10545">
          <cell r="B10545" t="str">
            <v>BFA0000519</v>
          </cell>
          <cell r="C10545" t="str">
            <v>230BFA0000519</v>
          </cell>
          <cell r="D10545" t="str">
            <v>∮6平垫(黑锌)</v>
          </cell>
        </row>
        <row r="10546">
          <cell r="B10546" t="str">
            <v>BFA0000144</v>
          </cell>
          <cell r="C10546" t="str">
            <v>210BFA0000144</v>
          </cell>
          <cell r="D10546" t="str">
            <v>元机自攻2.9*19</v>
          </cell>
        </row>
        <row r="10547">
          <cell r="B10547" t="str">
            <v>BFA0000144</v>
          </cell>
          <cell r="C10547" t="str">
            <v>230BFA0000144</v>
          </cell>
          <cell r="D10547" t="str">
            <v>元机自攻2.9*19</v>
          </cell>
        </row>
        <row r="10548">
          <cell r="B10548" t="str">
            <v>BFA0000201</v>
          </cell>
          <cell r="C10548" t="str">
            <v>210BFA0000201</v>
          </cell>
          <cell r="D10548" t="str">
            <v>十字圆头自攻4.2*19</v>
          </cell>
        </row>
        <row r="10549">
          <cell r="B10549" t="str">
            <v>BFA0000201</v>
          </cell>
          <cell r="C10549" t="str">
            <v>230BFA0000201</v>
          </cell>
          <cell r="D10549" t="str">
            <v>十字圆头自攻4.2*19</v>
          </cell>
        </row>
        <row r="10550">
          <cell r="B10550" t="str">
            <v>BCL0000041</v>
          </cell>
          <cell r="C10550" t="str">
            <v>210BCL0000041</v>
          </cell>
          <cell r="D10550" t="str">
            <v>卡扣</v>
          </cell>
        </row>
        <row r="10551">
          <cell r="B10551" t="str">
            <v>BFA0000576</v>
          </cell>
          <cell r="C10551" t="str">
            <v>210BFA0000576</v>
          </cell>
          <cell r="D10551" t="str">
            <v>十字槽大扁头自攻螺钉</v>
          </cell>
        </row>
        <row r="10552">
          <cell r="B10552" t="str">
            <v>BFA0000848</v>
          </cell>
          <cell r="C10552" t="str">
            <v>210BFA0000848</v>
          </cell>
          <cell r="D10552" t="str">
            <v>5*10十一字螺丝</v>
          </cell>
        </row>
        <row r="10553">
          <cell r="B10553" t="str">
            <v>RCA0000203</v>
          </cell>
          <cell r="C10553" t="str">
            <v>210RCA0000203</v>
          </cell>
          <cell r="D10553" t="str">
            <v>卡扣</v>
          </cell>
        </row>
        <row r="10554">
          <cell r="B10554" t="str">
            <v>BFA0000184</v>
          </cell>
          <cell r="C10554" t="str">
            <v>220BFA0000184</v>
          </cell>
          <cell r="D10554" t="str">
            <v>自攻钉4*12</v>
          </cell>
        </row>
        <row r="10555">
          <cell r="B10555" t="str">
            <v>BFA0000576</v>
          </cell>
          <cell r="C10555" t="str">
            <v>220BFA0000576</v>
          </cell>
          <cell r="D10555" t="str">
            <v>十字槽大扁头自攻螺钉</v>
          </cell>
        </row>
        <row r="10556">
          <cell r="B10556" t="str">
            <v>BAS0000047</v>
          </cell>
          <cell r="C10556" t="str">
            <v>230BAS0000047</v>
          </cell>
          <cell r="D10556" t="str">
            <v>调节轴套</v>
          </cell>
        </row>
        <row r="10557">
          <cell r="B10557" t="str">
            <v>BFA0000576</v>
          </cell>
          <cell r="C10557" t="str">
            <v>230BFA0000576</v>
          </cell>
          <cell r="D10557" t="str">
            <v>十字槽大扁头自攻螺钉</v>
          </cell>
        </row>
        <row r="10558">
          <cell r="B10558" t="str">
            <v>BFA0000530</v>
          </cell>
          <cell r="C10558" t="str">
            <v>210BFA0000530</v>
          </cell>
          <cell r="D10558" t="str">
            <v>4*12元字十字钉白</v>
          </cell>
        </row>
        <row r="10559">
          <cell r="B10559" t="str">
            <v>BFA0000530</v>
          </cell>
          <cell r="C10559" t="str">
            <v>230BFA0000530</v>
          </cell>
          <cell r="D10559" t="str">
            <v>4*12元字十字钉白</v>
          </cell>
        </row>
        <row r="10560">
          <cell r="B10560" t="str">
            <v>BFA0000521</v>
          </cell>
          <cell r="C10560" t="str">
            <v>210BFA0000521</v>
          </cell>
          <cell r="D10560" t="str">
            <v>φ10高强平垫</v>
          </cell>
        </row>
        <row r="10561">
          <cell r="B10561" t="str">
            <v>BFA0000521</v>
          </cell>
          <cell r="C10561" t="str">
            <v>230BFA0000521</v>
          </cell>
          <cell r="D10561" t="str">
            <v>φ10高强平垫</v>
          </cell>
        </row>
        <row r="10562">
          <cell r="B10562" t="str">
            <v>BFA0000024</v>
          </cell>
          <cell r="C10562" t="str">
            <v>220BFA0000024</v>
          </cell>
          <cell r="D10562" t="str">
            <v>十字槽沉头自攻螺钉</v>
          </cell>
        </row>
        <row r="10563">
          <cell r="B10563" t="str">
            <v>BFA0000474</v>
          </cell>
          <cell r="C10563" t="str">
            <v>210BFA0000474</v>
          </cell>
          <cell r="D10563" t="str">
            <v>3.5*25自攻螺丝(白)</v>
          </cell>
        </row>
        <row r="10564">
          <cell r="B10564" t="str">
            <v>BFA0000474</v>
          </cell>
          <cell r="C10564" t="str">
            <v>230BFA0000474</v>
          </cell>
          <cell r="D10564" t="str">
            <v>3.5*25自攻螺丝(白)</v>
          </cell>
        </row>
        <row r="10565">
          <cell r="B10565" t="str">
            <v>BFA0000006</v>
          </cell>
          <cell r="C10565" t="str">
            <v>220BFA0000006</v>
          </cell>
          <cell r="D10565" t="str">
            <v>平垫圈</v>
          </cell>
        </row>
        <row r="10566">
          <cell r="B10566" t="str">
            <v>BFA0000714</v>
          </cell>
          <cell r="C10566" t="str">
            <v>210BFA0000714</v>
          </cell>
          <cell r="D10566" t="str">
            <v>4*14十一字螺丝</v>
          </cell>
        </row>
        <row r="10567">
          <cell r="B10567" t="str">
            <v>BFA0000006</v>
          </cell>
          <cell r="C10567" t="str">
            <v>230BFA0000006</v>
          </cell>
          <cell r="D10567" t="str">
            <v>平垫圈</v>
          </cell>
        </row>
        <row r="10568">
          <cell r="B10568" t="str">
            <v>TMA0000459</v>
          </cell>
          <cell r="C10568" t="str">
            <v>210TMA0000459</v>
          </cell>
          <cell r="D10568" t="str">
            <v>欧曼条码</v>
          </cell>
        </row>
        <row r="10569">
          <cell r="B10569" t="str">
            <v>TMA0000459</v>
          </cell>
          <cell r="C10569" t="str">
            <v>220TMA0000459</v>
          </cell>
          <cell r="D10569" t="str">
            <v>欧曼条码</v>
          </cell>
        </row>
        <row r="10570">
          <cell r="B10570" t="str">
            <v>BFA0000391</v>
          </cell>
          <cell r="C10570" t="str">
            <v>220BFA0000391</v>
          </cell>
          <cell r="D10570" t="str">
            <v>开口挡圈φ6</v>
          </cell>
        </row>
        <row r="10571">
          <cell r="B10571" t="str">
            <v>BFA0000391</v>
          </cell>
          <cell r="C10571" t="str">
            <v>230BFA0000391</v>
          </cell>
          <cell r="D10571" t="str">
            <v>开口挡圈φ6</v>
          </cell>
        </row>
        <row r="10572">
          <cell r="B10572" t="str">
            <v>BCL0000033</v>
          </cell>
          <cell r="C10572" t="str">
            <v>210BCL0000033</v>
          </cell>
          <cell r="D10572" t="str">
            <v>∮2线卡子</v>
          </cell>
        </row>
        <row r="10573">
          <cell r="B10573" t="str">
            <v>BFA0000215</v>
          </cell>
          <cell r="C10573" t="str">
            <v>210BFA0000215</v>
          </cell>
          <cell r="D10573" t="str">
            <v>ST4*20自攻螺钉</v>
          </cell>
        </row>
        <row r="10574">
          <cell r="B10574" t="str">
            <v>BFA0000215</v>
          </cell>
          <cell r="C10574" t="str">
            <v>230BFA0000215</v>
          </cell>
          <cell r="D10574" t="str">
            <v>ST4*20自攻螺钉</v>
          </cell>
        </row>
        <row r="10575">
          <cell r="B10575" t="str">
            <v>SHT0001754</v>
          </cell>
          <cell r="C10575" t="str">
            <v>220SHT0001754</v>
          </cell>
          <cell r="D10575" t="str">
            <v>重卡锁钩标识</v>
          </cell>
        </row>
        <row r="10576">
          <cell r="B10576" t="str">
            <v>BFA0000039</v>
          </cell>
          <cell r="C10576" t="str">
            <v>220BFA0000039</v>
          </cell>
          <cell r="D10576" t="str">
            <v>自攻钉4*20</v>
          </cell>
        </row>
        <row r="10577">
          <cell r="B10577" t="str">
            <v>BFA0000039</v>
          </cell>
          <cell r="C10577" t="str">
            <v>230BFA0000039</v>
          </cell>
          <cell r="D10577" t="str">
            <v>自攻钉4*20</v>
          </cell>
        </row>
        <row r="10578">
          <cell r="B10578" t="str">
            <v>BFA0000053</v>
          </cell>
          <cell r="C10578" t="str">
            <v>210BFA0000053</v>
          </cell>
          <cell r="D10578" t="str">
            <v>(306)5*8沉头螺丝(彩)</v>
          </cell>
        </row>
        <row r="10579">
          <cell r="B10579" t="str">
            <v>RCA0000204</v>
          </cell>
          <cell r="C10579" t="str">
            <v>210RCA0000204</v>
          </cell>
          <cell r="D10579" t="str">
            <v>卡扣</v>
          </cell>
        </row>
        <row r="10580">
          <cell r="B10580" t="str">
            <v>BFA0000053</v>
          </cell>
          <cell r="C10580" t="str">
            <v>230BFA0000053</v>
          </cell>
          <cell r="D10580" t="str">
            <v>(306)5*8沉头螺丝(彩)</v>
          </cell>
        </row>
        <row r="10581">
          <cell r="B10581" t="str">
            <v>BFA0000158</v>
          </cell>
          <cell r="C10581" t="str">
            <v>210BFA0000158</v>
          </cell>
          <cell r="D10581" t="str">
            <v>元机自攻3*30</v>
          </cell>
        </row>
        <row r="10582">
          <cell r="B10582" t="str">
            <v>BFA0000469</v>
          </cell>
          <cell r="C10582" t="str">
            <v>210BFA0000469</v>
          </cell>
          <cell r="D10582" t="str">
            <v>ST4*16自攻螺钉</v>
          </cell>
        </row>
        <row r="10583">
          <cell r="B10583" t="str">
            <v>BFA0000469</v>
          </cell>
          <cell r="C10583" t="str">
            <v>230BFA0000469</v>
          </cell>
          <cell r="D10583" t="str">
            <v>ST4*16自攻螺钉</v>
          </cell>
        </row>
        <row r="10584">
          <cell r="B10584" t="str">
            <v>TAT0000080</v>
          </cell>
          <cell r="C10584" t="str">
            <v>210TAT0000080</v>
          </cell>
          <cell r="D10584" t="str">
            <v>（306）80*30*1500条形码</v>
          </cell>
        </row>
        <row r="10585">
          <cell r="B10585" t="str">
            <v>BFA0000239</v>
          </cell>
          <cell r="C10585" t="str">
            <v>210BFA0000239</v>
          </cell>
          <cell r="D10585" t="str">
            <v>4.2*13盘头自攻螺丝白</v>
          </cell>
        </row>
        <row r="10586">
          <cell r="B10586" t="str">
            <v>RCA0000201</v>
          </cell>
          <cell r="C10586" t="str">
            <v>210RCA0000201</v>
          </cell>
          <cell r="D10586" t="str">
            <v>卡扣</v>
          </cell>
        </row>
        <row r="10587">
          <cell r="B10587" t="str">
            <v>BFA0000239</v>
          </cell>
          <cell r="C10587" t="str">
            <v>220BFA0000239</v>
          </cell>
          <cell r="D10587" t="str">
            <v>4.2*13盘头自攻螺丝白</v>
          </cell>
        </row>
        <row r="10588">
          <cell r="B10588" t="str">
            <v>BFA0000129</v>
          </cell>
          <cell r="C10588" t="str">
            <v>210BFA0000129</v>
          </cell>
          <cell r="D10588" t="str">
            <v>4.2*16十字槽盘头自攻螺钉</v>
          </cell>
        </row>
        <row r="10589">
          <cell r="B10589" t="str">
            <v>BFA0000129</v>
          </cell>
          <cell r="C10589" t="str">
            <v>220BFA0000129</v>
          </cell>
          <cell r="D10589" t="str">
            <v>4.2*16十字槽盘头自攻螺钉</v>
          </cell>
        </row>
        <row r="10590">
          <cell r="B10590" t="str">
            <v>BFA0000129</v>
          </cell>
          <cell r="C10590" t="str">
            <v>230BFA0000129</v>
          </cell>
          <cell r="D10590" t="str">
            <v>4.2*16十字槽盘头自攻螺钉</v>
          </cell>
        </row>
        <row r="10591">
          <cell r="B10591" t="str">
            <v>BFA0000138</v>
          </cell>
          <cell r="C10591" t="str">
            <v>210BFA0000138</v>
          </cell>
          <cell r="D10591" t="str">
            <v>3GD半圆头螺钉</v>
          </cell>
        </row>
        <row r="10592">
          <cell r="B10592" t="str">
            <v>BFA0000520</v>
          </cell>
          <cell r="C10592" t="str">
            <v>210BFA0000520</v>
          </cell>
          <cell r="D10592" t="str">
            <v>φ10高强弹垫(黑)</v>
          </cell>
        </row>
        <row r="10593">
          <cell r="B10593" t="str">
            <v>TMA0000180</v>
          </cell>
          <cell r="C10593" t="str">
            <v>210TMA0000180</v>
          </cell>
          <cell r="D10593" t="str">
            <v>北奔条形码</v>
          </cell>
        </row>
        <row r="10594">
          <cell r="B10594" t="str">
            <v>TMA0000564</v>
          </cell>
          <cell r="C10594" t="str">
            <v>210TMA0000564</v>
          </cell>
          <cell r="D10594" t="str">
            <v>（306）条形码5*3</v>
          </cell>
        </row>
        <row r="10595">
          <cell r="B10595" t="str">
            <v>BFA0000520</v>
          </cell>
          <cell r="C10595" t="str">
            <v>230BFA0000520</v>
          </cell>
          <cell r="D10595" t="str">
            <v>φ10高强弹垫(黑)</v>
          </cell>
        </row>
        <row r="10596">
          <cell r="B10596" t="str">
            <v>BFA0000564</v>
          </cell>
          <cell r="C10596" t="str">
            <v>230BFA0000564</v>
          </cell>
          <cell r="D10596" t="str">
            <v>十字槽盘头自攻螺钉</v>
          </cell>
        </row>
        <row r="10597">
          <cell r="B10597" t="str">
            <v>TMA0000372</v>
          </cell>
          <cell r="C10597" t="str">
            <v>210TMA0000372</v>
          </cell>
          <cell r="D10597" t="str">
            <v>24V商标</v>
          </cell>
        </row>
        <row r="10598">
          <cell r="B10598" t="str">
            <v>TMA0000373</v>
          </cell>
          <cell r="C10598" t="str">
            <v>210TMA0000373</v>
          </cell>
          <cell r="D10598" t="str">
            <v>12V商标</v>
          </cell>
        </row>
        <row r="10599">
          <cell r="B10599" t="str">
            <v>BFA0000009</v>
          </cell>
          <cell r="C10599" t="str">
            <v>220BFA0000009</v>
          </cell>
          <cell r="D10599" t="str">
            <v>弹簧垫圈</v>
          </cell>
        </row>
        <row r="10600">
          <cell r="B10600" t="str">
            <v>BFA0000009</v>
          </cell>
          <cell r="C10600" t="str">
            <v>230BFA0000009</v>
          </cell>
          <cell r="D10600" t="str">
            <v>弹簧垫圈</v>
          </cell>
        </row>
        <row r="10601">
          <cell r="B10601" t="str">
            <v>TAT0000082</v>
          </cell>
          <cell r="C10601" t="str">
            <v>210TAT0000082</v>
          </cell>
          <cell r="D10601" t="str">
            <v>60*40*1000条形码</v>
          </cell>
        </row>
        <row r="10602">
          <cell r="B10602" t="str">
            <v>TAT0000082</v>
          </cell>
          <cell r="C10602" t="str">
            <v>220TAT0000082</v>
          </cell>
          <cell r="D10602" t="str">
            <v>60*40*1000条形码</v>
          </cell>
        </row>
        <row r="10603">
          <cell r="B10603" t="str">
            <v>BFA0010075</v>
          </cell>
          <cell r="C10603" t="str">
            <v>220BFA0010075</v>
          </cell>
          <cell r="D10603" t="str">
            <v>十字槽盘头自攻螺钉</v>
          </cell>
        </row>
        <row r="10604">
          <cell r="B10604" t="str">
            <v>BFA0000206</v>
          </cell>
          <cell r="C10604" t="str">
            <v>210BFA0000206</v>
          </cell>
          <cell r="D10604" t="str">
            <v>元机自攻钉3*16</v>
          </cell>
        </row>
        <row r="10605">
          <cell r="B10605" t="str">
            <v>BFA0000206</v>
          </cell>
          <cell r="C10605" t="str">
            <v>230BFA0000206</v>
          </cell>
          <cell r="D10605" t="str">
            <v>元机自攻钉3*16</v>
          </cell>
        </row>
        <row r="10606">
          <cell r="B10606" t="str">
            <v>BFA0000395</v>
          </cell>
          <cell r="C10606" t="str">
            <v>230BFA0000395</v>
          </cell>
          <cell r="D10606" t="str">
            <v>焊接六角螺母M5</v>
          </cell>
        </row>
        <row r="10607">
          <cell r="B10607" t="str">
            <v>BFA0000005</v>
          </cell>
          <cell r="C10607" t="str">
            <v>220BFA0000005</v>
          </cell>
          <cell r="D10607" t="str">
            <v>开口型扁圆头抽芯铆钉</v>
          </cell>
        </row>
        <row r="10608">
          <cell r="B10608" t="str">
            <v>BFA0000005</v>
          </cell>
          <cell r="C10608" t="str">
            <v>230BFA0000005</v>
          </cell>
          <cell r="D10608" t="str">
            <v>开口型扁圆头抽芯铆钉</v>
          </cell>
        </row>
        <row r="10609">
          <cell r="B10609" t="str">
            <v>TMA0000012</v>
          </cell>
          <cell r="C10609" t="str">
            <v>210TMA0000012</v>
          </cell>
          <cell r="D10609" t="str">
            <v>条形码(80*20标签)</v>
          </cell>
        </row>
        <row r="10610">
          <cell r="B10610" t="str">
            <v>TMA0000184</v>
          </cell>
          <cell r="C10610" t="str">
            <v>210TMA0000184</v>
          </cell>
          <cell r="D10610" t="str">
            <v>福田标条形码</v>
          </cell>
        </row>
        <row r="10611">
          <cell r="B10611" t="str">
            <v>TMA0000012</v>
          </cell>
          <cell r="C10611" t="str">
            <v>220TMA0000012</v>
          </cell>
          <cell r="D10611" t="str">
            <v>条形码(80*20标签)</v>
          </cell>
        </row>
        <row r="10612">
          <cell r="B10612" t="str">
            <v>BFA0000497</v>
          </cell>
          <cell r="C10612" t="str">
            <v>210BFA0000497</v>
          </cell>
          <cell r="D10612" t="str">
            <v>φ4*8PT大扁头十字头螺丝</v>
          </cell>
        </row>
        <row r="10613">
          <cell r="B10613" t="str">
            <v>BFA0000504</v>
          </cell>
          <cell r="C10613" t="str">
            <v>210BFA0000504</v>
          </cell>
          <cell r="D10613" t="str">
            <v>ST4.2*9.5十字圆头自攻钉</v>
          </cell>
        </row>
        <row r="10614">
          <cell r="B10614" t="str">
            <v>BFA0000497</v>
          </cell>
          <cell r="C10614" t="str">
            <v>230BFA0000497</v>
          </cell>
          <cell r="D10614" t="str">
            <v>φ4*8PT大扁头十字头螺丝</v>
          </cell>
        </row>
        <row r="10615">
          <cell r="B10615" t="str">
            <v>BFA0000504</v>
          </cell>
          <cell r="C10615" t="str">
            <v>230BFA0000504</v>
          </cell>
          <cell r="D10615" t="str">
            <v>ST4.2*9.5十字圆头自攻钉</v>
          </cell>
        </row>
        <row r="10616">
          <cell r="B10616" t="str">
            <v>TMA0000193</v>
          </cell>
          <cell r="C10616" t="str">
            <v>210TMA0000193</v>
          </cell>
          <cell r="D10616" t="str">
            <v>窄胶带</v>
          </cell>
        </row>
        <row r="10617">
          <cell r="B10617" t="str">
            <v>BFA0000685</v>
          </cell>
          <cell r="C10617" t="str">
            <v>230BFA0000685</v>
          </cell>
          <cell r="D10617" t="str">
            <v>开口销3*20</v>
          </cell>
        </row>
        <row r="10618">
          <cell r="B10618" t="str">
            <v>TMA0000507</v>
          </cell>
          <cell r="C10618" t="str">
            <v>210TMA0000507</v>
          </cell>
          <cell r="D10618" t="str">
            <v>标签纸</v>
          </cell>
        </row>
        <row r="10619">
          <cell r="B10619" t="str">
            <v>BFA0000489</v>
          </cell>
          <cell r="C10619" t="str">
            <v>210BFA0000489</v>
          </cell>
          <cell r="D10619" t="str">
            <v>M3*12面板钉</v>
          </cell>
        </row>
        <row r="10620">
          <cell r="B10620" t="str">
            <v>BFA0000489</v>
          </cell>
          <cell r="C10620" t="str">
            <v>230BFA0000489</v>
          </cell>
          <cell r="D10620" t="str">
            <v>M3*12面板钉</v>
          </cell>
        </row>
        <row r="10621">
          <cell r="B10621" t="str">
            <v>BFA0000420</v>
          </cell>
          <cell r="C10621" t="str">
            <v>230BFA0000420</v>
          </cell>
          <cell r="D10621" t="str">
            <v>Φ8平垫</v>
          </cell>
        </row>
        <row r="10622">
          <cell r="B10622" t="str">
            <v>BFA0000420</v>
          </cell>
          <cell r="C10622" t="str">
            <v>210BFA0000420</v>
          </cell>
          <cell r="D10622" t="str">
            <v>Φ8平垫</v>
          </cell>
        </row>
        <row r="10623">
          <cell r="B10623" t="str">
            <v>BFA0000276</v>
          </cell>
          <cell r="C10623" t="str">
            <v>210BFA0000276</v>
          </cell>
          <cell r="D10623" t="str">
            <v>3.5*16沉头自攻螺钉</v>
          </cell>
        </row>
        <row r="10624">
          <cell r="B10624" t="str">
            <v>BFA0000276</v>
          </cell>
          <cell r="C10624" t="str">
            <v>230BFA0000276</v>
          </cell>
          <cell r="D10624" t="str">
            <v>3.5*16沉头自攻螺钉</v>
          </cell>
        </row>
        <row r="10625">
          <cell r="B10625" t="str">
            <v>SHT0000637</v>
          </cell>
          <cell r="C10625" t="str">
            <v>220SHT0000637</v>
          </cell>
          <cell r="D10625" t="str">
            <v>条形码白</v>
          </cell>
        </row>
        <row r="10626">
          <cell r="B10626" t="str">
            <v>BFA0000468</v>
          </cell>
          <cell r="C10626" t="str">
            <v>210BFA0000468</v>
          </cell>
          <cell r="D10626" t="str">
            <v>ST3.5*9.5自攻螺钉</v>
          </cell>
        </row>
        <row r="10627">
          <cell r="B10627" t="str">
            <v>BFA0000435</v>
          </cell>
          <cell r="C10627" t="str">
            <v>220BFA0000435</v>
          </cell>
          <cell r="D10627" t="str">
            <v>平垫(黑色）φ8</v>
          </cell>
        </row>
        <row r="10628">
          <cell r="B10628" t="str">
            <v>BFA0000435</v>
          </cell>
          <cell r="C10628" t="str">
            <v>230BFA0000435</v>
          </cell>
          <cell r="D10628" t="str">
            <v>平垫(黑色）φ8</v>
          </cell>
        </row>
        <row r="10629">
          <cell r="B10629" t="str">
            <v>BFA0000468</v>
          </cell>
          <cell r="C10629" t="str">
            <v>230BFA0000468</v>
          </cell>
          <cell r="D10629" t="str">
            <v>ST3.5*9.5自攻螺钉</v>
          </cell>
        </row>
        <row r="10630">
          <cell r="B10630" t="str">
            <v>BFA0000434</v>
          </cell>
          <cell r="C10630" t="str">
            <v>220BFA0000434</v>
          </cell>
          <cell r="D10630" t="str">
            <v>弹垫（Ф8)彩</v>
          </cell>
        </row>
        <row r="10631">
          <cell r="B10631" t="str">
            <v>BFA0000434</v>
          </cell>
          <cell r="C10631" t="str">
            <v>230BFA0000434</v>
          </cell>
          <cell r="D10631" t="str">
            <v>弹垫（Ф8)彩</v>
          </cell>
        </row>
        <row r="10632">
          <cell r="B10632" t="str">
            <v>BFA0000434</v>
          </cell>
          <cell r="C10632" t="str">
            <v>210BFA0000434</v>
          </cell>
          <cell r="D10632" t="str">
            <v>弹垫（Ф8)彩</v>
          </cell>
        </row>
        <row r="10633">
          <cell r="B10633" t="str">
            <v>DCL0000280</v>
          </cell>
          <cell r="C10633" t="str">
            <v>210DCL0000280</v>
          </cell>
          <cell r="D10633" t="str">
            <v>5 钢珠</v>
          </cell>
        </row>
        <row r="10634">
          <cell r="B10634" t="str">
            <v>BFA0000007</v>
          </cell>
          <cell r="C10634" t="str">
            <v>220BFA0000007</v>
          </cell>
          <cell r="D10634" t="str">
            <v>φ8平垫(黑色)</v>
          </cell>
        </row>
        <row r="10635">
          <cell r="B10635" t="str">
            <v>BFA0000007</v>
          </cell>
          <cell r="C10635" t="str">
            <v>230BFA0000007</v>
          </cell>
          <cell r="D10635" t="str">
            <v>φ8平垫(黑色)</v>
          </cell>
        </row>
        <row r="10636">
          <cell r="B10636" t="str">
            <v>BFA0000007</v>
          </cell>
          <cell r="C10636" t="str">
            <v>210BFA0000007</v>
          </cell>
          <cell r="D10636" t="str">
            <v>φ8平垫(黑色)</v>
          </cell>
        </row>
        <row r="10637">
          <cell r="B10637" t="str">
            <v>TMA0000512</v>
          </cell>
          <cell r="C10637" t="str">
            <v>210TMA0000512</v>
          </cell>
          <cell r="D10637" t="str">
            <v>45*15条形码（热敏纸）</v>
          </cell>
        </row>
        <row r="10638">
          <cell r="B10638" t="str">
            <v>TMA0000025</v>
          </cell>
          <cell r="C10638" t="str">
            <v>210TMA0000025</v>
          </cell>
          <cell r="D10638" t="str">
            <v>50*15标签</v>
          </cell>
        </row>
        <row r="10639">
          <cell r="B10639" t="str">
            <v>TMA0000278</v>
          </cell>
          <cell r="C10639" t="str">
            <v>210TMA0000278</v>
          </cell>
          <cell r="D10639" t="str">
            <v>28*20塑料袋</v>
          </cell>
        </row>
        <row r="10640">
          <cell r="B10640" t="str">
            <v>BFA0000852</v>
          </cell>
          <cell r="C10640" t="str">
            <v>210BFA0000852</v>
          </cell>
          <cell r="D10640" t="str">
            <v>5 钢珠</v>
          </cell>
        </row>
        <row r="10641">
          <cell r="B10641" t="str">
            <v>BFA0000841</v>
          </cell>
          <cell r="C10641" t="str">
            <v>210BFA0000841</v>
          </cell>
          <cell r="D10641" t="str">
            <v>（306）4*6沉头螺丝（彩）</v>
          </cell>
        </row>
        <row r="10642">
          <cell r="B10642" t="str">
            <v>BFA0000142</v>
          </cell>
          <cell r="C10642" t="str">
            <v>210BFA0000142</v>
          </cell>
          <cell r="D10642" t="str">
            <v>元机自攻2.9*9.5</v>
          </cell>
        </row>
        <row r="10643">
          <cell r="B10643" t="str">
            <v>BFA0000142</v>
          </cell>
          <cell r="C10643" t="str">
            <v>230BFA0000142</v>
          </cell>
          <cell r="D10643" t="str">
            <v>元机自攻2.9*9.5</v>
          </cell>
        </row>
        <row r="10644">
          <cell r="B10644" t="str">
            <v>BFA0000452</v>
          </cell>
          <cell r="C10644" t="str">
            <v>210BFA0000452</v>
          </cell>
          <cell r="D10644" t="str">
            <v>ST4*8十字自攻螺钉</v>
          </cell>
        </row>
        <row r="10645">
          <cell r="B10645" t="str">
            <v>BFA0000840</v>
          </cell>
          <cell r="C10645" t="str">
            <v>210BFA0000840</v>
          </cell>
          <cell r="D10645" t="str">
            <v>4*8沉头</v>
          </cell>
        </row>
        <row r="10646">
          <cell r="B10646" t="str">
            <v>BFA0000752</v>
          </cell>
          <cell r="C10646" t="str">
            <v>220BFA0000752</v>
          </cell>
          <cell r="D10646" t="str">
            <v>开口销2.5*16</v>
          </cell>
        </row>
        <row r="10647">
          <cell r="B10647" t="str">
            <v>BFA0000452</v>
          </cell>
          <cell r="C10647" t="str">
            <v>230BFA0000452</v>
          </cell>
          <cell r="D10647" t="str">
            <v>ST4*8十字自攻螺钉</v>
          </cell>
        </row>
        <row r="10648">
          <cell r="B10648" t="str">
            <v>TSY0000429</v>
          </cell>
          <cell r="C10648" t="str">
            <v>220TSY0000429</v>
          </cell>
          <cell r="D10648" t="str">
            <v>棉绳2mm￠（18股）</v>
          </cell>
        </row>
        <row r="10649">
          <cell r="B10649" t="str">
            <v>BFA0000447</v>
          </cell>
          <cell r="C10649" t="str">
            <v>210BFA0000447</v>
          </cell>
          <cell r="D10649" t="str">
            <v>平机自攻3.5*13 白</v>
          </cell>
        </row>
        <row r="10650">
          <cell r="B10650" t="str">
            <v>BFA0000448</v>
          </cell>
          <cell r="C10650" t="str">
            <v>210BFA0000448</v>
          </cell>
          <cell r="D10650" t="str">
            <v>3.5*13扁头自攻钉</v>
          </cell>
        </row>
        <row r="10651">
          <cell r="B10651" t="str">
            <v>BFA0000843</v>
          </cell>
          <cell r="C10651" t="str">
            <v>210BFA0000843</v>
          </cell>
          <cell r="D10651" t="str">
            <v>4*10自攻</v>
          </cell>
        </row>
        <row r="10652">
          <cell r="B10652" t="str">
            <v>BFA0000447</v>
          </cell>
          <cell r="C10652" t="str">
            <v>230BFA0000447</v>
          </cell>
          <cell r="D10652" t="str">
            <v>平机自攻3.5*13 白</v>
          </cell>
        </row>
        <row r="10653">
          <cell r="B10653" t="str">
            <v>BFA0000448</v>
          </cell>
          <cell r="C10653" t="str">
            <v>230BFA0000448</v>
          </cell>
          <cell r="D10653" t="str">
            <v>3.5*13扁头自攻钉</v>
          </cell>
        </row>
        <row r="10654">
          <cell r="B10654" t="str">
            <v>BFA0000483</v>
          </cell>
          <cell r="C10654" t="str">
            <v>210BFA0000483</v>
          </cell>
          <cell r="D10654" t="str">
            <v>M4*8十字螺栓</v>
          </cell>
        </row>
        <row r="10655">
          <cell r="B10655" t="str">
            <v>BFA0000483</v>
          </cell>
          <cell r="C10655" t="str">
            <v>230BFA0000483</v>
          </cell>
          <cell r="D10655" t="str">
            <v>M4*8十字螺栓</v>
          </cell>
        </row>
        <row r="10656">
          <cell r="B10656" t="str">
            <v>BFA0000008</v>
          </cell>
          <cell r="C10656" t="str">
            <v>220BFA0000008</v>
          </cell>
          <cell r="D10656" t="str">
            <v>φ8弹簧垫(黑色)</v>
          </cell>
        </row>
        <row r="10657">
          <cell r="B10657" t="str">
            <v>BFA0000008</v>
          </cell>
          <cell r="C10657" t="str">
            <v>210BFA0000008</v>
          </cell>
          <cell r="D10657" t="str">
            <v>φ8弹簧垫(黑色)</v>
          </cell>
        </row>
        <row r="10658">
          <cell r="B10658" t="str">
            <v>BFA0000008</v>
          </cell>
          <cell r="C10658" t="str">
            <v>230BFA0000008</v>
          </cell>
          <cell r="D10658" t="str">
            <v>φ8弹簧垫(黑色)</v>
          </cell>
        </row>
        <row r="10659">
          <cell r="B10659" t="str">
            <v>BFA0000486</v>
          </cell>
          <cell r="C10659" t="str">
            <v>210BFA0000486</v>
          </cell>
          <cell r="D10659" t="str">
            <v>3*10自攻螺丝</v>
          </cell>
        </row>
        <row r="10660">
          <cell r="B10660" t="str">
            <v>BFA0000486</v>
          </cell>
          <cell r="C10660" t="str">
            <v>230BFA0000486</v>
          </cell>
          <cell r="D10660" t="str">
            <v>3*10自攻螺丝</v>
          </cell>
        </row>
        <row r="10661">
          <cell r="B10661" t="str">
            <v>BFA0000333</v>
          </cell>
          <cell r="C10661" t="str">
            <v>230BFA0000333</v>
          </cell>
          <cell r="D10661" t="str">
            <v>2*30开口销</v>
          </cell>
        </row>
        <row r="10662">
          <cell r="B10662" t="str">
            <v>REM0001822</v>
          </cell>
          <cell r="C10662" t="str">
            <v>210REM0001822</v>
          </cell>
          <cell r="D10662" t="str">
            <v>￠6护管</v>
          </cell>
        </row>
        <row r="10663">
          <cell r="B10663" t="str">
            <v>SCS0004050</v>
          </cell>
          <cell r="C10663" t="str">
            <v>220SCS0004050</v>
          </cell>
          <cell r="D10663" t="str">
            <v>B40L四六分塞盖</v>
          </cell>
        </row>
        <row r="10664">
          <cell r="B10664" t="str">
            <v>BFA0000449</v>
          </cell>
          <cell r="C10664" t="str">
            <v>210BFA0000449</v>
          </cell>
          <cell r="D10664" t="str">
            <v>ST3*8十字自攻螺钉</v>
          </cell>
        </row>
        <row r="10665">
          <cell r="B10665" t="str">
            <v>BFA0000451</v>
          </cell>
          <cell r="C10665" t="str">
            <v>210BFA0000451</v>
          </cell>
          <cell r="D10665" t="str">
            <v>M3*12十一字螺栓</v>
          </cell>
        </row>
        <row r="10666">
          <cell r="B10666" t="str">
            <v>BFA0000449</v>
          </cell>
          <cell r="C10666" t="str">
            <v>230BFA0000449</v>
          </cell>
          <cell r="D10666" t="str">
            <v>ST3*8十字自攻螺钉</v>
          </cell>
        </row>
        <row r="10667">
          <cell r="B10667" t="str">
            <v>BFA0000451</v>
          </cell>
          <cell r="C10667" t="str">
            <v>230BFA0000451</v>
          </cell>
          <cell r="D10667" t="str">
            <v>M3*12十一字螺栓</v>
          </cell>
        </row>
        <row r="10668">
          <cell r="B10668" t="str">
            <v>TST0001579</v>
          </cell>
          <cell r="C10668" t="str">
            <v>210TST0001579</v>
          </cell>
          <cell r="D10668" t="str">
            <v>色带(88*70碳带)</v>
          </cell>
        </row>
        <row r="10669">
          <cell r="B10669" t="str">
            <v>TST0001579</v>
          </cell>
          <cell r="C10669" t="str">
            <v>220TST0001579</v>
          </cell>
          <cell r="D10669" t="str">
            <v>色带(88*70碳带)</v>
          </cell>
        </row>
        <row r="10670">
          <cell r="B10670" t="str">
            <v>BFA0000161</v>
          </cell>
          <cell r="C10670" t="str">
            <v>210BFA0000161</v>
          </cell>
          <cell r="D10670" t="str">
            <v>M6平垫白锌</v>
          </cell>
        </row>
        <row r="10671">
          <cell r="B10671" t="str">
            <v>BFA0000161</v>
          </cell>
          <cell r="C10671" t="str">
            <v>230BFA0000161</v>
          </cell>
          <cell r="D10671" t="str">
            <v>M6平垫白锌</v>
          </cell>
        </row>
        <row r="10672">
          <cell r="B10672" t="str">
            <v>BFA0000298</v>
          </cell>
          <cell r="C10672" t="str">
            <v>210BFA0000298</v>
          </cell>
          <cell r="D10672" t="str">
            <v>M5外六角螺母</v>
          </cell>
        </row>
        <row r="10673">
          <cell r="B10673" t="str">
            <v>BFA0000298</v>
          </cell>
          <cell r="C10673" t="str">
            <v>220BFA0000298</v>
          </cell>
          <cell r="D10673" t="str">
            <v>M5外六角螺母</v>
          </cell>
        </row>
        <row r="10674">
          <cell r="B10674" t="str">
            <v>BFA0000298</v>
          </cell>
          <cell r="C10674" t="str">
            <v>230BFA0000298</v>
          </cell>
          <cell r="D10674" t="str">
            <v>M5外六角螺母</v>
          </cell>
        </row>
        <row r="10675">
          <cell r="B10675" t="str">
            <v>BFA0000491</v>
          </cell>
          <cell r="C10675" t="str">
            <v>220BFA0000491</v>
          </cell>
          <cell r="D10675" t="str">
            <v>∮6平垫</v>
          </cell>
        </row>
        <row r="10676">
          <cell r="B10676" t="str">
            <v>BFA0000491</v>
          </cell>
          <cell r="C10676" t="str">
            <v>230BFA0000491</v>
          </cell>
          <cell r="D10676" t="str">
            <v>∮6平垫</v>
          </cell>
        </row>
        <row r="10677">
          <cell r="B10677" t="str">
            <v>BFA0000260</v>
          </cell>
          <cell r="C10677" t="str">
            <v>210BFA0000260</v>
          </cell>
          <cell r="D10677" t="str">
            <v>∮6弹垫</v>
          </cell>
        </row>
        <row r="10678">
          <cell r="B10678" t="str">
            <v>BFA0000450</v>
          </cell>
          <cell r="C10678" t="str">
            <v>210BFA0000450</v>
          </cell>
          <cell r="D10678" t="str">
            <v>M3*8十一字螺栓</v>
          </cell>
        </row>
        <row r="10679">
          <cell r="B10679" t="str">
            <v>BFA0000491</v>
          </cell>
          <cell r="C10679" t="str">
            <v>210BFA0000491</v>
          </cell>
          <cell r="D10679" t="str">
            <v>∮6平垫</v>
          </cell>
        </row>
        <row r="10680">
          <cell r="B10680" t="str">
            <v>BFA0000260</v>
          </cell>
          <cell r="C10680" t="str">
            <v>230BFA0000260</v>
          </cell>
          <cell r="D10680" t="str">
            <v>∮6弹垫</v>
          </cell>
        </row>
        <row r="10681">
          <cell r="B10681" t="str">
            <v>BFA0000450</v>
          </cell>
          <cell r="C10681" t="str">
            <v>230BFA0000450</v>
          </cell>
          <cell r="D10681" t="str">
            <v>M3*8十一字螺栓</v>
          </cell>
        </row>
        <row r="10682">
          <cell r="B10682" t="str">
            <v>TSY0010056</v>
          </cell>
          <cell r="C10682" t="str">
            <v>220TSY0010056</v>
          </cell>
          <cell r="D10682" t="str">
            <v>暗线黑色涤纶线M1003</v>
          </cell>
        </row>
        <row r="10683">
          <cell r="B10683" t="str">
            <v>TSY0010516</v>
          </cell>
          <cell r="C10683" t="str">
            <v>220TSY0010516</v>
          </cell>
          <cell r="D10683" t="str">
            <v>缝纫线</v>
          </cell>
        </row>
        <row r="10684">
          <cell r="B10684" t="str">
            <v>TSY0010055</v>
          </cell>
          <cell r="C10684" t="str">
            <v>220TSY0010055</v>
          </cell>
          <cell r="D10684" t="str">
            <v>M3069银灰色缝纫线Tex135</v>
          </cell>
        </row>
        <row r="10685">
          <cell r="B10685" t="str">
            <v>TSY0010185</v>
          </cell>
          <cell r="C10685" t="str">
            <v>220TSY0010185</v>
          </cell>
          <cell r="D10685" t="str">
            <v>M1245灰色缝纫线30#</v>
          </cell>
        </row>
        <row r="10686">
          <cell r="B10686" t="str">
            <v>TSY0000083</v>
          </cell>
          <cell r="C10686" t="str">
            <v>220TSY0000083</v>
          </cell>
          <cell r="D10686" t="str">
            <v>M2553米色缝纫线</v>
          </cell>
        </row>
        <row r="10687">
          <cell r="B10687" t="str">
            <v>TSY0000364</v>
          </cell>
          <cell r="C10687" t="str">
            <v>220TSY0000364</v>
          </cell>
          <cell r="D10687" t="str">
            <v>纯涤纶红线</v>
          </cell>
        </row>
        <row r="10688">
          <cell r="B10688" t="str">
            <v>TSY0000367</v>
          </cell>
          <cell r="C10688" t="str">
            <v>220TSY0000367</v>
          </cell>
          <cell r="D10688" t="str">
            <v>K1灰线T2浅灰</v>
          </cell>
        </row>
        <row r="10689">
          <cell r="B10689" t="str">
            <v>TSY0000428</v>
          </cell>
          <cell r="C10689" t="str">
            <v>220TSY0000428</v>
          </cell>
          <cell r="D10689" t="str">
            <v>M2886灰色明线20＃3</v>
          </cell>
        </row>
        <row r="10690">
          <cell r="B10690" t="str">
            <v>TSY0000431</v>
          </cell>
          <cell r="C10690" t="str">
            <v>220TSY0000431</v>
          </cell>
          <cell r="D10690" t="str">
            <v>H01129蓝色丝光线20#3</v>
          </cell>
        </row>
        <row r="10691">
          <cell r="B10691" t="str">
            <v>TSY0000474</v>
          </cell>
          <cell r="C10691" t="str">
            <v>220TSY0000474</v>
          </cell>
          <cell r="D10691" t="str">
            <v>灰色丝光线30#0079A</v>
          </cell>
        </row>
        <row r="10692">
          <cell r="B10692" t="str">
            <v>TSY0000693</v>
          </cell>
          <cell r="C10692" t="str">
            <v>220TSY0000693</v>
          </cell>
          <cell r="D10692" t="str">
            <v>FAWML5012棕色丝光线20#/3</v>
          </cell>
        </row>
        <row r="10693">
          <cell r="B10693" t="str">
            <v>TSY0000857</v>
          </cell>
          <cell r="C10693" t="str">
            <v>220TSY0000857</v>
          </cell>
          <cell r="D10693" t="str">
            <v>黑丝线</v>
          </cell>
        </row>
        <row r="10694">
          <cell r="B10694" t="str">
            <v>TSY0000858</v>
          </cell>
          <cell r="C10694" t="str">
            <v>220TSY0000858</v>
          </cell>
          <cell r="D10694" t="str">
            <v>浅黄明线20#/3</v>
          </cell>
        </row>
        <row r="10695">
          <cell r="B10695" t="str">
            <v>TSY0000867</v>
          </cell>
          <cell r="C10695" t="str">
            <v>220TSY0000867</v>
          </cell>
          <cell r="D10695" t="str">
            <v>浅黄平缝线40#/3</v>
          </cell>
        </row>
        <row r="10696">
          <cell r="B10696" t="str">
            <v>TSY0000868</v>
          </cell>
          <cell r="C10696" t="str">
            <v>220TSY0000868</v>
          </cell>
          <cell r="D10696" t="str">
            <v>黑色包缝线40S/2</v>
          </cell>
        </row>
        <row r="10697">
          <cell r="B10697" t="str">
            <v>TSY0000869</v>
          </cell>
          <cell r="C10697" t="str">
            <v>220TSY0000869</v>
          </cell>
          <cell r="D10697" t="str">
            <v>浅黄包缝线40S/2</v>
          </cell>
        </row>
        <row r="10698">
          <cell r="B10698" t="str">
            <v>TSY0010148</v>
          </cell>
          <cell r="C10698" t="str">
            <v>220TSY0010148</v>
          </cell>
          <cell r="D10698" t="str">
            <v>棕色M1029</v>
          </cell>
        </row>
        <row r="10699">
          <cell r="B10699" t="str">
            <v>TSY0010162</v>
          </cell>
          <cell r="C10699" t="str">
            <v>220TSY0010162</v>
          </cell>
          <cell r="D10699" t="str">
            <v>缝纫线M3159黄色</v>
          </cell>
        </row>
        <row r="10700">
          <cell r="B10700" t="str">
            <v>TSY0010293</v>
          </cell>
          <cell r="C10700" t="str">
            <v>220TSY0010293</v>
          </cell>
          <cell r="D10700" t="str">
            <v>明线银色丝光线M3238</v>
          </cell>
        </row>
        <row r="10701">
          <cell r="B10701" t="str">
            <v>TSY0010332</v>
          </cell>
          <cell r="C10701" t="str">
            <v>220TSY0010332</v>
          </cell>
          <cell r="D10701" t="str">
            <v>缝线</v>
          </cell>
        </row>
        <row r="10702">
          <cell r="B10702" t="str">
            <v>TSY0010333</v>
          </cell>
          <cell r="C10702" t="str">
            <v>220TSY0010333</v>
          </cell>
          <cell r="D10702" t="str">
            <v>黑色缝纫线M1003</v>
          </cell>
        </row>
        <row r="10703">
          <cell r="B10703" t="str">
            <v>TSY0000587</v>
          </cell>
          <cell r="C10703" t="str">
            <v>220TSY0000587</v>
          </cell>
          <cell r="D10703" t="str">
            <v>黑色明线20#/3</v>
          </cell>
        </row>
        <row r="10704">
          <cell r="B10704" t="str">
            <v>BFA0000847</v>
          </cell>
          <cell r="C10704" t="str">
            <v>210BFA0000847</v>
          </cell>
          <cell r="D10704" t="str">
            <v>M4螺母</v>
          </cell>
        </row>
        <row r="10705">
          <cell r="B10705" t="str">
            <v>TSY0000030</v>
          </cell>
          <cell r="C10705" t="str">
            <v>220TSY0000030</v>
          </cell>
          <cell r="D10705" t="str">
            <v>潍坊3C标识I140327</v>
          </cell>
        </row>
        <row r="10706">
          <cell r="B10706" t="str">
            <v>TSY0000878</v>
          </cell>
          <cell r="C10706" t="str">
            <v>220TSY0000878</v>
          </cell>
          <cell r="D10706" t="str">
            <v>3C标识布标</v>
          </cell>
        </row>
        <row r="10707">
          <cell r="B10707" t="str">
            <v>TSY0000329</v>
          </cell>
          <cell r="C10707" t="str">
            <v>220TSY0000329</v>
          </cell>
          <cell r="D10707" t="str">
            <v>北京3C标识I090011</v>
          </cell>
        </row>
        <row r="10708">
          <cell r="B10708" t="str">
            <v>TSY0000779</v>
          </cell>
          <cell r="C10708" t="str">
            <v>220TSY0000779</v>
          </cell>
          <cell r="D10708" t="str">
            <v>天津3C标识I112116</v>
          </cell>
        </row>
        <row r="10709">
          <cell r="B10709" t="str">
            <v>BFA0000231</v>
          </cell>
          <cell r="C10709" t="str">
            <v>210BFA0000231</v>
          </cell>
          <cell r="D10709" t="str">
            <v>M3螺母</v>
          </cell>
        </row>
        <row r="10710">
          <cell r="B10710" t="str">
            <v>BFA0000231</v>
          </cell>
          <cell r="C10710" t="str">
            <v>230BFA0000231</v>
          </cell>
          <cell r="D10710" t="str">
            <v>M3螺母</v>
          </cell>
        </row>
        <row r="10711">
          <cell r="B10711" t="str">
            <v>BFA0000001</v>
          </cell>
          <cell r="C10711" t="str">
            <v>220BFA0000001</v>
          </cell>
          <cell r="D10711" t="str">
            <v>C型钉</v>
          </cell>
        </row>
        <row r="10712">
          <cell r="B10712" t="str">
            <v>BFA0000574</v>
          </cell>
          <cell r="C10712" t="str">
            <v>210BFA0000574</v>
          </cell>
          <cell r="D10712" t="str">
            <v>￠5平垫</v>
          </cell>
        </row>
        <row r="10713">
          <cell r="B10713" t="str">
            <v>BFA0000001</v>
          </cell>
          <cell r="C10713" t="str">
            <v>230BFA0000001</v>
          </cell>
          <cell r="D10713" t="str">
            <v>C型钉</v>
          </cell>
        </row>
        <row r="10714">
          <cell r="B10714" t="str">
            <v>BFA0000574</v>
          </cell>
          <cell r="C10714" t="str">
            <v>230BFA0000574</v>
          </cell>
          <cell r="D10714" t="str">
            <v>￠5平垫</v>
          </cell>
        </row>
        <row r="10715">
          <cell r="B10715" t="str">
            <v>BFA0000419</v>
          </cell>
          <cell r="C10715" t="str">
            <v>230BFA0000419</v>
          </cell>
          <cell r="D10715" t="str">
            <v>弹垫（Ф5)</v>
          </cell>
        </row>
        <row r="10716">
          <cell r="B10716" t="str">
            <v>BFA0000419</v>
          </cell>
          <cell r="C10716" t="str">
            <v>210BFA0000419</v>
          </cell>
          <cell r="D10716" t="str">
            <v>弹垫（Ф5)</v>
          </cell>
        </row>
        <row r="10717">
          <cell r="B10717" t="str">
            <v>BFA0000465</v>
          </cell>
          <cell r="C10717" t="str">
            <v>210BFA0000465</v>
          </cell>
          <cell r="D10717" t="str">
            <v>∮4弹垫</v>
          </cell>
        </row>
        <row r="10718">
          <cell r="B10718" t="str">
            <v>BFA0000465</v>
          </cell>
          <cell r="C10718" t="str">
            <v>230BFA0000465</v>
          </cell>
          <cell r="D10718" t="str">
            <v>∮4弹垫</v>
          </cell>
        </row>
        <row r="10719">
          <cell r="B10719" t="str">
            <v>TMA0000174</v>
          </cell>
          <cell r="C10719" t="str">
            <v>210TMA0000174</v>
          </cell>
          <cell r="D10719" t="str">
            <v>皮筋</v>
          </cell>
        </row>
        <row r="10720">
          <cell r="B10720" t="str">
            <v>TSY0000335</v>
          </cell>
          <cell r="C10720" t="str">
            <v>220TSY0000335</v>
          </cell>
          <cell r="D10720" t="str">
            <v>T1深灰色纯涤纶线20#3</v>
          </cell>
        </row>
        <row r="10721">
          <cell r="B10721" t="str">
            <v>TSY0000375</v>
          </cell>
          <cell r="C10721" t="str">
            <v>220TSY0000375</v>
          </cell>
          <cell r="D10721" t="str">
            <v>M3038棕色缝纫线20#</v>
          </cell>
        </row>
        <row r="10722">
          <cell r="B10722" t="str">
            <v>TSY0000085</v>
          </cell>
          <cell r="C10722" t="str">
            <v>220TSY0000085</v>
          </cell>
          <cell r="D10722" t="str">
            <v>黑色平缝线40#/3</v>
          </cell>
        </row>
        <row r="10723">
          <cell r="B10723" t="str">
            <v>TSY0000078</v>
          </cell>
          <cell r="C10723" t="str">
            <v>220TSY0000078</v>
          </cell>
          <cell r="D10723" t="str">
            <v>包缝线40#2</v>
          </cell>
        </row>
        <row r="10724">
          <cell r="B10724" t="str">
            <v>TSY0000324</v>
          </cell>
          <cell r="C10724" t="str">
            <v>220TSY0000324</v>
          </cell>
          <cell r="D10724" t="str">
            <v>黑色涤纶线20S/3</v>
          </cell>
        </row>
        <row r="10725">
          <cell r="B10725" t="str">
            <v>BFA0000124</v>
          </cell>
          <cell r="C10725" t="str">
            <v>220BFA0000124</v>
          </cell>
          <cell r="D10725" t="str">
            <v>码钉1010</v>
          </cell>
        </row>
        <row r="10726">
          <cell r="B10726" t="str">
            <v>SHT0013157</v>
          </cell>
          <cell r="C10726" t="str">
            <v>220SHT0013157</v>
          </cell>
          <cell r="D10726" t="str">
            <v>1.0升级M4座盆总成</v>
          </cell>
        </row>
        <row r="10727">
          <cell r="B10727" t="str">
            <v>SHT0013177</v>
          </cell>
          <cell r="C10727" t="str">
            <v>230SHT0013177</v>
          </cell>
          <cell r="D10727" t="str">
            <v>1.0升级上框后横梁组件</v>
          </cell>
        </row>
        <row r="10728">
          <cell r="B10728" t="str">
            <v>SLT0002512</v>
          </cell>
          <cell r="C10728" t="str">
            <v>220SLT0002512</v>
          </cell>
          <cell r="D10728" t="str">
            <v>前座副靠背无纺布</v>
          </cell>
        </row>
        <row r="10729">
          <cell r="B10729" t="str">
            <v>BEC0000047</v>
          </cell>
          <cell r="C10729" t="str">
            <v>210BEC0000047</v>
          </cell>
          <cell r="D10729" t="str">
            <v>出口捷运铜插头</v>
          </cell>
        </row>
        <row r="10730">
          <cell r="B10730" t="str">
            <v>RCA0000030</v>
          </cell>
          <cell r="C10730" t="str">
            <v>210RCA0000030</v>
          </cell>
          <cell r="D10730" t="str">
            <v>左前围扶手及铰链总成</v>
          </cell>
        </row>
        <row r="10731">
          <cell r="B10731" t="str">
            <v>RCA0000119</v>
          </cell>
          <cell r="C10731" t="str">
            <v>210RCA0000119</v>
          </cell>
          <cell r="D10731" t="str">
            <v>M31RB后牌照装饰板(亮银)</v>
          </cell>
        </row>
        <row r="10732">
          <cell r="B10732" t="str">
            <v>RCA0000120</v>
          </cell>
          <cell r="C10732" t="str">
            <v>210RCA0000120</v>
          </cell>
          <cell r="D10732" t="str">
            <v>M31RB后排罩手扣(亮银)</v>
          </cell>
        </row>
        <row r="10733">
          <cell r="B10733" t="str">
            <v>RCA0000173</v>
          </cell>
          <cell r="C10733" t="str">
            <v>210RCA0000173</v>
          </cell>
          <cell r="D10733" t="str">
            <v>老标准大铰链右</v>
          </cell>
        </row>
        <row r="10734">
          <cell r="B10734" t="str">
            <v>RCA0000189</v>
          </cell>
          <cell r="C10734" t="str">
            <v>210RCA0000189</v>
          </cell>
          <cell r="D10734" t="str">
            <v>扶手</v>
          </cell>
        </row>
        <row r="10735">
          <cell r="B10735" t="str">
            <v>RCA0000192</v>
          </cell>
          <cell r="C10735" t="str">
            <v>210RCA0000192</v>
          </cell>
          <cell r="D10735" t="str">
            <v>扶手</v>
          </cell>
        </row>
        <row r="10736">
          <cell r="B10736" t="str">
            <v>RCA0000193</v>
          </cell>
          <cell r="C10736" t="str">
            <v>210RCA0000193</v>
          </cell>
          <cell r="D10736" t="str">
            <v>扶手</v>
          </cell>
        </row>
        <row r="10737">
          <cell r="B10737" t="str">
            <v>RCA0000195</v>
          </cell>
          <cell r="C10737" t="str">
            <v>210RCA0000195</v>
          </cell>
          <cell r="D10737" t="str">
            <v>扶手</v>
          </cell>
        </row>
        <row r="10738">
          <cell r="B10738" t="str">
            <v>RCA0000196</v>
          </cell>
          <cell r="C10738" t="str">
            <v>210RCA0000196</v>
          </cell>
          <cell r="D10738" t="str">
            <v>扶手</v>
          </cell>
        </row>
        <row r="10739">
          <cell r="B10739" t="str">
            <v>RCA0000197</v>
          </cell>
          <cell r="C10739" t="str">
            <v>210RCA0000197</v>
          </cell>
          <cell r="D10739" t="str">
            <v>扶手</v>
          </cell>
        </row>
        <row r="10740">
          <cell r="B10740" t="str">
            <v>RCA0000198</v>
          </cell>
          <cell r="C10740" t="str">
            <v>210RCA0000198</v>
          </cell>
          <cell r="D10740" t="str">
            <v>扶手</v>
          </cell>
        </row>
        <row r="10741">
          <cell r="B10741" t="str">
            <v>RCA0000208</v>
          </cell>
          <cell r="C10741" t="str">
            <v>210RCA0000208</v>
          </cell>
          <cell r="D10741" t="str">
            <v>塑料螺母</v>
          </cell>
        </row>
        <row r="10742">
          <cell r="B10742" t="str">
            <v>RCA0000210</v>
          </cell>
          <cell r="C10742" t="str">
            <v>210RCA0000210</v>
          </cell>
          <cell r="D10742" t="str">
            <v>支架</v>
          </cell>
        </row>
        <row r="10743">
          <cell r="B10743" t="str">
            <v>REM0000136</v>
          </cell>
          <cell r="C10743" t="str">
            <v>210REM0000136</v>
          </cell>
          <cell r="D10743" t="str">
            <v>C35DB面罩心悦蓝左</v>
          </cell>
        </row>
        <row r="10744">
          <cell r="B10744" t="str">
            <v>REM0000138</v>
          </cell>
          <cell r="C10744" t="str">
            <v>210REM0000138</v>
          </cell>
          <cell r="D10744" t="str">
            <v>C35DB面罩(魅力橙)左</v>
          </cell>
        </row>
        <row r="10745">
          <cell r="B10745" t="str">
            <v>REM0000139</v>
          </cell>
          <cell r="C10745" t="str">
            <v>210REM0000139</v>
          </cell>
          <cell r="D10745" t="str">
            <v>C35DB面罩凛冽青左</v>
          </cell>
        </row>
        <row r="10746">
          <cell r="B10746" t="str">
            <v>REM0000145</v>
          </cell>
          <cell r="C10746" t="str">
            <v>210REM0000145</v>
          </cell>
          <cell r="D10746" t="str">
            <v>C35DB镜片托左</v>
          </cell>
        </row>
        <row r="10747">
          <cell r="B10747" t="str">
            <v>REM0000146</v>
          </cell>
          <cell r="C10747" t="str">
            <v>210REM0000146</v>
          </cell>
          <cell r="D10747" t="str">
            <v>C35DB卡框左</v>
          </cell>
        </row>
        <row r="10748">
          <cell r="B10748" t="str">
            <v>REM0000149</v>
          </cell>
          <cell r="C10748" t="str">
            <v>210REM0000149</v>
          </cell>
          <cell r="D10748" t="str">
            <v>C35DB手折基板左</v>
          </cell>
        </row>
        <row r="10749">
          <cell r="B10749" t="str">
            <v>REM0000150</v>
          </cell>
          <cell r="C10749" t="str">
            <v>210REM0000150</v>
          </cell>
          <cell r="D10749" t="str">
            <v>C35DB三角护罩左</v>
          </cell>
        </row>
        <row r="10750">
          <cell r="B10750" t="str">
            <v>REM0000151</v>
          </cell>
          <cell r="C10750" t="str">
            <v>210REM0000151</v>
          </cell>
          <cell r="D10750" t="str">
            <v>C35DB护罩盖板左</v>
          </cell>
        </row>
        <row r="10751">
          <cell r="B10751" t="str">
            <v>REM0000168</v>
          </cell>
          <cell r="C10751" t="str">
            <v>210REM0000168</v>
          </cell>
          <cell r="D10751" t="str">
            <v>C35DB面罩心悦蓝右</v>
          </cell>
        </row>
        <row r="10752">
          <cell r="B10752" t="str">
            <v>REM0000171</v>
          </cell>
          <cell r="C10752" t="str">
            <v>210REM0000171</v>
          </cell>
          <cell r="D10752" t="str">
            <v>C35DB面罩凛冽青右</v>
          </cell>
        </row>
        <row r="10753">
          <cell r="B10753" t="str">
            <v>REM0000177</v>
          </cell>
          <cell r="C10753" t="str">
            <v>210REM0000177</v>
          </cell>
          <cell r="D10753" t="str">
            <v>C35DB镜片托右</v>
          </cell>
        </row>
        <row r="10754">
          <cell r="B10754" t="str">
            <v>REM0000181</v>
          </cell>
          <cell r="C10754" t="str">
            <v>210REM0000181</v>
          </cell>
          <cell r="D10754" t="str">
            <v>C35DB手折基板右</v>
          </cell>
        </row>
        <row r="10755">
          <cell r="B10755" t="str">
            <v>REM0000196</v>
          </cell>
          <cell r="C10755" t="str">
            <v>210REM0000196</v>
          </cell>
          <cell r="D10755" t="str">
            <v>C35DB中配左后视镜大漠金</v>
          </cell>
        </row>
        <row r="10756">
          <cell r="B10756" t="str">
            <v>REM0000199</v>
          </cell>
          <cell r="C10756" t="str">
            <v>210REM0000199</v>
          </cell>
          <cell r="D10756" t="str">
            <v>C35DB电折基板左</v>
          </cell>
        </row>
        <row r="10757">
          <cell r="B10757" t="str">
            <v>REM0000207</v>
          </cell>
          <cell r="C10757" t="str">
            <v>210REM0000207</v>
          </cell>
          <cell r="D10757" t="str">
            <v>C35DB中配右后视镜大漠金</v>
          </cell>
        </row>
        <row r="10758">
          <cell r="B10758" t="str">
            <v>REM0000307</v>
          </cell>
          <cell r="C10758" t="str">
            <v>210REM0000307</v>
          </cell>
          <cell r="D10758" t="str">
            <v>江淮左上座</v>
          </cell>
        </row>
        <row r="10759">
          <cell r="B10759" t="str">
            <v>REM0000331</v>
          </cell>
          <cell r="C10759" t="str">
            <v>210REM0000331</v>
          </cell>
          <cell r="D10759" t="str">
            <v>一汽MV3附视镜垫块(喷涂)</v>
          </cell>
        </row>
        <row r="10760">
          <cell r="B10760" t="str">
            <v>REM0000332</v>
          </cell>
          <cell r="C10760" t="str">
            <v>210REM0000332</v>
          </cell>
          <cell r="D10760" t="str">
            <v>一汽MV3俯视镜垫块密封垫</v>
          </cell>
        </row>
        <row r="10761">
          <cell r="B10761" t="str">
            <v>REM0000415</v>
          </cell>
          <cell r="C10761" t="str">
            <v>210REM0000415</v>
          </cell>
          <cell r="D10761" t="str">
            <v>ETX改型接插件</v>
          </cell>
        </row>
        <row r="10762">
          <cell r="B10762" t="str">
            <v>REM0000660</v>
          </cell>
          <cell r="C10762" t="str">
            <v>210REM0000660</v>
          </cell>
          <cell r="D10762" t="str">
            <v>江淮右上支架B</v>
          </cell>
        </row>
        <row r="10763">
          <cell r="B10763" t="str">
            <v>REM0000662</v>
          </cell>
          <cell r="C10763" t="str">
            <v>210REM0000662</v>
          </cell>
          <cell r="D10763" t="str">
            <v>江淮右上支架A</v>
          </cell>
        </row>
        <row r="10764">
          <cell r="B10764" t="str">
            <v>REM0000792</v>
          </cell>
          <cell r="C10764" t="str">
            <v>210REM0000792</v>
          </cell>
          <cell r="D10764" t="str">
            <v>C33DB面罩靓蓝左</v>
          </cell>
        </row>
        <row r="10765">
          <cell r="B10765" t="str">
            <v>REM0000797</v>
          </cell>
          <cell r="C10765" t="str">
            <v>210REM0000797</v>
          </cell>
          <cell r="D10765" t="str">
            <v>C33DB面罩激情橙左</v>
          </cell>
        </row>
        <row r="10766">
          <cell r="B10766" t="str">
            <v>REM0000819</v>
          </cell>
          <cell r="C10766" t="str">
            <v>210REM0000819</v>
          </cell>
          <cell r="D10766" t="str">
            <v>C33DB面罩靓蓝右</v>
          </cell>
        </row>
        <row r="10767">
          <cell r="B10767" t="str">
            <v>REM0000823</v>
          </cell>
          <cell r="C10767" t="str">
            <v>210REM0000823</v>
          </cell>
          <cell r="D10767" t="str">
            <v>C33DB面罩激情橙右</v>
          </cell>
        </row>
        <row r="10768">
          <cell r="B10768" t="str">
            <v>REM0000828</v>
          </cell>
          <cell r="C10768" t="str">
            <v>210REM0000828</v>
          </cell>
          <cell r="D10768" t="str">
            <v>C33DB面罩珠光白右</v>
          </cell>
        </row>
        <row r="10769">
          <cell r="B10769" t="str">
            <v>REM0000829</v>
          </cell>
          <cell r="C10769" t="str">
            <v>210REM0000829</v>
          </cell>
          <cell r="D10769" t="str">
            <v>C33DB面罩丹霞红右</v>
          </cell>
        </row>
        <row r="10770">
          <cell r="B10770" t="str">
            <v>REM0000845</v>
          </cell>
          <cell r="C10770" t="str">
            <v>210REM0000845</v>
          </cell>
          <cell r="D10770" t="str">
            <v>M50N导光条</v>
          </cell>
        </row>
        <row r="10771">
          <cell r="B10771" t="str">
            <v>REM0000863</v>
          </cell>
          <cell r="C10771" t="str">
            <v>210REM0000863</v>
          </cell>
          <cell r="D10771" t="str">
            <v>M50N右灯体</v>
          </cell>
        </row>
        <row r="10772">
          <cell r="B10772" t="str">
            <v>REM0000872</v>
          </cell>
          <cell r="C10772" t="str">
            <v>210REM0000872</v>
          </cell>
          <cell r="D10772" t="str">
            <v>M50N下压盖右</v>
          </cell>
        </row>
        <row r="10773">
          <cell r="B10773" t="str">
            <v>REM0001377</v>
          </cell>
          <cell r="C10773" t="str">
            <v>210REM0001377</v>
          </cell>
          <cell r="D10773" t="str">
            <v>M50N高配后视镜左格林兰白</v>
          </cell>
        </row>
        <row r="10774">
          <cell r="B10774" t="str">
            <v>REM0001545</v>
          </cell>
          <cell r="C10774" t="str">
            <v>210REM0001545</v>
          </cell>
          <cell r="D10774" t="str">
            <v>德龙大保护盖（80）</v>
          </cell>
        </row>
        <row r="10775">
          <cell r="B10775" t="str">
            <v>REM0001548</v>
          </cell>
          <cell r="C10775" t="str">
            <v>210REM0001548</v>
          </cell>
          <cell r="D10775" t="str">
            <v>德龙大保护盖右（205）</v>
          </cell>
        </row>
        <row r="10776">
          <cell r="B10776" t="str">
            <v>REM0002012</v>
          </cell>
          <cell r="C10776" t="str">
            <v>210REM0002012</v>
          </cell>
          <cell r="D10776" t="str">
            <v>F1695大镜体</v>
          </cell>
        </row>
        <row r="10777">
          <cell r="B10777" t="str">
            <v>REM0002026</v>
          </cell>
          <cell r="C10777" t="str">
            <v>210REM0002026</v>
          </cell>
          <cell r="D10777" t="str">
            <v>1780加长左后视镜</v>
          </cell>
        </row>
        <row r="10778">
          <cell r="B10778" t="str">
            <v>REM0002061</v>
          </cell>
          <cell r="C10778" t="str">
            <v>210REM0002061</v>
          </cell>
          <cell r="D10778" t="str">
            <v>北奔左置车左后视镜</v>
          </cell>
        </row>
        <row r="10779">
          <cell r="B10779" t="str">
            <v>REM0002062</v>
          </cell>
          <cell r="C10779" t="str">
            <v>210REM0002062</v>
          </cell>
          <cell r="D10779" t="str">
            <v>北奔左置车右后视镜</v>
          </cell>
        </row>
        <row r="10780">
          <cell r="B10780" t="str">
            <v>REM0002527</v>
          </cell>
          <cell r="C10780" t="str">
            <v>210REM0002527</v>
          </cell>
          <cell r="D10780" t="str">
            <v>骑兵右后视镜</v>
          </cell>
        </row>
        <row r="10781">
          <cell r="B10781" t="str">
            <v>REM0002533</v>
          </cell>
          <cell r="C10781" t="str">
            <v>210REM0002533</v>
          </cell>
          <cell r="D10781" t="str">
            <v>奥铃左后视镜</v>
          </cell>
        </row>
        <row r="10782">
          <cell r="B10782" t="str">
            <v>REM0002534</v>
          </cell>
          <cell r="C10782" t="str">
            <v>210REM0002534</v>
          </cell>
          <cell r="D10782" t="str">
            <v>奥铃右后视镜</v>
          </cell>
        </row>
        <row r="10783">
          <cell r="B10783" t="str">
            <v>REM0002537</v>
          </cell>
          <cell r="C10783" t="str">
            <v>210REM0002537</v>
          </cell>
          <cell r="D10783" t="str">
            <v>1780左后视镜</v>
          </cell>
        </row>
        <row r="10784">
          <cell r="B10784" t="str">
            <v>REM0002538</v>
          </cell>
          <cell r="C10784" t="str">
            <v>210REM0002538</v>
          </cell>
          <cell r="D10784" t="str">
            <v>1780右后视镜</v>
          </cell>
        </row>
        <row r="10785">
          <cell r="B10785" t="str">
            <v>REM0002549</v>
          </cell>
          <cell r="C10785" t="str">
            <v>210REM0002549</v>
          </cell>
          <cell r="D10785" t="str">
            <v>奥铃出口左后视镜</v>
          </cell>
        </row>
        <row r="10786">
          <cell r="B10786" t="str">
            <v>REM0002550</v>
          </cell>
          <cell r="C10786" t="str">
            <v>210REM0002550</v>
          </cell>
          <cell r="D10786" t="str">
            <v>奥铃出口右后视镜</v>
          </cell>
        </row>
        <row r="10787">
          <cell r="B10787" t="str">
            <v>REM0002557</v>
          </cell>
          <cell r="C10787" t="str">
            <v>210REM0002557</v>
          </cell>
          <cell r="D10787" t="str">
            <v>时代H1右后视镜</v>
          </cell>
        </row>
        <row r="10788">
          <cell r="B10788" t="str">
            <v>REM0002735</v>
          </cell>
          <cell r="C10788" t="str">
            <v>210REM0002735</v>
          </cell>
          <cell r="D10788" t="str">
            <v>德龙大镜片托</v>
          </cell>
        </row>
        <row r="10789">
          <cell r="B10789" t="str">
            <v>REM0002895</v>
          </cell>
          <cell r="C10789" t="str">
            <v>210REM0002895</v>
          </cell>
          <cell r="D10789" t="str">
            <v>M50N高配后视镜左格林兰白</v>
          </cell>
        </row>
        <row r="10790">
          <cell r="B10790" t="str">
            <v>REM0002896</v>
          </cell>
          <cell r="C10790" t="str">
            <v>210REM0002896</v>
          </cell>
          <cell r="D10790" t="str">
            <v>M50N高配后视镜右格林兰白</v>
          </cell>
        </row>
        <row r="10791">
          <cell r="B10791" t="str">
            <v>REM0002929</v>
          </cell>
          <cell r="C10791" t="str">
            <v>210REM0002929</v>
          </cell>
          <cell r="D10791" t="str">
            <v>N07国标广角镜片左</v>
          </cell>
        </row>
        <row r="10792">
          <cell r="B10792" t="str">
            <v>REM0002930</v>
          </cell>
          <cell r="C10792" t="str">
            <v>210REM0002930</v>
          </cell>
          <cell r="D10792" t="str">
            <v>N07国标广角镜片右</v>
          </cell>
        </row>
        <row r="10793">
          <cell r="B10793" t="str">
            <v>REM0003398</v>
          </cell>
          <cell r="C10793" t="str">
            <v>210REM0003398</v>
          </cell>
          <cell r="D10793" t="str">
            <v>B40加热片线束(红黄)1</v>
          </cell>
        </row>
        <row r="10794">
          <cell r="B10794" t="str">
            <v>REM0003399</v>
          </cell>
          <cell r="C10794" t="str">
            <v>210REM0003399</v>
          </cell>
          <cell r="D10794" t="str">
            <v>B40加热片线束(红绿)2</v>
          </cell>
        </row>
        <row r="10795">
          <cell r="B10795" t="str">
            <v>REM0003402</v>
          </cell>
          <cell r="C10795" t="str">
            <v>210REM0003402</v>
          </cell>
          <cell r="D10795" t="str">
            <v>欧马可左后视镜阿拉伯</v>
          </cell>
        </row>
        <row r="10796">
          <cell r="B10796" t="str">
            <v>REM0003403</v>
          </cell>
          <cell r="C10796" t="str">
            <v>210REM0003403</v>
          </cell>
          <cell r="D10796" t="str">
            <v>欧马可右后视镜阿拉伯</v>
          </cell>
        </row>
        <row r="10797">
          <cell r="B10797" t="str">
            <v>REM0003406</v>
          </cell>
          <cell r="C10797" t="str">
            <v>210REM0003406</v>
          </cell>
          <cell r="D10797" t="str">
            <v>欧马可501镜杆焊接件</v>
          </cell>
        </row>
        <row r="10798">
          <cell r="B10798" t="str">
            <v>REM0003407</v>
          </cell>
          <cell r="C10798" t="str">
            <v>210REM0003407</v>
          </cell>
          <cell r="D10798" t="str">
            <v>欧马可502镜杆焊接件</v>
          </cell>
        </row>
        <row r="10799">
          <cell r="B10799" t="str">
            <v>REM0003436</v>
          </cell>
          <cell r="C10799" t="str">
            <v>210REM0003436</v>
          </cell>
          <cell r="D10799" t="str">
            <v>蒙派克固定卡扣（小）</v>
          </cell>
        </row>
        <row r="10800">
          <cell r="B10800" t="str">
            <v>REM0010290</v>
          </cell>
          <cell r="C10800" t="str">
            <v>210REM0010290</v>
          </cell>
          <cell r="D10800" t="str">
            <v>B40L三角座亚光黑右</v>
          </cell>
        </row>
        <row r="10801">
          <cell r="B10801" t="str">
            <v>RIM0000045</v>
          </cell>
          <cell r="C10801" t="str">
            <v>210RIM0000045</v>
          </cell>
          <cell r="D10801" t="str">
            <v>1B180-202室内镜</v>
          </cell>
        </row>
        <row r="10802">
          <cell r="B10802" t="str">
            <v>RIM0000109</v>
          </cell>
          <cell r="C10802" t="str">
            <v>210RIM0000109</v>
          </cell>
          <cell r="D10802" t="str">
            <v>后视镜L0823020002A0</v>
          </cell>
        </row>
        <row r="10803">
          <cell r="B10803" t="str">
            <v>RIM0000141</v>
          </cell>
          <cell r="C10803" t="str">
            <v>210RIM0000141</v>
          </cell>
          <cell r="D10803" t="str">
            <v>室内镜</v>
          </cell>
        </row>
        <row r="10804">
          <cell r="B10804" t="str">
            <v>RIM0000142</v>
          </cell>
          <cell r="C10804" t="str">
            <v>210RIM0000142</v>
          </cell>
          <cell r="D10804" t="str">
            <v>1029室内镜片</v>
          </cell>
        </row>
        <row r="10805">
          <cell r="B10805" t="str">
            <v>RIM0000145</v>
          </cell>
          <cell r="C10805" t="str">
            <v>210RIM0000145</v>
          </cell>
          <cell r="D10805" t="str">
            <v>1028室内镜片</v>
          </cell>
        </row>
        <row r="10806">
          <cell r="B10806" t="str">
            <v>RSM0000340</v>
          </cell>
          <cell r="C10806" t="str">
            <v>210RSM0000340</v>
          </cell>
          <cell r="D10806" t="str">
            <v>前下视镜</v>
          </cell>
        </row>
        <row r="10807">
          <cell r="B10807" t="str">
            <v>SHT0001467</v>
          </cell>
          <cell r="C10807" t="str">
            <v>210SHT0001467</v>
          </cell>
          <cell r="D10807" t="str">
            <v>M3000调仰角手柄可变阻尼</v>
          </cell>
        </row>
        <row r="10808">
          <cell r="B10808" t="str">
            <v>SLT0000792</v>
          </cell>
          <cell r="C10808" t="str">
            <v>210SLT0000792</v>
          </cell>
          <cell r="D10808" t="str">
            <v>M4杂物箱盖（棕灰色）</v>
          </cell>
        </row>
        <row r="10809">
          <cell r="B10809" t="str">
            <v>SLT0000793</v>
          </cell>
          <cell r="C10809" t="str">
            <v>210SLT0000793</v>
          </cell>
          <cell r="D10809" t="str">
            <v>M4杂物箱底（棕灰色）</v>
          </cell>
        </row>
        <row r="10810">
          <cell r="B10810" t="str">
            <v>TMA0000220</v>
          </cell>
          <cell r="C10810" t="str">
            <v>210TMA0000220</v>
          </cell>
          <cell r="D10810" t="str">
            <v>4005下视镜纸箱</v>
          </cell>
        </row>
        <row r="10811">
          <cell r="B10811" t="str">
            <v>TMI0000112</v>
          </cell>
          <cell r="C10811" t="str">
            <v>210TMI0000112</v>
          </cell>
          <cell r="D10811" t="str">
            <v>色粉7949</v>
          </cell>
        </row>
        <row r="10812">
          <cell r="B10812" t="str">
            <v>TMI0000115</v>
          </cell>
          <cell r="C10812" t="str">
            <v>210TMI0000115</v>
          </cell>
          <cell r="D10812" t="str">
            <v>TP30回收料</v>
          </cell>
        </row>
        <row r="10813">
          <cell r="B10813" t="str">
            <v>TMI0000116</v>
          </cell>
          <cell r="C10813" t="str">
            <v>210TMI0000116</v>
          </cell>
          <cell r="D10813" t="str">
            <v>TP15回收料</v>
          </cell>
        </row>
        <row r="10814">
          <cell r="B10814" t="str">
            <v>TMI0000117</v>
          </cell>
          <cell r="C10814" t="str">
            <v>210TMI0000117</v>
          </cell>
          <cell r="D10814" t="str">
            <v>苯领ABS回收料</v>
          </cell>
        </row>
        <row r="10815">
          <cell r="B10815" t="str">
            <v>TMI0000118</v>
          </cell>
          <cell r="C10815" t="str">
            <v>210TMI0000118</v>
          </cell>
          <cell r="D10815" t="str">
            <v>PA+GF45回收料</v>
          </cell>
        </row>
        <row r="10816">
          <cell r="B10816" t="str">
            <v>BCL0010004</v>
          </cell>
          <cell r="C10816" t="str">
            <v>220BCL0010004</v>
          </cell>
          <cell r="D10816" t="str">
            <v>扎带卡扣</v>
          </cell>
        </row>
        <row r="10817">
          <cell r="B10817" t="str">
            <v>BEC0010004</v>
          </cell>
          <cell r="C10817" t="str">
            <v>220BEC0010004</v>
          </cell>
          <cell r="D10817" t="str">
            <v>坐垫加热垫总成</v>
          </cell>
        </row>
        <row r="10818">
          <cell r="B10818" t="str">
            <v>BEC0010005</v>
          </cell>
          <cell r="C10818" t="str">
            <v>220BEC0010005</v>
          </cell>
          <cell r="D10818" t="str">
            <v>靠背加热垫总成</v>
          </cell>
        </row>
        <row r="10819">
          <cell r="B10819" t="str">
            <v>BEC0010115</v>
          </cell>
          <cell r="C10819" t="str">
            <v>220BEC0010115</v>
          </cell>
          <cell r="D10819" t="str">
            <v>通风线束总成</v>
          </cell>
        </row>
        <row r="10820">
          <cell r="B10820" t="str">
            <v>BEC0010152</v>
          </cell>
          <cell r="C10820" t="str">
            <v>220BEC0010152</v>
          </cell>
          <cell r="D10820" t="str">
            <v>坐垫风扇总成（含保护壳）</v>
          </cell>
        </row>
        <row r="10821">
          <cell r="B10821" t="str">
            <v>BEC0010153</v>
          </cell>
          <cell r="C10821" t="str">
            <v>220BEC0010153</v>
          </cell>
          <cell r="D10821" t="str">
            <v>靠背风扇总成(含保护壳)</v>
          </cell>
        </row>
        <row r="10822">
          <cell r="B10822" t="str">
            <v>BFA0000297</v>
          </cell>
          <cell r="C10822" t="str">
            <v>220BFA0000297</v>
          </cell>
          <cell r="D10822" t="str">
            <v>十字槽沉头螺钉</v>
          </cell>
        </row>
        <row r="10823">
          <cell r="B10823" t="str">
            <v>BFA0010070</v>
          </cell>
          <cell r="C10823" t="str">
            <v>220BFA0010070</v>
          </cell>
          <cell r="D10823" t="str">
            <v>橡胶垫固定垫片</v>
          </cell>
        </row>
        <row r="10824">
          <cell r="B10824" t="str">
            <v>BSP0000073</v>
          </cell>
          <cell r="C10824" t="str">
            <v>220BSP0000073</v>
          </cell>
          <cell r="D10824" t="str">
            <v>B40L弹簧</v>
          </cell>
        </row>
        <row r="10825">
          <cell r="B10825" t="str">
            <v>SBS0010149</v>
          </cell>
          <cell r="C10825" t="str">
            <v>220SBS0010149</v>
          </cell>
          <cell r="D10825" t="str">
            <v>窄车三排三人座骨架总成</v>
          </cell>
        </row>
        <row r="10826">
          <cell r="B10826" t="str">
            <v>SBS0010163</v>
          </cell>
          <cell r="C10826" t="str">
            <v>220SBS0010163</v>
          </cell>
          <cell r="D10826" t="str">
            <v>K1底座护盖（前）</v>
          </cell>
        </row>
        <row r="10827">
          <cell r="B10827" t="str">
            <v>SBS0010164</v>
          </cell>
          <cell r="C10827" t="str">
            <v>220SBS0010164</v>
          </cell>
          <cell r="D10827" t="str">
            <v>K1底座护盖（后）</v>
          </cell>
        </row>
        <row r="10828">
          <cell r="B10828" t="str">
            <v>SBS0010165</v>
          </cell>
          <cell r="C10828" t="str">
            <v>220SBS0010165</v>
          </cell>
          <cell r="D10828" t="str">
            <v>K1三点式安全带左</v>
          </cell>
        </row>
        <row r="10829">
          <cell r="B10829" t="str">
            <v>SBS0010251</v>
          </cell>
          <cell r="C10829" t="str">
            <v>220SBS0010251</v>
          </cell>
          <cell r="D10829" t="str">
            <v>K1宽车中间靠背护面总成</v>
          </cell>
        </row>
        <row r="10830">
          <cell r="B10830" t="str">
            <v>SBS0010252</v>
          </cell>
          <cell r="C10830" t="str">
            <v>220SBS0010252</v>
          </cell>
          <cell r="D10830" t="str">
            <v>K1宽车中间座垫护面总成</v>
          </cell>
        </row>
        <row r="10831">
          <cell r="B10831" t="str">
            <v>SCS0001394</v>
          </cell>
          <cell r="C10831" t="str">
            <v>220SCS0001394</v>
          </cell>
          <cell r="D10831" t="str">
            <v>副驾驶员靠背骨架总成</v>
          </cell>
        </row>
        <row r="10832">
          <cell r="B10832" t="str">
            <v>SCS0001399</v>
          </cell>
          <cell r="C10832" t="str">
            <v>220SCS0001399</v>
          </cell>
          <cell r="D10832" t="str">
            <v>主驾驶员靠背骨架总成</v>
          </cell>
        </row>
        <row r="10833">
          <cell r="B10833" t="str">
            <v>SCS0001445</v>
          </cell>
          <cell r="C10833" t="str">
            <v>220SCS0001445</v>
          </cell>
          <cell r="D10833" t="str">
            <v>副驾座骨架总成</v>
          </cell>
        </row>
        <row r="10834">
          <cell r="B10834" t="str">
            <v>SCS0001447</v>
          </cell>
          <cell r="C10834" t="str">
            <v>220SCS0001447</v>
          </cell>
          <cell r="D10834" t="str">
            <v>主驾座骨架总成</v>
          </cell>
        </row>
        <row r="10835">
          <cell r="B10835" t="str">
            <v>SCS0004305</v>
          </cell>
          <cell r="C10835" t="str">
            <v>220SCS0004305</v>
          </cell>
          <cell r="D10835" t="str">
            <v>B40L四分坐垫合棉无纺布</v>
          </cell>
        </row>
        <row r="10836">
          <cell r="B10836" t="str">
            <v>SCS0004317</v>
          </cell>
          <cell r="C10836" t="str">
            <v>220SCS0004317</v>
          </cell>
          <cell r="D10836" t="str">
            <v>靠背扶手支撑钢丝</v>
          </cell>
        </row>
        <row r="10837">
          <cell r="B10837" t="str">
            <v>SCS0004327</v>
          </cell>
          <cell r="C10837" t="str">
            <v>220SCS0004327</v>
          </cell>
          <cell r="D10837" t="str">
            <v>B40L六分坐垫合棉无纺布</v>
          </cell>
        </row>
        <row r="10838">
          <cell r="B10838" t="str">
            <v>SCS0004334</v>
          </cell>
          <cell r="C10838" t="str">
            <v>220SCS0004334</v>
          </cell>
          <cell r="D10838" t="str">
            <v>无纺布</v>
          </cell>
        </row>
        <row r="10839">
          <cell r="B10839" t="str">
            <v>SCS0005170</v>
          </cell>
          <cell r="C10839" t="str">
            <v>220SCS0005170</v>
          </cell>
          <cell r="D10839" t="str">
            <v>后排座椅坐垫面套</v>
          </cell>
        </row>
        <row r="10840">
          <cell r="B10840" t="str">
            <v>SCS0005181</v>
          </cell>
          <cell r="C10840" t="str">
            <v>220SCS0005181</v>
          </cell>
          <cell r="D10840" t="str">
            <v>C50出租车六分背护面</v>
          </cell>
        </row>
        <row r="10841">
          <cell r="B10841" t="str">
            <v>SCS0005185</v>
          </cell>
          <cell r="C10841" t="str">
            <v>220SCS0005185</v>
          </cell>
          <cell r="D10841" t="str">
            <v>C50出租车四分背护面</v>
          </cell>
        </row>
        <row r="10842">
          <cell r="B10842" t="str">
            <v>SHT0000541</v>
          </cell>
          <cell r="C10842" t="str">
            <v>220SHT0000541</v>
          </cell>
          <cell r="D10842" t="str">
            <v>副驾驶员靠背护面总成</v>
          </cell>
        </row>
        <row r="10843">
          <cell r="B10843" t="str">
            <v>SHT0000543</v>
          </cell>
          <cell r="C10843" t="str">
            <v>220SHT0000543</v>
          </cell>
          <cell r="D10843" t="str">
            <v>副驾驶员座垫护面总成</v>
          </cell>
        </row>
        <row r="10844">
          <cell r="B10844" t="str">
            <v>SHT0000626</v>
          </cell>
          <cell r="C10844" t="str">
            <v>220SHT0000626</v>
          </cell>
          <cell r="D10844" t="str">
            <v>下卧铺护面总成</v>
          </cell>
        </row>
        <row r="10845">
          <cell r="B10845" t="str">
            <v>SHT0000638</v>
          </cell>
          <cell r="C10845" t="str">
            <v>220SHT0000638</v>
          </cell>
          <cell r="D10845" t="str">
            <v>副驾驶员靠背护面总成</v>
          </cell>
        </row>
        <row r="10846">
          <cell r="B10846" t="str">
            <v>SHT0000639</v>
          </cell>
          <cell r="C10846" t="str">
            <v>220SHT0000639</v>
          </cell>
          <cell r="D10846" t="str">
            <v>副驾驶员座垫护面总成</v>
          </cell>
        </row>
        <row r="10847">
          <cell r="B10847" t="str">
            <v>SHT0000663</v>
          </cell>
          <cell r="C10847" t="str">
            <v>220SHT0000663</v>
          </cell>
          <cell r="D10847" t="str">
            <v>卧铺木板</v>
          </cell>
        </row>
        <row r="10848">
          <cell r="B10848" t="str">
            <v>SHT0000664</v>
          </cell>
          <cell r="C10848" t="str">
            <v>220SHT0000664</v>
          </cell>
          <cell r="D10848" t="str">
            <v>卧铺支撑架/扶手</v>
          </cell>
        </row>
        <row r="10849">
          <cell r="B10849" t="str">
            <v>SHT0000665</v>
          </cell>
          <cell r="C10849" t="str">
            <v>220SHT0000665</v>
          </cell>
          <cell r="D10849" t="str">
            <v>重卡加厚经济卧铺硬质棉</v>
          </cell>
        </row>
        <row r="10850">
          <cell r="B10850" t="str">
            <v>SHT0000666</v>
          </cell>
          <cell r="C10850" t="str">
            <v>220SHT0000666</v>
          </cell>
          <cell r="D10850" t="str">
            <v>卧铺加强板</v>
          </cell>
        </row>
        <row r="10851">
          <cell r="B10851" t="str">
            <v>SHT0000673</v>
          </cell>
          <cell r="C10851" t="str">
            <v>220SHT0000673</v>
          </cell>
          <cell r="D10851" t="str">
            <v>下卧铺护面总成</v>
          </cell>
        </row>
        <row r="10852">
          <cell r="B10852" t="str">
            <v>SHT0000679</v>
          </cell>
          <cell r="C10852" t="str">
            <v>220SHT0000679</v>
          </cell>
          <cell r="D10852" t="str">
            <v>中间座椅座垫护面总成</v>
          </cell>
        </row>
        <row r="10853">
          <cell r="B10853" t="str">
            <v>SHT0000680</v>
          </cell>
          <cell r="C10853" t="str">
            <v>220SHT0000680</v>
          </cell>
          <cell r="D10853" t="str">
            <v>中间座椅靠背护面总成</v>
          </cell>
        </row>
        <row r="10854">
          <cell r="B10854" t="str">
            <v>SHT0000681</v>
          </cell>
          <cell r="C10854" t="str">
            <v>220SHT0000681</v>
          </cell>
          <cell r="D10854" t="str">
            <v>下卧铺护面总成</v>
          </cell>
        </row>
        <row r="10855">
          <cell r="B10855" t="str">
            <v>SHT0000707</v>
          </cell>
          <cell r="C10855" t="str">
            <v>220SHT0000707</v>
          </cell>
          <cell r="D10855" t="str">
            <v>卧铺木板</v>
          </cell>
        </row>
        <row r="10856">
          <cell r="B10856" t="str">
            <v>SHT0000708</v>
          </cell>
          <cell r="C10856" t="str">
            <v>220SHT0000708</v>
          </cell>
          <cell r="D10856" t="str">
            <v>下卧铺护面总成</v>
          </cell>
        </row>
        <row r="10857">
          <cell r="B10857" t="str">
            <v>SHT0000709</v>
          </cell>
          <cell r="C10857" t="str">
            <v>220SHT0000709</v>
          </cell>
          <cell r="D10857" t="str">
            <v>重卡经济型卧铺硬质棉</v>
          </cell>
        </row>
        <row r="10858">
          <cell r="B10858" t="str">
            <v>SHT0000710</v>
          </cell>
          <cell r="C10858" t="str">
            <v>220SHT0000710</v>
          </cell>
          <cell r="D10858" t="str">
            <v>经济型H3卧铺总成护面(薄</v>
          </cell>
        </row>
        <row r="10859">
          <cell r="B10859" t="str">
            <v>SHT0000763</v>
          </cell>
          <cell r="C10859" t="str">
            <v>220SHT0000763</v>
          </cell>
          <cell r="D10859" t="str">
            <v>重卡中间座杂物箱黑</v>
          </cell>
        </row>
        <row r="10860">
          <cell r="B10860" t="str">
            <v>SHT0002736</v>
          </cell>
          <cell r="C10860" t="str">
            <v>220SHT0002736</v>
          </cell>
          <cell r="D10860" t="str">
            <v>H4正驾底座模块包装箱</v>
          </cell>
        </row>
        <row r="10861">
          <cell r="B10861" t="str">
            <v>SHT0010336</v>
          </cell>
          <cell r="C10861" t="str">
            <v>220SHT0010336</v>
          </cell>
          <cell r="D10861" t="str">
            <v>驾驶员靠背调节手柄</v>
          </cell>
        </row>
        <row r="10862">
          <cell r="B10862" t="str">
            <v>SHT0010413</v>
          </cell>
          <cell r="C10862" t="str">
            <v>220SHT0010413</v>
          </cell>
          <cell r="D10862" t="str">
            <v>扶手安装支架总成</v>
          </cell>
        </row>
        <row r="10863">
          <cell r="B10863" t="str">
            <v>SHT0010616</v>
          </cell>
          <cell r="C10863" t="str">
            <v>220SHT0010616</v>
          </cell>
          <cell r="D10863" t="str">
            <v>副驾驶安全带卷收器总成</v>
          </cell>
        </row>
        <row r="10864">
          <cell r="B10864" t="str">
            <v>SHT0010677</v>
          </cell>
          <cell r="C10864" t="str">
            <v>220SHT0010677</v>
          </cell>
          <cell r="D10864" t="str">
            <v>副驾标配靠背调节手柄</v>
          </cell>
        </row>
        <row r="10865">
          <cell r="B10865" t="str">
            <v>SHT0010743</v>
          </cell>
          <cell r="C10865" t="str">
            <v>220SHT0010743</v>
          </cell>
          <cell r="D10865" t="str">
            <v>安全带带扣总成</v>
          </cell>
        </row>
        <row r="10866">
          <cell r="B10866" t="str">
            <v>SHT0011066</v>
          </cell>
          <cell r="C10866" t="str">
            <v>220SHT0011066</v>
          </cell>
          <cell r="D10866" t="str">
            <v>靠背泡沫预埋钢丝2</v>
          </cell>
        </row>
        <row r="10867">
          <cell r="B10867" t="str">
            <v>SHT0011068</v>
          </cell>
          <cell r="C10867" t="str">
            <v>220SHT0011068</v>
          </cell>
          <cell r="D10867" t="str">
            <v>预埋钢丝D</v>
          </cell>
        </row>
        <row r="10868">
          <cell r="B10868" t="str">
            <v>SHT0011069</v>
          </cell>
          <cell r="C10868" t="str">
            <v>220SHT0011069</v>
          </cell>
          <cell r="D10868" t="str">
            <v>预埋钢丝E</v>
          </cell>
        </row>
        <row r="10869">
          <cell r="B10869" t="str">
            <v>SHT0011070</v>
          </cell>
          <cell r="C10869" t="str">
            <v>220SHT0011070</v>
          </cell>
          <cell r="D10869" t="str">
            <v>坐垫预埋钢丝A</v>
          </cell>
        </row>
        <row r="10870">
          <cell r="B10870" t="str">
            <v>SHT0011071</v>
          </cell>
          <cell r="C10870" t="str">
            <v>220SHT0011071</v>
          </cell>
          <cell r="D10870" t="str">
            <v>坐垫预埋钢丝B</v>
          </cell>
        </row>
        <row r="10871">
          <cell r="B10871" t="str">
            <v>SHT0011222</v>
          </cell>
          <cell r="C10871" t="str">
            <v>220SHT0011222</v>
          </cell>
          <cell r="D10871" t="str">
            <v>副司机靠背护面总成</v>
          </cell>
        </row>
        <row r="10872">
          <cell r="B10872" t="str">
            <v>SHT0011224</v>
          </cell>
          <cell r="C10872" t="str">
            <v>220SHT0011224</v>
          </cell>
          <cell r="D10872" t="str">
            <v>副司机坐垫护面总成</v>
          </cell>
        </row>
        <row r="10873">
          <cell r="B10873" t="str">
            <v>SHT0011508</v>
          </cell>
          <cell r="C10873" t="str">
            <v>220SHT0011508</v>
          </cell>
          <cell r="D10873" t="str">
            <v>副驾驶高配靠背调节手柄</v>
          </cell>
        </row>
        <row r="10874">
          <cell r="B10874" t="str">
            <v>SHT0011512</v>
          </cell>
          <cell r="C10874" t="str">
            <v>220SHT0011512</v>
          </cell>
          <cell r="D10874" t="str">
            <v>靠背泡沫预埋钢丝1</v>
          </cell>
        </row>
        <row r="10875">
          <cell r="B10875" t="str">
            <v>SHT0011603</v>
          </cell>
          <cell r="C10875" t="str">
            <v>220SHT0011603</v>
          </cell>
          <cell r="D10875" t="str">
            <v>坐垫预埋钢丝C</v>
          </cell>
        </row>
        <row r="10876">
          <cell r="B10876" t="str">
            <v>SHT0011604</v>
          </cell>
          <cell r="C10876" t="str">
            <v>220SHT0011604</v>
          </cell>
          <cell r="D10876" t="str">
            <v>坐垫预埋钢丝D</v>
          </cell>
        </row>
        <row r="10877">
          <cell r="B10877" t="str">
            <v>SHT0012493</v>
          </cell>
          <cell r="C10877" t="str">
            <v>220SHT0012493</v>
          </cell>
          <cell r="D10877" t="str">
            <v>底座模块化总成</v>
          </cell>
        </row>
        <row r="10878">
          <cell r="B10878" t="str">
            <v>SHT0012573</v>
          </cell>
          <cell r="C10878" t="str">
            <v>220SHT0012573</v>
          </cell>
          <cell r="D10878" t="str">
            <v>靠背横向预埋弯钢丝</v>
          </cell>
        </row>
        <row r="10879">
          <cell r="B10879" t="str">
            <v>SHT0013203</v>
          </cell>
          <cell r="C10879" t="str">
            <v>220SHT0013203</v>
          </cell>
          <cell r="D10879" t="str">
            <v>驾驶员靠背面套总成</v>
          </cell>
        </row>
        <row r="10880">
          <cell r="B10880" t="str">
            <v>SHT0013205</v>
          </cell>
          <cell r="C10880" t="str">
            <v>220SHT0013205</v>
          </cell>
          <cell r="D10880" t="str">
            <v>坐垫面套总成</v>
          </cell>
        </row>
        <row r="10881">
          <cell r="B10881" t="str">
            <v>SHT0013207</v>
          </cell>
          <cell r="C10881" t="str">
            <v>220SHT0013207</v>
          </cell>
          <cell r="D10881" t="str">
            <v>副驾驶员靠背面套总成</v>
          </cell>
        </row>
        <row r="10882">
          <cell r="B10882" t="str">
            <v>SHT0013210</v>
          </cell>
          <cell r="C10882" t="str">
            <v>220SHT0013210</v>
          </cell>
          <cell r="D10882" t="str">
            <v>副驾驶员靠背面套总成</v>
          </cell>
        </row>
        <row r="10883">
          <cell r="B10883" t="str">
            <v>SHT0013212</v>
          </cell>
          <cell r="C10883" t="str">
            <v>220SHT0013212</v>
          </cell>
          <cell r="D10883" t="str">
            <v>副驾驶员靠背面套总成</v>
          </cell>
        </row>
        <row r="10884">
          <cell r="B10884" t="str">
            <v>SHT0013595</v>
          </cell>
          <cell r="C10884" t="str">
            <v>220SHT0013595</v>
          </cell>
          <cell r="D10884" t="str">
            <v>驾驶员靠背面套总成</v>
          </cell>
        </row>
        <row r="10885">
          <cell r="B10885" t="str">
            <v>SHT0013596</v>
          </cell>
          <cell r="C10885" t="str">
            <v>220SHT0013596</v>
          </cell>
          <cell r="D10885" t="str">
            <v>驾驶员靠背面套总成</v>
          </cell>
        </row>
        <row r="10886">
          <cell r="B10886" t="str">
            <v>SHT0013597</v>
          </cell>
          <cell r="C10886" t="str">
            <v>220SHT0013597</v>
          </cell>
          <cell r="D10886" t="str">
            <v>副驾驶员靠背面套总成</v>
          </cell>
        </row>
        <row r="10887">
          <cell r="B10887" t="str">
            <v>SHT0013598</v>
          </cell>
          <cell r="C10887" t="str">
            <v>220SHT0013598</v>
          </cell>
          <cell r="D10887" t="str">
            <v>副驾驶员靠背面套总成</v>
          </cell>
        </row>
        <row r="10888">
          <cell r="B10888" t="str">
            <v>SHT0013599</v>
          </cell>
          <cell r="C10888" t="str">
            <v>220SHT0013599</v>
          </cell>
          <cell r="D10888" t="str">
            <v>副驾驶员靠背面套总成</v>
          </cell>
        </row>
        <row r="10889">
          <cell r="B10889" t="str">
            <v>SHT0013600</v>
          </cell>
          <cell r="C10889" t="str">
            <v>220SHT0013600</v>
          </cell>
          <cell r="D10889" t="str">
            <v>副驾驶员靠背面套总成</v>
          </cell>
        </row>
        <row r="10890">
          <cell r="B10890" t="str">
            <v>SHT0013601</v>
          </cell>
          <cell r="C10890" t="str">
            <v>220SHT0013601</v>
          </cell>
          <cell r="D10890" t="str">
            <v>坐垫面套总成</v>
          </cell>
        </row>
        <row r="10891">
          <cell r="B10891" t="str">
            <v>SHT0013603</v>
          </cell>
          <cell r="C10891" t="str">
            <v>220SHT0013603</v>
          </cell>
          <cell r="D10891" t="str">
            <v>坐垫面套总成</v>
          </cell>
        </row>
        <row r="10892">
          <cell r="B10892" t="str">
            <v>SHT0013604</v>
          </cell>
          <cell r="C10892" t="str">
            <v>220SHT0013604</v>
          </cell>
          <cell r="D10892" t="str">
            <v>坐垫面套总成</v>
          </cell>
        </row>
        <row r="10893">
          <cell r="B10893" t="str">
            <v>SHT0013627</v>
          </cell>
          <cell r="C10893" t="str">
            <v>220SHT0013627</v>
          </cell>
          <cell r="D10893" t="str">
            <v>驾驶员靠背面套总成</v>
          </cell>
        </row>
        <row r="10894">
          <cell r="B10894" t="str">
            <v>SHT0013628</v>
          </cell>
          <cell r="C10894" t="str">
            <v>220SHT0013628</v>
          </cell>
          <cell r="D10894" t="str">
            <v>驾驶员靠背面套总成</v>
          </cell>
        </row>
        <row r="10895">
          <cell r="B10895" t="str">
            <v>SHT0013629</v>
          </cell>
          <cell r="C10895" t="str">
            <v>220SHT0013629</v>
          </cell>
          <cell r="D10895" t="str">
            <v>驾驶员靠背面套总成</v>
          </cell>
        </row>
        <row r="10896">
          <cell r="B10896" t="str">
            <v>SHT0013630</v>
          </cell>
          <cell r="C10896" t="str">
            <v>220SHT0013630</v>
          </cell>
          <cell r="D10896" t="str">
            <v>靠背面套总成</v>
          </cell>
        </row>
        <row r="10897">
          <cell r="B10897" t="str">
            <v>SHT0013631</v>
          </cell>
          <cell r="C10897" t="str">
            <v>220SHT0013631</v>
          </cell>
          <cell r="D10897" t="str">
            <v>靠背面套总成</v>
          </cell>
        </row>
        <row r="10898">
          <cell r="B10898" t="str">
            <v>SHT0013632</v>
          </cell>
          <cell r="C10898" t="str">
            <v>220SHT0013632</v>
          </cell>
          <cell r="D10898" t="str">
            <v>副驾驶员靠背面套总成</v>
          </cell>
        </row>
        <row r="10899">
          <cell r="B10899" t="str">
            <v>SHT0013633</v>
          </cell>
          <cell r="C10899" t="str">
            <v>220SHT0013633</v>
          </cell>
          <cell r="D10899" t="str">
            <v>坐垫面套总成</v>
          </cell>
        </row>
        <row r="10900">
          <cell r="B10900" t="str">
            <v>SHT0013634</v>
          </cell>
          <cell r="C10900" t="str">
            <v>220SHT0013634</v>
          </cell>
          <cell r="D10900" t="str">
            <v>坐垫面套总成</v>
          </cell>
        </row>
        <row r="10901">
          <cell r="B10901" t="str">
            <v>SHT0013635</v>
          </cell>
          <cell r="C10901" t="str">
            <v>220SHT0013635</v>
          </cell>
          <cell r="D10901" t="str">
            <v>副驾坐垫面套总成</v>
          </cell>
        </row>
        <row r="10902">
          <cell r="B10902" t="str">
            <v>SHT0013636</v>
          </cell>
          <cell r="C10902" t="str">
            <v>220SHT0013636</v>
          </cell>
          <cell r="D10902" t="str">
            <v>坐垫面套总成</v>
          </cell>
        </row>
        <row r="10903">
          <cell r="B10903" t="str">
            <v>SHT0013637</v>
          </cell>
          <cell r="C10903" t="str">
            <v>220SHT0013637</v>
          </cell>
          <cell r="D10903" t="str">
            <v>坐垫面套总成</v>
          </cell>
        </row>
        <row r="10904">
          <cell r="B10904" t="str">
            <v>SHT0013639</v>
          </cell>
          <cell r="C10904" t="str">
            <v>220SHT0013639</v>
          </cell>
          <cell r="D10904" t="str">
            <v>头枕面套总成</v>
          </cell>
        </row>
        <row r="10905">
          <cell r="B10905" t="str">
            <v>SHT0013801</v>
          </cell>
          <cell r="C10905" t="str">
            <v>220SHT0013801</v>
          </cell>
          <cell r="D10905" t="str">
            <v>司机靠背护面总成</v>
          </cell>
        </row>
        <row r="10906">
          <cell r="B10906" t="str">
            <v>SHT0013802</v>
          </cell>
          <cell r="C10906" t="str">
            <v>220SHT0013802</v>
          </cell>
          <cell r="D10906" t="str">
            <v>司机靠背护面总成</v>
          </cell>
        </row>
        <row r="10907">
          <cell r="B10907" t="str">
            <v>SHT0013887</v>
          </cell>
          <cell r="C10907" t="str">
            <v>220SHT0013887</v>
          </cell>
          <cell r="D10907" t="str">
            <v>司机靠背护面总成</v>
          </cell>
        </row>
        <row r="10908">
          <cell r="B10908" t="str">
            <v>SHT0014183</v>
          </cell>
          <cell r="C10908" t="str">
            <v>220SHT0014183</v>
          </cell>
          <cell r="D10908" t="str">
            <v>驾驶员靠背面套总成</v>
          </cell>
        </row>
        <row r="10909">
          <cell r="B10909" t="str">
            <v>SHT0014190</v>
          </cell>
          <cell r="C10909" t="str">
            <v>220SHT0014190</v>
          </cell>
          <cell r="D10909" t="str">
            <v>副驾坐垫面套总成</v>
          </cell>
        </row>
        <row r="10910">
          <cell r="B10910" t="str">
            <v>SHT0014192</v>
          </cell>
          <cell r="C10910" t="str">
            <v>220SHT0014192</v>
          </cell>
          <cell r="D10910" t="str">
            <v>副驾坐垫面套总成</v>
          </cell>
        </row>
        <row r="10911">
          <cell r="B10911" t="str">
            <v>SLT0000112</v>
          </cell>
          <cell r="C10911" t="str">
            <v>220SLT0000112</v>
          </cell>
          <cell r="D10911" t="str">
            <v>1800二排背-花面布套</v>
          </cell>
        </row>
        <row r="10912">
          <cell r="B10912" t="str">
            <v>SLT0000113</v>
          </cell>
          <cell r="C10912" t="str">
            <v>220SLT0000113</v>
          </cell>
          <cell r="D10912" t="str">
            <v>1800二排座-花面布套</v>
          </cell>
        </row>
        <row r="10913">
          <cell r="B10913" t="str">
            <v>SLT0000207</v>
          </cell>
          <cell r="C10913" t="str">
            <v>220SLT0000207</v>
          </cell>
          <cell r="D10913" t="str">
            <v>6486加长折叠背布套</v>
          </cell>
        </row>
        <row r="10914">
          <cell r="B10914" t="str">
            <v>SLT0000208</v>
          </cell>
          <cell r="C10914" t="str">
            <v>220SLT0000208</v>
          </cell>
          <cell r="D10914" t="str">
            <v>6486加长折叠座布套</v>
          </cell>
        </row>
        <row r="10915">
          <cell r="B10915" t="str">
            <v>SLT0000355</v>
          </cell>
          <cell r="C10915" t="str">
            <v>220SLT0000355</v>
          </cell>
          <cell r="D10915" t="str">
            <v>深灰仿皮头枕布套</v>
          </cell>
        </row>
        <row r="10916">
          <cell r="B10916" t="str">
            <v>SLT0000356</v>
          </cell>
          <cell r="C10916" t="str">
            <v>220SLT0000356</v>
          </cell>
          <cell r="D10916" t="str">
            <v>深灰仿皮窄车司机背布套</v>
          </cell>
        </row>
        <row r="10917">
          <cell r="B10917" t="str">
            <v>SLT0000357</v>
          </cell>
          <cell r="C10917" t="str">
            <v>220SLT0000357</v>
          </cell>
          <cell r="D10917" t="str">
            <v>深灰仿皮窄车司机座布套</v>
          </cell>
        </row>
        <row r="10918">
          <cell r="B10918" t="str">
            <v>SLT0000373</v>
          </cell>
          <cell r="C10918" t="str">
            <v>220SLT0000373</v>
          </cell>
          <cell r="D10918" t="str">
            <v>深灰仿皮窄车副司机背布套</v>
          </cell>
        </row>
        <row r="10919">
          <cell r="B10919" t="str">
            <v>SLT0000432</v>
          </cell>
          <cell r="C10919" t="str">
            <v>220SLT0000432</v>
          </cell>
          <cell r="D10919" t="str">
            <v>G9滑块（手柄轴）</v>
          </cell>
        </row>
        <row r="10920">
          <cell r="B10920" t="str">
            <v>SLT0000625</v>
          </cell>
          <cell r="C10920" t="str">
            <v>220SLT0000625</v>
          </cell>
          <cell r="D10920" t="str">
            <v>标准窄车侧翻左座布套</v>
          </cell>
        </row>
        <row r="10921">
          <cell r="B10921" t="str">
            <v>SLT0000679</v>
          </cell>
          <cell r="C10921" t="str">
            <v>220SLT0000679</v>
          </cell>
          <cell r="D10921" t="str">
            <v>k1窄车中间座布套</v>
          </cell>
        </row>
        <row r="10922">
          <cell r="B10922" t="str">
            <v>SLT0000680</v>
          </cell>
          <cell r="C10922" t="str">
            <v>220SLT0000680</v>
          </cell>
          <cell r="D10922" t="str">
            <v>K1窄车中间背布套</v>
          </cell>
        </row>
        <row r="10923">
          <cell r="B10923" t="str">
            <v>SLT0000728</v>
          </cell>
          <cell r="C10923" t="str">
            <v>220SLT0000728</v>
          </cell>
          <cell r="D10923" t="str">
            <v>副司机背布套</v>
          </cell>
        </row>
        <row r="10924">
          <cell r="B10924" t="str">
            <v>SLT0000744</v>
          </cell>
          <cell r="C10924" t="str">
            <v>220SLT0000744</v>
          </cell>
          <cell r="D10924" t="str">
            <v>1800副座布套</v>
          </cell>
        </row>
        <row r="10925">
          <cell r="B10925" t="str">
            <v>SLT0000745</v>
          </cell>
          <cell r="C10925" t="str">
            <v>220SLT0000745</v>
          </cell>
          <cell r="D10925" t="str">
            <v>1800小背布套</v>
          </cell>
        </row>
        <row r="10926">
          <cell r="B10926" t="str">
            <v>SLT0000764</v>
          </cell>
          <cell r="C10926" t="str">
            <v>220SLT0000764</v>
          </cell>
          <cell r="D10926" t="str">
            <v>M3出口1800二排背</v>
          </cell>
        </row>
        <row r="10927">
          <cell r="B10927" t="str">
            <v>SLT0000765</v>
          </cell>
          <cell r="C10927" t="str">
            <v>220SLT0000765</v>
          </cell>
          <cell r="D10927" t="str">
            <v>M3出口1800二排座</v>
          </cell>
        </row>
        <row r="10928">
          <cell r="B10928" t="str">
            <v>SLT0000792</v>
          </cell>
          <cell r="C10928" t="str">
            <v>220SLT0000792</v>
          </cell>
          <cell r="D10928" t="str">
            <v>M4杂物箱盖（棕灰色）</v>
          </cell>
        </row>
        <row r="10929">
          <cell r="B10929" t="str">
            <v>SLT0000793</v>
          </cell>
          <cell r="C10929" t="str">
            <v>220SLT0000793</v>
          </cell>
          <cell r="D10929" t="str">
            <v>M4杂物箱底（棕灰色）</v>
          </cell>
        </row>
        <row r="10930">
          <cell r="B10930" t="str">
            <v>SLT0000865</v>
          </cell>
          <cell r="C10930" t="str">
            <v>220SLT0000865</v>
          </cell>
          <cell r="D10930" t="str">
            <v>M3出口1800卧铺布套</v>
          </cell>
        </row>
        <row r="10931">
          <cell r="B10931" t="str">
            <v>SLT0001033</v>
          </cell>
          <cell r="C10931" t="str">
            <v>220SLT0001033</v>
          </cell>
          <cell r="D10931" t="str">
            <v>k1一排三人座布套新面料</v>
          </cell>
        </row>
        <row r="10932">
          <cell r="B10932" t="str">
            <v>SLT0001034</v>
          </cell>
          <cell r="C10932" t="str">
            <v>220SLT0001034</v>
          </cell>
          <cell r="D10932" t="str">
            <v>k1一排三人背布套</v>
          </cell>
        </row>
        <row r="10933">
          <cell r="B10933" t="str">
            <v>SLT0001036</v>
          </cell>
          <cell r="C10933" t="str">
            <v>220SLT0001036</v>
          </cell>
          <cell r="D10933" t="str">
            <v>K1三人联体背泡沫宽车</v>
          </cell>
        </row>
        <row r="10934">
          <cell r="B10934" t="str">
            <v>SLT0001037</v>
          </cell>
          <cell r="C10934" t="str">
            <v>220SLT0001037</v>
          </cell>
          <cell r="D10934" t="str">
            <v>K1一排三人座泡沫</v>
          </cell>
        </row>
        <row r="10935">
          <cell r="B10935" t="str">
            <v>SLT0001587</v>
          </cell>
          <cell r="C10935" t="str">
            <v>220SLT0001587</v>
          </cell>
          <cell r="D10935" t="str">
            <v>精细化-1800正背布套</v>
          </cell>
        </row>
        <row r="10936">
          <cell r="B10936" t="str">
            <v>SLT0001588</v>
          </cell>
          <cell r="C10936" t="str">
            <v>220SLT0001588</v>
          </cell>
          <cell r="D10936" t="str">
            <v>精细化-1800副背布套</v>
          </cell>
        </row>
        <row r="10937">
          <cell r="B10937" t="str">
            <v>SLT0001630</v>
          </cell>
          <cell r="C10937" t="str">
            <v>220SLT0001630</v>
          </cell>
          <cell r="D10937" t="str">
            <v>精细化-1800副座布套</v>
          </cell>
        </row>
        <row r="10938">
          <cell r="B10938" t="str">
            <v>SLT0001631</v>
          </cell>
          <cell r="C10938" t="str">
            <v>220SLT0001631</v>
          </cell>
          <cell r="D10938" t="str">
            <v>精细化-1800小背布套</v>
          </cell>
        </row>
        <row r="10939">
          <cell r="B10939" t="str">
            <v>SLT0001632</v>
          </cell>
          <cell r="C10939" t="str">
            <v>220SLT0001632</v>
          </cell>
          <cell r="D10939" t="str">
            <v>精细化-1800正座布套</v>
          </cell>
        </row>
        <row r="10940">
          <cell r="B10940" t="str">
            <v>SLT0001666</v>
          </cell>
          <cell r="C10940" t="str">
            <v>220SLT0001666</v>
          </cell>
          <cell r="D10940" t="str">
            <v>副驾驶靠背合棉垫材M31RB</v>
          </cell>
        </row>
        <row r="10941">
          <cell r="B10941" t="str">
            <v>SLT0001667</v>
          </cell>
          <cell r="C10941" t="str">
            <v>220SLT0001667</v>
          </cell>
          <cell r="D10941" t="str">
            <v>副驾驶坐垫合棉垫材</v>
          </cell>
        </row>
        <row r="10942">
          <cell r="B10942" t="str">
            <v>SLT0001668</v>
          </cell>
          <cell r="C10942" t="str">
            <v>220SLT0001668</v>
          </cell>
          <cell r="D10942" t="str">
            <v>主驾驶靠背合棉垫材</v>
          </cell>
        </row>
        <row r="10943">
          <cell r="B10943" t="str">
            <v>SLT0001669</v>
          </cell>
          <cell r="C10943" t="str">
            <v>220SLT0001669</v>
          </cell>
          <cell r="D10943" t="str">
            <v>主驾驶座垫合棉垫材</v>
          </cell>
        </row>
        <row r="10944">
          <cell r="B10944" t="str">
            <v>SLT0001677</v>
          </cell>
          <cell r="C10944" t="str">
            <v>220SLT0001677</v>
          </cell>
          <cell r="D10944" t="str">
            <v>M31RB副驾锁扣总成</v>
          </cell>
        </row>
        <row r="10945">
          <cell r="B10945" t="str">
            <v>SLT0001678</v>
          </cell>
          <cell r="C10945" t="str">
            <v>220SLT0001678</v>
          </cell>
          <cell r="D10945" t="str">
            <v>M31RB主驾安全带锁扣</v>
          </cell>
        </row>
        <row r="10946">
          <cell r="B10946" t="str">
            <v>SLT0001728</v>
          </cell>
          <cell r="C10946" t="str">
            <v>220SLT0001728</v>
          </cell>
          <cell r="D10946" t="str">
            <v>K1窄车右舵单人三排座</v>
          </cell>
        </row>
        <row r="10947">
          <cell r="B10947" t="str">
            <v>SLT0002041</v>
          </cell>
          <cell r="C10947" t="str">
            <v>220SLT0002041</v>
          </cell>
          <cell r="D10947" t="str">
            <v>K1二三排单人背布套</v>
          </cell>
        </row>
        <row r="10948">
          <cell r="B10948" t="str">
            <v>SLT0002044</v>
          </cell>
          <cell r="C10948" t="str">
            <v>220SLT0002044</v>
          </cell>
          <cell r="D10948" t="str">
            <v>K1左舵三排单人座</v>
          </cell>
        </row>
        <row r="10949">
          <cell r="B10949" t="str">
            <v>SLT0002492</v>
          </cell>
          <cell r="C10949" t="str">
            <v>220SLT0002492</v>
          </cell>
          <cell r="D10949" t="str">
            <v>驾驶员靠背泡沫无纺布</v>
          </cell>
        </row>
        <row r="10950">
          <cell r="B10950" t="str">
            <v>SLT0002495</v>
          </cell>
          <cell r="C10950" t="str">
            <v>220SLT0002495</v>
          </cell>
          <cell r="D10950" t="str">
            <v>驾驶员座垫泡沫无纺布</v>
          </cell>
        </row>
        <row r="10951">
          <cell r="B10951" t="str">
            <v>SLT0002502</v>
          </cell>
          <cell r="C10951" t="str">
            <v>220SLT0002502</v>
          </cell>
          <cell r="D10951" t="str">
            <v>副驾驶员靠背泡沫无纺布</v>
          </cell>
        </row>
        <row r="10952">
          <cell r="B10952" t="str">
            <v>SLT0002507</v>
          </cell>
          <cell r="C10952" t="str">
            <v>220SLT0002507</v>
          </cell>
          <cell r="D10952" t="str">
            <v>驾驶员靠背泡沫无纺布</v>
          </cell>
        </row>
        <row r="10953">
          <cell r="B10953" t="str">
            <v>SLT0002509</v>
          </cell>
          <cell r="C10953" t="str">
            <v>220SLT0002509</v>
          </cell>
          <cell r="D10953" t="str">
            <v>驾驶员座垫泡沫无纺布</v>
          </cell>
        </row>
        <row r="10954">
          <cell r="B10954" t="str">
            <v>SLT0002520</v>
          </cell>
          <cell r="C10954" t="str">
            <v>220SLT0002520</v>
          </cell>
          <cell r="D10954" t="str">
            <v>锁止机构总成</v>
          </cell>
        </row>
        <row r="10955">
          <cell r="B10955" t="str">
            <v>SLT0002617</v>
          </cell>
          <cell r="C10955" t="str">
            <v>220SLT0002617</v>
          </cell>
          <cell r="D10955" t="str">
            <v>k11.5左侧翻座布套</v>
          </cell>
        </row>
        <row r="10956">
          <cell r="B10956" t="str">
            <v>SLT0002618</v>
          </cell>
          <cell r="C10956" t="str">
            <v>220SLT0002618</v>
          </cell>
          <cell r="D10956" t="str">
            <v>k11.5右侧翻背布套</v>
          </cell>
        </row>
        <row r="10957">
          <cell r="B10957" t="str">
            <v>SLT0002619</v>
          </cell>
          <cell r="C10957" t="str">
            <v>220SLT0002619</v>
          </cell>
          <cell r="D10957" t="str">
            <v>k11.5右侧翻座布套</v>
          </cell>
        </row>
        <row r="10958">
          <cell r="B10958" t="str">
            <v>SLT0002624</v>
          </cell>
          <cell r="C10958" t="str">
            <v>220SLT0002624</v>
          </cell>
          <cell r="D10958" t="str">
            <v>K1窄车四排双人侧翻右背</v>
          </cell>
        </row>
        <row r="10959">
          <cell r="B10959" t="str">
            <v>SLT0002668</v>
          </cell>
          <cell r="C10959" t="str">
            <v>220SLT0002668</v>
          </cell>
          <cell r="D10959" t="str">
            <v>K1窄车右舵双人座垫</v>
          </cell>
        </row>
        <row r="10960">
          <cell r="B10960" t="str">
            <v>SLT0002669</v>
          </cell>
          <cell r="C10960" t="str">
            <v>220SLT0002669</v>
          </cell>
          <cell r="D10960" t="str">
            <v>K1窄车右舵单人二排座垫</v>
          </cell>
        </row>
        <row r="10961">
          <cell r="B10961" t="str">
            <v>SLT0002670</v>
          </cell>
          <cell r="C10961" t="str">
            <v>220SLT0002670</v>
          </cell>
          <cell r="D10961" t="str">
            <v>k1右舵双人左背布套</v>
          </cell>
        </row>
        <row r="10962">
          <cell r="B10962" t="str">
            <v>SLT0002671</v>
          </cell>
          <cell r="C10962" t="str">
            <v>220SLT0002671</v>
          </cell>
          <cell r="D10962" t="str">
            <v>k1右舵双人右背布套</v>
          </cell>
        </row>
        <row r="10963">
          <cell r="B10963" t="str">
            <v>SLT0002672</v>
          </cell>
          <cell r="C10963" t="str">
            <v>220SLT0002672</v>
          </cell>
          <cell r="D10963" t="str">
            <v>k1右舵双人右背布套</v>
          </cell>
        </row>
        <row r="10964">
          <cell r="B10964" t="str">
            <v>SLT0002673</v>
          </cell>
          <cell r="C10964" t="str">
            <v>220SLT0002673</v>
          </cell>
          <cell r="D10964" t="str">
            <v>k1右舵双人左背布套</v>
          </cell>
        </row>
        <row r="10965">
          <cell r="B10965" t="str">
            <v>SLT0002726</v>
          </cell>
          <cell r="C10965" t="str">
            <v>220SLT0002726</v>
          </cell>
          <cell r="D10965" t="str">
            <v>6486三排折叠腿U型</v>
          </cell>
        </row>
        <row r="10966">
          <cell r="B10966" t="str">
            <v>SLT0010107</v>
          </cell>
          <cell r="C10966" t="str">
            <v>220SLT0010107</v>
          </cell>
          <cell r="D10966" t="str">
            <v>产品标识6800010EH26-C00</v>
          </cell>
        </row>
        <row r="10967">
          <cell r="B10967" t="str">
            <v>SLT0010125</v>
          </cell>
          <cell r="C10967" t="str">
            <v>220SLT0010125</v>
          </cell>
          <cell r="D10967" t="str">
            <v>M4奥铃正司机背新内饰</v>
          </cell>
        </row>
        <row r="10968">
          <cell r="B10968" t="str">
            <v>SLT0010127</v>
          </cell>
          <cell r="C10968" t="str">
            <v>220SLT0010127</v>
          </cell>
          <cell r="D10968" t="str">
            <v>M4奥铃正司机座新内饰</v>
          </cell>
        </row>
        <row r="10969">
          <cell r="B10969" t="str">
            <v>SLT0010129</v>
          </cell>
          <cell r="C10969" t="str">
            <v>220SLT0010129</v>
          </cell>
          <cell r="D10969" t="str">
            <v>副驾驶员座椅大背面套</v>
          </cell>
        </row>
        <row r="10970">
          <cell r="B10970" t="str">
            <v>SLT0010131</v>
          </cell>
          <cell r="C10970" t="str">
            <v>220SLT0010131</v>
          </cell>
          <cell r="D10970" t="str">
            <v>副驾驶员座椅小背面套</v>
          </cell>
        </row>
        <row r="10971">
          <cell r="B10971" t="str">
            <v>SLT0010133</v>
          </cell>
          <cell r="C10971" t="str">
            <v>220SLT0010133</v>
          </cell>
          <cell r="D10971" t="str">
            <v>副驾驶员座椅座垫面套总成</v>
          </cell>
        </row>
        <row r="10972">
          <cell r="B10972" t="str">
            <v>SLT0010136</v>
          </cell>
          <cell r="C10972" t="str">
            <v>220SLT0010136</v>
          </cell>
          <cell r="D10972" t="str">
            <v>副驾驶员座椅小背面套</v>
          </cell>
        </row>
        <row r="10973">
          <cell r="B10973" t="str">
            <v>SLT0010140</v>
          </cell>
          <cell r="C10973" t="str">
            <v>220SLT0010140</v>
          </cell>
          <cell r="D10973" t="str">
            <v>副驾驶员座椅座垫面套总成</v>
          </cell>
        </row>
        <row r="10974">
          <cell r="B10974" t="str">
            <v>SLT0010142</v>
          </cell>
          <cell r="C10974" t="str">
            <v>220SLT0010142</v>
          </cell>
          <cell r="D10974" t="str">
            <v>副驾驶员座椅小背面套</v>
          </cell>
        </row>
        <row r="10975">
          <cell r="B10975" t="str">
            <v>SLT0010144</v>
          </cell>
          <cell r="C10975" t="str">
            <v>220SLT0010144</v>
          </cell>
          <cell r="D10975" t="str">
            <v>副驾驶员座椅座垫面套总成</v>
          </cell>
        </row>
        <row r="10976">
          <cell r="B10976" t="str">
            <v>SLT0010145</v>
          </cell>
          <cell r="C10976" t="str">
            <v>220SLT0010145</v>
          </cell>
          <cell r="D10976" t="str">
            <v>2060卧铺面套</v>
          </cell>
        </row>
        <row r="10977">
          <cell r="B10977" t="str">
            <v>SLT0010146</v>
          </cell>
          <cell r="C10977" t="str">
            <v>220SLT0010146</v>
          </cell>
          <cell r="D10977" t="str">
            <v>1880卧铺面套</v>
          </cell>
        </row>
        <row r="10978">
          <cell r="B10978" t="str">
            <v>SLT0010317</v>
          </cell>
          <cell r="C10978" t="str">
            <v>220SLT0010317</v>
          </cell>
          <cell r="D10978" t="str">
            <v>驾驶员座椅产品标识</v>
          </cell>
        </row>
        <row r="10979">
          <cell r="B10979" t="str">
            <v>SLT0010484</v>
          </cell>
          <cell r="C10979" t="str">
            <v>220SLT0010484</v>
          </cell>
          <cell r="D10979" t="str">
            <v>驾驶员靠背护面总成</v>
          </cell>
        </row>
        <row r="10980">
          <cell r="B10980" t="str">
            <v>SLT0010485</v>
          </cell>
          <cell r="C10980" t="str">
            <v>220SLT0010485</v>
          </cell>
          <cell r="D10980" t="str">
            <v>驾驶员座垫护面总成</v>
          </cell>
        </row>
        <row r="10981">
          <cell r="B10981" t="str">
            <v>SLT0010486</v>
          </cell>
          <cell r="C10981" t="str">
            <v>220SLT0010486</v>
          </cell>
          <cell r="D10981" t="str">
            <v>副驾靠背护面总成</v>
          </cell>
        </row>
        <row r="10982">
          <cell r="B10982" t="str">
            <v>SLT0010487</v>
          </cell>
          <cell r="C10982" t="str">
            <v>220SLT0010487</v>
          </cell>
          <cell r="D10982" t="str">
            <v>中间座靠背护面总成</v>
          </cell>
        </row>
        <row r="10983">
          <cell r="B10983" t="str">
            <v>SLT0010488</v>
          </cell>
          <cell r="C10983" t="str">
            <v>220SLT0010488</v>
          </cell>
          <cell r="D10983" t="str">
            <v>副驾座垫护面总成</v>
          </cell>
        </row>
        <row r="10984">
          <cell r="B10984" t="str">
            <v>SLT0010491</v>
          </cell>
          <cell r="C10984" t="str">
            <v>220SLT0010491</v>
          </cell>
          <cell r="D10984" t="str">
            <v>驾驶员头枕护面总成</v>
          </cell>
        </row>
        <row r="10985">
          <cell r="B10985" t="str">
            <v>SLT0010593</v>
          </cell>
          <cell r="C10985" t="str">
            <v>220SLT0010593</v>
          </cell>
          <cell r="D10985" t="str">
            <v>副驾靠背护面总成</v>
          </cell>
        </row>
        <row r="10986">
          <cell r="B10986" t="str">
            <v>SLT0010610</v>
          </cell>
          <cell r="C10986" t="str">
            <v>220SLT0010610</v>
          </cell>
          <cell r="D10986" t="str">
            <v>副驾座垫护面总成</v>
          </cell>
        </row>
        <row r="10987">
          <cell r="B10987" t="str">
            <v>SLT0010690</v>
          </cell>
          <cell r="C10987" t="str">
            <v>220SLT0010690</v>
          </cell>
          <cell r="D10987" t="str">
            <v>驾驶员座垫泡沫预埋钢丝A</v>
          </cell>
        </row>
        <row r="10988">
          <cell r="B10988" t="str">
            <v>TAT0000076</v>
          </cell>
          <cell r="C10988" t="str">
            <v>220TAT0000076</v>
          </cell>
          <cell r="D10988" t="str">
            <v>塑料薄膜(宽1500)</v>
          </cell>
        </row>
        <row r="10989">
          <cell r="B10989" t="str">
            <v>TAT0000077</v>
          </cell>
          <cell r="C10989" t="str">
            <v>220TAT0000077</v>
          </cell>
          <cell r="D10989" t="str">
            <v>塑料薄膜(宽1100)</v>
          </cell>
        </row>
        <row r="10990">
          <cell r="B10990" t="str">
            <v>TFT0000044</v>
          </cell>
          <cell r="C10990" t="str">
            <v>220TFT0000044</v>
          </cell>
          <cell r="D10990" t="str">
            <v>水（泡沫混合料添加剂）</v>
          </cell>
        </row>
        <row r="10991">
          <cell r="B10991" t="str">
            <v>TFT0000082</v>
          </cell>
          <cell r="C10991" t="str">
            <v>220TFT0000082</v>
          </cell>
          <cell r="D10991" t="str">
            <v>抗氧化剂EP-S-363</v>
          </cell>
        </row>
        <row r="10992">
          <cell r="B10992" t="str">
            <v>TSY0000136</v>
          </cell>
          <cell r="C10992" t="str">
            <v>220TSY0000136</v>
          </cell>
          <cell r="D10992" t="str">
            <v>灰色涤纶线20#3</v>
          </cell>
        </row>
        <row r="10993">
          <cell r="B10993" t="str">
            <v>TSY0000346</v>
          </cell>
          <cell r="C10993" t="str">
            <v>220TSY0000346</v>
          </cell>
          <cell r="D10993" t="str">
            <v>布料BQ0029</v>
          </cell>
        </row>
        <row r="10994">
          <cell r="B10994" t="str">
            <v>TSY0000348</v>
          </cell>
          <cell r="C10994" t="str">
            <v>220TSY0000348</v>
          </cell>
          <cell r="D10994" t="str">
            <v>标识H0704010008A0</v>
          </cell>
        </row>
        <row r="10995">
          <cell r="B10995" t="str">
            <v>TSY0000678</v>
          </cell>
          <cell r="C10995" t="str">
            <v>220TSY0000678</v>
          </cell>
          <cell r="D10995" t="str">
            <v>标识H4704011200A0</v>
          </cell>
        </row>
        <row r="10996">
          <cell r="B10996" t="str">
            <v>TSY0000696</v>
          </cell>
          <cell r="C10996" t="str">
            <v>220TSY0000696</v>
          </cell>
          <cell r="D10996" t="str">
            <v>标识5189700149</v>
          </cell>
        </row>
        <row r="10997">
          <cell r="B10997" t="str">
            <v>TSY0000712</v>
          </cell>
          <cell r="C10997" t="str">
            <v>220TSY0000712</v>
          </cell>
          <cell r="D10997" t="str">
            <v>标识H4704010222A0</v>
          </cell>
        </row>
        <row r="10998">
          <cell r="B10998" t="str">
            <v>TSY0000790</v>
          </cell>
          <cell r="C10998" t="str">
            <v>220TSY0000790</v>
          </cell>
          <cell r="D10998" t="str">
            <v>勾条KT-40-140mm</v>
          </cell>
        </row>
        <row r="10999">
          <cell r="B10999" t="str">
            <v>TSY0000835</v>
          </cell>
          <cell r="C10999" t="str">
            <v>220TSY0000835</v>
          </cell>
          <cell r="D10999" t="str">
            <v>产品标识H0704010007A0</v>
          </cell>
        </row>
        <row r="11000">
          <cell r="B11000" t="str">
            <v>TSY0010134</v>
          </cell>
          <cell r="C11000" t="str">
            <v>220TSY0010134</v>
          </cell>
          <cell r="D11000" t="str">
            <v>吊紧带KT-135-2-340mm</v>
          </cell>
        </row>
        <row r="11001">
          <cell r="B11001" t="str">
            <v>TSY0010190</v>
          </cell>
          <cell r="C11001" t="str">
            <v>220TSY0010190</v>
          </cell>
          <cell r="D11001" t="str">
            <v>箭型条410mm</v>
          </cell>
        </row>
        <row r="11002">
          <cell r="B11002" t="str">
            <v>TSY0010191</v>
          </cell>
          <cell r="C11002" t="str">
            <v>220TSY0010191</v>
          </cell>
          <cell r="D11002" t="str">
            <v>箭型条340mm</v>
          </cell>
        </row>
        <row r="11003">
          <cell r="B11003" t="str">
            <v>TSY0010343</v>
          </cell>
          <cell r="C11003" t="str">
            <v>220TSY0010343</v>
          </cell>
          <cell r="D11003" t="str">
            <v>吊紧带KT-106-285</v>
          </cell>
        </row>
        <row r="11004">
          <cell r="B11004" t="str">
            <v>TSY0010389</v>
          </cell>
          <cell r="C11004" t="str">
            <v>220TSY0010389</v>
          </cell>
          <cell r="D11004" t="str">
            <v>靠背主料 2084-860</v>
          </cell>
        </row>
        <row r="11005">
          <cell r="B11005" t="str">
            <v>TSY0010390</v>
          </cell>
          <cell r="C11005" t="str">
            <v>220TSY0010390</v>
          </cell>
          <cell r="D11005" t="str">
            <v>坐垫主料 2084-860</v>
          </cell>
        </row>
        <row r="11006">
          <cell r="B11006" t="str">
            <v>TSY0010391</v>
          </cell>
          <cell r="C11006" t="str">
            <v>220TSY0010391</v>
          </cell>
          <cell r="D11006" t="str">
            <v>辅面料 2068-012</v>
          </cell>
        </row>
        <row r="11007">
          <cell r="B11007" t="str">
            <v>TSY0010392</v>
          </cell>
          <cell r="C11007" t="str">
            <v>220TSY0010392</v>
          </cell>
          <cell r="D11007" t="str">
            <v>包边布单革 2090-005</v>
          </cell>
        </row>
        <row r="11008">
          <cell r="B11008" t="str">
            <v>TSY0010393</v>
          </cell>
          <cell r="C11008" t="str">
            <v>220TSY0010393</v>
          </cell>
          <cell r="D11008" t="str">
            <v>红色明线缝纫线M1135</v>
          </cell>
        </row>
        <row r="11009">
          <cell r="B11009" t="str">
            <v>TSY0010394</v>
          </cell>
          <cell r="C11009" t="str">
            <v>220TSY0010394</v>
          </cell>
          <cell r="D11009" t="str">
            <v>3C标识AZ16D251000036/2</v>
          </cell>
        </row>
        <row r="11010">
          <cell r="B11010" t="str">
            <v>TWA0000185</v>
          </cell>
          <cell r="C11010" t="str">
            <v>220TWA0000185</v>
          </cell>
          <cell r="D11010" t="str">
            <v>济南轻卡条形码</v>
          </cell>
        </row>
        <row r="11011">
          <cell r="B11011" t="str">
            <v>BFA0000374</v>
          </cell>
          <cell r="C11011" t="str">
            <v>230BFA0000374</v>
          </cell>
          <cell r="D11011" t="str">
            <v>绞架连接螺栓</v>
          </cell>
        </row>
        <row r="11012">
          <cell r="B11012" t="str">
            <v>BFA0000417</v>
          </cell>
          <cell r="C11012" t="str">
            <v>230BFA0000417</v>
          </cell>
          <cell r="D11012" t="str">
            <v>轴用弹性挡圈Ф10</v>
          </cell>
        </row>
        <row r="11013">
          <cell r="B11013" t="str">
            <v>BFA0000850</v>
          </cell>
          <cell r="C11013" t="str">
            <v>230BFA0000850</v>
          </cell>
          <cell r="D11013" t="str">
            <v>安全带螺母</v>
          </cell>
        </row>
        <row r="11014">
          <cell r="B11014" t="str">
            <v>BFA0010069</v>
          </cell>
          <cell r="C11014" t="str">
            <v>230BFA0010069</v>
          </cell>
          <cell r="D11014" t="str">
            <v>内六角平圆头螺钉</v>
          </cell>
        </row>
        <row r="11015">
          <cell r="B11015" t="str">
            <v>BSP0000044</v>
          </cell>
          <cell r="C11015" t="str">
            <v>230BSP0000044</v>
          </cell>
          <cell r="D11015" t="str">
            <v>前排框线拉簧</v>
          </cell>
        </row>
        <row r="11016">
          <cell r="B11016" t="str">
            <v>REM0002967</v>
          </cell>
          <cell r="C11016" t="str">
            <v>230REM0002967</v>
          </cell>
          <cell r="D11016" t="str">
            <v>H3右旋转轴</v>
          </cell>
        </row>
        <row r="11017">
          <cell r="B11017" t="str">
            <v>REM0002973</v>
          </cell>
          <cell r="C11017" t="str">
            <v>230REM0002973</v>
          </cell>
          <cell r="D11017" t="str">
            <v>欧马可右舵旋转轴</v>
          </cell>
        </row>
        <row r="11018">
          <cell r="B11018" t="str">
            <v>REM0003113</v>
          </cell>
          <cell r="C11018" t="str">
            <v>230REM0003113</v>
          </cell>
          <cell r="D11018" t="str">
            <v>矿山车安装片左</v>
          </cell>
        </row>
        <row r="11019">
          <cell r="B11019" t="str">
            <v>REM0003118</v>
          </cell>
          <cell r="C11019" t="str">
            <v>230REM0003118</v>
          </cell>
          <cell r="D11019" t="str">
            <v>矿山车右镜座</v>
          </cell>
        </row>
        <row r="11020">
          <cell r="B11020" t="str">
            <v>REM0003120</v>
          </cell>
          <cell r="C11020" t="str">
            <v>230REM0003120</v>
          </cell>
          <cell r="D11020" t="str">
            <v>矿山车安装片右</v>
          </cell>
        </row>
        <row r="11021">
          <cell r="B11021" t="str">
            <v>REM0003238</v>
          </cell>
          <cell r="C11021" t="str">
            <v>230REM0003238</v>
          </cell>
          <cell r="D11021" t="str">
            <v>VT高顶铸件</v>
          </cell>
        </row>
        <row r="11022">
          <cell r="B11022" t="str">
            <v>REM0003239</v>
          </cell>
          <cell r="C11022" t="str">
            <v>230REM0003239</v>
          </cell>
          <cell r="D11022" t="str">
            <v>奥驰A镜座钣金</v>
          </cell>
        </row>
        <row r="11023">
          <cell r="B11023" t="str">
            <v>REM0003246</v>
          </cell>
          <cell r="C11023" t="str">
            <v>230REM0003246</v>
          </cell>
          <cell r="D11023" t="str">
            <v>济南轻卡补盲镜镜座</v>
          </cell>
        </row>
        <row r="11024">
          <cell r="B11024" t="str">
            <v>REM0010070</v>
          </cell>
          <cell r="C11024" t="str">
            <v>230REM0010070</v>
          </cell>
          <cell r="D11024" t="str">
            <v>一汽M46前下视镜安装座</v>
          </cell>
        </row>
        <row r="11025">
          <cell r="B11025" t="str">
            <v>SCS0000791</v>
          </cell>
          <cell r="C11025" t="str">
            <v>230SCS0000791</v>
          </cell>
          <cell r="D11025" t="str">
            <v>副驾座椅底板</v>
          </cell>
        </row>
        <row r="11026">
          <cell r="B11026" t="str">
            <v>SCS0000812</v>
          </cell>
          <cell r="C11026" t="str">
            <v>230SCS0000812</v>
          </cell>
          <cell r="D11026" t="str">
            <v>地板连接支架</v>
          </cell>
        </row>
        <row r="11027">
          <cell r="B11027" t="str">
            <v>SCS0001309</v>
          </cell>
          <cell r="C11027" t="str">
            <v>230SCS0001309</v>
          </cell>
          <cell r="D11027" t="str">
            <v>前排靠背上弯管</v>
          </cell>
        </row>
        <row r="11028">
          <cell r="B11028" t="str">
            <v>SCS0001394</v>
          </cell>
          <cell r="C11028" t="str">
            <v>230SCS0001394</v>
          </cell>
          <cell r="D11028" t="str">
            <v>副驾驶员靠背骨架总成</v>
          </cell>
        </row>
        <row r="11029">
          <cell r="B11029" t="str">
            <v>SCS0001399</v>
          </cell>
          <cell r="C11029" t="str">
            <v>230SCS0001399</v>
          </cell>
          <cell r="D11029" t="str">
            <v>主驾驶员靠背骨架总成</v>
          </cell>
        </row>
        <row r="11030">
          <cell r="B11030" t="str">
            <v>SCS0001445</v>
          </cell>
          <cell r="C11030" t="str">
            <v>230SCS0001445</v>
          </cell>
          <cell r="D11030" t="str">
            <v>副驾座骨架总成</v>
          </cell>
        </row>
        <row r="11031">
          <cell r="B11031" t="str">
            <v>SCS0001447</v>
          </cell>
          <cell r="C11031" t="str">
            <v>230SCS0001447</v>
          </cell>
          <cell r="D11031" t="str">
            <v>主驾座骨架总成</v>
          </cell>
        </row>
        <row r="11032">
          <cell r="B11032" t="str">
            <v>SCS0003842</v>
          </cell>
          <cell r="C11032" t="str">
            <v>230SCS0003842</v>
          </cell>
          <cell r="D11032" t="str">
            <v>副驾座骨架总成</v>
          </cell>
        </row>
        <row r="11033">
          <cell r="B11033" t="str">
            <v>SCS0003845</v>
          </cell>
          <cell r="C11033" t="str">
            <v>230SCS0003845</v>
          </cell>
          <cell r="D11033" t="str">
            <v>主驾座骨架总成四向</v>
          </cell>
        </row>
        <row r="11034">
          <cell r="B11034" t="str">
            <v>SCS0005131</v>
          </cell>
          <cell r="C11034" t="str">
            <v>230SCS0005131</v>
          </cell>
          <cell r="D11034" t="str">
            <v>扶手骨架总成</v>
          </cell>
        </row>
        <row r="11035">
          <cell r="B11035" t="str">
            <v>SCS0005287</v>
          </cell>
          <cell r="C11035" t="str">
            <v>230SCS0005287</v>
          </cell>
          <cell r="D11035" t="str">
            <v>滑槽总成No.1</v>
          </cell>
        </row>
        <row r="11036">
          <cell r="B11036" t="str">
            <v>SCS0005288</v>
          </cell>
          <cell r="C11036" t="str">
            <v>230SCS0005288</v>
          </cell>
          <cell r="D11036" t="str">
            <v>滑槽总成No.2</v>
          </cell>
        </row>
        <row r="11037">
          <cell r="B11037" t="str">
            <v>SCS0005291</v>
          </cell>
          <cell r="C11037" t="str">
            <v>230SCS0005291</v>
          </cell>
          <cell r="D11037" t="str">
            <v>电动滑槽总成No.3</v>
          </cell>
        </row>
        <row r="11038">
          <cell r="B11038" t="str">
            <v>SCS0005292</v>
          </cell>
          <cell r="C11038" t="str">
            <v>230SCS0005292</v>
          </cell>
          <cell r="D11038" t="str">
            <v>电动滑槽总成No.4</v>
          </cell>
        </row>
        <row r="11039">
          <cell r="B11039" t="str">
            <v>SCS0005293</v>
          </cell>
          <cell r="C11039" t="str">
            <v>230SCS0005293</v>
          </cell>
          <cell r="D11039" t="str">
            <v>马达组合</v>
          </cell>
        </row>
        <row r="11040">
          <cell r="B11040" t="str">
            <v>SCS0005580</v>
          </cell>
          <cell r="C11040" t="str">
            <v>230SCS0005580</v>
          </cell>
          <cell r="D11040" t="str">
            <v>电动星盘</v>
          </cell>
        </row>
        <row r="11041">
          <cell r="B11041" t="str">
            <v>SCS0005733</v>
          </cell>
          <cell r="C11041" t="str">
            <v>230SCS0005733</v>
          </cell>
          <cell r="D11041" t="str">
            <v>电机钢索B组合</v>
          </cell>
        </row>
        <row r="11042">
          <cell r="B11042" t="str">
            <v>SCS0005734</v>
          </cell>
          <cell r="C11042" t="str">
            <v>230SCS0005734</v>
          </cell>
          <cell r="D11042" t="str">
            <v>电机钢索A</v>
          </cell>
        </row>
        <row r="11043">
          <cell r="B11043" t="str">
            <v>SCS0006842</v>
          </cell>
          <cell r="C11043" t="str">
            <v>230SCS0006842</v>
          </cell>
          <cell r="D11043" t="str">
            <v>靠背板左边板前四序</v>
          </cell>
        </row>
        <row r="11044">
          <cell r="B11044" t="str">
            <v>SCS0007078</v>
          </cell>
          <cell r="C11044" t="str">
            <v>230SCS0007078</v>
          </cell>
          <cell r="D11044" t="str">
            <v>加强片B焊接总成小</v>
          </cell>
        </row>
        <row r="11045">
          <cell r="B11045" t="str">
            <v>SCS0007079</v>
          </cell>
          <cell r="C11045" t="str">
            <v>230SCS0007079</v>
          </cell>
          <cell r="D11045" t="str">
            <v>加强片C焊接总成中</v>
          </cell>
        </row>
        <row r="11046">
          <cell r="B11046" t="str">
            <v>SCS0007080</v>
          </cell>
          <cell r="C11046" t="str">
            <v>230SCS0007080</v>
          </cell>
          <cell r="D11046" t="str">
            <v>加强片A焊接总成大</v>
          </cell>
        </row>
        <row r="11047">
          <cell r="B11047" t="str">
            <v>SCS0007082</v>
          </cell>
          <cell r="C11047" t="str">
            <v>230SCS0007082</v>
          </cell>
          <cell r="D11047" t="str">
            <v>5.0平垫</v>
          </cell>
        </row>
        <row r="11048">
          <cell r="B11048" t="str">
            <v>SCS0010578</v>
          </cell>
          <cell r="C11048" t="str">
            <v>230SCS0010578</v>
          </cell>
          <cell r="D11048" t="str">
            <v>靠背复位卷簧限位支架</v>
          </cell>
        </row>
        <row r="11049">
          <cell r="B11049" t="str">
            <v>SHT0001204</v>
          </cell>
          <cell r="C11049" t="str">
            <v>230SHT0001204</v>
          </cell>
          <cell r="D11049" t="str">
            <v>上框右纵梁</v>
          </cell>
        </row>
        <row r="11050">
          <cell r="B11050" t="str">
            <v>SHT0001205</v>
          </cell>
          <cell r="C11050" t="str">
            <v>230SHT0001205</v>
          </cell>
          <cell r="D11050" t="str">
            <v>上框左纵梁</v>
          </cell>
        </row>
        <row r="11051">
          <cell r="B11051" t="str">
            <v>SHT0001242</v>
          </cell>
          <cell r="C11051" t="str">
            <v>230SHT0001242</v>
          </cell>
          <cell r="D11051" t="str">
            <v>金王子底座左</v>
          </cell>
        </row>
        <row r="11052">
          <cell r="B11052" t="str">
            <v>SHT0001410</v>
          </cell>
          <cell r="C11052" t="str">
            <v>230SHT0001410</v>
          </cell>
          <cell r="D11052" t="str">
            <v>副驾调角器解锁手柄</v>
          </cell>
        </row>
        <row r="11053">
          <cell r="B11053" t="str">
            <v>SHT0001556</v>
          </cell>
          <cell r="C11053" t="str">
            <v>230SHT0001556</v>
          </cell>
          <cell r="D11053" t="str">
            <v>罩壳上固定片</v>
          </cell>
        </row>
        <row r="11054">
          <cell r="B11054" t="str">
            <v>SHT0001639</v>
          </cell>
          <cell r="C11054" t="str">
            <v>230SHT0001639</v>
          </cell>
          <cell r="D11054" t="str">
            <v>滑轨总成</v>
          </cell>
        </row>
        <row r="11055">
          <cell r="B11055" t="str">
            <v>SHT0001848</v>
          </cell>
          <cell r="C11055" t="str">
            <v>230SHT0001848</v>
          </cell>
          <cell r="D11055" t="str">
            <v>调角器右上连接板</v>
          </cell>
        </row>
        <row r="11056">
          <cell r="B11056" t="str">
            <v>SHT0001883</v>
          </cell>
          <cell r="C11056" t="str">
            <v>230SHT0001883</v>
          </cell>
          <cell r="D11056" t="str">
            <v>上框内支撑柱</v>
          </cell>
        </row>
        <row r="11057">
          <cell r="B11057" t="str">
            <v>SHT0001948</v>
          </cell>
          <cell r="C11057" t="str">
            <v>230SHT0001948</v>
          </cell>
          <cell r="D11057" t="str">
            <v>主驾驶从动侧星盘</v>
          </cell>
        </row>
        <row r="11058">
          <cell r="B11058" t="str">
            <v>SHT0001956</v>
          </cell>
          <cell r="C11058" t="str">
            <v>230SHT0001956</v>
          </cell>
          <cell r="D11058" t="str">
            <v>副驾驶从动侧星盘</v>
          </cell>
        </row>
        <row r="11059">
          <cell r="B11059" t="str">
            <v>SHT0002120</v>
          </cell>
          <cell r="C11059" t="str">
            <v>230SHT0002120</v>
          </cell>
          <cell r="D11059" t="str">
            <v>滑轨总成</v>
          </cell>
        </row>
        <row r="11060">
          <cell r="B11060" t="str">
            <v>SHT0002399</v>
          </cell>
          <cell r="C11060" t="str">
            <v>230SHT0002399</v>
          </cell>
          <cell r="D11060" t="str">
            <v>主驾主动侧星盘</v>
          </cell>
        </row>
        <row r="11061">
          <cell r="B11061" t="str">
            <v>SHT0002708</v>
          </cell>
          <cell r="C11061" t="str">
            <v>230SHT0002708</v>
          </cell>
          <cell r="D11061" t="str">
            <v>驾驶员靠背支撑钢丝总成</v>
          </cell>
        </row>
        <row r="11062">
          <cell r="B11062" t="str">
            <v>SHT0002726</v>
          </cell>
          <cell r="C11062" t="str">
            <v>230SHT0002726</v>
          </cell>
          <cell r="D11062" t="str">
            <v>L5000扶手支架料片</v>
          </cell>
        </row>
        <row r="11063">
          <cell r="B11063" t="str">
            <v>SHT0010213</v>
          </cell>
          <cell r="C11063" t="str">
            <v>230SHT0010213</v>
          </cell>
          <cell r="D11063" t="str">
            <v>座椅上限位缓冲块</v>
          </cell>
        </row>
        <row r="11064">
          <cell r="B11064" t="str">
            <v>SHT0010217</v>
          </cell>
          <cell r="C11064" t="str">
            <v>230SHT0010217</v>
          </cell>
          <cell r="D11064" t="str">
            <v>座椅下限位缓冲块</v>
          </cell>
        </row>
        <row r="11065">
          <cell r="B11065" t="str">
            <v>SHT0010260</v>
          </cell>
          <cell r="C11065" t="str">
            <v>230SHT0010260</v>
          </cell>
          <cell r="D11065" t="str">
            <v>仰角调节钣金</v>
          </cell>
        </row>
        <row r="11066">
          <cell r="B11066" t="str">
            <v>SHT0010304</v>
          </cell>
          <cell r="C11066" t="str">
            <v>230SHT0010304</v>
          </cell>
          <cell r="D11066" t="str">
            <v>仰角解锁旋转轴</v>
          </cell>
        </row>
        <row r="11067">
          <cell r="B11067" t="str">
            <v>SHT0010807</v>
          </cell>
          <cell r="C11067" t="str">
            <v>230SHT0010807</v>
          </cell>
          <cell r="D11067" t="str">
            <v>外绞架固定块A</v>
          </cell>
        </row>
        <row r="11068">
          <cell r="B11068" t="str">
            <v>SHT0010809</v>
          </cell>
          <cell r="C11068" t="str">
            <v>230SHT0010809</v>
          </cell>
          <cell r="D11068" t="str">
            <v>水平减震缓冲块</v>
          </cell>
        </row>
        <row r="11069">
          <cell r="B11069" t="str">
            <v>SHT0011337</v>
          </cell>
          <cell r="C11069" t="str">
            <v>230SHT0011337</v>
          </cell>
          <cell r="D11069" t="str">
            <v>一汽气控阀总成无排气管</v>
          </cell>
        </row>
        <row r="11070">
          <cell r="B11070" t="str">
            <v>SHT0011470</v>
          </cell>
          <cell r="C11070" t="str">
            <v>230SHT0011470</v>
          </cell>
          <cell r="D11070" t="str">
            <v>左侧调角连接板焊接总成</v>
          </cell>
        </row>
        <row r="11071">
          <cell r="B11071" t="str">
            <v>SHT0012471</v>
          </cell>
          <cell r="C11071" t="str">
            <v>230SHT0012471</v>
          </cell>
          <cell r="D11071" t="str">
            <v>扶手安装支架</v>
          </cell>
        </row>
        <row r="11072">
          <cell r="B11072" t="str">
            <v>SHT0012565</v>
          </cell>
          <cell r="C11072" t="str">
            <v>230SHT0012565</v>
          </cell>
          <cell r="D11072" t="str">
            <v>扶手安装支架</v>
          </cell>
        </row>
        <row r="11073">
          <cell r="B11073" t="str">
            <v>SHT0012746</v>
          </cell>
          <cell r="C11073" t="str">
            <v>230SHT0012746</v>
          </cell>
          <cell r="D11073" t="str">
            <v>底座左连接板焊接总成</v>
          </cell>
        </row>
        <row r="11074">
          <cell r="B11074" t="str">
            <v>SHT0012747</v>
          </cell>
          <cell r="C11074" t="str">
            <v>230SHT0012747</v>
          </cell>
          <cell r="D11074" t="str">
            <v>底座右连接板焊接总成</v>
          </cell>
        </row>
        <row r="11075">
          <cell r="B11075" t="str">
            <v>SHT0012811</v>
          </cell>
          <cell r="C11075" t="str">
            <v>230SHT0012811</v>
          </cell>
          <cell r="D11075" t="str">
            <v>五档卡板塑料件</v>
          </cell>
        </row>
        <row r="11076">
          <cell r="B11076" t="str">
            <v>SHT0012845</v>
          </cell>
          <cell r="C11076" t="str">
            <v>230SHT0012845</v>
          </cell>
          <cell r="D11076" t="str">
            <v>滑轨连接梁</v>
          </cell>
        </row>
        <row r="11077">
          <cell r="B11077" t="str">
            <v>SHT0012863</v>
          </cell>
          <cell r="C11077" t="str">
            <v>230SHT0012863</v>
          </cell>
          <cell r="D11077" t="str">
            <v>右旁侧板焊接总成</v>
          </cell>
        </row>
        <row r="11078">
          <cell r="B11078" t="str">
            <v>SHT0012864</v>
          </cell>
          <cell r="C11078" t="str">
            <v>230SHT0012864</v>
          </cell>
          <cell r="D11078" t="str">
            <v>左旁侧板焊接总成</v>
          </cell>
        </row>
        <row r="11079">
          <cell r="B11079" t="str">
            <v>SHT0013176</v>
          </cell>
          <cell r="C11079" t="str">
            <v>230SHT0013176</v>
          </cell>
          <cell r="D11079" t="str">
            <v>下框后连接板</v>
          </cell>
        </row>
        <row r="11080">
          <cell r="B11080" t="str">
            <v>SHT0013347</v>
          </cell>
          <cell r="C11080" t="str">
            <v>230SHT0013347</v>
          </cell>
          <cell r="D11080" t="str">
            <v>下部加强板</v>
          </cell>
        </row>
        <row r="11081">
          <cell r="B11081" t="str">
            <v>SHT0013358</v>
          </cell>
          <cell r="C11081" t="str">
            <v>230SHT0013358</v>
          </cell>
          <cell r="D11081" t="str">
            <v>上部加强板</v>
          </cell>
        </row>
        <row r="11082">
          <cell r="B11082" t="str">
            <v>SHT0013822</v>
          </cell>
          <cell r="C11082" t="str">
            <v>230SHT0013822</v>
          </cell>
          <cell r="D11082" t="str">
            <v>防尘罩前支架</v>
          </cell>
        </row>
        <row r="11083">
          <cell r="B11083" t="str">
            <v>SLT0001949</v>
          </cell>
          <cell r="C11083" t="str">
            <v>230SLT0001949</v>
          </cell>
          <cell r="D11083" t="str">
            <v>L项目司机座垫装饰板 左舵</v>
          </cell>
        </row>
        <row r="11084">
          <cell r="B11084" t="str">
            <v>SLT0001978</v>
          </cell>
          <cell r="C11084" t="str">
            <v>230SLT0001978</v>
          </cell>
          <cell r="D11084" t="str">
            <v>头枕支撑钢丝</v>
          </cell>
        </row>
        <row r="11085">
          <cell r="B11085" t="str">
            <v>SLT0001988</v>
          </cell>
          <cell r="C11085" t="str">
            <v>230SLT0001988</v>
          </cell>
          <cell r="D11085" t="str">
            <v>靠背支撑钢丝</v>
          </cell>
        </row>
        <row r="11086">
          <cell r="B11086" t="str">
            <v>SLT0001989</v>
          </cell>
          <cell r="C11086" t="str">
            <v>230SLT0001989</v>
          </cell>
          <cell r="D11086" t="str">
            <v>头枕支撑钢丝</v>
          </cell>
        </row>
        <row r="11087">
          <cell r="B11087" t="str">
            <v>SLT0001990</v>
          </cell>
          <cell r="C11087" t="str">
            <v>230SLT0001990</v>
          </cell>
          <cell r="D11087" t="str">
            <v>靠背支撑钢丝</v>
          </cell>
        </row>
        <row r="11088">
          <cell r="B11088" t="str">
            <v>SLT0001991</v>
          </cell>
          <cell r="C11088" t="str">
            <v>230SLT0001991</v>
          </cell>
          <cell r="D11088" t="str">
            <v>靠背支撑钢丝</v>
          </cell>
        </row>
        <row r="11089">
          <cell r="B11089" t="str">
            <v>SLT0001992</v>
          </cell>
          <cell r="C11089" t="str">
            <v>230SLT0001992</v>
          </cell>
          <cell r="D11089" t="str">
            <v>头枕支撑钢丝</v>
          </cell>
        </row>
        <row r="11090">
          <cell r="B11090" t="str">
            <v>SLT0002222</v>
          </cell>
          <cell r="C11090" t="str">
            <v>230SLT0002222</v>
          </cell>
          <cell r="D11090" t="str">
            <v>滑芯轴承</v>
          </cell>
        </row>
        <row r="11091">
          <cell r="B11091" t="str">
            <v>SLT0002400</v>
          </cell>
          <cell r="C11091" t="str">
            <v>230SLT0002400</v>
          </cell>
          <cell r="D11091" t="str">
            <v>平垫圈φ16*3</v>
          </cell>
        </row>
        <row r="11092">
          <cell r="B11092" t="str">
            <v>SLT0002538</v>
          </cell>
          <cell r="C11092" t="str">
            <v>230SLT0002538</v>
          </cell>
          <cell r="D11092" t="str">
            <v>前排靠背复位卷簧限位支架</v>
          </cell>
        </row>
        <row r="11093">
          <cell r="B11093" t="str">
            <v>SLT0002563</v>
          </cell>
          <cell r="C11093" t="str">
            <v>230SLT0002563</v>
          </cell>
          <cell r="D11093" t="str">
            <v>驾驶员头枕加强钢丝</v>
          </cell>
        </row>
        <row r="11094">
          <cell r="B11094" t="str">
            <v>TAT0010053</v>
          </cell>
          <cell r="C11094" t="str">
            <v>230TAT0010053</v>
          </cell>
          <cell r="D11094" t="str">
            <v>C32B调角器纸箱</v>
          </cell>
        </row>
        <row r="11095">
          <cell r="B11095" t="str">
            <v>TMA0000175</v>
          </cell>
          <cell r="C11095" t="str">
            <v>230TMA0000175</v>
          </cell>
          <cell r="D11095" t="str">
            <v>黄油</v>
          </cell>
        </row>
        <row r="11096">
          <cell r="B11096" t="str">
            <v>TST0000697</v>
          </cell>
          <cell r="C11096" t="str">
            <v>230TST0000697</v>
          </cell>
          <cell r="D11096" t="str">
            <v>充电器BC1161-AP1</v>
          </cell>
        </row>
        <row r="11097">
          <cell r="B11097" t="str">
            <v>TST0001811</v>
          </cell>
          <cell r="C11097" t="str">
            <v>230TST0001811</v>
          </cell>
          <cell r="D11097" t="str">
            <v>冷板材</v>
          </cell>
        </row>
        <row r="11098">
          <cell r="B11098" t="str">
            <v>TST0001875</v>
          </cell>
          <cell r="C11098" t="str">
            <v>230TST0001875</v>
          </cell>
          <cell r="D11098" t="str">
            <v>不锈钢球阀</v>
          </cell>
        </row>
        <row r="11099">
          <cell r="B11099" t="str">
            <v>TST0001876</v>
          </cell>
          <cell r="C11099" t="str">
            <v>230TST0001876</v>
          </cell>
          <cell r="D11099" t="str">
            <v>ф11.5（钻头）</v>
          </cell>
        </row>
        <row r="11100">
          <cell r="B11100" t="str">
            <v>TST0001877</v>
          </cell>
          <cell r="C11100" t="str">
            <v>230TST0001877</v>
          </cell>
          <cell r="D11100" t="str">
            <v>ф15.5（钻头）</v>
          </cell>
        </row>
        <row r="11101">
          <cell r="B11101" t="str">
            <v>TST0001878</v>
          </cell>
          <cell r="C11101" t="str">
            <v>230TST0001878</v>
          </cell>
          <cell r="D11101" t="str">
            <v>蒸汽管</v>
          </cell>
        </row>
        <row r="11102">
          <cell r="B11102" t="str">
            <v>TST0001879</v>
          </cell>
          <cell r="C11102" t="str">
            <v>230TST0001879</v>
          </cell>
          <cell r="D11102" t="str">
            <v>金属软连接</v>
          </cell>
        </row>
        <row r="11103">
          <cell r="B11103" t="str">
            <v>TST0001881</v>
          </cell>
          <cell r="C11103" t="str">
            <v>230TST0001881</v>
          </cell>
          <cell r="D11103" t="str">
            <v>滑轨型材</v>
          </cell>
        </row>
        <row r="11104">
          <cell r="B11104" t="str">
            <v>SCS0011941</v>
          </cell>
          <cell r="C11104" t="str">
            <v>220SCS0011941</v>
          </cell>
          <cell r="D11104" t="str">
            <v>后排座椅头枕面套</v>
          </cell>
        </row>
        <row r="11105">
          <cell r="B11105" t="str">
            <v>SCS0011942</v>
          </cell>
          <cell r="C11105" t="str">
            <v>220SCS0011942</v>
          </cell>
          <cell r="D11105" t="str">
            <v>后排座椅座垫面套</v>
          </cell>
        </row>
        <row r="11106">
          <cell r="B11106" t="str">
            <v>SCS0011943</v>
          </cell>
          <cell r="C11106" t="str">
            <v>220SCS0011943</v>
          </cell>
          <cell r="D11106" t="str">
            <v>后排座椅靠背面套</v>
          </cell>
        </row>
        <row r="11107">
          <cell r="B11107" t="str">
            <v>BFA0010097</v>
          </cell>
          <cell r="C11107" t="str">
            <v>230BFA0010097</v>
          </cell>
          <cell r="D11107" t="str">
            <v>全钢开口型平圆头抽芯铆钉</v>
          </cell>
        </row>
        <row r="11108">
          <cell r="B11108" t="str">
            <v>SHT0014932</v>
          </cell>
          <cell r="C11108" t="str">
            <v>230SHT0014932</v>
          </cell>
          <cell r="D11108" t="str">
            <v>仰角小齿板固定螺栓</v>
          </cell>
        </row>
        <row r="11109">
          <cell r="B11109" t="str">
            <v>SHT0014961</v>
          </cell>
          <cell r="C11109" t="str">
            <v>230SHT0014961</v>
          </cell>
          <cell r="D11109" t="str">
            <v>左侧挡片</v>
          </cell>
        </row>
        <row r="11110">
          <cell r="B11110" t="str">
            <v>SHT0014962</v>
          </cell>
          <cell r="C11110" t="str">
            <v>230SHT0014962</v>
          </cell>
          <cell r="D11110" t="str">
            <v>右侧挡片</v>
          </cell>
        </row>
        <row r="11111">
          <cell r="B11111" t="str">
            <v>SHT0014990</v>
          </cell>
          <cell r="C11111" t="str">
            <v>230SHT0014990</v>
          </cell>
          <cell r="D11111" t="str">
            <v>背胶毛毡</v>
          </cell>
        </row>
        <row r="11112">
          <cell r="B11112" t="str">
            <v>SHT0013246</v>
          </cell>
          <cell r="C11112" t="str">
            <v>210SHT0013246</v>
          </cell>
          <cell r="D11112" t="str">
            <v>副驾驶调角器左罩壳</v>
          </cell>
        </row>
        <row r="11113">
          <cell r="B11113" t="str">
            <v>SHT0013247</v>
          </cell>
          <cell r="C11113" t="str">
            <v>210SHT0013247</v>
          </cell>
          <cell r="D11113" t="str">
            <v>副驾驶调角器右罩壳</v>
          </cell>
        </row>
        <row r="11114">
          <cell r="B11114" t="str">
            <v>BEC0010086</v>
          </cell>
          <cell r="C11114" t="str">
            <v>220BEC0010086</v>
          </cell>
          <cell r="D11114" t="str">
            <v>单加热控制器ECU</v>
          </cell>
        </row>
        <row r="11115">
          <cell r="B11115" t="str">
            <v>BEC0010162</v>
          </cell>
          <cell r="C11115" t="str">
            <v>220BEC0010162</v>
          </cell>
          <cell r="D11115" t="str">
            <v>单加热线束</v>
          </cell>
        </row>
        <row r="11116">
          <cell r="B11116" t="str">
            <v>SHT0013246</v>
          </cell>
          <cell r="C11116" t="str">
            <v>220SHT0013246</v>
          </cell>
          <cell r="D11116" t="str">
            <v>副驾驶调角器左罩壳</v>
          </cell>
        </row>
        <row r="11117">
          <cell r="B11117" t="str">
            <v>SHT0013247</v>
          </cell>
          <cell r="C11117" t="str">
            <v>220SHT0013247</v>
          </cell>
          <cell r="D11117" t="str">
            <v>副驾驶调角器右罩壳</v>
          </cell>
        </row>
        <row r="11118">
          <cell r="B11118" t="str">
            <v>SHT0013981</v>
          </cell>
          <cell r="C11118" t="str">
            <v>220SHT0013981</v>
          </cell>
          <cell r="D11118" t="str">
            <v>驾驶员座椅总成</v>
          </cell>
        </row>
        <row r="11119">
          <cell r="B11119" t="str">
            <v>SHT0014418</v>
          </cell>
          <cell r="C11119" t="str">
            <v>220SHT0014418</v>
          </cell>
          <cell r="D11119" t="str">
            <v>底座模块化总成</v>
          </cell>
        </row>
        <row r="11120">
          <cell r="B11120" t="str">
            <v>SHT0014948</v>
          </cell>
          <cell r="C11120" t="str">
            <v>220SHT0014948</v>
          </cell>
          <cell r="D11120" t="str">
            <v>驾驶员座椅总成</v>
          </cell>
        </row>
        <row r="11121">
          <cell r="B11121" t="str">
            <v>SHT0014952</v>
          </cell>
          <cell r="C11121" t="str">
            <v>220SHT0014952</v>
          </cell>
          <cell r="D11121" t="str">
            <v>驾驶员靠背面套总成</v>
          </cell>
        </row>
        <row r="11122">
          <cell r="B11122" t="str">
            <v>SHT0014955</v>
          </cell>
          <cell r="C11122" t="str">
            <v>220SHT0014955</v>
          </cell>
          <cell r="D11122" t="str">
            <v>坐垫面套总成</v>
          </cell>
        </row>
        <row r="11123">
          <cell r="B11123" t="str">
            <v>SHT0014956</v>
          </cell>
          <cell r="C11123" t="str">
            <v>220SHT0014956</v>
          </cell>
          <cell r="D11123" t="str">
            <v>副驾驶员座椅总成</v>
          </cell>
        </row>
        <row r="11124">
          <cell r="B11124" t="str">
            <v>SHT0014958</v>
          </cell>
          <cell r="C11124" t="str">
            <v>220SHT0014958</v>
          </cell>
          <cell r="D11124" t="str">
            <v>靠背护面总成</v>
          </cell>
        </row>
        <row r="11125">
          <cell r="B11125" t="str">
            <v>SHT0014960</v>
          </cell>
          <cell r="C11125" t="str">
            <v>220SHT0014960</v>
          </cell>
          <cell r="D11125" t="str">
            <v>座垫护面总成</v>
          </cell>
        </row>
        <row r="11126">
          <cell r="B11126" t="str">
            <v>SHT0014998</v>
          </cell>
          <cell r="C11126" t="str">
            <v>220SHT0014998</v>
          </cell>
          <cell r="D11126" t="str">
            <v>驾驶员靠背护面总成</v>
          </cell>
        </row>
        <row r="11127">
          <cell r="B11127" t="str">
            <v>SHT0014418</v>
          </cell>
          <cell r="C11127" t="str">
            <v>230SHT0014418</v>
          </cell>
          <cell r="D11127" t="str">
            <v>底座模块化总成</v>
          </cell>
        </row>
        <row r="11128">
          <cell r="B11128" t="str">
            <v>SHT0000055</v>
          </cell>
          <cell r="C11128" t="str">
            <v>220SHT0000055</v>
          </cell>
          <cell r="D11128" t="str">
            <v>升降机构调节手柄(前）</v>
          </cell>
        </row>
        <row r="11129">
          <cell r="B11129" t="str">
            <v>SHT0000056</v>
          </cell>
          <cell r="C11129" t="str">
            <v>220SHT0000056</v>
          </cell>
          <cell r="D11129" t="str">
            <v>升降机构调节手柄(后）</v>
          </cell>
        </row>
        <row r="11130">
          <cell r="B11130" t="str">
            <v>SHT0002704</v>
          </cell>
          <cell r="C11130" t="str">
            <v>220SHT0002704</v>
          </cell>
          <cell r="D11130" t="str">
            <v>驾驶员靠背焊接总成电泳</v>
          </cell>
        </row>
        <row r="11131">
          <cell r="B11131" t="str">
            <v>SHT0014930</v>
          </cell>
          <cell r="C11131" t="str">
            <v>220SHT0014930</v>
          </cell>
          <cell r="D11131" t="str">
            <v>防尘罩</v>
          </cell>
        </row>
        <row r="11132">
          <cell r="B11132" t="str">
            <v>SHT0014781</v>
          </cell>
          <cell r="C11132" t="str">
            <v>220SHT0014781</v>
          </cell>
          <cell r="D11132" t="str">
            <v>底座模块化总成</v>
          </cell>
        </row>
        <row r="11133">
          <cell r="B11133" t="str">
            <v>SHT0014782</v>
          </cell>
          <cell r="C11133" t="str">
            <v>220SHT0014782</v>
          </cell>
          <cell r="D11133" t="str">
            <v>底座模块化总成</v>
          </cell>
        </row>
        <row r="11134">
          <cell r="B11134" t="str">
            <v>SHT0014781</v>
          </cell>
          <cell r="C11134" t="str">
            <v>230SHT0014781</v>
          </cell>
          <cell r="D11134" t="str">
            <v>底座模块化总成</v>
          </cell>
        </row>
        <row r="11135">
          <cell r="B11135" t="str">
            <v>SHT0014782</v>
          </cell>
          <cell r="C11135" t="str">
            <v>230SHT0014782</v>
          </cell>
          <cell r="D11135" t="str">
            <v>底座模块化总成</v>
          </cell>
        </row>
        <row r="11136">
          <cell r="B11136" t="str">
            <v>BFA0010101</v>
          </cell>
          <cell r="C11136" t="str">
            <v>220BFA0010101</v>
          </cell>
          <cell r="D11136" t="str">
            <v>碳刚沉头十字槽自攻螺钉</v>
          </cell>
        </row>
        <row r="11137">
          <cell r="B11137" t="str">
            <v>SHT0014293</v>
          </cell>
          <cell r="C11137" t="str">
            <v>230SHT0014293</v>
          </cell>
          <cell r="D11137" t="str">
            <v>座框焊接总成</v>
          </cell>
        </row>
        <row r="11138">
          <cell r="B11138" t="str">
            <v>SHT0014295</v>
          </cell>
          <cell r="C11138" t="str">
            <v>230SHT0014295</v>
          </cell>
          <cell r="D11138" t="str">
            <v>右侧边框焊接分总成</v>
          </cell>
        </row>
        <row r="11139">
          <cell r="B11139" t="str">
            <v>SHT0014297</v>
          </cell>
          <cell r="C11139" t="str">
            <v>220SHT0014297</v>
          </cell>
          <cell r="D11139" t="str">
            <v>驾驶员座椅总成</v>
          </cell>
        </row>
        <row r="11140">
          <cell r="B11140" t="str">
            <v>SHT0014298</v>
          </cell>
          <cell r="C11140" t="str">
            <v>220SHT0014298</v>
          </cell>
          <cell r="D11140" t="str">
            <v>驾驶员座椅总成</v>
          </cell>
        </row>
        <row r="11141">
          <cell r="B11141" t="str">
            <v>SHT0014311</v>
          </cell>
          <cell r="C11141" t="str">
            <v>220SHT0014311</v>
          </cell>
          <cell r="D11141" t="str">
            <v>副座椅总成</v>
          </cell>
        </row>
        <row r="11142">
          <cell r="B11142" t="str">
            <v>SHT0014373</v>
          </cell>
          <cell r="C11142" t="str">
            <v>220SHT0014373</v>
          </cell>
          <cell r="D11142" t="str">
            <v>驾驶员座椅总成</v>
          </cell>
        </row>
        <row r="11143">
          <cell r="B11143" t="str">
            <v>SHT0014374</v>
          </cell>
          <cell r="C11143" t="str">
            <v>220SHT0014374</v>
          </cell>
          <cell r="D11143" t="str">
            <v>驾驶员座椅总成</v>
          </cell>
        </row>
        <row r="11144">
          <cell r="B11144" t="str">
            <v>SHT0014382</v>
          </cell>
          <cell r="C11144" t="str">
            <v>220SHT0014382</v>
          </cell>
          <cell r="D11144" t="str">
            <v>副座椅总成</v>
          </cell>
        </row>
        <row r="11145">
          <cell r="B11145" t="str">
            <v>SHT0000147</v>
          </cell>
          <cell r="C11145" t="str">
            <v>230SHT0000147</v>
          </cell>
          <cell r="D11145" t="str">
            <v>驾驶员滑轨总成</v>
          </cell>
        </row>
        <row r="11146">
          <cell r="B11146" t="str">
            <v>SHT0014258</v>
          </cell>
          <cell r="C11146" t="str">
            <v>230SHT0014258</v>
          </cell>
          <cell r="D11146" t="str">
            <v>主驾驶底支架焊接总成</v>
          </cell>
        </row>
        <row r="11147">
          <cell r="B11147" t="str">
            <v>SHT0014259</v>
          </cell>
          <cell r="C11147" t="str">
            <v>230SHT0014259</v>
          </cell>
          <cell r="D11147" t="str">
            <v>副驾驶底支架焊接</v>
          </cell>
        </row>
        <row r="11148">
          <cell r="B11148" t="str">
            <v>SHT0014319</v>
          </cell>
          <cell r="C11148" t="str">
            <v>230SHT0014319</v>
          </cell>
          <cell r="D11148" t="str">
            <v>主驾驶换挡支架焊接总成</v>
          </cell>
        </row>
        <row r="11149">
          <cell r="B11149" t="str">
            <v>SHT0014508</v>
          </cell>
          <cell r="C11149" t="str">
            <v>230SHT0014508</v>
          </cell>
          <cell r="D11149" t="str">
            <v>座框焊接总成电泳</v>
          </cell>
        </row>
        <row r="11150">
          <cell r="B11150" t="str">
            <v>SHT0014510</v>
          </cell>
          <cell r="C11150" t="str">
            <v>230SHT0014510</v>
          </cell>
          <cell r="D11150" t="str">
            <v>下框焊接总成</v>
          </cell>
        </row>
        <row r="11151">
          <cell r="B11151" t="str">
            <v>BEC0010198</v>
          </cell>
          <cell r="C11151" t="str">
            <v>220BEC0010198</v>
          </cell>
          <cell r="D11151" t="str">
            <v>离位检测总成</v>
          </cell>
        </row>
        <row r="11152">
          <cell r="B11152" t="str">
            <v>BEC0010200</v>
          </cell>
          <cell r="C11152" t="str">
            <v>220BEC0010200</v>
          </cell>
          <cell r="D11152" t="str">
            <v>通风加热+SBR线束</v>
          </cell>
        </row>
        <row r="11153">
          <cell r="B11153" t="str">
            <v>BEC0010205</v>
          </cell>
          <cell r="C11153" t="str">
            <v>220BEC0010205</v>
          </cell>
          <cell r="D11153" t="str">
            <v>单加热线束</v>
          </cell>
        </row>
        <row r="11154">
          <cell r="B11154" t="str">
            <v>BEC0010211</v>
          </cell>
          <cell r="C11154" t="str">
            <v>220BEC0010211</v>
          </cell>
          <cell r="D11154" t="str">
            <v>通风加热线束</v>
          </cell>
        </row>
        <row r="11155">
          <cell r="B11155" t="str">
            <v>SHT0014266</v>
          </cell>
          <cell r="C11155" t="str">
            <v>220SHT0014266</v>
          </cell>
          <cell r="D11155" t="str">
            <v>驾驶员坐垫面套总成</v>
          </cell>
        </row>
        <row r="11156">
          <cell r="B11156" t="str">
            <v>SHT0014267</v>
          </cell>
          <cell r="C11156" t="str">
            <v>220SHT0014267</v>
          </cell>
          <cell r="D11156" t="str">
            <v>驾驶员靠背面套总成</v>
          </cell>
        </row>
        <row r="11157">
          <cell r="B11157" t="str">
            <v>SHT0014270</v>
          </cell>
          <cell r="C11157" t="str">
            <v>220SHT0014270</v>
          </cell>
          <cell r="D11157" t="str">
            <v>副驾驶员座垫护面总成</v>
          </cell>
        </row>
        <row r="11158">
          <cell r="B11158" t="str">
            <v>SHT0014271</v>
          </cell>
          <cell r="C11158" t="str">
            <v>220SHT0014271</v>
          </cell>
          <cell r="D11158" t="str">
            <v>副驾驶员靠背护面总成</v>
          </cell>
        </row>
        <row r="11159">
          <cell r="B11159" t="str">
            <v>SHT0014291</v>
          </cell>
          <cell r="C11159" t="str">
            <v>220SHT0014291</v>
          </cell>
          <cell r="D11159" t="str">
            <v>底座模块化总成</v>
          </cell>
        </row>
        <row r="11160">
          <cell r="B11160" t="str">
            <v>SHT0014303</v>
          </cell>
          <cell r="C11160" t="str">
            <v>220SHT0014303</v>
          </cell>
          <cell r="D11160" t="str">
            <v>驾驶员靠背面套总成</v>
          </cell>
        </row>
        <row r="11161">
          <cell r="B11161" t="str">
            <v>SHT0014304</v>
          </cell>
          <cell r="C11161" t="str">
            <v>220SHT0014304</v>
          </cell>
          <cell r="D11161" t="str">
            <v>驾驶员坐垫面套总成</v>
          </cell>
        </row>
        <row r="11162">
          <cell r="B11162" t="str">
            <v>SHT0014379</v>
          </cell>
          <cell r="C11162" t="str">
            <v>220SHT0014379</v>
          </cell>
          <cell r="D11162" t="str">
            <v>驾驶员靠背面套总成</v>
          </cell>
        </row>
        <row r="11163">
          <cell r="B11163" t="str">
            <v>SHT0014380</v>
          </cell>
          <cell r="C11163" t="str">
            <v>220SHT0014380</v>
          </cell>
          <cell r="D11163" t="str">
            <v>驾驶员坐垫面套总成</v>
          </cell>
        </row>
        <row r="11164">
          <cell r="B11164" t="str">
            <v>SHT0014384</v>
          </cell>
          <cell r="C11164" t="str">
            <v>220SHT0014384</v>
          </cell>
          <cell r="D11164" t="str">
            <v>副驾驶员靠背护面总成</v>
          </cell>
        </row>
        <row r="11165">
          <cell r="B11165" t="str">
            <v>SHT0014386</v>
          </cell>
          <cell r="C11165" t="str">
            <v>220SHT0014386</v>
          </cell>
          <cell r="D11165" t="str">
            <v>副驾驶员座垫护面总成</v>
          </cell>
        </row>
        <row r="11166">
          <cell r="B11166" t="str">
            <v>SHT0014429</v>
          </cell>
          <cell r="C11166" t="str">
            <v>220SHT0014429</v>
          </cell>
          <cell r="D11166" t="str">
            <v>副驾驶底支架(电泳）</v>
          </cell>
        </row>
        <row r="11167">
          <cell r="B11167" t="str">
            <v>SHT0014430</v>
          </cell>
          <cell r="C11167" t="str">
            <v>220SHT0014430</v>
          </cell>
          <cell r="D11167" t="str">
            <v>主驾换挡支架总成（电泳）</v>
          </cell>
        </row>
        <row r="11168">
          <cell r="B11168" t="str">
            <v>SHT0014431</v>
          </cell>
          <cell r="C11168" t="str">
            <v>220SHT0014431</v>
          </cell>
          <cell r="D11168" t="str">
            <v>主驾驶底支架（电泳）</v>
          </cell>
        </row>
        <row r="11169">
          <cell r="B11169" t="str">
            <v>SHT0014724</v>
          </cell>
          <cell r="C11169" t="str">
            <v>220SHT0014724</v>
          </cell>
          <cell r="D11169" t="str">
            <v>装车接头总成</v>
          </cell>
        </row>
        <row r="11170">
          <cell r="B11170" t="str">
            <v>SHT0014291</v>
          </cell>
          <cell r="C11170" t="str">
            <v>230SHT0014291</v>
          </cell>
          <cell r="D11170" t="str">
            <v>底座模块化总成</v>
          </cell>
        </row>
        <row r="11171">
          <cell r="B11171" t="str">
            <v>SHT0014429</v>
          </cell>
          <cell r="C11171" t="str">
            <v>230SHT0014429</v>
          </cell>
          <cell r="D11171" t="str">
            <v>副驾驶底支架(电泳）</v>
          </cell>
        </row>
        <row r="11172">
          <cell r="B11172" t="str">
            <v>SHT0014430</v>
          </cell>
          <cell r="C11172" t="str">
            <v>230SHT0014430</v>
          </cell>
          <cell r="D11172" t="str">
            <v>主驾换挡支架总成（电泳）</v>
          </cell>
        </row>
        <row r="11173">
          <cell r="B11173" t="str">
            <v>SHT0014431</v>
          </cell>
          <cell r="C11173" t="str">
            <v>230SHT0014431</v>
          </cell>
          <cell r="D11173" t="str">
            <v>主驾驶底支架（电泳）</v>
          </cell>
        </row>
        <row r="11174">
          <cell r="B11174" t="str">
            <v>SHT0014561</v>
          </cell>
          <cell r="C11174" t="str">
            <v>210SHT0014561</v>
          </cell>
          <cell r="D11174" t="str">
            <v>调角器左罩壳</v>
          </cell>
        </row>
        <row r="11175">
          <cell r="B11175" t="str">
            <v>SHT0014562</v>
          </cell>
          <cell r="C11175" t="str">
            <v>210SHT0014562</v>
          </cell>
          <cell r="D11175" t="str">
            <v>阻尼堵盖</v>
          </cell>
        </row>
        <row r="11176">
          <cell r="B11176" t="str">
            <v>SHT0014599</v>
          </cell>
          <cell r="C11176" t="str">
            <v>210SHT0014599</v>
          </cell>
          <cell r="D11176" t="str">
            <v>座垫前部罩壳</v>
          </cell>
        </row>
        <row r="11177">
          <cell r="B11177" t="str">
            <v>SHT0014483</v>
          </cell>
          <cell r="C11177" t="str">
            <v>220SHT0014483</v>
          </cell>
          <cell r="D11177" t="str">
            <v>低配底座模块化总成</v>
          </cell>
        </row>
        <row r="11178">
          <cell r="B11178" t="str">
            <v>SHT0014561</v>
          </cell>
          <cell r="C11178" t="str">
            <v>220SHT0014561</v>
          </cell>
          <cell r="D11178" t="str">
            <v>调角器左罩壳</v>
          </cell>
        </row>
        <row r="11179">
          <cell r="B11179" t="str">
            <v>SHT0014562</v>
          </cell>
          <cell r="C11179" t="str">
            <v>220SHT0014562</v>
          </cell>
          <cell r="D11179" t="str">
            <v>阻尼堵盖</v>
          </cell>
        </row>
        <row r="11180">
          <cell r="B11180" t="str">
            <v>SHT0000053</v>
          </cell>
          <cell r="C11180" t="str">
            <v>230SHT0000053</v>
          </cell>
          <cell r="D11180" t="str">
            <v>防尘罩</v>
          </cell>
        </row>
        <row r="11181">
          <cell r="B11181" t="str">
            <v>SHT0014483</v>
          </cell>
          <cell r="C11181" t="str">
            <v>230SHT0014483</v>
          </cell>
          <cell r="D11181" t="str">
            <v>低配底座模块化总成</v>
          </cell>
        </row>
        <row r="11182">
          <cell r="B11182" t="str">
            <v>SHT0014512</v>
          </cell>
          <cell r="C11182" t="str">
            <v>230SHT0014512</v>
          </cell>
          <cell r="D11182" t="str">
            <v>座框焊接总成</v>
          </cell>
        </row>
        <row r="11183">
          <cell r="B11183" t="str">
            <v>SHT0014563</v>
          </cell>
          <cell r="C11183" t="str">
            <v>230SHT0014563</v>
          </cell>
          <cell r="D11183" t="str">
            <v>座框前横梁</v>
          </cell>
        </row>
        <row r="11184">
          <cell r="B11184" t="str">
            <v>SHT0014565</v>
          </cell>
          <cell r="C11184" t="str">
            <v>230SHT0014565</v>
          </cell>
          <cell r="D11184" t="str">
            <v>阻尼调节机构支架</v>
          </cell>
        </row>
        <row r="11185">
          <cell r="B11185" t="str">
            <v>SHT0014594</v>
          </cell>
          <cell r="C11185" t="str">
            <v>230SHT0014594</v>
          </cell>
          <cell r="D11185" t="str">
            <v>前罩壳固定支架L</v>
          </cell>
        </row>
        <row r="11186">
          <cell r="B11186" t="str">
            <v>SHT0014628</v>
          </cell>
          <cell r="C11186" t="str">
            <v>230SHT0014628</v>
          </cell>
          <cell r="D11186" t="str">
            <v>下框焊接总成电泳</v>
          </cell>
        </row>
        <row r="11187">
          <cell r="B11187" t="str">
            <v>SHT0014629</v>
          </cell>
          <cell r="C11187" t="str">
            <v>230SHT0014629</v>
          </cell>
          <cell r="D11187" t="str">
            <v>座框装配总成电泳</v>
          </cell>
        </row>
        <row r="11188">
          <cell r="B11188" t="str">
            <v>TMA0000589</v>
          </cell>
          <cell r="C11188" t="str">
            <v>210TMA0000589</v>
          </cell>
          <cell r="D11188" t="str">
            <v>1125*930*5中空板</v>
          </cell>
        </row>
        <row r="11189">
          <cell r="B11189" t="str">
            <v>SHT0014599</v>
          </cell>
          <cell r="C11189" t="str">
            <v>220SHT0014599</v>
          </cell>
          <cell r="D11189" t="str">
            <v>座垫前部罩壳</v>
          </cell>
        </row>
        <row r="11190">
          <cell r="B11190" t="str">
            <v>SHT0014876</v>
          </cell>
          <cell r="C11190" t="str">
            <v>220SHT0014876</v>
          </cell>
          <cell r="D11190" t="str">
            <v>左扶手支架总成电泳</v>
          </cell>
        </row>
        <row r="11191">
          <cell r="B11191" t="str">
            <v>SHT0014877</v>
          </cell>
          <cell r="C11191" t="str">
            <v>220SHT0014877</v>
          </cell>
          <cell r="D11191" t="str">
            <v>右扶手支架总成电泳</v>
          </cell>
        </row>
        <row r="11192">
          <cell r="B11192" t="str">
            <v>SLT0002123</v>
          </cell>
          <cell r="C11192" t="str">
            <v>230SLT0002123</v>
          </cell>
          <cell r="D11192" t="str">
            <v>驾驶员右侧滑轨总成</v>
          </cell>
        </row>
        <row r="11193">
          <cell r="B11193" t="str">
            <v>SHT0014864</v>
          </cell>
          <cell r="C11193" t="str">
            <v>220SHT0014864</v>
          </cell>
          <cell r="D11193" t="str">
            <v>靠背风扇保护壳分总成</v>
          </cell>
        </row>
        <row r="11194">
          <cell r="B11194" t="str">
            <v>SHT0014963</v>
          </cell>
          <cell r="C11194" t="str">
            <v>220SHT0014963</v>
          </cell>
          <cell r="D11194" t="str">
            <v>副驾靠背防尘罩</v>
          </cell>
        </row>
        <row r="11195">
          <cell r="B11195" t="str">
            <v>DCL0000295</v>
          </cell>
          <cell r="C11195" t="str">
            <v>210DCL0000295</v>
          </cell>
          <cell r="D11195" t="str">
            <v>曼右置下镜臂装饰罩大</v>
          </cell>
        </row>
        <row r="11196">
          <cell r="B11196" t="str">
            <v>DCL0000296</v>
          </cell>
          <cell r="C11196" t="str">
            <v>210DCL0000296</v>
          </cell>
          <cell r="D11196" t="str">
            <v>曼右置下镜臂装饰罩小</v>
          </cell>
        </row>
        <row r="11197">
          <cell r="B11197" t="str">
            <v>SHT0002351</v>
          </cell>
          <cell r="C11197" t="str">
            <v>210SHT0002351</v>
          </cell>
          <cell r="D11197" t="str">
            <v>左前支柱扶手总成（宽）</v>
          </cell>
        </row>
        <row r="11198">
          <cell r="B11198" t="str">
            <v>TMA0000007</v>
          </cell>
          <cell r="C11198" t="str">
            <v>210TMA0000007</v>
          </cell>
          <cell r="D11198" t="str">
            <v>润滑脂</v>
          </cell>
        </row>
        <row r="11199">
          <cell r="B11199" t="str">
            <v>TMA0000567</v>
          </cell>
          <cell r="C11199" t="str">
            <v>210TMA0000567</v>
          </cell>
          <cell r="D11199" t="str">
            <v>气泡袋350*250</v>
          </cell>
        </row>
        <row r="11200">
          <cell r="B11200" t="str">
            <v>TMA0000572</v>
          </cell>
          <cell r="C11200" t="str">
            <v>210TMA0000572</v>
          </cell>
          <cell r="D11200" t="str">
            <v>塑料扎带扣</v>
          </cell>
        </row>
        <row r="11201">
          <cell r="B11201" t="str">
            <v>TMA0000574</v>
          </cell>
          <cell r="C11201" t="str">
            <v>210TMA0000574</v>
          </cell>
          <cell r="D11201" t="str">
            <v>65*8气泡袋</v>
          </cell>
        </row>
        <row r="11202">
          <cell r="B11202" t="str">
            <v>TMA0000580</v>
          </cell>
          <cell r="C11202" t="str">
            <v>210TMA0000580</v>
          </cell>
          <cell r="D11202" t="str">
            <v>H6后盖内衬</v>
          </cell>
        </row>
        <row r="11203">
          <cell r="B11203" t="str">
            <v>TMA0000587</v>
          </cell>
          <cell r="C11203" t="str">
            <v>210TMA0000587</v>
          </cell>
          <cell r="D11203" t="str">
            <v>30*80塑料袋</v>
          </cell>
        </row>
        <row r="11204">
          <cell r="B11204" t="str">
            <v>TMA0000588</v>
          </cell>
          <cell r="C11204" t="str">
            <v>210TMA0000588</v>
          </cell>
          <cell r="D11204" t="str">
            <v>30*40塑料袋</v>
          </cell>
        </row>
        <row r="11205">
          <cell r="B11205" t="str">
            <v>TMI0000114</v>
          </cell>
          <cell r="C11205" t="str">
            <v>210TMI0000114</v>
          </cell>
          <cell r="D11205" t="str">
            <v>ABS回收料</v>
          </cell>
        </row>
        <row r="11206">
          <cell r="B11206" t="str">
            <v>SCS0001313</v>
          </cell>
          <cell r="C11206" t="str">
            <v>230SCS0001313</v>
          </cell>
          <cell r="D11206" t="str">
            <v>主驾左侧调角器总成</v>
          </cell>
        </row>
        <row r="11207">
          <cell r="B11207" t="str">
            <v>SHT0002780</v>
          </cell>
          <cell r="C11207" t="str">
            <v>230SHT0002780</v>
          </cell>
          <cell r="D11207" t="str">
            <v>自封袋</v>
          </cell>
        </row>
        <row r="11208">
          <cell r="B11208" t="str">
            <v>BFA0010090</v>
          </cell>
          <cell r="C11208" t="str">
            <v>220BFA0010090</v>
          </cell>
          <cell r="D11208" t="str">
            <v>内梅花盘头三角牙自攻螺钉</v>
          </cell>
        </row>
        <row r="11209">
          <cell r="B11209" t="str">
            <v>SBS0010136</v>
          </cell>
          <cell r="C11209" t="str">
            <v>220SBS0010136</v>
          </cell>
          <cell r="D11209" t="str">
            <v>主驾支腿焊接总成</v>
          </cell>
        </row>
        <row r="11210">
          <cell r="B11210" t="str">
            <v>SBS0010137</v>
          </cell>
          <cell r="C11210" t="str">
            <v>220SBS0010137</v>
          </cell>
          <cell r="D11210" t="str">
            <v>副驾支腿焊接总成</v>
          </cell>
        </row>
        <row r="11211">
          <cell r="B11211" t="str">
            <v>SBS0010169</v>
          </cell>
          <cell r="C11211" t="str">
            <v>220SBS0010169</v>
          </cell>
          <cell r="D11211" t="str">
            <v>K1锁扣短</v>
          </cell>
        </row>
        <row r="11212">
          <cell r="B11212" t="str">
            <v>SBS0010284</v>
          </cell>
          <cell r="C11212" t="str">
            <v>220SBS0010284</v>
          </cell>
          <cell r="D11212" t="str">
            <v>电控钢丝坐扣总成</v>
          </cell>
        </row>
        <row r="11213">
          <cell r="B11213" t="str">
            <v>SCS0004056</v>
          </cell>
          <cell r="C11213" t="str">
            <v>220SCS0004056</v>
          </cell>
          <cell r="D11213" t="str">
            <v>B40L四分头枕环保皮护面</v>
          </cell>
        </row>
        <row r="11214">
          <cell r="B11214" t="str">
            <v>SCS0004076</v>
          </cell>
          <cell r="C11214" t="str">
            <v>220SCS0004076</v>
          </cell>
          <cell r="D11214" t="str">
            <v>B40L左前背护面环保皮</v>
          </cell>
        </row>
        <row r="11215">
          <cell r="B11215" t="str">
            <v>SCS0004077</v>
          </cell>
          <cell r="C11215" t="str">
            <v>220SCS0004077</v>
          </cell>
          <cell r="D11215" t="str">
            <v>B40L左前座护面环保皮</v>
          </cell>
        </row>
        <row r="11216">
          <cell r="B11216" t="str">
            <v>SCS0004078</v>
          </cell>
          <cell r="C11216" t="str">
            <v>220SCS0004078</v>
          </cell>
          <cell r="D11216" t="str">
            <v>B40L前头枕护面环保皮</v>
          </cell>
        </row>
        <row r="11217">
          <cell r="B11217" t="str">
            <v>SCS0004097</v>
          </cell>
          <cell r="C11217" t="str">
            <v>220SCS0004097</v>
          </cell>
          <cell r="D11217" t="str">
            <v>B40L左前背护面真皮全黑</v>
          </cell>
        </row>
        <row r="11218">
          <cell r="B11218" t="str">
            <v>SCS0004098</v>
          </cell>
          <cell r="C11218" t="str">
            <v>220SCS0004098</v>
          </cell>
          <cell r="D11218" t="str">
            <v>B40L左前座护面真皮全黑</v>
          </cell>
        </row>
        <row r="11219">
          <cell r="B11219" t="str">
            <v>SCS0004099</v>
          </cell>
          <cell r="C11219" t="str">
            <v>220SCS0004099</v>
          </cell>
          <cell r="D11219" t="str">
            <v>B40L右前背护面真皮全黑</v>
          </cell>
        </row>
        <row r="11220">
          <cell r="B11220" t="str">
            <v>SCS0004100</v>
          </cell>
          <cell r="C11220" t="str">
            <v>220SCS0004100</v>
          </cell>
          <cell r="D11220" t="str">
            <v>B40L右前座护面真皮全黑</v>
          </cell>
        </row>
        <row r="11221">
          <cell r="B11221" t="str">
            <v>SCS0004151</v>
          </cell>
          <cell r="C11221" t="str">
            <v>220SCS0004151</v>
          </cell>
          <cell r="D11221" t="str">
            <v>靠背面套左真皮</v>
          </cell>
        </row>
        <row r="11222">
          <cell r="B11222" t="str">
            <v>SCS0004152</v>
          </cell>
          <cell r="C11222" t="str">
            <v>220SCS0004152</v>
          </cell>
          <cell r="D11222" t="str">
            <v>坐垫面套左真皮</v>
          </cell>
        </row>
        <row r="11223">
          <cell r="B11223" t="str">
            <v>SCS0004153</v>
          </cell>
          <cell r="C11223" t="str">
            <v>220SCS0004153</v>
          </cell>
          <cell r="D11223" t="str">
            <v>B40L六分扶手护面(环保皮)</v>
          </cell>
        </row>
        <row r="11224">
          <cell r="B11224" t="str">
            <v>SCS0004160</v>
          </cell>
          <cell r="C11224" t="str">
            <v>220SCS0004160</v>
          </cell>
          <cell r="D11224" t="str">
            <v>B40L左前背护面套真皮黑红</v>
          </cell>
        </row>
        <row r="11225">
          <cell r="B11225" t="str">
            <v>SCS0004161</v>
          </cell>
          <cell r="C11225" t="str">
            <v>220SCS0004161</v>
          </cell>
          <cell r="D11225" t="str">
            <v>B40L左前座护面套真皮黑红</v>
          </cell>
        </row>
        <row r="11226">
          <cell r="B11226" t="str">
            <v>SCS0004162</v>
          </cell>
          <cell r="C11226" t="str">
            <v>220SCS0004162</v>
          </cell>
          <cell r="D11226" t="str">
            <v>B40L前头枕护面套真皮黑红</v>
          </cell>
        </row>
        <row r="11227">
          <cell r="B11227" t="str">
            <v>SCS0004189</v>
          </cell>
          <cell r="C11227" t="str">
            <v>220SCS0004189</v>
          </cell>
          <cell r="D11227" t="str">
            <v>后排座椅外侧头枕面套</v>
          </cell>
        </row>
        <row r="11228">
          <cell r="B11228" t="str">
            <v>SCS0004195</v>
          </cell>
          <cell r="C11228" t="str">
            <v>220SCS0004195</v>
          </cell>
          <cell r="D11228" t="str">
            <v>后排座椅中间头枕面套</v>
          </cell>
        </row>
        <row r="11229">
          <cell r="B11229" t="str">
            <v>SCS0004201</v>
          </cell>
          <cell r="C11229" t="str">
            <v>220SCS0004201</v>
          </cell>
          <cell r="D11229" t="str">
            <v>后排座椅左靠背面套</v>
          </cell>
        </row>
        <row r="11230">
          <cell r="B11230" t="str">
            <v>SCS0004202</v>
          </cell>
          <cell r="C11230" t="str">
            <v>220SCS0004202</v>
          </cell>
          <cell r="D11230" t="str">
            <v>后排座椅左座垫面套</v>
          </cell>
        </row>
        <row r="11231">
          <cell r="B11231" t="str">
            <v>SCS0004211</v>
          </cell>
          <cell r="C11231" t="str">
            <v>220SCS0004211</v>
          </cell>
          <cell r="D11231" t="str">
            <v>后排座椅左靠背面套</v>
          </cell>
        </row>
        <row r="11232">
          <cell r="B11232" t="str">
            <v>SCS0004212</v>
          </cell>
          <cell r="C11232" t="str">
            <v>220SCS0004212</v>
          </cell>
          <cell r="D11232" t="str">
            <v>后排座椅外侧头枕面套</v>
          </cell>
        </row>
        <row r="11233">
          <cell r="B11233" t="str">
            <v>SCS0004213</v>
          </cell>
          <cell r="C11233" t="str">
            <v>220SCS0004213</v>
          </cell>
          <cell r="D11233" t="str">
            <v>后排座椅中间头枕面套</v>
          </cell>
        </row>
        <row r="11234">
          <cell r="B11234" t="str">
            <v>SCS0004214</v>
          </cell>
          <cell r="C11234" t="str">
            <v>220SCS0004214</v>
          </cell>
          <cell r="D11234" t="str">
            <v>后排座椅左座垫面套</v>
          </cell>
        </row>
        <row r="11235">
          <cell r="B11235" t="str">
            <v>SCS0004215</v>
          </cell>
          <cell r="C11235" t="str">
            <v>220SCS0004215</v>
          </cell>
          <cell r="D11235" t="str">
            <v>后排座椅扶手面套</v>
          </cell>
        </row>
        <row r="11236">
          <cell r="B11236" t="str">
            <v>SCS0004216</v>
          </cell>
          <cell r="C11236" t="str">
            <v>220SCS0004216</v>
          </cell>
          <cell r="D11236" t="str">
            <v>后排座椅中间头枕面套</v>
          </cell>
        </row>
        <row r="11237">
          <cell r="B11237" t="str">
            <v>SCS0004217</v>
          </cell>
          <cell r="C11237" t="str">
            <v>220SCS0004217</v>
          </cell>
          <cell r="D11237" t="str">
            <v>后排座椅外侧头枕面套</v>
          </cell>
        </row>
        <row r="11238">
          <cell r="B11238" t="str">
            <v>SCS0004218</v>
          </cell>
          <cell r="C11238" t="str">
            <v>220SCS0004218</v>
          </cell>
          <cell r="D11238" t="str">
            <v>后排座椅左座垫面套</v>
          </cell>
        </row>
        <row r="11239">
          <cell r="B11239" t="str">
            <v>SCS0004219</v>
          </cell>
          <cell r="C11239" t="str">
            <v>220SCS0004219</v>
          </cell>
          <cell r="D11239" t="str">
            <v>后排座椅左靠背面套</v>
          </cell>
        </row>
        <row r="11240">
          <cell r="B11240" t="str">
            <v>SCS0004220</v>
          </cell>
          <cell r="C11240" t="str">
            <v>220SCS0004220</v>
          </cell>
          <cell r="D11240" t="str">
            <v>后排座椅中间头枕面套</v>
          </cell>
        </row>
        <row r="11241">
          <cell r="B11241" t="str">
            <v>SCS0004221</v>
          </cell>
          <cell r="C11241" t="str">
            <v>220SCS0004221</v>
          </cell>
          <cell r="D11241" t="str">
            <v>后排座椅外侧头枕面套</v>
          </cell>
        </row>
        <row r="11242">
          <cell r="B11242" t="str">
            <v>SCS0004222</v>
          </cell>
          <cell r="C11242" t="str">
            <v>220SCS0004222</v>
          </cell>
          <cell r="D11242" t="str">
            <v>后排座椅左座垫面套</v>
          </cell>
        </row>
        <row r="11243">
          <cell r="B11243" t="str">
            <v>SCS0004223</v>
          </cell>
          <cell r="C11243" t="str">
            <v>220SCS0004223</v>
          </cell>
          <cell r="D11243" t="str">
            <v>后排座椅左靠背面套</v>
          </cell>
        </row>
        <row r="11244">
          <cell r="B11244" t="str">
            <v>SCS0004224</v>
          </cell>
          <cell r="C11244" t="str">
            <v>220SCS0004224</v>
          </cell>
          <cell r="D11244" t="str">
            <v>后排座椅扶手面套</v>
          </cell>
        </row>
        <row r="11245">
          <cell r="B11245" t="str">
            <v>SCS0004225</v>
          </cell>
          <cell r="C11245" t="str">
            <v>220SCS0004225</v>
          </cell>
          <cell r="D11245" t="str">
            <v>后排座椅左靠背面套</v>
          </cell>
        </row>
        <row r="11246">
          <cell r="B11246" t="str">
            <v>SCS0004226</v>
          </cell>
          <cell r="C11246" t="str">
            <v>220SCS0004226</v>
          </cell>
          <cell r="D11246" t="str">
            <v>后排座椅中间头枕面套</v>
          </cell>
        </row>
        <row r="11247">
          <cell r="B11247" t="str">
            <v>SCS0004227</v>
          </cell>
          <cell r="C11247" t="str">
            <v>220SCS0004227</v>
          </cell>
          <cell r="D11247" t="str">
            <v>后排座椅左座垫面套</v>
          </cell>
        </row>
        <row r="11248">
          <cell r="B11248" t="str">
            <v>SCS0004228</v>
          </cell>
          <cell r="C11248" t="str">
            <v>220SCS0004228</v>
          </cell>
          <cell r="D11248" t="str">
            <v>后排座椅外侧头枕面套</v>
          </cell>
        </row>
        <row r="11249">
          <cell r="B11249" t="str">
            <v>SCS0004229</v>
          </cell>
          <cell r="C11249" t="str">
            <v>220SCS0004229</v>
          </cell>
          <cell r="D11249" t="str">
            <v>后排座椅外侧头枕面套</v>
          </cell>
        </row>
        <row r="11250">
          <cell r="B11250" t="str">
            <v>SCS0004230</v>
          </cell>
          <cell r="C11250" t="str">
            <v>220SCS0004230</v>
          </cell>
          <cell r="D11250" t="str">
            <v>后排座椅中间头枕面套</v>
          </cell>
        </row>
        <row r="11251">
          <cell r="B11251" t="str">
            <v>SCS0004231</v>
          </cell>
          <cell r="C11251" t="str">
            <v>220SCS0004231</v>
          </cell>
          <cell r="D11251" t="str">
            <v>后排座椅左座垫面套</v>
          </cell>
        </row>
        <row r="11252">
          <cell r="B11252" t="str">
            <v>SCS0004232</v>
          </cell>
          <cell r="C11252" t="str">
            <v>220SCS0004232</v>
          </cell>
          <cell r="D11252" t="str">
            <v>后排座椅左靠背面套</v>
          </cell>
        </row>
        <row r="11253">
          <cell r="B11253" t="str">
            <v>SCS0004241</v>
          </cell>
          <cell r="C11253" t="str">
            <v>220SCS0004241</v>
          </cell>
          <cell r="D11253" t="str">
            <v>后排座椅右靠背面套</v>
          </cell>
        </row>
        <row r="11254">
          <cell r="B11254" t="str">
            <v>SCS0004243</v>
          </cell>
          <cell r="C11254" t="str">
            <v>220SCS0004243</v>
          </cell>
          <cell r="D11254" t="str">
            <v>后排座椅右座垫面套</v>
          </cell>
        </row>
        <row r="11255">
          <cell r="B11255" t="str">
            <v>SCS0004250</v>
          </cell>
          <cell r="C11255" t="str">
            <v>220SCS0004250</v>
          </cell>
          <cell r="D11255" t="str">
            <v>后排座椅右靠背面套</v>
          </cell>
        </row>
        <row r="11256">
          <cell r="B11256" t="str">
            <v>SCS0004251</v>
          </cell>
          <cell r="C11256" t="str">
            <v>220SCS0004251</v>
          </cell>
          <cell r="D11256" t="str">
            <v>后排座椅右座垫面套</v>
          </cell>
        </row>
        <row r="11257">
          <cell r="B11257" t="str">
            <v>SCS0004252</v>
          </cell>
          <cell r="C11257" t="str">
            <v>220SCS0004252</v>
          </cell>
          <cell r="D11257" t="str">
            <v>后排座椅右座垫面套</v>
          </cell>
        </row>
        <row r="11258">
          <cell r="B11258" t="str">
            <v>SCS0004253</v>
          </cell>
          <cell r="C11258" t="str">
            <v>220SCS0004253</v>
          </cell>
          <cell r="D11258" t="str">
            <v>后排座椅右靠背面套</v>
          </cell>
        </row>
        <row r="11259">
          <cell r="B11259" t="str">
            <v>SCS0004254</v>
          </cell>
          <cell r="C11259" t="str">
            <v>220SCS0004254</v>
          </cell>
          <cell r="D11259" t="str">
            <v>后排座椅右靠背面套</v>
          </cell>
        </row>
        <row r="11260">
          <cell r="B11260" t="str">
            <v>SCS0004255</v>
          </cell>
          <cell r="C11260" t="str">
            <v>220SCS0004255</v>
          </cell>
          <cell r="D11260" t="str">
            <v>后排座椅右座垫面套</v>
          </cell>
        </row>
        <row r="11261">
          <cell r="B11261" t="str">
            <v>SCS0004256</v>
          </cell>
          <cell r="C11261" t="str">
            <v>220SCS0004256</v>
          </cell>
          <cell r="D11261" t="str">
            <v>后排座椅右座垫面套</v>
          </cell>
        </row>
        <row r="11262">
          <cell r="B11262" t="str">
            <v>SCS0004257</v>
          </cell>
          <cell r="C11262" t="str">
            <v>220SCS0004257</v>
          </cell>
          <cell r="D11262" t="str">
            <v>后排座椅右靠背面套</v>
          </cell>
        </row>
        <row r="11263">
          <cell r="B11263" t="str">
            <v>SCS0004258</v>
          </cell>
          <cell r="C11263" t="str">
            <v>220SCS0004258</v>
          </cell>
          <cell r="D11263" t="str">
            <v>后排座椅右靠背面套</v>
          </cell>
        </row>
        <row r="11264">
          <cell r="B11264" t="str">
            <v>SCS0004259</v>
          </cell>
          <cell r="C11264" t="str">
            <v>220SCS0004259</v>
          </cell>
          <cell r="D11264" t="str">
            <v>后排座椅右座垫面套</v>
          </cell>
        </row>
        <row r="11265">
          <cell r="B11265" t="str">
            <v>SCS0005169</v>
          </cell>
          <cell r="C11265" t="str">
            <v>220SCS0005169</v>
          </cell>
          <cell r="D11265" t="str">
            <v>C50出租车后排座仿皮护面</v>
          </cell>
        </row>
        <row r="11266">
          <cell r="B11266" t="str">
            <v>SCS0005177</v>
          </cell>
          <cell r="C11266" t="str">
            <v>220SCS0005177</v>
          </cell>
          <cell r="D11266" t="str">
            <v>C50E左背PVC护面无扶手黑</v>
          </cell>
        </row>
        <row r="11267">
          <cell r="B11267" t="str">
            <v>SCS0005184</v>
          </cell>
          <cell r="C11267" t="str">
            <v>220SCS0005184</v>
          </cell>
          <cell r="D11267" t="str">
            <v>C50出租车四分背仿皮护面</v>
          </cell>
        </row>
        <row r="11268">
          <cell r="B11268" t="str">
            <v>SCS0005770</v>
          </cell>
          <cell r="C11268" t="str">
            <v>220SCS0005770</v>
          </cell>
          <cell r="D11268" t="str">
            <v>B40L中间头枕护面(环保皮)</v>
          </cell>
        </row>
        <row r="11269">
          <cell r="B11269" t="str">
            <v>SCS0006615</v>
          </cell>
          <cell r="C11269" t="str">
            <v>220SCS0006615</v>
          </cell>
          <cell r="D11269" t="str">
            <v>后排座椅座垫面套</v>
          </cell>
        </row>
        <row r="11270">
          <cell r="B11270" t="str">
            <v>SCS0006616</v>
          </cell>
          <cell r="C11270" t="str">
            <v>220SCS0006616</v>
          </cell>
          <cell r="D11270" t="str">
            <v>后排座椅座垫面套</v>
          </cell>
        </row>
        <row r="11271">
          <cell r="B11271" t="str">
            <v>SCS0006617</v>
          </cell>
          <cell r="C11271" t="str">
            <v>220SCS0006617</v>
          </cell>
          <cell r="D11271" t="str">
            <v>后排座椅靠背面套</v>
          </cell>
        </row>
        <row r="11272">
          <cell r="B11272" t="str">
            <v>SCS0006618</v>
          </cell>
          <cell r="C11272" t="str">
            <v>220SCS0006618</v>
          </cell>
          <cell r="D11272" t="str">
            <v>后排座椅靠背面套</v>
          </cell>
        </row>
        <row r="11273">
          <cell r="B11273" t="str">
            <v>SCS0006619</v>
          </cell>
          <cell r="C11273" t="str">
            <v>220SCS0006619</v>
          </cell>
          <cell r="D11273" t="str">
            <v>后排座椅边头枕面套</v>
          </cell>
        </row>
        <row r="11274">
          <cell r="B11274" t="str">
            <v>SCS0006620</v>
          </cell>
          <cell r="C11274" t="str">
            <v>220SCS0006620</v>
          </cell>
          <cell r="D11274" t="str">
            <v>后排座椅边头枕面套</v>
          </cell>
        </row>
        <row r="11275">
          <cell r="B11275" t="str">
            <v>SCS0006653</v>
          </cell>
          <cell r="C11275" t="str">
            <v>220SCS0006653</v>
          </cell>
          <cell r="D11275" t="str">
            <v>座椅面套-后排靠背左</v>
          </cell>
        </row>
        <row r="11276">
          <cell r="B11276" t="str">
            <v>SCS0006654</v>
          </cell>
          <cell r="C11276" t="str">
            <v>220SCS0006654</v>
          </cell>
          <cell r="D11276" t="str">
            <v>座椅面套-后排靠背左</v>
          </cell>
        </row>
        <row r="11277">
          <cell r="B11277" t="str">
            <v>SCS0006655</v>
          </cell>
          <cell r="C11277" t="str">
            <v>220SCS0006655</v>
          </cell>
          <cell r="D11277" t="str">
            <v>座椅面套-后排靠背右</v>
          </cell>
        </row>
        <row r="11278">
          <cell r="B11278" t="str">
            <v>SCS0006656</v>
          </cell>
          <cell r="C11278" t="str">
            <v>220SCS0006656</v>
          </cell>
          <cell r="D11278" t="str">
            <v>座椅面套-后排靠背右</v>
          </cell>
        </row>
        <row r="11279">
          <cell r="B11279" t="str">
            <v>SCS0006657</v>
          </cell>
          <cell r="C11279" t="str">
            <v>220SCS0006657</v>
          </cell>
          <cell r="D11279" t="str">
            <v>后排座椅坐垫面套</v>
          </cell>
        </row>
        <row r="11280">
          <cell r="B11280" t="str">
            <v>SCS0006658</v>
          </cell>
          <cell r="C11280" t="str">
            <v>220SCS0006658</v>
          </cell>
          <cell r="D11280" t="str">
            <v>后排座椅坐垫面套</v>
          </cell>
        </row>
        <row r="11281">
          <cell r="B11281" t="str">
            <v>SCS0006660</v>
          </cell>
          <cell r="C11281" t="str">
            <v>220SCS0006660</v>
          </cell>
          <cell r="D11281" t="str">
            <v>后排座椅边头枕面套</v>
          </cell>
        </row>
        <row r="11282">
          <cell r="B11282" t="str">
            <v>SCS0006661</v>
          </cell>
          <cell r="C11282" t="str">
            <v>220SCS0006661</v>
          </cell>
          <cell r="D11282" t="str">
            <v>后排座椅座垫面套</v>
          </cell>
        </row>
        <row r="11283">
          <cell r="B11283" t="str">
            <v>SCS0006662</v>
          </cell>
          <cell r="C11283" t="str">
            <v>220SCS0006662</v>
          </cell>
          <cell r="D11283" t="str">
            <v>后排座椅靠背面套</v>
          </cell>
        </row>
        <row r="11284">
          <cell r="B11284" t="str">
            <v>SCS0011904</v>
          </cell>
          <cell r="C11284" t="str">
            <v>220SCS0011904</v>
          </cell>
          <cell r="D11284" t="str">
            <v>后排座椅左坐垫面套</v>
          </cell>
        </row>
        <row r="11285">
          <cell r="B11285" t="str">
            <v>SCS0011905</v>
          </cell>
          <cell r="C11285" t="str">
            <v>220SCS0011905</v>
          </cell>
          <cell r="D11285" t="str">
            <v>后排座椅左靠背面套</v>
          </cell>
        </row>
        <row r="11286">
          <cell r="B11286" t="str">
            <v>SCS0011906</v>
          </cell>
          <cell r="C11286" t="str">
            <v>220SCS0011906</v>
          </cell>
          <cell r="D11286" t="str">
            <v>后排座椅扶手面套</v>
          </cell>
        </row>
        <row r="11287">
          <cell r="B11287" t="str">
            <v>SCS0011907</v>
          </cell>
          <cell r="C11287" t="str">
            <v>220SCS0011907</v>
          </cell>
          <cell r="D11287" t="str">
            <v>后排座椅外侧头枕面套</v>
          </cell>
        </row>
        <row r="11288">
          <cell r="B11288" t="str">
            <v>SCS0011908</v>
          </cell>
          <cell r="C11288" t="str">
            <v>220SCS0011908</v>
          </cell>
          <cell r="D11288" t="str">
            <v>后排座椅中间头枕面套</v>
          </cell>
        </row>
        <row r="11289">
          <cell r="B11289" t="str">
            <v>SCS0011910</v>
          </cell>
          <cell r="C11289" t="str">
            <v>220SCS0011910</v>
          </cell>
          <cell r="D11289" t="str">
            <v>后排座椅右坐垫面套</v>
          </cell>
        </row>
        <row r="11290">
          <cell r="B11290" t="str">
            <v>SCS0011911</v>
          </cell>
          <cell r="C11290" t="str">
            <v>220SCS0011911</v>
          </cell>
          <cell r="D11290" t="str">
            <v>后排座椅右靠背面套</v>
          </cell>
        </row>
        <row r="11291">
          <cell r="B11291" t="str">
            <v>SHT0002542</v>
          </cell>
          <cell r="C11291" t="str">
            <v>220SHT0002542</v>
          </cell>
          <cell r="D11291" t="str">
            <v>主驾底座模块化总成</v>
          </cell>
        </row>
        <row r="11292">
          <cell r="B11292" t="str">
            <v>SHT0002543</v>
          </cell>
          <cell r="C11292" t="str">
            <v>220SHT0002543</v>
          </cell>
          <cell r="D11292" t="str">
            <v>主驾底座模块化总成</v>
          </cell>
        </row>
        <row r="11293">
          <cell r="B11293" t="str">
            <v>SHT0002758</v>
          </cell>
          <cell r="C11293" t="str">
            <v>220SHT0002758</v>
          </cell>
          <cell r="D11293" t="str">
            <v>2490上卧铺骨架木板右舵</v>
          </cell>
        </row>
        <row r="11294">
          <cell r="B11294" t="str">
            <v>SHT0013282</v>
          </cell>
          <cell r="C11294" t="str">
            <v>220SHT0013282</v>
          </cell>
          <cell r="D11294" t="str">
            <v>主驾靠背焊接总成电泳</v>
          </cell>
        </row>
        <row r="11295">
          <cell r="B11295" t="str">
            <v>SHT0014613</v>
          </cell>
          <cell r="C11295" t="str">
            <v>220SHT0014613</v>
          </cell>
          <cell r="D11295" t="str">
            <v>仰角手柄</v>
          </cell>
        </row>
        <row r="11296">
          <cell r="B11296" t="str">
            <v>SLT0000336</v>
          </cell>
          <cell r="C11296" t="str">
            <v>220SLT0000336</v>
          </cell>
          <cell r="D11296" t="str">
            <v>K1经济型司机锁扣</v>
          </cell>
        </row>
        <row r="11297">
          <cell r="B11297" t="str">
            <v>SLT0000368</v>
          </cell>
          <cell r="C11297" t="str">
            <v>220SLT0000368</v>
          </cell>
          <cell r="D11297" t="str">
            <v>K1经济型副司机锁扣</v>
          </cell>
        </row>
        <row r="11298">
          <cell r="B11298" t="str">
            <v>SLT0000477</v>
          </cell>
          <cell r="C11298" t="str">
            <v>220SLT0000477</v>
          </cell>
          <cell r="D11298" t="str">
            <v>K1锁舌</v>
          </cell>
        </row>
        <row r="11299">
          <cell r="B11299" t="str">
            <v>SLT0000570</v>
          </cell>
          <cell r="C11299" t="str">
            <v>220SLT0000570</v>
          </cell>
          <cell r="D11299" t="str">
            <v>K1三点式安全带右</v>
          </cell>
        </row>
        <row r="11300">
          <cell r="B11300" t="str">
            <v>SLT0011502</v>
          </cell>
          <cell r="C11300" t="str">
            <v>220SLT0011502</v>
          </cell>
          <cell r="D11300" t="str">
            <v>锁扣总成（带报警）</v>
          </cell>
        </row>
        <row r="11301">
          <cell r="B11301" t="str">
            <v>SLT0011503</v>
          </cell>
          <cell r="C11301" t="str">
            <v>220SLT0011503</v>
          </cell>
          <cell r="D11301" t="str">
            <v>锁扣总成</v>
          </cell>
        </row>
        <row r="11302">
          <cell r="B11302" t="str">
            <v>TAT0000080</v>
          </cell>
          <cell r="C11302" t="str">
            <v>220TAT0000080</v>
          </cell>
          <cell r="D11302" t="str">
            <v>（306）80*30*1500条形码</v>
          </cell>
        </row>
        <row r="11303">
          <cell r="B11303" t="str">
            <v>TFT0000089</v>
          </cell>
          <cell r="C11303" t="str">
            <v>220TFT0000089</v>
          </cell>
          <cell r="D11303" t="str">
            <v>脱模剂Felix-EX807</v>
          </cell>
        </row>
        <row r="11304">
          <cell r="B11304" t="str">
            <v>TSY0000523</v>
          </cell>
          <cell r="C11304" t="str">
            <v>220TSY0000523</v>
          </cell>
          <cell r="D11304" t="str">
            <v>扣条KT-40-115</v>
          </cell>
        </row>
        <row r="11305">
          <cell r="B11305" t="str">
            <v>TSY0010192</v>
          </cell>
          <cell r="C11305" t="str">
            <v>220TSY0010192</v>
          </cell>
          <cell r="D11305" t="str">
            <v>箭型条410mm</v>
          </cell>
        </row>
        <row r="11306">
          <cell r="B11306" t="str">
            <v>TSY0010515</v>
          </cell>
          <cell r="C11306" t="str">
            <v>220TSY0010515</v>
          </cell>
          <cell r="D11306" t="str">
            <v>辅面料1</v>
          </cell>
        </row>
        <row r="11307">
          <cell r="B11307" t="str">
            <v>TSY0010525</v>
          </cell>
          <cell r="C11307" t="str">
            <v>220TSY0010525</v>
          </cell>
          <cell r="D11307" t="str">
            <v>吊紧带400mm*27mm*N</v>
          </cell>
        </row>
        <row r="11308">
          <cell r="B11308" t="str">
            <v>REM0003406</v>
          </cell>
          <cell r="C11308" t="str">
            <v>230REM0003406</v>
          </cell>
          <cell r="D11308" t="str">
            <v>欧马可501镜杆焊接件</v>
          </cell>
        </row>
        <row r="11309">
          <cell r="B11309" t="str">
            <v>REM0003407</v>
          </cell>
          <cell r="C11309" t="str">
            <v>230REM0003407</v>
          </cell>
          <cell r="D11309" t="str">
            <v>欧马可502镜杆焊接件</v>
          </cell>
        </row>
        <row r="11310">
          <cell r="B11310" t="str">
            <v>SCS0005541</v>
          </cell>
          <cell r="C11310" t="str">
            <v>230SCS0005541</v>
          </cell>
          <cell r="D11310" t="str">
            <v>主驾右侧调角器不带气囊</v>
          </cell>
        </row>
        <row r="11311">
          <cell r="B11311" t="str">
            <v>SCS0005542</v>
          </cell>
          <cell r="C11311" t="str">
            <v>230SCS0005542</v>
          </cell>
          <cell r="D11311" t="str">
            <v>副驾左侧调角器不带气囊</v>
          </cell>
        </row>
        <row r="11312">
          <cell r="B11312" t="str">
            <v>SHT0000403</v>
          </cell>
          <cell r="C11312" t="str">
            <v>230SHT0000403</v>
          </cell>
          <cell r="D11312" t="str">
            <v>副司机升降把手前黑色</v>
          </cell>
        </row>
        <row r="11313">
          <cell r="B11313" t="str">
            <v>SHT0000404</v>
          </cell>
          <cell r="C11313" t="str">
            <v>230SHT0000404</v>
          </cell>
          <cell r="D11313" t="str">
            <v>副司机升降把手后黑色</v>
          </cell>
        </row>
        <row r="11314">
          <cell r="B11314" t="str">
            <v>SHT0001320</v>
          </cell>
          <cell r="C11314" t="str">
            <v>230SHT0001320</v>
          </cell>
          <cell r="D11314" t="str">
            <v>减震扣组件</v>
          </cell>
        </row>
        <row r="11315">
          <cell r="B11315" t="str">
            <v>SHT0001711</v>
          </cell>
          <cell r="C11315" t="str">
            <v>230SHT0001711</v>
          </cell>
          <cell r="D11315" t="str">
            <v>减震扣组件</v>
          </cell>
        </row>
        <row r="11316">
          <cell r="B11316" t="str">
            <v>SHT0002294</v>
          </cell>
          <cell r="C11316" t="str">
            <v>230SHT0002294</v>
          </cell>
          <cell r="D11316" t="str">
            <v>调角器左上连接板组件</v>
          </cell>
        </row>
        <row r="11317">
          <cell r="B11317" t="str">
            <v>SHT0011056</v>
          </cell>
          <cell r="C11317" t="str">
            <v>230SHT0011056</v>
          </cell>
          <cell r="D11317" t="str">
            <v>阻尼拨杆连接塑料件</v>
          </cell>
        </row>
        <row r="11318">
          <cell r="B11318" t="str">
            <v>SHT0011392</v>
          </cell>
          <cell r="C11318" t="str">
            <v>230SHT0011392</v>
          </cell>
          <cell r="D11318" t="str">
            <v>导向销</v>
          </cell>
        </row>
        <row r="11319">
          <cell r="B11319" t="str">
            <v>SHT0011924</v>
          </cell>
          <cell r="C11319" t="str">
            <v>230SHT0011924</v>
          </cell>
          <cell r="D11319" t="str">
            <v>3.0平台防尘罩卡扣</v>
          </cell>
        </row>
        <row r="11320">
          <cell r="B11320" t="str">
            <v>SHT0014205</v>
          </cell>
          <cell r="C11320" t="str">
            <v>230SHT0014205</v>
          </cell>
          <cell r="D11320" t="str">
            <v>下框左连接梁总成</v>
          </cell>
        </row>
        <row r="11321">
          <cell r="B11321" t="str">
            <v>SHT0014359</v>
          </cell>
          <cell r="C11321" t="str">
            <v>230SHT0014359</v>
          </cell>
          <cell r="D11321" t="str">
            <v>下框右连接梁总成</v>
          </cell>
        </row>
        <row r="11322">
          <cell r="B11322" t="str">
            <v>SLT0002778</v>
          </cell>
          <cell r="C11322" t="str">
            <v>230SLT0002778</v>
          </cell>
          <cell r="D11322" t="str">
            <v>右侧安装板总成焊接总成</v>
          </cell>
        </row>
        <row r="11323">
          <cell r="B11323" t="str">
            <v>SLT0002779</v>
          </cell>
          <cell r="C11323" t="str">
            <v>230SLT0002779</v>
          </cell>
          <cell r="D11323" t="str">
            <v>右侧安装板总成焊接总成</v>
          </cell>
        </row>
        <row r="11324">
          <cell r="B11324" t="str">
            <v>SLT0002780</v>
          </cell>
          <cell r="C11324" t="str">
            <v>230SLT0002780</v>
          </cell>
          <cell r="D11324" t="str">
            <v>右侧安装板总成焊接总成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零件成本10.26"/>
    </sheetNames>
    <sheetDataSet>
      <sheetData sheetId="0">
        <row r="2">
          <cell r="B2" t="str">
            <v>TST0000303</v>
          </cell>
          <cell r="C2" t="str">
            <v>计量泵</v>
          </cell>
        </row>
        <row r="3">
          <cell r="B3" t="str">
            <v>TST0001886</v>
          </cell>
          <cell r="C3" t="str">
            <v>瓦格纳流量计</v>
          </cell>
        </row>
        <row r="4">
          <cell r="B4" t="str">
            <v>TST0000912</v>
          </cell>
          <cell r="C4" t="str">
            <v>齿轮油</v>
          </cell>
        </row>
        <row r="5">
          <cell r="B5" t="str">
            <v>TST0000657</v>
          </cell>
          <cell r="C5" t="str">
            <v>变频器（水泵用）</v>
          </cell>
        </row>
        <row r="6">
          <cell r="B6" t="str">
            <v>TST0001885</v>
          </cell>
          <cell r="C6" t="str">
            <v>瓦格纳喷枪</v>
          </cell>
        </row>
        <row r="7">
          <cell r="B7" t="str">
            <v>TST0001781</v>
          </cell>
          <cell r="C7" t="str">
            <v>油漆背压阀0-8bar</v>
          </cell>
        </row>
        <row r="8">
          <cell r="B8" t="str">
            <v>TST0001766</v>
          </cell>
          <cell r="C8" t="str">
            <v>隔膜泵ZIP52</v>
          </cell>
        </row>
        <row r="9">
          <cell r="B9" t="str">
            <v>TST0001773</v>
          </cell>
          <cell r="C9" t="str">
            <v>B组分换色阀维修包DN2.6</v>
          </cell>
        </row>
        <row r="10">
          <cell r="B10" t="str">
            <v>TST0000330</v>
          </cell>
          <cell r="C10" t="str">
            <v>松下200传感器</v>
          </cell>
        </row>
        <row r="11">
          <cell r="B11" t="str">
            <v>TST0000606</v>
          </cell>
          <cell r="C11" t="str">
            <v>机器人安全支架夹持器</v>
          </cell>
        </row>
        <row r="12">
          <cell r="B12" t="str">
            <v>TST0001831</v>
          </cell>
          <cell r="C12" t="str">
            <v>送丝机</v>
          </cell>
        </row>
        <row r="13">
          <cell r="B13" t="str">
            <v>TST0001772</v>
          </cell>
          <cell r="C13" t="str">
            <v>A组分换色阀维修包DN4.0</v>
          </cell>
        </row>
        <row r="14">
          <cell r="B14" t="str">
            <v>TST0000329</v>
          </cell>
          <cell r="C14" t="str">
            <v>转销轴160T</v>
          </cell>
        </row>
        <row r="15">
          <cell r="B15" t="str">
            <v>TST0000361</v>
          </cell>
          <cell r="C15" t="str">
            <v>真空泵</v>
          </cell>
        </row>
        <row r="16">
          <cell r="B16" t="str">
            <v>TST0001834</v>
          </cell>
          <cell r="C16" t="str">
            <v>机器人送丝机托架总成</v>
          </cell>
        </row>
        <row r="17">
          <cell r="B17" t="str">
            <v>TST0001036</v>
          </cell>
          <cell r="C17" t="str">
            <v>棘轮扳手</v>
          </cell>
        </row>
        <row r="18">
          <cell r="B18" t="str">
            <v>TST0001036</v>
          </cell>
          <cell r="C18" t="str">
            <v>棘轮扳手</v>
          </cell>
        </row>
        <row r="19">
          <cell r="B19" t="str">
            <v>TST0001861</v>
          </cell>
          <cell r="C19" t="str">
            <v>机器人人教器线</v>
          </cell>
        </row>
        <row r="20">
          <cell r="B20" t="str">
            <v>TST0000557</v>
          </cell>
          <cell r="C20" t="str">
            <v>气缸MGCMF40-600-R</v>
          </cell>
        </row>
        <row r="21">
          <cell r="B21" t="str">
            <v>TST0001782</v>
          </cell>
          <cell r="C21" t="str">
            <v>油漆背压阀维修包0-8bar</v>
          </cell>
        </row>
        <row r="22">
          <cell r="B22" t="str">
            <v>TST0000702</v>
          </cell>
          <cell r="C22" t="str">
            <v>立式单极离心泵</v>
          </cell>
        </row>
        <row r="23">
          <cell r="B23" t="str">
            <v>TST0000300</v>
          </cell>
          <cell r="C23" t="str">
            <v>夹码枪</v>
          </cell>
        </row>
        <row r="24">
          <cell r="B24" t="str">
            <v>TST0001780</v>
          </cell>
          <cell r="C24" t="str">
            <v>W905喷枪枪针三件套1.0</v>
          </cell>
        </row>
        <row r="25">
          <cell r="B25" t="str">
            <v>TST0001842</v>
          </cell>
          <cell r="C25" t="str">
            <v>旁路喷嘴安装座</v>
          </cell>
        </row>
        <row r="26">
          <cell r="B26" t="str">
            <v>TST0001747</v>
          </cell>
          <cell r="C26" t="str">
            <v>松线装置</v>
          </cell>
        </row>
        <row r="27">
          <cell r="B27" t="str">
            <v>TSY0000848</v>
          </cell>
          <cell r="C27" t="str">
            <v>磨刀石支撑架</v>
          </cell>
        </row>
        <row r="28">
          <cell r="B28" t="str">
            <v>TST0001767</v>
          </cell>
          <cell r="C28" t="str">
            <v>隔膜泵油漆维修包ZIP52</v>
          </cell>
        </row>
        <row r="29">
          <cell r="B29" t="str">
            <v>SHT0014018</v>
          </cell>
          <cell r="C29" t="str">
            <v>驾驶员座椅总成</v>
          </cell>
        </row>
        <row r="30">
          <cell r="B30" t="str">
            <v>TST0001768</v>
          </cell>
          <cell r="C30" t="str">
            <v>隔膜泵空气换向组件</v>
          </cell>
        </row>
        <row r="31">
          <cell r="B31" t="str">
            <v>TST0000907</v>
          </cell>
          <cell r="C31" t="str">
            <v>电机</v>
          </cell>
        </row>
        <row r="32">
          <cell r="B32" t="str">
            <v>TST0001725</v>
          </cell>
          <cell r="C32" t="str">
            <v>机器人专用电缆</v>
          </cell>
        </row>
        <row r="33">
          <cell r="B33" t="str">
            <v>TST0001763</v>
          </cell>
          <cell r="C33" t="str">
            <v>电子尺TLH-750</v>
          </cell>
        </row>
        <row r="34">
          <cell r="B34" t="str">
            <v>TST0000356</v>
          </cell>
          <cell r="C34" t="str">
            <v>空滤</v>
          </cell>
        </row>
        <row r="35">
          <cell r="B35" t="str">
            <v>TST0000823</v>
          </cell>
          <cell r="C35" t="str">
            <v>吸尘器</v>
          </cell>
        </row>
        <row r="36">
          <cell r="B36" t="str">
            <v>TST0001771</v>
          </cell>
          <cell r="C36" t="str">
            <v>调压过滤器维修包FFC</v>
          </cell>
        </row>
        <row r="37">
          <cell r="B37" t="str">
            <v>TST0001135</v>
          </cell>
          <cell r="C37" t="str">
            <v>手扳阀</v>
          </cell>
        </row>
        <row r="38">
          <cell r="B38" t="str">
            <v>TST0000309</v>
          </cell>
          <cell r="C38" t="str">
            <v>油水分离器</v>
          </cell>
        </row>
        <row r="39">
          <cell r="B39" t="str">
            <v>TST0001845</v>
          </cell>
          <cell r="C39" t="str">
            <v>脚轮φ170</v>
          </cell>
        </row>
        <row r="40">
          <cell r="B40" t="str">
            <v>TST0000732</v>
          </cell>
          <cell r="C40" t="str">
            <v>磨刀石</v>
          </cell>
        </row>
        <row r="41">
          <cell r="B41" t="str">
            <v>TST0000765</v>
          </cell>
          <cell r="C41" t="str">
            <v>断布机磨刀石组件</v>
          </cell>
        </row>
        <row r="42">
          <cell r="B42" t="str">
            <v>TST0000561</v>
          </cell>
          <cell r="C42" t="str">
            <v>滑块</v>
          </cell>
        </row>
        <row r="43">
          <cell r="B43" t="str">
            <v>TST0000305</v>
          </cell>
          <cell r="C43" t="str">
            <v>主键</v>
          </cell>
        </row>
        <row r="44">
          <cell r="B44" t="str">
            <v>TST0000643</v>
          </cell>
          <cell r="C44" t="str">
            <v>自愈式低电压并联电容器</v>
          </cell>
        </row>
        <row r="45">
          <cell r="B45" t="str">
            <v>TST0001816</v>
          </cell>
          <cell r="C45" t="str">
            <v>安全阀</v>
          </cell>
        </row>
        <row r="46">
          <cell r="B46" t="str">
            <v>TST0001846</v>
          </cell>
          <cell r="C46" t="str">
            <v>脚轮φ130</v>
          </cell>
        </row>
        <row r="47">
          <cell r="B47" t="str">
            <v>TST0000474</v>
          </cell>
          <cell r="C47" t="str">
            <v>千斤顶32T</v>
          </cell>
        </row>
        <row r="48">
          <cell r="B48" t="str">
            <v>TST0001141</v>
          </cell>
          <cell r="C48" t="str">
            <v>潜水泵</v>
          </cell>
        </row>
        <row r="49">
          <cell r="B49" t="str">
            <v>TST0001674</v>
          </cell>
          <cell r="C49" t="str">
            <v>地牛搬运车总成</v>
          </cell>
        </row>
        <row r="50">
          <cell r="B50" t="str">
            <v>TST0000589</v>
          </cell>
          <cell r="C50" t="str">
            <v>导轨φ25*600*φ70*40</v>
          </cell>
        </row>
        <row r="51">
          <cell r="B51" t="str">
            <v>SHT0014346</v>
          </cell>
          <cell r="C51" t="str">
            <v>卧铺吊带固定座</v>
          </cell>
        </row>
        <row r="52">
          <cell r="B52" t="str">
            <v>TST0000683</v>
          </cell>
          <cell r="C52" t="str">
            <v>滑轨</v>
          </cell>
        </row>
        <row r="53">
          <cell r="B53" t="str">
            <v>TST0001151</v>
          </cell>
          <cell r="C53" t="str">
            <v>钼丝</v>
          </cell>
        </row>
        <row r="54">
          <cell r="B54" t="str">
            <v>TST0001606</v>
          </cell>
          <cell r="C54" t="str">
            <v>自吸泵</v>
          </cell>
        </row>
        <row r="55">
          <cell r="B55" t="str">
            <v>TST0000547</v>
          </cell>
          <cell r="C55" t="str">
            <v>风扳机B1012</v>
          </cell>
        </row>
        <row r="56">
          <cell r="B56" t="str">
            <v>TST0000547</v>
          </cell>
          <cell r="C56" t="str">
            <v>风扳机B1012</v>
          </cell>
        </row>
        <row r="57">
          <cell r="B57" t="str">
            <v>TST0000668</v>
          </cell>
          <cell r="C57" t="str">
            <v>M20上电极AT16-27B-2-022</v>
          </cell>
        </row>
        <row r="58">
          <cell r="B58" t="str">
            <v>TST0001601</v>
          </cell>
          <cell r="C58" t="str">
            <v>冷冻机油</v>
          </cell>
        </row>
        <row r="59">
          <cell r="B59" t="str">
            <v>TST0001601</v>
          </cell>
          <cell r="C59" t="str">
            <v>冷冻机油</v>
          </cell>
        </row>
        <row r="60">
          <cell r="B60" t="str">
            <v>SHT0000557</v>
          </cell>
          <cell r="C60" t="str">
            <v>驾驶员底支架总成</v>
          </cell>
        </row>
        <row r="61">
          <cell r="B61" t="str">
            <v>TST0000463</v>
          </cell>
          <cell r="C61" t="str">
            <v>电磁铁</v>
          </cell>
        </row>
        <row r="62">
          <cell r="B62" t="str">
            <v>TST0000776</v>
          </cell>
          <cell r="C62" t="str">
            <v>高效过滤器（h13）</v>
          </cell>
        </row>
        <row r="63">
          <cell r="B63" t="str">
            <v>TST0001159</v>
          </cell>
          <cell r="C63" t="str">
            <v>接触器</v>
          </cell>
        </row>
        <row r="64">
          <cell r="B64" t="str">
            <v>TST0001726</v>
          </cell>
          <cell r="C64" t="str">
            <v>机器人送丝软管</v>
          </cell>
        </row>
        <row r="65">
          <cell r="B65" t="str">
            <v>TST0001764</v>
          </cell>
          <cell r="C65" t="str">
            <v>机立安全阀EL24V</v>
          </cell>
        </row>
        <row r="66">
          <cell r="B66" t="str">
            <v>TST0000634</v>
          </cell>
          <cell r="C66" t="str">
            <v>保险块250T</v>
          </cell>
        </row>
        <row r="67">
          <cell r="B67" t="str">
            <v>TST0001760</v>
          </cell>
          <cell r="C67" t="str">
            <v>安全阀安装块（28泵）</v>
          </cell>
        </row>
        <row r="68">
          <cell r="B68" t="str">
            <v>TST0001729</v>
          </cell>
          <cell r="C68" t="str">
            <v>轴流风机380V</v>
          </cell>
        </row>
        <row r="69">
          <cell r="B69" t="str">
            <v>TST0001852</v>
          </cell>
          <cell r="C69" t="str">
            <v>尼龙轮</v>
          </cell>
        </row>
        <row r="70">
          <cell r="B70" t="str">
            <v>TST0000573</v>
          </cell>
          <cell r="C70" t="str">
            <v>镶件φ26*φ10.5*38</v>
          </cell>
        </row>
        <row r="71">
          <cell r="B71" t="str">
            <v>TMI0000075</v>
          </cell>
          <cell r="C71" t="str">
            <v>色粉I9045</v>
          </cell>
        </row>
        <row r="72">
          <cell r="B72" t="str">
            <v>TST0001765</v>
          </cell>
          <cell r="C72" t="str">
            <v>水质过滤器BTM30</v>
          </cell>
        </row>
        <row r="73">
          <cell r="B73" t="str">
            <v>TST0000664</v>
          </cell>
          <cell r="C73" t="str">
            <v>上电极AT16-27B-022</v>
          </cell>
        </row>
        <row r="74">
          <cell r="B74" t="str">
            <v>TST0000620</v>
          </cell>
          <cell r="C74" t="str">
            <v>轴流风机400</v>
          </cell>
        </row>
        <row r="75">
          <cell r="B75" t="str">
            <v>TST0001677</v>
          </cell>
          <cell r="C75" t="str">
            <v>减压阀SMCAR40-04BG-A</v>
          </cell>
        </row>
        <row r="76">
          <cell r="B76" t="str">
            <v>TST0001672</v>
          </cell>
          <cell r="C76" t="str">
            <v>气缸</v>
          </cell>
        </row>
        <row r="77">
          <cell r="B77" t="str">
            <v>TST0001826</v>
          </cell>
          <cell r="C77" t="str">
            <v>正极线缆</v>
          </cell>
        </row>
        <row r="78">
          <cell r="B78" t="str">
            <v>TST0000682</v>
          </cell>
          <cell r="C78" t="str">
            <v>气体过滤器</v>
          </cell>
        </row>
        <row r="79">
          <cell r="B79" t="str">
            <v>TST0000482</v>
          </cell>
          <cell r="C79" t="str">
            <v>空气滤芯（气泵用）</v>
          </cell>
        </row>
        <row r="80">
          <cell r="B80" t="str">
            <v>TST0000534</v>
          </cell>
          <cell r="C80" t="str">
            <v>扭力扳手0-300N.M</v>
          </cell>
        </row>
        <row r="81">
          <cell r="B81" t="str">
            <v>SHT0000432</v>
          </cell>
          <cell r="C81" t="str">
            <v>减震器总成</v>
          </cell>
        </row>
        <row r="82">
          <cell r="B82" t="str">
            <v>SHT0001725</v>
          </cell>
          <cell r="C82" t="str">
            <v>窄车吊铺</v>
          </cell>
        </row>
        <row r="83">
          <cell r="B83" t="str">
            <v>SHT0001725</v>
          </cell>
          <cell r="C83" t="str">
            <v>窄车吊铺</v>
          </cell>
        </row>
        <row r="84">
          <cell r="B84" t="str">
            <v>TST0000469</v>
          </cell>
          <cell r="C84" t="str">
            <v>保险块 160T</v>
          </cell>
        </row>
        <row r="85">
          <cell r="B85" t="str">
            <v>TST0000496</v>
          </cell>
          <cell r="C85" t="str">
            <v>鹅颈（机器人）</v>
          </cell>
        </row>
        <row r="86">
          <cell r="B86" t="str">
            <v>TST0000636</v>
          </cell>
          <cell r="C86" t="str">
            <v>扭力扳手</v>
          </cell>
        </row>
        <row r="87">
          <cell r="B87" t="str">
            <v>TST0000955</v>
          </cell>
          <cell r="C87" t="str">
            <v>电熨斗</v>
          </cell>
        </row>
        <row r="88">
          <cell r="B88" t="str">
            <v>REM0003299</v>
          </cell>
          <cell r="C88" t="str">
            <v>C7左后视镜总成电动老状态</v>
          </cell>
        </row>
        <row r="89">
          <cell r="B89" t="str">
            <v>TMA0000575</v>
          </cell>
          <cell r="C89" t="str">
            <v>H6主镜内衬</v>
          </cell>
        </row>
        <row r="90">
          <cell r="B90" t="str">
            <v>SHT0000741</v>
          </cell>
          <cell r="C90" t="str">
            <v>司机座框减震模块化总成</v>
          </cell>
        </row>
        <row r="91">
          <cell r="B91" t="str">
            <v>TSY0000470</v>
          </cell>
          <cell r="C91" t="str">
            <v>钢丝手套小号</v>
          </cell>
        </row>
        <row r="92">
          <cell r="B92" t="str">
            <v>TST0001833</v>
          </cell>
          <cell r="C92" t="str">
            <v>机器人压臂总成</v>
          </cell>
        </row>
        <row r="93">
          <cell r="B93" t="str">
            <v>TST0000144</v>
          </cell>
          <cell r="C93" t="str">
            <v>水钻钻头φ168*450</v>
          </cell>
        </row>
        <row r="94">
          <cell r="B94" t="str">
            <v>TST0001825</v>
          </cell>
          <cell r="C94" t="str">
            <v>电磁起动器</v>
          </cell>
        </row>
        <row r="95">
          <cell r="B95" t="str">
            <v>TST0001636</v>
          </cell>
          <cell r="C95" t="str">
            <v>马路标线漆黄</v>
          </cell>
        </row>
        <row r="96">
          <cell r="B96" t="str">
            <v>TST0000681</v>
          </cell>
          <cell r="C96" t="str">
            <v>电梯同步皮带</v>
          </cell>
        </row>
        <row r="97">
          <cell r="B97" t="str">
            <v>TST0000485</v>
          </cell>
          <cell r="C97" t="str">
            <v>副键  沧锻80T</v>
          </cell>
        </row>
        <row r="98">
          <cell r="B98" t="str">
            <v>SLT0002781</v>
          </cell>
          <cell r="C98" t="str">
            <v>后排座椅总成</v>
          </cell>
        </row>
        <row r="99">
          <cell r="B99" t="str">
            <v>TST0000680</v>
          </cell>
          <cell r="C99" t="str">
            <v>板网 40*40</v>
          </cell>
        </row>
        <row r="100">
          <cell r="B100" t="str">
            <v>TST0001255</v>
          </cell>
          <cell r="C100" t="str">
            <v>铣刀12</v>
          </cell>
        </row>
        <row r="101">
          <cell r="B101" t="str">
            <v>TST0000546</v>
          </cell>
          <cell r="C101" t="str">
            <v>锯片φ315</v>
          </cell>
        </row>
        <row r="102">
          <cell r="B102" t="str">
            <v>TST0000510</v>
          </cell>
          <cell r="C102" t="str">
            <v>电锤</v>
          </cell>
        </row>
        <row r="103">
          <cell r="B103" t="str">
            <v>REM0003300</v>
          </cell>
          <cell r="C103" t="str">
            <v>C7右后视镜总成电动老状态</v>
          </cell>
        </row>
        <row r="104">
          <cell r="B104" t="str">
            <v>TST0001142</v>
          </cell>
          <cell r="C104" t="str">
            <v>气管φ12</v>
          </cell>
        </row>
        <row r="105">
          <cell r="B105" t="str">
            <v>TST0001213</v>
          </cell>
          <cell r="C105" t="str">
            <v>φ10气管</v>
          </cell>
        </row>
        <row r="106">
          <cell r="B106" t="str">
            <v>SHT0012401</v>
          </cell>
          <cell r="C106" t="str">
            <v>扶手底支架安装总成</v>
          </cell>
        </row>
        <row r="107">
          <cell r="B107" t="str">
            <v>TST0001738</v>
          </cell>
          <cell r="C107" t="str">
            <v>气缸</v>
          </cell>
        </row>
        <row r="108">
          <cell r="B108" t="str">
            <v>TST0000906</v>
          </cell>
          <cell r="C108" t="str">
            <v>电机齿轮</v>
          </cell>
        </row>
        <row r="109">
          <cell r="B109" t="str">
            <v>TST0001096</v>
          </cell>
          <cell r="C109" t="str">
            <v>LED大灯</v>
          </cell>
        </row>
        <row r="110">
          <cell r="B110" t="str">
            <v>TST0000973</v>
          </cell>
          <cell r="C110" t="str">
            <v>氩弧焊枪</v>
          </cell>
        </row>
        <row r="111">
          <cell r="B111" t="str">
            <v>TMA0000178</v>
          </cell>
          <cell r="C111" t="str">
            <v>9094底涂剂</v>
          </cell>
        </row>
        <row r="112">
          <cell r="B112" t="str">
            <v>SCS0001529</v>
          </cell>
          <cell r="C112" t="str">
            <v>MA501主驾座骨架总成电动</v>
          </cell>
        </row>
        <row r="113">
          <cell r="B113" t="str">
            <v>SCS0004067</v>
          </cell>
          <cell r="C113" t="str">
            <v>B40司机座框总成</v>
          </cell>
        </row>
        <row r="114">
          <cell r="B114" t="str">
            <v>SCS0004067</v>
          </cell>
          <cell r="C114" t="str">
            <v>B40司机座框总成</v>
          </cell>
        </row>
        <row r="115">
          <cell r="B115" t="str">
            <v>BEC0010024</v>
          </cell>
          <cell r="C115" t="str">
            <v>ECU总成</v>
          </cell>
        </row>
        <row r="116">
          <cell r="B116" t="str">
            <v>TAT0010043</v>
          </cell>
          <cell r="C116" t="str">
            <v>H6正驾座椅包装箱</v>
          </cell>
        </row>
        <row r="117">
          <cell r="B117" t="str">
            <v>SCS0001374</v>
          </cell>
          <cell r="C117" t="str">
            <v>主驾座骨架总成</v>
          </cell>
        </row>
        <row r="118">
          <cell r="B118" t="str">
            <v>TST0001841</v>
          </cell>
          <cell r="C118" t="str">
            <v>W905自动喷枪空气帽螺母</v>
          </cell>
        </row>
        <row r="119">
          <cell r="B119" t="str">
            <v>TST0000742</v>
          </cell>
          <cell r="C119" t="str">
            <v>机油</v>
          </cell>
        </row>
        <row r="120">
          <cell r="B120" t="str">
            <v>TST0001839</v>
          </cell>
          <cell r="C120" t="str">
            <v>电扭力扳手</v>
          </cell>
        </row>
        <row r="121">
          <cell r="B121" t="str">
            <v>TST0000618</v>
          </cell>
          <cell r="C121" t="str">
            <v>交流接触器CJX2-5011</v>
          </cell>
        </row>
        <row r="122">
          <cell r="B122" t="str">
            <v>TST0000572</v>
          </cell>
          <cell r="C122" t="str">
            <v>子母冲16*13*13.1*9.1*70</v>
          </cell>
        </row>
        <row r="123">
          <cell r="B123" t="str">
            <v>TST0000256</v>
          </cell>
          <cell r="C123" t="str">
            <v>导柱组件MYAP32-180</v>
          </cell>
        </row>
        <row r="124">
          <cell r="B124" t="str">
            <v>TST0000691</v>
          </cell>
          <cell r="C124" t="str">
            <v>M20座框定位块D左</v>
          </cell>
        </row>
        <row r="125">
          <cell r="B125" t="str">
            <v>TST0000325</v>
          </cell>
          <cell r="C125" t="str">
            <v>轴承</v>
          </cell>
        </row>
        <row r="126">
          <cell r="B126" t="str">
            <v>TST0000693</v>
          </cell>
          <cell r="C126" t="str">
            <v>M20座框定位块F左</v>
          </cell>
        </row>
        <row r="127">
          <cell r="B127" t="str">
            <v>TST0000694</v>
          </cell>
          <cell r="C127" t="str">
            <v>M20座框定位块G右</v>
          </cell>
        </row>
        <row r="128">
          <cell r="B128" t="str">
            <v>TST0000146</v>
          </cell>
          <cell r="C128" t="str">
            <v>钻头ф28</v>
          </cell>
        </row>
        <row r="129">
          <cell r="B129" t="str">
            <v>TAT0010044</v>
          </cell>
          <cell r="C129" t="str">
            <v>H6副驾座椅包装箱</v>
          </cell>
        </row>
        <row r="130">
          <cell r="B130" t="str">
            <v>TMA0000576</v>
          </cell>
          <cell r="C130" t="str">
            <v>H6补盲镜内衬</v>
          </cell>
        </row>
        <row r="131">
          <cell r="B131" t="str">
            <v>TST0000293</v>
          </cell>
          <cell r="C131" t="str">
            <v>油污清洁精</v>
          </cell>
        </row>
        <row r="132">
          <cell r="B132" t="str">
            <v>TST0000965</v>
          </cell>
          <cell r="C132" t="str">
            <v>专用清洗剂</v>
          </cell>
        </row>
        <row r="133">
          <cell r="B133" t="str">
            <v>TFT0000006</v>
          </cell>
          <cell r="C133" t="str">
            <v>无苯胶（强力喷胶）</v>
          </cell>
        </row>
        <row r="134">
          <cell r="B134" t="str">
            <v>TFT0000006</v>
          </cell>
          <cell r="C134" t="str">
            <v>无苯胶（强力喷胶）</v>
          </cell>
        </row>
        <row r="135">
          <cell r="B135" t="str">
            <v>TST0000454</v>
          </cell>
          <cell r="C135" t="str">
            <v>铆线模具</v>
          </cell>
        </row>
        <row r="136">
          <cell r="B136" t="str">
            <v>TST0000328</v>
          </cell>
          <cell r="C136" t="str">
            <v>主副键尾丙</v>
          </cell>
        </row>
        <row r="137">
          <cell r="B137" t="str">
            <v>TST0000903</v>
          </cell>
          <cell r="C137" t="str">
            <v>电容</v>
          </cell>
        </row>
        <row r="138">
          <cell r="B138" t="str">
            <v>TST0001191</v>
          </cell>
          <cell r="C138" t="str">
            <v>电瓶</v>
          </cell>
        </row>
        <row r="139">
          <cell r="B139" t="str">
            <v>BEC0010039</v>
          </cell>
          <cell r="C139" t="str">
            <v>通风加热控制器ECU</v>
          </cell>
        </row>
        <row r="140">
          <cell r="B140" t="str">
            <v>BEC0010087</v>
          </cell>
          <cell r="C140" t="str">
            <v>经济型单通风ECU</v>
          </cell>
        </row>
        <row r="141">
          <cell r="B141" t="str">
            <v>TSY0000850</v>
          </cell>
          <cell r="C141" t="str">
            <v>磨刀石转轮</v>
          </cell>
        </row>
        <row r="142">
          <cell r="B142" t="str">
            <v>TST0001824</v>
          </cell>
          <cell r="C142" t="str">
            <v>气动拉铆枪</v>
          </cell>
        </row>
        <row r="143">
          <cell r="B143" t="str">
            <v>TST0001775</v>
          </cell>
          <cell r="C143" t="str">
            <v>混合管搅拌芯6-32E</v>
          </cell>
        </row>
        <row r="144">
          <cell r="B144" t="str">
            <v>REM0000214</v>
          </cell>
          <cell r="C144" t="str">
            <v>C35DB高配左后视镜魅力橙</v>
          </cell>
        </row>
        <row r="145">
          <cell r="B145" t="str">
            <v>SLT0000631</v>
          </cell>
          <cell r="C145" t="str">
            <v>窄体三排三人座(三点式）</v>
          </cell>
        </row>
        <row r="146">
          <cell r="B146" t="str">
            <v>TST0001597</v>
          </cell>
          <cell r="C146" t="str">
            <v>反光漆白</v>
          </cell>
        </row>
        <row r="147">
          <cell r="B147" t="str">
            <v>TST0001598</v>
          </cell>
          <cell r="C147" t="str">
            <v>反光漆红</v>
          </cell>
        </row>
        <row r="148">
          <cell r="B148" t="str">
            <v>TST0001597</v>
          </cell>
          <cell r="C148" t="str">
            <v>反光漆白</v>
          </cell>
        </row>
        <row r="149">
          <cell r="B149" t="str">
            <v>TST0001598</v>
          </cell>
          <cell r="C149" t="str">
            <v>反光漆红</v>
          </cell>
        </row>
        <row r="150">
          <cell r="B150" t="str">
            <v>SLT0000553</v>
          </cell>
          <cell r="C150" t="str">
            <v>一排四人联体坐垫（右舵）</v>
          </cell>
        </row>
        <row r="151">
          <cell r="B151" t="str">
            <v>TST0000649</v>
          </cell>
          <cell r="C151" t="str">
            <v>皮带S5M550</v>
          </cell>
        </row>
        <row r="152">
          <cell r="B152" t="str">
            <v>REM0000225</v>
          </cell>
          <cell r="C152" t="str">
            <v>C35DB高配右后视镜心悦蓝</v>
          </cell>
        </row>
        <row r="153">
          <cell r="B153" t="str">
            <v>TST0001727</v>
          </cell>
          <cell r="C153" t="str">
            <v>齿轮</v>
          </cell>
        </row>
        <row r="154">
          <cell r="B154" t="str">
            <v>TST0001727</v>
          </cell>
          <cell r="C154" t="str">
            <v>齿轮</v>
          </cell>
        </row>
        <row r="155">
          <cell r="B155" t="str">
            <v>REM0000223</v>
          </cell>
          <cell r="C155" t="str">
            <v>C35DB全景左视摄像头总成</v>
          </cell>
        </row>
        <row r="156">
          <cell r="B156" t="str">
            <v>REM0000236</v>
          </cell>
          <cell r="C156" t="str">
            <v>C35DB全景右视摄像头总成</v>
          </cell>
        </row>
        <row r="157">
          <cell r="B157" t="str">
            <v>REM0002536</v>
          </cell>
          <cell r="C157" t="str">
            <v>2200右后视镜</v>
          </cell>
        </row>
        <row r="158">
          <cell r="B158" t="str">
            <v>SHT0000683</v>
          </cell>
          <cell r="C158" t="str">
            <v>下卧铺椰棕总成加厚加宽</v>
          </cell>
        </row>
        <row r="159">
          <cell r="B159" t="str">
            <v>TST0000542</v>
          </cell>
          <cell r="C159" t="str">
            <v>入子φ15*φ10*19.5</v>
          </cell>
        </row>
        <row r="160">
          <cell r="B160" t="str">
            <v>TAT0010051</v>
          </cell>
          <cell r="C160" t="str">
            <v>H6正驾单体纸箱</v>
          </cell>
        </row>
        <row r="161">
          <cell r="B161" t="str">
            <v>TST0000638</v>
          </cell>
          <cell r="C161" t="str">
            <v>弹簧秤LTZ-20</v>
          </cell>
        </row>
        <row r="162">
          <cell r="B162" t="str">
            <v>SHT0013851</v>
          </cell>
          <cell r="C162" t="str">
            <v>软垫总成A</v>
          </cell>
        </row>
        <row r="163">
          <cell r="B163" t="str">
            <v>SHT0013853</v>
          </cell>
          <cell r="C163" t="str">
            <v>软垫总成B</v>
          </cell>
        </row>
        <row r="164">
          <cell r="B164" t="str">
            <v>SHT0014353</v>
          </cell>
          <cell r="C164" t="str">
            <v>软垫总成B</v>
          </cell>
        </row>
        <row r="165">
          <cell r="B165" t="str">
            <v>SHT0010941</v>
          </cell>
          <cell r="C165" t="str">
            <v>升降速降开关气管总成</v>
          </cell>
        </row>
        <row r="166">
          <cell r="B166" t="str">
            <v>SHT0010941</v>
          </cell>
          <cell r="C166" t="str">
            <v>升降速降开关气管总成</v>
          </cell>
        </row>
        <row r="167">
          <cell r="B167" t="str">
            <v>TMP5003066</v>
          </cell>
          <cell r="C167" t="str">
            <v>阿斯塔蓝色漆126680</v>
          </cell>
        </row>
        <row r="168">
          <cell r="B168" t="str">
            <v>REM0000227</v>
          </cell>
          <cell r="C168" t="str">
            <v>C35DB高配右后视镜魅力橙</v>
          </cell>
        </row>
        <row r="169">
          <cell r="B169" t="str">
            <v>SHT0014352</v>
          </cell>
          <cell r="C169" t="str">
            <v>下卧铺面套总成</v>
          </cell>
        </row>
        <row r="170">
          <cell r="B170" t="str">
            <v>TST0000093</v>
          </cell>
          <cell r="C170" t="str">
            <v>无功率补偿控制器</v>
          </cell>
        </row>
        <row r="171">
          <cell r="B171" t="str">
            <v>TST0000708</v>
          </cell>
          <cell r="C171" t="str">
            <v>镀锌管(米)</v>
          </cell>
        </row>
        <row r="172">
          <cell r="B172" t="str">
            <v>SHT0010636</v>
          </cell>
          <cell r="C172" t="str">
            <v>主驾高配安全带总成</v>
          </cell>
        </row>
        <row r="173">
          <cell r="B173" t="str">
            <v>SHT0010808</v>
          </cell>
          <cell r="C173" t="str">
            <v>外绞架固定块B</v>
          </cell>
        </row>
        <row r="174">
          <cell r="B174" t="str">
            <v>SCS0004087</v>
          </cell>
          <cell r="C174" t="str">
            <v>B40副司机背骨架焊连动杆</v>
          </cell>
        </row>
        <row r="175">
          <cell r="B175" t="str">
            <v>SCS0004087</v>
          </cell>
          <cell r="C175" t="str">
            <v>B40副司机背骨架焊连动杆</v>
          </cell>
        </row>
        <row r="176">
          <cell r="B176" t="str">
            <v>SBS0010148</v>
          </cell>
          <cell r="C176" t="str">
            <v>窄车一排三人座骨架总成</v>
          </cell>
        </row>
        <row r="177">
          <cell r="B177" t="str">
            <v>SLT0000470</v>
          </cell>
          <cell r="C177" t="str">
            <v>宽车左舵一排三人座（新）</v>
          </cell>
        </row>
        <row r="178">
          <cell r="B178" t="str">
            <v>SHT0000701</v>
          </cell>
          <cell r="C178" t="str">
            <v>升降速降开关气管总成</v>
          </cell>
        </row>
        <row r="179">
          <cell r="B179" t="str">
            <v>SHT0000701</v>
          </cell>
          <cell r="C179" t="str">
            <v>升降速降开关气管总成</v>
          </cell>
        </row>
        <row r="180">
          <cell r="B180" t="str">
            <v>TST0000669</v>
          </cell>
          <cell r="C180" t="str">
            <v>M20下电极AT16-27B-2-022</v>
          </cell>
        </row>
        <row r="181">
          <cell r="B181" t="str">
            <v>TST0000808</v>
          </cell>
          <cell r="C181" t="str">
            <v>油漆蓝</v>
          </cell>
        </row>
        <row r="182">
          <cell r="B182" t="str">
            <v>TST0000808</v>
          </cell>
          <cell r="C182" t="str">
            <v>油漆蓝</v>
          </cell>
        </row>
        <row r="183">
          <cell r="B183" t="str">
            <v>TST0000508</v>
          </cell>
          <cell r="C183" t="str">
            <v>电磁钻</v>
          </cell>
        </row>
        <row r="184">
          <cell r="B184" t="str">
            <v>SLT0000656</v>
          </cell>
          <cell r="C184" t="str">
            <v>窄车加长14人一排三人座</v>
          </cell>
        </row>
        <row r="185">
          <cell r="B185" t="str">
            <v>REM0002045</v>
          </cell>
          <cell r="C185" t="str">
            <v>华菱右后视镜湖南</v>
          </cell>
        </row>
        <row r="186">
          <cell r="B186" t="str">
            <v>TST0001769</v>
          </cell>
          <cell r="C186" t="str">
            <v>过滤器滤网100目</v>
          </cell>
        </row>
        <row r="187">
          <cell r="B187" t="str">
            <v>TST0000538</v>
          </cell>
          <cell r="C187" t="str">
            <v>焊枪200A</v>
          </cell>
        </row>
        <row r="188">
          <cell r="B188" t="str">
            <v>TST0001160</v>
          </cell>
          <cell r="C188" t="str">
            <v>角磨机</v>
          </cell>
        </row>
        <row r="189">
          <cell r="B189" t="str">
            <v>REM0000212</v>
          </cell>
          <cell r="C189" t="str">
            <v>C35DB高配左后视镜心悦蓝</v>
          </cell>
        </row>
        <row r="190">
          <cell r="B190" t="str">
            <v>REM0000216</v>
          </cell>
          <cell r="C190" t="str">
            <v>C35DB高配左后视镜酷感红</v>
          </cell>
        </row>
        <row r="191">
          <cell r="B191" t="str">
            <v>REM0000229</v>
          </cell>
          <cell r="C191" t="str">
            <v>C35DB高配右后视镜酷感红</v>
          </cell>
        </row>
        <row r="192">
          <cell r="B192" t="str">
            <v>SLT0001591</v>
          </cell>
          <cell r="C192" t="str">
            <v>一排四人联体坐垫5990</v>
          </cell>
        </row>
        <row r="193">
          <cell r="B193" t="str">
            <v>TAT0010052</v>
          </cell>
          <cell r="C193" t="str">
            <v>H6副驾单体纸箱</v>
          </cell>
        </row>
        <row r="194">
          <cell r="B194" t="str">
            <v>SHT0000398</v>
          </cell>
          <cell r="C194" t="str">
            <v>升降器总成</v>
          </cell>
        </row>
        <row r="195">
          <cell r="B195" t="str">
            <v>REM0003377</v>
          </cell>
          <cell r="C195" t="str">
            <v>特种车4M左后视镜</v>
          </cell>
        </row>
        <row r="196">
          <cell r="B196" t="str">
            <v>REM0003378</v>
          </cell>
          <cell r="C196" t="str">
            <v>特种车4M右后视镜</v>
          </cell>
        </row>
        <row r="197">
          <cell r="B197" t="str">
            <v>REM0001507</v>
          </cell>
          <cell r="C197" t="str">
            <v>F2400右后视镜</v>
          </cell>
        </row>
        <row r="198">
          <cell r="B198" t="str">
            <v>TST0000398</v>
          </cell>
          <cell r="C198" t="str">
            <v>冲头涂层φ10.6*φ13*100</v>
          </cell>
        </row>
        <row r="199">
          <cell r="B199" t="str">
            <v>SCS0001623</v>
          </cell>
          <cell r="C199" t="str">
            <v>三排左座椅地脚链接总成</v>
          </cell>
        </row>
        <row r="200">
          <cell r="B200" t="str">
            <v>SCS0001623</v>
          </cell>
          <cell r="C200" t="str">
            <v>三排左座椅地脚链接总成</v>
          </cell>
        </row>
        <row r="201">
          <cell r="B201" t="str">
            <v>SLT0001592</v>
          </cell>
          <cell r="C201" t="str">
            <v>K1窄车右舵一排三人座</v>
          </cell>
        </row>
        <row r="202">
          <cell r="B202" t="str">
            <v>REM0000217</v>
          </cell>
          <cell r="C202" t="str">
            <v>C35DB左后视镜(高配)钛灰</v>
          </cell>
        </row>
        <row r="203">
          <cell r="B203" t="str">
            <v>REM0000218</v>
          </cell>
          <cell r="C203" t="str">
            <v>C35DB左后视镜高配大漠金</v>
          </cell>
        </row>
        <row r="204">
          <cell r="B204" t="str">
            <v>REM0000230</v>
          </cell>
          <cell r="C204" t="str">
            <v>C35DB右后视镜(高配)钛灰</v>
          </cell>
        </row>
        <row r="205">
          <cell r="B205" t="str">
            <v>REM0000231</v>
          </cell>
          <cell r="C205" t="str">
            <v>C35DB右后视镜高配大漠金</v>
          </cell>
        </row>
        <row r="206">
          <cell r="B206" t="str">
            <v>SLT0000483</v>
          </cell>
          <cell r="C206" t="str">
            <v>K1窄车长轴一排三人座</v>
          </cell>
        </row>
        <row r="207">
          <cell r="B207" t="str">
            <v>TST0001770</v>
          </cell>
          <cell r="C207" t="str">
            <v>调压过滤器滤网100目</v>
          </cell>
        </row>
        <row r="208">
          <cell r="B208" t="str">
            <v>TMI0000096</v>
          </cell>
          <cell r="C208" t="str">
            <v>色粉H8191</v>
          </cell>
        </row>
        <row r="209">
          <cell r="B209" t="str">
            <v>TST0000738</v>
          </cell>
          <cell r="C209" t="str">
            <v>德盛旋梭</v>
          </cell>
        </row>
        <row r="210">
          <cell r="B210" t="str">
            <v>TST0000370</v>
          </cell>
          <cell r="C210" t="str">
            <v>18#铁丝</v>
          </cell>
        </row>
        <row r="211">
          <cell r="B211" t="str">
            <v>TST0001042</v>
          </cell>
          <cell r="C211" t="str">
            <v>护套线2*1.5</v>
          </cell>
        </row>
        <row r="212">
          <cell r="B212" t="str">
            <v>TST0001091</v>
          </cell>
          <cell r="C212" t="str">
            <v>PVC管</v>
          </cell>
        </row>
        <row r="213">
          <cell r="B213" t="str">
            <v>REM0002564</v>
          </cell>
          <cell r="C213" t="str">
            <v>F1780窄车右后视镜</v>
          </cell>
        </row>
        <row r="214">
          <cell r="B214" t="str">
            <v>REM0001506</v>
          </cell>
          <cell r="C214" t="str">
            <v>F2400左后视镜</v>
          </cell>
        </row>
        <row r="215">
          <cell r="B215" t="str">
            <v>REM0002900</v>
          </cell>
          <cell r="C215" t="str">
            <v>C35DB低配左后视镜底漆</v>
          </cell>
        </row>
        <row r="216">
          <cell r="B216" t="str">
            <v>REM0000192</v>
          </cell>
          <cell r="C216" t="str">
            <v>C35DB中配左后视镜魅力橙</v>
          </cell>
        </row>
        <row r="217">
          <cell r="B217" t="str">
            <v>REM0000203</v>
          </cell>
          <cell r="C217" t="str">
            <v>C35DB中配右后视镜魅力橙</v>
          </cell>
        </row>
        <row r="218">
          <cell r="B218" t="str">
            <v>TMP5003094</v>
          </cell>
          <cell r="C218" t="str">
            <v>L-A5W宝石蓝</v>
          </cell>
        </row>
        <row r="219">
          <cell r="B219" t="str">
            <v>TST0000472</v>
          </cell>
          <cell r="C219" t="str">
            <v>电热锅</v>
          </cell>
        </row>
        <row r="220">
          <cell r="B220" t="str">
            <v>TST0000559</v>
          </cell>
          <cell r="C220" t="str">
            <v>导轨BRC20R0-1-L160</v>
          </cell>
        </row>
        <row r="221">
          <cell r="B221" t="str">
            <v>TST0000626</v>
          </cell>
          <cell r="C221" t="str">
            <v>风扇（机器人用）</v>
          </cell>
        </row>
        <row r="222">
          <cell r="B222" t="str">
            <v>TST0001874</v>
          </cell>
          <cell r="C222" t="str">
            <v>水流量开关</v>
          </cell>
        </row>
        <row r="223">
          <cell r="B223" t="str">
            <v>SHT0002632</v>
          </cell>
          <cell r="C223" t="str">
            <v>副驾靠背护面总成</v>
          </cell>
        </row>
        <row r="224">
          <cell r="B224" t="str">
            <v>TMP5003081</v>
          </cell>
          <cell r="C224" t="str">
            <v>溶剂型色漆WLF126681</v>
          </cell>
        </row>
        <row r="225">
          <cell r="B225" t="str">
            <v>REM0002563</v>
          </cell>
          <cell r="C225" t="str">
            <v>F1780窄车左后视镜</v>
          </cell>
        </row>
        <row r="226">
          <cell r="B226" t="str">
            <v>REM0002054</v>
          </cell>
          <cell r="C226" t="str">
            <v>华菱之星高顶右后视镜湖南</v>
          </cell>
        </row>
        <row r="227">
          <cell r="B227" t="str">
            <v>TST0000380</v>
          </cell>
          <cell r="C227" t="str">
            <v>冲头涂层φ20*φ16.1*64</v>
          </cell>
        </row>
        <row r="228">
          <cell r="B228" t="str">
            <v>REM0001217</v>
          </cell>
          <cell r="C228" t="str">
            <v>低速牵引车右置左后视镜</v>
          </cell>
        </row>
        <row r="229">
          <cell r="B229" t="str">
            <v>REM0000204</v>
          </cell>
          <cell r="C229" t="str">
            <v>C35DB中配右后视镜凛冽青</v>
          </cell>
        </row>
        <row r="230">
          <cell r="B230" t="str">
            <v>REM0000193</v>
          </cell>
          <cell r="C230" t="str">
            <v>C35DB中配左后视镜凛冽青</v>
          </cell>
        </row>
        <row r="231">
          <cell r="B231" t="str">
            <v>SLT0001032</v>
          </cell>
          <cell r="C231" t="str">
            <v>K1一排三人联体座(老)</v>
          </cell>
        </row>
        <row r="232">
          <cell r="B232" t="str">
            <v>TST0001581</v>
          </cell>
          <cell r="C232" t="str">
            <v>机用拉伸膜</v>
          </cell>
        </row>
        <row r="233">
          <cell r="B233" t="str">
            <v>TST0001581</v>
          </cell>
          <cell r="C233" t="str">
            <v>机用拉伸膜</v>
          </cell>
        </row>
        <row r="234">
          <cell r="B234" t="str">
            <v>TMP5003076</v>
          </cell>
          <cell r="C234" t="str">
            <v>溶剂型色漆WLF126729</v>
          </cell>
        </row>
        <row r="235">
          <cell r="B235" t="str">
            <v>TMP5003085</v>
          </cell>
          <cell r="C235" t="str">
            <v>丹霞红BAIC-MN9163</v>
          </cell>
        </row>
        <row r="236">
          <cell r="B236" t="str">
            <v>TST0001630</v>
          </cell>
          <cell r="C236" t="str">
            <v>油漆黑</v>
          </cell>
        </row>
        <row r="237">
          <cell r="B237" t="str">
            <v>TST0001630</v>
          </cell>
          <cell r="C237" t="str">
            <v>油漆黑</v>
          </cell>
        </row>
        <row r="238">
          <cell r="B238" t="str">
            <v>REM0002052</v>
          </cell>
          <cell r="C238" t="str">
            <v>华菱高顶右后视镜湖南</v>
          </cell>
        </row>
        <row r="239">
          <cell r="B239" t="str">
            <v>TST0000307</v>
          </cell>
          <cell r="C239" t="str">
            <v>消防栓阀门</v>
          </cell>
        </row>
        <row r="240">
          <cell r="B240" t="str">
            <v>REM0002048</v>
          </cell>
          <cell r="C240" t="str">
            <v>华菱之星左后视镜</v>
          </cell>
        </row>
        <row r="241">
          <cell r="B241" t="str">
            <v>TST0001251</v>
          </cell>
          <cell r="C241" t="str">
            <v>铣刀8</v>
          </cell>
        </row>
        <row r="242">
          <cell r="B242" t="str">
            <v>SHT0000686</v>
          </cell>
          <cell r="C242" t="str">
            <v>上卧铺骨架总成</v>
          </cell>
        </row>
        <row r="243">
          <cell r="B243" t="str">
            <v>SHT0000686</v>
          </cell>
          <cell r="C243" t="str">
            <v>上卧铺骨架总成</v>
          </cell>
        </row>
        <row r="244">
          <cell r="B244" t="str">
            <v>TST0000314</v>
          </cell>
          <cell r="C244" t="str">
            <v>电磨机</v>
          </cell>
        </row>
        <row r="245">
          <cell r="B245" t="str">
            <v>SHT0000485</v>
          </cell>
          <cell r="C245" t="str">
            <v>H4长车身上卧铺骨架总成</v>
          </cell>
        </row>
        <row r="246">
          <cell r="B246" t="str">
            <v>SHT0000485</v>
          </cell>
          <cell r="C246" t="str">
            <v>H4长车身上卧铺骨架总成</v>
          </cell>
        </row>
        <row r="247">
          <cell r="B247" t="str">
            <v>TMP5003072</v>
          </cell>
          <cell r="C247" t="str">
            <v>溶剂型色漆WLF126730</v>
          </cell>
        </row>
        <row r="248">
          <cell r="B248" t="str">
            <v>REM0002049</v>
          </cell>
          <cell r="C248" t="str">
            <v>华菱之星右后视镜湖南</v>
          </cell>
        </row>
        <row r="249">
          <cell r="B249" t="str">
            <v>REM0002569</v>
          </cell>
          <cell r="C249" t="str">
            <v>左后视镜</v>
          </cell>
        </row>
        <row r="250">
          <cell r="B250" t="str">
            <v>REM0000194</v>
          </cell>
          <cell r="C250" t="str">
            <v>C35DB中配左后视镜酷感红</v>
          </cell>
        </row>
        <row r="251">
          <cell r="B251" t="str">
            <v>TFT0000004</v>
          </cell>
          <cell r="C251" t="str">
            <v>汽车内饰胶</v>
          </cell>
        </row>
        <row r="252">
          <cell r="B252" t="str">
            <v>TMP5003080</v>
          </cell>
          <cell r="C252" t="str">
            <v>溶剂型色漆WLF126675</v>
          </cell>
        </row>
        <row r="253">
          <cell r="B253" t="str">
            <v>TST0000371</v>
          </cell>
          <cell r="C253" t="str">
            <v>φ8气管</v>
          </cell>
        </row>
        <row r="254">
          <cell r="B254" t="str">
            <v>TST0000929</v>
          </cell>
          <cell r="C254" t="str">
            <v>白料嘴</v>
          </cell>
        </row>
        <row r="255">
          <cell r="B255" t="str">
            <v>REM0002721</v>
          </cell>
          <cell r="C255" t="str">
            <v>华菱M左后视镜</v>
          </cell>
        </row>
        <row r="256">
          <cell r="B256" t="str">
            <v>SLT0000497</v>
          </cell>
          <cell r="C256" t="str">
            <v>二排双人座骨架5990</v>
          </cell>
        </row>
        <row r="257">
          <cell r="B257" t="str">
            <v>SLT0001062</v>
          </cell>
          <cell r="C257" t="str">
            <v>二排双人座骨架右5990</v>
          </cell>
        </row>
        <row r="258">
          <cell r="B258" t="str">
            <v>REM0000205</v>
          </cell>
          <cell r="C258" t="str">
            <v>C35DB中配右后视镜酷感红</v>
          </cell>
        </row>
        <row r="259">
          <cell r="B259" t="str">
            <v>REM0000195</v>
          </cell>
          <cell r="C259" t="str">
            <v>C35DB中配左后视镜(钛灰)</v>
          </cell>
        </row>
        <row r="260">
          <cell r="B260" t="str">
            <v>REM0000206</v>
          </cell>
          <cell r="C260" t="str">
            <v>C35DB中配右后视镜(钛灰)</v>
          </cell>
        </row>
        <row r="261">
          <cell r="B261" t="str">
            <v>SHT0013201</v>
          </cell>
          <cell r="C261" t="str">
            <v>驾驶员靠背面套总成</v>
          </cell>
        </row>
        <row r="262">
          <cell r="B262" t="str">
            <v>SHT0014183</v>
          </cell>
          <cell r="C262" t="str">
            <v>驾驶员靠背面套总成</v>
          </cell>
        </row>
        <row r="263">
          <cell r="B263" t="str">
            <v>SLT0001076</v>
          </cell>
          <cell r="C263" t="str">
            <v>三排双人座骨架右5990</v>
          </cell>
        </row>
        <row r="264">
          <cell r="B264" t="str">
            <v>TMI0000097</v>
          </cell>
          <cell r="C264" t="str">
            <v>色粉H8326</v>
          </cell>
        </row>
        <row r="265">
          <cell r="B265" t="str">
            <v>SLT0000613</v>
          </cell>
          <cell r="C265" t="str">
            <v>乘客第三排双人联5990</v>
          </cell>
        </row>
        <row r="266">
          <cell r="B266" t="str">
            <v>SHT0013202</v>
          </cell>
          <cell r="C266" t="str">
            <v>驾驶员靠背面套总成</v>
          </cell>
        </row>
        <row r="267">
          <cell r="B267" t="str">
            <v>SHT0013206</v>
          </cell>
          <cell r="C267" t="str">
            <v>副驾驶员靠背面套总成</v>
          </cell>
        </row>
        <row r="268">
          <cell r="B268" t="str">
            <v>SHT0013213</v>
          </cell>
          <cell r="C268" t="str">
            <v>副驾驶员靠背面套总成</v>
          </cell>
        </row>
        <row r="269">
          <cell r="B269" t="str">
            <v>SHT0011321</v>
          </cell>
          <cell r="C269" t="str">
            <v>主驾驶座椅靠背面套总成</v>
          </cell>
        </row>
        <row r="270">
          <cell r="B270" t="str">
            <v>TST0000392</v>
          </cell>
          <cell r="C270" t="str">
            <v>冲头φ13.6*φ16*100</v>
          </cell>
        </row>
        <row r="271">
          <cell r="B271" t="str">
            <v>TST0000673</v>
          </cell>
          <cell r="C271" t="str">
            <v>脚踏开关（二档）</v>
          </cell>
        </row>
        <row r="272">
          <cell r="B272" t="str">
            <v>SBS0010150</v>
          </cell>
          <cell r="C272" t="str">
            <v>宽车二排双人座骨架总成</v>
          </cell>
        </row>
        <row r="273">
          <cell r="B273" t="str">
            <v>SLT0000576</v>
          </cell>
          <cell r="C273" t="str">
            <v>宽车右舵一排三人座（新）</v>
          </cell>
        </row>
        <row r="274">
          <cell r="B274" t="str">
            <v>SHT0013209</v>
          </cell>
          <cell r="C274" t="str">
            <v>副驾驶员靠背面套总成</v>
          </cell>
        </row>
        <row r="275">
          <cell r="B275" t="str">
            <v>BEC0010141</v>
          </cell>
          <cell r="C275" t="str">
            <v>ECU及通风加热线束总成</v>
          </cell>
        </row>
        <row r="276">
          <cell r="B276" t="str">
            <v>BEC0010007</v>
          </cell>
          <cell r="C276" t="str">
            <v>靠背风扇总成(不含罩壳)</v>
          </cell>
        </row>
        <row r="277">
          <cell r="B277" t="str">
            <v>SLT0000657</v>
          </cell>
          <cell r="C277" t="str">
            <v>窄车长轴15座一排双人</v>
          </cell>
        </row>
        <row r="278">
          <cell r="B278" t="str">
            <v>REM0000202</v>
          </cell>
          <cell r="C278" t="str">
            <v>C35DB中配右后视镜珍珠白</v>
          </cell>
        </row>
        <row r="279">
          <cell r="B279" t="str">
            <v>REM0000190</v>
          </cell>
          <cell r="C279" t="str">
            <v>C35DB中配左后视镜心悦蓝</v>
          </cell>
        </row>
        <row r="280">
          <cell r="B280" t="str">
            <v>REM0000191</v>
          </cell>
          <cell r="C280" t="str">
            <v>C35DB中配左后视镜珍珠白</v>
          </cell>
        </row>
        <row r="281">
          <cell r="B281" t="str">
            <v>TST0000565</v>
          </cell>
          <cell r="C281" t="str">
            <v>子母冲φ16*13.1*9.1*90</v>
          </cell>
        </row>
        <row r="282">
          <cell r="B282" t="str">
            <v>REM0000201</v>
          </cell>
          <cell r="C282" t="str">
            <v>C35DB中配右后视镜心悦蓝</v>
          </cell>
        </row>
        <row r="283">
          <cell r="B283" t="str">
            <v>SCS0001621</v>
          </cell>
          <cell r="C283" t="str">
            <v>三排左座椅靠背骨架总成</v>
          </cell>
        </row>
        <row r="284">
          <cell r="B284" t="str">
            <v>SCS0001621</v>
          </cell>
          <cell r="C284" t="str">
            <v>三排左座椅靠背骨架总成</v>
          </cell>
        </row>
        <row r="285">
          <cell r="B285" t="str">
            <v>TST0000722</v>
          </cell>
          <cell r="C285" t="str">
            <v>裁床再覆盖膜</v>
          </cell>
        </row>
        <row r="286">
          <cell r="B286" t="str">
            <v>TST0000635</v>
          </cell>
          <cell r="C286" t="str">
            <v>直流电源</v>
          </cell>
        </row>
        <row r="287">
          <cell r="B287" t="str">
            <v>BEC0010006</v>
          </cell>
          <cell r="C287" t="str">
            <v>坐垫风扇总成(不含罩壳)</v>
          </cell>
        </row>
        <row r="288">
          <cell r="B288" t="str">
            <v>TST0000424</v>
          </cell>
          <cell r="C288" t="str">
            <v>冲头φ13*10.1*102</v>
          </cell>
        </row>
        <row r="289">
          <cell r="B289" t="str">
            <v>SLT0001598</v>
          </cell>
          <cell r="C289" t="str">
            <v>一排三人座骨架右5990</v>
          </cell>
        </row>
        <row r="290">
          <cell r="B290" t="str">
            <v>SLT0000487</v>
          </cell>
          <cell r="C290" t="str">
            <v>一排三人座骨架5990</v>
          </cell>
        </row>
        <row r="291">
          <cell r="B291" t="str">
            <v>SLT0000658</v>
          </cell>
          <cell r="C291" t="str">
            <v>窄车长轴15座二排双人</v>
          </cell>
        </row>
        <row r="292">
          <cell r="B292" t="str">
            <v>SLT0000635</v>
          </cell>
          <cell r="C292" t="str">
            <v>窄车左舵一排三人座骨架</v>
          </cell>
        </row>
        <row r="293">
          <cell r="B293" t="str">
            <v>BEC0010086</v>
          </cell>
          <cell r="C293" t="str">
            <v>单加热控制器ECU</v>
          </cell>
        </row>
        <row r="294">
          <cell r="B294" t="str">
            <v>BEC0010122</v>
          </cell>
          <cell r="C294" t="str">
            <v>通风加热控制器ECU</v>
          </cell>
        </row>
        <row r="295">
          <cell r="B295" t="str">
            <v>SLT0000559</v>
          </cell>
          <cell r="C295" t="str">
            <v>K1宽车右舵二排双人</v>
          </cell>
        </row>
        <row r="296">
          <cell r="B296" t="str">
            <v>REM0001353</v>
          </cell>
          <cell r="C296" t="str">
            <v>C33DB左外镜中配激情橙</v>
          </cell>
        </row>
        <row r="297">
          <cell r="B297" t="str">
            <v>SLT0000636</v>
          </cell>
          <cell r="C297" t="str">
            <v>窄车左舵二排三人座骨架</v>
          </cell>
        </row>
        <row r="298">
          <cell r="B298" t="str">
            <v>TMP5003107</v>
          </cell>
          <cell r="C298" t="str">
            <v>溶剂型色漆WLF131045</v>
          </cell>
        </row>
        <row r="299">
          <cell r="B299" t="str">
            <v>REM0000228</v>
          </cell>
          <cell r="C299" t="str">
            <v>C35DB高配右后视镜凛冽青</v>
          </cell>
        </row>
        <row r="300">
          <cell r="B300" t="str">
            <v>TMP5003113</v>
          </cell>
          <cell r="C300" t="str">
            <v>色漆太平洋蓝FO-FVW-A5J</v>
          </cell>
        </row>
        <row r="301">
          <cell r="B301" t="str">
            <v>TMP5003106</v>
          </cell>
          <cell r="C301" t="str">
            <v>溶剂型色漆WLF131169</v>
          </cell>
        </row>
        <row r="302">
          <cell r="B302" t="str">
            <v>TST0000094</v>
          </cell>
          <cell r="C302" t="str">
            <v>断路器</v>
          </cell>
        </row>
        <row r="303">
          <cell r="B303" t="str">
            <v>SHT0011934</v>
          </cell>
          <cell r="C303" t="str">
            <v>可调阻尼器总成</v>
          </cell>
        </row>
        <row r="304">
          <cell r="B304" t="str">
            <v>TST0000357</v>
          </cell>
          <cell r="C304" t="str">
            <v>电磨</v>
          </cell>
        </row>
        <row r="305">
          <cell r="B305" t="str">
            <v>TMP5003090</v>
          </cell>
          <cell r="C305" t="str">
            <v>BAIC-M9135-GHRC激情橙</v>
          </cell>
        </row>
        <row r="306">
          <cell r="B306" t="str">
            <v>SHT0014267</v>
          </cell>
          <cell r="C306" t="str">
            <v>驾驶员靠背面套总成</v>
          </cell>
        </row>
        <row r="307">
          <cell r="B307" t="str">
            <v>SHT0014303</v>
          </cell>
          <cell r="C307" t="str">
            <v>驾驶员靠背面套总成</v>
          </cell>
        </row>
        <row r="308">
          <cell r="B308" t="str">
            <v>SHT0014379</v>
          </cell>
          <cell r="C308" t="str">
            <v>驾驶员靠背面套总成</v>
          </cell>
        </row>
        <row r="309">
          <cell r="B309" t="str">
            <v>SHT0014271</v>
          </cell>
          <cell r="C309" t="str">
            <v>副驾驶员靠背护面总成</v>
          </cell>
        </row>
        <row r="310">
          <cell r="B310" t="str">
            <v>SHT0014384</v>
          </cell>
          <cell r="C310" t="str">
            <v>副驾驶员靠背护面总成</v>
          </cell>
        </row>
        <row r="311">
          <cell r="B311" t="str">
            <v>REM0002047</v>
          </cell>
          <cell r="C311" t="str">
            <v>华菱左后视镜</v>
          </cell>
        </row>
        <row r="312">
          <cell r="B312" t="str">
            <v>SLT0000473</v>
          </cell>
          <cell r="C312" t="str">
            <v>K1加长11人一排双人座</v>
          </cell>
        </row>
        <row r="313">
          <cell r="B313" t="str">
            <v>SHT0002630</v>
          </cell>
          <cell r="C313" t="str">
            <v>可变阻尼6805462</v>
          </cell>
        </row>
        <row r="314">
          <cell r="B314" t="str">
            <v>SHT0010373</v>
          </cell>
          <cell r="C314" t="str">
            <v>可变阻尼器总成</v>
          </cell>
        </row>
        <row r="315">
          <cell r="B315" t="str">
            <v>SLT0000461</v>
          </cell>
          <cell r="C315" t="str">
            <v>K1四人联体右座（三点式</v>
          </cell>
        </row>
        <row r="316">
          <cell r="B316" t="str">
            <v>SLT0000639</v>
          </cell>
          <cell r="C316" t="str">
            <v>窄车加长14人二排双人座</v>
          </cell>
        </row>
        <row r="317">
          <cell r="B317" t="str">
            <v>SLT0000579</v>
          </cell>
          <cell r="C317" t="str">
            <v>K1宽车右舵一排双人座</v>
          </cell>
        </row>
        <row r="318">
          <cell r="B318" t="str">
            <v>SCS0001629</v>
          </cell>
          <cell r="C318" t="str">
            <v>二排六分座骨架主体总成</v>
          </cell>
        </row>
        <row r="319">
          <cell r="B319" t="str">
            <v>SCS0001629</v>
          </cell>
          <cell r="C319" t="str">
            <v>二排六分座骨架主体总成</v>
          </cell>
        </row>
        <row r="320">
          <cell r="B320" t="str">
            <v>SLT0000401</v>
          </cell>
          <cell r="C320" t="str">
            <v>K1宽车左舵二排双人</v>
          </cell>
        </row>
        <row r="321">
          <cell r="B321" t="str">
            <v>SLT0000582</v>
          </cell>
          <cell r="C321" t="str">
            <v>K1宽车右舵二排双人座</v>
          </cell>
        </row>
        <row r="322">
          <cell r="B322" t="str">
            <v>TST0000574</v>
          </cell>
          <cell r="C322" t="str">
            <v>加热棒220V</v>
          </cell>
        </row>
        <row r="323">
          <cell r="B323" t="str">
            <v>TST0001856</v>
          </cell>
          <cell r="C323" t="str">
            <v>凸焊电极</v>
          </cell>
        </row>
        <row r="324">
          <cell r="B324" t="str">
            <v>SLT0000496</v>
          </cell>
          <cell r="C324" t="str">
            <v>K1加长11人二排双人座</v>
          </cell>
        </row>
        <row r="325">
          <cell r="B325" t="str">
            <v>SLT0000393</v>
          </cell>
          <cell r="C325" t="str">
            <v>K1宽车左舵一排双人座</v>
          </cell>
        </row>
        <row r="326">
          <cell r="B326" t="str">
            <v>SLT0000474</v>
          </cell>
          <cell r="C326" t="str">
            <v>一排双人座骨架5990</v>
          </cell>
        </row>
        <row r="327">
          <cell r="B327" t="str">
            <v>TST0000621</v>
          </cell>
          <cell r="C327" t="str">
            <v>脚踏阀</v>
          </cell>
        </row>
        <row r="328">
          <cell r="B328" t="str">
            <v>SLT0000448</v>
          </cell>
          <cell r="C328" t="str">
            <v>K1四人联体座左（三点）</v>
          </cell>
        </row>
        <row r="329">
          <cell r="B329" t="str">
            <v>SLT0001038</v>
          </cell>
          <cell r="C329" t="str">
            <v>宽车左舵二排双人7251</v>
          </cell>
        </row>
        <row r="330">
          <cell r="B330" t="str">
            <v>SLT0000637</v>
          </cell>
          <cell r="C330" t="str">
            <v>K1窄车三排双人座</v>
          </cell>
        </row>
        <row r="331">
          <cell r="B331" t="str">
            <v>SLT0000612</v>
          </cell>
          <cell r="C331" t="str">
            <v>K1窄车长轴二排三人</v>
          </cell>
        </row>
        <row r="332">
          <cell r="B332" t="str">
            <v>SLT0001061</v>
          </cell>
          <cell r="C332" t="str">
            <v>K1加长9座二排双人座</v>
          </cell>
        </row>
        <row r="333">
          <cell r="B333" t="str">
            <v>SLT0000463</v>
          </cell>
          <cell r="C333" t="str">
            <v>K1四排双人座</v>
          </cell>
        </row>
        <row r="334">
          <cell r="B334" t="str">
            <v>SHT0001773</v>
          </cell>
          <cell r="C334" t="str">
            <v>可变阻尼总成K24501</v>
          </cell>
        </row>
        <row r="335">
          <cell r="B335" t="str">
            <v>SHT0001773</v>
          </cell>
          <cell r="C335" t="str">
            <v>可变阻尼总成K24501</v>
          </cell>
        </row>
        <row r="336">
          <cell r="B336" t="str">
            <v>SLT0000498</v>
          </cell>
          <cell r="C336" t="str">
            <v>K1加长11人三排双人座</v>
          </cell>
        </row>
        <row r="337">
          <cell r="B337" t="str">
            <v>TST0000433</v>
          </cell>
          <cell r="C337" t="str">
            <v>凹模</v>
          </cell>
        </row>
        <row r="338">
          <cell r="B338" t="str">
            <v>SLT0000607</v>
          </cell>
          <cell r="C338" t="str">
            <v>K1双人座骨架带折叠座</v>
          </cell>
        </row>
        <row r="339">
          <cell r="B339" t="str">
            <v>SHT0010512</v>
          </cell>
          <cell r="C339" t="str">
            <v>升降调节开关总成</v>
          </cell>
        </row>
        <row r="340">
          <cell r="B340" t="str">
            <v>SHT0010512</v>
          </cell>
          <cell r="C340" t="str">
            <v>升降调节开关总成</v>
          </cell>
        </row>
        <row r="341">
          <cell r="B341" t="str">
            <v>SLT0001067</v>
          </cell>
          <cell r="C341" t="str">
            <v>G7-10人三排三人座</v>
          </cell>
        </row>
        <row r="342">
          <cell r="B342" t="str">
            <v>SLT0001817</v>
          </cell>
          <cell r="C342" t="str">
            <v>G9-10人三排三人座</v>
          </cell>
        </row>
        <row r="343">
          <cell r="B343" t="str">
            <v>TMP5003065</v>
          </cell>
          <cell r="C343" t="str">
            <v>溶剂型色漆WLF126678</v>
          </cell>
        </row>
        <row r="344">
          <cell r="B344" t="str">
            <v>SLT0010516</v>
          </cell>
          <cell r="C344" t="str">
            <v>ECU及通风线束总成</v>
          </cell>
        </row>
        <row r="345">
          <cell r="B345" t="str">
            <v>SLT0001040</v>
          </cell>
          <cell r="C345" t="str">
            <v>K1出口马来一排双人</v>
          </cell>
        </row>
        <row r="346">
          <cell r="B346" t="str">
            <v>TST0001176</v>
          </cell>
          <cell r="C346" t="str">
            <v>焊条</v>
          </cell>
        </row>
        <row r="347">
          <cell r="B347" t="str">
            <v>REM0003382</v>
          </cell>
          <cell r="C347" t="str">
            <v>华菱M右后视镜</v>
          </cell>
        </row>
        <row r="348">
          <cell r="B348" t="str">
            <v>SHT0013286</v>
          </cell>
          <cell r="C348" t="str">
            <v>标配主驾靠背面套总成</v>
          </cell>
        </row>
        <row r="349">
          <cell r="B349" t="str">
            <v>REM0003073</v>
          </cell>
          <cell r="C349" t="str">
            <v>一汽M38右后视镜</v>
          </cell>
        </row>
        <row r="350">
          <cell r="B350" t="str">
            <v>REM0002552</v>
          </cell>
          <cell r="C350" t="str">
            <v>F1695右后视镜</v>
          </cell>
        </row>
        <row r="351">
          <cell r="B351" t="str">
            <v>TMP5003062</v>
          </cell>
          <cell r="C351" t="str">
            <v>溶剂型色漆WLF126674</v>
          </cell>
        </row>
        <row r="352">
          <cell r="B352" t="str">
            <v>TST0000692</v>
          </cell>
          <cell r="C352" t="str">
            <v>M20座框定位块E右</v>
          </cell>
        </row>
        <row r="353">
          <cell r="B353" t="str">
            <v>SLT0000640</v>
          </cell>
          <cell r="C353" t="str">
            <v>窄车加长14人三排双人座</v>
          </cell>
        </row>
        <row r="354">
          <cell r="B354" t="str">
            <v>SCS0004140</v>
          </cell>
          <cell r="C354" t="str">
            <v>B40L二排六分座骨架总成</v>
          </cell>
        </row>
        <row r="355">
          <cell r="B355" t="str">
            <v>TFT0000066</v>
          </cell>
          <cell r="C355" t="str">
            <v>催化剂MP-609</v>
          </cell>
        </row>
        <row r="356">
          <cell r="B356" t="str">
            <v>BEC0010191</v>
          </cell>
          <cell r="C356" t="str">
            <v>ECU及通风线束总成</v>
          </cell>
        </row>
        <row r="357">
          <cell r="B357" t="str">
            <v>TST0000670</v>
          </cell>
          <cell r="C357" t="str">
            <v>行程开关HL-5030</v>
          </cell>
        </row>
        <row r="358">
          <cell r="B358" t="str">
            <v>TST0000670</v>
          </cell>
          <cell r="C358" t="str">
            <v>行程开关HL-5030</v>
          </cell>
        </row>
        <row r="359">
          <cell r="B359" t="str">
            <v>REM0001470</v>
          </cell>
          <cell r="C359" t="str">
            <v>M31RB左外后视镜钢琴黑</v>
          </cell>
        </row>
        <row r="360">
          <cell r="B360" t="str">
            <v>REM0001471</v>
          </cell>
          <cell r="C360" t="str">
            <v>M31RB右外后视镜钢琴黑</v>
          </cell>
        </row>
        <row r="361">
          <cell r="B361" t="str">
            <v>TMP5003071</v>
          </cell>
          <cell r="C361" t="str">
            <v>溶剂型色漆WLF126732</v>
          </cell>
        </row>
        <row r="362">
          <cell r="B362" t="str">
            <v>TMP5003073</v>
          </cell>
          <cell r="C362" t="str">
            <v>溶剂型色漆WLF126731</v>
          </cell>
        </row>
        <row r="363">
          <cell r="B363" t="str">
            <v>BEC0010094</v>
          </cell>
          <cell r="C363" t="str">
            <v>坐垫风扇总成</v>
          </cell>
        </row>
        <row r="364">
          <cell r="B364" t="str">
            <v>SHT0014348</v>
          </cell>
          <cell r="C364" t="str">
            <v>上卧铺护面总成</v>
          </cell>
        </row>
        <row r="365">
          <cell r="B365" t="str">
            <v>SLT0001593</v>
          </cell>
          <cell r="C365" t="str">
            <v>K1窄车右舵二排双人座</v>
          </cell>
        </row>
        <row r="366">
          <cell r="B366" t="str">
            <v>SLT0001594</v>
          </cell>
          <cell r="C366" t="str">
            <v>K1窄车右舵三排双人座</v>
          </cell>
        </row>
        <row r="367">
          <cell r="B367" t="str">
            <v>REM0003072</v>
          </cell>
          <cell r="C367" t="str">
            <v>一汽M38左后视镜</v>
          </cell>
        </row>
        <row r="368">
          <cell r="B368" t="str">
            <v>TST0000580</v>
          </cell>
          <cell r="C368" t="str">
            <v>皮带轮φ260（二槽）</v>
          </cell>
        </row>
        <row r="369">
          <cell r="B369" t="str">
            <v>TST0000758</v>
          </cell>
          <cell r="C369" t="str">
            <v>缝纫踏板</v>
          </cell>
        </row>
        <row r="370">
          <cell r="B370" t="str">
            <v>TST0000319</v>
          </cell>
          <cell r="C370" t="str">
            <v>镇流器</v>
          </cell>
        </row>
        <row r="371">
          <cell r="B371" t="str">
            <v>TST0000837</v>
          </cell>
          <cell r="C371" t="str">
            <v>套头</v>
          </cell>
        </row>
        <row r="372">
          <cell r="B372" t="str">
            <v>TST0001190</v>
          </cell>
          <cell r="C372" t="str">
            <v>电线</v>
          </cell>
        </row>
        <row r="373">
          <cell r="B373" t="str">
            <v>SLT0000492</v>
          </cell>
          <cell r="C373" t="str">
            <v>G9-10人一排三人座</v>
          </cell>
        </row>
        <row r="374">
          <cell r="B374" t="str">
            <v>SLT0001063</v>
          </cell>
          <cell r="C374" t="str">
            <v>K1出口马来二排双人</v>
          </cell>
        </row>
        <row r="375">
          <cell r="B375" t="str">
            <v>REM0002551</v>
          </cell>
          <cell r="C375" t="str">
            <v>F1695左后视镜</v>
          </cell>
        </row>
        <row r="376">
          <cell r="B376" t="str">
            <v>TMP5003075</v>
          </cell>
          <cell r="C376" t="str">
            <v>溶剂型色漆WLF126901</v>
          </cell>
        </row>
        <row r="377">
          <cell r="B377" t="str">
            <v>TST0000533</v>
          </cell>
          <cell r="C377" t="str">
            <v>水平尺1000mm</v>
          </cell>
        </row>
        <row r="378">
          <cell r="B378" t="str">
            <v>TMP5003067</v>
          </cell>
          <cell r="C378" t="str">
            <v>溶剂型色漆WLF126676</v>
          </cell>
        </row>
        <row r="379">
          <cell r="B379" t="str">
            <v>TMP5003083</v>
          </cell>
          <cell r="C379" t="str">
            <v>烟熏灰WLF128031</v>
          </cell>
        </row>
        <row r="380">
          <cell r="B380" t="str">
            <v>TSY0010156</v>
          </cell>
          <cell r="C380" t="str">
            <v>打孔超纤主2084-950</v>
          </cell>
        </row>
        <row r="381">
          <cell r="B381" t="str">
            <v>TST0000378</v>
          </cell>
          <cell r="C381" t="str">
            <v>冲头</v>
          </cell>
        </row>
        <row r="382">
          <cell r="B382" t="str">
            <v>SLT0000634</v>
          </cell>
          <cell r="C382" t="str">
            <v>G7-10人一排三人座</v>
          </cell>
        </row>
        <row r="383">
          <cell r="B383" t="str">
            <v>TST0000659</v>
          </cell>
          <cell r="C383" t="str">
            <v>变压器BK-150</v>
          </cell>
        </row>
        <row r="384">
          <cell r="B384" t="str">
            <v>SHT0000624</v>
          </cell>
          <cell r="C384" t="str">
            <v>H4-B下卧铺垫</v>
          </cell>
        </row>
        <row r="385">
          <cell r="B385" t="str">
            <v>SHT0011481</v>
          </cell>
          <cell r="C385" t="str">
            <v>驾驶员六孔腰托开关总成</v>
          </cell>
        </row>
        <row r="386">
          <cell r="B386" t="str">
            <v>SHT0011484</v>
          </cell>
          <cell r="C386" t="str">
            <v>副驾靠背调节手柄卡接簧</v>
          </cell>
        </row>
        <row r="387">
          <cell r="B387" t="str">
            <v>SHT0013264</v>
          </cell>
          <cell r="C387" t="str">
            <v>副驾驶员六孔腰托开关总成</v>
          </cell>
        </row>
        <row r="388">
          <cell r="B388" t="str">
            <v>SHT0000615</v>
          </cell>
          <cell r="C388" t="str">
            <v>福田11款下卧铺加厚椰棕</v>
          </cell>
        </row>
        <row r="389">
          <cell r="B389" t="str">
            <v>TST0000963</v>
          </cell>
          <cell r="C389" t="str">
            <v>钻夹头</v>
          </cell>
        </row>
        <row r="390">
          <cell r="B390" t="str">
            <v>REM0002562</v>
          </cell>
          <cell r="C390" t="str">
            <v>华菱窄体高顶后视镜</v>
          </cell>
        </row>
        <row r="391">
          <cell r="B391" t="str">
            <v>BEC0010013</v>
          </cell>
          <cell r="C391" t="str">
            <v>DPD</v>
          </cell>
        </row>
        <row r="392">
          <cell r="B392" t="str">
            <v>SHT0000594</v>
          </cell>
          <cell r="C392" t="str">
            <v>2490上卧铺骨架总成</v>
          </cell>
        </row>
        <row r="393">
          <cell r="B393" t="str">
            <v>SHT0000594</v>
          </cell>
          <cell r="C393" t="str">
            <v>2490上卧铺骨架总成</v>
          </cell>
        </row>
        <row r="394">
          <cell r="B394" t="str">
            <v>TST0001144</v>
          </cell>
          <cell r="C394" t="str">
            <v>气动刻磨笔</v>
          </cell>
        </row>
        <row r="395">
          <cell r="B395" t="str">
            <v>SHT0000634</v>
          </cell>
          <cell r="C395" t="str">
            <v>2490上卧铺骨架总成右舵</v>
          </cell>
        </row>
        <row r="396">
          <cell r="B396" t="str">
            <v>SHT0000634</v>
          </cell>
          <cell r="C396" t="str">
            <v>2490上卧铺骨架总成右舵</v>
          </cell>
        </row>
        <row r="397">
          <cell r="B397" t="str">
            <v>SHT0012532</v>
          </cell>
          <cell r="C397" t="str">
            <v>副驾驶员靠背面套总成</v>
          </cell>
        </row>
        <row r="398">
          <cell r="B398" t="str">
            <v>SHT0013602</v>
          </cell>
          <cell r="C398" t="str">
            <v>坐垫面套总成</v>
          </cell>
        </row>
        <row r="399">
          <cell r="B399" t="str">
            <v>SCS0004089</v>
          </cell>
          <cell r="C399" t="str">
            <v>新北汽B40副司机座框总成</v>
          </cell>
        </row>
        <row r="400">
          <cell r="B400" t="str">
            <v>SCS0004089</v>
          </cell>
          <cell r="C400" t="str">
            <v>新北汽B40副司机座框总成</v>
          </cell>
        </row>
        <row r="401">
          <cell r="B401" t="str">
            <v>TST0000134</v>
          </cell>
          <cell r="C401" t="str">
            <v>φ42*1000地脚螺丝</v>
          </cell>
        </row>
        <row r="402">
          <cell r="B402" t="str">
            <v>TST0001759</v>
          </cell>
          <cell r="C402" t="str">
            <v>接头EVW42</v>
          </cell>
        </row>
        <row r="403">
          <cell r="B403" t="str">
            <v>BEC0010008</v>
          </cell>
          <cell r="C403" t="str">
            <v>加热通风系统线束总成</v>
          </cell>
        </row>
        <row r="404">
          <cell r="B404" t="str">
            <v>SHT0000618</v>
          </cell>
          <cell r="C404" t="str">
            <v>2280上卧铺骨架总成</v>
          </cell>
        </row>
        <row r="405">
          <cell r="B405" t="str">
            <v>REM0001965</v>
          </cell>
          <cell r="C405" t="str">
            <v>捷运窄车左后视镜(山东)</v>
          </cell>
        </row>
        <row r="406">
          <cell r="B406" t="str">
            <v>TST0000709</v>
          </cell>
          <cell r="C406" t="str">
            <v>宽座角尺</v>
          </cell>
        </row>
        <row r="407">
          <cell r="B407" t="str">
            <v>SHT0013204</v>
          </cell>
          <cell r="C407" t="str">
            <v>坐垫面套总成</v>
          </cell>
        </row>
        <row r="408">
          <cell r="B408" t="str">
            <v>TMP5003095</v>
          </cell>
          <cell r="C408" t="str">
            <v>L-B9Z月光银</v>
          </cell>
        </row>
        <row r="409">
          <cell r="B409" t="str">
            <v>TFT0000038</v>
          </cell>
          <cell r="C409" t="str">
            <v>聚氨酯用添加剂C-2</v>
          </cell>
        </row>
        <row r="410">
          <cell r="B410" t="str">
            <v>TST0000731</v>
          </cell>
          <cell r="C410" t="str">
            <v>动刀</v>
          </cell>
        </row>
        <row r="411">
          <cell r="B411" t="str">
            <v>TST0000639</v>
          </cell>
          <cell r="C411" t="str">
            <v>机械密封</v>
          </cell>
        </row>
        <row r="412">
          <cell r="B412" t="str">
            <v>TST0001196</v>
          </cell>
          <cell r="C412" t="str">
            <v>打包机刀</v>
          </cell>
        </row>
        <row r="413">
          <cell r="B413" t="str">
            <v>TST0001762</v>
          </cell>
          <cell r="C413" t="str">
            <v>管道TST0001762</v>
          </cell>
        </row>
        <row r="414">
          <cell r="B414" t="str">
            <v>SHT0002623</v>
          </cell>
          <cell r="C414" t="str">
            <v>进口树脂打印碳带100*300</v>
          </cell>
        </row>
        <row r="415">
          <cell r="B415" t="str">
            <v>SHT0012753</v>
          </cell>
          <cell r="C415" t="str">
            <v>驾驶员靠背面套总成</v>
          </cell>
        </row>
        <row r="416">
          <cell r="B416" t="str">
            <v>SHT0012249</v>
          </cell>
          <cell r="C416" t="str">
            <v>驾驶员靠背面套总成</v>
          </cell>
        </row>
        <row r="417">
          <cell r="B417" t="str">
            <v>TFT0000013</v>
          </cell>
          <cell r="C417" t="str">
            <v>催化剂MP-608</v>
          </cell>
        </row>
        <row r="418">
          <cell r="B418" t="str">
            <v>SHT0012253</v>
          </cell>
          <cell r="C418" t="str">
            <v>副驾驶员靠背面套总成</v>
          </cell>
        </row>
        <row r="419">
          <cell r="B419" t="str">
            <v>TST0000419</v>
          </cell>
          <cell r="C419" t="str">
            <v>冲头φ13*φ10*90</v>
          </cell>
        </row>
        <row r="420">
          <cell r="B420" t="str">
            <v>REM0003180</v>
          </cell>
          <cell r="C420" t="str">
            <v>C33DB左中配备件后视镜</v>
          </cell>
        </row>
        <row r="421">
          <cell r="B421" t="str">
            <v>REM0003181</v>
          </cell>
          <cell r="C421" t="str">
            <v>C33DB右中配备件后视镜</v>
          </cell>
        </row>
        <row r="422">
          <cell r="B422" t="str">
            <v>TST0000583</v>
          </cell>
          <cell r="C422" t="str">
            <v>防水行程开关</v>
          </cell>
        </row>
        <row r="423">
          <cell r="B423" t="str">
            <v>TST0000509</v>
          </cell>
          <cell r="C423" t="str">
            <v>手动打包机</v>
          </cell>
        </row>
        <row r="424">
          <cell r="B424" t="str">
            <v>SLT0000437</v>
          </cell>
          <cell r="C424" t="str">
            <v>G9-6座二排双人垫</v>
          </cell>
        </row>
        <row r="425">
          <cell r="B425" t="str">
            <v>SLT0000621</v>
          </cell>
          <cell r="C425" t="str">
            <v>K1-G7二排双人垫</v>
          </cell>
        </row>
        <row r="426">
          <cell r="B426" t="str">
            <v>TMP5003092</v>
          </cell>
          <cell r="C426" t="str">
            <v>L-CIW海贝金</v>
          </cell>
        </row>
        <row r="427">
          <cell r="B427" t="str">
            <v>TMP5003024</v>
          </cell>
          <cell r="C427" t="str">
            <v>靓蓝BAIC-M959</v>
          </cell>
        </row>
        <row r="428">
          <cell r="B428" t="str">
            <v>SHT0011523</v>
          </cell>
          <cell r="C428" t="str">
            <v>上卧铺骨架总成</v>
          </cell>
        </row>
        <row r="429">
          <cell r="B429" t="str">
            <v>TCT0000035</v>
          </cell>
          <cell r="C429" t="str">
            <v>V6559表调剂</v>
          </cell>
        </row>
        <row r="430">
          <cell r="B430" t="str">
            <v>TST0000397</v>
          </cell>
          <cell r="C430" t="str">
            <v>冲头（涂层）φ11*φ12*80</v>
          </cell>
        </row>
        <row r="431">
          <cell r="B431" t="str">
            <v>SLT0000618</v>
          </cell>
          <cell r="C431" t="str">
            <v>K1-G7一排双人垫</v>
          </cell>
        </row>
        <row r="432">
          <cell r="B432" t="str">
            <v>SLT0000117</v>
          </cell>
          <cell r="C432" t="str">
            <v>M31800二排座</v>
          </cell>
        </row>
        <row r="433">
          <cell r="B433" t="str">
            <v>TST0000755</v>
          </cell>
          <cell r="C433" t="str">
            <v>脚踏开关</v>
          </cell>
        </row>
        <row r="434">
          <cell r="B434" t="str">
            <v>REM0002561</v>
          </cell>
          <cell r="C434" t="str">
            <v>华菱高顶右后视镜</v>
          </cell>
        </row>
        <row r="435">
          <cell r="B435" t="str">
            <v>REM0001375</v>
          </cell>
          <cell r="C435" t="str">
            <v>C33DB右外镜中配珠光白</v>
          </cell>
        </row>
        <row r="436">
          <cell r="B436" t="str">
            <v>REM0000215</v>
          </cell>
          <cell r="C436" t="str">
            <v>C35DB高配左后视镜凛冽青</v>
          </cell>
        </row>
        <row r="437">
          <cell r="B437" t="str">
            <v>TST0001628</v>
          </cell>
          <cell r="C437" t="str">
            <v>开口扳手</v>
          </cell>
        </row>
        <row r="438">
          <cell r="B438" t="str">
            <v>SHT0011341</v>
          </cell>
          <cell r="C438" t="str">
            <v>高配坐垫PVC面套总成</v>
          </cell>
        </row>
        <row r="439">
          <cell r="B439" t="str">
            <v>BEC0000067</v>
          </cell>
          <cell r="C439" t="str">
            <v>ECU及通风线束总成</v>
          </cell>
        </row>
        <row r="440">
          <cell r="B440" t="str">
            <v>TMP5003108</v>
          </cell>
          <cell r="C440" t="str">
            <v>色漆JE25-746A</v>
          </cell>
        </row>
        <row r="441">
          <cell r="B441" t="str">
            <v>REM0001357</v>
          </cell>
          <cell r="C441" t="str">
            <v>C33DB左外镜中配珠光白</v>
          </cell>
        </row>
        <row r="442">
          <cell r="B442" t="str">
            <v>TMP5003104</v>
          </cell>
          <cell r="C442" t="str">
            <v>色漆KRM晚霞红</v>
          </cell>
        </row>
        <row r="443">
          <cell r="B443" t="str">
            <v>TFT0000039</v>
          </cell>
          <cell r="C443" t="str">
            <v>聚氨酯用添加剂C-4</v>
          </cell>
        </row>
        <row r="444">
          <cell r="B444" t="str">
            <v>TST0000507</v>
          </cell>
          <cell r="C444" t="str">
            <v>机器人用电池</v>
          </cell>
        </row>
        <row r="445">
          <cell r="B445" t="str">
            <v>SHT0012960</v>
          </cell>
          <cell r="C445" t="str">
            <v>上卧铺骨架总成</v>
          </cell>
        </row>
        <row r="446">
          <cell r="B446" t="str">
            <v>TST0000483</v>
          </cell>
          <cell r="C446" t="str">
            <v>欧姆龙限位开关D4N-</v>
          </cell>
        </row>
        <row r="447">
          <cell r="B447" t="str">
            <v>TMP5005007</v>
          </cell>
          <cell r="C447" t="str">
            <v>固化剂Poly Hard BA-40</v>
          </cell>
        </row>
        <row r="448">
          <cell r="B448" t="str">
            <v>TST0000403</v>
          </cell>
          <cell r="C448" t="str">
            <v>冲头φ8.1*φ9.6*φ12*56</v>
          </cell>
        </row>
        <row r="449">
          <cell r="B449" t="str">
            <v>TMP5005010</v>
          </cell>
          <cell r="C449" t="str">
            <v>固化剂SC29-066A</v>
          </cell>
        </row>
        <row r="450">
          <cell r="B450" t="str">
            <v>TMP5005011</v>
          </cell>
          <cell r="C450" t="str">
            <v>固化剂SC29-0160</v>
          </cell>
        </row>
        <row r="451">
          <cell r="B451" t="str">
            <v>TMP5003079</v>
          </cell>
          <cell r="C451" t="str">
            <v>溶剂型色漆WLF127167</v>
          </cell>
        </row>
        <row r="452">
          <cell r="B452" t="str">
            <v>TST0001018</v>
          </cell>
          <cell r="C452" t="str">
            <v>老虎钳子</v>
          </cell>
        </row>
        <row r="453">
          <cell r="B453" t="str">
            <v>TST0001858</v>
          </cell>
          <cell r="C453" t="str">
            <v>电铃</v>
          </cell>
        </row>
        <row r="454">
          <cell r="B454" t="str">
            <v>SCS0005579</v>
          </cell>
          <cell r="C454" t="str">
            <v>升降离合器</v>
          </cell>
        </row>
        <row r="455">
          <cell r="B455" t="str">
            <v>TST0000619</v>
          </cell>
          <cell r="C455" t="str">
            <v>磨床砂轮350（灰）</v>
          </cell>
        </row>
        <row r="456">
          <cell r="B456" t="str">
            <v>TSY0000432</v>
          </cell>
          <cell r="C456" t="str">
            <v>GTL灰色PU面料NM101</v>
          </cell>
        </row>
        <row r="457">
          <cell r="B457" t="str">
            <v>SHT0014648</v>
          </cell>
          <cell r="C457" t="str">
            <v>驾驶员靠背面套总成</v>
          </cell>
        </row>
        <row r="458">
          <cell r="B458" t="str">
            <v>TMP5005005</v>
          </cell>
          <cell r="C458" t="str">
            <v>固化剂WLF125492</v>
          </cell>
        </row>
        <row r="459">
          <cell r="B459" t="str">
            <v>TMP5003063</v>
          </cell>
          <cell r="C459" t="str">
            <v>溶剂型色漆WLF126677</v>
          </cell>
        </row>
        <row r="460">
          <cell r="B460" t="str">
            <v>REM0003401</v>
          </cell>
          <cell r="C460" t="str">
            <v>F1780右后视镜总成</v>
          </cell>
        </row>
        <row r="461">
          <cell r="B461" t="str">
            <v>REM0000162</v>
          </cell>
          <cell r="C461" t="str">
            <v>C35DB右后视镜低配魅力橙</v>
          </cell>
        </row>
        <row r="462">
          <cell r="B462" t="str">
            <v>TST0000248</v>
          </cell>
          <cell r="C462" t="str">
            <v>ф20*180</v>
          </cell>
        </row>
        <row r="463">
          <cell r="B463" t="str">
            <v>TMP5003103</v>
          </cell>
          <cell r="C463" t="str">
            <v>色漆KRM天空蓝</v>
          </cell>
        </row>
        <row r="464">
          <cell r="B464" t="str">
            <v>TMP5003101</v>
          </cell>
          <cell r="C464" t="str">
            <v>钢琴黑色漆WLF130589</v>
          </cell>
        </row>
        <row r="465">
          <cell r="B465" t="str">
            <v>TMP5003112</v>
          </cell>
          <cell r="C465" t="str">
            <v>单涂黑DSM-0220</v>
          </cell>
        </row>
        <row r="466">
          <cell r="B466" t="str">
            <v>TMP5003050</v>
          </cell>
          <cell r="C466" t="str">
            <v>邮政绿</v>
          </cell>
        </row>
        <row r="467">
          <cell r="B467" t="str">
            <v>SHT0014571</v>
          </cell>
          <cell r="C467" t="str">
            <v>司机六孔腰托开关总成</v>
          </cell>
        </row>
        <row r="468">
          <cell r="B468" t="str">
            <v>SHT0011480</v>
          </cell>
          <cell r="C468" t="str">
            <v>驾驶员四孔腰托开关总成</v>
          </cell>
        </row>
        <row r="469">
          <cell r="B469" t="str">
            <v>SHT0011506</v>
          </cell>
          <cell r="C469" t="str">
            <v>副驾驶四孔腰托开关总成</v>
          </cell>
        </row>
        <row r="470">
          <cell r="B470" t="str">
            <v>TMP5001012</v>
          </cell>
          <cell r="C470" t="str">
            <v>溶剂型色漆WLF126903</v>
          </cell>
        </row>
        <row r="471">
          <cell r="B471" t="str">
            <v>TMP5003078</v>
          </cell>
          <cell r="C471" t="str">
            <v>溶剂型色漆WLF126904</v>
          </cell>
        </row>
        <row r="472">
          <cell r="B472" t="str">
            <v>TMP5003082</v>
          </cell>
          <cell r="C472" t="str">
            <v>清漆WLF76939</v>
          </cell>
        </row>
        <row r="473">
          <cell r="B473" t="str">
            <v>SLT0001052</v>
          </cell>
          <cell r="C473" t="str">
            <v>K1出口马来二排单人</v>
          </cell>
        </row>
        <row r="474">
          <cell r="B474" t="str">
            <v>TST0000333</v>
          </cell>
          <cell r="C474" t="str">
            <v>支撑座（天辰80T）</v>
          </cell>
        </row>
        <row r="475">
          <cell r="B475" t="str">
            <v>TMP5001013</v>
          </cell>
          <cell r="C475" t="str">
            <v>底漆DSB-3016</v>
          </cell>
        </row>
        <row r="476">
          <cell r="B476" t="str">
            <v>TMP5004025</v>
          </cell>
          <cell r="C476" t="str">
            <v>固化剂DSH-650</v>
          </cell>
        </row>
        <row r="477">
          <cell r="B477" t="str">
            <v>TMP5005009</v>
          </cell>
          <cell r="C477" t="str">
            <v>底漆固化剂DSH-750</v>
          </cell>
        </row>
        <row r="478">
          <cell r="B478" t="str">
            <v>SHT0014652</v>
          </cell>
          <cell r="C478" t="str">
            <v>副驾驶员靠背面套总成</v>
          </cell>
        </row>
        <row r="479">
          <cell r="B479" t="str">
            <v>REM0000163</v>
          </cell>
          <cell r="C479" t="str">
            <v>C35DB右后视镜低配凛冽青</v>
          </cell>
        </row>
        <row r="480">
          <cell r="B480" t="str">
            <v>TST0000570</v>
          </cell>
          <cell r="C480" t="str">
            <v>子母冲φ13*φ10.3*70</v>
          </cell>
        </row>
        <row r="481">
          <cell r="B481" t="str">
            <v>TST0000815</v>
          </cell>
          <cell r="C481" t="str">
            <v>氩弧焊减压器</v>
          </cell>
        </row>
        <row r="482">
          <cell r="B482" t="str">
            <v>SHT0012393</v>
          </cell>
          <cell r="C482" t="str">
            <v>肘枕总成</v>
          </cell>
        </row>
        <row r="483">
          <cell r="B483" t="str">
            <v>REM0000131</v>
          </cell>
          <cell r="C483" t="str">
            <v>C35DB左后视镜低配凛冽青</v>
          </cell>
        </row>
        <row r="484">
          <cell r="B484" t="str">
            <v>TST0001148</v>
          </cell>
          <cell r="C484" t="str">
            <v>喷漆枪</v>
          </cell>
        </row>
        <row r="485">
          <cell r="B485" t="str">
            <v>TST0001737</v>
          </cell>
          <cell r="C485" t="str">
            <v>同步带</v>
          </cell>
        </row>
        <row r="486">
          <cell r="B486" t="str">
            <v>TSY0000851</v>
          </cell>
          <cell r="C486" t="str">
            <v>磨刀石轴承</v>
          </cell>
        </row>
        <row r="487">
          <cell r="B487" t="str">
            <v>TST0001148</v>
          </cell>
          <cell r="C487" t="str">
            <v>喷漆枪</v>
          </cell>
        </row>
        <row r="488">
          <cell r="B488" t="str">
            <v>TST0001832</v>
          </cell>
          <cell r="C488" t="str">
            <v>机床工作灯总成</v>
          </cell>
        </row>
        <row r="489">
          <cell r="B489" t="str">
            <v>SHT0011320</v>
          </cell>
          <cell r="C489" t="str">
            <v>标配主驾靠背面套总成</v>
          </cell>
        </row>
        <row r="490">
          <cell r="B490" t="str">
            <v>SHT0011602</v>
          </cell>
          <cell r="C490" t="str">
            <v>标配副驾靠背面套总成</v>
          </cell>
        </row>
        <row r="491">
          <cell r="B491" t="str">
            <v>SCS0001533</v>
          </cell>
          <cell r="C491" t="str">
            <v>MA501副驾座骨架总成</v>
          </cell>
        </row>
        <row r="492">
          <cell r="B492" t="str">
            <v>REM0002403</v>
          </cell>
          <cell r="C492" t="str">
            <v>华菱H08左后视镜</v>
          </cell>
        </row>
        <row r="493">
          <cell r="B493" t="str">
            <v>REM0002404</v>
          </cell>
          <cell r="C493" t="str">
            <v>华菱H08右后视镜</v>
          </cell>
        </row>
        <row r="494">
          <cell r="B494" t="str">
            <v>TMP5005002</v>
          </cell>
          <cell r="C494" t="str">
            <v>固化剂822AE-JJS-158</v>
          </cell>
        </row>
        <row r="495">
          <cell r="B495" t="str">
            <v>REM0001358</v>
          </cell>
          <cell r="C495" t="str">
            <v>C33DB左外镜中配丹霞红</v>
          </cell>
        </row>
        <row r="496">
          <cell r="B496" t="str">
            <v>SHT0000542</v>
          </cell>
          <cell r="C496" t="str">
            <v>H4副司机底座总成</v>
          </cell>
        </row>
        <row r="497">
          <cell r="B497" t="str">
            <v>TST0000368</v>
          </cell>
          <cell r="C497" t="str">
            <v>风钻FD-8F1∕2</v>
          </cell>
        </row>
        <row r="498">
          <cell r="B498" t="str">
            <v>TSY0000443</v>
          </cell>
          <cell r="C498" t="str">
            <v>GTL蓝色PU面料NM100</v>
          </cell>
        </row>
        <row r="499">
          <cell r="B499" t="str">
            <v>REM0000132</v>
          </cell>
          <cell r="C499" t="str">
            <v>C35DB左后视镜低配酷感红</v>
          </cell>
        </row>
        <row r="500">
          <cell r="B500" t="str">
            <v>REM0000164</v>
          </cell>
          <cell r="C500" t="str">
            <v>C35DB右后视镜低配酷感红</v>
          </cell>
        </row>
        <row r="501">
          <cell r="B501" t="str">
            <v>REM0000130</v>
          </cell>
          <cell r="C501" t="str">
            <v>C35DB左后视镜低配魅力橙</v>
          </cell>
        </row>
        <row r="502">
          <cell r="B502" t="str">
            <v>SLT0001058</v>
          </cell>
          <cell r="C502" t="str">
            <v>K1出口马来三排单人</v>
          </cell>
        </row>
        <row r="503">
          <cell r="B503" t="str">
            <v>REM0001376</v>
          </cell>
          <cell r="C503" t="str">
            <v>C33DB右外镜中配丹霞红</v>
          </cell>
        </row>
        <row r="504">
          <cell r="B504" t="str">
            <v>SHT0002782</v>
          </cell>
          <cell r="C504" t="str">
            <v>中空板垫板5*2400*1500</v>
          </cell>
        </row>
        <row r="505">
          <cell r="B505" t="str">
            <v>SCS0004138</v>
          </cell>
          <cell r="C505" t="str">
            <v>B40L六分靠背骨架总成</v>
          </cell>
        </row>
        <row r="506">
          <cell r="B506" t="str">
            <v>REM0002555</v>
          </cell>
          <cell r="C506" t="str">
            <v>欧曼右后视镜</v>
          </cell>
        </row>
        <row r="507">
          <cell r="B507" t="str">
            <v>SHT0014998</v>
          </cell>
          <cell r="C507" t="str">
            <v>驾驶员靠背护面总成</v>
          </cell>
        </row>
        <row r="508">
          <cell r="B508" t="str">
            <v>SHT0014952</v>
          </cell>
          <cell r="C508" t="str">
            <v>驾驶员靠背面套总成</v>
          </cell>
        </row>
        <row r="509">
          <cell r="B509" t="str">
            <v>SLT0000563</v>
          </cell>
          <cell r="C509" t="str">
            <v>K1宽车右舵二排单人座</v>
          </cell>
        </row>
        <row r="510">
          <cell r="B510" t="str">
            <v>SLT0000493</v>
          </cell>
          <cell r="C510" t="str">
            <v>K1二排单人座（5990</v>
          </cell>
        </row>
        <row r="511">
          <cell r="B511" t="str">
            <v>SLT0001595</v>
          </cell>
          <cell r="C511" t="str">
            <v>K1窄车右舵二排单人座</v>
          </cell>
        </row>
        <row r="512">
          <cell r="B512" t="str">
            <v>SLT0001057</v>
          </cell>
          <cell r="C512" t="str">
            <v>二排单人座右舵（5990</v>
          </cell>
        </row>
        <row r="513">
          <cell r="B513" t="str">
            <v>REM0000161</v>
          </cell>
          <cell r="C513" t="str">
            <v>C35DB右后视镜低配珍珠白</v>
          </cell>
        </row>
        <row r="514">
          <cell r="B514" t="str">
            <v>SLT0001596</v>
          </cell>
          <cell r="C514" t="str">
            <v>K1窄车右舵四排单人座</v>
          </cell>
        </row>
        <row r="515">
          <cell r="B515" t="str">
            <v>SLT0000495</v>
          </cell>
          <cell r="C515" t="str">
            <v>K1三排单人座（5990</v>
          </cell>
        </row>
        <row r="516">
          <cell r="B516" t="str">
            <v>SLT0000654</v>
          </cell>
          <cell r="C516" t="str">
            <v>窄车加长14人二排单人座</v>
          </cell>
        </row>
        <row r="517">
          <cell r="B517" t="str">
            <v>SLT0001060</v>
          </cell>
          <cell r="C517" t="str">
            <v>三排单人座右舵（5990</v>
          </cell>
        </row>
        <row r="518">
          <cell r="B518" t="str">
            <v>SHT0011019</v>
          </cell>
          <cell r="C518" t="str">
            <v>低配副司机靠背护面总成</v>
          </cell>
        </row>
        <row r="519">
          <cell r="B519" t="str">
            <v>SLT0000439</v>
          </cell>
          <cell r="C519" t="str">
            <v>K1-G9-6座翻滚</v>
          </cell>
        </row>
        <row r="520">
          <cell r="B520" t="str">
            <v>TST0001100</v>
          </cell>
          <cell r="C520" t="str">
            <v>铜线2.5</v>
          </cell>
        </row>
        <row r="521">
          <cell r="B521" t="str">
            <v>TST0001656</v>
          </cell>
          <cell r="C521" t="str">
            <v>电磁阀24V-1寸</v>
          </cell>
        </row>
        <row r="522">
          <cell r="B522" t="str">
            <v>TST0001872</v>
          </cell>
          <cell r="C522" t="str">
            <v>电极底座</v>
          </cell>
        </row>
        <row r="523">
          <cell r="B523" t="str">
            <v>BEC0010014</v>
          </cell>
          <cell r="C523" t="str">
            <v>加热通风系统线束总成</v>
          </cell>
        </row>
        <row r="524">
          <cell r="B524" t="str">
            <v>TST0000311</v>
          </cell>
          <cell r="C524" t="str">
            <v>千斤顶5T</v>
          </cell>
        </row>
        <row r="525">
          <cell r="B525" t="str">
            <v>SBS0010019</v>
          </cell>
          <cell r="C525" t="str">
            <v>一排三人座垫护面总成左舵</v>
          </cell>
        </row>
        <row r="526">
          <cell r="B526" t="str">
            <v>SHT0014958</v>
          </cell>
          <cell r="C526" t="str">
            <v>靠背护面总成</v>
          </cell>
        </row>
        <row r="527">
          <cell r="B527" t="str">
            <v>REM0000128</v>
          </cell>
          <cell r="C527" t="str">
            <v>C35DB左后视镜低配心悦蓝</v>
          </cell>
        </row>
        <row r="528">
          <cell r="B528" t="str">
            <v>REM0000160</v>
          </cell>
          <cell r="C528" t="str">
            <v>C35DB右后视镜低配心悦蓝</v>
          </cell>
        </row>
        <row r="529">
          <cell r="B529" t="str">
            <v>BEC0010093</v>
          </cell>
          <cell r="C529" t="str">
            <v>靠背风扇总成</v>
          </cell>
        </row>
        <row r="530">
          <cell r="B530" t="str">
            <v>REM0001366</v>
          </cell>
          <cell r="C530" t="str">
            <v>C33DB右外镜高配珠光白</v>
          </cell>
        </row>
        <row r="531">
          <cell r="B531" t="str">
            <v>SHT0014429</v>
          </cell>
          <cell r="C531" t="str">
            <v>副驾驶底支架(喷漆）</v>
          </cell>
        </row>
        <row r="532">
          <cell r="B532" t="str">
            <v>TST0000566</v>
          </cell>
          <cell r="C532" t="str">
            <v>A冲φ8*6.15*3.65*80</v>
          </cell>
        </row>
        <row r="533">
          <cell r="B533" t="str">
            <v>REM0001368</v>
          </cell>
          <cell r="C533" t="str">
            <v>C33DB右外镜总成中配靓蓝</v>
          </cell>
        </row>
        <row r="534">
          <cell r="B534" t="str">
            <v>REM0001348</v>
          </cell>
          <cell r="C534" t="str">
            <v>C33DB左外镜高配珠光白</v>
          </cell>
        </row>
        <row r="535">
          <cell r="B535" t="str">
            <v>SHT0012354</v>
          </cell>
          <cell r="C535" t="str">
            <v>驾驶员靠背面套总成</v>
          </cell>
        </row>
        <row r="536">
          <cell r="B536" t="str">
            <v>SHT0012822</v>
          </cell>
          <cell r="C536" t="str">
            <v>副驾靠背面套总成</v>
          </cell>
        </row>
        <row r="537">
          <cell r="B537" t="str">
            <v>REM0001350</v>
          </cell>
          <cell r="C537" t="str">
            <v>C33DB左外镜总成中配靓蓝</v>
          </cell>
        </row>
        <row r="538">
          <cell r="B538" t="str">
            <v>TMP5003102</v>
          </cell>
          <cell r="C538" t="str">
            <v>清漆WLF130591</v>
          </cell>
        </row>
        <row r="539">
          <cell r="B539" t="str">
            <v>TMP5003068</v>
          </cell>
          <cell r="C539" t="str">
            <v>M31RB钢琴黑色漆</v>
          </cell>
        </row>
        <row r="540">
          <cell r="B540" t="str">
            <v>SHT0000612</v>
          </cell>
          <cell r="C540" t="str">
            <v>福田11款下卧铺椰棕总成</v>
          </cell>
        </row>
        <row r="541">
          <cell r="B541" t="str">
            <v>REM0001934</v>
          </cell>
          <cell r="C541" t="str">
            <v>济南轻卡右后视镜</v>
          </cell>
        </row>
        <row r="542">
          <cell r="B542" t="str">
            <v>TMP5005008</v>
          </cell>
          <cell r="C542" t="str">
            <v>GA930固化剂</v>
          </cell>
        </row>
        <row r="543">
          <cell r="B543" t="str">
            <v>TMP5005012</v>
          </cell>
          <cell r="C543" t="str">
            <v>A602固化剂</v>
          </cell>
        </row>
        <row r="544">
          <cell r="B544" t="str">
            <v>TMP5005003</v>
          </cell>
          <cell r="C544" t="str">
            <v>A604固化剂</v>
          </cell>
        </row>
        <row r="545">
          <cell r="B545" t="str">
            <v>REM0001371</v>
          </cell>
          <cell r="C545" t="str">
            <v>C33DB右外镜中配激情橙</v>
          </cell>
        </row>
        <row r="546">
          <cell r="B546" t="str">
            <v>SLT0000552</v>
          </cell>
          <cell r="C546" t="str">
            <v>K1一排四人三人靠背</v>
          </cell>
        </row>
        <row r="547">
          <cell r="B547" t="str">
            <v>SLT0000131</v>
          </cell>
          <cell r="C547" t="str">
            <v>M31800时代二排</v>
          </cell>
        </row>
        <row r="548">
          <cell r="B548" t="str">
            <v>TST0000564</v>
          </cell>
          <cell r="C548" t="str">
            <v>子母冲φ13*φ9.1*90</v>
          </cell>
        </row>
        <row r="549">
          <cell r="B549" t="str">
            <v>SLT0010550</v>
          </cell>
          <cell r="C549" t="str">
            <v>下底板焊接总成</v>
          </cell>
        </row>
        <row r="550">
          <cell r="B550" t="str">
            <v>SCS0004066</v>
          </cell>
          <cell r="C550" t="str">
            <v>B40司机滑轨总成</v>
          </cell>
        </row>
        <row r="551">
          <cell r="B551" t="str">
            <v>SCS0004088</v>
          </cell>
          <cell r="C551" t="str">
            <v>副驾驶员滑轨总成</v>
          </cell>
        </row>
        <row r="552">
          <cell r="B552" t="str">
            <v>SCS0004066</v>
          </cell>
          <cell r="C552" t="str">
            <v>B40司机滑轨总成</v>
          </cell>
        </row>
        <row r="553">
          <cell r="B553" t="str">
            <v>SCS0004088</v>
          </cell>
          <cell r="C553" t="str">
            <v>副驾驶员滑轨总成</v>
          </cell>
        </row>
        <row r="554">
          <cell r="B554" t="str">
            <v>TST0000766</v>
          </cell>
          <cell r="C554" t="str">
            <v>绕线器组件</v>
          </cell>
        </row>
        <row r="555">
          <cell r="B555" t="str">
            <v>TST0001202</v>
          </cell>
          <cell r="C555" t="str">
            <v>插座</v>
          </cell>
        </row>
        <row r="556">
          <cell r="B556" t="str">
            <v>TSY0000425</v>
          </cell>
          <cell r="C556" t="str">
            <v>GTL灰色PU面料EM19</v>
          </cell>
        </row>
        <row r="557">
          <cell r="B557" t="str">
            <v>TCT0000046</v>
          </cell>
          <cell r="C557" t="str">
            <v>003 溴甲酚绿 9 (100 ML)</v>
          </cell>
        </row>
        <row r="558">
          <cell r="B558" t="str">
            <v>TST0000421</v>
          </cell>
          <cell r="C558" t="str">
            <v>冲头φ13*φ12.1*9.1*68</v>
          </cell>
        </row>
        <row r="559">
          <cell r="B559" t="str">
            <v>TST0000569</v>
          </cell>
          <cell r="C559" t="str">
            <v>子母冲φ10*φ7.2*70</v>
          </cell>
        </row>
        <row r="560">
          <cell r="B560" t="str">
            <v>TST0000590</v>
          </cell>
          <cell r="C560" t="str">
            <v>气缸φ50*50-B-加长</v>
          </cell>
        </row>
        <row r="561">
          <cell r="B561" t="str">
            <v>TST0001210</v>
          </cell>
          <cell r="C561" t="str">
            <v>按钮开关</v>
          </cell>
        </row>
        <row r="562">
          <cell r="B562" t="str">
            <v>TST0001583</v>
          </cell>
          <cell r="C562" t="str">
            <v>保护膜400</v>
          </cell>
        </row>
        <row r="563">
          <cell r="B563" t="str">
            <v>TST0001583</v>
          </cell>
          <cell r="C563" t="str">
            <v>保护膜400</v>
          </cell>
        </row>
        <row r="564">
          <cell r="B564" t="str">
            <v>SLT0000409</v>
          </cell>
          <cell r="C564" t="str">
            <v>K1二排单人座（宽车）</v>
          </cell>
        </row>
        <row r="565">
          <cell r="B565" t="str">
            <v>SHT0012531</v>
          </cell>
          <cell r="C565" t="str">
            <v>副司机靠背骨架焊接总成</v>
          </cell>
        </row>
        <row r="566">
          <cell r="B566" t="str">
            <v>SLT0001611</v>
          </cell>
          <cell r="C566" t="str">
            <v>K1宽车右舵四排单人座</v>
          </cell>
        </row>
        <row r="567">
          <cell r="B567" t="str">
            <v>SLT0001816</v>
          </cell>
          <cell r="C567" t="str">
            <v>K1窄车右舵三排单人座</v>
          </cell>
        </row>
        <row r="568">
          <cell r="B568" t="str">
            <v>SLT0000566</v>
          </cell>
          <cell r="C568" t="str">
            <v>K1宽车右舵三排单人座</v>
          </cell>
        </row>
        <row r="569">
          <cell r="B569" t="str">
            <v>SLT0000412</v>
          </cell>
          <cell r="C569" t="str">
            <v>K1三排单人座（宽车）</v>
          </cell>
        </row>
        <row r="570">
          <cell r="B570" t="str">
            <v>SLT0000413</v>
          </cell>
          <cell r="C570" t="str">
            <v>K1四排单人座(宽车）</v>
          </cell>
        </row>
        <row r="571">
          <cell r="B571" t="str">
            <v>SHT0011649</v>
          </cell>
          <cell r="C571" t="str">
            <v>主驾低配安全带总成</v>
          </cell>
        </row>
        <row r="572">
          <cell r="B572" t="str">
            <v>SHT0011651</v>
          </cell>
          <cell r="C572" t="str">
            <v>副驾安全带总成</v>
          </cell>
        </row>
        <row r="573">
          <cell r="B573" t="str">
            <v>TST0000772</v>
          </cell>
          <cell r="C573" t="str">
            <v>中效袋式过滤器</v>
          </cell>
        </row>
        <row r="574">
          <cell r="B574" t="str">
            <v>SLT0002294</v>
          </cell>
          <cell r="C574" t="str">
            <v>2019款1995卧铺</v>
          </cell>
        </row>
        <row r="575">
          <cell r="B575" t="str">
            <v>SLT0000653</v>
          </cell>
          <cell r="C575" t="str">
            <v>K1窄车四排单人座</v>
          </cell>
        </row>
        <row r="576">
          <cell r="B576" t="str">
            <v>SLT0000647</v>
          </cell>
          <cell r="C576" t="str">
            <v>K1窄车三排单人座</v>
          </cell>
        </row>
        <row r="577">
          <cell r="B577" t="str">
            <v>SHT0013334</v>
          </cell>
          <cell r="C577" t="str">
            <v>升降速降开关气路总成</v>
          </cell>
        </row>
        <row r="578">
          <cell r="B578" t="str">
            <v>SLT0010594</v>
          </cell>
          <cell r="C578" t="str">
            <v>副驾靠背护面总成</v>
          </cell>
        </row>
        <row r="579">
          <cell r="B579" t="str">
            <v>SHT0000107</v>
          </cell>
          <cell r="C579" t="str">
            <v>卧铺护面总成</v>
          </cell>
        </row>
        <row r="580">
          <cell r="B580" t="str">
            <v>TST0000523</v>
          </cell>
          <cell r="C580" t="str">
            <v>喷火枪</v>
          </cell>
        </row>
        <row r="581">
          <cell r="B581" t="str">
            <v>TMP5003088</v>
          </cell>
          <cell r="C581" t="str">
            <v>哑光黑色漆</v>
          </cell>
        </row>
        <row r="582">
          <cell r="B582" t="str">
            <v>TMP5003096</v>
          </cell>
          <cell r="C582" t="str">
            <v>BAIC-SN842哑黑</v>
          </cell>
        </row>
        <row r="583">
          <cell r="B583" t="str">
            <v>TMP5003111</v>
          </cell>
          <cell r="C583" t="str">
            <v>BAIC-SN842哑黑</v>
          </cell>
        </row>
        <row r="584">
          <cell r="B584" t="str">
            <v>TMP5001015</v>
          </cell>
          <cell r="C584" t="str">
            <v>底漆123179Q</v>
          </cell>
        </row>
        <row r="585">
          <cell r="B585" t="str">
            <v>SHT0013664</v>
          </cell>
          <cell r="C585" t="str">
            <v>副驾驶员靠背骨架焊接总成</v>
          </cell>
        </row>
        <row r="586">
          <cell r="B586" t="str">
            <v>SHT0013664</v>
          </cell>
          <cell r="C586" t="str">
            <v>副驾驶员靠背骨架焊接总成</v>
          </cell>
        </row>
        <row r="587">
          <cell r="B587" t="str">
            <v>SHT0000620</v>
          </cell>
          <cell r="C587" t="str">
            <v>下卧铺椰棕垫总成</v>
          </cell>
        </row>
        <row r="588">
          <cell r="B588" t="str">
            <v>TMP5003061</v>
          </cell>
          <cell r="C588" t="str">
            <v>溶剂型清漆WLF125478</v>
          </cell>
        </row>
        <row r="589">
          <cell r="B589" t="str">
            <v>SHT0002420</v>
          </cell>
          <cell r="C589" t="str">
            <v>驾驶员靠背护面总成</v>
          </cell>
        </row>
        <row r="590">
          <cell r="B590" t="str">
            <v>SHT0002422</v>
          </cell>
          <cell r="C590" t="str">
            <v>副驾驶员靠背护面总成</v>
          </cell>
        </row>
        <row r="591">
          <cell r="B591" t="str">
            <v>SHT0013283</v>
          </cell>
          <cell r="C591" t="str">
            <v>副司机靠背骨架焊接总成</v>
          </cell>
        </row>
        <row r="592">
          <cell r="B592" t="str">
            <v>SHT0013283</v>
          </cell>
          <cell r="C592" t="str">
            <v>副司机靠背骨架焊接总成</v>
          </cell>
        </row>
        <row r="593">
          <cell r="B593" t="str">
            <v>SHT0013287</v>
          </cell>
          <cell r="C593" t="str">
            <v>标配坐垫织物面套总成</v>
          </cell>
        </row>
        <row r="594">
          <cell r="B594" t="str">
            <v>SBS0010009</v>
          </cell>
          <cell r="C594" t="str">
            <v>侧翻右座椅背护面总成</v>
          </cell>
        </row>
        <row r="595">
          <cell r="B595" t="str">
            <v>SHT0012130</v>
          </cell>
          <cell r="C595" t="str">
            <v>升降速降开关气路总成</v>
          </cell>
        </row>
        <row r="596">
          <cell r="B596" t="str">
            <v>TSY0010390</v>
          </cell>
          <cell r="C596" t="str">
            <v>坐垫主料 2084-860</v>
          </cell>
        </row>
        <row r="597">
          <cell r="B597" t="str">
            <v>SLT0010277</v>
          </cell>
          <cell r="C597" t="str">
            <v>轻卡座椅气囊总成</v>
          </cell>
        </row>
        <row r="598">
          <cell r="B598" t="str">
            <v>SBS0010030</v>
          </cell>
          <cell r="C598" t="str">
            <v>侧翻左座椅背护面总成</v>
          </cell>
        </row>
        <row r="599">
          <cell r="B599" t="str">
            <v>TMP5003051</v>
          </cell>
          <cell r="C599" t="str">
            <v>906AE-BJS-0354B40钢琴黑</v>
          </cell>
        </row>
        <row r="600">
          <cell r="B600" t="str">
            <v>TST0001748</v>
          </cell>
          <cell r="C600" t="str">
            <v>绣花机定刀</v>
          </cell>
        </row>
        <row r="601">
          <cell r="B601" t="str">
            <v>TST0000611</v>
          </cell>
          <cell r="C601" t="str">
            <v>卤钨灯400W</v>
          </cell>
        </row>
        <row r="602">
          <cell r="B602" t="str">
            <v>TST0000699</v>
          </cell>
          <cell r="C602" t="str">
            <v>管钳子</v>
          </cell>
        </row>
        <row r="603">
          <cell r="B603" t="str">
            <v>TST0001053</v>
          </cell>
          <cell r="C603" t="str">
            <v>断路器3P-100A</v>
          </cell>
        </row>
        <row r="604">
          <cell r="B604" t="str">
            <v>TST0001115</v>
          </cell>
          <cell r="C604" t="str">
            <v>油管</v>
          </cell>
        </row>
        <row r="605">
          <cell r="B605" t="str">
            <v>TST0001784</v>
          </cell>
          <cell r="C605" t="str">
            <v>油漆管10*8</v>
          </cell>
        </row>
        <row r="606">
          <cell r="B606" t="str">
            <v>TST0010010</v>
          </cell>
          <cell r="C606" t="str">
            <v>乙炔</v>
          </cell>
        </row>
        <row r="607">
          <cell r="B607" t="str">
            <v>BEC0010041</v>
          </cell>
          <cell r="C607" t="str">
            <v>坐垫风扇总成（不含罩壳）</v>
          </cell>
        </row>
        <row r="608">
          <cell r="B608" t="str">
            <v>SHT0011982</v>
          </cell>
          <cell r="C608" t="str">
            <v>升降速降开关气路总成</v>
          </cell>
        </row>
        <row r="609">
          <cell r="B609" t="str">
            <v>SHT0011982</v>
          </cell>
          <cell r="C609" t="str">
            <v>升降速降开关气路总成</v>
          </cell>
        </row>
        <row r="610">
          <cell r="B610" t="str">
            <v>SLT0000429</v>
          </cell>
          <cell r="C610" t="str">
            <v>G9-6座一排双人垫</v>
          </cell>
        </row>
        <row r="611">
          <cell r="B611" t="str">
            <v>SHT0010231</v>
          </cell>
          <cell r="C611" t="str">
            <v>3.0平台防尘罩总成</v>
          </cell>
        </row>
        <row r="612">
          <cell r="B612" t="str">
            <v>SHT0014259</v>
          </cell>
          <cell r="C612" t="str">
            <v>副驾驶底支架焊接</v>
          </cell>
        </row>
        <row r="613">
          <cell r="B613" t="str">
            <v>BMM0000012</v>
          </cell>
          <cell r="C613" t="str">
            <v>24V依顿电动调整机构</v>
          </cell>
        </row>
        <row r="614">
          <cell r="B614" t="str">
            <v>REM0001944</v>
          </cell>
          <cell r="C614" t="str">
            <v>济南轻卡左舵右后视镜</v>
          </cell>
        </row>
        <row r="615">
          <cell r="B615" t="str">
            <v>REM0000129</v>
          </cell>
          <cell r="C615" t="str">
            <v>C35DB左后视镜低配珍珠白</v>
          </cell>
        </row>
        <row r="616">
          <cell r="B616" t="str">
            <v>SHT0012434</v>
          </cell>
          <cell r="C616" t="str">
            <v>副驾驶员滑轨总成</v>
          </cell>
        </row>
        <row r="617">
          <cell r="B617" t="str">
            <v>SHT0012434</v>
          </cell>
          <cell r="C617" t="str">
            <v>副驾驶员滑轨总成</v>
          </cell>
        </row>
        <row r="618">
          <cell r="B618" t="str">
            <v>SHT0012236</v>
          </cell>
          <cell r="C618" t="str">
            <v>副驾驶员座靠背焊接总成</v>
          </cell>
        </row>
        <row r="619">
          <cell r="B619" t="str">
            <v>SHT0012236</v>
          </cell>
          <cell r="C619" t="str">
            <v>副驾驶员座靠背焊接总成</v>
          </cell>
        </row>
        <row r="620">
          <cell r="B620" t="str">
            <v>SCS0004043</v>
          </cell>
          <cell r="C620" t="str">
            <v>四分座垫骨架总成</v>
          </cell>
        </row>
        <row r="621">
          <cell r="B621" t="str">
            <v>TMP5001016</v>
          </cell>
          <cell r="C621" t="str">
            <v>深灰色底漆WLF128908</v>
          </cell>
        </row>
        <row r="622">
          <cell r="B622" t="str">
            <v>TST0000625</v>
          </cell>
          <cell r="C622" t="str">
            <v>子母冲φ10*φ16*90</v>
          </cell>
        </row>
        <row r="623">
          <cell r="B623" t="str">
            <v>SHT0000601</v>
          </cell>
          <cell r="C623" t="str">
            <v>VT2490吊铺</v>
          </cell>
        </row>
        <row r="624">
          <cell r="B624" t="str">
            <v>TST0000317</v>
          </cell>
          <cell r="C624" t="str">
            <v>接触器CJX2-</v>
          </cell>
        </row>
        <row r="625">
          <cell r="B625" t="str">
            <v>TMI0000106</v>
          </cell>
          <cell r="C625" t="str">
            <v>PPS-6345A  4HD9050</v>
          </cell>
        </row>
        <row r="626">
          <cell r="B626" t="str">
            <v>TST0000253</v>
          </cell>
          <cell r="C626" t="str">
            <v>导柱φ38*φ50*160带套</v>
          </cell>
        </row>
        <row r="627">
          <cell r="B627" t="str">
            <v>SLT0000630</v>
          </cell>
          <cell r="C627" t="str">
            <v>K1窄车左舵三排三人背</v>
          </cell>
        </row>
        <row r="628">
          <cell r="B628" t="str">
            <v>REM0002535</v>
          </cell>
          <cell r="C628" t="str">
            <v>2200左后视镜</v>
          </cell>
        </row>
        <row r="629">
          <cell r="B629" t="str">
            <v>TSY0000679</v>
          </cell>
          <cell r="C629" t="str">
            <v>主料08003</v>
          </cell>
        </row>
        <row r="630">
          <cell r="B630" t="str">
            <v>SHT0013662</v>
          </cell>
          <cell r="C630" t="str">
            <v>副驾气囊总成</v>
          </cell>
        </row>
        <row r="631">
          <cell r="B631" t="str">
            <v>SBS0010015</v>
          </cell>
          <cell r="C631" t="str">
            <v>四人联体右背护面总成</v>
          </cell>
        </row>
        <row r="632">
          <cell r="B632" t="str">
            <v>SBS0010016</v>
          </cell>
          <cell r="C632" t="str">
            <v>四人联体左背护面总成</v>
          </cell>
        </row>
        <row r="633">
          <cell r="B633" t="str">
            <v>SLT0010551</v>
          </cell>
          <cell r="C633" t="str">
            <v>上盖板焊接总成</v>
          </cell>
        </row>
        <row r="634">
          <cell r="B634" t="str">
            <v>SHT0013665</v>
          </cell>
          <cell r="C634" t="str">
            <v>副司机靠背骨架焊接总成</v>
          </cell>
        </row>
        <row r="635">
          <cell r="B635" t="str">
            <v>SHT0000545</v>
          </cell>
          <cell r="C635" t="str">
            <v>驾驶员靠背护面总成</v>
          </cell>
        </row>
        <row r="636">
          <cell r="B636" t="str">
            <v>TST0000563</v>
          </cell>
          <cell r="C636" t="str">
            <v>子母冲φ10*φ9.1*90</v>
          </cell>
        </row>
        <row r="637">
          <cell r="B637" t="str">
            <v>TMI0000110</v>
          </cell>
          <cell r="C637" t="str">
            <v>POM+TPFE本色</v>
          </cell>
        </row>
        <row r="638">
          <cell r="B638" t="str">
            <v>SLT0000324</v>
          </cell>
          <cell r="C638" t="str">
            <v>K1宽车正司机背</v>
          </cell>
        </row>
        <row r="639">
          <cell r="B639" t="str">
            <v>SLT0002420</v>
          </cell>
          <cell r="C639" t="str">
            <v>风扇</v>
          </cell>
        </row>
        <row r="640">
          <cell r="B640" t="str">
            <v>TST0000367</v>
          </cell>
          <cell r="C640" t="str">
            <v>胶木棒</v>
          </cell>
        </row>
        <row r="641">
          <cell r="B641" t="str">
            <v>TST0001749</v>
          </cell>
          <cell r="C641" t="str">
            <v>绣花机动刀</v>
          </cell>
        </row>
        <row r="642">
          <cell r="B642" t="str">
            <v>TST0000479</v>
          </cell>
          <cell r="C642" t="str">
            <v>φ50金属软管</v>
          </cell>
        </row>
        <row r="643">
          <cell r="B643" t="str">
            <v>SHT0013663</v>
          </cell>
          <cell r="C643" t="str">
            <v>副驾靠背骨架焊接总成</v>
          </cell>
        </row>
        <row r="644">
          <cell r="B644" t="str">
            <v>SHT0013663</v>
          </cell>
          <cell r="C644" t="str">
            <v>副驾靠背骨架焊接总成</v>
          </cell>
        </row>
        <row r="645">
          <cell r="B645" t="str">
            <v>SHT0013134</v>
          </cell>
          <cell r="C645" t="str">
            <v>2.0气囊总成</v>
          </cell>
        </row>
        <row r="646">
          <cell r="B646" t="str">
            <v>TMP5001004</v>
          </cell>
          <cell r="C646" t="str">
            <v>底漆820AE-BJS-1143</v>
          </cell>
        </row>
        <row r="647">
          <cell r="B647" t="str">
            <v>SHT0014258</v>
          </cell>
          <cell r="C647" t="str">
            <v>主驾驶底支架焊接总成</v>
          </cell>
        </row>
        <row r="648">
          <cell r="B648" t="str">
            <v>SHT0012205</v>
          </cell>
          <cell r="C648" t="str">
            <v>副驾气囊总成</v>
          </cell>
        </row>
        <row r="649">
          <cell r="B649" t="str">
            <v>SLT0000770</v>
          </cell>
          <cell r="C649" t="str">
            <v>M31995卧铺布套</v>
          </cell>
        </row>
        <row r="650">
          <cell r="B650" t="str">
            <v>TMA0000551</v>
          </cell>
          <cell r="C650" t="str">
            <v>树脂基碳带</v>
          </cell>
        </row>
        <row r="651">
          <cell r="B651" t="str">
            <v>TMP5001014</v>
          </cell>
          <cell r="C651" t="str">
            <v>底漆JC71-921A</v>
          </cell>
        </row>
        <row r="652">
          <cell r="B652" t="str">
            <v>SHT0010230</v>
          </cell>
          <cell r="C652" t="str">
            <v>主驾驾气囊总成</v>
          </cell>
        </row>
        <row r="653">
          <cell r="B653" t="str">
            <v>TFT0000067</v>
          </cell>
          <cell r="C653" t="str">
            <v>硅油SIL1103</v>
          </cell>
        </row>
        <row r="654">
          <cell r="B654" t="str">
            <v>TFT0000068</v>
          </cell>
          <cell r="C654" t="str">
            <v>硅油EPK127</v>
          </cell>
        </row>
        <row r="655">
          <cell r="B655" t="str">
            <v>SHT0010958</v>
          </cell>
          <cell r="C655" t="str">
            <v>风扇</v>
          </cell>
        </row>
        <row r="656">
          <cell r="B656" t="str">
            <v>SLT0000349</v>
          </cell>
          <cell r="C656" t="str">
            <v>K1窄车正司机背</v>
          </cell>
        </row>
        <row r="657">
          <cell r="B657" t="str">
            <v>TST0000571</v>
          </cell>
          <cell r="C657" t="str">
            <v>子母冲φ13*φ9.1*70</v>
          </cell>
        </row>
        <row r="658">
          <cell r="B658" t="str">
            <v>TMP5001011</v>
          </cell>
          <cell r="C658" t="str">
            <v>灰底SN8622</v>
          </cell>
        </row>
        <row r="659">
          <cell r="B659" t="str">
            <v>TST0000331</v>
          </cell>
          <cell r="C659" t="str">
            <v>电磁阀</v>
          </cell>
        </row>
        <row r="660">
          <cell r="B660" t="str">
            <v>TST0000576</v>
          </cell>
          <cell r="C660" t="str">
            <v>轴承6312</v>
          </cell>
        </row>
        <row r="661">
          <cell r="B661" t="str">
            <v>SHT0002316</v>
          </cell>
          <cell r="C661" t="str">
            <v>H4出口司机滑轨总成</v>
          </cell>
        </row>
        <row r="662">
          <cell r="B662" t="str">
            <v>SHT0002316</v>
          </cell>
          <cell r="C662" t="str">
            <v>H4出口司机滑轨总成</v>
          </cell>
        </row>
        <row r="663">
          <cell r="B663" t="str">
            <v>SHT0013938</v>
          </cell>
          <cell r="C663" t="str">
            <v>滑轨总成</v>
          </cell>
        </row>
        <row r="664">
          <cell r="B664" t="str">
            <v>SHT0000103</v>
          </cell>
          <cell r="C664" t="str">
            <v>副驾底座总成</v>
          </cell>
        </row>
        <row r="665">
          <cell r="B665" t="str">
            <v>SHT0000104</v>
          </cell>
          <cell r="C665" t="str">
            <v>副驾底座总成</v>
          </cell>
        </row>
        <row r="666">
          <cell r="B666" t="str">
            <v>SHT0012427</v>
          </cell>
          <cell r="C666" t="str">
            <v>腰托三联阀开关总成</v>
          </cell>
        </row>
        <row r="667">
          <cell r="B667" t="str">
            <v>SHT0000098</v>
          </cell>
          <cell r="C667" t="str">
            <v>气控升降手柄总成</v>
          </cell>
        </row>
        <row r="668">
          <cell r="B668" t="str">
            <v>SHT0012240</v>
          </cell>
          <cell r="C668" t="str">
            <v>驾驶员靠背护面总成</v>
          </cell>
        </row>
        <row r="669">
          <cell r="B669" t="str">
            <v>SCS0004777</v>
          </cell>
          <cell r="C669" t="str">
            <v>升降离合器</v>
          </cell>
        </row>
        <row r="670">
          <cell r="B670" t="str">
            <v>REM0001936</v>
          </cell>
          <cell r="C670" t="str">
            <v>济南轻卡左后视镜</v>
          </cell>
        </row>
        <row r="671">
          <cell r="B671" t="str">
            <v>SHT0014431</v>
          </cell>
          <cell r="C671" t="str">
            <v>主驾驶底支架（喷漆）</v>
          </cell>
        </row>
        <row r="672">
          <cell r="B672" t="str">
            <v>BEC0010221</v>
          </cell>
          <cell r="C672" t="str">
            <v>坐垫加热垫总成</v>
          </cell>
        </row>
        <row r="673">
          <cell r="B673" t="str">
            <v>SHT0013655</v>
          </cell>
          <cell r="C673" t="str">
            <v>VDC阀气路总成</v>
          </cell>
        </row>
        <row r="674">
          <cell r="B674" t="str">
            <v>SHT0013656</v>
          </cell>
          <cell r="C674" t="str">
            <v>副驾VDC阀气路总成</v>
          </cell>
        </row>
        <row r="675">
          <cell r="B675" t="str">
            <v>SLT0000328</v>
          </cell>
          <cell r="C675" t="str">
            <v>K1正司机调角器主动</v>
          </cell>
        </row>
        <row r="676">
          <cell r="B676" t="str">
            <v>SHT0012021</v>
          </cell>
          <cell r="C676" t="str">
            <v>气囊气路总成</v>
          </cell>
        </row>
        <row r="677">
          <cell r="B677" t="str">
            <v>SHT0012021</v>
          </cell>
          <cell r="C677" t="str">
            <v>气囊气路总成</v>
          </cell>
        </row>
        <row r="678">
          <cell r="B678" t="str">
            <v>SHT0000144</v>
          </cell>
          <cell r="C678" t="str">
            <v>H3改型气控升降手柄总成</v>
          </cell>
        </row>
        <row r="679">
          <cell r="B679" t="str">
            <v>SHT0000144</v>
          </cell>
          <cell r="C679" t="str">
            <v>H3改型气控升降手柄总成</v>
          </cell>
        </row>
        <row r="680">
          <cell r="B680" t="str">
            <v>SHT0011579</v>
          </cell>
          <cell r="C680" t="str">
            <v>气囊总成</v>
          </cell>
        </row>
        <row r="681">
          <cell r="B681" t="str">
            <v>SHT0011579</v>
          </cell>
          <cell r="C681" t="str">
            <v>气囊总成</v>
          </cell>
        </row>
        <row r="682">
          <cell r="B682" t="str">
            <v>TMP5003064</v>
          </cell>
          <cell r="C682" t="str">
            <v>溶剂型色漆WLF125475</v>
          </cell>
        </row>
        <row r="683">
          <cell r="B683" t="str">
            <v>TST0000486</v>
          </cell>
          <cell r="C683" t="str">
            <v>二氧化碳气表螺杆</v>
          </cell>
        </row>
        <row r="684">
          <cell r="B684" t="str">
            <v>SLT0000558</v>
          </cell>
          <cell r="C684" t="str">
            <v>K1第二排双人连体背</v>
          </cell>
        </row>
        <row r="685">
          <cell r="B685" t="str">
            <v>SLT0000329</v>
          </cell>
          <cell r="C685" t="str">
            <v>K1正司机调角器被动</v>
          </cell>
        </row>
        <row r="686">
          <cell r="B686" t="str">
            <v>REM0002567</v>
          </cell>
          <cell r="C686" t="str">
            <v>F1695B右后视镜</v>
          </cell>
        </row>
        <row r="687">
          <cell r="B687" t="str">
            <v>SHT0013333</v>
          </cell>
          <cell r="C687" t="str">
            <v>坐垫面套总成</v>
          </cell>
        </row>
        <row r="688">
          <cell r="B688" t="str">
            <v>SHT0012242</v>
          </cell>
          <cell r="C688" t="str">
            <v>副驾驶员靠背护面总成</v>
          </cell>
        </row>
        <row r="689">
          <cell r="B689" t="str">
            <v>TST0001580</v>
          </cell>
          <cell r="C689" t="str">
            <v>碳带</v>
          </cell>
        </row>
        <row r="690">
          <cell r="B690" t="str">
            <v>SHT0002781</v>
          </cell>
          <cell r="C690" t="str">
            <v>中空板垫板5*2400*1100</v>
          </cell>
        </row>
        <row r="691">
          <cell r="B691" t="str">
            <v>TFT0000014</v>
          </cell>
          <cell r="C691" t="str">
            <v>催化剂33LSI</v>
          </cell>
        </row>
        <row r="692">
          <cell r="B692" t="str">
            <v>TST0001635</v>
          </cell>
          <cell r="C692" t="str">
            <v>硝基稀料</v>
          </cell>
        </row>
        <row r="693">
          <cell r="B693" t="str">
            <v>TST0000971</v>
          </cell>
          <cell r="C693" t="str">
            <v>氩气</v>
          </cell>
        </row>
        <row r="694">
          <cell r="B694" t="str">
            <v>TST0001127</v>
          </cell>
          <cell r="C694" t="str">
            <v>调气阀</v>
          </cell>
        </row>
        <row r="695">
          <cell r="B695" t="str">
            <v>TST0001183</v>
          </cell>
          <cell r="C695" t="str">
            <v>防冻液</v>
          </cell>
        </row>
        <row r="696">
          <cell r="B696" t="str">
            <v>TST0001871</v>
          </cell>
          <cell r="C696" t="str">
            <v>行程开关</v>
          </cell>
        </row>
        <row r="697">
          <cell r="B697" t="str">
            <v>TST0001873</v>
          </cell>
          <cell r="C697" t="str">
            <v>上电极</v>
          </cell>
        </row>
        <row r="698">
          <cell r="B698" t="str">
            <v>TST0001634</v>
          </cell>
          <cell r="C698" t="str">
            <v>黑硝基磁漆</v>
          </cell>
        </row>
        <row r="699">
          <cell r="B699" t="str">
            <v>TST0001634</v>
          </cell>
          <cell r="C699" t="str">
            <v>黑硝基磁漆</v>
          </cell>
        </row>
        <row r="700">
          <cell r="B700" t="str">
            <v>TST0001209</v>
          </cell>
          <cell r="C700" t="str">
            <v>百分表</v>
          </cell>
        </row>
        <row r="701">
          <cell r="B701" t="str">
            <v>TST0000092</v>
          </cell>
          <cell r="C701" t="str">
            <v>接触器</v>
          </cell>
        </row>
        <row r="702">
          <cell r="B702" t="str">
            <v>TMP5003110</v>
          </cell>
          <cell r="C702" t="str">
            <v>清漆JF71-010A</v>
          </cell>
        </row>
        <row r="703">
          <cell r="B703" t="str">
            <v>REM0002559</v>
          </cell>
          <cell r="C703" t="str">
            <v>华菱左后视镜</v>
          </cell>
        </row>
        <row r="704">
          <cell r="B704" t="str">
            <v>REM0002808</v>
          </cell>
          <cell r="C704" t="str">
            <v>M20改款右后视镜低配亮银</v>
          </cell>
        </row>
        <row r="705">
          <cell r="B705" t="str">
            <v>TMP5001002</v>
          </cell>
          <cell r="C705" t="str">
            <v>底漆519311（阿克苏）</v>
          </cell>
        </row>
        <row r="706">
          <cell r="B706" t="str">
            <v>SLT0001035</v>
          </cell>
          <cell r="C706" t="str">
            <v>宽车一排三人联体背无头枕</v>
          </cell>
        </row>
        <row r="707">
          <cell r="B707" t="str">
            <v>TMA0000117</v>
          </cell>
          <cell r="C707" t="str">
            <v>豪泺左置左后视镜标识</v>
          </cell>
        </row>
        <row r="708">
          <cell r="B708" t="str">
            <v>SHT0000823</v>
          </cell>
          <cell r="C708" t="str">
            <v>底支架总成</v>
          </cell>
        </row>
        <row r="709">
          <cell r="B709" t="str">
            <v>SHT0000823</v>
          </cell>
          <cell r="C709" t="str">
            <v>底支架总成</v>
          </cell>
        </row>
        <row r="710">
          <cell r="B710" t="str">
            <v>REM0002797</v>
          </cell>
          <cell r="C710" t="str">
            <v>M20改款左后视镜低配亮银</v>
          </cell>
        </row>
        <row r="711">
          <cell r="B711" t="str">
            <v>SLT0002142</v>
          </cell>
          <cell r="C711" t="str">
            <v>前座副背骨架焊接总成</v>
          </cell>
        </row>
        <row r="712">
          <cell r="B712" t="str">
            <v>SLT0002613</v>
          </cell>
          <cell r="C712" t="str">
            <v>k1一排四人座（新面料）</v>
          </cell>
        </row>
        <row r="713">
          <cell r="B713" t="str">
            <v>SHT0001071</v>
          </cell>
          <cell r="C713" t="str">
            <v>气囊总成</v>
          </cell>
        </row>
        <row r="714">
          <cell r="B714" t="str">
            <v>BEC0010009</v>
          </cell>
          <cell r="C714" t="str">
            <v>加热系统线束总成</v>
          </cell>
        </row>
        <row r="715">
          <cell r="B715" t="str">
            <v>TSY0010046</v>
          </cell>
          <cell r="C715" t="str">
            <v>仿麂皮绒主面料</v>
          </cell>
        </row>
        <row r="716">
          <cell r="B716" t="str">
            <v>SLT0000638</v>
          </cell>
          <cell r="C716" t="str">
            <v>K1窄车二排双人联体背</v>
          </cell>
        </row>
        <row r="717">
          <cell r="B717" t="str">
            <v>TST0000186</v>
          </cell>
          <cell r="C717" t="str">
            <v>ф26.1*80冲针</v>
          </cell>
        </row>
        <row r="718">
          <cell r="B718" t="str">
            <v>TST0000381</v>
          </cell>
          <cell r="C718" t="str">
            <v>冲头φ16*φ15.2*10.1*54</v>
          </cell>
        </row>
        <row r="719">
          <cell r="B719" t="str">
            <v>TMP5003029</v>
          </cell>
          <cell r="C719" t="str">
            <v>05-10165N-SFESC-165清漆</v>
          </cell>
        </row>
        <row r="720">
          <cell r="B720" t="str">
            <v>TST0000413</v>
          </cell>
          <cell r="C720" t="str">
            <v>冲头φ8*φ10*89</v>
          </cell>
        </row>
        <row r="721">
          <cell r="B721" t="str">
            <v>TST0000568</v>
          </cell>
          <cell r="C721" t="str">
            <v>引导冲φ8*22.8</v>
          </cell>
        </row>
        <row r="722">
          <cell r="B722" t="str">
            <v>SBS0010008</v>
          </cell>
          <cell r="C722" t="str">
            <v>侧翻右座椅座护面总成</v>
          </cell>
        </row>
        <row r="723">
          <cell r="B723" t="str">
            <v>SBS0010029</v>
          </cell>
          <cell r="C723" t="str">
            <v>侧翻左座椅座护面总成</v>
          </cell>
        </row>
        <row r="724">
          <cell r="B724" t="str">
            <v>SCS0001627</v>
          </cell>
          <cell r="C724" t="str">
            <v>三排右座椅地脚链接总成</v>
          </cell>
        </row>
        <row r="725">
          <cell r="B725" t="str">
            <v>SCS0001627</v>
          </cell>
          <cell r="C725" t="str">
            <v>三排右座椅地脚链接总成</v>
          </cell>
        </row>
        <row r="726">
          <cell r="B726" t="str">
            <v>TST0000148</v>
          </cell>
          <cell r="C726" t="str">
            <v>钻头</v>
          </cell>
        </row>
        <row r="727">
          <cell r="B727" t="str">
            <v>SLT0000449</v>
          </cell>
          <cell r="C727" t="str">
            <v>K1四人联体背左（三点）</v>
          </cell>
        </row>
        <row r="728">
          <cell r="B728" t="str">
            <v>SLT0000462</v>
          </cell>
          <cell r="C728" t="str">
            <v>K1四人联体背右（三点）</v>
          </cell>
        </row>
        <row r="729">
          <cell r="B729" t="str">
            <v>TST0000434</v>
          </cell>
          <cell r="C729" t="str">
            <v>万向刹车轮-125</v>
          </cell>
        </row>
        <row r="730">
          <cell r="B730" t="str">
            <v>SLT0000363</v>
          </cell>
          <cell r="C730" t="str">
            <v>K1副司机调角器主动</v>
          </cell>
        </row>
        <row r="731">
          <cell r="B731" t="str">
            <v>TST0001060</v>
          </cell>
          <cell r="C731" t="str">
            <v>桥架100*50</v>
          </cell>
        </row>
        <row r="732">
          <cell r="B732" t="str">
            <v>TFT0000042</v>
          </cell>
          <cell r="C732" t="str">
            <v>聚氨酯用添加剂SL-7</v>
          </cell>
        </row>
        <row r="733">
          <cell r="B733" t="str">
            <v>SHT0014831</v>
          </cell>
          <cell r="C733" t="str">
            <v>VDC阀气路总成</v>
          </cell>
        </row>
        <row r="734">
          <cell r="B734" t="str">
            <v>TMP5001010</v>
          </cell>
          <cell r="C734" t="str">
            <v>极地白底漆128604</v>
          </cell>
        </row>
        <row r="735">
          <cell r="B735" t="str">
            <v>SHT0002498</v>
          </cell>
          <cell r="C735" t="str">
            <v>副司机底座总成</v>
          </cell>
        </row>
        <row r="736">
          <cell r="B736" t="str">
            <v>SHT0002498</v>
          </cell>
          <cell r="C736" t="str">
            <v>副司机底座总成</v>
          </cell>
        </row>
        <row r="737">
          <cell r="B737" t="str">
            <v>TMA0000561</v>
          </cell>
          <cell r="C737" t="str">
            <v>无尘纸</v>
          </cell>
        </row>
        <row r="738">
          <cell r="B738" t="str">
            <v>TMA0000571</v>
          </cell>
          <cell r="C738" t="str">
            <v>包装带15*1.6</v>
          </cell>
        </row>
        <row r="739">
          <cell r="B739" t="str">
            <v>SCS0004104</v>
          </cell>
          <cell r="C739" t="str">
            <v>B40V后排快拆折叠机构</v>
          </cell>
        </row>
        <row r="740">
          <cell r="B740" t="str">
            <v>TST0000735</v>
          </cell>
          <cell r="C740" t="str">
            <v>推力压脚</v>
          </cell>
        </row>
        <row r="741">
          <cell r="B741" t="str">
            <v>TST0000809</v>
          </cell>
          <cell r="C741" t="str">
            <v>油泵</v>
          </cell>
        </row>
        <row r="742">
          <cell r="B742" t="str">
            <v>TST0001139</v>
          </cell>
          <cell r="C742" t="str">
            <v>热电偶</v>
          </cell>
        </row>
        <row r="743">
          <cell r="B743" t="str">
            <v>TST0001822</v>
          </cell>
          <cell r="C743" t="str">
            <v>抱箍</v>
          </cell>
        </row>
        <row r="744">
          <cell r="B744" t="str">
            <v>TMP5003086</v>
          </cell>
          <cell r="C744" t="str">
            <v>珠光白BAIC-M031-GHRC</v>
          </cell>
        </row>
        <row r="745">
          <cell r="B745" t="str">
            <v>SHT0011761</v>
          </cell>
          <cell r="C745" t="str">
            <v>滑轨总成</v>
          </cell>
        </row>
        <row r="746">
          <cell r="B746" t="str">
            <v>TMI0000105</v>
          </cell>
          <cell r="C746" t="str">
            <v>色粉4944</v>
          </cell>
        </row>
        <row r="747">
          <cell r="B747" t="str">
            <v>SHT0011031</v>
          </cell>
          <cell r="C747" t="str">
            <v>副司机座椅底支架上板</v>
          </cell>
        </row>
        <row r="748">
          <cell r="B748" t="str">
            <v>SLT0000568</v>
          </cell>
          <cell r="C748" t="str">
            <v>K1四人连体左背无头枕</v>
          </cell>
        </row>
        <row r="749">
          <cell r="B749" t="str">
            <v>SLT0000569</v>
          </cell>
          <cell r="C749" t="str">
            <v>K1四人连体右背（无头枕</v>
          </cell>
        </row>
        <row r="750">
          <cell r="B750" t="str">
            <v>TSY0010389</v>
          </cell>
          <cell r="C750" t="str">
            <v>靠背主料 2084-860</v>
          </cell>
        </row>
        <row r="751">
          <cell r="B751" t="str">
            <v>BEC0010159</v>
          </cell>
          <cell r="C751" t="str">
            <v>坐垫风扇总成</v>
          </cell>
        </row>
        <row r="752">
          <cell r="B752" t="str">
            <v>TST0001071</v>
          </cell>
          <cell r="C752" t="str">
            <v>插排</v>
          </cell>
        </row>
        <row r="753">
          <cell r="B753" t="str">
            <v>SHT0000505</v>
          </cell>
          <cell r="C753" t="str">
            <v>H4A升降调节开关总成</v>
          </cell>
        </row>
        <row r="754">
          <cell r="B754" t="str">
            <v>SHT0000505</v>
          </cell>
          <cell r="C754" t="str">
            <v>H4A升降调节开关总成</v>
          </cell>
        </row>
        <row r="755">
          <cell r="B755" t="str">
            <v>SCS0004732</v>
          </cell>
          <cell r="C755" t="str">
            <v>左侧调角器星盘</v>
          </cell>
        </row>
        <row r="756">
          <cell r="B756" t="str">
            <v>SCS0004733</v>
          </cell>
          <cell r="C756" t="str">
            <v>右侧调角器星盘</v>
          </cell>
        </row>
        <row r="757">
          <cell r="B757" t="str">
            <v>SBS0010017</v>
          </cell>
          <cell r="C757" t="str">
            <v>四人联体右座垫护面总成</v>
          </cell>
        </row>
        <row r="758">
          <cell r="B758" t="str">
            <v>SBS0010018</v>
          </cell>
          <cell r="C758" t="str">
            <v>四人联体左座垫护面总成</v>
          </cell>
        </row>
        <row r="759">
          <cell r="B759" t="str">
            <v>REM0002525</v>
          </cell>
          <cell r="C759" t="str">
            <v>F1695B左后视镜</v>
          </cell>
        </row>
        <row r="760">
          <cell r="B760" t="str">
            <v>TFT0000040</v>
          </cell>
          <cell r="C760" t="str">
            <v>聚氨酯用添加剂3415</v>
          </cell>
        </row>
        <row r="761">
          <cell r="B761" t="str">
            <v>TFT0000041</v>
          </cell>
          <cell r="C761" t="str">
            <v>聚氨酯用添加剂3555</v>
          </cell>
        </row>
        <row r="762">
          <cell r="B762" t="str">
            <v>SBS0010021</v>
          </cell>
          <cell r="C762" t="str">
            <v>双人座垫护面总成(左舵）</v>
          </cell>
        </row>
        <row r="763">
          <cell r="B763" t="str">
            <v>SBS0010026</v>
          </cell>
          <cell r="C763" t="str">
            <v>双人座垫护面总成（右舵）</v>
          </cell>
        </row>
        <row r="764">
          <cell r="B764" t="str">
            <v>SHT0011399</v>
          </cell>
          <cell r="C764" t="str">
            <v>润滑脂</v>
          </cell>
        </row>
        <row r="765">
          <cell r="B765" t="str">
            <v>SHT0011399</v>
          </cell>
          <cell r="C765" t="str">
            <v>润滑脂</v>
          </cell>
        </row>
        <row r="766">
          <cell r="B766" t="str">
            <v>SLT0000782</v>
          </cell>
          <cell r="C766" t="str">
            <v>M4正司机背</v>
          </cell>
        </row>
        <row r="767">
          <cell r="B767" t="str">
            <v>SCS0001609</v>
          </cell>
          <cell r="C767" t="str">
            <v>二排四分座骨架主体总成</v>
          </cell>
        </row>
        <row r="768">
          <cell r="B768" t="str">
            <v>SCS0001609</v>
          </cell>
          <cell r="C768" t="str">
            <v>二排四分座骨架主体总成</v>
          </cell>
        </row>
        <row r="769">
          <cell r="B769" t="str">
            <v>SCS0001375</v>
          </cell>
          <cell r="C769" t="str">
            <v>副驾座骨架总成</v>
          </cell>
        </row>
        <row r="770">
          <cell r="B770" t="str">
            <v>SHT0012251</v>
          </cell>
          <cell r="C770" t="str">
            <v>坐垫面套总成</v>
          </cell>
        </row>
        <row r="771">
          <cell r="B771" t="str">
            <v>SLT0002621</v>
          </cell>
          <cell r="C771" t="str">
            <v>k1窄车三排三人背布套</v>
          </cell>
        </row>
        <row r="772">
          <cell r="B772" t="str">
            <v>TST0000247</v>
          </cell>
          <cell r="C772" t="str">
            <v>ф38*200</v>
          </cell>
        </row>
        <row r="773">
          <cell r="B773" t="str">
            <v>TST0000229</v>
          </cell>
          <cell r="C773" t="str">
            <v>SWB30-80矩形螺旋弹簧</v>
          </cell>
        </row>
        <row r="774">
          <cell r="B774" t="str">
            <v>TST0000341</v>
          </cell>
          <cell r="C774" t="str">
            <v>次定位销RA1409030100-01</v>
          </cell>
        </row>
        <row r="775">
          <cell r="B775" t="str">
            <v>SLT0000759</v>
          </cell>
          <cell r="C775" t="str">
            <v>M3奥铃升级海外出口副座</v>
          </cell>
        </row>
        <row r="776">
          <cell r="B776" t="str">
            <v>SHT0013150</v>
          </cell>
          <cell r="C776" t="str">
            <v>副驾坐垫面套总成</v>
          </cell>
        </row>
        <row r="777">
          <cell r="B777" t="str">
            <v>BMM0000034</v>
          </cell>
          <cell r="C777" t="str">
            <v>H6电动大调整机构左</v>
          </cell>
        </row>
        <row r="778">
          <cell r="B778" t="str">
            <v>BMM0000035</v>
          </cell>
          <cell r="C778" t="str">
            <v>H6电动大调整机构右</v>
          </cell>
        </row>
        <row r="779">
          <cell r="B779" t="str">
            <v>SHT0012350</v>
          </cell>
          <cell r="C779" t="str">
            <v>坐垫面套总成</v>
          </cell>
        </row>
        <row r="780">
          <cell r="B780" t="str">
            <v>TST0001785</v>
          </cell>
          <cell r="C780" t="str">
            <v>油漆管8*6</v>
          </cell>
        </row>
        <row r="781">
          <cell r="B781" t="str">
            <v>TSY0010048</v>
          </cell>
          <cell r="C781" t="str">
            <v>皮革（复合2mmPE）</v>
          </cell>
        </row>
        <row r="782">
          <cell r="B782" t="str">
            <v>TFT0000079</v>
          </cell>
          <cell r="C782" t="str">
            <v>硅油K54</v>
          </cell>
        </row>
        <row r="783">
          <cell r="B783" t="str">
            <v>SCS0004127</v>
          </cell>
          <cell r="C783" t="str">
            <v>B40L安全带卷轴器</v>
          </cell>
        </row>
        <row r="784">
          <cell r="B784" t="str">
            <v>TSY0010391</v>
          </cell>
          <cell r="C784" t="str">
            <v>辅面料 2068-012</v>
          </cell>
        </row>
        <row r="785">
          <cell r="B785" t="str">
            <v>REM0002526</v>
          </cell>
          <cell r="C785" t="str">
            <v>1695B右后视镜</v>
          </cell>
        </row>
        <row r="786">
          <cell r="B786" t="str">
            <v>SLT0000350</v>
          </cell>
          <cell r="C786" t="str">
            <v>K1窄车正司机左内滑轨</v>
          </cell>
        </row>
        <row r="787">
          <cell r="B787" t="str">
            <v>SCS0006036</v>
          </cell>
          <cell r="C787" t="str">
            <v>滑轨电机总成</v>
          </cell>
        </row>
        <row r="788">
          <cell r="B788" t="str">
            <v>TST0000147</v>
          </cell>
          <cell r="C788" t="str">
            <v>内方螺丝20*40</v>
          </cell>
        </row>
        <row r="789">
          <cell r="B789" t="str">
            <v>TST0000591</v>
          </cell>
          <cell r="C789" t="str">
            <v>气缸φ32*100</v>
          </cell>
        </row>
        <row r="790">
          <cell r="B790" t="str">
            <v>TSY0010157</v>
          </cell>
          <cell r="C790" t="str">
            <v>PVC辅料2070-002</v>
          </cell>
        </row>
        <row r="791">
          <cell r="B791" t="str">
            <v>TSY0010246</v>
          </cell>
          <cell r="C791" t="str">
            <v>PVC辅料</v>
          </cell>
        </row>
        <row r="792">
          <cell r="B792" t="str">
            <v>SLT0002608</v>
          </cell>
          <cell r="C792" t="str">
            <v>k1窄车一排三人背布套</v>
          </cell>
        </row>
        <row r="793">
          <cell r="B793" t="str">
            <v>REM0002522</v>
          </cell>
          <cell r="C793" t="str">
            <v>仿丰田右舵左后视镜</v>
          </cell>
        </row>
        <row r="794">
          <cell r="B794" t="str">
            <v>SHT0012305</v>
          </cell>
          <cell r="C794" t="str">
            <v>靠背骨架焊接总成</v>
          </cell>
        </row>
        <row r="795">
          <cell r="B795" t="str">
            <v>TMP5003034</v>
          </cell>
          <cell r="C795" t="str">
            <v>格陵兰白色漆wsz-114</v>
          </cell>
        </row>
        <row r="796">
          <cell r="B796" t="str">
            <v>SLT0002037</v>
          </cell>
          <cell r="C796" t="str">
            <v>K1四人联体右背布套</v>
          </cell>
        </row>
        <row r="797">
          <cell r="B797" t="str">
            <v>SLT0002038</v>
          </cell>
          <cell r="C797" t="str">
            <v>K1四人联体左背布套</v>
          </cell>
        </row>
        <row r="798">
          <cell r="B798" t="str">
            <v>TMA0000180</v>
          </cell>
          <cell r="C798" t="str">
            <v>北奔条形码</v>
          </cell>
        </row>
        <row r="799">
          <cell r="B799" t="str">
            <v>TST0001072</v>
          </cell>
          <cell r="C799" t="str">
            <v>变径接头</v>
          </cell>
        </row>
        <row r="800">
          <cell r="B800" t="str">
            <v>SLT0000802</v>
          </cell>
          <cell r="C800" t="str">
            <v>M4副司机背</v>
          </cell>
        </row>
        <row r="801">
          <cell r="B801" t="str">
            <v>SHT0002507</v>
          </cell>
          <cell r="C801" t="str">
            <v>副驾驶员靠背骨架总成</v>
          </cell>
        </row>
        <row r="802">
          <cell r="B802" t="str">
            <v>SHT0000086</v>
          </cell>
          <cell r="C802" t="str">
            <v>驾驶员靠背护面总成</v>
          </cell>
        </row>
        <row r="803">
          <cell r="B803" t="str">
            <v>SHT0014266</v>
          </cell>
          <cell r="C803" t="str">
            <v>驾驶员坐垫面套总成</v>
          </cell>
        </row>
        <row r="804">
          <cell r="B804" t="str">
            <v>SHT0014304</v>
          </cell>
          <cell r="C804" t="str">
            <v>驾驶员坐垫面套总成</v>
          </cell>
        </row>
        <row r="805">
          <cell r="B805" t="str">
            <v>SHT0014380</v>
          </cell>
          <cell r="C805" t="str">
            <v>驾驶员坐垫面套总成</v>
          </cell>
        </row>
        <row r="806">
          <cell r="B806" t="str">
            <v>SHT0000576</v>
          </cell>
          <cell r="C806" t="str">
            <v>H3改型副司机底座骨架总成</v>
          </cell>
        </row>
        <row r="807">
          <cell r="B807" t="str">
            <v>SHT0001635</v>
          </cell>
          <cell r="C807" t="str">
            <v>上卧铺防护网总成</v>
          </cell>
        </row>
        <row r="808">
          <cell r="B808" t="str">
            <v>SHT0014270</v>
          </cell>
          <cell r="C808" t="str">
            <v>副驾驶员座垫护面总成</v>
          </cell>
        </row>
        <row r="809">
          <cell r="B809" t="str">
            <v>SHT0014386</v>
          </cell>
          <cell r="C809" t="str">
            <v>副驾驶员座垫护面总成</v>
          </cell>
        </row>
        <row r="810">
          <cell r="B810" t="str">
            <v>SCS0005987</v>
          </cell>
          <cell r="C810" t="str">
            <v>左侧电动调角器焊接总成</v>
          </cell>
        </row>
        <row r="811">
          <cell r="B811" t="str">
            <v>SCS0005990</v>
          </cell>
          <cell r="C811" t="str">
            <v>右侧电动调角器焊接总成</v>
          </cell>
        </row>
        <row r="812">
          <cell r="B812" t="str">
            <v>SLT0000623</v>
          </cell>
          <cell r="C812" t="str">
            <v>K1-G7翻滚</v>
          </cell>
        </row>
        <row r="813">
          <cell r="B813" t="str">
            <v>TST0000377</v>
          </cell>
          <cell r="C813" t="str">
            <v>凹模φ25*φ7.2*45</v>
          </cell>
        </row>
        <row r="814">
          <cell r="B814" t="str">
            <v>TFT0000080</v>
          </cell>
          <cell r="C814" t="str">
            <v>硅油K31</v>
          </cell>
        </row>
        <row r="815">
          <cell r="B815" t="str">
            <v>BPC0000065</v>
          </cell>
          <cell r="C815" t="str">
            <v>联腰拖开关</v>
          </cell>
        </row>
        <row r="816">
          <cell r="B816" t="str">
            <v>TST0000661</v>
          </cell>
          <cell r="C816" t="str">
            <v>轴承6310</v>
          </cell>
        </row>
        <row r="817">
          <cell r="B817" t="str">
            <v>SHT0010547</v>
          </cell>
          <cell r="C817" t="str">
            <v>驾驶员靠背护面总成</v>
          </cell>
        </row>
        <row r="818">
          <cell r="B818" t="str">
            <v>TCT0000039</v>
          </cell>
          <cell r="C818" t="str">
            <v>H7102镍添加剂</v>
          </cell>
        </row>
        <row r="819">
          <cell r="B819" t="str">
            <v>TCT0000039</v>
          </cell>
          <cell r="C819" t="str">
            <v>H7102镍添加剂</v>
          </cell>
        </row>
        <row r="820">
          <cell r="B820" t="str">
            <v>SLT0000164</v>
          </cell>
          <cell r="C820" t="str">
            <v>95右舵卧铺泡沫</v>
          </cell>
        </row>
        <row r="821">
          <cell r="B821" t="str">
            <v>SHT0013256</v>
          </cell>
          <cell r="C821" t="str">
            <v>防尘罩</v>
          </cell>
        </row>
        <row r="822">
          <cell r="B822" t="str">
            <v>BPC0000038</v>
          </cell>
          <cell r="C822" t="str">
            <v>气悬浮总成</v>
          </cell>
        </row>
        <row r="823">
          <cell r="B823" t="str">
            <v>BPC0000038</v>
          </cell>
          <cell r="C823" t="str">
            <v>气悬浮总成</v>
          </cell>
        </row>
        <row r="824">
          <cell r="B824" t="str">
            <v>SLT0002612</v>
          </cell>
          <cell r="C824" t="str">
            <v>k1一排四人背（新面料）</v>
          </cell>
        </row>
        <row r="825">
          <cell r="B825" t="str">
            <v>SLT0000573</v>
          </cell>
          <cell r="C825" t="str">
            <v>k1右舵一排三人座布套</v>
          </cell>
        </row>
        <row r="826">
          <cell r="B826" t="str">
            <v>SHT0011194</v>
          </cell>
          <cell r="C826" t="str">
            <v>司机靠背护面总成</v>
          </cell>
        </row>
        <row r="827">
          <cell r="B827" t="str">
            <v>SHT0000599</v>
          </cell>
          <cell r="C827" t="str">
            <v>福田11款吊铺椰棕总成</v>
          </cell>
        </row>
        <row r="828">
          <cell r="B828" t="str">
            <v>SLT0002620</v>
          </cell>
          <cell r="C828" t="str">
            <v>k1窄车三排三人座布套</v>
          </cell>
        </row>
        <row r="829">
          <cell r="B829" t="str">
            <v>BPC0010221</v>
          </cell>
          <cell r="C829" t="str">
            <v>腰托二联阀开关总成</v>
          </cell>
        </row>
        <row r="830">
          <cell r="B830" t="str">
            <v>SLT0000821</v>
          </cell>
          <cell r="C830" t="str">
            <v>卧铺护面总成</v>
          </cell>
        </row>
        <row r="831">
          <cell r="B831" t="str">
            <v>SHT0012173</v>
          </cell>
          <cell r="C831" t="str">
            <v>副驾VDC气阀总成</v>
          </cell>
        </row>
        <row r="832">
          <cell r="B832" t="str">
            <v>SHT0000443</v>
          </cell>
          <cell r="C832" t="str">
            <v>滑轨总成</v>
          </cell>
        </row>
        <row r="833">
          <cell r="B833" t="str">
            <v>SHT0000443</v>
          </cell>
          <cell r="C833" t="str">
            <v>滑轨总成</v>
          </cell>
        </row>
        <row r="834">
          <cell r="B834" t="str">
            <v>SHT0014656</v>
          </cell>
          <cell r="C834" t="str">
            <v>坐垫面套总成</v>
          </cell>
        </row>
        <row r="835">
          <cell r="B835" t="str">
            <v>TMP5001006</v>
          </cell>
          <cell r="C835" t="str">
            <v>溶剂型底漆WLF125480</v>
          </cell>
        </row>
        <row r="836">
          <cell r="B836" t="str">
            <v>SHT0001768</v>
          </cell>
          <cell r="C836" t="str">
            <v>悬浮机构总成</v>
          </cell>
        </row>
        <row r="837">
          <cell r="B837" t="str">
            <v>SHT0001768</v>
          </cell>
          <cell r="C837" t="str">
            <v>悬浮机构总成</v>
          </cell>
        </row>
        <row r="838">
          <cell r="B838" t="str">
            <v>SLT0000364</v>
          </cell>
          <cell r="C838" t="str">
            <v>K1副司机调角器被动</v>
          </cell>
        </row>
        <row r="839">
          <cell r="B839" t="str">
            <v>SHT0012172</v>
          </cell>
          <cell r="C839" t="str">
            <v>主驾驾VDC气阀总成</v>
          </cell>
        </row>
        <row r="840">
          <cell r="B840" t="str">
            <v>SBS0010156</v>
          </cell>
          <cell r="C840" t="str">
            <v>k1标准窄车三排三人背</v>
          </cell>
        </row>
        <row r="841">
          <cell r="B841" t="str">
            <v>SBS0010155</v>
          </cell>
          <cell r="C841" t="str">
            <v>k1标准窄车三排三人座</v>
          </cell>
        </row>
        <row r="842">
          <cell r="B842" t="str">
            <v>TMA0000581</v>
          </cell>
          <cell r="C842" t="str">
            <v>MS930胶（硬包）</v>
          </cell>
        </row>
        <row r="843">
          <cell r="B843" t="str">
            <v>SLT0000371</v>
          </cell>
          <cell r="C843" t="str">
            <v>K1窄车副司机右外滑轨</v>
          </cell>
        </row>
        <row r="844">
          <cell r="B844" t="str">
            <v>SLT0000530</v>
          </cell>
          <cell r="C844" t="str">
            <v>K1侧翻右折叠板</v>
          </cell>
        </row>
        <row r="845">
          <cell r="B845" t="str">
            <v>SLT0010611</v>
          </cell>
          <cell r="C845" t="str">
            <v>副驾座垫护面总成</v>
          </cell>
        </row>
        <row r="846">
          <cell r="B846" t="str">
            <v>SLT0000508</v>
          </cell>
          <cell r="C846" t="str">
            <v>K1侧翻左折叠板</v>
          </cell>
        </row>
        <row r="847">
          <cell r="B847" t="str">
            <v>SLT0002567</v>
          </cell>
          <cell r="C847" t="str">
            <v>K1一排三座</v>
          </cell>
        </row>
        <row r="848">
          <cell r="B848" t="str">
            <v>TST0000276</v>
          </cell>
          <cell r="C848" t="str">
            <v>丝锥ф20</v>
          </cell>
        </row>
        <row r="849">
          <cell r="B849" t="str">
            <v>BMM0000010</v>
          </cell>
          <cell r="C849" t="str">
            <v>B80C调整机构左20</v>
          </cell>
        </row>
        <row r="850">
          <cell r="B850" t="str">
            <v>BMM0000011</v>
          </cell>
          <cell r="C850" t="str">
            <v>B80C调整机构右19</v>
          </cell>
        </row>
        <row r="851">
          <cell r="B851" t="str">
            <v>SLT0000784</v>
          </cell>
          <cell r="C851" t="str">
            <v>M4滑轨总成</v>
          </cell>
        </row>
        <row r="852">
          <cell r="B852" t="str">
            <v>SLT0000518</v>
          </cell>
          <cell r="C852" t="str">
            <v>K1侧翻座（左）</v>
          </cell>
        </row>
        <row r="853">
          <cell r="B853" t="str">
            <v>SLT0000536</v>
          </cell>
          <cell r="C853" t="str">
            <v>K1侧翻座（右）</v>
          </cell>
        </row>
        <row r="854">
          <cell r="B854" t="str">
            <v>SLT0002607</v>
          </cell>
          <cell r="C854" t="str">
            <v>k1窄车一排三人座布套</v>
          </cell>
        </row>
        <row r="855">
          <cell r="B855" t="str">
            <v>TST0000339</v>
          </cell>
          <cell r="C855" t="str">
            <v>进口气动定扭扳手</v>
          </cell>
        </row>
        <row r="856">
          <cell r="B856" t="str">
            <v>TST0000460</v>
          </cell>
          <cell r="C856" t="str">
            <v>二氧化碳流量表  松下</v>
          </cell>
        </row>
        <row r="857">
          <cell r="B857" t="str">
            <v>TST0000517</v>
          </cell>
          <cell r="C857" t="str">
            <v>刮制水平仪</v>
          </cell>
        </row>
        <row r="858">
          <cell r="B858" t="str">
            <v>TST0000981</v>
          </cell>
          <cell r="C858" t="str">
            <v>微动开关WZ0210-D4C</v>
          </cell>
        </row>
        <row r="859">
          <cell r="B859" t="str">
            <v>SHT0014169</v>
          </cell>
          <cell r="C859" t="str">
            <v>VDC阀气路总成</v>
          </cell>
        </row>
        <row r="860">
          <cell r="B860" t="str">
            <v>BEC0010040</v>
          </cell>
          <cell r="C860" t="str">
            <v>靠背风扇总成（不含罩壳）</v>
          </cell>
        </row>
        <row r="861">
          <cell r="B861" t="str">
            <v>TAT0010103</v>
          </cell>
          <cell r="C861" t="str">
            <v>H6副驾底支架隔板</v>
          </cell>
        </row>
        <row r="862">
          <cell r="B862" t="str">
            <v>SHT0001695</v>
          </cell>
          <cell r="C862" t="str">
            <v>副驾驶员靠背护面总成</v>
          </cell>
        </row>
        <row r="863">
          <cell r="B863" t="str">
            <v>REM0000235</v>
          </cell>
          <cell r="C863" t="str">
            <v>C35DB镜壳高配右</v>
          </cell>
        </row>
        <row r="864">
          <cell r="B864" t="str">
            <v>TST0000359</v>
          </cell>
          <cell r="C864" t="str">
            <v>钻套</v>
          </cell>
        </row>
        <row r="865">
          <cell r="B865" t="str">
            <v>SHT0014832</v>
          </cell>
          <cell r="C865" t="str">
            <v>鱼阀气路总成</v>
          </cell>
        </row>
        <row r="866">
          <cell r="B866" t="str">
            <v>TST0000581</v>
          </cell>
          <cell r="C866" t="str">
            <v>压力表1.6wpa</v>
          </cell>
        </row>
        <row r="867">
          <cell r="B867" t="str">
            <v>TST0001629</v>
          </cell>
          <cell r="C867" t="str">
            <v>活扳手</v>
          </cell>
        </row>
        <row r="868">
          <cell r="B868" t="str">
            <v>TST0001730</v>
          </cell>
          <cell r="C868" t="str">
            <v>镇流器150W</v>
          </cell>
        </row>
        <row r="869">
          <cell r="B869" t="str">
            <v>TSY0010288</v>
          </cell>
          <cell r="C869" t="str">
            <v>蓝色PVC PAQ0012-U0A1</v>
          </cell>
        </row>
        <row r="870">
          <cell r="B870" t="str">
            <v>TST0000425</v>
          </cell>
          <cell r="C870" t="str">
            <v>凹模φ25*φ14.35*20</v>
          </cell>
        </row>
        <row r="871">
          <cell r="B871" t="str">
            <v>SBS0010185</v>
          </cell>
          <cell r="C871" t="str">
            <v>一排三人座垫护面总成</v>
          </cell>
        </row>
        <row r="872">
          <cell r="B872" t="str">
            <v>SHT0000617</v>
          </cell>
          <cell r="C872" t="str">
            <v>福田11款2280吊铺椰棕</v>
          </cell>
        </row>
        <row r="873">
          <cell r="B873" t="str">
            <v>SLT0010696</v>
          </cell>
          <cell r="C873" t="str">
            <v>扶手总成</v>
          </cell>
        </row>
        <row r="874">
          <cell r="B874" t="str">
            <v>BEC0010115</v>
          </cell>
          <cell r="C874" t="str">
            <v>通风线束总成</v>
          </cell>
        </row>
        <row r="875">
          <cell r="B875" t="str">
            <v>BPC0000002</v>
          </cell>
          <cell r="C875" t="str">
            <v>气囊总成</v>
          </cell>
        </row>
        <row r="876">
          <cell r="B876" t="str">
            <v>BPC0000002</v>
          </cell>
          <cell r="C876" t="str">
            <v>气囊总成</v>
          </cell>
        </row>
        <row r="877">
          <cell r="B877" t="str">
            <v>SHT0000640</v>
          </cell>
          <cell r="C877" t="str">
            <v>H3升级副司机底座骨架</v>
          </cell>
        </row>
        <row r="878">
          <cell r="B878" t="str">
            <v>SHT0012306</v>
          </cell>
          <cell r="C878" t="str">
            <v>驾驶员靠背面套总成</v>
          </cell>
        </row>
        <row r="879">
          <cell r="B879" t="str">
            <v>SHT0012555</v>
          </cell>
          <cell r="C879" t="str">
            <v>副驾驶员靠背面套总成</v>
          </cell>
        </row>
        <row r="880">
          <cell r="B880" t="str">
            <v>TST0000665</v>
          </cell>
          <cell r="C880" t="str">
            <v>上电极AT16-27B-021</v>
          </cell>
        </row>
        <row r="881">
          <cell r="B881" t="str">
            <v>SHT0000512</v>
          </cell>
          <cell r="C881" t="str">
            <v>H4A升级靠背骨架焊接总成</v>
          </cell>
        </row>
        <row r="882">
          <cell r="B882" t="str">
            <v>SHT0000512</v>
          </cell>
          <cell r="C882" t="str">
            <v>H4A升级靠背骨架焊接总成</v>
          </cell>
        </row>
        <row r="883">
          <cell r="B883" t="str">
            <v>SLT0002623</v>
          </cell>
          <cell r="C883" t="str">
            <v>K1窄车右舵第一排三人座</v>
          </cell>
        </row>
        <row r="884">
          <cell r="B884" t="str">
            <v>SLT0000233</v>
          </cell>
          <cell r="C884" t="str">
            <v>K1二排折叠座骨架跨座</v>
          </cell>
        </row>
        <row r="885">
          <cell r="B885" t="str">
            <v>SLT0000370</v>
          </cell>
          <cell r="C885" t="str">
            <v>K1窄车副司机右内滑轨</v>
          </cell>
        </row>
        <row r="886">
          <cell r="B886" t="str">
            <v>TST0000767</v>
          </cell>
          <cell r="C886" t="str">
            <v>硅油桶</v>
          </cell>
        </row>
        <row r="887">
          <cell r="B887" t="str">
            <v>REM0002811</v>
          </cell>
          <cell r="C887" t="str">
            <v>M20改款右外低配闪电蓝</v>
          </cell>
        </row>
        <row r="888">
          <cell r="B888" t="str">
            <v>SLT0000699</v>
          </cell>
          <cell r="C888" t="str">
            <v>M3奥铃升级海外出口正背</v>
          </cell>
        </row>
        <row r="889">
          <cell r="B889" t="str">
            <v>SLT0000351</v>
          </cell>
          <cell r="C889" t="str">
            <v>K1窄车正司机左外滑轨</v>
          </cell>
        </row>
        <row r="890">
          <cell r="B890" t="str">
            <v>TCT0000032</v>
          </cell>
          <cell r="C890" t="str">
            <v>GBA H7354/1表面活性剂</v>
          </cell>
        </row>
        <row r="891">
          <cell r="B891" t="str">
            <v>TCT0000032</v>
          </cell>
          <cell r="C891" t="str">
            <v>GBA H7354/1表面活性剂</v>
          </cell>
        </row>
        <row r="892">
          <cell r="B892" t="str">
            <v>SHT0001829</v>
          </cell>
          <cell r="C892" t="str">
            <v>右侧扶手总成KGC-1-R</v>
          </cell>
        </row>
        <row r="893">
          <cell r="B893" t="str">
            <v>SHT0001830</v>
          </cell>
          <cell r="C893" t="str">
            <v>左侧扶手总成KGC-1-L</v>
          </cell>
        </row>
        <row r="894">
          <cell r="B894" t="str">
            <v>SHT0000147</v>
          </cell>
          <cell r="C894" t="str">
            <v>驾驶员滑轨总成</v>
          </cell>
        </row>
        <row r="895">
          <cell r="B895" t="str">
            <v>SHT0012875</v>
          </cell>
          <cell r="C895" t="str">
            <v>驾驶员滑轨总成</v>
          </cell>
        </row>
        <row r="896">
          <cell r="B896" t="str">
            <v>REM0002800</v>
          </cell>
          <cell r="C896" t="str">
            <v>M20改款左外低配闪电蓝</v>
          </cell>
        </row>
        <row r="897">
          <cell r="B897" t="str">
            <v>SLT0002603</v>
          </cell>
          <cell r="C897" t="str">
            <v>k1窄车双人背布套新面料</v>
          </cell>
        </row>
        <row r="898">
          <cell r="B898" t="str">
            <v>SLT0002259</v>
          </cell>
          <cell r="C898" t="str">
            <v>副驾驶员底座总成</v>
          </cell>
        </row>
        <row r="899">
          <cell r="B899" t="str">
            <v>SHT0013298</v>
          </cell>
          <cell r="C899" t="str">
            <v>1.0升级平台气囊总成</v>
          </cell>
        </row>
        <row r="900">
          <cell r="B900" t="str">
            <v>RSM0000190</v>
          </cell>
          <cell r="C900" t="str">
            <v>华菱H08右驾高顶前下视镜</v>
          </cell>
        </row>
        <row r="901">
          <cell r="B901" t="str">
            <v>SHT0012022</v>
          </cell>
          <cell r="C901" t="str">
            <v>悬浮气路总成</v>
          </cell>
        </row>
        <row r="902">
          <cell r="B902" t="str">
            <v>SHT0012022</v>
          </cell>
          <cell r="C902" t="str">
            <v>悬浮气路总成</v>
          </cell>
        </row>
        <row r="903">
          <cell r="B903" t="str">
            <v>TST0000502</v>
          </cell>
          <cell r="C903" t="str">
            <v>快速夹钳36330M</v>
          </cell>
        </row>
        <row r="904">
          <cell r="B904" t="str">
            <v>SLT0000430</v>
          </cell>
          <cell r="C904" t="str">
            <v>K1-G9-6座一排支腿</v>
          </cell>
        </row>
        <row r="905">
          <cell r="B905" t="str">
            <v>SLT0000438</v>
          </cell>
          <cell r="C905" t="str">
            <v>K1-G9-6座二排支腿</v>
          </cell>
        </row>
        <row r="906">
          <cell r="B906" t="str">
            <v>TST0000400</v>
          </cell>
          <cell r="C906" t="str">
            <v>冲头φ18*φ14.1*71</v>
          </cell>
        </row>
        <row r="907">
          <cell r="B907" t="str">
            <v>TST0000495</v>
          </cell>
          <cell r="C907" t="str">
            <v>机器人送丝簧</v>
          </cell>
        </row>
        <row r="908">
          <cell r="B908" t="str">
            <v>SLT0002568</v>
          </cell>
          <cell r="C908" t="str">
            <v>K1一排三人背</v>
          </cell>
        </row>
        <row r="909">
          <cell r="B909" t="str">
            <v>REM0002809</v>
          </cell>
          <cell r="C909" t="str">
            <v>M20改款右外镜低配玛瑙红</v>
          </cell>
        </row>
        <row r="910">
          <cell r="B910" t="str">
            <v>SLT0000398</v>
          </cell>
          <cell r="C910" t="str">
            <v>K1通用右主动调角器</v>
          </cell>
        </row>
        <row r="911">
          <cell r="B911" t="str">
            <v>TSY0010392</v>
          </cell>
          <cell r="C911" t="str">
            <v>包边布单革 2090-005</v>
          </cell>
        </row>
        <row r="912">
          <cell r="B912" t="str">
            <v>SLT0000517</v>
          </cell>
          <cell r="C912" t="str">
            <v>K1侧翻背（新）大侧翻背</v>
          </cell>
        </row>
        <row r="913">
          <cell r="B913" t="str">
            <v>SHT0001840</v>
          </cell>
          <cell r="C913" t="str">
            <v>驾驶员座垫面套总成</v>
          </cell>
        </row>
        <row r="914">
          <cell r="B914" t="str">
            <v>SHT0012496</v>
          </cell>
          <cell r="C914" t="str">
            <v>驾驶员滑轨总成</v>
          </cell>
        </row>
        <row r="915">
          <cell r="B915" t="str">
            <v>SHT0011193</v>
          </cell>
          <cell r="C915" t="str">
            <v>驾驶员靠背护面总成</v>
          </cell>
        </row>
        <row r="916">
          <cell r="B916" t="str">
            <v>SLT0000825</v>
          </cell>
          <cell r="C916" t="str">
            <v>卧铺护面总成</v>
          </cell>
        </row>
        <row r="917">
          <cell r="B917" t="str">
            <v>REM0000172</v>
          </cell>
          <cell r="C917" t="str">
            <v>C35DB面罩酷感红右</v>
          </cell>
        </row>
        <row r="918">
          <cell r="B918" t="str">
            <v>REM0000140</v>
          </cell>
          <cell r="C918" t="str">
            <v>C35DB面罩酷感红左</v>
          </cell>
        </row>
        <row r="919">
          <cell r="B919" t="str">
            <v>SHT0013365</v>
          </cell>
          <cell r="C919" t="str">
            <v>悬浮气路总成</v>
          </cell>
        </row>
        <row r="920">
          <cell r="B920" t="str">
            <v>TST0000254</v>
          </cell>
          <cell r="C920" t="str">
            <v>导柱φ32*250</v>
          </cell>
        </row>
        <row r="921">
          <cell r="B921" t="str">
            <v>REM0002798</v>
          </cell>
          <cell r="C921" t="str">
            <v>M20改款左外镜低配玛瑙红</v>
          </cell>
        </row>
        <row r="922">
          <cell r="B922" t="str">
            <v>REM0002807</v>
          </cell>
          <cell r="C922" t="str">
            <v>M20改型左外镜低配星辰粽</v>
          </cell>
        </row>
        <row r="923">
          <cell r="B923" t="str">
            <v>SLT0002625</v>
          </cell>
          <cell r="C923" t="str">
            <v>K1窄车右舵一排三人背</v>
          </cell>
        </row>
        <row r="924">
          <cell r="B924" t="str">
            <v>REM0001103</v>
          </cell>
          <cell r="C924" t="str">
            <v>B40L左镜壳1</v>
          </cell>
        </row>
        <row r="925">
          <cell r="B925" t="str">
            <v>REM0001119</v>
          </cell>
          <cell r="C925" t="str">
            <v>B40L右镜壳1</v>
          </cell>
        </row>
        <row r="926">
          <cell r="B926" t="str">
            <v>REM0001139</v>
          </cell>
          <cell r="C926" t="str">
            <v>B80C-左镜壳2</v>
          </cell>
        </row>
        <row r="927">
          <cell r="B927" t="str">
            <v>REM0001161</v>
          </cell>
          <cell r="C927" t="str">
            <v>B80C-右镜壳2</v>
          </cell>
        </row>
        <row r="928">
          <cell r="B928" t="str">
            <v>TMA0000286</v>
          </cell>
          <cell r="C928" t="str">
            <v>手用拉伸膜</v>
          </cell>
        </row>
        <row r="929">
          <cell r="B929" t="str">
            <v>BPC0000047</v>
          </cell>
          <cell r="C929" t="str">
            <v>气囊总成</v>
          </cell>
        </row>
        <row r="930">
          <cell r="B930" t="str">
            <v>BPC0000047</v>
          </cell>
          <cell r="C930" t="str">
            <v>气囊总成</v>
          </cell>
        </row>
        <row r="931">
          <cell r="B931" t="str">
            <v>SLT0000756</v>
          </cell>
          <cell r="C931" t="str">
            <v>1800加宽副座骨架</v>
          </cell>
        </row>
        <row r="932">
          <cell r="B932" t="str">
            <v>SLT0000326</v>
          </cell>
          <cell r="C932" t="str">
            <v>K1宽体正司机左内滑轨B</v>
          </cell>
        </row>
        <row r="933">
          <cell r="B933" t="str">
            <v>SLT0000327</v>
          </cell>
          <cell r="C933" t="str">
            <v>K1宽体正司机左外滑轨B</v>
          </cell>
        </row>
        <row r="934">
          <cell r="B934" t="str">
            <v>SLT0000361</v>
          </cell>
          <cell r="C934" t="str">
            <v>K1宽体副司机右内滑轨B</v>
          </cell>
        </row>
        <row r="935">
          <cell r="B935" t="str">
            <v>SLT0000362</v>
          </cell>
          <cell r="C935" t="str">
            <v>K1宽体副司机右外滑轨B</v>
          </cell>
        </row>
        <row r="936">
          <cell r="B936" t="str">
            <v>SLT0002606</v>
          </cell>
          <cell r="C936" t="str">
            <v>k1窄车左侧翻背布套</v>
          </cell>
        </row>
        <row r="937">
          <cell r="B937" t="str">
            <v>SLT0002591</v>
          </cell>
          <cell r="C937" t="str">
            <v>k1宽车左一排三人座布套</v>
          </cell>
        </row>
        <row r="938">
          <cell r="B938" t="str">
            <v>TST0000666</v>
          </cell>
          <cell r="C938" t="str">
            <v>上电极AT16-27B-020</v>
          </cell>
        </row>
        <row r="939">
          <cell r="B939" t="str">
            <v>BTM0000004</v>
          </cell>
          <cell r="C939" t="str">
            <v>B40左后视镜电折叠机构</v>
          </cell>
        </row>
        <row r="940">
          <cell r="B940" t="str">
            <v>BTM0000005</v>
          </cell>
          <cell r="C940" t="str">
            <v>B40右后视镜电折叠机构</v>
          </cell>
        </row>
        <row r="941">
          <cell r="B941" t="str">
            <v>SHT0001826</v>
          </cell>
          <cell r="C941" t="str">
            <v>驾驶员靠背护面总成</v>
          </cell>
        </row>
        <row r="942">
          <cell r="B942" t="str">
            <v>TST0001814</v>
          </cell>
          <cell r="C942" t="str">
            <v>滤芯</v>
          </cell>
        </row>
        <row r="943">
          <cell r="B943" t="str">
            <v>SLT0000767</v>
          </cell>
          <cell r="C943" t="str">
            <v>升级1995卧铺泡沫</v>
          </cell>
        </row>
        <row r="944">
          <cell r="B944" t="str">
            <v>SHT0000548</v>
          </cell>
          <cell r="C944" t="str">
            <v>副驾驶员靠背护面总成</v>
          </cell>
        </row>
        <row r="945">
          <cell r="B945" t="str">
            <v>SHT0000779</v>
          </cell>
          <cell r="C945" t="str">
            <v>副驾地板连接支座</v>
          </cell>
        </row>
        <row r="946">
          <cell r="B946" t="str">
            <v>SLT0000604</v>
          </cell>
          <cell r="C946" t="str">
            <v>K1侧翻背1.5侧翻右背</v>
          </cell>
        </row>
        <row r="947">
          <cell r="B947" t="str">
            <v>BMM0000008</v>
          </cell>
          <cell r="C947" t="str">
            <v>ETX改型电动调整机构</v>
          </cell>
        </row>
        <row r="948">
          <cell r="B948" t="str">
            <v>SHT0001062</v>
          </cell>
          <cell r="C948" t="str">
            <v>滑轨总成</v>
          </cell>
        </row>
        <row r="949">
          <cell r="B949" t="str">
            <v>TST0000095</v>
          </cell>
          <cell r="C949" t="str">
            <v>配电柜电流表</v>
          </cell>
        </row>
        <row r="950">
          <cell r="B950" t="str">
            <v>TST0000399</v>
          </cell>
          <cell r="C950" t="str">
            <v>冲头φ20*φ16.1*95</v>
          </cell>
        </row>
        <row r="951">
          <cell r="B951" t="str">
            <v>TST0000429</v>
          </cell>
          <cell r="C951" t="str">
            <v>凹模φ25*φ14.8*20</v>
          </cell>
        </row>
        <row r="952">
          <cell r="B952" t="str">
            <v>TST0000430</v>
          </cell>
          <cell r="C952" t="str">
            <v>凹模φ25*φ8.8*25</v>
          </cell>
        </row>
        <row r="953">
          <cell r="B953" t="str">
            <v>TST0000432</v>
          </cell>
          <cell r="C953" t="str">
            <v>凹模φ16*φ6.7*35</v>
          </cell>
        </row>
        <row r="954">
          <cell r="B954" t="str">
            <v>SHT0012554</v>
          </cell>
          <cell r="C954" t="str">
            <v>副驾驶员靠背面套总成</v>
          </cell>
        </row>
        <row r="955">
          <cell r="B955" t="str">
            <v>SHT0012557</v>
          </cell>
          <cell r="C955" t="str">
            <v>驾驶员靠背面套总成</v>
          </cell>
        </row>
        <row r="956">
          <cell r="B956" t="str">
            <v>TMA0000519</v>
          </cell>
          <cell r="C956" t="str">
            <v>MS930胶(软包)</v>
          </cell>
        </row>
        <row r="957">
          <cell r="B957" t="str">
            <v>TST0000332</v>
          </cell>
          <cell r="C957" t="str">
            <v>电磁阀</v>
          </cell>
        </row>
        <row r="958">
          <cell r="B958" t="str">
            <v>TST0000652</v>
          </cell>
          <cell r="C958" t="str">
            <v>光电开关</v>
          </cell>
        </row>
        <row r="959">
          <cell r="B959" t="str">
            <v>TST0000663</v>
          </cell>
          <cell r="C959" t="str">
            <v>波纹管</v>
          </cell>
        </row>
        <row r="960">
          <cell r="B960" t="str">
            <v>TST0001130</v>
          </cell>
          <cell r="C960" t="str">
            <v>送丝轮</v>
          </cell>
        </row>
        <row r="961">
          <cell r="B961" t="str">
            <v>TST0001848</v>
          </cell>
          <cell r="C961" t="str">
            <v>消防应急照明灯</v>
          </cell>
        </row>
        <row r="962">
          <cell r="B962" t="str">
            <v>REM0002581</v>
          </cell>
          <cell r="C962" t="str">
            <v>M20改款右外镜低配星辰棕</v>
          </cell>
        </row>
        <row r="963">
          <cell r="B963" t="str">
            <v>SLT0000594</v>
          </cell>
          <cell r="C963" t="str">
            <v>K1侧翻座（左）（小）</v>
          </cell>
        </row>
        <row r="964">
          <cell r="B964" t="str">
            <v>SLT0000605</v>
          </cell>
          <cell r="C964" t="str">
            <v>K1侧翻座（右）（小）</v>
          </cell>
        </row>
        <row r="965">
          <cell r="B965" t="str">
            <v>SLT0000851</v>
          </cell>
          <cell r="C965" t="str">
            <v>k1标准窄车三排三人背</v>
          </cell>
        </row>
        <row r="966">
          <cell r="B966" t="str">
            <v>SLT0000772</v>
          </cell>
          <cell r="C966" t="str">
            <v>M3出口1995卧铺布套</v>
          </cell>
        </row>
        <row r="967">
          <cell r="B967" t="str">
            <v>SLT0000852</v>
          </cell>
          <cell r="C967" t="str">
            <v>k1标准窄车三排三人座</v>
          </cell>
        </row>
        <row r="968">
          <cell r="B968" t="str">
            <v>SLT0010383</v>
          </cell>
          <cell r="C968" t="str">
            <v>驾驶员左侧滑轨总成</v>
          </cell>
        </row>
        <row r="969">
          <cell r="B969" t="str">
            <v>SLT0010384</v>
          </cell>
          <cell r="C969" t="str">
            <v>驾驶员右侧滑轨总成</v>
          </cell>
        </row>
        <row r="970">
          <cell r="B970" t="str">
            <v>SLT0010383</v>
          </cell>
          <cell r="C970" t="str">
            <v>驾驶员左侧滑轨总成</v>
          </cell>
        </row>
        <row r="971">
          <cell r="B971" t="str">
            <v>SLT0010384</v>
          </cell>
          <cell r="C971" t="str">
            <v>驾驶员右侧滑轨总成</v>
          </cell>
        </row>
        <row r="972">
          <cell r="B972" t="str">
            <v>TMA0000550</v>
          </cell>
          <cell r="C972" t="str">
            <v>保护膜200</v>
          </cell>
        </row>
        <row r="973">
          <cell r="B973" t="str">
            <v>TST0000501</v>
          </cell>
          <cell r="C973" t="str">
            <v>快速夹钳10247</v>
          </cell>
        </row>
        <row r="974">
          <cell r="B974" t="str">
            <v>SCS0004033</v>
          </cell>
          <cell r="C974" t="str">
            <v>四分靠背骨架总成</v>
          </cell>
        </row>
        <row r="975">
          <cell r="B975" t="str">
            <v>TST0000545</v>
          </cell>
          <cell r="C975" t="str">
            <v>钠灯灯芯150W</v>
          </cell>
        </row>
        <row r="976">
          <cell r="B976" t="str">
            <v>BEC0010160</v>
          </cell>
          <cell r="C976" t="str">
            <v>坐垫加热垫总成</v>
          </cell>
        </row>
        <row r="977">
          <cell r="B977" t="str">
            <v>SLT0002186</v>
          </cell>
          <cell r="C977" t="str">
            <v>前座副背骨架焊接总成</v>
          </cell>
        </row>
        <row r="978">
          <cell r="B978" t="str">
            <v>SHT0013272</v>
          </cell>
          <cell r="C978" t="str">
            <v>主驾升降调节机构总成</v>
          </cell>
        </row>
        <row r="979">
          <cell r="B979" t="str">
            <v>SHT0000532</v>
          </cell>
          <cell r="C979" t="str">
            <v>H4A升级副司机背骨架总成</v>
          </cell>
        </row>
        <row r="980">
          <cell r="B980" t="str">
            <v>SHT0000532</v>
          </cell>
          <cell r="C980" t="str">
            <v>H4A升级副司机背骨架总成</v>
          </cell>
        </row>
        <row r="981">
          <cell r="B981" t="str">
            <v>TST0000183</v>
          </cell>
          <cell r="C981" t="str">
            <v>ф32*80冲针</v>
          </cell>
        </row>
        <row r="982">
          <cell r="B982" t="str">
            <v>TSY0010484</v>
          </cell>
          <cell r="C982" t="str">
            <v>织物主料NM202</v>
          </cell>
        </row>
        <row r="983">
          <cell r="B983" t="str">
            <v>SHT0013273</v>
          </cell>
          <cell r="C983" t="str">
            <v>副驾升降调节机构总成</v>
          </cell>
        </row>
        <row r="984">
          <cell r="B984" t="str">
            <v>REM0002621</v>
          </cell>
          <cell r="C984" t="str">
            <v>北汽八一左迎宾灯总成</v>
          </cell>
        </row>
        <row r="985">
          <cell r="B985" t="str">
            <v>REM0002622</v>
          </cell>
          <cell r="C985" t="str">
            <v>北汽八一右迎宾灯总成</v>
          </cell>
        </row>
        <row r="986">
          <cell r="B986" t="str">
            <v>REM0010301</v>
          </cell>
          <cell r="C986" t="str">
            <v>B80C右舵迎宾灯左</v>
          </cell>
        </row>
        <row r="987">
          <cell r="B987" t="str">
            <v>REM0010302</v>
          </cell>
          <cell r="C987" t="str">
            <v>B80C右舵迎宾灯右</v>
          </cell>
        </row>
        <row r="988">
          <cell r="B988" t="str">
            <v>TST0000711</v>
          </cell>
          <cell r="C988" t="str">
            <v>断布机刀片</v>
          </cell>
        </row>
        <row r="989">
          <cell r="B989" t="str">
            <v>TST0000323</v>
          </cell>
          <cell r="C989" t="str">
            <v>前导轮</v>
          </cell>
        </row>
        <row r="990">
          <cell r="B990" t="str">
            <v>TSY0010066</v>
          </cell>
          <cell r="C990" t="str">
            <v>机织主面料</v>
          </cell>
        </row>
        <row r="991">
          <cell r="B991" t="str">
            <v>TSY0010072</v>
          </cell>
          <cell r="C991" t="str">
            <v>机织主面料</v>
          </cell>
        </row>
        <row r="992">
          <cell r="B992" t="str">
            <v>BMM0000027</v>
          </cell>
          <cell r="C992" t="str">
            <v>T5G电动调整机构(小)</v>
          </cell>
        </row>
        <row r="993">
          <cell r="B993" t="str">
            <v>BMM0000028</v>
          </cell>
          <cell r="C993" t="str">
            <v>T5G左电动大调整机构2006</v>
          </cell>
        </row>
        <row r="994">
          <cell r="B994" t="str">
            <v>SCS0000952</v>
          </cell>
          <cell r="C994" t="str">
            <v>中排左侧座椅折叠器</v>
          </cell>
        </row>
        <row r="995">
          <cell r="B995" t="str">
            <v>TST0000427</v>
          </cell>
          <cell r="C995" t="str">
            <v>凹模φ22*φ8.5*45</v>
          </cell>
        </row>
        <row r="996">
          <cell r="B996" t="str">
            <v>TST0001178</v>
          </cell>
          <cell r="C996" t="str">
            <v>高压液压管</v>
          </cell>
        </row>
        <row r="997">
          <cell r="B997" t="str">
            <v>SHT0000669</v>
          </cell>
          <cell r="C997" t="str">
            <v>滑轨总成</v>
          </cell>
        </row>
        <row r="998">
          <cell r="B998" t="str">
            <v>SHT0000669</v>
          </cell>
          <cell r="C998" t="str">
            <v>滑轨总成</v>
          </cell>
        </row>
        <row r="999">
          <cell r="B999" t="str">
            <v>SHT0012176</v>
          </cell>
          <cell r="C999" t="str">
            <v>滑轨总成</v>
          </cell>
        </row>
        <row r="1000">
          <cell r="B1000" t="str">
            <v>SLT0000080</v>
          </cell>
          <cell r="C1000" t="str">
            <v>M3-1800分体座骨架</v>
          </cell>
        </row>
        <row r="1001">
          <cell r="B1001" t="str">
            <v>TST0000473</v>
          </cell>
          <cell r="C1001" t="str">
            <v>冲床加油器</v>
          </cell>
        </row>
        <row r="1002">
          <cell r="B1002" t="str">
            <v>SHT0000190</v>
          </cell>
          <cell r="C1002" t="str">
            <v>H3000靠背面套总成114</v>
          </cell>
        </row>
        <row r="1003">
          <cell r="B1003" t="str">
            <v>TSY0010387</v>
          </cell>
          <cell r="C1003" t="str">
            <v>织物主料</v>
          </cell>
        </row>
        <row r="1004">
          <cell r="B1004" t="str">
            <v>TAT0010061</v>
          </cell>
          <cell r="C1004" t="str">
            <v>统帅副驾座椅纸箱</v>
          </cell>
        </row>
        <row r="1005">
          <cell r="B1005" t="str">
            <v>TST0000121</v>
          </cell>
          <cell r="C1005" t="str">
            <v>ф27×250（压板螺丝）</v>
          </cell>
        </row>
        <row r="1006">
          <cell r="B1006" t="str">
            <v>TST0000159</v>
          </cell>
          <cell r="C1006" t="str">
            <v>ф26*80冲针</v>
          </cell>
        </row>
        <row r="1007">
          <cell r="B1007" t="str">
            <v>TST0000340</v>
          </cell>
          <cell r="C1007" t="str">
            <v>主定位销RA149030100-02</v>
          </cell>
        </row>
        <row r="1008">
          <cell r="B1008" t="str">
            <v>BEC0010195</v>
          </cell>
          <cell r="C1008" t="str">
            <v>SBR总成</v>
          </cell>
        </row>
        <row r="1009">
          <cell r="B1009" t="str">
            <v>SLT0000396</v>
          </cell>
          <cell r="C1009" t="str">
            <v>K1通用左主动调角器</v>
          </cell>
        </row>
        <row r="1010">
          <cell r="B1010" t="str">
            <v>SLT0000104</v>
          </cell>
          <cell r="C1010" t="str">
            <v>M3-1800整体座骨架</v>
          </cell>
        </row>
        <row r="1011">
          <cell r="B1011" t="str">
            <v>SLT0001647</v>
          </cell>
          <cell r="C1011" t="str">
            <v>驾驶员靠背护面总成</v>
          </cell>
        </row>
        <row r="1012">
          <cell r="B1012" t="str">
            <v>TST0000219</v>
          </cell>
          <cell r="C1012" t="str">
            <v>冲针φ25.1*110</v>
          </cell>
        </row>
        <row r="1013">
          <cell r="B1013" t="str">
            <v>SHT0011542</v>
          </cell>
          <cell r="C1013" t="str">
            <v>上卧铺硬质棉A</v>
          </cell>
        </row>
        <row r="1014">
          <cell r="B1014" t="str">
            <v>SHT0012994</v>
          </cell>
          <cell r="C1014" t="str">
            <v>上卧铺硬质棉B</v>
          </cell>
        </row>
        <row r="1015">
          <cell r="B1015" t="str">
            <v>SCS0001362</v>
          </cell>
          <cell r="C1015" t="str">
            <v>H32B靠背座垫电加热系统</v>
          </cell>
        </row>
        <row r="1016">
          <cell r="B1016" t="str">
            <v>BTM0000006</v>
          </cell>
          <cell r="C1016" t="str">
            <v>B80C左折叠机构</v>
          </cell>
        </row>
        <row r="1017">
          <cell r="B1017" t="str">
            <v>BTM0000007</v>
          </cell>
          <cell r="C1017" t="str">
            <v>B80C右折叠机构</v>
          </cell>
        </row>
        <row r="1018">
          <cell r="B1018" t="str">
            <v>SLT0000668</v>
          </cell>
          <cell r="C1018" t="str">
            <v>K1窄体中间座</v>
          </cell>
        </row>
        <row r="1019">
          <cell r="B1019" t="str">
            <v>SCS0004125</v>
          </cell>
          <cell r="C1019" t="str">
            <v>B40L六分右折叠器总成</v>
          </cell>
        </row>
        <row r="1020">
          <cell r="B1020" t="str">
            <v>SCS0004131</v>
          </cell>
          <cell r="C1020" t="str">
            <v>B40L六分左折叠器总成</v>
          </cell>
        </row>
        <row r="1021">
          <cell r="B1021" t="str">
            <v>SCS0004125</v>
          </cell>
          <cell r="C1021" t="str">
            <v>B40L六分右折叠器总成</v>
          </cell>
        </row>
        <row r="1022">
          <cell r="B1022" t="str">
            <v>SCS0004131</v>
          </cell>
          <cell r="C1022" t="str">
            <v>B40L六分左折叠器总成</v>
          </cell>
        </row>
        <row r="1023">
          <cell r="B1023" t="str">
            <v>SLT0000397</v>
          </cell>
          <cell r="C1023" t="str">
            <v>K1左舵双人左背右被动</v>
          </cell>
        </row>
        <row r="1024">
          <cell r="B1024" t="str">
            <v>SHT0000650</v>
          </cell>
          <cell r="C1024" t="str">
            <v>新重卡右舵豪华司机背骨架</v>
          </cell>
        </row>
        <row r="1025">
          <cell r="B1025" t="str">
            <v>SHT0000668</v>
          </cell>
          <cell r="C1025" t="str">
            <v>欧曼右舵标准型靠背骨架</v>
          </cell>
        </row>
        <row r="1026">
          <cell r="B1026" t="str">
            <v>SHT0000650</v>
          </cell>
          <cell r="C1026" t="str">
            <v>新重卡右舵豪华司机背骨架</v>
          </cell>
        </row>
        <row r="1027">
          <cell r="B1027" t="str">
            <v>SHT0000668</v>
          </cell>
          <cell r="C1027" t="str">
            <v>欧曼右舵标准型靠背骨架</v>
          </cell>
        </row>
        <row r="1028">
          <cell r="B1028" t="str">
            <v>SHT0000105</v>
          </cell>
          <cell r="C1028" t="str">
            <v>卧铺木板</v>
          </cell>
        </row>
        <row r="1029">
          <cell r="B1029" t="str">
            <v>SCS0004526</v>
          </cell>
          <cell r="C1029" t="str">
            <v>主驾左滑轨总成</v>
          </cell>
        </row>
        <row r="1030">
          <cell r="B1030" t="str">
            <v>SCS0004526</v>
          </cell>
          <cell r="C1030" t="str">
            <v>主驾左滑轨总成</v>
          </cell>
        </row>
        <row r="1031">
          <cell r="B1031" t="str">
            <v>SCS0004529</v>
          </cell>
          <cell r="C1031" t="str">
            <v>副驾右滑轨总成</v>
          </cell>
        </row>
        <row r="1032">
          <cell r="B1032" t="str">
            <v>SLT0002122</v>
          </cell>
          <cell r="C1032" t="str">
            <v>驾驶员左侧滑轨总成</v>
          </cell>
        </row>
        <row r="1033">
          <cell r="B1033" t="str">
            <v>SHT0014649</v>
          </cell>
          <cell r="C1033" t="str">
            <v>驾驶员坐垫面套</v>
          </cell>
        </row>
        <row r="1034">
          <cell r="B1034" t="str">
            <v>SHT0001094</v>
          </cell>
          <cell r="C1034" t="str">
            <v>防尘罩</v>
          </cell>
        </row>
        <row r="1035">
          <cell r="B1035" t="str">
            <v>SLT0002039</v>
          </cell>
          <cell r="C1035" t="str">
            <v>深灰仿皮四人联体右座</v>
          </cell>
        </row>
        <row r="1036">
          <cell r="B1036" t="str">
            <v>SLT0002040</v>
          </cell>
          <cell r="C1036" t="str">
            <v>K1四人联体左座布套</v>
          </cell>
        </row>
        <row r="1037">
          <cell r="B1037" t="str">
            <v>TST0001192</v>
          </cell>
          <cell r="C1037" t="str">
            <v>电缆桥架</v>
          </cell>
        </row>
        <row r="1038">
          <cell r="B1038" t="str">
            <v>TST0001192</v>
          </cell>
          <cell r="C1038" t="str">
            <v>电缆桥架</v>
          </cell>
        </row>
        <row r="1039">
          <cell r="B1039" t="str">
            <v>TST0001655</v>
          </cell>
          <cell r="C1039" t="str">
            <v>保鲜膜（喷漆车间用）</v>
          </cell>
        </row>
        <row r="1040">
          <cell r="B1040" t="str">
            <v>SLT0001046</v>
          </cell>
          <cell r="C1040" t="str">
            <v>双人座垫护面总成</v>
          </cell>
        </row>
        <row r="1041">
          <cell r="B1041" t="str">
            <v>SLT0002480</v>
          </cell>
          <cell r="C1041" t="str">
            <v>1730副司机座布套</v>
          </cell>
        </row>
        <row r="1042">
          <cell r="B1042" t="str">
            <v>TAT0010060</v>
          </cell>
          <cell r="C1042" t="str">
            <v>统帅正驾座椅纸箱</v>
          </cell>
        </row>
        <row r="1043">
          <cell r="B1043" t="str">
            <v>SCS0004527</v>
          </cell>
          <cell r="C1043" t="str">
            <v>主驾右滑轨总成</v>
          </cell>
        </row>
        <row r="1044">
          <cell r="B1044" t="str">
            <v>SCS0004528</v>
          </cell>
          <cell r="C1044" t="str">
            <v>副驾左滑轨总成</v>
          </cell>
        </row>
        <row r="1045">
          <cell r="B1045" t="str">
            <v>TST0000389</v>
          </cell>
          <cell r="C1045" t="str">
            <v>冲头φ16*13*10.5*76</v>
          </cell>
        </row>
        <row r="1046">
          <cell r="B1046" t="str">
            <v>SHT0001689</v>
          </cell>
          <cell r="C1046" t="str">
            <v>防尘罩总成</v>
          </cell>
        </row>
        <row r="1047">
          <cell r="B1047" t="str">
            <v>SHT0002184</v>
          </cell>
          <cell r="C1047" t="str">
            <v>防尘罩</v>
          </cell>
        </row>
        <row r="1048">
          <cell r="B1048" t="str">
            <v>REM0001133</v>
          </cell>
          <cell r="C1048" t="str">
            <v>B80C迎宾灯合件左</v>
          </cell>
        </row>
        <row r="1049">
          <cell r="B1049" t="str">
            <v>REM0001156</v>
          </cell>
          <cell r="C1049" t="str">
            <v>B80C迎宾灯合件右</v>
          </cell>
        </row>
        <row r="1050">
          <cell r="B1050" t="str">
            <v>REM0010261</v>
          </cell>
          <cell r="C1050" t="str">
            <v>B80C-M9左迎宾灯(建国版)</v>
          </cell>
        </row>
        <row r="1051">
          <cell r="B1051" t="str">
            <v>REM0010262</v>
          </cell>
          <cell r="C1051" t="str">
            <v>B80C-M9右迎宾灯(建国版)</v>
          </cell>
        </row>
        <row r="1052">
          <cell r="B1052" t="str">
            <v>SLT0000655</v>
          </cell>
          <cell r="C1052" t="str">
            <v>K1标准窄车一排三人座</v>
          </cell>
        </row>
        <row r="1053">
          <cell r="B1053" t="str">
            <v>BEC0010043</v>
          </cell>
          <cell r="C1053" t="str">
            <v>坐垫加热垫总成</v>
          </cell>
        </row>
        <row r="1054">
          <cell r="B1054" t="str">
            <v>TAT0000081</v>
          </cell>
          <cell r="C1054" t="str">
            <v>色带（宽11）</v>
          </cell>
        </row>
        <row r="1055">
          <cell r="B1055" t="str">
            <v>SLT0000674</v>
          </cell>
          <cell r="C1055" t="str">
            <v>K1宽车中间座</v>
          </cell>
        </row>
        <row r="1056">
          <cell r="B1056" t="str">
            <v>SLT0002639</v>
          </cell>
          <cell r="C1056" t="str">
            <v>G7窄车前翻一排三人背</v>
          </cell>
        </row>
        <row r="1057">
          <cell r="B1057" t="str">
            <v>SLT0000165</v>
          </cell>
          <cell r="C1057" t="str">
            <v>卧铺护面总成</v>
          </cell>
        </row>
        <row r="1058">
          <cell r="B1058" t="str">
            <v>REM0002570</v>
          </cell>
          <cell r="C1058" t="str">
            <v>右后视镜</v>
          </cell>
        </row>
        <row r="1059">
          <cell r="B1059" t="str">
            <v>SHT0010464</v>
          </cell>
          <cell r="C1059" t="str">
            <v>固定阻尼器总成</v>
          </cell>
        </row>
        <row r="1060">
          <cell r="B1060" t="str">
            <v>SHT0010464</v>
          </cell>
          <cell r="C1060" t="str">
            <v>固定阻尼器总成</v>
          </cell>
        </row>
        <row r="1061">
          <cell r="B1061" t="str">
            <v>TSY0010287</v>
          </cell>
          <cell r="C1061" t="str">
            <v>浅蓝色PVC单体PAQ0022-U0</v>
          </cell>
        </row>
        <row r="1062">
          <cell r="B1062" t="str">
            <v>SLT0002344</v>
          </cell>
          <cell r="C1062" t="str">
            <v>M380联体靠背</v>
          </cell>
        </row>
        <row r="1063">
          <cell r="B1063" t="str">
            <v>TST0000169</v>
          </cell>
          <cell r="C1063" t="str">
            <v>ф9.5*80冲针</v>
          </cell>
        </row>
        <row r="1064">
          <cell r="B1064" t="str">
            <v>SHT0000149</v>
          </cell>
          <cell r="C1064" t="str">
            <v>H3升级司机靠背骨架无喷涂</v>
          </cell>
        </row>
        <row r="1065">
          <cell r="B1065" t="str">
            <v>SHT0000149</v>
          </cell>
          <cell r="C1065" t="str">
            <v>H3升级司机靠背骨架无喷涂</v>
          </cell>
        </row>
        <row r="1066">
          <cell r="B1066" t="str">
            <v>SLT0000116</v>
          </cell>
          <cell r="C1066" t="str">
            <v>M31800后排背</v>
          </cell>
        </row>
        <row r="1067">
          <cell r="B1067" t="str">
            <v>TSY0010047</v>
          </cell>
          <cell r="C1067" t="str">
            <v>机织辅料</v>
          </cell>
        </row>
        <row r="1068">
          <cell r="B1068" t="str">
            <v>SLT0002721</v>
          </cell>
          <cell r="C1068" t="str">
            <v>k1左舵四人联体左背布套</v>
          </cell>
        </row>
        <row r="1069">
          <cell r="B1069" t="str">
            <v>TST0001066</v>
          </cell>
          <cell r="C1069" t="str">
            <v>刀杆φ16</v>
          </cell>
        </row>
        <row r="1070">
          <cell r="B1070" t="str">
            <v>REM0002556</v>
          </cell>
          <cell r="C1070" t="str">
            <v>时代H1左后视镜</v>
          </cell>
        </row>
        <row r="1071">
          <cell r="B1071" t="str">
            <v>SLT0002630</v>
          </cell>
          <cell r="C1071" t="str">
            <v>G7窄车前翻双人背窄车</v>
          </cell>
        </row>
        <row r="1072">
          <cell r="B1072" t="str">
            <v>SHT0000494</v>
          </cell>
          <cell r="C1072" t="str">
            <v>H4驾驶员安全带总成</v>
          </cell>
        </row>
        <row r="1073">
          <cell r="B1073" t="str">
            <v>SHT0000536</v>
          </cell>
          <cell r="C1073" t="str">
            <v>H4副驾驶员安全带总成</v>
          </cell>
        </row>
        <row r="1074">
          <cell r="B1074" t="str">
            <v>SHT0002755</v>
          </cell>
          <cell r="C1074" t="str">
            <v>驾驶员安全带总成</v>
          </cell>
        </row>
        <row r="1075">
          <cell r="B1075" t="str">
            <v>SHT0002756</v>
          </cell>
          <cell r="C1075" t="str">
            <v>副驾驶员安全带总成</v>
          </cell>
        </row>
        <row r="1076">
          <cell r="B1076" t="str">
            <v>SLT0002597</v>
          </cell>
          <cell r="C1076" t="str">
            <v>k1左舵四人联体左座布套</v>
          </cell>
        </row>
        <row r="1077">
          <cell r="B1077" t="str">
            <v>SLT0002598</v>
          </cell>
          <cell r="C1077" t="str">
            <v>k1左舵四人联体左背布套</v>
          </cell>
        </row>
        <row r="1078">
          <cell r="B1078" t="str">
            <v>TST0000304</v>
          </cell>
          <cell r="C1078" t="str">
            <v>高铬铜棒</v>
          </cell>
        </row>
        <row r="1079">
          <cell r="B1079" t="str">
            <v>SHT0013129</v>
          </cell>
          <cell r="C1079" t="str">
            <v>防尘罩总成</v>
          </cell>
        </row>
        <row r="1080">
          <cell r="B1080" t="str">
            <v>SLT0002723</v>
          </cell>
          <cell r="C1080" t="str">
            <v>k1左舵四人联体左座布套</v>
          </cell>
        </row>
        <row r="1081">
          <cell r="B1081" t="str">
            <v>TST0000406</v>
          </cell>
          <cell r="C1081" t="str">
            <v>冲头φ20*φ16.23*59</v>
          </cell>
        </row>
        <row r="1082">
          <cell r="B1082" t="str">
            <v>SLT0002595</v>
          </cell>
          <cell r="C1082" t="str">
            <v>k1左舵四人联体右座布套</v>
          </cell>
        </row>
        <row r="1083">
          <cell r="B1083" t="str">
            <v>SLT0002596</v>
          </cell>
          <cell r="C1083" t="str">
            <v>k1左舵四人联体右背布套</v>
          </cell>
        </row>
        <row r="1084">
          <cell r="B1084" t="str">
            <v>BEC0010184</v>
          </cell>
          <cell r="C1084" t="str">
            <v>靠背加热垫总成</v>
          </cell>
        </row>
        <row r="1085">
          <cell r="B1085" t="str">
            <v>SHT0011116</v>
          </cell>
          <cell r="C1085" t="str">
            <v>主驾带扣总成</v>
          </cell>
        </row>
        <row r="1086">
          <cell r="B1086" t="str">
            <v>SHT0011652</v>
          </cell>
          <cell r="C1086" t="str">
            <v>副驾高配带扣总成</v>
          </cell>
        </row>
        <row r="1087">
          <cell r="B1087" t="str">
            <v>SLT0002655</v>
          </cell>
          <cell r="C1087" t="str">
            <v>K1宽车标准侧翻左背布套</v>
          </cell>
        </row>
        <row r="1088">
          <cell r="B1088" t="str">
            <v>TST0000567</v>
          </cell>
          <cell r="C1088" t="str">
            <v>A冲φ10*φ8.1*80</v>
          </cell>
        </row>
        <row r="1089">
          <cell r="B1089" t="str">
            <v>TST0001691</v>
          </cell>
          <cell r="C1089" t="str">
            <v>11寸大剪刀</v>
          </cell>
        </row>
        <row r="1090">
          <cell r="B1090" t="str">
            <v>TST0000152</v>
          </cell>
          <cell r="C1090" t="str">
            <v>尼龙棒</v>
          </cell>
        </row>
        <row r="1091">
          <cell r="B1091" t="str">
            <v>TST0000294</v>
          </cell>
          <cell r="C1091" t="str">
            <v>弯头</v>
          </cell>
        </row>
        <row r="1092">
          <cell r="B1092" t="str">
            <v>TST0000856</v>
          </cell>
          <cell r="C1092" t="str">
            <v>梅花扳手</v>
          </cell>
        </row>
        <row r="1093">
          <cell r="B1093" t="str">
            <v>TST0001843</v>
          </cell>
          <cell r="C1093" t="str">
            <v>耐震压力表</v>
          </cell>
        </row>
        <row r="1094">
          <cell r="B1094" t="str">
            <v>TST0000257</v>
          </cell>
          <cell r="C1094" t="str">
            <v>导柱32*200</v>
          </cell>
        </row>
        <row r="1095">
          <cell r="B1095" t="str">
            <v>SHT0012294</v>
          </cell>
          <cell r="C1095" t="str">
            <v>靠背骨架焊接总成</v>
          </cell>
        </row>
        <row r="1096">
          <cell r="B1096" t="str">
            <v>TST0000393</v>
          </cell>
          <cell r="C1096" t="str">
            <v>冲头φ16.1*φ20*64</v>
          </cell>
        </row>
        <row r="1097">
          <cell r="B1097" t="str">
            <v>TST0000428</v>
          </cell>
          <cell r="C1097" t="str">
            <v>下模φ20*φ7.5*15.5</v>
          </cell>
        </row>
        <row r="1098">
          <cell r="B1098" t="str">
            <v>SLT0002602</v>
          </cell>
          <cell r="C1098" t="str">
            <v>k1窄车双人座布套</v>
          </cell>
        </row>
        <row r="1099">
          <cell r="B1099" t="str">
            <v>SHT0010251</v>
          </cell>
          <cell r="C1099" t="str">
            <v>主驾高度调节机构总成</v>
          </cell>
        </row>
        <row r="1100">
          <cell r="B1100" t="str">
            <v>SHT0011509</v>
          </cell>
          <cell r="C1100" t="str">
            <v>副驾高度调节机构总成</v>
          </cell>
        </row>
        <row r="1101">
          <cell r="B1101" t="str">
            <v>SLT0002581</v>
          </cell>
          <cell r="C1101" t="str">
            <v>k1左侧翻背布套新面料</v>
          </cell>
        </row>
        <row r="1102">
          <cell r="B1102" t="str">
            <v>SLT0002583</v>
          </cell>
          <cell r="C1102" t="str">
            <v>k1右侧翻背布套新面料</v>
          </cell>
        </row>
        <row r="1103">
          <cell r="B1103" t="str">
            <v>TST0000407</v>
          </cell>
          <cell r="C1103" t="str">
            <v>冲头φ16*φ15.55*79</v>
          </cell>
        </row>
        <row r="1104">
          <cell r="B1104" t="str">
            <v>TST0000408</v>
          </cell>
          <cell r="C1104" t="str">
            <v>冲头φ16*φ14.15*90</v>
          </cell>
        </row>
        <row r="1105">
          <cell r="B1105" t="str">
            <v>TST0000418</v>
          </cell>
          <cell r="C1105" t="str">
            <v>冲头φ13*φ10.1*102</v>
          </cell>
        </row>
        <row r="1106">
          <cell r="B1106" t="str">
            <v>TST0001320</v>
          </cell>
          <cell r="C1106" t="str">
            <v>直导套</v>
          </cell>
        </row>
        <row r="1107">
          <cell r="B1107" t="str">
            <v>SHT0000305</v>
          </cell>
          <cell r="C1107" t="str">
            <v>靠背护面组件</v>
          </cell>
        </row>
        <row r="1108">
          <cell r="B1108" t="str">
            <v>TSY0000423</v>
          </cell>
          <cell r="C1108" t="str">
            <v>GTL织物主料NM109</v>
          </cell>
        </row>
        <row r="1109">
          <cell r="B1109" t="str">
            <v>SHT0000652</v>
          </cell>
          <cell r="C1109" t="str">
            <v>重卡右舵副司机底座骨架</v>
          </cell>
        </row>
        <row r="1110">
          <cell r="B1110" t="str">
            <v>SCS0004178</v>
          </cell>
          <cell r="C1110" t="str">
            <v>B40L中改中间安全带总成</v>
          </cell>
        </row>
        <row r="1111">
          <cell r="B1111" t="str">
            <v>SLT0000395</v>
          </cell>
          <cell r="C1111" t="str">
            <v>K1双人右背（三点式）</v>
          </cell>
        </row>
        <row r="1112">
          <cell r="B1112" t="str">
            <v>SLT0000025</v>
          </cell>
          <cell r="C1112" t="str">
            <v>M3长沙右舵正司机背</v>
          </cell>
        </row>
        <row r="1113">
          <cell r="B1113" t="str">
            <v>SLT0000812</v>
          </cell>
          <cell r="C1113" t="str">
            <v>副驾驶员座垫护面总成</v>
          </cell>
        </row>
        <row r="1114">
          <cell r="B1114" t="str">
            <v>SLT0002616</v>
          </cell>
          <cell r="C1114" t="str">
            <v>k11.5左侧翻背布套</v>
          </cell>
        </row>
        <row r="1115">
          <cell r="B1115" t="str">
            <v>SLT0002618</v>
          </cell>
          <cell r="C1115" t="str">
            <v>k11.5右侧翻背布套</v>
          </cell>
        </row>
        <row r="1116">
          <cell r="B1116" t="str">
            <v>SLT0002577</v>
          </cell>
          <cell r="C1116" t="str">
            <v>k1右舵双人座布套新面料</v>
          </cell>
        </row>
        <row r="1117">
          <cell r="B1117" t="str">
            <v>SLT0002622</v>
          </cell>
          <cell r="C1117" t="str">
            <v>K1窄车右舵双人座垫护面</v>
          </cell>
        </row>
        <row r="1118">
          <cell r="B1118" t="str">
            <v>TSY0010433</v>
          </cell>
          <cell r="C1118" t="str">
            <v>织物主料6257</v>
          </cell>
        </row>
        <row r="1119">
          <cell r="B1119" t="str">
            <v>TST0000656</v>
          </cell>
          <cell r="C1119" t="str">
            <v>轴承6209</v>
          </cell>
        </row>
        <row r="1120">
          <cell r="B1120" t="str">
            <v>SHT0000456</v>
          </cell>
          <cell r="C1120" t="str">
            <v>变阻尼机构总成</v>
          </cell>
        </row>
        <row r="1121">
          <cell r="B1121" t="str">
            <v>SHT0000456</v>
          </cell>
          <cell r="C1121" t="str">
            <v>变阻尼机构总成</v>
          </cell>
        </row>
        <row r="1122">
          <cell r="B1122" t="str">
            <v>SLT0001118</v>
          </cell>
          <cell r="C1122" t="str">
            <v>三人靠背骨架总成</v>
          </cell>
        </row>
        <row r="1123">
          <cell r="B1123" t="str">
            <v>SHT0011025</v>
          </cell>
          <cell r="C1123" t="str">
            <v>低配副司机座垫护面总成</v>
          </cell>
        </row>
        <row r="1124">
          <cell r="B1124" t="str">
            <v>REM0000220</v>
          </cell>
          <cell r="C1124" t="str">
            <v>C35DB高配镜片总成(左)</v>
          </cell>
        </row>
        <row r="1125">
          <cell r="B1125" t="str">
            <v>REM0000233</v>
          </cell>
          <cell r="C1125" t="str">
            <v>C35DB高配镜片总成(右)</v>
          </cell>
        </row>
        <row r="1126">
          <cell r="B1126" t="str">
            <v>SLT0000816</v>
          </cell>
          <cell r="C1126" t="str">
            <v>副驾驶员座垫护面总成</v>
          </cell>
        </row>
        <row r="1127">
          <cell r="B1127" t="str">
            <v>SHT0011689</v>
          </cell>
          <cell r="C1127" t="str">
            <v>主驾中配安全带总成</v>
          </cell>
        </row>
        <row r="1128">
          <cell r="B1128" t="str">
            <v>SBS0010012</v>
          </cell>
          <cell r="C1128" t="str">
            <v>司机靠背护面总成</v>
          </cell>
        </row>
        <row r="1129">
          <cell r="B1129" t="str">
            <v>TSY0010143</v>
          </cell>
          <cell r="C1129" t="str">
            <v>织物主料TR5216压花</v>
          </cell>
        </row>
        <row r="1130">
          <cell r="B1130" t="str">
            <v>TAT0010047</v>
          </cell>
          <cell r="C1130" t="str">
            <v>奥杰主驾座椅纸箱</v>
          </cell>
        </row>
        <row r="1131">
          <cell r="B1131" t="str">
            <v>TAT0010048</v>
          </cell>
          <cell r="C1131" t="str">
            <v>奥杰副驾座椅纸箱</v>
          </cell>
        </row>
        <row r="1132">
          <cell r="B1132" t="str">
            <v>SHT0013107</v>
          </cell>
          <cell r="C1132" t="str">
            <v>气弹簧</v>
          </cell>
        </row>
        <row r="1133">
          <cell r="B1133" t="str">
            <v>TAT0010047</v>
          </cell>
          <cell r="C1133" t="str">
            <v>奥杰主驾座椅纸箱</v>
          </cell>
        </row>
        <row r="1134">
          <cell r="B1134" t="str">
            <v>TST0000624</v>
          </cell>
          <cell r="C1134" t="str">
            <v>交流接触器CJX2-1801</v>
          </cell>
        </row>
        <row r="1135">
          <cell r="B1135" t="str">
            <v>TST0000936</v>
          </cell>
          <cell r="C1135" t="str">
            <v>LED灯</v>
          </cell>
        </row>
        <row r="1136">
          <cell r="B1136" t="str">
            <v>TST0001776</v>
          </cell>
          <cell r="C1136" t="str">
            <v>内置过滤器滤网100目</v>
          </cell>
        </row>
        <row r="1137">
          <cell r="B1137" t="str">
            <v>TST0001828</v>
          </cell>
          <cell r="C1137" t="str">
            <v>警示灯</v>
          </cell>
        </row>
        <row r="1138">
          <cell r="B1138" t="str">
            <v>TSY0000239</v>
          </cell>
          <cell r="C1138" t="str">
            <v>辅料DQ0250</v>
          </cell>
        </row>
        <row r="1139">
          <cell r="B1139" t="str">
            <v>SLT0010296</v>
          </cell>
          <cell r="C1139" t="str">
            <v>驾驶员左侧滑轨总成</v>
          </cell>
        </row>
        <row r="1140">
          <cell r="B1140" t="str">
            <v>SLT0001041</v>
          </cell>
          <cell r="C1140" t="str">
            <v>K1出口马来西亚左背骨架</v>
          </cell>
        </row>
        <row r="1141">
          <cell r="B1141" t="str">
            <v>SLT0001042</v>
          </cell>
          <cell r="C1141" t="str">
            <v>K1出口马来西亚右背骨架</v>
          </cell>
        </row>
        <row r="1142">
          <cell r="B1142" t="str">
            <v>SLT0002640</v>
          </cell>
          <cell r="C1142" t="str">
            <v>G7窄车前翻一排三人座</v>
          </cell>
        </row>
        <row r="1143">
          <cell r="B1143" t="str">
            <v>SLT0002641</v>
          </cell>
          <cell r="C1143" t="str">
            <v>G7窄车前翻三排三人座</v>
          </cell>
        </row>
        <row r="1144">
          <cell r="B1144" t="str">
            <v>SLT0002643</v>
          </cell>
          <cell r="C1144" t="str">
            <v>G9宽车前翻一排三人座</v>
          </cell>
        </row>
        <row r="1145">
          <cell r="B1145" t="str">
            <v>SLT0002644</v>
          </cell>
          <cell r="C1145" t="str">
            <v>G9宽车前三排三人座</v>
          </cell>
        </row>
        <row r="1146">
          <cell r="B1146" t="str">
            <v>TST0000402</v>
          </cell>
          <cell r="C1146" t="str">
            <v>冲头φ10*φ7*φ3.65*70</v>
          </cell>
        </row>
        <row r="1147">
          <cell r="B1147" t="str">
            <v>SHT0012296</v>
          </cell>
          <cell r="C1147" t="str">
            <v>驾驶员靠背面套总成</v>
          </cell>
        </row>
        <row r="1148">
          <cell r="B1148" t="str">
            <v>SHT0012823</v>
          </cell>
          <cell r="C1148" t="str">
            <v>副驾靠背面套总成</v>
          </cell>
        </row>
        <row r="1149">
          <cell r="B1149" t="str">
            <v>SHT0000577</v>
          </cell>
          <cell r="C1149" t="str">
            <v>H3改型副司机背骨架总成</v>
          </cell>
        </row>
        <row r="1150">
          <cell r="B1150" t="str">
            <v>SHT0000577</v>
          </cell>
          <cell r="C1150" t="str">
            <v>H3改型副司机背骨架总成</v>
          </cell>
        </row>
        <row r="1151">
          <cell r="B1151" t="str">
            <v>SLT0000708</v>
          </cell>
          <cell r="C1151" t="str">
            <v>M3出口1995副座布套</v>
          </cell>
        </row>
        <row r="1152">
          <cell r="B1152" t="str">
            <v>BEC0010108</v>
          </cell>
          <cell r="C1152" t="str">
            <v>通风加热线束总成</v>
          </cell>
        </row>
        <row r="1153">
          <cell r="B1153" t="str">
            <v>TSY0010388</v>
          </cell>
          <cell r="C1153" t="str">
            <v>织物主料</v>
          </cell>
        </row>
        <row r="1154">
          <cell r="B1154" t="str">
            <v>TST0001337</v>
          </cell>
          <cell r="C1154" t="str">
            <v>导柱32*160</v>
          </cell>
        </row>
        <row r="1155">
          <cell r="B1155" t="str">
            <v>SHT0000676</v>
          </cell>
          <cell r="C1155" t="str">
            <v>重卡副司机底座骨架</v>
          </cell>
        </row>
        <row r="1156">
          <cell r="B1156" t="str">
            <v>SCS0001619</v>
          </cell>
          <cell r="C1156" t="str">
            <v>三排左座椅坐垫骨架总成</v>
          </cell>
        </row>
        <row r="1157">
          <cell r="B1157" t="str">
            <v>SCS0001619</v>
          </cell>
          <cell r="C1157" t="str">
            <v>三排左座椅坐垫骨架总成</v>
          </cell>
        </row>
        <row r="1158">
          <cell r="B1158" t="str">
            <v>SHT0002336</v>
          </cell>
          <cell r="C1158" t="str">
            <v>支撑架</v>
          </cell>
        </row>
        <row r="1159">
          <cell r="B1159" t="str">
            <v>SHT0001849</v>
          </cell>
          <cell r="C1159" t="str">
            <v>支撑垫块</v>
          </cell>
        </row>
        <row r="1160">
          <cell r="B1160" t="str">
            <v>TST0000647</v>
          </cell>
          <cell r="C1160" t="str">
            <v>轴承.64904</v>
          </cell>
        </row>
        <row r="1161">
          <cell r="B1161" t="str">
            <v>SLT0002588</v>
          </cell>
          <cell r="C1161" t="str">
            <v>k1宽车左舵双人座布套</v>
          </cell>
        </row>
        <row r="1162">
          <cell r="B1162" t="str">
            <v>SLT0000578</v>
          </cell>
          <cell r="C1162" t="str">
            <v>K1双人右置左背带安全盒</v>
          </cell>
        </row>
        <row r="1163">
          <cell r="B1163" t="str">
            <v>SLT0010545</v>
          </cell>
          <cell r="C1163" t="str">
            <v>减震器下底板</v>
          </cell>
        </row>
        <row r="1164">
          <cell r="B1164" t="str">
            <v>SHT0012024</v>
          </cell>
          <cell r="C1164" t="str">
            <v>悬浮阀总成</v>
          </cell>
        </row>
        <row r="1165">
          <cell r="B1165" t="str">
            <v>SHT0000591</v>
          </cell>
          <cell r="C1165" t="str">
            <v>H3改型司机背骨架焊接总成</v>
          </cell>
        </row>
        <row r="1166">
          <cell r="B1166" t="str">
            <v>SHT0000591</v>
          </cell>
          <cell r="C1166" t="str">
            <v>H3改型司机背骨架焊接总成</v>
          </cell>
        </row>
        <row r="1167">
          <cell r="B1167" t="str">
            <v>SLT0000717</v>
          </cell>
          <cell r="C1167" t="str">
            <v>M3左舵1695副司机背</v>
          </cell>
        </row>
        <row r="1168">
          <cell r="B1168" t="str">
            <v>SHT0000604</v>
          </cell>
          <cell r="C1168" t="str">
            <v>重卡卧铺木板标准型</v>
          </cell>
        </row>
        <row r="1169">
          <cell r="B1169" t="str">
            <v>TST0000587</v>
          </cell>
          <cell r="C1169" t="str">
            <v>接近开关LJ12A3-4</v>
          </cell>
        </row>
        <row r="1170">
          <cell r="B1170" t="str">
            <v>TSY0000238</v>
          </cell>
          <cell r="C1170" t="str">
            <v>复合布料主料KQ0197</v>
          </cell>
        </row>
        <row r="1171">
          <cell r="B1171" t="str">
            <v>TSY0010243</v>
          </cell>
          <cell r="C1171" t="str">
            <v>织物主料</v>
          </cell>
        </row>
        <row r="1172">
          <cell r="B1172" t="str">
            <v>SLT0000863</v>
          </cell>
          <cell r="C1172" t="str">
            <v>1800卧铺泡沫</v>
          </cell>
        </row>
        <row r="1173">
          <cell r="B1173" t="str">
            <v>SHT0000556</v>
          </cell>
          <cell r="C1173" t="str">
            <v>驾驶员靠背骨架总成</v>
          </cell>
        </row>
        <row r="1174">
          <cell r="B1174" t="str">
            <v>SHT0000675</v>
          </cell>
          <cell r="C1174" t="str">
            <v>驾驶员靠背骨架总成</v>
          </cell>
        </row>
        <row r="1175">
          <cell r="B1175" t="str">
            <v>SHT0000556</v>
          </cell>
          <cell r="C1175" t="str">
            <v>驾驶员靠背骨架总成</v>
          </cell>
        </row>
        <row r="1176">
          <cell r="B1176" t="str">
            <v>SHT0000675</v>
          </cell>
          <cell r="C1176" t="str">
            <v>驾驶员靠背骨架总成</v>
          </cell>
        </row>
        <row r="1177">
          <cell r="B1177" t="str">
            <v>SCS0001336</v>
          </cell>
          <cell r="C1177" t="str">
            <v>副驾左侧调角器</v>
          </cell>
        </row>
        <row r="1178">
          <cell r="B1178" t="str">
            <v>SCS0001336</v>
          </cell>
          <cell r="C1178" t="str">
            <v>副驾左侧调角器</v>
          </cell>
        </row>
        <row r="1179">
          <cell r="B1179" t="str">
            <v>SCS0001335</v>
          </cell>
          <cell r="C1179" t="str">
            <v>副驾右侧调角器带气囊</v>
          </cell>
        </row>
        <row r="1180">
          <cell r="B1180" t="str">
            <v>SCS0001335</v>
          </cell>
          <cell r="C1180" t="str">
            <v>副驾右侧调角器带气囊</v>
          </cell>
        </row>
        <row r="1181">
          <cell r="B1181" t="str">
            <v>SCS0004557</v>
          </cell>
          <cell r="C1181" t="str">
            <v>主驾右滑轨总成</v>
          </cell>
        </row>
        <row r="1182">
          <cell r="B1182" t="str">
            <v>SCS0004558</v>
          </cell>
          <cell r="C1182" t="str">
            <v>副驾左滑轨总成</v>
          </cell>
        </row>
        <row r="1183">
          <cell r="B1183" t="str">
            <v>SCS0004557</v>
          </cell>
          <cell r="C1183" t="str">
            <v>主驾右滑轨总成</v>
          </cell>
        </row>
        <row r="1184">
          <cell r="B1184" t="str">
            <v>SCS0004558</v>
          </cell>
          <cell r="C1184" t="str">
            <v>副驾左滑轨总成</v>
          </cell>
        </row>
        <row r="1185">
          <cell r="B1185" t="str">
            <v>SBS0010024</v>
          </cell>
          <cell r="C1185" t="str">
            <v>单人靠背护面总成</v>
          </cell>
        </row>
        <row r="1186">
          <cell r="B1186" t="str">
            <v>SBS0010020</v>
          </cell>
          <cell r="C1186" t="str">
            <v>双人右靠背护面总成(左舵)</v>
          </cell>
        </row>
        <row r="1187">
          <cell r="B1187" t="str">
            <v>SBS0010025</v>
          </cell>
          <cell r="C1187" t="str">
            <v>双人右靠背护面总成(右舵)</v>
          </cell>
        </row>
        <row r="1188">
          <cell r="B1188" t="str">
            <v>SCS0011854</v>
          </cell>
          <cell r="C1188" t="str">
            <v>双人左靠背护面总成</v>
          </cell>
        </row>
        <row r="1189">
          <cell r="B1189" t="str">
            <v>TMI0000084</v>
          </cell>
          <cell r="C1189" t="str">
            <v>PA66-RN230十字横梁料</v>
          </cell>
        </row>
        <row r="1190">
          <cell r="B1190" t="str">
            <v>TMI0000113</v>
          </cell>
          <cell r="C1190" t="str">
            <v>PA66-RN130本色</v>
          </cell>
        </row>
        <row r="1191">
          <cell r="B1191" t="str">
            <v>TSY0010244</v>
          </cell>
          <cell r="C1191" t="str">
            <v>辅料PVC CM700</v>
          </cell>
        </row>
        <row r="1192">
          <cell r="B1192" t="str">
            <v>TST0001198</v>
          </cell>
          <cell r="C1192" t="str">
            <v>吹尘枪</v>
          </cell>
        </row>
        <row r="1193">
          <cell r="B1193" t="str">
            <v>SLT0010539</v>
          </cell>
          <cell r="C1193" t="str">
            <v>减震器上盖板</v>
          </cell>
        </row>
        <row r="1194">
          <cell r="B1194" t="str">
            <v>SLT0002631</v>
          </cell>
          <cell r="C1194" t="str">
            <v>G7窄车前翻三排双人座</v>
          </cell>
        </row>
        <row r="1195">
          <cell r="B1195" t="str">
            <v>SLT0002632</v>
          </cell>
          <cell r="C1195" t="str">
            <v>G7窄车前翻二排双人座</v>
          </cell>
        </row>
        <row r="1196">
          <cell r="B1196" t="str">
            <v>SLT0002637</v>
          </cell>
          <cell r="C1196" t="str">
            <v>G9宽车前翻二排双人座</v>
          </cell>
        </row>
        <row r="1197">
          <cell r="B1197" t="str">
            <v>SLT0002638</v>
          </cell>
          <cell r="C1197" t="str">
            <v>G9宽车前翻三排双人座</v>
          </cell>
        </row>
        <row r="1198">
          <cell r="B1198" t="str">
            <v>TST0000391</v>
          </cell>
          <cell r="C1198" t="str">
            <v>冲头</v>
          </cell>
        </row>
        <row r="1199">
          <cell r="B1199" t="str">
            <v>BEC0010161</v>
          </cell>
          <cell r="C1199" t="str">
            <v>通风加热线束</v>
          </cell>
        </row>
        <row r="1200">
          <cell r="B1200" t="str">
            <v>SHT0001843</v>
          </cell>
          <cell r="C1200" t="str">
            <v>驾驶员靠背面套总成</v>
          </cell>
        </row>
        <row r="1201">
          <cell r="B1201" t="str">
            <v>SLT0002123</v>
          </cell>
          <cell r="C1201" t="str">
            <v>驾驶员右侧滑轨总成</v>
          </cell>
        </row>
        <row r="1202">
          <cell r="B1202" t="str">
            <v>SLT0002123</v>
          </cell>
          <cell r="C1202" t="str">
            <v>驾驶员右侧滑轨总成</v>
          </cell>
        </row>
        <row r="1203">
          <cell r="B1203" t="str">
            <v>TSY0000240</v>
          </cell>
          <cell r="C1203" t="str">
            <v>辅料DQ0133</v>
          </cell>
        </row>
        <row r="1204">
          <cell r="B1204" t="str">
            <v>SLT0001116</v>
          </cell>
          <cell r="C1204" t="str">
            <v>双人靠背骨架总成</v>
          </cell>
        </row>
        <row r="1205">
          <cell r="B1205" t="str">
            <v>SCS0005284</v>
          </cell>
          <cell r="C1205" t="str">
            <v>滑槽总成NO.2</v>
          </cell>
        </row>
        <row r="1206">
          <cell r="B1206" t="str">
            <v>SLT0002720</v>
          </cell>
          <cell r="C1206" t="str">
            <v>k1左舵四人联体右背布套</v>
          </cell>
        </row>
        <row r="1207">
          <cell r="B1207" t="str">
            <v>SLT0001585</v>
          </cell>
          <cell r="C1207" t="str">
            <v>驾驶员靠背护面总成</v>
          </cell>
        </row>
        <row r="1208">
          <cell r="B1208" t="str">
            <v>SCS0006027</v>
          </cell>
          <cell r="C1208" t="str">
            <v>主驾左滑轨总成</v>
          </cell>
        </row>
        <row r="1209">
          <cell r="B1209" t="str">
            <v>SCS0006028</v>
          </cell>
          <cell r="C1209" t="str">
            <v>主驾右滑轨总成</v>
          </cell>
        </row>
        <row r="1210">
          <cell r="B1210" t="str">
            <v>SLT0000688</v>
          </cell>
          <cell r="C1210" t="str">
            <v>M3驾驶员滑轨总成左主动</v>
          </cell>
        </row>
        <row r="1211">
          <cell r="B1211" t="str">
            <v>SHT0013504</v>
          </cell>
          <cell r="C1211" t="str">
            <v>驾驶员安全带总成</v>
          </cell>
        </row>
        <row r="1212">
          <cell r="B1212" t="str">
            <v>SHT0013505</v>
          </cell>
          <cell r="C1212" t="str">
            <v>副驾驶员安全带总成</v>
          </cell>
        </row>
        <row r="1213">
          <cell r="B1213" t="str">
            <v>TST0000235</v>
          </cell>
          <cell r="C1213" t="str">
            <v>ф22铣刀</v>
          </cell>
        </row>
        <row r="1214">
          <cell r="B1214" t="str">
            <v>TST0000536</v>
          </cell>
          <cell r="C1214" t="str">
            <v>微电脑充电器</v>
          </cell>
        </row>
        <row r="1215">
          <cell r="B1215" t="str">
            <v>TMI0000087</v>
          </cell>
          <cell r="C1215" t="str">
            <v>PA66+GF35尼龙料S1685黑色</v>
          </cell>
        </row>
        <row r="1216">
          <cell r="B1216" t="str">
            <v>TWT0000073</v>
          </cell>
          <cell r="C1216" t="str">
            <v>焊锡丝(0.8Φ)</v>
          </cell>
        </row>
        <row r="1217">
          <cell r="B1217" t="str">
            <v>SHT0000643</v>
          </cell>
          <cell r="C1217" t="str">
            <v>重卡中间座垫骨架总成</v>
          </cell>
        </row>
        <row r="1218">
          <cell r="B1218" t="str">
            <v>SHT0000656</v>
          </cell>
          <cell r="C1218" t="str">
            <v>右舵1B220中间座垫骨架</v>
          </cell>
        </row>
        <row r="1219">
          <cell r="B1219" t="str">
            <v>SLT0010347</v>
          </cell>
          <cell r="C1219" t="str">
            <v>扶手总成</v>
          </cell>
        </row>
        <row r="1220">
          <cell r="B1220" t="str">
            <v>TST0000730</v>
          </cell>
          <cell r="C1220" t="str">
            <v>定刀</v>
          </cell>
        </row>
        <row r="1221">
          <cell r="B1221" t="str">
            <v>TST0001734</v>
          </cell>
          <cell r="C1221" t="str">
            <v>机针22号</v>
          </cell>
        </row>
        <row r="1222">
          <cell r="B1222" t="str">
            <v>TST0001740</v>
          </cell>
          <cell r="C1222" t="str">
            <v>定位钩</v>
          </cell>
        </row>
        <row r="1223">
          <cell r="B1223" t="str">
            <v>TST0000599</v>
          </cell>
          <cell r="C1223" t="str">
            <v>时间继电器</v>
          </cell>
        </row>
        <row r="1224">
          <cell r="B1224" t="str">
            <v>TST0000653</v>
          </cell>
          <cell r="C1224" t="str">
            <v>压力表</v>
          </cell>
        </row>
        <row r="1225">
          <cell r="B1225" t="str">
            <v>TST0000655</v>
          </cell>
          <cell r="C1225" t="str">
            <v>轴承207</v>
          </cell>
        </row>
        <row r="1226">
          <cell r="B1226" t="str">
            <v>TST0000671</v>
          </cell>
          <cell r="C1226" t="str">
            <v>浮球阀（1吋）</v>
          </cell>
        </row>
        <row r="1227">
          <cell r="B1227" t="str">
            <v>TST0001017</v>
          </cell>
          <cell r="C1227" t="str">
            <v>漏电保护器2P/32A</v>
          </cell>
        </row>
        <row r="1228">
          <cell r="B1228" t="str">
            <v>TST0001731</v>
          </cell>
          <cell r="C1228" t="str">
            <v>（紫外线）灯管150W</v>
          </cell>
        </row>
        <row r="1229">
          <cell r="B1229" t="str">
            <v>TST0001813</v>
          </cell>
          <cell r="C1229" t="str">
            <v>脚踏开关</v>
          </cell>
        </row>
        <row r="1230">
          <cell r="B1230" t="str">
            <v>TST0000312</v>
          </cell>
          <cell r="C1230" t="str">
            <v>钢丝管</v>
          </cell>
        </row>
        <row r="1231">
          <cell r="B1231" t="str">
            <v>SHT0010601</v>
          </cell>
          <cell r="C1231" t="str">
            <v>安全带高调器总成</v>
          </cell>
        </row>
        <row r="1232">
          <cell r="B1232" t="str">
            <v>SLT0001106</v>
          </cell>
          <cell r="C1232" t="str">
            <v>K1窄车三人背骨架</v>
          </cell>
        </row>
        <row r="1233">
          <cell r="B1233" t="str">
            <v>TSY0010386</v>
          </cell>
          <cell r="C1233" t="str">
            <v>黑色同色织物辅料</v>
          </cell>
        </row>
        <row r="1234">
          <cell r="B1234" t="str">
            <v>SLT0000651</v>
          </cell>
          <cell r="C1234" t="str">
            <v>K1侧翻背左（不带头枕）</v>
          </cell>
        </row>
        <row r="1235">
          <cell r="B1235" t="str">
            <v>SLT0002722</v>
          </cell>
          <cell r="C1235" t="str">
            <v>k1左舵四人联体右座布套</v>
          </cell>
        </row>
        <row r="1236">
          <cell r="B1236" t="str">
            <v>TSY0000196</v>
          </cell>
          <cell r="C1236" t="str">
            <v>新H3000辅料97741</v>
          </cell>
        </row>
        <row r="1237">
          <cell r="B1237" t="str">
            <v>TST0000631</v>
          </cell>
          <cell r="C1237" t="str">
            <v>大滑块</v>
          </cell>
        </row>
        <row r="1238">
          <cell r="B1238" t="str">
            <v>REM0002523</v>
          </cell>
          <cell r="C1238" t="str">
            <v>仿丰田右舵右后视镜</v>
          </cell>
        </row>
        <row r="1239">
          <cell r="B1239" t="str">
            <v>SHT0012355</v>
          </cell>
          <cell r="C1239" t="str">
            <v>驾驶员靠背面套总成</v>
          </cell>
        </row>
        <row r="1240">
          <cell r="B1240" t="str">
            <v>SHT0012824</v>
          </cell>
          <cell r="C1240" t="str">
            <v>副驾靠背面套总成</v>
          </cell>
        </row>
        <row r="1241">
          <cell r="B1241" t="str">
            <v>SHT0000621</v>
          </cell>
          <cell r="C1241" t="str">
            <v>下卧铺木板总成</v>
          </cell>
        </row>
        <row r="1242">
          <cell r="B1242" t="str">
            <v>SHT0011065</v>
          </cell>
          <cell r="C1242" t="str">
            <v>预埋钢丝A</v>
          </cell>
        </row>
        <row r="1243">
          <cell r="B1243" t="str">
            <v>TST0000255</v>
          </cell>
          <cell r="C1243" t="str">
            <v>导柱φ45*220</v>
          </cell>
        </row>
        <row r="1244">
          <cell r="B1244" t="str">
            <v>SLT0000684</v>
          </cell>
          <cell r="C1244" t="str">
            <v>M3出口80正司机背布套</v>
          </cell>
        </row>
        <row r="1245">
          <cell r="B1245" t="str">
            <v>SLT0002617</v>
          </cell>
          <cell r="C1245" t="str">
            <v>k11.5左侧翻座布套</v>
          </cell>
        </row>
        <row r="1246">
          <cell r="B1246" t="str">
            <v>SLT0002619</v>
          </cell>
          <cell r="C1246" t="str">
            <v>k11.5右侧翻座布套</v>
          </cell>
        </row>
        <row r="1247">
          <cell r="B1247" t="str">
            <v>TSY0000198</v>
          </cell>
          <cell r="C1247" t="str">
            <v>辅料GM200</v>
          </cell>
        </row>
        <row r="1248">
          <cell r="B1248" t="str">
            <v>SCS0004559</v>
          </cell>
          <cell r="C1248" t="str">
            <v>副驾右滑轨总成</v>
          </cell>
        </row>
        <row r="1249">
          <cell r="B1249" t="str">
            <v>SCS0004556</v>
          </cell>
          <cell r="C1249" t="str">
            <v>主驾左滑轨总成</v>
          </cell>
        </row>
        <row r="1250">
          <cell r="B1250" t="str">
            <v>SCS0004559</v>
          </cell>
          <cell r="C1250" t="str">
            <v>副驾右滑轨总成</v>
          </cell>
        </row>
        <row r="1251">
          <cell r="B1251" t="str">
            <v>SBS0010186</v>
          </cell>
          <cell r="C1251" t="str">
            <v>双人座垫护面总成</v>
          </cell>
        </row>
        <row r="1252">
          <cell r="B1252" t="str">
            <v>TST0000326</v>
          </cell>
          <cell r="C1252" t="str">
            <v>手动拉铆枪</v>
          </cell>
        </row>
        <row r="1253">
          <cell r="B1253" t="str">
            <v>TST0000326</v>
          </cell>
          <cell r="C1253" t="str">
            <v>手动拉铆枪</v>
          </cell>
        </row>
        <row r="1254">
          <cell r="B1254" t="str">
            <v>SLT0010162</v>
          </cell>
          <cell r="C1254" t="str">
            <v>虎V正司机背布套</v>
          </cell>
        </row>
        <row r="1255">
          <cell r="B1255" t="str">
            <v>SLT0000394</v>
          </cell>
          <cell r="C1255" t="str">
            <v>K1双人左背</v>
          </cell>
        </row>
        <row r="1256">
          <cell r="B1256" t="str">
            <v>SLT0010178</v>
          </cell>
          <cell r="C1256" t="str">
            <v>虎V副司机座布套</v>
          </cell>
        </row>
        <row r="1257">
          <cell r="B1257" t="str">
            <v>TMP5004016</v>
          </cell>
          <cell r="C1257" t="str">
            <v>稀释剂A/T#570THINNER</v>
          </cell>
        </row>
        <row r="1258">
          <cell r="B1258" t="str">
            <v>SHT0002701</v>
          </cell>
          <cell r="C1258" t="str">
            <v>2490上卧铺骨架木板</v>
          </cell>
        </row>
        <row r="1259">
          <cell r="B1259" t="str">
            <v>TSY0000834</v>
          </cell>
          <cell r="C1259" t="str">
            <v>轩德6PVC皮革单层</v>
          </cell>
        </row>
        <row r="1260">
          <cell r="B1260" t="str">
            <v>TST0000409</v>
          </cell>
          <cell r="C1260" t="str">
            <v>冲头φ11.1*φ14*76</v>
          </cell>
        </row>
        <row r="1261">
          <cell r="B1261" t="str">
            <v>BPC0000042</v>
          </cell>
          <cell r="C1261" t="str">
            <v>阻尼器总成</v>
          </cell>
        </row>
        <row r="1262">
          <cell r="B1262" t="str">
            <v>SLT0001686</v>
          </cell>
          <cell r="C1262" t="str">
            <v>M31RB副驾左侧滑轨总成</v>
          </cell>
        </row>
        <row r="1263">
          <cell r="B1263" t="str">
            <v>SLT0001688</v>
          </cell>
          <cell r="C1263" t="str">
            <v>主驾右侧滑轨总成</v>
          </cell>
        </row>
        <row r="1264">
          <cell r="B1264" t="str">
            <v>SHT0014955</v>
          </cell>
          <cell r="C1264" t="str">
            <v>坐垫面套总成</v>
          </cell>
        </row>
        <row r="1265">
          <cell r="B1265" t="str">
            <v>TST0000401</v>
          </cell>
          <cell r="C1265" t="str">
            <v>冲头φ12*φ8.1*71</v>
          </cell>
        </row>
        <row r="1266">
          <cell r="B1266" t="str">
            <v>REM0002542</v>
          </cell>
          <cell r="C1266" t="str">
            <v>1600右后视镜</v>
          </cell>
        </row>
        <row r="1267">
          <cell r="B1267" t="str">
            <v>SHT0000413</v>
          </cell>
          <cell r="C1267" t="str">
            <v>驾驶员靠背骨架总成</v>
          </cell>
        </row>
        <row r="1268">
          <cell r="B1268" t="str">
            <v>SHT0000413</v>
          </cell>
          <cell r="C1268" t="str">
            <v>驾驶员靠背骨架总成</v>
          </cell>
        </row>
        <row r="1269">
          <cell r="B1269" t="str">
            <v>SHT0012241</v>
          </cell>
          <cell r="C1269" t="str">
            <v>驾驶员座垫护面总成</v>
          </cell>
        </row>
        <row r="1270">
          <cell r="B1270" t="str">
            <v>SHT0014960</v>
          </cell>
          <cell r="C1270" t="str">
            <v>座垫护面总成</v>
          </cell>
        </row>
        <row r="1271">
          <cell r="B1271" t="str">
            <v>SHT0012243</v>
          </cell>
          <cell r="C1271" t="str">
            <v>副驾驶员座垫护面总成</v>
          </cell>
        </row>
        <row r="1272">
          <cell r="B1272" t="str">
            <v>SLT0000048</v>
          </cell>
          <cell r="C1272" t="str">
            <v>M3右舵80司机背布套</v>
          </cell>
        </row>
        <row r="1273">
          <cell r="B1273" t="str">
            <v>SCS0005283</v>
          </cell>
          <cell r="C1273" t="str">
            <v>滑槽总成NO.1</v>
          </cell>
        </row>
        <row r="1274">
          <cell r="B1274" t="str">
            <v>TSY0010144</v>
          </cell>
          <cell r="C1274" t="str">
            <v>织物辅料TR5216</v>
          </cell>
        </row>
        <row r="1275">
          <cell r="B1275" t="str">
            <v>TSY0010514</v>
          </cell>
          <cell r="C1275" t="str">
            <v>面套主料</v>
          </cell>
        </row>
        <row r="1276">
          <cell r="B1276" t="str">
            <v>TST0000435</v>
          </cell>
          <cell r="C1276" t="str">
            <v>定向工装车轮5”</v>
          </cell>
        </row>
        <row r="1277">
          <cell r="B1277" t="str">
            <v>TSY0000190</v>
          </cell>
          <cell r="C1277" t="str">
            <v>主料OM-ZY9</v>
          </cell>
        </row>
        <row r="1278">
          <cell r="B1278" t="str">
            <v>TSY0000201</v>
          </cell>
          <cell r="C1278" t="str">
            <v>主料OM-ZY4</v>
          </cell>
        </row>
        <row r="1279">
          <cell r="B1279" t="str">
            <v>TSY0000430</v>
          </cell>
          <cell r="C1279" t="str">
            <v>GTL织物主料NM104</v>
          </cell>
        </row>
        <row r="1280">
          <cell r="B1280" t="str">
            <v>SHT0012428</v>
          </cell>
          <cell r="C1280" t="str">
            <v>驾驶员安全带总成</v>
          </cell>
        </row>
        <row r="1281">
          <cell r="B1281" t="str">
            <v>SHT0012430</v>
          </cell>
          <cell r="C1281" t="str">
            <v>副驾驶员安全带总成</v>
          </cell>
        </row>
        <row r="1282">
          <cell r="B1282" t="str">
            <v>TSY0000473</v>
          </cell>
          <cell r="C1282" t="str">
            <v>布料ZQ0243</v>
          </cell>
        </row>
        <row r="1283">
          <cell r="B1283" t="str">
            <v>SLT0002626</v>
          </cell>
          <cell r="C1283" t="str">
            <v>K1窄车右舵双人背</v>
          </cell>
        </row>
        <row r="1284">
          <cell r="B1284" t="str">
            <v>SLT0000698</v>
          </cell>
          <cell r="C1284" t="str">
            <v>M3奥铃升级海外出口正座</v>
          </cell>
        </row>
        <row r="1285">
          <cell r="B1285" t="str">
            <v>TWT0000070</v>
          </cell>
          <cell r="C1285" t="str">
            <v>角铁</v>
          </cell>
        </row>
        <row r="1286">
          <cell r="B1286" t="str">
            <v>TSY0010145</v>
          </cell>
          <cell r="C1286" t="str">
            <v>辅料93323-5</v>
          </cell>
        </row>
        <row r="1287">
          <cell r="B1287" t="str">
            <v>SLT0000399</v>
          </cell>
          <cell r="C1287" t="str">
            <v>左舵双人右背左被动调角器</v>
          </cell>
        </row>
        <row r="1288">
          <cell r="B1288" t="str">
            <v>SLT0001050</v>
          </cell>
          <cell r="C1288" t="str">
            <v>右舵双人左背右被动调角器</v>
          </cell>
        </row>
        <row r="1289">
          <cell r="B1289" t="str">
            <v>SLT0000090</v>
          </cell>
          <cell r="C1289" t="str">
            <v>M3右舵80副座布套</v>
          </cell>
        </row>
        <row r="1290">
          <cell r="B1290" t="str">
            <v>SHT0011653</v>
          </cell>
          <cell r="C1290" t="str">
            <v>安全带带扣总成</v>
          </cell>
        </row>
        <row r="1291">
          <cell r="B1291" t="str">
            <v>SLT0001051</v>
          </cell>
          <cell r="C1291" t="str">
            <v>K1右舵双人右背左被动</v>
          </cell>
        </row>
        <row r="1292">
          <cell r="B1292" t="str">
            <v>SLT0000410</v>
          </cell>
          <cell r="C1292" t="str">
            <v>K1左舵单人右被动调角器</v>
          </cell>
        </row>
        <row r="1293">
          <cell r="B1293" t="str">
            <v>SLT0001054</v>
          </cell>
          <cell r="C1293" t="str">
            <v>K1右舵单人左被动调角器</v>
          </cell>
        </row>
        <row r="1294">
          <cell r="B1294" t="str">
            <v>TST0001857</v>
          </cell>
          <cell r="C1294" t="str">
            <v>丝杠ф24</v>
          </cell>
        </row>
        <row r="1295">
          <cell r="B1295" t="str">
            <v>SLT0002653</v>
          </cell>
          <cell r="C1295" t="str">
            <v>K1标准双人座布套</v>
          </cell>
        </row>
        <row r="1296">
          <cell r="B1296" t="str">
            <v>SLT0001586</v>
          </cell>
          <cell r="C1296" t="str">
            <v>副驾驶员大背护面总成</v>
          </cell>
        </row>
        <row r="1297">
          <cell r="B1297" t="str">
            <v>SLT0001687</v>
          </cell>
          <cell r="C1297" t="str">
            <v>M31RB副驾右侧滑轨总成</v>
          </cell>
        </row>
        <row r="1298">
          <cell r="B1298" t="str">
            <v>SLT0001689</v>
          </cell>
          <cell r="C1298" t="str">
            <v>主驾左侧滑轨总成</v>
          </cell>
        </row>
        <row r="1299">
          <cell r="B1299" t="str">
            <v>SLT0010174</v>
          </cell>
          <cell r="C1299" t="str">
            <v>虎V副司机背布套</v>
          </cell>
        </row>
        <row r="1300">
          <cell r="B1300" t="str">
            <v>SHT0002768</v>
          </cell>
          <cell r="C1300" t="str">
            <v>驾驶员安全带卷轴器总成</v>
          </cell>
        </row>
        <row r="1301">
          <cell r="B1301" t="str">
            <v>SHT0002769</v>
          </cell>
          <cell r="C1301" t="str">
            <v>副驾安全带卷轴器总成</v>
          </cell>
        </row>
        <row r="1302">
          <cell r="B1302" t="str">
            <v>SHT0002278</v>
          </cell>
          <cell r="C1302" t="str">
            <v>H4出口西班牙司机纸箱</v>
          </cell>
        </row>
        <row r="1303">
          <cell r="B1303" t="str">
            <v>SHT0002278</v>
          </cell>
          <cell r="C1303" t="str">
            <v>H4出口西班牙司机纸箱</v>
          </cell>
        </row>
        <row r="1304">
          <cell r="B1304" t="str">
            <v>TMP5009001</v>
          </cell>
          <cell r="C1304" t="str">
            <v>粘尘剂</v>
          </cell>
        </row>
        <row r="1305">
          <cell r="B1305" t="str">
            <v>SHT0012095</v>
          </cell>
          <cell r="C1305" t="str">
            <v>阻尼器总成</v>
          </cell>
        </row>
        <row r="1306">
          <cell r="B1306" t="str">
            <v>SLT0000408</v>
          </cell>
          <cell r="C1306" t="str">
            <v>K1单人背（带头枕）</v>
          </cell>
        </row>
        <row r="1307">
          <cell r="B1307" t="str">
            <v>SLT0002699</v>
          </cell>
          <cell r="C1307" t="str">
            <v>出口1995卧铺发泡</v>
          </cell>
        </row>
        <row r="1308">
          <cell r="B1308" t="str">
            <v>TCT0000027</v>
          </cell>
          <cell r="C1308" t="str">
            <v>硅烷陶化剂</v>
          </cell>
        </row>
        <row r="1309">
          <cell r="B1309" t="str">
            <v>TST0001669</v>
          </cell>
          <cell r="C1309" t="str">
            <v>定位销.KRPN-8P</v>
          </cell>
        </row>
        <row r="1310">
          <cell r="B1310" t="str">
            <v>TST0000851</v>
          </cell>
          <cell r="C1310" t="str">
            <v>配电箱</v>
          </cell>
        </row>
        <row r="1311">
          <cell r="B1311" t="str">
            <v>TST0000295</v>
          </cell>
          <cell r="C1311" t="str">
            <v>车轮5＇＇</v>
          </cell>
        </row>
        <row r="1312">
          <cell r="B1312" t="str">
            <v>SCS0004781</v>
          </cell>
          <cell r="C1312" t="str">
            <v>调角器右被动6804032</v>
          </cell>
        </row>
        <row r="1313">
          <cell r="B1313" t="str">
            <v>SCS0004782</v>
          </cell>
          <cell r="C1313" t="str">
            <v>调角器右主动6904031</v>
          </cell>
        </row>
        <row r="1314">
          <cell r="B1314" t="str">
            <v>SCS0004783</v>
          </cell>
          <cell r="C1314" t="str">
            <v>调角器左被动6904032</v>
          </cell>
        </row>
        <row r="1315">
          <cell r="B1315" t="str">
            <v>SCS0004784</v>
          </cell>
          <cell r="C1315" t="str">
            <v>调角器左主动6804031</v>
          </cell>
        </row>
        <row r="1316">
          <cell r="B1316" t="str">
            <v>TMP5008001</v>
          </cell>
          <cell r="C1316" t="str">
            <v>杀菌剂5008001</v>
          </cell>
        </row>
        <row r="1317">
          <cell r="B1317" t="str">
            <v>SHT0011340</v>
          </cell>
          <cell r="C1317" t="str">
            <v>标配坐垫织物面套总成</v>
          </cell>
        </row>
        <row r="1318">
          <cell r="B1318" t="str">
            <v>SLT0001047</v>
          </cell>
          <cell r="C1318" t="str">
            <v>左靠背护面总成（有背板）</v>
          </cell>
        </row>
        <row r="1319">
          <cell r="B1319" t="str">
            <v>SLT0001048</v>
          </cell>
          <cell r="C1319" t="str">
            <v>右靠背护面总成（有背板）</v>
          </cell>
        </row>
        <row r="1320">
          <cell r="B1320" t="str">
            <v>TSY0000767</v>
          </cell>
          <cell r="C1320" t="str">
            <v>主料FDZQ0297BG0A1</v>
          </cell>
        </row>
        <row r="1321">
          <cell r="B1321" t="str">
            <v>TCT0000031</v>
          </cell>
          <cell r="C1321" t="str">
            <v>PPGsolvent-03/186K-C1溶</v>
          </cell>
        </row>
        <row r="1322">
          <cell r="B1322" t="str">
            <v>SHT0000555</v>
          </cell>
          <cell r="C1322" t="str">
            <v>驾驶员靠背护面总成</v>
          </cell>
        </row>
        <row r="1323">
          <cell r="B1323" t="str">
            <v>SLT0000519</v>
          </cell>
          <cell r="C1323" t="str">
            <v>K1侧翻左调角器主动</v>
          </cell>
        </row>
        <row r="1324">
          <cell r="B1324" t="str">
            <v>SLT0000520</v>
          </cell>
          <cell r="C1324" t="str">
            <v>K1侧翻左调角器被动</v>
          </cell>
        </row>
        <row r="1325">
          <cell r="B1325" t="str">
            <v>SLT0000542</v>
          </cell>
          <cell r="C1325" t="str">
            <v>K1侧翻右调角器主动</v>
          </cell>
        </row>
        <row r="1326">
          <cell r="B1326" t="str">
            <v>SLT0000543</v>
          </cell>
          <cell r="C1326" t="str">
            <v>K1侧翻右调角器被动</v>
          </cell>
        </row>
        <row r="1327">
          <cell r="B1327" t="str">
            <v>TCT0000031</v>
          </cell>
          <cell r="C1327" t="str">
            <v>PPGsolvent-03/186K-C1溶</v>
          </cell>
        </row>
        <row r="1328">
          <cell r="B1328" t="str">
            <v>SHT0012447</v>
          </cell>
          <cell r="C1328" t="str">
            <v>升降调节开关总成</v>
          </cell>
        </row>
        <row r="1329">
          <cell r="B1329" t="str">
            <v>SHT0012447</v>
          </cell>
          <cell r="C1329" t="str">
            <v>升降调节开关总成</v>
          </cell>
        </row>
        <row r="1330">
          <cell r="B1330" t="str">
            <v>SHT0001651</v>
          </cell>
          <cell r="C1330" t="str">
            <v>坐盆总成</v>
          </cell>
        </row>
        <row r="1331">
          <cell r="B1331" t="str">
            <v>SHT0013157</v>
          </cell>
          <cell r="C1331" t="str">
            <v>1.0升级M4座盆总成</v>
          </cell>
        </row>
        <row r="1332">
          <cell r="B1332" t="str">
            <v>SLT0001685</v>
          </cell>
          <cell r="C1332" t="str">
            <v>主驾靠背骨架总成</v>
          </cell>
        </row>
        <row r="1333">
          <cell r="B1333" t="str">
            <v>SLT0000551</v>
          </cell>
          <cell r="C1333" t="str">
            <v>K1单人背（无头枕）</v>
          </cell>
        </row>
        <row r="1334">
          <cell r="B1334" t="str">
            <v>SLT0001059</v>
          </cell>
          <cell r="C1334" t="str">
            <v>左靠背护面总成（无背板）</v>
          </cell>
        </row>
        <row r="1335">
          <cell r="B1335" t="str">
            <v>SLT0001064</v>
          </cell>
          <cell r="C1335" t="str">
            <v>右靠背护面总成（无背板）</v>
          </cell>
        </row>
        <row r="1336">
          <cell r="B1336" t="str">
            <v>SLT0000595</v>
          </cell>
          <cell r="C1336" t="str">
            <v>K1-1.5侧翻左背</v>
          </cell>
        </row>
        <row r="1337">
          <cell r="B1337" t="str">
            <v>SHT0000226</v>
          </cell>
          <cell r="C1337" t="str">
            <v>驾驶员坐垫护面总成</v>
          </cell>
        </row>
        <row r="1338">
          <cell r="B1338" t="str">
            <v>TSY0000437</v>
          </cell>
          <cell r="C1338" t="str">
            <v>GTL织物主料NM108</v>
          </cell>
        </row>
        <row r="1339">
          <cell r="B1339" t="str">
            <v>TSY0000438</v>
          </cell>
          <cell r="C1339" t="str">
            <v>GTL织物辅料NM106</v>
          </cell>
        </row>
        <row r="1340">
          <cell r="B1340" t="str">
            <v>TSY0000442</v>
          </cell>
          <cell r="C1340" t="str">
            <v>GTL织物主料NM102</v>
          </cell>
        </row>
        <row r="1341">
          <cell r="B1341" t="str">
            <v>TSY0000293</v>
          </cell>
          <cell r="C1341" t="str">
            <v>辅料9008</v>
          </cell>
        </row>
        <row r="1342">
          <cell r="B1342" t="str">
            <v>TSY0000294</v>
          </cell>
          <cell r="C1342" t="str">
            <v>主料9007</v>
          </cell>
        </row>
        <row r="1343">
          <cell r="B1343" t="str">
            <v>TST0001111</v>
          </cell>
          <cell r="C1343" t="str">
            <v>油石</v>
          </cell>
        </row>
        <row r="1344">
          <cell r="B1344" t="str">
            <v>TMA0000549</v>
          </cell>
          <cell r="C1344" t="str">
            <v>保护膜140</v>
          </cell>
        </row>
        <row r="1345">
          <cell r="B1345" t="str">
            <v>BPC0000003</v>
          </cell>
          <cell r="C1345" t="str">
            <v>陕汽气阀气管总成</v>
          </cell>
        </row>
        <row r="1346">
          <cell r="B1346" t="str">
            <v>BPC0000003</v>
          </cell>
          <cell r="C1346" t="str">
            <v>陕汽气阀气管总成</v>
          </cell>
        </row>
        <row r="1347">
          <cell r="B1347" t="str">
            <v>TST0000417</v>
          </cell>
          <cell r="C1347" t="str">
            <v>冲头φ8.14*φ10*52.2</v>
          </cell>
        </row>
        <row r="1348">
          <cell r="B1348" t="str">
            <v>SLT0001077</v>
          </cell>
          <cell r="C1348" t="str">
            <v>K1标准1.5窄车侧翻右背布</v>
          </cell>
        </row>
        <row r="1349">
          <cell r="B1349" t="str">
            <v>RCA0000121</v>
          </cell>
          <cell r="C1349" t="str">
            <v>M31RB后牌照装饰板钢琴黑</v>
          </cell>
        </row>
        <row r="1350">
          <cell r="B1350" t="str">
            <v>TAT0010102</v>
          </cell>
          <cell r="C1350" t="str">
            <v>H6正驾底支架隔板</v>
          </cell>
        </row>
        <row r="1351">
          <cell r="B1351" t="str">
            <v>SLT0000541</v>
          </cell>
          <cell r="C1351" t="str">
            <v>K1宽车标准侧翻右背布套</v>
          </cell>
        </row>
        <row r="1352">
          <cell r="B1352" t="str">
            <v>SLT0002601</v>
          </cell>
          <cell r="C1352" t="str">
            <v>k1窄车460副背布套</v>
          </cell>
        </row>
        <row r="1353">
          <cell r="B1353" t="str">
            <v>TST0000216</v>
          </cell>
          <cell r="C1353" t="str">
            <v>冲针φ10.2*16*18*80</v>
          </cell>
        </row>
        <row r="1354">
          <cell r="B1354" t="str">
            <v>TST0000353</v>
          </cell>
          <cell r="C1354" t="str">
            <v>直边倒角机KCD-R100</v>
          </cell>
        </row>
        <row r="1355">
          <cell r="B1355" t="str">
            <v>TST0000532</v>
          </cell>
          <cell r="C1355" t="str">
            <v>摞子400</v>
          </cell>
        </row>
        <row r="1356">
          <cell r="B1356" t="str">
            <v>SLT0001646</v>
          </cell>
          <cell r="C1356" t="str">
            <v>驾驶员座垫护面总成</v>
          </cell>
        </row>
        <row r="1357">
          <cell r="B1357" t="str">
            <v>SLT0010563</v>
          </cell>
          <cell r="C1357" t="str">
            <v>阻尼器总成</v>
          </cell>
        </row>
        <row r="1358">
          <cell r="B1358" t="str">
            <v>SLT0000733</v>
          </cell>
          <cell r="C1358" t="str">
            <v>M3副司机靠背骨架</v>
          </cell>
        </row>
        <row r="1359">
          <cell r="B1359" t="str">
            <v>TSY0000708</v>
          </cell>
          <cell r="C1359" t="str">
            <v>主料T796</v>
          </cell>
        </row>
        <row r="1360">
          <cell r="B1360" t="str">
            <v>TSY0000710</v>
          </cell>
          <cell r="C1360" t="str">
            <v>主料5369</v>
          </cell>
        </row>
        <row r="1361">
          <cell r="B1361" t="str">
            <v>TSY0000711</v>
          </cell>
          <cell r="C1361" t="str">
            <v>主料T796-1</v>
          </cell>
        </row>
        <row r="1362">
          <cell r="B1362" t="str">
            <v>SHT0012132</v>
          </cell>
          <cell r="C1362" t="str">
            <v>主驾加强版底支架总成</v>
          </cell>
        </row>
        <row r="1363">
          <cell r="B1363" t="str">
            <v>TSY0000759</v>
          </cell>
          <cell r="C1363" t="str">
            <v>主料T805</v>
          </cell>
        </row>
        <row r="1364">
          <cell r="B1364" t="str">
            <v>SBS0010124</v>
          </cell>
          <cell r="C1364" t="str">
            <v>驾驶员滑轨总成</v>
          </cell>
        </row>
        <row r="1365">
          <cell r="B1365" t="str">
            <v>SLT0000719</v>
          </cell>
          <cell r="C1365" t="str">
            <v>M3右舵1695副背布套</v>
          </cell>
        </row>
        <row r="1366">
          <cell r="B1366" t="str">
            <v>TSY0000200</v>
          </cell>
          <cell r="C1366" t="str">
            <v>辅料OM-ZY5</v>
          </cell>
        </row>
        <row r="1367">
          <cell r="B1367" t="str">
            <v>TSY0000424</v>
          </cell>
          <cell r="C1367" t="str">
            <v>GTL织物辅料NM110</v>
          </cell>
        </row>
        <row r="1368">
          <cell r="B1368" t="str">
            <v>TSY0000440</v>
          </cell>
          <cell r="C1368" t="str">
            <v>GTL织物主料NM113</v>
          </cell>
        </row>
        <row r="1369">
          <cell r="B1369" t="str">
            <v>TST0000290</v>
          </cell>
          <cell r="C1369" t="str">
            <v>3.2焊条</v>
          </cell>
        </row>
        <row r="1370">
          <cell r="B1370" t="str">
            <v>TST0000475</v>
          </cell>
          <cell r="C1370" t="str">
            <v>氧气</v>
          </cell>
        </row>
        <row r="1371">
          <cell r="B1371" t="str">
            <v>TST0001690</v>
          </cell>
          <cell r="C1371" t="str">
            <v>单边压脚</v>
          </cell>
        </row>
        <row r="1372">
          <cell r="B1372" t="str">
            <v>TST0000481</v>
          </cell>
          <cell r="C1372" t="str">
            <v>防爆接线盒（三通）</v>
          </cell>
        </row>
        <row r="1373">
          <cell r="B1373" t="str">
            <v>TST0000918</v>
          </cell>
          <cell r="C1373" t="str">
            <v>补芯</v>
          </cell>
        </row>
        <row r="1374">
          <cell r="B1374" t="str">
            <v>TST0001869</v>
          </cell>
          <cell r="C1374" t="str">
            <v>调压阀4分</v>
          </cell>
        </row>
        <row r="1375">
          <cell r="B1375" t="str">
            <v>SLT0000689</v>
          </cell>
          <cell r="C1375" t="str">
            <v>M3驾驶员调角器（左）</v>
          </cell>
        </row>
        <row r="1376">
          <cell r="B1376" t="str">
            <v>SLT0000783</v>
          </cell>
          <cell r="C1376" t="str">
            <v>M4调角器总成</v>
          </cell>
        </row>
        <row r="1377">
          <cell r="B1377" t="str">
            <v>TST0000387</v>
          </cell>
          <cell r="C1377" t="str">
            <v>冲头φ12*φ11*76</v>
          </cell>
        </row>
        <row r="1378">
          <cell r="B1378" t="str">
            <v>TSY0010158</v>
          </cell>
          <cell r="C1378" t="str">
            <v>织物主料1T638</v>
          </cell>
        </row>
        <row r="1379">
          <cell r="B1379" t="str">
            <v>SBS0010011</v>
          </cell>
          <cell r="C1379" t="str">
            <v>司机座垫护面总成</v>
          </cell>
        </row>
        <row r="1380">
          <cell r="B1380" t="str">
            <v>SLT0002481</v>
          </cell>
          <cell r="C1380" t="str">
            <v>小背骨架总成</v>
          </cell>
        </row>
        <row r="1381">
          <cell r="B1381" t="str">
            <v>SHT0002421</v>
          </cell>
          <cell r="C1381" t="str">
            <v>驾驶员座垫护面总成</v>
          </cell>
        </row>
        <row r="1382">
          <cell r="B1382" t="str">
            <v>SHT0002423</v>
          </cell>
          <cell r="C1382" t="str">
            <v>副驾驶员座垫护面总成</v>
          </cell>
        </row>
        <row r="1383">
          <cell r="B1383" t="str">
            <v>SLT0000037</v>
          </cell>
          <cell r="C1383" t="str">
            <v>M3驾驶员靠背骨架（左）</v>
          </cell>
        </row>
        <row r="1384">
          <cell r="B1384" t="str">
            <v>TMP5004011</v>
          </cell>
          <cell r="C1384" t="str">
            <v>稀释剂WLF126682</v>
          </cell>
        </row>
        <row r="1385">
          <cell r="B1385" t="str">
            <v>TMP5004021</v>
          </cell>
          <cell r="C1385" t="str">
            <v>稀释剂WLF130590</v>
          </cell>
        </row>
        <row r="1386">
          <cell r="B1386" t="str">
            <v>SLT0002130</v>
          </cell>
          <cell r="C1386" t="str">
            <v>驾驶员座垫骨架总成</v>
          </cell>
        </row>
        <row r="1387">
          <cell r="B1387" t="str">
            <v>TST0000241</v>
          </cell>
          <cell r="C1387" t="str">
            <v>可调铰刀19-21</v>
          </cell>
        </row>
        <row r="1388">
          <cell r="B1388" t="str">
            <v>SLT0000385</v>
          </cell>
          <cell r="C1388" t="str">
            <v>K1三点式安全带左</v>
          </cell>
        </row>
        <row r="1389">
          <cell r="B1389" t="str">
            <v>SCS0004730</v>
          </cell>
          <cell r="C1389" t="str">
            <v>三排右座椅调角器圆盘</v>
          </cell>
        </row>
        <row r="1390">
          <cell r="B1390" t="str">
            <v>SCS0004731</v>
          </cell>
          <cell r="C1390" t="str">
            <v>三排左座椅调角器圆盘</v>
          </cell>
        </row>
        <row r="1391">
          <cell r="B1391" t="str">
            <v>SHT0002625</v>
          </cell>
          <cell r="C1391" t="str">
            <v>副驾右侧主动调角器星盘</v>
          </cell>
        </row>
        <row r="1392">
          <cell r="B1392" t="str">
            <v>SHT0002629</v>
          </cell>
          <cell r="C1392" t="str">
            <v>主驾左侧主动调角器星盘</v>
          </cell>
        </row>
        <row r="1393">
          <cell r="B1393" t="str">
            <v>TST0000236</v>
          </cell>
          <cell r="C1393" t="str">
            <v>ф14铰刀</v>
          </cell>
        </row>
        <row r="1394">
          <cell r="B1394" t="str">
            <v>TST0000630</v>
          </cell>
          <cell r="C1394" t="str">
            <v>缠绕管10mm</v>
          </cell>
        </row>
        <row r="1395">
          <cell r="B1395" t="str">
            <v>TMI0000099</v>
          </cell>
          <cell r="C1395" t="str">
            <v>ASA 978WJ20420W7</v>
          </cell>
        </row>
        <row r="1396">
          <cell r="B1396" t="str">
            <v>TST0000277</v>
          </cell>
          <cell r="C1396" t="str">
            <v>丝锥7/16-20</v>
          </cell>
        </row>
        <row r="1397">
          <cell r="B1397" t="str">
            <v>SCS0004774</v>
          </cell>
          <cell r="C1397" t="str">
            <v>前排靠背管架</v>
          </cell>
        </row>
        <row r="1398">
          <cell r="B1398" t="str">
            <v>TST0000394</v>
          </cell>
          <cell r="C1398" t="str">
            <v>冲头φ11*φ12*80</v>
          </cell>
        </row>
        <row r="1399">
          <cell r="B1399" t="str">
            <v>SCS0004079</v>
          </cell>
          <cell r="C1399" t="str">
            <v>B40L前排锁扣总成带线</v>
          </cell>
        </row>
        <row r="1400">
          <cell r="B1400" t="str">
            <v>TMI0000011</v>
          </cell>
          <cell r="C1400" t="str">
            <v>POM-黑K300L0</v>
          </cell>
        </row>
        <row r="1401">
          <cell r="B1401" t="str">
            <v>TST0000505</v>
          </cell>
          <cell r="C1401" t="str">
            <v>快速夹钳36092M</v>
          </cell>
        </row>
        <row r="1402">
          <cell r="B1402" t="str">
            <v>TST0001854</v>
          </cell>
          <cell r="C1402" t="str">
            <v>铜管</v>
          </cell>
        </row>
        <row r="1403">
          <cell r="B1403" t="str">
            <v>TST0000275</v>
          </cell>
          <cell r="C1403" t="str">
            <v>丝锥ф16</v>
          </cell>
        </row>
        <row r="1404">
          <cell r="B1404" t="str">
            <v>TST0000650</v>
          </cell>
          <cell r="C1404" t="str">
            <v>接近开关SN04-Y1</v>
          </cell>
        </row>
        <row r="1405">
          <cell r="B1405" t="str">
            <v>TST0000662</v>
          </cell>
          <cell r="C1405" t="str">
            <v>丝杆M27</v>
          </cell>
        </row>
        <row r="1406">
          <cell r="B1406" t="str">
            <v>TST0000562</v>
          </cell>
          <cell r="C1406" t="str">
            <v>接头φ6*φ2.5*20</v>
          </cell>
        </row>
        <row r="1407">
          <cell r="B1407" t="str">
            <v>SBS0010022</v>
          </cell>
          <cell r="C1407" t="str">
            <v>单人座垫护面总成（左舵）</v>
          </cell>
        </row>
        <row r="1408">
          <cell r="B1408" t="str">
            <v>SBS0010023</v>
          </cell>
          <cell r="C1408" t="str">
            <v>二排单人座垫护面总成左舵</v>
          </cell>
        </row>
        <row r="1409">
          <cell r="B1409" t="str">
            <v>SBS0010027</v>
          </cell>
          <cell r="C1409" t="str">
            <v>二排单人座垫护面总成右舵</v>
          </cell>
        </row>
        <row r="1410">
          <cell r="B1410" t="str">
            <v>SBS0010028</v>
          </cell>
          <cell r="C1410" t="str">
            <v>单人座垫护面总成（右舵）</v>
          </cell>
        </row>
        <row r="1411">
          <cell r="B1411" t="str">
            <v>SLT0000819</v>
          </cell>
          <cell r="C1411" t="str">
            <v>2060卧铺多层板</v>
          </cell>
        </row>
        <row r="1412">
          <cell r="B1412" t="str">
            <v>SLT0000823</v>
          </cell>
          <cell r="C1412" t="str">
            <v>1880卧铺多层板</v>
          </cell>
        </row>
        <row r="1413">
          <cell r="B1413" t="str">
            <v>RSM0000181</v>
          </cell>
          <cell r="C1413" t="str">
            <v>前下视镜</v>
          </cell>
        </row>
        <row r="1414">
          <cell r="B1414" t="str">
            <v>REM0001937</v>
          </cell>
          <cell r="C1414" t="str">
            <v>济南轻卡右舵左镜座总成</v>
          </cell>
        </row>
        <row r="1415">
          <cell r="B1415" t="str">
            <v>SHT0014930</v>
          </cell>
          <cell r="C1415" t="str">
            <v>防尘罩</v>
          </cell>
        </row>
        <row r="1416">
          <cell r="B1416" t="str">
            <v>SHT0002279</v>
          </cell>
          <cell r="C1416" t="str">
            <v>副驾驶员安全带卷轴器</v>
          </cell>
        </row>
        <row r="1417">
          <cell r="B1417" t="str">
            <v>SHT0002281</v>
          </cell>
          <cell r="C1417" t="str">
            <v>H4驾驶员安全带卷轴器</v>
          </cell>
        </row>
        <row r="1418">
          <cell r="B1418" t="str">
            <v>TSY0000193</v>
          </cell>
          <cell r="C1418" t="str">
            <v>主料OM-ZY6</v>
          </cell>
        </row>
        <row r="1419">
          <cell r="B1419" t="str">
            <v>TST0000416</v>
          </cell>
          <cell r="C1419" t="str">
            <v>冲头φ8*φ5.1*90</v>
          </cell>
        </row>
        <row r="1420">
          <cell r="B1420" t="str">
            <v>SHT0000088</v>
          </cell>
          <cell r="C1420" t="str">
            <v>司机靠背骨架总成</v>
          </cell>
        </row>
        <row r="1421">
          <cell r="B1421" t="str">
            <v>REM0002541</v>
          </cell>
          <cell r="C1421" t="str">
            <v>1600左后视镜</v>
          </cell>
        </row>
        <row r="1422">
          <cell r="B1422" t="str">
            <v>SCS0000972</v>
          </cell>
          <cell r="C1422" t="str">
            <v>左椅外滑轨总成</v>
          </cell>
        </row>
        <row r="1423">
          <cell r="B1423" t="str">
            <v>SCS0000973</v>
          </cell>
          <cell r="C1423" t="str">
            <v>左椅内滑轨总成</v>
          </cell>
        </row>
        <row r="1424">
          <cell r="B1424" t="str">
            <v>SCS0000974</v>
          </cell>
          <cell r="C1424" t="str">
            <v>右椅内滑轨总成</v>
          </cell>
        </row>
        <row r="1425">
          <cell r="B1425" t="str">
            <v>SCS0000975</v>
          </cell>
          <cell r="C1425" t="str">
            <v>右椅外滑轨总成</v>
          </cell>
        </row>
        <row r="1426">
          <cell r="B1426" t="str">
            <v>BEC0000037</v>
          </cell>
          <cell r="C1426" t="str">
            <v>驾驶员座垫加热垫总成</v>
          </cell>
        </row>
        <row r="1427">
          <cell r="B1427" t="str">
            <v>TSY0000692</v>
          </cell>
          <cell r="C1427" t="str">
            <v>辅料FAWML5011</v>
          </cell>
        </row>
        <row r="1428">
          <cell r="B1428" t="str">
            <v>SHT0000993</v>
          </cell>
          <cell r="C1428" t="str">
            <v>底座支架总成</v>
          </cell>
        </row>
        <row r="1429">
          <cell r="B1429" t="str">
            <v>TST0000422</v>
          </cell>
          <cell r="C1429" t="str">
            <v>冲头φ6.1**10*80</v>
          </cell>
        </row>
        <row r="1430">
          <cell r="B1430" t="str">
            <v>SLT0002582</v>
          </cell>
          <cell r="C1430" t="str">
            <v>k1左侧翻座布套新面料</v>
          </cell>
        </row>
        <row r="1431">
          <cell r="B1431" t="str">
            <v>SLT0002584</v>
          </cell>
          <cell r="C1431" t="str">
            <v>k1右侧翻座布套新面料</v>
          </cell>
        </row>
        <row r="1432">
          <cell r="B1432" t="str">
            <v>TST0000411</v>
          </cell>
          <cell r="C1432" t="str">
            <v>冲头φ5.35*φ7*φ10*76</v>
          </cell>
        </row>
        <row r="1433">
          <cell r="B1433" t="str">
            <v>TST0000415</v>
          </cell>
          <cell r="C1433" t="str">
            <v>冲头φ14*φ16*56</v>
          </cell>
        </row>
        <row r="1434">
          <cell r="B1434" t="str">
            <v>TSY0010286</v>
          </cell>
          <cell r="C1434" t="str">
            <v>灰绒辅料TR5249</v>
          </cell>
        </row>
        <row r="1435">
          <cell r="B1435" t="str">
            <v>SHT0000603</v>
          </cell>
          <cell r="C1435" t="str">
            <v>重卡标准型卧铺硬质棉</v>
          </cell>
        </row>
        <row r="1436">
          <cell r="B1436" t="str">
            <v>TMP5004026</v>
          </cell>
          <cell r="C1436" t="str">
            <v>色漆稀释剂PPGSOLVENT-02</v>
          </cell>
        </row>
        <row r="1437">
          <cell r="B1437" t="str">
            <v>SLT0000766</v>
          </cell>
          <cell r="C1437" t="str">
            <v>1995升级卧铺板</v>
          </cell>
        </row>
        <row r="1438">
          <cell r="B1438" t="str">
            <v>SLT0000771</v>
          </cell>
          <cell r="C1438" t="str">
            <v>1995卧铺板出口8个孔</v>
          </cell>
        </row>
        <row r="1439">
          <cell r="B1439" t="str">
            <v>TST0000410</v>
          </cell>
          <cell r="C1439" t="str">
            <v>冲头φ3.75*φ8*φ10*72</v>
          </cell>
        </row>
        <row r="1440">
          <cell r="B1440" t="str">
            <v>TST0000414</v>
          </cell>
          <cell r="C1440" t="str">
            <v>冲头φ6.1*φ12*74</v>
          </cell>
        </row>
        <row r="1441">
          <cell r="B1441" t="str">
            <v>TST0000420</v>
          </cell>
          <cell r="C1441" t="str">
            <v>冲头φ6*φ3.6*60</v>
          </cell>
        </row>
        <row r="1442">
          <cell r="B1442" t="str">
            <v>TST0000512</v>
          </cell>
          <cell r="C1442" t="str">
            <v>方尺25cm</v>
          </cell>
        </row>
        <row r="1443">
          <cell r="B1443" t="str">
            <v>TSY0000854</v>
          </cell>
          <cell r="C1443" t="str">
            <v>M30棕色皮革主</v>
          </cell>
        </row>
        <row r="1444">
          <cell r="B1444" t="str">
            <v>TSY0000846</v>
          </cell>
          <cell r="C1444" t="str">
            <v>绣花机梭壳</v>
          </cell>
        </row>
        <row r="1445">
          <cell r="B1445" t="str">
            <v>TST0000308</v>
          </cell>
          <cell r="C1445" t="str">
            <v>抛光片</v>
          </cell>
        </row>
        <row r="1446">
          <cell r="B1446" t="str">
            <v>TST0000500</v>
          </cell>
          <cell r="C1446" t="str">
            <v>快速夹钳20235</v>
          </cell>
        </row>
        <row r="1447">
          <cell r="B1447" t="str">
            <v>TST0000528</v>
          </cell>
          <cell r="C1447" t="str">
            <v>大力钳子</v>
          </cell>
        </row>
        <row r="1448">
          <cell r="B1448" t="str">
            <v>TST0000577</v>
          </cell>
          <cell r="C1448" t="str">
            <v>轴承6307</v>
          </cell>
        </row>
        <row r="1449">
          <cell r="B1449" t="str">
            <v>TST0000700</v>
          </cell>
          <cell r="C1449" t="str">
            <v>触发器</v>
          </cell>
        </row>
        <row r="1450">
          <cell r="B1450" t="str">
            <v>TST0001610</v>
          </cell>
          <cell r="C1450" t="str">
            <v>螺母电极盖KPN-C8-C</v>
          </cell>
        </row>
        <row r="1451">
          <cell r="B1451" t="str">
            <v>TST0001611</v>
          </cell>
          <cell r="C1451" t="str">
            <v>螺母电极盖KPN-C10-C</v>
          </cell>
        </row>
        <row r="1452">
          <cell r="B1452" t="str">
            <v>TST0001670</v>
          </cell>
          <cell r="C1452" t="str">
            <v>螺母电极盖.KPN-C127-C</v>
          </cell>
        </row>
        <row r="1453">
          <cell r="B1453" t="str">
            <v>SLT0000078</v>
          </cell>
          <cell r="C1453" t="str">
            <v>M3-1800副司机背</v>
          </cell>
        </row>
        <row r="1454">
          <cell r="B1454" t="str">
            <v>SHT0000677</v>
          </cell>
          <cell r="C1454" t="str">
            <v>下卧铺硬质棉</v>
          </cell>
        </row>
        <row r="1455">
          <cell r="B1455" t="str">
            <v>SHT0000168</v>
          </cell>
          <cell r="C1455" t="str">
            <v>陕汽重卡正司机主边调角器</v>
          </cell>
        </row>
        <row r="1456">
          <cell r="B1456" t="str">
            <v>SHT0000181</v>
          </cell>
          <cell r="C1456" t="str">
            <v>重卡副司机主边调角器</v>
          </cell>
        </row>
        <row r="1457">
          <cell r="B1457" t="str">
            <v>SHT0000582</v>
          </cell>
          <cell r="C1457" t="str">
            <v>H3升级司机主边调角器总成</v>
          </cell>
        </row>
        <row r="1458">
          <cell r="B1458" t="str">
            <v>SHT0000730</v>
          </cell>
          <cell r="C1458" t="str">
            <v>H3升级副司机主边调角器</v>
          </cell>
        </row>
        <row r="1459">
          <cell r="B1459" t="str">
            <v>SLT0000832</v>
          </cell>
          <cell r="C1459" t="str">
            <v>司机主边调角器总成</v>
          </cell>
        </row>
        <row r="1460">
          <cell r="B1460" t="str">
            <v>SLT0000835</v>
          </cell>
          <cell r="C1460" t="str">
            <v>副司机主边调角器总成</v>
          </cell>
        </row>
        <row r="1461">
          <cell r="B1461" t="str">
            <v>SHT0000168</v>
          </cell>
          <cell r="C1461" t="str">
            <v>陕汽重卡正司机主边调角器</v>
          </cell>
        </row>
        <row r="1462">
          <cell r="B1462" t="str">
            <v>SHT0000181</v>
          </cell>
          <cell r="C1462" t="str">
            <v>重卡副司机主边调角器</v>
          </cell>
        </row>
        <row r="1463">
          <cell r="B1463" t="str">
            <v>SHT0000582</v>
          </cell>
          <cell r="C1463" t="str">
            <v>H3升级司机主边调角器总成</v>
          </cell>
        </row>
        <row r="1464">
          <cell r="B1464" t="str">
            <v>SHT0000730</v>
          </cell>
          <cell r="C1464" t="str">
            <v>H3升级副司机主边调角器</v>
          </cell>
        </row>
        <row r="1465">
          <cell r="B1465" t="str">
            <v>SLT0000832</v>
          </cell>
          <cell r="C1465" t="str">
            <v>司机主边调角器总成</v>
          </cell>
        </row>
        <row r="1466">
          <cell r="B1466" t="str">
            <v>SLT0000835</v>
          </cell>
          <cell r="C1466" t="str">
            <v>副司机主边调角器总成</v>
          </cell>
        </row>
        <row r="1467">
          <cell r="B1467" t="str">
            <v>TSY0010159</v>
          </cell>
          <cell r="C1467" t="str">
            <v>织物辅料103333</v>
          </cell>
        </row>
        <row r="1468">
          <cell r="B1468" t="str">
            <v>SLT0000026</v>
          </cell>
          <cell r="C1468" t="str">
            <v>M3右舵司机调角器</v>
          </cell>
        </row>
        <row r="1469">
          <cell r="B1469" t="str">
            <v>SLT0000043</v>
          </cell>
          <cell r="C1469" t="str">
            <v>欧马可司机调角器</v>
          </cell>
        </row>
        <row r="1470">
          <cell r="B1470" t="str">
            <v>SLT0002571</v>
          </cell>
          <cell r="C1470" t="str">
            <v>k1正司机背布套新面料</v>
          </cell>
        </row>
        <row r="1471">
          <cell r="B1471" t="str">
            <v>SLT0002149</v>
          </cell>
          <cell r="C1471" t="str">
            <v>中间座靠背骨架总成</v>
          </cell>
        </row>
        <row r="1472">
          <cell r="B1472" t="str">
            <v>TSY0000211</v>
          </cell>
          <cell r="C1472" t="str">
            <v>主料DQ0280</v>
          </cell>
        </row>
        <row r="1473">
          <cell r="B1473" t="str">
            <v>SBS0010013</v>
          </cell>
          <cell r="C1473" t="str">
            <v>前排中间座垫护面总成</v>
          </cell>
        </row>
        <row r="1474">
          <cell r="B1474" t="str">
            <v>SLT0000540</v>
          </cell>
          <cell r="C1474" t="str">
            <v>K1宽车标准侧翻右座布套</v>
          </cell>
        </row>
        <row r="1475">
          <cell r="B1475" t="str">
            <v>SLT0002654</v>
          </cell>
          <cell r="C1475" t="str">
            <v>K1宽车标准侧翻左座布套</v>
          </cell>
        </row>
        <row r="1476">
          <cell r="B1476" t="str">
            <v>TMP5004023</v>
          </cell>
          <cell r="C1476" t="str">
            <v>色漆稀释剂SV13-068A</v>
          </cell>
        </row>
        <row r="1477">
          <cell r="B1477" t="str">
            <v>SLT0001104</v>
          </cell>
          <cell r="C1477" t="str">
            <v>K1窄车双人背（骨架）</v>
          </cell>
        </row>
        <row r="1478">
          <cell r="B1478" t="str">
            <v>SHT0002178</v>
          </cell>
          <cell r="C1478" t="str">
            <v>定值阻尼器总成</v>
          </cell>
        </row>
        <row r="1479">
          <cell r="B1479" t="str">
            <v>SHT0002178</v>
          </cell>
          <cell r="C1479" t="str">
            <v>定值阻尼器总成</v>
          </cell>
        </row>
        <row r="1480">
          <cell r="B1480" t="str">
            <v>SLT0000707</v>
          </cell>
          <cell r="C1480" t="str">
            <v>M3出口1995副背布套</v>
          </cell>
        </row>
        <row r="1481">
          <cell r="B1481" t="str">
            <v>SLT0000675</v>
          </cell>
          <cell r="C1481" t="str">
            <v>K1中间背（宽车）</v>
          </cell>
        </row>
        <row r="1482">
          <cell r="B1482" t="str">
            <v>REM0001935</v>
          </cell>
          <cell r="C1482" t="str">
            <v>济南轻卡右舵右镜座总成</v>
          </cell>
        </row>
        <row r="1483">
          <cell r="B1483" t="str">
            <v>SHT0000651</v>
          </cell>
          <cell r="C1483" t="str">
            <v>重卡司机底座支架</v>
          </cell>
        </row>
        <row r="1484">
          <cell r="B1484" t="str">
            <v>SHT0001125</v>
          </cell>
          <cell r="C1484" t="str">
            <v>底座支架总成</v>
          </cell>
        </row>
        <row r="1485">
          <cell r="B1485" t="str">
            <v>BEC0010136</v>
          </cell>
          <cell r="C1485" t="str">
            <v>坐垫加热垫总成</v>
          </cell>
        </row>
        <row r="1486">
          <cell r="B1486" t="str">
            <v>TMP5004009</v>
          </cell>
          <cell r="C1486" t="str">
            <v>稀释剂WLF126679</v>
          </cell>
        </row>
        <row r="1487">
          <cell r="B1487" t="str">
            <v>TMP5004010</v>
          </cell>
          <cell r="C1487" t="str">
            <v>稀释剂WLF126673</v>
          </cell>
        </row>
        <row r="1488">
          <cell r="B1488" t="str">
            <v>SLT0000159</v>
          </cell>
          <cell r="C1488" t="str">
            <v>M3-1995副司机大背</v>
          </cell>
        </row>
        <row r="1489">
          <cell r="B1489" t="str">
            <v>TMI0000064</v>
          </cell>
          <cell r="C1489" t="str">
            <v>TPEE1007</v>
          </cell>
        </row>
        <row r="1490">
          <cell r="B1490" t="str">
            <v>TSY0000768</v>
          </cell>
          <cell r="C1490" t="str">
            <v>辅料FDDQ0346BG0A1</v>
          </cell>
        </row>
        <row r="1491">
          <cell r="B1491" t="str">
            <v>TSY0000761</v>
          </cell>
          <cell r="C1491" t="str">
            <v>辅料0118</v>
          </cell>
        </row>
        <row r="1492">
          <cell r="B1492" t="str">
            <v>SLT0010518</v>
          </cell>
          <cell r="C1492" t="str">
            <v>坐垫加热垫总成</v>
          </cell>
        </row>
        <row r="1493">
          <cell r="B1493" t="str">
            <v>TMA0000171</v>
          </cell>
          <cell r="C1493" t="str">
            <v>出口捷运(七层)带小盒</v>
          </cell>
        </row>
        <row r="1494">
          <cell r="B1494" t="str">
            <v>TMA0000171</v>
          </cell>
          <cell r="C1494" t="str">
            <v>出口捷运(七层)带小盒</v>
          </cell>
        </row>
        <row r="1495">
          <cell r="B1495" t="str">
            <v>SLT0000163</v>
          </cell>
          <cell r="C1495" t="str">
            <v>1995木板右舵6个孔</v>
          </cell>
        </row>
        <row r="1496">
          <cell r="B1496" t="str">
            <v>TCT0000029</v>
          </cell>
          <cell r="C1496" t="str">
            <v>CP524C/250K-C1色浆</v>
          </cell>
        </row>
        <row r="1497">
          <cell r="B1497" t="str">
            <v>SHT0012284</v>
          </cell>
          <cell r="C1497" t="str">
            <v>驾驶员主边调角器总成</v>
          </cell>
        </row>
        <row r="1498">
          <cell r="B1498" t="str">
            <v>SHT0012319</v>
          </cell>
          <cell r="C1498" t="str">
            <v>副驾驶员主边调角器</v>
          </cell>
        </row>
        <row r="1499">
          <cell r="B1499" t="str">
            <v>TAT0010058</v>
          </cell>
          <cell r="C1499" t="str">
            <v>一汽轻卡减震主驾座椅纸箱</v>
          </cell>
        </row>
        <row r="1500">
          <cell r="B1500" t="str">
            <v>SHT0002626</v>
          </cell>
          <cell r="C1500" t="str">
            <v>主驾右侧从动调角器圆盘</v>
          </cell>
        </row>
        <row r="1501">
          <cell r="B1501" t="str">
            <v>SHT0002627</v>
          </cell>
          <cell r="C1501" t="str">
            <v>副驾左侧从动调角器圆盘</v>
          </cell>
        </row>
        <row r="1502">
          <cell r="B1502" t="str">
            <v>TCT0000029</v>
          </cell>
          <cell r="C1502" t="str">
            <v>CP524C/250K-C1色浆</v>
          </cell>
        </row>
        <row r="1503">
          <cell r="B1503" t="str">
            <v>TST0000176</v>
          </cell>
          <cell r="C1503" t="str">
            <v>ф22.2*80冲针</v>
          </cell>
        </row>
        <row r="1504">
          <cell r="B1504" t="str">
            <v>BEC0010042</v>
          </cell>
          <cell r="C1504" t="str">
            <v>靠背加热垫总成</v>
          </cell>
        </row>
        <row r="1505">
          <cell r="B1505" t="str">
            <v>SHT0013036</v>
          </cell>
          <cell r="C1505" t="str">
            <v>气囊减震防尘罩</v>
          </cell>
        </row>
        <row r="1506">
          <cell r="B1506" t="str">
            <v>TST0000600</v>
          </cell>
          <cell r="C1506" t="str">
            <v>功率继电器676B-1114P</v>
          </cell>
        </row>
        <row r="1507">
          <cell r="B1507" t="str">
            <v>TST0000529</v>
          </cell>
          <cell r="C1507" t="str">
            <v>内方扳手（套）</v>
          </cell>
        </row>
        <row r="1508">
          <cell r="B1508" t="str">
            <v>SLT0000720</v>
          </cell>
          <cell r="C1508" t="str">
            <v>M3右舵1695副座布套</v>
          </cell>
        </row>
        <row r="1509">
          <cell r="B1509" t="str">
            <v>TSY0000762</v>
          </cell>
          <cell r="C1509" t="str">
            <v>织物化纤复合面料</v>
          </cell>
        </row>
        <row r="1510">
          <cell r="B1510" t="str">
            <v>SLT0002576</v>
          </cell>
          <cell r="C1510" t="str">
            <v>k1右舵二三中间背布套</v>
          </cell>
        </row>
        <row r="1511">
          <cell r="B1511" t="str">
            <v>SLT0002600</v>
          </cell>
          <cell r="C1511" t="str">
            <v>k1窄车460司机背布套</v>
          </cell>
        </row>
        <row r="1512">
          <cell r="B1512" t="str">
            <v>TMI0000133</v>
          </cell>
          <cell r="C1512" t="str">
            <v>PC-365K(ABS+PC)</v>
          </cell>
        </row>
        <row r="1513">
          <cell r="B1513" t="str">
            <v>SLT0002575</v>
          </cell>
          <cell r="C1513" t="str">
            <v>k1右舵二三上小背布套</v>
          </cell>
        </row>
        <row r="1514">
          <cell r="B1514" t="str">
            <v>SHT0000667</v>
          </cell>
          <cell r="C1514" t="str">
            <v>下卧铺护面总成</v>
          </cell>
        </row>
        <row r="1515">
          <cell r="B1515" t="str">
            <v>SHT0001667</v>
          </cell>
          <cell r="C1515" t="str">
            <v>坐盆总成</v>
          </cell>
        </row>
        <row r="1516">
          <cell r="B1516" t="str">
            <v>SLT0002589</v>
          </cell>
          <cell r="C1516" t="str">
            <v>k1左舵二三上小背布套</v>
          </cell>
        </row>
        <row r="1517">
          <cell r="B1517" t="str">
            <v>SLT0002590</v>
          </cell>
          <cell r="C1517" t="str">
            <v>k1左舵二三中间背布套</v>
          </cell>
        </row>
        <row r="1518">
          <cell r="B1518" t="str">
            <v>SLT0000091</v>
          </cell>
          <cell r="C1518" t="str">
            <v>M3右舵80副背布套</v>
          </cell>
        </row>
        <row r="1519">
          <cell r="B1519" t="str">
            <v>SBS0010014</v>
          </cell>
          <cell r="C1519" t="str">
            <v>前排中间靠背护面总成</v>
          </cell>
        </row>
        <row r="1520">
          <cell r="B1520" t="str">
            <v>REM0000987</v>
          </cell>
          <cell r="C1520" t="str">
            <v>H4镜杆左</v>
          </cell>
        </row>
        <row r="1521">
          <cell r="B1521" t="str">
            <v>REM0001003</v>
          </cell>
          <cell r="C1521" t="str">
            <v>H4镜杆右</v>
          </cell>
        </row>
        <row r="1522">
          <cell r="B1522" t="str">
            <v>REM0000987</v>
          </cell>
          <cell r="C1522" t="str">
            <v>H4镜杆左</v>
          </cell>
        </row>
        <row r="1523">
          <cell r="B1523" t="str">
            <v>REM0001003</v>
          </cell>
          <cell r="C1523" t="str">
            <v>H4镜杆右</v>
          </cell>
        </row>
        <row r="1524">
          <cell r="B1524" t="str">
            <v>TCT0000028</v>
          </cell>
          <cell r="C1524" t="str">
            <v>CR681/1000K-C1树脂</v>
          </cell>
        </row>
        <row r="1525">
          <cell r="B1525" t="str">
            <v>SHT0000085</v>
          </cell>
          <cell r="C1525" t="str">
            <v>驾驶员座垫护面总成</v>
          </cell>
        </row>
        <row r="1526">
          <cell r="B1526" t="str">
            <v>TCT0000028</v>
          </cell>
          <cell r="C1526" t="str">
            <v>CR681/1000K-C1树脂</v>
          </cell>
        </row>
        <row r="1527">
          <cell r="B1527" t="str">
            <v>SLT0000704</v>
          </cell>
          <cell r="C1527" t="str">
            <v>M3出口1800副背布套</v>
          </cell>
        </row>
        <row r="1528">
          <cell r="B1528" t="str">
            <v>TMI0000008</v>
          </cell>
          <cell r="C1528" t="str">
            <v>PC+ASA</v>
          </cell>
        </row>
        <row r="1529">
          <cell r="B1529" t="str">
            <v>TMI0000009</v>
          </cell>
          <cell r="C1529" t="str">
            <v>PC+ASA</v>
          </cell>
        </row>
        <row r="1530">
          <cell r="B1530" t="str">
            <v>SHT0000768</v>
          </cell>
          <cell r="C1530" t="str">
            <v>上卧铺支撑座灰色</v>
          </cell>
        </row>
        <row r="1531">
          <cell r="B1531" t="str">
            <v>SHT0000768</v>
          </cell>
          <cell r="C1531" t="str">
            <v>上卧铺支撑座灰色</v>
          </cell>
        </row>
        <row r="1532">
          <cell r="B1532" t="str">
            <v>SHT0000769</v>
          </cell>
          <cell r="C1532" t="str">
            <v>上卧铺支撑座黄色</v>
          </cell>
        </row>
        <row r="1533">
          <cell r="B1533" t="str">
            <v>SHT0000769</v>
          </cell>
          <cell r="C1533" t="str">
            <v>上卧铺支撑座黄色</v>
          </cell>
        </row>
        <row r="1534">
          <cell r="B1534" t="str">
            <v>TST0000426</v>
          </cell>
          <cell r="C1534" t="str">
            <v>凹模φ20*φ6.5*45</v>
          </cell>
        </row>
        <row r="1535">
          <cell r="B1535" t="str">
            <v>SLT0000348</v>
          </cell>
          <cell r="C1535" t="str">
            <v>K1窄体座盆</v>
          </cell>
        </row>
        <row r="1536">
          <cell r="B1536" t="str">
            <v>SHT0012568</v>
          </cell>
          <cell r="C1536" t="str">
            <v>侧置机械减震防尘罩开孔</v>
          </cell>
        </row>
        <row r="1537">
          <cell r="B1537" t="str">
            <v>BPC0000045</v>
          </cell>
          <cell r="C1537" t="str">
            <v>防尘罩</v>
          </cell>
        </row>
        <row r="1538">
          <cell r="B1538" t="str">
            <v>SHT0000995</v>
          </cell>
          <cell r="C1538" t="str">
            <v>防尘罩</v>
          </cell>
        </row>
        <row r="1539">
          <cell r="B1539" t="str">
            <v>SHT0001121</v>
          </cell>
          <cell r="C1539" t="str">
            <v>防尘罩</v>
          </cell>
        </row>
        <row r="1540">
          <cell r="B1540" t="str">
            <v>SHT0001122</v>
          </cell>
          <cell r="C1540" t="str">
            <v>防尘罩</v>
          </cell>
        </row>
        <row r="1541">
          <cell r="B1541" t="str">
            <v>SHT0002041</v>
          </cell>
          <cell r="C1541" t="str">
            <v>防尘罩总成</v>
          </cell>
        </row>
        <row r="1542">
          <cell r="B1542" t="str">
            <v>SHT0002118</v>
          </cell>
          <cell r="C1542" t="str">
            <v>防尘罩</v>
          </cell>
        </row>
        <row r="1543">
          <cell r="B1543" t="str">
            <v>SLT0002415</v>
          </cell>
          <cell r="C1543" t="str">
            <v>驾驶员座垫框架总成</v>
          </cell>
        </row>
        <row r="1544">
          <cell r="B1544" t="str">
            <v>SLT0002605</v>
          </cell>
          <cell r="C1544" t="str">
            <v>k1窄车三排单人背布套</v>
          </cell>
        </row>
        <row r="1545">
          <cell r="B1545" t="str">
            <v>TST0000388</v>
          </cell>
          <cell r="C1545" t="str">
            <v>冲头φ13*φ10.5*66</v>
          </cell>
        </row>
        <row r="1546">
          <cell r="B1546" t="str">
            <v>TST0001671</v>
          </cell>
          <cell r="C1546" t="str">
            <v>螺母电极盖.KPN-C5-C</v>
          </cell>
        </row>
        <row r="1547">
          <cell r="B1547" t="str">
            <v>TST0000719</v>
          </cell>
          <cell r="C1547" t="str">
            <v>刀片(裁床）</v>
          </cell>
        </row>
        <row r="1548">
          <cell r="B1548" t="str">
            <v>TST0000996</v>
          </cell>
          <cell r="C1548" t="str">
            <v>水口钳子</v>
          </cell>
        </row>
        <row r="1549">
          <cell r="B1549" t="str">
            <v>SCS0005629</v>
          </cell>
          <cell r="C1549" t="str">
            <v>副驾右侧手动调角器总成</v>
          </cell>
        </row>
        <row r="1550">
          <cell r="B1550" t="str">
            <v>SCS0005986</v>
          </cell>
          <cell r="C1550" t="str">
            <v>主驾左侧手动调角器总成</v>
          </cell>
        </row>
        <row r="1551">
          <cell r="B1551" t="str">
            <v>TSY0000237</v>
          </cell>
          <cell r="C1551" t="str">
            <v>主料w807</v>
          </cell>
        </row>
        <row r="1552">
          <cell r="B1552" t="str">
            <v>REM0001998</v>
          </cell>
          <cell r="C1552" t="str">
            <v>驭菱右舵右后视镜</v>
          </cell>
        </row>
        <row r="1553">
          <cell r="B1553" t="str">
            <v>TSY0000283</v>
          </cell>
          <cell r="C1553" t="str">
            <v>黑色PVC复合料辅料</v>
          </cell>
        </row>
        <row r="1554">
          <cell r="B1554" t="str">
            <v>TMI0000127</v>
          </cell>
          <cell r="C1554" t="str">
            <v>ASA-S778T-SPF30</v>
          </cell>
        </row>
        <row r="1555">
          <cell r="B1555" t="str">
            <v>TSY0010184</v>
          </cell>
          <cell r="C1555" t="str">
            <v>辅料TR5190</v>
          </cell>
        </row>
        <row r="1556">
          <cell r="B1556" t="str">
            <v>TMP5004028</v>
          </cell>
          <cell r="C1556" t="str">
            <v>底漆稀释剂DSS-260</v>
          </cell>
        </row>
        <row r="1557">
          <cell r="B1557" t="str">
            <v>TMP5005013</v>
          </cell>
          <cell r="C1557" t="str">
            <v>稀释剂DSS-741</v>
          </cell>
        </row>
        <row r="1558">
          <cell r="B1558" t="str">
            <v>SLT0001684</v>
          </cell>
          <cell r="C1558" t="str">
            <v>副驾靠背骨架总成</v>
          </cell>
        </row>
        <row r="1559">
          <cell r="B1559" t="str">
            <v>REM0010320</v>
          </cell>
          <cell r="C1559" t="str">
            <v>一汽M38线束</v>
          </cell>
        </row>
        <row r="1560">
          <cell r="B1560" t="str">
            <v>REM0010412</v>
          </cell>
          <cell r="C1560" t="str">
            <v>一汽M46线束</v>
          </cell>
        </row>
        <row r="1561">
          <cell r="B1561" t="str">
            <v>SCS0004091</v>
          </cell>
          <cell r="C1561" t="str">
            <v>安全报警装置SBR</v>
          </cell>
        </row>
        <row r="1562">
          <cell r="B1562" t="str">
            <v>TMI0000101</v>
          </cell>
          <cell r="C1562" t="str">
            <v>PA6+GF30AN0720SNB32A9005</v>
          </cell>
        </row>
        <row r="1563">
          <cell r="B1563" t="str">
            <v>SLT0010630</v>
          </cell>
          <cell r="C1563" t="str">
            <v>座框钢丝支撑焊接总成</v>
          </cell>
        </row>
        <row r="1564">
          <cell r="B1564" t="str">
            <v>TSY0010487</v>
          </cell>
          <cell r="C1564" t="str">
            <v>辅面料1</v>
          </cell>
        </row>
        <row r="1565">
          <cell r="B1565" t="str">
            <v>SHT0001831</v>
          </cell>
          <cell r="C1565" t="str">
            <v>驾驶员座垫护面总成</v>
          </cell>
        </row>
        <row r="1566">
          <cell r="B1566" t="str">
            <v>TST0000379</v>
          </cell>
          <cell r="C1566" t="str">
            <v>冲头φ8*φ3.65*70</v>
          </cell>
        </row>
        <row r="1567">
          <cell r="B1567" t="str">
            <v>SLT0001691</v>
          </cell>
          <cell r="C1567" t="str">
            <v>主驾左侧调角器总成</v>
          </cell>
        </row>
        <row r="1568">
          <cell r="B1568" t="str">
            <v>REM0001999</v>
          </cell>
          <cell r="C1568" t="str">
            <v>驭菱右舵左后视镜</v>
          </cell>
        </row>
        <row r="1569">
          <cell r="B1569" t="str">
            <v>SLT0001644</v>
          </cell>
          <cell r="C1569" t="str">
            <v>副驾驶员座垫护面总成</v>
          </cell>
        </row>
        <row r="1570">
          <cell r="B1570" t="str">
            <v>SHT0000498</v>
          </cell>
          <cell r="C1570" t="str">
            <v>H4司机腰部调节总成</v>
          </cell>
        </row>
        <row r="1571">
          <cell r="B1571" t="str">
            <v>SHT0000498</v>
          </cell>
          <cell r="C1571" t="str">
            <v>H4司机腰部调节总成</v>
          </cell>
        </row>
        <row r="1572">
          <cell r="B1572" t="str">
            <v>SHT0011659</v>
          </cell>
          <cell r="C1572" t="str">
            <v>坐垫舒适性海绵中</v>
          </cell>
        </row>
        <row r="1573">
          <cell r="B1573" t="str">
            <v>SCS0004107</v>
          </cell>
          <cell r="C1573" t="str">
            <v>后座椅安全带双搭扣总成</v>
          </cell>
        </row>
        <row r="1574">
          <cell r="B1574" t="str">
            <v>SLT0001845</v>
          </cell>
          <cell r="C1574" t="str">
            <v>副司机座骨架总成</v>
          </cell>
        </row>
        <row r="1575">
          <cell r="B1575" t="str">
            <v>SLT0001078</v>
          </cell>
          <cell r="C1575" t="str">
            <v>K1标准1.5窄车侧翻右座布</v>
          </cell>
        </row>
        <row r="1576">
          <cell r="B1576" t="str">
            <v>TSY0010160</v>
          </cell>
          <cell r="C1576" t="str">
            <v>织物主料2W956</v>
          </cell>
        </row>
        <row r="1577">
          <cell r="B1577" t="str">
            <v>TMA0000554</v>
          </cell>
          <cell r="C1577" t="str">
            <v>碧丽珠地板护理蜡</v>
          </cell>
        </row>
        <row r="1578">
          <cell r="B1578" t="str">
            <v>TST0000764</v>
          </cell>
          <cell r="C1578" t="str">
            <v>工作灯缝纫用</v>
          </cell>
        </row>
        <row r="1579">
          <cell r="B1579" t="str">
            <v>TST0001863</v>
          </cell>
          <cell r="C1579" t="str">
            <v>包绳拉筒</v>
          </cell>
        </row>
        <row r="1580">
          <cell r="B1580" t="str">
            <v>TST0000342</v>
          </cell>
          <cell r="C1580" t="str">
            <v>吊装带</v>
          </cell>
        </row>
        <row r="1581">
          <cell r="B1581" t="str">
            <v>TST0001166</v>
          </cell>
          <cell r="C1581" t="str">
            <v>加热圈42*35</v>
          </cell>
        </row>
        <row r="1582">
          <cell r="B1582" t="str">
            <v>TST0001605</v>
          </cell>
          <cell r="C1582" t="str">
            <v>漏电保护器</v>
          </cell>
        </row>
        <row r="1583">
          <cell r="B1583" t="str">
            <v>TST0001818</v>
          </cell>
          <cell r="C1583" t="str">
            <v>轴承6205</v>
          </cell>
        </row>
        <row r="1584">
          <cell r="B1584" t="str">
            <v>TST0001836</v>
          </cell>
          <cell r="C1584" t="str">
            <v>传感器ZSB30A-01-N-L</v>
          </cell>
        </row>
        <row r="1585">
          <cell r="B1585" t="str">
            <v>TSY0000763</v>
          </cell>
          <cell r="C1585" t="str">
            <v>织物高性能复合面料</v>
          </cell>
        </row>
        <row r="1586">
          <cell r="B1586" t="str">
            <v>TSY0000210</v>
          </cell>
          <cell r="C1586" t="str">
            <v>辅料DQ0182</v>
          </cell>
        </row>
        <row r="1587">
          <cell r="B1587" t="str">
            <v>SLT0000325</v>
          </cell>
          <cell r="C1587" t="str">
            <v>K1宽车座盆</v>
          </cell>
        </row>
        <row r="1588">
          <cell r="B1588" t="str">
            <v>TMI0000109</v>
          </cell>
          <cell r="C1588" t="str">
            <v>PC 345kz(ABC+PC)</v>
          </cell>
        </row>
        <row r="1589">
          <cell r="B1589" t="str">
            <v>SHT0013151</v>
          </cell>
          <cell r="C1589" t="str">
            <v>副驾坐垫面套总成</v>
          </cell>
        </row>
        <row r="1590">
          <cell r="B1590" t="str">
            <v>SHT0012290</v>
          </cell>
          <cell r="C1590" t="str">
            <v>坐垫面套总成</v>
          </cell>
        </row>
        <row r="1591">
          <cell r="B1591" t="str">
            <v>SHT0000414</v>
          </cell>
          <cell r="C1591" t="str">
            <v>重卡副背骨架总成无喷涂</v>
          </cell>
        </row>
        <row r="1592">
          <cell r="B1592" t="str">
            <v>SHT0000414</v>
          </cell>
          <cell r="C1592" t="str">
            <v>重卡副背骨架总成无喷涂</v>
          </cell>
        </row>
        <row r="1593">
          <cell r="B1593" t="str">
            <v>RSM0000113</v>
          </cell>
          <cell r="C1593" t="str">
            <v>H4前下视镜铝骨架</v>
          </cell>
        </row>
        <row r="1594">
          <cell r="B1594" t="str">
            <v>RSM0000113</v>
          </cell>
          <cell r="C1594" t="str">
            <v>H4前下视镜铝骨架</v>
          </cell>
        </row>
        <row r="1595">
          <cell r="B1595" t="str">
            <v>SHT0000662</v>
          </cell>
          <cell r="C1595" t="str">
            <v>欧曼升极右舵豪华防尘罩</v>
          </cell>
        </row>
        <row r="1596">
          <cell r="B1596" t="str">
            <v>SHT0000670</v>
          </cell>
          <cell r="C1596" t="str">
            <v>欧曼升极右舵标准防尘罩</v>
          </cell>
        </row>
        <row r="1597">
          <cell r="B1597" t="str">
            <v>SHT0000662</v>
          </cell>
          <cell r="C1597" t="str">
            <v>欧曼升极右舵豪华防尘罩</v>
          </cell>
        </row>
        <row r="1598">
          <cell r="B1598" t="str">
            <v>SHT0000670</v>
          </cell>
          <cell r="C1598" t="str">
            <v>欧曼升极右舵标准防尘罩</v>
          </cell>
        </row>
        <row r="1599">
          <cell r="B1599" t="str">
            <v>SHT0013153</v>
          </cell>
          <cell r="C1599" t="str">
            <v>副驾坐垫面套总成</v>
          </cell>
        </row>
        <row r="1600">
          <cell r="B1600" t="str">
            <v>SLT0002580</v>
          </cell>
          <cell r="C1600" t="str">
            <v>k1右舵二三排单人背布套</v>
          </cell>
        </row>
        <row r="1601">
          <cell r="B1601" t="str">
            <v>SLT0002611</v>
          </cell>
          <cell r="C1601" t="str">
            <v>k1四排单人背</v>
          </cell>
        </row>
        <row r="1602">
          <cell r="B1602" t="str">
            <v>SLT0002614</v>
          </cell>
          <cell r="C1602" t="str">
            <v>k1四排双人上小背</v>
          </cell>
        </row>
        <row r="1603">
          <cell r="B1603" t="str">
            <v>SLT0002615</v>
          </cell>
          <cell r="C1603" t="str">
            <v>K1四排双人中间背布套</v>
          </cell>
        </row>
        <row r="1604">
          <cell r="B1604" t="str">
            <v>SHT0010561</v>
          </cell>
          <cell r="C1604" t="str">
            <v>驾驶员座垫护面总成</v>
          </cell>
        </row>
        <row r="1605">
          <cell r="B1605" t="str">
            <v>SLT0000055</v>
          </cell>
          <cell r="C1605" t="str">
            <v>M3右舵1033座垫</v>
          </cell>
        </row>
        <row r="1606">
          <cell r="B1606" t="str">
            <v>SLT0002627</v>
          </cell>
          <cell r="C1606" t="str">
            <v>K1窄车右舵单人背</v>
          </cell>
        </row>
        <row r="1607">
          <cell r="B1607" t="str">
            <v>SLT0000864</v>
          </cell>
          <cell r="C1607" t="str">
            <v>1800卧铺板6个孔</v>
          </cell>
        </row>
        <row r="1608">
          <cell r="B1608" t="str">
            <v>BPC0000052</v>
          </cell>
          <cell r="C1608" t="str">
            <v>进口旋转块</v>
          </cell>
        </row>
        <row r="1609">
          <cell r="B1609" t="str">
            <v>TSY0010245</v>
          </cell>
          <cell r="C1609" t="str">
            <v>织物主料</v>
          </cell>
        </row>
        <row r="1610">
          <cell r="B1610" t="str">
            <v>SLT0000758</v>
          </cell>
          <cell r="C1610" t="str">
            <v>M3奥铃升级海外出口小背</v>
          </cell>
        </row>
        <row r="1611">
          <cell r="B1611" t="str">
            <v>TST0001119</v>
          </cell>
          <cell r="C1611" t="str">
            <v>旋转锉</v>
          </cell>
        </row>
        <row r="1612">
          <cell r="B1612" t="str">
            <v>SHT0000148</v>
          </cell>
          <cell r="C1612" t="str">
            <v>H3腰部调节机构总成</v>
          </cell>
        </row>
        <row r="1613">
          <cell r="B1613" t="str">
            <v>TST0000439</v>
          </cell>
          <cell r="C1613" t="str">
            <v>轴承6306</v>
          </cell>
        </row>
        <row r="1614">
          <cell r="B1614" t="str">
            <v>SLT0010517</v>
          </cell>
          <cell r="C1614" t="str">
            <v>靠背加热垫总成</v>
          </cell>
        </row>
        <row r="1615">
          <cell r="B1615" t="str">
            <v>SCS0001625</v>
          </cell>
          <cell r="C1615" t="str">
            <v>三排右座椅坐垫骨架总成</v>
          </cell>
        </row>
        <row r="1616">
          <cell r="B1616" t="str">
            <v>SCS0001625</v>
          </cell>
          <cell r="C1616" t="str">
            <v>三排右座椅坐垫骨架总成</v>
          </cell>
        </row>
        <row r="1617">
          <cell r="B1617" t="str">
            <v>SHT0001577</v>
          </cell>
          <cell r="C1617" t="str">
            <v>驾驶员坐垫护面总成</v>
          </cell>
        </row>
        <row r="1618">
          <cell r="B1618" t="str">
            <v>TSY0010161</v>
          </cell>
          <cell r="C1618" t="str">
            <v>织物辅料2 W625</v>
          </cell>
        </row>
        <row r="1619">
          <cell r="B1619" t="str">
            <v>SLT0000012</v>
          </cell>
          <cell r="C1619" t="str">
            <v>M3右舵1695副司机背</v>
          </cell>
        </row>
        <row r="1620">
          <cell r="B1620" t="str">
            <v>SLT0000098</v>
          </cell>
          <cell r="C1620" t="str">
            <v>M3右舵1800副座</v>
          </cell>
        </row>
        <row r="1621">
          <cell r="B1621" t="str">
            <v>SLT0000144</v>
          </cell>
          <cell r="C1621" t="str">
            <v>M3右舵1995副座</v>
          </cell>
        </row>
        <row r="1622">
          <cell r="B1622" t="str">
            <v>TST0000385</v>
          </cell>
          <cell r="C1622" t="str">
            <v>冲头φ10*φ7*76</v>
          </cell>
        </row>
        <row r="1623">
          <cell r="B1623" t="str">
            <v>BEC0010135</v>
          </cell>
          <cell r="C1623" t="str">
            <v>靠背加热垫总成</v>
          </cell>
        </row>
        <row r="1624">
          <cell r="B1624" t="str">
            <v>TMA0000585</v>
          </cell>
          <cell r="C1624" t="str">
            <v>1125*930*5中空板</v>
          </cell>
        </row>
        <row r="1625">
          <cell r="B1625" t="str">
            <v>BPC0000001</v>
          </cell>
          <cell r="C1625" t="str">
            <v>阻尼器总成</v>
          </cell>
        </row>
        <row r="1626">
          <cell r="B1626" t="str">
            <v>BPC0000036</v>
          </cell>
          <cell r="C1626" t="str">
            <v>固定阻尼器总成</v>
          </cell>
        </row>
        <row r="1627">
          <cell r="B1627" t="str">
            <v>BPC0000037</v>
          </cell>
          <cell r="C1627" t="str">
            <v>阻尼器总成</v>
          </cell>
        </row>
        <row r="1628">
          <cell r="B1628" t="str">
            <v>SHT0001808</v>
          </cell>
          <cell r="C1628" t="str">
            <v>固定阻尼器总成</v>
          </cell>
        </row>
        <row r="1629">
          <cell r="B1629" t="str">
            <v>TSY0000709</v>
          </cell>
          <cell r="C1629" t="str">
            <v>辅料5368</v>
          </cell>
        </row>
        <row r="1630">
          <cell r="B1630" t="str">
            <v>BPC0000001</v>
          </cell>
          <cell r="C1630" t="str">
            <v>阻尼器总成</v>
          </cell>
        </row>
        <row r="1631">
          <cell r="B1631" t="str">
            <v>BPC0000004</v>
          </cell>
          <cell r="C1631" t="str">
            <v>阻尼器总成</v>
          </cell>
        </row>
        <row r="1632">
          <cell r="B1632" t="str">
            <v>BPC0000005</v>
          </cell>
          <cell r="C1632" t="str">
            <v>定值阻尼器总成</v>
          </cell>
        </row>
        <row r="1633">
          <cell r="B1633" t="str">
            <v>BPC0000036</v>
          </cell>
          <cell r="C1633" t="str">
            <v>固定阻尼器总成</v>
          </cell>
        </row>
        <row r="1634">
          <cell r="B1634" t="str">
            <v>BPC0000037</v>
          </cell>
          <cell r="C1634" t="str">
            <v>阻尼器总成</v>
          </cell>
        </row>
        <row r="1635">
          <cell r="B1635" t="str">
            <v>BPC0000049</v>
          </cell>
          <cell r="C1635" t="str">
            <v>阻尼器总成</v>
          </cell>
        </row>
        <row r="1636">
          <cell r="B1636" t="str">
            <v>TST0000109</v>
          </cell>
          <cell r="C1636" t="str">
            <v>ф16冲击钻头</v>
          </cell>
        </row>
        <row r="1637">
          <cell r="B1637" t="str">
            <v>TSY0000194</v>
          </cell>
          <cell r="C1637" t="str">
            <v>复合料主料T590-1</v>
          </cell>
        </row>
        <row r="1638">
          <cell r="B1638" t="str">
            <v>SLT0002624</v>
          </cell>
          <cell r="C1638" t="str">
            <v>K1窄车四排双人侧翻右背</v>
          </cell>
        </row>
        <row r="1639">
          <cell r="B1639" t="str">
            <v>SHT0000547</v>
          </cell>
          <cell r="C1639" t="str">
            <v>副驾驶员座垫护面总成</v>
          </cell>
        </row>
        <row r="1640">
          <cell r="B1640" t="str">
            <v>TST0000644</v>
          </cell>
          <cell r="C1640" t="str">
            <v>多功能继电器WJ1-6/4</v>
          </cell>
        </row>
        <row r="1641">
          <cell r="B1641" t="str">
            <v>TSY0000191</v>
          </cell>
          <cell r="C1641" t="str">
            <v>辅料OM-ZY8</v>
          </cell>
        </row>
        <row r="1642">
          <cell r="B1642" t="str">
            <v>SCS0004409</v>
          </cell>
          <cell r="C1642" t="str">
            <v>中改左座椅左侧调角器组合</v>
          </cell>
        </row>
        <row r="1643">
          <cell r="B1643" t="str">
            <v>SCS0004410</v>
          </cell>
          <cell r="C1643" t="str">
            <v>中改右座椅右侧调角器组合</v>
          </cell>
        </row>
        <row r="1644">
          <cell r="B1644" t="str">
            <v>SHT0001053</v>
          </cell>
          <cell r="C1644" t="str">
            <v>主驾左星盘 2534832X有轴</v>
          </cell>
        </row>
        <row r="1645">
          <cell r="B1645" t="str">
            <v>SHT0001076</v>
          </cell>
          <cell r="C1645" t="str">
            <v>副驾右星盘 2534834X有轴</v>
          </cell>
        </row>
        <row r="1646">
          <cell r="B1646" t="str">
            <v>SHT0002015</v>
          </cell>
          <cell r="C1646" t="str">
            <v>主驾左星盘 2577814X有轴</v>
          </cell>
        </row>
        <row r="1647">
          <cell r="B1647" t="str">
            <v>SHT0002016</v>
          </cell>
          <cell r="C1647" t="str">
            <v>副驾右星盘 2577815X有轴</v>
          </cell>
        </row>
        <row r="1648">
          <cell r="B1648" t="str">
            <v>SHT0010297</v>
          </cell>
          <cell r="C1648" t="str">
            <v>主驾驶主动侧圆盘</v>
          </cell>
        </row>
        <row r="1649">
          <cell r="B1649" t="str">
            <v>SHT0010406</v>
          </cell>
          <cell r="C1649" t="str">
            <v>副驾驶主动侧圆盘总成</v>
          </cell>
        </row>
        <row r="1650">
          <cell r="B1650" t="str">
            <v>SLT0010169</v>
          </cell>
          <cell r="C1650" t="str">
            <v>虎V正司机座布套</v>
          </cell>
        </row>
        <row r="1651">
          <cell r="B1651" t="str">
            <v>SLT0001675</v>
          </cell>
          <cell r="C1651" t="str">
            <v>副驾下端座盆</v>
          </cell>
        </row>
        <row r="1652">
          <cell r="B1652" t="str">
            <v>REM0002153</v>
          </cell>
          <cell r="C1652" t="str">
            <v>M31RB三角座(钢琴黑)左</v>
          </cell>
        </row>
        <row r="1653">
          <cell r="B1653" t="str">
            <v>REM0002154</v>
          </cell>
          <cell r="C1653" t="str">
            <v>M31RB三角座(钢琴黑)右</v>
          </cell>
        </row>
        <row r="1654">
          <cell r="B1654" t="str">
            <v>TCT0000030</v>
          </cell>
          <cell r="C1654" t="str">
            <v>ADD-01/16K-C1PH调节剂</v>
          </cell>
        </row>
        <row r="1655">
          <cell r="B1655" t="str">
            <v>BEC0000002</v>
          </cell>
          <cell r="C1655" t="str">
            <v>座椅靠背电加热系统</v>
          </cell>
        </row>
        <row r="1656">
          <cell r="B1656" t="str">
            <v>BEC0000003</v>
          </cell>
          <cell r="C1656" t="str">
            <v>座椅座垫电加热系统</v>
          </cell>
        </row>
        <row r="1657">
          <cell r="B1657" t="str">
            <v>TCT0000030</v>
          </cell>
          <cell r="C1657" t="str">
            <v>ADD-01/16K-C1PH调节剂</v>
          </cell>
        </row>
        <row r="1658">
          <cell r="B1658" t="str">
            <v>TST0000110</v>
          </cell>
          <cell r="C1658" t="str">
            <v>ф38（钻头）</v>
          </cell>
        </row>
        <row r="1659">
          <cell r="B1659" t="str">
            <v>TST0000369</v>
          </cell>
          <cell r="C1659" t="str">
            <v>继电器保护板（LDJ-1）</v>
          </cell>
        </row>
        <row r="1660">
          <cell r="B1660" t="str">
            <v>TST0000527</v>
          </cell>
          <cell r="C1660" t="str">
            <v>板牙7/16-20</v>
          </cell>
        </row>
        <row r="1661">
          <cell r="B1661" t="str">
            <v>SCS0003305</v>
          </cell>
          <cell r="C1661" t="str">
            <v>U201四分座垫底部护罩</v>
          </cell>
        </row>
        <row r="1662">
          <cell r="B1662" t="str">
            <v>REM0000339</v>
          </cell>
          <cell r="C1662" t="str">
            <v>出口澳洲大镜体(电动)</v>
          </cell>
        </row>
        <row r="1663">
          <cell r="B1663" t="str">
            <v>TST0000286</v>
          </cell>
          <cell r="C1663" t="str">
            <v>标准杆ф20</v>
          </cell>
        </row>
        <row r="1664">
          <cell r="B1664" t="str">
            <v>TMI0000095</v>
          </cell>
          <cell r="C1664" t="str">
            <v>苯领ABS</v>
          </cell>
        </row>
        <row r="1665">
          <cell r="B1665" t="str">
            <v>TST0000404</v>
          </cell>
          <cell r="C1665" t="str">
            <v>冲头φ8.6*φ10*56</v>
          </cell>
        </row>
        <row r="1666">
          <cell r="B1666" t="str">
            <v>SLT0000524</v>
          </cell>
          <cell r="C1666" t="str">
            <v>K1宽车左后旋转支架总成</v>
          </cell>
        </row>
        <row r="1667">
          <cell r="B1667" t="str">
            <v>SLT0000537</v>
          </cell>
          <cell r="C1667" t="str">
            <v>K1宽车右后旋转支架总成</v>
          </cell>
        </row>
        <row r="1668">
          <cell r="B1668" t="str">
            <v>SLT0000597</v>
          </cell>
          <cell r="C1668" t="str">
            <v>K1窄车左后旋转支架</v>
          </cell>
        </row>
        <row r="1669">
          <cell r="B1669" t="str">
            <v>SLT0000606</v>
          </cell>
          <cell r="C1669" t="str">
            <v>K1窄车右后旋转支架</v>
          </cell>
        </row>
        <row r="1670">
          <cell r="B1670" t="str">
            <v>SHT0000781</v>
          </cell>
          <cell r="C1670" t="str">
            <v>上卧铺铸钢支撑板右</v>
          </cell>
        </row>
        <row r="1671">
          <cell r="B1671" t="str">
            <v>SHT0000782</v>
          </cell>
          <cell r="C1671" t="str">
            <v>上卧铺支承板左</v>
          </cell>
        </row>
        <row r="1672">
          <cell r="B1672" t="str">
            <v>SHT0000783</v>
          </cell>
          <cell r="C1672" t="str">
            <v>上卧铺左支撑总成</v>
          </cell>
        </row>
        <row r="1673">
          <cell r="B1673" t="str">
            <v>SHT0000784</v>
          </cell>
          <cell r="C1673" t="str">
            <v>上卧铺右支撑总成</v>
          </cell>
        </row>
        <row r="1674">
          <cell r="B1674" t="str">
            <v>SHT0000781</v>
          </cell>
          <cell r="C1674" t="str">
            <v>上卧铺铸钢支撑板右</v>
          </cell>
        </row>
        <row r="1675">
          <cell r="B1675" t="str">
            <v>SHT0000782</v>
          </cell>
          <cell r="C1675" t="str">
            <v>上卧铺支承板左</v>
          </cell>
        </row>
        <row r="1676">
          <cell r="B1676" t="str">
            <v>SHT0000783</v>
          </cell>
          <cell r="C1676" t="str">
            <v>上卧铺左支撑总成</v>
          </cell>
        </row>
        <row r="1677">
          <cell r="B1677" t="str">
            <v>SHT0000784</v>
          </cell>
          <cell r="C1677" t="str">
            <v>上卧铺右支撑总成</v>
          </cell>
        </row>
        <row r="1678">
          <cell r="B1678" t="str">
            <v>RSM0000202</v>
          </cell>
          <cell r="C1678" t="str">
            <v>N07前下视镜总成(右置)</v>
          </cell>
        </row>
        <row r="1679">
          <cell r="B1679" t="str">
            <v>DCL0000281</v>
          </cell>
          <cell r="C1679" t="str">
            <v>油墨</v>
          </cell>
        </row>
        <row r="1680">
          <cell r="B1680" t="str">
            <v>TMA0000562</v>
          </cell>
          <cell r="C1680" t="str">
            <v>油墨</v>
          </cell>
        </row>
        <row r="1681">
          <cell r="B1681" t="str">
            <v>TST0000233</v>
          </cell>
          <cell r="C1681" t="str">
            <v>矩形簧ф40*300红色</v>
          </cell>
        </row>
        <row r="1682">
          <cell r="B1682" t="str">
            <v>SLT0001643</v>
          </cell>
          <cell r="C1682" t="str">
            <v>副驾驶员靠背护面总成</v>
          </cell>
        </row>
        <row r="1683">
          <cell r="B1683" t="str">
            <v>BEC0000038</v>
          </cell>
          <cell r="C1683" t="str">
            <v>驾驶员靠背加热垫总成</v>
          </cell>
        </row>
        <row r="1684">
          <cell r="B1684" t="str">
            <v>TMI0000125</v>
          </cell>
          <cell r="C1684" t="str">
            <v>POM-M90-88</v>
          </cell>
        </row>
        <row r="1685">
          <cell r="B1685" t="str">
            <v>REM0002103</v>
          </cell>
          <cell r="C1685" t="str">
            <v>ETX小镜头</v>
          </cell>
        </row>
        <row r="1686">
          <cell r="B1686" t="str">
            <v>SHT0000089</v>
          </cell>
          <cell r="C1686" t="str">
            <v>座盆组件</v>
          </cell>
        </row>
        <row r="1687">
          <cell r="B1687" t="str">
            <v>TSY0000206</v>
          </cell>
          <cell r="C1687" t="str">
            <v>主料EM200</v>
          </cell>
        </row>
        <row r="1688">
          <cell r="B1688" t="str">
            <v>TSY0000225</v>
          </cell>
          <cell r="C1688" t="str">
            <v>VT主料(山东金达）</v>
          </cell>
        </row>
        <row r="1689">
          <cell r="B1689" t="str">
            <v>TSY0000226</v>
          </cell>
          <cell r="C1689" t="str">
            <v>VT主料OM-WP2</v>
          </cell>
        </row>
        <row r="1690">
          <cell r="B1690" t="str">
            <v>SLT0002649</v>
          </cell>
          <cell r="C1690" t="str">
            <v>K1标准窄车副司机背布套</v>
          </cell>
        </row>
        <row r="1691">
          <cell r="B1691" t="str">
            <v>TST0000382</v>
          </cell>
          <cell r="C1691" t="str">
            <v>冲头φ8*φ7.5*70</v>
          </cell>
        </row>
        <row r="1692">
          <cell r="B1692" t="str">
            <v>TMI0000010</v>
          </cell>
          <cell r="C1692" t="str">
            <v>黑色母</v>
          </cell>
        </row>
        <row r="1693">
          <cell r="B1693" t="str">
            <v>TST0000526</v>
          </cell>
          <cell r="C1693" t="str">
            <v>板牙φ14</v>
          </cell>
        </row>
        <row r="1694">
          <cell r="B1694" t="str">
            <v>SHT0000622</v>
          </cell>
          <cell r="C1694" t="str">
            <v>下卧铺护面总成</v>
          </cell>
        </row>
        <row r="1695">
          <cell r="B1695" t="str">
            <v>SHT0013154</v>
          </cell>
          <cell r="C1695" t="str">
            <v>副驾坐垫面套总成</v>
          </cell>
        </row>
        <row r="1696">
          <cell r="B1696" t="str">
            <v>SLT0001068</v>
          </cell>
          <cell r="C1696" t="str">
            <v>G7-10人三排座支腿</v>
          </cell>
        </row>
        <row r="1697">
          <cell r="B1697" t="str">
            <v>SLT0001947</v>
          </cell>
          <cell r="C1697" t="str">
            <v>G9-10人三排座支腿</v>
          </cell>
        </row>
        <row r="1698">
          <cell r="B1698" t="str">
            <v>SHT0001649</v>
          </cell>
          <cell r="C1698" t="str">
            <v>驾驶员坐垫护面总成</v>
          </cell>
        </row>
        <row r="1699">
          <cell r="B1699" t="str">
            <v>TST0000324</v>
          </cell>
          <cell r="C1699" t="str">
            <v>后导轮</v>
          </cell>
        </row>
        <row r="1700">
          <cell r="B1700" t="str">
            <v>SHT0013152</v>
          </cell>
          <cell r="C1700" t="str">
            <v>副驾坐垫面套总成</v>
          </cell>
        </row>
        <row r="1701">
          <cell r="B1701" t="str">
            <v>SLT0000624</v>
          </cell>
          <cell r="C1701" t="str">
            <v>标准窄车侧翻左背布套</v>
          </cell>
        </row>
        <row r="1702">
          <cell r="B1702" t="str">
            <v>SLT0000747</v>
          </cell>
          <cell r="C1702" t="str">
            <v>1800不加宽骨架</v>
          </cell>
        </row>
        <row r="1703">
          <cell r="B1703" t="str">
            <v>SCS0005627</v>
          </cell>
          <cell r="C1703" t="str">
            <v>主驾右侧手动调角器总成</v>
          </cell>
        </row>
        <row r="1704">
          <cell r="B1704" t="str">
            <v>SCS0005628</v>
          </cell>
          <cell r="C1704" t="str">
            <v>副驾左侧手动调角器总成</v>
          </cell>
        </row>
        <row r="1705">
          <cell r="B1705" t="str">
            <v>TST0000405</v>
          </cell>
          <cell r="C1705" t="str">
            <v>冲头φ8.1*φ10*56</v>
          </cell>
        </row>
        <row r="1706">
          <cell r="B1706" t="str">
            <v>SHT0012351</v>
          </cell>
          <cell r="C1706" t="str">
            <v>坐垫面套总成</v>
          </cell>
        </row>
        <row r="1707">
          <cell r="B1707" t="str">
            <v>TST0000250</v>
          </cell>
          <cell r="C1707" t="str">
            <v>ф25*160</v>
          </cell>
        </row>
        <row r="1708">
          <cell r="B1708" t="str">
            <v>RCA0000217</v>
          </cell>
          <cell r="C1708" t="str">
            <v>备胎紧固器</v>
          </cell>
        </row>
        <row r="1709">
          <cell r="B1709" t="str">
            <v>SLT0010397</v>
          </cell>
          <cell r="C1709" t="str">
            <v>副驾座垫骨架总成</v>
          </cell>
        </row>
        <row r="1710">
          <cell r="B1710" t="str">
            <v>SCS0003471</v>
          </cell>
          <cell r="C1710" t="str">
            <v>副驾驶员座垫泡沫总成</v>
          </cell>
        </row>
        <row r="1711">
          <cell r="B1711" t="str">
            <v>SLT0000789</v>
          </cell>
          <cell r="C1711" t="str">
            <v>驾驶员座垫护面总成</v>
          </cell>
        </row>
        <row r="1712">
          <cell r="B1712" t="str">
            <v>SHT0011728</v>
          </cell>
          <cell r="C1712" t="str">
            <v>车身安装支架总成</v>
          </cell>
        </row>
        <row r="1713">
          <cell r="B1713" t="str">
            <v>TST0000499</v>
          </cell>
          <cell r="C1713" t="str">
            <v>快速夹钳36204M</v>
          </cell>
        </row>
        <row r="1714">
          <cell r="B1714" t="str">
            <v>SHT0000295</v>
          </cell>
          <cell r="C1714" t="str">
            <v>重卡右舵中间背骨架总成</v>
          </cell>
        </row>
        <row r="1715">
          <cell r="B1715" t="str">
            <v>SHT0000566</v>
          </cell>
          <cell r="C1715" t="str">
            <v>重卡中间靠背骨架总成</v>
          </cell>
        </row>
        <row r="1716">
          <cell r="B1716" t="str">
            <v>SHT0000295</v>
          </cell>
          <cell r="C1716" t="str">
            <v>重卡右舵中间背骨架总成</v>
          </cell>
        </row>
        <row r="1717">
          <cell r="B1717" t="str">
            <v>SHT0000566</v>
          </cell>
          <cell r="C1717" t="str">
            <v>重卡中间靠背骨架总成</v>
          </cell>
        </row>
        <row r="1718">
          <cell r="B1718" t="str">
            <v>SLT0001676</v>
          </cell>
          <cell r="C1718" t="str">
            <v>驾座座盆总成</v>
          </cell>
        </row>
        <row r="1719">
          <cell r="B1719" t="str">
            <v>TMI0000061</v>
          </cell>
          <cell r="C1719" t="str">
            <v>ASA-778T</v>
          </cell>
        </row>
        <row r="1720">
          <cell r="B1720" t="str">
            <v>SLT0010319</v>
          </cell>
          <cell r="C1720" t="str">
            <v>驾驶员座垫护面总成</v>
          </cell>
        </row>
        <row r="1721">
          <cell r="B1721" t="str">
            <v>TCT0000037</v>
          </cell>
          <cell r="C1721" t="str">
            <v>2600E4磷化补充剂</v>
          </cell>
        </row>
        <row r="1722">
          <cell r="B1722" t="str">
            <v>TCT0000037</v>
          </cell>
          <cell r="C1722" t="str">
            <v>2600E4磷化补充剂</v>
          </cell>
        </row>
        <row r="1723">
          <cell r="B1723" t="str">
            <v>REM0002909</v>
          </cell>
          <cell r="C1723" t="str">
            <v>江淮装饰玻璃</v>
          </cell>
        </row>
        <row r="1724">
          <cell r="B1724" t="str">
            <v>SHT0000655</v>
          </cell>
          <cell r="C1724" t="str">
            <v>中间座折叠板左侧右舵</v>
          </cell>
        </row>
        <row r="1725">
          <cell r="B1725" t="str">
            <v>TMI0000080</v>
          </cell>
          <cell r="C1725" t="str">
            <v>PA66+C2020增强尼龙料</v>
          </cell>
        </row>
        <row r="1726">
          <cell r="B1726" t="str">
            <v>TST0001679</v>
          </cell>
          <cell r="C1726" t="str">
            <v>防锈剂LS-C-301</v>
          </cell>
        </row>
        <row r="1727">
          <cell r="B1727" t="str">
            <v>SLT0010515</v>
          </cell>
          <cell r="C1727" t="str">
            <v>驾驶员通风加热开关</v>
          </cell>
        </row>
        <row r="1728">
          <cell r="B1728" t="str">
            <v>TST0000249</v>
          </cell>
          <cell r="C1728" t="str">
            <v>ф25*180</v>
          </cell>
        </row>
        <row r="1729">
          <cell r="B1729" t="str">
            <v>SBS0010157</v>
          </cell>
          <cell r="C1729" t="str">
            <v>K1标准（上小背）布套</v>
          </cell>
        </row>
        <row r="1730">
          <cell r="B1730" t="str">
            <v>SBS0010158</v>
          </cell>
          <cell r="C1730" t="str">
            <v>K1标准（中间背）布套</v>
          </cell>
        </row>
        <row r="1731">
          <cell r="B1731" t="str">
            <v>TSY0010120</v>
          </cell>
          <cell r="C1731" t="str">
            <v>通风织物</v>
          </cell>
        </row>
        <row r="1732">
          <cell r="B1732" t="str">
            <v>SLT0001111</v>
          </cell>
          <cell r="C1732" t="str">
            <v>6486司机座骨架</v>
          </cell>
        </row>
        <row r="1733">
          <cell r="B1733" t="str">
            <v>SLT0001112</v>
          </cell>
          <cell r="C1733" t="str">
            <v>6486副司机座垫（骨架）</v>
          </cell>
        </row>
        <row r="1734">
          <cell r="B1734" t="str">
            <v>SHT0000435</v>
          </cell>
          <cell r="C1734" t="str">
            <v>M3000主驾左大护板不带孔</v>
          </cell>
        </row>
        <row r="1735">
          <cell r="B1735" t="str">
            <v>SLT0000176</v>
          </cell>
          <cell r="C1735" t="str">
            <v>6486司机调角器(主动</v>
          </cell>
        </row>
        <row r="1736">
          <cell r="B1736" t="str">
            <v>SLT0000183</v>
          </cell>
          <cell r="C1736" t="str">
            <v>6486副司机调角器主动</v>
          </cell>
        </row>
        <row r="1737">
          <cell r="B1737" t="str">
            <v>SLT0002421</v>
          </cell>
          <cell r="C1737" t="str">
            <v>靠背通风袋体</v>
          </cell>
        </row>
        <row r="1738">
          <cell r="B1738" t="str">
            <v>REM0010169</v>
          </cell>
          <cell r="C1738" t="str">
            <v>H6左镜杆</v>
          </cell>
        </row>
        <row r="1739">
          <cell r="B1739" t="str">
            <v>REM0010229</v>
          </cell>
          <cell r="C1739" t="str">
            <v>H6右镜杆</v>
          </cell>
        </row>
        <row r="1740">
          <cell r="B1740" t="str">
            <v>TST0000156</v>
          </cell>
          <cell r="C1740" t="str">
            <v>ф20.5*80冲针</v>
          </cell>
        </row>
        <row r="1741">
          <cell r="B1741" t="str">
            <v>SLT0002599</v>
          </cell>
          <cell r="C1741" t="str">
            <v>k1窄车460司机座布套</v>
          </cell>
        </row>
        <row r="1742">
          <cell r="B1742" t="str">
            <v>SLT0000781</v>
          </cell>
          <cell r="C1742" t="str">
            <v>M4司机座框总成</v>
          </cell>
        </row>
        <row r="1743">
          <cell r="B1743" t="str">
            <v>SLT0002594</v>
          </cell>
          <cell r="C1743" t="str">
            <v>k1左舵二三排单人背布套</v>
          </cell>
        </row>
        <row r="1744">
          <cell r="B1744" t="str">
            <v>TWT0000069</v>
          </cell>
          <cell r="C1744" t="str">
            <v>方管不锈钢</v>
          </cell>
        </row>
        <row r="1745">
          <cell r="B1745" t="str">
            <v>SHT0002292</v>
          </cell>
          <cell r="C1745" t="str">
            <v>备胎紧固器总成</v>
          </cell>
        </row>
        <row r="1746">
          <cell r="B1746" t="str">
            <v>TCT0000007</v>
          </cell>
          <cell r="C1746" t="str">
            <v>表调剂碱</v>
          </cell>
        </row>
        <row r="1747">
          <cell r="B1747" t="str">
            <v>SHT0002339</v>
          </cell>
          <cell r="C1747" t="str">
            <v>左前围扶手及铰链总成</v>
          </cell>
        </row>
        <row r="1748">
          <cell r="B1748" t="str">
            <v>SHT0002340</v>
          </cell>
          <cell r="C1748" t="str">
            <v>右前围扶手及铰链总成</v>
          </cell>
        </row>
        <row r="1749">
          <cell r="B1749" t="str">
            <v>SCS0004171</v>
          </cell>
          <cell r="C1749" t="str">
            <v>B40L中改右侧地锁总成</v>
          </cell>
        </row>
        <row r="1750">
          <cell r="B1750" t="str">
            <v>SCS0004175</v>
          </cell>
          <cell r="C1750" t="str">
            <v>B40L中改左侧地锁总成</v>
          </cell>
        </row>
        <row r="1751">
          <cell r="B1751" t="str">
            <v>SHT0012233</v>
          </cell>
          <cell r="C1751" t="str">
            <v>气弹簧总成</v>
          </cell>
        </row>
        <row r="1752">
          <cell r="B1752" t="str">
            <v>TST0000161</v>
          </cell>
          <cell r="C1752" t="str">
            <v>ф17.5*80冲针</v>
          </cell>
        </row>
        <row r="1753">
          <cell r="B1753" t="str">
            <v>TST0000162</v>
          </cell>
          <cell r="C1753" t="str">
            <v>ф18*80冲针</v>
          </cell>
        </row>
        <row r="1754">
          <cell r="B1754" t="str">
            <v>TST0000173</v>
          </cell>
          <cell r="C1754" t="str">
            <v>ф17.2*60冲针</v>
          </cell>
        </row>
        <row r="1755">
          <cell r="B1755" t="str">
            <v>TST0000252</v>
          </cell>
          <cell r="C1755" t="str">
            <v>ф22*250</v>
          </cell>
        </row>
        <row r="1756">
          <cell r="B1756" t="str">
            <v>TST0000441</v>
          </cell>
          <cell r="C1756" t="str">
            <v>轴承HK253222</v>
          </cell>
        </row>
        <row r="1757">
          <cell r="B1757" t="str">
            <v>TST0000461</v>
          </cell>
          <cell r="C1757" t="str">
            <v>接触器CN16</v>
          </cell>
        </row>
        <row r="1758">
          <cell r="B1758" t="str">
            <v>TST0000511</v>
          </cell>
          <cell r="C1758" t="str">
            <v>方尺20cm</v>
          </cell>
        </row>
        <row r="1759">
          <cell r="B1759" t="str">
            <v>SLT0000619</v>
          </cell>
          <cell r="C1759" t="str">
            <v>K1-G7一排支腿</v>
          </cell>
        </row>
        <row r="1760">
          <cell r="B1760" t="str">
            <v>SLT0000622</v>
          </cell>
          <cell r="C1760" t="str">
            <v>K1-G7二排支腿</v>
          </cell>
        </row>
        <row r="1761">
          <cell r="B1761" t="str">
            <v>TST0000390</v>
          </cell>
          <cell r="C1761" t="str">
            <v>冲头φ5.5*φ8.05*54</v>
          </cell>
        </row>
        <row r="1762">
          <cell r="B1762" t="str">
            <v>SHT0000773</v>
          </cell>
          <cell r="C1762" t="str">
            <v>H4下卧铺护网总成</v>
          </cell>
        </row>
        <row r="1763">
          <cell r="B1763" t="str">
            <v>SLT0001102</v>
          </cell>
          <cell r="C1763" t="str">
            <v>K1窄车单人背（骨架）</v>
          </cell>
        </row>
        <row r="1764">
          <cell r="B1764" t="str">
            <v>TST0000265</v>
          </cell>
          <cell r="C1764" t="str">
            <v>ф25×120导柱销</v>
          </cell>
        </row>
        <row r="1765">
          <cell r="B1765" t="str">
            <v>SLT0001674</v>
          </cell>
          <cell r="C1765" t="str">
            <v>副司机座钢丝</v>
          </cell>
        </row>
        <row r="1766">
          <cell r="B1766" t="str">
            <v>SLT0002646</v>
          </cell>
          <cell r="C1766" t="str">
            <v>K1标准宽车司机背布套</v>
          </cell>
        </row>
        <row r="1767">
          <cell r="B1767" t="str">
            <v>TSY0000205</v>
          </cell>
          <cell r="C1767" t="str">
            <v>辅料皮革EM100</v>
          </cell>
        </row>
        <row r="1768">
          <cell r="B1768" t="str">
            <v>TMP5004024</v>
          </cell>
          <cell r="C1768" t="str">
            <v>清漆稀释剂SV41-038A</v>
          </cell>
        </row>
        <row r="1769">
          <cell r="B1769" t="str">
            <v>TST0001708</v>
          </cell>
          <cell r="C1769" t="str">
            <v>钻头6.9</v>
          </cell>
        </row>
        <row r="1770">
          <cell r="B1770" t="str">
            <v>TST0000363</v>
          </cell>
          <cell r="C1770" t="str">
            <v>尼龙草</v>
          </cell>
        </row>
        <row r="1771">
          <cell r="B1771" t="str">
            <v>TST0001892</v>
          </cell>
          <cell r="C1771" t="str">
            <v>铝锭</v>
          </cell>
        </row>
        <row r="1772">
          <cell r="B1772" t="str">
            <v>SLT0002579</v>
          </cell>
          <cell r="C1772" t="str">
            <v>k1右舵三排单人座布套</v>
          </cell>
        </row>
        <row r="1773">
          <cell r="B1773" t="str">
            <v>TST0000396</v>
          </cell>
          <cell r="C1773" t="str">
            <v>冲头φ8.15*φ10*54</v>
          </cell>
        </row>
        <row r="1774">
          <cell r="B1774" t="str">
            <v>SHT0000595</v>
          </cell>
          <cell r="C1774" t="str">
            <v>重卡吊铺上面硬质棉</v>
          </cell>
        </row>
        <row r="1775">
          <cell r="B1775" t="str">
            <v>TST0001579</v>
          </cell>
          <cell r="C1775" t="str">
            <v>色带(88*70碳带)</v>
          </cell>
        </row>
        <row r="1776">
          <cell r="B1776" t="str">
            <v>TST0001579</v>
          </cell>
          <cell r="C1776" t="str">
            <v>色带(88*70碳带)</v>
          </cell>
        </row>
        <row r="1777">
          <cell r="B1777" t="str">
            <v>RSM0000189</v>
          </cell>
          <cell r="C1777" t="str">
            <v>华菱H08右驾平顶前下视镜</v>
          </cell>
        </row>
        <row r="1778">
          <cell r="B1778" t="str">
            <v>SLT0002045</v>
          </cell>
          <cell r="C1778" t="str">
            <v>左舵深灰仿皮二排单人座</v>
          </cell>
        </row>
        <row r="1779">
          <cell r="B1779" t="str">
            <v>SLT0002578</v>
          </cell>
          <cell r="C1779" t="str">
            <v>k1右舵二排单人座布套</v>
          </cell>
        </row>
        <row r="1780">
          <cell r="B1780" t="str">
            <v>SLT0001728</v>
          </cell>
          <cell r="C1780" t="str">
            <v>K1窄车右舵单人三排座</v>
          </cell>
        </row>
        <row r="1781">
          <cell r="B1781" t="str">
            <v>SLT0002604</v>
          </cell>
          <cell r="C1781" t="str">
            <v>k1窄车三排单人座布套</v>
          </cell>
        </row>
        <row r="1782">
          <cell r="B1782" t="str">
            <v>SCS0004408</v>
          </cell>
          <cell r="C1782" t="str">
            <v>中改左座椅右侧调角器组合</v>
          </cell>
        </row>
        <row r="1783">
          <cell r="B1783" t="str">
            <v>SCS0004411</v>
          </cell>
          <cell r="C1783" t="str">
            <v>中改右座椅左侧调角器组合</v>
          </cell>
        </row>
        <row r="1784">
          <cell r="B1784" t="str">
            <v>SHT0001074</v>
          </cell>
          <cell r="C1784" t="str">
            <v>副驾左星盘 122087X无轴</v>
          </cell>
        </row>
        <row r="1785">
          <cell r="B1785" t="str">
            <v>SHT0001075</v>
          </cell>
          <cell r="C1785" t="str">
            <v>主驾右星盘 1222086X无轴</v>
          </cell>
        </row>
        <row r="1786">
          <cell r="B1786" t="str">
            <v>SHT0010300</v>
          </cell>
          <cell r="C1786" t="str">
            <v>主驾驶从动侧圆盘</v>
          </cell>
        </row>
        <row r="1787">
          <cell r="B1787" t="str">
            <v>SHT0010412</v>
          </cell>
          <cell r="C1787" t="str">
            <v>副驾驶从动侧圆盘总成</v>
          </cell>
        </row>
        <row r="1788">
          <cell r="B1788" t="str">
            <v>SHT0000544</v>
          </cell>
          <cell r="C1788" t="str">
            <v>H4副司机座框总成</v>
          </cell>
        </row>
        <row r="1789">
          <cell r="B1789" t="str">
            <v>SHT0000544</v>
          </cell>
          <cell r="C1789" t="str">
            <v>H4副司机座框总成</v>
          </cell>
        </row>
        <row r="1790">
          <cell r="B1790" t="str">
            <v>TMP5004015</v>
          </cell>
          <cell r="C1790" t="str">
            <v>清漆稀释剂A633-64</v>
          </cell>
        </row>
        <row r="1791">
          <cell r="B1791" t="str">
            <v>TST0000310</v>
          </cell>
          <cell r="C1791" t="str">
            <v>压紧器304F</v>
          </cell>
        </row>
        <row r="1792">
          <cell r="B1792" t="str">
            <v>TST0000506</v>
          </cell>
          <cell r="C1792" t="str">
            <v>快速夹钳305</v>
          </cell>
        </row>
        <row r="1793">
          <cell r="B1793" t="str">
            <v>SLT0001055</v>
          </cell>
          <cell r="C1793" t="str">
            <v>二排单人座垫护面总成</v>
          </cell>
        </row>
        <row r="1794">
          <cell r="B1794" t="str">
            <v>REM0002326</v>
          </cell>
          <cell r="C1794" t="str">
            <v>济南重汽轻卡右镜座</v>
          </cell>
        </row>
        <row r="1795">
          <cell r="B1795" t="str">
            <v>TFT0000018</v>
          </cell>
          <cell r="C1795" t="str">
            <v>开孔剂（发泡）</v>
          </cell>
        </row>
        <row r="1796">
          <cell r="B1796" t="str">
            <v>TMA0000026</v>
          </cell>
          <cell r="C1796" t="str">
            <v>M31RB包装箱</v>
          </cell>
        </row>
        <row r="1797">
          <cell r="B1797" t="str">
            <v>TMA0000026</v>
          </cell>
          <cell r="C1797" t="str">
            <v>M31RB包装箱</v>
          </cell>
        </row>
        <row r="1798">
          <cell r="B1798" t="str">
            <v>SHT0010587</v>
          </cell>
          <cell r="C1798" t="str">
            <v>中间座靠背护面总成</v>
          </cell>
        </row>
        <row r="1799">
          <cell r="B1799" t="str">
            <v>TST0000383</v>
          </cell>
          <cell r="C1799" t="str">
            <v>冲头φ10*φ9.5*70</v>
          </cell>
        </row>
        <row r="1800">
          <cell r="B1800" t="str">
            <v>SLT0002651</v>
          </cell>
          <cell r="C1800" t="str">
            <v>K1标准（上小背）布套</v>
          </cell>
        </row>
        <row r="1801">
          <cell r="B1801" t="str">
            <v>SLT0002652</v>
          </cell>
          <cell r="C1801" t="str">
            <v>K1标准（中间背）布套</v>
          </cell>
        </row>
        <row r="1802">
          <cell r="B1802" t="str">
            <v>SLT0000054</v>
          </cell>
          <cell r="C1802" t="str">
            <v>M3右舵司机背滑轨(被)</v>
          </cell>
        </row>
        <row r="1803">
          <cell r="B1803" t="str">
            <v>SLT0002572</v>
          </cell>
          <cell r="C1803" t="str">
            <v>k1司机座布套（新面料）</v>
          </cell>
        </row>
        <row r="1804">
          <cell r="B1804" t="str">
            <v>SHT0000780</v>
          </cell>
          <cell r="C1804" t="str">
            <v>气弹簧总成</v>
          </cell>
        </row>
        <row r="1805">
          <cell r="B1805" t="str">
            <v>SLT0000453</v>
          </cell>
          <cell r="C1805" t="str">
            <v>K1标准二三排单人背布套</v>
          </cell>
        </row>
        <row r="1806">
          <cell r="B1806" t="str">
            <v>SLT0002519</v>
          </cell>
          <cell r="C1806" t="str">
            <v>副驾驶员座椅座垫骨架总成</v>
          </cell>
        </row>
        <row r="1807">
          <cell r="B1807" t="str">
            <v>TSY0000199</v>
          </cell>
          <cell r="C1807" t="str">
            <v>PVC辅料GM100</v>
          </cell>
        </row>
        <row r="1808">
          <cell r="B1808" t="str">
            <v>SHT0011788</v>
          </cell>
          <cell r="C1808" t="str">
            <v>主驾驶靠背四气袋腰托总成</v>
          </cell>
        </row>
        <row r="1809">
          <cell r="B1809" t="str">
            <v>SHT0011788</v>
          </cell>
          <cell r="C1809" t="str">
            <v>主驾驶靠背四气袋腰托总成</v>
          </cell>
        </row>
        <row r="1810">
          <cell r="B1810" t="str">
            <v>SHT0011429</v>
          </cell>
          <cell r="C1810" t="str">
            <v>坐垫舒适性海绵中</v>
          </cell>
        </row>
        <row r="1811">
          <cell r="B1811" t="str">
            <v>SLT0001573</v>
          </cell>
          <cell r="C1811" t="str">
            <v>J6F小背折叠器</v>
          </cell>
        </row>
        <row r="1812">
          <cell r="B1812" t="str">
            <v>TMI0000039</v>
          </cell>
          <cell r="C1812" t="str">
            <v>ABS+PC(S1624黑）</v>
          </cell>
        </row>
        <row r="1813">
          <cell r="B1813" t="str">
            <v>TST0000187</v>
          </cell>
          <cell r="C1813" t="str">
            <v>ф16.1*80冲针</v>
          </cell>
        </row>
        <row r="1814">
          <cell r="B1814" t="str">
            <v>SHT0000554</v>
          </cell>
          <cell r="C1814" t="str">
            <v>驾驶员座垫护面总成</v>
          </cell>
        </row>
        <row r="1815">
          <cell r="B1815" t="str">
            <v>TMP5004005</v>
          </cell>
          <cell r="C1815" t="str">
            <v>稀释剂214.02036(阿克苏)</v>
          </cell>
        </row>
        <row r="1816">
          <cell r="B1816" t="str">
            <v>TMP5004014</v>
          </cell>
          <cell r="C1816" t="str">
            <v>色漆稀释剂A634</v>
          </cell>
        </row>
        <row r="1817">
          <cell r="B1817" t="str">
            <v>TST0001723</v>
          </cell>
          <cell r="C1817" t="str">
            <v>异丙醇</v>
          </cell>
        </row>
        <row r="1818">
          <cell r="B1818" t="str">
            <v>BEC0010162</v>
          </cell>
          <cell r="C1818" t="str">
            <v>单加热线束</v>
          </cell>
        </row>
        <row r="1819">
          <cell r="B1819" t="str">
            <v>BEC0010196</v>
          </cell>
          <cell r="C1819" t="str">
            <v>H6减震座椅SBR线束总成</v>
          </cell>
        </row>
        <row r="1820">
          <cell r="B1820" t="str">
            <v>BEC0010197</v>
          </cell>
          <cell r="C1820" t="str">
            <v>副驾SBR线束总成</v>
          </cell>
        </row>
        <row r="1821">
          <cell r="B1821" t="str">
            <v>TST0000150</v>
          </cell>
          <cell r="C1821" t="str">
            <v>单向阀及附件总成</v>
          </cell>
        </row>
        <row r="1822">
          <cell r="B1822" t="str">
            <v>TST0000165</v>
          </cell>
          <cell r="C1822" t="str">
            <v>ф17*80冲针</v>
          </cell>
        </row>
        <row r="1823">
          <cell r="B1823" t="str">
            <v>TST0000174</v>
          </cell>
          <cell r="C1823" t="str">
            <v>ф16.2*80冲针</v>
          </cell>
        </row>
        <row r="1824">
          <cell r="B1824" t="str">
            <v>TST0000350</v>
          </cell>
          <cell r="C1824" t="str">
            <v>减震垫铁JS78-10-160</v>
          </cell>
        </row>
        <row r="1825">
          <cell r="B1825" t="str">
            <v>TST0000445</v>
          </cell>
          <cell r="C1825" t="str">
            <v>机床床垫</v>
          </cell>
        </row>
        <row r="1826">
          <cell r="B1826" t="str">
            <v>TST0000516</v>
          </cell>
          <cell r="C1826" t="str">
            <v>剪树剪子</v>
          </cell>
        </row>
        <row r="1827">
          <cell r="B1827" t="str">
            <v>TST0000531</v>
          </cell>
          <cell r="C1827" t="str">
            <v>扳手套头φ19</v>
          </cell>
        </row>
        <row r="1828">
          <cell r="B1828" t="str">
            <v>SLT0000804</v>
          </cell>
          <cell r="C1828" t="str">
            <v>M4小背折叠器</v>
          </cell>
        </row>
        <row r="1829">
          <cell r="B1829" t="str">
            <v>SLT0000803</v>
          </cell>
          <cell r="C1829" t="str">
            <v>M4大背折叠器</v>
          </cell>
        </row>
        <row r="1830">
          <cell r="B1830" t="str">
            <v>SLT0002031</v>
          </cell>
          <cell r="C1830" t="str">
            <v>窄车单人靠背骨架总成</v>
          </cell>
        </row>
        <row r="1831">
          <cell r="B1831" t="str">
            <v>TST0000386</v>
          </cell>
          <cell r="C1831" t="str">
            <v>冲头φ8*φ5.2*76</v>
          </cell>
        </row>
        <row r="1832">
          <cell r="B1832" t="str">
            <v>SLT0001572</v>
          </cell>
          <cell r="C1832" t="str">
            <v>J6F大背折叠器</v>
          </cell>
        </row>
        <row r="1833">
          <cell r="B1833" t="str">
            <v>SLT0002628</v>
          </cell>
          <cell r="C1833" t="str">
            <v>K1窄车右舵单人二排座</v>
          </cell>
        </row>
        <row r="1834">
          <cell r="B1834" t="str">
            <v>TSY0000192</v>
          </cell>
          <cell r="C1834" t="str">
            <v>辅料OM-ZY7</v>
          </cell>
        </row>
        <row r="1835">
          <cell r="B1835" t="str">
            <v>TSY0000195</v>
          </cell>
          <cell r="C1835" t="str">
            <v>辅料EM800</v>
          </cell>
        </row>
        <row r="1836">
          <cell r="B1836" t="str">
            <v>TSY0000197</v>
          </cell>
          <cell r="C1836" t="str">
            <v>辅料GM700</v>
          </cell>
        </row>
        <row r="1837">
          <cell r="B1837" t="str">
            <v>TCT0000036</v>
          </cell>
          <cell r="C1837" t="str">
            <v>2600TA磷化开缸剂</v>
          </cell>
        </row>
        <row r="1838">
          <cell r="B1838" t="str">
            <v>RCA0000147</v>
          </cell>
          <cell r="C1838" t="str">
            <v>后翼子板支架总成</v>
          </cell>
        </row>
        <row r="1839">
          <cell r="B1839" t="str">
            <v>RCA0000147</v>
          </cell>
          <cell r="C1839" t="str">
            <v>后翼子板支架总成</v>
          </cell>
        </row>
        <row r="1840">
          <cell r="B1840" t="str">
            <v>TFT0000001</v>
          </cell>
          <cell r="C1840" t="str">
            <v>泡沫成型（黑料）W7025</v>
          </cell>
        </row>
        <row r="1841">
          <cell r="B1841" t="str">
            <v>SLT0000038</v>
          </cell>
          <cell r="C1841" t="str">
            <v>M3驾驶员座垫骨架座框</v>
          </cell>
        </row>
        <row r="1842">
          <cell r="B1842" t="str">
            <v>TSY0000223</v>
          </cell>
          <cell r="C1842" t="str">
            <v>VT辅料OM-ZY3</v>
          </cell>
        </row>
        <row r="1843">
          <cell r="B1843" t="str">
            <v>TSY0000224</v>
          </cell>
          <cell r="C1843" t="str">
            <v>VT辅料OM-ZY3</v>
          </cell>
        </row>
        <row r="1844">
          <cell r="B1844" t="str">
            <v>TSY0000235</v>
          </cell>
          <cell r="C1844" t="str">
            <v>辅料w864</v>
          </cell>
        </row>
        <row r="1845">
          <cell r="B1845" t="str">
            <v>SHT0000574</v>
          </cell>
          <cell r="C1845" t="str">
            <v>H3改型座盆组件</v>
          </cell>
        </row>
        <row r="1846">
          <cell r="B1846" t="str">
            <v>TST0001038</v>
          </cell>
          <cell r="C1846" t="str">
            <v>活扳手300mm</v>
          </cell>
        </row>
        <row r="1847">
          <cell r="B1847" t="str">
            <v>SHT0002436</v>
          </cell>
          <cell r="C1847" t="str">
            <v>卧铺纸箱</v>
          </cell>
        </row>
        <row r="1848">
          <cell r="B1848" t="str">
            <v>TST0001692</v>
          </cell>
          <cell r="C1848" t="str">
            <v>海菱原厂压脚</v>
          </cell>
        </row>
        <row r="1849">
          <cell r="B1849" t="str">
            <v>TST0000358</v>
          </cell>
          <cell r="C1849" t="str">
            <v>断路器</v>
          </cell>
        </row>
        <row r="1850">
          <cell r="B1850" t="str">
            <v>TST0000550</v>
          </cell>
          <cell r="C1850" t="str">
            <v>空开（断路器）3P63A</v>
          </cell>
        </row>
        <row r="1851">
          <cell r="B1851" t="str">
            <v>TST0000558</v>
          </cell>
          <cell r="C1851" t="str">
            <v>轴承51307</v>
          </cell>
        </row>
        <row r="1852">
          <cell r="B1852" t="str">
            <v>TST0000836</v>
          </cell>
          <cell r="C1852" t="str">
            <v>H6套头</v>
          </cell>
        </row>
        <row r="1853">
          <cell r="B1853" t="str">
            <v>TST0000930</v>
          </cell>
          <cell r="C1853" t="str">
            <v>T5灯管</v>
          </cell>
        </row>
        <row r="1854">
          <cell r="B1854" t="str">
            <v>TST0000935</v>
          </cell>
          <cell r="C1854" t="str">
            <v>LED圆头灯</v>
          </cell>
        </row>
        <row r="1855">
          <cell r="B1855" t="str">
            <v>TST0001079</v>
          </cell>
          <cell r="C1855" t="str">
            <v>PVC油任</v>
          </cell>
        </row>
        <row r="1856">
          <cell r="B1856" t="str">
            <v>TST0001172</v>
          </cell>
          <cell r="C1856" t="str">
            <v>合页</v>
          </cell>
        </row>
        <row r="1857">
          <cell r="B1857" t="str">
            <v>TST0001561</v>
          </cell>
          <cell r="C1857" t="str">
            <v>CR12</v>
          </cell>
        </row>
        <row r="1858">
          <cell r="B1858" t="str">
            <v>TST0001608</v>
          </cell>
          <cell r="C1858" t="str">
            <v>PVC胶</v>
          </cell>
        </row>
        <row r="1859">
          <cell r="B1859" t="str">
            <v>TMI0000060</v>
          </cell>
          <cell r="C1859" t="str">
            <v>ABS-HH106</v>
          </cell>
        </row>
        <row r="1860">
          <cell r="B1860" t="str">
            <v>SHT0014319</v>
          </cell>
          <cell r="C1860" t="str">
            <v>主驾驶换挡支架焊接总成</v>
          </cell>
        </row>
        <row r="1861">
          <cell r="B1861" t="str">
            <v>SHT0000689</v>
          </cell>
          <cell r="C1861" t="str">
            <v>气弹簧总成</v>
          </cell>
        </row>
        <row r="1862">
          <cell r="B1862" t="str">
            <v>TSY0000325</v>
          </cell>
          <cell r="C1862" t="str">
            <v>W864出口布料</v>
          </cell>
        </row>
        <row r="1863">
          <cell r="B1863" t="str">
            <v>SHT0000659</v>
          </cell>
          <cell r="C1863" t="str">
            <v>中间座骨架总成</v>
          </cell>
        </row>
        <row r="1864">
          <cell r="B1864" t="str">
            <v>SHT0000674</v>
          </cell>
          <cell r="C1864" t="str">
            <v>重卡中间座垫骨架总成</v>
          </cell>
        </row>
        <row r="1865">
          <cell r="B1865" t="str">
            <v>TSY0000345</v>
          </cell>
          <cell r="C1865" t="str">
            <v>主料9001</v>
          </cell>
        </row>
        <row r="1866">
          <cell r="B1866" t="str">
            <v>TSY0000347</v>
          </cell>
          <cell r="C1866" t="str">
            <v>布料9002</v>
          </cell>
        </row>
        <row r="1867">
          <cell r="B1867" t="str">
            <v>TSY0000608</v>
          </cell>
          <cell r="C1867" t="str">
            <v>主料T656-1</v>
          </cell>
        </row>
        <row r="1868">
          <cell r="B1868" t="str">
            <v>SHT0001641</v>
          </cell>
          <cell r="C1868" t="str">
            <v>阻尼器调节机构总成</v>
          </cell>
        </row>
        <row r="1869">
          <cell r="B1869" t="str">
            <v>SHT0001641</v>
          </cell>
          <cell r="C1869" t="str">
            <v>阻尼器调节机构总成</v>
          </cell>
        </row>
        <row r="1870">
          <cell r="B1870" t="str">
            <v>SLT0002648</v>
          </cell>
          <cell r="C1870" t="str">
            <v>K1标准窄车司机背布套</v>
          </cell>
        </row>
        <row r="1871">
          <cell r="B1871" t="str">
            <v>SHT0012218</v>
          </cell>
          <cell r="C1871" t="str">
            <v>主驾驶靠背四气袋腰托总成</v>
          </cell>
        </row>
        <row r="1872">
          <cell r="B1872" t="str">
            <v>SHT0013265</v>
          </cell>
          <cell r="C1872" t="str">
            <v>副驾驶靠背四气袋腰托总成</v>
          </cell>
        </row>
        <row r="1873">
          <cell r="B1873" t="str">
            <v>SHT0012218</v>
          </cell>
          <cell r="C1873" t="str">
            <v>主驾驶靠背四气袋腰托总成</v>
          </cell>
        </row>
        <row r="1874">
          <cell r="B1874" t="str">
            <v>SCS0000789</v>
          </cell>
          <cell r="C1874" t="str">
            <v>驾驶员座椅底板</v>
          </cell>
        </row>
        <row r="1875">
          <cell r="B1875" t="str">
            <v>SCS0000789</v>
          </cell>
          <cell r="C1875" t="str">
            <v>驾驶员座椅底板</v>
          </cell>
        </row>
        <row r="1876">
          <cell r="B1876" t="str">
            <v>SHT0011046</v>
          </cell>
          <cell r="C1876" t="str">
            <v>阻尼器调节机构</v>
          </cell>
        </row>
        <row r="1877">
          <cell r="B1877" t="str">
            <v>SCS0004567</v>
          </cell>
          <cell r="C1877" t="str">
            <v>主驾调角器核心件R</v>
          </cell>
        </row>
        <row r="1878">
          <cell r="B1878" t="str">
            <v>SCS0004569</v>
          </cell>
          <cell r="C1878" t="str">
            <v>副驾调角器圆盘总成R</v>
          </cell>
        </row>
        <row r="1879">
          <cell r="B1879" t="str">
            <v>SCS0004571</v>
          </cell>
          <cell r="C1879" t="str">
            <v>副驾调角器核心件L</v>
          </cell>
        </row>
        <row r="1880">
          <cell r="B1880" t="str">
            <v>SCS0004573</v>
          </cell>
          <cell r="C1880" t="str">
            <v>主驾调角器圆盘总成L</v>
          </cell>
        </row>
        <row r="1881">
          <cell r="B1881" t="str">
            <v>SHT0011046</v>
          </cell>
          <cell r="C1881" t="str">
            <v>阻尼器调节机构</v>
          </cell>
        </row>
        <row r="1882">
          <cell r="B1882" t="str">
            <v>TST0000108</v>
          </cell>
          <cell r="C1882" t="str">
            <v>ф12.1（钻头）</v>
          </cell>
        </row>
        <row r="1883">
          <cell r="B1883" t="str">
            <v>SLT0000160</v>
          </cell>
          <cell r="C1883" t="str">
            <v>M3-1995副司机小背</v>
          </cell>
        </row>
        <row r="1884">
          <cell r="B1884" t="str">
            <v>SHT0011377</v>
          </cell>
          <cell r="C1884" t="str">
            <v>H6右侧扶手上盖总成</v>
          </cell>
        </row>
        <row r="1885">
          <cell r="B1885" t="str">
            <v>TST0000143</v>
          </cell>
          <cell r="C1885" t="str">
            <v>φ25冲击钻头</v>
          </cell>
        </row>
        <row r="1886">
          <cell r="B1886" t="str">
            <v>TMA0000129</v>
          </cell>
          <cell r="C1886" t="str">
            <v>MV3后视镜纸箱左</v>
          </cell>
        </row>
        <row r="1887">
          <cell r="B1887" t="str">
            <v>TMA0000130</v>
          </cell>
          <cell r="C1887" t="str">
            <v>MV3后视镜纸箱右</v>
          </cell>
        </row>
        <row r="1888">
          <cell r="B1888" t="str">
            <v>TMI0000063</v>
          </cell>
          <cell r="C1888" t="str">
            <v>PA66-G50-BK110</v>
          </cell>
        </row>
        <row r="1889">
          <cell r="B1889" t="str">
            <v>TMA0000129</v>
          </cell>
          <cell r="C1889" t="str">
            <v>MV3后视镜纸箱左</v>
          </cell>
        </row>
        <row r="1890">
          <cell r="B1890" t="str">
            <v>TMA0000130</v>
          </cell>
          <cell r="C1890" t="str">
            <v>MV3后视镜纸箱右</v>
          </cell>
        </row>
        <row r="1891">
          <cell r="B1891" t="str">
            <v>TFT0000072</v>
          </cell>
          <cell r="C1891" t="str">
            <v>脱模剂FDC-82</v>
          </cell>
        </row>
        <row r="1892">
          <cell r="B1892" t="str">
            <v>RCA0000153</v>
          </cell>
          <cell r="C1892" t="str">
            <v>重卡内扶手右瑞沃灰单孔</v>
          </cell>
        </row>
        <row r="1893">
          <cell r="B1893" t="str">
            <v>SCS0004325</v>
          </cell>
          <cell r="C1893" t="str">
            <v>后排座垫骨架总成</v>
          </cell>
        </row>
        <row r="1894">
          <cell r="B1894" t="str">
            <v>SCS0004325</v>
          </cell>
          <cell r="C1894" t="str">
            <v>后排座垫骨架总成</v>
          </cell>
        </row>
        <row r="1895">
          <cell r="B1895" t="str">
            <v>TFT0000089</v>
          </cell>
          <cell r="C1895" t="str">
            <v>脱模剂Felix-EX807</v>
          </cell>
        </row>
        <row r="1896">
          <cell r="B1896" t="str">
            <v>SHT0011438</v>
          </cell>
          <cell r="C1896" t="str">
            <v>靠背舒适性海绵中</v>
          </cell>
        </row>
        <row r="1897">
          <cell r="B1897" t="str">
            <v>REM0010409</v>
          </cell>
          <cell r="C1897" t="str">
            <v>一汽M46主镜片</v>
          </cell>
        </row>
        <row r="1898">
          <cell r="B1898" t="str">
            <v>TST0000943</v>
          </cell>
          <cell r="C1898" t="str">
            <v>铜接头</v>
          </cell>
        </row>
        <row r="1899">
          <cell r="B1899" t="str">
            <v>SHT0014645</v>
          </cell>
          <cell r="C1899" t="str">
            <v>阻尼器调节机构</v>
          </cell>
        </row>
        <row r="1900">
          <cell r="B1900" t="str">
            <v>SBS0010077</v>
          </cell>
          <cell r="C1900" t="str">
            <v>杂物箱总成</v>
          </cell>
        </row>
        <row r="1901">
          <cell r="B1901" t="str">
            <v>SLT0000669</v>
          </cell>
          <cell r="C1901" t="str">
            <v>K1 A2杂物箱</v>
          </cell>
        </row>
        <row r="1902">
          <cell r="B1902" t="str">
            <v>TST0000423</v>
          </cell>
          <cell r="C1902" t="str">
            <v>冲头φ8*5.1*60</v>
          </cell>
        </row>
        <row r="1903">
          <cell r="B1903" t="str">
            <v>TST0001526</v>
          </cell>
          <cell r="C1903" t="str">
            <v>钻头8.8</v>
          </cell>
        </row>
        <row r="1904">
          <cell r="B1904" t="str">
            <v>TST0000202</v>
          </cell>
          <cell r="C1904" t="str">
            <v>冲针φ8.6*68</v>
          </cell>
        </row>
        <row r="1905">
          <cell r="B1905" t="str">
            <v>SHT0012958</v>
          </cell>
          <cell r="C1905" t="str">
            <v>阻尼器调节机构</v>
          </cell>
        </row>
        <row r="1906">
          <cell r="B1906" t="str">
            <v>SLT0000785</v>
          </cell>
          <cell r="C1906" t="str">
            <v>M4司机座盆</v>
          </cell>
        </row>
        <row r="1907">
          <cell r="B1907" t="str">
            <v>SHT0000767</v>
          </cell>
          <cell r="C1907" t="str">
            <v>窄车铰链</v>
          </cell>
        </row>
        <row r="1908">
          <cell r="B1908" t="str">
            <v>TMI0000100</v>
          </cell>
          <cell r="C1908" t="str">
            <v>Pa6+GF50%</v>
          </cell>
        </row>
        <row r="1909">
          <cell r="B1909" t="str">
            <v>SLT0002585</v>
          </cell>
          <cell r="C1909" t="str">
            <v>k1窄车中间背布套新面料</v>
          </cell>
        </row>
        <row r="1910">
          <cell r="B1910" t="str">
            <v>TSY0010270</v>
          </cell>
          <cell r="C1910" t="str">
            <v>织物辅料</v>
          </cell>
        </row>
        <row r="1911">
          <cell r="B1911" t="str">
            <v>SLT0001975</v>
          </cell>
          <cell r="C1911" t="str">
            <v>副驾调角器总成</v>
          </cell>
        </row>
        <row r="1912">
          <cell r="B1912" t="str">
            <v>TST0000160</v>
          </cell>
          <cell r="C1912" t="str">
            <v>ф3.6*6*7*100冲针</v>
          </cell>
        </row>
        <row r="1913">
          <cell r="B1913" t="str">
            <v>TST0000200</v>
          </cell>
          <cell r="C1913" t="str">
            <v>冲针φ3.8*6*7*80</v>
          </cell>
        </row>
        <row r="1914">
          <cell r="B1914" t="str">
            <v>TST0000246</v>
          </cell>
          <cell r="C1914" t="str">
            <v>ф38*160</v>
          </cell>
        </row>
        <row r="1915">
          <cell r="B1915" t="str">
            <v>TST0000489</v>
          </cell>
          <cell r="C1915" t="str">
            <v>法兰球阀DN65</v>
          </cell>
        </row>
        <row r="1916">
          <cell r="B1916" t="str">
            <v>TFT0000069</v>
          </cell>
          <cell r="C1916" t="str">
            <v>黑料MDI-S3815</v>
          </cell>
        </row>
        <row r="1917">
          <cell r="B1917" t="str">
            <v>SCS0006621</v>
          </cell>
          <cell r="C1917" t="str">
            <v>B40V后排安全带双搭扣</v>
          </cell>
        </row>
        <row r="1918">
          <cell r="B1918" t="str">
            <v>SLT0000081</v>
          </cell>
          <cell r="C1918" t="str">
            <v>M3欧马可大折（副司机）</v>
          </cell>
        </row>
        <row r="1919">
          <cell r="B1919" t="str">
            <v>TSY0000284</v>
          </cell>
          <cell r="C1919" t="str">
            <v>辅料黑色织物</v>
          </cell>
        </row>
        <row r="1920">
          <cell r="B1920" t="str">
            <v>REM0000213</v>
          </cell>
          <cell r="C1920" t="str">
            <v>C35DB高配左后视镜珍珠白</v>
          </cell>
        </row>
        <row r="1921">
          <cell r="B1921" t="str">
            <v>SLT0002656</v>
          </cell>
          <cell r="C1921" t="str">
            <v>k1窄车中间背布套</v>
          </cell>
        </row>
        <row r="1922">
          <cell r="B1922" t="str">
            <v>TST0001866</v>
          </cell>
          <cell r="C1922" t="str">
            <v>卡簧钳子</v>
          </cell>
        </row>
        <row r="1923">
          <cell r="B1923" t="str">
            <v>BMM0000005</v>
          </cell>
          <cell r="C1923" t="str">
            <v>B40左电调整机构</v>
          </cell>
        </row>
        <row r="1924">
          <cell r="B1924" t="str">
            <v>BMM0000006</v>
          </cell>
          <cell r="C1924" t="str">
            <v>B40右电调整机构</v>
          </cell>
        </row>
        <row r="1925">
          <cell r="B1925" t="str">
            <v>TST0000354</v>
          </cell>
          <cell r="C1925" t="str">
            <v>塞尺</v>
          </cell>
        </row>
        <row r="1926">
          <cell r="B1926" t="str">
            <v>BEC0010010</v>
          </cell>
          <cell r="C1926" t="str">
            <v>安全带扣延长线束</v>
          </cell>
        </row>
        <row r="1927">
          <cell r="B1927" t="str">
            <v>BEC0010110</v>
          </cell>
          <cell r="C1927" t="str">
            <v>加热开关</v>
          </cell>
        </row>
        <row r="1928">
          <cell r="B1928" t="str">
            <v>SHT0001575</v>
          </cell>
          <cell r="C1928" t="str">
            <v>驾驶员坐垫护面总成</v>
          </cell>
        </row>
        <row r="1929">
          <cell r="B1929" t="str">
            <v>SLT0002545</v>
          </cell>
          <cell r="C1929" t="str">
            <v>左侧手动调角器总成含芯轴</v>
          </cell>
        </row>
        <row r="1930">
          <cell r="B1930" t="str">
            <v>SLT0010435</v>
          </cell>
          <cell r="C1930" t="str">
            <v>右侧手动调角器总成</v>
          </cell>
        </row>
        <row r="1931">
          <cell r="B1931" t="str">
            <v>TCT0000003</v>
          </cell>
          <cell r="C1931" t="str">
            <v>阴极电泳助剂（溶剂）</v>
          </cell>
        </row>
        <row r="1932">
          <cell r="B1932" t="str">
            <v>SLT0010177</v>
          </cell>
          <cell r="C1932" t="str">
            <v>虎V副中间背布套小背</v>
          </cell>
        </row>
        <row r="1933">
          <cell r="B1933" t="str">
            <v>REM0002325</v>
          </cell>
          <cell r="C1933" t="str">
            <v>济南重汽轻卡左镜座</v>
          </cell>
        </row>
        <row r="1934">
          <cell r="B1934" t="str">
            <v>SHT0013271</v>
          </cell>
          <cell r="C1934" t="str">
            <v>副驾阻尼调节手柄总成</v>
          </cell>
        </row>
        <row r="1935">
          <cell r="B1935" t="str">
            <v>SLT0010514</v>
          </cell>
          <cell r="C1935" t="str">
            <v>坐垫通风袋体</v>
          </cell>
        </row>
        <row r="1936">
          <cell r="B1936" t="str">
            <v>SCS0001618</v>
          </cell>
          <cell r="C1936" t="str">
            <v>四分靠背饺链连接总成</v>
          </cell>
        </row>
        <row r="1937">
          <cell r="B1937" t="str">
            <v>SCS0001618</v>
          </cell>
          <cell r="C1937" t="str">
            <v>四分靠背饺链连接总成</v>
          </cell>
        </row>
        <row r="1938">
          <cell r="B1938" t="str">
            <v>SHT0013937</v>
          </cell>
          <cell r="C1938" t="str">
            <v>安全带锁扣总成</v>
          </cell>
        </row>
        <row r="1939">
          <cell r="B1939" t="str">
            <v>SLT0000685</v>
          </cell>
          <cell r="C1939" t="str">
            <v>M3出口80正司机座布套</v>
          </cell>
        </row>
        <row r="1940">
          <cell r="B1940" t="str">
            <v>TST0000107</v>
          </cell>
          <cell r="C1940" t="str">
            <v>ф12（钻头）</v>
          </cell>
        </row>
        <row r="1941">
          <cell r="B1941" t="str">
            <v>SLT0002657</v>
          </cell>
          <cell r="C1941" t="str">
            <v>k1窄车中间座布套</v>
          </cell>
        </row>
        <row r="1942">
          <cell r="B1942" t="str">
            <v>TSY0000472</v>
          </cell>
          <cell r="C1942" t="str">
            <v>布料9003</v>
          </cell>
        </row>
        <row r="1943">
          <cell r="B1943" t="str">
            <v>TST0000218</v>
          </cell>
          <cell r="C1943" t="str">
            <v>冲针φ5.5*8*9*60</v>
          </cell>
        </row>
        <row r="1944">
          <cell r="B1944" t="str">
            <v>TST0000278</v>
          </cell>
          <cell r="C1944" t="str">
            <v>丝锥φ10*1.25</v>
          </cell>
        </row>
        <row r="1945">
          <cell r="B1945" t="str">
            <v>TST0000362</v>
          </cell>
          <cell r="C1945" t="str">
            <v>螺纹锁固厌氧胶</v>
          </cell>
        </row>
        <row r="1946">
          <cell r="B1946" t="str">
            <v>TFT0000065</v>
          </cell>
          <cell r="C1946" t="str">
            <v>黑料WWANNA-8007</v>
          </cell>
        </row>
        <row r="1947">
          <cell r="B1947" t="str">
            <v>TST0000362</v>
          </cell>
          <cell r="C1947" t="str">
            <v>螺纹锁固厌氧胶</v>
          </cell>
        </row>
        <row r="1948">
          <cell r="B1948" t="str">
            <v>TFT0000081</v>
          </cell>
          <cell r="C1948" t="str">
            <v>黑料4885</v>
          </cell>
        </row>
        <row r="1949">
          <cell r="B1949" t="str">
            <v>SLT0002418</v>
          </cell>
          <cell r="C1949" t="str">
            <v>6486前翻10人三人背骨架</v>
          </cell>
        </row>
        <row r="1950">
          <cell r="B1950" t="str">
            <v>SLT0001110</v>
          </cell>
          <cell r="C1950" t="str">
            <v>6486司机背（骨架）</v>
          </cell>
        </row>
        <row r="1951">
          <cell r="B1951" t="str">
            <v>REM0000170</v>
          </cell>
          <cell r="C1951" t="str">
            <v>C35DB面罩(魅力橙)右</v>
          </cell>
        </row>
        <row r="1952">
          <cell r="B1952" t="str">
            <v>TMA0000436</v>
          </cell>
          <cell r="C1952" t="str">
            <v>曼项目前下视镜包装箱</v>
          </cell>
        </row>
        <row r="1953">
          <cell r="B1953" t="str">
            <v>TMA0000436</v>
          </cell>
          <cell r="C1953" t="str">
            <v>曼项目前下视镜包装箱</v>
          </cell>
        </row>
        <row r="1954">
          <cell r="B1954" t="str">
            <v>SLT0000053</v>
          </cell>
          <cell r="C1954" t="str">
            <v>M3右舵司机背滑轨(主)</v>
          </cell>
        </row>
        <row r="1955">
          <cell r="B1955" t="str">
            <v>SLT0000342</v>
          </cell>
          <cell r="C1955" t="str">
            <v>K1司机经济型滑轨</v>
          </cell>
        </row>
        <row r="1956">
          <cell r="B1956" t="str">
            <v>SLT0000343</v>
          </cell>
          <cell r="C1956" t="str">
            <v>K1副司机经济型滑轨</v>
          </cell>
        </row>
        <row r="1957">
          <cell r="B1957" t="str">
            <v>TMI0000016</v>
          </cell>
          <cell r="C1957" t="str">
            <v>PA66+GF45</v>
          </cell>
        </row>
        <row r="1958">
          <cell r="B1958" t="str">
            <v>TMI0000045</v>
          </cell>
          <cell r="C1958" t="str">
            <v>PMMA/VH001(PMMA)(白)</v>
          </cell>
        </row>
        <row r="1959">
          <cell r="B1959" t="str">
            <v>BEC0010011</v>
          </cell>
          <cell r="C1959" t="str">
            <v>加热开关总成</v>
          </cell>
        </row>
        <row r="1960">
          <cell r="B1960" t="str">
            <v>BEC0010012</v>
          </cell>
          <cell r="C1960" t="str">
            <v>通风开关总成</v>
          </cell>
        </row>
        <row r="1961">
          <cell r="B1961" t="str">
            <v>SHT0011430</v>
          </cell>
          <cell r="C1961" t="str">
            <v>坐垫3D网格中</v>
          </cell>
        </row>
        <row r="1962">
          <cell r="B1962" t="str">
            <v>BEC0010109</v>
          </cell>
          <cell r="C1962" t="str">
            <v>通风开关</v>
          </cell>
        </row>
        <row r="1963">
          <cell r="B1963" t="str">
            <v>REM0000169</v>
          </cell>
          <cell r="C1963" t="str">
            <v>C35DB面罩珍珠白右</v>
          </cell>
        </row>
        <row r="1964">
          <cell r="B1964" t="str">
            <v>BPC0010161</v>
          </cell>
          <cell r="C1964" t="str">
            <v>轻卡座椅悬浮阀总成</v>
          </cell>
        </row>
        <row r="1965">
          <cell r="B1965" t="str">
            <v>TST0000230</v>
          </cell>
          <cell r="C1965" t="str">
            <v>矩形螺旋弹簧SWH30-70</v>
          </cell>
        </row>
        <row r="1966">
          <cell r="B1966" t="str">
            <v>SCS0004105</v>
          </cell>
          <cell r="C1966" t="str">
            <v>B40V后排背折叠机构总成L</v>
          </cell>
        </row>
        <row r="1967">
          <cell r="B1967" t="str">
            <v>SCS0004106</v>
          </cell>
          <cell r="C1967" t="str">
            <v>B40V后排背折叠机构总成R</v>
          </cell>
        </row>
        <row r="1968">
          <cell r="B1968" t="str">
            <v>SCS0004105</v>
          </cell>
          <cell r="C1968" t="str">
            <v>B40V后排背折叠机构总成L</v>
          </cell>
        </row>
        <row r="1969">
          <cell r="B1969" t="str">
            <v>SCS0004106</v>
          </cell>
          <cell r="C1969" t="str">
            <v>B40V后排背折叠机构总成R</v>
          </cell>
        </row>
        <row r="1970">
          <cell r="B1970" t="str">
            <v>TMI0000135</v>
          </cell>
          <cell r="C1970" t="str">
            <v>PA6-GF30北鸿科</v>
          </cell>
        </row>
        <row r="1971">
          <cell r="B1971" t="str">
            <v>TST0000628</v>
          </cell>
          <cell r="C1971" t="str">
            <v>尖嘴钳子</v>
          </cell>
        </row>
        <row r="1972">
          <cell r="B1972" t="str">
            <v>TST0001197</v>
          </cell>
          <cell r="C1972" t="str">
            <v>锤子</v>
          </cell>
        </row>
        <row r="1973">
          <cell r="B1973" t="str">
            <v>TST0001733</v>
          </cell>
          <cell r="C1973" t="str">
            <v>除垢剂2#</v>
          </cell>
        </row>
        <row r="1974">
          <cell r="B1974" t="str">
            <v>TST0000515</v>
          </cell>
          <cell r="C1974" t="str">
            <v>尖咀钳子</v>
          </cell>
        </row>
        <row r="1975">
          <cell r="B1975" t="str">
            <v>TST0000592</v>
          </cell>
          <cell r="C1975" t="str">
            <v>轴承UC205</v>
          </cell>
        </row>
        <row r="1976">
          <cell r="B1976" t="str">
            <v>TST0000628</v>
          </cell>
          <cell r="C1976" t="str">
            <v>尖嘴钳子</v>
          </cell>
        </row>
        <row r="1977">
          <cell r="B1977" t="str">
            <v>TST0000975</v>
          </cell>
          <cell r="C1977" t="str">
            <v>斜口钳子</v>
          </cell>
        </row>
        <row r="1978">
          <cell r="B1978" t="str">
            <v>TST0001039</v>
          </cell>
          <cell r="C1978" t="str">
            <v>活扳手250mm</v>
          </cell>
        </row>
        <row r="1979">
          <cell r="B1979" t="str">
            <v>TST0001085</v>
          </cell>
          <cell r="C1979" t="str">
            <v>PVC弯头</v>
          </cell>
        </row>
        <row r="1980">
          <cell r="B1980" t="str">
            <v>TST0001197</v>
          </cell>
          <cell r="C1980" t="str">
            <v>锤子</v>
          </cell>
        </row>
        <row r="1981">
          <cell r="B1981" t="str">
            <v>SCS0004608</v>
          </cell>
          <cell r="C1981" t="str">
            <v>主驾调角器圆盘总成R</v>
          </cell>
        </row>
        <row r="1982">
          <cell r="B1982" t="str">
            <v>SCS0004609</v>
          </cell>
          <cell r="C1982" t="str">
            <v>副驾调角器圆盘总成R</v>
          </cell>
        </row>
        <row r="1983">
          <cell r="B1983" t="str">
            <v>SCS0004610</v>
          </cell>
          <cell r="C1983" t="str">
            <v>副驾调角器圆盘总成L</v>
          </cell>
        </row>
        <row r="1984">
          <cell r="B1984" t="str">
            <v>SCS0004611</v>
          </cell>
          <cell r="C1984" t="str">
            <v>主架调角器圆盘总成L</v>
          </cell>
        </row>
        <row r="1985">
          <cell r="B1985" t="str">
            <v>SLT0002419</v>
          </cell>
          <cell r="C1985" t="str">
            <v>6486三点式六人背骨架</v>
          </cell>
        </row>
        <row r="1986">
          <cell r="B1986" t="str">
            <v>REM0002544</v>
          </cell>
          <cell r="C1986" t="str">
            <v>1540右后视镜</v>
          </cell>
        </row>
        <row r="1987">
          <cell r="B1987" t="str">
            <v>SLT0002501</v>
          </cell>
          <cell r="C1987" t="str">
            <v>副驾驶员座椅座垫骨架总成</v>
          </cell>
        </row>
        <row r="1988">
          <cell r="B1988" t="str">
            <v>SLT0002696</v>
          </cell>
          <cell r="C1988" t="str">
            <v>副驾驶员座椅座垫骨架总成</v>
          </cell>
        </row>
        <row r="1989">
          <cell r="B1989" t="str">
            <v>REM0001142</v>
          </cell>
          <cell r="C1989" t="str">
            <v>B80C左线束合件</v>
          </cell>
        </row>
        <row r="1990">
          <cell r="B1990" t="str">
            <v>REM0001164</v>
          </cell>
          <cell r="C1990" t="str">
            <v>B80C右线束合件</v>
          </cell>
        </row>
        <row r="1991">
          <cell r="B1991" t="str">
            <v>REM0002480</v>
          </cell>
          <cell r="C1991" t="str">
            <v>T5G线束合件(含插接器)</v>
          </cell>
        </row>
        <row r="1992">
          <cell r="B1992" t="str">
            <v>BEC0010142</v>
          </cell>
          <cell r="C1992" t="str">
            <v>加热开关总成</v>
          </cell>
        </row>
        <row r="1993">
          <cell r="B1993" t="str">
            <v>SHT0010954</v>
          </cell>
          <cell r="C1993" t="str">
            <v>驾驶员通风开关</v>
          </cell>
        </row>
        <row r="1994">
          <cell r="B1994" t="str">
            <v>REM0010410</v>
          </cell>
          <cell r="C1994" t="str">
            <v>一汽M46广角镜片</v>
          </cell>
        </row>
        <row r="1995">
          <cell r="B1995" t="str">
            <v>TST0000395</v>
          </cell>
          <cell r="C1995" t="str">
            <v>冲头φ7.1*φ12*80</v>
          </cell>
        </row>
        <row r="1996">
          <cell r="B1996" t="str">
            <v>SLT0000049</v>
          </cell>
          <cell r="C1996" t="str">
            <v>M3右舵80司机座布套</v>
          </cell>
        </row>
        <row r="1997">
          <cell r="B1997" t="str">
            <v>REM0010168</v>
          </cell>
          <cell r="C1997" t="str">
            <v>H6线束合件</v>
          </cell>
        </row>
        <row r="1998">
          <cell r="B1998" t="str">
            <v>SLT0000811</v>
          </cell>
          <cell r="C1998" t="str">
            <v>副驾驶员小背护面总成</v>
          </cell>
        </row>
        <row r="1999">
          <cell r="B1999" t="str">
            <v>SLT0000454</v>
          </cell>
          <cell r="C1999" t="str">
            <v>K1标准二排单人座布套</v>
          </cell>
        </row>
        <row r="2000">
          <cell r="B2000" t="str">
            <v>SLT0000455</v>
          </cell>
          <cell r="C2000" t="str">
            <v>K1标准三排单人座布套</v>
          </cell>
        </row>
        <row r="2001">
          <cell r="B2001" t="str">
            <v>TST0001403</v>
          </cell>
          <cell r="C2001" t="str">
            <v>小磨头</v>
          </cell>
        </row>
        <row r="2002">
          <cell r="B2002" t="str">
            <v>SLT0000099</v>
          </cell>
          <cell r="C2002" t="str">
            <v>欧马可右舵大折</v>
          </cell>
        </row>
        <row r="2003">
          <cell r="B2003" t="str">
            <v>SCS0004568</v>
          </cell>
          <cell r="C2003" t="str">
            <v>主驾调角器核心件R</v>
          </cell>
        </row>
        <row r="2004">
          <cell r="B2004" t="str">
            <v>SCS0004570</v>
          </cell>
          <cell r="C2004" t="str">
            <v>副驾调角器圆盘总成R</v>
          </cell>
        </row>
        <row r="2005">
          <cell r="B2005" t="str">
            <v>SCS0004572</v>
          </cell>
          <cell r="C2005" t="str">
            <v>副驾调角器核心件L</v>
          </cell>
        </row>
        <row r="2006">
          <cell r="B2006" t="str">
            <v>SCS0004574</v>
          </cell>
          <cell r="C2006" t="str">
            <v>主驾调角器圆盘总成L</v>
          </cell>
        </row>
        <row r="2007">
          <cell r="B2007" t="str">
            <v>SCS0004660</v>
          </cell>
          <cell r="C2007" t="str">
            <v>调角器圆盘总成R</v>
          </cell>
        </row>
        <row r="2008">
          <cell r="B2008" t="str">
            <v>SCS0004661</v>
          </cell>
          <cell r="C2008" t="str">
            <v>调角器圆盘总成L</v>
          </cell>
        </row>
        <row r="2009">
          <cell r="B2009" t="str">
            <v>TMI0000053</v>
          </cell>
          <cell r="C2009" t="str">
            <v>PC透明</v>
          </cell>
        </row>
        <row r="2010">
          <cell r="B2010" t="str">
            <v>TMI0000088</v>
          </cell>
          <cell r="C2010" t="str">
            <v>Pa66原包料</v>
          </cell>
        </row>
        <row r="2011">
          <cell r="B2011" t="str">
            <v>SLT0002586</v>
          </cell>
          <cell r="C2011" t="str">
            <v>k1窄车中间座布套新</v>
          </cell>
        </row>
        <row r="2012">
          <cell r="B2012" t="str">
            <v>BEC0010212</v>
          </cell>
          <cell r="C2012" t="str">
            <v>K1副驾座椅SBR</v>
          </cell>
        </row>
        <row r="2013">
          <cell r="B2013" t="str">
            <v>SLT0002426</v>
          </cell>
          <cell r="C2013" t="str">
            <v>坐垫通风袋体及转接风道</v>
          </cell>
        </row>
        <row r="2014">
          <cell r="B2014" t="str">
            <v>SLT0002441</v>
          </cell>
          <cell r="C2014" t="str">
            <v>靠背通风袋体</v>
          </cell>
        </row>
        <row r="2015">
          <cell r="B2015" t="str">
            <v>REM0002272</v>
          </cell>
          <cell r="C2015" t="str">
            <v>T7H线束合件(含插接器)</v>
          </cell>
        </row>
        <row r="2016">
          <cell r="B2016" t="str">
            <v>TFT0000003</v>
          </cell>
          <cell r="C2016" t="str">
            <v>脱模剂（JC3041）</v>
          </cell>
        </row>
        <row r="2017">
          <cell r="B2017" t="str">
            <v>TMI0000132</v>
          </cell>
          <cell r="C2017" t="str">
            <v>PA6+GF50 UVA 2B-S0883</v>
          </cell>
        </row>
        <row r="2018">
          <cell r="B2018" t="str">
            <v>RCA0000122</v>
          </cell>
          <cell r="C2018" t="str">
            <v>M31RB手扣(钢琴黑)</v>
          </cell>
        </row>
        <row r="2019">
          <cell r="B2019" t="str">
            <v>REM0000137</v>
          </cell>
          <cell r="C2019" t="str">
            <v>C35DB面罩珍珠白左</v>
          </cell>
        </row>
        <row r="2020">
          <cell r="B2020" t="str">
            <v>SHT0014636</v>
          </cell>
          <cell r="C2020" t="str">
            <v>右圆盘总成</v>
          </cell>
        </row>
        <row r="2021">
          <cell r="B2021" t="str">
            <v>SLT0000079</v>
          </cell>
          <cell r="C2021" t="str">
            <v>M3-1800加宽小背</v>
          </cell>
        </row>
        <row r="2022">
          <cell r="B2022" t="str">
            <v>SHT0000440</v>
          </cell>
          <cell r="C2022" t="str">
            <v>H4A升级司机座座盆总成</v>
          </cell>
        </row>
        <row r="2023">
          <cell r="B2023" t="str">
            <v>REM0002118</v>
          </cell>
          <cell r="C2023" t="str">
            <v>ETX改型后视镜镜头骨架</v>
          </cell>
        </row>
        <row r="2024">
          <cell r="B2024" t="str">
            <v>TMI0000048</v>
          </cell>
          <cell r="C2024" t="str">
            <v>PA6+GF45</v>
          </cell>
        </row>
        <row r="2025">
          <cell r="B2025" t="str">
            <v>SHT0000546</v>
          </cell>
          <cell r="C2025" t="str">
            <v>H4A升级司机座椅坐垫护面</v>
          </cell>
        </row>
        <row r="2026">
          <cell r="B2026" t="str">
            <v>SHT0000538</v>
          </cell>
          <cell r="C2026" t="str">
            <v>H4副司机座盆总成</v>
          </cell>
        </row>
        <row r="2027">
          <cell r="B2027" t="str">
            <v>SCS0004025</v>
          </cell>
          <cell r="C2027" t="str">
            <v>B40后排垫地锁总成L</v>
          </cell>
        </row>
        <row r="2028">
          <cell r="B2028" t="str">
            <v>SCS0004032</v>
          </cell>
          <cell r="C2028" t="str">
            <v>B40后排垫地锁总成R</v>
          </cell>
        </row>
        <row r="2029">
          <cell r="B2029" t="str">
            <v>TST0000221</v>
          </cell>
          <cell r="C2029" t="str">
            <v>冲针φ9.1*68</v>
          </cell>
        </row>
        <row r="2030">
          <cell r="B2030" t="str">
            <v>BEC0010050</v>
          </cell>
          <cell r="C2030" t="str">
            <v>通风加热开关</v>
          </cell>
        </row>
        <row r="2031">
          <cell r="B2031" t="str">
            <v>TMA0000123</v>
          </cell>
          <cell r="C2031" t="str">
            <v>矿山车纸箱</v>
          </cell>
        </row>
        <row r="2032">
          <cell r="B2032" t="str">
            <v>TMA0000123</v>
          </cell>
          <cell r="C2032" t="str">
            <v>矿山车纸箱</v>
          </cell>
        </row>
        <row r="2033">
          <cell r="B2033" t="str">
            <v>SLT0000686</v>
          </cell>
          <cell r="C2033" t="str">
            <v>M3欧马可司机座盆</v>
          </cell>
        </row>
        <row r="2034">
          <cell r="B2034" t="str">
            <v>SLT0002479</v>
          </cell>
          <cell r="C2034" t="str">
            <v>1730小背布套</v>
          </cell>
        </row>
        <row r="2035">
          <cell r="B2035" t="str">
            <v>SLT0010589</v>
          </cell>
          <cell r="C2035" t="str">
            <v>右侧手动调角器总成</v>
          </cell>
        </row>
        <row r="2036">
          <cell r="B2036" t="str">
            <v>SHT0012429</v>
          </cell>
          <cell r="C2036" t="str">
            <v>驾驶员锁扣总成</v>
          </cell>
        </row>
        <row r="2037">
          <cell r="B2037" t="str">
            <v>TST0001256</v>
          </cell>
          <cell r="C2037" t="str">
            <v>铣刀10</v>
          </cell>
        </row>
        <row r="2038">
          <cell r="B2038" t="str">
            <v>TSY0000599</v>
          </cell>
          <cell r="C2038" t="str">
            <v>布料T068H</v>
          </cell>
        </row>
        <row r="2039">
          <cell r="B2039" t="str">
            <v>TMI0000081</v>
          </cell>
          <cell r="C2039" t="str">
            <v>PA6尼龙切片</v>
          </cell>
        </row>
        <row r="2040">
          <cell r="B2040" t="str">
            <v>TST0000648</v>
          </cell>
          <cell r="C2040" t="str">
            <v>尼龙棒20*</v>
          </cell>
        </row>
        <row r="2041">
          <cell r="B2041" t="str">
            <v>TST0001051</v>
          </cell>
          <cell r="C2041" t="str">
            <v>法兰</v>
          </cell>
        </row>
        <row r="2042">
          <cell r="B2042" t="str">
            <v>TST0001615</v>
          </cell>
          <cell r="C2042" t="str">
            <v>水咀</v>
          </cell>
        </row>
        <row r="2043">
          <cell r="B2043" t="str">
            <v>SHT0001657</v>
          </cell>
          <cell r="C2043" t="str">
            <v>安全带锁扣总成</v>
          </cell>
        </row>
        <row r="2044">
          <cell r="B2044" t="str">
            <v>SLT0010315</v>
          </cell>
          <cell r="C2044" t="str">
            <v>安全带插锁总成</v>
          </cell>
        </row>
        <row r="2045">
          <cell r="B2045" t="str">
            <v>TST0000188</v>
          </cell>
          <cell r="C2045" t="str">
            <v>冲针φ15.5*80</v>
          </cell>
        </row>
        <row r="2046">
          <cell r="B2046" t="str">
            <v>TST0000199</v>
          </cell>
          <cell r="C2046" t="str">
            <v>冲针φ15.6*80</v>
          </cell>
        </row>
        <row r="2047">
          <cell r="B2047" t="str">
            <v>TST0000205</v>
          </cell>
          <cell r="C2047" t="str">
            <v>冲针φ5.5*8*10*80</v>
          </cell>
        </row>
        <row r="2048">
          <cell r="B2048" t="str">
            <v>TST0000412</v>
          </cell>
          <cell r="C2048" t="str">
            <v>冲头φ5.5*φ8*68</v>
          </cell>
        </row>
        <row r="2049">
          <cell r="B2049" t="str">
            <v>TST0000457</v>
          </cell>
          <cell r="C2049" t="str">
            <v>脱料皮子红色</v>
          </cell>
        </row>
        <row r="2050">
          <cell r="B2050" t="str">
            <v>TST0000514</v>
          </cell>
          <cell r="C2050" t="str">
            <v>方尺15*30</v>
          </cell>
        </row>
        <row r="2051">
          <cell r="B2051" t="str">
            <v>TST0000825</v>
          </cell>
          <cell r="C2051" t="str">
            <v>筒夹</v>
          </cell>
        </row>
        <row r="2052">
          <cell r="B2052" t="str">
            <v>TST0000883</v>
          </cell>
          <cell r="C2052" t="str">
            <v>混合气</v>
          </cell>
        </row>
        <row r="2053">
          <cell r="B2053" t="str">
            <v>TST0001246</v>
          </cell>
          <cell r="C2053" t="str">
            <v>钨钢刀</v>
          </cell>
        </row>
        <row r="2054">
          <cell r="B2054" t="str">
            <v>SCS0004788</v>
          </cell>
          <cell r="C2054" t="str">
            <v>副司机左旁接板总成</v>
          </cell>
        </row>
        <row r="2055">
          <cell r="B2055" t="str">
            <v>SLT0001128</v>
          </cell>
          <cell r="C2055" t="str">
            <v>副驾驶员座椅座垫骨架总成</v>
          </cell>
        </row>
        <row r="2056">
          <cell r="B2056" t="str">
            <v>SLT0001128</v>
          </cell>
          <cell r="C2056" t="str">
            <v>副驾驶员座椅座垫骨架总成</v>
          </cell>
        </row>
        <row r="2057">
          <cell r="B2057" t="str">
            <v>SLT0000882</v>
          </cell>
          <cell r="C2057" t="str">
            <v>M3座椅安全带报警器</v>
          </cell>
        </row>
        <row r="2058">
          <cell r="B2058" t="str">
            <v>SLT0001124</v>
          </cell>
          <cell r="C2058" t="str">
            <v>奥铃升级1995钢丝座</v>
          </cell>
        </row>
        <row r="2059">
          <cell r="B2059" t="str">
            <v>TST0000244</v>
          </cell>
          <cell r="C2059" t="str">
            <v>ф25×120</v>
          </cell>
        </row>
        <row r="2060">
          <cell r="B2060" t="str">
            <v>SLT0002690</v>
          </cell>
          <cell r="C2060" t="str">
            <v>虎威2060小背骨架</v>
          </cell>
        </row>
        <row r="2061">
          <cell r="B2061" t="str">
            <v>SHT0014365</v>
          </cell>
          <cell r="C2061" t="str">
            <v>拉带总成左</v>
          </cell>
        </row>
        <row r="2062">
          <cell r="B2062" t="str">
            <v>SHT0014393</v>
          </cell>
          <cell r="C2062" t="str">
            <v>拉带总成右</v>
          </cell>
        </row>
        <row r="2063">
          <cell r="B2063" t="str">
            <v>SLT0000734</v>
          </cell>
          <cell r="C2063" t="str">
            <v>M3-1995小背骨架</v>
          </cell>
        </row>
        <row r="2064">
          <cell r="B2064" t="str">
            <v>TCT0000033</v>
          </cell>
          <cell r="C2064" t="str">
            <v>5176脱脂剂</v>
          </cell>
        </row>
        <row r="2065">
          <cell r="B2065" t="str">
            <v>TCT0000033</v>
          </cell>
          <cell r="C2065" t="str">
            <v>5176脱脂剂</v>
          </cell>
        </row>
        <row r="2066">
          <cell r="B2066" t="str">
            <v>TST0001735</v>
          </cell>
          <cell r="C2066" t="str">
            <v>样板纸 1.25cm*1.5m</v>
          </cell>
        </row>
        <row r="2067">
          <cell r="B2067" t="str">
            <v>REM0010275</v>
          </cell>
          <cell r="C2067" t="str">
            <v>B40L-左线束合件(建国版)</v>
          </cell>
        </row>
        <row r="2068">
          <cell r="B2068" t="str">
            <v>REM0010276</v>
          </cell>
          <cell r="C2068" t="str">
            <v>B40L-右线束合件(建国版)</v>
          </cell>
        </row>
        <row r="2069">
          <cell r="B2069" t="str">
            <v>TCT0000040</v>
          </cell>
          <cell r="C2069" t="str">
            <v>H7107磷化添加剂</v>
          </cell>
        </row>
        <row r="2070">
          <cell r="B2070" t="str">
            <v>REM0002652</v>
          </cell>
          <cell r="C2070" t="str">
            <v>M20改型面罩星辰棕左</v>
          </cell>
        </row>
        <row r="2071">
          <cell r="B2071" t="str">
            <v>SLT0000815</v>
          </cell>
          <cell r="C2071" t="str">
            <v>副驾驶员小背护面总成</v>
          </cell>
        </row>
        <row r="2072">
          <cell r="B2072" t="str">
            <v>RCA0000162</v>
          </cell>
          <cell r="C2072" t="str">
            <v>瑞沃扶手铰链左</v>
          </cell>
        </row>
        <row r="2073">
          <cell r="B2073" t="str">
            <v>RCA0000163</v>
          </cell>
          <cell r="C2073" t="str">
            <v>瑞沃扶手铰链右</v>
          </cell>
        </row>
        <row r="2074">
          <cell r="B2074" t="str">
            <v>SHT0014635</v>
          </cell>
          <cell r="C2074" t="str">
            <v>左圆盘总成</v>
          </cell>
        </row>
        <row r="2075">
          <cell r="B2075" t="str">
            <v>TMA0000469</v>
          </cell>
          <cell r="C2075" t="str">
            <v>A2(1995)补盲镜纸箱</v>
          </cell>
        </row>
        <row r="2076">
          <cell r="B2076" t="str">
            <v>TMA0000473</v>
          </cell>
          <cell r="C2076" t="str">
            <v>M20外后视镜包装箱箱体右</v>
          </cell>
        </row>
        <row r="2077">
          <cell r="B2077" t="str">
            <v>TMA0000474</v>
          </cell>
          <cell r="C2077" t="str">
            <v>M20外后视镜包装箱箱体左</v>
          </cell>
        </row>
        <row r="2078">
          <cell r="B2078" t="str">
            <v>TMA0000469</v>
          </cell>
          <cell r="C2078" t="str">
            <v>A2(1995)补盲镜纸箱</v>
          </cell>
        </row>
        <row r="2079">
          <cell r="B2079" t="str">
            <v>TMA0000473</v>
          </cell>
          <cell r="C2079" t="str">
            <v>M20外后视镜包装箱箱体右</v>
          </cell>
        </row>
        <row r="2080">
          <cell r="B2080" t="str">
            <v>TMA0000474</v>
          </cell>
          <cell r="C2080" t="str">
            <v>M20外后视镜包装箱箱体左</v>
          </cell>
        </row>
        <row r="2081">
          <cell r="B2081" t="str">
            <v>SHT0012352</v>
          </cell>
          <cell r="C2081" t="str">
            <v>头枕面套总成</v>
          </cell>
        </row>
        <row r="2082">
          <cell r="B2082" t="str">
            <v>SLT0010222</v>
          </cell>
          <cell r="C2082" t="str">
            <v>调角器下连接板焊接总成</v>
          </cell>
        </row>
        <row r="2083">
          <cell r="B2083" t="str">
            <v>SLT0002645</v>
          </cell>
          <cell r="C2083" t="str">
            <v>K1标准宽车司机座布套</v>
          </cell>
        </row>
        <row r="2084">
          <cell r="B2084" t="str">
            <v>BEC0000066</v>
          </cell>
          <cell r="C2084" t="str">
            <v>J7F驾驶员通风开关</v>
          </cell>
        </row>
        <row r="2085">
          <cell r="B2085" t="str">
            <v>SHT0010569</v>
          </cell>
          <cell r="C2085" t="str">
            <v>中间座座垫护面总成</v>
          </cell>
        </row>
        <row r="2086">
          <cell r="B2086" t="str">
            <v>SLT0002593</v>
          </cell>
          <cell r="C2086" t="str">
            <v>k1左舵三排单人座布套</v>
          </cell>
        </row>
        <row r="2087">
          <cell r="B2087" t="str">
            <v>SHT0000568</v>
          </cell>
          <cell r="C2087" t="str">
            <v>重卡中间座杂物箱浅灰</v>
          </cell>
        </row>
        <row r="2088">
          <cell r="B2088" t="str">
            <v>SHT0000568</v>
          </cell>
          <cell r="C2088" t="str">
            <v>重卡中间座杂物箱浅灰</v>
          </cell>
        </row>
        <row r="2089">
          <cell r="B2089" t="str">
            <v>SLT0002592</v>
          </cell>
          <cell r="C2089" t="str">
            <v>k1左舵二排单人座布套</v>
          </cell>
        </row>
        <row r="2090">
          <cell r="B2090" t="str">
            <v>TST0000269</v>
          </cell>
          <cell r="C2090" t="str">
            <v>丝锥ф3</v>
          </cell>
        </row>
        <row r="2091">
          <cell r="B2091" t="str">
            <v>SHT0012431</v>
          </cell>
          <cell r="C2091" t="str">
            <v>副驾驶员锁扣总成</v>
          </cell>
        </row>
        <row r="2092">
          <cell r="B2092" t="str">
            <v>TFT0000015</v>
          </cell>
          <cell r="C2092" t="str">
            <v>二乙醇胺(含水50%)</v>
          </cell>
        </row>
        <row r="2093">
          <cell r="B2093" t="str">
            <v>TST0000867</v>
          </cell>
          <cell r="C2093" t="str">
            <v>角带B-2718</v>
          </cell>
        </row>
        <row r="2094">
          <cell r="B2094" t="str">
            <v>TST0000924</v>
          </cell>
          <cell r="C2094" t="str">
            <v>扳牙架</v>
          </cell>
        </row>
        <row r="2095">
          <cell r="B2095" t="str">
            <v>TST0001823</v>
          </cell>
          <cell r="C2095" t="str">
            <v>单向阀CV-02</v>
          </cell>
        </row>
        <row r="2096">
          <cell r="B2096" t="str">
            <v>TFT0000024</v>
          </cell>
          <cell r="C2096" t="str">
            <v>二乙醇胺(不含水)</v>
          </cell>
        </row>
        <row r="2097">
          <cell r="B2097" t="str">
            <v>SLT0000132</v>
          </cell>
          <cell r="C2097" t="str">
            <v>M3-1995杂物箱底右</v>
          </cell>
        </row>
        <row r="2098">
          <cell r="B2098" t="str">
            <v>SLT0000133</v>
          </cell>
          <cell r="C2098" t="str">
            <v>M3-1995杂物箱盖右</v>
          </cell>
        </row>
        <row r="2099">
          <cell r="B2099" t="str">
            <v>BEC0010198</v>
          </cell>
          <cell r="C2099" t="str">
            <v>离位检测总成</v>
          </cell>
        </row>
        <row r="2100">
          <cell r="B2100" t="str">
            <v>TMA0000421</v>
          </cell>
          <cell r="C2100" t="str">
            <v>VT后视镜纸箱</v>
          </cell>
        </row>
        <row r="2101">
          <cell r="B2101" t="str">
            <v>TMA0000421</v>
          </cell>
          <cell r="C2101" t="str">
            <v>VT后视镜纸箱</v>
          </cell>
        </row>
        <row r="2102">
          <cell r="B2102" t="str">
            <v>BMM0000002</v>
          </cell>
          <cell r="C2102" t="str">
            <v>电动镜面驱动器左</v>
          </cell>
        </row>
        <row r="2103">
          <cell r="B2103" t="str">
            <v>BMM0000003</v>
          </cell>
          <cell r="C2103" t="str">
            <v>电动镜面驱动器右</v>
          </cell>
        </row>
        <row r="2104">
          <cell r="B2104" t="str">
            <v>BMM0000029</v>
          </cell>
          <cell r="C2104" t="str">
            <v>T5G右电动大调整机构2008</v>
          </cell>
        </row>
        <row r="2105">
          <cell r="B2105" t="str">
            <v>BMM0000032</v>
          </cell>
          <cell r="C2105" t="str">
            <v>09款电动镜面驱动器左005</v>
          </cell>
        </row>
        <row r="2106">
          <cell r="B2106" t="str">
            <v>BMM0000033</v>
          </cell>
          <cell r="C2106" t="str">
            <v>09款电动镜面驱动器右006</v>
          </cell>
        </row>
        <row r="2107">
          <cell r="B2107" t="str">
            <v>SLT0002633</v>
          </cell>
          <cell r="C2107" t="str">
            <v>K1经济型司机背布套</v>
          </cell>
        </row>
        <row r="2108">
          <cell r="B2108" t="str">
            <v>TMI0000126</v>
          </cell>
          <cell r="C2108" t="str">
            <v>PA6-G50</v>
          </cell>
        </row>
        <row r="2109">
          <cell r="B2109" t="str">
            <v>TST0000190</v>
          </cell>
          <cell r="C2109" t="str">
            <v>冲针φ14.2*80</v>
          </cell>
        </row>
        <row r="2110">
          <cell r="B2110" t="str">
            <v>TST0000491</v>
          </cell>
          <cell r="C2110" t="str">
            <v>喷咀（直型）</v>
          </cell>
        </row>
        <row r="2111">
          <cell r="B2111" t="str">
            <v>TST0000204</v>
          </cell>
          <cell r="C2111" t="str">
            <v>冲针φ6.5*9*10*60</v>
          </cell>
        </row>
        <row r="2112">
          <cell r="B2112" t="str">
            <v>SLT0001692</v>
          </cell>
          <cell r="C2112" t="str">
            <v>M31RB前排头枕总成</v>
          </cell>
        </row>
        <row r="2113">
          <cell r="B2113" t="str">
            <v>REM0002648</v>
          </cell>
          <cell r="C2113" t="str">
            <v>M20改型面罩星辰棕右</v>
          </cell>
        </row>
        <row r="2114">
          <cell r="B2114" t="str">
            <v>SLT0002242</v>
          </cell>
          <cell r="C2114" t="str">
            <v>副驾驶员座椅座垫骨架总成</v>
          </cell>
        </row>
        <row r="2115">
          <cell r="B2115" t="str">
            <v>SLT0002242</v>
          </cell>
          <cell r="C2115" t="str">
            <v>副驾驶员座椅座垫骨架总成</v>
          </cell>
        </row>
        <row r="2116">
          <cell r="B2116" t="str">
            <v>SBS0010246</v>
          </cell>
          <cell r="C2116" t="str">
            <v>左侧手动调角器总成</v>
          </cell>
        </row>
        <row r="2117">
          <cell r="B2117" t="str">
            <v>SLT0002610</v>
          </cell>
          <cell r="C2117" t="str">
            <v>k1跨坐布套（新面料）</v>
          </cell>
        </row>
        <row r="2118">
          <cell r="B2118" t="str">
            <v>SCS0005180</v>
          </cell>
          <cell r="C2118" t="str">
            <v>C50E二排头枕总成织物黑</v>
          </cell>
        </row>
        <row r="2119">
          <cell r="B2119" t="str">
            <v>SHT0000169</v>
          </cell>
          <cell r="C2119" t="str">
            <v>重卡座盆组件</v>
          </cell>
        </row>
        <row r="2120">
          <cell r="B2120" t="str">
            <v>BPC0010243</v>
          </cell>
          <cell r="C2120" t="str">
            <v>驾驶员靠背腰托总成</v>
          </cell>
        </row>
        <row r="2121">
          <cell r="B2121" t="str">
            <v>TMA0000552</v>
          </cell>
          <cell r="C2121" t="str">
            <v>色带（树脂）</v>
          </cell>
        </row>
        <row r="2122">
          <cell r="B2122" t="str">
            <v>SHT0013431</v>
          </cell>
          <cell r="C2122" t="str">
            <v>驾驶员锁扣总成</v>
          </cell>
        </row>
        <row r="2123">
          <cell r="B2123" t="str">
            <v>SLT0000659</v>
          </cell>
          <cell r="C2123" t="str">
            <v>窄车长轴15座三排双人</v>
          </cell>
        </row>
        <row r="2124">
          <cell r="B2124" t="str">
            <v>SLT0000660</v>
          </cell>
          <cell r="C2124" t="str">
            <v>K1 A2折叠板窄车直把</v>
          </cell>
        </row>
        <row r="2125">
          <cell r="B2125" t="str">
            <v>SLT0000670</v>
          </cell>
          <cell r="C2125" t="str">
            <v>K1 A2折叠板宽车弯把</v>
          </cell>
        </row>
        <row r="2126">
          <cell r="B2126" t="str">
            <v>SHT0010907</v>
          </cell>
          <cell r="C2126" t="str">
            <v>阻尼调节机构总成</v>
          </cell>
        </row>
        <row r="2127">
          <cell r="B2127" t="str">
            <v>SLT0000801</v>
          </cell>
          <cell r="C2127" t="str">
            <v>M4小背骨架(2060)</v>
          </cell>
        </row>
        <row r="2128">
          <cell r="B2128" t="str">
            <v>SLT0002423</v>
          </cell>
          <cell r="C2128" t="str">
            <v>安全带插锁总成</v>
          </cell>
        </row>
        <row r="2129">
          <cell r="B2129" t="str">
            <v>SLT0010588</v>
          </cell>
          <cell r="C2129" t="str">
            <v>左侧手动调角器总成</v>
          </cell>
        </row>
        <row r="2130">
          <cell r="B2130" t="str">
            <v>TST0000231</v>
          </cell>
          <cell r="C2130" t="str">
            <v>矩形簧ф20*300蓝色</v>
          </cell>
        </row>
        <row r="2131">
          <cell r="B2131" t="str">
            <v>TMA0000254</v>
          </cell>
          <cell r="C2131" t="str">
            <v>出口捷运(七层)</v>
          </cell>
        </row>
        <row r="2132">
          <cell r="B2132" t="str">
            <v>SLT0002078</v>
          </cell>
          <cell r="C2132" t="str">
            <v>右后视镜大镜头</v>
          </cell>
        </row>
        <row r="2133">
          <cell r="B2133" t="str">
            <v>REM0002632</v>
          </cell>
          <cell r="C2133" t="str">
            <v>H4补盲镜座</v>
          </cell>
        </row>
        <row r="2134">
          <cell r="B2134" t="str">
            <v>REM0002632</v>
          </cell>
          <cell r="C2134" t="str">
            <v>H4补盲镜座</v>
          </cell>
        </row>
        <row r="2135">
          <cell r="B2135" t="str">
            <v>BPC0000008</v>
          </cell>
          <cell r="C2135" t="str">
            <v>气阀气管总成</v>
          </cell>
        </row>
        <row r="2136">
          <cell r="B2136" t="str">
            <v>BPC0000008</v>
          </cell>
          <cell r="C2136" t="str">
            <v>气阀气管总成</v>
          </cell>
        </row>
        <row r="2137">
          <cell r="B2137" t="str">
            <v>SLT0002650</v>
          </cell>
          <cell r="C2137" t="str">
            <v>K1标准窄车司机座布套</v>
          </cell>
        </row>
        <row r="2138">
          <cell r="B2138" t="str">
            <v>SLT0002700</v>
          </cell>
          <cell r="C2138" t="str">
            <v>K1侧翻纸箱</v>
          </cell>
        </row>
        <row r="2139">
          <cell r="B2139" t="str">
            <v>SHT0011067</v>
          </cell>
          <cell r="C2139" t="str">
            <v>靠背泡沫预埋钢丝3</v>
          </cell>
        </row>
        <row r="2140">
          <cell r="B2140" t="str">
            <v>SCS0004787</v>
          </cell>
          <cell r="C2140" t="str">
            <v>副司机右旁接板总成</v>
          </cell>
        </row>
        <row r="2141">
          <cell r="B2141" t="str">
            <v>REM0000942</v>
          </cell>
          <cell r="C2141" t="str">
            <v>6486泡棉胶条</v>
          </cell>
        </row>
        <row r="2142">
          <cell r="B2142" t="str">
            <v>SLT0000673</v>
          </cell>
          <cell r="C2142" t="str">
            <v>k1宽车中间背布套新面料</v>
          </cell>
        </row>
        <row r="2143">
          <cell r="B2143" t="str">
            <v>SLT0000648</v>
          </cell>
          <cell r="C2143" t="str">
            <v>窄车前旋转支架左无头枕</v>
          </cell>
        </row>
        <row r="2144">
          <cell r="B2144" t="str">
            <v>SHT0002185</v>
          </cell>
          <cell r="C2144" t="str">
            <v>H4护网（1400mm)</v>
          </cell>
        </row>
        <row r="2145">
          <cell r="B2145" t="str">
            <v>TMA0000285</v>
          </cell>
          <cell r="C2145" t="str">
            <v>固特灵硅胶专用胶</v>
          </cell>
        </row>
        <row r="2146">
          <cell r="B2146" t="str">
            <v>TMI0000111</v>
          </cell>
          <cell r="C2146" t="str">
            <v>PA6+GF35</v>
          </cell>
        </row>
        <row r="2147">
          <cell r="B2147" t="str">
            <v>TST0001694</v>
          </cell>
          <cell r="C2147" t="str">
            <v>阻漆网50t*1m（W）</v>
          </cell>
        </row>
        <row r="2148">
          <cell r="B2148" t="str">
            <v>SHT0002665</v>
          </cell>
          <cell r="C2148" t="str">
            <v>司机座椅纸箱</v>
          </cell>
        </row>
        <row r="2149">
          <cell r="B2149" t="str">
            <v>TST0000723</v>
          </cell>
          <cell r="C2149" t="str">
            <v>轴承604</v>
          </cell>
        </row>
        <row r="2150">
          <cell r="B2150" t="str">
            <v>TST0001743</v>
          </cell>
          <cell r="C2150" t="str">
            <v>剪线簧片0.3m</v>
          </cell>
        </row>
        <row r="2151">
          <cell r="B2151" t="str">
            <v>TSY0000849</v>
          </cell>
          <cell r="C2151" t="str">
            <v>磨刀石胶圈</v>
          </cell>
        </row>
        <row r="2152">
          <cell r="B2152" t="str">
            <v>TST0000336</v>
          </cell>
          <cell r="C2152" t="str">
            <v>玻璃胶</v>
          </cell>
        </row>
        <row r="2153">
          <cell r="B2153" t="str">
            <v>TST0000338</v>
          </cell>
          <cell r="C2153" t="str">
            <v>法兰止回阀</v>
          </cell>
        </row>
        <row r="2154">
          <cell r="B2154" t="str">
            <v>TST0000440</v>
          </cell>
          <cell r="C2154" t="str">
            <v>轴承NU206EM</v>
          </cell>
        </row>
        <row r="2155">
          <cell r="B2155" t="str">
            <v>TST0000492</v>
          </cell>
          <cell r="C2155" t="str">
            <v>喷咀（锥型）</v>
          </cell>
        </row>
        <row r="2156">
          <cell r="B2156" t="str">
            <v>TST0000555</v>
          </cell>
          <cell r="C2156" t="str">
            <v>轴承51306</v>
          </cell>
        </row>
        <row r="2157">
          <cell r="B2157" t="str">
            <v>TST0000684</v>
          </cell>
          <cell r="C2157" t="str">
            <v>指示牌</v>
          </cell>
        </row>
        <row r="2158">
          <cell r="B2158" t="str">
            <v>TST0001034</v>
          </cell>
          <cell r="C2158" t="str">
            <v>加热带</v>
          </cell>
        </row>
        <row r="2159">
          <cell r="B2159" t="str">
            <v>TST0001068</v>
          </cell>
          <cell r="C2159" t="str">
            <v>插座（五孔）</v>
          </cell>
        </row>
        <row r="2160">
          <cell r="B2160" t="str">
            <v>TST0001154</v>
          </cell>
          <cell r="C2160" t="str">
            <v>连接头</v>
          </cell>
        </row>
        <row r="2161">
          <cell r="B2161" t="str">
            <v>TST0001161</v>
          </cell>
          <cell r="C2161" t="str">
            <v>角带</v>
          </cell>
        </row>
        <row r="2162">
          <cell r="B2162" t="str">
            <v>TST0001619</v>
          </cell>
          <cell r="C2162" t="str">
            <v>铜球阀4分</v>
          </cell>
        </row>
        <row r="2163">
          <cell r="B2163" t="str">
            <v>TST0001819</v>
          </cell>
          <cell r="C2163" t="str">
            <v>弹簧（台钻用）</v>
          </cell>
        </row>
        <row r="2164">
          <cell r="B2164" t="str">
            <v>TST0001860</v>
          </cell>
          <cell r="C2164" t="str">
            <v>中间继电器</v>
          </cell>
        </row>
        <row r="2165">
          <cell r="B2165" t="str">
            <v>TST0001867</v>
          </cell>
          <cell r="C2165" t="str">
            <v>流量计</v>
          </cell>
        </row>
        <row r="2166">
          <cell r="B2166" t="str">
            <v>TST0001868</v>
          </cell>
          <cell r="C2166" t="str">
            <v>减压阀</v>
          </cell>
        </row>
        <row r="2167">
          <cell r="B2167" t="str">
            <v>TST0000280</v>
          </cell>
          <cell r="C2167" t="str">
            <v>丝杠ф20</v>
          </cell>
        </row>
        <row r="2168">
          <cell r="B2168" t="str">
            <v>TST0001732</v>
          </cell>
          <cell r="C2168" t="str">
            <v>中和剂</v>
          </cell>
        </row>
        <row r="2169">
          <cell r="B2169" t="str">
            <v>SLT0002353</v>
          </cell>
          <cell r="C2169" t="str">
            <v>窄车前旋转支架右无头枕</v>
          </cell>
        </row>
        <row r="2170">
          <cell r="B2170" t="str">
            <v>TST0001101</v>
          </cell>
          <cell r="C2170" t="str">
            <v>丝锥架</v>
          </cell>
        </row>
        <row r="2171">
          <cell r="B2171" t="str">
            <v>TST0001050</v>
          </cell>
          <cell r="C2171" t="str">
            <v>防锈剂</v>
          </cell>
        </row>
        <row r="2172">
          <cell r="B2172" t="str">
            <v>TST0001101</v>
          </cell>
          <cell r="C2172" t="str">
            <v>丝锥架</v>
          </cell>
        </row>
        <row r="2173">
          <cell r="B2173" t="str">
            <v>RCA0000212</v>
          </cell>
          <cell r="C2173" t="str">
            <v>副水箱支架</v>
          </cell>
        </row>
        <row r="2174">
          <cell r="B2174" t="str">
            <v>SLT0001066</v>
          </cell>
          <cell r="C2174" t="str">
            <v>K1窄车三排三人翻滚支架</v>
          </cell>
        </row>
        <row r="2175">
          <cell r="B2175" t="str">
            <v>TSY0000147</v>
          </cell>
          <cell r="C2175" t="str">
            <v>H4网-护网1762mm</v>
          </cell>
        </row>
        <row r="2176">
          <cell r="B2176" t="str">
            <v>SLT0000817</v>
          </cell>
          <cell r="C2176" t="str">
            <v>M4小背骨架(1880)</v>
          </cell>
        </row>
        <row r="2177">
          <cell r="B2177" t="str">
            <v>SCS0004134</v>
          </cell>
          <cell r="C2177" t="str">
            <v>B40L安全带锁扣</v>
          </cell>
        </row>
        <row r="2178">
          <cell r="B2178" t="str">
            <v>TST0000184</v>
          </cell>
          <cell r="C2178" t="str">
            <v>ф13.6*80冲针</v>
          </cell>
        </row>
        <row r="2179">
          <cell r="B2179" t="str">
            <v>TST0000234</v>
          </cell>
          <cell r="C2179" t="str">
            <v>可调绞刀</v>
          </cell>
        </row>
        <row r="2180">
          <cell r="B2180" t="str">
            <v>TST0000521</v>
          </cell>
          <cell r="C2180" t="str">
            <v>板牙架φ10</v>
          </cell>
        </row>
        <row r="2181">
          <cell r="B2181" t="str">
            <v>TCT0000038</v>
          </cell>
          <cell r="C2181" t="str">
            <v>H7101磷化添加剂(30KG)</v>
          </cell>
        </row>
        <row r="2182">
          <cell r="B2182" t="str">
            <v>BMM0000009</v>
          </cell>
          <cell r="C2182" t="str">
            <v>M50N电动调整机构</v>
          </cell>
        </row>
        <row r="2183">
          <cell r="B2183" t="str">
            <v>BMM0000020</v>
          </cell>
          <cell r="C2183" t="str">
            <v>C30D电调整机构</v>
          </cell>
        </row>
        <row r="2184">
          <cell r="B2184" t="str">
            <v>SBS0010250</v>
          </cell>
          <cell r="C2184" t="str">
            <v>副驾支腿遮蔽护板总成</v>
          </cell>
        </row>
        <row r="2185">
          <cell r="B2185" t="str">
            <v>TST0000153</v>
          </cell>
          <cell r="C2185" t="str">
            <v>ф10.1*80冲针</v>
          </cell>
        </row>
        <row r="2186">
          <cell r="B2186" t="str">
            <v>TST0000518</v>
          </cell>
          <cell r="C2186" t="str">
            <v>锤子（小）</v>
          </cell>
        </row>
        <row r="2187">
          <cell r="B2187" t="str">
            <v>REM0001660</v>
          </cell>
          <cell r="C2187" t="str">
            <v>1780左镜座</v>
          </cell>
        </row>
        <row r="2188">
          <cell r="B2188" t="str">
            <v>TCT0000001</v>
          </cell>
          <cell r="C2188" t="str">
            <v>KNT826CF色浆（黑）</v>
          </cell>
        </row>
        <row r="2189">
          <cell r="B2189" t="str">
            <v>TCT0000002</v>
          </cell>
          <cell r="C2189" t="str">
            <v>KNT826LF乳液</v>
          </cell>
        </row>
        <row r="2190">
          <cell r="B2190" t="str">
            <v>SLT0000723</v>
          </cell>
          <cell r="C2190" t="str">
            <v>M3 1995杂物箱底</v>
          </cell>
        </row>
        <row r="2191">
          <cell r="B2191" t="str">
            <v>SLT0000750</v>
          </cell>
          <cell r="C2191" t="str">
            <v>M3-1995杂物箱底</v>
          </cell>
        </row>
        <row r="2192">
          <cell r="B2192" t="str">
            <v>TST0000543</v>
          </cell>
          <cell r="C2192" t="str">
            <v>导电杆（机器人用）</v>
          </cell>
        </row>
        <row r="2193">
          <cell r="B2193" t="str">
            <v>TST0000279</v>
          </cell>
          <cell r="C2193" t="str">
            <v>丝杠ф16</v>
          </cell>
        </row>
        <row r="2194">
          <cell r="B2194" t="str">
            <v>TST0000602</v>
          </cell>
          <cell r="C2194" t="str">
            <v>铜球阀3/8</v>
          </cell>
        </row>
        <row r="2195">
          <cell r="B2195" t="str">
            <v>TST0000609</v>
          </cell>
          <cell r="C2195" t="str">
            <v>直尺500mm</v>
          </cell>
        </row>
        <row r="2196">
          <cell r="B2196" t="str">
            <v>SHT0012961</v>
          </cell>
          <cell r="C2196" t="str">
            <v>上卧铺护网总成</v>
          </cell>
        </row>
        <row r="2197">
          <cell r="B2197" t="str">
            <v>SHT0013432</v>
          </cell>
          <cell r="C2197" t="str">
            <v>副驾驶员锁扣总成</v>
          </cell>
        </row>
        <row r="2198">
          <cell r="B2198" t="str">
            <v>SLT0000672</v>
          </cell>
          <cell r="C2198" t="str">
            <v>k1宽车中间座布套新面料</v>
          </cell>
        </row>
        <row r="2199">
          <cell r="B2199" t="str">
            <v>SLT0010191</v>
          </cell>
          <cell r="C2199" t="str">
            <v>安全带插锁总成</v>
          </cell>
        </row>
        <row r="2200">
          <cell r="B2200" t="str">
            <v>SLT0010614</v>
          </cell>
          <cell r="C2200" t="str">
            <v>副驾座垫骨架总成</v>
          </cell>
        </row>
        <row r="2201">
          <cell r="B2201" t="str">
            <v>SLT0002274</v>
          </cell>
          <cell r="C2201" t="str">
            <v>副驾驶座钢丝</v>
          </cell>
        </row>
        <row r="2202">
          <cell r="B2202" t="str">
            <v>REM0002531</v>
          </cell>
          <cell r="C2202" t="str">
            <v>3052下视镜</v>
          </cell>
        </row>
        <row r="2203">
          <cell r="B2203" t="str">
            <v>SLT0010557</v>
          </cell>
          <cell r="C2203" t="str">
            <v>外绞架支撑板组件</v>
          </cell>
        </row>
        <row r="2204">
          <cell r="B2204" t="str">
            <v>SCS0006180</v>
          </cell>
          <cell r="C2204" t="str">
            <v>独立座前翻脚架总成左</v>
          </cell>
        </row>
        <row r="2205">
          <cell r="B2205" t="str">
            <v>SCS0006180</v>
          </cell>
          <cell r="C2205" t="str">
            <v>独立座前翻脚架总成左</v>
          </cell>
        </row>
        <row r="2206">
          <cell r="B2206" t="str">
            <v>SLT0010230</v>
          </cell>
          <cell r="C2206" t="str">
            <v>驾驶员座垫右侧安装板总成</v>
          </cell>
        </row>
        <row r="2207">
          <cell r="B2207" t="str">
            <v>SHT0012545</v>
          </cell>
          <cell r="C2207" t="str">
            <v>靠背3D网格</v>
          </cell>
        </row>
        <row r="2208">
          <cell r="B2208" t="str">
            <v>TST0000525</v>
          </cell>
          <cell r="C2208" t="str">
            <v>板牙φ12</v>
          </cell>
        </row>
        <row r="2209">
          <cell r="B2209" t="str">
            <v>TST0001383</v>
          </cell>
          <cell r="C2209" t="str">
            <v>冲针10*60</v>
          </cell>
        </row>
        <row r="2210">
          <cell r="B2210" t="str">
            <v>REM0002646</v>
          </cell>
          <cell r="C2210" t="str">
            <v>M20改型面罩亮银左</v>
          </cell>
        </row>
        <row r="2211">
          <cell r="B2211" t="str">
            <v>TMI0000102</v>
          </cell>
          <cell r="C2211" t="str">
            <v>PP API-1109UVP2B-T0895</v>
          </cell>
        </row>
        <row r="2212">
          <cell r="B2212" t="str">
            <v>SLT0000442</v>
          </cell>
          <cell r="C2212" t="str">
            <v>K1 四人连体绝缘板</v>
          </cell>
        </row>
        <row r="2213">
          <cell r="B2213" t="str">
            <v>SLT0000706</v>
          </cell>
          <cell r="C2213" t="str">
            <v>M3出口1800小背布套</v>
          </cell>
        </row>
        <row r="2214">
          <cell r="B2214" t="str">
            <v>REM0002647</v>
          </cell>
          <cell r="C2214" t="str">
            <v>M20改型面罩亮银右</v>
          </cell>
        </row>
        <row r="2215">
          <cell r="B2215" t="str">
            <v>REM0000224</v>
          </cell>
          <cell r="C2215" t="str">
            <v>C35DB左高配线束合件</v>
          </cell>
        </row>
        <row r="2216">
          <cell r="B2216" t="str">
            <v>REM0000237</v>
          </cell>
          <cell r="C2216" t="str">
            <v>C35DB右高配线束合件</v>
          </cell>
        </row>
        <row r="2217">
          <cell r="B2217" t="str">
            <v>SLT0000066</v>
          </cell>
          <cell r="C2217" t="str">
            <v>M3 1800杂物箱底右</v>
          </cell>
        </row>
        <row r="2218">
          <cell r="B2218" t="str">
            <v>RSM0010031</v>
          </cell>
          <cell r="C2218" t="str">
            <v>H6补盲镜片</v>
          </cell>
        </row>
        <row r="2219">
          <cell r="B2219" t="str">
            <v>TMI0000092</v>
          </cell>
          <cell r="C2219" t="str">
            <v>AS93V</v>
          </cell>
        </row>
        <row r="2220">
          <cell r="B2220" t="str">
            <v>TST0001241</v>
          </cell>
          <cell r="C2220" t="str">
            <v>黄油</v>
          </cell>
        </row>
        <row r="2221">
          <cell r="B2221" t="str">
            <v>SHT0002666</v>
          </cell>
          <cell r="C2221" t="str">
            <v>副司机座椅纸箱</v>
          </cell>
        </row>
        <row r="2222">
          <cell r="B2222" t="str">
            <v>TST0000627</v>
          </cell>
          <cell r="C2222" t="str">
            <v>墙壁开关</v>
          </cell>
        </row>
        <row r="2223">
          <cell r="B2223" t="str">
            <v>TST0001026</v>
          </cell>
          <cell r="C2223" t="str">
            <v>角带B-2540</v>
          </cell>
        </row>
        <row r="2224">
          <cell r="B2224" t="str">
            <v>REM0000802</v>
          </cell>
          <cell r="C2224" t="str">
            <v>C33DB面罩丹霞红左</v>
          </cell>
        </row>
        <row r="2225">
          <cell r="B2225" t="str">
            <v>SLT0002634</v>
          </cell>
          <cell r="C2225" t="str">
            <v>K1经济型司机座布套</v>
          </cell>
        </row>
        <row r="2226">
          <cell r="B2226" t="str">
            <v>SBS0010249</v>
          </cell>
          <cell r="C2226" t="str">
            <v>主驾遮蔽护板总成</v>
          </cell>
        </row>
        <row r="2227">
          <cell r="B2227" t="str">
            <v>SLT0000092</v>
          </cell>
          <cell r="C2227" t="str">
            <v>M3右舵80小背布套</v>
          </cell>
        </row>
        <row r="2228">
          <cell r="B2228" t="str">
            <v>TST0001205</v>
          </cell>
          <cell r="C2228" t="str">
            <v>变径套</v>
          </cell>
        </row>
        <row r="2229">
          <cell r="B2229" t="str">
            <v>SLT0000724</v>
          </cell>
          <cell r="C2229" t="str">
            <v>M3 1995杂物箱盖</v>
          </cell>
        </row>
        <row r="2230">
          <cell r="B2230" t="str">
            <v>SLT0000751</v>
          </cell>
          <cell r="C2230" t="str">
            <v>M3-1995杂物箱盖</v>
          </cell>
        </row>
        <row r="2231">
          <cell r="B2231" t="str">
            <v>TST0000540</v>
          </cell>
          <cell r="C2231" t="str">
            <v>板牙M24</v>
          </cell>
        </row>
        <row r="2232">
          <cell r="B2232" t="str">
            <v>SHT0011366</v>
          </cell>
          <cell r="C2232" t="str">
            <v>H6左侧扶手上盖总成</v>
          </cell>
        </row>
        <row r="2233">
          <cell r="B2233" t="str">
            <v>SLT0000746</v>
          </cell>
          <cell r="C2233" t="str">
            <v>M3-1800不加宽小背</v>
          </cell>
        </row>
        <row r="2234">
          <cell r="B2234" t="str">
            <v>TMA0000269</v>
          </cell>
          <cell r="C2234" t="str">
            <v>奥铃升级后视镜左包装箱</v>
          </cell>
        </row>
        <row r="2235">
          <cell r="B2235" t="str">
            <v>TMA0000270</v>
          </cell>
          <cell r="C2235" t="str">
            <v>奥铃升级后视镜右包装箱</v>
          </cell>
        </row>
        <row r="2236">
          <cell r="B2236" t="str">
            <v>TMA0000271</v>
          </cell>
          <cell r="C2236" t="str">
            <v>奥铃升级宽车左包装箱</v>
          </cell>
        </row>
        <row r="2237">
          <cell r="B2237" t="str">
            <v>TMA0000272</v>
          </cell>
          <cell r="C2237" t="str">
            <v>奥铃升级宽车右包装箱</v>
          </cell>
        </row>
        <row r="2238">
          <cell r="B2238" t="str">
            <v>TMA0000269</v>
          </cell>
          <cell r="C2238" t="str">
            <v>奥铃升级后视镜左包装箱</v>
          </cell>
        </row>
        <row r="2239">
          <cell r="B2239" t="str">
            <v>TMA0000270</v>
          </cell>
          <cell r="C2239" t="str">
            <v>奥铃升级后视镜右包装箱</v>
          </cell>
        </row>
        <row r="2240">
          <cell r="B2240" t="str">
            <v>SCS0000991</v>
          </cell>
          <cell r="C2240" t="str">
            <v>独立座前翻脚架总成右</v>
          </cell>
        </row>
        <row r="2241">
          <cell r="B2241" t="str">
            <v>SCS0000991</v>
          </cell>
          <cell r="C2241" t="str">
            <v>独立座前翻脚架总成右</v>
          </cell>
        </row>
        <row r="2242">
          <cell r="B2242" t="str">
            <v>SHT0014803</v>
          </cell>
          <cell r="C2242" t="str">
            <v>轻卡座椅悬浮阀总成无腰托</v>
          </cell>
        </row>
        <row r="2243">
          <cell r="B2243" t="str">
            <v>SHT0011709</v>
          </cell>
          <cell r="C2243" t="str">
            <v>连接梁总成</v>
          </cell>
        </row>
        <row r="2244">
          <cell r="B2244" t="str">
            <v>TMA0000275</v>
          </cell>
          <cell r="C2244" t="str">
            <v>新驭菱左包装箱</v>
          </cell>
        </row>
        <row r="2245">
          <cell r="B2245" t="str">
            <v>TMA0000276</v>
          </cell>
          <cell r="C2245" t="str">
            <v>新驭菱右包装箱</v>
          </cell>
        </row>
        <row r="2246">
          <cell r="B2246" t="str">
            <v>BEC0010190</v>
          </cell>
          <cell r="C2246" t="str">
            <v>安全带插锁线延长线</v>
          </cell>
        </row>
        <row r="2247">
          <cell r="B2247" t="str">
            <v>TCT0000041</v>
          </cell>
          <cell r="C2247" t="str">
            <v>H7256氟硅酸根添加剂(25kg</v>
          </cell>
        </row>
        <row r="2248">
          <cell r="B2248" t="str">
            <v>TST0000203</v>
          </cell>
          <cell r="C2248" t="str">
            <v>冲针φ10.1*12*14*70</v>
          </cell>
        </row>
        <row r="2249">
          <cell r="B2249" t="str">
            <v>TST0000210</v>
          </cell>
          <cell r="C2249" t="str">
            <v>冲针φ4.5*7*8*60</v>
          </cell>
        </row>
        <row r="2250">
          <cell r="B2250" t="str">
            <v>TST0000267</v>
          </cell>
          <cell r="C2250" t="str">
            <v>ф22*100导柱销</v>
          </cell>
        </row>
        <row r="2251">
          <cell r="B2251" t="str">
            <v>TST0000302</v>
          </cell>
          <cell r="C2251" t="str">
            <v>气表螺母</v>
          </cell>
        </row>
        <row r="2252">
          <cell r="B2252" t="str">
            <v>TST0000442</v>
          </cell>
          <cell r="C2252" t="str">
            <v>轴承51304</v>
          </cell>
        </row>
        <row r="2253">
          <cell r="B2253" t="str">
            <v>TST0000541</v>
          </cell>
          <cell r="C2253" t="str">
            <v>板牙φ16</v>
          </cell>
        </row>
        <row r="2254">
          <cell r="B2254" t="str">
            <v>REM0002273</v>
          </cell>
          <cell r="C2254" t="str">
            <v>T5G镜杆</v>
          </cell>
        </row>
        <row r="2255">
          <cell r="B2255" t="str">
            <v>TST0000185</v>
          </cell>
          <cell r="C2255" t="str">
            <v>ф15.1*60冲针</v>
          </cell>
        </row>
        <row r="2256">
          <cell r="B2256" t="str">
            <v>RIM0000105</v>
          </cell>
          <cell r="C2256" t="str">
            <v>1B169-70内视镜</v>
          </cell>
        </row>
        <row r="2257">
          <cell r="B2257" t="str">
            <v>TST0000097</v>
          </cell>
          <cell r="C2257" t="str">
            <v>ф4（钻头）</v>
          </cell>
        </row>
        <row r="2258">
          <cell r="B2258" t="str">
            <v>TST0000284</v>
          </cell>
          <cell r="C2258" t="str">
            <v>标准杆ф14</v>
          </cell>
        </row>
        <row r="2259">
          <cell r="B2259" t="str">
            <v>SCS0005306</v>
          </cell>
          <cell r="C2259" t="str">
            <v>扶手骨架组合</v>
          </cell>
        </row>
        <row r="2260">
          <cell r="B2260" t="str">
            <v>SCS0005306</v>
          </cell>
          <cell r="C2260" t="str">
            <v>扶手骨架组合</v>
          </cell>
        </row>
        <row r="2261">
          <cell r="B2261" t="str">
            <v>SHT0011646</v>
          </cell>
          <cell r="C2261" t="str">
            <v>靠背舒适性海绵中下</v>
          </cell>
        </row>
        <row r="2262">
          <cell r="B2262" t="str">
            <v>REM0002001</v>
          </cell>
          <cell r="C2262" t="str">
            <v>1475左后视镜</v>
          </cell>
        </row>
        <row r="2263">
          <cell r="B2263" t="str">
            <v>BEC0000004</v>
          </cell>
          <cell r="C2263" t="str">
            <v>SBR（H32B）</v>
          </cell>
        </row>
        <row r="2264">
          <cell r="B2264" t="str">
            <v>BPC0010177</v>
          </cell>
          <cell r="C2264" t="str">
            <v>速降调节机构总成</v>
          </cell>
        </row>
        <row r="2265">
          <cell r="B2265" t="str">
            <v>SHT0002667</v>
          </cell>
          <cell r="C2265" t="str">
            <v>H3司机座椅纸箱</v>
          </cell>
        </row>
        <row r="2266">
          <cell r="B2266" t="str">
            <v>TST0000438</v>
          </cell>
          <cell r="C2266" t="str">
            <v>送丝簧0.8mm</v>
          </cell>
        </row>
        <row r="2267">
          <cell r="B2267" t="str">
            <v>TST0000677</v>
          </cell>
          <cell r="C2267" t="str">
            <v>轴承6305</v>
          </cell>
        </row>
        <row r="2268">
          <cell r="B2268" t="str">
            <v>SHT0001670</v>
          </cell>
          <cell r="C2268" t="str">
            <v>副驾驶员安全带锁扣总成</v>
          </cell>
        </row>
        <row r="2269">
          <cell r="B2269" t="str">
            <v>TST0000242</v>
          </cell>
          <cell r="C2269" t="str">
            <v>ф20×120</v>
          </cell>
        </row>
        <row r="2270">
          <cell r="B2270" t="str">
            <v>REM0002598</v>
          </cell>
          <cell r="C2270" t="str">
            <v>小欧曼下视镜头总成</v>
          </cell>
        </row>
        <row r="2271">
          <cell r="B2271" t="str">
            <v>TMA0000426</v>
          </cell>
          <cell r="C2271" t="str">
            <v>VT平顶前下视镜包装箱</v>
          </cell>
        </row>
        <row r="2272">
          <cell r="B2272" t="str">
            <v>TMA0000426</v>
          </cell>
          <cell r="C2272" t="str">
            <v>VT平顶前下视镜包装箱</v>
          </cell>
        </row>
        <row r="2273">
          <cell r="B2273" t="str">
            <v>RCA0000106</v>
          </cell>
          <cell r="C2273" t="str">
            <v>扶手</v>
          </cell>
        </row>
        <row r="2274">
          <cell r="B2274" t="str">
            <v>SHT0002343</v>
          </cell>
          <cell r="C2274" t="str">
            <v>扶手</v>
          </cell>
        </row>
        <row r="2275">
          <cell r="B2275" t="str">
            <v>SHT0002344</v>
          </cell>
          <cell r="C2275" t="str">
            <v>扶手</v>
          </cell>
        </row>
        <row r="2276">
          <cell r="B2276" t="str">
            <v>REM0001825</v>
          </cell>
          <cell r="C2276" t="str">
            <v>华菱大镜体</v>
          </cell>
        </row>
        <row r="2277">
          <cell r="B2277" t="str">
            <v>TMA0000425</v>
          </cell>
          <cell r="C2277" t="str">
            <v>VT高顶前下视镜包装箱</v>
          </cell>
        </row>
        <row r="2278">
          <cell r="B2278" t="str">
            <v>TMA0000425</v>
          </cell>
          <cell r="C2278" t="str">
            <v>VT高顶前下视镜包装箱</v>
          </cell>
        </row>
        <row r="2279">
          <cell r="B2279" t="str">
            <v>SLT0000471</v>
          </cell>
          <cell r="C2279" t="str">
            <v>K1右背左调角器连接板</v>
          </cell>
        </row>
        <row r="2280">
          <cell r="B2280" t="str">
            <v>SLT0000599</v>
          </cell>
          <cell r="C2280" t="str">
            <v>1.5小侧翻窄车右前支架</v>
          </cell>
        </row>
        <row r="2281">
          <cell r="B2281" t="str">
            <v>SCS0004391</v>
          </cell>
          <cell r="C2281" t="str">
            <v>左侧地脚固定板组合</v>
          </cell>
        </row>
        <row r="2282">
          <cell r="B2282" t="str">
            <v>SCS0004392</v>
          </cell>
          <cell r="C2282" t="str">
            <v>右侧地脚固定板组合</v>
          </cell>
        </row>
        <row r="2283">
          <cell r="B2283" t="str">
            <v>SCS0004393</v>
          </cell>
          <cell r="C2283" t="str">
            <v>中改地脚固定板组合</v>
          </cell>
        </row>
        <row r="2284">
          <cell r="B2284" t="str">
            <v>SCS0004064</v>
          </cell>
          <cell r="C2284" t="str">
            <v>B40前排内脚架</v>
          </cell>
        </row>
        <row r="2285">
          <cell r="B2285" t="str">
            <v>TMA0000195</v>
          </cell>
          <cell r="C2285" t="str">
            <v>A2下视纸箱</v>
          </cell>
        </row>
        <row r="2286">
          <cell r="B2286" t="str">
            <v>TMA0000195</v>
          </cell>
          <cell r="C2286" t="str">
            <v>A2下视纸箱</v>
          </cell>
        </row>
        <row r="2287">
          <cell r="B2287" t="str">
            <v>TST0000264</v>
          </cell>
          <cell r="C2287" t="str">
            <v>ф25×150导柱销</v>
          </cell>
        </row>
        <row r="2288">
          <cell r="B2288" t="str">
            <v>SLT0000709</v>
          </cell>
          <cell r="C2288" t="str">
            <v>M3出口1995小背布套</v>
          </cell>
        </row>
        <row r="2289">
          <cell r="B2289" t="str">
            <v>SLT0010558</v>
          </cell>
          <cell r="C2289" t="str">
            <v>右调角器焊接组件</v>
          </cell>
        </row>
        <row r="2290">
          <cell r="B2290" t="str">
            <v>TST0000313</v>
          </cell>
          <cell r="C2290" t="str">
            <v>水桶</v>
          </cell>
        </row>
        <row r="2291">
          <cell r="B2291" t="str">
            <v>TST0000243</v>
          </cell>
          <cell r="C2291" t="str">
            <v>ф20×140</v>
          </cell>
        </row>
        <row r="2292">
          <cell r="B2292" t="str">
            <v>TMA0000558</v>
          </cell>
          <cell r="C2292" t="str">
            <v>649胶水</v>
          </cell>
        </row>
        <row r="2293">
          <cell r="B2293" t="str">
            <v>BPC0000063</v>
          </cell>
          <cell r="C2293" t="str">
            <v>驾驶员靠背腰托总成</v>
          </cell>
        </row>
        <row r="2294">
          <cell r="B2294" t="str">
            <v>SHT0011331</v>
          </cell>
          <cell r="C2294" t="str">
            <v>主驾驶靠背两气袋腰托总成</v>
          </cell>
        </row>
        <row r="2295">
          <cell r="B2295" t="str">
            <v>SHT0011779</v>
          </cell>
          <cell r="C2295" t="str">
            <v>副驾驶靠背两气袋腰托总成</v>
          </cell>
        </row>
        <row r="2296">
          <cell r="B2296" t="str">
            <v>SHT0012464</v>
          </cell>
          <cell r="C2296" t="str">
            <v>两气袋腰托总成</v>
          </cell>
        </row>
        <row r="2297">
          <cell r="B2297" t="str">
            <v>SLT0010828</v>
          </cell>
          <cell r="C2297" t="str">
            <v>驾驶员靠背腰托总成</v>
          </cell>
        </row>
        <row r="2298">
          <cell r="B2298" t="str">
            <v>SHT0011331</v>
          </cell>
          <cell r="C2298" t="str">
            <v>主驾驶靠背两气袋腰托总成</v>
          </cell>
        </row>
        <row r="2299">
          <cell r="B2299" t="str">
            <v>SHT0012464</v>
          </cell>
          <cell r="C2299" t="str">
            <v>两气袋腰托总成</v>
          </cell>
        </row>
        <row r="2300">
          <cell r="B2300" t="str">
            <v>SHT0013420</v>
          </cell>
          <cell r="C2300" t="str">
            <v>升降调节右后侧组件</v>
          </cell>
        </row>
        <row r="2301">
          <cell r="B2301" t="str">
            <v>REM0000200</v>
          </cell>
          <cell r="C2301" t="str">
            <v>C35DB左线束合件中配</v>
          </cell>
        </row>
        <row r="2302">
          <cell r="B2302" t="str">
            <v>REM0000211</v>
          </cell>
          <cell r="C2302" t="str">
            <v>C35DB右线束合件中配</v>
          </cell>
        </row>
        <row r="2303">
          <cell r="B2303" t="str">
            <v>TST0000376</v>
          </cell>
          <cell r="C2303" t="str">
            <v>PVC阀门</v>
          </cell>
        </row>
        <row r="2304">
          <cell r="B2304" t="str">
            <v>TMA0000472</v>
          </cell>
          <cell r="C2304" t="str">
            <v>北奔改型前下视镜纸箱</v>
          </cell>
        </row>
        <row r="2305">
          <cell r="B2305" t="str">
            <v>TMA0000472</v>
          </cell>
          <cell r="C2305" t="str">
            <v>北奔改型前下视镜纸箱</v>
          </cell>
        </row>
        <row r="2306">
          <cell r="B2306" t="str">
            <v>TST0000553</v>
          </cell>
          <cell r="C2306" t="str">
            <v>聚氨酯</v>
          </cell>
        </row>
        <row r="2307">
          <cell r="B2307" t="str">
            <v>REM0000801</v>
          </cell>
          <cell r="C2307" t="str">
            <v>C33DB面罩珠光白左</v>
          </cell>
        </row>
        <row r="2308">
          <cell r="B2308" t="str">
            <v>TSY0000085</v>
          </cell>
          <cell r="C2308" t="str">
            <v>黑色平缝线40#/3</v>
          </cell>
        </row>
        <row r="2309">
          <cell r="B2309" t="str">
            <v>TSY0000257</v>
          </cell>
          <cell r="C2309" t="str">
            <v>吊紧带KT-135-2-345</v>
          </cell>
        </row>
        <row r="2310">
          <cell r="B2310" t="str">
            <v>TSY0000280</v>
          </cell>
          <cell r="C2310" t="str">
            <v>M2672蓝色明线20#3股</v>
          </cell>
        </row>
        <row r="2311">
          <cell r="B2311" t="str">
            <v>TSY0000467</v>
          </cell>
          <cell r="C2311" t="str">
            <v>特多龙30#黑色CH071</v>
          </cell>
        </row>
        <row r="2312">
          <cell r="B2312" t="str">
            <v>TSY0000587</v>
          </cell>
          <cell r="C2312" t="str">
            <v>黑色明线20#/3</v>
          </cell>
        </row>
        <row r="2313">
          <cell r="B2313" t="str">
            <v>TSY0000766</v>
          </cell>
          <cell r="C2313" t="str">
            <v>丝光明线3股20#橙黄色</v>
          </cell>
        </row>
        <row r="2314">
          <cell r="B2314" t="str">
            <v>TSY0000858</v>
          </cell>
          <cell r="C2314" t="str">
            <v>浅黄明线20#/3</v>
          </cell>
        </row>
        <row r="2315">
          <cell r="B2315" t="str">
            <v>TMP5007001</v>
          </cell>
          <cell r="C2315" t="str">
            <v>水枪清洗剂</v>
          </cell>
        </row>
        <row r="2316">
          <cell r="B2316" t="str">
            <v>SHT0012873</v>
          </cell>
          <cell r="C2316" t="str">
            <v>滑轨连接梁组件</v>
          </cell>
        </row>
        <row r="2317">
          <cell r="B2317" t="str">
            <v>TST0000130</v>
          </cell>
          <cell r="C2317" t="str">
            <v>φ30*160外方螺丝</v>
          </cell>
        </row>
        <row r="2318">
          <cell r="B2318" t="str">
            <v>TST0000154</v>
          </cell>
          <cell r="C2318" t="str">
            <v>ф12.3*80冲针</v>
          </cell>
        </row>
        <row r="2319">
          <cell r="B2319" t="str">
            <v>TST0000189</v>
          </cell>
          <cell r="C2319" t="str">
            <v>冲针φ15*60</v>
          </cell>
        </row>
        <row r="2320">
          <cell r="B2320" t="str">
            <v>TST0000192</v>
          </cell>
          <cell r="C2320" t="str">
            <v>冲针φ12.7*80</v>
          </cell>
        </row>
        <row r="2321">
          <cell r="B2321" t="str">
            <v>TST0000193</v>
          </cell>
          <cell r="C2321" t="str">
            <v>冲针φ12.5*80</v>
          </cell>
        </row>
        <row r="2322">
          <cell r="B2322" t="str">
            <v>TST0000195</v>
          </cell>
          <cell r="C2322" t="str">
            <v>冲针φ12.2*80</v>
          </cell>
        </row>
        <row r="2323">
          <cell r="B2323" t="str">
            <v>TST0000196</v>
          </cell>
          <cell r="C2323" t="str">
            <v>冲针φ12.1*80</v>
          </cell>
        </row>
        <row r="2324">
          <cell r="B2324" t="str">
            <v>TST0000228</v>
          </cell>
          <cell r="C2324" t="str">
            <v>矩形簧ф18*300（红）</v>
          </cell>
        </row>
        <row r="2325">
          <cell r="B2325" t="str">
            <v>TST0000232</v>
          </cell>
          <cell r="C2325" t="str">
            <v>矩形簧ф20*300红色</v>
          </cell>
        </row>
        <row r="2326">
          <cell r="B2326" t="str">
            <v>TST0000266</v>
          </cell>
          <cell r="C2326" t="str">
            <v>ф18*120导柱销</v>
          </cell>
        </row>
        <row r="2327">
          <cell r="B2327" t="str">
            <v>BPC0000046</v>
          </cell>
          <cell r="C2327" t="str">
            <v>国产气阀</v>
          </cell>
        </row>
        <row r="2328">
          <cell r="B2328" t="str">
            <v>TMI0000014</v>
          </cell>
          <cell r="C2328" t="str">
            <v>ABS757</v>
          </cell>
        </row>
        <row r="2329">
          <cell r="B2329" t="str">
            <v>SCS0004065</v>
          </cell>
          <cell r="C2329" t="str">
            <v>B40前排外脚架</v>
          </cell>
        </row>
        <row r="2330">
          <cell r="B2330" t="str">
            <v>TMA0000462</v>
          </cell>
          <cell r="C2330" t="str">
            <v>H4补盲纸箱</v>
          </cell>
        </row>
        <row r="2331">
          <cell r="B2331" t="str">
            <v>TMA0000462</v>
          </cell>
          <cell r="C2331" t="str">
            <v>H4补盲纸箱</v>
          </cell>
        </row>
        <row r="2332">
          <cell r="B2332" t="str">
            <v>SHT0013393</v>
          </cell>
          <cell r="C2332" t="str">
            <v>升降调节右前侧组件</v>
          </cell>
        </row>
        <row r="2333">
          <cell r="B2333" t="str">
            <v>TMI0000059</v>
          </cell>
          <cell r="C2333" t="str">
            <v>色粉H8162</v>
          </cell>
        </row>
        <row r="2334">
          <cell r="B2334" t="str">
            <v>TMI0000078</v>
          </cell>
          <cell r="C2334" t="str">
            <v>色粉H8152</v>
          </cell>
        </row>
        <row r="2335">
          <cell r="B2335" t="str">
            <v>TMI0000068</v>
          </cell>
          <cell r="C2335" t="str">
            <v>PA6+GF30(短纤)</v>
          </cell>
        </row>
        <row r="2336">
          <cell r="B2336" t="str">
            <v>TMI0000076</v>
          </cell>
          <cell r="C2336" t="str">
            <v>色粉H8178</v>
          </cell>
        </row>
        <row r="2337">
          <cell r="B2337" t="str">
            <v>TMI0000077</v>
          </cell>
          <cell r="C2337" t="str">
            <v>色粉H8167</v>
          </cell>
        </row>
        <row r="2338">
          <cell r="B2338" t="str">
            <v>REM0001889</v>
          </cell>
          <cell r="C2338" t="str">
            <v>一汽军车镜体</v>
          </cell>
        </row>
        <row r="2339">
          <cell r="B2339" t="str">
            <v>SLT0000065</v>
          </cell>
          <cell r="C2339" t="str">
            <v>M3 1800杂物箱盖右</v>
          </cell>
        </row>
        <row r="2340">
          <cell r="B2340" t="str">
            <v>REM0002148</v>
          </cell>
          <cell r="C2340" t="str">
            <v>ETX改型左后视镜下镜臂</v>
          </cell>
        </row>
        <row r="2341">
          <cell r="B2341" t="str">
            <v>REM0002150</v>
          </cell>
          <cell r="C2341" t="str">
            <v>ETX改型右后视镜下镜臂</v>
          </cell>
        </row>
        <row r="2342">
          <cell r="B2342" t="str">
            <v>REM0002148</v>
          </cell>
          <cell r="C2342" t="str">
            <v>ETX改型左后视镜下镜臂</v>
          </cell>
        </row>
        <row r="2343">
          <cell r="B2343" t="str">
            <v>REM0002150</v>
          </cell>
          <cell r="C2343" t="str">
            <v>ETX改型右后视镜下镜臂</v>
          </cell>
        </row>
        <row r="2344">
          <cell r="B2344" t="str">
            <v>TMA0000437</v>
          </cell>
          <cell r="C2344" t="str">
            <v>豪泺纸箱</v>
          </cell>
        </row>
        <row r="2345">
          <cell r="B2345" t="str">
            <v>TMA0000437</v>
          </cell>
          <cell r="C2345" t="str">
            <v>豪泺纸箱</v>
          </cell>
        </row>
        <row r="2346">
          <cell r="B2346" t="str">
            <v>TFT0000056</v>
          </cell>
          <cell r="C2346" t="str">
            <v>TPOP-93/28</v>
          </cell>
        </row>
        <row r="2347">
          <cell r="B2347" t="str">
            <v>TST0000720</v>
          </cell>
          <cell r="C2347" t="str">
            <v>卷尺20米</v>
          </cell>
        </row>
        <row r="2348">
          <cell r="B2348" t="str">
            <v>TST0000739</v>
          </cell>
          <cell r="C2348" t="str">
            <v>机针DP*5*14KN</v>
          </cell>
        </row>
        <row r="2349">
          <cell r="B2349" t="str">
            <v>TST0001663</v>
          </cell>
          <cell r="C2349" t="str">
            <v>阀门</v>
          </cell>
        </row>
        <row r="2350">
          <cell r="B2350" t="str">
            <v>TST0000346</v>
          </cell>
          <cell r="C2350" t="str">
            <v>开孔器</v>
          </cell>
        </row>
        <row r="2351">
          <cell r="B2351" t="str">
            <v>TST0000480</v>
          </cell>
          <cell r="C2351" t="str">
            <v>防水盒</v>
          </cell>
        </row>
        <row r="2352">
          <cell r="B2352" t="str">
            <v>TST0000498</v>
          </cell>
          <cell r="C2352" t="str">
            <v>快速夹钳225-D</v>
          </cell>
        </row>
        <row r="2353">
          <cell r="B2353" t="str">
            <v>TST0000685</v>
          </cell>
          <cell r="C2353" t="str">
            <v>地槽线</v>
          </cell>
        </row>
        <row r="2354">
          <cell r="B2354" t="str">
            <v>TST0000778</v>
          </cell>
          <cell r="C2354" t="str">
            <v>45#圆板</v>
          </cell>
        </row>
        <row r="2355">
          <cell r="B2355" t="str">
            <v>TST0000869</v>
          </cell>
          <cell r="C2355" t="str">
            <v>角带B-1450</v>
          </cell>
        </row>
        <row r="2356">
          <cell r="B2356" t="str">
            <v>TST0001092</v>
          </cell>
          <cell r="C2356" t="str">
            <v>PVC法兰</v>
          </cell>
        </row>
        <row r="2357">
          <cell r="B2357" t="str">
            <v>TST0001663</v>
          </cell>
          <cell r="C2357" t="str">
            <v>阀门</v>
          </cell>
        </row>
        <row r="2358">
          <cell r="B2358" t="str">
            <v>TST0001820</v>
          </cell>
          <cell r="C2358" t="str">
            <v>轴承6206</v>
          </cell>
        </row>
        <row r="2359">
          <cell r="B2359" t="str">
            <v>SHT0001794</v>
          </cell>
          <cell r="C2359" t="str">
            <v>主驾安全带导向钢丝组件</v>
          </cell>
        </row>
        <row r="2360">
          <cell r="B2360" t="str">
            <v>SHT0002584</v>
          </cell>
          <cell r="C2360" t="str">
            <v>副驾安全带导向钢丝组件</v>
          </cell>
        </row>
        <row r="2361">
          <cell r="B2361" t="str">
            <v>SHT0000560</v>
          </cell>
          <cell r="C2361" t="str">
            <v>中间座折叠板右侧左舵</v>
          </cell>
        </row>
        <row r="2362">
          <cell r="B2362" t="str">
            <v>SHT0000560</v>
          </cell>
          <cell r="C2362" t="str">
            <v>中间座折叠板右侧左舵</v>
          </cell>
        </row>
        <row r="2363">
          <cell r="B2363" t="str">
            <v>REM0000469</v>
          </cell>
          <cell r="C2363" t="str">
            <v>ETX改型左后视镜上镜座</v>
          </cell>
        </row>
        <row r="2364">
          <cell r="B2364" t="str">
            <v>REM0000486</v>
          </cell>
          <cell r="C2364" t="str">
            <v>ETX改型右后视镜上镜座</v>
          </cell>
        </row>
        <row r="2365">
          <cell r="B2365" t="str">
            <v>SLT0000735</v>
          </cell>
          <cell r="C2365" t="str">
            <v>M3小背折叠器总成副司机</v>
          </cell>
        </row>
        <row r="2366">
          <cell r="B2366" t="str">
            <v>SLT0000681</v>
          </cell>
          <cell r="C2366" t="str">
            <v>k1窄车中间头枕布套</v>
          </cell>
        </row>
        <row r="2367">
          <cell r="B2367" t="str">
            <v>TST0000344</v>
          </cell>
          <cell r="C2367" t="str">
            <v>弯脖</v>
          </cell>
        </row>
        <row r="2368">
          <cell r="B2368" t="str">
            <v>TMI0000108</v>
          </cell>
          <cell r="C2368" t="str">
            <v>GFPP-30</v>
          </cell>
        </row>
        <row r="2369">
          <cell r="B2369" t="str">
            <v>SLT0000509</v>
          </cell>
          <cell r="C2369" t="str">
            <v>K1前悬转支架左宽车</v>
          </cell>
        </row>
        <row r="2370">
          <cell r="B2370" t="str">
            <v>SLT0000531</v>
          </cell>
          <cell r="C2370" t="str">
            <v>K1前悬转支架右宽车</v>
          </cell>
        </row>
        <row r="2371">
          <cell r="B2371" t="str">
            <v>SHT0002337</v>
          </cell>
          <cell r="C2371" t="str">
            <v>左前支柱扶手</v>
          </cell>
        </row>
        <row r="2372">
          <cell r="B2372" t="str">
            <v>SHT0002338</v>
          </cell>
          <cell r="C2372" t="str">
            <v>右前支柱扶手</v>
          </cell>
        </row>
        <row r="2373">
          <cell r="B2373" t="str">
            <v>SHT0002341</v>
          </cell>
          <cell r="C2373" t="str">
            <v>左前支柱扶手总成-新</v>
          </cell>
        </row>
        <row r="2374">
          <cell r="B2374" t="str">
            <v>SHT0002342</v>
          </cell>
          <cell r="C2374" t="str">
            <v>右前支柱扶手总成-新</v>
          </cell>
        </row>
        <row r="2375">
          <cell r="B2375" t="str">
            <v>RSM0000132</v>
          </cell>
          <cell r="C2375" t="str">
            <v>曼项目补盲镜镜座</v>
          </cell>
        </row>
        <row r="2376">
          <cell r="B2376" t="str">
            <v>RSM0000132</v>
          </cell>
          <cell r="C2376" t="str">
            <v>曼项目补盲镜镜座</v>
          </cell>
        </row>
        <row r="2377">
          <cell r="B2377" t="str">
            <v>SLT0000082</v>
          </cell>
          <cell r="C2377" t="str">
            <v>欧马可小折（副司机）</v>
          </cell>
        </row>
        <row r="2378">
          <cell r="B2378" t="str">
            <v>TMA0000432</v>
          </cell>
          <cell r="C2378" t="str">
            <v>济南重汽轻卡补盲镜纸箱</v>
          </cell>
        </row>
        <row r="2379">
          <cell r="B2379" t="str">
            <v>TMA0000432</v>
          </cell>
          <cell r="C2379" t="str">
            <v>济南重汽轻卡补盲镜纸箱</v>
          </cell>
        </row>
        <row r="2380">
          <cell r="B2380" t="str">
            <v>TMI0000134</v>
          </cell>
          <cell r="C2380" t="str">
            <v>PP-T20(PIM4R-DZ01)</v>
          </cell>
        </row>
        <row r="2381">
          <cell r="B2381" t="str">
            <v>SHT0000487</v>
          </cell>
          <cell r="C2381" t="str">
            <v>H4上卧铺拉带总成</v>
          </cell>
        </row>
        <row r="2382">
          <cell r="B2382" t="str">
            <v>TST0000240</v>
          </cell>
          <cell r="C2382" t="str">
            <v>大切割片</v>
          </cell>
        </row>
        <row r="2383">
          <cell r="B2383" t="str">
            <v>RSM0000210</v>
          </cell>
          <cell r="C2383" t="str">
            <v>北奔前下视镜支座</v>
          </cell>
        </row>
        <row r="2384">
          <cell r="B2384" t="str">
            <v>TMA0000427</v>
          </cell>
          <cell r="C2384" t="str">
            <v>H4前下视镜包装箱</v>
          </cell>
        </row>
        <row r="2385">
          <cell r="B2385" t="str">
            <v>TMA0000427</v>
          </cell>
          <cell r="C2385" t="str">
            <v>H4前下视镜包装箱</v>
          </cell>
        </row>
        <row r="2386">
          <cell r="B2386" t="str">
            <v>REM0001670</v>
          </cell>
          <cell r="C2386" t="str">
            <v>1780右镜座</v>
          </cell>
        </row>
        <row r="2387">
          <cell r="B2387" t="str">
            <v>REM0001670</v>
          </cell>
          <cell r="C2387" t="str">
            <v>1780右镜座</v>
          </cell>
        </row>
        <row r="2388">
          <cell r="B2388" t="str">
            <v>TMA0000206</v>
          </cell>
          <cell r="C2388" t="str">
            <v>1780-32纸箱</v>
          </cell>
        </row>
        <row r="2389">
          <cell r="B2389" t="str">
            <v>TST0001105</v>
          </cell>
          <cell r="C2389" t="str">
            <v>丝杠ф10</v>
          </cell>
        </row>
        <row r="2390">
          <cell r="B2390" t="str">
            <v>SLT0000667</v>
          </cell>
          <cell r="C2390" t="str">
            <v>K1窄体中间背不带木板</v>
          </cell>
        </row>
        <row r="2391">
          <cell r="B2391" t="str">
            <v>RSM0000260</v>
          </cell>
          <cell r="C2391" t="str">
            <v>曼项目右置前下镜座安装臂</v>
          </cell>
        </row>
        <row r="2392">
          <cell r="B2392" t="str">
            <v>RSM0000260</v>
          </cell>
          <cell r="C2392" t="str">
            <v>曼项目右置前下镜座安装臂</v>
          </cell>
        </row>
        <row r="2393">
          <cell r="B2393" t="str">
            <v>REM0000981</v>
          </cell>
          <cell r="C2393" t="str">
            <v>H4左主镜片</v>
          </cell>
        </row>
        <row r="2394">
          <cell r="B2394" t="str">
            <v>REM0000997</v>
          </cell>
          <cell r="C2394" t="str">
            <v>H4右主镜片</v>
          </cell>
        </row>
        <row r="2395">
          <cell r="B2395" t="str">
            <v>SHT0000479</v>
          </cell>
          <cell r="C2395" t="str">
            <v>H4上卧铺防护网支撑管</v>
          </cell>
        </row>
        <row r="2396">
          <cell r="B2396" t="str">
            <v>SHT0000479</v>
          </cell>
          <cell r="C2396" t="str">
            <v>H4上卧铺防护网支撑管</v>
          </cell>
        </row>
        <row r="2397">
          <cell r="B2397" t="str">
            <v>TMA0000218</v>
          </cell>
          <cell r="C2397" t="str">
            <v>1580纸箱右</v>
          </cell>
        </row>
        <row r="2398">
          <cell r="B2398" t="str">
            <v>TMA0000258</v>
          </cell>
          <cell r="C2398" t="str">
            <v>1780-31纸箱</v>
          </cell>
        </row>
        <row r="2399">
          <cell r="B2399" t="str">
            <v>SHT0014013</v>
          </cell>
          <cell r="C2399" t="str">
            <v>H4装车接头总成</v>
          </cell>
        </row>
        <row r="2400">
          <cell r="B2400" t="str">
            <v>SHT0014013</v>
          </cell>
          <cell r="C2400" t="str">
            <v>H4装车接头总成</v>
          </cell>
        </row>
        <row r="2401">
          <cell r="B2401" t="str">
            <v>SHT0011643</v>
          </cell>
          <cell r="C2401" t="str">
            <v>靠背支撑板</v>
          </cell>
        </row>
        <row r="2402">
          <cell r="B2402" t="str">
            <v>SHT0011645</v>
          </cell>
          <cell r="C2402" t="str">
            <v>靠背舒适性海绵中上</v>
          </cell>
        </row>
        <row r="2403">
          <cell r="B2403" t="str">
            <v>DCL0000430</v>
          </cell>
          <cell r="C2403" t="str">
            <v>PEC低密度聚乙烯北京</v>
          </cell>
        </row>
        <row r="2404">
          <cell r="B2404" t="str">
            <v>DCL0000431</v>
          </cell>
          <cell r="C2404" t="str">
            <v>改型PP（本色）北京</v>
          </cell>
        </row>
        <row r="2405">
          <cell r="B2405" t="str">
            <v>TMI0000130</v>
          </cell>
          <cell r="C2405" t="str">
            <v>PEC低密度聚乙烯北京</v>
          </cell>
        </row>
        <row r="2406">
          <cell r="B2406" t="str">
            <v>TMI0000131</v>
          </cell>
          <cell r="C2406" t="str">
            <v>改型PP（本色）北京</v>
          </cell>
        </row>
        <row r="2407">
          <cell r="B2407" t="str">
            <v>SCS0004133</v>
          </cell>
          <cell r="C2407" t="str">
            <v>B40L六分安全带出口罩壳</v>
          </cell>
        </row>
        <row r="2408">
          <cell r="B2408" t="str">
            <v>SHT0002280</v>
          </cell>
          <cell r="C2408" t="str">
            <v>驾驶员安全带锁扣</v>
          </cell>
        </row>
        <row r="2409">
          <cell r="B2409" t="str">
            <v>SHT0002770</v>
          </cell>
          <cell r="C2409" t="str">
            <v>副驾安全带锁扣总成</v>
          </cell>
        </row>
        <row r="2410">
          <cell r="B2410" t="str">
            <v>REM0002980</v>
          </cell>
          <cell r="C2410" t="str">
            <v>豪俊镜座</v>
          </cell>
        </row>
        <row r="2411">
          <cell r="B2411" t="str">
            <v>REM0003439</v>
          </cell>
          <cell r="C2411" t="str">
            <v>豪骏镜座毛坯件</v>
          </cell>
        </row>
        <row r="2412">
          <cell r="B2412" t="str">
            <v>SHT0012058</v>
          </cell>
          <cell r="C2412" t="str">
            <v>后长杆总成</v>
          </cell>
        </row>
        <row r="2413">
          <cell r="B2413" t="str">
            <v>SHT0012082</v>
          </cell>
          <cell r="C2413" t="str">
            <v>前长杆总成</v>
          </cell>
        </row>
        <row r="2414">
          <cell r="B2414" t="str">
            <v>TST0000261</v>
          </cell>
          <cell r="C2414" t="str">
            <v>ф18×100</v>
          </cell>
        </row>
        <row r="2415">
          <cell r="B2415" t="str">
            <v>TST0000351</v>
          </cell>
          <cell r="C2415" t="str">
            <v>齿型带</v>
          </cell>
        </row>
        <row r="2416">
          <cell r="B2416" t="str">
            <v>TST0000629</v>
          </cell>
          <cell r="C2416" t="str">
            <v>轴承RN307E</v>
          </cell>
        </row>
        <row r="2417">
          <cell r="B2417" t="str">
            <v>TMA0000435</v>
          </cell>
          <cell r="C2417" t="str">
            <v>ETX路面镜纸箱</v>
          </cell>
        </row>
        <row r="2418">
          <cell r="B2418" t="str">
            <v>TMA0000435</v>
          </cell>
          <cell r="C2418" t="str">
            <v>ETX路面镜纸箱</v>
          </cell>
        </row>
        <row r="2419">
          <cell r="B2419" t="str">
            <v>SHT0011442</v>
          </cell>
          <cell r="C2419" t="str">
            <v>靠背3D网格中下</v>
          </cell>
        </row>
        <row r="2420">
          <cell r="B2420" t="str">
            <v>SHT0012153</v>
          </cell>
          <cell r="C2420" t="str">
            <v>左侧边框分总成</v>
          </cell>
        </row>
        <row r="2421">
          <cell r="B2421" t="str">
            <v>SHT0012154</v>
          </cell>
          <cell r="C2421" t="str">
            <v>右侧边框分总成</v>
          </cell>
        </row>
        <row r="2422">
          <cell r="B2422" t="str">
            <v>TMA0000213</v>
          </cell>
          <cell r="C2422" t="str">
            <v>华菱大下视镜头纸箱</v>
          </cell>
        </row>
        <row r="2423">
          <cell r="B2423" t="str">
            <v>TMA0000213</v>
          </cell>
          <cell r="C2423" t="str">
            <v>华菱大下视镜头纸箱</v>
          </cell>
        </row>
        <row r="2424">
          <cell r="B2424" t="str">
            <v>REM0003329</v>
          </cell>
          <cell r="C2424" t="str">
            <v>华菱H08右置左镜杆(焊接)</v>
          </cell>
        </row>
        <row r="2425">
          <cell r="B2425" t="str">
            <v>TST0000137</v>
          </cell>
          <cell r="C2425" t="str">
            <v>φ10.1钻头</v>
          </cell>
        </row>
        <row r="2426">
          <cell r="B2426" t="str">
            <v>TMI0000070</v>
          </cell>
          <cell r="C2426" t="str">
            <v>TP15本色</v>
          </cell>
        </row>
        <row r="2427">
          <cell r="B2427" t="str">
            <v>BPC0010060</v>
          </cell>
          <cell r="C2427" t="str">
            <v>座椅速升速降阀</v>
          </cell>
        </row>
        <row r="2428">
          <cell r="B2428" t="str">
            <v>TMI0000120</v>
          </cell>
          <cell r="C2428" t="str">
            <v>PA6+短纤</v>
          </cell>
        </row>
        <row r="2429">
          <cell r="B2429" t="str">
            <v>TFT0000029</v>
          </cell>
          <cell r="C2429" t="str">
            <v>聚合物U-3630</v>
          </cell>
        </row>
        <row r="2430">
          <cell r="B2430" t="str">
            <v>SLT0000149</v>
          </cell>
          <cell r="C2430" t="str">
            <v>M3 1995大杂物箱底</v>
          </cell>
        </row>
        <row r="2431">
          <cell r="B2431" t="str">
            <v>SLT0000150</v>
          </cell>
          <cell r="C2431" t="str">
            <v>M3 1995大杂物箱盖</v>
          </cell>
        </row>
        <row r="2432">
          <cell r="B2432" t="str">
            <v>TMI0000094</v>
          </cell>
          <cell r="C2432" t="str">
            <v>PP改性料(深灰)64</v>
          </cell>
        </row>
        <row r="2433">
          <cell r="B2433" t="str">
            <v>TSY0000635</v>
          </cell>
          <cell r="C2433" t="str">
            <v>胶膜2.1M</v>
          </cell>
        </row>
        <row r="2434">
          <cell r="B2434" t="str">
            <v>TST0000272</v>
          </cell>
          <cell r="C2434" t="str">
            <v>丝锥ф8</v>
          </cell>
        </row>
        <row r="2435">
          <cell r="B2435" t="str">
            <v>TST0000301</v>
          </cell>
          <cell r="C2435" t="str">
            <v>电焊帽子</v>
          </cell>
        </row>
        <row r="2436">
          <cell r="B2436" t="str">
            <v>TST0000306</v>
          </cell>
          <cell r="C2436" t="str">
            <v>送丝轮 0.8mm</v>
          </cell>
        </row>
        <row r="2437">
          <cell r="B2437" t="str">
            <v>TST0001604</v>
          </cell>
          <cell r="C2437" t="str">
            <v>灯管</v>
          </cell>
        </row>
        <row r="2438">
          <cell r="B2438" t="str">
            <v>REM0010153</v>
          </cell>
          <cell r="C2438" t="str">
            <v>H6左广角镜镜片</v>
          </cell>
        </row>
        <row r="2439">
          <cell r="B2439" t="str">
            <v>REM0010213</v>
          </cell>
          <cell r="C2439" t="str">
            <v>H6右广角镜镜片</v>
          </cell>
        </row>
        <row r="2440">
          <cell r="B2440" t="str">
            <v>RSM0000121</v>
          </cell>
          <cell r="C2440" t="str">
            <v>北奔前下视镜镜座</v>
          </cell>
        </row>
        <row r="2441">
          <cell r="B2441" t="str">
            <v>REM0002927</v>
          </cell>
          <cell r="C2441" t="str">
            <v>A7主镜片左</v>
          </cell>
        </row>
        <row r="2442">
          <cell r="B2442" t="str">
            <v>REM0002928</v>
          </cell>
          <cell r="C2442" t="str">
            <v>A7主镜片右</v>
          </cell>
        </row>
        <row r="2443">
          <cell r="B2443" t="str">
            <v>SCS0004072</v>
          </cell>
          <cell r="C2443" t="str">
            <v>B40前排头枕泡沫总成</v>
          </cell>
        </row>
        <row r="2444">
          <cell r="B2444" t="str">
            <v>SCS0004145</v>
          </cell>
          <cell r="C2444" t="str">
            <v>B40L六分扶手泡沫总成新</v>
          </cell>
        </row>
        <row r="2445">
          <cell r="B2445" t="str">
            <v>REM0001870</v>
          </cell>
          <cell r="C2445" t="str">
            <v>济南轻卡右舵镜体左</v>
          </cell>
        </row>
        <row r="2446">
          <cell r="B2446" t="str">
            <v>SHT0013304</v>
          </cell>
          <cell r="C2446" t="str">
            <v>座框右边板</v>
          </cell>
        </row>
        <row r="2447">
          <cell r="B2447" t="str">
            <v>REM0010149</v>
          </cell>
          <cell r="C2447" t="str">
            <v>H6左主镜镜片</v>
          </cell>
        </row>
        <row r="2448">
          <cell r="B2448" t="str">
            <v>REM0010209</v>
          </cell>
          <cell r="C2448" t="str">
            <v>H6右主镜镜片</v>
          </cell>
        </row>
        <row r="2449">
          <cell r="B2449" t="str">
            <v>TFT0000028</v>
          </cell>
          <cell r="C2449" t="str">
            <v>聚醚多元醇3600</v>
          </cell>
        </row>
        <row r="2450">
          <cell r="B2450" t="str">
            <v>REM0000570</v>
          </cell>
          <cell r="C2450" t="str">
            <v>豪泺豪华左下镜座</v>
          </cell>
        </row>
        <row r="2451">
          <cell r="B2451" t="str">
            <v>REM0000584</v>
          </cell>
          <cell r="C2451" t="str">
            <v>豪泺豪华右下镜座</v>
          </cell>
        </row>
        <row r="2452">
          <cell r="B2452" t="str">
            <v>REM0000570</v>
          </cell>
          <cell r="C2452" t="str">
            <v>豪泺豪华左下镜座</v>
          </cell>
        </row>
        <row r="2453">
          <cell r="B2453" t="str">
            <v>REM0000584</v>
          </cell>
          <cell r="C2453" t="str">
            <v>豪泺豪华右下镜座</v>
          </cell>
        </row>
        <row r="2454">
          <cell r="B2454" t="str">
            <v>TSY0000422</v>
          </cell>
          <cell r="C2454" t="str">
            <v>灰革66022</v>
          </cell>
        </row>
        <row r="2455">
          <cell r="B2455" t="str">
            <v>TST0001379</v>
          </cell>
          <cell r="C2455" t="str">
            <v>ф14*80冲针</v>
          </cell>
        </row>
        <row r="2456">
          <cell r="B2456" t="str">
            <v>SLT0010647</v>
          </cell>
          <cell r="C2456" t="str">
            <v>副驾靠背支撑钢丝焊接总成</v>
          </cell>
        </row>
        <row r="2457">
          <cell r="B2457" t="str">
            <v>SCS0004185</v>
          </cell>
          <cell r="C2457" t="str">
            <v>后排安全带搭扣（白）</v>
          </cell>
        </row>
        <row r="2458">
          <cell r="B2458" t="str">
            <v>TST0000607</v>
          </cell>
          <cell r="C2458" t="str">
            <v>直角尺500*250</v>
          </cell>
        </row>
        <row r="2459">
          <cell r="B2459" t="str">
            <v>RIM0000036</v>
          </cell>
          <cell r="C2459" t="str">
            <v>1B190-08室内镜</v>
          </cell>
        </row>
        <row r="2460">
          <cell r="B2460" t="str">
            <v>SBS0010175</v>
          </cell>
          <cell r="C2460" t="str">
            <v>K1背板</v>
          </cell>
        </row>
        <row r="2461">
          <cell r="B2461" t="str">
            <v>SLT0000383</v>
          </cell>
          <cell r="C2461" t="str">
            <v>K1背板</v>
          </cell>
        </row>
        <row r="2462">
          <cell r="B2462" t="str">
            <v>REM0002129</v>
          </cell>
          <cell r="C2462" t="str">
            <v>B40L右底座</v>
          </cell>
        </row>
        <row r="2463">
          <cell r="B2463" t="str">
            <v>REM0002130</v>
          </cell>
          <cell r="C2463" t="str">
            <v>B40左后视镜镜座</v>
          </cell>
        </row>
        <row r="2464">
          <cell r="B2464" t="str">
            <v>REM0002129</v>
          </cell>
          <cell r="C2464" t="str">
            <v>B40L右底座</v>
          </cell>
        </row>
        <row r="2465">
          <cell r="B2465" t="str">
            <v>REM0002130</v>
          </cell>
          <cell r="C2465" t="str">
            <v>B40左后视镜镜座</v>
          </cell>
        </row>
        <row r="2466">
          <cell r="B2466" t="str">
            <v>SHT0012546</v>
          </cell>
          <cell r="C2466" t="str">
            <v>靠背下舒适性海绵</v>
          </cell>
        </row>
        <row r="2467">
          <cell r="B2467" t="str">
            <v>TMA0000417</v>
          </cell>
          <cell r="C2467" t="str">
            <v>出口七层捷运前下视纸箱</v>
          </cell>
        </row>
        <row r="2468">
          <cell r="B2468" t="str">
            <v>REM0001165</v>
          </cell>
          <cell r="C2468" t="str">
            <v>B80C右底座</v>
          </cell>
        </row>
        <row r="2469">
          <cell r="B2469" t="str">
            <v>RSM0000148</v>
          </cell>
          <cell r="C2469" t="str">
            <v>H4前下视镜铝支臂</v>
          </cell>
        </row>
        <row r="2470">
          <cell r="B2470" t="str">
            <v>REM0001165</v>
          </cell>
          <cell r="C2470" t="str">
            <v>B80C右底座</v>
          </cell>
        </row>
        <row r="2471">
          <cell r="B2471" t="str">
            <v>RSM0000148</v>
          </cell>
          <cell r="C2471" t="str">
            <v>H4前下视镜铝支臂</v>
          </cell>
        </row>
        <row r="2472">
          <cell r="B2472" t="str">
            <v>SLT0000272</v>
          </cell>
          <cell r="C2472" t="str">
            <v>6480折叠器（右主动）</v>
          </cell>
        </row>
        <row r="2473">
          <cell r="B2473" t="str">
            <v>REM0001756</v>
          </cell>
          <cell r="C2473" t="str">
            <v>ETX镜座右</v>
          </cell>
        </row>
        <row r="2474">
          <cell r="B2474" t="str">
            <v>TSY0000469</v>
          </cell>
          <cell r="C2474" t="str">
            <v>胶膜</v>
          </cell>
        </row>
        <row r="2475">
          <cell r="B2475" t="str">
            <v>SHT0011661</v>
          </cell>
          <cell r="C2475" t="str">
            <v>气囊下支架焊接组件</v>
          </cell>
        </row>
        <row r="2476">
          <cell r="B2476" t="str">
            <v>TST0000458</v>
          </cell>
          <cell r="C2476" t="str">
            <v>脱料皮子黑色</v>
          </cell>
        </row>
        <row r="2477">
          <cell r="B2477" t="str">
            <v>SHT0014347</v>
          </cell>
          <cell r="C2477" t="str">
            <v>卧铺吊带固定座连接杆</v>
          </cell>
        </row>
        <row r="2478">
          <cell r="B2478" t="str">
            <v>TMA0000461</v>
          </cell>
          <cell r="C2478" t="str">
            <v>出口七层17纸箱</v>
          </cell>
        </row>
        <row r="2479">
          <cell r="B2479" t="str">
            <v>SLT0000427</v>
          </cell>
          <cell r="C2479" t="str">
            <v>6480折叠器（右被动）</v>
          </cell>
        </row>
        <row r="2480">
          <cell r="B2480" t="str">
            <v>SLT0001056</v>
          </cell>
          <cell r="C2480" t="str">
            <v>K1背板新小</v>
          </cell>
        </row>
        <row r="2481">
          <cell r="B2481" t="str">
            <v>TMA0000250</v>
          </cell>
          <cell r="C2481" t="str">
            <v>捷运纸箱</v>
          </cell>
        </row>
        <row r="2482">
          <cell r="B2482" t="str">
            <v>TMA0000250</v>
          </cell>
          <cell r="C2482" t="str">
            <v>捷运纸箱</v>
          </cell>
        </row>
        <row r="2483">
          <cell r="B2483" t="str">
            <v>REM0000530</v>
          </cell>
          <cell r="C2483" t="str">
            <v>北奔下镜座</v>
          </cell>
        </row>
        <row r="2484">
          <cell r="B2484" t="str">
            <v>SLT0000418</v>
          </cell>
          <cell r="C2484" t="str">
            <v>座椅地板锁锁栓</v>
          </cell>
        </row>
        <row r="2485">
          <cell r="B2485" t="str">
            <v>SHT0000765</v>
          </cell>
          <cell r="C2485" t="str">
            <v>铰链</v>
          </cell>
        </row>
        <row r="2486">
          <cell r="B2486" t="str">
            <v>SHT0000766</v>
          </cell>
          <cell r="C2486" t="str">
            <v>铰链</v>
          </cell>
        </row>
        <row r="2487">
          <cell r="B2487" t="str">
            <v>SHT0000765</v>
          </cell>
          <cell r="C2487" t="str">
            <v>铰链</v>
          </cell>
        </row>
        <row r="2488">
          <cell r="B2488" t="str">
            <v>SHT0000766</v>
          </cell>
          <cell r="C2488" t="str">
            <v>铰链</v>
          </cell>
        </row>
        <row r="2489">
          <cell r="B2489" t="str">
            <v>REM0010288</v>
          </cell>
          <cell r="C2489" t="str">
            <v>B40L镜框亚光黑右</v>
          </cell>
        </row>
        <row r="2490">
          <cell r="B2490" t="str">
            <v>REM0002000</v>
          </cell>
          <cell r="C2490" t="str">
            <v>1475右后视镜</v>
          </cell>
        </row>
        <row r="2491">
          <cell r="B2491" t="str">
            <v>SLT0002609</v>
          </cell>
          <cell r="C2491" t="str">
            <v>k1跨背布套（新面料）</v>
          </cell>
        </row>
        <row r="2492">
          <cell r="B2492" t="str">
            <v>SHT0000474</v>
          </cell>
          <cell r="C2492" t="str">
            <v>欧曼升级重卡豪华扶手泡沫</v>
          </cell>
        </row>
        <row r="2493">
          <cell r="B2493" t="str">
            <v>SHT0002099</v>
          </cell>
          <cell r="C2493" t="str">
            <v>左侧重卡扶手泡沫</v>
          </cell>
        </row>
        <row r="2494">
          <cell r="B2494" t="str">
            <v>TMI0000090</v>
          </cell>
          <cell r="C2494" t="str">
            <v>PP+EPDM-T20</v>
          </cell>
        </row>
        <row r="2495">
          <cell r="B2495" t="str">
            <v>TSY0000426</v>
          </cell>
          <cell r="C2495" t="str">
            <v>GTL毛毡布260g/㎡</v>
          </cell>
        </row>
        <row r="2496">
          <cell r="B2496" t="str">
            <v>SHT0013274</v>
          </cell>
          <cell r="C2496" t="str">
            <v>气弹簧升降手柄总成</v>
          </cell>
        </row>
        <row r="2497">
          <cell r="B2497" t="str">
            <v>SHT0011726</v>
          </cell>
          <cell r="C2497" t="str">
            <v>左边板</v>
          </cell>
        </row>
        <row r="2498">
          <cell r="B2498" t="str">
            <v>SHT0011727</v>
          </cell>
          <cell r="C2498" t="str">
            <v>右边板</v>
          </cell>
        </row>
        <row r="2499">
          <cell r="B2499" t="str">
            <v>TSY0000691</v>
          </cell>
          <cell r="C2499" t="str">
            <v>主料FAWML5010</v>
          </cell>
        </row>
        <row r="2500">
          <cell r="B2500" t="str">
            <v>SHT0013111</v>
          </cell>
          <cell r="C2500" t="str">
            <v>气弹簧上固定钣金</v>
          </cell>
        </row>
        <row r="2501">
          <cell r="B2501" t="str">
            <v>SHT0013118</v>
          </cell>
          <cell r="C2501" t="str">
            <v>气弹簧下固定钣金</v>
          </cell>
        </row>
        <row r="2502">
          <cell r="B2502" t="str">
            <v>TST0000172</v>
          </cell>
          <cell r="C2502" t="str">
            <v>ф11.2*80冲针</v>
          </cell>
        </row>
        <row r="2503">
          <cell r="B2503" t="str">
            <v>TST0000520</v>
          </cell>
          <cell r="C2503" t="str">
            <v>板牙架φ5</v>
          </cell>
        </row>
        <row r="2504">
          <cell r="B2504" t="str">
            <v>TSY0000135</v>
          </cell>
          <cell r="C2504" t="str">
            <v>1B2490上卧铺防护网总成</v>
          </cell>
        </row>
        <row r="2505">
          <cell r="B2505" t="str">
            <v>SLT0000507</v>
          </cell>
          <cell r="C2505" t="str">
            <v>K1侧翻锁扣</v>
          </cell>
        </row>
        <row r="2506">
          <cell r="B2506" t="str">
            <v>SCS0004193</v>
          </cell>
          <cell r="C2506" t="str">
            <v>后排安全带搭扣（黑）</v>
          </cell>
        </row>
        <row r="2507">
          <cell r="B2507" t="str">
            <v>REM0000178</v>
          </cell>
          <cell r="C2507" t="str">
            <v>C35DB卡框右</v>
          </cell>
        </row>
        <row r="2508">
          <cell r="B2508" t="str">
            <v>SLT0002032</v>
          </cell>
          <cell r="C2508" t="str">
            <v>长沙右舵副座纸箱</v>
          </cell>
        </row>
        <row r="2509">
          <cell r="B2509" t="str">
            <v>TSY0000833</v>
          </cell>
          <cell r="C2509" t="str">
            <v>轩德6皮革复合</v>
          </cell>
        </row>
        <row r="2510">
          <cell r="B2510" t="str">
            <v>SCS0004272</v>
          </cell>
          <cell r="C2510" t="str">
            <v>中间头枕骨架组合</v>
          </cell>
        </row>
        <row r="2511">
          <cell r="B2511" t="str">
            <v>TST0000736</v>
          </cell>
          <cell r="C2511" t="str">
            <v>剪刀中大</v>
          </cell>
        </row>
        <row r="2512">
          <cell r="B2512" t="str">
            <v>TST0001621</v>
          </cell>
          <cell r="C2512" t="str">
            <v>门锁</v>
          </cell>
        </row>
        <row r="2513">
          <cell r="B2513" t="str">
            <v>TST0000273</v>
          </cell>
          <cell r="C2513" t="str">
            <v>丝锥ф10</v>
          </cell>
        </row>
        <row r="2514">
          <cell r="B2514" t="str">
            <v>TST0000893</v>
          </cell>
          <cell r="C2514" t="str">
            <v>固体继电器</v>
          </cell>
        </row>
        <row r="2515">
          <cell r="B2515" t="str">
            <v>TST0001621</v>
          </cell>
          <cell r="C2515" t="str">
            <v>门锁</v>
          </cell>
        </row>
        <row r="2516">
          <cell r="B2516" t="str">
            <v>TST0001835</v>
          </cell>
          <cell r="C2516" t="str">
            <v>铝箔胶带</v>
          </cell>
        </row>
        <row r="2517">
          <cell r="B2517" t="str">
            <v>TST0000283</v>
          </cell>
          <cell r="C2517" t="str">
            <v>标准杆ф12</v>
          </cell>
        </row>
        <row r="2518">
          <cell r="B2518" t="str">
            <v>REM0000630</v>
          </cell>
          <cell r="C2518" t="str">
            <v>一汽MV3左上镜座</v>
          </cell>
        </row>
        <row r="2519">
          <cell r="B2519" t="str">
            <v>REM0000637</v>
          </cell>
          <cell r="C2519" t="str">
            <v>一汽MV3右上镜座</v>
          </cell>
        </row>
        <row r="2520">
          <cell r="B2520" t="str">
            <v>REM0000630</v>
          </cell>
          <cell r="C2520" t="str">
            <v>一汽MV3左上镜座</v>
          </cell>
        </row>
        <row r="2521">
          <cell r="B2521" t="str">
            <v>REM0000637</v>
          </cell>
          <cell r="C2521" t="str">
            <v>一汽MV3右上镜座</v>
          </cell>
        </row>
        <row r="2522">
          <cell r="B2522" t="str">
            <v>TMI0000051</v>
          </cell>
          <cell r="C2522" t="str">
            <v>K8303</v>
          </cell>
        </row>
        <row r="2523">
          <cell r="B2523" t="str">
            <v>SHT0013392</v>
          </cell>
          <cell r="C2523" t="str">
            <v>升降调节左侧组件</v>
          </cell>
        </row>
        <row r="2524">
          <cell r="B2524" t="str">
            <v>BEC0000068</v>
          </cell>
          <cell r="C2524" t="str">
            <v>风扇延长线</v>
          </cell>
        </row>
        <row r="2525">
          <cell r="B2525" t="str">
            <v>SHT0012068</v>
          </cell>
          <cell r="C2525" t="str">
            <v>右侧后升降锁止焊接总成</v>
          </cell>
        </row>
        <row r="2526">
          <cell r="B2526" t="str">
            <v>SLT0001690</v>
          </cell>
          <cell r="C2526" t="str">
            <v>主驾右侧调角器总成</v>
          </cell>
        </row>
        <row r="2527">
          <cell r="B2527" t="str">
            <v>REM0000631</v>
          </cell>
          <cell r="C2527" t="str">
            <v>一汽MV3左下镜座</v>
          </cell>
        </row>
        <row r="2528">
          <cell r="B2528" t="str">
            <v>REM0000638</v>
          </cell>
          <cell r="C2528" t="str">
            <v>一汽MV3右下镜座</v>
          </cell>
        </row>
        <row r="2529">
          <cell r="B2529" t="str">
            <v>REM0000631</v>
          </cell>
          <cell r="C2529" t="str">
            <v>一汽MV3左下镜座</v>
          </cell>
        </row>
        <row r="2530">
          <cell r="B2530" t="str">
            <v>REM0000638</v>
          </cell>
          <cell r="C2530" t="str">
            <v>一汽MV3右下镜座</v>
          </cell>
        </row>
        <row r="2531">
          <cell r="B2531" t="str">
            <v>REM0000577</v>
          </cell>
          <cell r="C2531" t="str">
            <v>豪泺大镜片</v>
          </cell>
        </row>
        <row r="2532">
          <cell r="B2532" t="str">
            <v>TMA0000267</v>
          </cell>
          <cell r="C2532" t="str">
            <v>H3宽车左包装箱</v>
          </cell>
        </row>
        <row r="2533">
          <cell r="B2533" t="str">
            <v>TMA0000268</v>
          </cell>
          <cell r="C2533" t="str">
            <v>H3宽车右包装箱</v>
          </cell>
        </row>
        <row r="2534">
          <cell r="B2534" t="str">
            <v>TMA0000267</v>
          </cell>
          <cell r="C2534" t="str">
            <v>H3宽车左包装箱</v>
          </cell>
        </row>
        <row r="2535">
          <cell r="B2535" t="str">
            <v>TMA0000268</v>
          </cell>
          <cell r="C2535" t="str">
            <v>H3宽车右包装箱</v>
          </cell>
        </row>
        <row r="2536">
          <cell r="B2536" t="str">
            <v>REM0001146</v>
          </cell>
          <cell r="C2536" t="str">
            <v>B40L高配左线束合件</v>
          </cell>
        </row>
        <row r="2537">
          <cell r="B2537" t="str">
            <v>REM0001152</v>
          </cell>
          <cell r="C2537" t="str">
            <v>B40L高配右线束合件</v>
          </cell>
        </row>
        <row r="2538">
          <cell r="B2538" t="str">
            <v>REM0000783</v>
          </cell>
          <cell r="C2538" t="str">
            <v>C30D三角座左</v>
          </cell>
        </row>
        <row r="2539">
          <cell r="B2539" t="str">
            <v>REM0000812</v>
          </cell>
          <cell r="C2539" t="str">
            <v>C30D三角座右</v>
          </cell>
        </row>
        <row r="2540">
          <cell r="B2540" t="str">
            <v>SCS0001110</v>
          </cell>
          <cell r="C2540" t="str">
            <v>后排靠背中间脚架总成</v>
          </cell>
        </row>
        <row r="2541">
          <cell r="B2541" t="str">
            <v>SCS0001110</v>
          </cell>
          <cell r="C2541" t="str">
            <v>后排靠背中间脚架总成</v>
          </cell>
        </row>
        <row r="2542">
          <cell r="B2542" t="str">
            <v>SCS0004271</v>
          </cell>
          <cell r="C2542" t="str">
            <v>外侧头枕骨架组合</v>
          </cell>
        </row>
        <row r="2543">
          <cell r="B2543" t="str">
            <v>SCS0000907</v>
          </cell>
          <cell r="C2543" t="str">
            <v>主驾安全带固定板总成</v>
          </cell>
        </row>
        <row r="2544">
          <cell r="B2544" t="str">
            <v>SCS0000907</v>
          </cell>
          <cell r="C2544" t="str">
            <v>主驾安全带固定板总成</v>
          </cell>
        </row>
        <row r="2545">
          <cell r="B2545" t="str">
            <v>RSM0000150</v>
          </cell>
          <cell r="C2545" t="str">
            <v>曼项目补盲底盖(纸箱)</v>
          </cell>
        </row>
        <row r="2546">
          <cell r="B2546" t="str">
            <v>RSM0000150</v>
          </cell>
          <cell r="C2546" t="str">
            <v>曼项目补盲底盖(纸箱)</v>
          </cell>
        </row>
        <row r="2547">
          <cell r="B2547" t="str">
            <v>SLT0010375</v>
          </cell>
          <cell r="C2547" t="str">
            <v>中间固定支架焊接总成</v>
          </cell>
        </row>
        <row r="2548">
          <cell r="B2548" t="str">
            <v>BFA0000607</v>
          </cell>
          <cell r="C2548" t="str">
            <v>内方螺丝φ20*180</v>
          </cell>
        </row>
        <row r="2549">
          <cell r="B2549" t="str">
            <v>SHT0012065</v>
          </cell>
          <cell r="C2549" t="str">
            <v>右侧前升降锁止焊接总成</v>
          </cell>
        </row>
        <row r="2550">
          <cell r="B2550" t="str">
            <v>TST0000487</v>
          </cell>
          <cell r="C2550" t="str">
            <v>气压开关（气泵用）</v>
          </cell>
        </row>
        <row r="2551">
          <cell r="B2551" t="str">
            <v>SHT0011439</v>
          </cell>
          <cell r="C2551" t="str">
            <v>靠背3D网格中上</v>
          </cell>
        </row>
        <row r="2552">
          <cell r="B2552" t="str">
            <v>SCS0006430</v>
          </cell>
          <cell r="C2552" t="str">
            <v>头枕骨架总成</v>
          </cell>
        </row>
        <row r="2553">
          <cell r="B2553" t="str">
            <v>REM0003166</v>
          </cell>
          <cell r="C2553" t="str">
            <v>一汽MV3左上镜座（毛坯）</v>
          </cell>
        </row>
        <row r="2554">
          <cell r="B2554" t="str">
            <v>REM0003168</v>
          </cell>
          <cell r="C2554" t="str">
            <v>一汽MV3右上镜座（毛坯）</v>
          </cell>
        </row>
        <row r="2555">
          <cell r="B2555" t="str">
            <v>RSM0000258</v>
          </cell>
          <cell r="C2555" t="str">
            <v>MV3补盲镜座</v>
          </cell>
        </row>
        <row r="2556">
          <cell r="B2556" t="str">
            <v>RSM0000258</v>
          </cell>
          <cell r="C2556" t="str">
            <v>MV3补盲镜座</v>
          </cell>
        </row>
        <row r="2557">
          <cell r="B2557" t="str">
            <v>SLT0000577</v>
          </cell>
          <cell r="C2557" t="str">
            <v>K1连接板（右舵）</v>
          </cell>
        </row>
        <row r="2558">
          <cell r="B2558" t="str">
            <v>SLT0000588</v>
          </cell>
          <cell r="C2558" t="str">
            <v>1.5小侧翻窄车左前支架</v>
          </cell>
        </row>
        <row r="2559">
          <cell r="B2559" t="str">
            <v>SLT0011025</v>
          </cell>
          <cell r="C2559" t="str">
            <v>前排安全带锁扣总成</v>
          </cell>
        </row>
        <row r="2560">
          <cell r="B2560" t="str">
            <v>TST0000260</v>
          </cell>
          <cell r="C2560" t="str">
            <v>ф16×120</v>
          </cell>
        </row>
        <row r="2561">
          <cell r="B2561" t="str">
            <v>REM0001830</v>
          </cell>
          <cell r="C2561" t="str">
            <v>华菱主镜片</v>
          </cell>
        </row>
        <row r="2562">
          <cell r="B2562" t="str">
            <v>REM0001604</v>
          </cell>
          <cell r="C2562" t="str">
            <v>德龙大镜体</v>
          </cell>
        </row>
        <row r="2563">
          <cell r="B2563" t="str">
            <v>REM0001823</v>
          </cell>
          <cell r="C2563" t="str">
            <v>ETX镜头加热片</v>
          </cell>
        </row>
        <row r="2564">
          <cell r="B2564" t="str">
            <v>TMA0000497</v>
          </cell>
          <cell r="C2564" t="str">
            <v>M20室内镜纸箱</v>
          </cell>
        </row>
        <row r="2565">
          <cell r="B2565" t="str">
            <v>TMA0000497</v>
          </cell>
          <cell r="C2565" t="str">
            <v>M20室内镜纸箱</v>
          </cell>
        </row>
        <row r="2566">
          <cell r="B2566" t="str">
            <v>REM0003167</v>
          </cell>
          <cell r="C2566" t="str">
            <v>一汽MV3左下镜座（毛坯）</v>
          </cell>
        </row>
        <row r="2567">
          <cell r="B2567" t="str">
            <v>REM0003169</v>
          </cell>
          <cell r="C2567" t="str">
            <v>一汽MV3右下镜座（毛坯）</v>
          </cell>
        </row>
        <row r="2568">
          <cell r="B2568" t="str">
            <v>TMA0000323</v>
          </cell>
          <cell r="C2568" t="str">
            <v>一汽军车纸箱</v>
          </cell>
        </row>
        <row r="2569">
          <cell r="B2569" t="str">
            <v>TMA0000323</v>
          </cell>
          <cell r="C2569" t="str">
            <v>一汽军车纸箱</v>
          </cell>
        </row>
        <row r="2570">
          <cell r="B2570" t="str">
            <v>REM0002978</v>
          </cell>
          <cell r="C2570" t="str">
            <v>奥驰A镜杆铸件</v>
          </cell>
        </row>
        <row r="2571">
          <cell r="B2571" t="str">
            <v>REM0003161</v>
          </cell>
          <cell r="C2571" t="str">
            <v>奥驰A铸件新</v>
          </cell>
        </row>
        <row r="2572">
          <cell r="B2572" t="str">
            <v>TST0001710</v>
          </cell>
          <cell r="C2572" t="str">
            <v>钻头</v>
          </cell>
        </row>
        <row r="2573">
          <cell r="B2573" t="str">
            <v>TST0001710</v>
          </cell>
          <cell r="C2573" t="str">
            <v>钻头</v>
          </cell>
        </row>
        <row r="2574">
          <cell r="B2574" t="str">
            <v>TSY0000713</v>
          </cell>
          <cell r="C2574" t="str">
            <v>M31RB黑仿皮/复合革</v>
          </cell>
        </row>
        <row r="2575">
          <cell r="B2575" t="str">
            <v>TSY0000852</v>
          </cell>
          <cell r="C2575" t="str">
            <v>M20棕黄皮复合革</v>
          </cell>
        </row>
        <row r="2576">
          <cell r="B2576" t="str">
            <v>TSY0000853</v>
          </cell>
          <cell r="C2576" t="str">
            <v>M20棕黄皮革</v>
          </cell>
        </row>
        <row r="2577">
          <cell r="B2577" t="str">
            <v>TSY0000855</v>
          </cell>
          <cell r="C2577" t="str">
            <v>M30棕色复合革主</v>
          </cell>
        </row>
        <row r="2578">
          <cell r="B2578" t="str">
            <v>SLT0010544</v>
          </cell>
          <cell r="C2578" t="str">
            <v>滑轨右连接板1</v>
          </cell>
        </row>
        <row r="2579">
          <cell r="B2579" t="str">
            <v>TMA0000045</v>
          </cell>
          <cell r="C2579" t="str">
            <v>ETX2280右新国标纸箱</v>
          </cell>
        </row>
        <row r="2580">
          <cell r="B2580" t="str">
            <v>TMA0000045</v>
          </cell>
          <cell r="C2580" t="str">
            <v>ETX2280右新国标纸箱</v>
          </cell>
        </row>
        <row r="2581">
          <cell r="B2581" t="str">
            <v>SLT0000417</v>
          </cell>
          <cell r="C2581" t="str">
            <v>K1经济型锁扣后排用</v>
          </cell>
        </row>
        <row r="2582">
          <cell r="B2582" t="str">
            <v>REM0001649</v>
          </cell>
          <cell r="C2582" t="str">
            <v>1580左镜座</v>
          </cell>
        </row>
        <row r="2583">
          <cell r="B2583" t="str">
            <v>REM0001657</v>
          </cell>
          <cell r="C2583" t="str">
            <v>1580右镜座</v>
          </cell>
        </row>
        <row r="2584">
          <cell r="B2584" t="str">
            <v>REM0001649</v>
          </cell>
          <cell r="C2584" t="str">
            <v>1580左镜座</v>
          </cell>
        </row>
        <row r="2585">
          <cell r="B2585" t="str">
            <v>REM0001657</v>
          </cell>
          <cell r="C2585" t="str">
            <v>1580右镜座</v>
          </cell>
        </row>
        <row r="2586">
          <cell r="B2586" t="str">
            <v>SLT0000506</v>
          </cell>
          <cell r="C2586" t="str">
            <v>K1侧翻三点式安全带</v>
          </cell>
        </row>
        <row r="2587">
          <cell r="B2587" t="str">
            <v>SLT0010556</v>
          </cell>
          <cell r="C2587" t="str">
            <v>内绞架支撑板组件</v>
          </cell>
        </row>
        <row r="2588">
          <cell r="B2588" t="str">
            <v>REM0001696</v>
          </cell>
          <cell r="C2588" t="str">
            <v>K1镜体左</v>
          </cell>
        </row>
        <row r="2589">
          <cell r="B2589" t="str">
            <v>REM0001706</v>
          </cell>
          <cell r="C2589" t="str">
            <v>K1镜体右</v>
          </cell>
        </row>
        <row r="2590">
          <cell r="B2590" t="str">
            <v>REM0002635</v>
          </cell>
          <cell r="C2590" t="str">
            <v>北奔路面镜镜座</v>
          </cell>
        </row>
        <row r="2591">
          <cell r="B2591" t="str">
            <v>TMA0000434</v>
          </cell>
          <cell r="C2591" t="str">
            <v>6486室内镜纸箱</v>
          </cell>
        </row>
        <row r="2592">
          <cell r="B2592" t="str">
            <v>TMA0000434</v>
          </cell>
          <cell r="C2592" t="str">
            <v>6486室内镜纸箱</v>
          </cell>
        </row>
        <row r="2593">
          <cell r="B2593" t="str">
            <v>SLT0010646</v>
          </cell>
          <cell r="C2593" t="str">
            <v>扶手安装支架焊接总成</v>
          </cell>
        </row>
        <row r="2594">
          <cell r="B2594" t="str">
            <v>TMI0000119</v>
          </cell>
          <cell r="C2594" t="str">
            <v>改性PP料</v>
          </cell>
        </row>
        <row r="2595">
          <cell r="B2595" t="str">
            <v>SBS0010010</v>
          </cell>
          <cell r="C2595" t="str">
            <v>头枕护面总成</v>
          </cell>
        </row>
        <row r="2596">
          <cell r="B2596" t="str">
            <v>REM0001140</v>
          </cell>
          <cell r="C2596" t="str">
            <v>B80C后视镜转向灯线路板左</v>
          </cell>
        </row>
        <row r="2597">
          <cell r="B2597" t="str">
            <v>REM0001162</v>
          </cell>
          <cell r="C2597" t="str">
            <v>B80C转向灯线路板板右</v>
          </cell>
        </row>
        <row r="2598">
          <cell r="B2598" t="str">
            <v>REM0000156</v>
          </cell>
          <cell r="C2598" t="str">
            <v>C35DB镜座左</v>
          </cell>
        </row>
        <row r="2599">
          <cell r="B2599" t="str">
            <v>REM0000188</v>
          </cell>
          <cell r="C2599" t="str">
            <v>C35DB镜座右</v>
          </cell>
        </row>
        <row r="2600">
          <cell r="B2600" t="str">
            <v>REM0000156</v>
          </cell>
          <cell r="C2600" t="str">
            <v>C35DB镜座左</v>
          </cell>
        </row>
        <row r="2601">
          <cell r="B2601" t="str">
            <v>REM0000188</v>
          </cell>
          <cell r="C2601" t="str">
            <v>C35DB镜座右</v>
          </cell>
        </row>
        <row r="2602">
          <cell r="B2602" t="str">
            <v>SCS0004379</v>
          </cell>
          <cell r="C2602" t="str">
            <v>座垫右侧安装板组合</v>
          </cell>
        </row>
        <row r="2603">
          <cell r="B2603" t="str">
            <v>SCS0005617</v>
          </cell>
          <cell r="C2603" t="str">
            <v>座垫左侧安装板组合</v>
          </cell>
        </row>
        <row r="2604">
          <cell r="B2604" t="str">
            <v>REM0000910</v>
          </cell>
          <cell r="C2604" t="str">
            <v>B40左转向灯线路板新</v>
          </cell>
        </row>
        <row r="2605">
          <cell r="B2605" t="str">
            <v>REM0002163</v>
          </cell>
          <cell r="C2605" t="str">
            <v>B40右转向灯线路板新</v>
          </cell>
        </row>
        <row r="2606">
          <cell r="B2606" t="str">
            <v>TMA0000100</v>
          </cell>
          <cell r="C2606" t="str">
            <v>ETX改型手动左新国标纸箱</v>
          </cell>
        </row>
        <row r="2607">
          <cell r="B2607" t="str">
            <v>TMA0000102</v>
          </cell>
          <cell r="C2607" t="str">
            <v>ETX改型手动右新国标纸箱</v>
          </cell>
        </row>
        <row r="2608">
          <cell r="B2608" t="str">
            <v>TMA0000100</v>
          </cell>
          <cell r="C2608" t="str">
            <v>ETX改型手动左新国标纸箱</v>
          </cell>
        </row>
        <row r="2609">
          <cell r="B2609" t="str">
            <v>TMA0000102</v>
          </cell>
          <cell r="C2609" t="str">
            <v>ETX改型手动右新国标纸箱</v>
          </cell>
        </row>
        <row r="2610">
          <cell r="B2610" t="str">
            <v>SLT0000315</v>
          </cell>
          <cell r="C2610" t="str">
            <v>K1司机锁扣</v>
          </cell>
        </row>
        <row r="2611">
          <cell r="B2611" t="str">
            <v>REM0002649</v>
          </cell>
          <cell r="C2611" t="str">
            <v>M20改型面罩玛瑙红左</v>
          </cell>
        </row>
        <row r="2612">
          <cell r="B2612" t="str">
            <v>REM0002650</v>
          </cell>
          <cell r="C2612" t="str">
            <v>M20改型面罩玛瑙红右</v>
          </cell>
        </row>
        <row r="2613">
          <cell r="B2613" t="str">
            <v>SLT0002211</v>
          </cell>
          <cell r="C2613" t="str">
            <v>驾驶员调角器下连接板</v>
          </cell>
        </row>
        <row r="2614">
          <cell r="B2614" t="str">
            <v>RSM0000234</v>
          </cell>
          <cell r="C2614" t="str">
            <v>北奔重型路面镜体</v>
          </cell>
        </row>
        <row r="2615">
          <cell r="B2615" t="str">
            <v>TMA0000200</v>
          </cell>
          <cell r="C2615" t="str">
            <v>奥驰后视镜纸箱左</v>
          </cell>
        </row>
        <row r="2616">
          <cell r="B2616" t="str">
            <v>TMA0000201</v>
          </cell>
          <cell r="C2616" t="str">
            <v>奥驰后视镜纸箱右</v>
          </cell>
        </row>
        <row r="2617">
          <cell r="B2617" t="str">
            <v>TMA0000200</v>
          </cell>
          <cell r="C2617" t="str">
            <v>奥驰后视镜纸箱左</v>
          </cell>
        </row>
        <row r="2618">
          <cell r="B2618" t="str">
            <v>TMA0000201</v>
          </cell>
          <cell r="C2618" t="str">
            <v>奥驰后视镜纸箱右</v>
          </cell>
        </row>
        <row r="2619">
          <cell r="B2619" t="str">
            <v>REM0002653</v>
          </cell>
          <cell r="C2619" t="str">
            <v>M20改型面罩闪电蓝左</v>
          </cell>
        </row>
        <row r="2620">
          <cell r="B2620" t="str">
            <v>REM0002654</v>
          </cell>
          <cell r="C2620" t="str">
            <v>M20改型面罩闪电蓝右</v>
          </cell>
        </row>
        <row r="2621">
          <cell r="B2621" t="str">
            <v>SCS0004144</v>
          </cell>
          <cell r="C2621" t="str">
            <v>B40L中间头枕泡沫总成新</v>
          </cell>
        </row>
        <row r="2622">
          <cell r="B2622" t="str">
            <v>SLT0002276</v>
          </cell>
          <cell r="C2622" t="str">
            <v>宽车小背背主管</v>
          </cell>
        </row>
        <row r="2623">
          <cell r="B2623" t="str">
            <v>SHT0012298</v>
          </cell>
          <cell r="C2623" t="str">
            <v>头枕面套总成</v>
          </cell>
        </row>
        <row r="2624">
          <cell r="B2624" t="str">
            <v>SLT0002665</v>
          </cell>
          <cell r="C2624" t="str">
            <v>M4奥铃1880小背布套</v>
          </cell>
        </row>
        <row r="2625">
          <cell r="B2625" t="str">
            <v>SHT0013313</v>
          </cell>
          <cell r="C2625" t="str">
            <v>左支撑板焊接总成</v>
          </cell>
        </row>
        <row r="2626">
          <cell r="B2626" t="str">
            <v>RSM0000029</v>
          </cell>
          <cell r="C2626" t="str">
            <v>J6K前下视镜片</v>
          </cell>
        </row>
        <row r="2627">
          <cell r="B2627" t="str">
            <v>RSM0000099</v>
          </cell>
          <cell r="C2627" t="str">
            <v>福田H4前下视镜镜片</v>
          </cell>
        </row>
        <row r="2628">
          <cell r="B2628" t="str">
            <v>SCS0010791</v>
          </cell>
          <cell r="C2628" t="str">
            <v>中改六分座钢丝焊接总成</v>
          </cell>
        </row>
        <row r="2629">
          <cell r="B2629" t="str">
            <v>SLT0000739</v>
          </cell>
          <cell r="C2629" t="str">
            <v>M3 1800小杂物箱盒</v>
          </cell>
        </row>
        <row r="2630">
          <cell r="B2630" t="str">
            <v>DCL0000427</v>
          </cell>
          <cell r="C2630" t="str">
            <v>PMMA/CM205</v>
          </cell>
        </row>
        <row r="2631">
          <cell r="B2631" t="str">
            <v>DCL0000428</v>
          </cell>
          <cell r="C2631" t="str">
            <v>PMMA/IRH50</v>
          </cell>
        </row>
        <row r="2632">
          <cell r="B2632" t="str">
            <v>REM0002922</v>
          </cell>
          <cell r="C2632" t="str">
            <v>B40L镜壳亚光黑左</v>
          </cell>
        </row>
        <row r="2633">
          <cell r="B2633" t="str">
            <v>REM0002923</v>
          </cell>
          <cell r="C2633" t="str">
            <v>B40L镜壳亚光黑右</v>
          </cell>
        </row>
        <row r="2634">
          <cell r="B2634" t="str">
            <v>TMI0000128</v>
          </cell>
          <cell r="C2634" t="str">
            <v>PMMA/CM205</v>
          </cell>
        </row>
        <row r="2635">
          <cell r="B2635" t="str">
            <v>TMI0000129</v>
          </cell>
          <cell r="C2635" t="str">
            <v>PMMA/IRH50</v>
          </cell>
        </row>
        <row r="2636">
          <cell r="B2636" t="str">
            <v>SLT0010348</v>
          </cell>
          <cell r="C2636" t="str">
            <v>驾驶员头枕骨架泡沫总成</v>
          </cell>
        </row>
        <row r="2637">
          <cell r="B2637" t="str">
            <v>TSY0000701</v>
          </cell>
          <cell r="C2637" t="str">
            <v>棕色压花通风主料</v>
          </cell>
        </row>
        <row r="2638">
          <cell r="B2638" t="str">
            <v>RSM0010070</v>
          </cell>
          <cell r="C2638" t="str">
            <v>一汽M46前下视镜安装座</v>
          </cell>
        </row>
        <row r="2639">
          <cell r="B2639" t="str">
            <v>SLT0010522</v>
          </cell>
          <cell r="C2639" t="str">
            <v>下底板固定块</v>
          </cell>
        </row>
        <row r="2640">
          <cell r="B2640" t="str">
            <v>SLT0010573</v>
          </cell>
          <cell r="C2640" t="str">
            <v>下底板固定块组件</v>
          </cell>
        </row>
        <row r="2641">
          <cell r="B2641" t="str">
            <v>TST0000360</v>
          </cell>
          <cell r="C2641" t="str">
            <v>焊枪把</v>
          </cell>
        </row>
        <row r="2642">
          <cell r="B2642" t="str">
            <v>SHT0011316</v>
          </cell>
          <cell r="C2642" t="str">
            <v>靠背3D网格下</v>
          </cell>
        </row>
        <row r="2643">
          <cell r="B2643" t="str">
            <v>SCS0005610</v>
          </cell>
          <cell r="C2643" t="str">
            <v>大旋转支架总成</v>
          </cell>
        </row>
        <row r="2644">
          <cell r="B2644" t="str">
            <v>TST0001180</v>
          </cell>
          <cell r="C2644" t="str">
            <v>改锥</v>
          </cell>
        </row>
        <row r="2645">
          <cell r="B2645" t="str">
            <v>TST0001180</v>
          </cell>
          <cell r="C2645" t="str">
            <v>改锥</v>
          </cell>
        </row>
        <row r="2646">
          <cell r="B2646" t="str">
            <v>TST0001724</v>
          </cell>
          <cell r="C2646" t="str">
            <v>送丝簧1.2mm</v>
          </cell>
        </row>
        <row r="2647">
          <cell r="B2647" t="str">
            <v>REM0001731</v>
          </cell>
          <cell r="C2647" t="str">
            <v>奥驰V左镜座</v>
          </cell>
        </row>
        <row r="2648">
          <cell r="B2648" t="str">
            <v>REM0001735</v>
          </cell>
          <cell r="C2648" t="str">
            <v>奥驰V右镜座</v>
          </cell>
        </row>
        <row r="2649">
          <cell r="B2649" t="str">
            <v>REM0003397</v>
          </cell>
          <cell r="C2649" t="str">
            <v>1B22082100024镜座</v>
          </cell>
        </row>
        <row r="2650">
          <cell r="B2650" t="str">
            <v>TST0000213</v>
          </cell>
          <cell r="C2650" t="str">
            <v>冲针φ4.2*7*8*60</v>
          </cell>
        </row>
        <row r="2651">
          <cell r="B2651" t="str">
            <v>TWT0000078</v>
          </cell>
          <cell r="C2651" t="str">
            <v>无缝管20#</v>
          </cell>
        </row>
        <row r="2652">
          <cell r="B2652" t="str">
            <v>SHT0012140</v>
          </cell>
          <cell r="C2652" t="str">
            <v>座框左侧内边板</v>
          </cell>
        </row>
        <row r="2653">
          <cell r="B2653" t="str">
            <v>SHT0012142</v>
          </cell>
          <cell r="C2653" t="str">
            <v>座框右侧内边板</v>
          </cell>
        </row>
        <row r="2654">
          <cell r="B2654" t="str">
            <v>TMA0000043</v>
          </cell>
          <cell r="C2654" t="str">
            <v>ETX2280左新国标纸箱</v>
          </cell>
        </row>
        <row r="2655">
          <cell r="B2655" t="str">
            <v>TMA0000043</v>
          </cell>
          <cell r="C2655" t="str">
            <v>ETX2280左新国标纸箱</v>
          </cell>
        </row>
        <row r="2656">
          <cell r="B2656" t="str">
            <v>REM0002710</v>
          </cell>
          <cell r="C2656" t="str">
            <v>1695镜座</v>
          </cell>
        </row>
        <row r="2657">
          <cell r="B2657" t="str">
            <v>REM0002192</v>
          </cell>
          <cell r="C2657" t="str">
            <v>B40L低配左线束合件</v>
          </cell>
        </row>
        <row r="2658">
          <cell r="B2658" t="str">
            <v>REM0002193</v>
          </cell>
          <cell r="C2658" t="str">
            <v>B40L低配右线束合件</v>
          </cell>
        </row>
        <row r="2659">
          <cell r="B2659" t="str">
            <v>TMA0000196</v>
          </cell>
          <cell r="C2659" t="str">
            <v>1780-30纸箱</v>
          </cell>
        </row>
        <row r="2660">
          <cell r="B2660" t="str">
            <v>SCS0004367</v>
          </cell>
          <cell r="C2660" t="str">
            <v>中改座垫右侧安装板</v>
          </cell>
        </row>
        <row r="2661">
          <cell r="B2661" t="str">
            <v>SCS0004380</v>
          </cell>
          <cell r="C2661" t="str">
            <v>中改座垫左侧安装板</v>
          </cell>
        </row>
        <row r="2662">
          <cell r="B2662" t="str">
            <v>TST0000334</v>
          </cell>
          <cell r="C2662" t="str">
            <v>紫铜带（公斤）</v>
          </cell>
        </row>
        <row r="2663">
          <cell r="B2663" t="str">
            <v>REM0001983</v>
          </cell>
          <cell r="C2663" t="str">
            <v>欧马可右镜座</v>
          </cell>
        </row>
        <row r="2664">
          <cell r="B2664" t="str">
            <v>SHT0000196</v>
          </cell>
          <cell r="C2664" t="str">
            <v>M3000主驾左大护板带孔</v>
          </cell>
        </row>
        <row r="2665">
          <cell r="B2665" t="str">
            <v>SHT0000139</v>
          </cell>
          <cell r="C2665" t="str">
            <v>H3改型司机总座罩壳</v>
          </cell>
        </row>
        <row r="2666">
          <cell r="B2666" t="str">
            <v>SHT0000140</v>
          </cell>
          <cell r="C2666" t="str">
            <v>驾驶员调角器右侧罩壳</v>
          </cell>
        </row>
        <row r="2667">
          <cell r="B2667" t="str">
            <v>SHT0000196</v>
          </cell>
          <cell r="C2667" t="str">
            <v>M3000主驾左大护板带孔</v>
          </cell>
        </row>
        <row r="2668">
          <cell r="B2668" t="str">
            <v>SHT0000140</v>
          </cell>
          <cell r="C2668" t="str">
            <v>驾驶员调角器右侧罩壳</v>
          </cell>
        </row>
        <row r="2669">
          <cell r="B2669" t="str">
            <v>TMA0000479</v>
          </cell>
          <cell r="C2669" t="str">
            <v>出口澳洲六件成品包装箱</v>
          </cell>
        </row>
        <row r="2670">
          <cell r="B2670" t="str">
            <v>TMA0000479</v>
          </cell>
          <cell r="C2670" t="str">
            <v>出口澳洲六件成品包装箱</v>
          </cell>
        </row>
        <row r="2671">
          <cell r="B2671" t="str">
            <v>REM0001143</v>
          </cell>
          <cell r="C2671" t="str">
            <v>B80C左底座</v>
          </cell>
        </row>
        <row r="2672">
          <cell r="B2672" t="str">
            <v>REM0001143</v>
          </cell>
          <cell r="C2672" t="str">
            <v>B80C左底座</v>
          </cell>
        </row>
        <row r="2673">
          <cell r="B2673" t="str">
            <v>SLT0000384</v>
          </cell>
          <cell r="C2673" t="str">
            <v>K1锁扣短</v>
          </cell>
        </row>
        <row r="2674">
          <cell r="B2674" t="str">
            <v>TST0001532</v>
          </cell>
          <cell r="C2674" t="str">
            <v>压板螺丝φ20*200</v>
          </cell>
        </row>
        <row r="2675">
          <cell r="B2675" t="str">
            <v>SLT0002587</v>
          </cell>
          <cell r="C2675" t="str">
            <v>k1窄车中间头枕布套新</v>
          </cell>
        </row>
        <row r="2676">
          <cell r="B2676" t="str">
            <v>REM0001761</v>
          </cell>
          <cell r="C2676" t="str">
            <v>H3主镜片铬背</v>
          </cell>
        </row>
        <row r="2677">
          <cell r="B2677" t="str">
            <v>SHT0013752</v>
          </cell>
          <cell r="C2677" t="str">
            <v>X5000副驾左侧边板组件</v>
          </cell>
        </row>
        <row r="2678">
          <cell r="B2678" t="str">
            <v>TST0001699</v>
          </cell>
          <cell r="C2678" t="str">
            <v>钻头3.6</v>
          </cell>
        </row>
        <row r="2679">
          <cell r="B2679" t="str">
            <v>RIM0000110</v>
          </cell>
          <cell r="C2679" t="str">
            <v>内视镜L0821014003A0</v>
          </cell>
        </row>
        <row r="2680">
          <cell r="B2680" t="str">
            <v>SLT0000791</v>
          </cell>
          <cell r="C2680" t="str">
            <v>M4杂物盒锁（新）</v>
          </cell>
        </row>
        <row r="2681">
          <cell r="B2681" t="str">
            <v>REM0002251</v>
          </cell>
          <cell r="C2681" t="str">
            <v>C7主镜片左</v>
          </cell>
        </row>
        <row r="2682">
          <cell r="B2682" t="str">
            <v>REM0002279</v>
          </cell>
          <cell r="C2682" t="str">
            <v>C7主镜片右</v>
          </cell>
        </row>
        <row r="2683">
          <cell r="B2683" t="str">
            <v>SHT0013302</v>
          </cell>
          <cell r="C2683" t="str">
            <v>座框左边板</v>
          </cell>
        </row>
        <row r="2684">
          <cell r="B2684" t="str">
            <v>SLT0000420</v>
          </cell>
          <cell r="C2684" t="str">
            <v>G9铰链右</v>
          </cell>
        </row>
        <row r="2685">
          <cell r="B2685" t="str">
            <v>SLT0000614</v>
          </cell>
          <cell r="C2685" t="str">
            <v>G7铰链左(小)</v>
          </cell>
        </row>
        <row r="2686">
          <cell r="B2686" t="str">
            <v>TMA0000424</v>
          </cell>
          <cell r="C2686" t="str">
            <v>ETX补盲镜纸箱新国标</v>
          </cell>
        </row>
        <row r="2687">
          <cell r="B2687" t="str">
            <v>TMA0000424</v>
          </cell>
          <cell r="C2687" t="str">
            <v>ETX补盲镜纸箱新国标</v>
          </cell>
        </row>
        <row r="2688">
          <cell r="B2688" t="str">
            <v>RSM0000256</v>
          </cell>
          <cell r="C2688" t="str">
            <v>A7路面镜座盖</v>
          </cell>
        </row>
        <row r="2689">
          <cell r="B2689" t="str">
            <v>SLT0000615</v>
          </cell>
          <cell r="C2689" t="str">
            <v>G7铰链右（大）</v>
          </cell>
        </row>
        <row r="2690">
          <cell r="B2690" t="str">
            <v>SLT0010408</v>
          </cell>
          <cell r="C2690" t="str">
            <v>驾驶员座垫右侧安装板</v>
          </cell>
        </row>
        <row r="2691">
          <cell r="B2691" t="str">
            <v>REM0001622</v>
          </cell>
          <cell r="C2691" t="str">
            <v>华菱下视镜片</v>
          </cell>
        </row>
        <row r="2692">
          <cell r="B2692" t="str">
            <v>SBS0010111</v>
          </cell>
          <cell r="C2692" t="str">
            <v>副驾驶员座垫右侧安装板</v>
          </cell>
        </row>
        <row r="2693">
          <cell r="B2693" t="str">
            <v>REM0001762</v>
          </cell>
          <cell r="C2693" t="str">
            <v>H3广角镜片铬背</v>
          </cell>
        </row>
        <row r="2694">
          <cell r="B2694" t="str">
            <v>REM0001826</v>
          </cell>
          <cell r="C2694" t="str">
            <v>华菱主后盖</v>
          </cell>
        </row>
        <row r="2695">
          <cell r="B2695" t="str">
            <v>SHT0012963</v>
          </cell>
          <cell r="C2695" t="str">
            <v>上卧铺左转轴</v>
          </cell>
        </row>
        <row r="2696">
          <cell r="B2696" t="str">
            <v>SHT0012964</v>
          </cell>
          <cell r="C2696" t="str">
            <v>上卧铺右转轴</v>
          </cell>
        </row>
        <row r="2697">
          <cell r="B2697" t="str">
            <v>TSY0010598</v>
          </cell>
          <cell r="C2697" t="str">
            <v>主面料93270B-9</v>
          </cell>
        </row>
        <row r="2698">
          <cell r="B2698" t="str">
            <v>TST0000171</v>
          </cell>
          <cell r="C2698" t="str">
            <v>ф10.1*60冲针</v>
          </cell>
        </row>
        <row r="2699">
          <cell r="B2699" t="str">
            <v>TST0000642</v>
          </cell>
          <cell r="C2699" t="str">
            <v>轴承6204</v>
          </cell>
        </row>
        <row r="2700">
          <cell r="B2700" t="str">
            <v>SHT0012353</v>
          </cell>
          <cell r="C2700" t="str">
            <v>头枕面套总成</v>
          </cell>
        </row>
        <row r="2701">
          <cell r="B2701" t="str">
            <v>TMA0000264</v>
          </cell>
          <cell r="C2701" t="str">
            <v>H3后视镜右包装箱</v>
          </cell>
        </row>
        <row r="2702">
          <cell r="B2702" t="str">
            <v>TMA0000264</v>
          </cell>
          <cell r="C2702" t="str">
            <v>H3后视镜右包装箱</v>
          </cell>
        </row>
        <row r="2703">
          <cell r="B2703" t="str">
            <v>TMP5006001</v>
          </cell>
          <cell r="C2703" t="str">
            <v>除漆剂A</v>
          </cell>
        </row>
        <row r="2704">
          <cell r="B2704" t="str">
            <v>TMP5006002</v>
          </cell>
          <cell r="C2704" t="str">
            <v>除漆剂B</v>
          </cell>
        </row>
        <row r="2705">
          <cell r="B2705" t="str">
            <v>SHT0013753</v>
          </cell>
          <cell r="C2705" t="str">
            <v>X5000副驾右侧边板组件</v>
          </cell>
        </row>
        <row r="2706">
          <cell r="B2706" t="str">
            <v>SCS0005599</v>
          </cell>
          <cell r="C2706" t="str">
            <v>301司机座框包装箱</v>
          </cell>
        </row>
        <row r="2707">
          <cell r="B2707" t="str">
            <v>SHT0002734</v>
          </cell>
          <cell r="C2707" t="str">
            <v>C32B调角器纸箱</v>
          </cell>
        </row>
        <row r="2708">
          <cell r="B2708" t="str">
            <v>SCS0006038</v>
          </cell>
          <cell r="C2708" t="str">
            <v>电机钢索B组合</v>
          </cell>
        </row>
        <row r="2709">
          <cell r="B2709" t="str">
            <v>SLT0000332</v>
          </cell>
          <cell r="C2709" t="str">
            <v>K1副司机锁扣</v>
          </cell>
        </row>
        <row r="2710">
          <cell r="B2710" t="str">
            <v>SHT0011990</v>
          </cell>
          <cell r="C2710" t="str">
            <v>气囊下支撑钣金</v>
          </cell>
        </row>
        <row r="2711">
          <cell r="B2711" t="str">
            <v>REM0000158</v>
          </cell>
          <cell r="C2711" t="str">
            <v>C35DB左低配线束合件</v>
          </cell>
        </row>
        <row r="2712">
          <cell r="B2712" t="str">
            <v>REM0000189</v>
          </cell>
          <cell r="C2712" t="str">
            <v>C35DB右低配线束合件</v>
          </cell>
        </row>
        <row r="2713">
          <cell r="B2713" t="str">
            <v>SLT0002551</v>
          </cell>
          <cell r="C2713" t="str">
            <v>驾驶员座垫右侧安装板</v>
          </cell>
        </row>
        <row r="2714">
          <cell r="B2714" t="str">
            <v>SCS0005607</v>
          </cell>
          <cell r="C2714" t="str">
            <v>六分背锁总成</v>
          </cell>
        </row>
        <row r="2715">
          <cell r="B2715" t="str">
            <v>SCS0006026</v>
          </cell>
          <cell r="C2715" t="str">
            <v>四分背锁总成</v>
          </cell>
        </row>
        <row r="2716">
          <cell r="B2716" t="str">
            <v>SCS0005307</v>
          </cell>
          <cell r="C2716" t="str">
            <v>后排外侧头枕杆</v>
          </cell>
        </row>
        <row r="2717">
          <cell r="B2717" t="str">
            <v>REM0001700</v>
          </cell>
          <cell r="C2717" t="str">
            <v>K1镜座左</v>
          </cell>
        </row>
        <row r="2718">
          <cell r="B2718" t="str">
            <v>REM0001710</v>
          </cell>
          <cell r="C2718" t="str">
            <v>K1镜座右</v>
          </cell>
        </row>
        <row r="2719">
          <cell r="B2719" t="str">
            <v>REM0001700</v>
          </cell>
          <cell r="C2719" t="str">
            <v>K1镜座左</v>
          </cell>
        </row>
        <row r="2720">
          <cell r="B2720" t="str">
            <v>REM0001710</v>
          </cell>
          <cell r="C2720" t="str">
            <v>K1镜座右</v>
          </cell>
        </row>
        <row r="2721">
          <cell r="B2721" t="str">
            <v>SHT0014349</v>
          </cell>
          <cell r="C2721" t="str">
            <v>上卧铺防护网支撑管</v>
          </cell>
        </row>
        <row r="2722">
          <cell r="B2722" t="str">
            <v>SLT0000464</v>
          </cell>
          <cell r="C2722" t="str">
            <v>K1杯托</v>
          </cell>
        </row>
        <row r="2723">
          <cell r="B2723" t="str">
            <v>SHT0001945</v>
          </cell>
          <cell r="C2723" t="str">
            <v>调角器左下连接板</v>
          </cell>
        </row>
        <row r="2724">
          <cell r="B2724" t="str">
            <v>SHT0001950</v>
          </cell>
          <cell r="C2724" t="str">
            <v>调角器右下连接板</v>
          </cell>
        </row>
        <row r="2725">
          <cell r="B2725" t="str">
            <v>SCS0001620</v>
          </cell>
          <cell r="C2725" t="str">
            <v>三排坐垫翻转支架总成</v>
          </cell>
        </row>
        <row r="2726">
          <cell r="B2726" t="str">
            <v>SCS0001620</v>
          </cell>
          <cell r="C2726" t="str">
            <v>三排坐垫翻转支架总成</v>
          </cell>
        </row>
        <row r="2727">
          <cell r="B2727" t="str">
            <v>RSM0000259</v>
          </cell>
          <cell r="C2727" t="str">
            <v>MV3补盲镜纸箱</v>
          </cell>
        </row>
        <row r="2728">
          <cell r="B2728" t="str">
            <v>RSM0000259</v>
          </cell>
          <cell r="C2728" t="str">
            <v>MV3补盲镜纸箱</v>
          </cell>
        </row>
        <row r="2729">
          <cell r="B2729" t="str">
            <v>SLT0001120</v>
          </cell>
          <cell r="C2729" t="str">
            <v>6486折叠背（骨架）</v>
          </cell>
        </row>
        <row r="2730">
          <cell r="B2730" t="str">
            <v>BSP0000051</v>
          </cell>
          <cell r="C2730" t="str">
            <v>φ8减震弹簧</v>
          </cell>
        </row>
        <row r="2731">
          <cell r="B2731" t="str">
            <v>SHT0011090</v>
          </cell>
          <cell r="C2731" t="str">
            <v>坐垫3D网格</v>
          </cell>
        </row>
        <row r="2732">
          <cell r="B2732" t="str">
            <v>TST0000224</v>
          </cell>
          <cell r="C2732" t="str">
            <v>冲针φ5*8*80.7</v>
          </cell>
        </row>
        <row r="2733">
          <cell r="B2733" t="str">
            <v>TST0000535</v>
          </cell>
          <cell r="C2733" t="str">
            <v>板牙φ10</v>
          </cell>
        </row>
        <row r="2734">
          <cell r="B2734" t="str">
            <v>TST0001540</v>
          </cell>
          <cell r="C2734" t="str">
            <v>ф4中心钻</v>
          </cell>
        </row>
        <row r="2735">
          <cell r="B2735" t="str">
            <v>TMA0000008</v>
          </cell>
          <cell r="C2735" t="str">
            <v>C35DB外箱</v>
          </cell>
        </row>
        <row r="2736">
          <cell r="B2736" t="str">
            <v>TMA0000008</v>
          </cell>
          <cell r="C2736" t="str">
            <v>C35DB外箱</v>
          </cell>
        </row>
        <row r="2737">
          <cell r="B2737" t="str">
            <v>SHT0014871</v>
          </cell>
          <cell r="C2737" t="str">
            <v>左扶手支架焊接总成</v>
          </cell>
        </row>
        <row r="2738">
          <cell r="B2738" t="str">
            <v>SHT0014872</v>
          </cell>
          <cell r="C2738" t="str">
            <v>右扶手支架焊接总成</v>
          </cell>
        </row>
        <row r="2739">
          <cell r="B2739" t="str">
            <v>REM0001827</v>
          </cell>
          <cell r="C2739" t="str">
            <v>华菱小镜体</v>
          </cell>
        </row>
        <row r="2740">
          <cell r="B2740" t="str">
            <v>REM0002835</v>
          </cell>
          <cell r="C2740" t="str">
            <v>华菱主镜托</v>
          </cell>
        </row>
        <row r="2741">
          <cell r="B2741" t="str">
            <v>REM0000294</v>
          </cell>
          <cell r="C2741" t="str">
            <v>ETX主镜片</v>
          </cell>
        </row>
        <row r="2742">
          <cell r="B2742" t="str">
            <v>TMA0000263</v>
          </cell>
          <cell r="C2742" t="str">
            <v>H3后视镜左包装箱</v>
          </cell>
        </row>
        <row r="2743">
          <cell r="B2743" t="str">
            <v>TMA0000263</v>
          </cell>
          <cell r="C2743" t="str">
            <v>H3后视镜左包装箱</v>
          </cell>
        </row>
        <row r="2744">
          <cell r="B2744" t="str">
            <v>TCT0000043</v>
          </cell>
          <cell r="C2744" t="str">
            <v>H7001促进剂</v>
          </cell>
        </row>
        <row r="2745">
          <cell r="B2745" t="str">
            <v>TCT0000043</v>
          </cell>
          <cell r="C2745" t="str">
            <v>H7001促进剂</v>
          </cell>
        </row>
        <row r="2746">
          <cell r="B2746" t="str">
            <v>REM0002976</v>
          </cell>
          <cell r="C2746" t="str">
            <v>1780镜杆铸件</v>
          </cell>
        </row>
        <row r="2747">
          <cell r="B2747" t="str">
            <v>REM0002977</v>
          </cell>
          <cell r="C2747" t="str">
            <v>奥驰V镜杆铸件</v>
          </cell>
        </row>
        <row r="2748">
          <cell r="B2748" t="str">
            <v>SHT0012061</v>
          </cell>
          <cell r="C2748" t="str">
            <v>升降器主边锁止组件</v>
          </cell>
        </row>
        <row r="2749">
          <cell r="B2749" t="str">
            <v>TST0000727</v>
          </cell>
          <cell r="C2749" t="str">
            <v>梭盒</v>
          </cell>
        </row>
        <row r="2750">
          <cell r="B2750" t="str">
            <v>TST0000740</v>
          </cell>
          <cell r="C2750" t="str">
            <v>机针DP18号</v>
          </cell>
        </row>
        <row r="2751">
          <cell r="B2751" t="str">
            <v>TST0000271</v>
          </cell>
          <cell r="C2751" t="str">
            <v>丝锥ф6</v>
          </cell>
        </row>
        <row r="2752">
          <cell r="B2752" t="str">
            <v>TST0001136</v>
          </cell>
          <cell r="C2752" t="str">
            <v>三通</v>
          </cell>
        </row>
        <row r="2753">
          <cell r="B2753" t="str">
            <v>TST0001870</v>
          </cell>
          <cell r="C2753" t="str">
            <v>指示灯</v>
          </cell>
        </row>
        <row r="2754">
          <cell r="B2754" t="str">
            <v>TMA0000422</v>
          </cell>
          <cell r="C2754" t="str">
            <v>C7补盲镜体包装箱</v>
          </cell>
        </row>
        <row r="2755">
          <cell r="B2755" t="str">
            <v>TMA0000422</v>
          </cell>
          <cell r="C2755" t="str">
            <v>C7补盲镜体包装箱</v>
          </cell>
        </row>
        <row r="2756">
          <cell r="B2756" t="str">
            <v>TMA0000222</v>
          </cell>
          <cell r="C2756" t="str">
            <v>K1右纸箱</v>
          </cell>
        </row>
        <row r="2757">
          <cell r="B2757" t="str">
            <v>TMA0000318</v>
          </cell>
          <cell r="C2757" t="str">
            <v>K1左纸箱</v>
          </cell>
        </row>
        <row r="2758">
          <cell r="B2758" t="str">
            <v>TMA0000222</v>
          </cell>
          <cell r="C2758" t="str">
            <v>K1右纸箱</v>
          </cell>
        </row>
        <row r="2759">
          <cell r="B2759" t="str">
            <v>TMA0000318</v>
          </cell>
          <cell r="C2759" t="str">
            <v>K1左纸箱</v>
          </cell>
        </row>
        <row r="2760">
          <cell r="B2760" t="str">
            <v>SCS0005611</v>
          </cell>
          <cell r="C2760" t="str">
            <v>小旋转支架总成</v>
          </cell>
        </row>
        <row r="2761">
          <cell r="B2761" t="str">
            <v>SCS0005941</v>
          </cell>
          <cell r="C2761" t="str">
            <v>小旋转支架总成</v>
          </cell>
        </row>
        <row r="2762">
          <cell r="B2762" t="str">
            <v>TMA0000156</v>
          </cell>
          <cell r="C2762" t="str">
            <v>C33DB后视镜外包装箱</v>
          </cell>
        </row>
        <row r="2763">
          <cell r="B2763" t="str">
            <v>TMA0000156</v>
          </cell>
          <cell r="C2763" t="str">
            <v>C33DB后视镜外包装箱</v>
          </cell>
        </row>
        <row r="2764">
          <cell r="B2764" t="str">
            <v>REM0000560</v>
          </cell>
          <cell r="C2764" t="str">
            <v>一汽MV3主镜片(封胶)</v>
          </cell>
        </row>
        <row r="2765">
          <cell r="B2765" t="str">
            <v>TCT0000008</v>
          </cell>
          <cell r="C2765" t="str">
            <v>皮膜剂</v>
          </cell>
        </row>
        <row r="2766">
          <cell r="B2766" t="str">
            <v>TMA0000273</v>
          </cell>
          <cell r="C2766" t="str">
            <v>奥铃升级下视纸箱</v>
          </cell>
        </row>
        <row r="2767">
          <cell r="B2767" t="str">
            <v>TMA0000273</v>
          </cell>
          <cell r="C2767" t="str">
            <v>奥铃升级下视纸箱</v>
          </cell>
        </row>
        <row r="2768">
          <cell r="B2768" t="str">
            <v>SCS0005005</v>
          </cell>
          <cell r="C2768" t="str">
            <v>左上连接板铆接组件</v>
          </cell>
        </row>
        <row r="2769">
          <cell r="B2769" t="str">
            <v>SCS0006470</v>
          </cell>
          <cell r="C2769" t="str">
            <v>左侧上连接板铆接总成</v>
          </cell>
        </row>
        <row r="2770">
          <cell r="B2770" t="str">
            <v>SCS0006471</v>
          </cell>
          <cell r="C2770" t="str">
            <v>右侧上连接板铆接总成</v>
          </cell>
        </row>
        <row r="2771">
          <cell r="B2771" t="str">
            <v>TWT0000131</v>
          </cell>
          <cell r="C2771" t="str">
            <v>方管B340LA</v>
          </cell>
        </row>
        <row r="2772">
          <cell r="B2772" t="str">
            <v>TMA0000217</v>
          </cell>
          <cell r="C2772" t="str">
            <v>奥铃纸箱18</v>
          </cell>
        </row>
        <row r="2773">
          <cell r="B2773" t="str">
            <v>RSM0000120</v>
          </cell>
          <cell r="C2773" t="str">
            <v>曼项目前下视镜镜座</v>
          </cell>
        </row>
        <row r="2774">
          <cell r="B2774" t="str">
            <v>RSM0000120</v>
          </cell>
          <cell r="C2774" t="str">
            <v>曼项目前下视镜镜座</v>
          </cell>
        </row>
        <row r="2775">
          <cell r="B2775" t="str">
            <v>SLT0010725</v>
          </cell>
          <cell r="C2775" t="str">
            <v>中间靠背左侧装车钣金总成</v>
          </cell>
        </row>
        <row r="2776">
          <cell r="B2776" t="str">
            <v>SLT0010725</v>
          </cell>
          <cell r="C2776" t="str">
            <v>中间靠背左侧装车钣金总成</v>
          </cell>
        </row>
        <row r="2777">
          <cell r="B2777" t="str">
            <v>SHT0013239</v>
          </cell>
          <cell r="C2777" t="str">
            <v>VDC阀下支架总成</v>
          </cell>
        </row>
        <row r="2778">
          <cell r="B2778" t="str">
            <v>SLT0010523</v>
          </cell>
          <cell r="C2778" t="str">
            <v>上盖板固定块</v>
          </cell>
        </row>
        <row r="2779">
          <cell r="B2779" t="str">
            <v>SLT0010574</v>
          </cell>
          <cell r="C2779" t="str">
            <v>上盖板固定块组件</v>
          </cell>
        </row>
        <row r="2780">
          <cell r="B2780" t="str">
            <v>TST0000522</v>
          </cell>
          <cell r="C2780" t="str">
            <v>线坠</v>
          </cell>
        </row>
        <row r="2781">
          <cell r="B2781" t="str">
            <v>TMA0000463</v>
          </cell>
          <cell r="C2781" t="str">
            <v>H4外后视镜包装箱(底)</v>
          </cell>
        </row>
        <row r="2782">
          <cell r="B2782" t="str">
            <v>TMA0000463</v>
          </cell>
          <cell r="C2782" t="str">
            <v>H4外后视镜包装箱(底)</v>
          </cell>
        </row>
        <row r="2783">
          <cell r="B2783" t="str">
            <v>SHT0010521</v>
          </cell>
          <cell r="C2783" t="str">
            <v>气囊上支撑板</v>
          </cell>
        </row>
        <row r="2784">
          <cell r="B2784" t="str">
            <v>TWT0000034</v>
          </cell>
          <cell r="C2784" t="str">
            <v>焊管SAPH400</v>
          </cell>
        </row>
        <row r="2785">
          <cell r="B2785" t="str">
            <v>REM0001767</v>
          </cell>
          <cell r="C2785" t="str">
            <v>ETX镜座左</v>
          </cell>
        </row>
        <row r="2786">
          <cell r="B2786" t="str">
            <v>SHT0012210</v>
          </cell>
          <cell r="C2786" t="str">
            <v>座框左侧外边板焊接总成</v>
          </cell>
        </row>
        <row r="2787">
          <cell r="B2787" t="str">
            <v>SHT0012211</v>
          </cell>
          <cell r="C2787" t="str">
            <v>座框右侧外边板焊接总成</v>
          </cell>
        </row>
        <row r="2788">
          <cell r="B2788" t="str">
            <v>SLT0010599</v>
          </cell>
          <cell r="C2788" t="str">
            <v>左侧装车钣金焊接总成</v>
          </cell>
        </row>
        <row r="2789">
          <cell r="B2789" t="str">
            <v>TST0001121</v>
          </cell>
          <cell r="C2789" t="str">
            <v>钨极</v>
          </cell>
        </row>
        <row r="2790">
          <cell r="B2790" t="str">
            <v>SCS0007083</v>
          </cell>
          <cell r="C2790" t="str">
            <v>副驾座垫网簧</v>
          </cell>
        </row>
        <row r="2791">
          <cell r="B2791" t="str">
            <v>RSM0000002</v>
          </cell>
          <cell r="C2791" t="str">
            <v>福田H4补盲镜片</v>
          </cell>
        </row>
        <row r="2792">
          <cell r="B2792" t="str">
            <v>SHT0000702</v>
          </cell>
          <cell r="C2792" t="str">
            <v>驾驶员靠背护面总成</v>
          </cell>
        </row>
        <row r="2793">
          <cell r="B2793" t="str">
            <v>SHT0000789</v>
          </cell>
          <cell r="C2793" t="str">
            <v>副驾驶靠背护面总成</v>
          </cell>
        </row>
        <row r="2794">
          <cell r="B2794" t="str">
            <v>TST0000734</v>
          </cell>
          <cell r="C2794" t="str">
            <v>机针DC*1*16KN</v>
          </cell>
        </row>
        <row r="2795">
          <cell r="B2795" t="str">
            <v>TST0000733</v>
          </cell>
          <cell r="C2795" t="str">
            <v>机针DP*17*16KN</v>
          </cell>
        </row>
        <row r="2796">
          <cell r="B2796" t="str">
            <v>SHT0012548</v>
          </cell>
          <cell r="C2796" t="str">
            <v>坐垫3D网格</v>
          </cell>
        </row>
        <row r="2797">
          <cell r="B2797" t="str">
            <v>TST0001528</v>
          </cell>
          <cell r="C2797" t="str">
            <v>钻头4.3</v>
          </cell>
        </row>
        <row r="2798">
          <cell r="B2798" t="str">
            <v>REM0002157</v>
          </cell>
          <cell r="C2798" t="str">
            <v>B40L后视镜转向灯线路板L</v>
          </cell>
        </row>
        <row r="2799">
          <cell r="B2799" t="str">
            <v>REM0002158</v>
          </cell>
          <cell r="C2799" t="str">
            <v>B40L转向灯线路板R</v>
          </cell>
        </row>
        <row r="2800">
          <cell r="B2800" t="str">
            <v>REM0001798</v>
          </cell>
          <cell r="C2800" t="str">
            <v>豪泺大镜片托</v>
          </cell>
        </row>
        <row r="2801">
          <cell r="B2801" t="str">
            <v>SCS0004517</v>
          </cell>
          <cell r="C2801" t="str">
            <v>左侧调角器上连接板总成</v>
          </cell>
        </row>
        <row r="2802">
          <cell r="B2802" t="str">
            <v>REM0000561</v>
          </cell>
          <cell r="C2802" t="str">
            <v>一汽MV3广角镜片(封胶)</v>
          </cell>
        </row>
        <row r="2803">
          <cell r="B2803" t="str">
            <v>REM0001802</v>
          </cell>
          <cell r="C2803" t="str">
            <v>豪泺左下镜座</v>
          </cell>
        </row>
        <row r="2804">
          <cell r="B2804" t="str">
            <v>REM0001813</v>
          </cell>
          <cell r="C2804" t="str">
            <v>豪泺右下镜座</v>
          </cell>
        </row>
        <row r="2805">
          <cell r="B2805" t="str">
            <v>REM0001802</v>
          </cell>
          <cell r="C2805" t="str">
            <v>豪泺左下镜座</v>
          </cell>
        </row>
        <row r="2806">
          <cell r="B2806" t="str">
            <v>REM0001813</v>
          </cell>
          <cell r="C2806" t="str">
            <v>豪泺右下镜座</v>
          </cell>
        </row>
        <row r="2807">
          <cell r="B2807" t="str">
            <v>TWT0000133</v>
          </cell>
          <cell r="C2807" t="str">
            <v>方管Q235</v>
          </cell>
        </row>
        <row r="2808">
          <cell r="B2808" t="str">
            <v>SLT0010363</v>
          </cell>
          <cell r="C2808" t="str">
            <v>中间靠背左侧装车钣金</v>
          </cell>
        </row>
        <row r="2809">
          <cell r="B2809" t="str">
            <v>SLT0010353</v>
          </cell>
          <cell r="C2809" t="str">
            <v>副驾靠背右侧装车钣金</v>
          </cell>
        </row>
        <row r="2810">
          <cell r="B2810" t="str">
            <v>TMI0000049</v>
          </cell>
          <cell r="C2810" t="str">
            <v>TP30-3058浅灰直染</v>
          </cell>
        </row>
        <row r="2811">
          <cell r="B2811" t="str">
            <v>TMI0000121</v>
          </cell>
          <cell r="C2811" t="str">
            <v>TP30黑色P1M6K-JF01</v>
          </cell>
        </row>
        <row r="2812">
          <cell r="B2812" t="str">
            <v>TMI0000123</v>
          </cell>
          <cell r="C2812" t="str">
            <v>TP30火山黑</v>
          </cell>
        </row>
        <row r="2813">
          <cell r="B2813" t="str">
            <v>SHT0000778</v>
          </cell>
          <cell r="C2813" t="str">
            <v>司机后端固定支座</v>
          </cell>
        </row>
        <row r="2814">
          <cell r="B2814" t="str">
            <v>SHT0000778</v>
          </cell>
          <cell r="C2814" t="str">
            <v>司机后端固定支座</v>
          </cell>
        </row>
        <row r="2815">
          <cell r="B2815" t="str">
            <v>TWT0000128</v>
          </cell>
          <cell r="C2815" t="str">
            <v>方管Q235</v>
          </cell>
        </row>
        <row r="2816">
          <cell r="B2816" t="str">
            <v>RCA0000150</v>
          </cell>
          <cell r="C2816" t="str">
            <v>VT车左铰链</v>
          </cell>
        </row>
        <row r="2817">
          <cell r="B2817" t="str">
            <v>RCA0000151</v>
          </cell>
          <cell r="C2817" t="str">
            <v>VT车右铰链</v>
          </cell>
        </row>
        <row r="2818">
          <cell r="B2818" t="str">
            <v>SLT0002658</v>
          </cell>
          <cell r="C2818" t="str">
            <v>k1窄车中间头枕布套</v>
          </cell>
        </row>
        <row r="2819">
          <cell r="B2819" t="str">
            <v>TST0000270</v>
          </cell>
          <cell r="C2819" t="str">
            <v>丝锥ф5</v>
          </cell>
        </row>
        <row r="2820">
          <cell r="B2820" t="str">
            <v>RSM0000096</v>
          </cell>
          <cell r="C2820" t="str">
            <v>曼项目前下视镜镜片</v>
          </cell>
        </row>
        <row r="2821">
          <cell r="B2821" t="str">
            <v>SHT0010956</v>
          </cell>
          <cell r="C2821" t="str">
            <v>转接风道</v>
          </cell>
        </row>
        <row r="2822">
          <cell r="B2822" t="str">
            <v>REM0002254</v>
          </cell>
          <cell r="C2822" t="str">
            <v>C7广角镜片左</v>
          </cell>
        </row>
        <row r="2823">
          <cell r="B2823" t="str">
            <v>REM0002282</v>
          </cell>
          <cell r="C2823" t="str">
            <v>C7广角镜片右</v>
          </cell>
        </row>
        <row r="2824">
          <cell r="B2824" t="str">
            <v>REM0000982</v>
          </cell>
          <cell r="C2824" t="str">
            <v>H4左广角镜片</v>
          </cell>
        </row>
        <row r="2825">
          <cell r="B2825" t="str">
            <v>REM0000998</v>
          </cell>
          <cell r="C2825" t="str">
            <v>H4右广角镜片</v>
          </cell>
        </row>
        <row r="2826">
          <cell r="B2826" t="str">
            <v>SLT0010552</v>
          </cell>
          <cell r="C2826" t="str">
            <v>左调角器焊接组件</v>
          </cell>
        </row>
        <row r="2827">
          <cell r="B2827" t="str">
            <v>TST0000002</v>
          </cell>
          <cell r="C2827" t="str">
            <v>卷材SAPH440</v>
          </cell>
        </row>
        <row r="2828">
          <cell r="B2828" t="str">
            <v>TST0000032</v>
          </cell>
          <cell r="C2828" t="str">
            <v>板材SAPH440</v>
          </cell>
        </row>
        <row r="2829">
          <cell r="B2829" t="str">
            <v>TST0000035</v>
          </cell>
          <cell r="C2829" t="str">
            <v>板材SAPH440</v>
          </cell>
        </row>
        <row r="2830">
          <cell r="B2830" t="str">
            <v>TST0000041</v>
          </cell>
          <cell r="C2830" t="str">
            <v>卷材SAPH440</v>
          </cell>
        </row>
        <row r="2831">
          <cell r="B2831" t="str">
            <v>TST0000042</v>
          </cell>
          <cell r="C2831" t="str">
            <v>卷材SAPH440</v>
          </cell>
        </row>
        <row r="2832">
          <cell r="B2832" t="str">
            <v>TST0000086</v>
          </cell>
          <cell r="C2832" t="str">
            <v>板材SAPH440</v>
          </cell>
        </row>
        <row r="2833">
          <cell r="B2833" t="str">
            <v>TST0000088</v>
          </cell>
          <cell r="C2833" t="str">
            <v>板材SAPH440</v>
          </cell>
        </row>
        <row r="2834">
          <cell r="B2834" t="str">
            <v>TST0001123</v>
          </cell>
          <cell r="C2834" t="str">
            <v>脱模剂</v>
          </cell>
        </row>
        <row r="2835">
          <cell r="B2835" t="str">
            <v>TST0001755</v>
          </cell>
          <cell r="C2835" t="str">
            <v>卷材SAPH440</v>
          </cell>
        </row>
        <row r="2836">
          <cell r="B2836" t="str">
            <v>TST0001756</v>
          </cell>
          <cell r="C2836" t="str">
            <v>板材SAPH440</v>
          </cell>
        </row>
        <row r="2837">
          <cell r="B2837" t="str">
            <v>TST0001757</v>
          </cell>
          <cell r="C2837" t="str">
            <v>卷材SAPH440</v>
          </cell>
        </row>
        <row r="2838">
          <cell r="B2838" t="str">
            <v>TST0001758</v>
          </cell>
          <cell r="C2838" t="str">
            <v>板材SAPH440</v>
          </cell>
        </row>
        <row r="2839">
          <cell r="B2839" t="str">
            <v>TST0001794</v>
          </cell>
          <cell r="C2839" t="str">
            <v>卷材SAPH440</v>
          </cell>
        </row>
        <row r="2840">
          <cell r="B2840" t="str">
            <v>TST0001812</v>
          </cell>
          <cell r="C2840" t="str">
            <v>板材SAPH440</v>
          </cell>
        </row>
        <row r="2841">
          <cell r="B2841" t="str">
            <v>TWT0000022</v>
          </cell>
          <cell r="C2841" t="str">
            <v>焊管SAPH400</v>
          </cell>
        </row>
        <row r="2842">
          <cell r="B2842" t="str">
            <v>TWT0000089</v>
          </cell>
          <cell r="C2842" t="str">
            <v>焊管Q195</v>
          </cell>
        </row>
        <row r="2843">
          <cell r="B2843" t="str">
            <v>TWT0000090</v>
          </cell>
          <cell r="C2843" t="str">
            <v>焊管Q195</v>
          </cell>
        </row>
        <row r="2844">
          <cell r="B2844" t="str">
            <v>TWT0000104</v>
          </cell>
          <cell r="C2844" t="str">
            <v>焊管Q195</v>
          </cell>
        </row>
        <row r="2845">
          <cell r="B2845" t="str">
            <v>TWT0000106</v>
          </cell>
          <cell r="C2845" t="str">
            <v>钢管Q195</v>
          </cell>
        </row>
        <row r="2846">
          <cell r="B2846" t="str">
            <v>TWT0000107</v>
          </cell>
          <cell r="C2846" t="str">
            <v>焊管Q195</v>
          </cell>
        </row>
        <row r="2847">
          <cell r="B2847" t="str">
            <v>TWT0000116</v>
          </cell>
          <cell r="C2847" t="str">
            <v>焊管QSTE340TM</v>
          </cell>
        </row>
        <row r="2848">
          <cell r="B2848" t="str">
            <v>TWT0000121</v>
          </cell>
          <cell r="C2848" t="str">
            <v>焊管Q195</v>
          </cell>
        </row>
        <row r="2849">
          <cell r="B2849" t="str">
            <v>TWT0000130</v>
          </cell>
          <cell r="C2849" t="str">
            <v>焊管Q195</v>
          </cell>
        </row>
        <row r="2850">
          <cell r="B2850" t="str">
            <v>REM0000777</v>
          </cell>
          <cell r="C2850" t="str">
            <v>C30DLED灯合件</v>
          </cell>
        </row>
        <row r="2851">
          <cell r="B2851" t="str">
            <v>TMA0000212</v>
          </cell>
          <cell r="C2851" t="str">
            <v>豪泺路面镜纸箱</v>
          </cell>
        </row>
        <row r="2852">
          <cell r="B2852" t="str">
            <v>TMA0000212</v>
          </cell>
          <cell r="C2852" t="str">
            <v>豪泺路面镜纸箱</v>
          </cell>
        </row>
        <row r="2853">
          <cell r="B2853" t="str">
            <v>REM0002859</v>
          </cell>
          <cell r="C2853" t="str">
            <v>B80C后视镜壳左(毛坯)</v>
          </cell>
        </row>
        <row r="2854">
          <cell r="B2854" t="str">
            <v>REM0002860</v>
          </cell>
          <cell r="C2854" t="str">
            <v>B80C后视镜壳右(毛坯)</v>
          </cell>
        </row>
        <row r="2855">
          <cell r="B2855" t="str">
            <v>REM0002862</v>
          </cell>
          <cell r="C2855" t="str">
            <v>B40L后视镜壳左(毛坯)</v>
          </cell>
        </row>
        <row r="2856">
          <cell r="B2856" t="str">
            <v>REM0002863</v>
          </cell>
          <cell r="C2856" t="str">
            <v>B40L后视镜壳右(毛坯)</v>
          </cell>
        </row>
        <row r="2857">
          <cell r="B2857" t="str">
            <v>TMA0000468</v>
          </cell>
          <cell r="C2857" t="str">
            <v>捷运侧下视镜纸箱</v>
          </cell>
        </row>
        <row r="2858">
          <cell r="B2858" t="str">
            <v>TMA0000468</v>
          </cell>
          <cell r="C2858" t="str">
            <v>捷运侧下视镜纸箱</v>
          </cell>
        </row>
        <row r="2859">
          <cell r="B2859" t="str">
            <v>REM0001624</v>
          </cell>
          <cell r="C2859" t="str">
            <v>H3主镜片</v>
          </cell>
        </row>
        <row r="2860">
          <cell r="B2860" t="str">
            <v>SHT0013492</v>
          </cell>
          <cell r="C2860" t="str">
            <v>TX机械腰托气路总成</v>
          </cell>
        </row>
        <row r="2861">
          <cell r="B2861" t="str">
            <v>SHT0013492</v>
          </cell>
          <cell r="C2861" t="str">
            <v>TX机械腰托气路总成</v>
          </cell>
        </row>
        <row r="2862">
          <cell r="B2862" t="str">
            <v>TST0000057</v>
          </cell>
          <cell r="C2862" t="str">
            <v>卷材SPFH590</v>
          </cell>
        </row>
        <row r="2863">
          <cell r="B2863" t="str">
            <v>TWT0000028</v>
          </cell>
          <cell r="C2863" t="str">
            <v>方管Q235</v>
          </cell>
        </row>
        <row r="2864">
          <cell r="B2864" t="str">
            <v>TAT0010080</v>
          </cell>
          <cell r="C2864" t="str">
            <v>H6副驾底支架包装箱</v>
          </cell>
        </row>
        <row r="2865">
          <cell r="B2865" t="str">
            <v>SHT0011730</v>
          </cell>
          <cell r="C2865" t="str">
            <v>T5支架上钣金</v>
          </cell>
        </row>
        <row r="2866">
          <cell r="B2866" t="str">
            <v>TWT0000117</v>
          </cell>
          <cell r="C2866" t="str">
            <v>焊管QSTE340TM</v>
          </cell>
        </row>
        <row r="2867">
          <cell r="B2867" t="str">
            <v>SHT0012472</v>
          </cell>
          <cell r="C2867" t="str">
            <v>扶手旋转轴</v>
          </cell>
        </row>
        <row r="2868">
          <cell r="B2868" t="str">
            <v>TST0000009</v>
          </cell>
          <cell r="C2868" t="str">
            <v>板材SPHC</v>
          </cell>
        </row>
        <row r="2869">
          <cell r="B2869" t="str">
            <v>TST0000039</v>
          </cell>
          <cell r="C2869" t="str">
            <v>板材Q235</v>
          </cell>
        </row>
        <row r="2870">
          <cell r="B2870" t="str">
            <v>TST0000046</v>
          </cell>
          <cell r="C2870" t="str">
            <v>卷材SPHC</v>
          </cell>
        </row>
        <row r="2871">
          <cell r="B2871" t="str">
            <v>TST0000047</v>
          </cell>
          <cell r="C2871" t="str">
            <v>卷材SPHC</v>
          </cell>
        </row>
        <row r="2872">
          <cell r="B2872" t="str">
            <v>TST0000059</v>
          </cell>
          <cell r="C2872" t="str">
            <v>热板材Q235</v>
          </cell>
        </row>
        <row r="2873">
          <cell r="B2873" t="str">
            <v>TST0000789</v>
          </cell>
          <cell r="C2873" t="str">
            <v>板材DC03</v>
          </cell>
        </row>
        <row r="2874">
          <cell r="B2874" t="str">
            <v>TST0000791</v>
          </cell>
          <cell r="C2874" t="str">
            <v>板材不锈钢板</v>
          </cell>
        </row>
        <row r="2875">
          <cell r="B2875" t="str">
            <v>TST0000793</v>
          </cell>
          <cell r="C2875" t="str">
            <v>板材热板</v>
          </cell>
        </row>
        <row r="2876">
          <cell r="B2876" t="str">
            <v>TST0001717</v>
          </cell>
          <cell r="C2876" t="str">
            <v>扁钢Q235</v>
          </cell>
        </row>
        <row r="2877">
          <cell r="B2877" t="str">
            <v>TST0001864</v>
          </cell>
          <cell r="C2877" t="str">
            <v>卷材SPFH590</v>
          </cell>
        </row>
        <row r="2878">
          <cell r="B2878" t="str">
            <v>TST0001865</v>
          </cell>
          <cell r="C2878" t="str">
            <v>卷材SPFH590</v>
          </cell>
        </row>
        <row r="2879">
          <cell r="B2879" t="str">
            <v>TWT0000026</v>
          </cell>
          <cell r="C2879" t="str">
            <v>冷拔管</v>
          </cell>
        </row>
        <row r="2880">
          <cell r="B2880" t="str">
            <v>TWT0000113</v>
          </cell>
          <cell r="C2880" t="str">
            <v>焊管SPCC</v>
          </cell>
        </row>
        <row r="2881">
          <cell r="B2881" t="str">
            <v>TWT0000132</v>
          </cell>
          <cell r="C2881" t="str">
            <v>无缝管20#</v>
          </cell>
        </row>
        <row r="2882">
          <cell r="B2882" t="str">
            <v>SLT0010642</v>
          </cell>
          <cell r="C2882" t="str">
            <v>滑轨右连接板2</v>
          </cell>
        </row>
        <row r="2883">
          <cell r="B2883" t="str">
            <v>RSM0000092</v>
          </cell>
          <cell r="C2883" t="str">
            <v>C7补盲镜镜片</v>
          </cell>
        </row>
        <row r="2884">
          <cell r="B2884" t="str">
            <v>TST0000191</v>
          </cell>
          <cell r="C2884" t="str">
            <v>冲针φ13*60</v>
          </cell>
        </row>
        <row r="2885">
          <cell r="B2885" t="str">
            <v>RSM0000076</v>
          </cell>
          <cell r="C2885" t="str">
            <v>J6k补盲镜片</v>
          </cell>
        </row>
        <row r="2886">
          <cell r="B2886" t="str">
            <v>TWT0000115</v>
          </cell>
          <cell r="C2886" t="str">
            <v>焊管B340LA</v>
          </cell>
        </row>
        <row r="2887">
          <cell r="B2887" t="str">
            <v>SLT0010698</v>
          </cell>
          <cell r="C2887" t="str">
            <v>扶手安装支架总成新</v>
          </cell>
        </row>
        <row r="2888">
          <cell r="B2888" t="str">
            <v>SHT0000477</v>
          </cell>
          <cell r="C2888" t="str">
            <v>H4上卧铺左转轴</v>
          </cell>
        </row>
        <row r="2889">
          <cell r="B2889" t="str">
            <v>SHT0000481</v>
          </cell>
          <cell r="C2889" t="str">
            <v>H4上卧铺右转轴</v>
          </cell>
        </row>
        <row r="2890">
          <cell r="B2890" t="str">
            <v>REM0002252</v>
          </cell>
          <cell r="C2890" t="str">
            <v>T7H主镜加热片左</v>
          </cell>
        </row>
        <row r="2891">
          <cell r="B2891" t="str">
            <v>REM0002280</v>
          </cell>
          <cell r="C2891" t="str">
            <v>T7H主镜加热片右</v>
          </cell>
        </row>
        <row r="2892">
          <cell r="B2892" t="str">
            <v>TWT0000019</v>
          </cell>
          <cell r="C2892" t="str">
            <v>方管Q345</v>
          </cell>
        </row>
        <row r="2893">
          <cell r="B2893" t="str">
            <v>TWT0000065</v>
          </cell>
          <cell r="C2893" t="str">
            <v>焊管SAPH400</v>
          </cell>
        </row>
        <row r="2894">
          <cell r="B2894" t="str">
            <v>SLT0010735</v>
          </cell>
          <cell r="C2894" t="str">
            <v>靠背舒适性海绵2</v>
          </cell>
        </row>
        <row r="2895">
          <cell r="B2895" t="str">
            <v>SLT0010413</v>
          </cell>
          <cell r="C2895" t="str">
            <v>扶手安装支架焊接总成</v>
          </cell>
        </row>
        <row r="2896">
          <cell r="B2896" t="str">
            <v>TMA0000210</v>
          </cell>
          <cell r="C2896" t="str">
            <v>奥驰前下视镜包装箱</v>
          </cell>
        </row>
        <row r="2897">
          <cell r="B2897" t="str">
            <v>TMA0000210</v>
          </cell>
          <cell r="C2897" t="str">
            <v>奥驰前下视镜包装箱</v>
          </cell>
        </row>
        <row r="2898">
          <cell r="B2898" t="str">
            <v>TWT0000017</v>
          </cell>
          <cell r="C2898" t="str">
            <v>焊管Q195</v>
          </cell>
        </row>
        <row r="2899">
          <cell r="B2899" t="str">
            <v>TWT0000098</v>
          </cell>
          <cell r="C2899" t="str">
            <v>焊管Q195</v>
          </cell>
        </row>
        <row r="2900">
          <cell r="B2900" t="str">
            <v>TWT0000099</v>
          </cell>
          <cell r="C2900" t="str">
            <v>焊管Q195</v>
          </cell>
        </row>
        <row r="2901">
          <cell r="B2901" t="str">
            <v>SHT0001784</v>
          </cell>
          <cell r="C2901" t="str">
            <v>左侧主板焊接组件</v>
          </cell>
        </row>
        <row r="2902">
          <cell r="B2902" t="str">
            <v>SHT0001785</v>
          </cell>
          <cell r="C2902" t="str">
            <v>右侧主板焊接组件</v>
          </cell>
        </row>
        <row r="2903">
          <cell r="B2903" t="str">
            <v>REM0001912</v>
          </cell>
          <cell r="C2903" t="str">
            <v>重卡大保护盖022704</v>
          </cell>
        </row>
        <row r="2904">
          <cell r="B2904" t="str">
            <v>SCS0004742</v>
          </cell>
          <cell r="C2904" t="str">
            <v>靠背左调角器下安装板</v>
          </cell>
        </row>
        <row r="2905">
          <cell r="B2905" t="str">
            <v>REM0000481</v>
          </cell>
          <cell r="C2905" t="str">
            <v>ETX改左后视镜大加热片</v>
          </cell>
        </row>
        <row r="2906">
          <cell r="B2906" t="str">
            <v>REM0000496</v>
          </cell>
          <cell r="C2906" t="str">
            <v>ETX改右后视镜大加热片</v>
          </cell>
        </row>
        <row r="2907">
          <cell r="B2907" t="str">
            <v>SLT0010731</v>
          </cell>
          <cell r="C2907" t="str">
            <v>驾驶员左侧护板</v>
          </cell>
        </row>
        <row r="2908">
          <cell r="B2908" t="str">
            <v>SLT0010732</v>
          </cell>
          <cell r="C2908" t="str">
            <v>驾驶员左侧护板</v>
          </cell>
        </row>
        <row r="2909">
          <cell r="B2909" t="str">
            <v>SLT0010733</v>
          </cell>
          <cell r="C2909" t="str">
            <v>驾驶员左侧护板</v>
          </cell>
        </row>
        <row r="2910">
          <cell r="B2910" t="str">
            <v>REM0000182</v>
          </cell>
          <cell r="C2910" t="str">
            <v>C35DB三角护罩右</v>
          </cell>
        </row>
        <row r="2911">
          <cell r="B2911" t="str">
            <v>RSM0000095</v>
          </cell>
          <cell r="C2911" t="str">
            <v>ETX补盲镜镜片新国标</v>
          </cell>
        </row>
        <row r="2912">
          <cell r="B2912" t="str">
            <v>BSP0010035</v>
          </cell>
          <cell r="C2912" t="str">
            <v>靠背回位簧</v>
          </cell>
        </row>
        <row r="2913">
          <cell r="B2913" t="str">
            <v>SHT0001400</v>
          </cell>
          <cell r="C2913" t="str">
            <v>安全带固定板组件</v>
          </cell>
        </row>
        <row r="2914">
          <cell r="B2914" t="str">
            <v>TST0000436</v>
          </cell>
          <cell r="C2914" t="str">
            <v>自喷漆青光金400ml</v>
          </cell>
        </row>
        <row r="2915">
          <cell r="B2915" t="str">
            <v>TST0000437</v>
          </cell>
          <cell r="C2915" t="str">
            <v>自喷漆黑色400ml</v>
          </cell>
        </row>
        <row r="2916">
          <cell r="B2916" t="str">
            <v>TST0000437</v>
          </cell>
          <cell r="C2916" t="str">
            <v>自喷漆黑色400ml</v>
          </cell>
        </row>
        <row r="2917">
          <cell r="B2917" t="str">
            <v>RCA0000084</v>
          </cell>
          <cell r="C2917" t="str">
            <v>铰链扶手本体</v>
          </cell>
        </row>
        <row r="2918">
          <cell r="B2918" t="str">
            <v>REM0002127</v>
          </cell>
          <cell r="C2918" t="str">
            <v>M31RB镜座左</v>
          </cell>
        </row>
        <row r="2919">
          <cell r="B2919" t="str">
            <v>REM0002128</v>
          </cell>
          <cell r="C2919" t="str">
            <v>M31RB镜座右</v>
          </cell>
        </row>
        <row r="2920">
          <cell r="B2920" t="str">
            <v>REM0002127</v>
          </cell>
          <cell r="C2920" t="str">
            <v>M31RB镜座左</v>
          </cell>
        </row>
        <row r="2921">
          <cell r="B2921" t="str">
            <v>REM0002128</v>
          </cell>
          <cell r="C2921" t="str">
            <v>M31RB镜座右</v>
          </cell>
        </row>
        <row r="2922">
          <cell r="B2922" t="str">
            <v>REM0003444</v>
          </cell>
          <cell r="C2922" t="str">
            <v>ETX镜座左新状态</v>
          </cell>
        </row>
        <row r="2923">
          <cell r="B2923" t="str">
            <v>TWT0000096</v>
          </cell>
          <cell r="C2923" t="str">
            <v>焊管Q235</v>
          </cell>
        </row>
        <row r="2924">
          <cell r="B2924" t="str">
            <v>TWT0000119</v>
          </cell>
          <cell r="C2924" t="str">
            <v>焊管HC420AL</v>
          </cell>
        </row>
        <row r="2925">
          <cell r="B2925" t="str">
            <v>SCS0004109</v>
          </cell>
          <cell r="C2925" t="str">
            <v>B40V后排靠背长拉线</v>
          </cell>
        </row>
        <row r="2926">
          <cell r="B2926" t="str">
            <v>TWT0000129</v>
          </cell>
          <cell r="C2926" t="str">
            <v>方管Q235</v>
          </cell>
        </row>
        <row r="2927">
          <cell r="B2927" t="str">
            <v>BPC0000050</v>
          </cell>
          <cell r="C2927" t="str">
            <v>座椅气阀调节机构总成</v>
          </cell>
        </row>
        <row r="2928">
          <cell r="B2928" t="str">
            <v>SCS0004413</v>
          </cell>
          <cell r="C2928" t="str">
            <v>泡棉支撑钢丝组合</v>
          </cell>
        </row>
        <row r="2929">
          <cell r="B2929" t="str">
            <v>REM0001987</v>
          </cell>
          <cell r="C2929" t="str">
            <v>欧马可左镜座</v>
          </cell>
        </row>
        <row r="2930">
          <cell r="B2930" t="str">
            <v>REM0002907</v>
          </cell>
          <cell r="C2930" t="str">
            <v>ETX镜头加热片线束</v>
          </cell>
        </row>
        <row r="2931">
          <cell r="B2931" t="str">
            <v>TST0000013</v>
          </cell>
          <cell r="C2931" t="str">
            <v>板材SPFH590</v>
          </cell>
        </row>
        <row r="2932">
          <cell r="B2932" t="str">
            <v>TST0000015</v>
          </cell>
          <cell r="C2932" t="str">
            <v>卷材SPFH590</v>
          </cell>
        </row>
        <row r="2933">
          <cell r="B2933" t="str">
            <v>TST0000050</v>
          </cell>
          <cell r="C2933" t="str">
            <v>卷材SPFH590</v>
          </cell>
        </row>
        <row r="2934">
          <cell r="B2934" t="str">
            <v>TST0000051</v>
          </cell>
          <cell r="C2934" t="str">
            <v>卷材SPFH590</v>
          </cell>
        </row>
        <row r="2935">
          <cell r="B2935" t="str">
            <v>TST0000052</v>
          </cell>
          <cell r="C2935" t="str">
            <v>卷材SPFH590</v>
          </cell>
        </row>
        <row r="2936">
          <cell r="B2936" t="str">
            <v>TST0000053</v>
          </cell>
          <cell r="C2936" t="str">
            <v>卷材SPFH590</v>
          </cell>
        </row>
        <row r="2937">
          <cell r="B2937" t="str">
            <v>TST0000054</v>
          </cell>
          <cell r="C2937" t="str">
            <v>卷材SPFH590</v>
          </cell>
        </row>
        <row r="2938">
          <cell r="B2938" t="str">
            <v>TST0000782</v>
          </cell>
          <cell r="C2938" t="str">
            <v>板材SPFH590</v>
          </cell>
        </row>
        <row r="2939">
          <cell r="B2939" t="str">
            <v>TST0001789</v>
          </cell>
          <cell r="C2939" t="str">
            <v>板材SPFH590</v>
          </cell>
        </row>
        <row r="2940">
          <cell r="B2940" t="str">
            <v>TST0001790</v>
          </cell>
          <cell r="C2940" t="str">
            <v>卷材SPFH590</v>
          </cell>
        </row>
        <row r="2941">
          <cell r="B2941" t="str">
            <v>TST0001792</v>
          </cell>
          <cell r="C2941" t="str">
            <v>卷材SPFH590</v>
          </cell>
        </row>
        <row r="2942">
          <cell r="B2942" t="str">
            <v>TST0001793</v>
          </cell>
          <cell r="C2942" t="str">
            <v>卷材SPFH590</v>
          </cell>
        </row>
        <row r="2943">
          <cell r="B2943" t="str">
            <v>TST0001806</v>
          </cell>
          <cell r="C2943" t="str">
            <v>卷材SPFH590</v>
          </cell>
        </row>
        <row r="2944">
          <cell r="B2944" t="str">
            <v>SHT0014446</v>
          </cell>
          <cell r="C2944" t="str">
            <v>星盘密封胶</v>
          </cell>
        </row>
        <row r="2945">
          <cell r="B2945" t="str">
            <v>BFA0000124</v>
          </cell>
          <cell r="C2945" t="str">
            <v>码钉1010</v>
          </cell>
        </row>
        <row r="2946">
          <cell r="B2946" t="str">
            <v>TST0000747</v>
          </cell>
          <cell r="C2946" t="str">
            <v>电剪刀刀片8寸</v>
          </cell>
        </row>
        <row r="2947">
          <cell r="B2947" t="str">
            <v>TST0000443</v>
          </cell>
          <cell r="C2947" t="str">
            <v>轴承6203</v>
          </cell>
        </row>
        <row r="2948">
          <cell r="B2948" t="str">
            <v>TST0000641</v>
          </cell>
          <cell r="C2948" t="str">
            <v>吊钩锁片</v>
          </cell>
        </row>
        <row r="2949">
          <cell r="B2949" t="str">
            <v>TST0001098</v>
          </cell>
          <cell r="C2949" t="str">
            <v>AB胶</v>
          </cell>
        </row>
        <row r="2950">
          <cell r="B2950" t="str">
            <v>TST0001554</v>
          </cell>
          <cell r="C2950" t="str">
            <v>φ14冲击钻头</v>
          </cell>
        </row>
        <row r="2951">
          <cell r="B2951" t="str">
            <v>TST0001754</v>
          </cell>
          <cell r="C2951" t="str">
            <v>板材SPFH590</v>
          </cell>
        </row>
        <row r="2952">
          <cell r="B2952" t="str">
            <v>TST0001840</v>
          </cell>
          <cell r="C2952" t="str">
            <v>轴承6005</v>
          </cell>
        </row>
        <row r="2953">
          <cell r="B2953" t="str">
            <v>RSM0000043</v>
          </cell>
          <cell r="C2953" t="str">
            <v>豪泺路面镜镜片</v>
          </cell>
        </row>
        <row r="2954">
          <cell r="B2954" t="str">
            <v>RSM0000086</v>
          </cell>
          <cell r="C2954" t="str">
            <v>ETX改型前下视镜镜片</v>
          </cell>
        </row>
        <row r="2955">
          <cell r="B2955" t="str">
            <v>RSM0000098</v>
          </cell>
          <cell r="C2955" t="str">
            <v>曼项补盲镜片</v>
          </cell>
        </row>
        <row r="2956">
          <cell r="B2956" t="str">
            <v>TST0001796</v>
          </cell>
          <cell r="C2956" t="str">
            <v>板材SPFH590</v>
          </cell>
        </row>
        <row r="2957">
          <cell r="B2957" t="str">
            <v>SCS0004126</v>
          </cell>
          <cell r="C2957" t="str">
            <v>B40L六分地锁长拉线</v>
          </cell>
        </row>
        <row r="2958">
          <cell r="B2958" t="str">
            <v>SHT0011710</v>
          </cell>
          <cell r="C2958" t="str">
            <v>连接梁</v>
          </cell>
        </row>
        <row r="2959">
          <cell r="B2959" t="str">
            <v>TWT0000095</v>
          </cell>
          <cell r="C2959" t="str">
            <v>焊管Q235</v>
          </cell>
        </row>
        <row r="2960">
          <cell r="B2960" t="str">
            <v>SHT0012159</v>
          </cell>
          <cell r="C2960" t="str">
            <v>左纵梁焊接组件</v>
          </cell>
        </row>
        <row r="2961">
          <cell r="B2961" t="str">
            <v>SHT0012160</v>
          </cell>
          <cell r="C2961" t="str">
            <v>右纵梁焊接组件</v>
          </cell>
        </row>
        <row r="2962">
          <cell r="B2962" t="str">
            <v>SCS0004734</v>
          </cell>
          <cell r="C2962" t="str">
            <v>四分右地锁固定板</v>
          </cell>
        </row>
        <row r="2963">
          <cell r="B2963" t="str">
            <v>RSM0000020</v>
          </cell>
          <cell r="C2963" t="str">
            <v>4005下视镜杆</v>
          </cell>
        </row>
        <row r="2964">
          <cell r="B2964" t="str">
            <v>SCS0004204</v>
          </cell>
          <cell r="C2964" t="str">
            <v>左座椅地锁拉线组合B</v>
          </cell>
        </row>
        <row r="2965">
          <cell r="B2965" t="str">
            <v>SCS0005174</v>
          </cell>
          <cell r="C2965" t="str">
            <v>C50E二排头枕总成PVC黑</v>
          </cell>
        </row>
        <row r="2966">
          <cell r="B2966" t="str">
            <v>TMA0000466</v>
          </cell>
          <cell r="C2966" t="str">
            <v>重卡内扶手纸箱左</v>
          </cell>
        </row>
        <row r="2967">
          <cell r="B2967" t="str">
            <v>TMA0000467</v>
          </cell>
          <cell r="C2967" t="str">
            <v>重卡内扶手纸箱右</v>
          </cell>
        </row>
        <row r="2968">
          <cell r="B2968" t="str">
            <v>TMA0000466</v>
          </cell>
          <cell r="C2968" t="str">
            <v>重卡内扶手纸箱左</v>
          </cell>
        </row>
        <row r="2969">
          <cell r="B2969" t="str">
            <v>TMA0000467</v>
          </cell>
          <cell r="C2969" t="str">
            <v>重卡内扶手纸箱右</v>
          </cell>
        </row>
        <row r="2970">
          <cell r="B2970" t="str">
            <v>REM0001774</v>
          </cell>
          <cell r="C2970" t="str">
            <v>重卡1号</v>
          </cell>
        </row>
        <row r="2971">
          <cell r="B2971" t="str">
            <v>TWT0000033</v>
          </cell>
          <cell r="C2971" t="str">
            <v>方管Q235</v>
          </cell>
        </row>
        <row r="2972">
          <cell r="B2972" t="str">
            <v>REM0001581</v>
          </cell>
          <cell r="C2972" t="str">
            <v>德龙2000转向灯</v>
          </cell>
        </row>
        <row r="2973">
          <cell r="B2973" t="str">
            <v>TST0000262</v>
          </cell>
          <cell r="C2973" t="str">
            <v>ф16×80</v>
          </cell>
        </row>
        <row r="2974">
          <cell r="B2974" t="str">
            <v>TST0000616</v>
          </cell>
          <cell r="C2974" t="str">
            <v>氧气管φ8</v>
          </cell>
        </row>
        <row r="2975">
          <cell r="B2975" t="str">
            <v>TST0001552</v>
          </cell>
          <cell r="C2975" t="str">
            <v>ф6.8（钻头）</v>
          </cell>
        </row>
        <row r="2976">
          <cell r="B2976" t="str">
            <v>SCS0003923</v>
          </cell>
          <cell r="C2976" t="str">
            <v>靠背6分侧装车支架总成</v>
          </cell>
        </row>
        <row r="2977">
          <cell r="B2977" t="str">
            <v>SCS0003923</v>
          </cell>
          <cell r="C2977" t="str">
            <v>靠背6分侧装车支架总成</v>
          </cell>
        </row>
        <row r="2978">
          <cell r="B2978" t="str">
            <v>REM0000536</v>
          </cell>
          <cell r="C2978" t="str">
            <v>济南轻卡右置右镜体</v>
          </cell>
        </row>
        <row r="2979">
          <cell r="B2979" t="str">
            <v>TST0000043</v>
          </cell>
          <cell r="C2979" t="str">
            <v>卷材SAPH440</v>
          </cell>
        </row>
        <row r="2980">
          <cell r="B2980" t="str">
            <v>TST0000089</v>
          </cell>
          <cell r="C2980" t="str">
            <v>卷材SAPH440</v>
          </cell>
        </row>
        <row r="2981">
          <cell r="B2981" t="str">
            <v>SHT0011091</v>
          </cell>
          <cell r="C2981" t="str">
            <v>靠背3D网格上</v>
          </cell>
        </row>
        <row r="2982">
          <cell r="B2982" t="str">
            <v>SLT0001694</v>
          </cell>
          <cell r="C2982" t="str">
            <v>驾驶员座椅密封圈</v>
          </cell>
        </row>
        <row r="2983">
          <cell r="B2983" t="str">
            <v>SLT0010154</v>
          </cell>
          <cell r="C2983" t="str">
            <v>虎V司机头枕布套</v>
          </cell>
        </row>
        <row r="2984">
          <cell r="B2984" t="str">
            <v>REM0001576</v>
          </cell>
          <cell r="C2984" t="str">
            <v>出口澳洲灯镜24V加热片大</v>
          </cell>
        </row>
        <row r="2985">
          <cell r="B2985" t="str">
            <v>REM0010150</v>
          </cell>
          <cell r="C2985" t="str">
            <v>H6主镜加热片</v>
          </cell>
        </row>
        <row r="2986">
          <cell r="B2986" t="str">
            <v>TMA0000496</v>
          </cell>
          <cell r="C2986" t="str">
            <v>K1室内镜包装箱</v>
          </cell>
        </row>
        <row r="2987">
          <cell r="B2987" t="str">
            <v>SHT0000690</v>
          </cell>
          <cell r="C2987" t="str">
            <v>吊带上固定座</v>
          </cell>
        </row>
        <row r="2988">
          <cell r="B2988" t="str">
            <v>SLT0011489</v>
          </cell>
          <cell r="C2988" t="str">
            <v>副驾靠背左侧装车钣金</v>
          </cell>
        </row>
        <row r="2989">
          <cell r="B2989" t="str">
            <v>TST0000157</v>
          </cell>
          <cell r="C2989" t="str">
            <v>ф9.2*80冲针</v>
          </cell>
        </row>
        <row r="2990">
          <cell r="B2990" t="str">
            <v>TST0000194</v>
          </cell>
          <cell r="C2990" t="str">
            <v>冲针φ12.3*60</v>
          </cell>
        </row>
        <row r="2991">
          <cell r="B2991" t="str">
            <v>TST0000215</v>
          </cell>
          <cell r="C2991" t="str">
            <v>冲针φ3.6*6*7*60</v>
          </cell>
        </row>
        <row r="2992">
          <cell r="B2992" t="str">
            <v>TST0000217</v>
          </cell>
          <cell r="C2992" t="str">
            <v>冲针φ9.8*80</v>
          </cell>
        </row>
        <row r="2993">
          <cell r="B2993" t="str">
            <v>TST0001716</v>
          </cell>
          <cell r="C2993" t="str">
            <v>板材Q235</v>
          </cell>
        </row>
        <row r="2994">
          <cell r="B2994" t="str">
            <v>SCS0004743</v>
          </cell>
          <cell r="C2994" t="str">
            <v>三排右座椅后内地脚</v>
          </cell>
        </row>
        <row r="2995">
          <cell r="B2995" t="str">
            <v>TMA0000298</v>
          </cell>
          <cell r="C2995" t="str">
            <v>出口L型室纸箱(25只)</v>
          </cell>
        </row>
        <row r="2996">
          <cell r="B2996" t="str">
            <v>REM0001831</v>
          </cell>
          <cell r="C2996" t="str">
            <v>华菱广角镜片</v>
          </cell>
        </row>
        <row r="2997">
          <cell r="B2997" t="str">
            <v>TST0000651</v>
          </cell>
          <cell r="C2997" t="str">
            <v>外球面轴承</v>
          </cell>
        </row>
        <row r="2998">
          <cell r="B2998" t="str">
            <v>SHT0001934</v>
          </cell>
          <cell r="C2998" t="str">
            <v>左侧主板总成</v>
          </cell>
        </row>
        <row r="2999">
          <cell r="B2999" t="str">
            <v>SHT0001936</v>
          </cell>
          <cell r="C2999" t="str">
            <v>右侧主板总成</v>
          </cell>
        </row>
        <row r="3000">
          <cell r="B3000" t="str">
            <v>SCS0004269</v>
          </cell>
          <cell r="C3000" t="str">
            <v>B40L后排侧头枕骨架</v>
          </cell>
        </row>
        <row r="3001">
          <cell r="B3001" t="str">
            <v>SCS0004579</v>
          </cell>
          <cell r="C3001" t="str">
            <v>后排靠背骨架左下连接板</v>
          </cell>
        </row>
        <row r="3002">
          <cell r="B3002" t="str">
            <v>SCS0004580</v>
          </cell>
          <cell r="C3002" t="str">
            <v>后排靠背骨架右下连接板</v>
          </cell>
        </row>
        <row r="3003">
          <cell r="B3003" t="str">
            <v>SHT0012083</v>
          </cell>
          <cell r="C3003" t="str">
            <v>上框前横梁焊接总成</v>
          </cell>
        </row>
        <row r="3004">
          <cell r="B3004" t="str">
            <v>RSM0000093</v>
          </cell>
          <cell r="C3004" t="str">
            <v>A7补盲镜镜片新法规</v>
          </cell>
        </row>
        <row r="3005">
          <cell r="B3005" t="str">
            <v>SLT0010346</v>
          </cell>
          <cell r="C3005" t="str">
            <v>驾驶员左侧护板</v>
          </cell>
        </row>
        <row r="3006">
          <cell r="B3006" t="str">
            <v>SLT0010433</v>
          </cell>
          <cell r="C3006" t="str">
            <v>副驾靠背右侧上连接板</v>
          </cell>
        </row>
        <row r="3007">
          <cell r="B3007" t="str">
            <v>TWT0000081</v>
          </cell>
          <cell r="C3007" t="str">
            <v>方管Q235</v>
          </cell>
        </row>
        <row r="3008">
          <cell r="B3008" t="str">
            <v>TST0000037</v>
          </cell>
          <cell r="C3008" t="str">
            <v>板材420</v>
          </cell>
        </row>
        <row r="3009">
          <cell r="B3009" t="str">
            <v>TST0000783</v>
          </cell>
          <cell r="C3009" t="str">
            <v>板材HC420</v>
          </cell>
        </row>
        <row r="3010">
          <cell r="B3010" t="str">
            <v>TST0000785</v>
          </cell>
          <cell r="C3010" t="str">
            <v>板材HC420</v>
          </cell>
        </row>
        <row r="3011">
          <cell r="B3011" t="str">
            <v>TWT0000103</v>
          </cell>
          <cell r="C3011" t="str">
            <v>焊管Q235</v>
          </cell>
        </row>
        <row r="3012">
          <cell r="B3012" t="str">
            <v>TST0000282</v>
          </cell>
          <cell r="C3012" t="str">
            <v>标准杆ф10</v>
          </cell>
        </row>
        <row r="3013">
          <cell r="B3013" t="str">
            <v>REM0001625</v>
          </cell>
          <cell r="C3013" t="str">
            <v>H3广角镜片</v>
          </cell>
        </row>
        <row r="3014">
          <cell r="B3014" t="str">
            <v>SCS0004381</v>
          </cell>
          <cell r="C3014" t="str">
            <v>右侧调角器上连接板</v>
          </cell>
        </row>
        <row r="3015">
          <cell r="B3015" t="str">
            <v>SCS0004382</v>
          </cell>
          <cell r="C3015" t="str">
            <v>左侧调角器上连接板</v>
          </cell>
        </row>
        <row r="3016">
          <cell r="B3016" t="str">
            <v>SCS0004383</v>
          </cell>
          <cell r="C3016" t="str">
            <v>右侧调角器上连接板</v>
          </cell>
        </row>
        <row r="3017">
          <cell r="B3017" t="str">
            <v>SCS0004384</v>
          </cell>
          <cell r="C3017" t="str">
            <v>左侧调角器上连接板</v>
          </cell>
        </row>
        <row r="3018">
          <cell r="B3018" t="str">
            <v>REM0000285</v>
          </cell>
          <cell r="C3018" t="str">
            <v>华菱星凯马下镜座</v>
          </cell>
        </row>
        <row r="3019">
          <cell r="B3019" t="str">
            <v>SCS0004744</v>
          </cell>
          <cell r="C3019" t="str">
            <v>三排左座椅后内地脚</v>
          </cell>
        </row>
        <row r="3020">
          <cell r="B3020" t="str">
            <v>SCS0004741</v>
          </cell>
          <cell r="C3020" t="str">
            <v>靠背右调角器下安装板</v>
          </cell>
        </row>
        <row r="3021">
          <cell r="B3021" t="str">
            <v>SHT0002628</v>
          </cell>
          <cell r="C3021" t="str">
            <v>调角器连动杆</v>
          </cell>
        </row>
        <row r="3022">
          <cell r="B3022" t="str">
            <v>SCS0003924</v>
          </cell>
          <cell r="C3022" t="str">
            <v>靠背4分侧装车支架总成</v>
          </cell>
        </row>
        <row r="3023">
          <cell r="B3023" t="str">
            <v>SCS0003924</v>
          </cell>
          <cell r="C3023" t="str">
            <v>靠背4分侧装车支架总成</v>
          </cell>
        </row>
        <row r="3024">
          <cell r="B3024" t="str">
            <v>TST0001804</v>
          </cell>
          <cell r="C3024" t="str">
            <v>板材SPFH590</v>
          </cell>
        </row>
        <row r="3025">
          <cell r="B3025" t="str">
            <v>TST0001807</v>
          </cell>
          <cell r="C3025" t="str">
            <v>卷材SPFH590</v>
          </cell>
        </row>
        <row r="3026">
          <cell r="B3026" t="str">
            <v>TWT0000114</v>
          </cell>
          <cell r="C3026" t="str">
            <v>焊管Q235</v>
          </cell>
        </row>
        <row r="3027">
          <cell r="B3027" t="str">
            <v>TWT0000120</v>
          </cell>
          <cell r="C3027" t="str">
            <v>焊管Q235</v>
          </cell>
        </row>
        <row r="3028">
          <cell r="B3028" t="str">
            <v>TMA0000495</v>
          </cell>
          <cell r="C3028" t="str">
            <v>一汽MV3内视镜包装箱</v>
          </cell>
        </row>
        <row r="3029">
          <cell r="B3029" t="str">
            <v>TMA0000495</v>
          </cell>
          <cell r="C3029" t="str">
            <v>一汽MV3内视镜包装箱</v>
          </cell>
        </row>
        <row r="3030">
          <cell r="B3030" t="str">
            <v>SLT0010543</v>
          </cell>
          <cell r="C3030" t="str">
            <v>滑轨左连接板1</v>
          </cell>
        </row>
        <row r="3031">
          <cell r="B3031" t="str">
            <v>TWT0000013</v>
          </cell>
          <cell r="C3031" t="str">
            <v>焊管Q195黑管</v>
          </cell>
        </row>
        <row r="3032">
          <cell r="B3032" t="str">
            <v>TMA0000215</v>
          </cell>
          <cell r="C3032" t="str">
            <v>济南重汽轻卡下视镜纸箱</v>
          </cell>
        </row>
        <row r="3033">
          <cell r="B3033" t="str">
            <v>TMA0000215</v>
          </cell>
          <cell r="C3033" t="str">
            <v>济南重汽轻卡下视镜纸箱</v>
          </cell>
        </row>
        <row r="3034">
          <cell r="B3034" t="str">
            <v>RCA0000107</v>
          </cell>
          <cell r="C3034" t="str">
            <v>右B柱扶手</v>
          </cell>
        </row>
        <row r="3035">
          <cell r="B3035" t="str">
            <v>RCA0000108</v>
          </cell>
          <cell r="C3035" t="str">
            <v>扶手</v>
          </cell>
        </row>
        <row r="3036">
          <cell r="B3036" t="str">
            <v>RCA0000109</v>
          </cell>
          <cell r="C3036" t="str">
            <v>左B柱扶手</v>
          </cell>
        </row>
        <row r="3037">
          <cell r="B3037" t="str">
            <v>RCA0000110</v>
          </cell>
          <cell r="C3037" t="str">
            <v>扶手</v>
          </cell>
        </row>
        <row r="3038">
          <cell r="B3038" t="str">
            <v>RCA0000111</v>
          </cell>
          <cell r="C3038" t="str">
            <v>扶手</v>
          </cell>
        </row>
        <row r="3039">
          <cell r="B3039" t="str">
            <v>RCA0000112</v>
          </cell>
          <cell r="C3039" t="str">
            <v>扶手</v>
          </cell>
        </row>
        <row r="3040">
          <cell r="B3040" t="str">
            <v>TCT0000004</v>
          </cell>
          <cell r="C3040" t="str">
            <v>脱脂剂A</v>
          </cell>
        </row>
        <row r="3041">
          <cell r="B3041" t="str">
            <v>TCT0000005</v>
          </cell>
          <cell r="C3041" t="str">
            <v>脱脂剂B</v>
          </cell>
        </row>
        <row r="3042">
          <cell r="B3042" t="str">
            <v>TCT0000006</v>
          </cell>
          <cell r="C3042" t="str">
            <v>除油剂</v>
          </cell>
        </row>
        <row r="3043">
          <cell r="B3043" t="str">
            <v>REM0010242</v>
          </cell>
          <cell r="C3043" t="str">
            <v>B40L-左手折压板(右舵)</v>
          </cell>
        </row>
        <row r="3044">
          <cell r="B3044" t="str">
            <v>REM0010244</v>
          </cell>
          <cell r="C3044" t="str">
            <v>B40L-右手折压板(右舵)</v>
          </cell>
        </row>
        <row r="3045">
          <cell r="B3045" t="str">
            <v>REM0010242</v>
          </cell>
          <cell r="C3045" t="str">
            <v>B40L-左手折压板(右舵)</v>
          </cell>
        </row>
        <row r="3046">
          <cell r="B3046" t="str">
            <v>REM0010244</v>
          </cell>
          <cell r="C3046" t="str">
            <v>B40L-右手折压板(右舵)</v>
          </cell>
        </row>
        <row r="3047">
          <cell r="B3047" t="str">
            <v>REM0000295</v>
          </cell>
          <cell r="C3047" t="str">
            <v>新ETX广角镜镜片</v>
          </cell>
        </row>
        <row r="3048">
          <cell r="B3048" t="str">
            <v>REM0002108</v>
          </cell>
          <cell r="C3048" t="str">
            <v>ETX改型广角(425)</v>
          </cell>
        </row>
        <row r="3049">
          <cell r="B3049" t="str">
            <v>REM0000460</v>
          </cell>
          <cell r="C3049" t="str">
            <v>新ETX改型广角镜镜片</v>
          </cell>
        </row>
        <row r="3050">
          <cell r="B3050" t="str">
            <v>SHT0013346</v>
          </cell>
          <cell r="C3050" t="str">
            <v>下框滑轨安装板焊接总成</v>
          </cell>
        </row>
        <row r="3051">
          <cell r="B3051" t="str">
            <v>SHT0013361</v>
          </cell>
          <cell r="C3051" t="str">
            <v>座框安装板</v>
          </cell>
        </row>
        <row r="3052">
          <cell r="B3052" t="str">
            <v>SHT0014366</v>
          </cell>
          <cell r="C3052" t="str">
            <v>扶手支架焊接总成</v>
          </cell>
        </row>
        <row r="3053">
          <cell r="B3053" t="str">
            <v>REM0001860</v>
          </cell>
          <cell r="C3053" t="str">
            <v>济南重汽轻卡左镜片</v>
          </cell>
        </row>
        <row r="3054">
          <cell r="B3054" t="str">
            <v>RSM0000091</v>
          </cell>
          <cell r="C3054" t="str">
            <v>N07前下视镜片</v>
          </cell>
        </row>
        <row r="3055">
          <cell r="B3055" t="str">
            <v>RSM0000103</v>
          </cell>
          <cell r="C3055" t="str">
            <v>欧马可路面镜片</v>
          </cell>
        </row>
        <row r="3056">
          <cell r="B3056" t="str">
            <v>SCS0004240</v>
          </cell>
          <cell r="C3056" t="str">
            <v>右座椅地锁拉线组合B</v>
          </cell>
        </row>
        <row r="3057">
          <cell r="B3057" t="str">
            <v>REM0003265</v>
          </cell>
          <cell r="C3057" t="str">
            <v>济南重汽旋转轴</v>
          </cell>
        </row>
        <row r="3058">
          <cell r="B3058" t="str">
            <v>SHT0012971</v>
          </cell>
          <cell r="C3058" t="str">
            <v>安全带上悬置固定板总成</v>
          </cell>
        </row>
        <row r="3059">
          <cell r="B3059" t="str">
            <v>TST0001801</v>
          </cell>
          <cell r="C3059" t="str">
            <v>板材ST14</v>
          </cell>
        </row>
        <row r="3060">
          <cell r="B3060" t="str">
            <v>TWT0000063</v>
          </cell>
          <cell r="C3060" t="str">
            <v>φ0.8焊丝</v>
          </cell>
        </row>
        <row r="3061">
          <cell r="B3061" t="str">
            <v>SLT0000807</v>
          </cell>
          <cell r="C3061" t="str">
            <v>M4中连接板</v>
          </cell>
        </row>
        <row r="3062">
          <cell r="B3062" t="str">
            <v>SCS0004745</v>
          </cell>
          <cell r="C3062" t="str">
            <v>六分座垫左地锁固定板</v>
          </cell>
        </row>
        <row r="3063">
          <cell r="B3063" t="str">
            <v>SLT0000830</v>
          </cell>
          <cell r="C3063" t="str">
            <v>司机总座左罩壳</v>
          </cell>
        </row>
        <row r="3064">
          <cell r="B3064" t="str">
            <v>SHT0010999</v>
          </cell>
          <cell r="C3064" t="str">
            <v>滑轨左上连接钣焊接总成</v>
          </cell>
        </row>
        <row r="3065">
          <cell r="B3065" t="str">
            <v>SLT0001972</v>
          </cell>
          <cell r="C3065" t="str">
            <v>头枕泡沫总成</v>
          </cell>
        </row>
        <row r="3066">
          <cell r="B3066" t="str">
            <v>TWT0000134</v>
          </cell>
          <cell r="C3066" t="str">
            <v>焊管Q195</v>
          </cell>
        </row>
        <row r="3067">
          <cell r="B3067" t="str">
            <v>SHT0011003</v>
          </cell>
          <cell r="C3067" t="str">
            <v>滑轨右上连接钣焊接总成</v>
          </cell>
        </row>
        <row r="3068">
          <cell r="B3068" t="str">
            <v>SCS0004636</v>
          </cell>
          <cell r="C3068" t="str">
            <v>右侧调角器上连接板</v>
          </cell>
        </row>
        <row r="3069">
          <cell r="B3069" t="str">
            <v>SCS0004637</v>
          </cell>
          <cell r="C3069" t="str">
            <v>副架左侧调角器上连接板</v>
          </cell>
        </row>
        <row r="3070">
          <cell r="B3070" t="str">
            <v>SCS0004638</v>
          </cell>
          <cell r="C3070" t="str">
            <v>左侧调角器上连接板</v>
          </cell>
        </row>
        <row r="3071">
          <cell r="B3071" t="str">
            <v>TST0000029</v>
          </cell>
          <cell r="C3071" t="str">
            <v>板材SPFH590酸洗板</v>
          </cell>
        </row>
        <row r="3072">
          <cell r="B3072" t="str">
            <v>SHT0012962</v>
          </cell>
          <cell r="C3072" t="str">
            <v>上卧铺防护网支撑管</v>
          </cell>
        </row>
        <row r="3073">
          <cell r="B3073" t="str">
            <v>SHT0011729</v>
          </cell>
          <cell r="C3073" t="str">
            <v>T5支架下钣金</v>
          </cell>
        </row>
        <row r="3074">
          <cell r="B3074" t="str">
            <v>TSY0000364</v>
          </cell>
          <cell r="C3074" t="str">
            <v>纯涤纶红线</v>
          </cell>
        </row>
        <row r="3075">
          <cell r="B3075" t="str">
            <v>TSY0000367</v>
          </cell>
          <cell r="C3075" t="str">
            <v>K1灰线T2浅灰</v>
          </cell>
        </row>
        <row r="3076">
          <cell r="B3076" t="str">
            <v>TSY0000868</v>
          </cell>
          <cell r="C3076" t="str">
            <v>黑色包缝线40S/2</v>
          </cell>
        </row>
        <row r="3077">
          <cell r="B3077" t="str">
            <v>TSY0000869</v>
          </cell>
          <cell r="C3077" t="str">
            <v>浅黄包缝线40S/2</v>
          </cell>
        </row>
        <row r="3078">
          <cell r="B3078" t="str">
            <v>SCS0004108</v>
          </cell>
          <cell r="C3078" t="str">
            <v>B40V后排坐垫短拉线</v>
          </cell>
        </row>
        <row r="3079">
          <cell r="B3079" t="str">
            <v>RSM0000019</v>
          </cell>
          <cell r="C3079" t="str">
            <v>大欧曼下视镜头</v>
          </cell>
        </row>
        <row r="3080">
          <cell r="B3080" t="str">
            <v>TST0000056</v>
          </cell>
          <cell r="C3080" t="str">
            <v>卷材SPFH590</v>
          </cell>
        </row>
        <row r="3081">
          <cell r="B3081" t="str">
            <v>TST0001799</v>
          </cell>
          <cell r="C3081" t="str">
            <v>板材SPFH590</v>
          </cell>
        </row>
        <row r="3082">
          <cell r="B3082" t="str">
            <v>TST0000044</v>
          </cell>
          <cell r="C3082" t="str">
            <v>卷材SPHC</v>
          </cell>
        </row>
        <row r="3083">
          <cell r="B3083" t="str">
            <v>TMA0000423</v>
          </cell>
          <cell r="C3083" t="str">
            <v>C7补盲镜体盖包装箱</v>
          </cell>
        </row>
        <row r="3084">
          <cell r="B3084" t="str">
            <v>TMA0000423</v>
          </cell>
          <cell r="C3084" t="str">
            <v>C7补盲镜体盖包装箱</v>
          </cell>
        </row>
        <row r="3085">
          <cell r="B3085" t="str">
            <v>TST0001797</v>
          </cell>
          <cell r="C3085" t="str">
            <v>板材QStE420TM</v>
          </cell>
        </row>
        <row r="3086">
          <cell r="B3086" t="str">
            <v>SCS0005854</v>
          </cell>
          <cell r="C3086" t="str">
            <v>密封条</v>
          </cell>
        </row>
        <row r="3087">
          <cell r="B3087" t="str">
            <v>SLT0001681</v>
          </cell>
          <cell r="C3087" t="str">
            <v>副驾座椅密封条</v>
          </cell>
        </row>
        <row r="3088">
          <cell r="B3088" t="str">
            <v>TST0001808</v>
          </cell>
          <cell r="C3088" t="str">
            <v>卷材SPFH590</v>
          </cell>
        </row>
        <row r="3089">
          <cell r="B3089" t="str">
            <v>TWT0000097</v>
          </cell>
          <cell r="C3089" t="str">
            <v>焊管Q195</v>
          </cell>
        </row>
        <row r="3090">
          <cell r="B3090" t="str">
            <v>RCA0000188</v>
          </cell>
          <cell r="C3090" t="str">
            <v>扶手</v>
          </cell>
        </row>
        <row r="3091">
          <cell r="B3091" t="str">
            <v>TST0001809</v>
          </cell>
          <cell r="C3091" t="str">
            <v>卷材SPFH590</v>
          </cell>
        </row>
        <row r="3092">
          <cell r="B3092" t="str">
            <v>SHT0011644</v>
          </cell>
          <cell r="C3092" t="str">
            <v>靠背舒适性海绵右</v>
          </cell>
        </row>
        <row r="3093">
          <cell r="B3093" t="str">
            <v>SHT0011647</v>
          </cell>
          <cell r="C3093" t="str">
            <v>靠背舒适性海绵左</v>
          </cell>
        </row>
        <row r="3094">
          <cell r="B3094" t="str">
            <v>SHT0000598</v>
          </cell>
          <cell r="C3094" t="str">
            <v>上卧铺扶手年度型</v>
          </cell>
        </row>
        <row r="3095">
          <cell r="B3095" t="str">
            <v>TST0000048</v>
          </cell>
          <cell r="C3095" t="str">
            <v>卷材SPFH590</v>
          </cell>
        </row>
        <row r="3096">
          <cell r="B3096" t="str">
            <v>TST0000049</v>
          </cell>
          <cell r="C3096" t="str">
            <v>卷材SPFH590</v>
          </cell>
        </row>
        <row r="3097">
          <cell r="B3097" t="str">
            <v>RSM0000271</v>
          </cell>
          <cell r="C3097" t="str">
            <v>北奔下镜座实</v>
          </cell>
        </row>
        <row r="3098">
          <cell r="B3098" t="str">
            <v>TWT0000001</v>
          </cell>
          <cell r="C3098" t="str">
            <v>φ1.0焊丝</v>
          </cell>
        </row>
        <row r="3099">
          <cell r="B3099" t="str">
            <v>BPC0000034</v>
          </cell>
          <cell r="C3099" t="str">
            <v>气囊减震气管接头</v>
          </cell>
        </row>
        <row r="3100">
          <cell r="B3100" t="str">
            <v>SCS0004205</v>
          </cell>
          <cell r="C3100" t="str">
            <v>B40L中改地锁拉线组合A</v>
          </cell>
        </row>
        <row r="3101">
          <cell r="B3101" t="str">
            <v>SLT0000318</v>
          </cell>
          <cell r="C3101" t="str">
            <v>头枕泡沫总成</v>
          </cell>
        </row>
        <row r="3102">
          <cell r="B3102" t="str">
            <v>TST0000524</v>
          </cell>
          <cell r="C3102" t="str">
            <v>板牙φ5</v>
          </cell>
        </row>
        <row r="3103">
          <cell r="B3103" t="str">
            <v>SCS0004773</v>
          </cell>
          <cell r="C3103" t="str">
            <v>S弹簧总成</v>
          </cell>
        </row>
        <row r="3104">
          <cell r="B3104" t="str">
            <v>RSM0000052</v>
          </cell>
          <cell r="C3104" t="str">
            <v>华菱补盲镜片</v>
          </cell>
        </row>
        <row r="3105">
          <cell r="B3105" t="str">
            <v>SHT0013140</v>
          </cell>
          <cell r="C3105" t="str">
            <v>扶手旋转轴</v>
          </cell>
        </row>
        <row r="3106">
          <cell r="B3106" t="str">
            <v>SHT0012974</v>
          </cell>
          <cell r="C3106" t="str">
            <v>副驾安全带悬置固定板总成</v>
          </cell>
        </row>
        <row r="3107">
          <cell r="B3107" t="str">
            <v>REM0000470</v>
          </cell>
          <cell r="C3107" t="str">
            <v>ETX改型左后视镜下镜座</v>
          </cell>
        </row>
        <row r="3108">
          <cell r="B3108" t="str">
            <v>REM0000487</v>
          </cell>
          <cell r="C3108" t="str">
            <v>ETX改型右后视镜下镜座</v>
          </cell>
        </row>
        <row r="3109">
          <cell r="B3109" t="str">
            <v>TST0000012</v>
          </cell>
          <cell r="C3109" t="str">
            <v>板材SAPH440</v>
          </cell>
        </row>
        <row r="3110">
          <cell r="B3110" t="str">
            <v>TST0001889</v>
          </cell>
          <cell r="C3110" t="str">
            <v>板材ST12</v>
          </cell>
        </row>
        <row r="3111">
          <cell r="B3111" t="str">
            <v>REM0000805</v>
          </cell>
          <cell r="C3111" t="str">
            <v>C30D线束合件(中配)</v>
          </cell>
        </row>
        <row r="3112">
          <cell r="B3112" t="str">
            <v>SHT0012547</v>
          </cell>
          <cell r="C3112" t="str">
            <v>靠背上舒适性海绵</v>
          </cell>
        </row>
        <row r="3113">
          <cell r="B3113" t="str">
            <v>BSP0000052</v>
          </cell>
          <cell r="C3113" t="str">
            <v>大拉簧</v>
          </cell>
        </row>
        <row r="3114">
          <cell r="B3114" t="str">
            <v>TST0000038</v>
          </cell>
          <cell r="C3114" t="str">
            <v>卷材SAPH440</v>
          </cell>
        </row>
        <row r="3115">
          <cell r="B3115" t="str">
            <v>TST0001884</v>
          </cell>
          <cell r="C3115" t="str">
            <v>SPHC卷材余料</v>
          </cell>
        </row>
        <row r="3116">
          <cell r="B3116" t="str">
            <v>SHT0012212</v>
          </cell>
          <cell r="C3116" t="str">
            <v>1.0座框前横梁焊接总成</v>
          </cell>
        </row>
        <row r="3117">
          <cell r="B3117" t="str">
            <v>SHT0011995</v>
          </cell>
          <cell r="C3117" t="str">
            <v>气囊上支撑板</v>
          </cell>
        </row>
        <row r="3118">
          <cell r="B3118" t="str">
            <v>TMA0000216</v>
          </cell>
          <cell r="C3118" t="str">
            <v>1580纸箱左</v>
          </cell>
        </row>
        <row r="3119">
          <cell r="B3119" t="str">
            <v>TMA0000259</v>
          </cell>
          <cell r="C3119" t="str">
            <v>奥铃19纸箱</v>
          </cell>
        </row>
        <row r="3120">
          <cell r="B3120" t="str">
            <v>SHT0001898</v>
          </cell>
          <cell r="C3120" t="str">
            <v>右侧边板</v>
          </cell>
        </row>
        <row r="3121">
          <cell r="B3121" t="str">
            <v>SHT0001903</v>
          </cell>
          <cell r="C3121" t="str">
            <v>左侧边板</v>
          </cell>
        </row>
        <row r="3122">
          <cell r="B3122" t="str">
            <v>REM0001835</v>
          </cell>
          <cell r="C3122" t="str">
            <v>华菱镜座</v>
          </cell>
        </row>
        <row r="3123">
          <cell r="B3123" t="str">
            <v>SHT0010383</v>
          </cell>
          <cell r="C3123" t="str">
            <v>仰角调节拉线</v>
          </cell>
        </row>
        <row r="3124">
          <cell r="B3124" t="str">
            <v>SCS0004199</v>
          </cell>
          <cell r="C3124" t="str">
            <v>左座椅右侧外饰盖组合</v>
          </cell>
        </row>
        <row r="3125">
          <cell r="B3125" t="str">
            <v>SCS0004242</v>
          </cell>
          <cell r="C3125" t="str">
            <v>右座椅左侧外饰盖组合</v>
          </cell>
        </row>
        <row r="3126">
          <cell r="B3126" t="str">
            <v>TST0000263</v>
          </cell>
          <cell r="C3126" t="str">
            <v>ф16×90</v>
          </cell>
        </row>
        <row r="3127">
          <cell r="B3127" t="str">
            <v>TWT0000086</v>
          </cell>
          <cell r="C3127" t="str">
            <v>焊管B340LA</v>
          </cell>
        </row>
        <row r="3128">
          <cell r="B3128" t="str">
            <v>SHT0002707</v>
          </cell>
          <cell r="C3128" t="str">
            <v>P203调角器纸箱</v>
          </cell>
        </row>
        <row r="3129">
          <cell r="B3129" t="str">
            <v>TAT0010054</v>
          </cell>
          <cell r="C3129" t="str">
            <v>P203调角器纸箱</v>
          </cell>
        </row>
        <row r="3130">
          <cell r="B3130" t="str">
            <v>TCT0000009</v>
          </cell>
          <cell r="C3130" t="str">
            <v>促进剂</v>
          </cell>
        </row>
        <row r="3131">
          <cell r="B3131" t="str">
            <v>SHT0012268</v>
          </cell>
          <cell r="C3131" t="str">
            <v>左侧调角连接板焊接总成</v>
          </cell>
        </row>
        <row r="3132">
          <cell r="B3132" t="str">
            <v>SHT0012269</v>
          </cell>
          <cell r="C3132" t="str">
            <v>右侧调角连接板焊接总成</v>
          </cell>
        </row>
        <row r="3133">
          <cell r="B3133" t="str">
            <v>BPC0000040</v>
          </cell>
          <cell r="C3133" t="str">
            <v>一汽尼龙管黑</v>
          </cell>
        </row>
        <row r="3134">
          <cell r="B3134" t="str">
            <v>BPC0000041</v>
          </cell>
          <cell r="C3134" t="str">
            <v>一汽尼龙管白</v>
          </cell>
        </row>
        <row r="3135">
          <cell r="B3135" t="str">
            <v>SCS0004048</v>
          </cell>
          <cell r="C3135" t="str">
            <v>B40L四六分地锁短拉线</v>
          </cell>
        </row>
        <row r="3136">
          <cell r="B3136" t="str">
            <v>SLT0000738</v>
          </cell>
          <cell r="C3136" t="str">
            <v>奥铃升级中连接板</v>
          </cell>
        </row>
        <row r="3137">
          <cell r="B3137" t="str">
            <v>SHT0001105</v>
          </cell>
          <cell r="C3137" t="str">
            <v>一汽安全带固定板</v>
          </cell>
        </row>
        <row r="3138">
          <cell r="B3138" t="str">
            <v>REM0000154</v>
          </cell>
          <cell r="C3138" t="str">
            <v>C35DB转向灯线路板左</v>
          </cell>
        </row>
        <row r="3139">
          <cell r="B3139" t="str">
            <v>REM0000186</v>
          </cell>
          <cell r="C3139" t="str">
            <v>C35DB转向灯线路板右</v>
          </cell>
        </row>
        <row r="3140">
          <cell r="B3140" t="str">
            <v>SLT0000085</v>
          </cell>
          <cell r="C3140" t="str">
            <v>OMK中连接板</v>
          </cell>
        </row>
        <row r="3141">
          <cell r="B3141" t="str">
            <v>SLT0002346</v>
          </cell>
          <cell r="C3141" t="str">
            <v>M3长沙右舵大背折叠器</v>
          </cell>
        </row>
        <row r="3142">
          <cell r="B3142" t="str">
            <v>SLT0002373</v>
          </cell>
          <cell r="C3142" t="str">
            <v>M3副背安装支架</v>
          </cell>
        </row>
        <row r="3143">
          <cell r="B3143" t="str">
            <v>SCS0010792</v>
          </cell>
          <cell r="C3143" t="str">
            <v>中改四分座钢丝焊接总成</v>
          </cell>
        </row>
        <row r="3144">
          <cell r="B3144" t="str">
            <v>TST0000318</v>
          </cell>
          <cell r="C3144" t="str">
            <v>保护套（枪套）</v>
          </cell>
        </row>
        <row r="3145">
          <cell r="B3145" t="str">
            <v>TSY0010274</v>
          </cell>
          <cell r="C3145" t="str">
            <v>汕德卡刺绣LOGO（白色）</v>
          </cell>
        </row>
        <row r="3146">
          <cell r="B3146" t="str">
            <v>SHT0010047</v>
          </cell>
          <cell r="C3146" t="str">
            <v>内绞架前滚轮轴</v>
          </cell>
        </row>
        <row r="3147">
          <cell r="B3147" t="str">
            <v>SHT0010049</v>
          </cell>
          <cell r="C3147" t="str">
            <v>内绞架后转轴</v>
          </cell>
        </row>
        <row r="3148">
          <cell r="B3148" t="str">
            <v>TST0000061</v>
          </cell>
          <cell r="C3148" t="str">
            <v>板材QStE420TM</v>
          </cell>
        </row>
        <row r="3149">
          <cell r="B3149" t="str">
            <v>TST0000605</v>
          </cell>
          <cell r="C3149" t="str">
            <v>套头φ14</v>
          </cell>
        </row>
        <row r="3150">
          <cell r="B3150" t="str">
            <v>TST0000990</v>
          </cell>
          <cell r="C3150" t="str">
            <v>套头φ13</v>
          </cell>
        </row>
        <row r="3151">
          <cell r="B3151" t="str">
            <v>TST0001086</v>
          </cell>
          <cell r="C3151" t="str">
            <v>PVC三通</v>
          </cell>
        </row>
        <row r="3152">
          <cell r="B3152" t="str">
            <v>TST0001097</v>
          </cell>
          <cell r="C3152" t="str">
            <v>K-19角带（打包机用）</v>
          </cell>
        </row>
        <row r="3153">
          <cell r="B3153" t="str">
            <v>TST0001206</v>
          </cell>
          <cell r="C3153" t="str">
            <v>壁纸刀</v>
          </cell>
        </row>
        <row r="3154">
          <cell r="B3154" t="str">
            <v>TST0001894</v>
          </cell>
          <cell r="C3154" t="str">
            <v>卷材SPCC</v>
          </cell>
        </row>
        <row r="3155">
          <cell r="B3155" t="str">
            <v>TWT0000136</v>
          </cell>
          <cell r="C3155" t="str">
            <v>方管Q195</v>
          </cell>
        </row>
        <row r="3156">
          <cell r="B3156" t="str">
            <v>REM0010318</v>
          </cell>
          <cell r="C3156" t="str">
            <v>一汽M38主镜加热片</v>
          </cell>
        </row>
        <row r="3157">
          <cell r="B3157" t="str">
            <v>TST0000027</v>
          </cell>
          <cell r="C3157" t="str">
            <v>板材ST12冷板</v>
          </cell>
        </row>
        <row r="3158">
          <cell r="B3158" t="str">
            <v>TST0000085</v>
          </cell>
          <cell r="C3158" t="str">
            <v>板材ST12</v>
          </cell>
        </row>
        <row r="3159">
          <cell r="B3159" t="str">
            <v>SHT0012085</v>
          </cell>
          <cell r="C3159" t="str">
            <v>下框前横梁组件无减震扣</v>
          </cell>
        </row>
        <row r="3160">
          <cell r="B3160" t="str">
            <v>SCS0004395</v>
          </cell>
          <cell r="C3160" t="str">
            <v>中改右座椅右侧地锁安装</v>
          </cell>
        </row>
        <row r="3161">
          <cell r="B3161" t="str">
            <v>SCS0004396</v>
          </cell>
          <cell r="C3161" t="str">
            <v>右侧地锁安装支架点焊组件</v>
          </cell>
        </row>
        <row r="3162">
          <cell r="B3162" t="str">
            <v>SCS0004397</v>
          </cell>
          <cell r="C3162" t="str">
            <v>左侧地锁安装支架点焊组件</v>
          </cell>
        </row>
        <row r="3163">
          <cell r="B3163" t="str">
            <v>SLT0000465</v>
          </cell>
          <cell r="C3163" t="str">
            <v>K1网兜（双人）</v>
          </cell>
        </row>
        <row r="3164">
          <cell r="B3164" t="str">
            <v>RIM0000086</v>
          </cell>
          <cell r="C3164" t="str">
            <v>一汽MV3内视镜镜杆</v>
          </cell>
        </row>
        <row r="3165">
          <cell r="B3165" t="str">
            <v>TST0000794</v>
          </cell>
          <cell r="C3165" t="str">
            <v>废边料</v>
          </cell>
        </row>
        <row r="3166">
          <cell r="B3166" t="str">
            <v>TST0001810</v>
          </cell>
          <cell r="C3166" t="str">
            <v>卷材SPFH590</v>
          </cell>
        </row>
        <row r="3167">
          <cell r="B3167" t="str">
            <v>TST0001883</v>
          </cell>
          <cell r="C3167" t="str">
            <v>SPFH590卷材余料</v>
          </cell>
        </row>
        <row r="3168">
          <cell r="B3168" t="str">
            <v>TST0001895</v>
          </cell>
          <cell r="C3168" t="str">
            <v>酸洗卷材QSTE460TM</v>
          </cell>
        </row>
        <row r="3169">
          <cell r="B3169" t="str">
            <v>SHT0001181</v>
          </cell>
          <cell r="C3169" t="str">
            <v>调节手轮</v>
          </cell>
        </row>
        <row r="3170">
          <cell r="B3170" t="str">
            <v>SHT0001030</v>
          </cell>
          <cell r="C3170" t="str">
            <v>下框右支架</v>
          </cell>
        </row>
        <row r="3171">
          <cell r="B3171" t="str">
            <v>SHT0001031</v>
          </cell>
          <cell r="C3171" t="str">
            <v>下框左支架</v>
          </cell>
        </row>
        <row r="3172">
          <cell r="B3172" t="str">
            <v>SCS0004139</v>
          </cell>
          <cell r="C3172" t="str">
            <v>B40L六分右侧外罩壳总成</v>
          </cell>
        </row>
        <row r="3173">
          <cell r="B3173" t="str">
            <v>TST0001803</v>
          </cell>
          <cell r="C3173" t="str">
            <v>板材SAPH440</v>
          </cell>
        </row>
        <row r="3174">
          <cell r="B3174" t="str">
            <v>REM0001698</v>
          </cell>
          <cell r="C3174" t="str">
            <v>K1镜片左</v>
          </cell>
        </row>
        <row r="3175">
          <cell r="B3175" t="str">
            <v>REM0001708</v>
          </cell>
          <cell r="C3175" t="str">
            <v>K1镜片右</v>
          </cell>
        </row>
        <row r="3176">
          <cell r="B3176" t="str">
            <v>SCS0004735</v>
          </cell>
          <cell r="C3176" t="str">
            <v>六分靠背上支撑板</v>
          </cell>
        </row>
        <row r="3177">
          <cell r="B3177" t="str">
            <v>TST0000006</v>
          </cell>
          <cell r="C3177" t="str">
            <v>板材SAPH440</v>
          </cell>
        </row>
        <row r="3178">
          <cell r="B3178" t="str">
            <v>TAT0010079</v>
          </cell>
          <cell r="C3178" t="str">
            <v>H6正驾底支架包装箱</v>
          </cell>
        </row>
        <row r="3179">
          <cell r="B3179" t="str">
            <v>TAT0010046</v>
          </cell>
          <cell r="C3179" t="str">
            <v>H6副驾底支架包装箱</v>
          </cell>
        </row>
        <row r="3180">
          <cell r="B3180" t="str">
            <v>TWT0000137</v>
          </cell>
          <cell r="C3180" t="str">
            <v>方管Q195</v>
          </cell>
        </row>
        <row r="3181">
          <cell r="B3181" t="str">
            <v>RSM0000265</v>
          </cell>
          <cell r="C3181" t="str">
            <v>曼项右置前下固定座连接件</v>
          </cell>
        </row>
        <row r="3182">
          <cell r="B3182" t="str">
            <v>RSM0000265</v>
          </cell>
          <cell r="C3182" t="str">
            <v>曼项右置前下固定座连接件</v>
          </cell>
        </row>
        <row r="3183">
          <cell r="B3183" t="str">
            <v>TWT0000135</v>
          </cell>
          <cell r="C3183" t="str">
            <v>方管Q195</v>
          </cell>
        </row>
        <row r="3184">
          <cell r="B3184" t="str">
            <v>TWT0000015</v>
          </cell>
          <cell r="C3184" t="str">
            <v>方管Q235</v>
          </cell>
        </row>
        <row r="3185">
          <cell r="B3185" t="str">
            <v>SCS0004141</v>
          </cell>
          <cell r="C3185" t="str">
            <v>B40L六分左侧外罩壳总成</v>
          </cell>
        </row>
        <row r="3186">
          <cell r="B3186" t="str">
            <v>SLT0002573</v>
          </cell>
          <cell r="C3186" t="str">
            <v>k1头枕布套（新面料）</v>
          </cell>
        </row>
        <row r="3187">
          <cell r="B3187" t="str">
            <v>TST0000103</v>
          </cell>
          <cell r="C3187" t="str">
            <v>ф8.2（钻头）</v>
          </cell>
        </row>
        <row r="3188">
          <cell r="B3188" t="str">
            <v>REM0001690</v>
          </cell>
          <cell r="C3188" t="str">
            <v>H3右上镜座</v>
          </cell>
        </row>
        <row r="3189">
          <cell r="B3189" t="str">
            <v>SHT0014364</v>
          </cell>
          <cell r="C3189" t="str">
            <v>靠背舒适性海绵下</v>
          </cell>
        </row>
        <row r="3190">
          <cell r="B3190" t="str">
            <v>TST0001890</v>
          </cell>
          <cell r="C3190" t="str">
            <v>板材DC01</v>
          </cell>
        </row>
        <row r="3191">
          <cell r="B3191" t="str">
            <v>REM0003240</v>
          </cell>
          <cell r="C3191" t="str">
            <v>欧马可镜杆铸件</v>
          </cell>
        </row>
        <row r="3192">
          <cell r="B3192" t="str">
            <v>REM0003375</v>
          </cell>
          <cell r="C3192" t="str">
            <v>欧马可镜杆铸件出口右</v>
          </cell>
        </row>
        <row r="3193">
          <cell r="B3193" t="str">
            <v>SHT0011364</v>
          </cell>
          <cell r="C3193" t="str">
            <v>扶手转轴</v>
          </cell>
        </row>
        <row r="3194">
          <cell r="B3194" t="str">
            <v>TST0000033</v>
          </cell>
          <cell r="C3194" t="str">
            <v>板材SAPH440</v>
          </cell>
        </row>
        <row r="3195">
          <cell r="B3195" t="str">
            <v>TST0001563</v>
          </cell>
          <cell r="C3195" t="str">
            <v>45#毛坯板</v>
          </cell>
        </row>
        <row r="3196">
          <cell r="B3196" t="str">
            <v>TST0001798</v>
          </cell>
          <cell r="C3196" t="str">
            <v>板材QSTE420TM</v>
          </cell>
        </row>
        <row r="3197">
          <cell r="B3197" t="str">
            <v>TWT0000064</v>
          </cell>
          <cell r="C3197" t="str">
            <v>φ1.2焊丝</v>
          </cell>
        </row>
        <row r="3198">
          <cell r="B3198" t="str">
            <v>BFA0010035</v>
          </cell>
          <cell r="C3198" t="str">
            <v>H6扶手左旋螺杆</v>
          </cell>
        </row>
        <row r="3199">
          <cell r="B3199" t="str">
            <v>BFA0010036</v>
          </cell>
          <cell r="C3199" t="str">
            <v>H6扶手右旋螺杆</v>
          </cell>
        </row>
        <row r="3200">
          <cell r="B3200" t="str">
            <v>SHT0001536</v>
          </cell>
          <cell r="C3200" t="str">
            <v>调节手轮</v>
          </cell>
        </row>
        <row r="3201">
          <cell r="B3201" t="str">
            <v>SCS0004168</v>
          </cell>
          <cell r="C3201" t="str">
            <v>左座椅左侧外饰盖组合</v>
          </cell>
        </row>
        <row r="3202">
          <cell r="B3202" t="str">
            <v>SCS0004244</v>
          </cell>
          <cell r="C3202" t="str">
            <v>右座椅右侧外饰盖组合</v>
          </cell>
        </row>
        <row r="3203">
          <cell r="B3203" t="str">
            <v>SHT0001036</v>
          </cell>
          <cell r="C3203" t="str">
            <v>外十字右支撑板</v>
          </cell>
        </row>
        <row r="3204">
          <cell r="B3204" t="str">
            <v>REM0001893</v>
          </cell>
          <cell r="C3204" t="str">
            <v>一汽军车大镜片</v>
          </cell>
        </row>
        <row r="3205">
          <cell r="B3205" t="str">
            <v>SCS0004128</v>
          </cell>
          <cell r="C3205" t="str">
            <v>B40L六分靠背长拉线</v>
          </cell>
        </row>
        <row r="3206">
          <cell r="B3206" t="str">
            <v>SLT0002298</v>
          </cell>
          <cell r="C3206" t="str">
            <v>KI头枕骨架</v>
          </cell>
        </row>
        <row r="3207">
          <cell r="B3207" t="str">
            <v>SLT0002692</v>
          </cell>
          <cell r="C3207" t="str">
            <v>驾驶员头枕杆</v>
          </cell>
        </row>
        <row r="3208">
          <cell r="B3208" t="str">
            <v>TST0001891</v>
          </cell>
          <cell r="C3208" t="str">
            <v>板材SPCC</v>
          </cell>
        </row>
        <row r="3209">
          <cell r="B3209" t="str">
            <v>SHT0001579</v>
          </cell>
          <cell r="C3209" t="str">
            <v>驾驶员坐垫护面总成</v>
          </cell>
        </row>
        <row r="3210">
          <cell r="B3210" t="str">
            <v>REM0001680</v>
          </cell>
          <cell r="C3210" t="str">
            <v>H3左上镜座</v>
          </cell>
        </row>
        <row r="3211">
          <cell r="B3211" t="str">
            <v>REM0001801</v>
          </cell>
          <cell r="C3211" t="str">
            <v>豪泺左上镜座</v>
          </cell>
        </row>
        <row r="3212">
          <cell r="B3212" t="str">
            <v>REM0001812</v>
          </cell>
          <cell r="C3212" t="str">
            <v>豪泺右上镜座</v>
          </cell>
        </row>
        <row r="3213">
          <cell r="B3213" t="str">
            <v>REM0001801</v>
          </cell>
          <cell r="C3213" t="str">
            <v>豪泺左上镜座</v>
          </cell>
        </row>
        <row r="3214">
          <cell r="B3214" t="str">
            <v>REM0001812</v>
          </cell>
          <cell r="C3214" t="str">
            <v>豪泺右上镜座</v>
          </cell>
        </row>
        <row r="3215">
          <cell r="B3215" t="str">
            <v>SHT0012215</v>
          </cell>
          <cell r="C3215" t="str">
            <v>连接梁本体</v>
          </cell>
        </row>
        <row r="3216">
          <cell r="B3216" t="str">
            <v>TMA0000274</v>
          </cell>
          <cell r="C3216" t="str">
            <v>奥铃升级补盲纸箱</v>
          </cell>
        </row>
        <row r="3217">
          <cell r="B3217" t="str">
            <v>TMA0000274</v>
          </cell>
          <cell r="C3217" t="str">
            <v>奥铃升级补盲纸箱</v>
          </cell>
        </row>
        <row r="3218">
          <cell r="B3218" t="str">
            <v>SHT0001037</v>
          </cell>
          <cell r="C3218" t="str">
            <v>外十字左支撑板</v>
          </cell>
        </row>
        <row r="3219">
          <cell r="B3219" t="str">
            <v>SCS0010819</v>
          </cell>
          <cell r="C3219" t="str">
            <v>右座垫-舒适性泡棉5</v>
          </cell>
        </row>
        <row r="3220">
          <cell r="B3220" t="str">
            <v>SCS0004388</v>
          </cell>
          <cell r="C3220" t="str">
            <v>左侧调角器下连接板组合</v>
          </cell>
        </row>
        <row r="3221">
          <cell r="B3221" t="str">
            <v>SCS0004387</v>
          </cell>
          <cell r="C3221" t="str">
            <v>右侧调角器下连接板组合</v>
          </cell>
        </row>
        <row r="3222">
          <cell r="B3222" t="str">
            <v>SHT0014359</v>
          </cell>
          <cell r="C3222" t="str">
            <v>下框右连接梁总成</v>
          </cell>
        </row>
        <row r="3223">
          <cell r="B3223" t="str">
            <v>TST0000008</v>
          </cell>
          <cell r="C3223" t="str">
            <v>板材SPFH590</v>
          </cell>
        </row>
        <row r="3224">
          <cell r="B3224" t="str">
            <v>TST0000777</v>
          </cell>
          <cell r="C3224" t="str">
            <v>扁钢Q235</v>
          </cell>
        </row>
        <row r="3225">
          <cell r="B3225" t="str">
            <v>TWT0000023</v>
          </cell>
          <cell r="C3225" t="str">
            <v>冷拔焊管Q235</v>
          </cell>
        </row>
        <row r="3226">
          <cell r="B3226" t="str">
            <v>REM0001882</v>
          </cell>
          <cell r="C3226" t="str">
            <v>济南轻卡镜座左连接件</v>
          </cell>
        </row>
        <row r="3227">
          <cell r="B3227" t="str">
            <v>REM0001886</v>
          </cell>
          <cell r="C3227" t="str">
            <v>济南轻卡镜座右连接件</v>
          </cell>
        </row>
        <row r="3228">
          <cell r="B3228" t="str">
            <v>SHT0014099</v>
          </cell>
          <cell r="C3228" t="str">
            <v>左侧立板加强板</v>
          </cell>
        </row>
        <row r="3229">
          <cell r="B3229" t="str">
            <v>SHT0014100</v>
          </cell>
          <cell r="C3229" t="str">
            <v>右侧立板加强板</v>
          </cell>
        </row>
        <row r="3230">
          <cell r="B3230" t="str">
            <v>TST0000036</v>
          </cell>
          <cell r="C3230" t="str">
            <v>板材SAPH440</v>
          </cell>
        </row>
        <row r="3231">
          <cell r="B3231" t="str">
            <v>SLT0010334</v>
          </cell>
          <cell r="C3231" t="str">
            <v>驾驶员头枕杆</v>
          </cell>
        </row>
        <row r="3232">
          <cell r="B3232" t="str">
            <v>SCS0004368</v>
          </cell>
          <cell r="C3232" t="str">
            <v>中改左座椅调角器联动杆</v>
          </cell>
        </row>
        <row r="3233">
          <cell r="B3233" t="str">
            <v>SCS0005936</v>
          </cell>
          <cell r="C3233" t="str">
            <v>升降齿板</v>
          </cell>
        </row>
        <row r="3234">
          <cell r="B3234" t="str">
            <v>SHT0002313</v>
          </cell>
          <cell r="C3234" t="str">
            <v>陕汽L型连接板左</v>
          </cell>
        </row>
        <row r="3235">
          <cell r="B3235" t="str">
            <v>SHT0002314</v>
          </cell>
          <cell r="C3235" t="str">
            <v>陕汽L型连接板右</v>
          </cell>
        </row>
        <row r="3236">
          <cell r="B3236" t="str">
            <v>SHT0002391</v>
          </cell>
          <cell r="C3236" t="str">
            <v>连动杆</v>
          </cell>
        </row>
        <row r="3237">
          <cell r="B3237" t="str">
            <v>SHT0010296</v>
          </cell>
          <cell r="C3237" t="str">
            <v>调角器连动杆</v>
          </cell>
        </row>
        <row r="3238">
          <cell r="B3238" t="str">
            <v>SHT0012060</v>
          </cell>
          <cell r="C3238" t="str">
            <v>短杆总成</v>
          </cell>
        </row>
        <row r="3239">
          <cell r="B3239" t="str">
            <v>SHT0012214</v>
          </cell>
          <cell r="C3239" t="str">
            <v>连接梁总成</v>
          </cell>
        </row>
        <row r="3240">
          <cell r="B3240" t="str">
            <v>SHT0012232</v>
          </cell>
          <cell r="C3240" t="str">
            <v>旋转座框纵向支撑钣金</v>
          </cell>
        </row>
        <row r="3241">
          <cell r="B3241" t="str">
            <v>SHT0012239</v>
          </cell>
          <cell r="C3241" t="str">
            <v>气弹簧下固定钣金</v>
          </cell>
        </row>
        <row r="3242">
          <cell r="B3242" t="str">
            <v>SHT0012283</v>
          </cell>
          <cell r="C3242" t="str">
            <v>座框后连接板左</v>
          </cell>
        </row>
        <row r="3243">
          <cell r="B3243" t="str">
            <v>SHT0012322</v>
          </cell>
          <cell r="C3243" t="str">
            <v>底座连接板</v>
          </cell>
        </row>
        <row r="3244">
          <cell r="B3244" t="str">
            <v>SHT0012435</v>
          </cell>
          <cell r="C3244" t="str">
            <v>座框后连接板右</v>
          </cell>
        </row>
        <row r="3245">
          <cell r="B3245" t="str">
            <v>SHT0012847</v>
          </cell>
          <cell r="C3245" t="str">
            <v>座框连接板</v>
          </cell>
        </row>
        <row r="3246">
          <cell r="B3246" t="str">
            <v>SHT0013062</v>
          </cell>
          <cell r="C3246" t="str">
            <v>仰角调节机构钣金件右</v>
          </cell>
        </row>
        <row r="3247">
          <cell r="B3247" t="str">
            <v>SHT0013063</v>
          </cell>
          <cell r="C3247" t="str">
            <v>仰角调节机构卷簧</v>
          </cell>
        </row>
        <row r="3248">
          <cell r="B3248" t="str">
            <v>SHT0013818</v>
          </cell>
          <cell r="C3248" t="str">
            <v>防尘罩前支架</v>
          </cell>
        </row>
        <row r="3249">
          <cell r="B3249" t="str">
            <v>SHT0013819</v>
          </cell>
          <cell r="C3249" t="str">
            <v>防尘罩侧支架</v>
          </cell>
        </row>
        <row r="3250">
          <cell r="B3250" t="str">
            <v>SHT0014640</v>
          </cell>
          <cell r="C3250" t="str">
            <v>前横梁焊接总成</v>
          </cell>
        </row>
        <row r="3251">
          <cell r="B3251" t="str">
            <v>TST0000182</v>
          </cell>
          <cell r="C3251" t="str">
            <v>ф8.7*80冲针</v>
          </cell>
        </row>
        <row r="3252">
          <cell r="B3252" t="str">
            <v>TST0000201</v>
          </cell>
          <cell r="C3252" t="str">
            <v>冲针φ8.6*80</v>
          </cell>
        </row>
        <row r="3253">
          <cell r="B3253" t="str">
            <v>TST0000450</v>
          </cell>
          <cell r="C3253" t="str">
            <v>切割机开关</v>
          </cell>
        </row>
        <row r="3254">
          <cell r="B3254" t="str">
            <v>TST0000452</v>
          </cell>
          <cell r="C3254" t="str">
            <v>双拉线开关</v>
          </cell>
        </row>
        <row r="3255">
          <cell r="B3255" t="str">
            <v>TST0000623</v>
          </cell>
          <cell r="C3255" t="str">
            <v>保险块</v>
          </cell>
        </row>
        <row r="3256">
          <cell r="B3256" t="str">
            <v>TST0000819</v>
          </cell>
          <cell r="C3256" t="str">
            <v>线控盒</v>
          </cell>
        </row>
        <row r="3257">
          <cell r="B3257" t="str">
            <v>TWT0000062</v>
          </cell>
          <cell r="C3257" t="str">
            <v>焊管Q195</v>
          </cell>
        </row>
        <row r="3258">
          <cell r="B3258" t="str">
            <v>TWT0000138</v>
          </cell>
          <cell r="C3258" t="str">
            <v>焊管SPCC</v>
          </cell>
        </row>
        <row r="3259">
          <cell r="B3259" t="str">
            <v>SBS0010154</v>
          </cell>
          <cell r="C3259" t="str">
            <v>K1标准头枕布套</v>
          </cell>
        </row>
        <row r="3260">
          <cell r="B3260" t="str">
            <v>SLT0002300</v>
          </cell>
          <cell r="C3260" t="str">
            <v>KI中排头枕骨架</v>
          </cell>
        </row>
        <row r="3261">
          <cell r="B3261" t="str">
            <v>DCL0000271</v>
          </cell>
          <cell r="C3261" t="str">
            <v>1780加热片</v>
          </cell>
        </row>
        <row r="3262">
          <cell r="B3262" t="str">
            <v>DCL0000272</v>
          </cell>
          <cell r="C3262" t="str">
            <v>200加热片</v>
          </cell>
        </row>
        <row r="3263">
          <cell r="B3263" t="str">
            <v>TST0000040</v>
          </cell>
          <cell r="C3263" t="str">
            <v>卷材SAPH440</v>
          </cell>
        </row>
        <row r="3264">
          <cell r="B3264" t="str">
            <v>TST0001795</v>
          </cell>
          <cell r="C3264" t="str">
            <v>卷材SAPH440</v>
          </cell>
        </row>
        <row r="3265">
          <cell r="B3265" t="str">
            <v>TST0001882</v>
          </cell>
          <cell r="C3265" t="str">
            <v>SAPH440卷材余料</v>
          </cell>
        </row>
        <row r="3266">
          <cell r="B3266" t="str">
            <v>SCS0004324</v>
          </cell>
          <cell r="C3266" t="str">
            <v>左座椅泡沫填充块</v>
          </cell>
        </row>
        <row r="3267">
          <cell r="B3267" t="str">
            <v>TST0000298</v>
          </cell>
          <cell r="C3267" t="str">
            <v>导电咀</v>
          </cell>
        </row>
        <row r="3268">
          <cell r="B3268" t="str">
            <v>TST0000544</v>
          </cell>
          <cell r="C3268" t="str">
            <v>导电咀φ1.2mm</v>
          </cell>
        </row>
        <row r="3269">
          <cell r="B3269" t="str">
            <v>TMA0000076</v>
          </cell>
          <cell r="C3269" t="str">
            <v>华菱H08右驾左后视镜纸箱</v>
          </cell>
        </row>
        <row r="3270">
          <cell r="B3270" t="str">
            <v>TMA0000077</v>
          </cell>
          <cell r="C3270" t="str">
            <v>华菱H08右驾右后视镜纸箱</v>
          </cell>
        </row>
        <row r="3271">
          <cell r="B3271" t="str">
            <v>TMA0000076</v>
          </cell>
          <cell r="C3271" t="str">
            <v>华菱H08右驾左后视镜纸箱</v>
          </cell>
        </row>
        <row r="3272">
          <cell r="B3272" t="str">
            <v>TMA0000077</v>
          </cell>
          <cell r="C3272" t="str">
            <v>华菱H08右驾右后视镜纸箱</v>
          </cell>
        </row>
        <row r="3273">
          <cell r="B3273" t="str">
            <v>SCS0004737</v>
          </cell>
          <cell r="C3273" t="str">
            <v>六分靠背下连接板</v>
          </cell>
        </row>
        <row r="3274">
          <cell r="B3274" t="str">
            <v>TCT0000042</v>
          </cell>
          <cell r="C3274" t="str">
            <v>H7211中和剂30KG</v>
          </cell>
        </row>
        <row r="3275">
          <cell r="B3275" t="str">
            <v>SLT0001578</v>
          </cell>
          <cell r="C3275" t="str">
            <v>固定支架焊接总成</v>
          </cell>
        </row>
        <row r="3276">
          <cell r="B3276" t="str">
            <v>REM0001028</v>
          </cell>
          <cell r="C3276" t="str">
            <v>A2上镜座右</v>
          </cell>
        </row>
        <row r="3277">
          <cell r="B3277" t="str">
            <v>REM0000284</v>
          </cell>
          <cell r="C3277" t="str">
            <v>华菱星凯马左上镜座</v>
          </cell>
        </row>
        <row r="3278">
          <cell r="B3278" t="str">
            <v>REM0000302</v>
          </cell>
          <cell r="C3278" t="str">
            <v>华菱星凯马右上镜座</v>
          </cell>
        </row>
        <row r="3279">
          <cell r="B3279" t="str">
            <v>TST0001893</v>
          </cell>
          <cell r="C3279" t="str">
            <v>板材SPHC</v>
          </cell>
        </row>
        <row r="3280">
          <cell r="B3280" t="str">
            <v>SLT0001645</v>
          </cell>
          <cell r="C3280" t="str">
            <v>头枕护面总成</v>
          </cell>
        </row>
        <row r="3281">
          <cell r="B3281" t="str">
            <v>SCS0010814</v>
          </cell>
          <cell r="C3281" t="str">
            <v>左座垫-舒适性泡棉1</v>
          </cell>
        </row>
        <row r="3282">
          <cell r="B3282" t="str">
            <v>SHT0000483</v>
          </cell>
          <cell r="C3282" t="str">
            <v>H4上卧铺侧支撑</v>
          </cell>
        </row>
        <row r="3283">
          <cell r="B3283" t="str">
            <v>SHT0000483</v>
          </cell>
          <cell r="C3283" t="str">
            <v>H4上卧铺侧支撑</v>
          </cell>
        </row>
        <row r="3284">
          <cell r="B3284" t="str">
            <v>REM0000867</v>
          </cell>
          <cell r="C3284" t="str">
            <v>M50N镜座右</v>
          </cell>
        </row>
        <row r="3285">
          <cell r="B3285" t="str">
            <v>SHT0001023</v>
          </cell>
          <cell r="C3285" t="str">
            <v>安全带卷收器固定板</v>
          </cell>
        </row>
        <row r="3286">
          <cell r="B3286" t="str">
            <v>TST0000788</v>
          </cell>
          <cell r="C3286" t="str">
            <v>板材780DP</v>
          </cell>
        </row>
        <row r="3287">
          <cell r="B3287" t="str">
            <v>TST0001023</v>
          </cell>
          <cell r="C3287" t="str">
            <v>绝缘套350A</v>
          </cell>
        </row>
        <row r="3288">
          <cell r="B3288" t="str">
            <v>TST0001093</v>
          </cell>
          <cell r="C3288" t="str">
            <v>PVC补芯</v>
          </cell>
        </row>
        <row r="3289">
          <cell r="B3289" t="str">
            <v>TST0001184</v>
          </cell>
          <cell r="C3289" t="str">
            <v>对丝</v>
          </cell>
        </row>
        <row r="3290">
          <cell r="B3290" t="str">
            <v>TWT0000027</v>
          </cell>
          <cell r="C3290" t="str">
            <v>方管Q235</v>
          </cell>
        </row>
        <row r="3291">
          <cell r="B3291" t="str">
            <v>REM0001989</v>
          </cell>
          <cell r="C3291" t="str">
            <v>欧马克内视镜头(黑色)</v>
          </cell>
        </row>
        <row r="3292">
          <cell r="B3292" t="str">
            <v>SHT0001760</v>
          </cell>
          <cell r="C3292" t="str">
            <v>绞架小孔侧板</v>
          </cell>
        </row>
        <row r="3293">
          <cell r="B3293" t="str">
            <v>SHT0011396</v>
          </cell>
          <cell r="C3293" t="str">
            <v>左侧压铸压头</v>
          </cell>
        </row>
        <row r="3294">
          <cell r="B3294" t="str">
            <v>SHT0011594</v>
          </cell>
          <cell r="C3294" t="str">
            <v>右侧压铸压头</v>
          </cell>
        </row>
        <row r="3295">
          <cell r="B3295" t="str">
            <v>SHT0001874</v>
          </cell>
          <cell r="C3295" t="str">
            <v>绞架大孔侧板</v>
          </cell>
        </row>
        <row r="3296">
          <cell r="B3296" t="str">
            <v>TST0000135</v>
          </cell>
          <cell r="C3296" t="str">
            <v>φ12*55外方螺丝</v>
          </cell>
        </row>
        <row r="3297">
          <cell r="B3297" t="str">
            <v>TST0000211</v>
          </cell>
          <cell r="C3297" t="str">
            <v>冲针φ4.3*7*8*60</v>
          </cell>
        </row>
        <row r="3298">
          <cell r="B3298" t="str">
            <v>TST0000223</v>
          </cell>
          <cell r="C3298" t="str">
            <v>冲针φ11.1*76</v>
          </cell>
        </row>
        <row r="3299">
          <cell r="B3299" t="str">
            <v>TMA0000243</v>
          </cell>
          <cell r="C3299" t="str">
            <v>华菱补盲镜纸箱</v>
          </cell>
        </row>
        <row r="3300">
          <cell r="B3300" t="str">
            <v>TMA0000243</v>
          </cell>
          <cell r="C3300" t="str">
            <v>华菱补盲镜纸箱</v>
          </cell>
        </row>
        <row r="3301">
          <cell r="B3301" t="str">
            <v>TST0000023</v>
          </cell>
          <cell r="C3301" t="str">
            <v>扁钢Q235</v>
          </cell>
        </row>
        <row r="3302">
          <cell r="B3302" t="str">
            <v>TST0001788</v>
          </cell>
          <cell r="C3302" t="str">
            <v>板材420</v>
          </cell>
        </row>
        <row r="3303">
          <cell r="B3303" t="str">
            <v>BFA0000361</v>
          </cell>
          <cell r="C3303" t="str">
            <v>调节螺杆(长)</v>
          </cell>
        </row>
        <row r="3304">
          <cell r="B3304" t="str">
            <v>REM0000839</v>
          </cell>
          <cell r="C3304" t="str">
            <v>M50N镜座左</v>
          </cell>
        </row>
        <row r="3305">
          <cell r="B3305" t="str">
            <v>REM0000839</v>
          </cell>
          <cell r="C3305" t="str">
            <v>M50N镜座左</v>
          </cell>
        </row>
        <row r="3306">
          <cell r="B3306" t="str">
            <v>SHT0013292</v>
          </cell>
          <cell r="C3306" t="str">
            <v>装车小接头总成</v>
          </cell>
        </row>
        <row r="3307">
          <cell r="B3307" t="str">
            <v>SCS0004370</v>
          </cell>
          <cell r="C3307" t="str">
            <v>中改左座椅座垫右前加强板</v>
          </cell>
        </row>
        <row r="3308">
          <cell r="B3308" t="str">
            <v>SHT0013292</v>
          </cell>
          <cell r="C3308" t="str">
            <v>装车小接头总成</v>
          </cell>
        </row>
        <row r="3309">
          <cell r="B3309" t="str">
            <v>TST0001888</v>
          </cell>
          <cell r="C3309" t="str">
            <v>板材Q235</v>
          </cell>
        </row>
        <row r="3310">
          <cell r="B3310" t="str">
            <v>SHT0001033</v>
          </cell>
          <cell r="C3310" t="str">
            <v>右旁侧板总成</v>
          </cell>
        </row>
        <row r="3311">
          <cell r="B3311" t="str">
            <v>RIM0000017</v>
          </cell>
          <cell r="C3311" t="str">
            <v>18D镜杆</v>
          </cell>
        </row>
        <row r="3312">
          <cell r="B3312" t="str">
            <v>TST0000164</v>
          </cell>
          <cell r="C3312" t="str">
            <v>ф11*80冲针</v>
          </cell>
        </row>
        <row r="3313">
          <cell r="B3313" t="str">
            <v>TST0001805</v>
          </cell>
          <cell r="C3313" t="str">
            <v>板材SAPH440</v>
          </cell>
        </row>
        <row r="3314">
          <cell r="B3314" t="str">
            <v>REM0001718</v>
          </cell>
          <cell r="C3314" t="str">
            <v>奥驰左主镜片</v>
          </cell>
        </row>
        <row r="3315">
          <cell r="B3315" t="str">
            <v>REM0001728</v>
          </cell>
          <cell r="C3315" t="str">
            <v>奥驰右主镜片</v>
          </cell>
        </row>
        <row r="3316">
          <cell r="B3316" t="str">
            <v>SHT0014205</v>
          </cell>
          <cell r="C3316" t="str">
            <v>下框左连接梁总成</v>
          </cell>
        </row>
        <row r="3317">
          <cell r="B3317" t="str">
            <v>REM0003434</v>
          </cell>
          <cell r="C3317" t="str">
            <v>1780加热片</v>
          </cell>
        </row>
        <row r="3318">
          <cell r="B3318" t="str">
            <v>REM0003435</v>
          </cell>
          <cell r="C3318" t="str">
            <v>200加热片</v>
          </cell>
        </row>
        <row r="3319">
          <cell r="B3319" t="str">
            <v>TST0000124</v>
          </cell>
          <cell r="C3319" t="str">
            <v>Φ8*25沉头螺丝</v>
          </cell>
        </row>
        <row r="3320">
          <cell r="B3320" t="str">
            <v>REM0002104</v>
          </cell>
          <cell r="C3320" t="str">
            <v>A2电加热镜头</v>
          </cell>
        </row>
        <row r="3321">
          <cell r="B3321" t="str">
            <v>SCS0006622</v>
          </cell>
          <cell r="C3321" t="str">
            <v>靠背板右边板前四序</v>
          </cell>
        </row>
        <row r="3322">
          <cell r="B3322" t="str">
            <v>SCS0006623</v>
          </cell>
          <cell r="C3322" t="str">
            <v>靠背板左边板前四序</v>
          </cell>
        </row>
        <row r="3323">
          <cell r="B3323" t="str">
            <v>SHT0013120</v>
          </cell>
          <cell r="C3323" t="str">
            <v>扶手旋转轴</v>
          </cell>
        </row>
        <row r="3324">
          <cell r="B3324" t="str">
            <v>BEC0010001</v>
          </cell>
          <cell r="C3324" t="str">
            <v>H6插接器</v>
          </cell>
        </row>
        <row r="3325">
          <cell r="B3325" t="str">
            <v>TWT0000094</v>
          </cell>
          <cell r="C3325" t="str">
            <v>焊管Q235</v>
          </cell>
        </row>
        <row r="3326">
          <cell r="B3326" t="str">
            <v>TWT0000140</v>
          </cell>
          <cell r="C3326" t="str">
            <v>矩形光亮管Q235</v>
          </cell>
        </row>
        <row r="3327">
          <cell r="B3327" t="str">
            <v>SHT0011014</v>
          </cell>
          <cell r="C3327" t="str">
            <v>钢丝焊接总成</v>
          </cell>
        </row>
        <row r="3328">
          <cell r="B3328" t="str">
            <v>REM0000914</v>
          </cell>
          <cell r="C3328" t="str">
            <v>B40加热片左(老)</v>
          </cell>
        </row>
        <row r="3329">
          <cell r="B3329" t="str">
            <v>REM0000930</v>
          </cell>
          <cell r="C3329" t="str">
            <v>B40加热片右(老)</v>
          </cell>
        </row>
        <row r="3330">
          <cell r="B3330" t="str">
            <v>SLT0000512</v>
          </cell>
          <cell r="C3330" t="str">
            <v>k1短拉带</v>
          </cell>
        </row>
        <row r="3331">
          <cell r="B3331" t="str">
            <v>SLT0000593</v>
          </cell>
          <cell r="C3331" t="str">
            <v>k1小侧翻拉带(长的）</v>
          </cell>
        </row>
        <row r="3332">
          <cell r="B3332" t="str">
            <v>SCS0004045</v>
          </cell>
          <cell r="C3332" t="str">
            <v>B40L四六分右侧内罩壳总成</v>
          </cell>
        </row>
        <row r="3333">
          <cell r="B3333" t="str">
            <v>SCS0004055</v>
          </cell>
          <cell r="C3333" t="str">
            <v>B40L四六分左侧内罩壳总成</v>
          </cell>
        </row>
        <row r="3334">
          <cell r="B3334" t="str">
            <v>SLT0010734</v>
          </cell>
          <cell r="C3334" t="str">
            <v>靠背舒适性海绵1</v>
          </cell>
        </row>
        <row r="3335">
          <cell r="B3335" t="str">
            <v>SCS0004052</v>
          </cell>
          <cell r="C3335" t="str">
            <v>B40L四分靠背长拉线</v>
          </cell>
        </row>
        <row r="3336">
          <cell r="B3336" t="str">
            <v>SHT0010228</v>
          </cell>
          <cell r="C3336" t="str">
            <v>仰角锁止钣金</v>
          </cell>
        </row>
        <row r="3337">
          <cell r="B3337" t="str">
            <v>TST0001720</v>
          </cell>
          <cell r="C3337" t="str">
            <v>板材SPCC</v>
          </cell>
        </row>
        <row r="3338">
          <cell r="B3338" t="str">
            <v>TWT0000102</v>
          </cell>
          <cell r="C3338" t="str">
            <v>焊管Q235</v>
          </cell>
        </row>
        <row r="3339">
          <cell r="B3339" t="str">
            <v>TWT0000139</v>
          </cell>
          <cell r="C3339" t="str">
            <v>焊管SPCC</v>
          </cell>
        </row>
        <row r="3340">
          <cell r="B3340" t="str">
            <v>REM0002737</v>
          </cell>
          <cell r="C3340" t="str">
            <v>济南右置左体11-1</v>
          </cell>
        </row>
        <row r="3341">
          <cell r="B3341" t="str">
            <v>TST0000299</v>
          </cell>
          <cell r="C3341" t="str">
            <v>CO2分流器</v>
          </cell>
        </row>
        <row r="3342">
          <cell r="B3342" t="str">
            <v>TST0001887</v>
          </cell>
          <cell r="C3342" t="str">
            <v>板材Q235</v>
          </cell>
        </row>
        <row r="3343">
          <cell r="B3343" t="str">
            <v>REM0000841</v>
          </cell>
          <cell r="C3343" t="str">
            <v>M50N中配线束合件</v>
          </cell>
        </row>
        <row r="3344">
          <cell r="B3344" t="str">
            <v>RSM0000079</v>
          </cell>
          <cell r="C3344" t="str">
            <v>曼项目前下视镜动臂</v>
          </cell>
        </row>
        <row r="3345">
          <cell r="B3345" t="str">
            <v>SHT0012023</v>
          </cell>
          <cell r="C3345" t="str">
            <v>升降器拉线总成</v>
          </cell>
        </row>
        <row r="3346">
          <cell r="B3346" t="str">
            <v>TMA0000261</v>
          </cell>
          <cell r="C3346" t="str">
            <v>奥铃纸箱17</v>
          </cell>
        </row>
        <row r="3347">
          <cell r="B3347" t="str">
            <v>SLT0010737</v>
          </cell>
          <cell r="C3347" t="str">
            <v>坐垫舒适性海绵2</v>
          </cell>
        </row>
        <row r="3348">
          <cell r="B3348" t="str">
            <v>REM0000664</v>
          </cell>
          <cell r="C3348" t="str">
            <v>江淮钢支架A</v>
          </cell>
        </row>
        <row r="3349">
          <cell r="B3349" t="str">
            <v>SHT0010822</v>
          </cell>
          <cell r="C3349" t="str">
            <v>水平减震挂钩</v>
          </cell>
        </row>
        <row r="3350">
          <cell r="B3350" t="str">
            <v>SCS0004598</v>
          </cell>
          <cell r="C3350" t="str">
            <v>独立座前脚架电泳</v>
          </cell>
        </row>
        <row r="3351">
          <cell r="B3351" t="str">
            <v>SCS0004614</v>
          </cell>
          <cell r="C3351" t="str">
            <v>调角器上连接板总成</v>
          </cell>
        </row>
        <row r="3352">
          <cell r="B3352" t="str">
            <v>TST0001800</v>
          </cell>
          <cell r="C3352" t="str">
            <v>板材SPFH590</v>
          </cell>
        </row>
        <row r="3353">
          <cell r="B3353" t="str">
            <v>SLT0001951</v>
          </cell>
          <cell r="C3353" t="str">
            <v>靠背右侧下连接板总成</v>
          </cell>
        </row>
        <row r="3354">
          <cell r="B3354" t="str">
            <v>SLT0001951</v>
          </cell>
          <cell r="C3354" t="str">
            <v>靠背右侧下连接板总成</v>
          </cell>
        </row>
        <row r="3355">
          <cell r="B3355" t="str">
            <v>REM0003011</v>
          </cell>
          <cell r="C3355" t="str">
            <v>奥驰左镜座连接板</v>
          </cell>
        </row>
        <row r="3356">
          <cell r="B3356" t="str">
            <v>REM0003015</v>
          </cell>
          <cell r="C3356" t="str">
            <v>奥驰右镜座连接板</v>
          </cell>
        </row>
        <row r="3357">
          <cell r="B3357" t="str">
            <v>SHT0014177</v>
          </cell>
          <cell r="C3357" t="str">
            <v>靠背舒适性海绵</v>
          </cell>
        </row>
        <row r="3358">
          <cell r="B3358" t="str">
            <v>REM0000340</v>
          </cell>
          <cell r="C3358" t="str">
            <v>出口澳洲后视镜大镜片</v>
          </cell>
        </row>
        <row r="3359">
          <cell r="B3359" t="str">
            <v>REM0002634</v>
          </cell>
          <cell r="C3359" t="str">
            <v>A2路面镜座</v>
          </cell>
        </row>
        <row r="3360">
          <cell r="B3360" t="str">
            <v>TMA0000465</v>
          </cell>
          <cell r="C3360" t="str">
            <v>铰链扶手纸箱</v>
          </cell>
        </row>
        <row r="3361">
          <cell r="B3361" t="str">
            <v>TMA0000465</v>
          </cell>
          <cell r="C3361" t="str">
            <v>铰链扶手纸箱</v>
          </cell>
        </row>
        <row r="3362">
          <cell r="B3362" t="str">
            <v>SHT0000559</v>
          </cell>
          <cell r="C3362" t="str">
            <v>右侧扶手护面总成</v>
          </cell>
        </row>
        <row r="3363">
          <cell r="B3363" t="str">
            <v>SLT0000775</v>
          </cell>
          <cell r="C3363" t="str">
            <v>M4左侧护板</v>
          </cell>
        </row>
        <row r="3364">
          <cell r="B3364" t="str">
            <v>TST0000163</v>
          </cell>
          <cell r="C3364" t="str">
            <v>ф7.5*80冲针</v>
          </cell>
        </row>
        <row r="3365">
          <cell r="B3365" t="str">
            <v>TST0000170</v>
          </cell>
          <cell r="C3365" t="str">
            <v>ф6.8*80冲针</v>
          </cell>
        </row>
        <row r="3366">
          <cell r="B3366" t="str">
            <v>TST0000175</v>
          </cell>
          <cell r="C3366" t="str">
            <v>ф7.6*80冲针</v>
          </cell>
        </row>
        <row r="3367">
          <cell r="B3367" t="str">
            <v>TST0000180</v>
          </cell>
          <cell r="C3367" t="str">
            <v>ф6.2*80冲针</v>
          </cell>
        </row>
        <row r="3368">
          <cell r="B3368" t="str">
            <v>TST0000181</v>
          </cell>
          <cell r="C3368" t="str">
            <v>ф7.2*80冲针</v>
          </cell>
        </row>
        <row r="3369">
          <cell r="B3369" t="str">
            <v>TST0000198</v>
          </cell>
          <cell r="C3369" t="str">
            <v>冲针φ7.1*80</v>
          </cell>
        </row>
        <row r="3370">
          <cell r="B3370" t="str">
            <v>TST0000470</v>
          </cell>
          <cell r="C3370" t="str">
            <v>塑焊枪枪芯220V-700W</v>
          </cell>
        </row>
        <row r="3371">
          <cell r="B3371" t="str">
            <v>SCS0004177</v>
          </cell>
          <cell r="C3371" t="str">
            <v>B40L中改后排靠背拉线总成</v>
          </cell>
        </row>
        <row r="3372">
          <cell r="B3372" t="str">
            <v>SHT0002294</v>
          </cell>
          <cell r="C3372" t="str">
            <v>调角器左上连接板组件</v>
          </cell>
        </row>
        <row r="3373">
          <cell r="B3373" t="str">
            <v>SHT0002296</v>
          </cell>
          <cell r="C3373" t="str">
            <v>调角器右上连接板组件</v>
          </cell>
        </row>
        <row r="3374">
          <cell r="B3374" t="str">
            <v>TST0000781</v>
          </cell>
          <cell r="C3374" t="str">
            <v>板材B410</v>
          </cell>
        </row>
        <row r="3375">
          <cell r="B3375" t="str">
            <v>SHT0011807</v>
          </cell>
          <cell r="C3375" t="str">
            <v>拉线总成</v>
          </cell>
        </row>
        <row r="3376">
          <cell r="B3376" t="str">
            <v>SHT0013123</v>
          </cell>
          <cell r="C3376" t="str">
            <v>仰角拉线总成</v>
          </cell>
        </row>
        <row r="3377">
          <cell r="B3377" t="str">
            <v>TSY0000468</v>
          </cell>
          <cell r="C3377" t="str">
            <v>打孔纸</v>
          </cell>
        </row>
        <row r="3378">
          <cell r="B3378" t="str">
            <v>REM0000500</v>
          </cell>
          <cell r="C3378" t="str">
            <v>北奔上镜座</v>
          </cell>
        </row>
        <row r="3379">
          <cell r="B3379" t="str">
            <v>TSY0000634</v>
          </cell>
          <cell r="C3379" t="str">
            <v>打孔纸1.6M</v>
          </cell>
        </row>
        <row r="3380">
          <cell r="B3380" t="str">
            <v>SHT0001860</v>
          </cell>
          <cell r="C3380" t="str">
            <v>下框左纵梁</v>
          </cell>
        </row>
        <row r="3381">
          <cell r="B3381" t="str">
            <v>SHT0001861</v>
          </cell>
          <cell r="C3381" t="str">
            <v>下框右纵梁</v>
          </cell>
        </row>
        <row r="3382">
          <cell r="B3382" t="str">
            <v>RSM0000102</v>
          </cell>
          <cell r="C3382" t="str">
            <v>ETX路面镜磨边镜片</v>
          </cell>
        </row>
        <row r="3383">
          <cell r="B3383" t="str">
            <v>SLT0001682</v>
          </cell>
          <cell r="C3383" t="str">
            <v>解锁拉线</v>
          </cell>
        </row>
        <row r="3384">
          <cell r="B3384" t="str">
            <v>SHT0010058</v>
          </cell>
          <cell r="C3384" t="str">
            <v>外绞架旋转轴</v>
          </cell>
        </row>
        <row r="3385">
          <cell r="B3385" t="str">
            <v>TST0000645</v>
          </cell>
          <cell r="C3385" t="str">
            <v>保温棉</v>
          </cell>
        </row>
        <row r="3386">
          <cell r="B3386" t="str">
            <v>TST0000716</v>
          </cell>
          <cell r="C3386" t="str">
            <v>磁铁定规</v>
          </cell>
        </row>
        <row r="3387">
          <cell r="B3387" t="str">
            <v>TST0000717</v>
          </cell>
          <cell r="C3387" t="str">
            <v>针杆</v>
          </cell>
        </row>
        <row r="3388">
          <cell r="B3388" t="str">
            <v>TST0001744</v>
          </cell>
          <cell r="C3388" t="str">
            <v>剪线簧片0.15m</v>
          </cell>
        </row>
        <row r="3389">
          <cell r="B3389" t="str">
            <v>TST0000349</v>
          </cell>
          <cell r="C3389" t="str">
            <v>密封胶</v>
          </cell>
        </row>
        <row r="3390">
          <cell r="B3390" t="str">
            <v>TST0001019</v>
          </cell>
          <cell r="C3390" t="str">
            <v>快速接头12*</v>
          </cell>
        </row>
        <row r="3391">
          <cell r="B3391" t="str">
            <v>TST0001052</v>
          </cell>
          <cell r="C3391" t="str">
            <v>二相插头</v>
          </cell>
        </row>
        <row r="3392">
          <cell r="B3392" t="str">
            <v>TST0001069</v>
          </cell>
          <cell r="C3392" t="str">
            <v>插头3级</v>
          </cell>
        </row>
        <row r="3393">
          <cell r="B3393" t="str">
            <v>TST0001108</v>
          </cell>
          <cell r="C3393" t="str">
            <v>胀管螺丝</v>
          </cell>
        </row>
        <row r="3394">
          <cell r="B3394" t="str">
            <v>TST0001181</v>
          </cell>
          <cell r="C3394" t="str">
            <v>风扇叶</v>
          </cell>
        </row>
        <row r="3395">
          <cell r="B3395" t="str">
            <v>TST0001216</v>
          </cell>
          <cell r="C3395" t="str">
            <v>PVC接头</v>
          </cell>
        </row>
        <row r="3396">
          <cell r="B3396" t="str">
            <v>TST0001529</v>
          </cell>
          <cell r="C3396" t="str">
            <v>涨管螺丝16</v>
          </cell>
        </row>
        <row r="3397">
          <cell r="B3397" t="str">
            <v>TST0001102</v>
          </cell>
          <cell r="C3397" t="str">
            <v>丝锥M4</v>
          </cell>
        </row>
        <row r="3398">
          <cell r="B3398" t="str">
            <v>TST0001315</v>
          </cell>
          <cell r="C3398" t="str">
            <v>有肩套20*35</v>
          </cell>
        </row>
        <row r="3399">
          <cell r="B3399" t="str">
            <v>TST0001896</v>
          </cell>
          <cell r="C3399" t="str">
            <v>卷材SPHC</v>
          </cell>
        </row>
        <row r="3400">
          <cell r="B3400" t="str">
            <v>SLT0010590</v>
          </cell>
          <cell r="C3400" t="str">
            <v>芯盘同步杆</v>
          </cell>
        </row>
        <row r="3401">
          <cell r="B3401" t="str">
            <v>TMA0000204</v>
          </cell>
          <cell r="C3401" t="str">
            <v>豪泺纸箱底</v>
          </cell>
        </row>
        <row r="3402">
          <cell r="B3402" t="str">
            <v>TMA0000204</v>
          </cell>
          <cell r="C3402" t="str">
            <v>豪泺纸箱底</v>
          </cell>
        </row>
        <row r="3403">
          <cell r="B3403" t="str">
            <v>TST0000034</v>
          </cell>
          <cell r="C3403" t="str">
            <v>板材SAPH440</v>
          </cell>
        </row>
        <row r="3404">
          <cell r="B3404" t="str">
            <v>TST0000090</v>
          </cell>
          <cell r="C3404" t="str">
            <v>卷材SAPH440</v>
          </cell>
        </row>
        <row r="3405">
          <cell r="B3405" t="str">
            <v>TWT0000091</v>
          </cell>
          <cell r="C3405" t="str">
            <v>焊管Q195</v>
          </cell>
        </row>
        <row r="3406">
          <cell r="B3406" t="str">
            <v>TWT0000110</v>
          </cell>
          <cell r="C3406" t="str">
            <v>焊管Q195光亮管</v>
          </cell>
        </row>
        <row r="3407">
          <cell r="B3407" t="str">
            <v>SLT0002564</v>
          </cell>
          <cell r="C3407" t="str">
            <v>驾驶员靠背支撑钢丝总成</v>
          </cell>
        </row>
        <row r="3408">
          <cell r="B3408" t="str">
            <v>SHT0001895</v>
          </cell>
          <cell r="C3408" t="str">
            <v>左侧调角连接板焊接总成</v>
          </cell>
        </row>
        <row r="3409">
          <cell r="B3409" t="str">
            <v>SHT0001896</v>
          </cell>
          <cell r="C3409" t="str">
            <v>右侧调角连接板焊接总成</v>
          </cell>
        </row>
        <row r="3410">
          <cell r="B3410" t="str">
            <v>SHT0013357</v>
          </cell>
          <cell r="C3410" t="str">
            <v>下框上安装板焊接总成</v>
          </cell>
        </row>
        <row r="3411">
          <cell r="B3411" t="str">
            <v>RSM0000042</v>
          </cell>
          <cell r="C3411" t="str">
            <v>豪泺路面镜镜座</v>
          </cell>
        </row>
        <row r="3412">
          <cell r="B3412" t="str">
            <v>TWT0000012</v>
          </cell>
          <cell r="C3412" t="str">
            <v>焊管Q195</v>
          </cell>
        </row>
        <row r="3413">
          <cell r="B3413" t="str">
            <v>SLT0000434</v>
          </cell>
          <cell r="C3413" t="str">
            <v>K1窄车铰链右</v>
          </cell>
        </row>
        <row r="3414">
          <cell r="B3414" t="str">
            <v>TMA0000586</v>
          </cell>
          <cell r="C3414" t="str">
            <v>1125*720*5双瓦楞纸隔板</v>
          </cell>
        </row>
        <row r="3415">
          <cell r="B3415" t="str">
            <v>TWT0000016</v>
          </cell>
          <cell r="C3415" t="str">
            <v>焊管SPCC</v>
          </cell>
        </row>
        <row r="3416">
          <cell r="B3416" t="str">
            <v>SCS0004130</v>
          </cell>
          <cell r="C3416" t="str">
            <v>B40L六分靠背支撑板</v>
          </cell>
        </row>
        <row r="3417">
          <cell r="B3417" t="str">
            <v>SCS0004130</v>
          </cell>
          <cell r="C3417" t="str">
            <v>B40L六分靠背支撑板</v>
          </cell>
        </row>
        <row r="3418">
          <cell r="B3418" t="str">
            <v>TST0000513</v>
          </cell>
          <cell r="C3418" t="str">
            <v>方尺25*50</v>
          </cell>
        </row>
        <row r="3419">
          <cell r="B3419" t="str">
            <v>TST0000588</v>
          </cell>
          <cell r="C3419" t="str">
            <v>开关（台钻用）</v>
          </cell>
        </row>
        <row r="3420">
          <cell r="B3420" t="str">
            <v>TST0001297</v>
          </cell>
          <cell r="C3420" t="str">
            <v>导柱销12*80</v>
          </cell>
        </row>
        <row r="3421">
          <cell r="B3421" t="str">
            <v>TST0001329</v>
          </cell>
          <cell r="C3421" t="str">
            <v>导柱28*160</v>
          </cell>
        </row>
        <row r="3422">
          <cell r="B3422" t="str">
            <v>SHT0010453</v>
          </cell>
          <cell r="C3422" t="str">
            <v>下框前横梁组件</v>
          </cell>
        </row>
        <row r="3423">
          <cell r="B3423" t="str">
            <v>REM0002255</v>
          </cell>
          <cell r="C3423" t="str">
            <v>T7H广角加热片左</v>
          </cell>
        </row>
        <row r="3424">
          <cell r="B3424" t="str">
            <v>REM0002283</v>
          </cell>
          <cell r="C3424" t="str">
            <v>T7H广角加热片右</v>
          </cell>
        </row>
        <row r="3425">
          <cell r="B3425" t="str">
            <v>RIM0000011</v>
          </cell>
          <cell r="C3425" t="str">
            <v>3GD镜片</v>
          </cell>
        </row>
        <row r="3426">
          <cell r="B3426" t="str">
            <v>RIM0000024</v>
          </cell>
          <cell r="C3426" t="str">
            <v>M20内视镜片</v>
          </cell>
        </row>
        <row r="3427">
          <cell r="B3427" t="str">
            <v>RIM0000103</v>
          </cell>
          <cell r="C3427" t="str">
            <v>18D内镜镜片</v>
          </cell>
        </row>
        <row r="3428">
          <cell r="B3428" t="str">
            <v>SCS0004371</v>
          </cell>
          <cell r="C3428" t="str">
            <v>中改左座椅座垫左前加强板</v>
          </cell>
        </row>
        <row r="3429">
          <cell r="B3429" t="str">
            <v>TST0000026</v>
          </cell>
          <cell r="C3429" t="str">
            <v>板材SAPH440</v>
          </cell>
        </row>
        <row r="3430">
          <cell r="B3430" t="str">
            <v>RIM0000099</v>
          </cell>
          <cell r="C3430" t="str">
            <v>内视镜L0823020004A0</v>
          </cell>
        </row>
        <row r="3431">
          <cell r="B3431" t="str">
            <v>TWT0000014</v>
          </cell>
          <cell r="C3431" t="str">
            <v>焊管Q195黑管</v>
          </cell>
        </row>
        <row r="3432">
          <cell r="B3432" t="str">
            <v>TWT0000125</v>
          </cell>
          <cell r="C3432" t="str">
            <v>焊管Q195光亮管</v>
          </cell>
        </row>
        <row r="3433">
          <cell r="B3433" t="str">
            <v>REM0000842</v>
          </cell>
          <cell r="C3433" t="str">
            <v>M50NLED线束合件</v>
          </cell>
        </row>
        <row r="3434">
          <cell r="B3434" t="str">
            <v>SLT0002647</v>
          </cell>
          <cell r="C3434" t="str">
            <v>K1标准头枕布套</v>
          </cell>
        </row>
        <row r="3435">
          <cell r="B3435" t="str">
            <v>SHT0000600</v>
          </cell>
          <cell r="C3435" t="str">
            <v>11款椰棕吊铺下面硬质棉</v>
          </cell>
        </row>
        <row r="3436">
          <cell r="B3436" t="str">
            <v>TST0000104</v>
          </cell>
          <cell r="C3436" t="str">
            <v>ф8.5（钻头）</v>
          </cell>
        </row>
        <row r="3437">
          <cell r="B3437" t="str">
            <v>TST0000530</v>
          </cell>
          <cell r="C3437" t="str">
            <v>扳手套头φ9</v>
          </cell>
        </row>
        <row r="3438">
          <cell r="B3438" t="str">
            <v>SHT0000619</v>
          </cell>
          <cell r="C3438" t="str">
            <v>2280椰棕吊铺下面硬质棉</v>
          </cell>
        </row>
        <row r="3439">
          <cell r="B3439" t="str">
            <v>SLT0010530</v>
          </cell>
          <cell r="C3439" t="str">
            <v>绞架连杆1</v>
          </cell>
        </row>
        <row r="3440">
          <cell r="B3440" t="str">
            <v>TWT0000059</v>
          </cell>
          <cell r="C3440" t="str">
            <v>焊管Q195</v>
          </cell>
        </row>
        <row r="3441">
          <cell r="B3441" t="str">
            <v>TST0000084</v>
          </cell>
          <cell r="C3441" t="str">
            <v>卷材ST12</v>
          </cell>
        </row>
        <row r="3442">
          <cell r="B3442" t="str">
            <v>TMA0000209</v>
          </cell>
          <cell r="C3442" t="str">
            <v>奥驰补盲镜包装箱</v>
          </cell>
        </row>
        <row r="3443">
          <cell r="B3443" t="str">
            <v>TMA0000209</v>
          </cell>
          <cell r="C3443" t="str">
            <v>奥驰补盲镜包装箱</v>
          </cell>
        </row>
        <row r="3444">
          <cell r="B3444" t="str">
            <v>SLT0010736</v>
          </cell>
          <cell r="C3444" t="str">
            <v>坐垫舒适性海绵1</v>
          </cell>
        </row>
        <row r="3445">
          <cell r="B3445" t="str">
            <v>TWT0000122</v>
          </cell>
          <cell r="C3445" t="str">
            <v>焊管Q235</v>
          </cell>
        </row>
        <row r="3446">
          <cell r="B3446" t="str">
            <v>REM0000786</v>
          </cell>
          <cell r="C3446" t="str">
            <v>C30D线束合件(低配)</v>
          </cell>
        </row>
        <row r="3447">
          <cell r="B3447" t="str">
            <v>SCS0004385</v>
          </cell>
          <cell r="C3447" t="str">
            <v>右侧调角器下连接板组合</v>
          </cell>
        </row>
        <row r="3448">
          <cell r="B3448" t="str">
            <v>SCS0004386</v>
          </cell>
          <cell r="C3448" t="str">
            <v>中改左侧调角器下连接板</v>
          </cell>
        </row>
        <row r="3449">
          <cell r="B3449" t="str">
            <v>SHT0013177</v>
          </cell>
          <cell r="C3449" t="str">
            <v>1.0升级上框后横梁组件</v>
          </cell>
        </row>
        <row r="3450">
          <cell r="B3450" t="str">
            <v>SLT0002553</v>
          </cell>
          <cell r="C3450" t="str">
            <v>驾驶员靠背支撑钢丝总成</v>
          </cell>
        </row>
        <row r="3451">
          <cell r="B3451" t="str">
            <v>REM0000539</v>
          </cell>
          <cell r="C3451" t="str">
            <v>济南重汽轻卡广角镜片</v>
          </cell>
        </row>
        <row r="3452">
          <cell r="B3452" t="str">
            <v>REM0001873</v>
          </cell>
          <cell r="C3452" t="str">
            <v>济南轻卡右舵广角镜片左</v>
          </cell>
        </row>
        <row r="3453">
          <cell r="B3453" t="str">
            <v>SHT0001387</v>
          </cell>
          <cell r="C3453" t="str">
            <v>调角器左下连接板组件</v>
          </cell>
        </row>
        <row r="3454">
          <cell r="B3454" t="str">
            <v>SHT0001389</v>
          </cell>
          <cell r="C3454" t="str">
            <v>调角器右下连接板组件</v>
          </cell>
        </row>
        <row r="3455">
          <cell r="B3455" t="str">
            <v>SHT0013184</v>
          </cell>
          <cell r="C3455" t="str">
            <v>副驾仰角拉线总成</v>
          </cell>
        </row>
        <row r="3456">
          <cell r="B3456" t="str">
            <v>SLT0010531</v>
          </cell>
          <cell r="C3456" t="str">
            <v>绞架连杆2</v>
          </cell>
        </row>
        <row r="3457">
          <cell r="B3457" t="str">
            <v>SHT0012089</v>
          </cell>
          <cell r="C3457" t="str">
            <v>外绞架连接杆</v>
          </cell>
        </row>
        <row r="3458">
          <cell r="B3458" t="str">
            <v>SCS0004775</v>
          </cell>
          <cell r="C3458" t="str">
            <v>前排靠背支撑框线总成</v>
          </cell>
        </row>
        <row r="3459">
          <cell r="B3459" t="str">
            <v>TST0001719</v>
          </cell>
          <cell r="C3459" t="str">
            <v>冷板材ST12</v>
          </cell>
        </row>
        <row r="3460">
          <cell r="B3460" t="str">
            <v>BFA0000626</v>
          </cell>
          <cell r="C3460" t="str">
            <v>φ16*120内方螺丝</v>
          </cell>
        </row>
        <row r="3461">
          <cell r="B3461" t="str">
            <v>BSP0010006</v>
          </cell>
          <cell r="C3461" t="str">
            <v>靠背调节蜗簧</v>
          </cell>
        </row>
        <row r="3462">
          <cell r="B3462" t="str">
            <v>TWT0000045</v>
          </cell>
          <cell r="C3462" t="str">
            <v>圆钢</v>
          </cell>
        </row>
        <row r="3463">
          <cell r="B3463" t="str">
            <v>SHT0001026</v>
          </cell>
          <cell r="C3463" t="str">
            <v>上框右支架</v>
          </cell>
        </row>
        <row r="3464">
          <cell r="B3464" t="str">
            <v>SHT0001027</v>
          </cell>
          <cell r="C3464" t="str">
            <v>上框左支架</v>
          </cell>
        </row>
        <row r="3465">
          <cell r="B3465" t="str">
            <v>SLT0002299</v>
          </cell>
          <cell r="C3465" t="str">
            <v>6486头枕骨架</v>
          </cell>
        </row>
        <row r="3466">
          <cell r="B3466" t="str">
            <v>SHT0001854</v>
          </cell>
          <cell r="C3466" t="str">
            <v>左纵梁</v>
          </cell>
        </row>
        <row r="3467">
          <cell r="B3467" t="str">
            <v>SHT0001855</v>
          </cell>
          <cell r="C3467" t="str">
            <v>右纵梁</v>
          </cell>
        </row>
        <row r="3468">
          <cell r="B3468" t="str">
            <v>SHT0012542</v>
          </cell>
          <cell r="C3468" t="str">
            <v>下框后连接板</v>
          </cell>
        </row>
        <row r="3469">
          <cell r="B3469" t="str">
            <v>TWT0000032</v>
          </cell>
          <cell r="C3469" t="str">
            <v>方管Q235</v>
          </cell>
        </row>
        <row r="3470">
          <cell r="B3470" t="str">
            <v>SHT0010810</v>
          </cell>
          <cell r="C3470" t="str">
            <v>水平减震活动轴</v>
          </cell>
        </row>
        <row r="3471">
          <cell r="B3471" t="str">
            <v>SHT0012144</v>
          </cell>
          <cell r="C3471" t="str">
            <v>左侧仰角卡板</v>
          </cell>
        </row>
        <row r="3472">
          <cell r="B3472" t="str">
            <v>SHT0012145</v>
          </cell>
          <cell r="C3472" t="str">
            <v>右侧仰角卡板</v>
          </cell>
        </row>
        <row r="3473">
          <cell r="B3473" t="str">
            <v>SHT0000770</v>
          </cell>
          <cell r="C3473" t="str">
            <v>H4上卧铺后围安装支架</v>
          </cell>
        </row>
        <row r="3474">
          <cell r="B3474" t="str">
            <v>SHT0000770</v>
          </cell>
          <cell r="C3474" t="str">
            <v>H4上卧铺后围安装支架</v>
          </cell>
        </row>
        <row r="3475">
          <cell r="B3475" t="str">
            <v>SHT0000770</v>
          </cell>
          <cell r="C3475" t="str">
            <v>H4上卧铺后围安装支架</v>
          </cell>
        </row>
        <row r="3476">
          <cell r="B3476" t="str">
            <v>SHT0013320</v>
          </cell>
          <cell r="C3476" t="str">
            <v>钢丝焊接总成</v>
          </cell>
        </row>
        <row r="3477">
          <cell r="B3477" t="str">
            <v>TST0000045</v>
          </cell>
          <cell r="C3477" t="str">
            <v>卷材SPHC</v>
          </cell>
        </row>
        <row r="3478">
          <cell r="B3478" t="str">
            <v>SHT0001097</v>
          </cell>
          <cell r="C3478" t="str">
            <v>下框右侧纵梁</v>
          </cell>
        </row>
        <row r="3479">
          <cell r="B3479" t="str">
            <v>SHT0001098</v>
          </cell>
          <cell r="C3479" t="str">
            <v>下框左侧纵梁</v>
          </cell>
        </row>
        <row r="3480">
          <cell r="B3480" t="str">
            <v>SHT0001248</v>
          </cell>
          <cell r="C3480" t="str">
            <v>下框前后横梁</v>
          </cell>
        </row>
        <row r="3481">
          <cell r="B3481" t="str">
            <v>SCS0004084</v>
          </cell>
          <cell r="C3481" t="str">
            <v>B40升降器手柄新状态</v>
          </cell>
        </row>
        <row r="3482">
          <cell r="B3482" t="str">
            <v>SHT0014358</v>
          </cell>
          <cell r="C3482" t="str">
            <v>上卧铺侧支撑</v>
          </cell>
        </row>
        <row r="3483">
          <cell r="B3483" t="str">
            <v>SCS0004390</v>
          </cell>
          <cell r="C3483" t="str">
            <v>中改右座椅调角器联动杆</v>
          </cell>
        </row>
        <row r="3484">
          <cell r="B3484" t="str">
            <v>SHT0001073</v>
          </cell>
          <cell r="C3484" t="str">
            <v>连动杆 F2535030X</v>
          </cell>
        </row>
        <row r="3485">
          <cell r="B3485" t="str">
            <v>SHT0012050</v>
          </cell>
          <cell r="C3485" t="str">
            <v>左旁侧板焊接总成</v>
          </cell>
        </row>
        <row r="3486">
          <cell r="B3486" t="str">
            <v>SHT0012051</v>
          </cell>
          <cell r="C3486" t="str">
            <v>右旁侧板焊接总成</v>
          </cell>
        </row>
        <row r="3487">
          <cell r="B3487" t="str">
            <v>TST0000178</v>
          </cell>
          <cell r="C3487" t="str">
            <v>ф5.6*80冲针</v>
          </cell>
        </row>
        <row r="3488">
          <cell r="B3488" t="str">
            <v>TST0000197</v>
          </cell>
          <cell r="C3488" t="str">
            <v>冲针φ5.2*80</v>
          </cell>
        </row>
        <row r="3489">
          <cell r="B3489" t="str">
            <v>TST0000208</v>
          </cell>
          <cell r="C3489" t="str">
            <v>冲针φ5.1*80</v>
          </cell>
        </row>
        <row r="3490">
          <cell r="B3490" t="str">
            <v>TST0000347</v>
          </cell>
          <cell r="C3490" t="str">
            <v>云石片</v>
          </cell>
        </row>
        <row r="3491">
          <cell r="B3491" t="str">
            <v>TST0000451</v>
          </cell>
          <cell r="C3491" t="str">
            <v>打包机开关</v>
          </cell>
        </row>
        <row r="3492">
          <cell r="B3492" t="str">
            <v>TST0000464</v>
          </cell>
          <cell r="C3492" t="str">
            <v>Φ4内方螺丝批咀</v>
          </cell>
        </row>
        <row r="3493">
          <cell r="B3493" t="str">
            <v>TST0000478</v>
          </cell>
          <cell r="C3493" t="str">
            <v>φ25镀锌直接头</v>
          </cell>
        </row>
        <row r="3494">
          <cell r="B3494" t="str">
            <v>TST0000490</v>
          </cell>
          <cell r="C3494" t="str">
            <v>直线导轨BRS-25</v>
          </cell>
        </row>
        <row r="3495">
          <cell r="B3495" t="str">
            <v>TMA0000381</v>
          </cell>
          <cell r="C3495" t="str">
            <v>捷运前下视纸箱</v>
          </cell>
        </row>
        <row r="3496">
          <cell r="B3496" t="str">
            <v>SHT0001857</v>
          </cell>
          <cell r="C3496" t="str">
            <v>上框后横梁总成</v>
          </cell>
        </row>
        <row r="3497">
          <cell r="B3497" t="str">
            <v>BFA0000354</v>
          </cell>
          <cell r="C3497" t="str">
            <v>内十字绞架连接轴2</v>
          </cell>
        </row>
        <row r="3498">
          <cell r="B3498" t="str">
            <v>SCS0004615</v>
          </cell>
          <cell r="C3498" t="str">
            <v>左上连接板总成</v>
          </cell>
        </row>
        <row r="3499">
          <cell r="B3499" t="str">
            <v>SHT0013319</v>
          </cell>
          <cell r="C3499" t="str">
            <v>调角器左上连接板总成</v>
          </cell>
        </row>
        <row r="3500">
          <cell r="B3500" t="str">
            <v>SHT0001034</v>
          </cell>
          <cell r="C3500" t="str">
            <v>左旁侧板总成</v>
          </cell>
        </row>
        <row r="3501">
          <cell r="B3501" t="str">
            <v>REM0002015</v>
          </cell>
          <cell r="C3501" t="str">
            <v>F1695主镜片</v>
          </cell>
        </row>
        <row r="3502">
          <cell r="B3502" t="str">
            <v>RCA0000114</v>
          </cell>
          <cell r="C3502" t="str">
            <v>新标准铰链左</v>
          </cell>
        </row>
        <row r="3503">
          <cell r="B3503" t="str">
            <v>RCA0000115</v>
          </cell>
          <cell r="C3503" t="str">
            <v>新标准铰链右</v>
          </cell>
        </row>
        <row r="3504">
          <cell r="B3504" t="str">
            <v>RCA0000114</v>
          </cell>
          <cell r="C3504" t="str">
            <v>新标准铰链左</v>
          </cell>
        </row>
        <row r="3505">
          <cell r="B3505" t="str">
            <v>RCA0000115</v>
          </cell>
          <cell r="C3505" t="str">
            <v>新标准铰链右</v>
          </cell>
        </row>
        <row r="3506">
          <cell r="B3506" t="str">
            <v>SHT0001039</v>
          </cell>
          <cell r="C3506" t="str">
            <v>内绞架左支撑板</v>
          </cell>
        </row>
        <row r="3507">
          <cell r="B3507" t="str">
            <v>SHT0001040</v>
          </cell>
          <cell r="C3507" t="str">
            <v>气囊下支架</v>
          </cell>
        </row>
        <row r="3508">
          <cell r="B3508" t="str">
            <v>SHT0002318</v>
          </cell>
          <cell r="C3508" t="str">
            <v>纵梁支撑架</v>
          </cell>
        </row>
        <row r="3509">
          <cell r="B3509" t="str">
            <v>RIM0000005</v>
          </cell>
          <cell r="C3509" t="str">
            <v>3GD镜杆</v>
          </cell>
        </row>
        <row r="3510">
          <cell r="B3510" t="str">
            <v>SHT0001952</v>
          </cell>
          <cell r="C3510" t="str">
            <v>安全带上悬置安装板总成</v>
          </cell>
        </row>
        <row r="3511">
          <cell r="B3511" t="str">
            <v>SHT0000703</v>
          </cell>
          <cell r="C3511" t="str">
            <v>驾驶员座垫护面总成</v>
          </cell>
        </row>
        <row r="3512">
          <cell r="B3512" t="str">
            <v>SHT0000790</v>
          </cell>
          <cell r="C3512" t="str">
            <v>副驾驶座垫护面总成</v>
          </cell>
        </row>
        <row r="3513">
          <cell r="B3513" t="str">
            <v>SLT0002635</v>
          </cell>
          <cell r="C3513" t="str">
            <v>K1经济型头枕布套</v>
          </cell>
        </row>
        <row r="3514">
          <cell r="B3514" t="str">
            <v>SHT0011657</v>
          </cell>
          <cell r="C3514" t="str">
            <v>坐垫舒适性海绵右</v>
          </cell>
        </row>
        <row r="3515">
          <cell r="B3515" t="str">
            <v>SHT0011658</v>
          </cell>
          <cell r="C3515" t="str">
            <v>坐垫舒适性海绵左</v>
          </cell>
        </row>
        <row r="3516">
          <cell r="B3516" t="str">
            <v>SHT0002382</v>
          </cell>
          <cell r="C3516" t="str">
            <v>上框后横梁螺母焊接组件</v>
          </cell>
        </row>
        <row r="3517">
          <cell r="B3517" t="str">
            <v>SCS0004736</v>
          </cell>
          <cell r="C3517" t="str">
            <v>六分靠背下连接板加强板</v>
          </cell>
        </row>
        <row r="3518">
          <cell r="B3518" t="str">
            <v>SLT0000433</v>
          </cell>
          <cell r="C3518" t="str">
            <v>K1窄车铰链左</v>
          </cell>
        </row>
        <row r="3519">
          <cell r="B3519" t="str">
            <v>SHT0000704</v>
          </cell>
          <cell r="C3519" t="str">
            <v>驾驶员座垫护面总成</v>
          </cell>
        </row>
        <row r="3520">
          <cell r="B3520" t="str">
            <v>REM0001683</v>
          </cell>
          <cell r="C3520" t="str">
            <v>H3下镜座</v>
          </cell>
        </row>
        <row r="3521">
          <cell r="B3521" t="str">
            <v>TST0000155</v>
          </cell>
          <cell r="C3521" t="str">
            <v>ф9*80冲针</v>
          </cell>
        </row>
        <row r="3522">
          <cell r="B3522" t="str">
            <v>SHT0001038</v>
          </cell>
          <cell r="C3522" t="str">
            <v>内绞架右支撑板</v>
          </cell>
        </row>
        <row r="3523">
          <cell r="B3523" t="str">
            <v>SHT0001095</v>
          </cell>
          <cell r="C3523" t="str">
            <v>拉线总成</v>
          </cell>
        </row>
        <row r="3524">
          <cell r="B3524" t="str">
            <v>REM0001876</v>
          </cell>
          <cell r="C3524" t="str">
            <v>济南轻卡右舵广角镜片右</v>
          </cell>
        </row>
        <row r="3525">
          <cell r="B3525" t="str">
            <v>REM0001720</v>
          </cell>
          <cell r="C3525" t="str">
            <v>奥驰广角镜片</v>
          </cell>
        </row>
        <row r="3526">
          <cell r="B3526" t="str">
            <v>SHT0014474</v>
          </cell>
          <cell r="C3526" t="str">
            <v>支架方管</v>
          </cell>
        </row>
        <row r="3527">
          <cell r="B3527" t="str">
            <v>RSM0000045</v>
          </cell>
          <cell r="C3527" t="str">
            <v>豪泺路面镜镜托</v>
          </cell>
        </row>
        <row r="3528">
          <cell r="B3528" t="str">
            <v>REM0002861</v>
          </cell>
          <cell r="C3528" t="str">
            <v>华菱广角镜托</v>
          </cell>
        </row>
        <row r="3529">
          <cell r="B3529" t="str">
            <v>SHT0013131</v>
          </cell>
          <cell r="C3529" t="str">
            <v>座框前边板焊接分总成</v>
          </cell>
        </row>
        <row r="3530">
          <cell r="B3530" t="str">
            <v>TST0000024</v>
          </cell>
          <cell r="C3530" t="str">
            <v>扁钢Q235</v>
          </cell>
        </row>
        <row r="3531">
          <cell r="B3531" t="str">
            <v>TMA0000255</v>
          </cell>
          <cell r="C3531" t="str">
            <v>出口捷运连接杆(七层)</v>
          </cell>
        </row>
        <row r="3532">
          <cell r="B3532" t="str">
            <v>REM0000143</v>
          </cell>
          <cell r="C3532" t="str">
            <v>C35DB后视镜镜片左(镀铬)</v>
          </cell>
        </row>
        <row r="3533">
          <cell r="B3533" t="str">
            <v>REM0000175</v>
          </cell>
          <cell r="C3533" t="str">
            <v>C35DB后视镜镜片右(镀铬)</v>
          </cell>
        </row>
        <row r="3534">
          <cell r="B3534" t="str">
            <v>SCS0001630</v>
          </cell>
          <cell r="C3534" t="str">
            <v>六分座垫右地锁连接板总成</v>
          </cell>
        </row>
        <row r="3535">
          <cell r="B3535" t="str">
            <v>SCS0001630</v>
          </cell>
          <cell r="C3535" t="str">
            <v>六分座垫右地锁连接板总成</v>
          </cell>
        </row>
        <row r="3536">
          <cell r="B3536" t="str">
            <v>SHT0010068</v>
          </cell>
          <cell r="C3536" t="str">
            <v>固定加强板焊接总成</v>
          </cell>
        </row>
        <row r="3537">
          <cell r="B3537" t="str">
            <v>SHT0011209</v>
          </cell>
          <cell r="C3537" t="str">
            <v>固定加强板焊接总成</v>
          </cell>
        </row>
        <row r="3538">
          <cell r="B3538" t="str">
            <v>REM0000782</v>
          </cell>
          <cell r="C3538" t="str">
            <v>C33D手折基板左</v>
          </cell>
        </row>
        <row r="3539">
          <cell r="B3539" t="str">
            <v>REM0000811</v>
          </cell>
          <cell r="C3539" t="str">
            <v>C33D手折基板右</v>
          </cell>
        </row>
        <row r="3540">
          <cell r="B3540" t="str">
            <v>TST0000956</v>
          </cell>
          <cell r="C3540" t="str">
            <v>导流体</v>
          </cell>
        </row>
        <row r="3541">
          <cell r="B3541" t="str">
            <v>REM0000778</v>
          </cell>
          <cell r="C3541" t="str">
            <v>C30D左镜片</v>
          </cell>
        </row>
        <row r="3542">
          <cell r="B3542" t="str">
            <v>REM0000809</v>
          </cell>
          <cell r="C3542" t="str">
            <v>C30D右镜片</v>
          </cell>
        </row>
        <row r="3543">
          <cell r="B3543" t="str">
            <v>REM0010154</v>
          </cell>
          <cell r="C3543" t="str">
            <v>H6左广角镜加热片</v>
          </cell>
        </row>
        <row r="3544">
          <cell r="B3544" t="str">
            <v>REM0010214</v>
          </cell>
          <cell r="C3544" t="str">
            <v>H6右广角镜加热片</v>
          </cell>
        </row>
        <row r="3545">
          <cell r="B3545" t="str">
            <v>REM0001828</v>
          </cell>
          <cell r="C3545" t="str">
            <v>华菱广角后盖</v>
          </cell>
        </row>
        <row r="3546">
          <cell r="B3546" t="str">
            <v>SCS0004333</v>
          </cell>
          <cell r="C3546" t="str">
            <v>B40六分座（无纺布）</v>
          </cell>
        </row>
        <row r="3547">
          <cell r="B3547" t="str">
            <v>SCS0004333</v>
          </cell>
          <cell r="C3547" t="str">
            <v>B40六分座（无纺布）</v>
          </cell>
        </row>
        <row r="3548">
          <cell r="B3548" t="str">
            <v>REM0001739</v>
          </cell>
          <cell r="C3548" t="str">
            <v>奥铃左镜座</v>
          </cell>
        </row>
        <row r="3549">
          <cell r="B3549" t="str">
            <v>REM0001743</v>
          </cell>
          <cell r="C3549" t="str">
            <v>奥铃右镜座</v>
          </cell>
        </row>
        <row r="3550">
          <cell r="B3550" t="str">
            <v>SHT0001029</v>
          </cell>
          <cell r="C3550" t="str">
            <v>座框左主板</v>
          </cell>
        </row>
        <row r="3551">
          <cell r="B3551" t="str">
            <v>REM0001115</v>
          </cell>
          <cell r="C3551" t="str">
            <v>B40L右手折压板</v>
          </cell>
        </row>
        <row r="3552">
          <cell r="B3552" t="str">
            <v>REM0001115</v>
          </cell>
          <cell r="C3552" t="str">
            <v>B40L右手折压板</v>
          </cell>
        </row>
        <row r="3553">
          <cell r="B3553" t="str">
            <v>SHT0011520</v>
          </cell>
          <cell r="C3553" t="str">
            <v>内绞架支撑管VDC</v>
          </cell>
        </row>
        <row r="3554">
          <cell r="B3554" t="str">
            <v>SHT0001865</v>
          </cell>
          <cell r="C3554" t="str">
            <v>下框后横梁组件</v>
          </cell>
        </row>
        <row r="3555">
          <cell r="B3555" t="str">
            <v>RSM0000038</v>
          </cell>
          <cell r="C3555" t="str">
            <v>ETX补盲镜镜座</v>
          </cell>
        </row>
        <row r="3556">
          <cell r="B3556" t="str">
            <v>BFA0000353</v>
          </cell>
          <cell r="C3556" t="str">
            <v>十字绞架连接轴1</v>
          </cell>
        </row>
        <row r="3557">
          <cell r="B3557" t="str">
            <v>SHT0000706</v>
          </cell>
          <cell r="C3557" t="str">
            <v>重卡扶手护面总成</v>
          </cell>
        </row>
        <row r="3558">
          <cell r="B3558" t="str">
            <v>SHT0001107</v>
          </cell>
          <cell r="C3558" t="str">
            <v>手轮连接杆</v>
          </cell>
        </row>
        <row r="3559">
          <cell r="B3559" t="str">
            <v>SHT0012042</v>
          </cell>
          <cell r="C3559" t="str">
            <v>升降锁止轴</v>
          </cell>
        </row>
        <row r="3560">
          <cell r="B3560" t="str">
            <v>TST0001419</v>
          </cell>
          <cell r="C3560" t="str">
            <v>标准杆ф4</v>
          </cell>
        </row>
        <row r="3561">
          <cell r="B3561" t="str">
            <v>TST0001714</v>
          </cell>
          <cell r="C3561" t="str">
            <v>板材Q235</v>
          </cell>
        </row>
        <row r="3562">
          <cell r="B3562" t="str">
            <v>SHT0001028</v>
          </cell>
          <cell r="C3562" t="str">
            <v>座框右主板</v>
          </cell>
        </row>
        <row r="3563">
          <cell r="B3563" t="str">
            <v>REM0002702</v>
          </cell>
          <cell r="C3563" t="str">
            <v>MA501手折镜座左</v>
          </cell>
        </row>
        <row r="3564">
          <cell r="B3564" t="str">
            <v>REM0002703</v>
          </cell>
          <cell r="C3564" t="str">
            <v>MA501手折镜座右</v>
          </cell>
        </row>
        <row r="3565">
          <cell r="B3565" t="str">
            <v>REM0002705</v>
          </cell>
          <cell r="C3565" t="str">
            <v>MA501电折镜座右</v>
          </cell>
        </row>
        <row r="3566">
          <cell r="B3566" t="str">
            <v>REM0001701</v>
          </cell>
          <cell r="C3566" t="str">
            <v>K1装饰罩左</v>
          </cell>
        </row>
        <row r="3567">
          <cell r="B3567" t="str">
            <v>REM0001711</v>
          </cell>
          <cell r="C3567" t="str">
            <v>K1装饰罩右</v>
          </cell>
        </row>
        <row r="3568">
          <cell r="B3568" t="str">
            <v>REM0000963</v>
          </cell>
          <cell r="C3568" t="str">
            <v>ETX2280上镜座左</v>
          </cell>
        </row>
        <row r="3569">
          <cell r="B3569" t="str">
            <v>REM0000975</v>
          </cell>
          <cell r="C3569" t="str">
            <v>ETX2280上镜座右</v>
          </cell>
        </row>
        <row r="3570">
          <cell r="B3570" t="str">
            <v>SHT0010446</v>
          </cell>
          <cell r="C3570" t="str">
            <v>销轴固定支架焊接总成</v>
          </cell>
        </row>
        <row r="3571">
          <cell r="B3571" t="str">
            <v>SHT0010451</v>
          </cell>
          <cell r="C3571" t="str">
            <v>座框前连接板焊接组件</v>
          </cell>
        </row>
        <row r="3572">
          <cell r="B3572" t="str">
            <v>RIM0000083</v>
          </cell>
          <cell r="C3572" t="str">
            <v>江淮室内镜片</v>
          </cell>
        </row>
        <row r="3573">
          <cell r="B3573" t="str">
            <v>RCA0000101</v>
          </cell>
          <cell r="C3573" t="str">
            <v>前支柱扶手</v>
          </cell>
        </row>
        <row r="3574">
          <cell r="B3574" t="str">
            <v>TMA0000396</v>
          </cell>
          <cell r="C3574" t="str">
            <v>L型901A0纸箱(25)</v>
          </cell>
        </row>
        <row r="3575">
          <cell r="B3575" t="str">
            <v>TMA0000397</v>
          </cell>
          <cell r="C3575" t="str">
            <v>L型3000纸箱(25)</v>
          </cell>
        </row>
        <row r="3576">
          <cell r="B3576" t="str">
            <v>TMA0000398</v>
          </cell>
          <cell r="C3576" t="str">
            <v>L型室纸箱(新-25只)</v>
          </cell>
        </row>
        <row r="3577">
          <cell r="B3577" t="str">
            <v>TMA0000414</v>
          </cell>
          <cell r="C3577" t="str">
            <v>L型101A0纸箱(25)</v>
          </cell>
        </row>
        <row r="3578">
          <cell r="B3578" t="str">
            <v>TMA0000415</v>
          </cell>
          <cell r="C3578" t="str">
            <v>L型37A0纸箱(25)</v>
          </cell>
        </row>
        <row r="3579">
          <cell r="B3579" t="str">
            <v>SCS0004591</v>
          </cell>
          <cell r="C3579" t="str">
            <v>前翻上支架电泳</v>
          </cell>
        </row>
        <row r="3580">
          <cell r="B3580" t="str">
            <v>SHT0001070</v>
          </cell>
          <cell r="C3580" t="str">
            <v>十字绞架连接轴2</v>
          </cell>
        </row>
        <row r="3581">
          <cell r="B3581" t="str">
            <v>SHT0002044</v>
          </cell>
          <cell r="C3581" t="str">
            <v>前倾角左档位</v>
          </cell>
        </row>
        <row r="3582">
          <cell r="B3582" t="str">
            <v>SHT0002045</v>
          </cell>
          <cell r="C3582" t="str">
            <v>前倾角右档位</v>
          </cell>
        </row>
        <row r="3583">
          <cell r="B3583" t="str">
            <v>REM0002777</v>
          </cell>
          <cell r="C3583" t="str">
            <v>后视镜大双面胶（左）</v>
          </cell>
        </row>
        <row r="3584">
          <cell r="B3584" t="str">
            <v>REM0002778</v>
          </cell>
          <cell r="C3584" t="str">
            <v>后视镜大双面胶（右）</v>
          </cell>
        </row>
        <row r="3585">
          <cell r="B3585" t="str">
            <v>REM0001620</v>
          </cell>
          <cell r="C3585" t="str">
            <v>1780镜片</v>
          </cell>
        </row>
        <row r="3586">
          <cell r="B3586" t="str">
            <v>TMA0000205</v>
          </cell>
          <cell r="C3586" t="str">
            <v>豪泺纸箱盖</v>
          </cell>
        </row>
        <row r="3587">
          <cell r="B3587" t="str">
            <v>TMA0000205</v>
          </cell>
          <cell r="C3587" t="str">
            <v>豪泺纸箱盖</v>
          </cell>
        </row>
        <row r="3588">
          <cell r="B3588" t="str">
            <v>SHT0011596</v>
          </cell>
          <cell r="C3588" t="str">
            <v>连接杆1</v>
          </cell>
        </row>
        <row r="3589">
          <cell r="B3589" t="str">
            <v>TST0001187</v>
          </cell>
          <cell r="C3589" t="str">
            <v>吊环M14</v>
          </cell>
        </row>
        <row r="3590">
          <cell r="B3590" t="str">
            <v>REM0000352</v>
          </cell>
          <cell r="C3590" t="str">
            <v>出口澳洲后视镜6线圆插座</v>
          </cell>
        </row>
        <row r="3591">
          <cell r="B3591" t="str">
            <v>SHT0013368</v>
          </cell>
          <cell r="C3591" t="str">
            <v>左侧支架</v>
          </cell>
        </row>
        <row r="3592">
          <cell r="B3592" t="str">
            <v>SHT0013369</v>
          </cell>
          <cell r="C3592" t="str">
            <v>右侧支架</v>
          </cell>
        </row>
        <row r="3593">
          <cell r="B3593" t="str">
            <v>SCS0004738</v>
          </cell>
          <cell r="C3593" t="str">
            <v>四分靠背上支撑板</v>
          </cell>
        </row>
        <row r="3594">
          <cell r="B3594" t="str">
            <v>SHT0001761</v>
          </cell>
          <cell r="C3594" t="str">
            <v>连接杆1（带槽）</v>
          </cell>
        </row>
        <row r="3595">
          <cell r="B3595" t="str">
            <v>SCS0004793</v>
          </cell>
          <cell r="C3595" t="str">
            <v>连接板1铸件</v>
          </cell>
        </row>
        <row r="3596">
          <cell r="B3596" t="str">
            <v>REM0000341</v>
          </cell>
          <cell r="C3596" t="str">
            <v>出口澳洲后视镜大镜片托</v>
          </cell>
        </row>
        <row r="3597">
          <cell r="B3597" t="str">
            <v>SHT0014637</v>
          </cell>
          <cell r="C3597" t="str">
            <v>联动杆</v>
          </cell>
        </row>
        <row r="3598">
          <cell r="B3598" t="str">
            <v>REM0000210</v>
          </cell>
          <cell r="C3598" t="str">
            <v>C35DB电折基板右</v>
          </cell>
        </row>
        <row r="3599">
          <cell r="B3599" t="str">
            <v>REM0000705</v>
          </cell>
          <cell r="C3599" t="str">
            <v>M20线束</v>
          </cell>
        </row>
        <row r="3600">
          <cell r="B3600" t="str">
            <v>TST0001537</v>
          </cell>
          <cell r="C3600" t="str">
            <v>钻头6.7</v>
          </cell>
        </row>
        <row r="3601">
          <cell r="B3601" t="str">
            <v>SHT0001864</v>
          </cell>
          <cell r="C3601" t="str">
            <v>气囊下支架</v>
          </cell>
        </row>
        <row r="3602">
          <cell r="B3602" t="str">
            <v>RSM0000009</v>
          </cell>
          <cell r="C3602" t="str">
            <v>欧曼下视镜片</v>
          </cell>
        </row>
        <row r="3603">
          <cell r="B3603" t="str">
            <v>TST0001589</v>
          </cell>
          <cell r="C3603" t="str">
            <v>顶针ф8</v>
          </cell>
        </row>
        <row r="3604">
          <cell r="B3604" t="str">
            <v>REM0000787</v>
          </cell>
          <cell r="C3604" t="str">
            <v>C33D卡框左</v>
          </cell>
        </row>
        <row r="3605">
          <cell r="B3605" t="str">
            <v>REM0000814</v>
          </cell>
          <cell r="C3605" t="str">
            <v>C33D卡框右</v>
          </cell>
        </row>
        <row r="3606">
          <cell r="B3606" t="str">
            <v>REM0001866</v>
          </cell>
          <cell r="C3606" t="str">
            <v>济南重汽轻卡右镜片</v>
          </cell>
        </row>
        <row r="3607">
          <cell r="B3607" t="str">
            <v>REM0001872</v>
          </cell>
          <cell r="C3607" t="str">
            <v>济南轻卡镜片左（右舵）</v>
          </cell>
        </row>
        <row r="3608">
          <cell r="B3608" t="str">
            <v>REM0001875</v>
          </cell>
          <cell r="C3608" t="str">
            <v>济南轻卡镜片右（右舵）</v>
          </cell>
        </row>
        <row r="3609">
          <cell r="B3609" t="str">
            <v>SCS0006025</v>
          </cell>
          <cell r="C3609" t="str">
            <v>旋转轴支架</v>
          </cell>
        </row>
        <row r="3610">
          <cell r="B3610" t="str">
            <v>SHT0002349</v>
          </cell>
          <cell r="C3610" t="str">
            <v>前支柱扶手总成</v>
          </cell>
        </row>
        <row r="3611">
          <cell r="B3611" t="str">
            <v>RCA0000017</v>
          </cell>
          <cell r="C3611" t="str">
            <v>后侧围扶手</v>
          </cell>
        </row>
        <row r="3612">
          <cell r="B3612" t="str">
            <v>SHT0000157</v>
          </cell>
          <cell r="C3612" t="str">
            <v>H3改型副司机左侧罩壳</v>
          </cell>
        </row>
        <row r="3613">
          <cell r="B3613" t="str">
            <v>SHT0010299</v>
          </cell>
          <cell r="C3613" t="str">
            <v>靠背调节手柄安装轴</v>
          </cell>
        </row>
        <row r="3614">
          <cell r="B3614" t="str">
            <v>TWT0000007</v>
          </cell>
          <cell r="C3614" t="str">
            <v>焊锡膏</v>
          </cell>
        </row>
        <row r="3615">
          <cell r="B3615" t="str">
            <v>TST0000710</v>
          </cell>
          <cell r="C3615" t="str">
            <v>白皮带</v>
          </cell>
        </row>
        <row r="3616">
          <cell r="B3616" t="str">
            <v>SHT0002385</v>
          </cell>
          <cell r="C3616" t="str">
            <v>下框前横梁螺母焊接组件</v>
          </cell>
        </row>
        <row r="3617">
          <cell r="B3617" t="str">
            <v>TST0000098</v>
          </cell>
          <cell r="C3617" t="str">
            <v>ф5.5（钻头）</v>
          </cell>
        </row>
        <row r="3618">
          <cell r="B3618" t="str">
            <v>TST0000874</v>
          </cell>
          <cell r="C3618" t="str">
            <v>胶圈</v>
          </cell>
        </row>
        <row r="3619">
          <cell r="B3619" t="str">
            <v>TST0001046</v>
          </cell>
          <cell r="C3619" t="str">
            <v>钢丝刷</v>
          </cell>
        </row>
        <row r="3620">
          <cell r="B3620" t="str">
            <v>TST0001089</v>
          </cell>
          <cell r="C3620" t="str">
            <v>PVC管箍</v>
          </cell>
        </row>
        <row r="3621">
          <cell r="B3621" t="str">
            <v>TST0001120</v>
          </cell>
          <cell r="C3621" t="str">
            <v>消声器</v>
          </cell>
        </row>
        <row r="3622">
          <cell r="B3622" t="str">
            <v>REM0000634</v>
          </cell>
          <cell r="C3622" t="str">
            <v>一汽MV3镜杆下护套</v>
          </cell>
        </row>
        <row r="3623">
          <cell r="B3623" t="str">
            <v>SCS0001317</v>
          </cell>
          <cell r="C3623" t="str">
            <v>靠背腰部支撑钣金</v>
          </cell>
        </row>
        <row r="3624">
          <cell r="B3624" t="str">
            <v>SCS0001317</v>
          </cell>
          <cell r="C3624" t="str">
            <v>靠背腰部支撑钣金</v>
          </cell>
        </row>
        <row r="3625">
          <cell r="B3625" t="str">
            <v>SCS0004757</v>
          </cell>
          <cell r="C3625" t="str">
            <v>右下固定板焊接组件</v>
          </cell>
        </row>
        <row r="3626">
          <cell r="B3626" t="str">
            <v>SCS0004758</v>
          </cell>
          <cell r="C3626" t="str">
            <v>左下固定板焊接组件</v>
          </cell>
        </row>
        <row r="3627">
          <cell r="B3627" t="str">
            <v>SHT0001907</v>
          </cell>
          <cell r="C3627" t="str">
            <v>前连接钣组件</v>
          </cell>
        </row>
        <row r="3628">
          <cell r="B3628" t="str">
            <v>SHT0001970</v>
          </cell>
          <cell r="C3628" t="str">
            <v>前连接钣</v>
          </cell>
        </row>
        <row r="3629">
          <cell r="B3629" t="str">
            <v>SLT0002537</v>
          </cell>
          <cell r="C3629" t="str">
            <v>驾驶员调角器上连接板</v>
          </cell>
        </row>
        <row r="3630">
          <cell r="B3630" t="str">
            <v>REM0001621</v>
          </cell>
          <cell r="C3630" t="str">
            <v>奥铃镜片</v>
          </cell>
        </row>
        <row r="3631">
          <cell r="B3631" t="str">
            <v>SHT0001171</v>
          </cell>
          <cell r="C3631" t="str">
            <v>后挂簧板组件</v>
          </cell>
        </row>
        <row r="3632">
          <cell r="B3632" t="str">
            <v>SHT0002249</v>
          </cell>
          <cell r="C3632" t="str">
            <v>靠背左连接板组件</v>
          </cell>
        </row>
        <row r="3633">
          <cell r="B3633" t="str">
            <v>SHT0002250</v>
          </cell>
          <cell r="C3633" t="str">
            <v>靠背右连接板组件</v>
          </cell>
        </row>
        <row r="3634">
          <cell r="B3634" t="str">
            <v>REM0001894</v>
          </cell>
          <cell r="C3634" t="str">
            <v>一汽军车广角镜镜片</v>
          </cell>
        </row>
        <row r="3635">
          <cell r="B3635" t="str">
            <v>REM0010319</v>
          </cell>
          <cell r="C3635" t="str">
            <v>一汽M38广角镜加热片</v>
          </cell>
        </row>
        <row r="3636">
          <cell r="B3636" t="str">
            <v>SHT0010128</v>
          </cell>
          <cell r="C3636" t="str">
            <v>仰角锁止齿板</v>
          </cell>
        </row>
        <row r="3637">
          <cell r="B3637" t="str">
            <v>TST0000166</v>
          </cell>
          <cell r="C3637" t="str">
            <v>ф8*80冲针</v>
          </cell>
        </row>
        <row r="3638">
          <cell r="B3638" t="str">
            <v>TMA0000394</v>
          </cell>
          <cell r="C3638" t="str">
            <v>3053下座纸箱</v>
          </cell>
        </row>
        <row r="3639">
          <cell r="B3639" t="str">
            <v>TMA0000394</v>
          </cell>
          <cell r="C3639" t="str">
            <v>3053下座纸箱</v>
          </cell>
        </row>
        <row r="3640">
          <cell r="B3640" t="str">
            <v>REM0003093</v>
          </cell>
          <cell r="C3640" t="str">
            <v>捷运前下视镜杆铸件</v>
          </cell>
        </row>
        <row r="3641">
          <cell r="B3641" t="str">
            <v>REM0000410</v>
          </cell>
          <cell r="C3641" t="str">
            <v>ETX下镜杆连接座</v>
          </cell>
        </row>
        <row r="3642">
          <cell r="B3642" t="str">
            <v>REM0000578</v>
          </cell>
          <cell r="C3642" t="str">
            <v>豪泺小镜片</v>
          </cell>
        </row>
        <row r="3643">
          <cell r="B3643" t="str">
            <v>REM0001107</v>
          </cell>
          <cell r="C3643" t="str">
            <v>B80C左加热片</v>
          </cell>
        </row>
        <row r="3644">
          <cell r="B3644" t="str">
            <v>REM0001123</v>
          </cell>
          <cell r="C3644" t="str">
            <v>B80C右加热片</v>
          </cell>
        </row>
        <row r="3645">
          <cell r="B3645" t="str">
            <v>REM0001791</v>
          </cell>
          <cell r="C3645" t="str">
            <v>重卡2号改裁R325镜片</v>
          </cell>
        </row>
        <row r="3646">
          <cell r="B3646" t="str">
            <v>REM0000838</v>
          </cell>
          <cell r="C3646" t="str">
            <v>M50N手折基板 左</v>
          </cell>
        </row>
        <row r="3647">
          <cell r="B3647" t="str">
            <v>RCA0000144</v>
          </cell>
          <cell r="C3647" t="str">
            <v>高位进气管支架2</v>
          </cell>
        </row>
        <row r="3648">
          <cell r="B3648" t="str">
            <v>RCA0000144</v>
          </cell>
          <cell r="C3648" t="str">
            <v>高位进气管支架2</v>
          </cell>
        </row>
        <row r="3649">
          <cell r="B3649" t="str">
            <v>REM0000462</v>
          </cell>
          <cell r="C3649" t="str">
            <v>ETX改型后视镜大镜片</v>
          </cell>
        </row>
        <row r="3650">
          <cell r="B3650" t="str">
            <v>REM0002674</v>
          </cell>
          <cell r="C3650" t="str">
            <v>1580镜杆铸件</v>
          </cell>
        </row>
        <row r="3651">
          <cell r="B3651" t="str">
            <v>SHT0002384</v>
          </cell>
          <cell r="C3651" t="str">
            <v>下框后横梁螺母焊接组件</v>
          </cell>
        </row>
        <row r="3652">
          <cell r="B3652" t="str">
            <v>RCA0000053</v>
          </cell>
          <cell r="C3652" t="str">
            <v>右上支架-145</v>
          </cell>
        </row>
        <row r="3653">
          <cell r="B3653" t="str">
            <v>REM0000866</v>
          </cell>
          <cell r="C3653" t="str">
            <v>M50N手折基板右</v>
          </cell>
        </row>
        <row r="3654">
          <cell r="B3654" t="str">
            <v>REM0001098</v>
          </cell>
          <cell r="C3654" t="str">
            <v>B40L左手折压板</v>
          </cell>
        </row>
        <row r="3655">
          <cell r="B3655" t="str">
            <v>REM0001151</v>
          </cell>
          <cell r="C3655" t="str">
            <v>B40L右电折压板</v>
          </cell>
        </row>
        <row r="3656">
          <cell r="B3656" t="str">
            <v>REM0001098</v>
          </cell>
          <cell r="C3656" t="str">
            <v>B40L左手折压板</v>
          </cell>
        </row>
        <row r="3657">
          <cell r="B3657" t="str">
            <v>REM0001151</v>
          </cell>
          <cell r="C3657" t="str">
            <v>B40L右电折压板</v>
          </cell>
        </row>
        <row r="3658">
          <cell r="B3658" t="str">
            <v>TST0000594</v>
          </cell>
          <cell r="C3658" t="str">
            <v>防水接头φ25</v>
          </cell>
        </row>
        <row r="3659">
          <cell r="B3659" t="str">
            <v>TST0000102</v>
          </cell>
          <cell r="C3659" t="str">
            <v>ф8（钻头）</v>
          </cell>
        </row>
        <row r="3660">
          <cell r="B3660" t="str">
            <v>TST0000690</v>
          </cell>
          <cell r="C3660" t="str">
            <v>工装牌</v>
          </cell>
        </row>
        <row r="3661">
          <cell r="B3661" t="str">
            <v>TST0000136</v>
          </cell>
          <cell r="C3661" t="str">
            <v>φ16*30内方螺丝</v>
          </cell>
        </row>
        <row r="3662">
          <cell r="B3662" t="str">
            <v>REM0001105</v>
          </cell>
          <cell r="C3662" t="str">
            <v>B80C左镜片</v>
          </cell>
        </row>
        <row r="3663">
          <cell r="B3663" t="str">
            <v>REM0001121</v>
          </cell>
          <cell r="C3663" t="str">
            <v>B80C右镜片</v>
          </cell>
        </row>
        <row r="3664">
          <cell r="B3664" t="str">
            <v>SHT0013311</v>
          </cell>
          <cell r="C3664" t="str">
            <v>调角器右上连接板总成</v>
          </cell>
        </row>
        <row r="3665">
          <cell r="B3665" t="str">
            <v>SHT0002088</v>
          </cell>
          <cell r="C3665" t="str">
            <v>调角器连接杆</v>
          </cell>
        </row>
        <row r="3666">
          <cell r="B3666" t="str">
            <v>REM0001744</v>
          </cell>
          <cell r="C3666" t="str">
            <v>GCC镜片</v>
          </cell>
        </row>
        <row r="3667">
          <cell r="B3667" t="str">
            <v>REM0000317</v>
          </cell>
          <cell r="C3667" t="str">
            <v>ETX广角镜片</v>
          </cell>
        </row>
        <row r="3668">
          <cell r="B3668" t="str">
            <v>REM0001640</v>
          </cell>
          <cell r="C3668" t="str">
            <v>1475右镜座</v>
          </cell>
        </row>
        <row r="3669">
          <cell r="B3669" t="str">
            <v>RCA0000050</v>
          </cell>
          <cell r="C3669" t="str">
            <v>左上支架-142</v>
          </cell>
        </row>
        <row r="3670">
          <cell r="B3670" t="str">
            <v>RCA0000051</v>
          </cell>
          <cell r="C3670" t="str">
            <v>右上支架-143</v>
          </cell>
        </row>
        <row r="3671">
          <cell r="B3671" t="str">
            <v>SHT0010798</v>
          </cell>
          <cell r="C3671" t="str">
            <v>靠背调节铸件(福田)</v>
          </cell>
        </row>
        <row r="3672">
          <cell r="B3672" t="str">
            <v>REM0000835</v>
          </cell>
          <cell r="C3672" t="str">
            <v>M50N左镜片</v>
          </cell>
        </row>
        <row r="3673">
          <cell r="B3673" t="str">
            <v>REM0000864</v>
          </cell>
          <cell r="C3673" t="str">
            <v>M50N右镜片</v>
          </cell>
        </row>
        <row r="3674">
          <cell r="B3674" t="str">
            <v>SHT0001388</v>
          </cell>
          <cell r="C3674" t="str">
            <v>调角器左上连接板组件</v>
          </cell>
        </row>
        <row r="3675">
          <cell r="B3675" t="str">
            <v>SHT0001390</v>
          </cell>
          <cell r="C3675" t="str">
            <v>调角器右上连接板组件</v>
          </cell>
        </row>
        <row r="3676">
          <cell r="B3676" t="str">
            <v>RCA0000213</v>
          </cell>
          <cell r="C3676" t="str">
            <v>卧铺支左</v>
          </cell>
        </row>
        <row r="3677">
          <cell r="B3677" t="str">
            <v>RCA0000214</v>
          </cell>
          <cell r="C3677" t="str">
            <v>卧铺支左</v>
          </cell>
        </row>
        <row r="3678">
          <cell r="B3678" t="str">
            <v>SCS0004377</v>
          </cell>
          <cell r="C3678" t="str">
            <v>中改左座椅座垫右侧加强板</v>
          </cell>
        </row>
        <row r="3679">
          <cell r="B3679" t="str">
            <v>SCS0004378</v>
          </cell>
          <cell r="C3679" t="str">
            <v>中改左座椅座垫左侧加强板</v>
          </cell>
        </row>
        <row r="3680">
          <cell r="B3680" t="str">
            <v>TST0000365</v>
          </cell>
          <cell r="C3680" t="str">
            <v>压板螺丝φ16*150</v>
          </cell>
        </row>
        <row r="3681">
          <cell r="B3681" t="str">
            <v>SCS0003287</v>
          </cell>
          <cell r="C3681" t="str">
            <v>U201解锁扣手底座</v>
          </cell>
        </row>
        <row r="3682">
          <cell r="B3682" t="str">
            <v>SHT0001872</v>
          </cell>
          <cell r="C3682" t="str">
            <v>气囊上支架</v>
          </cell>
        </row>
        <row r="3683">
          <cell r="B3683" t="str">
            <v>TMA0000464</v>
          </cell>
          <cell r="C3683" t="str">
            <v>H4外后视镜箱盖</v>
          </cell>
        </row>
        <row r="3684">
          <cell r="B3684" t="str">
            <v>TMA0000464</v>
          </cell>
          <cell r="C3684" t="str">
            <v>H4外后视镜箱盖</v>
          </cell>
        </row>
        <row r="3685">
          <cell r="B3685" t="str">
            <v>SHT0001019</v>
          </cell>
          <cell r="C3685" t="str">
            <v>调角器右下连接板</v>
          </cell>
        </row>
        <row r="3686">
          <cell r="B3686" t="str">
            <v>SHT0001021</v>
          </cell>
          <cell r="C3686" t="str">
            <v>调角器左下连接板</v>
          </cell>
        </row>
        <row r="3687">
          <cell r="B3687" t="str">
            <v>RCA0000052</v>
          </cell>
          <cell r="C3687" t="str">
            <v>左上支架-144</v>
          </cell>
        </row>
        <row r="3688">
          <cell r="B3688" t="str">
            <v>REM0000681</v>
          </cell>
          <cell r="C3688" t="str">
            <v>M20左镜片</v>
          </cell>
        </row>
        <row r="3689">
          <cell r="B3689" t="str">
            <v>REM0000707</v>
          </cell>
          <cell r="C3689" t="str">
            <v>M20右镜片</v>
          </cell>
        </row>
        <row r="3690">
          <cell r="B3690" t="str">
            <v>RSM0000101</v>
          </cell>
          <cell r="C3690" t="str">
            <v>ETX路面镜直烧镜片</v>
          </cell>
        </row>
        <row r="3691">
          <cell r="B3691" t="str">
            <v>SLT0010632</v>
          </cell>
          <cell r="C3691" t="str">
            <v>驾驶员右侧护板</v>
          </cell>
        </row>
        <row r="3692">
          <cell r="B3692" t="str">
            <v>SHT0002383</v>
          </cell>
          <cell r="C3692" t="str">
            <v>下框前横梁螺母焊接组件</v>
          </cell>
        </row>
        <row r="3693">
          <cell r="B3693" t="str">
            <v>SCS0011380</v>
          </cell>
          <cell r="C3693" t="str">
            <v>C50EB-C13靠背舒适性海绵B</v>
          </cell>
        </row>
        <row r="3694">
          <cell r="B3694" t="str">
            <v>SCS0011403</v>
          </cell>
          <cell r="C3694" t="str">
            <v>C50EB-C13坐垫舒适性海绵A</v>
          </cell>
        </row>
        <row r="3695">
          <cell r="B3695" t="str">
            <v>TMA0000265</v>
          </cell>
          <cell r="C3695" t="str">
            <v>H3右连接杆包装箱</v>
          </cell>
        </row>
        <row r="3696">
          <cell r="B3696" t="str">
            <v>TMA0000266</v>
          </cell>
          <cell r="C3696" t="str">
            <v>H3左连接杆包装箱</v>
          </cell>
        </row>
        <row r="3697">
          <cell r="B3697" t="str">
            <v>TMA0000265</v>
          </cell>
          <cell r="C3697" t="str">
            <v>H3右连接杆包装箱</v>
          </cell>
        </row>
        <row r="3698">
          <cell r="B3698" t="str">
            <v>TMA0000266</v>
          </cell>
          <cell r="C3698" t="str">
            <v>H3左连接杆包装箱</v>
          </cell>
        </row>
        <row r="3699">
          <cell r="B3699" t="str">
            <v>SCS0004772</v>
          </cell>
          <cell r="C3699" t="str">
            <v>升降齿板</v>
          </cell>
        </row>
        <row r="3700">
          <cell r="B3700" t="str">
            <v>REM0000912</v>
          </cell>
          <cell r="C3700" t="str">
            <v>B40左镜片</v>
          </cell>
        </row>
        <row r="3701">
          <cell r="B3701" t="str">
            <v>REM0000928</v>
          </cell>
          <cell r="C3701" t="str">
            <v>B40右镜片</v>
          </cell>
        </row>
        <row r="3702">
          <cell r="B3702" t="str">
            <v>SCS0011381</v>
          </cell>
          <cell r="C3702" t="str">
            <v>C50EB-C13靠背舒适性海绵C</v>
          </cell>
        </row>
        <row r="3703">
          <cell r="B3703" t="str">
            <v>REM0000198</v>
          </cell>
          <cell r="C3703" t="str">
            <v>C35DB加热片低配(左)</v>
          </cell>
        </row>
        <row r="3704">
          <cell r="B3704" t="str">
            <v>REM0000209</v>
          </cell>
          <cell r="C3704" t="str">
            <v>C35DB加热片低配(右)</v>
          </cell>
        </row>
        <row r="3705">
          <cell r="B3705" t="str">
            <v>SHT0010286</v>
          </cell>
          <cell r="C3705" t="str">
            <v>司机滑轨解锁手柄</v>
          </cell>
        </row>
        <row r="3706">
          <cell r="B3706" t="str">
            <v>SLT0010529</v>
          </cell>
          <cell r="C3706" t="str">
            <v>绞架连杆3</v>
          </cell>
        </row>
        <row r="3707">
          <cell r="B3707" t="str">
            <v>SCS0004740</v>
          </cell>
          <cell r="C3707" t="str">
            <v>四分靠背下连接板</v>
          </cell>
        </row>
        <row r="3708">
          <cell r="B3708" t="str">
            <v>REM0002297</v>
          </cell>
          <cell r="C3708" t="str">
            <v>C35DB左加热片</v>
          </cell>
        </row>
        <row r="3709">
          <cell r="B3709" t="str">
            <v>REM0002298</v>
          </cell>
          <cell r="C3709" t="str">
            <v>C35DB右加热片</v>
          </cell>
        </row>
        <row r="3710">
          <cell r="B3710" t="str">
            <v>REM0002170</v>
          </cell>
          <cell r="C3710" t="str">
            <v>H4改型镜体左下右上盖02</v>
          </cell>
        </row>
        <row r="3711">
          <cell r="B3711" t="str">
            <v>SHT0010256</v>
          </cell>
          <cell r="C3711" t="str">
            <v>调节器解锁钣金</v>
          </cell>
        </row>
        <row r="3712">
          <cell r="B3712" t="str">
            <v>SHT0000354</v>
          </cell>
          <cell r="C3712" t="str">
            <v>摆轮</v>
          </cell>
        </row>
        <row r="3713">
          <cell r="B3713" t="str">
            <v>SHT0000354</v>
          </cell>
          <cell r="C3713" t="str">
            <v>摆轮</v>
          </cell>
        </row>
        <row r="3714">
          <cell r="B3714" t="str">
            <v>SHT0001096</v>
          </cell>
          <cell r="C3714" t="str">
            <v>下框前横梁</v>
          </cell>
        </row>
        <row r="3715">
          <cell r="B3715" t="str">
            <v>SHT0013149</v>
          </cell>
          <cell r="C3715" t="str">
            <v>下框前横梁组件</v>
          </cell>
        </row>
        <row r="3716">
          <cell r="B3716" t="str">
            <v>TST0001683</v>
          </cell>
          <cell r="C3716" t="str">
            <v>碳酸钠(纯碱)</v>
          </cell>
        </row>
        <row r="3717">
          <cell r="B3717" t="str">
            <v>SHT0013182</v>
          </cell>
          <cell r="C3717" t="str">
            <v>气弹簧锁止座</v>
          </cell>
        </row>
        <row r="3718">
          <cell r="B3718" t="str">
            <v>SHT0000998</v>
          </cell>
          <cell r="C3718" t="str">
            <v>调角器右下连接板</v>
          </cell>
        </row>
        <row r="3719">
          <cell r="B3719" t="str">
            <v>SHT0000999</v>
          </cell>
          <cell r="C3719" t="str">
            <v>调角器左下连接板</v>
          </cell>
        </row>
        <row r="3720">
          <cell r="B3720" t="str">
            <v>SHT0010257</v>
          </cell>
          <cell r="C3720" t="str">
            <v>靠背调节铸件</v>
          </cell>
        </row>
        <row r="3721">
          <cell r="B3721" t="str">
            <v>REM0002872</v>
          </cell>
          <cell r="C3721" t="str">
            <v>1540左镜座</v>
          </cell>
        </row>
        <row r="3722">
          <cell r="B3722" t="str">
            <v>REM0002874</v>
          </cell>
          <cell r="C3722" t="str">
            <v>1540镜座右</v>
          </cell>
        </row>
        <row r="3723">
          <cell r="B3723" t="str">
            <v>REM0002872</v>
          </cell>
          <cell r="C3723" t="str">
            <v>1540左镜座</v>
          </cell>
        </row>
        <row r="3724">
          <cell r="B3724" t="str">
            <v>REM0002874</v>
          </cell>
          <cell r="C3724" t="str">
            <v>1540镜座右</v>
          </cell>
        </row>
        <row r="3725">
          <cell r="B3725" t="str">
            <v>SCS0004182</v>
          </cell>
          <cell r="C3725" t="str">
            <v>左座椅靠背防护罩</v>
          </cell>
        </row>
        <row r="3726">
          <cell r="B3726" t="str">
            <v>SCS0004182</v>
          </cell>
          <cell r="C3726" t="str">
            <v>左座椅靠背防护罩</v>
          </cell>
        </row>
        <row r="3727">
          <cell r="B3727" t="str">
            <v>REM0003107</v>
          </cell>
          <cell r="C3727" t="str">
            <v>矿山车左镜座</v>
          </cell>
        </row>
        <row r="3728">
          <cell r="B3728" t="str">
            <v>SCS0004376</v>
          </cell>
          <cell r="C3728" t="str">
            <v>中改安全带固定钣金组合</v>
          </cell>
        </row>
        <row r="3729">
          <cell r="B3729" t="str">
            <v>RCA0000215</v>
          </cell>
          <cell r="C3729" t="str">
            <v>摇杆总成</v>
          </cell>
        </row>
        <row r="3730">
          <cell r="B3730" t="str">
            <v>REM0002013</v>
          </cell>
          <cell r="C3730" t="str">
            <v>F1695广角镜片</v>
          </cell>
        </row>
        <row r="3731">
          <cell r="B3731" t="str">
            <v>SLT0010687</v>
          </cell>
          <cell r="C3731" t="str">
            <v>副驾调角器左侧上连接板</v>
          </cell>
        </row>
        <row r="3732">
          <cell r="B3732" t="str">
            <v>SLT0010688</v>
          </cell>
          <cell r="C3732" t="str">
            <v>副驾调角器右侧上连接板</v>
          </cell>
        </row>
        <row r="3733">
          <cell r="B3733" t="str">
            <v>REM0002633</v>
          </cell>
          <cell r="C3733" t="str">
            <v>斯太尔王右上1镜座</v>
          </cell>
        </row>
        <row r="3734">
          <cell r="B3734" t="str">
            <v>SHT0012829</v>
          </cell>
          <cell r="C3734" t="str">
            <v>五档齿板</v>
          </cell>
        </row>
        <row r="3735">
          <cell r="B3735" t="str">
            <v>SHT0001000</v>
          </cell>
          <cell r="C3735" t="str">
            <v>右旁侧板</v>
          </cell>
        </row>
        <row r="3736">
          <cell r="B3736" t="str">
            <v>SHT0001001</v>
          </cell>
          <cell r="C3736" t="str">
            <v>左旁侧板</v>
          </cell>
        </row>
        <row r="3737">
          <cell r="B3737" t="str">
            <v>SHT0012004</v>
          </cell>
          <cell r="C3737" t="str">
            <v>左旁侧板</v>
          </cell>
        </row>
        <row r="3738">
          <cell r="B3738" t="str">
            <v>SHT0012005</v>
          </cell>
          <cell r="C3738" t="str">
            <v>右旁侧板</v>
          </cell>
        </row>
        <row r="3739">
          <cell r="B3739" t="str">
            <v>REM0000804</v>
          </cell>
          <cell r="C3739" t="str">
            <v>C30D左加热片</v>
          </cell>
        </row>
        <row r="3740">
          <cell r="B3740" t="str">
            <v>REM0000831</v>
          </cell>
          <cell r="C3740" t="str">
            <v>C30D右加热片</v>
          </cell>
        </row>
        <row r="3741">
          <cell r="B3741" t="str">
            <v>SCS0004197</v>
          </cell>
          <cell r="C3741" t="str">
            <v>左座椅靠背背板</v>
          </cell>
        </row>
        <row r="3742">
          <cell r="B3742" t="str">
            <v>SCS0004197</v>
          </cell>
          <cell r="C3742" t="str">
            <v>左座椅靠背背板</v>
          </cell>
        </row>
        <row r="3743">
          <cell r="B3743" t="str">
            <v>SLT0000119</v>
          </cell>
          <cell r="C3743" t="str">
            <v>M3后排支撑管</v>
          </cell>
        </row>
        <row r="3744">
          <cell r="B3744" t="str">
            <v>REM0003012</v>
          </cell>
          <cell r="C3744" t="str">
            <v>奥驰A镜座钣金</v>
          </cell>
        </row>
        <row r="3745">
          <cell r="B3745" t="str">
            <v>REM0003012</v>
          </cell>
          <cell r="C3745" t="str">
            <v>奥驰A镜座钣金</v>
          </cell>
        </row>
        <row r="3746">
          <cell r="B3746" t="str">
            <v>REM0002869</v>
          </cell>
          <cell r="C3746" t="str">
            <v>A2连接座</v>
          </cell>
        </row>
        <row r="3747">
          <cell r="B3747" t="str">
            <v>SHT0013970</v>
          </cell>
          <cell r="C3747" t="str">
            <v>功能座椅遮挡塑料件</v>
          </cell>
        </row>
        <row r="3748">
          <cell r="B3748" t="str">
            <v>SHT0001099</v>
          </cell>
          <cell r="C3748" t="str">
            <v>下框后横梁</v>
          </cell>
        </row>
        <row r="3749">
          <cell r="B3749" t="str">
            <v>SBS0010139</v>
          </cell>
          <cell r="C3749" t="str">
            <v>副驾驶员左侧护板</v>
          </cell>
        </row>
        <row r="3750">
          <cell r="B3750" t="str">
            <v>TST0000220</v>
          </cell>
          <cell r="C3750" t="str">
            <v>冲针φ9.1*60</v>
          </cell>
        </row>
        <row r="3751">
          <cell r="B3751" t="str">
            <v>SCS0010816</v>
          </cell>
          <cell r="C3751" t="str">
            <v>左座垫-舒适性泡棉3</v>
          </cell>
        </row>
        <row r="3752">
          <cell r="B3752" t="str">
            <v>SHT0011360</v>
          </cell>
          <cell r="C3752" t="str">
            <v>侧翼塑料支撑板</v>
          </cell>
        </row>
        <row r="3753">
          <cell r="B3753" t="str">
            <v>SLT0010759</v>
          </cell>
          <cell r="C3753" t="str">
            <v>驾驶员靠背支撑钢丝总成</v>
          </cell>
        </row>
        <row r="3754">
          <cell r="B3754" t="str">
            <v>SCS0003313</v>
          </cell>
          <cell r="C3754" t="str">
            <v>U201扶手外侧尼龙套</v>
          </cell>
        </row>
        <row r="3755">
          <cell r="B3755" t="str">
            <v>SCS0003327</v>
          </cell>
          <cell r="C3755" t="str">
            <v>U201尼龙套</v>
          </cell>
        </row>
        <row r="3756">
          <cell r="B3756" t="str">
            <v>BEC0000050</v>
          </cell>
          <cell r="C3756" t="str">
            <v>翘板式开关</v>
          </cell>
        </row>
        <row r="3757">
          <cell r="B3757" t="str">
            <v>SBS0010134</v>
          </cell>
          <cell r="C3757" t="str">
            <v>主驾右支腿前轴套</v>
          </cell>
        </row>
        <row r="3758">
          <cell r="B3758" t="str">
            <v>BFA0000644</v>
          </cell>
          <cell r="C3758" t="str">
            <v>内方螺丝</v>
          </cell>
        </row>
        <row r="3759">
          <cell r="B3759" t="str">
            <v>TST0001539</v>
          </cell>
          <cell r="C3759" t="str">
            <v>ф5（钻头）</v>
          </cell>
        </row>
        <row r="3760">
          <cell r="B3760" t="str">
            <v>TST0001837</v>
          </cell>
          <cell r="C3760" t="str">
            <v>线簧φ2*22</v>
          </cell>
        </row>
        <row r="3761">
          <cell r="B3761" t="str">
            <v>SHT0012114</v>
          </cell>
          <cell r="C3761" t="str">
            <v>左旁侧板</v>
          </cell>
        </row>
        <row r="3762">
          <cell r="B3762" t="str">
            <v>SHT0012116</v>
          </cell>
          <cell r="C3762" t="str">
            <v>右旁侧板</v>
          </cell>
        </row>
        <row r="3763">
          <cell r="B3763" t="str">
            <v>SLT0000039</v>
          </cell>
          <cell r="C3763" t="str">
            <v>M3驾驶员滑道连接板</v>
          </cell>
        </row>
        <row r="3764">
          <cell r="B3764" t="str">
            <v>TMA0000443</v>
          </cell>
          <cell r="C3764" t="str">
            <v>华菱室内镜纸箱</v>
          </cell>
        </row>
        <row r="3765">
          <cell r="B3765" t="str">
            <v>TMA0000443</v>
          </cell>
          <cell r="C3765" t="str">
            <v>华菱室内镜纸箱</v>
          </cell>
        </row>
        <row r="3766">
          <cell r="B3766" t="str">
            <v>SHT0001856</v>
          </cell>
          <cell r="C3766" t="str">
            <v>上框前横梁</v>
          </cell>
        </row>
        <row r="3767">
          <cell r="B3767" t="str">
            <v>SHT0000692</v>
          </cell>
          <cell r="C3767" t="str">
            <v>H4下卧铺加宽包装膜</v>
          </cell>
        </row>
        <row r="3768">
          <cell r="B3768" t="str">
            <v>SHT0000692</v>
          </cell>
          <cell r="C3768" t="str">
            <v>H4下卧铺加宽包装膜</v>
          </cell>
        </row>
        <row r="3769">
          <cell r="B3769" t="str">
            <v>SHT0001862</v>
          </cell>
          <cell r="C3769" t="str">
            <v>左滑轨链接钣</v>
          </cell>
        </row>
        <row r="3770">
          <cell r="B3770" t="str">
            <v>SHT0001863</v>
          </cell>
          <cell r="C3770" t="str">
            <v>右滑轨链接钣</v>
          </cell>
        </row>
        <row r="3771">
          <cell r="B3771" t="str">
            <v>SCS0004399</v>
          </cell>
          <cell r="C3771" t="str">
            <v>中改卷收器固定钣金组合</v>
          </cell>
        </row>
        <row r="3772">
          <cell r="B3772" t="str">
            <v>TST0000226</v>
          </cell>
          <cell r="C3772" t="str">
            <v>冲针ф6*8*60</v>
          </cell>
        </row>
        <row r="3773">
          <cell r="B3773" t="str">
            <v>TST0001065</v>
          </cell>
          <cell r="C3773" t="str">
            <v>刀杆扳手T8</v>
          </cell>
        </row>
        <row r="3774">
          <cell r="B3774" t="str">
            <v>TST0001189</v>
          </cell>
          <cell r="C3774" t="str">
            <v>吊环M16</v>
          </cell>
        </row>
        <row r="3775">
          <cell r="B3775" t="str">
            <v>SHT0010258</v>
          </cell>
          <cell r="C3775" t="str">
            <v>仰角解锁铸件</v>
          </cell>
        </row>
        <row r="3776">
          <cell r="B3776" t="str">
            <v>REM0000995</v>
          </cell>
          <cell r="C3776" t="str">
            <v>H4转轴</v>
          </cell>
        </row>
        <row r="3777">
          <cell r="B3777" t="str">
            <v>REM0000995</v>
          </cell>
          <cell r="C3777" t="str">
            <v>H4转轴</v>
          </cell>
        </row>
        <row r="3778">
          <cell r="B3778" t="str">
            <v>BMM0000004</v>
          </cell>
          <cell r="C3778" t="str">
            <v>M31RB手动调整机构</v>
          </cell>
        </row>
        <row r="3779">
          <cell r="B3779" t="str">
            <v>REM0001577</v>
          </cell>
          <cell r="C3779" t="str">
            <v>出口澳洲灯镜24V加热片小</v>
          </cell>
        </row>
        <row r="3780">
          <cell r="B3780" t="str">
            <v>REM0003029</v>
          </cell>
          <cell r="C3780" t="str">
            <v>金王子镜座</v>
          </cell>
        </row>
        <row r="3781">
          <cell r="B3781" t="str">
            <v>TST0000258</v>
          </cell>
          <cell r="C3781" t="str">
            <v>ф20×70</v>
          </cell>
        </row>
        <row r="3782">
          <cell r="B3782" t="str">
            <v>TST0000366</v>
          </cell>
          <cell r="C3782" t="str">
            <v>变径灯口</v>
          </cell>
        </row>
        <row r="3783">
          <cell r="B3783" t="str">
            <v>TST0000816</v>
          </cell>
          <cell r="C3783" t="str">
            <v>压板</v>
          </cell>
        </row>
        <row r="3784">
          <cell r="B3784" t="str">
            <v>SCS0010822</v>
          </cell>
          <cell r="C3784" t="str">
            <v>右座垫-舒适性泡棉8</v>
          </cell>
        </row>
        <row r="3785">
          <cell r="B3785" t="str">
            <v>REM0002711</v>
          </cell>
          <cell r="C3785" t="str">
            <v>200广角镜片</v>
          </cell>
        </row>
        <row r="3786">
          <cell r="B3786" t="str">
            <v>TST0000712</v>
          </cell>
          <cell r="C3786" t="str">
            <v>高低压脚CL3/16</v>
          </cell>
        </row>
        <row r="3787">
          <cell r="B3787" t="str">
            <v>TST0000100</v>
          </cell>
          <cell r="C3787" t="str">
            <v>ф6.5（钻头）</v>
          </cell>
        </row>
        <row r="3788">
          <cell r="B3788" t="str">
            <v>TST0000101</v>
          </cell>
          <cell r="C3788" t="str">
            <v>ф7（钻头）</v>
          </cell>
        </row>
        <row r="3789">
          <cell r="B3789" t="str">
            <v>REM0001899</v>
          </cell>
          <cell r="C3789" t="str">
            <v>ETX上镜杆护套(无柱)</v>
          </cell>
        </row>
        <row r="3790">
          <cell r="B3790" t="str">
            <v>SHT0011999</v>
          </cell>
          <cell r="C3790" t="str">
            <v>座框前横梁</v>
          </cell>
        </row>
        <row r="3791">
          <cell r="B3791" t="str">
            <v>TMA0000208</v>
          </cell>
          <cell r="C3791" t="str">
            <v>济南重汽轻卡镜座纸箱</v>
          </cell>
        </row>
        <row r="3792">
          <cell r="B3792" t="str">
            <v>TMA0000208</v>
          </cell>
          <cell r="C3792" t="str">
            <v>济南重汽轻卡镜座纸箱</v>
          </cell>
        </row>
        <row r="3793">
          <cell r="B3793" t="str">
            <v>SCS0004739</v>
          </cell>
          <cell r="C3793" t="str">
            <v>四分靠背下连接板加强板</v>
          </cell>
        </row>
        <row r="3794">
          <cell r="B3794" t="str">
            <v>REM0002932</v>
          </cell>
          <cell r="C3794" t="str">
            <v>2200改型镜杆右加长</v>
          </cell>
        </row>
        <row r="3795">
          <cell r="B3795" t="str">
            <v>SHT0011148</v>
          </cell>
          <cell r="C3795" t="str">
            <v>靠背防护罩</v>
          </cell>
        </row>
        <row r="3796">
          <cell r="B3796" t="str">
            <v>TST0001099</v>
          </cell>
          <cell r="C3796" t="str">
            <v>502胶水</v>
          </cell>
        </row>
        <row r="3797">
          <cell r="B3797" t="str">
            <v>TST0000126</v>
          </cell>
          <cell r="C3797" t="str">
            <v>Φ10*150内方螺丝</v>
          </cell>
        </row>
        <row r="3798">
          <cell r="B3798" t="str">
            <v>SLT0000234</v>
          </cell>
          <cell r="C3798" t="str">
            <v>6486三排折叠腿U型</v>
          </cell>
        </row>
        <row r="3799">
          <cell r="B3799" t="str">
            <v>SLT0001993</v>
          </cell>
          <cell r="C3799" t="str">
            <v>M31RB锁扣总成</v>
          </cell>
        </row>
        <row r="3800">
          <cell r="B3800" t="str">
            <v>SCS0001378</v>
          </cell>
          <cell r="C3800" t="str">
            <v>四分侧铰链总成</v>
          </cell>
        </row>
        <row r="3801">
          <cell r="B3801" t="str">
            <v>SCS0001378</v>
          </cell>
          <cell r="C3801" t="str">
            <v>四分侧铰链总成</v>
          </cell>
        </row>
        <row r="3802">
          <cell r="B3802" t="str">
            <v>SHT0001859</v>
          </cell>
          <cell r="C3802" t="str">
            <v>下框横梁</v>
          </cell>
        </row>
        <row r="3803">
          <cell r="B3803" t="str">
            <v>RIM0000084</v>
          </cell>
          <cell r="C3803" t="str">
            <v>6486室内镜镜杆(黑)</v>
          </cell>
        </row>
        <row r="3804">
          <cell r="B3804" t="str">
            <v>SCS0004332</v>
          </cell>
          <cell r="C3804" t="str">
            <v>B40四分座（无纺布）</v>
          </cell>
        </row>
        <row r="3805">
          <cell r="B3805" t="str">
            <v>SCS0004332</v>
          </cell>
          <cell r="C3805" t="str">
            <v>B40四分座（无纺布）</v>
          </cell>
        </row>
        <row r="3806">
          <cell r="B3806" t="str">
            <v>SHT0000996</v>
          </cell>
          <cell r="C3806" t="str">
            <v>上滚轮轴</v>
          </cell>
        </row>
        <row r="3807">
          <cell r="B3807" t="str">
            <v>SCS0004792</v>
          </cell>
          <cell r="C3807" t="str">
            <v>前排调角器连动杆</v>
          </cell>
        </row>
        <row r="3808">
          <cell r="B3808" t="str">
            <v>TST0000158</v>
          </cell>
          <cell r="C3808" t="str">
            <v>ф6.5*80冲针</v>
          </cell>
        </row>
        <row r="3809">
          <cell r="B3809" t="str">
            <v>REM0000591</v>
          </cell>
          <cell r="C3809" t="str">
            <v>U型钣金连接件左</v>
          </cell>
        </row>
        <row r="3810">
          <cell r="B3810" t="str">
            <v>REM0000598</v>
          </cell>
          <cell r="C3810" t="str">
            <v>U型钣金连接件右</v>
          </cell>
        </row>
        <row r="3811">
          <cell r="B3811" t="str">
            <v>REM0000591</v>
          </cell>
          <cell r="C3811" t="str">
            <v>U型钣金连接件左</v>
          </cell>
        </row>
        <row r="3812">
          <cell r="B3812" t="str">
            <v>REM0000598</v>
          </cell>
          <cell r="C3812" t="str">
            <v>U型钣金连接件右</v>
          </cell>
        </row>
        <row r="3813">
          <cell r="B3813" t="str">
            <v>REM0002871</v>
          </cell>
          <cell r="C3813" t="str">
            <v>200主镜片</v>
          </cell>
        </row>
        <row r="3814">
          <cell r="B3814" t="str">
            <v>RSM0000104</v>
          </cell>
          <cell r="C3814" t="str">
            <v>北奔路面镜片</v>
          </cell>
        </row>
        <row r="3815">
          <cell r="B3815" t="str">
            <v>SLT0000177</v>
          </cell>
          <cell r="C3815" t="str">
            <v>6486司机调角器副边</v>
          </cell>
        </row>
        <row r="3816">
          <cell r="B3816" t="str">
            <v>SLT0000184</v>
          </cell>
          <cell r="C3816" t="str">
            <v>6486副司机调角器副边</v>
          </cell>
        </row>
        <row r="3817">
          <cell r="B3817" t="str">
            <v>SCS0005973</v>
          </cell>
          <cell r="C3817" t="str">
            <v>后排靠背整体式中间脚架</v>
          </cell>
        </row>
        <row r="3818">
          <cell r="B3818" t="str">
            <v>TSY0010052</v>
          </cell>
          <cell r="C3818" t="str">
            <v>吊紧带（绒布+PP板）210</v>
          </cell>
        </row>
        <row r="3819">
          <cell r="B3819" t="str">
            <v>TMA0000219</v>
          </cell>
          <cell r="C3819" t="str">
            <v>华菱支杆包装箱</v>
          </cell>
        </row>
        <row r="3820">
          <cell r="B3820" t="str">
            <v>TMA0000219</v>
          </cell>
          <cell r="C3820" t="str">
            <v>华菱支杆包装箱</v>
          </cell>
        </row>
        <row r="3821">
          <cell r="B3821" t="str">
            <v>SCS0000899</v>
          </cell>
          <cell r="C3821" t="str">
            <v>正驾背骨架右连接板总成</v>
          </cell>
        </row>
        <row r="3822">
          <cell r="B3822" t="str">
            <v>RSM0000303</v>
          </cell>
          <cell r="C3822" t="str">
            <v>奥铃镜杆17旋转轴</v>
          </cell>
        </row>
        <row r="3823">
          <cell r="B3823" t="str">
            <v>RSM0000309</v>
          </cell>
          <cell r="C3823" t="str">
            <v>奥铃镜杆18旋转轴</v>
          </cell>
        </row>
        <row r="3824">
          <cell r="B3824" t="str">
            <v>RSM0000247</v>
          </cell>
          <cell r="C3824" t="str">
            <v>北奔前下视镜头</v>
          </cell>
        </row>
        <row r="3825">
          <cell r="B3825" t="str">
            <v>SHT0012890</v>
          </cell>
          <cell r="C3825" t="str">
            <v>靠背纸板</v>
          </cell>
        </row>
        <row r="3826">
          <cell r="B3826" t="str">
            <v>SLT0010439</v>
          </cell>
          <cell r="C3826" t="str">
            <v>副驾靠背支撑钢丝焊接总成</v>
          </cell>
        </row>
        <row r="3827">
          <cell r="B3827" t="str">
            <v>RSM0000225</v>
          </cell>
          <cell r="C3827" t="str">
            <v>北奔路面镜压框</v>
          </cell>
        </row>
        <row r="3828">
          <cell r="B3828" t="str">
            <v>SCS0000901</v>
          </cell>
          <cell r="C3828" t="str">
            <v>副驾背骨架左连接板总成</v>
          </cell>
        </row>
        <row r="3829">
          <cell r="B3829" t="str">
            <v>SCS0005171</v>
          </cell>
          <cell r="C3829" t="str">
            <v>C50E头枕导套(锁端)黑</v>
          </cell>
        </row>
        <row r="3830">
          <cell r="B3830" t="str">
            <v>SCS0004599</v>
          </cell>
          <cell r="C3830" t="str">
            <v>联动杆</v>
          </cell>
        </row>
        <row r="3831">
          <cell r="B3831" t="str">
            <v>SHT0012146</v>
          </cell>
          <cell r="C3831" t="str">
            <v>座框前边板</v>
          </cell>
        </row>
        <row r="3832">
          <cell r="B3832" t="str">
            <v>SBS0010065</v>
          </cell>
          <cell r="C3832" t="str">
            <v>侧翻座椅左调角器手把总成</v>
          </cell>
        </row>
        <row r="3833">
          <cell r="B3833" t="str">
            <v>SBS0010066</v>
          </cell>
          <cell r="C3833" t="str">
            <v>侧翻座椅右调角器手把总成</v>
          </cell>
        </row>
        <row r="3834">
          <cell r="B3834" t="str">
            <v>SLT0000501</v>
          </cell>
          <cell r="C3834" t="str">
            <v>K1侧翻把手（左）</v>
          </cell>
        </row>
        <row r="3835">
          <cell r="B3835" t="str">
            <v>SLT0000527</v>
          </cell>
          <cell r="C3835" t="str">
            <v>K1侧翻把手（右）</v>
          </cell>
        </row>
        <row r="3836">
          <cell r="B3836" t="str">
            <v>SHT0011500</v>
          </cell>
          <cell r="C3836" t="str">
            <v>变阻尼调节拉线支架</v>
          </cell>
        </row>
        <row r="3837">
          <cell r="B3837" t="str">
            <v>RCA0000069</v>
          </cell>
          <cell r="C3837" t="str">
            <v>新型经济铰链右ETX</v>
          </cell>
        </row>
        <row r="3838">
          <cell r="B3838" t="str">
            <v>RCA0000070</v>
          </cell>
          <cell r="C3838" t="str">
            <v>新型经济铰链左ETX</v>
          </cell>
        </row>
        <row r="3839">
          <cell r="B3839" t="str">
            <v>RCA0000069</v>
          </cell>
          <cell r="C3839" t="str">
            <v>新型经济铰链右ETX</v>
          </cell>
        </row>
        <row r="3840">
          <cell r="B3840" t="str">
            <v>RCA0000070</v>
          </cell>
          <cell r="C3840" t="str">
            <v>新型经济铰链左ETX</v>
          </cell>
        </row>
        <row r="3841">
          <cell r="B3841" t="str">
            <v>SHT0012059</v>
          </cell>
          <cell r="C3841" t="str">
            <v>连接轴</v>
          </cell>
        </row>
        <row r="3842">
          <cell r="B3842" t="str">
            <v>TWT0000030</v>
          </cell>
          <cell r="C3842" t="str">
            <v>方管Q235</v>
          </cell>
        </row>
        <row r="3843">
          <cell r="B3843" t="str">
            <v>REM0010297</v>
          </cell>
          <cell r="C3843" t="str">
            <v>B80右舵压板左</v>
          </cell>
        </row>
        <row r="3844">
          <cell r="B3844" t="str">
            <v>REM0010298</v>
          </cell>
          <cell r="C3844" t="str">
            <v>B80右舵压板右</v>
          </cell>
        </row>
        <row r="3845">
          <cell r="B3845" t="str">
            <v>SCS0005600</v>
          </cell>
          <cell r="C3845" t="str">
            <v>301调角器纸箱</v>
          </cell>
        </row>
        <row r="3846">
          <cell r="B3846" t="str">
            <v>REM0001063</v>
          </cell>
          <cell r="C3846" t="str">
            <v>F2400下镜座</v>
          </cell>
        </row>
        <row r="3847">
          <cell r="B3847" t="str">
            <v>RSM0000137</v>
          </cell>
          <cell r="C3847" t="str">
            <v>曼项目右置车前下密封垫</v>
          </cell>
        </row>
        <row r="3848">
          <cell r="B3848" t="str">
            <v>BFA0000636</v>
          </cell>
          <cell r="C3848" t="str">
            <v>M16带垫螺母</v>
          </cell>
        </row>
        <row r="3849">
          <cell r="B3849" t="str">
            <v>SCS0006037</v>
          </cell>
          <cell r="C3849" t="str">
            <v>电机钢索A</v>
          </cell>
        </row>
        <row r="3850">
          <cell r="B3850" t="str">
            <v>TST0000259</v>
          </cell>
          <cell r="C3850" t="str">
            <v>ф20×80</v>
          </cell>
        </row>
        <row r="3851">
          <cell r="B3851" t="str">
            <v>SBS0010052</v>
          </cell>
          <cell r="C3851" t="str">
            <v>单人右护盖</v>
          </cell>
        </row>
        <row r="3852">
          <cell r="B3852" t="str">
            <v>SLT0000403</v>
          </cell>
          <cell r="C3852" t="str">
            <v>K1单人护盖（右）S</v>
          </cell>
        </row>
        <row r="3853">
          <cell r="B3853" t="str">
            <v>REM0000992</v>
          </cell>
          <cell r="C3853" t="str">
            <v>H4改型左下镜杆护套</v>
          </cell>
        </row>
        <row r="3854">
          <cell r="B3854" t="str">
            <v>REM0001006</v>
          </cell>
          <cell r="C3854" t="str">
            <v>H4改型右下镜杆护套</v>
          </cell>
        </row>
        <row r="3855">
          <cell r="B3855" t="str">
            <v>TSY0010051</v>
          </cell>
          <cell r="C3855" t="str">
            <v>吊紧带（绒布+勾条）250</v>
          </cell>
        </row>
        <row r="3856">
          <cell r="B3856" t="str">
            <v>SHT0012386</v>
          </cell>
          <cell r="C3856" t="str">
            <v>座框左连接板</v>
          </cell>
        </row>
        <row r="3857">
          <cell r="B3857" t="str">
            <v>SHT0012387</v>
          </cell>
          <cell r="C3857" t="str">
            <v>座框右连接板</v>
          </cell>
        </row>
        <row r="3858">
          <cell r="B3858" t="str">
            <v>RSM0000054</v>
          </cell>
          <cell r="C3858" t="str">
            <v>华菱补盲镜座</v>
          </cell>
        </row>
        <row r="3859">
          <cell r="B3859" t="str">
            <v>RSM0000054</v>
          </cell>
          <cell r="C3859" t="str">
            <v>华菱补盲镜座</v>
          </cell>
        </row>
        <row r="3860">
          <cell r="B3860" t="str">
            <v>RIM0000067</v>
          </cell>
          <cell r="C3860" t="str">
            <v>1780室内镜杆</v>
          </cell>
        </row>
        <row r="3861">
          <cell r="B3861" t="str">
            <v>SHT0010811</v>
          </cell>
          <cell r="C3861" t="str">
            <v>3.0滚轮</v>
          </cell>
        </row>
        <row r="3862">
          <cell r="B3862" t="str">
            <v>SCS0004534</v>
          </cell>
          <cell r="C3862" t="str">
            <v>右下连接板总成</v>
          </cell>
        </row>
        <row r="3863">
          <cell r="B3863" t="str">
            <v>SCS0004535</v>
          </cell>
          <cell r="C3863" t="str">
            <v>左下连接板总成</v>
          </cell>
        </row>
        <row r="3864">
          <cell r="B3864" t="str">
            <v>RSM0000134</v>
          </cell>
          <cell r="C3864" t="str">
            <v>曼项目前下镜固定座</v>
          </cell>
        </row>
        <row r="3865">
          <cell r="B3865" t="str">
            <v>RSM0000134</v>
          </cell>
          <cell r="C3865" t="str">
            <v>曼项目前下镜固定座</v>
          </cell>
        </row>
        <row r="3866">
          <cell r="B3866" t="str">
            <v>REM0001716</v>
          </cell>
          <cell r="C3866" t="str">
            <v>奥驰左镜框</v>
          </cell>
        </row>
        <row r="3867">
          <cell r="B3867" t="str">
            <v>RSM0000047</v>
          </cell>
          <cell r="C3867" t="str">
            <v>豪泺路面镜压框</v>
          </cell>
        </row>
        <row r="3868">
          <cell r="B3868" t="str">
            <v>SHT0001118</v>
          </cell>
          <cell r="C3868" t="str">
            <v>上框前横梁</v>
          </cell>
        </row>
        <row r="3869">
          <cell r="B3869" t="str">
            <v>REM0000943</v>
          </cell>
          <cell r="C3869" t="str">
            <v>6486左后视镜片</v>
          </cell>
        </row>
        <row r="3870">
          <cell r="B3870" t="str">
            <v>REM0000951</v>
          </cell>
          <cell r="C3870" t="str">
            <v>6486右后视镜片</v>
          </cell>
        </row>
        <row r="3871">
          <cell r="B3871" t="str">
            <v>SCS0001612</v>
          </cell>
          <cell r="C3871" t="str">
            <v>四分座垫左地锁连接板总成</v>
          </cell>
        </row>
        <row r="3872">
          <cell r="B3872" t="str">
            <v>SCS0001612</v>
          </cell>
          <cell r="C3872" t="str">
            <v>四分座垫左地锁连接板总成</v>
          </cell>
        </row>
        <row r="3873">
          <cell r="B3873" t="str">
            <v>SHT0001527</v>
          </cell>
          <cell r="C3873" t="str">
            <v>减震扣组件电泳</v>
          </cell>
        </row>
        <row r="3874">
          <cell r="B3874" t="str">
            <v>REM0001666</v>
          </cell>
          <cell r="C3874" t="str">
            <v>1780下视镜镜头</v>
          </cell>
        </row>
        <row r="3875">
          <cell r="B3875" t="str">
            <v>TST0000139</v>
          </cell>
          <cell r="C3875" t="str">
            <v>φ6.2钻头</v>
          </cell>
        </row>
        <row r="3876">
          <cell r="B3876" t="str">
            <v>SHT0001116</v>
          </cell>
          <cell r="C3876" t="str">
            <v>旋转块</v>
          </cell>
        </row>
        <row r="3877">
          <cell r="B3877" t="str">
            <v>SHT0000627</v>
          </cell>
          <cell r="C3877" t="str">
            <v>H4下卧铺总成包装袋膜</v>
          </cell>
        </row>
        <row r="3878">
          <cell r="B3878" t="str">
            <v>SHT0000627</v>
          </cell>
          <cell r="C3878" t="str">
            <v>H4下卧铺总成包装袋膜</v>
          </cell>
        </row>
        <row r="3879">
          <cell r="B3879" t="str">
            <v>SHT0011723</v>
          </cell>
          <cell r="C3879" t="str">
            <v>稳定钣金</v>
          </cell>
        </row>
        <row r="3880">
          <cell r="B3880" t="str">
            <v>REM0001787</v>
          </cell>
          <cell r="C3880" t="str">
            <v>重卡2号改裁镜片</v>
          </cell>
        </row>
        <row r="3881">
          <cell r="B3881" t="str">
            <v>REM0003298</v>
          </cell>
          <cell r="C3881" t="str">
            <v>1029镜片</v>
          </cell>
        </row>
        <row r="3882">
          <cell r="B3882" t="str">
            <v>SLT0002021</v>
          </cell>
          <cell r="C3882" t="str">
            <v>欧马克右舵右后支架</v>
          </cell>
        </row>
        <row r="3883">
          <cell r="B3883" t="str">
            <v>SHT0012358</v>
          </cell>
          <cell r="C3883" t="str">
            <v>副驾副边调角器上板</v>
          </cell>
        </row>
        <row r="3884">
          <cell r="B3884" t="str">
            <v>SHT0012362</v>
          </cell>
          <cell r="C3884" t="str">
            <v>主驾副边调角器上板</v>
          </cell>
        </row>
        <row r="3885">
          <cell r="B3885" t="str">
            <v>REM0000908</v>
          </cell>
          <cell r="C3885" t="str">
            <v>B40低配转轴</v>
          </cell>
        </row>
        <row r="3886">
          <cell r="B3886" t="str">
            <v>REM0001629</v>
          </cell>
          <cell r="C3886" t="str">
            <v>1475左镜座</v>
          </cell>
        </row>
        <row r="3887">
          <cell r="B3887" t="str">
            <v>SHT0001032</v>
          </cell>
          <cell r="C3887" t="str">
            <v>上框前支架</v>
          </cell>
        </row>
        <row r="3888">
          <cell r="B3888" t="str">
            <v>SCS0004412</v>
          </cell>
          <cell r="C3888" t="str">
            <v>泡棉支撑钢丝组合</v>
          </cell>
        </row>
        <row r="3889">
          <cell r="B3889" t="str">
            <v>REM0002931</v>
          </cell>
          <cell r="C3889" t="str">
            <v>2200改型镜杆左</v>
          </cell>
        </row>
        <row r="3890">
          <cell r="B3890" t="str">
            <v>TST0000456</v>
          </cell>
          <cell r="C3890" t="str">
            <v>焊枪开关</v>
          </cell>
        </row>
        <row r="3891">
          <cell r="B3891" t="str">
            <v>SCS0004172</v>
          </cell>
          <cell r="C3891" t="str">
            <v>靠背扣手底座</v>
          </cell>
        </row>
        <row r="3892">
          <cell r="B3892" t="str">
            <v>RSM0000022</v>
          </cell>
          <cell r="C3892" t="str">
            <v>小欧曼下视镜头</v>
          </cell>
        </row>
        <row r="3893">
          <cell r="B3893" t="str">
            <v>SHT0010054</v>
          </cell>
          <cell r="C3893" t="str">
            <v>VDC阀上固定轴</v>
          </cell>
        </row>
        <row r="3894">
          <cell r="B3894" t="str">
            <v>SHT0010408</v>
          </cell>
          <cell r="C3894" t="str">
            <v>坐垫翻折支撑轴套</v>
          </cell>
        </row>
        <row r="3895">
          <cell r="B3895" t="str">
            <v>SHT0011034</v>
          </cell>
          <cell r="C3895" t="str">
            <v>副司机座椅底支架导管</v>
          </cell>
        </row>
        <row r="3896">
          <cell r="B3896" t="str">
            <v>REM0002197</v>
          </cell>
          <cell r="C3896" t="str">
            <v>M31RB线束合件</v>
          </cell>
        </row>
        <row r="3897">
          <cell r="B3897" t="str">
            <v>TST0000449</v>
          </cell>
          <cell r="C3897" t="str">
            <v>护套线2*2.5平方白色</v>
          </cell>
        </row>
        <row r="3898">
          <cell r="B3898" t="str">
            <v>TST0000725</v>
          </cell>
          <cell r="C3898" t="str">
            <v>针板</v>
          </cell>
        </row>
        <row r="3899">
          <cell r="B3899" t="str">
            <v>TST0001607</v>
          </cell>
          <cell r="C3899" t="str">
            <v>直通</v>
          </cell>
        </row>
        <row r="3900">
          <cell r="B3900" t="str">
            <v>TST0000449</v>
          </cell>
          <cell r="C3900" t="str">
            <v>护套线2*2.5平方白色</v>
          </cell>
        </row>
        <row r="3901">
          <cell r="B3901" t="str">
            <v>TST0001044</v>
          </cell>
          <cell r="C3901" t="str">
            <v>滚刷</v>
          </cell>
        </row>
        <row r="3902">
          <cell r="B3902" t="str">
            <v>TST0001078</v>
          </cell>
          <cell r="C3902" t="str">
            <v>Φ5内方螺丝批咀</v>
          </cell>
        </row>
        <row r="3903">
          <cell r="B3903" t="str">
            <v>TST0001607</v>
          </cell>
          <cell r="C3903" t="str">
            <v>直通</v>
          </cell>
        </row>
        <row r="3904">
          <cell r="B3904" t="str">
            <v>TST0001817</v>
          </cell>
          <cell r="C3904" t="str">
            <v>碳刷</v>
          </cell>
        </row>
        <row r="3905">
          <cell r="B3905" t="str">
            <v>TST0001143</v>
          </cell>
          <cell r="C3905" t="str">
            <v>气管</v>
          </cell>
        </row>
        <row r="3906">
          <cell r="B3906" t="str">
            <v>TST0001143</v>
          </cell>
          <cell r="C3906" t="str">
            <v>气管</v>
          </cell>
        </row>
        <row r="3907">
          <cell r="B3907" t="str">
            <v>TST0000297</v>
          </cell>
          <cell r="C3907" t="str">
            <v>红铜导电杆</v>
          </cell>
        </row>
        <row r="3908">
          <cell r="B3908" t="str">
            <v>TMA0000223</v>
          </cell>
          <cell r="C3908" t="str">
            <v>K1左内扣盖纸箱</v>
          </cell>
        </row>
        <row r="3909">
          <cell r="B3909" t="str">
            <v>TMA0000224</v>
          </cell>
          <cell r="C3909" t="str">
            <v>K1右内扣盖纸箱</v>
          </cell>
        </row>
        <row r="3910">
          <cell r="B3910" t="str">
            <v>TMA0000223</v>
          </cell>
          <cell r="C3910" t="str">
            <v>K1左内扣盖纸箱</v>
          </cell>
        </row>
        <row r="3911">
          <cell r="B3911" t="str">
            <v>TMA0000224</v>
          </cell>
          <cell r="C3911" t="str">
            <v>K1右内扣盖纸箱</v>
          </cell>
        </row>
        <row r="3912">
          <cell r="B3912" t="str">
            <v>REM0002964</v>
          </cell>
          <cell r="C3912" t="str">
            <v>H3热墩件</v>
          </cell>
        </row>
        <row r="3913">
          <cell r="B3913" t="str">
            <v>TMA0000399</v>
          </cell>
          <cell r="C3913" t="str">
            <v>1029纸箱</v>
          </cell>
        </row>
        <row r="3914">
          <cell r="B3914" t="str">
            <v>TMA0000399</v>
          </cell>
          <cell r="C3914" t="str">
            <v>1029纸箱</v>
          </cell>
        </row>
        <row r="3915">
          <cell r="B3915" t="str">
            <v>SLT0010762</v>
          </cell>
          <cell r="C3915" t="str">
            <v>驾驶员座垫舒适性海绵1</v>
          </cell>
        </row>
        <row r="3916">
          <cell r="B3916" t="str">
            <v>SLT0002351</v>
          </cell>
          <cell r="C3916" t="str">
            <v>640连接杆</v>
          </cell>
        </row>
        <row r="3917">
          <cell r="B3917" t="str">
            <v>SHT0001149</v>
          </cell>
          <cell r="C3917" t="str">
            <v>连接杆2</v>
          </cell>
        </row>
        <row r="3918">
          <cell r="B3918" t="str">
            <v>RCA0000185</v>
          </cell>
          <cell r="C3918" t="str">
            <v>登车扶手</v>
          </cell>
        </row>
        <row r="3919">
          <cell r="B3919" t="str">
            <v>SLT0000560</v>
          </cell>
          <cell r="C3919" t="str">
            <v>K1右舵单人护盖（左）R</v>
          </cell>
        </row>
        <row r="3920">
          <cell r="B3920" t="str">
            <v>SHT0000101</v>
          </cell>
          <cell r="C3920" t="str">
            <v>M4副司机总罩壳（主动）</v>
          </cell>
        </row>
        <row r="3921">
          <cell r="B3921" t="str">
            <v>REM0001925</v>
          </cell>
          <cell r="C3921" t="str">
            <v>驭菱左镜片</v>
          </cell>
        </row>
        <row r="3922">
          <cell r="B3922" t="str">
            <v>REM0001931</v>
          </cell>
          <cell r="C3922" t="str">
            <v>驭菱右镜片</v>
          </cell>
        </row>
        <row r="3923">
          <cell r="B3923" t="str">
            <v>SHT0001153</v>
          </cell>
          <cell r="C3923" t="str">
            <v>下框右侧纵梁</v>
          </cell>
        </row>
        <row r="3924">
          <cell r="B3924" t="str">
            <v>SHT0001154</v>
          </cell>
          <cell r="C3924" t="str">
            <v>下框左侧纵梁</v>
          </cell>
        </row>
        <row r="3925">
          <cell r="B3925" t="str">
            <v>BAS0010023</v>
          </cell>
          <cell r="C3925" t="str">
            <v>仰角旋转支撑轴套</v>
          </cell>
        </row>
        <row r="3926">
          <cell r="B3926" t="str">
            <v>SHT0001247</v>
          </cell>
          <cell r="C3926" t="str">
            <v>上框后横梁总成</v>
          </cell>
        </row>
        <row r="3927">
          <cell r="B3927" t="str">
            <v>SHT0013881</v>
          </cell>
          <cell r="C3927" t="str">
            <v>驾驶员靠背包装膜</v>
          </cell>
        </row>
        <row r="3928">
          <cell r="B3928" t="str">
            <v>SHT0013344</v>
          </cell>
          <cell r="C3928" t="str">
            <v>下框前安装板</v>
          </cell>
        </row>
        <row r="3929">
          <cell r="B3929" t="str">
            <v>TST0000132</v>
          </cell>
          <cell r="C3929" t="str">
            <v>φ14*90内方螺丝</v>
          </cell>
        </row>
        <row r="3930">
          <cell r="B3930" t="str">
            <v>TST0000871</v>
          </cell>
          <cell r="C3930" t="str">
            <v>胶条</v>
          </cell>
        </row>
        <row r="3931">
          <cell r="B3931" t="str">
            <v>SHT0001015</v>
          </cell>
          <cell r="C3931" t="str">
            <v>上框后支架总成</v>
          </cell>
        </row>
        <row r="3932">
          <cell r="B3932" t="str">
            <v>SCS0004246</v>
          </cell>
          <cell r="C3932" t="str">
            <v>右座椅靠背防护罩</v>
          </cell>
        </row>
        <row r="3933">
          <cell r="B3933" t="str">
            <v>SCS0004246</v>
          </cell>
          <cell r="C3933" t="str">
            <v>右座椅靠背防护罩</v>
          </cell>
        </row>
        <row r="3934">
          <cell r="B3934" t="str">
            <v>SLT0001976</v>
          </cell>
          <cell r="C3934" t="str">
            <v>右侧硬质泡沫</v>
          </cell>
        </row>
        <row r="3935">
          <cell r="B3935" t="str">
            <v>REM0003388</v>
          </cell>
          <cell r="C3935" t="str">
            <v>L型镜片</v>
          </cell>
        </row>
        <row r="3936">
          <cell r="B3936" t="str">
            <v>TMA0000248</v>
          </cell>
          <cell r="C3936" t="str">
            <v>捷运连接杆纸箱左</v>
          </cell>
        </row>
        <row r="3937">
          <cell r="B3937" t="str">
            <v>TMA0000249</v>
          </cell>
          <cell r="C3937" t="str">
            <v>捷运连接杆纸箱右</v>
          </cell>
        </row>
        <row r="3938">
          <cell r="B3938" t="str">
            <v>TMA0000248</v>
          </cell>
          <cell r="C3938" t="str">
            <v>捷运连接杆纸箱左</v>
          </cell>
        </row>
        <row r="3939">
          <cell r="B3939" t="str">
            <v>SHT0014943</v>
          </cell>
          <cell r="C3939" t="str">
            <v>座垫前部罩壳</v>
          </cell>
        </row>
        <row r="3940">
          <cell r="B3940" t="str">
            <v>SCS0004028</v>
          </cell>
          <cell r="C3940" t="str">
            <v>四分靠背支撑板</v>
          </cell>
        </row>
        <row r="3941">
          <cell r="B3941" t="str">
            <v>SCS0004028</v>
          </cell>
          <cell r="C3941" t="str">
            <v>四分靠背支撑板</v>
          </cell>
        </row>
        <row r="3942">
          <cell r="B3942" t="str">
            <v>TMA0000502</v>
          </cell>
          <cell r="C3942" t="str">
            <v>C33DB后视镜内包装箱</v>
          </cell>
        </row>
        <row r="3943">
          <cell r="B3943" t="str">
            <v>TMA0000502</v>
          </cell>
          <cell r="C3943" t="str">
            <v>C33DB后视镜内包装箱</v>
          </cell>
        </row>
        <row r="3944">
          <cell r="B3944" t="str">
            <v>SHT0001930</v>
          </cell>
          <cell r="C3944" t="str">
            <v>安全带上悬置安装板</v>
          </cell>
        </row>
        <row r="3945">
          <cell r="B3945" t="str">
            <v>SBS0010061</v>
          </cell>
          <cell r="C3945" t="str">
            <v>侧翻座椅右内罩壳</v>
          </cell>
        </row>
        <row r="3946">
          <cell r="B3946" t="str">
            <v>SBS0010063</v>
          </cell>
          <cell r="C3946" t="str">
            <v>侧翻座椅左外罩壳</v>
          </cell>
        </row>
        <row r="3947">
          <cell r="B3947" t="str">
            <v>SLT0000503</v>
          </cell>
          <cell r="C3947" t="str">
            <v>K1侧翻罩壳（左外）主动</v>
          </cell>
        </row>
        <row r="3948">
          <cell r="B3948" t="str">
            <v>SLT0000529</v>
          </cell>
          <cell r="C3948" t="str">
            <v>K1侧翻罩壳（右内）被动</v>
          </cell>
        </row>
        <row r="3949">
          <cell r="B3949" t="str">
            <v>SHT0001190</v>
          </cell>
          <cell r="C3949" t="str">
            <v>调节螺杆(短)</v>
          </cell>
        </row>
        <row r="3950">
          <cell r="B3950" t="str">
            <v>BFA0000412</v>
          </cell>
          <cell r="C3950" t="str">
            <v>内绞架前滑动轴</v>
          </cell>
        </row>
        <row r="3951">
          <cell r="B3951" t="str">
            <v>REM0003095</v>
          </cell>
          <cell r="C3951" t="str">
            <v>濠乐热墩件不带齿</v>
          </cell>
        </row>
        <row r="3952">
          <cell r="B3952" t="str">
            <v>REM0003098</v>
          </cell>
          <cell r="C3952" t="str">
            <v>濠乐热墩件带齿</v>
          </cell>
        </row>
        <row r="3953">
          <cell r="B3953" t="str">
            <v>SCS0011404</v>
          </cell>
          <cell r="C3953" t="str">
            <v>C50EB-C13坐垫舒适性海绵B</v>
          </cell>
        </row>
        <row r="3954">
          <cell r="B3954" t="str">
            <v>SHT0014043</v>
          </cell>
          <cell r="C3954" t="str">
            <v>端片固定螺栓</v>
          </cell>
        </row>
        <row r="3955">
          <cell r="B3955" t="str">
            <v>SLT0010749</v>
          </cell>
          <cell r="C3955" t="str">
            <v>驾驶员靠背上舒适性海绵</v>
          </cell>
        </row>
        <row r="3956">
          <cell r="B3956" t="str">
            <v>TMA0000009</v>
          </cell>
          <cell r="C3956" t="str">
            <v>C35DB内盒(含内隔板)</v>
          </cell>
        </row>
        <row r="3957">
          <cell r="B3957" t="str">
            <v>TMA0000009</v>
          </cell>
          <cell r="C3957" t="str">
            <v>C35DB内盒(含内隔板)</v>
          </cell>
        </row>
        <row r="3958">
          <cell r="B3958" t="str">
            <v>REM0000564</v>
          </cell>
          <cell r="C3958" t="str">
            <v>一汽MV3调整机构安装座</v>
          </cell>
        </row>
        <row r="3959">
          <cell r="B3959" t="str">
            <v>SBS0010060</v>
          </cell>
          <cell r="C3959" t="str">
            <v>侧翻座椅右外罩壳</v>
          </cell>
        </row>
        <row r="3960">
          <cell r="B3960" t="str">
            <v>SLT0000528</v>
          </cell>
          <cell r="C3960" t="str">
            <v>K1侧翻罩壳（右外）主动</v>
          </cell>
        </row>
        <row r="3961">
          <cell r="B3961" t="str">
            <v>REM0000919</v>
          </cell>
          <cell r="C3961" t="str">
            <v>B40左转向灯反光罩新</v>
          </cell>
        </row>
        <row r="3962">
          <cell r="B3962" t="str">
            <v>REM0000936</v>
          </cell>
          <cell r="C3962" t="str">
            <v>B40右转向灯反光罩新</v>
          </cell>
        </row>
        <row r="3963">
          <cell r="B3963" t="str">
            <v>SHT0013880</v>
          </cell>
          <cell r="C3963" t="str">
            <v>坐垫翻折限位钣金</v>
          </cell>
        </row>
        <row r="3964">
          <cell r="B3964" t="str">
            <v>SBS0010133</v>
          </cell>
          <cell r="C3964" t="str">
            <v>主驾支腿后轴套</v>
          </cell>
        </row>
        <row r="3965">
          <cell r="B3965" t="str">
            <v>SCS0004369</v>
          </cell>
          <cell r="C3965" t="str">
            <v>中改安全带出口钣金</v>
          </cell>
        </row>
        <row r="3966">
          <cell r="B3966" t="str">
            <v>SHT0010372</v>
          </cell>
          <cell r="C3966" t="str">
            <v>坐垫翻折限位钣金</v>
          </cell>
        </row>
        <row r="3967">
          <cell r="B3967" t="str">
            <v>SHT0012070</v>
          </cell>
          <cell r="C3967" t="str">
            <v>D03前升降手柄焊接总成</v>
          </cell>
        </row>
        <row r="3968">
          <cell r="B3968" t="str">
            <v>SHT0012072</v>
          </cell>
          <cell r="C3968" t="str">
            <v>D03后升降手柄焊接总成</v>
          </cell>
        </row>
        <row r="3969">
          <cell r="B3969" t="str">
            <v>SHT0012096</v>
          </cell>
          <cell r="C3969" t="str">
            <v>减震器链接立柱</v>
          </cell>
        </row>
        <row r="3970">
          <cell r="B3970" t="str">
            <v>SHT0013880</v>
          </cell>
          <cell r="C3970" t="str">
            <v>坐垫翻折限位钣金</v>
          </cell>
        </row>
        <row r="3971">
          <cell r="B3971" t="str">
            <v>SLT0010628</v>
          </cell>
          <cell r="C3971" t="str">
            <v>靠背调角器涡簧</v>
          </cell>
        </row>
        <row r="3972">
          <cell r="B3972" t="str">
            <v>TST0000291</v>
          </cell>
          <cell r="C3972" t="str">
            <v>Φ6标准杆</v>
          </cell>
        </row>
        <row r="3973">
          <cell r="B3973" t="str">
            <v>TST0000640</v>
          </cell>
          <cell r="C3973" t="str">
            <v>气弹簧</v>
          </cell>
        </row>
        <row r="3974">
          <cell r="B3974" t="str">
            <v>SHT0001920</v>
          </cell>
          <cell r="C3974" t="str">
            <v>上框后横梁</v>
          </cell>
        </row>
        <row r="3975">
          <cell r="B3975" t="str">
            <v>SBS0010064</v>
          </cell>
          <cell r="C3975" t="str">
            <v>侧翻座椅左内罩壳</v>
          </cell>
        </row>
        <row r="3976">
          <cell r="B3976" t="str">
            <v>SLT0000504</v>
          </cell>
          <cell r="C3976" t="str">
            <v>K1侧翻罩壳（左内）被动</v>
          </cell>
        </row>
        <row r="3977">
          <cell r="B3977" t="str">
            <v>SCS0004762</v>
          </cell>
          <cell r="C3977" t="str">
            <v>前右支撑座焊接组件</v>
          </cell>
        </row>
        <row r="3978">
          <cell r="B3978" t="str">
            <v>SCS0004763</v>
          </cell>
          <cell r="C3978" t="str">
            <v>前左支撑座焊接组件</v>
          </cell>
        </row>
        <row r="3979">
          <cell r="B3979" t="str">
            <v>SCS0005784</v>
          </cell>
          <cell r="C3979" t="str">
            <v>前排座椅靠背左侧连接板</v>
          </cell>
        </row>
        <row r="3980">
          <cell r="B3980" t="str">
            <v>SCS0005786</v>
          </cell>
          <cell r="C3980" t="str">
            <v>前排座椅靠背右侧连接板</v>
          </cell>
        </row>
        <row r="3981">
          <cell r="B3981" t="str">
            <v>SLT0010763</v>
          </cell>
          <cell r="C3981" t="str">
            <v>驾驶员座垫舒适性海绵2</v>
          </cell>
        </row>
        <row r="3982">
          <cell r="B3982" t="str">
            <v>SHT0010202</v>
          </cell>
          <cell r="C3982" t="str">
            <v>外绞架固定块</v>
          </cell>
        </row>
        <row r="3983">
          <cell r="B3983" t="str">
            <v>SHT0001179</v>
          </cell>
          <cell r="C3983" t="str">
            <v>气囊上支架</v>
          </cell>
        </row>
        <row r="3984">
          <cell r="B3984" t="str">
            <v>SCS0004184</v>
          </cell>
          <cell r="C3984" t="str">
            <v>主动头枕导套</v>
          </cell>
        </row>
        <row r="3985">
          <cell r="B3985" t="str">
            <v>SHT0000606</v>
          </cell>
          <cell r="C3985" t="str">
            <v>重卡卧铺短定位块(二)</v>
          </cell>
        </row>
        <row r="3986">
          <cell r="B3986" t="str">
            <v>SHT0001119</v>
          </cell>
          <cell r="C3986" t="str">
            <v>上框右纵梁</v>
          </cell>
        </row>
        <row r="3987">
          <cell r="B3987" t="str">
            <v>SHT0001120</v>
          </cell>
          <cell r="C3987" t="str">
            <v>上框左纵梁</v>
          </cell>
        </row>
        <row r="3988">
          <cell r="B3988" t="str">
            <v>REM0000144</v>
          </cell>
          <cell r="C3988" t="str">
            <v>C35DB双面胶(低配)</v>
          </cell>
        </row>
        <row r="3989">
          <cell r="B3989" t="str">
            <v>SHT0010484</v>
          </cell>
          <cell r="C3989" t="str">
            <v>减震扣组件</v>
          </cell>
        </row>
        <row r="3990">
          <cell r="B3990" t="str">
            <v>REM0000790</v>
          </cell>
          <cell r="C3990" t="str">
            <v>C30D左三角垫</v>
          </cell>
        </row>
        <row r="3991">
          <cell r="B3991" t="str">
            <v>REM0000817</v>
          </cell>
          <cell r="C3991" t="str">
            <v>C30D右三角垫</v>
          </cell>
        </row>
        <row r="3992">
          <cell r="B3992" t="str">
            <v>SHT0001005</v>
          </cell>
          <cell r="C3992" t="str">
            <v>涡簧</v>
          </cell>
        </row>
        <row r="3993">
          <cell r="B3993" t="str">
            <v>SCS0004981</v>
          </cell>
          <cell r="C3993" t="str">
            <v>右前侧横梁支撑板</v>
          </cell>
        </row>
        <row r="3994">
          <cell r="B3994" t="str">
            <v>SHT0010780</v>
          </cell>
          <cell r="C3994" t="str">
            <v>气袋腰托下固定点焊接总成</v>
          </cell>
        </row>
        <row r="3995">
          <cell r="B3995" t="str">
            <v>RIM0000122</v>
          </cell>
          <cell r="C3995" t="str">
            <v>K1室内镜杆</v>
          </cell>
        </row>
        <row r="3996">
          <cell r="B3996" t="str">
            <v>SLT0010641</v>
          </cell>
          <cell r="C3996" t="str">
            <v>滑轨左连接板2</v>
          </cell>
        </row>
        <row r="3997">
          <cell r="B3997" t="str">
            <v>SHT0010523</v>
          </cell>
          <cell r="C3997" t="str">
            <v>阻尼销轴</v>
          </cell>
        </row>
        <row r="3998">
          <cell r="B3998" t="str">
            <v>REM0000847</v>
          </cell>
          <cell r="C3998" t="str">
            <v>M50N转轴左</v>
          </cell>
        </row>
        <row r="3999">
          <cell r="B3999" t="str">
            <v>REM0000873</v>
          </cell>
          <cell r="C3999" t="str">
            <v>M50N转轴右</v>
          </cell>
        </row>
        <row r="4000">
          <cell r="B4000" t="str">
            <v>REM0000847</v>
          </cell>
          <cell r="C4000" t="str">
            <v>M50N转轴左</v>
          </cell>
        </row>
        <row r="4001">
          <cell r="B4001" t="str">
            <v>REM0000873</v>
          </cell>
          <cell r="C4001" t="str">
            <v>M50N转轴右</v>
          </cell>
        </row>
        <row r="4002">
          <cell r="B4002" t="str">
            <v>SCS0005176</v>
          </cell>
          <cell r="C4002" t="str">
            <v>C50E头枕导套(自由端)黑</v>
          </cell>
        </row>
        <row r="4003">
          <cell r="B4003" t="str">
            <v>SLT0002022</v>
          </cell>
          <cell r="C4003" t="str">
            <v>L项目连接轴</v>
          </cell>
        </row>
        <row r="4004">
          <cell r="B4004" t="str">
            <v>SCS0001633</v>
          </cell>
          <cell r="C4004" t="str">
            <v>地锁解锁总成L</v>
          </cell>
        </row>
        <row r="4005">
          <cell r="B4005" t="str">
            <v>SCS0001633</v>
          </cell>
          <cell r="C4005" t="str">
            <v>地锁解锁总成L</v>
          </cell>
        </row>
        <row r="4006">
          <cell r="B4006" t="str">
            <v>SLT0010750</v>
          </cell>
          <cell r="C4006" t="str">
            <v>驾驶员靠背下舒适性海绵</v>
          </cell>
        </row>
        <row r="4007">
          <cell r="B4007" t="str">
            <v>RSM0000126</v>
          </cell>
          <cell r="C4007" t="str">
            <v>曼项目前下视镜密封垫</v>
          </cell>
        </row>
        <row r="4008">
          <cell r="B4008" t="str">
            <v>SHT0013932</v>
          </cell>
          <cell r="C4008" t="str">
            <v>座椅下限位缓冲块</v>
          </cell>
        </row>
        <row r="4009">
          <cell r="B4009" t="str">
            <v>SLT0010412</v>
          </cell>
          <cell r="C4009" t="str">
            <v>扶手安装钣金焊接总成</v>
          </cell>
        </row>
        <row r="4010">
          <cell r="B4010" t="str">
            <v>SCS0004183</v>
          </cell>
          <cell r="C4010" t="str">
            <v>左座椅坐垫防护罩</v>
          </cell>
        </row>
        <row r="4011">
          <cell r="B4011" t="str">
            <v>SCS0004183</v>
          </cell>
          <cell r="C4011" t="str">
            <v>左座椅坐垫防护罩</v>
          </cell>
        </row>
        <row r="4012">
          <cell r="B4012" t="str">
            <v>TST0000099</v>
          </cell>
          <cell r="C4012" t="str">
            <v>ф6（钻头）</v>
          </cell>
        </row>
        <row r="4013">
          <cell r="B4013" t="str">
            <v>REM0000603</v>
          </cell>
          <cell r="C4013" t="str">
            <v>斯太尔王左上镜座</v>
          </cell>
        </row>
        <row r="4014">
          <cell r="B4014" t="str">
            <v>SLT0010414</v>
          </cell>
          <cell r="C4014" t="str">
            <v>扶手旋转轴</v>
          </cell>
        </row>
        <row r="4015">
          <cell r="B4015" t="str">
            <v>TST0001713</v>
          </cell>
          <cell r="C4015" t="str">
            <v>塞打螺丝</v>
          </cell>
        </row>
        <row r="4016">
          <cell r="B4016" t="str">
            <v>SLT0000550</v>
          </cell>
          <cell r="C4016" t="str">
            <v>卧铺包装膜</v>
          </cell>
        </row>
        <row r="4017">
          <cell r="B4017" t="str">
            <v>REM0003376</v>
          </cell>
          <cell r="C4017" t="str">
            <v>华菱H08平顶下视镜杆喷涂</v>
          </cell>
        </row>
        <row r="4018">
          <cell r="B4018" t="str">
            <v>REM0003376</v>
          </cell>
          <cell r="C4018" t="str">
            <v>华菱H08平顶下视镜杆喷涂</v>
          </cell>
        </row>
        <row r="4019">
          <cell r="B4019" t="str">
            <v>BAS0000077</v>
          </cell>
          <cell r="C4019" t="str">
            <v>环箍</v>
          </cell>
        </row>
        <row r="4020">
          <cell r="B4020" t="str">
            <v>RCA0000191</v>
          </cell>
          <cell r="C4020" t="str">
            <v>扶手</v>
          </cell>
        </row>
        <row r="4021">
          <cell r="B4021" t="str">
            <v>SHT0014042</v>
          </cell>
          <cell r="C4021" t="str">
            <v>吊环固定螺栓B</v>
          </cell>
        </row>
        <row r="4022">
          <cell r="B4022" t="str">
            <v>SHT0011967</v>
          </cell>
          <cell r="C4022" t="str">
            <v>2.0座椅仰角手柄带标识</v>
          </cell>
        </row>
        <row r="4023">
          <cell r="B4023" t="str">
            <v>SHT0011967</v>
          </cell>
          <cell r="C4023" t="str">
            <v>2.0座椅仰角手柄带标识</v>
          </cell>
        </row>
        <row r="4024">
          <cell r="B4024" t="str">
            <v>SLT0000642</v>
          </cell>
          <cell r="C4024" t="str">
            <v>K1窄车单人护盖(右)</v>
          </cell>
        </row>
        <row r="4025">
          <cell r="B4025" t="str">
            <v>SBS0010041</v>
          </cell>
          <cell r="C4025" t="str">
            <v>双人左护盖</v>
          </cell>
        </row>
        <row r="4026">
          <cell r="B4026" t="str">
            <v>SBS0010042</v>
          </cell>
          <cell r="C4026" t="str">
            <v>双人右护盖</v>
          </cell>
        </row>
        <row r="4027">
          <cell r="B4027" t="str">
            <v>SBS0010051</v>
          </cell>
          <cell r="C4027" t="str">
            <v>单人左护盖</v>
          </cell>
        </row>
        <row r="4028">
          <cell r="B4028" t="str">
            <v>SBS0010056</v>
          </cell>
          <cell r="C4028" t="str">
            <v>右舵单人右护盖</v>
          </cell>
        </row>
        <row r="4029">
          <cell r="B4029" t="str">
            <v>SBS0010170</v>
          </cell>
          <cell r="C4029" t="str">
            <v>K1双人护盖（左）</v>
          </cell>
        </row>
        <row r="4030">
          <cell r="B4030" t="str">
            <v>SBS0010173</v>
          </cell>
          <cell r="C4030" t="str">
            <v>K1双人护盖（右）</v>
          </cell>
        </row>
        <row r="4031">
          <cell r="B4031" t="str">
            <v>SLT0000379</v>
          </cell>
          <cell r="C4031" t="str">
            <v>K1双人护盖（左）</v>
          </cell>
        </row>
        <row r="4032">
          <cell r="B4032" t="str">
            <v>SLT0000380</v>
          </cell>
          <cell r="C4032" t="str">
            <v>K1双人护盖（右）</v>
          </cell>
        </row>
        <row r="4033">
          <cell r="B4033" t="str">
            <v>SLT0000402</v>
          </cell>
          <cell r="C4033" t="str">
            <v>K1单人护盖（左）S</v>
          </cell>
        </row>
        <row r="4034">
          <cell r="B4034" t="str">
            <v>SLT0000641</v>
          </cell>
          <cell r="C4034" t="str">
            <v>K1窄车单人护盖（左）</v>
          </cell>
        </row>
        <row r="4035">
          <cell r="B4035" t="str">
            <v>SLT0000642</v>
          </cell>
          <cell r="C4035" t="str">
            <v>K1窄车单人护盖(右)</v>
          </cell>
        </row>
        <row r="4036">
          <cell r="B4036" t="str">
            <v>RCA0000209</v>
          </cell>
          <cell r="C4036" t="str">
            <v>文件柜右支架焊接总成</v>
          </cell>
        </row>
        <row r="4037">
          <cell r="B4037" t="str">
            <v>SHT0013388</v>
          </cell>
          <cell r="C4037" t="str">
            <v>后升降长连杆</v>
          </cell>
        </row>
        <row r="4038">
          <cell r="B4038" t="str">
            <v>SCS0004630</v>
          </cell>
          <cell r="C4038" t="str">
            <v>副驾调角器把手</v>
          </cell>
        </row>
        <row r="4039">
          <cell r="B4039" t="str">
            <v>SCS0004631</v>
          </cell>
          <cell r="C4039" t="str">
            <v>主驾调角器把手</v>
          </cell>
        </row>
        <row r="4040">
          <cell r="B4040" t="str">
            <v>RIM0000079</v>
          </cell>
          <cell r="C4040" t="str">
            <v>L型室内镜镜杆黑色</v>
          </cell>
        </row>
        <row r="4041">
          <cell r="B4041" t="str">
            <v>SCS0001072</v>
          </cell>
          <cell r="C4041" t="str">
            <v>连动杆</v>
          </cell>
        </row>
        <row r="4042">
          <cell r="B4042" t="str">
            <v>SCS0001072</v>
          </cell>
          <cell r="C4042" t="str">
            <v>连动杆</v>
          </cell>
        </row>
        <row r="4043">
          <cell r="B4043" t="str">
            <v>RCA0000091</v>
          </cell>
          <cell r="C4043" t="str">
            <v>登车扶手</v>
          </cell>
        </row>
        <row r="4044">
          <cell r="B4044" t="str">
            <v>RCA0000093</v>
          </cell>
          <cell r="C4044" t="str">
            <v>登车扶手</v>
          </cell>
        </row>
        <row r="4045">
          <cell r="B4045" t="str">
            <v>RCA0000095</v>
          </cell>
          <cell r="C4045" t="str">
            <v>登车扶手</v>
          </cell>
        </row>
        <row r="4046">
          <cell r="B4046" t="str">
            <v>RCA0000187</v>
          </cell>
          <cell r="C4046" t="str">
            <v>扶手</v>
          </cell>
        </row>
        <row r="4047">
          <cell r="B4047" t="str">
            <v>SCS0003320</v>
          </cell>
          <cell r="C4047" t="str">
            <v>二排六分靠背调角器罩壳右</v>
          </cell>
        </row>
        <row r="4048">
          <cell r="B4048" t="str">
            <v>REM0003160</v>
          </cell>
          <cell r="C4048" t="str">
            <v>奥驰A 镜座总成</v>
          </cell>
        </row>
        <row r="4049">
          <cell r="B4049" t="str">
            <v>TMA0000480</v>
          </cell>
          <cell r="C4049" t="str">
            <v>出口澳洲单件成品包装</v>
          </cell>
        </row>
        <row r="4050">
          <cell r="B4050" t="str">
            <v>TMA0000480</v>
          </cell>
          <cell r="C4050" t="str">
            <v>出口澳洲单件成品包装</v>
          </cell>
        </row>
        <row r="4051">
          <cell r="B4051" t="str">
            <v>RCA0000216</v>
          </cell>
          <cell r="C4051" t="str">
            <v>文件柜左支架焊接总成</v>
          </cell>
        </row>
        <row r="4052">
          <cell r="B4052" t="str">
            <v>RIM0000085</v>
          </cell>
          <cell r="C4052" t="str">
            <v>华菱室内境杆</v>
          </cell>
        </row>
        <row r="4053">
          <cell r="B4053" t="str">
            <v>RCA0000183</v>
          </cell>
          <cell r="C4053" t="str">
            <v>乘客拉手</v>
          </cell>
        </row>
        <row r="4054">
          <cell r="B4054" t="str">
            <v>SLT0000040</v>
          </cell>
          <cell r="C4054" t="str">
            <v>M3欧马可司机护盖</v>
          </cell>
        </row>
        <row r="4055">
          <cell r="B4055" t="str">
            <v>SLT0000786</v>
          </cell>
          <cell r="C4055" t="str">
            <v>M4司机调角器护盖</v>
          </cell>
        </row>
        <row r="4056">
          <cell r="B4056" t="str">
            <v>SHT0013995</v>
          </cell>
          <cell r="C4056" t="str">
            <v>座椅上限位缓冲块</v>
          </cell>
        </row>
        <row r="4057">
          <cell r="B4057" t="str">
            <v>SHT0000488</v>
          </cell>
          <cell r="C4057" t="str">
            <v>H4上卧铺总成包装膜</v>
          </cell>
        </row>
        <row r="4058">
          <cell r="B4058" t="str">
            <v>SHT0000488</v>
          </cell>
          <cell r="C4058" t="str">
            <v>H4上卧铺总成包装膜</v>
          </cell>
        </row>
        <row r="4059">
          <cell r="B4059" t="str">
            <v>BSP0000047</v>
          </cell>
          <cell r="C4059" t="str">
            <v>盘簧</v>
          </cell>
        </row>
        <row r="4060">
          <cell r="B4060" t="str">
            <v>REM0000222</v>
          </cell>
          <cell r="C4060" t="str">
            <v>C35DB镜壳高配左</v>
          </cell>
        </row>
        <row r="4061">
          <cell r="B4061" t="str">
            <v>SBS0010162</v>
          </cell>
          <cell r="C4061" t="str">
            <v>K1四人连体护盖（右）</v>
          </cell>
        </row>
        <row r="4062">
          <cell r="B4062" t="str">
            <v>SLT0000466</v>
          </cell>
          <cell r="C4062" t="str">
            <v>K1右舵双人护罩右</v>
          </cell>
        </row>
        <row r="4063">
          <cell r="B4063" t="str">
            <v>RCA0000100</v>
          </cell>
          <cell r="C4063" t="str">
            <v>乘客扶手</v>
          </cell>
        </row>
        <row r="4064">
          <cell r="B4064" t="str">
            <v>TST0000728</v>
          </cell>
          <cell r="C4064" t="str">
            <v>送布牙</v>
          </cell>
        </row>
        <row r="4065">
          <cell r="B4065" t="str">
            <v>TST0000672</v>
          </cell>
          <cell r="C4065" t="str">
            <v>百洁布</v>
          </cell>
        </row>
        <row r="4066">
          <cell r="B4066" t="str">
            <v>TST0000678</v>
          </cell>
          <cell r="C4066" t="str">
            <v>钢丝绳</v>
          </cell>
        </row>
        <row r="4067">
          <cell r="B4067" t="str">
            <v>TST0000850</v>
          </cell>
          <cell r="C4067" t="str">
            <v>配电箱锁</v>
          </cell>
        </row>
        <row r="4068">
          <cell r="B4068" t="str">
            <v>TST0000889</v>
          </cell>
          <cell r="C4068" t="str">
            <v>管卡子</v>
          </cell>
        </row>
        <row r="4069">
          <cell r="B4069" t="str">
            <v>TST0001146</v>
          </cell>
          <cell r="C4069" t="str">
            <v>气肠接头</v>
          </cell>
        </row>
        <row r="4070">
          <cell r="B4070" t="str">
            <v>TST0001179</v>
          </cell>
          <cell r="C4070" t="str">
            <v>钢丝轮</v>
          </cell>
        </row>
        <row r="4071">
          <cell r="B4071" t="str">
            <v>TST0001215</v>
          </cell>
          <cell r="C4071" t="str">
            <v>PVC弯头1吋</v>
          </cell>
        </row>
        <row r="4072">
          <cell r="B4072" t="str">
            <v>SLT0000523</v>
          </cell>
          <cell r="C4072" t="str">
            <v>K1座椅固定挂钩（宽钩）</v>
          </cell>
        </row>
        <row r="4073">
          <cell r="B4073" t="str">
            <v>TST0001538</v>
          </cell>
          <cell r="C4073" t="str">
            <v>ф5.2（钻头）</v>
          </cell>
        </row>
        <row r="4074">
          <cell r="B4074" t="str">
            <v>SCS0011405</v>
          </cell>
          <cell r="C4074" t="str">
            <v>C50EB-C13坐垫舒适性海绵C</v>
          </cell>
        </row>
        <row r="4075">
          <cell r="B4075" t="str">
            <v>SHT0000141</v>
          </cell>
          <cell r="C4075" t="str">
            <v>H3改型司机升降把手前</v>
          </cell>
        </row>
        <row r="4076">
          <cell r="B4076" t="str">
            <v>SHT0000141</v>
          </cell>
          <cell r="C4076" t="str">
            <v>H3改型司机升降把手前</v>
          </cell>
        </row>
        <row r="4077">
          <cell r="B4077" t="str">
            <v>SCS0004769</v>
          </cell>
          <cell r="C4077" t="str">
            <v>上固定板焊接组件</v>
          </cell>
        </row>
        <row r="4078">
          <cell r="B4078" t="str">
            <v>SHT0010467</v>
          </cell>
          <cell r="C4078" t="str">
            <v>X3000副驾左前地脚</v>
          </cell>
        </row>
        <row r="4079">
          <cell r="B4079" t="str">
            <v>SHT0010468</v>
          </cell>
          <cell r="C4079" t="str">
            <v>X3000副驾右前地脚</v>
          </cell>
        </row>
        <row r="4080">
          <cell r="B4080" t="str">
            <v>SHT0010469</v>
          </cell>
          <cell r="C4080" t="str">
            <v>X3000副驾左后地脚</v>
          </cell>
        </row>
        <row r="4081">
          <cell r="B4081" t="str">
            <v>SHT0010470</v>
          </cell>
          <cell r="C4081" t="str">
            <v>X3000副驾右后地脚</v>
          </cell>
        </row>
        <row r="4082">
          <cell r="B4082" t="str">
            <v>REM0002693</v>
          </cell>
          <cell r="C4082" t="str">
            <v>M31RB三角垫左</v>
          </cell>
        </row>
        <row r="4083">
          <cell r="B4083" t="str">
            <v>REM0002694</v>
          </cell>
          <cell r="C4083" t="str">
            <v>M31RB三角垫右</v>
          </cell>
        </row>
        <row r="4084">
          <cell r="B4084" t="str">
            <v>REM0001086</v>
          </cell>
          <cell r="C4084" t="str">
            <v>VT左后视镜后盖上罩L1</v>
          </cell>
        </row>
        <row r="4085">
          <cell r="B4085" t="str">
            <v>REM0001091</v>
          </cell>
          <cell r="C4085" t="str">
            <v>VT右后视镜后盖上罩R1</v>
          </cell>
        </row>
        <row r="4086">
          <cell r="B4086" t="str">
            <v>RSM0000255</v>
          </cell>
          <cell r="C4086" t="str">
            <v>A2路面镜座盖板</v>
          </cell>
        </row>
        <row r="4087">
          <cell r="B4087" t="str">
            <v>SHT0002346</v>
          </cell>
          <cell r="C4087" t="str">
            <v>扶手</v>
          </cell>
        </row>
        <row r="4088">
          <cell r="B4088" t="str">
            <v>SHT0011445</v>
          </cell>
          <cell r="C4088" t="str">
            <v>刺毛条中</v>
          </cell>
        </row>
        <row r="4089">
          <cell r="B4089" t="str">
            <v>SLT0011546</v>
          </cell>
          <cell r="C4089" t="str">
            <v>扶手旋转轴</v>
          </cell>
        </row>
        <row r="4090">
          <cell r="B4090" t="str">
            <v>TST0000239</v>
          </cell>
          <cell r="C4090" t="str">
            <v>角磨片</v>
          </cell>
        </row>
        <row r="4091">
          <cell r="B4091" t="str">
            <v>TST0001269</v>
          </cell>
          <cell r="C4091" t="str">
            <v>直套16*30</v>
          </cell>
        </row>
        <row r="4092">
          <cell r="B4092" t="str">
            <v>RCA0000145</v>
          </cell>
          <cell r="C4092" t="str">
            <v>支架</v>
          </cell>
        </row>
        <row r="4093">
          <cell r="B4093" t="str">
            <v>RCA0000146</v>
          </cell>
          <cell r="C4093" t="str">
            <v>支架</v>
          </cell>
        </row>
        <row r="4094">
          <cell r="B4094" t="str">
            <v>RCA0000145</v>
          </cell>
          <cell r="C4094" t="str">
            <v>支架</v>
          </cell>
        </row>
        <row r="4095">
          <cell r="B4095" t="str">
            <v>RCA0000146</v>
          </cell>
          <cell r="C4095" t="str">
            <v>支架</v>
          </cell>
        </row>
        <row r="4096">
          <cell r="B4096" t="str">
            <v>REM0000688</v>
          </cell>
          <cell r="C4096" t="str">
            <v>M20左旋轴</v>
          </cell>
        </row>
        <row r="4097">
          <cell r="B4097" t="str">
            <v>REM0002641</v>
          </cell>
          <cell r="C4097" t="str">
            <v>M20转轴左</v>
          </cell>
        </row>
        <row r="4098">
          <cell r="B4098" t="str">
            <v>REM0002642</v>
          </cell>
          <cell r="C4098" t="str">
            <v>M20右旋轴</v>
          </cell>
        </row>
        <row r="4099">
          <cell r="B4099" t="str">
            <v>REM0002641</v>
          </cell>
          <cell r="C4099" t="str">
            <v>M20转轴左</v>
          </cell>
        </row>
        <row r="4100">
          <cell r="B4100" t="str">
            <v>REM0002642</v>
          </cell>
          <cell r="C4100" t="str">
            <v>M20右旋轴</v>
          </cell>
        </row>
        <row r="4101">
          <cell r="B4101" t="str">
            <v>REM0002275</v>
          </cell>
          <cell r="C4101" t="str">
            <v>T7H转轴</v>
          </cell>
        </row>
        <row r="4102">
          <cell r="B4102" t="str">
            <v>SHT0001798</v>
          </cell>
          <cell r="C4102" t="str">
            <v>调角器左上连接板</v>
          </cell>
        </row>
        <row r="4103">
          <cell r="B4103" t="str">
            <v>SHT0001951</v>
          </cell>
          <cell r="C4103" t="str">
            <v>调角器右上连接板</v>
          </cell>
        </row>
        <row r="4104">
          <cell r="B4104" t="str">
            <v>SHT0010039</v>
          </cell>
          <cell r="C4104" t="str">
            <v>延伸锁止钣金</v>
          </cell>
        </row>
        <row r="4105">
          <cell r="B4105" t="str">
            <v>SCS0004780</v>
          </cell>
          <cell r="C4105" t="str">
            <v>前排涡簧</v>
          </cell>
        </row>
        <row r="4106">
          <cell r="B4106" t="str">
            <v>SHT0010039</v>
          </cell>
          <cell r="C4106" t="str">
            <v>延伸锁止钣金</v>
          </cell>
        </row>
        <row r="4107">
          <cell r="B4107" t="str">
            <v>SHT0012857</v>
          </cell>
          <cell r="C4107" t="str">
            <v>前升降手柄焊接总成</v>
          </cell>
        </row>
        <row r="4108">
          <cell r="B4108" t="str">
            <v>SCS0004173</v>
          </cell>
          <cell r="C4108" t="str">
            <v>自由头枕导套</v>
          </cell>
        </row>
        <row r="4109">
          <cell r="B4109" t="str">
            <v>BFA0000360</v>
          </cell>
          <cell r="C4109" t="str">
            <v>调节螺母</v>
          </cell>
        </row>
        <row r="4110">
          <cell r="B4110" t="str">
            <v>SHT0013370</v>
          </cell>
          <cell r="C4110" t="str">
            <v>支架中间钣金</v>
          </cell>
        </row>
        <row r="4111">
          <cell r="B4111" t="str">
            <v>SHT0013883</v>
          </cell>
          <cell r="C4111" t="str">
            <v>座垫包装膜</v>
          </cell>
        </row>
        <row r="4112">
          <cell r="B4112" t="str">
            <v>SCS0004245</v>
          </cell>
          <cell r="C4112" t="str">
            <v>右座椅坐垫防护罩</v>
          </cell>
        </row>
        <row r="4113">
          <cell r="B4113" t="str">
            <v>SHT0011149</v>
          </cell>
          <cell r="C4113" t="str">
            <v>坐垫防护罩</v>
          </cell>
        </row>
        <row r="4114">
          <cell r="B4114" t="str">
            <v>SCS0004245</v>
          </cell>
          <cell r="C4114" t="str">
            <v>右座椅坐垫防护罩</v>
          </cell>
        </row>
        <row r="4115">
          <cell r="B4115" t="str">
            <v>SHT0001010</v>
          </cell>
          <cell r="C4115" t="str">
            <v>右加强板</v>
          </cell>
        </row>
        <row r="4116">
          <cell r="B4116" t="str">
            <v>SHT0000001</v>
          </cell>
          <cell r="C4116" t="str">
            <v>福田H4安全带导向板</v>
          </cell>
        </row>
        <row r="4117">
          <cell r="B4117" t="str">
            <v>SHT0000001</v>
          </cell>
          <cell r="C4117" t="str">
            <v>福田H4安全带导向板</v>
          </cell>
        </row>
        <row r="4118">
          <cell r="B4118" t="str">
            <v>SHT0001853</v>
          </cell>
          <cell r="C4118" t="str">
            <v>仰角轴支架总成</v>
          </cell>
        </row>
        <row r="4119">
          <cell r="B4119" t="str">
            <v>TST0001129</v>
          </cell>
          <cell r="C4119" t="str">
            <v>塑料管</v>
          </cell>
        </row>
        <row r="4120">
          <cell r="B4120" t="str">
            <v>TST0000285</v>
          </cell>
          <cell r="C4120" t="str">
            <v>标准杆ф16</v>
          </cell>
        </row>
        <row r="4121">
          <cell r="B4121" t="str">
            <v>SHT0000602</v>
          </cell>
          <cell r="C4121" t="str">
            <v>重卡卧铺长定位块(一)</v>
          </cell>
        </row>
        <row r="4122">
          <cell r="B4122" t="str">
            <v>SCS0004771</v>
          </cell>
          <cell r="C4122" t="str">
            <v>后挡板</v>
          </cell>
        </row>
        <row r="4123">
          <cell r="B4123" t="str">
            <v>SLT0000106</v>
          </cell>
          <cell r="C4123" t="str">
            <v>M3灰固定带总成</v>
          </cell>
        </row>
        <row r="4124">
          <cell r="B4124" t="str">
            <v>REM0000791</v>
          </cell>
          <cell r="C4124" t="str">
            <v>C30D转轴左</v>
          </cell>
        </row>
        <row r="4125">
          <cell r="B4125" t="str">
            <v>REM0000818</v>
          </cell>
          <cell r="C4125" t="str">
            <v>C30D转轴右</v>
          </cell>
        </row>
        <row r="4126">
          <cell r="B4126" t="str">
            <v>REM0000791</v>
          </cell>
          <cell r="C4126" t="str">
            <v>C30D转轴左</v>
          </cell>
        </row>
        <row r="4127">
          <cell r="B4127" t="str">
            <v>REM0000818</v>
          </cell>
          <cell r="C4127" t="str">
            <v>C30D转轴右</v>
          </cell>
        </row>
        <row r="4128">
          <cell r="B4128" t="str">
            <v>SLT0000330</v>
          </cell>
          <cell r="C4128" t="str">
            <v>连接杆295</v>
          </cell>
        </row>
        <row r="4129">
          <cell r="B4129" t="str">
            <v>SHT0012856</v>
          </cell>
          <cell r="C4129" t="str">
            <v>后升降手柄焊接总成</v>
          </cell>
        </row>
        <row r="4130">
          <cell r="B4130" t="str">
            <v>SLT0000352</v>
          </cell>
          <cell r="C4130" t="str">
            <v>连接杆265</v>
          </cell>
        </row>
        <row r="4131">
          <cell r="B4131" t="str">
            <v>SCS0004343</v>
          </cell>
          <cell r="C4131" t="str">
            <v>后连接座B总成</v>
          </cell>
        </row>
        <row r="4132">
          <cell r="B4132" t="str">
            <v>SCS0004344</v>
          </cell>
          <cell r="C4132" t="str">
            <v>后连接座A总成</v>
          </cell>
        </row>
        <row r="4133">
          <cell r="B4133" t="str">
            <v>SLT0000682</v>
          </cell>
          <cell r="C4133" t="str">
            <v>M3司机罩壳欧马可（灰）</v>
          </cell>
        </row>
        <row r="4134">
          <cell r="B4134" t="str">
            <v>SHT0001141</v>
          </cell>
          <cell r="C4134" t="str">
            <v>连接杆3</v>
          </cell>
        </row>
        <row r="4135">
          <cell r="B4135" t="str">
            <v>REM0001096</v>
          </cell>
          <cell r="C4135" t="str">
            <v>B40L左底座密封垫</v>
          </cell>
        </row>
        <row r="4136">
          <cell r="B4136" t="str">
            <v>REM0001113</v>
          </cell>
          <cell r="C4136" t="str">
            <v>B40L右底座密封垫</v>
          </cell>
        </row>
        <row r="4137">
          <cell r="B4137" t="str">
            <v>SCS0004982</v>
          </cell>
          <cell r="C4137" t="str">
            <v>左后侧横梁支撑板</v>
          </cell>
        </row>
        <row r="4138">
          <cell r="B4138" t="str">
            <v>BPC0000027</v>
          </cell>
          <cell r="C4138" t="str">
            <v>直通变径快插接头4-6</v>
          </cell>
        </row>
        <row r="4139">
          <cell r="B4139" t="str">
            <v>BPC0000027</v>
          </cell>
          <cell r="C4139" t="str">
            <v>直通变径快插接头4-6</v>
          </cell>
        </row>
        <row r="4140">
          <cell r="B4140" t="str">
            <v>SCS0003317</v>
          </cell>
          <cell r="C4140" t="str">
            <v>二排六分靠背调角器罩左</v>
          </cell>
        </row>
        <row r="4141">
          <cell r="B4141" t="str">
            <v>BFA0000303</v>
          </cell>
          <cell r="C4141" t="str">
            <v>坐垫台阶螺栓1</v>
          </cell>
        </row>
        <row r="4142">
          <cell r="B4142" t="str">
            <v>SLT0000822</v>
          </cell>
          <cell r="C4142" t="str">
            <v>卧铺包装膜</v>
          </cell>
        </row>
        <row r="4143">
          <cell r="B4143" t="str">
            <v>SLT0000822</v>
          </cell>
          <cell r="C4143" t="str">
            <v>卧铺包装膜</v>
          </cell>
        </row>
        <row r="4144">
          <cell r="B4144" t="str">
            <v>SHT0012011</v>
          </cell>
          <cell r="C4144" t="str">
            <v>升降调节右侧固定钣金</v>
          </cell>
        </row>
        <row r="4145">
          <cell r="B4145" t="str">
            <v>REM0001752</v>
          </cell>
          <cell r="C4145" t="str">
            <v>捷运左上镜座</v>
          </cell>
        </row>
        <row r="4146">
          <cell r="B4146" t="str">
            <v>REM0001766</v>
          </cell>
          <cell r="C4146" t="str">
            <v>捷运右上镜座</v>
          </cell>
        </row>
        <row r="4147">
          <cell r="B4147" t="str">
            <v>REM0000875</v>
          </cell>
          <cell r="C4147" t="str">
            <v>M50N右密封垫</v>
          </cell>
        </row>
        <row r="4148">
          <cell r="B4148" t="str">
            <v>SHT0001156</v>
          </cell>
          <cell r="C4148" t="str">
            <v>上框后横梁</v>
          </cell>
        </row>
        <row r="4149">
          <cell r="B4149" t="str">
            <v>TST0000167</v>
          </cell>
          <cell r="C4149" t="str">
            <v>ф8.1*80冲针</v>
          </cell>
        </row>
        <row r="4150">
          <cell r="B4150" t="str">
            <v>SHT0014041</v>
          </cell>
          <cell r="C4150" t="str">
            <v>吊环固定螺栓A</v>
          </cell>
        </row>
        <row r="4151">
          <cell r="B4151" t="str">
            <v>SCS0004651</v>
          </cell>
          <cell r="C4151" t="str">
            <v>调角器涡簧</v>
          </cell>
        </row>
        <row r="4152">
          <cell r="B4152" t="str">
            <v>RCA0000073</v>
          </cell>
          <cell r="C4152" t="str">
            <v>重卡内扶手右68A0单孔</v>
          </cell>
        </row>
        <row r="4153">
          <cell r="B4153" t="str">
            <v>RCA0000076</v>
          </cell>
          <cell r="C4153" t="str">
            <v>重卡内扶手右单孔</v>
          </cell>
        </row>
        <row r="4154">
          <cell r="B4154" t="str">
            <v>SLT0010603</v>
          </cell>
          <cell r="C4154" t="str">
            <v>副驾靠背左侧护板</v>
          </cell>
        </row>
        <row r="4155">
          <cell r="B4155" t="str">
            <v>REM0002258</v>
          </cell>
          <cell r="C4155" t="str">
            <v>T7H左反光罩</v>
          </cell>
        </row>
        <row r="4156">
          <cell r="B4156" t="str">
            <v>REM0002286</v>
          </cell>
          <cell r="C4156" t="str">
            <v>T7H右反光罩</v>
          </cell>
        </row>
        <row r="4157">
          <cell r="B4157" t="str">
            <v>SCS0004521</v>
          </cell>
          <cell r="C4157" t="str">
            <v>调角器涡簧</v>
          </cell>
        </row>
        <row r="4158">
          <cell r="B4158" t="str">
            <v>SCS0003301</v>
          </cell>
          <cell r="C4158" t="str">
            <v>四分靠背调角器罩左</v>
          </cell>
        </row>
        <row r="4159">
          <cell r="B4159" t="str">
            <v>SHT0012040</v>
          </cell>
          <cell r="C4159" t="str">
            <v>升降器连接异形螺母</v>
          </cell>
        </row>
        <row r="4160">
          <cell r="B4160" t="str">
            <v>SLT0000596</v>
          </cell>
          <cell r="C4160" t="str">
            <v>K1窄车地板挂钩</v>
          </cell>
        </row>
        <row r="4161">
          <cell r="B4161" t="str">
            <v>SLT0010373</v>
          </cell>
          <cell r="C4161" t="str">
            <v>中间靠背左侧护板</v>
          </cell>
        </row>
        <row r="4162">
          <cell r="B4162" t="str">
            <v>SHT0012040</v>
          </cell>
          <cell r="C4162" t="str">
            <v>升降器连接异形螺母</v>
          </cell>
        </row>
        <row r="4163">
          <cell r="B4163" t="str">
            <v>SHT0001917</v>
          </cell>
          <cell r="C4163" t="str">
            <v>支架横梁</v>
          </cell>
        </row>
        <row r="4164">
          <cell r="B4164" t="str">
            <v>SHT0010122</v>
          </cell>
          <cell r="C4164" t="str">
            <v>座框旋转螺栓轴套</v>
          </cell>
        </row>
        <row r="4165">
          <cell r="B4165" t="str">
            <v>REM0001919</v>
          </cell>
          <cell r="C4165" t="str">
            <v>仿丰田镜片</v>
          </cell>
        </row>
        <row r="4166">
          <cell r="B4166" t="str">
            <v>RIM0000121</v>
          </cell>
          <cell r="C4166" t="str">
            <v>M20室内镜杆</v>
          </cell>
        </row>
        <row r="4167">
          <cell r="B4167" t="str">
            <v>RIM0000121</v>
          </cell>
          <cell r="C4167" t="str">
            <v>M20室内镜杆</v>
          </cell>
        </row>
        <row r="4168">
          <cell r="B4168" t="str">
            <v>SCS0004174</v>
          </cell>
          <cell r="C4168" t="str">
            <v>B40L中改杯托</v>
          </cell>
        </row>
        <row r="4169">
          <cell r="B4169" t="str">
            <v>SCS0004174</v>
          </cell>
          <cell r="C4169" t="str">
            <v>B40L中改杯托</v>
          </cell>
        </row>
        <row r="4170">
          <cell r="B4170" t="str">
            <v>SHT0012282</v>
          </cell>
          <cell r="C4170" t="str">
            <v>腰托开关安装钣金</v>
          </cell>
        </row>
        <row r="4171">
          <cell r="B4171" t="str">
            <v>REM0002190</v>
          </cell>
          <cell r="C4171" t="str">
            <v>B40左电调整机构线束</v>
          </cell>
        </row>
        <row r="4172">
          <cell r="B4172" t="str">
            <v>REM0002191</v>
          </cell>
          <cell r="C4172" t="str">
            <v>B40右电调整机构线束</v>
          </cell>
        </row>
        <row r="4173">
          <cell r="B4173" t="str">
            <v>SCS0005275</v>
          </cell>
          <cell r="C4173" t="str">
            <v>扶手外圈支撑钢线</v>
          </cell>
        </row>
        <row r="4174">
          <cell r="B4174" t="str">
            <v>REM0002065</v>
          </cell>
          <cell r="C4174" t="str">
            <v>0.75平方黄线</v>
          </cell>
        </row>
        <row r="4175">
          <cell r="B4175" t="str">
            <v>BFA0000306</v>
          </cell>
          <cell r="C4175" t="str">
            <v>坐垫台阶螺栓2</v>
          </cell>
        </row>
        <row r="4176">
          <cell r="B4176" t="str">
            <v>REM0002643</v>
          </cell>
          <cell r="C4176" t="str">
            <v>ETX改型前下装饰罩泡棉</v>
          </cell>
        </row>
        <row r="4177">
          <cell r="B4177" t="str">
            <v>BAS0010003</v>
          </cell>
          <cell r="C4177" t="str">
            <v>绞架轴套</v>
          </cell>
        </row>
        <row r="4178">
          <cell r="B4178" t="str">
            <v>BAS0000044</v>
          </cell>
          <cell r="C4178" t="str">
            <v>压力轴承（前调大孔）</v>
          </cell>
        </row>
        <row r="4179">
          <cell r="B4179" t="str">
            <v>RCA0000005</v>
          </cell>
          <cell r="C4179" t="str">
            <v>K1内扣盖海绵垫左</v>
          </cell>
        </row>
        <row r="4180">
          <cell r="B4180" t="str">
            <v>RCA0000006</v>
          </cell>
          <cell r="C4180" t="str">
            <v>K1内扣盖海绵垫右</v>
          </cell>
        </row>
        <row r="4181">
          <cell r="B4181" t="str">
            <v>REM0002981</v>
          </cell>
          <cell r="C4181" t="str">
            <v>BWL7500底座嵌件</v>
          </cell>
        </row>
        <row r="4182">
          <cell r="B4182" t="str">
            <v>REM0003330</v>
          </cell>
          <cell r="C4182" t="str">
            <v>华菱H08右置右镜杆(焊接)</v>
          </cell>
        </row>
        <row r="4183">
          <cell r="B4183" t="str">
            <v>RSM0000106</v>
          </cell>
          <cell r="C4183" t="str">
            <v>2020S室内镜框</v>
          </cell>
        </row>
        <row r="4184">
          <cell r="B4184" t="str">
            <v>SCS0004096</v>
          </cell>
          <cell r="C4184" t="str">
            <v>B40前排副司机调角手柄黑</v>
          </cell>
        </row>
        <row r="4185">
          <cell r="B4185" t="str">
            <v>SHT0001684</v>
          </cell>
          <cell r="C4185" t="str">
            <v>安全带出口罩壳固定卡片</v>
          </cell>
        </row>
        <row r="4186">
          <cell r="B4186" t="str">
            <v>SLT0010471</v>
          </cell>
          <cell r="C4186" t="str">
            <v>驾驶员座垫泡沫无纺布</v>
          </cell>
        </row>
        <row r="4187">
          <cell r="B4187" t="str">
            <v>SBS0010115</v>
          </cell>
          <cell r="C4187" t="str">
            <v>支腿上固定轴套</v>
          </cell>
        </row>
        <row r="4188">
          <cell r="B4188" t="str">
            <v>SCS0004578</v>
          </cell>
          <cell r="C4188" t="str">
            <v>调角器涡簧</v>
          </cell>
        </row>
        <row r="4189">
          <cell r="B4189" t="str">
            <v>SCS0007089</v>
          </cell>
          <cell r="C4189" t="str">
            <v>左座椅调角器连动杆</v>
          </cell>
        </row>
        <row r="4190">
          <cell r="B4190" t="str">
            <v>SHT0001398</v>
          </cell>
          <cell r="C4190" t="str">
            <v>压力轴承（侧调小孔）</v>
          </cell>
        </row>
        <row r="4191">
          <cell r="B4191" t="str">
            <v>SHT0001780</v>
          </cell>
          <cell r="C4191" t="str">
            <v>仰角调节机构钣金件1左</v>
          </cell>
        </row>
        <row r="4192">
          <cell r="B4192" t="str">
            <v>SHT0001910</v>
          </cell>
          <cell r="C4192" t="str">
            <v>前罩壳支撑板</v>
          </cell>
        </row>
        <row r="4193">
          <cell r="B4193" t="str">
            <v>SHT0012030</v>
          </cell>
          <cell r="C4193" t="str">
            <v>内绞架左侧轴套</v>
          </cell>
        </row>
        <row r="4194">
          <cell r="B4194" t="str">
            <v>SHT0012049</v>
          </cell>
          <cell r="C4194" t="str">
            <v>拉簧固定钢丝</v>
          </cell>
        </row>
        <row r="4195">
          <cell r="B4195" t="str">
            <v>SHT0012118</v>
          </cell>
          <cell r="C4195" t="str">
            <v>纵梁支撑轴套</v>
          </cell>
        </row>
        <row r="4196">
          <cell r="B4196" t="str">
            <v>SHT0014511</v>
          </cell>
          <cell r="C4196" t="str">
            <v>H6阻尼器金属轴套</v>
          </cell>
        </row>
        <row r="4197">
          <cell r="B4197" t="str">
            <v>TST0000129</v>
          </cell>
          <cell r="C4197" t="str">
            <v>φ10*140内方螺丝</v>
          </cell>
        </row>
        <row r="4198">
          <cell r="B4198" t="str">
            <v>SHT0002066</v>
          </cell>
          <cell r="C4198" t="str">
            <v>风扇固定支架</v>
          </cell>
        </row>
        <row r="4199">
          <cell r="B4199" t="str">
            <v>RIM0000076</v>
          </cell>
          <cell r="C4199" t="str">
            <v>1028室镜体压框黑色(套)</v>
          </cell>
        </row>
        <row r="4200">
          <cell r="B4200" t="str">
            <v>RIM0000077</v>
          </cell>
          <cell r="C4200" t="str">
            <v>1029室镜体压框黑色(套)</v>
          </cell>
        </row>
        <row r="4201">
          <cell r="B4201" t="str">
            <v>SHT0000583</v>
          </cell>
          <cell r="C4201" t="str">
            <v>H3升级司机总座罩壳(主)</v>
          </cell>
        </row>
        <row r="4202">
          <cell r="B4202" t="str">
            <v>SHT0000729</v>
          </cell>
          <cell r="C4202" t="str">
            <v>H3升级副司机总座罩壳</v>
          </cell>
        </row>
        <row r="4203">
          <cell r="B4203" t="str">
            <v>SCS0004639</v>
          </cell>
          <cell r="C4203" t="str">
            <v>副驾气囊固定板</v>
          </cell>
        </row>
        <row r="4204">
          <cell r="B4204" t="str">
            <v>SCS0004640</v>
          </cell>
          <cell r="C4204" t="str">
            <v>主驾气囊固定板</v>
          </cell>
        </row>
        <row r="4205">
          <cell r="B4205" t="str">
            <v>SHT0001020</v>
          </cell>
          <cell r="C4205" t="str">
            <v>调角器右上连接板</v>
          </cell>
        </row>
        <row r="4206">
          <cell r="B4206" t="str">
            <v>SHT0001022</v>
          </cell>
          <cell r="C4206" t="str">
            <v>调角器左上连接板</v>
          </cell>
        </row>
        <row r="4207">
          <cell r="B4207" t="str">
            <v>SHT0001161</v>
          </cell>
          <cell r="C4207" t="str">
            <v>气囊上支架右片</v>
          </cell>
        </row>
        <row r="4208">
          <cell r="B4208" t="str">
            <v>SHT0001162</v>
          </cell>
          <cell r="C4208" t="str">
            <v>气囊上支架左片</v>
          </cell>
        </row>
        <row r="4209">
          <cell r="B4209" t="str">
            <v>RCA0000123</v>
          </cell>
          <cell r="C4209" t="str">
            <v>文件柜焊接总成</v>
          </cell>
        </row>
        <row r="4210">
          <cell r="B4210" t="str">
            <v>RCA0000123</v>
          </cell>
          <cell r="C4210" t="str">
            <v>文件柜焊接总成</v>
          </cell>
        </row>
        <row r="4211">
          <cell r="B4211" t="str">
            <v>SHT0001185</v>
          </cell>
          <cell r="C4211" t="str">
            <v>连接杆1</v>
          </cell>
        </row>
        <row r="4212">
          <cell r="B4212" t="str">
            <v>SHT0002038</v>
          </cell>
          <cell r="C4212" t="str">
            <v>阻尼器上固定轴</v>
          </cell>
        </row>
        <row r="4213">
          <cell r="B4213" t="str">
            <v>REM0000849</v>
          </cell>
          <cell r="C4213" t="str">
            <v>M50N左密封垫</v>
          </cell>
        </row>
        <row r="4214">
          <cell r="B4214" t="str">
            <v>REM0001991</v>
          </cell>
          <cell r="C4214" t="str">
            <v>欧马克室内镜杆(黑色)</v>
          </cell>
        </row>
        <row r="4215">
          <cell r="B4215" t="str">
            <v>REM0001991</v>
          </cell>
          <cell r="C4215" t="str">
            <v>欧马克室内镜杆(黑色)</v>
          </cell>
        </row>
        <row r="4216">
          <cell r="B4216" t="str">
            <v>REM0002933</v>
          </cell>
          <cell r="C4216" t="str">
            <v>驭菱灰镜杆</v>
          </cell>
        </row>
        <row r="4217">
          <cell r="B4217" t="str">
            <v>RCA0000072</v>
          </cell>
          <cell r="C4217" t="str">
            <v>重卡内扶手左66A0双孔</v>
          </cell>
        </row>
        <row r="4218">
          <cell r="B4218" t="str">
            <v>RCA0000077</v>
          </cell>
          <cell r="C4218" t="str">
            <v>重卡内扶手左双孔</v>
          </cell>
        </row>
        <row r="4219">
          <cell r="B4219" t="str">
            <v>SLT0002546</v>
          </cell>
          <cell r="C4219" t="str">
            <v>靠背调角器涡簧</v>
          </cell>
        </row>
        <row r="4220">
          <cell r="B4220" t="str">
            <v>SHT0001011</v>
          </cell>
          <cell r="C4220" t="str">
            <v>左加强板</v>
          </cell>
        </row>
        <row r="4221">
          <cell r="B4221" t="str">
            <v>REM0000972</v>
          </cell>
          <cell r="C4221" t="str">
            <v>ETX护套(有柱)</v>
          </cell>
        </row>
        <row r="4222">
          <cell r="B4222" t="str">
            <v>BFA0000355</v>
          </cell>
          <cell r="C4222" t="str">
            <v>阻尼器上固定轴</v>
          </cell>
        </row>
        <row r="4223">
          <cell r="B4223" t="str">
            <v>REM0001796</v>
          </cell>
          <cell r="C4223" t="str">
            <v>重卡2号直烧镜片</v>
          </cell>
        </row>
        <row r="4224">
          <cell r="B4224" t="str">
            <v>BPC0000044</v>
          </cell>
          <cell r="C4224" t="str">
            <v>直通快速插头</v>
          </cell>
        </row>
        <row r="4225">
          <cell r="B4225" t="str">
            <v>SLT0002124</v>
          </cell>
          <cell r="C4225" t="str">
            <v>驾驶员U型把手</v>
          </cell>
        </row>
        <row r="4226">
          <cell r="B4226" t="str">
            <v>SLT0010297</v>
          </cell>
          <cell r="C4226" t="str">
            <v>驾驶员滑轨U型把手</v>
          </cell>
        </row>
        <row r="4227">
          <cell r="B4227" t="str">
            <v>BPC0000039</v>
          </cell>
          <cell r="C4227" t="str">
            <v>气管PAφ6*4*900</v>
          </cell>
        </row>
        <row r="4228">
          <cell r="B4228" t="str">
            <v>BPC0000044</v>
          </cell>
          <cell r="C4228" t="str">
            <v>直通快速插头</v>
          </cell>
        </row>
        <row r="4229">
          <cell r="B4229" t="str">
            <v>SLT0010297</v>
          </cell>
          <cell r="C4229" t="str">
            <v>驾驶员滑轨U型把手</v>
          </cell>
        </row>
        <row r="4230">
          <cell r="B4230" t="str">
            <v>SHT0012902</v>
          </cell>
          <cell r="C4230" t="str">
            <v>2.0右舵仰角调节手柄标识</v>
          </cell>
        </row>
        <row r="4231">
          <cell r="B4231" t="str">
            <v>SHT0012902</v>
          </cell>
          <cell r="C4231" t="str">
            <v>2.0右舵仰角调节手柄标识</v>
          </cell>
        </row>
        <row r="4232">
          <cell r="B4232" t="str">
            <v>SLT0002701</v>
          </cell>
          <cell r="C4232" t="str">
            <v>K1-6486十人铰链（大）</v>
          </cell>
        </row>
        <row r="4233">
          <cell r="B4233" t="str">
            <v>TMA0000114</v>
          </cell>
          <cell r="C4233" t="str">
            <v>502胶水</v>
          </cell>
        </row>
        <row r="4234">
          <cell r="B4234" t="str">
            <v>SLT0010437</v>
          </cell>
          <cell r="C4234" t="str">
            <v>副驾靠背头枕支撑杆</v>
          </cell>
        </row>
        <row r="4235">
          <cell r="B4235" t="str">
            <v>RIM0000139</v>
          </cell>
          <cell r="C4235" t="str">
            <v>1605室内新杆（新程）</v>
          </cell>
        </row>
        <row r="4236">
          <cell r="B4236" t="str">
            <v>SHT0011964</v>
          </cell>
          <cell r="C4236" t="str">
            <v>2.0座椅调角器手柄带标识</v>
          </cell>
        </row>
        <row r="4237">
          <cell r="B4237" t="str">
            <v>SHT0011964</v>
          </cell>
          <cell r="C4237" t="str">
            <v>2.0座椅调角器手柄带标识</v>
          </cell>
        </row>
        <row r="4238">
          <cell r="B4238" t="str">
            <v>REM0002775</v>
          </cell>
          <cell r="C4238" t="str">
            <v>后视镜小双面胶（左）</v>
          </cell>
        </row>
        <row r="4239">
          <cell r="B4239" t="str">
            <v>REM0002776</v>
          </cell>
          <cell r="C4239" t="str">
            <v>后视镜小双面胶（右）</v>
          </cell>
        </row>
        <row r="4240">
          <cell r="B4240" t="str">
            <v>REM0001883</v>
          </cell>
          <cell r="C4240" t="str">
            <v>时代镜座左实</v>
          </cell>
        </row>
        <row r="4241">
          <cell r="B4241" t="str">
            <v>SLT0010366</v>
          </cell>
          <cell r="C4241" t="str">
            <v>中间靠背支撑钣金</v>
          </cell>
        </row>
        <row r="4242">
          <cell r="B4242" t="str">
            <v>SCS0004187</v>
          </cell>
          <cell r="C4242" t="str">
            <v>座垫挂钩</v>
          </cell>
        </row>
        <row r="4243">
          <cell r="B4243" t="str">
            <v>REM0001132</v>
          </cell>
          <cell r="C4243" t="str">
            <v>B80C左电折压板</v>
          </cell>
        </row>
        <row r="4244">
          <cell r="B4244" t="str">
            <v>REM0001155</v>
          </cell>
          <cell r="C4244" t="str">
            <v>B80C右电折压板</v>
          </cell>
        </row>
        <row r="4245">
          <cell r="B4245" t="str">
            <v>REM0001132</v>
          </cell>
          <cell r="C4245" t="str">
            <v>B80C左电折压板</v>
          </cell>
        </row>
        <row r="4246">
          <cell r="B4246" t="str">
            <v>REM0001155</v>
          </cell>
          <cell r="C4246" t="str">
            <v>B80C右电折压板</v>
          </cell>
        </row>
        <row r="4247">
          <cell r="B4247" t="str">
            <v>SCS0004249</v>
          </cell>
          <cell r="C4247" t="str">
            <v>右座椅靠背背板</v>
          </cell>
        </row>
        <row r="4248">
          <cell r="B4248" t="str">
            <v>SLT0010625</v>
          </cell>
          <cell r="C4248" t="str">
            <v>副靠背总成包装袋</v>
          </cell>
        </row>
        <row r="4249">
          <cell r="B4249" t="str">
            <v>SCS0004249</v>
          </cell>
          <cell r="C4249" t="str">
            <v>右座椅靠背背板</v>
          </cell>
        </row>
        <row r="4250">
          <cell r="B4250" t="str">
            <v>SHT0012094</v>
          </cell>
          <cell r="C4250" t="str">
            <v>下限位胶敦</v>
          </cell>
        </row>
        <row r="4251">
          <cell r="B4251" t="str">
            <v>SLT0010534</v>
          </cell>
          <cell r="C4251" t="str">
            <v>下限位块</v>
          </cell>
        </row>
        <row r="4252">
          <cell r="B4252" t="str">
            <v>REM0001902</v>
          </cell>
          <cell r="C4252" t="str">
            <v>捷运左上支架密封圈</v>
          </cell>
        </row>
        <row r="4253">
          <cell r="B4253" t="str">
            <v>REM0001909</v>
          </cell>
          <cell r="C4253" t="str">
            <v>捷运右上支架密封圈</v>
          </cell>
        </row>
        <row r="4254">
          <cell r="B4254" t="str">
            <v>SBS0010032</v>
          </cell>
          <cell r="C4254" t="str">
            <v>司机左护盖</v>
          </cell>
        </row>
        <row r="4255">
          <cell r="B4255" t="str">
            <v>SLT0000312</v>
          </cell>
          <cell r="C4255" t="str">
            <v>K1司机护盖（左）</v>
          </cell>
        </row>
        <row r="4256">
          <cell r="B4256" t="str">
            <v>SBS0010038</v>
          </cell>
          <cell r="C4256" t="str">
            <v>副司机右护盖</v>
          </cell>
        </row>
        <row r="4257">
          <cell r="B4257" t="str">
            <v>SLT0000360</v>
          </cell>
          <cell r="C4257" t="str">
            <v>K1副司机护盖（右）</v>
          </cell>
        </row>
        <row r="4258">
          <cell r="B4258" t="str">
            <v>SHT0001954</v>
          </cell>
          <cell r="C4258" t="str">
            <v>支撑框线组件</v>
          </cell>
        </row>
        <row r="4259">
          <cell r="B4259" t="str">
            <v>REM0000579</v>
          </cell>
          <cell r="C4259" t="str">
            <v>豪泺大镜头支撑板</v>
          </cell>
        </row>
        <row r="4260">
          <cell r="B4260" t="str">
            <v>REM0000579</v>
          </cell>
          <cell r="C4260" t="str">
            <v>豪泺大镜头支撑板</v>
          </cell>
        </row>
        <row r="4261">
          <cell r="B4261" t="str">
            <v>SCS0001037</v>
          </cell>
          <cell r="C4261" t="str">
            <v>靠背骨架左连接板总成</v>
          </cell>
        </row>
        <row r="4262">
          <cell r="B4262" t="str">
            <v>SCS0001037</v>
          </cell>
          <cell r="C4262" t="str">
            <v>靠背骨架左连接板总成</v>
          </cell>
        </row>
        <row r="4263">
          <cell r="B4263" t="str">
            <v>REM0001108</v>
          </cell>
          <cell r="C4263" t="str">
            <v>线束合件插接器</v>
          </cell>
        </row>
        <row r="4264">
          <cell r="B4264" t="str">
            <v>SLT0010549</v>
          </cell>
          <cell r="C4264" t="str">
            <v>外绞架加强板</v>
          </cell>
        </row>
        <row r="4265">
          <cell r="B4265" t="str">
            <v>SHT0013345</v>
          </cell>
          <cell r="C4265" t="str">
            <v>下框后安装板</v>
          </cell>
        </row>
        <row r="4266">
          <cell r="B4266" t="str">
            <v>REM0000148</v>
          </cell>
          <cell r="C4266" t="str">
            <v>C35DB低配镜壳左</v>
          </cell>
        </row>
        <row r="4267">
          <cell r="B4267" t="str">
            <v>REM0000422</v>
          </cell>
          <cell r="C4267" t="str">
            <v>H4广角镜安装座</v>
          </cell>
        </row>
        <row r="4268">
          <cell r="B4268" t="str">
            <v>RCA0000096</v>
          </cell>
          <cell r="C4268" t="str">
            <v>登车扶手(同09)</v>
          </cell>
        </row>
        <row r="4269">
          <cell r="B4269" t="str">
            <v>SLT0002562</v>
          </cell>
          <cell r="C4269" t="str">
            <v>驾驶员头枕支撑杆</v>
          </cell>
        </row>
        <row r="4270">
          <cell r="B4270" t="str">
            <v>SHT0011778</v>
          </cell>
          <cell r="C4270" t="str">
            <v>坐框前梁</v>
          </cell>
        </row>
        <row r="4271">
          <cell r="B4271" t="str">
            <v>SHT0013936</v>
          </cell>
          <cell r="C4271" t="str">
            <v>分体靠背包装膜</v>
          </cell>
        </row>
        <row r="4272">
          <cell r="B4272" t="str">
            <v>SHT0013183</v>
          </cell>
          <cell r="C4272" t="str">
            <v>IGS垫圈</v>
          </cell>
        </row>
        <row r="4273">
          <cell r="B4273" t="str">
            <v>REM0001877</v>
          </cell>
          <cell r="C4273" t="str">
            <v>济南轻卡右舵镜杆左</v>
          </cell>
        </row>
        <row r="4274">
          <cell r="B4274" t="str">
            <v>REM0001878</v>
          </cell>
          <cell r="C4274" t="str">
            <v>济南轻卡右舵镜杆右</v>
          </cell>
        </row>
        <row r="4275">
          <cell r="B4275" t="str">
            <v>REM0002085</v>
          </cell>
          <cell r="C4275" t="str">
            <v>济南轻卡镜座右舵右喷涂</v>
          </cell>
        </row>
        <row r="4276">
          <cell r="B4276" t="str">
            <v>REM0002086</v>
          </cell>
          <cell r="C4276" t="str">
            <v>济南轻卡镜座右舵左喷涂</v>
          </cell>
        </row>
        <row r="4277">
          <cell r="B4277" t="str">
            <v>REM0002085</v>
          </cell>
          <cell r="C4277" t="str">
            <v>济南轻卡镜座右舵右喷涂</v>
          </cell>
        </row>
        <row r="4278">
          <cell r="B4278" t="str">
            <v>REM0002086</v>
          </cell>
          <cell r="C4278" t="str">
            <v>济南轻卡镜座右舵左喷涂</v>
          </cell>
        </row>
        <row r="4279">
          <cell r="B4279" t="str">
            <v>SHT0002246</v>
          </cell>
          <cell r="C4279" t="str">
            <v>主驾安全带上悬置安装板</v>
          </cell>
        </row>
        <row r="4280">
          <cell r="B4280" t="str">
            <v>SHT0002253</v>
          </cell>
          <cell r="C4280" t="str">
            <v>副驾安全带上悬置安装板</v>
          </cell>
        </row>
        <row r="4281">
          <cell r="B4281" t="str">
            <v>SHT0000156</v>
          </cell>
          <cell r="C4281" t="str">
            <v>H3改型副司机右侧罩壳</v>
          </cell>
        </row>
        <row r="4282">
          <cell r="B4282" t="str">
            <v>SHT0000590</v>
          </cell>
          <cell r="C4282" t="str">
            <v>H3改型司机调角器右罩壳</v>
          </cell>
        </row>
        <row r="4283">
          <cell r="B4283" t="str">
            <v>TST0001110</v>
          </cell>
          <cell r="C4283" t="str">
            <v>圆磁</v>
          </cell>
        </row>
        <row r="4284">
          <cell r="B4284" t="str">
            <v>TST0000268</v>
          </cell>
          <cell r="C4284" t="str">
            <v>直套φ14*25</v>
          </cell>
        </row>
        <row r="4285">
          <cell r="B4285" t="str">
            <v>SHT0000097</v>
          </cell>
          <cell r="C4285" t="str">
            <v>左侧升降器手柄前</v>
          </cell>
        </row>
        <row r="4286">
          <cell r="B4286" t="str">
            <v>REM0000973</v>
          </cell>
          <cell r="C4286" t="str">
            <v>ETX窄车主镜杆</v>
          </cell>
        </row>
        <row r="4287">
          <cell r="B4287" t="str">
            <v>SBS0010073</v>
          </cell>
          <cell r="C4287" t="str">
            <v>四人联体座椅左护壳</v>
          </cell>
        </row>
        <row r="4288">
          <cell r="B4288" t="str">
            <v>SBS0010074</v>
          </cell>
          <cell r="C4288" t="str">
            <v>四人联体座椅右护壳</v>
          </cell>
        </row>
        <row r="4289">
          <cell r="B4289" t="str">
            <v>SLT0000440</v>
          </cell>
          <cell r="C4289" t="str">
            <v>K1四人连体护盖（左）</v>
          </cell>
        </row>
        <row r="4290">
          <cell r="B4290" t="str">
            <v>SLT0000441</v>
          </cell>
          <cell r="C4290" t="str">
            <v>K1四人连体护盖（右）</v>
          </cell>
        </row>
        <row r="4291">
          <cell r="B4291" t="str">
            <v>SBS0010171</v>
          </cell>
          <cell r="C4291" t="str">
            <v>K1扶手米黄色</v>
          </cell>
        </row>
        <row r="4292">
          <cell r="B4292" t="str">
            <v>SLT0000378</v>
          </cell>
          <cell r="C4292" t="str">
            <v>K1扶手黑</v>
          </cell>
        </row>
        <row r="4293">
          <cell r="B4293" t="str">
            <v>SCS0007071</v>
          </cell>
          <cell r="C4293" t="str">
            <v>前排坐垫泡沫U型钢丝</v>
          </cell>
        </row>
        <row r="4294">
          <cell r="B4294" t="str">
            <v>SHT0002386</v>
          </cell>
          <cell r="C4294" t="str">
            <v>连接板总成L</v>
          </cell>
        </row>
        <row r="4295">
          <cell r="B4295" t="str">
            <v>SHT0002387</v>
          </cell>
          <cell r="C4295" t="str">
            <v>连接板总成R</v>
          </cell>
        </row>
        <row r="4296">
          <cell r="B4296" t="str">
            <v>BFA0000305</v>
          </cell>
          <cell r="C4296" t="str">
            <v>靠背台阶螺栓1</v>
          </cell>
        </row>
        <row r="4297">
          <cell r="B4297" t="str">
            <v>SCS0011618</v>
          </cell>
          <cell r="C4297" t="str">
            <v>靠背复位卷簧</v>
          </cell>
        </row>
        <row r="4298">
          <cell r="B4298" t="str">
            <v>SLT0001679</v>
          </cell>
          <cell r="C4298" t="str">
            <v>副驾支撑杆长</v>
          </cell>
        </row>
        <row r="4299">
          <cell r="B4299" t="str">
            <v>SLT0001679</v>
          </cell>
          <cell r="C4299" t="str">
            <v>副驾支撑杆长</v>
          </cell>
        </row>
        <row r="4300">
          <cell r="B4300" t="str">
            <v>SCS0004420</v>
          </cell>
          <cell r="C4300" t="str">
            <v>左座椅座泡棉前支撑钢丝</v>
          </cell>
        </row>
        <row r="4301">
          <cell r="B4301" t="str">
            <v>SCS0005608</v>
          </cell>
          <cell r="C4301" t="str">
            <v>六分背锁支架</v>
          </cell>
        </row>
        <row r="4302">
          <cell r="B4302" t="str">
            <v>SCS0005942</v>
          </cell>
          <cell r="C4302" t="str">
            <v>四分背锁支架</v>
          </cell>
        </row>
        <row r="4303">
          <cell r="B4303" t="str">
            <v>SLT0000069</v>
          </cell>
          <cell r="C4303" t="str">
            <v>合页</v>
          </cell>
        </row>
        <row r="4304">
          <cell r="B4304" t="str">
            <v>SCS0004406</v>
          </cell>
          <cell r="C4304" t="str">
            <v>中改右侧扣手支架</v>
          </cell>
        </row>
        <row r="4305">
          <cell r="B4305" t="str">
            <v>SCS0004407</v>
          </cell>
          <cell r="C4305" t="str">
            <v>中改左侧扣手支架</v>
          </cell>
        </row>
        <row r="4306">
          <cell r="B4306" t="str">
            <v>SCS0005775</v>
          </cell>
          <cell r="C4306" t="str">
            <v>轴套B-18989</v>
          </cell>
        </row>
        <row r="4307">
          <cell r="B4307" t="str">
            <v>RCA0000099</v>
          </cell>
          <cell r="C4307" t="str">
            <v>登车拉手</v>
          </cell>
        </row>
        <row r="4308">
          <cell r="B4308" t="str">
            <v>SHT0010788</v>
          </cell>
          <cell r="C4308" t="str">
            <v>仰角调节限位柱</v>
          </cell>
        </row>
        <row r="4309">
          <cell r="B4309" t="str">
            <v>SHT0011237</v>
          </cell>
          <cell r="C4309" t="str">
            <v>内绞架固定块支撑轴套</v>
          </cell>
        </row>
        <row r="4310">
          <cell r="B4310" t="str">
            <v>SHT0011363</v>
          </cell>
          <cell r="C4310" t="str">
            <v>焊接轴套</v>
          </cell>
        </row>
        <row r="4311">
          <cell r="B4311" t="str">
            <v>SHT0011395</v>
          </cell>
          <cell r="C4311" t="str">
            <v>滑轨手柄销套</v>
          </cell>
        </row>
        <row r="4312">
          <cell r="B4312" t="str">
            <v>BEC0000049</v>
          </cell>
          <cell r="C4312" t="str">
            <v>AMP282104-1 插接件护套</v>
          </cell>
        </row>
        <row r="4313">
          <cell r="B4313" t="str">
            <v>BFA0000572</v>
          </cell>
          <cell r="C4313" t="str">
            <v>美纹纸</v>
          </cell>
        </row>
        <row r="4314">
          <cell r="B4314" t="str">
            <v>TST0000296</v>
          </cell>
          <cell r="C4314" t="str">
            <v>气动改锥头</v>
          </cell>
        </row>
        <row r="4315">
          <cell r="B4315" t="str">
            <v>TST0000372</v>
          </cell>
          <cell r="C4315" t="str">
            <v>生料带</v>
          </cell>
        </row>
        <row r="4316">
          <cell r="B4316" t="str">
            <v>TST0000715</v>
          </cell>
          <cell r="C4316" t="str">
            <v>小纱剪</v>
          </cell>
        </row>
        <row r="4317">
          <cell r="B4317" t="str">
            <v>TST0000768</v>
          </cell>
          <cell r="C4317" t="str">
            <v>刚毛刷</v>
          </cell>
        </row>
        <row r="4318">
          <cell r="B4318" t="str">
            <v>TST0001741</v>
          </cell>
          <cell r="C4318" t="str">
            <v>小油壶</v>
          </cell>
        </row>
        <row r="4319">
          <cell r="B4319" t="str">
            <v>TSY0000847</v>
          </cell>
          <cell r="C4319" t="str">
            <v>绣花机梭芯</v>
          </cell>
        </row>
        <row r="4320">
          <cell r="B4320" t="str">
            <v>SHT0001900</v>
          </cell>
          <cell r="C4320" t="str">
            <v>卡板</v>
          </cell>
        </row>
        <row r="4321">
          <cell r="B4321" t="str">
            <v>TST0000296</v>
          </cell>
          <cell r="C4321" t="str">
            <v>气动改锥头</v>
          </cell>
        </row>
        <row r="4322">
          <cell r="B4322" t="str">
            <v>TST0000372</v>
          </cell>
          <cell r="C4322" t="str">
            <v>生料带</v>
          </cell>
        </row>
        <row r="4323">
          <cell r="B4323" t="str">
            <v>TST0000537</v>
          </cell>
          <cell r="C4323" t="str">
            <v>毛刷2寸</v>
          </cell>
        </row>
        <row r="4324">
          <cell r="B4324" t="str">
            <v>TST0001010</v>
          </cell>
          <cell r="C4324" t="str">
            <v>明线槽</v>
          </cell>
        </row>
        <row r="4325">
          <cell r="B4325" t="str">
            <v>TST0001022</v>
          </cell>
          <cell r="C4325" t="str">
            <v>卡子</v>
          </cell>
        </row>
        <row r="4326">
          <cell r="B4326" t="str">
            <v>TST0001149</v>
          </cell>
          <cell r="C4326" t="str">
            <v>排风扇</v>
          </cell>
        </row>
        <row r="4327">
          <cell r="B4327" t="str">
            <v>TST0001728</v>
          </cell>
          <cell r="C4327" t="str">
            <v>灯泡90W</v>
          </cell>
        </row>
        <row r="4328">
          <cell r="B4328" t="str">
            <v>RIM0000068</v>
          </cell>
          <cell r="C4328" t="str">
            <v>济南轻卡室内镜杆</v>
          </cell>
        </row>
        <row r="4329">
          <cell r="B4329" t="str">
            <v>RIM0000068</v>
          </cell>
          <cell r="C4329" t="str">
            <v>济南轻卡室内镜杆</v>
          </cell>
        </row>
        <row r="4330">
          <cell r="B4330" t="str">
            <v>REM0002868</v>
          </cell>
          <cell r="C4330" t="str">
            <v>A2衬套</v>
          </cell>
        </row>
        <row r="4331">
          <cell r="B4331" t="str">
            <v>SCS0000976</v>
          </cell>
          <cell r="C4331" t="str">
            <v>前排滑轨解锁手把</v>
          </cell>
        </row>
        <row r="4332">
          <cell r="B4332" t="str">
            <v>SCS0000976</v>
          </cell>
          <cell r="C4332" t="str">
            <v>前排滑轨解锁手把</v>
          </cell>
        </row>
        <row r="4333">
          <cell r="B4333" t="str">
            <v>BFA0000304</v>
          </cell>
          <cell r="C4333" t="str">
            <v>靠背台阶螺栓2</v>
          </cell>
        </row>
        <row r="4334">
          <cell r="B4334" t="str">
            <v>TSY0000534</v>
          </cell>
          <cell r="C4334" t="str">
            <v>黑色拉锁250cm</v>
          </cell>
        </row>
        <row r="4335">
          <cell r="B4335" t="str">
            <v>RIM0000144</v>
          </cell>
          <cell r="C4335" t="str">
            <v>1029室内镜镜框镜片组件</v>
          </cell>
        </row>
        <row r="4336">
          <cell r="B4336" t="str">
            <v>RIM0000147</v>
          </cell>
          <cell r="C4336" t="str">
            <v>1028室内镜镜框镜片组件</v>
          </cell>
        </row>
        <row r="4337">
          <cell r="B4337" t="str">
            <v>SHT0013146</v>
          </cell>
          <cell r="C4337" t="str">
            <v>后升降拉簧</v>
          </cell>
        </row>
        <row r="4338">
          <cell r="B4338" t="str">
            <v>SCS0004338</v>
          </cell>
          <cell r="C4338" t="str">
            <v>内前连动板总成</v>
          </cell>
        </row>
        <row r="4339">
          <cell r="B4339" t="str">
            <v>SCS0004340</v>
          </cell>
          <cell r="C4339" t="str">
            <v>外前连动板总成</v>
          </cell>
        </row>
        <row r="4340">
          <cell r="B4340" t="str">
            <v>RCA0000080</v>
          </cell>
          <cell r="C4340" t="str">
            <v>M31RB牌照板扣手</v>
          </cell>
        </row>
        <row r="4341">
          <cell r="B4341" t="str">
            <v>REM0002639</v>
          </cell>
          <cell r="C4341" t="str">
            <v>曼项目前下视镜镜座下盖</v>
          </cell>
        </row>
        <row r="4342">
          <cell r="B4342" t="str">
            <v>SHT0000774</v>
          </cell>
          <cell r="C4342" t="str">
            <v>上卧铺支座装饰罩左</v>
          </cell>
        </row>
        <row r="4343">
          <cell r="B4343" t="str">
            <v>SHT0000775</v>
          </cell>
          <cell r="C4343" t="str">
            <v>上卧铺支座装饰罩右</v>
          </cell>
        </row>
        <row r="4344">
          <cell r="B4344" t="str">
            <v>REM0001628</v>
          </cell>
          <cell r="C4344" t="str">
            <v>1475左镜片</v>
          </cell>
        </row>
        <row r="4345">
          <cell r="B4345" t="str">
            <v>REM0001639</v>
          </cell>
          <cell r="C4345" t="str">
            <v>1475右镜片</v>
          </cell>
        </row>
        <row r="4346">
          <cell r="B4346" t="str">
            <v>BSP0000088</v>
          </cell>
          <cell r="C4346" t="str">
            <v>靠背复位卷簧</v>
          </cell>
        </row>
        <row r="4347">
          <cell r="B4347" t="str">
            <v>SHT0000771</v>
          </cell>
          <cell r="C4347" t="str">
            <v>卧铺支座左侧罩壳</v>
          </cell>
        </row>
        <row r="4348">
          <cell r="B4348" t="str">
            <v>SHT0000772</v>
          </cell>
          <cell r="C4348" t="str">
            <v>卧铺支座右侧罩壳</v>
          </cell>
        </row>
        <row r="4349">
          <cell r="B4349" t="str">
            <v>RSM0000124</v>
          </cell>
          <cell r="C4349" t="str">
            <v>H4补盲镜胶垫</v>
          </cell>
        </row>
        <row r="4350">
          <cell r="B4350" t="str">
            <v>TST0000813</v>
          </cell>
          <cell r="C4350" t="str">
            <v>钥匙1-13</v>
          </cell>
        </row>
        <row r="4351">
          <cell r="B4351" t="str">
            <v>TST0001239</v>
          </cell>
          <cell r="C4351" t="str">
            <v>合金钢弹簧</v>
          </cell>
        </row>
        <row r="4352">
          <cell r="B4352" t="str">
            <v>TST0001421</v>
          </cell>
          <cell r="C4352" t="str">
            <v>标准杆φ3</v>
          </cell>
        </row>
        <row r="4353">
          <cell r="B4353" t="str">
            <v>BEC0010017</v>
          </cell>
          <cell r="C4353" t="str">
            <v>风扇保护壳</v>
          </cell>
        </row>
        <row r="4354">
          <cell r="B4354" t="str">
            <v>SHT0012148</v>
          </cell>
          <cell r="C4354" t="str">
            <v>后轴固定塑料件</v>
          </cell>
        </row>
        <row r="4355">
          <cell r="B4355" t="str">
            <v>BAS0000073</v>
          </cell>
          <cell r="C4355" t="str">
            <v>环箍</v>
          </cell>
        </row>
        <row r="4356">
          <cell r="B4356" t="str">
            <v>RCA0000184</v>
          </cell>
          <cell r="C4356" t="str">
            <v>登车扶手</v>
          </cell>
        </row>
        <row r="4357">
          <cell r="B4357" t="str">
            <v>RSM0000114</v>
          </cell>
          <cell r="C4357" t="str">
            <v>ETX改型高顶前下镜杆</v>
          </cell>
        </row>
        <row r="4358">
          <cell r="B4358" t="str">
            <v>BAS0000056</v>
          </cell>
          <cell r="C4358" t="str">
            <v>外绞架钢轴套</v>
          </cell>
        </row>
        <row r="4359">
          <cell r="B4359" t="str">
            <v>RSM0000055</v>
          </cell>
          <cell r="C4359" t="str">
            <v>济南轻卡左舵下视镜杆</v>
          </cell>
        </row>
        <row r="4360">
          <cell r="B4360" t="str">
            <v>RSM0000061</v>
          </cell>
          <cell r="C4360" t="str">
            <v>济南轻卡右舵下视镜杆</v>
          </cell>
        </row>
        <row r="4361">
          <cell r="B4361" t="str">
            <v>REM0000614</v>
          </cell>
          <cell r="C4361" t="str">
            <v>济南矿山车支架胶垫</v>
          </cell>
        </row>
        <row r="4362">
          <cell r="B4362" t="str">
            <v>SLT0000235</v>
          </cell>
          <cell r="C4362" t="str">
            <v>6486小拉杆</v>
          </cell>
        </row>
        <row r="4363">
          <cell r="B4363" t="str">
            <v>SLT0002791</v>
          </cell>
          <cell r="C4363" t="str">
            <v>6486小拉杆右舵</v>
          </cell>
        </row>
        <row r="4364">
          <cell r="B4364" t="str">
            <v>TST0000177</v>
          </cell>
          <cell r="C4364" t="str">
            <v>ф5.3*80冲针</v>
          </cell>
        </row>
        <row r="4365">
          <cell r="B4365" t="str">
            <v>TST0000345</v>
          </cell>
          <cell r="C4365" t="str">
            <v>塑料槽板</v>
          </cell>
        </row>
        <row r="4366">
          <cell r="B4366" t="str">
            <v>TST0000679</v>
          </cell>
          <cell r="C4366" t="str">
            <v>小灯泡24V</v>
          </cell>
        </row>
        <row r="4367">
          <cell r="B4367" t="str">
            <v>SCS0004337</v>
          </cell>
          <cell r="C4367" t="str">
            <v>主动头枕导套总成</v>
          </cell>
        </row>
        <row r="4368">
          <cell r="B4368" t="str">
            <v>SCS0003298</v>
          </cell>
          <cell r="C4368" t="str">
            <v>四分靠背调角器罩右</v>
          </cell>
        </row>
        <row r="4369">
          <cell r="B4369" t="str">
            <v>SCS0004978</v>
          </cell>
          <cell r="C4369" t="str">
            <v>豪华型后旋转管总成</v>
          </cell>
        </row>
        <row r="4370">
          <cell r="B4370" t="str">
            <v>SHT0001128</v>
          </cell>
          <cell r="C4370" t="str">
            <v>后安装板（右）</v>
          </cell>
        </row>
        <row r="4371">
          <cell r="B4371" t="str">
            <v>SHT0001129</v>
          </cell>
          <cell r="C4371" t="str">
            <v>后安装板（左）</v>
          </cell>
        </row>
        <row r="4372">
          <cell r="B4372" t="str">
            <v>REM0000931</v>
          </cell>
          <cell r="C4372" t="str">
            <v>B40右后视骨架低配</v>
          </cell>
        </row>
        <row r="4373">
          <cell r="B4373" t="str">
            <v>SHT0010726</v>
          </cell>
          <cell r="C4373" t="str">
            <v>直通变径接头</v>
          </cell>
        </row>
        <row r="4374">
          <cell r="B4374" t="str">
            <v>BFA0000634</v>
          </cell>
          <cell r="C4374" t="str">
            <v>M20带垫黑螺母</v>
          </cell>
        </row>
        <row r="4375">
          <cell r="B4375" t="str">
            <v>SHT0001144</v>
          </cell>
          <cell r="C4375" t="str">
            <v>总座主轴</v>
          </cell>
        </row>
        <row r="4376">
          <cell r="B4376" t="str">
            <v>SLT0010525</v>
          </cell>
          <cell r="C4376" t="str">
            <v>内外绞架连接螺栓</v>
          </cell>
        </row>
        <row r="4377">
          <cell r="B4377" t="str">
            <v>REM0000915</v>
          </cell>
          <cell r="C4377" t="str">
            <v>B40左后视骨架低配</v>
          </cell>
        </row>
        <row r="4378">
          <cell r="B4378" t="str">
            <v>REM0002712</v>
          </cell>
          <cell r="C4378" t="str">
            <v>1028后视镜镜片</v>
          </cell>
        </row>
        <row r="4379">
          <cell r="B4379" t="str">
            <v>TST0000957</v>
          </cell>
          <cell r="C4379" t="str">
            <v>瓷咀</v>
          </cell>
        </row>
        <row r="4380">
          <cell r="B4380" t="str">
            <v>TSY0000133</v>
          </cell>
          <cell r="C4380" t="str">
            <v>1B2490上卧铺拉带总成长</v>
          </cell>
        </row>
        <row r="4381">
          <cell r="B4381" t="str">
            <v>SBS0010178</v>
          </cell>
          <cell r="C4381" t="str">
            <v>K1右舵双人护罩右</v>
          </cell>
        </row>
        <row r="4382">
          <cell r="B4382" t="str">
            <v>SLT0000544</v>
          </cell>
          <cell r="C4382" t="str">
            <v>K1右舵双人中间护盖左</v>
          </cell>
        </row>
        <row r="4383">
          <cell r="B4383" t="str">
            <v>SLT0001707</v>
          </cell>
          <cell r="C4383" t="str">
            <v>主驾座椅防护罩</v>
          </cell>
        </row>
        <row r="4384">
          <cell r="B4384" t="str">
            <v>SBS0010043</v>
          </cell>
          <cell r="C4384" t="str">
            <v>双人中间右护盖</v>
          </cell>
        </row>
        <row r="4385">
          <cell r="B4385" t="str">
            <v>SBS0010174</v>
          </cell>
          <cell r="C4385" t="str">
            <v>K1双人中间护盖（右）</v>
          </cell>
        </row>
        <row r="4386">
          <cell r="B4386" t="str">
            <v>SLT0000382</v>
          </cell>
          <cell r="C4386" t="str">
            <v>K1双人中间护盖（右）</v>
          </cell>
        </row>
        <row r="4387">
          <cell r="B4387" t="str">
            <v>REM0000789</v>
          </cell>
          <cell r="C4387" t="str">
            <v>C33D下盖板左</v>
          </cell>
        </row>
        <row r="4388">
          <cell r="B4388" t="str">
            <v>REM0000816</v>
          </cell>
          <cell r="C4388" t="str">
            <v>C33D下盖板右</v>
          </cell>
        </row>
        <row r="4389">
          <cell r="B4389" t="str">
            <v>RCA0000103</v>
          </cell>
          <cell r="C4389" t="str">
            <v>乘客拉手(国五小卡2)</v>
          </cell>
        </row>
        <row r="4390">
          <cell r="B4390" t="str">
            <v>RCA0000104</v>
          </cell>
          <cell r="C4390" t="str">
            <v>乘客拉手</v>
          </cell>
        </row>
        <row r="4391">
          <cell r="B4391" t="str">
            <v>RCA0000180</v>
          </cell>
          <cell r="C4391" t="str">
            <v>A柱扶手</v>
          </cell>
        </row>
        <row r="4392">
          <cell r="B4392" t="str">
            <v>SHT0011056</v>
          </cell>
          <cell r="C4392" t="str">
            <v>阻尼拨杆连接塑料件</v>
          </cell>
        </row>
        <row r="4393">
          <cell r="B4393" t="str">
            <v>REM0001804</v>
          </cell>
          <cell r="C4393" t="str">
            <v>豪泺左下镜座盖</v>
          </cell>
        </row>
        <row r="4394">
          <cell r="B4394" t="str">
            <v>REM0001815</v>
          </cell>
          <cell r="C4394" t="str">
            <v>豪泺右下盖</v>
          </cell>
        </row>
        <row r="4395">
          <cell r="B4395" t="str">
            <v>SBS0010039</v>
          </cell>
          <cell r="C4395" t="str">
            <v>副司机左护盖</v>
          </cell>
        </row>
        <row r="4396">
          <cell r="B4396" t="str">
            <v>SLT0000359</v>
          </cell>
          <cell r="C4396" t="str">
            <v>K1副司机护盖（左）</v>
          </cell>
        </row>
        <row r="4397">
          <cell r="B4397" t="str">
            <v>REM0003235</v>
          </cell>
          <cell r="C4397" t="str">
            <v>出口澳洲加热片线束</v>
          </cell>
        </row>
        <row r="4398">
          <cell r="B4398" t="str">
            <v>SHT0001879</v>
          </cell>
          <cell r="C4398" t="str">
            <v>导向盒体</v>
          </cell>
        </row>
        <row r="4399">
          <cell r="B4399" t="str">
            <v>SHT0012010</v>
          </cell>
          <cell r="C4399" t="str">
            <v>升降调节左侧固定钣金</v>
          </cell>
        </row>
        <row r="4400">
          <cell r="B4400" t="str">
            <v>SLT0000118</v>
          </cell>
          <cell r="C4400" t="str">
            <v>M3后排护罩福田灰</v>
          </cell>
        </row>
        <row r="4401">
          <cell r="B4401" t="str">
            <v>SLT0000426</v>
          </cell>
          <cell r="C4401" t="str">
            <v>k1翻滚座包装膜</v>
          </cell>
        </row>
        <row r="4402">
          <cell r="B4402" t="str">
            <v>SCS0004405</v>
          </cell>
          <cell r="C4402" t="str">
            <v>中改扣手底座支架组件</v>
          </cell>
        </row>
        <row r="4403">
          <cell r="B4403" t="str">
            <v>RIM0000082</v>
          </cell>
          <cell r="C4403" t="str">
            <v>6486室内镜镜片</v>
          </cell>
        </row>
        <row r="4404">
          <cell r="B4404" t="str">
            <v>REM0000180</v>
          </cell>
          <cell r="C4404" t="str">
            <v>C35DB低配镜壳右</v>
          </cell>
        </row>
        <row r="4405">
          <cell r="B4405" t="str">
            <v>REM0001775</v>
          </cell>
          <cell r="C4405" t="str">
            <v>北奔下支座护罩</v>
          </cell>
        </row>
        <row r="4406">
          <cell r="B4406" t="str">
            <v>BFA0000616</v>
          </cell>
          <cell r="C4406" t="str">
            <v>ф12×100（内方螺丝）</v>
          </cell>
        </row>
        <row r="4407">
          <cell r="B4407" t="str">
            <v>SHT0010315</v>
          </cell>
          <cell r="C4407" t="str">
            <v>座框减震器连接轴</v>
          </cell>
        </row>
        <row r="4408">
          <cell r="B4408" t="str">
            <v>SHT0010052</v>
          </cell>
          <cell r="C4408" t="str">
            <v>阻尼器上固定钣金</v>
          </cell>
        </row>
        <row r="4409">
          <cell r="B4409" t="str">
            <v>REM0001677</v>
          </cell>
          <cell r="C4409" t="str">
            <v>H3镜杆夹板</v>
          </cell>
        </row>
        <row r="4410">
          <cell r="B4410" t="str">
            <v>SHT0001163</v>
          </cell>
          <cell r="C4410" t="str">
            <v>连杆板2(后）</v>
          </cell>
        </row>
        <row r="4411">
          <cell r="B4411" t="str">
            <v>SLT0000469</v>
          </cell>
          <cell r="C4411" t="str">
            <v>k1三人座包装膜</v>
          </cell>
        </row>
        <row r="4412">
          <cell r="B4412" t="str">
            <v>TSY0000344</v>
          </cell>
          <cell r="C4412" t="str">
            <v>100g无纺布</v>
          </cell>
        </row>
        <row r="4413">
          <cell r="B4413" t="str">
            <v>REM0001904</v>
          </cell>
          <cell r="C4413" t="str">
            <v>捷运路面镜密封圈</v>
          </cell>
        </row>
        <row r="4414">
          <cell r="B4414" t="str">
            <v>SHT0013857</v>
          </cell>
          <cell r="C4414" t="str">
            <v>驾驶员下安全带导向钢丝</v>
          </cell>
        </row>
        <row r="4415">
          <cell r="B4415" t="str">
            <v>SHT0013860</v>
          </cell>
          <cell r="C4415" t="str">
            <v>副驾下安全带导向钢丝</v>
          </cell>
        </row>
        <row r="4416">
          <cell r="B4416" t="str">
            <v>REM0003020</v>
          </cell>
          <cell r="C4416" t="str">
            <v>豪泺经济型镜座（带齿）</v>
          </cell>
        </row>
        <row r="4417">
          <cell r="B4417" t="str">
            <v>REM0003021</v>
          </cell>
          <cell r="C4417" t="str">
            <v>豪泺经济型镜座（不带齿）</v>
          </cell>
        </row>
        <row r="4418">
          <cell r="B4418" t="str">
            <v>SHT0001189</v>
          </cell>
          <cell r="C4418" t="str">
            <v>手轮连接杆</v>
          </cell>
        </row>
        <row r="4419">
          <cell r="B4419" t="str">
            <v>REM0000988</v>
          </cell>
          <cell r="C4419" t="str">
            <v>H4改型镜体左上右下盖03</v>
          </cell>
        </row>
        <row r="4420">
          <cell r="B4420" t="str">
            <v>REM0001089</v>
          </cell>
          <cell r="C4420" t="str">
            <v>VT左后视镜镜体下罩L4</v>
          </cell>
        </row>
        <row r="4421">
          <cell r="B4421" t="str">
            <v>REM0001094</v>
          </cell>
          <cell r="C4421" t="str">
            <v>VT右后视镜镜体下罩R4</v>
          </cell>
        </row>
        <row r="4422">
          <cell r="B4422" t="str">
            <v>SHT0014613</v>
          </cell>
          <cell r="C4422" t="str">
            <v>仰角手柄</v>
          </cell>
        </row>
        <row r="4423">
          <cell r="B4423" t="str">
            <v>SLT0010597</v>
          </cell>
          <cell r="C4423" t="str">
            <v>副驾靠背无纺布</v>
          </cell>
        </row>
        <row r="4424">
          <cell r="B4424" t="str">
            <v>SCS0007088</v>
          </cell>
          <cell r="C4424" t="str">
            <v>右座椅调角器连动杆</v>
          </cell>
        </row>
        <row r="4425">
          <cell r="B4425" t="str">
            <v>TST0000724</v>
          </cell>
          <cell r="C4425" t="str">
            <v>塑料压脚</v>
          </cell>
        </row>
        <row r="4426">
          <cell r="B4426" t="str">
            <v>BAS0000046</v>
          </cell>
          <cell r="C4426" t="str">
            <v>内绞架固定轴套</v>
          </cell>
        </row>
        <row r="4427">
          <cell r="B4427" t="str">
            <v>TST0000942</v>
          </cell>
          <cell r="C4427" t="str">
            <v>钨极夹</v>
          </cell>
        </row>
        <row r="4428">
          <cell r="B4428" t="str">
            <v>SHT0010226</v>
          </cell>
          <cell r="C4428" t="str">
            <v>仰角连杆3左侧钣金</v>
          </cell>
        </row>
        <row r="4429">
          <cell r="B4429" t="str">
            <v>SHT0010227</v>
          </cell>
          <cell r="C4429" t="str">
            <v>仰角连杆3右侧钣金</v>
          </cell>
        </row>
        <row r="4430">
          <cell r="B4430" t="str">
            <v>SLT0000056</v>
          </cell>
          <cell r="C4430" t="str">
            <v>M3右舵司机背滑轨钢丝</v>
          </cell>
        </row>
        <row r="4431">
          <cell r="B4431" t="str">
            <v>SHT0010203</v>
          </cell>
          <cell r="C4431" t="str">
            <v>内绞架固定块</v>
          </cell>
        </row>
        <row r="4432">
          <cell r="B4432" t="str">
            <v>SLT0000431</v>
          </cell>
          <cell r="C4432" t="str">
            <v>前翻滚座椅挂钩总成</v>
          </cell>
        </row>
        <row r="4433">
          <cell r="B4433" t="str">
            <v>SHT0012896</v>
          </cell>
          <cell r="C4433" t="str">
            <v>2.0右舵调角器手柄标识</v>
          </cell>
        </row>
        <row r="4434">
          <cell r="B4434" t="str">
            <v>SHT0012896</v>
          </cell>
          <cell r="C4434" t="str">
            <v>2.0右舵调角器手柄标识</v>
          </cell>
        </row>
        <row r="4435">
          <cell r="B4435" t="str">
            <v>SBS0010031</v>
          </cell>
          <cell r="C4435" t="str">
            <v>司机右护盖</v>
          </cell>
        </row>
        <row r="4436">
          <cell r="B4436" t="str">
            <v>SLT0000313</v>
          </cell>
          <cell r="C4436" t="str">
            <v>K1司机护盖（右）</v>
          </cell>
        </row>
        <row r="4437">
          <cell r="B4437" t="str">
            <v>SBS0010116</v>
          </cell>
          <cell r="C4437" t="str">
            <v>主驾左支腿前轴套</v>
          </cell>
        </row>
        <row r="4438">
          <cell r="B4438" t="str">
            <v>SHT0012056</v>
          </cell>
          <cell r="C4438" t="str">
            <v>高调回位簧</v>
          </cell>
        </row>
        <row r="4439">
          <cell r="B4439" t="str">
            <v>SHT0012832</v>
          </cell>
          <cell r="C4439" t="str">
            <v>左框旋转支撑</v>
          </cell>
        </row>
        <row r="4440">
          <cell r="B4440" t="str">
            <v>SHT0012833</v>
          </cell>
          <cell r="C4440" t="str">
            <v>右框旋转支撑</v>
          </cell>
        </row>
        <row r="4441">
          <cell r="B4441" t="str">
            <v>SCS0004761</v>
          </cell>
          <cell r="C4441" t="str">
            <v>后左支撑座焊接总成</v>
          </cell>
        </row>
        <row r="4442">
          <cell r="B4442" t="str">
            <v>BFA0000342</v>
          </cell>
          <cell r="C4442" t="str">
            <v>四分座安全带锁扣固定轴套</v>
          </cell>
        </row>
        <row r="4443">
          <cell r="B4443" t="str">
            <v>SHT0010982</v>
          </cell>
          <cell r="C4443" t="str">
            <v>X3000正司机调角器手柄</v>
          </cell>
        </row>
        <row r="4444">
          <cell r="B4444" t="str">
            <v>SHT0013734</v>
          </cell>
          <cell r="C4444" t="str">
            <v>X3000正调角手柄L5000标识</v>
          </cell>
        </row>
        <row r="4445">
          <cell r="B4445" t="str">
            <v>SHT0010982</v>
          </cell>
          <cell r="C4445" t="str">
            <v>X3000正司机调角器手柄</v>
          </cell>
        </row>
        <row r="4446">
          <cell r="B4446" t="str">
            <v>TST0001188</v>
          </cell>
          <cell r="C4446" t="str">
            <v>吊环M12</v>
          </cell>
        </row>
        <row r="4447">
          <cell r="B4447" t="str">
            <v>REM0001030</v>
          </cell>
          <cell r="C4447" t="str">
            <v>A2后视镜右下座垫</v>
          </cell>
        </row>
        <row r="4448">
          <cell r="B4448" t="str">
            <v>SHT0001673</v>
          </cell>
          <cell r="C4448" t="str">
            <v>X3000副司机调角器手柄灰</v>
          </cell>
        </row>
        <row r="4449">
          <cell r="B4449" t="str">
            <v>SHT0010983</v>
          </cell>
          <cell r="C4449" t="str">
            <v>X3000副司机调角器手柄</v>
          </cell>
        </row>
        <row r="4450">
          <cell r="B4450" t="str">
            <v>SHT0010983</v>
          </cell>
          <cell r="C4450" t="str">
            <v>X3000副司机调角器手柄</v>
          </cell>
        </row>
        <row r="4451">
          <cell r="B4451" t="str">
            <v>TSY0000242</v>
          </cell>
          <cell r="C4451" t="str">
            <v>刺钩条（红色）258mm</v>
          </cell>
        </row>
        <row r="4452">
          <cell r="B4452" t="str">
            <v>RSM0000257</v>
          </cell>
          <cell r="C4452" t="str">
            <v>A7路面镜镜座</v>
          </cell>
        </row>
        <row r="4453">
          <cell r="B4453" t="str">
            <v>SCS0004770</v>
          </cell>
          <cell r="C4453" t="str">
            <v>左调角器上固定板</v>
          </cell>
        </row>
        <row r="4454">
          <cell r="B4454" t="str">
            <v>REM0003386</v>
          </cell>
          <cell r="C4454" t="str">
            <v>F1695镜座弹簧底盖</v>
          </cell>
        </row>
        <row r="4455">
          <cell r="B4455" t="str">
            <v>SCS0001134</v>
          </cell>
          <cell r="C4455" t="str">
            <v>后排靠背锁安装支架左</v>
          </cell>
        </row>
        <row r="4456">
          <cell r="B4456" t="str">
            <v>SCS0001135</v>
          </cell>
          <cell r="C4456" t="str">
            <v>后排靠背锁安装支架右</v>
          </cell>
        </row>
        <row r="4457">
          <cell r="B4457" t="str">
            <v>TST0000096</v>
          </cell>
          <cell r="C4457" t="str">
            <v>ф3.5（钻头）</v>
          </cell>
        </row>
        <row r="4458">
          <cell r="B4458" t="str">
            <v>SCS0004541</v>
          </cell>
          <cell r="C4458" t="str">
            <v>卡帽</v>
          </cell>
        </row>
        <row r="4459">
          <cell r="B4459" t="str">
            <v>TSY0000134</v>
          </cell>
          <cell r="C4459" t="str">
            <v>1B2490上卧铺拉带总成短</v>
          </cell>
        </row>
        <row r="4460">
          <cell r="B4460" t="str">
            <v>REM0001065</v>
          </cell>
          <cell r="C4460" t="str">
            <v>2400后视镜下镜座装饰罩</v>
          </cell>
        </row>
        <row r="4461">
          <cell r="B4461" t="str">
            <v>REM0001702</v>
          </cell>
          <cell r="C4461" t="str">
            <v>K1调整座左</v>
          </cell>
        </row>
        <row r="4462">
          <cell r="B4462" t="str">
            <v>REM0001712</v>
          </cell>
          <cell r="C4462" t="str">
            <v>K1调整座右</v>
          </cell>
        </row>
        <row r="4463">
          <cell r="B4463" t="str">
            <v>REM0001702</v>
          </cell>
          <cell r="C4463" t="str">
            <v>K1调整座左</v>
          </cell>
        </row>
        <row r="4464">
          <cell r="B4464" t="str">
            <v>REM0001712</v>
          </cell>
          <cell r="C4464" t="str">
            <v>K1调整座右</v>
          </cell>
        </row>
        <row r="4465">
          <cell r="B4465" t="str">
            <v>TSY0000328</v>
          </cell>
          <cell r="C4465" t="str">
            <v>55g无纺布</v>
          </cell>
        </row>
        <row r="4466">
          <cell r="B4466" t="str">
            <v>REM0002207</v>
          </cell>
          <cell r="C4466" t="str">
            <v>镜片防爆膜</v>
          </cell>
        </row>
        <row r="4467">
          <cell r="B4467" t="str">
            <v>SHT0010824</v>
          </cell>
          <cell r="C4467" t="str">
            <v>水平减震挂钩轴套</v>
          </cell>
        </row>
        <row r="4468">
          <cell r="B4468" t="str">
            <v>BAS0010005</v>
          </cell>
          <cell r="C4468" t="str">
            <v>仰角连杆3轴套</v>
          </cell>
        </row>
        <row r="4469">
          <cell r="B4469" t="str">
            <v>RSM0000211</v>
          </cell>
          <cell r="C4469" t="str">
            <v>北奔下视镜杆(新)</v>
          </cell>
        </row>
        <row r="4470">
          <cell r="B4470" t="str">
            <v>SBS0010044</v>
          </cell>
          <cell r="C4470" t="str">
            <v>双人中间左护盖</v>
          </cell>
        </row>
        <row r="4471">
          <cell r="B4471" t="str">
            <v>SBS0010161</v>
          </cell>
          <cell r="C4471" t="str">
            <v>K1四人连体护盖（左）</v>
          </cell>
        </row>
        <row r="4472">
          <cell r="B4472" t="str">
            <v>SBS0010172</v>
          </cell>
          <cell r="C4472" t="str">
            <v>K1双人中间护盖（左）</v>
          </cell>
        </row>
        <row r="4473">
          <cell r="B4473" t="str">
            <v>SLT0000381</v>
          </cell>
          <cell r="C4473" t="str">
            <v>K1双人中间护盖（左）</v>
          </cell>
        </row>
        <row r="4474">
          <cell r="B4474" t="str">
            <v>SLT0000545</v>
          </cell>
          <cell r="C4474" t="str">
            <v>K1右舵双人中间护盖右</v>
          </cell>
        </row>
        <row r="4475">
          <cell r="B4475" t="str">
            <v>SLT0001070</v>
          </cell>
          <cell r="C4475" t="str">
            <v>6486十人铰链K1长轴</v>
          </cell>
        </row>
        <row r="4476">
          <cell r="B4476" t="str">
            <v>TSY0000278</v>
          </cell>
          <cell r="C4476" t="str">
            <v>黑色拉锁285cmm</v>
          </cell>
        </row>
        <row r="4477">
          <cell r="B4477" t="str">
            <v>BFA0000026</v>
          </cell>
          <cell r="C4477" t="str">
            <v>台阶螺栓（白色）</v>
          </cell>
        </row>
        <row r="4478">
          <cell r="B4478" t="str">
            <v>SLT0000505</v>
          </cell>
          <cell r="C4478" t="str">
            <v>KI螺栓A侧翻用</v>
          </cell>
        </row>
        <row r="4479">
          <cell r="B4479" t="str">
            <v>SLT0001706</v>
          </cell>
          <cell r="C4479" t="str">
            <v>M31RB副驾塑料防尘罩总成</v>
          </cell>
        </row>
        <row r="4480">
          <cell r="B4480" t="str">
            <v>SLT0001706</v>
          </cell>
          <cell r="C4480" t="str">
            <v>M31RB副驾塑料防尘罩总成</v>
          </cell>
        </row>
        <row r="4481">
          <cell r="B4481" t="str">
            <v>SLT0002397</v>
          </cell>
          <cell r="C4481" t="str">
            <v>L项目转动轴短</v>
          </cell>
        </row>
        <row r="4482">
          <cell r="B4482" t="str">
            <v>REM0000477</v>
          </cell>
          <cell r="C4482" t="str">
            <v>ETX电动左镜头骨架</v>
          </cell>
        </row>
        <row r="4483">
          <cell r="B4483" t="str">
            <v>REM0000497</v>
          </cell>
          <cell r="C4483" t="str">
            <v>ETX电动右镜头骨架</v>
          </cell>
        </row>
        <row r="4484">
          <cell r="B4484" t="str">
            <v>REM0000905</v>
          </cell>
          <cell r="C4484" t="str">
            <v>M50N双面胶</v>
          </cell>
        </row>
        <row r="4485">
          <cell r="B4485" t="str">
            <v>REM0000994</v>
          </cell>
          <cell r="C4485" t="str">
            <v>H4下镜杆护套盖</v>
          </cell>
        </row>
        <row r="4486">
          <cell r="B4486" t="str">
            <v>REM0001087</v>
          </cell>
          <cell r="C4486" t="str">
            <v>VT左后视镜镜体上罩L2</v>
          </cell>
        </row>
        <row r="4487">
          <cell r="B4487" t="str">
            <v>SHT0011443</v>
          </cell>
          <cell r="C4487" t="str">
            <v>刺毛条上</v>
          </cell>
        </row>
        <row r="4488">
          <cell r="B4488" t="str">
            <v>BFA0000555</v>
          </cell>
          <cell r="C4488" t="str">
            <v>铆钉</v>
          </cell>
        </row>
        <row r="4489">
          <cell r="B4489" t="str">
            <v>BFA0010060</v>
          </cell>
          <cell r="C4489" t="str">
            <v>仰角旋转固定螺栓</v>
          </cell>
        </row>
        <row r="4490">
          <cell r="B4490" t="str">
            <v>SHT0013841</v>
          </cell>
          <cell r="C4490" t="str">
            <v>气管支架</v>
          </cell>
        </row>
        <row r="4491">
          <cell r="B4491" t="str">
            <v>TST0000337</v>
          </cell>
          <cell r="C4491" t="str">
            <v>φ10双头螺丝</v>
          </cell>
        </row>
        <row r="4492">
          <cell r="B4492" t="str">
            <v>RIM0000054</v>
          </cell>
          <cell r="C4492" t="str">
            <v>158-01室内镜头黑色</v>
          </cell>
        </row>
        <row r="4493">
          <cell r="B4493" t="str">
            <v>SCS0004118</v>
          </cell>
          <cell r="C4493" t="str">
            <v>B40后排座椅坐垫包装膜</v>
          </cell>
        </row>
        <row r="4494">
          <cell r="B4494" t="str">
            <v>SCS0004118</v>
          </cell>
          <cell r="C4494" t="str">
            <v>B40后排座椅坐垫包装膜</v>
          </cell>
        </row>
        <row r="4495">
          <cell r="B4495" t="str">
            <v>REM0002636</v>
          </cell>
          <cell r="C4495" t="str">
            <v>曼项目前下视镜动臂上盖</v>
          </cell>
        </row>
        <row r="4496">
          <cell r="B4496" t="str">
            <v>SHT0012497</v>
          </cell>
          <cell r="C4496" t="str">
            <v>底座左连接板焊接总成</v>
          </cell>
        </row>
        <row r="4497">
          <cell r="B4497" t="str">
            <v>RSM0000135</v>
          </cell>
          <cell r="C4497" t="str">
            <v>济南轻卡补盲镜下安装板</v>
          </cell>
        </row>
        <row r="4498">
          <cell r="B4498" t="str">
            <v>RCA0000097</v>
          </cell>
          <cell r="C4498" t="str">
            <v>登车扶手(国五领航1)</v>
          </cell>
        </row>
        <row r="4499">
          <cell r="B4499" t="str">
            <v>RCA0000098</v>
          </cell>
          <cell r="C4499" t="str">
            <v>登车扶手</v>
          </cell>
        </row>
        <row r="4500">
          <cell r="B4500" t="str">
            <v>SLT0000015</v>
          </cell>
          <cell r="C4500" t="str">
            <v>M3右舵司机罩壳（灰）</v>
          </cell>
        </row>
        <row r="4501">
          <cell r="B4501" t="str">
            <v>SLT0010345</v>
          </cell>
          <cell r="C4501" t="str">
            <v>驾驶员调角器手柄</v>
          </cell>
        </row>
        <row r="4502">
          <cell r="B4502" t="str">
            <v>SLT0010629</v>
          </cell>
          <cell r="C4502" t="str">
            <v>扶手安装支架</v>
          </cell>
        </row>
        <row r="4503">
          <cell r="B4503" t="str">
            <v>SCS0005506</v>
          </cell>
          <cell r="C4503" t="str">
            <v>主驾调角器手柄钣金</v>
          </cell>
        </row>
        <row r="4504">
          <cell r="B4504" t="str">
            <v>SCS0005512</v>
          </cell>
          <cell r="C4504" t="str">
            <v>副驾调角器手柄钣金</v>
          </cell>
        </row>
        <row r="4505">
          <cell r="B4505" t="str">
            <v>SLT0001683</v>
          </cell>
          <cell r="C4505" t="str">
            <v>解锁拉带</v>
          </cell>
        </row>
        <row r="4506">
          <cell r="B4506" t="str">
            <v>SHT0001901</v>
          </cell>
          <cell r="C4506" t="str">
            <v>右侧限位支座焊接总成</v>
          </cell>
        </row>
        <row r="4507">
          <cell r="B4507" t="str">
            <v>SHT0001904</v>
          </cell>
          <cell r="C4507" t="str">
            <v>左侧限位支座焊接总成</v>
          </cell>
        </row>
        <row r="4508">
          <cell r="B4508" t="str">
            <v>BFA0000392</v>
          </cell>
          <cell r="C4508" t="str">
            <v>连接螺栓2</v>
          </cell>
        </row>
        <row r="4509">
          <cell r="B4509" t="str">
            <v>SHT0012150</v>
          </cell>
          <cell r="C4509" t="str">
            <v>齿板锁舌</v>
          </cell>
        </row>
        <row r="4510">
          <cell r="B4510" t="str">
            <v>RSM0000127</v>
          </cell>
          <cell r="C4510" t="str">
            <v>H4前下视镜镜体橡胶垫</v>
          </cell>
        </row>
        <row r="4511">
          <cell r="B4511" t="str">
            <v>SLT0010587</v>
          </cell>
          <cell r="C4511" t="str">
            <v>下管左焊接钢丝</v>
          </cell>
        </row>
        <row r="4512">
          <cell r="B4512" t="str">
            <v>SLT0010639</v>
          </cell>
          <cell r="C4512" t="str">
            <v>下管右焊接钢丝</v>
          </cell>
        </row>
        <row r="4513">
          <cell r="B4513" t="str">
            <v>RCA0000124</v>
          </cell>
          <cell r="C4513" t="str">
            <v>遮阳板轴支架总成</v>
          </cell>
        </row>
        <row r="4514">
          <cell r="B4514" t="str">
            <v>RCA0000125</v>
          </cell>
          <cell r="C4514" t="str">
            <v>遮阳板轴支架总成</v>
          </cell>
        </row>
        <row r="4515">
          <cell r="B4515" t="str">
            <v>RCA0000124</v>
          </cell>
          <cell r="C4515" t="str">
            <v>遮阳板轴支架总成</v>
          </cell>
        </row>
        <row r="4516">
          <cell r="B4516" t="str">
            <v>RCA0000125</v>
          </cell>
          <cell r="C4516" t="str">
            <v>遮阳板轴支架总成</v>
          </cell>
        </row>
        <row r="4517">
          <cell r="B4517" t="str">
            <v>SCS0005172</v>
          </cell>
          <cell r="C4517" t="str">
            <v>C50E解锁手柄黑</v>
          </cell>
        </row>
        <row r="4518">
          <cell r="B4518" t="str">
            <v>SCS0004372</v>
          </cell>
          <cell r="C4518" t="str">
            <v>中改扶手外侧固定支架</v>
          </cell>
        </row>
        <row r="4519">
          <cell r="B4519" t="str">
            <v>BSP0000045</v>
          </cell>
          <cell r="C4519" t="str">
            <v>大拉簧Φ3</v>
          </cell>
        </row>
        <row r="4520">
          <cell r="B4520" t="str">
            <v>SHT0000776</v>
          </cell>
          <cell r="C4520" t="str">
            <v>挂钩</v>
          </cell>
        </row>
        <row r="4521">
          <cell r="B4521" t="str">
            <v>SHT0000777</v>
          </cell>
          <cell r="C4521" t="str">
            <v>挂钩</v>
          </cell>
        </row>
        <row r="4522">
          <cell r="B4522" t="str">
            <v>SHT0000776</v>
          </cell>
          <cell r="C4522" t="str">
            <v>挂钩</v>
          </cell>
        </row>
        <row r="4523">
          <cell r="B4523" t="str">
            <v>SHT0000777</v>
          </cell>
          <cell r="C4523" t="str">
            <v>挂钩</v>
          </cell>
        </row>
        <row r="4524">
          <cell r="B4524" t="str">
            <v>SHT0013862</v>
          </cell>
          <cell r="C4524" t="str">
            <v>升降左后固定钣金</v>
          </cell>
        </row>
        <row r="4525">
          <cell r="B4525" t="str">
            <v>SHT0013864</v>
          </cell>
          <cell r="C4525" t="str">
            <v>升降右后固定钣金</v>
          </cell>
        </row>
        <row r="4526">
          <cell r="B4526" t="str">
            <v>TSY0010064</v>
          </cell>
          <cell r="C4526" t="str">
            <v>4#黑色普通拉链1150mm</v>
          </cell>
        </row>
        <row r="4527">
          <cell r="B4527" t="str">
            <v>TST0001722</v>
          </cell>
          <cell r="C4527" t="str">
            <v>配电控制设备-连接器小</v>
          </cell>
        </row>
        <row r="4528">
          <cell r="B4528" t="str">
            <v>SHT0010816</v>
          </cell>
          <cell r="C4528" t="str">
            <v>仰角下限位胶敦</v>
          </cell>
        </row>
        <row r="4529">
          <cell r="B4529" t="str">
            <v>REM0000226</v>
          </cell>
          <cell r="C4529" t="str">
            <v>C35DB高配右后视镜珍珠白</v>
          </cell>
        </row>
        <row r="4530">
          <cell r="B4530" t="str">
            <v>BFA0000612</v>
          </cell>
          <cell r="C4530" t="str">
            <v>ф12×80（内方螺丝）</v>
          </cell>
        </row>
        <row r="4531">
          <cell r="B4531" t="str">
            <v>SCS0001320</v>
          </cell>
          <cell r="C4531" t="str">
            <v>副驾调角器手柄</v>
          </cell>
        </row>
        <row r="4532">
          <cell r="B4532" t="str">
            <v>SCS0001320</v>
          </cell>
          <cell r="C4532" t="str">
            <v>副驾调角器手柄</v>
          </cell>
        </row>
        <row r="4533">
          <cell r="B4533" t="str">
            <v>TSY0010174</v>
          </cell>
          <cell r="C4533" t="str">
            <v>5#黑色反穿拉链1100mm</v>
          </cell>
        </row>
        <row r="4534">
          <cell r="B4534" t="str">
            <v>SHT0000495</v>
          </cell>
          <cell r="C4534" t="str">
            <v>H4正副司机靠背包装膜</v>
          </cell>
        </row>
        <row r="4535">
          <cell r="B4535" t="str">
            <v>SCS0004629</v>
          </cell>
          <cell r="C4535" t="str">
            <v>后排靠背骨架右上连接板</v>
          </cell>
        </row>
        <row r="4536">
          <cell r="B4536" t="str">
            <v>SHT0000495</v>
          </cell>
          <cell r="C4536" t="str">
            <v>H4正副司机靠背包装膜</v>
          </cell>
        </row>
        <row r="4537">
          <cell r="B4537" t="str">
            <v>SLT0011477</v>
          </cell>
          <cell r="C4537" t="str">
            <v>副驾右侧靠背解锁手柄总成</v>
          </cell>
        </row>
        <row r="4538">
          <cell r="B4538" t="str">
            <v>SHT0001882</v>
          </cell>
          <cell r="C4538" t="str">
            <v>上尼龙固定块</v>
          </cell>
        </row>
        <row r="4539">
          <cell r="B4539" t="str">
            <v>SCS0004695</v>
          </cell>
          <cell r="C4539" t="str">
            <v>六分安全带出口导向板</v>
          </cell>
        </row>
        <row r="4540">
          <cell r="B4540" t="str">
            <v>REM0002960</v>
          </cell>
          <cell r="C4540" t="str">
            <v>奥驰A镜杆轴粗</v>
          </cell>
        </row>
        <row r="4541">
          <cell r="B4541" t="str">
            <v>RIM0000143</v>
          </cell>
          <cell r="C4541" t="str">
            <v>1029室内镜镜体</v>
          </cell>
        </row>
        <row r="4542">
          <cell r="B4542" t="str">
            <v>RIM0000146</v>
          </cell>
          <cell r="C4542" t="str">
            <v>1028室内镜镜体</v>
          </cell>
        </row>
        <row r="4543">
          <cell r="B4543" t="str">
            <v>SHT0001093</v>
          </cell>
          <cell r="C4543" t="str">
            <v>减震器拉带总成</v>
          </cell>
        </row>
        <row r="4544">
          <cell r="B4544" t="str">
            <v>SHT0001894</v>
          </cell>
          <cell r="C4544" t="str">
            <v>仰角旋转轴</v>
          </cell>
        </row>
        <row r="4545">
          <cell r="B4545" t="str">
            <v>BFA0000290</v>
          </cell>
          <cell r="C4545" t="str">
            <v>上卧铺气弹簧球头</v>
          </cell>
        </row>
        <row r="4546">
          <cell r="B4546" t="str">
            <v>SHT0011112</v>
          </cell>
          <cell r="C4546" t="str">
            <v>卷收器固定钣金焊接总成</v>
          </cell>
        </row>
        <row r="4547">
          <cell r="B4547" t="str">
            <v>SHT0011416</v>
          </cell>
          <cell r="C4547" t="str">
            <v>卷收器固定钣金焊接总成</v>
          </cell>
        </row>
        <row r="4548">
          <cell r="B4548" t="str">
            <v>SLT0000482</v>
          </cell>
          <cell r="C4548" t="str">
            <v>k1三人背包装膜</v>
          </cell>
        </row>
        <row r="4549">
          <cell r="B4549" t="str">
            <v>TMA0000555</v>
          </cell>
          <cell r="C4549" t="str">
            <v>软布袋</v>
          </cell>
        </row>
        <row r="4550">
          <cell r="B4550" t="str">
            <v>TSY0000145</v>
          </cell>
          <cell r="C4550" t="str">
            <v>黑色拉锁275cm</v>
          </cell>
        </row>
        <row r="4551">
          <cell r="B4551" t="str">
            <v>TSY0000179</v>
          </cell>
          <cell r="C4551" t="str">
            <v>黑色拉锁265cm</v>
          </cell>
        </row>
        <row r="4552">
          <cell r="B4552" t="str">
            <v>REM0001923</v>
          </cell>
          <cell r="C4552" t="str">
            <v>驭菱左镜座上盖</v>
          </cell>
        </row>
        <row r="4553">
          <cell r="B4553" t="str">
            <v>REM0001929</v>
          </cell>
          <cell r="C4553" t="str">
            <v>驭菱右镜座上盖</v>
          </cell>
        </row>
        <row r="4554">
          <cell r="B4554" t="str">
            <v>REM0002954</v>
          </cell>
          <cell r="C4554" t="str">
            <v>1780镜杆轴</v>
          </cell>
        </row>
        <row r="4555">
          <cell r="B4555" t="str">
            <v>SCS0004346</v>
          </cell>
          <cell r="C4555" t="str">
            <v>后联动板A总成</v>
          </cell>
        </row>
        <row r="4556">
          <cell r="B4556" t="str">
            <v>SCS0004348</v>
          </cell>
          <cell r="C4556" t="str">
            <v>后联动板B总成</v>
          </cell>
        </row>
        <row r="4557">
          <cell r="B4557" t="str">
            <v>SHT0010207</v>
          </cell>
          <cell r="C4557" t="str">
            <v>座框旋转轴轴套</v>
          </cell>
        </row>
        <row r="4558">
          <cell r="B4558" t="str">
            <v>SHT0010314</v>
          </cell>
          <cell r="C4558" t="str">
            <v>阻尼器下连接螺栓</v>
          </cell>
        </row>
        <row r="4559">
          <cell r="B4559" t="str">
            <v>TST0000117</v>
          </cell>
          <cell r="C4559" t="str">
            <v>ф10×95（内方螺丝）</v>
          </cell>
        </row>
        <row r="4560">
          <cell r="B4560" t="str">
            <v>TST0001418</v>
          </cell>
          <cell r="C4560" t="str">
            <v>顶杆</v>
          </cell>
        </row>
        <row r="4561">
          <cell r="B4561" t="str">
            <v>SCS0005282</v>
          </cell>
          <cell r="C4561" t="str">
            <v>垂直靠背钢丝</v>
          </cell>
        </row>
        <row r="4562">
          <cell r="B4562" t="str">
            <v>SHT0012844</v>
          </cell>
          <cell r="C4562" t="str">
            <v>升降左后固定钣金</v>
          </cell>
        </row>
        <row r="4563">
          <cell r="B4563" t="str">
            <v>SHT0013699</v>
          </cell>
          <cell r="C4563" t="str">
            <v>升降右后固定钣金</v>
          </cell>
        </row>
        <row r="4564">
          <cell r="B4564" t="str">
            <v>RCA0000105</v>
          </cell>
          <cell r="C4564" t="str">
            <v>扶手</v>
          </cell>
        </row>
        <row r="4565">
          <cell r="B4565" t="str">
            <v>RCA0000174</v>
          </cell>
          <cell r="C4565" t="str">
            <v>登车扶手(YS120-浅灰色)</v>
          </cell>
        </row>
        <row r="4566">
          <cell r="B4566" t="str">
            <v>RCA0000190</v>
          </cell>
          <cell r="C4566" t="str">
            <v>扶手</v>
          </cell>
        </row>
        <row r="4567">
          <cell r="B4567" t="str">
            <v>SCS0005168</v>
          </cell>
          <cell r="C4567" t="str">
            <v>C50E二排座垫包装膜</v>
          </cell>
        </row>
        <row r="4568">
          <cell r="B4568" t="str">
            <v>SCS0005168</v>
          </cell>
          <cell r="C4568" t="str">
            <v>C50E二排座垫包装膜</v>
          </cell>
        </row>
        <row r="4569">
          <cell r="B4569" t="str">
            <v>RCA0000207</v>
          </cell>
          <cell r="C4569" t="str">
            <v>前扶手总成</v>
          </cell>
        </row>
        <row r="4570">
          <cell r="B4570" t="str">
            <v>REM0003389</v>
          </cell>
          <cell r="C4570" t="str">
            <v>2200左镜座装饰盖</v>
          </cell>
        </row>
        <row r="4571">
          <cell r="B4571" t="str">
            <v>REM0003390</v>
          </cell>
          <cell r="C4571" t="str">
            <v>2200右镜座装饰盖</v>
          </cell>
        </row>
        <row r="4572">
          <cell r="B4572" t="str">
            <v>REM0002637</v>
          </cell>
          <cell r="C4572" t="str">
            <v>曼项目前下视镜动臂下盖</v>
          </cell>
        </row>
        <row r="4573">
          <cell r="B4573" t="str">
            <v>REM0000846</v>
          </cell>
          <cell r="C4573" t="str">
            <v>M50N左下压盖</v>
          </cell>
        </row>
        <row r="4574">
          <cell r="B4574" t="str">
            <v>SCS0003400</v>
          </cell>
          <cell r="C4574" t="str">
            <v>U201六分垫包装膜</v>
          </cell>
        </row>
        <row r="4575">
          <cell r="B4575" t="str">
            <v>SCS0003400</v>
          </cell>
          <cell r="C4575" t="str">
            <v>U201六分垫包装膜</v>
          </cell>
        </row>
        <row r="4576">
          <cell r="B4576" t="str">
            <v>REM0002937</v>
          </cell>
          <cell r="C4576" t="str">
            <v>ETX上镜座胶垫</v>
          </cell>
        </row>
        <row r="4577">
          <cell r="B4577" t="str">
            <v>RCA0000126</v>
          </cell>
          <cell r="C4577" t="str">
            <v>遮阳板支架焊接总成</v>
          </cell>
        </row>
        <row r="4578">
          <cell r="B4578" t="str">
            <v>RCA0000137</v>
          </cell>
          <cell r="C4578" t="str">
            <v>遮阳板支架焊接总成</v>
          </cell>
        </row>
        <row r="4579">
          <cell r="B4579" t="str">
            <v>BAS0000041</v>
          </cell>
          <cell r="C4579" t="str">
            <v>十字叉安装衬套</v>
          </cell>
        </row>
        <row r="4580">
          <cell r="B4580" t="str">
            <v>SCS0003291</v>
          </cell>
          <cell r="C4580" t="str">
            <v>U201解锁扣手外壳</v>
          </cell>
        </row>
        <row r="4581">
          <cell r="B4581" t="str">
            <v>SLT0000392</v>
          </cell>
          <cell r="C4581" t="str">
            <v>k1双人座包装膜</v>
          </cell>
        </row>
        <row r="4582">
          <cell r="B4582" t="str">
            <v>RSM0000227</v>
          </cell>
          <cell r="C4582" t="str">
            <v>ETX补盲镜后盖新国标</v>
          </cell>
        </row>
        <row r="4583">
          <cell r="B4583" t="str">
            <v>SHT0012216</v>
          </cell>
          <cell r="C4583" t="str">
            <v>连接梁加强钣金</v>
          </cell>
        </row>
        <row r="4584">
          <cell r="B4584" t="str">
            <v>SHT0010671</v>
          </cell>
          <cell r="C4584" t="str">
            <v>扶手支架焊接组件</v>
          </cell>
        </row>
        <row r="4585">
          <cell r="B4585" t="str">
            <v>SHT0010671</v>
          </cell>
          <cell r="C4585" t="str">
            <v>扶手支架焊接组件</v>
          </cell>
        </row>
        <row r="4586">
          <cell r="B4586" t="str">
            <v>REM0001018</v>
          </cell>
          <cell r="C4586" t="str">
            <v>A2后视镜左上座垫</v>
          </cell>
        </row>
        <row r="4587">
          <cell r="B4587" t="str">
            <v>REM0001019</v>
          </cell>
          <cell r="C4587" t="str">
            <v>A2后视镜左下座垫</v>
          </cell>
        </row>
        <row r="4588">
          <cell r="B4588" t="str">
            <v>REM0001029</v>
          </cell>
          <cell r="C4588" t="str">
            <v>A2后视镜右上座垫</v>
          </cell>
        </row>
        <row r="4589">
          <cell r="B4589" t="str">
            <v>BFA0000367</v>
          </cell>
          <cell r="C4589" t="str">
            <v>升降齿板转轴</v>
          </cell>
        </row>
        <row r="4590">
          <cell r="B4590" t="str">
            <v>SCS0004176</v>
          </cell>
          <cell r="C4590" t="str">
            <v>靠背扣手转体</v>
          </cell>
        </row>
        <row r="4591">
          <cell r="B4591" t="str">
            <v>BAS0000053</v>
          </cell>
          <cell r="C4591" t="str">
            <v>易格斯衬套</v>
          </cell>
        </row>
        <row r="4592">
          <cell r="B4592" t="str">
            <v>BFA0010065</v>
          </cell>
          <cell r="C4592" t="str">
            <v>内六角花形盘头螺钉</v>
          </cell>
        </row>
        <row r="4593">
          <cell r="B4593" t="str">
            <v>SHT0002060</v>
          </cell>
          <cell r="C4593" t="str">
            <v>下支撑钢线</v>
          </cell>
        </row>
        <row r="4594">
          <cell r="B4594" t="str">
            <v>SHT0002047</v>
          </cell>
          <cell r="C4594" t="str">
            <v>升降器前手柄钣金件</v>
          </cell>
        </row>
        <row r="4595">
          <cell r="B4595" t="str">
            <v>SHT0000100</v>
          </cell>
          <cell r="C4595" t="str">
            <v>副司机副边左罩壳</v>
          </cell>
        </row>
        <row r="4596">
          <cell r="B4596" t="str">
            <v>SLT0000831</v>
          </cell>
          <cell r="C4596" t="str">
            <v>司机副边右侧罩壳</v>
          </cell>
        </row>
        <row r="4597">
          <cell r="B4597" t="str">
            <v>SHT0001002</v>
          </cell>
          <cell r="C4597" t="str">
            <v>升降操作手柄（后）</v>
          </cell>
        </row>
        <row r="4598">
          <cell r="B4598" t="str">
            <v>SLT0010446</v>
          </cell>
          <cell r="C4598" t="str">
            <v>副驾靠背无纺布</v>
          </cell>
        </row>
        <row r="4599">
          <cell r="B4599" t="str">
            <v>SHT0001660</v>
          </cell>
          <cell r="C4599" t="str">
            <v>X3000正司机调角器手柄灰</v>
          </cell>
        </row>
        <row r="4600">
          <cell r="B4600" t="str">
            <v>SHT0001660</v>
          </cell>
          <cell r="C4600" t="str">
            <v>X3000正司机调角器手柄灰</v>
          </cell>
        </row>
        <row r="4601">
          <cell r="B4601" t="str">
            <v>SHT0001112</v>
          </cell>
          <cell r="C4601" t="str">
            <v>牵引板组件</v>
          </cell>
        </row>
        <row r="4602">
          <cell r="B4602" t="str">
            <v>BPC0010020</v>
          </cell>
          <cell r="C4602" t="str">
            <v>进气金属接头</v>
          </cell>
        </row>
        <row r="4603">
          <cell r="B4603" t="str">
            <v>BFA0000351</v>
          </cell>
          <cell r="C4603" t="str">
            <v>后旋转销轴</v>
          </cell>
        </row>
        <row r="4604">
          <cell r="B4604" t="str">
            <v>RIM0000064</v>
          </cell>
          <cell r="C4604" t="str">
            <v>1029室杆盘黑色(短)</v>
          </cell>
        </row>
        <row r="4605">
          <cell r="B4605" t="str">
            <v>TSY0000330</v>
          </cell>
          <cell r="C4605" t="str">
            <v>扣条KT-158-975</v>
          </cell>
        </row>
        <row r="4606">
          <cell r="B4606" t="str">
            <v>BAS0010004</v>
          </cell>
          <cell r="C4606" t="str">
            <v>座框旋转塑料轴套</v>
          </cell>
        </row>
        <row r="4607">
          <cell r="B4607" t="str">
            <v>RSM0000290</v>
          </cell>
          <cell r="C4607" t="str">
            <v>2200下视镜铸件1</v>
          </cell>
        </row>
        <row r="4608">
          <cell r="B4608" t="str">
            <v>RSM0000291</v>
          </cell>
          <cell r="C4608" t="str">
            <v>2200下视镜铸件2</v>
          </cell>
        </row>
        <row r="4609">
          <cell r="B4609" t="str">
            <v>TST0000374</v>
          </cell>
          <cell r="C4609" t="str">
            <v>导电咀（0.8mm*M6*45)</v>
          </cell>
        </row>
        <row r="4610">
          <cell r="B4610" t="str">
            <v>TST0001153</v>
          </cell>
          <cell r="C4610" t="str">
            <v>毛刷</v>
          </cell>
        </row>
        <row r="4611">
          <cell r="B4611" t="str">
            <v>SHT0012498</v>
          </cell>
          <cell r="C4611" t="str">
            <v>底座右连接板焊接总成</v>
          </cell>
        </row>
        <row r="4612">
          <cell r="B4612" t="str">
            <v>TST0001043</v>
          </cell>
          <cell r="C4612" t="str">
            <v>合金旋转锉φ3</v>
          </cell>
        </row>
        <row r="4613">
          <cell r="B4613" t="str">
            <v>SHT0013389</v>
          </cell>
          <cell r="C4613" t="str">
            <v>后升降短连杆</v>
          </cell>
        </row>
        <row r="4614">
          <cell r="B4614" t="str">
            <v>TSY0000067</v>
          </cell>
          <cell r="C4614" t="str">
            <v>扣条KT-158-895</v>
          </cell>
        </row>
        <row r="4615">
          <cell r="B4615" t="str">
            <v>SLT0000011</v>
          </cell>
          <cell r="C4615" t="str">
            <v>副驾驶员座垫包装膜</v>
          </cell>
        </row>
        <row r="4616">
          <cell r="B4616" t="str">
            <v>SLT0000011</v>
          </cell>
          <cell r="C4616" t="str">
            <v>副驾驶员座垫包装膜</v>
          </cell>
        </row>
        <row r="4617">
          <cell r="B4617" t="str">
            <v>BPC0000032</v>
          </cell>
          <cell r="C4617" t="str">
            <v>H4装车接头</v>
          </cell>
        </row>
        <row r="4618">
          <cell r="B4618" t="str">
            <v>BPC0000032</v>
          </cell>
          <cell r="C4618" t="str">
            <v>H4装车接头</v>
          </cell>
        </row>
        <row r="4619">
          <cell r="B4619" t="str">
            <v>SCS0004336</v>
          </cell>
          <cell r="C4619" t="str">
            <v>从动头枕导套总成</v>
          </cell>
        </row>
        <row r="4620">
          <cell r="B4620" t="str">
            <v>RSM0000115</v>
          </cell>
          <cell r="C4620" t="str">
            <v>ETX改型平顶前下镜杆</v>
          </cell>
        </row>
        <row r="4621">
          <cell r="B4621" t="str">
            <v>SHT0001003</v>
          </cell>
          <cell r="C4621" t="str">
            <v>升降操作手柄（前）</v>
          </cell>
        </row>
        <row r="4622">
          <cell r="B4622" t="str">
            <v>SCS0004624</v>
          </cell>
          <cell r="C4622" t="str">
            <v>四分靠背骨架左上连接板</v>
          </cell>
        </row>
        <row r="4623">
          <cell r="B4623" t="str">
            <v>BFA0000273</v>
          </cell>
          <cell r="C4623" t="str">
            <v>铜镶件6*30</v>
          </cell>
        </row>
        <row r="4624">
          <cell r="B4624" t="str">
            <v>BFA0000273</v>
          </cell>
          <cell r="C4624" t="str">
            <v>铜镶件6*30</v>
          </cell>
        </row>
        <row r="4625">
          <cell r="B4625" t="str">
            <v>BEC0000043</v>
          </cell>
          <cell r="C4625" t="str">
            <v>1029顶灯开关</v>
          </cell>
        </row>
        <row r="4626">
          <cell r="B4626" t="str">
            <v>SLT0010361</v>
          </cell>
          <cell r="C4626" t="str">
            <v>副驾靠背解锁手柄</v>
          </cell>
        </row>
        <row r="4627">
          <cell r="B4627" t="str">
            <v>BFA0000314</v>
          </cell>
          <cell r="C4627" t="str">
            <v>固定螺栓</v>
          </cell>
        </row>
        <row r="4628">
          <cell r="B4628" t="str">
            <v>TST0000212</v>
          </cell>
          <cell r="C4628" t="str">
            <v>冲针φ4.3*60</v>
          </cell>
        </row>
        <row r="4629">
          <cell r="B4629" t="str">
            <v>SHT0012292</v>
          </cell>
          <cell r="C4629" t="str">
            <v>头枕泡沫总成</v>
          </cell>
        </row>
        <row r="4630">
          <cell r="B4630" t="str">
            <v>SCS0003321</v>
          </cell>
          <cell r="C4630" t="str">
            <v>U201六分背包装膜</v>
          </cell>
        </row>
        <row r="4631">
          <cell r="B4631" t="str">
            <v>SCS0003321</v>
          </cell>
          <cell r="C4631" t="str">
            <v>U201六分背包装膜</v>
          </cell>
        </row>
        <row r="4632">
          <cell r="B4632" t="str">
            <v>BFA0000633</v>
          </cell>
          <cell r="C4632" t="str">
            <v>螺母M24</v>
          </cell>
        </row>
        <row r="4633">
          <cell r="B4633" t="str">
            <v>SHT0013145</v>
          </cell>
          <cell r="C4633" t="str">
            <v>前升降拉簧</v>
          </cell>
        </row>
        <row r="4634">
          <cell r="B4634" t="str">
            <v>BFA0000349</v>
          </cell>
          <cell r="C4634" t="str">
            <v>靠背铰链连接轴</v>
          </cell>
        </row>
        <row r="4635">
          <cell r="B4635" t="str">
            <v>SHT0002048</v>
          </cell>
          <cell r="C4635" t="str">
            <v>升降器后手柄钣金件</v>
          </cell>
        </row>
        <row r="4636">
          <cell r="B4636" t="str">
            <v>TST0000123</v>
          </cell>
          <cell r="C4636" t="str">
            <v>M14(黑螺母)</v>
          </cell>
        </row>
        <row r="4637">
          <cell r="B4637" t="str">
            <v>TST0000447</v>
          </cell>
          <cell r="C4637" t="str">
            <v>低压灯泡36V-40W</v>
          </cell>
        </row>
        <row r="4638">
          <cell r="B4638" t="str">
            <v>SCS0003204</v>
          </cell>
          <cell r="C4638" t="str">
            <v>U201扶手内衬套</v>
          </cell>
        </row>
        <row r="4639">
          <cell r="B4639" t="str">
            <v>SHT0011029</v>
          </cell>
          <cell r="C4639" t="str">
            <v>副驾标配无纺布</v>
          </cell>
        </row>
        <row r="4640">
          <cell r="B4640" t="str">
            <v>SHT0001932</v>
          </cell>
          <cell r="C4640" t="str">
            <v>支撑框线1</v>
          </cell>
        </row>
        <row r="4641">
          <cell r="B4641" t="str">
            <v>SHT0013705</v>
          </cell>
          <cell r="C4641" t="str">
            <v>仰角凸轮钣金</v>
          </cell>
        </row>
        <row r="4642">
          <cell r="B4642" t="str">
            <v>SHT0001191</v>
          </cell>
          <cell r="C4642" t="str">
            <v>连杆板3</v>
          </cell>
        </row>
        <row r="4643">
          <cell r="B4643" t="str">
            <v>SHT0013971</v>
          </cell>
          <cell r="C4643" t="str">
            <v>线束护套固定塑料件</v>
          </cell>
        </row>
        <row r="4644">
          <cell r="B4644" t="str">
            <v>SLT0001577</v>
          </cell>
          <cell r="C4644" t="str">
            <v>小背下护盖（富康色）</v>
          </cell>
        </row>
        <row r="4645">
          <cell r="B4645" t="str">
            <v>SLT0002376</v>
          </cell>
          <cell r="C4645" t="str">
            <v>欧马可灰右舵小背下护盖</v>
          </cell>
        </row>
        <row r="4646">
          <cell r="B4646" t="str">
            <v>TSY0000036</v>
          </cell>
          <cell r="C4646" t="str">
            <v>黑色拉锁235cm</v>
          </cell>
        </row>
        <row r="4647">
          <cell r="B4647" t="str">
            <v>RSM0000083</v>
          </cell>
          <cell r="C4647" t="str">
            <v>ETX改型前下镜片泡棉</v>
          </cell>
        </row>
        <row r="4648">
          <cell r="B4648" t="str">
            <v>SLT0002566</v>
          </cell>
          <cell r="C4648" t="str">
            <v>驾驶员靠背泡沫无纺布</v>
          </cell>
        </row>
        <row r="4649">
          <cell r="B4649" t="str">
            <v>REM0002638</v>
          </cell>
          <cell r="C4649" t="str">
            <v>曼项目前下视镜镜座上盖</v>
          </cell>
        </row>
        <row r="4650">
          <cell r="B4650" t="str">
            <v>SCS0004605</v>
          </cell>
          <cell r="C4650" t="str">
            <v>连动板</v>
          </cell>
        </row>
        <row r="4651">
          <cell r="B4651" t="str">
            <v>REM0001810</v>
          </cell>
          <cell r="C4651" t="str">
            <v>豪泺左下镜胶垫</v>
          </cell>
        </row>
        <row r="4652">
          <cell r="B4652" t="str">
            <v>REM0001817</v>
          </cell>
          <cell r="C4652" t="str">
            <v>豪泺右下座胶垫</v>
          </cell>
        </row>
        <row r="4653">
          <cell r="B4653" t="str">
            <v>BPC0000055</v>
          </cell>
          <cell r="C4653" t="str">
            <v>直通快接插头</v>
          </cell>
        </row>
        <row r="4654">
          <cell r="B4654" t="str">
            <v>TST0000118</v>
          </cell>
          <cell r="C4654" t="str">
            <v>ф10×120（内方螺丝）</v>
          </cell>
        </row>
        <row r="4655">
          <cell r="B4655" t="str">
            <v>SHT0001089</v>
          </cell>
          <cell r="C4655" t="str">
            <v>下框后连接立柱</v>
          </cell>
        </row>
        <row r="4656">
          <cell r="B4656" t="str">
            <v>SCS0004119</v>
          </cell>
          <cell r="C4656" t="str">
            <v>B40V后排座椅靠背包装膜</v>
          </cell>
        </row>
        <row r="4657">
          <cell r="B4657" t="str">
            <v>SCS0004119</v>
          </cell>
          <cell r="C4657" t="str">
            <v>B40V后排座椅靠背包装膜</v>
          </cell>
        </row>
        <row r="4658">
          <cell r="B4658" t="str">
            <v>BSP0000066</v>
          </cell>
          <cell r="C4658" t="str">
            <v>新时代弹簧</v>
          </cell>
        </row>
        <row r="4659">
          <cell r="B4659" t="str">
            <v>BSP0000066</v>
          </cell>
          <cell r="C4659" t="str">
            <v>新时代弹簧</v>
          </cell>
        </row>
        <row r="4660">
          <cell r="B4660" t="str">
            <v>SHT0001135</v>
          </cell>
          <cell r="C4660" t="str">
            <v>左围框接头组件</v>
          </cell>
        </row>
        <row r="4661">
          <cell r="B4661" t="str">
            <v>SLT0011478</v>
          </cell>
          <cell r="C4661" t="str">
            <v>副驾左侧靠背解锁手柄总成</v>
          </cell>
        </row>
        <row r="4662">
          <cell r="B4662" t="str">
            <v>SHT0001067</v>
          </cell>
          <cell r="C4662" t="str">
            <v>减震器拉带</v>
          </cell>
        </row>
        <row r="4663">
          <cell r="B4663" t="str">
            <v>REM0002084</v>
          </cell>
          <cell r="C4663" t="str">
            <v>1475杆盘(黑色)</v>
          </cell>
        </row>
        <row r="4664">
          <cell r="B4664" t="str">
            <v>TST0001577</v>
          </cell>
          <cell r="C4664" t="str">
            <v>M20无纺布包装袋</v>
          </cell>
        </row>
        <row r="4665">
          <cell r="B4665" t="str">
            <v>TST0001577</v>
          </cell>
          <cell r="C4665" t="str">
            <v>M20无纺布包装袋</v>
          </cell>
        </row>
        <row r="4666">
          <cell r="B4666" t="str">
            <v>TSY0000241</v>
          </cell>
          <cell r="C4666" t="str">
            <v>刺钩条（红色）215mm</v>
          </cell>
        </row>
        <row r="4667">
          <cell r="B4667" t="str">
            <v>SHT0011374</v>
          </cell>
          <cell r="C4667" t="str">
            <v>H6扶手减震环</v>
          </cell>
        </row>
        <row r="4668">
          <cell r="B4668" t="str">
            <v>RCA0000194</v>
          </cell>
          <cell r="C4668" t="str">
            <v>扶手</v>
          </cell>
        </row>
        <row r="4669">
          <cell r="B4669" t="str">
            <v>SHT0001889</v>
          </cell>
          <cell r="C4669" t="str">
            <v>减震器限位拉带总成</v>
          </cell>
        </row>
        <row r="4670">
          <cell r="B4670" t="str">
            <v>SHT0001198</v>
          </cell>
          <cell r="C4670" t="str">
            <v>垫片</v>
          </cell>
        </row>
        <row r="4671">
          <cell r="B4671" t="str">
            <v>SLT0000008</v>
          </cell>
          <cell r="C4671" t="str">
            <v>k1连体座包装膜</v>
          </cell>
        </row>
        <row r="4672">
          <cell r="B4672" t="str">
            <v>RSM0010071</v>
          </cell>
          <cell r="C4672" t="str">
            <v>一汽M46前下视镜密封垫</v>
          </cell>
        </row>
        <row r="4673">
          <cell r="B4673" t="str">
            <v>RCA0000066</v>
          </cell>
          <cell r="C4673" t="str">
            <v>乘客拉手</v>
          </cell>
        </row>
        <row r="4674">
          <cell r="B4674" t="str">
            <v>RCA0000092</v>
          </cell>
          <cell r="C4674" t="str">
            <v>乘客拉手</v>
          </cell>
        </row>
        <row r="4675">
          <cell r="B4675" t="str">
            <v>RCA0000094</v>
          </cell>
          <cell r="C4675" t="str">
            <v>扶手</v>
          </cell>
        </row>
        <row r="4676">
          <cell r="B4676" t="str">
            <v>SHT0001115</v>
          </cell>
          <cell r="C4676" t="str">
            <v>右围框接头组件</v>
          </cell>
        </row>
        <row r="4677">
          <cell r="B4677" t="str">
            <v>SHT0012843</v>
          </cell>
          <cell r="C4677" t="str">
            <v>升降左前固定钣金</v>
          </cell>
        </row>
        <row r="4678">
          <cell r="B4678" t="str">
            <v>SHT0013700</v>
          </cell>
          <cell r="C4678" t="str">
            <v>升降右前固定钣金</v>
          </cell>
        </row>
        <row r="4679">
          <cell r="B4679" t="str">
            <v>SHT0011552</v>
          </cell>
          <cell r="C4679" t="str">
            <v>主驾驶速降开关按钮帽</v>
          </cell>
        </row>
        <row r="4680">
          <cell r="B4680" t="str">
            <v>SHT0011578</v>
          </cell>
          <cell r="C4680" t="str">
            <v>副驾驶速降开关按钮帽</v>
          </cell>
        </row>
        <row r="4681">
          <cell r="B4681" t="str">
            <v>SHT0002061</v>
          </cell>
          <cell r="C4681" t="str">
            <v>左侧加强板</v>
          </cell>
        </row>
        <row r="4682">
          <cell r="B4682" t="str">
            <v>SHT0002062</v>
          </cell>
          <cell r="C4682" t="str">
            <v>右侧加强板</v>
          </cell>
        </row>
        <row r="4683">
          <cell r="B4683" t="str">
            <v>SHT0010823</v>
          </cell>
          <cell r="C4683" t="str">
            <v>水平减震挂钩导向塑料件</v>
          </cell>
        </row>
        <row r="4684">
          <cell r="B4684" t="str">
            <v>REM0002277</v>
          </cell>
          <cell r="C4684" t="str">
            <v>C7外后视镜上镜锁片</v>
          </cell>
        </row>
        <row r="4685">
          <cell r="B4685" t="str">
            <v>REM0003103</v>
          </cell>
          <cell r="C4685" t="str">
            <v>矿山车镜座1</v>
          </cell>
        </row>
        <row r="4686">
          <cell r="B4686" t="str">
            <v>REM0003104</v>
          </cell>
          <cell r="C4686" t="str">
            <v>矿山车镜座2</v>
          </cell>
        </row>
        <row r="4687">
          <cell r="B4687" t="str">
            <v>REM0003111</v>
          </cell>
          <cell r="C4687" t="str">
            <v>矿山车镜座3</v>
          </cell>
        </row>
        <row r="4688">
          <cell r="B4688" t="str">
            <v>REM0000573</v>
          </cell>
          <cell r="C4688" t="str">
            <v>豪泺豪华左下镜座胶垫</v>
          </cell>
        </row>
        <row r="4689">
          <cell r="B4689" t="str">
            <v>REM0000587</v>
          </cell>
          <cell r="C4689" t="str">
            <v>豪泺豪华右下镜座胶垫</v>
          </cell>
        </row>
        <row r="4690">
          <cell r="B4690" t="str">
            <v>TSY0000146</v>
          </cell>
          <cell r="C4690" t="str">
            <v>黑色拉锁225cm</v>
          </cell>
        </row>
        <row r="4691">
          <cell r="B4691" t="str">
            <v>SCS0005281</v>
          </cell>
          <cell r="C4691" t="str">
            <v>六分背钢丝</v>
          </cell>
        </row>
        <row r="4692">
          <cell r="B4692" t="str">
            <v>SHT0013364</v>
          </cell>
          <cell r="C4692" t="str">
            <v>翻转坐垫泡沫无纺布</v>
          </cell>
        </row>
        <row r="4693">
          <cell r="B4693" t="str">
            <v>REM0001868</v>
          </cell>
          <cell r="C4693" t="str">
            <v>济南重汽轻卡镜体装饰板右</v>
          </cell>
        </row>
        <row r="4694">
          <cell r="B4694" t="str">
            <v>SHT0010522</v>
          </cell>
          <cell r="C4694" t="str">
            <v>阻尼销轴支架</v>
          </cell>
        </row>
        <row r="4695">
          <cell r="B4695" t="str">
            <v>SCS0005179</v>
          </cell>
          <cell r="C4695" t="str">
            <v>C50E四分左背包装膜</v>
          </cell>
        </row>
        <row r="4696">
          <cell r="B4696" t="str">
            <v>SCS0005179</v>
          </cell>
          <cell r="C4696" t="str">
            <v>C50E四分左背包装膜</v>
          </cell>
        </row>
        <row r="4697">
          <cell r="B4697" t="str">
            <v>REM0000580</v>
          </cell>
          <cell r="C4697" t="str">
            <v>豪泺小镜头支撑板</v>
          </cell>
        </row>
        <row r="4698">
          <cell r="B4698" t="str">
            <v>REM0000580</v>
          </cell>
          <cell r="C4698" t="str">
            <v>豪泺小镜头支撑板</v>
          </cell>
        </row>
        <row r="4699">
          <cell r="B4699" t="str">
            <v>SHT0001069</v>
          </cell>
          <cell r="C4699" t="str">
            <v>升降操作手柄（前）</v>
          </cell>
        </row>
        <row r="4700">
          <cell r="B4700" t="str">
            <v>SCS0005334</v>
          </cell>
          <cell r="C4700" t="str">
            <v>B40L中改后座椅后安装护盖</v>
          </cell>
        </row>
        <row r="4701">
          <cell r="B4701" t="str">
            <v>SCS0005334</v>
          </cell>
          <cell r="C4701" t="str">
            <v>B40L中改后座椅后安装护盖</v>
          </cell>
        </row>
        <row r="4702">
          <cell r="B4702" t="str">
            <v>SHT0000175</v>
          </cell>
          <cell r="C4702" t="str">
            <v>SQDZ总座罩壳主动边黑色</v>
          </cell>
        </row>
        <row r="4703">
          <cell r="B4703" t="str">
            <v>SHT0012539</v>
          </cell>
          <cell r="C4703" t="str">
            <v>靠背包装膜</v>
          </cell>
        </row>
        <row r="4704">
          <cell r="B4704" t="str">
            <v>SLT0000780</v>
          </cell>
          <cell r="C4704" t="str">
            <v>驾驶员靠背包装膜</v>
          </cell>
        </row>
        <row r="4705">
          <cell r="B4705" t="str">
            <v>SHT0012090</v>
          </cell>
          <cell r="C4705" t="str">
            <v>减震垫支撑板组件</v>
          </cell>
        </row>
        <row r="4706">
          <cell r="B4706" t="str">
            <v>SHT0013424</v>
          </cell>
          <cell r="C4706" t="str">
            <v>1.0减震扣固定螺栓</v>
          </cell>
        </row>
        <row r="4707">
          <cell r="B4707" t="str">
            <v>SLT0000780</v>
          </cell>
          <cell r="C4707" t="str">
            <v>驾驶员靠背包装膜</v>
          </cell>
        </row>
        <row r="4708">
          <cell r="B4708" t="str">
            <v>TST0000548</v>
          </cell>
          <cell r="C4708" t="str">
            <v>顶丝φ16</v>
          </cell>
        </row>
        <row r="4709">
          <cell r="B4709" t="str">
            <v>SHT0001090</v>
          </cell>
          <cell r="C4709" t="str">
            <v>下框前连接立柱</v>
          </cell>
        </row>
        <row r="4710">
          <cell r="B4710" t="str">
            <v>SHT0011540</v>
          </cell>
          <cell r="C4710" t="str">
            <v>木板条</v>
          </cell>
        </row>
        <row r="4711">
          <cell r="B4711" t="str">
            <v>BFA0000341</v>
          </cell>
          <cell r="C4711" t="str">
            <v>三排地脚连接扭簧连接轴</v>
          </cell>
        </row>
        <row r="4712">
          <cell r="B4712" t="str">
            <v>SHT0002135</v>
          </cell>
          <cell r="C4712" t="str">
            <v>连杆板2前</v>
          </cell>
        </row>
        <row r="4713">
          <cell r="B4713" t="str">
            <v>SHT0012033</v>
          </cell>
          <cell r="C4713" t="str">
            <v>塑料轴套GFM-1214-17</v>
          </cell>
        </row>
        <row r="4714">
          <cell r="B4714" t="str">
            <v>TST0000141</v>
          </cell>
          <cell r="C4714" t="str">
            <v>地脚螺丝φ12*460</v>
          </cell>
        </row>
        <row r="4715">
          <cell r="B4715" t="str">
            <v>SHT0001126</v>
          </cell>
          <cell r="C4715" t="str">
            <v>后升降齿板</v>
          </cell>
        </row>
        <row r="4716">
          <cell r="B4716" t="str">
            <v>SHT0001127</v>
          </cell>
          <cell r="C4716" t="str">
            <v>前升降齿板</v>
          </cell>
        </row>
        <row r="4717">
          <cell r="B4717" t="str">
            <v>TSY0010265</v>
          </cell>
          <cell r="C4717" t="str">
            <v>5#尼龙闭口黑色拉锁90cm</v>
          </cell>
        </row>
        <row r="4718">
          <cell r="B4718" t="str">
            <v>SHT0010763</v>
          </cell>
          <cell r="C4718" t="str">
            <v>肩部支撑钢丝</v>
          </cell>
        </row>
        <row r="4719">
          <cell r="B4719" t="str">
            <v>SHT0013238</v>
          </cell>
          <cell r="C4719" t="str">
            <v>VDC阀上支架总成</v>
          </cell>
        </row>
        <row r="4720">
          <cell r="B4720" t="str">
            <v>SHT0011760</v>
          </cell>
          <cell r="C4720" t="str">
            <v>加强钣金</v>
          </cell>
        </row>
        <row r="4721">
          <cell r="B4721" t="str">
            <v>SHT0002039</v>
          </cell>
          <cell r="C4721" t="str">
            <v>阻尼器上固定轴加强板</v>
          </cell>
        </row>
        <row r="4722">
          <cell r="B4722" t="str">
            <v>SLT0010605</v>
          </cell>
          <cell r="C4722" t="str">
            <v>副驾靠背横支撑钢丝C</v>
          </cell>
        </row>
        <row r="4723">
          <cell r="B4723" t="str">
            <v>TST0001559</v>
          </cell>
          <cell r="C4723" t="str">
            <v>浸塑钩子</v>
          </cell>
        </row>
        <row r="4724">
          <cell r="B4724" t="str">
            <v>TSY0000764</v>
          </cell>
          <cell r="C4724" t="str">
            <v>尾帘PP板490mm*65mm</v>
          </cell>
        </row>
        <row r="4725">
          <cell r="B4725" t="str">
            <v>SCS0004312</v>
          </cell>
          <cell r="C4725" t="str">
            <v>C50靠背预埋钢丝</v>
          </cell>
        </row>
        <row r="4726">
          <cell r="B4726" t="str">
            <v>SCS0004312</v>
          </cell>
          <cell r="C4726" t="str">
            <v>C50靠背预埋钢丝</v>
          </cell>
        </row>
        <row r="4727">
          <cell r="B4727" t="str">
            <v>TSY0000743</v>
          </cell>
          <cell r="C4727" t="str">
            <v>板条KT-15-1240</v>
          </cell>
        </row>
        <row r="4728">
          <cell r="B4728" t="str">
            <v>SHT0001911</v>
          </cell>
          <cell r="C4728" t="str">
            <v>限位块</v>
          </cell>
        </row>
        <row r="4729">
          <cell r="B4729" t="str">
            <v>TST0001182</v>
          </cell>
          <cell r="C4729" t="str">
            <v>防撞胶块</v>
          </cell>
        </row>
        <row r="4730">
          <cell r="B4730" t="str">
            <v>SHT0014490</v>
          </cell>
          <cell r="C4730" t="str">
            <v>驾驶员下左安全带导向钢丝</v>
          </cell>
        </row>
        <row r="4731">
          <cell r="B4731" t="str">
            <v>SHT0014491</v>
          </cell>
          <cell r="C4731" t="str">
            <v>副驾驶员下安全带导向钢丝</v>
          </cell>
        </row>
        <row r="4732">
          <cell r="B4732" t="str">
            <v>BAS0010021</v>
          </cell>
          <cell r="C4732" t="str">
            <v>仰角耐磨轴套(不用）</v>
          </cell>
        </row>
        <row r="4733">
          <cell r="B4733" t="str">
            <v>REM0000924</v>
          </cell>
          <cell r="C4733" t="str">
            <v>B40垫块</v>
          </cell>
        </row>
        <row r="4734">
          <cell r="B4734" t="str">
            <v>REM0000924</v>
          </cell>
          <cell r="C4734" t="str">
            <v>B40垫块</v>
          </cell>
        </row>
        <row r="4735">
          <cell r="B4735" t="str">
            <v>SLT0002020</v>
          </cell>
          <cell r="C4735" t="str">
            <v>欧马克左前支撑座</v>
          </cell>
        </row>
        <row r="4736">
          <cell r="B4736" t="str">
            <v>SCS0004398</v>
          </cell>
          <cell r="C4736" t="str">
            <v>中改扶手内侧固定支架</v>
          </cell>
        </row>
        <row r="4737">
          <cell r="B4737" t="str">
            <v>BEC0000085</v>
          </cell>
          <cell r="C4737" t="str">
            <v>拨动开关</v>
          </cell>
        </row>
        <row r="4738">
          <cell r="B4738" t="str">
            <v>BFA0010063</v>
          </cell>
          <cell r="C4738" t="str">
            <v>台阶螺栓M10*18.3</v>
          </cell>
        </row>
        <row r="4739">
          <cell r="B4739" t="str">
            <v>SCS0004191</v>
          </cell>
          <cell r="C4739" t="str">
            <v>地锁解锁拉带总成</v>
          </cell>
        </row>
        <row r="4740">
          <cell r="B4740" t="str">
            <v>TSY0010292</v>
          </cell>
          <cell r="C4740" t="str">
            <v>黑色反穿头拉链980mm</v>
          </cell>
        </row>
        <row r="4741">
          <cell r="B4741" t="str">
            <v>SCS0004191</v>
          </cell>
          <cell r="C4741" t="str">
            <v>地锁解锁拉带总成</v>
          </cell>
        </row>
        <row r="4742">
          <cell r="B4742" t="str">
            <v>SHT0001080</v>
          </cell>
          <cell r="C4742" t="str">
            <v>导向尼龙块</v>
          </cell>
        </row>
        <row r="4743">
          <cell r="B4743" t="str">
            <v>REM0000152</v>
          </cell>
          <cell r="C4743" t="str">
            <v>C35DB灯罩左</v>
          </cell>
        </row>
        <row r="4744">
          <cell r="B4744" t="str">
            <v>SLT0010360</v>
          </cell>
          <cell r="C4744" t="str">
            <v>副驾靠背右侧护板</v>
          </cell>
        </row>
        <row r="4745">
          <cell r="B4745" t="str">
            <v>SLT0000516</v>
          </cell>
          <cell r="C4745" t="str">
            <v>k1侧翻座包装膜</v>
          </cell>
        </row>
        <row r="4746">
          <cell r="B4746" t="str">
            <v>SHT0014256</v>
          </cell>
          <cell r="C4746" t="str">
            <v>线束护套固定钣金</v>
          </cell>
        </row>
        <row r="4747">
          <cell r="B4747" t="str">
            <v>SLT0010561</v>
          </cell>
          <cell r="C4747" t="str">
            <v>减震器下挂钩</v>
          </cell>
        </row>
        <row r="4748">
          <cell r="B4748" t="str">
            <v>RIM0000123</v>
          </cell>
          <cell r="C4748" t="str">
            <v>K1室内镜座</v>
          </cell>
        </row>
        <row r="4749">
          <cell r="B4749" t="str">
            <v>SCS0001163</v>
          </cell>
          <cell r="C4749" t="str">
            <v>四分靠背骨锁安装支架</v>
          </cell>
        </row>
        <row r="4750">
          <cell r="B4750" t="str">
            <v>SCS0001163</v>
          </cell>
          <cell r="C4750" t="str">
            <v>四分靠背骨锁安装支架</v>
          </cell>
        </row>
        <row r="4751">
          <cell r="B4751" t="str">
            <v>TSY0000141</v>
          </cell>
          <cell r="C4751" t="str">
            <v>绝缘纸板条420*121</v>
          </cell>
        </row>
        <row r="4752">
          <cell r="B4752" t="str">
            <v>TSY0000141</v>
          </cell>
          <cell r="C4752" t="str">
            <v>绝缘纸板条420*121</v>
          </cell>
        </row>
        <row r="4753">
          <cell r="B4753" t="str">
            <v>SHT0000526</v>
          </cell>
          <cell r="C4753" t="str">
            <v>欧曼升级正副靠背包装膜</v>
          </cell>
        </row>
        <row r="4754">
          <cell r="B4754" t="str">
            <v>SHT0000526</v>
          </cell>
          <cell r="C4754" t="str">
            <v>欧曼升级正副靠背包装膜</v>
          </cell>
        </row>
        <row r="4755">
          <cell r="B4755" t="str">
            <v>REM0000155</v>
          </cell>
          <cell r="C4755" t="str">
            <v>C35DB左三角垫</v>
          </cell>
        </row>
        <row r="4756">
          <cell r="B4756" t="str">
            <v>REM0000187</v>
          </cell>
          <cell r="C4756" t="str">
            <v>C35DB右三角垫</v>
          </cell>
        </row>
        <row r="4757">
          <cell r="B4757" t="str">
            <v>SLT0010540</v>
          </cell>
          <cell r="C4757" t="str">
            <v>滚轮下滑槽</v>
          </cell>
        </row>
        <row r="4758">
          <cell r="B4758" t="str">
            <v>SLT0010564</v>
          </cell>
          <cell r="C4758" t="str">
            <v>滚轮上滑槽</v>
          </cell>
        </row>
        <row r="4759">
          <cell r="B4759" t="str">
            <v>TSY0000877</v>
          </cell>
          <cell r="C4759" t="str">
            <v>绝缘纸板条410*121</v>
          </cell>
        </row>
        <row r="4760">
          <cell r="B4760" t="str">
            <v>REM0000184</v>
          </cell>
          <cell r="C4760" t="str">
            <v>C35DB灯罩右</v>
          </cell>
        </row>
        <row r="4761">
          <cell r="B4761" t="str">
            <v>SCS0007075</v>
          </cell>
          <cell r="C4761" t="str">
            <v>后坐垫左侧U型内嵌钢丝</v>
          </cell>
        </row>
        <row r="4762">
          <cell r="B4762" t="str">
            <v>TST0001281</v>
          </cell>
          <cell r="C4762" t="str">
            <v>圆柱销</v>
          </cell>
        </row>
        <row r="4763">
          <cell r="B4763" t="str">
            <v>BFA0000357</v>
          </cell>
          <cell r="C4763" t="str">
            <v>台阶螺栓M8</v>
          </cell>
        </row>
        <row r="4764">
          <cell r="B4764" t="str">
            <v>BFA0000378</v>
          </cell>
          <cell r="C4764" t="str">
            <v>限位板螺栓</v>
          </cell>
        </row>
        <row r="4765">
          <cell r="B4765" t="str">
            <v>SHT0001085</v>
          </cell>
          <cell r="C4765" t="str">
            <v>阻尼器下支架总成</v>
          </cell>
        </row>
        <row r="4766">
          <cell r="B4766" t="str">
            <v>SCS0004075</v>
          </cell>
          <cell r="C4766" t="str">
            <v>B40前排座垫包装膜</v>
          </cell>
        </row>
        <row r="4767">
          <cell r="B4767" t="str">
            <v>SCS0004075</v>
          </cell>
          <cell r="C4767" t="str">
            <v>B40前排座垫包装膜</v>
          </cell>
        </row>
        <row r="4768">
          <cell r="B4768" t="str">
            <v>REM0001130</v>
          </cell>
          <cell r="C4768" t="str">
            <v>B80C左底座密封垫</v>
          </cell>
        </row>
        <row r="4769">
          <cell r="B4769" t="str">
            <v>REM0001154</v>
          </cell>
          <cell r="C4769" t="str">
            <v>B80C右底座密封垫</v>
          </cell>
        </row>
        <row r="4770">
          <cell r="B4770" t="str">
            <v>SHT0013855</v>
          </cell>
          <cell r="C4770" t="str">
            <v>驾驶员上安全带导向钢丝</v>
          </cell>
        </row>
        <row r="4771">
          <cell r="B4771" t="str">
            <v>SHT0013858</v>
          </cell>
          <cell r="C4771" t="str">
            <v>副驾上安全带导向钢丝</v>
          </cell>
        </row>
        <row r="4772">
          <cell r="B4772" t="str">
            <v>SLT0000425</v>
          </cell>
          <cell r="C4772" t="str">
            <v>k1翻滚背包装膜</v>
          </cell>
        </row>
        <row r="4773">
          <cell r="B4773" t="str">
            <v>REM0003379</v>
          </cell>
          <cell r="C4773" t="str">
            <v>TS-002延长线</v>
          </cell>
        </row>
        <row r="4774">
          <cell r="B4774" t="str">
            <v>SHT0000176</v>
          </cell>
          <cell r="C4774" t="str">
            <v>SQDZ总座罩壳副边黑色</v>
          </cell>
        </row>
        <row r="4775">
          <cell r="B4775" t="str">
            <v>SLT0010533</v>
          </cell>
          <cell r="C4775" t="str">
            <v>上限位块</v>
          </cell>
        </row>
        <row r="4776">
          <cell r="B4776" t="str">
            <v>BFA0000275</v>
          </cell>
          <cell r="C4776" t="str">
            <v>铜镶件5*25</v>
          </cell>
        </row>
        <row r="4777">
          <cell r="B4777" t="str">
            <v>BFA0000275</v>
          </cell>
          <cell r="C4777" t="str">
            <v>铜镶件5*25</v>
          </cell>
        </row>
        <row r="4778">
          <cell r="B4778" t="str">
            <v>SHT0010074</v>
          </cell>
          <cell r="C4778" t="str">
            <v>靠背侧翼支撑钢丝</v>
          </cell>
        </row>
        <row r="4779">
          <cell r="B4779" t="str">
            <v>SHT0001101</v>
          </cell>
          <cell r="C4779" t="str">
            <v>减震器拉带</v>
          </cell>
        </row>
        <row r="4780">
          <cell r="B4780" t="str">
            <v>SHT0000800</v>
          </cell>
          <cell r="C4780" t="str">
            <v>H4司机安全带外罩壳固定片</v>
          </cell>
        </row>
        <row r="4781">
          <cell r="B4781" t="str">
            <v>SHT0000801</v>
          </cell>
          <cell r="C4781" t="str">
            <v>H4副司安全带外罩壳固定片</v>
          </cell>
        </row>
        <row r="4782">
          <cell r="B4782" t="str">
            <v>SHT0000800</v>
          </cell>
          <cell r="C4782" t="str">
            <v>H4司机安全带外罩壳固定片</v>
          </cell>
        </row>
        <row r="4783">
          <cell r="B4783" t="str">
            <v>SHT0000801</v>
          </cell>
          <cell r="C4783" t="str">
            <v>H4副司安全带外罩壳固定片</v>
          </cell>
        </row>
        <row r="4784">
          <cell r="B4784" t="str">
            <v>TMA0000016</v>
          </cell>
          <cell r="C4784" t="str">
            <v>双面胶</v>
          </cell>
        </row>
        <row r="4785">
          <cell r="B4785" t="str">
            <v>TMA0000016</v>
          </cell>
          <cell r="C4785" t="str">
            <v>双面胶</v>
          </cell>
        </row>
        <row r="4786">
          <cell r="B4786" t="str">
            <v>TMA0000016</v>
          </cell>
          <cell r="C4786" t="str">
            <v>双面胶</v>
          </cell>
        </row>
        <row r="4787">
          <cell r="B4787" t="str">
            <v>SLT0002208</v>
          </cell>
          <cell r="C4787" t="str">
            <v>主驾座垫滑轨前搭接支架</v>
          </cell>
        </row>
        <row r="4788">
          <cell r="B4788" t="str">
            <v>TSY0010363</v>
          </cell>
          <cell r="C4788" t="str">
            <v>H4尾帘塑料支撑板</v>
          </cell>
        </row>
        <row r="4789">
          <cell r="B4789" t="str">
            <v>SLT0011487</v>
          </cell>
          <cell r="C4789" t="str">
            <v>副驾左侧旋转台阶螺栓</v>
          </cell>
        </row>
        <row r="4790">
          <cell r="B4790" t="str">
            <v>SHT0001013</v>
          </cell>
          <cell r="C4790" t="str">
            <v>绞架紧固套</v>
          </cell>
        </row>
        <row r="4791">
          <cell r="B4791" t="str">
            <v>TSY0000452</v>
          </cell>
          <cell r="C4791" t="str">
            <v>扣条KT-158-1000</v>
          </cell>
        </row>
        <row r="4792">
          <cell r="B4792" t="str">
            <v>REM0000825</v>
          </cell>
          <cell r="C4792" t="str">
            <v>C30D双面胶</v>
          </cell>
        </row>
        <row r="4793">
          <cell r="B4793" t="str">
            <v>SLT0002543</v>
          </cell>
          <cell r="C4793" t="str">
            <v>调角器下连接板上加强板</v>
          </cell>
        </row>
        <row r="4794">
          <cell r="B4794" t="str">
            <v>SHT0011996</v>
          </cell>
          <cell r="C4794" t="str">
            <v>气囊上支撑加强板</v>
          </cell>
        </row>
        <row r="4795">
          <cell r="B4795" t="str">
            <v>BFA0000183</v>
          </cell>
          <cell r="C4795" t="str">
            <v>M6止转螺栓</v>
          </cell>
        </row>
        <row r="4796">
          <cell r="B4796" t="str">
            <v>BFA0000183</v>
          </cell>
          <cell r="C4796" t="str">
            <v>M6止转螺栓</v>
          </cell>
        </row>
        <row r="4797">
          <cell r="B4797" t="str">
            <v>SLT0002016</v>
          </cell>
          <cell r="C4797" t="str">
            <v>转动销</v>
          </cell>
        </row>
        <row r="4798">
          <cell r="B4798" t="str">
            <v>TSY0010337</v>
          </cell>
          <cell r="C4798" t="str">
            <v>3C标识LG1611510310</v>
          </cell>
        </row>
        <row r="4799">
          <cell r="B4799" t="str">
            <v>TSY0010338</v>
          </cell>
          <cell r="C4799" t="str">
            <v>3C标识LG1613510160</v>
          </cell>
        </row>
        <row r="4800">
          <cell r="B4800" t="str">
            <v>TSY0010344</v>
          </cell>
          <cell r="C4800" t="str">
            <v>3C标识LZ161351000330</v>
          </cell>
        </row>
        <row r="4801">
          <cell r="B4801" t="str">
            <v>TSY0010364</v>
          </cell>
          <cell r="C4801" t="str">
            <v>3C标识LG1612510170</v>
          </cell>
        </row>
        <row r="4802">
          <cell r="B4802" t="str">
            <v>REM0001721</v>
          </cell>
          <cell r="C4802" t="str">
            <v>奥驰防水帽</v>
          </cell>
        </row>
        <row r="4803">
          <cell r="B4803" t="str">
            <v>TSY0010479</v>
          </cell>
          <cell r="C4803" t="str">
            <v>3C标识LG161251000090</v>
          </cell>
        </row>
        <row r="4804">
          <cell r="B4804" t="str">
            <v>TSY0010480</v>
          </cell>
          <cell r="C4804" t="str">
            <v>3C标识LZ161351000340</v>
          </cell>
        </row>
        <row r="4805">
          <cell r="B4805" t="str">
            <v>TSY0010481</v>
          </cell>
          <cell r="C4805" t="str">
            <v>3C标识LZ161351000360</v>
          </cell>
        </row>
        <row r="4806">
          <cell r="B4806" t="str">
            <v>TSY0010482</v>
          </cell>
          <cell r="C4806" t="str">
            <v>3C标识LG1611510320</v>
          </cell>
        </row>
        <row r="4807">
          <cell r="B4807" t="str">
            <v>RIM0000137</v>
          </cell>
          <cell r="C4807" t="str">
            <v>仿五铃内-03铝镜头</v>
          </cell>
        </row>
        <row r="4808">
          <cell r="B4808" t="str">
            <v>SHT0001661</v>
          </cell>
          <cell r="C4808" t="str">
            <v>X3000正仰角手柄(灰)</v>
          </cell>
        </row>
        <row r="4809">
          <cell r="B4809" t="str">
            <v>SHT0010985</v>
          </cell>
          <cell r="C4809" t="str">
            <v>X3000正司机仰角手柄</v>
          </cell>
        </row>
        <row r="4810">
          <cell r="B4810" t="str">
            <v>SHT0013738</v>
          </cell>
          <cell r="C4810" t="str">
            <v>X3000正仰角手柄L5000标识</v>
          </cell>
        </row>
        <row r="4811">
          <cell r="B4811" t="str">
            <v>SHT0010985</v>
          </cell>
          <cell r="C4811" t="str">
            <v>X3000正司机仰角手柄</v>
          </cell>
        </row>
        <row r="4812">
          <cell r="B4812" t="str">
            <v>REM0002873</v>
          </cell>
          <cell r="C4812" t="str">
            <v>1540镜座装饰盖左</v>
          </cell>
        </row>
        <row r="4813">
          <cell r="B4813" t="str">
            <v>REM0002875</v>
          </cell>
          <cell r="C4813" t="str">
            <v>1540镜座装饰盖右</v>
          </cell>
        </row>
        <row r="4814">
          <cell r="B4814" t="str">
            <v>REM0002873</v>
          </cell>
          <cell r="C4814" t="str">
            <v>1540镜座装饰盖左</v>
          </cell>
        </row>
        <row r="4815">
          <cell r="B4815" t="str">
            <v>REM0002875</v>
          </cell>
          <cell r="C4815" t="str">
            <v>1540镜座装饰盖右</v>
          </cell>
        </row>
        <row r="4816">
          <cell r="B4816" t="str">
            <v>SHT0010319</v>
          </cell>
          <cell r="C4816" t="str">
            <v>减震器上框连接螺栓</v>
          </cell>
        </row>
        <row r="4817">
          <cell r="B4817" t="str">
            <v>SHT0001014</v>
          </cell>
          <cell r="C4817" t="str">
            <v>IGS尼龙轴套</v>
          </cell>
        </row>
        <row r="4818">
          <cell r="B4818" t="str">
            <v>SHT0001899</v>
          </cell>
          <cell r="C4818" t="str">
            <v>左滑块托架</v>
          </cell>
        </row>
        <row r="4819">
          <cell r="B4819" t="str">
            <v>SHT0011694</v>
          </cell>
          <cell r="C4819" t="str">
            <v>IGS尼龙轴套</v>
          </cell>
        </row>
        <row r="4820">
          <cell r="B4820" t="str">
            <v>REM0000353</v>
          </cell>
          <cell r="C4820" t="str">
            <v>出口澳洲后镜圆插座端子</v>
          </cell>
        </row>
        <row r="4821">
          <cell r="B4821" t="str">
            <v>TSY0010094</v>
          </cell>
          <cell r="C4821" t="str">
            <v>箭型条1240cm</v>
          </cell>
        </row>
        <row r="4822">
          <cell r="B4822" t="str">
            <v>SCS0004074</v>
          </cell>
          <cell r="C4822" t="str">
            <v>B40前排靠背包装膜</v>
          </cell>
        </row>
        <row r="4823">
          <cell r="B4823" t="str">
            <v>SCS0004074</v>
          </cell>
          <cell r="C4823" t="str">
            <v>B40前排靠背包装膜</v>
          </cell>
        </row>
        <row r="4824">
          <cell r="B4824" t="str">
            <v>SCS0004046</v>
          </cell>
          <cell r="C4824" t="str">
            <v>B40L四六分座椅挂钩拉带</v>
          </cell>
        </row>
        <row r="4825">
          <cell r="B4825" t="str">
            <v>SLT0010415</v>
          </cell>
          <cell r="C4825" t="str">
            <v>驾驶员左侧护板固定钢丝A</v>
          </cell>
        </row>
        <row r="4826">
          <cell r="B4826" t="str">
            <v>SCS0004046</v>
          </cell>
          <cell r="C4826" t="str">
            <v>B40L四六分座椅挂钩拉带</v>
          </cell>
        </row>
        <row r="4827">
          <cell r="B4827" t="str">
            <v>SHT0012385</v>
          </cell>
          <cell r="C4827" t="str">
            <v>侧翼支撑上安装钢丝</v>
          </cell>
        </row>
        <row r="4828">
          <cell r="B4828" t="str">
            <v>SCS0005183</v>
          </cell>
          <cell r="C4828" t="str">
            <v>C50E四分右背包装膜</v>
          </cell>
        </row>
        <row r="4829">
          <cell r="B4829" t="str">
            <v>SCS0005183</v>
          </cell>
          <cell r="C4829" t="str">
            <v>C50E四分右背包装膜</v>
          </cell>
        </row>
        <row r="4830">
          <cell r="B4830" t="str">
            <v>BFA0000635</v>
          </cell>
          <cell r="C4830" t="str">
            <v>M20螺母</v>
          </cell>
        </row>
        <row r="4831">
          <cell r="B4831" t="str">
            <v>SCS0005280</v>
          </cell>
          <cell r="C4831" t="str">
            <v>四分背钢丝</v>
          </cell>
        </row>
        <row r="4832">
          <cell r="B4832" t="str">
            <v>SHT0001676</v>
          </cell>
          <cell r="C4832" t="str">
            <v>X3000副仰角手柄(灰)</v>
          </cell>
        </row>
        <row r="4833">
          <cell r="B4833" t="str">
            <v>SBS0010045</v>
          </cell>
          <cell r="C4833" t="str">
            <v>一排三人右背左护盖</v>
          </cell>
        </row>
        <row r="4834">
          <cell r="B4834" t="str">
            <v>SLT0000475</v>
          </cell>
          <cell r="C4834" t="str">
            <v>K1窄车三人左护盖双人</v>
          </cell>
        </row>
        <row r="4835">
          <cell r="B4835" t="str">
            <v>SLT0000476</v>
          </cell>
          <cell r="C4835" t="str">
            <v>K1窄车三人护盖右双人</v>
          </cell>
        </row>
        <row r="4836">
          <cell r="B4836" t="str">
            <v>REM0001901</v>
          </cell>
          <cell r="C4836" t="str">
            <v>捷运支架保护盖左</v>
          </cell>
        </row>
        <row r="4837">
          <cell r="B4837" t="str">
            <v>REM0001908</v>
          </cell>
          <cell r="C4837" t="str">
            <v>捷运支架保护盖右</v>
          </cell>
        </row>
        <row r="4838">
          <cell r="B4838" t="str">
            <v>TST0000151</v>
          </cell>
          <cell r="C4838" t="str">
            <v>卡簧16</v>
          </cell>
        </row>
        <row r="4839">
          <cell r="B4839" t="str">
            <v>SCS0004497</v>
          </cell>
          <cell r="C4839" t="str">
            <v>背面套成型钢丝右</v>
          </cell>
        </row>
        <row r="4840">
          <cell r="B4840" t="str">
            <v>BSP0000036</v>
          </cell>
          <cell r="C4840" t="str">
            <v>前翻弹簧</v>
          </cell>
        </row>
        <row r="4841">
          <cell r="B4841" t="str">
            <v>TSY0010059</v>
          </cell>
          <cell r="C4841" t="str">
            <v>箭型条JX-01-1240mm</v>
          </cell>
        </row>
        <row r="4842">
          <cell r="B4842" t="str">
            <v>RCA0000071</v>
          </cell>
          <cell r="C4842" t="str">
            <v>铰链扶手销</v>
          </cell>
        </row>
        <row r="4843">
          <cell r="B4843" t="str">
            <v>REM0001088</v>
          </cell>
          <cell r="C4843" t="str">
            <v>VT左后视镜后盖下罩L3</v>
          </cell>
        </row>
        <row r="4844">
          <cell r="B4844" t="str">
            <v>REM0001093</v>
          </cell>
          <cell r="C4844" t="str">
            <v>VT右后视镜后盖下罩R3</v>
          </cell>
        </row>
        <row r="4845">
          <cell r="B4845" t="str">
            <v>SHT0002175</v>
          </cell>
          <cell r="C4845" t="str">
            <v>BWL7500转动板</v>
          </cell>
        </row>
        <row r="4846">
          <cell r="B4846" t="str">
            <v>SHT0002176</v>
          </cell>
          <cell r="C4846" t="str">
            <v>BWL7500固定板</v>
          </cell>
        </row>
        <row r="4847">
          <cell r="B4847" t="str">
            <v>TMA0000188</v>
          </cell>
          <cell r="C4847" t="str">
            <v>济南轻卡后视镜商标右</v>
          </cell>
        </row>
        <row r="4848">
          <cell r="B4848" t="str">
            <v>TMA0000189</v>
          </cell>
          <cell r="C4848" t="str">
            <v>济南轻卡后视镜商标左</v>
          </cell>
        </row>
        <row r="4849">
          <cell r="B4849" t="str">
            <v>TMA0000324</v>
          </cell>
          <cell r="C4849" t="str">
            <v>济南轻卡室内镜商标</v>
          </cell>
        </row>
        <row r="4850">
          <cell r="B4850" t="str">
            <v>SHT0000087</v>
          </cell>
          <cell r="C4850" t="str">
            <v>M4重卡司机背包装膜</v>
          </cell>
        </row>
        <row r="4851">
          <cell r="B4851" t="str">
            <v>BAS0010008</v>
          </cell>
          <cell r="C4851" t="str">
            <v>支架衬套</v>
          </cell>
        </row>
        <row r="4852">
          <cell r="B4852" t="str">
            <v>SHT0001004</v>
          </cell>
          <cell r="C4852" t="str">
            <v>进口气阀</v>
          </cell>
        </row>
        <row r="4853">
          <cell r="B4853" t="str">
            <v>SHT0001878</v>
          </cell>
          <cell r="C4853" t="str">
            <v>锁舌132</v>
          </cell>
        </row>
        <row r="4854">
          <cell r="B4854" t="str">
            <v>SHT0001918</v>
          </cell>
          <cell r="C4854" t="str">
            <v>左支撑架</v>
          </cell>
        </row>
        <row r="4855">
          <cell r="B4855" t="str">
            <v>SHT0001919</v>
          </cell>
          <cell r="C4855" t="str">
            <v>右支撑架</v>
          </cell>
        </row>
        <row r="4856">
          <cell r="B4856" t="str">
            <v>SHT0002054</v>
          </cell>
          <cell r="C4856" t="str">
            <v>主驾驶星盘塑料件黑色</v>
          </cell>
        </row>
        <row r="4857">
          <cell r="B4857" t="str">
            <v>SHT0002055</v>
          </cell>
          <cell r="C4857" t="str">
            <v>副驾驶星盘塑料件</v>
          </cell>
        </row>
        <row r="4858">
          <cell r="B4858" t="str">
            <v>SHT0002175</v>
          </cell>
          <cell r="C4858" t="str">
            <v>BWL7500转动板</v>
          </cell>
        </row>
        <row r="4859">
          <cell r="B4859" t="str">
            <v>SHT0002176</v>
          </cell>
          <cell r="C4859" t="str">
            <v>BWL7500固定板</v>
          </cell>
        </row>
        <row r="4860">
          <cell r="B4860" t="str">
            <v>SHT0010787</v>
          </cell>
          <cell r="C4860" t="str">
            <v>靠背调节手柄安装轴</v>
          </cell>
        </row>
        <row r="4861">
          <cell r="B4861" t="str">
            <v>SHT0011997</v>
          </cell>
          <cell r="C4861" t="str">
            <v>阻尼器支架</v>
          </cell>
        </row>
        <row r="4862">
          <cell r="B4862" t="str">
            <v>SHT0012081</v>
          </cell>
          <cell r="C4862" t="str">
            <v>前升降连接杆总成</v>
          </cell>
        </row>
        <row r="4863">
          <cell r="B4863" t="str">
            <v>SHT0012097</v>
          </cell>
          <cell r="C4863" t="str">
            <v>升降解锁总成安装长轴</v>
          </cell>
        </row>
        <row r="4864">
          <cell r="B4864" t="str">
            <v>SHT0012569</v>
          </cell>
          <cell r="C4864" t="str">
            <v>减震扣组件</v>
          </cell>
        </row>
        <row r="4865">
          <cell r="B4865" t="str">
            <v>SLT0010472</v>
          </cell>
          <cell r="C4865" t="str">
            <v>拉簧</v>
          </cell>
        </row>
        <row r="4866">
          <cell r="B4866" t="str">
            <v>TST0000112</v>
          </cell>
          <cell r="C4866" t="str">
            <v>ф8×100（内方螺丝）</v>
          </cell>
        </row>
        <row r="4867">
          <cell r="B4867" t="str">
            <v>TST0000316</v>
          </cell>
          <cell r="C4867" t="str">
            <v>塑封标识牌</v>
          </cell>
        </row>
        <row r="4868">
          <cell r="B4868" t="str">
            <v>TST0000608</v>
          </cell>
          <cell r="C4868" t="str">
            <v>直尺150mm</v>
          </cell>
        </row>
        <row r="4869">
          <cell r="B4869" t="str">
            <v>TST0001701</v>
          </cell>
          <cell r="C4869" t="str">
            <v>ф10×75（内方螺丝）</v>
          </cell>
        </row>
        <row r="4870">
          <cell r="B4870" t="str">
            <v>SLT0001680</v>
          </cell>
          <cell r="C4870" t="str">
            <v>主驾支撑杆短</v>
          </cell>
        </row>
        <row r="4871">
          <cell r="B4871" t="str">
            <v>SLT0001680</v>
          </cell>
          <cell r="C4871" t="str">
            <v>主驾支撑杆短</v>
          </cell>
        </row>
        <row r="4872">
          <cell r="B4872" t="str">
            <v>RSM0000136</v>
          </cell>
          <cell r="C4872" t="str">
            <v>北奔前下视镜镜座垫</v>
          </cell>
        </row>
        <row r="4873">
          <cell r="B4873" t="str">
            <v>REM0000453</v>
          </cell>
          <cell r="C4873" t="str">
            <v>金王子左下护盖</v>
          </cell>
        </row>
        <row r="4874">
          <cell r="B4874" t="str">
            <v>REM0003393</v>
          </cell>
          <cell r="C4874" t="str">
            <v>金王子护罩左下</v>
          </cell>
        </row>
        <row r="4875">
          <cell r="B4875" t="str">
            <v>REM0003394</v>
          </cell>
          <cell r="C4875" t="str">
            <v>金王子护罩右下</v>
          </cell>
        </row>
        <row r="4876">
          <cell r="B4876" t="str">
            <v>REM0000453</v>
          </cell>
          <cell r="C4876" t="str">
            <v>金王子左下护盖</v>
          </cell>
        </row>
        <row r="4877">
          <cell r="B4877" t="str">
            <v>REM0002673</v>
          </cell>
          <cell r="C4877" t="str">
            <v>1580镜杆轴</v>
          </cell>
        </row>
        <row r="4878">
          <cell r="B4878" t="str">
            <v>SCS0005333</v>
          </cell>
          <cell r="C4878" t="str">
            <v>B40L中改后座椅前安装护盖</v>
          </cell>
        </row>
        <row r="4879">
          <cell r="B4879" t="str">
            <v>SCS0005333</v>
          </cell>
          <cell r="C4879" t="str">
            <v>B40L中改后座椅前安装护盖</v>
          </cell>
        </row>
        <row r="4880">
          <cell r="B4880" t="str">
            <v>BFA0000369</v>
          </cell>
          <cell r="C4880" t="str">
            <v>绞架连接螺栓M10*43</v>
          </cell>
        </row>
        <row r="4881">
          <cell r="B4881" t="str">
            <v>REM0000157</v>
          </cell>
          <cell r="C4881" t="str">
            <v>C35DB转轴</v>
          </cell>
        </row>
        <row r="4882">
          <cell r="B4882" t="str">
            <v>RIM0000070</v>
          </cell>
          <cell r="C4882" t="str">
            <v>1029新室内蒙子</v>
          </cell>
        </row>
        <row r="4883">
          <cell r="B4883" t="str">
            <v>RIM0000138</v>
          </cell>
          <cell r="C4883" t="str">
            <v>仿五铃1475内镜头（新色）</v>
          </cell>
        </row>
        <row r="4884">
          <cell r="B4884" t="str">
            <v>SLT0000323</v>
          </cell>
          <cell r="C4884" t="str">
            <v>k1司机座包装膜宽车</v>
          </cell>
        </row>
        <row r="4885">
          <cell r="B4885" t="str">
            <v>SLT0000341</v>
          </cell>
          <cell r="C4885" t="str">
            <v>k1司机座包装膜窄车</v>
          </cell>
        </row>
        <row r="4886">
          <cell r="B4886" t="str">
            <v>SHT0000404</v>
          </cell>
          <cell r="C4886" t="str">
            <v>副司机升降把手后黑色</v>
          </cell>
        </row>
        <row r="4887">
          <cell r="B4887" t="str">
            <v>TSY0010050</v>
          </cell>
          <cell r="C4887" t="str">
            <v>毛巾布</v>
          </cell>
        </row>
        <row r="4888">
          <cell r="B4888" t="str">
            <v>TSY0010187</v>
          </cell>
          <cell r="C4888" t="str">
            <v>5#尼龙闭口黑色拉锁72cm</v>
          </cell>
        </row>
        <row r="4889">
          <cell r="B4889" t="str">
            <v>SHT0000404</v>
          </cell>
          <cell r="C4889" t="str">
            <v>副司机升降把手后黑色</v>
          </cell>
        </row>
        <row r="4890">
          <cell r="B4890" t="str">
            <v>REM0000843</v>
          </cell>
          <cell r="C4890" t="str">
            <v>M50N左卡框</v>
          </cell>
        </row>
        <row r="4891">
          <cell r="B4891" t="str">
            <v>REM0000870</v>
          </cell>
          <cell r="C4891" t="str">
            <v>M50N右卡框</v>
          </cell>
        </row>
        <row r="4892">
          <cell r="B4892" t="str">
            <v>SCS0010820</v>
          </cell>
          <cell r="C4892" t="str">
            <v>右座垫-舒适性泡棉6</v>
          </cell>
        </row>
        <row r="4893">
          <cell r="B4893" t="str">
            <v>BFA0000228</v>
          </cell>
          <cell r="C4893" t="str">
            <v>C33D铜镶件6*25</v>
          </cell>
        </row>
        <row r="4894">
          <cell r="B4894" t="str">
            <v>BFA0000228</v>
          </cell>
          <cell r="C4894" t="str">
            <v>C33D铜镶件6*25</v>
          </cell>
        </row>
        <row r="4895">
          <cell r="B4895" t="str">
            <v>SLT0002013</v>
          </cell>
          <cell r="C4895" t="str">
            <v>L项目长轴</v>
          </cell>
        </row>
        <row r="4896">
          <cell r="B4896" t="str">
            <v>SLT0000273</v>
          </cell>
          <cell r="C4896" t="str">
            <v>6480右主动罩壳</v>
          </cell>
        </row>
        <row r="4897">
          <cell r="B4897" t="str">
            <v>SLT0000428</v>
          </cell>
          <cell r="C4897" t="str">
            <v>6480右被动罩壳</v>
          </cell>
        </row>
        <row r="4898">
          <cell r="B4898" t="str">
            <v>TSY0010146</v>
          </cell>
          <cell r="C4898" t="str">
            <v>箭型条1165cm</v>
          </cell>
        </row>
        <row r="4899">
          <cell r="B4899" t="str">
            <v>SHT0000501</v>
          </cell>
          <cell r="C4899" t="str">
            <v>H4正副司机坐垫包装膜</v>
          </cell>
        </row>
        <row r="4900">
          <cell r="B4900" t="str">
            <v>BFA0000343</v>
          </cell>
          <cell r="C4900" t="str">
            <v>座垫与支架连接台阶螺栓</v>
          </cell>
        </row>
        <row r="4901">
          <cell r="B4901" t="str">
            <v>SHT0000501</v>
          </cell>
          <cell r="C4901" t="str">
            <v>H4正副司机坐垫包装膜</v>
          </cell>
        </row>
        <row r="4902">
          <cell r="B4902" t="str">
            <v>SLT0010357</v>
          </cell>
          <cell r="C4902" t="str">
            <v>副驾靠背旋转轴固定座</v>
          </cell>
        </row>
        <row r="4903">
          <cell r="B4903" t="str">
            <v>SHT0013309</v>
          </cell>
          <cell r="C4903" t="str">
            <v>翻转限位钣金安装轴</v>
          </cell>
        </row>
        <row r="4904">
          <cell r="B4904" t="str">
            <v>RIM0000114</v>
          </cell>
          <cell r="C4904" t="str">
            <v>2020S室内镜片</v>
          </cell>
        </row>
        <row r="4905">
          <cell r="B4905" t="str">
            <v>RIM0000125</v>
          </cell>
          <cell r="C4905" t="str">
            <v>L室内镜片</v>
          </cell>
        </row>
        <row r="4906">
          <cell r="B4906" t="str">
            <v>BFA0000372</v>
          </cell>
          <cell r="C4906" t="str">
            <v>气阀气管固定螺母</v>
          </cell>
        </row>
        <row r="4907">
          <cell r="B4907" t="str">
            <v>SLT0000447</v>
          </cell>
          <cell r="C4907" t="str">
            <v>k1双人连体背包装膜</v>
          </cell>
        </row>
        <row r="4908">
          <cell r="B4908" t="str">
            <v>REM0010172</v>
          </cell>
          <cell r="C4908" t="str">
            <v>H6下镜座弹簧</v>
          </cell>
        </row>
        <row r="4909">
          <cell r="B4909" t="str">
            <v>BSP0000079</v>
          </cell>
          <cell r="C4909" t="str">
            <v>司机背左舵蛇簧φ3.5</v>
          </cell>
        </row>
        <row r="4910">
          <cell r="B4910" t="str">
            <v>BFA0010014</v>
          </cell>
          <cell r="C4910" t="str">
            <v>扶手锁止销</v>
          </cell>
        </row>
        <row r="4911">
          <cell r="B4911" t="str">
            <v>BFA0010014</v>
          </cell>
          <cell r="C4911" t="str">
            <v>扶手锁止销</v>
          </cell>
        </row>
        <row r="4912">
          <cell r="B4912" t="str">
            <v>SHT0011391</v>
          </cell>
          <cell r="C4912" t="str">
            <v>锁止板</v>
          </cell>
        </row>
        <row r="4913">
          <cell r="B4913" t="str">
            <v>SHT0001935</v>
          </cell>
          <cell r="C4913" t="str">
            <v>侧翼支撑上安装钢丝</v>
          </cell>
        </row>
        <row r="4914">
          <cell r="B4914" t="str">
            <v>TSY0000336</v>
          </cell>
          <cell r="C4914" t="str">
            <v>深灰拉锁140cm</v>
          </cell>
        </row>
        <row r="4915">
          <cell r="B4915" t="str">
            <v>SHT0011804</v>
          </cell>
          <cell r="C4915" t="str">
            <v>仰角调节机构钣金件1</v>
          </cell>
        </row>
        <row r="4916">
          <cell r="B4916" t="str">
            <v>REM0001705</v>
          </cell>
          <cell r="C4916" t="str">
            <v>K1海绵条</v>
          </cell>
        </row>
        <row r="4917">
          <cell r="B4917" t="str">
            <v>SHT0002127</v>
          </cell>
          <cell r="C4917" t="str">
            <v>M3000手柄</v>
          </cell>
        </row>
        <row r="4918">
          <cell r="B4918" t="str">
            <v>BAS0000030</v>
          </cell>
          <cell r="C4918" t="str">
            <v>轴套</v>
          </cell>
        </row>
        <row r="4919">
          <cell r="B4919" t="str">
            <v>SHT0000496</v>
          </cell>
          <cell r="C4919" t="str">
            <v>安全带外部罩壳固定片</v>
          </cell>
        </row>
        <row r="4920">
          <cell r="B4920" t="str">
            <v>SHT0000496</v>
          </cell>
          <cell r="C4920" t="str">
            <v>安全带外部罩壳固定片</v>
          </cell>
        </row>
        <row r="4921">
          <cell r="B4921" t="str">
            <v>BFA0000673</v>
          </cell>
          <cell r="C4921" t="str">
            <v>（306）台阶螺栓</v>
          </cell>
        </row>
        <row r="4922">
          <cell r="B4922" t="str">
            <v>BFA0000842</v>
          </cell>
          <cell r="C4922" t="str">
            <v>307台阶螺栓M8</v>
          </cell>
        </row>
        <row r="4923">
          <cell r="B4923" t="str">
            <v>BFA0000393</v>
          </cell>
          <cell r="C4923" t="str">
            <v>连接螺栓1</v>
          </cell>
        </row>
        <row r="4924">
          <cell r="B4924" t="str">
            <v>REM0000901</v>
          </cell>
          <cell r="C4924" t="str">
            <v>M31RB胶条左</v>
          </cell>
        </row>
        <row r="4925">
          <cell r="B4925" t="str">
            <v>REM0002696</v>
          </cell>
          <cell r="C4925" t="str">
            <v>M31RB胶条右</v>
          </cell>
        </row>
        <row r="4926">
          <cell r="B4926" t="str">
            <v>SLT0010355</v>
          </cell>
          <cell r="C4926" t="str">
            <v>副驾靠背侧翼支撑钢丝</v>
          </cell>
        </row>
        <row r="4927">
          <cell r="B4927" t="str">
            <v>REM0001689</v>
          </cell>
          <cell r="C4927" t="str">
            <v>H3左上镜座胶垫</v>
          </cell>
        </row>
        <row r="4928">
          <cell r="B4928" t="str">
            <v>REM0001693</v>
          </cell>
          <cell r="C4928" t="str">
            <v>H3右上镜座胶垫</v>
          </cell>
        </row>
        <row r="4929">
          <cell r="B4929" t="str">
            <v>REM0010272</v>
          </cell>
          <cell r="C4929" t="str">
            <v>T5G上镜座弹簧</v>
          </cell>
        </row>
        <row r="4930">
          <cell r="B4930" t="str">
            <v>BSP0000106</v>
          </cell>
          <cell r="C4930" t="str">
            <v>升降大拉簧φ2.5</v>
          </cell>
        </row>
        <row r="4931">
          <cell r="B4931" t="str">
            <v>SCS0004971</v>
          </cell>
          <cell r="C4931" t="str">
            <v>主驾安全带固定板总成</v>
          </cell>
        </row>
        <row r="4932">
          <cell r="B4932" t="str">
            <v>SCS0004984</v>
          </cell>
          <cell r="C4932" t="str">
            <v>副驾安全带固定板总成</v>
          </cell>
        </row>
        <row r="4933">
          <cell r="B4933" t="str">
            <v>BFA0000368</v>
          </cell>
          <cell r="C4933" t="str">
            <v>安全带固定螺母</v>
          </cell>
        </row>
        <row r="4934">
          <cell r="B4934" t="str">
            <v>SHT0001923</v>
          </cell>
          <cell r="C4934" t="str">
            <v>仰角调节机构钣金件1</v>
          </cell>
        </row>
        <row r="4935">
          <cell r="B4935" t="str">
            <v>SHT0000279</v>
          </cell>
          <cell r="C4935" t="str">
            <v>G项目头枕插管</v>
          </cell>
        </row>
        <row r="4936">
          <cell r="B4936" t="str">
            <v>SLT0000284</v>
          </cell>
          <cell r="C4936" t="str">
            <v>K1插管（灰）</v>
          </cell>
        </row>
        <row r="4937">
          <cell r="B4937" t="str">
            <v>SHT0000279</v>
          </cell>
          <cell r="C4937" t="str">
            <v>G项目头枕插管</v>
          </cell>
        </row>
        <row r="4938">
          <cell r="B4938" t="str">
            <v>RSM0000300</v>
          </cell>
          <cell r="C4938" t="str">
            <v>奥驰补盲镜上卡子总成</v>
          </cell>
        </row>
        <row r="4939">
          <cell r="B4939" t="str">
            <v>RSM0000300</v>
          </cell>
          <cell r="C4939" t="str">
            <v>奥驰补盲镜上卡子总成</v>
          </cell>
        </row>
        <row r="4940">
          <cell r="B4940" t="str">
            <v>SCS0010818</v>
          </cell>
          <cell r="C4940" t="str">
            <v>左座垫-舒适性泡棉4</v>
          </cell>
        </row>
        <row r="4941">
          <cell r="B4941" t="str">
            <v>SLT0010416</v>
          </cell>
          <cell r="C4941" t="str">
            <v>驾驶员左侧护板固定钢丝B</v>
          </cell>
        </row>
        <row r="4942">
          <cell r="B4942" t="str">
            <v>TSY0010150</v>
          </cell>
          <cell r="C4942" t="str">
            <v>隐形黑拉锁80cm</v>
          </cell>
        </row>
        <row r="4943">
          <cell r="B4943" t="str">
            <v>SHT0012043</v>
          </cell>
          <cell r="C4943" t="str">
            <v>连杆固定轴</v>
          </cell>
        </row>
        <row r="4944">
          <cell r="B4944" t="str">
            <v>TST0001584</v>
          </cell>
          <cell r="C4944" t="str">
            <v>周转箱标识袋</v>
          </cell>
        </row>
        <row r="4945">
          <cell r="B4945" t="str">
            <v>SHT0010216</v>
          </cell>
          <cell r="C4945" t="str">
            <v>气囊下支撑钣金固定轴套</v>
          </cell>
        </row>
        <row r="4946">
          <cell r="B4946" t="str">
            <v>SHT0001108</v>
          </cell>
          <cell r="C4946" t="str">
            <v>调节臂2</v>
          </cell>
        </row>
        <row r="4947">
          <cell r="B4947" t="str">
            <v>REM0001753</v>
          </cell>
          <cell r="C4947" t="str">
            <v>奥铃路面镜装饰盖左</v>
          </cell>
        </row>
        <row r="4948">
          <cell r="B4948" t="str">
            <v>RSM0000084</v>
          </cell>
          <cell r="C4948" t="str">
            <v>奥铃路面镜装饰盖右</v>
          </cell>
        </row>
        <row r="4949">
          <cell r="B4949" t="str">
            <v>BAS0000055</v>
          </cell>
          <cell r="C4949" t="str">
            <v>螺纹轴套</v>
          </cell>
        </row>
        <row r="4950">
          <cell r="B4950" t="str">
            <v>SCS0010821</v>
          </cell>
          <cell r="C4950" t="str">
            <v>右座垫-舒适性泡棉7</v>
          </cell>
        </row>
        <row r="4951">
          <cell r="B4951" t="str">
            <v>SLT0000024</v>
          </cell>
          <cell r="C4951" t="str">
            <v>驾驶员座垫包装膜</v>
          </cell>
        </row>
        <row r="4952">
          <cell r="B4952" t="str">
            <v>TSY0000026</v>
          </cell>
          <cell r="C4952" t="str">
            <v>板条KT-15-1200</v>
          </cell>
        </row>
        <row r="4953">
          <cell r="B4953" t="str">
            <v>SLT0000024</v>
          </cell>
          <cell r="C4953" t="str">
            <v>驾驶员座垫包装膜</v>
          </cell>
        </row>
        <row r="4954">
          <cell r="B4954" t="str">
            <v>SHT0012035</v>
          </cell>
          <cell r="C4954" t="str">
            <v>升级外绞架转轴</v>
          </cell>
        </row>
        <row r="4955">
          <cell r="B4955" t="str">
            <v>SHT0002074</v>
          </cell>
          <cell r="C4955" t="str">
            <v>大运靠背支撑钢丝左</v>
          </cell>
        </row>
        <row r="4956">
          <cell r="B4956" t="str">
            <v>SHT0002744</v>
          </cell>
          <cell r="C4956" t="str">
            <v>大运靠背支撑钢丝右</v>
          </cell>
        </row>
        <row r="4957">
          <cell r="B4957" t="str">
            <v>SHT0001100</v>
          </cell>
          <cell r="C4957" t="str">
            <v>减震扣</v>
          </cell>
        </row>
        <row r="4958">
          <cell r="B4958" t="str">
            <v>SLT0010423</v>
          </cell>
          <cell r="C4958" t="str">
            <v>扶手固定螺栓</v>
          </cell>
        </row>
        <row r="4959">
          <cell r="B4959" t="str">
            <v>SLT0010427</v>
          </cell>
          <cell r="C4959" t="str">
            <v>扶手堵盖C</v>
          </cell>
        </row>
        <row r="4960">
          <cell r="B4960" t="str">
            <v>TST0000718</v>
          </cell>
          <cell r="C4960" t="str">
            <v>挑线簧</v>
          </cell>
        </row>
        <row r="4961">
          <cell r="B4961" t="str">
            <v>TST0000721</v>
          </cell>
          <cell r="C4961" t="str">
            <v>针板螺丝</v>
          </cell>
        </row>
        <row r="4962">
          <cell r="B4962" t="str">
            <v>TST0000726</v>
          </cell>
          <cell r="C4962" t="str">
            <v>梭芯小</v>
          </cell>
        </row>
        <row r="4963">
          <cell r="B4963" t="str">
            <v>BFA0000561</v>
          </cell>
          <cell r="C4963" t="str">
            <v>销轴</v>
          </cell>
        </row>
        <row r="4964">
          <cell r="B4964" t="str">
            <v>SHT0010307</v>
          </cell>
          <cell r="C4964" t="str">
            <v>减震前横梁支撑轴套</v>
          </cell>
        </row>
        <row r="4965">
          <cell r="B4965" t="str">
            <v>TST0000238</v>
          </cell>
          <cell r="C4965" t="str">
            <v>小切割片</v>
          </cell>
        </row>
        <row r="4966">
          <cell r="B4966" t="str">
            <v>TST0000335</v>
          </cell>
          <cell r="C4966" t="str">
            <v>明装盒</v>
          </cell>
        </row>
        <row r="4967">
          <cell r="B4967" t="str">
            <v>TST0000455</v>
          </cell>
          <cell r="C4967" t="str">
            <v>保险芯φ10*38-380V-6A瓷</v>
          </cell>
        </row>
        <row r="4968">
          <cell r="B4968" t="str">
            <v>TST0001827</v>
          </cell>
          <cell r="C4968" t="str">
            <v>法兰垫</v>
          </cell>
        </row>
        <row r="4969">
          <cell r="B4969" t="str">
            <v>SLT0000515</v>
          </cell>
          <cell r="C4969" t="str">
            <v>k1侧翻背包装膜</v>
          </cell>
        </row>
        <row r="4970">
          <cell r="B4970" t="str">
            <v>REM0010413</v>
          </cell>
          <cell r="C4970" t="str">
            <v>一汽M46线束胶堵</v>
          </cell>
        </row>
        <row r="4971">
          <cell r="B4971" t="str">
            <v>TSY0000795</v>
          </cell>
          <cell r="C4971" t="str">
            <v>尾帘PP板450*55mm*1mm</v>
          </cell>
        </row>
        <row r="4972">
          <cell r="B4972" t="str">
            <v>SHT0002771</v>
          </cell>
          <cell r="C4972" t="str">
            <v>右侧升降操作手柄（后）</v>
          </cell>
        </row>
        <row r="4973">
          <cell r="B4973" t="str">
            <v>SHT0001137</v>
          </cell>
          <cell r="C4973" t="str">
            <v>左侧升降操作手柄（后）</v>
          </cell>
        </row>
        <row r="4974">
          <cell r="B4974" t="str">
            <v>SLT0000435</v>
          </cell>
          <cell r="C4974" t="str">
            <v>G9前翻手柄</v>
          </cell>
        </row>
        <row r="4975">
          <cell r="B4975" t="str">
            <v>BFA0000133</v>
          </cell>
          <cell r="C4975" t="str">
            <v>BC316外后视镜M8铜螺母</v>
          </cell>
        </row>
        <row r="4976">
          <cell r="B4976" t="str">
            <v>REM0002089</v>
          </cell>
          <cell r="C4976" t="str">
            <v>ETX改型前下视镜安装板</v>
          </cell>
        </row>
        <row r="4977">
          <cell r="B4977" t="str">
            <v>REM0002089</v>
          </cell>
          <cell r="C4977" t="str">
            <v>ETX改型前下视镜安装板</v>
          </cell>
        </row>
        <row r="4978">
          <cell r="B4978" t="str">
            <v>SCS0010815</v>
          </cell>
          <cell r="C4978" t="str">
            <v>左座垫-舒适性泡棉2</v>
          </cell>
        </row>
        <row r="4979">
          <cell r="B4979" t="str">
            <v>TSY0000865</v>
          </cell>
          <cell r="C4979" t="str">
            <v>棕色拉锁130cm</v>
          </cell>
        </row>
        <row r="4980">
          <cell r="B4980" t="str">
            <v>SHT0012093</v>
          </cell>
          <cell r="C4980" t="str">
            <v>上限位胶敦</v>
          </cell>
        </row>
        <row r="4981">
          <cell r="B4981" t="str">
            <v>SLT0002403</v>
          </cell>
          <cell r="C4981" t="str">
            <v>K1手柄轴转轴</v>
          </cell>
        </row>
        <row r="4982">
          <cell r="B4982" t="str">
            <v>BFA0000382</v>
          </cell>
          <cell r="C4982" t="str">
            <v>后安装板连接销新</v>
          </cell>
        </row>
        <row r="4983">
          <cell r="B4983" t="str">
            <v>BFA0000386</v>
          </cell>
          <cell r="C4983" t="str">
            <v>滑块固定板连接销新</v>
          </cell>
        </row>
        <row r="4984">
          <cell r="B4984" t="str">
            <v>SLT0002015</v>
          </cell>
          <cell r="C4984" t="str">
            <v>L项目连接轴</v>
          </cell>
        </row>
        <row r="4985">
          <cell r="B4985" t="str">
            <v>TSY0000465</v>
          </cell>
          <cell r="C4985" t="str">
            <v>扣条KT-32-760</v>
          </cell>
        </row>
        <row r="4986">
          <cell r="B4986" t="str">
            <v>SHT0002108</v>
          </cell>
          <cell r="C4986" t="str">
            <v>拉带总成</v>
          </cell>
        </row>
        <row r="4987">
          <cell r="B4987" t="str">
            <v>SHT0000143</v>
          </cell>
          <cell r="C4987" t="str">
            <v>腰部支撑调节手轮灰色</v>
          </cell>
        </row>
        <row r="4988">
          <cell r="B4988" t="str">
            <v>SHT0000500</v>
          </cell>
          <cell r="C4988" t="str">
            <v>H4司机腰部调节手轮黑色</v>
          </cell>
        </row>
        <row r="4989">
          <cell r="B4989" t="str">
            <v>REM0000635</v>
          </cell>
          <cell r="C4989" t="str">
            <v>一汽MV3上镜座垫片</v>
          </cell>
        </row>
        <row r="4990">
          <cell r="B4990" t="str">
            <v>TST0001084</v>
          </cell>
          <cell r="C4990" t="str">
            <v>PVC弯头20</v>
          </cell>
        </row>
        <row r="4991">
          <cell r="B4991" t="str">
            <v>TST0001243</v>
          </cell>
          <cell r="C4991" t="str">
            <v>导柱32*160</v>
          </cell>
        </row>
        <row r="4992">
          <cell r="B4992" t="str">
            <v>TST0001341</v>
          </cell>
          <cell r="C4992" t="str">
            <v>导柱25*90</v>
          </cell>
        </row>
        <row r="4993">
          <cell r="B4993" t="str">
            <v>SLT0000246</v>
          </cell>
          <cell r="C4993" t="str">
            <v>k1单人座包装膜</v>
          </cell>
        </row>
        <row r="4994">
          <cell r="B4994" t="str">
            <v>TSY0010329</v>
          </cell>
          <cell r="C4994" t="str">
            <v>翻折标识</v>
          </cell>
        </row>
        <row r="4995">
          <cell r="B4995" t="str">
            <v>SHT0011806</v>
          </cell>
          <cell r="C4995" t="str">
            <v>仰角调节机构钣金件2</v>
          </cell>
        </row>
        <row r="4996">
          <cell r="B4996" t="str">
            <v>TST0000127</v>
          </cell>
          <cell r="C4996" t="str">
            <v>Φ12*90外方螺丝</v>
          </cell>
        </row>
        <row r="4997">
          <cell r="B4997" t="str">
            <v>SHT0001065</v>
          </cell>
          <cell r="C4997" t="str">
            <v>右旋转钣金</v>
          </cell>
        </row>
        <row r="4998">
          <cell r="B4998" t="str">
            <v>SHT0001066</v>
          </cell>
          <cell r="C4998" t="str">
            <v>左旋转钣金</v>
          </cell>
        </row>
        <row r="4999">
          <cell r="B4999" t="str">
            <v>SHT0010313</v>
          </cell>
          <cell r="C4999" t="str">
            <v>阻尼器上连接螺栓</v>
          </cell>
        </row>
        <row r="5000">
          <cell r="B5000" t="str">
            <v>SHT0010720</v>
          </cell>
          <cell r="C5000" t="str">
            <v>调角器解锁把手左</v>
          </cell>
        </row>
        <row r="5001">
          <cell r="B5001" t="str">
            <v>SHT0010721</v>
          </cell>
          <cell r="C5001" t="str">
            <v>调角器解锁把手右</v>
          </cell>
        </row>
        <row r="5002">
          <cell r="B5002" t="str">
            <v>SLT0002556</v>
          </cell>
          <cell r="C5002" t="str">
            <v>驾驶员右侧侧翼支撑钢丝</v>
          </cell>
        </row>
        <row r="5003">
          <cell r="B5003" t="str">
            <v>SHT0000054</v>
          </cell>
          <cell r="C5003" t="str">
            <v>一汽副司机调角器手柄标识</v>
          </cell>
        </row>
        <row r="5004">
          <cell r="B5004" t="str">
            <v>SHT0000057</v>
          </cell>
          <cell r="C5004" t="str">
            <v>一汽正司机调角器手柄标识</v>
          </cell>
        </row>
        <row r="5005">
          <cell r="B5005" t="str">
            <v>SHT0000054</v>
          </cell>
          <cell r="C5005" t="str">
            <v>一汽副司机调角器手柄标识</v>
          </cell>
        </row>
        <row r="5006">
          <cell r="B5006" t="str">
            <v>SHT0000057</v>
          </cell>
          <cell r="C5006" t="str">
            <v>一汽正司机调角器手柄标识</v>
          </cell>
        </row>
        <row r="5007">
          <cell r="B5007" t="str">
            <v>TSY0000299</v>
          </cell>
          <cell r="C5007" t="str">
            <v>扣条KT-32-730</v>
          </cell>
        </row>
        <row r="5008">
          <cell r="B5008" t="str">
            <v>SHT0000054</v>
          </cell>
          <cell r="C5008" t="str">
            <v>一汽副司机调角器手柄标识</v>
          </cell>
        </row>
        <row r="5009">
          <cell r="B5009" t="str">
            <v>SHT0000057</v>
          </cell>
          <cell r="C5009" t="str">
            <v>一汽正司机调角器手柄标识</v>
          </cell>
        </row>
        <row r="5010">
          <cell r="B5010" t="str">
            <v>BSP0000067</v>
          </cell>
          <cell r="C5010" t="str">
            <v>1780弹簧(北京)</v>
          </cell>
        </row>
        <row r="5011">
          <cell r="B5011" t="str">
            <v>BSP0000067</v>
          </cell>
          <cell r="C5011" t="str">
            <v>1780弹簧(北京)</v>
          </cell>
        </row>
        <row r="5012">
          <cell r="B5012" t="str">
            <v>SHT0010832</v>
          </cell>
          <cell r="C5012" t="str">
            <v>仰角调节钣金旋转轴</v>
          </cell>
        </row>
        <row r="5013">
          <cell r="B5013" t="str">
            <v>REM0000784</v>
          </cell>
          <cell r="C5013" t="str">
            <v>C30D灯罩左</v>
          </cell>
        </row>
        <row r="5014">
          <cell r="B5014" t="str">
            <v>BSP0000058</v>
          </cell>
          <cell r="C5014" t="str">
            <v>奥铃弹簧</v>
          </cell>
        </row>
        <row r="5015">
          <cell r="B5015" t="str">
            <v>BSP0000058</v>
          </cell>
          <cell r="C5015" t="str">
            <v>奥铃弹簧</v>
          </cell>
        </row>
        <row r="5016">
          <cell r="B5016" t="str">
            <v>SHT0010515</v>
          </cell>
          <cell r="C5016" t="str">
            <v>变阻尼拉线支架</v>
          </cell>
        </row>
        <row r="5017">
          <cell r="B5017" t="str">
            <v>TSY0010083</v>
          </cell>
          <cell r="C5017" t="str">
            <v>4#黑色普通拉链550mm</v>
          </cell>
        </row>
        <row r="5018">
          <cell r="B5018" t="str">
            <v>BFA0010019</v>
          </cell>
          <cell r="C5018" t="str">
            <v>内六角花形低圆柱头螺钉</v>
          </cell>
        </row>
        <row r="5019">
          <cell r="B5019" t="str">
            <v>SCS0007068</v>
          </cell>
          <cell r="C5019" t="str">
            <v>靠背泡沫竖向钢丝右</v>
          </cell>
        </row>
        <row r="5020">
          <cell r="B5020" t="str">
            <v>SCS0007070</v>
          </cell>
          <cell r="C5020" t="str">
            <v>左座垫泡沫竖向钢丝</v>
          </cell>
        </row>
        <row r="5021">
          <cell r="B5021" t="str">
            <v>SCS0007073</v>
          </cell>
          <cell r="C5021" t="str">
            <v>右坐垫泡沫竖向钢丝</v>
          </cell>
        </row>
        <row r="5022">
          <cell r="B5022" t="str">
            <v>SCS0007077</v>
          </cell>
          <cell r="C5022" t="str">
            <v>靠背泡沫竖向钢丝左</v>
          </cell>
        </row>
        <row r="5023">
          <cell r="B5023" t="str">
            <v>SHT0012041</v>
          </cell>
          <cell r="C5023" t="str">
            <v>升降器连接螺栓</v>
          </cell>
        </row>
        <row r="5024">
          <cell r="B5024" t="str">
            <v>TSY0010149</v>
          </cell>
          <cell r="C5024" t="str">
            <v>LOGO标识</v>
          </cell>
        </row>
        <row r="5025">
          <cell r="B5025" t="str">
            <v>SHT0012041</v>
          </cell>
          <cell r="C5025" t="str">
            <v>升降器连接螺栓</v>
          </cell>
        </row>
        <row r="5026">
          <cell r="B5026" t="str">
            <v>SLT0002555</v>
          </cell>
          <cell r="C5026" t="str">
            <v>驾驶员左侧侧翼支撑钢丝</v>
          </cell>
        </row>
        <row r="5027">
          <cell r="B5027" t="str">
            <v>SHT0010306</v>
          </cell>
          <cell r="C5027" t="str">
            <v>阻尼器下固定钣金焊接总成</v>
          </cell>
        </row>
        <row r="5028">
          <cell r="B5028" t="str">
            <v>BFA0000424</v>
          </cell>
          <cell r="C5028" t="str">
            <v>调角器固定螺母</v>
          </cell>
        </row>
        <row r="5029">
          <cell r="B5029" t="str">
            <v>SLT0000245</v>
          </cell>
          <cell r="C5029" t="str">
            <v>k1单人背包装膜</v>
          </cell>
        </row>
        <row r="5030">
          <cell r="B5030" t="str">
            <v>SCS0007069</v>
          </cell>
          <cell r="C5030" t="str">
            <v>泡沫上横向内嵌钢丝</v>
          </cell>
        </row>
        <row r="5031">
          <cell r="B5031" t="str">
            <v>RCA0000186</v>
          </cell>
          <cell r="C5031" t="str">
            <v>扶手</v>
          </cell>
        </row>
        <row r="5032">
          <cell r="B5032" t="str">
            <v>SHT0001139</v>
          </cell>
          <cell r="C5032" t="str">
            <v>连杆板2（后）左</v>
          </cell>
        </row>
        <row r="5033">
          <cell r="B5033" t="str">
            <v>SHT0001253</v>
          </cell>
          <cell r="C5033" t="str">
            <v>连杆板2(前）左</v>
          </cell>
        </row>
        <row r="5034">
          <cell r="B5034" t="str">
            <v>SHT0001252</v>
          </cell>
          <cell r="C5034" t="str">
            <v>连杆板2(前)右</v>
          </cell>
        </row>
        <row r="5035">
          <cell r="B5035" t="str">
            <v>SHT0002754</v>
          </cell>
          <cell r="C5035" t="str">
            <v>连杆板2(后）右</v>
          </cell>
        </row>
        <row r="5036">
          <cell r="B5036" t="str">
            <v>BCL0000036</v>
          </cell>
          <cell r="C5036" t="str">
            <v>K1 G9前翻卡扣</v>
          </cell>
        </row>
        <row r="5037">
          <cell r="B5037" t="str">
            <v>BFA0000618</v>
          </cell>
          <cell r="C5037" t="str">
            <v>ф10×60（内方螺丝）</v>
          </cell>
        </row>
        <row r="5038">
          <cell r="B5038" t="str">
            <v>REM0000922</v>
          </cell>
          <cell r="C5038" t="str">
            <v>B40线束插接件(老)</v>
          </cell>
        </row>
        <row r="5039">
          <cell r="B5039" t="str">
            <v>SLT0010602</v>
          </cell>
          <cell r="C5039" t="str">
            <v>副驾靠背侧翼支撑钢丝</v>
          </cell>
        </row>
        <row r="5040">
          <cell r="B5040" t="str">
            <v>SLT0000322</v>
          </cell>
          <cell r="C5040" t="str">
            <v>k1司机背包装膜宽车</v>
          </cell>
        </row>
        <row r="5041">
          <cell r="B5041" t="str">
            <v>SLT0000340</v>
          </cell>
          <cell r="C5041" t="str">
            <v>k1司机背包装膜窄车</v>
          </cell>
        </row>
        <row r="5042">
          <cell r="B5042" t="str">
            <v>SHT0002348</v>
          </cell>
          <cell r="C5042" t="str">
            <v>乘客扶手</v>
          </cell>
        </row>
        <row r="5043">
          <cell r="B5043" t="str">
            <v>REM0001903</v>
          </cell>
          <cell r="C5043" t="str">
            <v>捷运路面镜支镜保护盖</v>
          </cell>
        </row>
        <row r="5044">
          <cell r="B5044" t="str">
            <v>TMA0000508</v>
          </cell>
          <cell r="C5044" t="str">
            <v>6#热缩管</v>
          </cell>
        </row>
        <row r="5045">
          <cell r="B5045" t="str">
            <v>TMA0000559</v>
          </cell>
          <cell r="C5045" t="str">
            <v>库位卡</v>
          </cell>
        </row>
        <row r="5046">
          <cell r="B5046" t="str">
            <v>BFA0000037</v>
          </cell>
          <cell r="C5046" t="str">
            <v>K1台阶螺栓B随车用</v>
          </cell>
        </row>
        <row r="5047">
          <cell r="B5047" t="str">
            <v>SHT0014454</v>
          </cell>
          <cell r="C5047" t="str">
            <v>刺毛条1-6mm</v>
          </cell>
        </row>
        <row r="5048">
          <cell r="B5048" t="str">
            <v>BAS0000054</v>
          </cell>
          <cell r="C5048" t="str">
            <v>衬套</v>
          </cell>
        </row>
        <row r="5049">
          <cell r="B5049" t="str">
            <v>BFA0000650</v>
          </cell>
          <cell r="C5049" t="str">
            <v>ф8×80（内方螺丝）</v>
          </cell>
        </row>
        <row r="5050">
          <cell r="B5050" t="str">
            <v>BFA0010089</v>
          </cell>
          <cell r="C5050" t="str">
            <v>内六角花形盘头螺钉</v>
          </cell>
        </row>
        <row r="5051">
          <cell r="B5051" t="str">
            <v>SHT0012032</v>
          </cell>
          <cell r="C5051" t="str">
            <v>内绞架右侧轴套</v>
          </cell>
        </row>
        <row r="5052">
          <cell r="B5052" t="str">
            <v>SHT0013181</v>
          </cell>
          <cell r="C5052" t="str">
            <v>气弹簧锁止片</v>
          </cell>
        </row>
        <row r="5053">
          <cell r="B5053" t="str">
            <v>TST0001278</v>
          </cell>
          <cell r="C5053" t="str">
            <v>圆柱销φ10*60</v>
          </cell>
        </row>
        <row r="5054">
          <cell r="B5054" t="str">
            <v>SHT0001092</v>
          </cell>
          <cell r="C5054" t="str">
            <v>下限位缓冲块</v>
          </cell>
        </row>
        <row r="5055">
          <cell r="B5055" t="str">
            <v>RSM0000245</v>
          </cell>
          <cell r="C5055" t="str">
            <v>北奔前下视镜镜座护罩</v>
          </cell>
        </row>
        <row r="5056">
          <cell r="B5056" t="str">
            <v>REM0001010</v>
          </cell>
          <cell r="C5056" t="str">
            <v>ETX改型弹簧</v>
          </cell>
        </row>
        <row r="5057">
          <cell r="B5057" t="str">
            <v>REM0001010</v>
          </cell>
          <cell r="C5057" t="str">
            <v>ETX改型弹簧</v>
          </cell>
        </row>
        <row r="5058">
          <cell r="B5058" t="str">
            <v>BFA0000617</v>
          </cell>
          <cell r="C5058" t="str">
            <v>ф10×80（内方螺丝）</v>
          </cell>
        </row>
        <row r="5059">
          <cell r="B5059" t="str">
            <v>SLT0010438</v>
          </cell>
          <cell r="C5059" t="str">
            <v>副驾靠背头枕加强钢丝</v>
          </cell>
        </row>
        <row r="5060">
          <cell r="B5060" t="str">
            <v>BFA0000373</v>
          </cell>
          <cell r="C5060" t="str">
            <v>安全带支架螺母7/16</v>
          </cell>
        </row>
        <row r="5061">
          <cell r="B5061" t="str">
            <v>BFA0000834</v>
          </cell>
          <cell r="C5061" t="str">
            <v>M8*80内六方12mm扣螺栓</v>
          </cell>
        </row>
        <row r="5062">
          <cell r="B5062" t="str">
            <v>SHT0000403</v>
          </cell>
          <cell r="C5062" t="str">
            <v>副司机升降把手前黑色</v>
          </cell>
        </row>
        <row r="5063">
          <cell r="B5063" t="str">
            <v>SLT0000800</v>
          </cell>
          <cell r="C5063" t="str">
            <v>副驾驶员小背包装膜</v>
          </cell>
        </row>
        <row r="5064">
          <cell r="B5064" t="str">
            <v>SHT0000403</v>
          </cell>
          <cell r="C5064" t="str">
            <v>副司机升降把手前黑色</v>
          </cell>
        </row>
        <row r="5065">
          <cell r="B5065" t="str">
            <v>SLT0000800</v>
          </cell>
          <cell r="C5065" t="str">
            <v>副驾驶员小背包装膜</v>
          </cell>
        </row>
        <row r="5066">
          <cell r="B5066" t="str">
            <v>SLT0010242</v>
          </cell>
          <cell r="C5066" t="str">
            <v>驾驶员右侧侧翼支撑钢丝</v>
          </cell>
        </row>
        <row r="5067">
          <cell r="B5067" t="str">
            <v>SHT0010744</v>
          </cell>
          <cell r="C5067" t="str">
            <v>扶手固定螺母柱</v>
          </cell>
        </row>
        <row r="5068">
          <cell r="B5068" t="str">
            <v>SHT0002335</v>
          </cell>
          <cell r="C5068" t="str">
            <v>油管夹固定支架</v>
          </cell>
        </row>
        <row r="5069">
          <cell r="B5069" t="str">
            <v>SCS0004540</v>
          </cell>
          <cell r="C5069" t="str">
            <v>主驾侧气囊支撑板</v>
          </cell>
        </row>
        <row r="5070">
          <cell r="B5070" t="str">
            <v>SHT0001012</v>
          </cell>
          <cell r="C5070" t="str">
            <v>内绞架套</v>
          </cell>
        </row>
        <row r="5071">
          <cell r="B5071" t="str">
            <v>REM0002276</v>
          </cell>
          <cell r="C5071" t="str">
            <v>C7外后视镜压片</v>
          </cell>
        </row>
        <row r="5072">
          <cell r="B5072" t="str">
            <v>BFA0000227</v>
          </cell>
          <cell r="C5072" t="str">
            <v>B40镶件</v>
          </cell>
        </row>
        <row r="5073">
          <cell r="B5073" t="str">
            <v>BSP0000062</v>
          </cell>
          <cell r="C5073" t="str">
            <v>1780弹簧(老)</v>
          </cell>
        </row>
        <row r="5074">
          <cell r="B5074" t="str">
            <v>BFA0000227</v>
          </cell>
          <cell r="C5074" t="str">
            <v>B40镶件</v>
          </cell>
        </row>
        <row r="5075">
          <cell r="B5075" t="str">
            <v>BSP0000062</v>
          </cell>
          <cell r="C5075" t="str">
            <v>1780弹簧(老)</v>
          </cell>
        </row>
        <row r="5076">
          <cell r="B5076" t="str">
            <v>REM0000813</v>
          </cell>
          <cell r="C5076" t="str">
            <v>C30D灯罩右</v>
          </cell>
        </row>
        <row r="5077">
          <cell r="B5077" t="str">
            <v>SHT0013865</v>
          </cell>
          <cell r="C5077" t="str">
            <v>升降左前固定钣金</v>
          </cell>
        </row>
        <row r="5078">
          <cell r="B5078" t="str">
            <v>SHT0013866</v>
          </cell>
          <cell r="C5078" t="str">
            <v>升降右前固定钣金</v>
          </cell>
        </row>
        <row r="5079">
          <cell r="B5079" t="str">
            <v>TST0000115</v>
          </cell>
          <cell r="C5079" t="str">
            <v>ф10×55（内方螺丝）</v>
          </cell>
        </row>
        <row r="5080">
          <cell r="B5080" t="str">
            <v>TST0000138</v>
          </cell>
          <cell r="C5080" t="str">
            <v>φ7.3钻头</v>
          </cell>
        </row>
        <row r="5081">
          <cell r="B5081" t="str">
            <v>TST0000142</v>
          </cell>
          <cell r="C5081" t="str">
            <v>φ22冲击钻头</v>
          </cell>
        </row>
        <row r="5082">
          <cell r="B5082" t="str">
            <v>SCS0004678</v>
          </cell>
          <cell r="C5082" t="str">
            <v>头枕焊接插管</v>
          </cell>
        </row>
        <row r="5083">
          <cell r="B5083" t="str">
            <v>SCS0005603</v>
          </cell>
          <cell r="C5083" t="str">
            <v>背骨架头枕支管A</v>
          </cell>
        </row>
        <row r="5084">
          <cell r="B5084" t="str">
            <v>SCS0005604</v>
          </cell>
          <cell r="C5084" t="str">
            <v>背骨架头枕支管B</v>
          </cell>
        </row>
        <row r="5085">
          <cell r="B5085" t="str">
            <v>SHT0013856</v>
          </cell>
          <cell r="C5085" t="str">
            <v>驾驶员中间安全带导向钢丝</v>
          </cell>
        </row>
        <row r="5086">
          <cell r="B5086" t="str">
            <v>SHT0013859</v>
          </cell>
          <cell r="C5086" t="str">
            <v>副驾中间安全带导向钢丝</v>
          </cell>
        </row>
        <row r="5087">
          <cell r="B5087" t="str">
            <v>BFA0000274</v>
          </cell>
          <cell r="C5087" t="str">
            <v>铜镶件6*15</v>
          </cell>
        </row>
        <row r="5088">
          <cell r="B5088" t="str">
            <v>BFA0000274</v>
          </cell>
          <cell r="C5088" t="str">
            <v>铜镶件6*15</v>
          </cell>
        </row>
        <row r="5089">
          <cell r="B5089" t="str">
            <v>SLT0010607</v>
          </cell>
          <cell r="C5089" t="str">
            <v>前排靠背复位卷簧限位支架</v>
          </cell>
        </row>
        <row r="5090">
          <cell r="B5090" t="str">
            <v>BSP0000013</v>
          </cell>
          <cell r="C5090" t="str">
            <v>1041弹簧</v>
          </cell>
        </row>
        <row r="5091">
          <cell r="B5091" t="str">
            <v>BSP0000013</v>
          </cell>
          <cell r="C5091" t="str">
            <v>1041弹簧</v>
          </cell>
        </row>
        <row r="5092">
          <cell r="B5092" t="str">
            <v>SHT0011260</v>
          </cell>
          <cell r="C5092" t="str">
            <v>面套钩挂钢丝</v>
          </cell>
        </row>
        <row r="5093">
          <cell r="B5093" t="str">
            <v>SHT0013914</v>
          </cell>
          <cell r="C5093" t="str">
            <v>右侧调角器解锁把手</v>
          </cell>
        </row>
        <row r="5094">
          <cell r="B5094" t="str">
            <v>SLT0000414</v>
          </cell>
          <cell r="C5094" t="str">
            <v>K1六人座胶垫新型</v>
          </cell>
        </row>
        <row r="5095">
          <cell r="B5095" t="str">
            <v>SHT0001117</v>
          </cell>
          <cell r="C5095" t="str">
            <v>绞架连接轴</v>
          </cell>
        </row>
        <row r="5096">
          <cell r="B5096" t="str">
            <v>BFA0000337</v>
          </cell>
          <cell r="C5096" t="str">
            <v>六角头法兰螺栓</v>
          </cell>
        </row>
        <row r="5097">
          <cell r="B5097" t="str">
            <v>BFA0000364</v>
          </cell>
          <cell r="C5097" t="str">
            <v>调角器固定螺母2</v>
          </cell>
        </row>
        <row r="5098">
          <cell r="B5098" t="str">
            <v>BFA0000366</v>
          </cell>
          <cell r="C5098" t="str">
            <v>外六角台阶螺栓2</v>
          </cell>
        </row>
        <row r="5099">
          <cell r="B5099" t="str">
            <v>SCS0004583</v>
          </cell>
          <cell r="C5099" t="str">
            <v>副头枕管</v>
          </cell>
        </row>
        <row r="5100">
          <cell r="B5100" t="str">
            <v>SCS0004584</v>
          </cell>
          <cell r="C5100" t="str">
            <v>主头枕管</v>
          </cell>
        </row>
        <row r="5101">
          <cell r="B5101" t="str">
            <v>REM0001145</v>
          </cell>
          <cell r="C5101" t="str">
            <v>B40L左电折压板</v>
          </cell>
        </row>
        <row r="5102">
          <cell r="B5102" t="str">
            <v>REM0001145</v>
          </cell>
          <cell r="C5102" t="str">
            <v>B40L左电折压板</v>
          </cell>
        </row>
        <row r="5103">
          <cell r="B5103" t="str">
            <v>SHT0002110</v>
          </cell>
          <cell r="C5103" t="str">
            <v>行程开关支撑板</v>
          </cell>
        </row>
        <row r="5104">
          <cell r="B5104" t="str">
            <v>SHT0002110</v>
          </cell>
          <cell r="C5104" t="str">
            <v>行程开关支撑板</v>
          </cell>
        </row>
        <row r="5105">
          <cell r="B5105" t="str">
            <v>SHT0001188</v>
          </cell>
          <cell r="C5105" t="str">
            <v>下限位缓冲块</v>
          </cell>
        </row>
        <row r="5106">
          <cell r="B5106" t="str">
            <v>SCS0004756</v>
          </cell>
          <cell r="C5106" t="str">
            <v>锁紧支架</v>
          </cell>
        </row>
        <row r="5107">
          <cell r="B5107" t="str">
            <v>SHT0010136</v>
          </cell>
          <cell r="C5107" t="str">
            <v>坐盆调节限位钣金</v>
          </cell>
        </row>
        <row r="5108">
          <cell r="B5108" t="str">
            <v>SHT0001876</v>
          </cell>
          <cell r="C5108" t="str">
            <v>旋转块</v>
          </cell>
        </row>
        <row r="5109">
          <cell r="B5109" t="str">
            <v>SHT0000493</v>
          </cell>
          <cell r="C5109" t="str">
            <v>H4安全带外部罩壳浅灰</v>
          </cell>
        </row>
        <row r="5110">
          <cell r="B5110" t="str">
            <v>SHT0000493</v>
          </cell>
          <cell r="C5110" t="str">
            <v>H4安全带外部罩壳浅灰</v>
          </cell>
        </row>
        <row r="5111">
          <cell r="B5111" t="str">
            <v>BAS0010013</v>
          </cell>
          <cell r="C5111" t="str">
            <v>金属轴套(坐垫翻折)</v>
          </cell>
        </row>
        <row r="5112">
          <cell r="B5112" t="str">
            <v>BFA0000400</v>
          </cell>
          <cell r="C5112" t="str">
            <v>安全带固定螺母7/16</v>
          </cell>
        </row>
        <row r="5113">
          <cell r="B5113" t="str">
            <v>SLT0010678</v>
          </cell>
          <cell r="C5113" t="str">
            <v>左侧护板下固定钢丝</v>
          </cell>
        </row>
        <row r="5114">
          <cell r="B5114" t="str">
            <v>SLT0000818</v>
          </cell>
          <cell r="C5114" t="str">
            <v>M4橡胶块</v>
          </cell>
        </row>
        <row r="5115">
          <cell r="B5115" t="str">
            <v>SHT0001176</v>
          </cell>
          <cell r="C5115" t="str">
            <v>减震扣</v>
          </cell>
        </row>
        <row r="5116">
          <cell r="B5116" t="str">
            <v>SHT0001081</v>
          </cell>
          <cell r="C5116" t="str">
            <v>外十字安装尼龙块</v>
          </cell>
        </row>
        <row r="5117">
          <cell r="B5117" t="str">
            <v>SHT0000055</v>
          </cell>
          <cell r="C5117" t="str">
            <v>升降机构调节手柄(前）</v>
          </cell>
        </row>
        <row r="5118">
          <cell r="B5118" t="str">
            <v>SHT0000056</v>
          </cell>
          <cell r="C5118" t="str">
            <v>升降机构调节手柄(后）</v>
          </cell>
        </row>
        <row r="5119">
          <cell r="B5119" t="str">
            <v>SHT0000055</v>
          </cell>
          <cell r="C5119" t="str">
            <v>升降机构调节手柄(前）</v>
          </cell>
        </row>
        <row r="5120">
          <cell r="B5120" t="str">
            <v>SHT0000056</v>
          </cell>
          <cell r="C5120" t="str">
            <v>升降机构调节手柄(后）</v>
          </cell>
        </row>
        <row r="5121">
          <cell r="B5121" t="str">
            <v>RCA0000089</v>
          </cell>
          <cell r="C5121" t="str">
            <v>车门拉手</v>
          </cell>
        </row>
        <row r="5122">
          <cell r="B5122" t="str">
            <v>RCA0000089</v>
          </cell>
          <cell r="C5122" t="str">
            <v>车门拉手</v>
          </cell>
        </row>
        <row r="5123">
          <cell r="B5123" t="str">
            <v>RIM0000088</v>
          </cell>
          <cell r="C5123" t="str">
            <v>2020s球头座</v>
          </cell>
        </row>
        <row r="5124">
          <cell r="B5124" t="str">
            <v>BSP0000050</v>
          </cell>
          <cell r="C5124" t="str">
            <v>升降大拉簧φ2.8</v>
          </cell>
        </row>
        <row r="5125">
          <cell r="B5125" t="str">
            <v>SCS0004086</v>
          </cell>
          <cell r="C5125" t="str">
            <v>B40前排司机调角器手柄</v>
          </cell>
        </row>
        <row r="5126">
          <cell r="B5126" t="str">
            <v>SHT0012573</v>
          </cell>
          <cell r="C5126" t="str">
            <v>靠背横向预埋弯钢丝</v>
          </cell>
        </row>
        <row r="5127">
          <cell r="B5127" t="str">
            <v>SHT0001653</v>
          </cell>
          <cell r="C5127" t="str">
            <v>H5延伸手柄</v>
          </cell>
        </row>
        <row r="5128">
          <cell r="B5128" t="str">
            <v>SHT0001653</v>
          </cell>
          <cell r="C5128" t="str">
            <v>H5延伸手柄</v>
          </cell>
        </row>
        <row r="5129">
          <cell r="B5129" t="str">
            <v>SHT0001049</v>
          </cell>
          <cell r="C5129" t="str">
            <v>仰角调节机构钣金件1</v>
          </cell>
        </row>
        <row r="5130">
          <cell r="B5130" t="str">
            <v>BSP0000084</v>
          </cell>
          <cell r="C5130" t="str">
            <v>欧马克背下部S形弹簧φ4.2</v>
          </cell>
        </row>
        <row r="5131">
          <cell r="B5131" t="str">
            <v>SHT0000449</v>
          </cell>
          <cell r="C5131" t="str">
            <v>H4A司机调角器手柄已喷</v>
          </cell>
        </row>
        <row r="5132">
          <cell r="B5132" t="str">
            <v>SHT0000537</v>
          </cell>
          <cell r="C5132" t="str">
            <v>H4A副司机调角器手柄已喷</v>
          </cell>
        </row>
        <row r="5133">
          <cell r="B5133" t="str">
            <v>BCL0000001</v>
          </cell>
          <cell r="C5133" t="str">
            <v>M3灰固定带卡扣</v>
          </cell>
        </row>
        <row r="5134">
          <cell r="B5134" t="str">
            <v>RSM0010036</v>
          </cell>
          <cell r="C5134" t="str">
            <v>H6补盲弹簧</v>
          </cell>
        </row>
        <row r="5135">
          <cell r="B5135" t="str">
            <v>SHT0000610</v>
          </cell>
          <cell r="C5135" t="str">
            <v>重卡卧铺板条长</v>
          </cell>
        </row>
        <row r="5136">
          <cell r="B5136" t="str">
            <v>TWT0000002</v>
          </cell>
          <cell r="C5136" t="str">
            <v>CO2保护气体</v>
          </cell>
        </row>
        <row r="5137">
          <cell r="B5137" t="str">
            <v>SHT0014044</v>
          </cell>
          <cell r="C5137" t="str">
            <v>吊环隔圈</v>
          </cell>
        </row>
        <row r="5138">
          <cell r="B5138" t="str">
            <v>TSY0010524</v>
          </cell>
          <cell r="C5138" t="str">
            <v>黑色5#反穿拉链</v>
          </cell>
        </row>
        <row r="5139">
          <cell r="B5139" t="str">
            <v>SLT0011491</v>
          </cell>
          <cell r="C5139" t="str">
            <v>副驾左上连接板轴套</v>
          </cell>
        </row>
        <row r="5140">
          <cell r="B5140" t="str">
            <v>SHT0000420</v>
          </cell>
          <cell r="C5140" t="str">
            <v>重卡中间背包装膜</v>
          </cell>
        </row>
        <row r="5141">
          <cell r="B5141" t="str">
            <v>SHT0000420</v>
          </cell>
          <cell r="C5141" t="str">
            <v>重卡中间背包装膜</v>
          </cell>
        </row>
        <row r="5142">
          <cell r="B5142" t="str">
            <v>BFA0000324</v>
          </cell>
          <cell r="C5142" t="str">
            <v>台阶螺母M10</v>
          </cell>
        </row>
        <row r="5143">
          <cell r="B5143" t="str">
            <v>BAS0000029</v>
          </cell>
          <cell r="C5143" t="str">
            <v>连接轴套</v>
          </cell>
        </row>
        <row r="5144">
          <cell r="B5144" t="str">
            <v>SLT0002131</v>
          </cell>
          <cell r="C5144" t="str">
            <v>驾驶员旁侧板固定钢丝</v>
          </cell>
        </row>
        <row r="5145">
          <cell r="B5145" t="str">
            <v>RSM0000321</v>
          </cell>
          <cell r="C5145" t="str">
            <v>A2前下视镜杆装饰盖1</v>
          </cell>
        </row>
        <row r="5146">
          <cell r="B5146" t="str">
            <v>SHT0000990</v>
          </cell>
          <cell r="C5146" t="str">
            <v>罩壳固定线框</v>
          </cell>
        </row>
        <row r="5147">
          <cell r="B5147" t="str">
            <v>SHT0010526</v>
          </cell>
          <cell r="C5147" t="str">
            <v>H5延伸手柄灰</v>
          </cell>
        </row>
        <row r="5148">
          <cell r="B5148" t="str">
            <v>SHT0000172</v>
          </cell>
          <cell r="C5148" t="str">
            <v>左侧调节把手浅灰色</v>
          </cell>
        </row>
        <row r="5149">
          <cell r="B5149" t="str">
            <v>SHT0000183</v>
          </cell>
          <cell r="C5149" t="str">
            <v>右侧调节把手浅灰色</v>
          </cell>
        </row>
        <row r="5150">
          <cell r="B5150" t="str">
            <v>SHT0013245</v>
          </cell>
          <cell r="C5150" t="str">
            <v>刚度调节手轮防护罩</v>
          </cell>
        </row>
        <row r="5151">
          <cell r="B5151" t="str">
            <v>SHT0000172</v>
          </cell>
          <cell r="C5151" t="str">
            <v>左侧调节把手浅灰色</v>
          </cell>
        </row>
        <row r="5152">
          <cell r="B5152" t="str">
            <v>SHT0000183</v>
          </cell>
          <cell r="C5152" t="str">
            <v>右侧调节把手浅灰色</v>
          </cell>
        </row>
        <row r="5153">
          <cell r="B5153" t="str">
            <v>SHT0010843</v>
          </cell>
          <cell r="C5153" t="str">
            <v>座框仰角固定螺栓</v>
          </cell>
        </row>
        <row r="5154">
          <cell r="B5154" t="str">
            <v>SHT0013245</v>
          </cell>
          <cell r="C5154" t="str">
            <v>刚度调节手轮防护罩</v>
          </cell>
        </row>
        <row r="5155">
          <cell r="B5155" t="str">
            <v>REM0001782</v>
          </cell>
          <cell r="C5155" t="str">
            <v>北奔下镜座垫板</v>
          </cell>
        </row>
        <row r="5156">
          <cell r="B5156" t="str">
            <v>BFA0000365</v>
          </cell>
          <cell r="C5156" t="str">
            <v>外六角台阶螺栓3</v>
          </cell>
        </row>
        <row r="5157">
          <cell r="B5157" t="str">
            <v>SHT0012110</v>
          </cell>
          <cell r="C5157" t="str">
            <v>主边罩壳固定钢丝</v>
          </cell>
        </row>
        <row r="5158">
          <cell r="B5158" t="str">
            <v>REM0000917</v>
          </cell>
          <cell r="C5158" t="str">
            <v>B40左镜座垫</v>
          </cell>
        </row>
        <row r="5159">
          <cell r="B5159" t="str">
            <v>REM0000934</v>
          </cell>
          <cell r="C5159" t="str">
            <v>B40右镜座垫</v>
          </cell>
        </row>
        <row r="5160">
          <cell r="B5160" t="str">
            <v>SLT0000121</v>
          </cell>
          <cell r="C5160" t="str">
            <v>时代二排固定片</v>
          </cell>
        </row>
        <row r="5161">
          <cell r="B5161" t="str">
            <v>SHT0010060</v>
          </cell>
          <cell r="C5161" t="str">
            <v>安全带上支撑钢丝</v>
          </cell>
        </row>
        <row r="5162">
          <cell r="B5162" t="str">
            <v>TMA0000584</v>
          </cell>
          <cell r="C5162" t="str">
            <v>540*340*3单瓦楞纸隔板</v>
          </cell>
        </row>
        <row r="5163">
          <cell r="B5163" t="str">
            <v>SHT0001769</v>
          </cell>
          <cell r="C5163" t="str">
            <v>拉线固定支架焊接总成</v>
          </cell>
        </row>
        <row r="5164">
          <cell r="B5164" t="str">
            <v>SHT0010219</v>
          </cell>
          <cell r="C5164" t="str">
            <v>仰角连接异型螺母</v>
          </cell>
        </row>
        <row r="5165">
          <cell r="B5165" t="str">
            <v>SHT0010418</v>
          </cell>
          <cell r="C5165" t="str">
            <v>安全带上支撑钢丝</v>
          </cell>
        </row>
        <row r="5166">
          <cell r="B5166" t="str">
            <v>BFA0000030</v>
          </cell>
          <cell r="C5166" t="str">
            <v>M8螺栓</v>
          </cell>
        </row>
        <row r="5167">
          <cell r="B5167" t="str">
            <v>TST0001279</v>
          </cell>
          <cell r="C5167" t="str">
            <v>圆柱销φ10*50</v>
          </cell>
        </row>
        <row r="5168">
          <cell r="B5168" t="str">
            <v>REM0002741</v>
          </cell>
          <cell r="C5168" t="str">
            <v>德龙转向灯玻璃罩</v>
          </cell>
        </row>
        <row r="5169">
          <cell r="B5169" t="str">
            <v>SLT0000057</v>
          </cell>
          <cell r="C5169" t="str">
            <v>M3司机罩壳欧马可富康色</v>
          </cell>
        </row>
        <row r="5170">
          <cell r="B5170" t="str">
            <v>SHT0001138</v>
          </cell>
          <cell r="C5170" t="str">
            <v>左侧升降操作手柄（前）</v>
          </cell>
        </row>
        <row r="5171">
          <cell r="B5171" t="str">
            <v>SHT0002772</v>
          </cell>
          <cell r="C5171" t="str">
            <v>右侧升降操作手柄（前）</v>
          </cell>
        </row>
        <row r="5172">
          <cell r="B5172" t="str">
            <v>BAS0000039</v>
          </cell>
          <cell r="C5172" t="str">
            <v>外绞架套</v>
          </cell>
        </row>
        <row r="5173">
          <cell r="B5173" t="str">
            <v>SHT0002037</v>
          </cell>
          <cell r="C5173" t="str">
            <v>外绞架轴套</v>
          </cell>
        </row>
        <row r="5174">
          <cell r="B5174" t="str">
            <v>SCS0004181</v>
          </cell>
          <cell r="C5174" t="str">
            <v>B40L中改座垫织带组合件</v>
          </cell>
        </row>
        <row r="5175">
          <cell r="B5175" t="str">
            <v>SLT0000522</v>
          </cell>
          <cell r="C5175" t="str">
            <v>K1侧翻挂钩支架</v>
          </cell>
        </row>
        <row r="5176">
          <cell r="B5176" t="str">
            <v>BFA0000620</v>
          </cell>
          <cell r="C5176" t="str">
            <v>ф10×45（内方螺丝）</v>
          </cell>
        </row>
        <row r="5177">
          <cell r="B5177" t="str">
            <v>SCS0004181</v>
          </cell>
          <cell r="C5177" t="str">
            <v>B40L中改座垫织带组合件</v>
          </cell>
        </row>
        <row r="5178">
          <cell r="B5178" t="str">
            <v>SHT0014206</v>
          </cell>
          <cell r="C5178" t="str">
            <v>下框连接梁螺母柱</v>
          </cell>
        </row>
        <row r="5179">
          <cell r="B5179" t="str">
            <v>SHT0013013</v>
          </cell>
          <cell r="C5179" t="str">
            <v>L5000前升降手柄(灰)</v>
          </cell>
        </row>
        <row r="5180">
          <cell r="B5180" t="str">
            <v>SHT0013014</v>
          </cell>
          <cell r="C5180" t="str">
            <v>L5000后升降手柄(灰)</v>
          </cell>
        </row>
        <row r="5181">
          <cell r="B5181" t="str">
            <v>REM0000837</v>
          </cell>
          <cell r="C5181" t="str">
            <v>M50N线束合件插接器</v>
          </cell>
        </row>
        <row r="5182">
          <cell r="B5182" t="str">
            <v>SLT0010335</v>
          </cell>
          <cell r="C5182" t="str">
            <v>驾驶员侧翼支撑钢丝</v>
          </cell>
        </row>
        <row r="5183">
          <cell r="B5183" t="str">
            <v>SHT0001887</v>
          </cell>
          <cell r="C5183" t="str">
            <v>下限位缓冲块组件</v>
          </cell>
        </row>
        <row r="5184">
          <cell r="B5184" t="str">
            <v>SHT0002319</v>
          </cell>
          <cell r="C5184" t="str">
            <v>支撑块</v>
          </cell>
        </row>
        <row r="5185">
          <cell r="B5185" t="str">
            <v>SLT0002667</v>
          </cell>
          <cell r="C5185" t="str">
            <v>驾驶员靠背支撑钢丝F</v>
          </cell>
        </row>
        <row r="5186">
          <cell r="B5186" t="str">
            <v>SHT0000142</v>
          </cell>
          <cell r="C5186" t="str">
            <v>H3主驾驶座调节把手后左正</v>
          </cell>
        </row>
        <row r="5187">
          <cell r="B5187" t="str">
            <v>SHT0000158</v>
          </cell>
          <cell r="C5187" t="str">
            <v>H3主驾驶座调节把手前右副</v>
          </cell>
        </row>
        <row r="5188">
          <cell r="B5188" t="str">
            <v>SHT0000142</v>
          </cell>
          <cell r="C5188" t="str">
            <v>H3主驾驶座调节把手后左正</v>
          </cell>
        </row>
        <row r="5189">
          <cell r="B5189" t="str">
            <v>SHT0000158</v>
          </cell>
          <cell r="C5189" t="str">
            <v>H3主驾驶座调节把手前右副</v>
          </cell>
        </row>
        <row r="5190">
          <cell r="B5190" t="str">
            <v>BFA0000631</v>
          </cell>
          <cell r="C5190" t="str">
            <v>φ10*65高强内方螺丝</v>
          </cell>
        </row>
        <row r="5191">
          <cell r="B5191" t="str">
            <v>SLT0000216</v>
          </cell>
          <cell r="C5191" t="str">
            <v>三人垫后排支架垫块</v>
          </cell>
        </row>
        <row r="5192">
          <cell r="B5192" t="str">
            <v>SHT0012037</v>
          </cell>
          <cell r="C5192" t="str">
            <v>升降连杆固定轴套</v>
          </cell>
        </row>
        <row r="5193">
          <cell r="B5193" t="str">
            <v>TST0000122</v>
          </cell>
          <cell r="C5193" t="str">
            <v>M18(黑螺母)</v>
          </cell>
        </row>
        <row r="5194">
          <cell r="B5194" t="str">
            <v>RSM0000322</v>
          </cell>
          <cell r="C5194" t="str">
            <v>A2前下视镜杆装饰盖2</v>
          </cell>
        </row>
        <row r="5195">
          <cell r="B5195" t="str">
            <v>TMA0000560</v>
          </cell>
          <cell r="C5195" t="str">
            <v>隔板500*440</v>
          </cell>
        </row>
        <row r="5196">
          <cell r="B5196" t="str">
            <v>SCS0004044</v>
          </cell>
          <cell r="C5196" t="str">
            <v>B40L地锁解锁拉带总成</v>
          </cell>
        </row>
        <row r="5197">
          <cell r="B5197" t="str">
            <v>SHT0011327</v>
          </cell>
          <cell r="C5197" t="str">
            <v>塑料卡扣</v>
          </cell>
        </row>
        <row r="5198">
          <cell r="B5198" t="str">
            <v>SCS0004044</v>
          </cell>
          <cell r="C5198" t="str">
            <v>B40L地锁解锁拉带总成</v>
          </cell>
        </row>
        <row r="5199">
          <cell r="B5199" t="str">
            <v>SHT0001180</v>
          </cell>
          <cell r="C5199" t="str">
            <v>手轮支架</v>
          </cell>
        </row>
        <row r="5200">
          <cell r="B5200" t="str">
            <v>REM0002660</v>
          </cell>
          <cell r="C5200" t="str">
            <v>德龙转向灯底座</v>
          </cell>
        </row>
        <row r="5201">
          <cell r="B5201" t="str">
            <v>BSP0000059</v>
          </cell>
          <cell r="C5201" t="str">
            <v>仿丰田弹簧</v>
          </cell>
        </row>
        <row r="5202">
          <cell r="B5202" t="str">
            <v>BSP0000059</v>
          </cell>
          <cell r="C5202" t="str">
            <v>仿丰田弹簧</v>
          </cell>
        </row>
        <row r="5203">
          <cell r="B5203" t="str">
            <v>SLT0000084</v>
          </cell>
          <cell r="C5203" t="str">
            <v>M3欧马可大背折手把</v>
          </cell>
        </row>
        <row r="5204">
          <cell r="B5204" t="str">
            <v>SLT0000736</v>
          </cell>
          <cell r="C5204" t="str">
            <v>M3大背折叠器手把手</v>
          </cell>
        </row>
        <row r="5205">
          <cell r="B5205" t="str">
            <v>SLT0002355</v>
          </cell>
          <cell r="C5205" t="str">
            <v>M3副司机大折手柄富康</v>
          </cell>
        </row>
        <row r="5206">
          <cell r="B5206" t="str">
            <v>SCS0004196</v>
          </cell>
          <cell r="C5206" t="str">
            <v>侧头枕防护罩</v>
          </cell>
        </row>
        <row r="5207">
          <cell r="B5207" t="str">
            <v>SHT0000247</v>
          </cell>
          <cell r="C5207" t="str">
            <v>右侧前升降把手浅灰色</v>
          </cell>
        </row>
        <row r="5208">
          <cell r="B5208" t="str">
            <v>SHT0000248</v>
          </cell>
          <cell r="C5208" t="str">
            <v>右侧后升降把手浅灰色</v>
          </cell>
        </row>
        <row r="5209">
          <cell r="B5209" t="str">
            <v>SCS0004196</v>
          </cell>
          <cell r="C5209" t="str">
            <v>侧头枕防护罩</v>
          </cell>
        </row>
        <row r="5210">
          <cell r="B5210" t="str">
            <v>SHT0000247</v>
          </cell>
          <cell r="C5210" t="str">
            <v>右侧前升降把手浅灰色</v>
          </cell>
        </row>
        <row r="5211">
          <cell r="B5211" t="str">
            <v>SHT0000248</v>
          </cell>
          <cell r="C5211" t="str">
            <v>右侧后升降把手浅灰色</v>
          </cell>
        </row>
        <row r="5212">
          <cell r="B5212" t="str">
            <v>SHT0010081</v>
          </cell>
          <cell r="C5212" t="str">
            <v>靠背板支撑钢丝1</v>
          </cell>
        </row>
        <row r="5213">
          <cell r="B5213" t="str">
            <v>SHT0002549</v>
          </cell>
          <cell r="C5213" t="str">
            <v>弹簧上部固定片</v>
          </cell>
        </row>
        <row r="5214">
          <cell r="B5214" t="str">
            <v>TSY0000705</v>
          </cell>
          <cell r="C5214" t="str">
            <v>扣条KT-17-30</v>
          </cell>
        </row>
        <row r="5215">
          <cell r="B5215" t="str">
            <v>REM0000636</v>
          </cell>
          <cell r="C5215" t="str">
            <v>一汽MV3下镜座垫片左</v>
          </cell>
        </row>
        <row r="5216">
          <cell r="B5216" t="str">
            <v>REM0000640</v>
          </cell>
          <cell r="C5216" t="str">
            <v>一汽MV3下镜座垫片右</v>
          </cell>
        </row>
        <row r="5217">
          <cell r="B5217" t="str">
            <v>BFA0000482</v>
          </cell>
          <cell r="C5217" t="str">
            <v>φ12*45达克罗外方螺栓</v>
          </cell>
        </row>
        <row r="5218">
          <cell r="B5218" t="str">
            <v>REM0000620</v>
          </cell>
          <cell r="C5218" t="str">
            <v>转轴防尘帽二</v>
          </cell>
        </row>
        <row r="5219">
          <cell r="B5219" t="str">
            <v>BFA0000482</v>
          </cell>
          <cell r="C5219" t="str">
            <v>φ12*45达克罗外方螺栓</v>
          </cell>
        </row>
        <row r="5220">
          <cell r="B5220" t="str">
            <v>SLT0002014</v>
          </cell>
          <cell r="C5220" t="str">
            <v>L项目轴套</v>
          </cell>
        </row>
        <row r="5221">
          <cell r="B5221" t="str">
            <v>TST0000322</v>
          </cell>
          <cell r="C5221" t="str">
            <v>油封</v>
          </cell>
        </row>
        <row r="5222">
          <cell r="B5222" t="str">
            <v>TST0000116</v>
          </cell>
          <cell r="C5222" t="str">
            <v>ф10×70（内方螺丝）</v>
          </cell>
        </row>
        <row r="5223">
          <cell r="B5223" t="str">
            <v>RSM0000213</v>
          </cell>
          <cell r="C5223" t="str">
            <v>北奔下镜座（喷涂）</v>
          </cell>
        </row>
        <row r="5224">
          <cell r="B5224" t="str">
            <v>REM0000780</v>
          </cell>
          <cell r="C5224" t="str">
            <v>C30D线束合件插接器</v>
          </cell>
        </row>
        <row r="5225">
          <cell r="B5225" t="str">
            <v>SHT0011375</v>
          </cell>
          <cell r="C5225" t="str">
            <v>H6扶手胶塞堵盖</v>
          </cell>
        </row>
        <row r="5226">
          <cell r="B5226" t="str">
            <v>TSY0010264</v>
          </cell>
          <cell r="C5226" t="str">
            <v>5#尼龙闭口黑色拉锁50cm</v>
          </cell>
        </row>
        <row r="5227">
          <cell r="B5227" t="str">
            <v>SHT0001109</v>
          </cell>
          <cell r="C5227" t="str">
            <v>调节臂1</v>
          </cell>
        </row>
        <row r="5228">
          <cell r="B5228" t="str">
            <v>SHT0010820</v>
          </cell>
          <cell r="C5228" t="str">
            <v>水平减震解锁钣金</v>
          </cell>
        </row>
        <row r="5229">
          <cell r="B5229" t="str">
            <v>SCS0004166</v>
          </cell>
          <cell r="C5229" t="str">
            <v>右侧地锁缓冲橡胶块</v>
          </cell>
        </row>
        <row r="5230">
          <cell r="B5230" t="str">
            <v>SCS0004180</v>
          </cell>
          <cell r="C5230" t="str">
            <v>左侧地锁缓冲橡胶块</v>
          </cell>
        </row>
        <row r="5231">
          <cell r="B5231" t="str">
            <v>BFA0000492</v>
          </cell>
          <cell r="C5231" t="str">
            <v>M8*80内方螺栓(黑达克罗)</v>
          </cell>
        </row>
        <row r="5232">
          <cell r="B5232" t="str">
            <v>BFA0000492</v>
          </cell>
          <cell r="C5232" t="str">
            <v>M8*80内方螺栓(黑达克罗)</v>
          </cell>
        </row>
        <row r="5233">
          <cell r="B5233" t="str">
            <v>SLT0000232</v>
          </cell>
          <cell r="C5233" t="str">
            <v>6486跨座（膜）</v>
          </cell>
        </row>
        <row r="5234">
          <cell r="B5234" t="str">
            <v>BFA0000325</v>
          </cell>
          <cell r="C5234" t="str">
            <v>安全带扣螺母7/16</v>
          </cell>
        </row>
        <row r="5235">
          <cell r="B5235" t="str">
            <v>TSY0000863</v>
          </cell>
          <cell r="C5235" t="str">
            <v>吊紧带KT-135-2-870</v>
          </cell>
        </row>
        <row r="5236">
          <cell r="B5236" t="str">
            <v>SHT0000455</v>
          </cell>
          <cell r="C5236" t="str">
            <v>H4升降开关底座</v>
          </cell>
        </row>
        <row r="5237">
          <cell r="B5237" t="str">
            <v>RSM0000026</v>
          </cell>
          <cell r="C5237" t="str">
            <v>奥驰补盲镜安装板</v>
          </cell>
        </row>
        <row r="5238">
          <cell r="B5238" t="str">
            <v>SCS0004136</v>
          </cell>
          <cell r="C5238" t="str">
            <v>B40L六分座椅扶手压板</v>
          </cell>
        </row>
        <row r="5239">
          <cell r="B5239" t="str">
            <v>SHT0010218</v>
          </cell>
          <cell r="C5239" t="str">
            <v>减震器连接异型螺母</v>
          </cell>
        </row>
        <row r="5240">
          <cell r="B5240" t="str">
            <v>SHT0010890</v>
          </cell>
          <cell r="C5240" t="str">
            <v>翻转限位钣金安装轴</v>
          </cell>
        </row>
        <row r="5241">
          <cell r="B5241" t="str">
            <v>SHT0011825</v>
          </cell>
          <cell r="C5241" t="str">
            <v>仰角调节机构阶梯轴</v>
          </cell>
        </row>
        <row r="5242">
          <cell r="B5242" t="str">
            <v>BFA0000429</v>
          </cell>
          <cell r="C5242" t="str">
            <v>地脚定位销轴</v>
          </cell>
        </row>
        <row r="5243">
          <cell r="B5243" t="str">
            <v>REM0001685</v>
          </cell>
          <cell r="C5243" t="str">
            <v>H3下镜座垫</v>
          </cell>
        </row>
        <row r="5244">
          <cell r="B5244" t="str">
            <v>SCS0004186</v>
          </cell>
          <cell r="C5244" t="str">
            <v>B40L中改左座椅左侧内饰盖</v>
          </cell>
        </row>
        <row r="5245">
          <cell r="B5245" t="str">
            <v>SCS0004200</v>
          </cell>
          <cell r="C5245" t="str">
            <v>B40L中改左座椅右侧内饰盖</v>
          </cell>
        </row>
        <row r="5246">
          <cell r="B5246" t="str">
            <v>SCS0004186</v>
          </cell>
          <cell r="C5246" t="str">
            <v>B40L中改左座椅左侧内饰盖</v>
          </cell>
        </row>
        <row r="5247">
          <cell r="B5247" t="str">
            <v>SCS0004200</v>
          </cell>
          <cell r="C5247" t="str">
            <v>B40L中改左座椅右侧内饰盖</v>
          </cell>
        </row>
        <row r="5248">
          <cell r="B5248" t="str">
            <v>REM0001746</v>
          </cell>
          <cell r="C5248" t="str">
            <v>1600通边</v>
          </cell>
        </row>
        <row r="5249">
          <cell r="B5249" t="str">
            <v>SBS0010048</v>
          </cell>
          <cell r="C5249" t="str">
            <v>塑胶解锁左手把</v>
          </cell>
        </row>
        <row r="5250">
          <cell r="B5250" t="str">
            <v>SBS0010049</v>
          </cell>
          <cell r="C5250" t="str">
            <v>塑胶解锁右手把</v>
          </cell>
        </row>
        <row r="5251">
          <cell r="B5251" t="str">
            <v>SBS0010166</v>
          </cell>
          <cell r="C5251" t="str">
            <v>K1解锁把手（右）双人</v>
          </cell>
        </row>
        <row r="5252">
          <cell r="B5252" t="str">
            <v>SBS0010168</v>
          </cell>
          <cell r="C5252" t="str">
            <v>K1解锁把手（左）双人</v>
          </cell>
        </row>
        <row r="5253">
          <cell r="B5253" t="str">
            <v>SHT0000527</v>
          </cell>
          <cell r="C5253" t="str">
            <v>欧曼升级正副坐垫包装膜</v>
          </cell>
        </row>
        <row r="5254">
          <cell r="B5254" t="str">
            <v>SLT0000374</v>
          </cell>
          <cell r="C5254" t="str">
            <v>K1解锁把手（左）双人</v>
          </cell>
        </row>
        <row r="5255">
          <cell r="B5255" t="str">
            <v>SLT0000375</v>
          </cell>
          <cell r="C5255" t="str">
            <v>K1解锁把手（右）双人</v>
          </cell>
        </row>
        <row r="5256">
          <cell r="B5256" t="str">
            <v>SHT0000527</v>
          </cell>
          <cell r="C5256" t="str">
            <v>欧曼升级正副坐垫包装膜</v>
          </cell>
        </row>
        <row r="5257">
          <cell r="B5257" t="str">
            <v>SHT0010356</v>
          </cell>
          <cell r="C5257" t="str">
            <v>靠背调节手柄销轴</v>
          </cell>
        </row>
        <row r="5258">
          <cell r="B5258" t="str">
            <v>SHT0010356</v>
          </cell>
          <cell r="C5258" t="str">
            <v>靠背调节手柄销轴</v>
          </cell>
        </row>
        <row r="5259">
          <cell r="B5259" t="str">
            <v>BEC0000045</v>
          </cell>
          <cell r="C5259" t="str">
            <v>DJ7031Y-3-11/2插台</v>
          </cell>
        </row>
        <row r="5260">
          <cell r="B5260" t="str">
            <v>BEC0000046</v>
          </cell>
          <cell r="C5260" t="str">
            <v>出口捷运插台</v>
          </cell>
        </row>
        <row r="5261">
          <cell r="B5261" t="str">
            <v>SLT0000805</v>
          </cell>
          <cell r="C5261" t="str">
            <v>M4大背折叠塑料把手灰</v>
          </cell>
        </row>
        <row r="5262">
          <cell r="B5262" t="str">
            <v>REM0002640</v>
          </cell>
          <cell r="C5262" t="str">
            <v>曼项目弹簧压盖</v>
          </cell>
        </row>
        <row r="5263">
          <cell r="B5263" t="str">
            <v>TSY0010067</v>
          </cell>
          <cell r="C5263" t="str">
            <v>绒布100g/㎡</v>
          </cell>
        </row>
        <row r="5264">
          <cell r="B5264" t="str">
            <v>REM0002640</v>
          </cell>
          <cell r="C5264" t="str">
            <v>曼项目弹簧压盖</v>
          </cell>
        </row>
        <row r="5265">
          <cell r="B5265" t="str">
            <v>TSY0000537</v>
          </cell>
          <cell r="C5265" t="str">
            <v>棕色拉锁95cm</v>
          </cell>
        </row>
        <row r="5266">
          <cell r="B5266" t="str">
            <v>SCS0004190</v>
          </cell>
          <cell r="C5266" t="str">
            <v>扶手限位饰盖</v>
          </cell>
        </row>
        <row r="5267">
          <cell r="B5267" t="str">
            <v>SHT0012147</v>
          </cell>
          <cell r="C5267" t="str">
            <v>卡板限位塑料件</v>
          </cell>
        </row>
        <row r="5268">
          <cell r="B5268" t="str">
            <v>TSY0000349</v>
          </cell>
          <cell r="C5268" t="str">
            <v>黑色拉锁95cm</v>
          </cell>
        </row>
        <row r="5269">
          <cell r="B5269" t="str">
            <v>TSY0000540</v>
          </cell>
          <cell r="C5269" t="str">
            <v>灰色拉锁95cm</v>
          </cell>
        </row>
        <row r="5270">
          <cell r="B5270" t="str">
            <v>SHT0001083</v>
          </cell>
          <cell r="C5270" t="str">
            <v>上框前连接支架</v>
          </cell>
        </row>
        <row r="5271">
          <cell r="B5271" t="str">
            <v>REM0003165</v>
          </cell>
          <cell r="C5271" t="str">
            <v>1029镜头卡子</v>
          </cell>
        </row>
        <row r="5272">
          <cell r="B5272" t="str">
            <v>SCS0004634</v>
          </cell>
          <cell r="C5272" t="str">
            <v>右侧内补强板</v>
          </cell>
        </row>
        <row r="5273">
          <cell r="B5273" t="str">
            <v>SCS0004635</v>
          </cell>
          <cell r="C5273" t="str">
            <v>左侧内补强板</v>
          </cell>
        </row>
        <row r="5274">
          <cell r="B5274" t="str">
            <v>TSY0000268</v>
          </cell>
          <cell r="C5274" t="str">
            <v>吊紧带KT-135-2-780</v>
          </cell>
        </row>
        <row r="5275">
          <cell r="B5275" t="str">
            <v>SHT0011392</v>
          </cell>
          <cell r="C5275" t="str">
            <v>导向销</v>
          </cell>
        </row>
        <row r="5276">
          <cell r="B5276" t="str">
            <v>SHT0011444</v>
          </cell>
          <cell r="C5276" t="str">
            <v>刺毛条下</v>
          </cell>
        </row>
        <row r="5277">
          <cell r="B5277" t="str">
            <v>BFA0000775</v>
          </cell>
          <cell r="C5277" t="str">
            <v>司机背右旋转阶梯螺栓</v>
          </cell>
        </row>
        <row r="5278">
          <cell r="B5278" t="str">
            <v>SHT0011392</v>
          </cell>
          <cell r="C5278" t="str">
            <v>导向销</v>
          </cell>
        </row>
        <row r="5279">
          <cell r="B5279" t="str">
            <v>SLT0002205</v>
          </cell>
          <cell r="C5279" t="str">
            <v>前排靠背复位卷簧限位支架</v>
          </cell>
        </row>
        <row r="5280">
          <cell r="B5280" t="str">
            <v>RCA0000083</v>
          </cell>
          <cell r="C5280" t="str">
            <v>铰链芯轴</v>
          </cell>
        </row>
        <row r="5281">
          <cell r="B5281" t="str">
            <v>RCA0000083</v>
          </cell>
          <cell r="C5281" t="str">
            <v>铰链芯轴</v>
          </cell>
        </row>
        <row r="5282">
          <cell r="B5282" t="str">
            <v>REM0003162</v>
          </cell>
          <cell r="C5282" t="str">
            <v>1029紧固件(440)</v>
          </cell>
        </row>
        <row r="5283">
          <cell r="B5283" t="str">
            <v>SLT0000683</v>
          </cell>
          <cell r="C5283" t="str">
            <v>M3司机手柄欧马可（灰）</v>
          </cell>
        </row>
        <row r="5284">
          <cell r="B5284" t="str">
            <v>BFA0000446</v>
          </cell>
          <cell r="C5284" t="str">
            <v>捷运前下视镜下紧固件</v>
          </cell>
        </row>
        <row r="5285">
          <cell r="B5285" t="str">
            <v>BFA0000446</v>
          </cell>
          <cell r="C5285" t="str">
            <v>捷运前下视镜下紧固件</v>
          </cell>
        </row>
        <row r="5286">
          <cell r="B5286" t="str">
            <v>BFA0000299</v>
          </cell>
          <cell r="C5286" t="str">
            <v>靠背台阶螺栓</v>
          </cell>
        </row>
        <row r="5287">
          <cell r="B5287" t="str">
            <v>SCS0005792</v>
          </cell>
          <cell r="C5287" t="str">
            <v>无油轴套19*21*28*8</v>
          </cell>
        </row>
        <row r="5288">
          <cell r="B5288" t="str">
            <v>BAS0000032</v>
          </cell>
          <cell r="C5288" t="str">
            <v>座垫前倾角定位片衬套</v>
          </cell>
        </row>
        <row r="5289">
          <cell r="B5289" t="str">
            <v>SCS0005792</v>
          </cell>
          <cell r="C5289" t="str">
            <v>无油轴套19*21*28*8</v>
          </cell>
        </row>
        <row r="5290">
          <cell r="B5290" t="str">
            <v>BEC0000041</v>
          </cell>
          <cell r="C5290" t="str">
            <v>1029室灯泡12V</v>
          </cell>
        </row>
        <row r="5291">
          <cell r="B5291" t="str">
            <v>BEC0000042</v>
          </cell>
          <cell r="C5291" t="str">
            <v>1029室灯泡24V</v>
          </cell>
        </row>
        <row r="5292">
          <cell r="B5292" t="str">
            <v>REM0002274</v>
          </cell>
          <cell r="C5292" t="str">
            <v>C7主镜阻尼片</v>
          </cell>
        </row>
        <row r="5293">
          <cell r="B5293" t="str">
            <v>TST0001753</v>
          </cell>
          <cell r="C5293" t="str">
            <v>小针板螺丝</v>
          </cell>
        </row>
        <row r="5294">
          <cell r="B5294" t="str">
            <v>BFA0000380</v>
          </cell>
          <cell r="C5294" t="str">
            <v>前支撑固定轴</v>
          </cell>
        </row>
        <row r="5295">
          <cell r="B5295" t="str">
            <v>SHT0001146</v>
          </cell>
          <cell r="C5295" t="str">
            <v>下限位缓冲块组件</v>
          </cell>
        </row>
        <row r="5296">
          <cell r="B5296" t="str">
            <v>SHT0013987</v>
          </cell>
          <cell r="C5296" t="str">
            <v>下限位缓冲块</v>
          </cell>
        </row>
        <row r="5297">
          <cell r="B5297" t="str">
            <v>SLT0002544</v>
          </cell>
          <cell r="C5297" t="str">
            <v>调角器下连接板下加强板</v>
          </cell>
        </row>
        <row r="5298">
          <cell r="B5298" t="str">
            <v>SLT0000227</v>
          </cell>
          <cell r="C5298" t="str">
            <v>6486折叠椅腿垫块</v>
          </cell>
        </row>
        <row r="5299">
          <cell r="B5299" t="str">
            <v>SLT0010679</v>
          </cell>
          <cell r="C5299" t="str">
            <v>左侧护板固定钣金</v>
          </cell>
        </row>
        <row r="5300">
          <cell r="B5300" t="str">
            <v>SCS0004316</v>
          </cell>
          <cell r="C5300" t="str">
            <v>靠背扶手支撑钢丝</v>
          </cell>
        </row>
        <row r="5301">
          <cell r="B5301" t="str">
            <v>SCS0007067</v>
          </cell>
          <cell r="C5301" t="str">
            <v>靠背泡沫横向钢丝上部</v>
          </cell>
        </row>
        <row r="5302">
          <cell r="B5302" t="str">
            <v>SLT0010527</v>
          </cell>
          <cell r="C5302" t="str">
            <v>后轴连接轴</v>
          </cell>
        </row>
        <row r="5303">
          <cell r="B5303" t="str">
            <v>REM0000289</v>
          </cell>
          <cell r="C5303" t="str">
            <v>亮剑胶帽</v>
          </cell>
        </row>
        <row r="5304">
          <cell r="B5304" t="str">
            <v>RSM0000138</v>
          </cell>
          <cell r="C5304" t="str">
            <v>JL01补盲镜镜座胶垫</v>
          </cell>
        </row>
        <row r="5305">
          <cell r="B5305" t="str">
            <v>BFA0000338</v>
          </cell>
          <cell r="C5305" t="str">
            <v>后排靠背台阶铆钉</v>
          </cell>
        </row>
        <row r="5306">
          <cell r="B5306" t="str">
            <v>SHT0001079</v>
          </cell>
          <cell r="C5306" t="str">
            <v>限位块</v>
          </cell>
        </row>
        <row r="5307">
          <cell r="B5307" t="str">
            <v>SHT0001133</v>
          </cell>
          <cell r="C5307" t="str">
            <v>减震垫支撑板组件</v>
          </cell>
        </row>
        <row r="5308">
          <cell r="B5308" t="str">
            <v>SLT0010701</v>
          </cell>
          <cell r="C5308" t="str">
            <v>扶手总成堵盖</v>
          </cell>
        </row>
        <row r="5309">
          <cell r="B5309" t="str">
            <v>SLT0002207</v>
          </cell>
          <cell r="C5309" t="str">
            <v>靠背风扇安装板</v>
          </cell>
        </row>
        <row r="5310">
          <cell r="B5310" t="str">
            <v>BFA0000675</v>
          </cell>
          <cell r="C5310" t="str">
            <v>（306）12*30法兰螺栓</v>
          </cell>
        </row>
        <row r="5311">
          <cell r="B5311" t="str">
            <v>BFA0000838</v>
          </cell>
          <cell r="C5311" t="str">
            <v>10*45内方黑达克罗螺栓</v>
          </cell>
        </row>
        <row r="5312">
          <cell r="B5312" t="str">
            <v>REM0001673</v>
          </cell>
          <cell r="C5312" t="str">
            <v>A2前下视胶垫1</v>
          </cell>
        </row>
        <row r="5313">
          <cell r="B5313" t="str">
            <v>SCS0003391</v>
          </cell>
          <cell r="C5313" t="str">
            <v>B40L中改扶手泡棉加强板</v>
          </cell>
        </row>
        <row r="5314">
          <cell r="B5314" t="str">
            <v>TMA0000569</v>
          </cell>
          <cell r="C5314" t="str">
            <v>气泡袋900*400</v>
          </cell>
        </row>
        <row r="5315">
          <cell r="B5315" t="str">
            <v>SCS0003391</v>
          </cell>
          <cell r="C5315" t="str">
            <v>B40L中改扶手泡棉加强板</v>
          </cell>
        </row>
        <row r="5316">
          <cell r="B5316" t="str">
            <v>SCS0007072</v>
          </cell>
          <cell r="C5316" t="str">
            <v>泡沫芯部左侧竖向内嵌钢丝</v>
          </cell>
        </row>
        <row r="5317">
          <cell r="B5317" t="str">
            <v>BFA0000675</v>
          </cell>
          <cell r="C5317" t="str">
            <v>（306）12*30法兰螺栓</v>
          </cell>
        </row>
        <row r="5318">
          <cell r="B5318" t="str">
            <v>TST0001280</v>
          </cell>
          <cell r="C5318" t="str">
            <v>圆柱销φ10*40</v>
          </cell>
        </row>
        <row r="5319">
          <cell r="B5319" t="str">
            <v>SHT0000405</v>
          </cell>
          <cell r="C5319" t="str">
            <v>SQDZ副驾驶座角调把手黄</v>
          </cell>
        </row>
        <row r="5320">
          <cell r="B5320" t="str">
            <v>SHT0000425</v>
          </cell>
          <cell r="C5320" t="str">
            <v>调节手柄右黑色</v>
          </cell>
        </row>
        <row r="5321">
          <cell r="B5321" t="str">
            <v>SHT0000519</v>
          </cell>
          <cell r="C5321" t="str">
            <v>SQDZ 主驾驶座角调把手黄</v>
          </cell>
        </row>
        <row r="5322">
          <cell r="B5322" t="str">
            <v>SHT0012432</v>
          </cell>
          <cell r="C5322" t="str">
            <v>驾驶员调角器手柄</v>
          </cell>
        </row>
        <row r="5323">
          <cell r="B5323" t="str">
            <v>SHT0012433</v>
          </cell>
          <cell r="C5323" t="str">
            <v>副驾驶员调角器手柄</v>
          </cell>
        </row>
        <row r="5324">
          <cell r="B5324" t="str">
            <v>SHT0000425</v>
          </cell>
          <cell r="C5324" t="str">
            <v>调节手柄右黑色</v>
          </cell>
        </row>
        <row r="5325">
          <cell r="B5325" t="str">
            <v>SHT0000519</v>
          </cell>
          <cell r="C5325" t="str">
            <v>SQDZ 主驾驶座角调把手黄</v>
          </cell>
        </row>
        <row r="5326">
          <cell r="B5326" t="str">
            <v>SHT0010220</v>
          </cell>
          <cell r="C5326" t="str">
            <v>仰角连杆2</v>
          </cell>
        </row>
        <row r="5327">
          <cell r="B5327" t="str">
            <v>BFA0000490</v>
          </cell>
          <cell r="C5327" t="str">
            <v>M8*70内方螺栓(黑锌)</v>
          </cell>
        </row>
        <row r="5328">
          <cell r="B5328" t="str">
            <v>TSY0000247</v>
          </cell>
          <cell r="C5328" t="str">
            <v>黑色拉锁50cm</v>
          </cell>
        </row>
        <row r="5329">
          <cell r="B5329" t="str">
            <v>BFA0000490</v>
          </cell>
          <cell r="C5329" t="str">
            <v>M8*70内方螺栓(黑锌)</v>
          </cell>
        </row>
        <row r="5330">
          <cell r="B5330" t="str">
            <v>BAS0000040</v>
          </cell>
          <cell r="C5330" t="str">
            <v>内绞架套</v>
          </cell>
        </row>
        <row r="5331">
          <cell r="B5331" t="str">
            <v>BCL0010005</v>
          </cell>
          <cell r="C5331" t="str">
            <v>钣金扎带</v>
          </cell>
        </row>
        <row r="5332">
          <cell r="B5332" t="str">
            <v>SHT0000521</v>
          </cell>
          <cell r="C5332" t="str">
            <v>重卡腰部调整手柄</v>
          </cell>
        </row>
        <row r="5333">
          <cell r="B5333" t="str">
            <v>BCL0010005</v>
          </cell>
          <cell r="C5333" t="str">
            <v>钣金扎带</v>
          </cell>
        </row>
        <row r="5334">
          <cell r="B5334" t="str">
            <v>BCL0010013</v>
          </cell>
          <cell r="C5334" t="str">
            <v>卡钣金扎带</v>
          </cell>
        </row>
        <row r="5335">
          <cell r="B5335" t="str">
            <v>SHT0000521</v>
          </cell>
          <cell r="C5335" t="str">
            <v>重卡腰部调整手柄</v>
          </cell>
        </row>
        <row r="5336">
          <cell r="B5336" t="str">
            <v>BFA0000347</v>
          </cell>
          <cell r="C5336" t="str">
            <v>转轴</v>
          </cell>
        </row>
        <row r="5337">
          <cell r="B5337" t="str">
            <v>BFA0000599</v>
          </cell>
          <cell r="C5337" t="str">
            <v>内方螺丝6*100</v>
          </cell>
        </row>
        <row r="5338">
          <cell r="B5338" t="str">
            <v>BPC0000019</v>
          </cell>
          <cell r="C5338" t="str">
            <v>黑色防护胶管φ12mm</v>
          </cell>
        </row>
        <row r="5339">
          <cell r="B5339" t="str">
            <v>BPC0000019</v>
          </cell>
          <cell r="C5339" t="str">
            <v>黑色防护胶管φ12mm</v>
          </cell>
        </row>
        <row r="5340">
          <cell r="B5340" t="str">
            <v>REM0001867</v>
          </cell>
          <cell r="C5340" t="str">
            <v>200广角镜托</v>
          </cell>
        </row>
        <row r="5341">
          <cell r="B5341" t="str">
            <v>RCA0000087</v>
          </cell>
          <cell r="C5341" t="str">
            <v>B40L铰链大盖</v>
          </cell>
        </row>
        <row r="5342">
          <cell r="B5342" t="str">
            <v>RSM0000040</v>
          </cell>
          <cell r="C5342" t="str">
            <v>ETX补盲镜座装饰盖</v>
          </cell>
        </row>
        <row r="5343">
          <cell r="B5343" t="str">
            <v>BSP0000063</v>
          </cell>
          <cell r="C5343" t="str">
            <v>捷运弹簧</v>
          </cell>
        </row>
        <row r="5344">
          <cell r="B5344" t="str">
            <v>BSP0000063</v>
          </cell>
          <cell r="C5344" t="str">
            <v>捷运弹簧</v>
          </cell>
        </row>
        <row r="5345">
          <cell r="B5345" t="str">
            <v>SHT0001165</v>
          </cell>
          <cell r="C5345" t="str">
            <v>调节螺母上固定板</v>
          </cell>
        </row>
        <row r="5346">
          <cell r="B5346" t="str">
            <v>BFA0000662</v>
          </cell>
          <cell r="C5346" t="str">
            <v>内方螺丝6*90</v>
          </cell>
        </row>
        <row r="5347">
          <cell r="B5347" t="str">
            <v>BPC0000021</v>
          </cell>
          <cell r="C5347" t="str">
            <v>紧固箍(气管直径6mm)</v>
          </cell>
        </row>
        <row r="5348">
          <cell r="B5348" t="str">
            <v>BPC0000021</v>
          </cell>
          <cell r="C5348" t="str">
            <v>紧固箍(气管直径6mm)</v>
          </cell>
        </row>
        <row r="5349">
          <cell r="B5349" t="str">
            <v>TST0000111</v>
          </cell>
          <cell r="C5349" t="str">
            <v>ф8×85（内方螺丝）</v>
          </cell>
        </row>
        <row r="5350">
          <cell r="B5350" t="str">
            <v>SHT0011978</v>
          </cell>
          <cell r="C5350" t="str">
            <v>调角器手柄钣金件左</v>
          </cell>
        </row>
        <row r="5351">
          <cell r="B5351" t="str">
            <v>SHT0012997</v>
          </cell>
          <cell r="C5351" t="str">
            <v>调角器手柄钣金件右</v>
          </cell>
        </row>
        <row r="5352">
          <cell r="B5352" t="str">
            <v>TMA0000083</v>
          </cell>
          <cell r="C5352" t="str">
            <v>出口澳洲单件成品包装袋</v>
          </cell>
        </row>
        <row r="5353">
          <cell r="B5353" t="str">
            <v>REM0001820</v>
          </cell>
          <cell r="C5353" t="str">
            <v>0.75平方红线</v>
          </cell>
        </row>
        <row r="5354">
          <cell r="B5354" t="str">
            <v>REM0001821</v>
          </cell>
          <cell r="C5354" t="str">
            <v>0.75平方黑线</v>
          </cell>
        </row>
        <row r="5355">
          <cell r="B5355" t="str">
            <v>SHT0001971</v>
          </cell>
          <cell r="C5355" t="str">
            <v>限位门</v>
          </cell>
        </row>
        <row r="5356">
          <cell r="B5356" t="str">
            <v>REM0001717</v>
          </cell>
          <cell r="C5356" t="str">
            <v>奥驰左后盖</v>
          </cell>
        </row>
        <row r="5357">
          <cell r="B5357" t="str">
            <v>REM0001727</v>
          </cell>
          <cell r="C5357" t="str">
            <v>奥驰右后盖</v>
          </cell>
        </row>
        <row r="5358">
          <cell r="B5358" t="str">
            <v>SHT0001132</v>
          </cell>
          <cell r="C5358" t="str">
            <v>气阀固定板轴套</v>
          </cell>
        </row>
        <row r="5359">
          <cell r="B5359" t="str">
            <v>SCS0004415</v>
          </cell>
          <cell r="C5359" t="str">
            <v>中改右座椅侧翼下支撑钢丝</v>
          </cell>
        </row>
        <row r="5360">
          <cell r="B5360" t="str">
            <v>SCS0004421</v>
          </cell>
          <cell r="C5360" t="str">
            <v>中改左座椅侧翼下支撑钢丝</v>
          </cell>
        </row>
        <row r="5361">
          <cell r="B5361" t="str">
            <v>REM0000465</v>
          </cell>
          <cell r="C5361" t="str">
            <v>ETX改型左后下镜座棉垫</v>
          </cell>
        </row>
        <row r="5362">
          <cell r="B5362" t="str">
            <v>REM0000494</v>
          </cell>
          <cell r="C5362" t="str">
            <v>ETX改型右后下镜座棉垫</v>
          </cell>
        </row>
        <row r="5363">
          <cell r="B5363" t="str">
            <v>SHT0002693</v>
          </cell>
          <cell r="C5363" t="str">
            <v>线束接插件</v>
          </cell>
        </row>
        <row r="5364">
          <cell r="B5364" t="str">
            <v>SHT0002174</v>
          </cell>
          <cell r="C5364" t="str">
            <v>BWL7500底座嵌件</v>
          </cell>
        </row>
        <row r="5365">
          <cell r="B5365" t="str">
            <v>BFA0000345</v>
          </cell>
          <cell r="C5365" t="str">
            <v>地锁铰链中间连接轴</v>
          </cell>
        </row>
        <row r="5366">
          <cell r="B5366" t="str">
            <v>REM0001803</v>
          </cell>
          <cell r="C5366" t="str">
            <v>豪泺左上镜座盖</v>
          </cell>
        </row>
        <row r="5367">
          <cell r="B5367" t="str">
            <v>REM0001814</v>
          </cell>
          <cell r="C5367" t="str">
            <v>豪泺右上盖</v>
          </cell>
        </row>
        <row r="5368">
          <cell r="B5368" t="str">
            <v>SHT0000480</v>
          </cell>
          <cell r="C5368" t="str">
            <v>H4上卧铺带扣罩壳限位卡片</v>
          </cell>
        </row>
        <row r="5369">
          <cell r="B5369" t="str">
            <v>SHT0000480</v>
          </cell>
          <cell r="C5369" t="str">
            <v>H4上卧铺带扣罩壳限位卡片</v>
          </cell>
        </row>
        <row r="5370">
          <cell r="B5370" t="str">
            <v>TSY0000707</v>
          </cell>
          <cell r="C5370" t="str">
            <v>黑色拉锁58cm</v>
          </cell>
        </row>
        <row r="5371">
          <cell r="B5371" t="str">
            <v>RSM0000021</v>
          </cell>
          <cell r="C5371" t="str">
            <v>4005胶垫</v>
          </cell>
        </row>
        <row r="5372">
          <cell r="B5372" t="str">
            <v>SHT0000401</v>
          </cell>
          <cell r="C5372" t="str">
            <v>驾驶员前端升降调节把手</v>
          </cell>
        </row>
        <row r="5373">
          <cell r="B5373" t="str">
            <v>SHT0000402</v>
          </cell>
          <cell r="C5373" t="str">
            <v>驾驶员后端升降调节把手</v>
          </cell>
        </row>
        <row r="5374">
          <cell r="B5374" t="str">
            <v>SHT0000406</v>
          </cell>
          <cell r="C5374" t="str">
            <v>SQDZ副司机升降器把手左黄</v>
          </cell>
        </row>
        <row r="5375">
          <cell r="B5375" t="str">
            <v>SHT0000407</v>
          </cell>
          <cell r="C5375" t="str">
            <v>SQDZ副司机升降器把手右黄</v>
          </cell>
        </row>
        <row r="5376">
          <cell r="B5376" t="str">
            <v>SHT0000520</v>
          </cell>
          <cell r="C5376" t="str">
            <v>司机升降器把手左后黄色</v>
          </cell>
        </row>
        <row r="5377">
          <cell r="B5377" t="str">
            <v>SHT0000571</v>
          </cell>
          <cell r="C5377" t="str">
            <v>H3升级正司机角调把手黄色</v>
          </cell>
        </row>
        <row r="5378">
          <cell r="B5378" t="str">
            <v>SHT0000580</v>
          </cell>
          <cell r="C5378" t="str">
            <v>司机升降器把手左前黄色</v>
          </cell>
        </row>
        <row r="5379">
          <cell r="B5379" t="str">
            <v>SHT0000641</v>
          </cell>
          <cell r="C5379" t="str">
            <v>H3升级副司机角调把手</v>
          </cell>
        </row>
        <row r="5380">
          <cell r="B5380" t="str">
            <v>SHT0000173</v>
          </cell>
          <cell r="C5380" t="str">
            <v>正司机升降把手前浅灰色</v>
          </cell>
        </row>
        <row r="5381">
          <cell r="B5381" t="str">
            <v>SHT0000174</v>
          </cell>
          <cell r="C5381" t="str">
            <v>正司机升降把手后浅灰色</v>
          </cell>
        </row>
        <row r="5382">
          <cell r="B5382" t="str">
            <v>SHT0000401</v>
          </cell>
          <cell r="C5382" t="str">
            <v>驾驶员前端升降调节把手</v>
          </cell>
        </row>
        <row r="5383">
          <cell r="B5383" t="str">
            <v>SHT0000520</v>
          </cell>
          <cell r="C5383" t="str">
            <v>司机升降器把手左后黄色</v>
          </cell>
        </row>
        <row r="5384">
          <cell r="B5384" t="str">
            <v>SHT0000580</v>
          </cell>
          <cell r="C5384" t="str">
            <v>司机升降器把手左前黄色</v>
          </cell>
        </row>
        <row r="5385">
          <cell r="B5385" t="str">
            <v>BFA0000121</v>
          </cell>
          <cell r="C5385" t="str">
            <v>扶手台阶螺栓</v>
          </cell>
        </row>
        <row r="5386">
          <cell r="B5386" t="str">
            <v>SHT0010802</v>
          </cell>
          <cell r="C5386" t="str">
            <v>延伸锁止钣金固定螺栓</v>
          </cell>
        </row>
        <row r="5387">
          <cell r="B5387" t="str">
            <v>BFA0000121</v>
          </cell>
          <cell r="C5387" t="str">
            <v>扶手台阶螺栓</v>
          </cell>
        </row>
        <row r="5388">
          <cell r="B5388" t="str">
            <v>SHT0010450</v>
          </cell>
          <cell r="C5388" t="str">
            <v>减震扣组件</v>
          </cell>
        </row>
        <row r="5389">
          <cell r="B5389" t="str">
            <v>SHT0010802</v>
          </cell>
          <cell r="C5389" t="str">
            <v>延伸锁止钣金固定螺栓</v>
          </cell>
        </row>
        <row r="5390">
          <cell r="B5390" t="str">
            <v>SHT0012098</v>
          </cell>
          <cell r="C5390" t="str">
            <v>后升降手柄焊接总成</v>
          </cell>
        </row>
        <row r="5391">
          <cell r="B5391" t="str">
            <v>SHT0012102</v>
          </cell>
          <cell r="C5391" t="str">
            <v>前升降手柄焊接总成</v>
          </cell>
        </row>
        <row r="5392">
          <cell r="B5392" t="str">
            <v>SHT0013805</v>
          </cell>
          <cell r="C5392" t="str">
            <v>副驾前升降手柄组件</v>
          </cell>
        </row>
        <row r="5393">
          <cell r="B5393" t="str">
            <v>SHT0013808</v>
          </cell>
          <cell r="C5393" t="str">
            <v>副驾后升降手柄组件</v>
          </cell>
        </row>
        <row r="5394">
          <cell r="B5394" t="str">
            <v>SHT0012169</v>
          </cell>
          <cell r="C5394" t="str">
            <v>减震器滑轨安装螺母</v>
          </cell>
        </row>
        <row r="5395">
          <cell r="B5395" t="str">
            <v>TSY0000302</v>
          </cell>
          <cell r="C5395" t="str">
            <v>黑色拉锁72cm</v>
          </cell>
        </row>
        <row r="5396">
          <cell r="B5396" t="str">
            <v>SHT0000421</v>
          </cell>
          <cell r="C5396" t="str">
            <v>重卡中间坐包装膜</v>
          </cell>
        </row>
        <row r="5397">
          <cell r="B5397" t="str">
            <v>SHT0000421</v>
          </cell>
          <cell r="C5397" t="str">
            <v>重卡中间坐包装膜</v>
          </cell>
        </row>
        <row r="5398">
          <cell r="B5398" t="str">
            <v>BFA0000401</v>
          </cell>
          <cell r="C5398" t="str">
            <v>绞架连接螺栓新型</v>
          </cell>
        </row>
        <row r="5399">
          <cell r="B5399" t="str">
            <v>BFA0000402</v>
          </cell>
          <cell r="C5399" t="str">
            <v>上框连接螺栓</v>
          </cell>
        </row>
        <row r="5400">
          <cell r="B5400" t="str">
            <v>BSP0010020</v>
          </cell>
          <cell r="C5400" t="str">
            <v>弹簧卡子</v>
          </cell>
        </row>
        <row r="5401">
          <cell r="B5401" t="str">
            <v>SCS0011376</v>
          </cell>
          <cell r="C5401" t="str">
            <v>C50EB-C13靠背舒适性海绵A</v>
          </cell>
        </row>
        <row r="5402">
          <cell r="B5402" t="str">
            <v>SHT0011408</v>
          </cell>
          <cell r="C5402" t="str">
            <v>法兰面焊接螺母</v>
          </cell>
        </row>
        <row r="5403">
          <cell r="B5403" t="str">
            <v>SHT0013143</v>
          </cell>
          <cell r="C5403" t="str">
            <v>连杆铆接轴</v>
          </cell>
        </row>
        <row r="5404">
          <cell r="B5404" t="str">
            <v>RSM0000082</v>
          </cell>
          <cell r="C5404" t="str">
            <v>曼项目前下视镜球碗</v>
          </cell>
        </row>
        <row r="5405">
          <cell r="B5405" t="str">
            <v>BSP0000020</v>
          </cell>
          <cell r="C5405" t="str">
            <v>M50N弹簧</v>
          </cell>
        </row>
        <row r="5406">
          <cell r="B5406" t="str">
            <v>SCS0004314</v>
          </cell>
          <cell r="C5406" t="str">
            <v>C50泡沫钢丝B</v>
          </cell>
        </row>
        <row r="5407">
          <cell r="B5407" t="str">
            <v>BSP0000020</v>
          </cell>
          <cell r="C5407" t="str">
            <v>M50N弹簧</v>
          </cell>
        </row>
        <row r="5408">
          <cell r="B5408" t="str">
            <v>SCS0004314</v>
          </cell>
          <cell r="C5408" t="str">
            <v>C50泡沫钢丝B</v>
          </cell>
        </row>
        <row r="5409">
          <cell r="B5409" t="str">
            <v>SCS0001090</v>
          </cell>
          <cell r="C5409" t="str">
            <v>扶手固定板</v>
          </cell>
        </row>
        <row r="5410">
          <cell r="B5410" t="str">
            <v>SCS0001090</v>
          </cell>
          <cell r="C5410" t="str">
            <v>扶手固定板</v>
          </cell>
        </row>
        <row r="5411">
          <cell r="B5411" t="str">
            <v>TST0000119</v>
          </cell>
          <cell r="C5411" t="str">
            <v>ф12×20（内方螺丝）</v>
          </cell>
        </row>
        <row r="5412">
          <cell r="B5412" t="str">
            <v>SCS0004498</v>
          </cell>
          <cell r="C5412" t="str">
            <v>背面套成型钢丝左</v>
          </cell>
        </row>
        <row r="5413">
          <cell r="B5413" t="str">
            <v>TSY0000862</v>
          </cell>
          <cell r="C5413" t="str">
            <v>吊紧带KT-135-2-720</v>
          </cell>
        </row>
        <row r="5414">
          <cell r="B5414" t="str">
            <v>SHT0001044</v>
          </cell>
          <cell r="C5414" t="str">
            <v>司机调角器解锁手柄</v>
          </cell>
        </row>
        <row r="5415">
          <cell r="B5415" t="str">
            <v>SHT0001391</v>
          </cell>
          <cell r="C5415" t="str">
            <v>副驾调角器解锁手柄</v>
          </cell>
        </row>
        <row r="5416">
          <cell r="B5416" t="str">
            <v>REM0000704</v>
          </cell>
          <cell r="C5416" t="str">
            <v>M20护套</v>
          </cell>
        </row>
        <row r="5417">
          <cell r="B5417" t="str">
            <v>SHT0002532</v>
          </cell>
          <cell r="C5417" t="str">
            <v>侧翼支撑下安装钢丝</v>
          </cell>
        </row>
        <row r="5418">
          <cell r="B5418" t="str">
            <v>SHT0010208</v>
          </cell>
          <cell r="C5418" t="str">
            <v>上框支架T型焊接螺母</v>
          </cell>
        </row>
        <row r="5419">
          <cell r="B5419" t="str">
            <v>SHT0000450</v>
          </cell>
          <cell r="C5419" t="str">
            <v>H4A司机仰角手柄黑色</v>
          </cell>
        </row>
        <row r="5420">
          <cell r="B5420" t="str">
            <v>SBS0010034</v>
          </cell>
          <cell r="C5420" t="str">
            <v>司机右衬板</v>
          </cell>
        </row>
        <row r="5421">
          <cell r="B5421" t="str">
            <v>SBS0010035</v>
          </cell>
          <cell r="C5421" t="str">
            <v>司机左衬板</v>
          </cell>
        </row>
        <row r="5422">
          <cell r="B5422" t="str">
            <v>SLT0000309</v>
          </cell>
          <cell r="C5422" t="str">
            <v>K1司机衬板（左）</v>
          </cell>
        </row>
        <row r="5423">
          <cell r="B5423" t="str">
            <v>SLT0000310</v>
          </cell>
          <cell r="C5423" t="str">
            <v>K1司机衬板（右）</v>
          </cell>
        </row>
        <row r="5424">
          <cell r="B5424" t="str">
            <v>TSY0000176</v>
          </cell>
          <cell r="C5424" t="str">
            <v>灰色拉锁80cm</v>
          </cell>
        </row>
        <row r="5425">
          <cell r="B5425" t="str">
            <v>BFA0000552</v>
          </cell>
          <cell r="C5425" t="str">
            <v>外六角M8*65黑达克罗</v>
          </cell>
        </row>
        <row r="5426">
          <cell r="B5426" t="str">
            <v>BFA0000410</v>
          </cell>
          <cell r="C5426" t="str">
            <v>阻尼器连接螺栓</v>
          </cell>
        </row>
        <row r="5427">
          <cell r="B5427" t="str">
            <v>BFA0000552</v>
          </cell>
          <cell r="C5427" t="str">
            <v>外六角M8*65黑达克罗</v>
          </cell>
        </row>
        <row r="5428">
          <cell r="B5428" t="str">
            <v>SHT0001256</v>
          </cell>
          <cell r="C5428" t="str">
            <v>阻尼器连接螺栓</v>
          </cell>
        </row>
        <row r="5429">
          <cell r="B5429" t="str">
            <v>SLT0002011</v>
          </cell>
          <cell r="C5429" t="str">
            <v>L项目转动轴</v>
          </cell>
        </row>
        <row r="5430">
          <cell r="B5430" t="str">
            <v>SLT0002012</v>
          </cell>
          <cell r="C5430" t="str">
            <v>L项目阶梯轴</v>
          </cell>
        </row>
        <row r="5431">
          <cell r="B5431" t="str">
            <v>TST0000315</v>
          </cell>
          <cell r="C5431" t="str">
            <v>砂纸</v>
          </cell>
        </row>
        <row r="5432">
          <cell r="B5432" t="str">
            <v>TST0001073</v>
          </cell>
          <cell r="C5432" t="str">
            <v>壁纸刀片</v>
          </cell>
        </row>
        <row r="5433">
          <cell r="B5433" t="str">
            <v>BFA0000619</v>
          </cell>
          <cell r="C5433" t="str">
            <v>ф10×50（内方螺丝）</v>
          </cell>
        </row>
        <row r="5434">
          <cell r="B5434" t="str">
            <v>SHT0014861</v>
          </cell>
          <cell r="C5434" t="str">
            <v>左罩壳固定钣金总成</v>
          </cell>
        </row>
        <row r="5435">
          <cell r="B5435" t="str">
            <v>SHT0000478</v>
          </cell>
          <cell r="C5435" t="str">
            <v>H4上卧铺支撑胶套</v>
          </cell>
        </row>
        <row r="5436">
          <cell r="B5436" t="str">
            <v>SHT0000478</v>
          </cell>
          <cell r="C5436" t="str">
            <v>H4上卧铺支撑胶套</v>
          </cell>
        </row>
        <row r="5437">
          <cell r="B5437" t="str">
            <v>TSY0000021</v>
          </cell>
          <cell r="C5437" t="str">
            <v>吊紧带KT-135-2-770</v>
          </cell>
        </row>
        <row r="5438">
          <cell r="B5438" t="str">
            <v>TSY0000475</v>
          </cell>
          <cell r="C5438" t="str">
            <v>KT-135-2-770mm副背</v>
          </cell>
        </row>
        <row r="5439">
          <cell r="B5439" t="str">
            <v>BFA0000330</v>
          </cell>
          <cell r="C5439" t="str">
            <v>前翻转轴</v>
          </cell>
        </row>
        <row r="5440">
          <cell r="B5440" t="str">
            <v>BSP0000085</v>
          </cell>
          <cell r="C5440" t="str">
            <v>欧马克背上部S形弹簧φ3.5</v>
          </cell>
        </row>
        <row r="5441">
          <cell r="B5441" t="str">
            <v>SHT0002251</v>
          </cell>
          <cell r="C5441" t="str">
            <v>靠背发泡支撑钢丝</v>
          </cell>
        </row>
        <row r="5442">
          <cell r="B5442" t="str">
            <v>SLT0001999</v>
          </cell>
          <cell r="C5442" t="str">
            <v>小背锁止板1</v>
          </cell>
        </row>
        <row r="5443">
          <cell r="B5443" t="str">
            <v>SLT0000041</v>
          </cell>
          <cell r="C5443" t="str">
            <v>M3欧马可司机解锁手把</v>
          </cell>
        </row>
        <row r="5444">
          <cell r="B5444" t="str">
            <v>SCS0004582</v>
          </cell>
          <cell r="C5444" t="str">
            <v>顶腰器手轮支架</v>
          </cell>
        </row>
        <row r="5445">
          <cell r="B5445" t="str">
            <v>SLT0000787</v>
          </cell>
          <cell r="C5445" t="str">
            <v>M4司机调角器解锁把手</v>
          </cell>
        </row>
        <row r="5446">
          <cell r="B5446" t="str">
            <v>REM0003176</v>
          </cell>
          <cell r="C5446" t="str">
            <v>奥驰A镜座固定片L</v>
          </cell>
        </row>
        <row r="5447">
          <cell r="B5447" t="str">
            <v>REM0003177</v>
          </cell>
          <cell r="C5447" t="str">
            <v>奥驰A镜座固定片R</v>
          </cell>
        </row>
        <row r="5448">
          <cell r="B5448" t="str">
            <v>BFA0000291</v>
          </cell>
          <cell r="C5448" t="str">
            <v>H4A副司机台阶螺栓</v>
          </cell>
        </row>
        <row r="5449">
          <cell r="B5449" t="str">
            <v>SHT0014931</v>
          </cell>
          <cell r="C5449" t="str">
            <v>定位弹片</v>
          </cell>
        </row>
        <row r="5450">
          <cell r="B5450" t="str">
            <v>BFA0000291</v>
          </cell>
          <cell r="C5450" t="str">
            <v>H4A副司机台阶螺栓</v>
          </cell>
        </row>
        <row r="5451">
          <cell r="B5451" t="str">
            <v>BFA0000442</v>
          </cell>
          <cell r="C5451" t="str">
            <v>捷运前下视镜上紧固件</v>
          </cell>
        </row>
        <row r="5452">
          <cell r="B5452" t="str">
            <v>BFA0000442</v>
          </cell>
          <cell r="C5452" t="str">
            <v>捷运前下视镜上紧固件</v>
          </cell>
        </row>
        <row r="5453">
          <cell r="B5453" t="str">
            <v>BSP0000003</v>
          </cell>
          <cell r="C5453" t="str">
            <v>C35DB低配弹簧</v>
          </cell>
        </row>
        <row r="5454">
          <cell r="B5454" t="str">
            <v>SLT0002352</v>
          </cell>
          <cell r="C5454" t="str">
            <v>滑键带锁止</v>
          </cell>
        </row>
        <row r="5455">
          <cell r="B5455" t="str">
            <v>BFA0000384</v>
          </cell>
          <cell r="C5455" t="str">
            <v>锁止销</v>
          </cell>
        </row>
        <row r="5456">
          <cell r="B5456" t="str">
            <v>BPC0000084</v>
          </cell>
          <cell r="C5456" t="str">
            <v>6*1*300尼龙管</v>
          </cell>
        </row>
        <row r="5457">
          <cell r="B5457" t="str">
            <v>RSM0000323</v>
          </cell>
          <cell r="C5457" t="str">
            <v>40球头</v>
          </cell>
        </row>
        <row r="5458">
          <cell r="B5458" t="str">
            <v>TST0000484</v>
          </cell>
          <cell r="C5458" t="str">
            <v>φ20U型卡子</v>
          </cell>
        </row>
        <row r="5459">
          <cell r="B5459" t="str">
            <v>REM0001636</v>
          </cell>
          <cell r="C5459" t="str">
            <v>1475小铁片</v>
          </cell>
        </row>
        <row r="5460">
          <cell r="B5460" t="str">
            <v>BFA0000287</v>
          </cell>
          <cell r="C5460" t="str">
            <v>V3安全带螺栓</v>
          </cell>
        </row>
        <row r="5461">
          <cell r="B5461" t="str">
            <v>BFA0000472</v>
          </cell>
          <cell r="C5461" t="str">
            <v>M8*70十一字盘头螺栓</v>
          </cell>
        </row>
        <row r="5462">
          <cell r="B5462" t="str">
            <v>BFA0000826</v>
          </cell>
          <cell r="C5462" t="str">
            <v>M8*70十一字盘头达克罗黑</v>
          </cell>
        </row>
        <row r="5463">
          <cell r="B5463" t="str">
            <v>BFA0000472</v>
          </cell>
          <cell r="C5463" t="str">
            <v>M8*70十一字盘头螺栓</v>
          </cell>
        </row>
        <row r="5464">
          <cell r="B5464" t="str">
            <v>SCS0004029</v>
          </cell>
          <cell r="C5464" t="str">
            <v>头枕主插管黑色</v>
          </cell>
        </row>
        <row r="5465">
          <cell r="B5465" t="str">
            <v>SCS0004036</v>
          </cell>
          <cell r="C5465" t="str">
            <v>头枕副插管黑色</v>
          </cell>
        </row>
        <row r="5466">
          <cell r="B5466" t="str">
            <v>SLT0002793</v>
          </cell>
          <cell r="C5466" t="str">
            <v>头枕主插管灰色</v>
          </cell>
        </row>
        <row r="5467">
          <cell r="B5467" t="str">
            <v>SLT0002794</v>
          </cell>
          <cell r="C5467" t="str">
            <v>头枕副插管灰色</v>
          </cell>
        </row>
        <row r="5468">
          <cell r="B5468" t="str">
            <v>TST0000453</v>
          </cell>
          <cell r="C5468" t="str">
            <v>黑镜片</v>
          </cell>
        </row>
        <row r="5469">
          <cell r="B5469" t="str">
            <v>BFA0000411</v>
          </cell>
          <cell r="C5469" t="str">
            <v>固定销轴</v>
          </cell>
        </row>
        <row r="5470">
          <cell r="B5470" t="str">
            <v>BFA0000235</v>
          </cell>
          <cell r="C5470" t="str">
            <v>M8*65内六角螺栓</v>
          </cell>
        </row>
        <row r="5471">
          <cell r="B5471" t="str">
            <v>BFA0000235</v>
          </cell>
          <cell r="C5471" t="str">
            <v>M8*65内六角螺栓</v>
          </cell>
        </row>
        <row r="5472">
          <cell r="B5472" t="str">
            <v>SCS0006414</v>
          </cell>
          <cell r="C5472" t="str">
            <v>靠背左侧面套固定钢丝</v>
          </cell>
        </row>
        <row r="5473">
          <cell r="B5473" t="str">
            <v>SCS0006416</v>
          </cell>
          <cell r="C5473" t="str">
            <v>靠背右侧面套固定钢丝</v>
          </cell>
        </row>
        <row r="5474">
          <cell r="B5474" t="str">
            <v>REM0002004</v>
          </cell>
          <cell r="C5474" t="str">
            <v>158-01镜片</v>
          </cell>
        </row>
        <row r="5475">
          <cell r="B5475" t="str">
            <v>SHT0002063</v>
          </cell>
          <cell r="C5475" t="str">
            <v>一汽减震扣手板</v>
          </cell>
        </row>
        <row r="5476">
          <cell r="B5476" t="str">
            <v>SLT0000063</v>
          </cell>
          <cell r="C5476" t="str">
            <v>M3小折罩壳欧马可浅灰</v>
          </cell>
        </row>
        <row r="5477">
          <cell r="B5477" t="str">
            <v>SLT0000147</v>
          </cell>
          <cell r="C5477" t="str">
            <v>M3小折罩壳欧马可富康色</v>
          </cell>
        </row>
        <row r="5478">
          <cell r="B5478" t="str">
            <v>SLT0000721</v>
          </cell>
          <cell r="C5478" t="str">
            <v>小折罩壳（欧马可升级）</v>
          </cell>
        </row>
        <row r="5479">
          <cell r="B5479" t="str">
            <v>SLT0000748</v>
          </cell>
          <cell r="C5479" t="str">
            <v>M3小折罩壳（奥铃升级）</v>
          </cell>
        </row>
        <row r="5480">
          <cell r="B5480" t="str">
            <v>RCA0000015</v>
          </cell>
          <cell r="C5480" t="str">
            <v>瑞沃铰链(2200)左</v>
          </cell>
        </row>
        <row r="5481">
          <cell r="B5481" t="str">
            <v>RCA0000016</v>
          </cell>
          <cell r="C5481" t="str">
            <v>瑞沃铰链(2200)右</v>
          </cell>
        </row>
        <row r="5482">
          <cell r="B5482" t="str">
            <v>REM0001924</v>
          </cell>
          <cell r="C5482" t="str">
            <v>驭菱左镜座下盖</v>
          </cell>
        </row>
        <row r="5483">
          <cell r="B5483" t="str">
            <v>REM0001930</v>
          </cell>
          <cell r="C5483" t="str">
            <v>驭菱右镜座下盖</v>
          </cell>
        </row>
        <row r="5484">
          <cell r="B5484" t="str">
            <v>TMA0000518</v>
          </cell>
          <cell r="C5484" t="str">
            <v>700*800*2珍珠棉片</v>
          </cell>
        </row>
        <row r="5485">
          <cell r="B5485" t="str">
            <v>SLT0000231</v>
          </cell>
          <cell r="C5485" t="str">
            <v>6486折叠背塑料（膜）</v>
          </cell>
        </row>
        <row r="5486">
          <cell r="B5486" t="str">
            <v>SLT0002542</v>
          </cell>
          <cell r="C5486" t="str">
            <v>前排靠背复位卷簧安装支架</v>
          </cell>
        </row>
        <row r="5487">
          <cell r="B5487" t="str">
            <v>BSP0000064</v>
          </cell>
          <cell r="C5487" t="str">
            <v>豪泺下镜座∮6弹簧</v>
          </cell>
        </row>
        <row r="5488">
          <cell r="B5488" t="str">
            <v>BSP0000064</v>
          </cell>
          <cell r="C5488" t="str">
            <v>豪泺下镜座∮6弹簧</v>
          </cell>
        </row>
        <row r="5489">
          <cell r="B5489" t="str">
            <v>RSM0000027</v>
          </cell>
          <cell r="C5489" t="str">
            <v>奥驰螺栓补盲护套</v>
          </cell>
        </row>
        <row r="5490">
          <cell r="B5490" t="str">
            <v>REM0003411</v>
          </cell>
          <cell r="C5490" t="str">
            <v>奥威弹簧(H6状态)</v>
          </cell>
        </row>
        <row r="5491">
          <cell r="B5491" t="str">
            <v>BFA0000167</v>
          </cell>
          <cell r="C5491" t="str">
            <v>六角头螺栓</v>
          </cell>
        </row>
        <row r="5492">
          <cell r="B5492" t="str">
            <v>BFA0010033</v>
          </cell>
          <cell r="C5492" t="str">
            <v>内六角花形圆柱头螺钉</v>
          </cell>
        </row>
        <row r="5493">
          <cell r="B5493" t="str">
            <v>SHT0001187</v>
          </cell>
          <cell r="C5493" t="str">
            <v>尼龙滚轮</v>
          </cell>
        </row>
        <row r="5494">
          <cell r="B5494" t="str">
            <v>BFA0000087</v>
          </cell>
          <cell r="C5494" t="str">
            <v>焊接六角螺母M10</v>
          </cell>
        </row>
        <row r="5495">
          <cell r="B5495" t="str">
            <v>SCS0010584</v>
          </cell>
          <cell r="C5495" t="str">
            <v>靠背面套固定钢丝-左</v>
          </cell>
        </row>
        <row r="5496">
          <cell r="B5496" t="str">
            <v>SCS0010585</v>
          </cell>
          <cell r="C5496" t="str">
            <v>靠背面套固定钢丝-右</v>
          </cell>
        </row>
        <row r="5497">
          <cell r="B5497" t="str">
            <v>SCS0010764</v>
          </cell>
          <cell r="C5497" t="str">
            <v>靠背侧翼支撑钢丝-右</v>
          </cell>
        </row>
        <row r="5498">
          <cell r="B5498" t="str">
            <v>SCS0010765</v>
          </cell>
          <cell r="C5498" t="str">
            <v>靠背侧翼支撑钢丝-左</v>
          </cell>
        </row>
        <row r="5499">
          <cell r="B5499" t="str">
            <v>SHT0001187</v>
          </cell>
          <cell r="C5499" t="str">
            <v>尼龙滚轮</v>
          </cell>
        </row>
        <row r="5500">
          <cell r="B5500" t="str">
            <v>SHT0001772</v>
          </cell>
          <cell r="C5500" t="str">
            <v>旋转片</v>
          </cell>
        </row>
        <row r="5501">
          <cell r="B5501" t="str">
            <v>SHT0011054</v>
          </cell>
          <cell r="C5501" t="str">
            <v>靠背骨架下支撑钢线</v>
          </cell>
        </row>
        <row r="5502">
          <cell r="B5502" t="str">
            <v>SHT0012038</v>
          </cell>
          <cell r="C5502" t="str">
            <v>解锁总成安装轴</v>
          </cell>
        </row>
        <row r="5503">
          <cell r="B5503" t="str">
            <v>SHT0012092</v>
          </cell>
          <cell r="C5503" t="str">
            <v>挡块</v>
          </cell>
        </row>
        <row r="5504">
          <cell r="B5504" t="str">
            <v>SHT0013180</v>
          </cell>
          <cell r="C5504" t="str">
            <v>防尘罩机械左调</v>
          </cell>
        </row>
        <row r="5505">
          <cell r="B5505" t="str">
            <v>SHT0013352</v>
          </cell>
          <cell r="C5505" t="str">
            <v>防尘罩机械右调</v>
          </cell>
        </row>
        <row r="5506">
          <cell r="B5506" t="str">
            <v>SHT0013362</v>
          </cell>
          <cell r="C5506" t="str">
            <v>副驾低配五层防尘罩</v>
          </cell>
        </row>
        <row r="5507">
          <cell r="B5507" t="str">
            <v>SLT0002707</v>
          </cell>
          <cell r="C5507" t="str">
            <v>靠背支撑钢丝440mm</v>
          </cell>
        </row>
        <row r="5508">
          <cell r="B5508" t="str">
            <v>SLT0002017</v>
          </cell>
          <cell r="C5508" t="str">
            <v>25旋转座</v>
          </cell>
        </row>
        <row r="5509">
          <cell r="B5509" t="str">
            <v>SHT0001088</v>
          </cell>
          <cell r="C5509" t="str">
            <v>上框内支撑柱</v>
          </cell>
        </row>
        <row r="5510">
          <cell r="B5510" t="str">
            <v>SCS0004400</v>
          </cell>
          <cell r="C5510" t="str">
            <v>中改调角器限位支架</v>
          </cell>
        </row>
        <row r="5511">
          <cell r="B5511" t="str">
            <v>SLT0000061</v>
          </cell>
          <cell r="C5511" t="str">
            <v>司机座垫滑轨护盖富康色</v>
          </cell>
        </row>
        <row r="5512">
          <cell r="B5512" t="str">
            <v>SLT0000687</v>
          </cell>
          <cell r="C5512" t="str">
            <v>欧马可灰滑轨护盖（浅灰）</v>
          </cell>
        </row>
        <row r="5513">
          <cell r="B5513" t="str">
            <v>SLT0000697</v>
          </cell>
          <cell r="C5513" t="str">
            <v>滑轨护盖（棕）</v>
          </cell>
        </row>
        <row r="5514">
          <cell r="B5514" t="str">
            <v>SHT0001174</v>
          </cell>
          <cell r="C5514" t="str">
            <v>绞架上滑槽</v>
          </cell>
        </row>
        <row r="5515">
          <cell r="B5515" t="str">
            <v>SBS0010033</v>
          </cell>
          <cell r="C5515" t="str">
            <v>司机塑胶解锁手把</v>
          </cell>
        </row>
        <row r="5516">
          <cell r="B5516" t="str">
            <v>SBS0010040</v>
          </cell>
          <cell r="C5516" t="str">
            <v>副司机塑胶解锁手把</v>
          </cell>
        </row>
        <row r="5517">
          <cell r="B5517" t="str">
            <v>SLT0000311</v>
          </cell>
          <cell r="C5517" t="str">
            <v>K1司机解锁把手</v>
          </cell>
        </row>
        <row r="5518">
          <cell r="B5518" t="str">
            <v>SLT0000358</v>
          </cell>
          <cell r="C5518" t="str">
            <v>K1副司机解锁把手</v>
          </cell>
        </row>
        <row r="5519">
          <cell r="B5519" t="str">
            <v>SHT0001164</v>
          </cell>
          <cell r="C5519" t="str">
            <v>调节螺母下固定板</v>
          </cell>
        </row>
        <row r="5520">
          <cell r="B5520" t="str">
            <v>REM0010171</v>
          </cell>
          <cell r="C5520" t="str">
            <v>H6蝶形弹簧</v>
          </cell>
        </row>
        <row r="5521">
          <cell r="B5521" t="str">
            <v>SCS0004839</v>
          </cell>
          <cell r="C5521" t="str">
            <v>升降棘轮固定板</v>
          </cell>
        </row>
        <row r="5522">
          <cell r="B5522" t="str">
            <v>BFA0000348</v>
          </cell>
          <cell r="C5522" t="str">
            <v>铆钉</v>
          </cell>
        </row>
        <row r="5523">
          <cell r="B5523" t="str">
            <v>SHT0010225</v>
          </cell>
          <cell r="C5523" t="str">
            <v>仰角连杆轴</v>
          </cell>
        </row>
        <row r="5524">
          <cell r="B5524" t="str">
            <v>REM0001879</v>
          </cell>
          <cell r="C5524" t="str">
            <v>济南轻卡旋转轴喷涂</v>
          </cell>
        </row>
        <row r="5525">
          <cell r="B5525" t="str">
            <v>REM0002196</v>
          </cell>
          <cell r="C5525" t="str">
            <v>M31RB线束插接器</v>
          </cell>
        </row>
        <row r="5526">
          <cell r="B5526" t="str">
            <v>REM0001879</v>
          </cell>
          <cell r="C5526" t="str">
            <v>济南轻卡旋转轴喷涂</v>
          </cell>
        </row>
        <row r="5527">
          <cell r="B5527" t="str">
            <v>SHT0001147</v>
          </cell>
          <cell r="C5527" t="str">
            <v>上限位缓冲块</v>
          </cell>
        </row>
        <row r="5528">
          <cell r="B5528" t="str">
            <v>SHT0010819</v>
          </cell>
          <cell r="C5528" t="str">
            <v>水平减震解锁钣金旋转轴</v>
          </cell>
        </row>
        <row r="5529">
          <cell r="B5529" t="str">
            <v>SLT0002535</v>
          </cell>
          <cell r="C5529" t="str">
            <v>驾驶员座垫固定支架</v>
          </cell>
        </row>
        <row r="5530">
          <cell r="B5530" t="str">
            <v>BSP0000042</v>
          </cell>
          <cell r="C5530" t="str">
            <v>升降小拉簧</v>
          </cell>
        </row>
        <row r="5531">
          <cell r="B5531" t="str">
            <v>SHT0001157</v>
          </cell>
          <cell r="C5531" t="str">
            <v>滑轨固定座</v>
          </cell>
        </row>
        <row r="5532">
          <cell r="B5532" t="str">
            <v>TSY0010349</v>
          </cell>
          <cell r="C5532" t="str">
            <v>吊紧带820mm*27mm*N</v>
          </cell>
        </row>
        <row r="5533">
          <cell r="B5533" t="str">
            <v>TSY0000286</v>
          </cell>
          <cell r="C5533" t="str">
            <v>扣条KT-32-500</v>
          </cell>
        </row>
        <row r="5534">
          <cell r="B5534" t="str">
            <v>BFA0010027</v>
          </cell>
          <cell r="C5534" t="str">
            <v>内六角花形圆柱头螺钉</v>
          </cell>
        </row>
        <row r="5535">
          <cell r="B5535" t="str">
            <v>SCS0004081</v>
          </cell>
          <cell r="C5535" t="str">
            <v>拉线固定座L</v>
          </cell>
        </row>
        <row r="5536">
          <cell r="B5536" t="str">
            <v>SCS0004090</v>
          </cell>
          <cell r="C5536" t="str">
            <v>拉线固定座R</v>
          </cell>
        </row>
        <row r="5537">
          <cell r="B5537" t="str">
            <v>BFA0010027</v>
          </cell>
          <cell r="C5537" t="str">
            <v>内六角花形圆柱头螺钉</v>
          </cell>
        </row>
        <row r="5538">
          <cell r="B5538" t="str">
            <v>SLT0002705</v>
          </cell>
          <cell r="C5538" t="str">
            <v>欧马可窄车大背400mm</v>
          </cell>
        </row>
        <row r="5539">
          <cell r="B5539" t="str">
            <v>TSY0000044</v>
          </cell>
          <cell r="C5539" t="str">
            <v>板条KT-15-465</v>
          </cell>
        </row>
        <row r="5540">
          <cell r="B5540" t="str">
            <v>SLT0010087</v>
          </cell>
          <cell r="C5540" t="str">
            <v>KT-135-2-820mm*27mm副座</v>
          </cell>
        </row>
        <row r="5541">
          <cell r="B5541" t="str">
            <v>SLT0010104</v>
          </cell>
          <cell r="C5541" t="str">
            <v>KT-135-2-820mm*25mm正座</v>
          </cell>
        </row>
        <row r="5542">
          <cell r="B5542" t="str">
            <v>TSY0000727</v>
          </cell>
          <cell r="C5542" t="str">
            <v>KT-135-2-820mm*25mm正座</v>
          </cell>
        </row>
        <row r="5543">
          <cell r="B5543" t="str">
            <v>REM0001832</v>
          </cell>
          <cell r="C5543" t="str">
            <v>ETX镜头压板内(螺母)</v>
          </cell>
        </row>
        <row r="5544">
          <cell r="B5544" t="str">
            <v>REM0001832</v>
          </cell>
          <cell r="C5544" t="str">
            <v>ETX镜头压板内(螺母)</v>
          </cell>
        </row>
        <row r="5545">
          <cell r="B5545" t="str">
            <v>TSY0010279</v>
          </cell>
          <cell r="C5545" t="str">
            <v>吊紧带810*27</v>
          </cell>
        </row>
        <row r="5546">
          <cell r="B5546" t="str">
            <v>REM0001900</v>
          </cell>
          <cell r="C5546" t="str">
            <v>ETX垫板</v>
          </cell>
        </row>
        <row r="5547">
          <cell r="B5547" t="str">
            <v>SCS0004622</v>
          </cell>
          <cell r="C5547" t="str">
            <v>涡簧固定板</v>
          </cell>
        </row>
        <row r="5548">
          <cell r="B5548" t="str">
            <v>BSP0000016</v>
          </cell>
          <cell r="C5548" t="str">
            <v>M20弹簧</v>
          </cell>
        </row>
        <row r="5549">
          <cell r="B5549" t="str">
            <v>REM0002271</v>
          </cell>
          <cell r="C5549" t="str">
            <v>T7H左下安装座垫</v>
          </cell>
        </row>
        <row r="5550">
          <cell r="B5550" t="str">
            <v>BSP0000016</v>
          </cell>
          <cell r="C5550" t="str">
            <v>M20弹簧</v>
          </cell>
        </row>
        <row r="5551">
          <cell r="B5551" t="str">
            <v>SHT0000989</v>
          </cell>
          <cell r="C5551" t="str">
            <v>升降后旋转轴</v>
          </cell>
        </row>
        <row r="5552">
          <cell r="B5552" t="str">
            <v>TSY0010111</v>
          </cell>
          <cell r="C5552" t="str">
            <v>吊紧带（绒布+PP条）520</v>
          </cell>
        </row>
        <row r="5553">
          <cell r="B5553" t="str">
            <v>SLT0002389</v>
          </cell>
          <cell r="C5553" t="str">
            <v>22旋转座</v>
          </cell>
        </row>
        <row r="5554">
          <cell r="B5554" t="str">
            <v>BCL0000004</v>
          </cell>
          <cell r="C5554" t="str">
            <v>3mm钣金卡子</v>
          </cell>
        </row>
        <row r="5555">
          <cell r="B5555" t="str">
            <v>BPC0000013</v>
          </cell>
          <cell r="C5555" t="str">
            <v>紧固箍(气管直径4mm)</v>
          </cell>
        </row>
        <row r="5556">
          <cell r="B5556" t="str">
            <v>BPC0000013</v>
          </cell>
          <cell r="C5556" t="str">
            <v>紧固箍(气管直径4mm)</v>
          </cell>
        </row>
        <row r="5557">
          <cell r="B5557" t="str">
            <v>SHT0011466</v>
          </cell>
          <cell r="C5557" t="str">
            <v>靠背左侧无纺布</v>
          </cell>
        </row>
        <row r="5558">
          <cell r="B5558" t="str">
            <v>SHT0013275</v>
          </cell>
          <cell r="C5558" t="str">
            <v>靠背右侧无纺布</v>
          </cell>
        </row>
        <row r="5559">
          <cell r="B5559" t="str">
            <v>SHT0001967</v>
          </cell>
          <cell r="C5559" t="str">
            <v>悬浮机构支架总成</v>
          </cell>
        </row>
        <row r="5560">
          <cell r="B5560" t="str">
            <v>SLT0002709</v>
          </cell>
          <cell r="C5560" t="str">
            <v>靠背支撑钢丝398mm</v>
          </cell>
        </row>
        <row r="5561">
          <cell r="B5561" t="str">
            <v>SLT0010521</v>
          </cell>
          <cell r="C5561" t="str">
            <v>阻尼连接轴</v>
          </cell>
        </row>
        <row r="5562">
          <cell r="B5562" t="str">
            <v>RSM0000036</v>
          </cell>
          <cell r="C5562" t="str">
            <v>新捷运前下视胶垫</v>
          </cell>
        </row>
        <row r="5563">
          <cell r="B5563" t="str">
            <v>SCS0004419</v>
          </cell>
          <cell r="C5563" t="str">
            <v>泡棉前加强支撑钢丝</v>
          </cell>
        </row>
        <row r="5564">
          <cell r="B5564" t="str">
            <v>BFA0000294</v>
          </cell>
          <cell r="C5564" t="str">
            <v>安全带螺栓</v>
          </cell>
        </row>
        <row r="5565">
          <cell r="B5565" t="str">
            <v>BFA0000294</v>
          </cell>
          <cell r="C5565" t="str">
            <v>安全带螺栓</v>
          </cell>
        </row>
        <row r="5566">
          <cell r="B5566" t="str">
            <v>BFA0000143</v>
          </cell>
          <cell r="C5566" t="str">
            <v>C35DB特殊螺丝(M6*32)</v>
          </cell>
        </row>
        <row r="5567">
          <cell r="B5567" t="str">
            <v>BFA0000289</v>
          </cell>
          <cell r="C5567" t="str">
            <v>十字槽盘头螺钉</v>
          </cell>
        </row>
        <row r="5568">
          <cell r="B5568" t="str">
            <v>BFA0000289</v>
          </cell>
          <cell r="C5568" t="str">
            <v>十字槽盘头螺钉</v>
          </cell>
        </row>
        <row r="5569">
          <cell r="B5569" t="str">
            <v>SLT0010541</v>
          </cell>
          <cell r="C5569" t="str">
            <v>阻尼器支架</v>
          </cell>
        </row>
        <row r="5570">
          <cell r="B5570" t="str">
            <v>SHT0001134</v>
          </cell>
          <cell r="C5570" t="str">
            <v>限位垫片</v>
          </cell>
        </row>
        <row r="5571">
          <cell r="B5571" t="str">
            <v>TSY0000456</v>
          </cell>
          <cell r="C5571" t="str">
            <v>扣条KT-32-355</v>
          </cell>
        </row>
        <row r="5572">
          <cell r="B5572" t="str">
            <v>TSY0000864</v>
          </cell>
          <cell r="C5572" t="str">
            <v>米色拉锁50cm</v>
          </cell>
        </row>
        <row r="5573">
          <cell r="B5573" t="str">
            <v>SCS0004688</v>
          </cell>
          <cell r="C5573" t="str">
            <v>靠背左铰链连接板</v>
          </cell>
        </row>
        <row r="5574">
          <cell r="B5574" t="str">
            <v>SCS0004689</v>
          </cell>
          <cell r="C5574" t="str">
            <v>靠背右铰链连接板</v>
          </cell>
        </row>
        <row r="5575">
          <cell r="B5575" t="str">
            <v>BEC0000071</v>
          </cell>
          <cell r="C5575" t="str">
            <v>蓝塑铜线AVX0.3</v>
          </cell>
        </row>
        <row r="5576">
          <cell r="B5576" t="str">
            <v>BEC0000072</v>
          </cell>
          <cell r="C5576" t="str">
            <v>橙塑铜线AVX0.3</v>
          </cell>
        </row>
        <row r="5577">
          <cell r="B5577" t="str">
            <v>BEC0000073</v>
          </cell>
          <cell r="C5577" t="str">
            <v>灰塑铜线AVX0.3</v>
          </cell>
        </row>
        <row r="5578">
          <cell r="B5578" t="str">
            <v>BEC0000074</v>
          </cell>
          <cell r="C5578" t="str">
            <v>黄塑铜线AVX0.3</v>
          </cell>
        </row>
        <row r="5579">
          <cell r="B5579" t="str">
            <v>SBS0010047</v>
          </cell>
          <cell r="C5579" t="str">
            <v>底座后护盖</v>
          </cell>
        </row>
        <row r="5580">
          <cell r="B5580" t="str">
            <v>SLT0000377</v>
          </cell>
          <cell r="C5580" t="str">
            <v>K1底座护盖（后）</v>
          </cell>
        </row>
        <row r="5581">
          <cell r="B5581" t="str">
            <v>BFA0000583</v>
          </cell>
          <cell r="C5581" t="str">
            <v>10*35内方黑达克罗</v>
          </cell>
        </row>
        <row r="5582">
          <cell r="B5582" t="str">
            <v>BFA0000583</v>
          </cell>
          <cell r="C5582" t="str">
            <v>10*35内方黑达克罗</v>
          </cell>
        </row>
        <row r="5583">
          <cell r="B5583" t="str">
            <v>BFA0000581</v>
          </cell>
          <cell r="C5583" t="str">
            <v>10*40内方黑达克罗</v>
          </cell>
        </row>
        <row r="5584">
          <cell r="B5584" t="str">
            <v>RCA0000086</v>
          </cell>
          <cell r="C5584" t="str">
            <v>B40L铰链小盖</v>
          </cell>
        </row>
        <row r="5585">
          <cell r="B5585" t="str">
            <v>SHT0014176</v>
          </cell>
          <cell r="C5585" t="str">
            <v>35mm刺毛条</v>
          </cell>
        </row>
        <row r="5586">
          <cell r="B5586" t="str">
            <v>SLT0000086</v>
          </cell>
          <cell r="C5586" t="str">
            <v>M3右舵小折罩壳（灰）</v>
          </cell>
        </row>
        <row r="5587">
          <cell r="B5587" t="str">
            <v>BFA0000581</v>
          </cell>
          <cell r="C5587" t="str">
            <v>10*40内方黑达克罗</v>
          </cell>
        </row>
        <row r="5588">
          <cell r="B5588" t="str">
            <v>SHT0010829</v>
          </cell>
          <cell r="C5588" t="str">
            <v>仰角小齿板连接螺母</v>
          </cell>
        </row>
        <row r="5589">
          <cell r="B5589" t="str">
            <v>SHT0001407</v>
          </cell>
          <cell r="C5589" t="str">
            <v>司机调角器解锁手柄</v>
          </cell>
        </row>
        <row r="5590">
          <cell r="B5590" t="str">
            <v>SHT0002068</v>
          </cell>
          <cell r="C5590" t="str">
            <v>调角器解锁把手右</v>
          </cell>
        </row>
        <row r="5591">
          <cell r="B5591" t="str">
            <v>SHT0010699</v>
          </cell>
          <cell r="C5591" t="str">
            <v>橡胶垫安装支架</v>
          </cell>
        </row>
        <row r="5592">
          <cell r="B5592" t="str">
            <v>REM0000779</v>
          </cell>
          <cell r="C5592" t="str">
            <v>C33D镜片托左</v>
          </cell>
        </row>
        <row r="5593">
          <cell r="B5593" t="str">
            <v>REM0000810</v>
          </cell>
          <cell r="C5593" t="str">
            <v>C33D镜片托右</v>
          </cell>
        </row>
        <row r="5594">
          <cell r="B5594" t="str">
            <v>SBS0010036</v>
          </cell>
          <cell r="C5594" t="str">
            <v>头枕主插管</v>
          </cell>
        </row>
        <row r="5595">
          <cell r="B5595" t="str">
            <v>SBS0010037</v>
          </cell>
          <cell r="C5595" t="str">
            <v>头枕副插管</v>
          </cell>
        </row>
        <row r="5596">
          <cell r="B5596" t="str">
            <v>SBS0010176</v>
          </cell>
          <cell r="C5596" t="str">
            <v>头枕副插管</v>
          </cell>
        </row>
        <row r="5597">
          <cell r="B5597" t="str">
            <v>SBS0010177</v>
          </cell>
          <cell r="C5597" t="str">
            <v>头枕主插管</v>
          </cell>
        </row>
        <row r="5598">
          <cell r="B5598" t="str">
            <v>SHT0010516</v>
          </cell>
          <cell r="C5598" t="str">
            <v>阻尼器弹簧保护架</v>
          </cell>
        </row>
        <row r="5599">
          <cell r="B5599" t="str">
            <v>TSY0010102</v>
          </cell>
          <cell r="C5599" t="str">
            <v>KT-135-27-780</v>
          </cell>
        </row>
        <row r="5600">
          <cell r="B5600" t="str">
            <v>TSY0010540</v>
          </cell>
          <cell r="C5600" t="str">
            <v>吊紧带780mm*27mm*N</v>
          </cell>
        </row>
        <row r="5601">
          <cell r="B5601" t="str">
            <v>BFA0000317</v>
          </cell>
          <cell r="C5601" t="str">
            <v>中改地脚旋转轴</v>
          </cell>
        </row>
        <row r="5602">
          <cell r="B5602" t="str">
            <v>REM0001809</v>
          </cell>
          <cell r="C5602" t="str">
            <v>豪泺左上镜胶垫</v>
          </cell>
        </row>
        <row r="5603">
          <cell r="B5603" t="str">
            <v>REM0001818</v>
          </cell>
          <cell r="C5603" t="str">
            <v>豪泺右上座胶垫</v>
          </cell>
        </row>
        <row r="5604">
          <cell r="B5604" t="str">
            <v>BFA0000595</v>
          </cell>
          <cell r="C5604" t="str">
            <v>欧马克左舵螺栓</v>
          </cell>
        </row>
        <row r="5605">
          <cell r="B5605" t="str">
            <v>SHT0001061</v>
          </cell>
          <cell r="C5605" t="str">
            <v>仰角调节机构阶梯轴</v>
          </cell>
        </row>
        <row r="5606">
          <cell r="B5606" t="str">
            <v>SLT0010342</v>
          </cell>
          <cell r="C5606" t="str">
            <v>驾驶员左侧护板固定支架A</v>
          </cell>
        </row>
        <row r="5607">
          <cell r="B5607" t="str">
            <v>RSM0000023</v>
          </cell>
          <cell r="C5607" t="str">
            <v>F1780下视镜杆</v>
          </cell>
        </row>
        <row r="5608">
          <cell r="B5608" t="str">
            <v>BFA0010029</v>
          </cell>
          <cell r="C5608" t="str">
            <v>内六角花形盘头螺钉</v>
          </cell>
        </row>
        <row r="5609">
          <cell r="B5609" t="str">
            <v>SHT0011642</v>
          </cell>
          <cell r="C5609" t="str">
            <v>高调器衬套</v>
          </cell>
        </row>
        <row r="5610">
          <cell r="B5610" t="str">
            <v>SHT0010779</v>
          </cell>
          <cell r="C5610" t="str">
            <v>气袋腰托侧翼支撑钢丝</v>
          </cell>
        </row>
        <row r="5611">
          <cell r="B5611" t="str">
            <v>SHT0011642</v>
          </cell>
          <cell r="C5611" t="str">
            <v>高调器衬套</v>
          </cell>
        </row>
        <row r="5612">
          <cell r="B5612" t="str">
            <v>SLT0010089</v>
          </cell>
          <cell r="C5612" t="str">
            <v>KT-135-2-770mm*27mm副座</v>
          </cell>
        </row>
        <row r="5613">
          <cell r="B5613" t="str">
            <v>REM0001863</v>
          </cell>
          <cell r="C5613" t="str">
            <v>时代s防水帽</v>
          </cell>
        </row>
        <row r="5614">
          <cell r="B5614" t="str">
            <v>RSM0000044</v>
          </cell>
          <cell r="C5614" t="str">
            <v>豪泺路面镜胶垫</v>
          </cell>
        </row>
        <row r="5615">
          <cell r="B5615" t="str">
            <v>BFA0000436</v>
          </cell>
          <cell r="C5615" t="str">
            <v>重卡镜头安装卡子带螺母</v>
          </cell>
        </row>
        <row r="5616">
          <cell r="B5616" t="str">
            <v>TMA0000199</v>
          </cell>
          <cell r="C5616" t="str">
            <v>豪泺纸箱垫片</v>
          </cell>
        </row>
        <row r="5617">
          <cell r="B5617" t="str">
            <v>BFA0000436</v>
          </cell>
          <cell r="C5617" t="str">
            <v>重卡镜头安装卡子带螺母</v>
          </cell>
        </row>
        <row r="5618">
          <cell r="B5618" t="str">
            <v>SLT0000058</v>
          </cell>
          <cell r="C5618" t="str">
            <v>M3司机手柄欧马可富康色</v>
          </cell>
        </row>
        <row r="5619">
          <cell r="B5619" t="str">
            <v>SLT0000521</v>
          </cell>
          <cell r="C5619" t="str">
            <v>K1侧围挂钩</v>
          </cell>
        </row>
        <row r="5620">
          <cell r="B5620" t="str">
            <v>TSY0010541</v>
          </cell>
          <cell r="C5620" t="str">
            <v>吊紧带760mm*27mm*N</v>
          </cell>
        </row>
        <row r="5621">
          <cell r="B5621" t="str">
            <v>BCL0000030</v>
          </cell>
          <cell r="C5621" t="str">
            <v>奥驰镜头卡子</v>
          </cell>
        </row>
        <row r="5622">
          <cell r="B5622" t="str">
            <v>SHT0001006</v>
          </cell>
          <cell r="C5622" t="str">
            <v>前罩壳固定片</v>
          </cell>
        </row>
        <row r="5623">
          <cell r="B5623" t="str">
            <v>REM0001092</v>
          </cell>
          <cell r="C5623" t="str">
            <v>VT右后视镜镜体上罩R2</v>
          </cell>
        </row>
        <row r="5624">
          <cell r="B5624" t="str">
            <v>SHT0002173</v>
          </cell>
          <cell r="C5624" t="str">
            <v>BWL7500底座垫子</v>
          </cell>
        </row>
        <row r="5625">
          <cell r="B5625" t="str">
            <v>TST0001736</v>
          </cell>
          <cell r="C5625" t="str">
            <v>手针</v>
          </cell>
        </row>
        <row r="5626">
          <cell r="B5626" t="str">
            <v>TST0001746</v>
          </cell>
          <cell r="C5626" t="str">
            <v>针夹螺丝</v>
          </cell>
        </row>
        <row r="5627">
          <cell r="B5627" t="str">
            <v>TST0000114</v>
          </cell>
          <cell r="C5627" t="str">
            <v>ф10×40（内方螺丝）</v>
          </cell>
        </row>
        <row r="5628">
          <cell r="B5628" t="str">
            <v>TSY0000399</v>
          </cell>
          <cell r="C5628" t="str">
            <v>黑色松紧带25mm</v>
          </cell>
        </row>
        <row r="5629">
          <cell r="B5629" t="str">
            <v>TSY0010119</v>
          </cell>
          <cell r="C5629" t="str">
            <v>勾条JYG38-2-300mm</v>
          </cell>
        </row>
        <row r="5630">
          <cell r="B5630" t="str">
            <v>BSP0000002</v>
          </cell>
          <cell r="C5630" t="str">
            <v>侧翻折叠板拉簧</v>
          </cell>
        </row>
        <row r="5631">
          <cell r="B5631" t="str">
            <v>SHT0001113</v>
          </cell>
          <cell r="C5631" t="str">
            <v>前挂簧板</v>
          </cell>
        </row>
        <row r="5632">
          <cell r="B5632" t="str">
            <v>SHT0010959</v>
          </cell>
          <cell r="C5632" t="str">
            <v>减震钉</v>
          </cell>
        </row>
        <row r="5633">
          <cell r="B5633" t="str">
            <v>SCS0004694</v>
          </cell>
          <cell r="C5633" t="str">
            <v>安全带出口塑料件固定板</v>
          </cell>
        </row>
        <row r="5634">
          <cell r="B5634" t="str">
            <v>SCS0004563</v>
          </cell>
          <cell r="C5634" t="str">
            <v>背面套成型钢丝右</v>
          </cell>
        </row>
        <row r="5635">
          <cell r="B5635" t="str">
            <v>SCS0004564</v>
          </cell>
          <cell r="C5635" t="str">
            <v>左侧背面套成型钢丝</v>
          </cell>
        </row>
        <row r="5636">
          <cell r="B5636" t="str">
            <v>BCL0010014</v>
          </cell>
          <cell r="C5636" t="str">
            <v>φ13防护波纹管</v>
          </cell>
        </row>
        <row r="5637">
          <cell r="B5637" t="str">
            <v>TSY0000057</v>
          </cell>
          <cell r="C5637" t="str">
            <v>吊紧带KT-135-420mm</v>
          </cell>
        </row>
        <row r="5638">
          <cell r="B5638" t="str">
            <v>RCA0000074</v>
          </cell>
          <cell r="C5638" t="str">
            <v>重卡内扶手卡子1</v>
          </cell>
        </row>
        <row r="5639">
          <cell r="B5639" t="str">
            <v>BFA0000632</v>
          </cell>
          <cell r="C5639" t="str">
            <v>T型螺丝16*120</v>
          </cell>
        </row>
        <row r="5640">
          <cell r="B5640" t="str">
            <v>BSP0000065</v>
          </cell>
          <cell r="C5640" t="str">
            <v>豪泺上镜座∮5弹簧</v>
          </cell>
        </row>
        <row r="5641">
          <cell r="B5641" t="str">
            <v>BSP0000065</v>
          </cell>
          <cell r="C5641" t="str">
            <v>豪泺上镜座∮5弹簧</v>
          </cell>
        </row>
        <row r="5642">
          <cell r="B5642" t="str">
            <v>TMA0000283</v>
          </cell>
          <cell r="C5642" t="str">
            <v>45*45气泡袋</v>
          </cell>
        </row>
        <row r="5643">
          <cell r="B5643" t="str">
            <v>TSY0000748</v>
          </cell>
          <cell r="C5643" t="str">
            <v>塑料板250mm*50mm</v>
          </cell>
        </row>
        <row r="5644">
          <cell r="B5644" t="str">
            <v>SHT0010059</v>
          </cell>
          <cell r="C5644" t="str">
            <v>靠背调节角度限位片</v>
          </cell>
        </row>
        <row r="5645">
          <cell r="B5645" t="str">
            <v>SCS0004425</v>
          </cell>
          <cell r="C5645" t="str">
            <v>中改左座椅背泡棉支撑钢丝</v>
          </cell>
        </row>
        <row r="5646">
          <cell r="B5646" t="str">
            <v>SHT0010069</v>
          </cell>
          <cell r="C5646" t="str">
            <v>蜗簧下固定钣金</v>
          </cell>
        </row>
        <row r="5647">
          <cell r="B5647" t="str">
            <v>SHT0001068</v>
          </cell>
          <cell r="C5647" t="str">
            <v>气阀固定座固定钣金件</v>
          </cell>
        </row>
        <row r="5648">
          <cell r="B5648" t="str">
            <v>SCS0004495</v>
          </cell>
          <cell r="C5648" t="str">
            <v>副驾左侧侧翼支撑钢丝</v>
          </cell>
        </row>
        <row r="5649">
          <cell r="B5649" t="str">
            <v>BFA0000462</v>
          </cell>
          <cell r="C5649" t="str">
            <v>M8*80圆柱内六角螺栓</v>
          </cell>
        </row>
        <row r="5650">
          <cell r="B5650" t="str">
            <v>BFA0000487</v>
          </cell>
          <cell r="C5650" t="str">
            <v>M10*40内方螺栓（黑锌）</v>
          </cell>
        </row>
        <row r="5651">
          <cell r="B5651" t="str">
            <v>TMA0000460</v>
          </cell>
          <cell r="C5651" t="str">
            <v>B40L保护膜300*200</v>
          </cell>
        </row>
        <row r="5652">
          <cell r="B5652" t="str">
            <v>TMA0000460</v>
          </cell>
          <cell r="C5652" t="str">
            <v>B40L保护膜300*200</v>
          </cell>
        </row>
        <row r="5653">
          <cell r="B5653" t="str">
            <v>BFA0000462</v>
          </cell>
          <cell r="C5653" t="str">
            <v>M8*80圆柱内六角螺栓</v>
          </cell>
        </row>
        <row r="5654">
          <cell r="B5654" t="str">
            <v>BFA0000487</v>
          </cell>
          <cell r="C5654" t="str">
            <v>M10*40内方螺栓（黑锌）</v>
          </cell>
        </row>
        <row r="5655">
          <cell r="B5655" t="str">
            <v>TSY0000038</v>
          </cell>
          <cell r="C5655" t="str">
            <v>吊紧带KT-135-410mm</v>
          </cell>
        </row>
        <row r="5656">
          <cell r="B5656" t="str">
            <v>TSY0000322</v>
          </cell>
          <cell r="C5656" t="str">
            <v>黑色搭扣（硬）</v>
          </cell>
        </row>
        <row r="5657">
          <cell r="B5657" t="str">
            <v>TSY0000323</v>
          </cell>
          <cell r="C5657" t="str">
            <v>黑色搭扣（软）</v>
          </cell>
        </row>
        <row r="5658">
          <cell r="B5658" t="str">
            <v>TSY0000260</v>
          </cell>
          <cell r="C5658" t="str">
            <v>扣条KT-40-320</v>
          </cell>
        </row>
        <row r="5659">
          <cell r="B5659" t="str">
            <v>BSP0010017</v>
          </cell>
          <cell r="C5659" t="str">
            <v>主驾驶靠背调节手柄卡接簧</v>
          </cell>
        </row>
        <row r="5660">
          <cell r="B5660" t="str">
            <v>BFA0010040</v>
          </cell>
          <cell r="C5660" t="str">
            <v>内梅花盘头带介自攻螺钉</v>
          </cell>
        </row>
        <row r="5661">
          <cell r="B5661" t="str">
            <v>BFA0010051</v>
          </cell>
          <cell r="C5661" t="str">
            <v>六角头螺栓</v>
          </cell>
        </row>
        <row r="5662">
          <cell r="B5662" t="str">
            <v>BSP0000019</v>
          </cell>
          <cell r="C5662" t="str">
            <v>ETX档位弹簧</v>
          </cell>
        </row>
        <row r="5663">
          <cell r="B5663" t="str">
            <v>SHT0012133</v>
          </cell>
          <cell r="C5663" t="str">
            <v>副驾底座骨架总成</v>
          </cell>
        </row>
        <row r="5664">
          <cell r="B5664" t="str">
            <v>BSP0000019</v>
          </cell>
          <cell r="C5664" t="str">
            <v>ETX档位弹簧</v>
          </cell>
        </row>
        <row r="5665">
          <cell r="B5665" t="str">
            <v>SHT0001148</v>
          </cell>
          <cell r="C5665" t="str">
            <v>减震扣手柄</v>
          </cell>
        </row>
        <row r="5666">
          <cell r="B5666" t="str">
            <v>SHT0012113</v>
          </cell>
          <cell r="C5666" t="str">
            <v>副边罩壳固定钣金</v>
          </cell>
        </row>
        <row r="5667">
          <cell r="B5667" t="str">
            <v>BCL0000028</v>
          </cell>
          <cell r="C5667" t="str">
            <v>200镜头卡子</v>
          </cell>
        </row>
        <row r="5668">
          <cell r="B5668" t="str">
            <v>BSP0000060</v>
          </cell>
          <cell r="C5668" t="str">
            <v>重卡弹簧(白)</v>
          </cell>
        </row>
        <row r="5669">
          <cell r="B5669" t="str">
            <v>BSP0000060</v>
          </cell>
          <cell r="C5669" t="str">
            <v>重卡弹簧(白)</v>
          </cell>
        </row>
        <row r="5670">
          <cell r="B5670" t="str">
            <v>TMA0000064</v>
          </cell>
          <cell r="C5670" t="str">
            <v>珍珠棉袋</v>
          </cell>
        </row>
        <row r="5671">
          <cell r="B5671" t="str">
            <v>TMA0000064</v>
          </cell>
          <cell r="C5671" t="str">
            <v>珍珠棉袋</v>
          </cell>
        </row>
        <row r="5672">
          <cell r="B5672" t="str">
            <v>BFA0000501</v>
          </cell>
          <cell r="C5672" t="str">
            <v>白色尼龙平垫</v>
          </cell>
        </row>
        <row r="5673">
          <cell r="B5673" t="str">
            <v>SHT0001166</v>
          </cell>
          <cell r="C5673" t="str">
            <v>侧板加强片</v>
          </cell>
        </row>
        <row r="5674">
          <cell r="B5674" t="str">
            <v>TSY0000068</v>
          </cell>
          <cell r="C5674" t="str">
            <v>扣条KT-158-380</v>
          </cell>
        </row>
        <row r="5675">
          <cell r="B5675" t="str">
            <v>REM0000480</v>
          </cell>
          <cell r="C5675" t="str">
            <v>0.75平方棕线</v>
          </cell>
        </row>
        <row r="5676">
          <cell r="B5676" t="str">
            <v>REM0002908</v>
          </cell>
          <cell r="C5676" t="str">
            <v>0.75平方绿线</v>
          </cell>
        </row>
        <row r="5677">
          <cell r="B5677" t="str">
            <v>SCS0005276</v>
          </cell>
          <cell r="C5677" t="str">
            <v>靠背打钉槽上U型钢丝</v>
          </cell>
        </row>
        <row r="5678">
          <cell r="B5678" t="str">
            <v>BFA0000309</v>
          </cell>
          <cell r="C5678" t="str">
            <v>10*25法兰面带齿螺栓</v>
          </cell>
        </row>
        <row r="5679">
          <cell r="B5679" t="str">
            <v>BFA0000309</v>
          </cell>
          <cell r="C5679" t="str">
            <v>10*25法兰面带齿螺栓</v>
          </cell>
        </row>
        <row r="5680">
          <cell r="B5680" t="str">
            <v>BFA0000309</v>
          </cell>
          <cell r="C5680" t="str">
            <v>10*25法兰面带齿螺栓</v>
          </cell>
        </row>
        <row r="5681">
          <cell r="B5681" t="str">
            <v>SCS0004520</v>
          </cell>
          <cell r="C5681" t="str">
            <v>涡簧固定片</v>
          </cell>
        </row>
        <row r="5682">
          <cell r="B5682" t="str">
            <v>SCS0004137</v>
          </cell>
          <cell r="C5682" t="str">
            <v>B40L六分茶杯盒</v>
          </cell>
        </row>
        <row r="5683">
          <cell r="B5683" t="str">
            <v>SLT0010680</v>
          </cell>
          <cell r="C5683" t="str">
            <v>减震器右侧支撑轴套</v>
          </cell>
        </row>
        <row r="5684">
          <cell r="B5684" t="str">
            <v>SHT0001792</v>
          </cell>
          <cell r="C5684" t="str">
            <v>护面上固定钢丝</v>
          </cell>
        </row>
        <row r="5685">
          <cell r="B5685" t="str">
            <v>SLT0010680</v>
          </cell>
          <cell r="C5685" t="str">
            <v>减震器右侧支撑轴套</v>
          </cell>
        </row>
        <row r="5686">
          <cell r="B5686" t="str">
            <v>SLT0000790</v>
          </cell>
          <cell r="C5686" t="str">
            <v>M4缓冲垫</v>
          </cell>
        </row>
        <row r="5687">
          <cell r="B5687" t="str">
            <v>TMA0000517</v>
          </cell>
          <cell r="C5687" t="str">
            <v>600*700*2珍珠棉片</v>
          </cell>
        </row>
        <row r="5688">
          <cell r="B5688" t="str">
            <v>BFA0000478</v>
          </cell>
          <cell r="C5688" t="str">
            <v>M10*35内方螺栓（黑锌）</v>
          </cell>
        </row>
        <row r="5689">
          <cell r="B5689" t="str">
            <v>BFA0000478</v>
          </cell>
          <cell r="C5689" t="str">
            <v>M10*35内方螺栓（黑锌）</v>
          </cell>
        </row>
        <row r="5690">
          <cell r="B5690" t="str">
            <v>SHT0010134</v>
          </cell>
          <cell r="C5690" t="str">
            <v>坐盆延伸固定钣金</v>
          </cell>
        </row>
        <row r="5691">
          <cell r="B5691" t="str">
            <v>TSY0000373</v>
          </cell>
          <cell r="C5691" t="str">
            <v>黑色拉锁60cm</v>
          </cell>
        </row>
        <row r="5692">
          <cell r="B5692" t="str">
            <v>TSY0000535</v>
          </cell>
          <cell r="C5692" t="str">
            <v>棕色拉锁60cm</v>
          </cell>
        </row>
        <row r="5693">
          <cell r="B5693" t="str">
            <v>SLT0000109</v>
          </cell>
          <cell r="C5693" t="str">
            <v>钢丝2.5*1280</v>
          </cell>
        </row>
        <row r="5694">
          <cell r="B5694" t="str">
            <v>SLT0000416</v>
          </cell>
          <cell r="C5694" t="str">
            <v>钢丝2.5*980</v>
          </cell>
        </row>
        <row r="5695">
          <cell r="B5695" t="str">
            <v>SLT0002476</v>
          </cell>
          <cell r="C5695" t="str">
            <v>钢丝2.5*1080</v>
          </cell>
        </row>
        <row r="5696">
          <cell r="B5696" t="str">
            <v>TSY0000331</v>
          </cell>
          <cell r="C5696" t="str">
            <v>扣条KT-158-390</v>
          </cell>
        </row>
        <row r="5697">
          <cell r="B5697" t="str">
            <v>BSP0000014</v>
          </cell>
          <cell r="C5697" t="str">
            <v>重卡弹簧(彩)</v>
          </cell>
        </row>
        <row r="5698">
          <cell r="B5698" t="str">
            <v>BSP0000014</v>
          </cell>
          <cell r="C5698" t="str">
            <v>重卡弹簧(彩)</v>
          </cell>
        </row>
        <row r="5699">
          <cell r="B5699" t="str">
            <v>BFA0000438</v>
          </cell>
          <cell r="C5699" t="str">
            <v>重卡下视镜紧固件</v>
          </cell>
        </row>
        <row r="5700">
          <cell r="B5700" t="str">
            <v>REM0001652</v>
          </cell>
          <cell r="C5700" t="str">
            <v>1580定位片</v>
          </cell>
        </row>
        <row r="5701">
          <cell r="B5701" t="str">
            <v>SCS0007074</v>
          </cell>
          <cell r="C5701" t="str">
            <v>后坐垫泡沫芯部横向钢丝</v>
          </cell>
        </row>
        <row r="5702">
          <cell r="B5702" t="str">
            <v>SHT0014455</v>
          </cell>
          <cell r="C5702" t="str">
            <v>刺毛条2-6mm</v>
          </cell>
        </row>
        <row r="5703">
          <cell r="B5703" t="str">
            <v>BFA0010072</v>
          </cell>
          <cell r="C5703" t="str">
            <v>开口挡圈</v>
          </cell>
        </row>
        <row r="5704">
          <cell r="B5704" t="str">
            <v>SLT0010528</v>
          </cell>
          <cell r="C5704" t="str">
            <v>直线阀固定轴</v>
          </cell>
        </row>
        <row r="5705">
          <cell r="B5705" t="str">
            <v>BFA0010017</v>
          </cell>
          <cell r="C5705" t="str">
            <v>H6扶手右旋方形螺母</v>
          </cell>
        </row>
        <row r="5706">
          <cell r="B5706" t="str">
            <v>RCA0000075</v>
          </cell>
          <cell r="C5706" t="str">
            <v>重卡内扶手卡子2</v>
          </cell>
        </row>
        <row r="5707">
          <cell r="B5707" t="str">
            <v>BFA0000656</v>
          </cell>
          <cell r="C5707" t="str">
            <v>ф8×40（内方螺丝）</v>
          </cell>
        </row>
        <row r="5708">
          <cell r="B5708" t="str">
            <v>RSM0000058</v>
          </cell>
          <cell r="C5708" t="str">
            <v>N07下视镜紧固件</v>
          </cell>
        </row>
        <row r="5709">
          <cell r="B5709" t="str">
            <v>TSY0010263</v>
          </cell>
          <cell r="C5709" t="str">
            <v>吊紧带665mm*27mm*N</v>
          </cell>
        </row>
        <row r="5710">
          <cell r="B5710" t="str">
            <v>SHT0001151</v>
          </cell>
          <cell r="C5710" t="str">
            <v>罩壳圆卡座</v>
          </cell>
        </row>
        <row r="5711">
          <cell r="B5711" t="str">
            <v>REM0002294</v>
          </cell>
          <cell r="C5711" t="str">
            <v>T7H右下镜座垫</v>
          </cell>
        </row>
        <row r="5712">
          <cell r="B5712" t="str">
            <v>REM0002479</v>
          </cell>
          <cell r="C5712" t="str">
            <v>C7安装座垫左下</v>
          </cell>
        </row>
        <row r="5713">
          <cell r="B5713" t="str">
            <v>REM0002488</v>
          </cell>
          <cell r="C5713" t="str">
            <v>C7安装座垫右下</v>
          </cell>
        </row>
        <row r="5714">
          <cell r="B5714" t="str">
            <v>SLT0000001</v>
          </cell>
          <cell r="C5714" t="str">
            <v>L项目端盖</v>
          </cell>
        </row>
        <row r="5715">
          <cell r="B5715" t="str">
            <v>SHT0012238</v>
          </cell>
          <cell r="C5715" t="str">
            <v>副司机罩壳左侧固定钣金</v>
          </cell>
        </row>
        <row r="5716">
          <cell r="B5716" t="str">
            <v>SHT0012246</v>
          </cell>
          <cell r="C5716" t="str">
            <v>副司机罩壳右侧固定钣金</v>
          </cell>
        </row>
        <row r="5717">
          <cell r="B5717" t="str">
            <v>SHT0001104</v>
          </cell>
          <cell r="C5717" t="str">
            <v>安全带限位板</v>
          </cell>
        </row>
        <row r="5718">
          <cell r="B5718" t="str">
            <v>TSY0010133</v>
          </cell>
          <cell r="C5718" t="str">
            <v>吊紧带KT-135-2-660mm</v>
          </cell>
        </row>
        <row r="5719">
          <cell r="B5719" t="str">
            <v>SLT0002019</v>
          </cell>
          <cell r="C5719" t="str">
            <v>司机座骨架右支脚</v>
          </cell>
        </row>
        <row r="5720">
          <cell r="B5720" t="str">
            <v>BAS0000035</v>
          </cell>
          <cell r="C5720" t="str">
            <v>右靠背板衬套</v>
          </cell>
        </row>
        <row r="5721">
          <cell r="B5721" t="str">
            <v>BFA0000381</v>
          </cell>
          <cell r="C5721" t="str">
            <v>台阶螺栓M8</v>
          </cell>
        </row>
        <row r="5722">
          <cell r="B5722" t="str">
            <v>SCS0006413</v>
          </cell>
          <cell r="C5722" t="str">
            <v>前排靠背复位卷簧限位支架</v>
          </cell>
        </row>
        <row r="5723">
          <cell r="B5723" t="str">
            <v>SCS0007057</v>
          </cell>
          <cell r="C5723" t="str">
            <v>儿童座椅固定挂钩</v>
          </cell>
        </row>
        <row r="5724">
          <cell r="B5724" t="str">
            <v>TST0001274</v>
          </cell>
          <cell r="C5724" t="str">
            <v>圆柱销φ8*40</v>
          </cell>
        </row>
        <row r="5725">
          <cell r="B5725" t="str">
            <v>SCS0004423</v>
          </cell>
          <cell r="C5725" t="str">
            <v>中改座垫内侧儿童座椅挂钩</v>
          </cell>
        </row>
        <row r="5726">
          <cell r="B5726" t="str">
            <v>SHT0014961</v>
          </cell>
          <cell r="C5726" t="str">
            <v>左侧挡片</v>
          </cell>
        </row>
        <row r="5727">
          <cell r="B5727" t="str">
            <v>SHT0014962</v>
          </cell>
          <cell r="C5727" t="str">
            <v>右侧挡片</v>
          </cell>
        </row>
        <row r="5728">
          <cell r="B5728" t="str">
            <v>SBS0010046</v>
          </cell>
          <cell r="C5728" t="str">
            <v>底座前护盖</v>
          </cell>
        </row>
        <row r="5729">
          <cell r="B5729" t="str">
            <v>SLT0000376</v>
          </cell>
          <cell r="C5729" t="str">
            <v>K1底座护盖（前）</v>
          </cell>
        </row>
        <row r="5730">
          <cell r="B5730" t="str">
            <v>SHT0013786</v>
          </cell>
          <cell r="C5730" t="str">
            <v>X5000副边罩壳固定钣金</v>
          </cell>
        </row>
        <row r="5731">
          <cell r="B5731" t="str">
            <v>TST0001273</v>
          </cell>
          <cell r="C5731" t="str">
            <v>圆柱销φ8*50</v>
          </cell>
        </row>
        <row r="5732">
          <cell r="B5732" t="str">
            <v>TSY0010114</v>
          </cell>
          <cell r="C5732" t="str">
            <v>吊紧带（绒布+PP条）420</v>
          </cell>
        </row>
        <row r="5733">
          <cell r="B5733" t="str">
            <v>SCS0004417</v>
          </cell>
          <cell r="C5733" t="str">
            <v>中改座垫外侧儿童座椅挂钩</v>
          </cell>
        </row>
        <row r="5734">
          <cell r="B5734" t="str">
            <v>REM0000454</v>
          </cell>
          <cell r="C5734" t="str">
            <v>金王子左下脚垫</v>
          </cell>
        </row>
        <row r="5735">
          <cell r="B5735" t="str">
            <v>REM0003395</v>
          </cell>
          <cell r="C5735" t="str">
            <v>金王子垫板右下</v>
          </cell>
        </row>
        <row r="5736">
          <cell r="B5736" t="str">
            <v>REM0003396</v>
          </cell>
          <cell r="C5736" t="str">
            <v>金王子左下垫板</v>
          </cell>
        </row>
        <row r="5737">
          <cell r="B5737" t="str">
            <v>REM0000454</v>
          </cell>
          <cell r="C5737" t="str">
            <v>金王子左下脚垫</v>
          </cell>
        </row>
        <row r="5738">
          <cell r="B5738" t="str">
            <v>SCS0003191</v>
          </cell>
          <cell r="C5738" t="str">
            <v>弹簧盖小</v>
          </cell>
        </row>
        <row r="5739">
          <cell r="B5739" t="str">
            <v>SCS0003191</v>
          </cell>
          <cell r="C5739" t="str">
            <v>弹簧盖小</v>
          </cell>
        </row>
        <row r="5740">
          <cell r="B5740" t="str">
            <v>SCS0005606</v>
          </cell>
          <cell r="C5740" t="str">
            <v>弹簧盖小</v>
          </cell>
        </row>
        <row r="5741">
          <cell r="B5741" t="str">
            <v>SCS0004418</v>
          </cell>
          <cell r="C5741" t="str">
            <v>中改右座椅背泡棉支撑钢丝</v>
          </cell>
        </row>
        <row r="5742">
          <cell r="B5742" t="str">
            <v>BFA0000096</v>
          </cell>
          <cell r="C5742" t="str">
            <v>十字槽圆头带垫自攻螺钉F</v>
          </cell>
        </row>
        <row r="5743">
          <cell r="B5743" t="str">
            <v>SCS0004179</v>
          </cell>
          <cell r="C5743" t="str">
            <v>座垫织带塑料垫片</v>
          </cell>
        </row>
        <row r="5744">
          <cell r="B5744" t="str">
            <v>SCS0004188</v>
          </cell>
          <cell r="C5744" t="str">
            <v>靠背扣手盖板</v>
          </cell>
        </row>
        <row r="5745">
          <cell r="B5745" t="str">
            <v>SBS0010257</v>
          </cell>
          <cell r="C5745" t="str">
            <v>胎压钣金焊接总成</v>
          </cell>
        </row>
        <row r="5746">
          <cell r="B5746" t="str">
            <v>SHT0013733</v>
          </cell>
          <cell r="C5746" t="str">
            <v>上限位缓冲块</v>
          </cell>
        </row>
        <row r="5747">
          <cell r="B5747" t="str">
            <v>SLT0010193</v>
          </cell>
          <cell r="C5747" t="str">
            <v>气管接线头固定钢丝</v>
          </cell>
        </row>
        <row r="5748">
          <cell r="B5748" t="str">
            <v>BCL0000032</v>
          </cell>
          <cell r="C5748" t="str">
            <v>1780镜头卡子</v>
          </cell>
        </row>
        <row r="5749">
          <cell r="B5749" t="str">
            <v>SCS0004800</v>
          </cell>
          <cell r="C5749" t="str">
            <v>主头枕管</v>
          </cell>
        </row>
        <row r="5750">
          <cell r="B5750" t="str">
            <v>SCS0004561</v>
          </cell>
          <cell r="C5750" t="str">
            <v>副驾左侧侧翼支撑钢丝</v>
          </cell>
        </row>
        <row r="5751">
          <cell r="B5751" t="str">
            <v>SCS0004562</v>
          </cell>
          <cell r="C5751" t="str">
            <v>主驾右侧侧翼支撑钢丝</v>
          </cell>
        </row>
        <row r="5752">
          <cell r="B5752" t="str">
            <v>REM0001688</v>
          </cell>
          <cell r="C5752" t="str">
            <v>捷运垫片</v>
          </cell>
        </row>
        <row r="5753">
          <cell r="B5753" t="str">
            <v>REM0001688</v>
          </cell>
          <cell r="C5753" t="str">
            <v>捷运垫片</v>
          </cell>
        </row>
        <row r="5754">
          <cell r="B5754" t="str">
            <v>BFA0000344</v>
          </cell>
          <cell r="C5754" t="str">
            <v>三排座垫翻转限位柱</v>
          </cell>
        </row>
        <row r="5755">
          <cell r="B5755" t="str">
            <v>SCS0004414</v>
          </cell>
          <cell r="C5755" t="str">
            <v>中改右座椅座垫前支撑钢丝</v>
          </cell>
        </row>
        <row r="5756">
          <cell r="B5756" t="str">
            <v>TSY0000062</v>
          </cell>
          <cell r="C5756" t="str">
            <v>板条KT-15-365</v>
          </cell>
        </row>
        <row r="5757">
          <cell r="B5757" t="str">
            <v>TSY0000186</v>
          </cell>
          <cell r="C5757" t="str">
            <v>绝缘纸板条</v>
          </cell>
        </row>
        <row r="5758">
          <cell r="B5758" t="str">
            <v>TSY0000186</v>
          </cell>
          <cell r="C5758" t="str">
            <v>绝缘纸板条</v>
          </cell>
        </row>
        <row r="5759">
          <cell r="B5759" t="str">
            <v>REM0000840</v>
          </cell>
          <cell r="C5759" t="str">
            <v>M50N左灯罩</v>
          </cell>
        </row>
        <row r="5760">
          <cell r="B5760" t="str">
            <v>REM0000868</v>
          </cell>
          <cell r="C5760" t="str">
            <v>M50N右灯罩</v>
          </cell>
        </row>
        <row r="5761">
          <cell r="B5761" t="str">
            <v>TSY0010170</v>
          </cell>
          <cell r="C5761" t="str">
            <v>吊紧带630*27</v>
          </cell>
        </row>
        <row r="5762">
          <cell r="B5762" t="str">
            <v>SCS0004422</v>
          </cell>
          <cell r="C5762" t="str">
            <v>中改座垫儿童座椅上挂钩</v>
          </cell>
        </row>
        <row r="5763">
          <cell r="B5763" t="str">
            <v>BFA0000493</v>
          </cell>
          <cell r="C5763" t="str">
            <v>10*35外方黑达克罗</v>
          </cell>
        </row>
        <row r="5764">
          <cell r="B5764" t="str">
            <v>TMA0000142</v>
          </cell>
          <cell r="C5764" t="str">
            <v>M20双面胶</v>
          </cell>
        </row>
        <row r="5765">
          <cell r="B5765" t="str">
            <v>BAS0000052</v>
          </cell>
          <cell r="C5765" t="str">
            <v>C50E内侧旋转轴衬套</v>
          </cell>
        </row>
        <row r="5766">
          <cell r="B5766" t="str">
            <v>BFA0000493</v>
          </cell>
          <cell r="C5766" t="str">
            <v>10*35外方黑达克罗</v>
          </cell>
        </row>
        <row r="5767">
          <cell r="B5767" t="str">
            <v>BSP0010018</v>
          </cell>
          <cell r="C5767" t="str">
            <v>副驾驶靠背调节手柄卡接簧</v>
          </cell>
        </row>
        <row r="5768">
          <cell r="B5768" t="str">
            <v>BFA0000493</v>
          </cell>
          <cell r="C5768" t="str">
            <v>10*35外方黑达克罗</v>
          </cell>
        </row>
        <row r="5769">
          <cell r="B5769" t="str">
            <v>BAS0000036</v>
          </cell>
          <cell r="C5769" t="str">
            <v>回转销轴套</v>
          </cell>
        </row>
        <row r="5770">
          <cell r="B5770" t="str">
            <v>REM0001759</v>
          </cell>
          <cell r="C5770" t="str">
            <v>ETX衬套</v>
          </cell>
        </row>
        <row r="5771">
          <cell r="B5771" t="str">
            <v>BFA0000708</v>
          </cell>
          <cell r="C5771" t="str">
            <v>螺母柱</v>
          </cell>
        </row>
        <row r="5772">
          <cell r="B5772" t="str">
            <v>SCS0004581</v>
          </cell>
          <cell r="C5772" t="str">
            <v>涡簧挡片</v>
          </cell>
        </row>
        <row r="5773">
          <cell r="B5773" t="str">
            <v>SHT0001051</v>
          </cell>
          <cell r="C5773" t="str">
            <v>罩壳前固定钣金件左</v>
          </cell>
        </row>
        <row r="5774">
          <cell r="B5774" t="str">
            <v>BFA0000621</v>
          </cell>
          <cell r="C5774" t="str">
            <v>ф10×30（内方螺丝）</v>
          </cell>
        </row>
        <row r="5775">
          <cell r="B5775" t="str">
            <v>BFA0000655</v>
          </cell>
          <cell r="C5775" t="str">
            <v>ф8×50（内方螺丝）</v>
          </cell>
        </row>
        <row r="5776">
          <cell r="B5776" t="str">
            <v>TCT0000056</v>
          </cell>
          <cell r="C5776" t="str">
            <v>GCD P4325酸洗液</v>
          </cell>
        </row>
        <row r="5777">
          <cell r="B5777" t="str">
            <v>BFA0000477</v>
          </cell>
          <cell r="C5777" t="str">
            <v>六角头螺栓</v>
          </cell>
        </row>
        <row r="5778">
          <cell r="B5778" t="str">
            <v>BFA0000477</v>
          </cell>
          <cell r="C5778" t="str">
            <v>六角头螺栓</v>
          </cell>
        </row>
        <row r="5779">
          <cell r="B5779" t="str">
            <v>SLT0001516</v>
          </cell>
          <cell r="C5779" t="str">
            <v>副驾驶座钢丝</v>
          </cell>
        </row>
        <row r="5780">
          <cell r="B5780" t="str">
            <v>TSY0000300</v>
          </cell>
          <cell r="C5780" t="str">
            <v>扣条KT-32-360</v>
          </cell>
        </row>
        <row r="5781">
          <cell r="B5781" t="str">
            <v>BFA0000477</v>
          </cell>
          <cell r="C5781" t="str">
            <v>六角头螺栓</v>
          </cell>
        </row>
        <row r="5782">
          <cell r="B5782" t="str">
            <v>RIM0000089</v>
          </cell>
          <cell r="C5782" t="str">
            <v>2020s调整座</v>
          </cell>
        </row>
        <row r="5783">
          <cell r="B5783" t="str">
            <v>TMA0000420</v>
          </cell>
          <cell r="C5783" t="str">
            <v>翻转标识</v>
          </cell>
        </row>
        <row r="5784">
          <cell r="B5784" t="str">
            <v>BFA0000359</v>
          </cell>
          <cell r="C5784" t="str">
            <v>减震器安装螺母</v>
          </cell>
        </row>
        <row r="5785">
          <cell r="B5785" t="str">
            <v>TSY0000451</v>
          </cell>
          <cell r="C5785" t="str">
            <v>扣条KT-32-340</v>
          </cell>
        </row>
        <row r="5786">
          <cell r="B5786" t="str">
            <v>SHT0001145</v>
          </cell>
          <cell r="C5786" t="str">
            <v>挡块</v>
          </cell>
        </row>
        <row r="5787">
          <cell r="B5787" t="str">
            <v>RCA0000211</v>
          </cell>
          <cell r="C5787" t="str">
            <v>支架</v>
          </cell>
        </row>
        <row r="5788">
          <cell r="B5788" t="str">
            <v>BFA0000654</v>
          </cell>
          <cell r="C5788" t="str">
            <v>ф8×55（内方螺丝）</v>
          </cell>
        </row>
        <row r="5789">
          <cell r="B5789" t="str">
            <v>REM0001635</v>
          </cell>
          <cell r="C5789" t="str">
            <v>6486弹簧座</v>
          </cell>
        </row>
        <row r="5790">
          <cell r="B5790" t="str">
            <v>SCS0005773</v>
          </cell>
          <cell r="C5790" t="str">
            <v>电机固定支架焊接总成</v>
          </cell>
        </row>
        <row r="5791">
          <cell r="B5791" t="str">
            <v>SCS0004049</v>
          </cell>
          <cell r="C5791" t="str">
            <v>B40前排头枕包装膜</v>
          </cell>
        </row>
        <row r="5792">
          <cell r="B5792" t="str">
            <v>SCS0004117</v>
          </cell>
          <cell r="C5792" t="str">
            <v>B40后排座椅头枕包装膜</v>
          </cell>
        </row>
        <row r="5793">
          <cell r="B5793" t="str">
            <v>SCS0004049</v>
          </cell>
          <cell r="C5793" t="str">
            <v>B40前排头枕包装膜</v>
          </cell>
        </row>
        <row r="5794">
          <cell r="B5794" t="str">
            <v>SCS0004117</v>
          </cell>
          <cell r="C5794" t="str">
            <v>B40后排座椅头枕包装膜</v>
          </cell>
        </row>
        <row r="5795">
          <cell r="B5795" t="str">
            <v>BEC0000048</v>
          </cell>
          <cell r="C5795" t="str">
            <v>AMP282109-1端子插头</v>
          </cell>
        </row>
        <row r="5796">
          <cell r="B5796" t="str">
            <v>SCS0005173</v>
          </cell>
          <cell r="C5796" t="str">
            <v>C50E塑料下片黑</v>
          </cell>
        </row>
        <row r="5797">
          <cell r="B5797" t="str">
            <v>SLT0002496</v>
          </cell>
          <cell r="C5797" t="str">
            <v>副驾驶员座垫内嵌钢丝1</v>
          </cell>
        </row>
        <row r="5798">
          <cell r="B5798" t="str">
            <v>SHT0014932</v>
          </cell>
          <cell r="C5798" t="str">
            <v>仰角小齿板固定螺栓</v>
          </cell>
        </row>
        <row r="5799">
          <cell r="B5799" t="str">
            <v>TSY0010113</v>
          </cell>
          <cell r="C5799" t="str">
            <v>吊紧带（绒布+PP条）390</v>
          </cell>
        </row>
        <row r="5800">
          <cell r="B5800" t="str">
            <v>SHT0001409</v>
          </cell>
          <cell r="C5800" t="str">
            <v>角度限位片</v>
          </cell>
        </row>
        <row r="5801">
          <cell r="B5801" t="str">
            <v>TSY0000171</v>
          </cell>
          <cell r="C5801" t="str">
            <v>板条KT-15-450</v>
          </cell>
        </row>
        <row r="5802">
          <cell r="B5802" t="str">
            <v>REM0001664</v>
          </cell>
          <cell r="C5802" t="str">
            <v>1780胶条</v>
          </cell>
        </row>
        <row r="5803">
          <cell r="B5803" t="str">
            <v>REM0002208</v>
          </cell>
          <cell r="C5803" t="str">
            <v>圆头连接片</v>
          </cell>
        </row>
        <row r="5804">
          <cell r="B5804" t="str">
            <v>SHT0002040</v>
          </cell>
          <cell r="C5804" t="str">
            <v>阻尼器拉线固定支架</v>
          </cell>
        </row>
        <row r="5805">
          <cell r="B5805" t="str">
            <v>SHT0001050</v>
          </cell>
          <cell r="C5805" t="str">
            <v>罩壳前固定钣金件右</v>
          </cell>
        </row>
        <row r="5806">
          <cell r="B5806" t="str">
            <v>TSY0000251</v>
          </cell>
          <cell r="C5806" t="str">
            <v>吊紧带KT-135-2-505</v>
          </cell>
        </row>
        <row r="5807">
          <cell r="B5807" t="str">
            <v>TSY0010360</v>
          </cell>
          <cell r="C5807" t="str">
            <v>吊紧带600mm*27mm*N</v>
          </cell>
        </row>
        <row r="5808">
          <cell r="B5808" t="str">
            <v>REM0002270</v>
          </cell>
          <cell r="C5808" t="str">
            <v>T7H左上安装座垫</v>
          </cell>
        </row>
        <row r="5809">
          <cell r="B5809" t="str">
            <v>REM0002293</v>
          </cell>
          <cell r="C5809" t="str">
            <v>T7H右上镜座垫</v>
          </cell>
        </row>
        <row r="5810">
          <cell r="B5810" t="str">
            <v>SHT0013729</v>
          </cell>
          <cell r="C5810" t="str">
            <v>H6扶手手轮弹簧</v>
          </cell>
        </row>
        <row r="5811">
          <cell r="B5811" t="str">
            <v>BFA0000112</v>
          </cell>
          <cell r="C5811" t="str">
            <v>六角法兰承面带齿螺栓</v>
          </cell>
        </row>
        <row r="5812">
          <cell r="B5812" t="str">
            <v>BFA0000112</v>
          </cell>
          <cell r="C5812" t="str">
            <v>六角法兰承面带齿螺栓</v>
          </cell>
        </row>
        <row r="5813">
          <cell r="B5813" t="str">
            <v>BFA0000346</v>
          </cell>
          <cell r="C5813" t="str">
            <v>三排座垫翻转销轴</v>
          </cell>
        </row>
        <row r="5814">
          <cell r="B5814" t="str">
            <v>BFA0010096</v>
          </cell>
          <cell r="C5814" t="str">
            <v>全钢大帽抽芯铆钉</v>
          </cell>
        </row>
        <row r="5815">
          <cell r="B5815" t="str">
            <v>SHT0001790</v>
          </cell>
          <cell r="C5815" t="str">
            <v>背饰板上固定点支架</v>
          </cell>
        </row>
        <row r="5816">
          <cell r="B5816" t="str">
            <v>SHT0012034</v>
          </cell>
          <cell r="C5816" t="str">
            <v>气阀固定钢丝</v>
          </cell>
        </row>
        <row r="5817">
          <cell r="B5817" t="str">
            <v>SLT0010532</v>
          </cell>
          <cell r="C5817" t="str">
            <v>直线阀连接轴</v>
          </cell>
        </row>
        <row r="5818">
          <cell r="B5818" t="str">
            <v>SHT0010192</v>
          </cell>
          <cell r="C5818" t="str">
            <v>蜗簧固定钣金片2</v>
          </cell>
        </row>
        <row r="5819">
          <cell r="B5819" t="str">
            <v>REM0001757</v>
          </cell>
          <cell r="C5819" t="str">
            <v>捷运右下镜座软垫</v>
          </cell>
        </row>
        <row r="5820">
          <cell r="B5820" t="str">
            <v>REM0001768</v>
          </cell>
          <cell r="C5820" t="str">
            <v>捷运左下镜座软垫</v>
          </cell>
        </row>
        <row r="5821">
          <cell r="B5821" t="str">
            <v>REM0002695</v>
          </cell>
          <cell r="C5821" t="str">
            <v>M31RB毛毡(圆形)</v>
          </cell>
        </row>
        <row r="5822">
          <cell r="B5822" t="str">
            <v>TST0001712</v>
          </cell>
          <cell r="C5822" t="str">
            <v>内方螺丝φ6*70</v>
          </cell>
        </row>
        <row r="5823">
          <cell r="B5823" t="str">
            <v>BSP0000029</v>
          </cell>
          <cell r="C5823" t="str">
            <v>曼项目前下视镜镜头弹簧</v>
          </cell>
        </row>
        <row r="5824">
          <cell r="B5824" t="str">
            <v>BSP0000029</v>
          </cell>
          <cell r="C5824" t="str">
            <v>曼项目前下视镜镜头弹簧</v>
          </cell>
        </row>
        <row r="5825">
          <cell r="B5825" t="str">
            <v>TSY0010328</v>
          </cell>
          <cell r="C5825" t="str">
            <v>板条KT-16-305mm</v>
          </cell>
        </row>
        <row r="5826">
          <cell r="B5826" t="str">
            <v>BAS0000045</v>
          </cell>
          <cell r="C5826" t="str">
            <v>拉簧套</v>
          </cell>
        </row>
        <row r="5827">
          <cell r="B5827" t="str">
            <v>TST0000133</v>
          </cell>
          <cell r="C5827" t="str">
            <v>φ8*30沉头内六方螺丝</v>
          </cell>
        </row>
        <row r="5828">
          <cell r="B5828" t="str">
            <v>TSY0010190</v>
          </cell>
          <cell r="C5828" t="str">
            <v>箭型条410mm</v>
          </cell>
        </row>
        <row r="5829">
          <cell r="B5829" t="str">
            <v>BFA0000377</v>
          </cell>
          <cell r="C5829" t="str">
            <v>回转轴（前）</v>
          </cell>
        </row>
        <row r="5830">
          <cell r="B5830" t="str">
            <v>BAS0000017</v>
          </cell>
          <cell r="C5830" t="str">
            <v>中排独立软垫轴承</v>
          </cell>
        </row>
        <row r="5831">
          <cell r="B5831" t="str">
            <v>SHT0012488</v>
          </cell>
          <cell r="C5831" t="str">
            <v>扶手包装膜</v>
          </cell>
        </row>
        <row r="5832">
          <cell r="B5832" t="str">
            <v>SHT0013935</v>
          </cell>
          <cell r="C5832" t="str">
            <v>分体头枕包装膜</v>
          </cell>
        </row>
        <row r="5833">
          <cell r="B5833" t="str">
            <v>SLT0010685</v>
          </cell>
          <cell r="C5833" t="str">
            <v>扶手包装袋</v>
          </cell>
        </row>
        <row r="5834">
          <cell r="B5834" t="str">
            <v>TSY0010084</v>
          </cell>
          <cell r="C5834" t="str">
            <v>H6副座翻转标识</v>
          </cell>
        </row>
        <row r="5835">
          <cell r="B5835" t="str">
            <v>BAS0000017</v>
          </cell>
          <cell r="C5835" t="str">
            <v>中排独立软垫轴承</v>
          </cell>
        </row>
        <row r="5836">
          <cell r="B5836" t="str">
            <v>TST0001275</v>
          </cell>
          <cell r="C5836" t="str">
            <v>圆柱销φ8*30</v>
          </cell>
        </row>
        <row r="5837">
          <cell r="B5837" t="str">
            <v>SHT0001155</v>
          </cell>
          <cell r="C5837" t="str">
            <v>手轮支架</v>
          </cell>
        </row>
        <row r="5838">
          <cell r="B5838" t="str">
            <v>SHT0001167</v>
          </cell>
          <cell r="C5838" t="str">
            <v>绞架右加强板</v>
          </cell>
        </row>
        <row r="5839">
          <cell r="B5839" t="str">
            <v>SHT0001168</v>
          </cell>
          <cell r="C5839" t="str">
            <v>绞架左加强板</v>
          </cell>
        </row>
        <row r="5840">
          <cell r="B5840" t="str">
            <v>TSY0000273</v>
          </cell>
          <cell r="C5840" t="str">
            <v>卡条KT-16-350</v>
          </cell>
        </row>
        <row r="5841">
          <cell r="B5841" t="str">
            <v>BFA0000425</v>
          </cell>
          <cell r="C5841" t="str">
            <v>铆钉2</v>
          </cell>
        </row>
        <row r="5842">
          <cell r="B5842" t="str">
            <v>SHT0012053</v>
          </cell>
          <cell r="C5842" t="str">
            <v>副边罩壳固定钣金</v>
          </cell>
        </row>
        <row r="5843">
          <cell r="B5843" t="str">
            <v>TSY0000320</v>
          </cell>
          <cell r="C5843" t="str">
            <v>扣条KT-32-320</v>
          </cell>
        </row>
        <row r="5844">
          <cell r="B5844" t="str">
            <v>SLT0010190</v>
          </cell>
          <cell r="C5844" t="str">
            <v>复位卷簧下限位支架</v>
          </cell>
        </row>
        <row r="5845">
          <cell r="B5845" t="str">
            <v>BFA0010016</v>
          </cell>
          <cell r="C5845" t="str">
            <v>H6扶手左旋方形螺母</v>
          </cell>
        </row>
        <row r="5846">
          <cell r="B5846" t="str">
            <v>SLT0010464</v>
          </cell>
          <cell r="C5846" t="str">
            <v>副驾靠背解锁手柄总成</v>
          </cell>
        </row>
        <row r="5847">
          <cell r="B5847" t="str">
            <v>SLT0000148</v>
          </cell>
          <cell r="C5847" t="str">
            <v>M3小折手柄欧马可富康色</v>
          </cell>
        </row>
        <row r="5848">
          <cell r="B5848" t="str">
            <v>BFA0000315</v>
          </cell>
          <cell r="C5848" t="str">
            <v>减震器限位固定销</v>
          </cell>
        </row>
        <row r="5849">
          <cell r="B5849" t="str">
            <v>TSY0000161</v>
          </cell>
          <cell r="C5849" t="str">
            <v>板条KT-15-410</v>
          </cell>
        </row>
        <row r="5850">
          <cell r="B5850" t="str">
            <v>BFA0000598</v>
          </cell>
          <cell r="C5850" t="str">
            <v>内方螺丝6*70</v>
          </cell>
        </row>
        <row r="5851">
          <cell r="B5851" t="str">
            <v>REM0002145</v>
          </cell>
          <cell r="C5851" t="str">
            <v>ETX左下镜座泡棉胶垫</v>
          </cell>
        </row>
        <row r="5852">
          <cell r="B5852" t="str">
            <v>REM0002146</v>
          </cell>
          <cell r="C5852" t="str">
            <v>ETX右下镜座泡棉胶垫</v>
          </cell>
        </row>
        <row r="5853">
          <cell r="B5853" t="str">
            <v>TSY0000873</v>
          </cell>
          <cell r="C5853" t="str">
            <v>吊紧带KT-135-2-570</v>
          </cell>
        </row>
        <row r="5854">
          <cell r="B5854" t="str">
            <v>TSY0000244</v>
          </cell>
          <cell r="C5854" t="str">
            <v>绝缘纸板条</v>
          </cell>
        </row>
        <row r="5855">
          <cell r="B5855" t="str">
            <v>TSY0000244</v>
          </cell>
          <cell r="C5855" t="str">
            <v>绝缘纸板条</v>
          </cell>
        </row>
        <row r="5856">
          <cell r="B5856" t="str">
            <v>TMA0000284</v>
          </cell>
          <cell r="C5856" t="str">
            <v>海绵条9mmx490mm</v>
          </cell>
        </row>
        <row r="5857">
          <cell r="B5857" t="str">
            <v>SHT0002282</v>
          </cell>
          <cell r="C5857" t="str">
            <v>X3000速降按钮(灰)</v>
          </cell>
        </row>
        <row r="5858">
          <cell r="B5858" t="str">
            <v>SHT0010984</v>
          </cell>
          <cell r="C5858" t="str">
            <v>X3000速降按钮(黑)</v>
          </cell>
        </row>
        <row r="5859">
          <cell r="B5859" t="str">
            <v>SHT0013748</v>
          </cell>
          <cell r="C5859" t="str">
            <v>X3000速降按钮L5000标识</v>
          </cell>
        </row>
        <row r="5860">
          <cell r="B5860" t="str">
            <v>SHT0013748</v>
          </cell>
          <cell r="C5860" t="str">
            <v>X3000速降按钮L5000标识</v>
          </cell>
        </row>
        <row r="5861">
          <cell r="B5861" t="str">
            <v>TSY0010258</v>
          </cell>
          <cell r="C5861" t="str">
            <v>吊紧带570mm*27mm*N</v>
          </cell>
        </row>
        <row r="5862">
          <cell r="B5862" t="str">
            <v>REM0002478</v>
          </cell>
          <cell r="C5862" t="str">
            <v>C7安装座垫左上</v>
          </cell>
        </row>
        <row r="5863">
          <cell r="B5863" t="str">
            <v>REM0002487</v>
          </cell>
          <cell r="C5863" t="str">
            <v>C7安装座垫右上</v>
          </cell>
        </row>
        <row r="5864">
          <cell r="B5864" t="str">
            <v>BFA0000358</v>
          </cell>
          <cell r="C5864" t="str">
            <v>安全带固定轴</v>
          </cell>
        </row>
        <row r="5865">
          <cell r="B5865" t="str">
            <v>SHT0001789</v>
          </cell>
          <cell r="C5865" t="str">
            <v>支撑钢丝</v>
          </cell>
        </row>
        <row r="5866">
          <cell r="B5866" t="str">
            <v>BFA0000387</v>
          </cell>
          <cell r="C5866" t="str">
            <v>滑块固定板连接销</v>
          </cell>
        </row>
        <row r="5867">
          <cell r="B5867" t="str">
            <v>SLT0010697</v>
          </cell>
          <cell r="C5867" t="str">
            <v>扶手固定螺栓</v>
          </cell>
        </row>
        <row r="5868">
          <cell r="B5868" t="str">
            <v>BAS0000002</v>
          </cell>
          <cell r="C5868" t="str">
            <v>轴套6486</v>
          </cell>
        </row>
        <row r="5869">
          <cell r="B5869" t="str">
            <v>TSY0000255</v>
          </cell>
          <cell r="C5869" t="str">
            <v>吊紧带KT-135-2-470</v>
          </cell>
        </row>
        <row r="5870">
          <cell r="B5870" t="str">
            <v>BSP0000099</v>
          </cell>
          <cell r="C5870" t="str">
            <v>奥威弹簧φ3</v>
          </cell>
        </row>
        <row r="5871">
          <cell r="B5871" t="str">
            <v>BSP0000099</v>
          </cell>
          <cell r="C5871" t="str">
            <v>奥威弹簧φ3</v>
          </cell>
        </row>
        <row r="5872">
          <cell r="B5872" t="str">
            <v>REM0003400</v>
          </cell>
          <cell r="C5872" t="str">
            <v>M50N插接器弹簧卡子</v>
          </cell>
        </row>
        <row r="5873">
          <cell r="B5873" t="str">
            <v>TST0001582</v>
          </cell>
          <cell r="C5873" t="str">
            <v>周转箱标识卡</v>
          </cell>
        </row>
        <row r="5874">
          <cell r="B5874" t="str">
            <v>RSM0000289</v>
          </cell>
          <cell r="C5874" t="str">
            <v>30.5球头</v>
          </cell>
        </row>
        <row r="5875">
          <cell r="B5875" t="str">
            <v>TSY0000856</v>
          </cell>
          <cell r="C5875" t="str">
            <v>板条KT-15-335</v>
          </cell>
        </row>
        <row r="5876">
          <cell r="B5876" t="str">
            <v>RSM0000128</v>
          </cell>
          <cell r="C5876" t="str">
            <v>H4前下视镜支臂橡胶垫</v>
          </cell>
        </row>
        <row r="5877">
          <cell r="B5877" t="str">
            <v>REM0001678</v>
          </cell>
          <cell r="C5877" t="str">
            <v>H3镜头导套</v>
          </cell>
        </row>
        <row r="5878">
          <cell r="B5878" t="str">
            <v>BCL0010010</v>
          </cell>
          <cell r="C5878" t="str">
            <v>四管夹</v>
          </cell>
        </row>
        <row r="5879">
          <cell r="B5879" t="str">
            <v>TSY0010188</v>
          </cell>
          <cell r="C5879" t="str">
            <v>吊紧绒布245*34</v>
          </cell>
        </row>
        <row r="5880">
          <cell r="B5880" t="str">
            <v>BCL0010010</v>
          </cell>
          <cell r="C5880" t="str">
            <v>四管夹</v>
          </cell>
        </row>
        <row r="5881">
          <cell r="B5881" t="str">
            <v>TSY0000246</v>
          </cell>
          <cell r="C5881" t="str">
            <v>吊紧带KT-135-2-460</v>
          </cell>
        </row>
        <row r="5882">
          <cell r="B5882" t="str">
            <v>BFA0000389</v>
          </cell>
          <cell r="C5882" t="str">
            <v>纵梁焊接组件中轴</v>
          </cell>
        </row>
        <row r="5883">
          <cell r="B5883" t="str">
            <v>BFA0000719</v>
          </cell>
          <cell r="C5883" t="str">
            <v>盖母10*1.25</v>
          </cell>
        </row>
        <row r="5884">
          <cell r="B5884" t="str">
            <v>BFA0000011</v>
          </cell>
          <cell r="C5884" t="str">
            <v>六角头螺栓</v>
          </cell>
        </row>
        <row r="5885">
          <cell r="B5885" t="str">
            <v>BFA0000858</v>
          </cell>
          <cell r="C5885" t="str">
            <v>六角头螺栓</v>
          </cell>
        </row>
        <row r="5886">
          <cell r="B5886" t="str">
            <v>BFA0000011</v>
          </cell>
          <cell r="C5886" t="str">
            <v>六角头螺栓</v>
          </cell>
        </row>
        <row r="5887">
          <cell r="B5887" t="str">
            <v>BFA0000719</v>
          </cell>
          <cell r="C5887" t="str">
            <v>盖母10*1.25</v>
          </cell>
        </row>
        <row r="5888">
          <cell r="B5888" t="str">
            <v>REM0001779</v>
          </cell>
          <cell r="C5888" t="str">
            <v>重卡镜头安装块</v>
          </cell>
        </row>
        <row r="5889">
          <cell r="B5889" t="str">
            <v>REM0001779</v>
          </cell>
          <cell r="C5889" t="str">
            <v>重卡镜头安装块</v>
          </cell>
        </row>
        <row r="5890">
          <cell r="B5890" t="str">
            <v>SHT0000991</v>
          </cell>
          <cell r="C5890" t="str">
            <v>罩壳后固定钣金件</v>
          </cell>
        </row>
        <row r="5891">
          <cell r="B5891" t="str">
            <v>TSY0010082</v>
          </cell>
          <cell r="C5891" t="str">
            <v>型条KT-16-280mm</v>
          </cell>
        </row>
        <row r="5892">
          <cell r="B5892" t="str">
            <v>SCS0004192</v>
          </cell>
          <cell r="C5892" t="str">
            <v>靠背扣手转轴</v>
          </cell>
        </row>
        <row r="5893">
          <cell r="B5893" t="str">
            <v>SCS0004192</v>
          </cell>
          <cell r="C5893" t="str">
            <v>靠背扣手转轴</v>
          </cell>
        </row>
        <row r="5894">
          <cell r="B5894" t="str">
            <v>REM0000434</v>
          </cell>
          <cell r="C5894" t="str">
            <v>H4左下镜座垫片</v>
          </cell>
        </row>
        <row r="5895">
          <cell r="B5895" t="str">
            <v>REM0000449</v>
          </cell>
          <cell r="C5895" t="str">
            <v>H4右下镜座垫片</v>
          </cell>
        </row>
        <row r="5896">
          <cell r="B5896" t="str">
            <v>TSY0000256</v>
          </cell>
          <cell r="C5896" t="str">
            <v>吊紧带KT-135-2-450</v>
          </cell>
        </row>
        <row r="5897">
          <cell r="B5897" t="str">
            <v>SCS0004555</v>
          </cell>
          <cell r="C5897" t="str">
            <v>涡簧挡片</v>
          </cell>
        </row>
        <row r="5898">
          <cell r="B5898" t="str">
            <v>BFA0000660</v>
          </cell>
          <cell r="C5898" t="str">
            <v>ф6*60内方螺丝</v>
          </cell>
        </row>
        <row r="5899">
          <cell r="B5899" t="str">
            <v>TSY0000453</v>
          </cell>
          <cell r="C5899" t="str">
            <v>扣条KT-32-260</v>
          </cell>
        </row>
        <row r="5900">
          <cell r="B5900" t="str">
            <v>BFA0000385</v>
          </cell>
          <cell r="C5900" t="str">
            <v>回转轴短（前）</v>
          </cell>
        </row>
        <row r="5901">
          <cell r="B5901" t="str">
            <v>TSY0000259</v>
          </cell>
          <cell r="C5901" t="str">
            <v>卡条KT-16-320</v>
          </cell>
        </row>
        <row r="5902">
          <cell r="B5902" t="str">
            <v>BAS0000016</v>
          </cell>
          <cell r="C5902" t="str">
            <v>钢带轴承</v>
          </cell>
        </row>
        <row r="5903">
          <cell r="B5903" t="str">
            <v>SHT0001007</v>
          </cell>
          <cell r="C5903" t="str">
            <v>角度限位片</v>
          </cell>
        </row>
        <row r="5904">
          <cell r="B5904" t="str">
            <v>TST0000227</v>
          </cell>
          <cell r="C5904" t="str">
            <v>冲针ф10.6*11*80</v>
          </cell>
        </row>
        <row r="5905">
          <cell r="B5905" t="str">
            <v>SLT0001526</v>
          </cell>
          <cell r="C5905" t="str">
            <v>副驾驶座钢丝</v>
          </cell>
        </row>
        <row r="5906">
          <cell r="B5906" t="str">
            <v>BFA0000747</v>
          </cell>
          <cell r="C5906" t="str">
            <v>板簧螺母</v>
          </cell>
        </row>
        <row r="5907">
          <cell r="B5907" t="str">
            <v>RIM0000006</v>
          </cell>
          <cell r="C5907" t="str">
            <v>3GD安装弹片</v>
          </cell>
        </row>
        <row r="5908">
          <cell r="B5908" t="str">
            <v>SLT0000107</v>
          </cell>
          <cell r="C5908" t="str">
            <v>M3灰旋转中心</v>
          </cell>
        </row>
        <row r="5909">
          <cell r="B5909" t="str">
            <v>BFA0000282</v>
          </cell>
          <cell r="C5909" t="str">
            <v>6486室内镜锁紧垫圈</v>
          </cell>
        </row>
        <row r="5910">
          <cell r="B5910" t="str">
            <v>REM0002183</v>
          </cell>
          <cell r="C5910" t="str">
            <v>6486铜连接片左</v>
          </cell>
        </row>
        <row r="5911">
          <cell r="B5911" t="str">
            <v>REM0002209</v>
          </cell>
          <cell r="C5911" t="str">
            <v>6486铜连接片右</v>
          </cell>
        </row>
        <row r="5912">
          <cell r="B5912" t="str">
            <v>SCS0004394</v>
          </cell>
          <cell r="C5912" t="str">
            <v>中改右侧地锁支架</v>
          </cell>
        </row>
        <row r="5913">
          <cell r="B5913" t="str">
            <v>SCS0004402</v>
          </cell>
          <cell r="C5913" t="str">
            <v>中改左侧地锁支架</v>
          </cell>
        </row>
        <row r="5914">
          <cell r="B5914" t="str">
            <v>BAS0000074</v>
          </cell>
          <cell r="C5914" t="str">
            <v>管套</v>
          </cell>
        </row>
        <row r="5915">
          <cell r="B5915" t="str">
            <v>BAS0000076</v>
          </cell>
          <cell r="C5915" t="str">
            <v>套管</v>
          </cell>
        </row>
        <row r="5916">
          <cell r="B5916" t="str">
            <v>SLT0000741</v>
          </cell>
          <cell r="C5916" t="str">
            <v>副驾驶座钢丝</v>
          </cell>
        </row>
        <row r="5917">
          <cell r="B5917" t="str">
            <v>SLT0000774</v>
          </cell>
          <cell r="C5917" t="str">
            <v>M4 正座钢丝</v>
          </cell>
        </row>
        <row r="5918">
          <cell r="B5918" t="str">
            <v>BAS0000033</v>
          </cell>
          <cell r="C5918" t="str">
            <v>无油润滑轴承</v>
          </cell>
        </row>
        <row r="5919">
          <cell r="B5919" t="str">
            <v>SCS0003190</v>
          </cell>
          <cell r="C5919" t="str">
            <v>弹簧盖大</v>
          </cell>
        </row>
        <row r="5920">
          <cell r="B5920" t="str">
            <v>SCS0003190</v>
          </cell>
          <cell r="C5920" t="str">
            <v>弹簧盖大</v>
          </cell>
        </row>
        <row r="5921">
          <cell r="B5921" t="str">
            <v>SCS0005605</v>
          </cell>
          <cell r="C5921" t="str">
            <v>弹簧盖大</v>
          </cell>
        </row>
        <row r="5922">
          <cell r="B5922" t="str">
            <v>SCS0004687</v>
          </cell>
          <cell r="C5922" t="str">
            <v>拉线固定片</v>
          </cell>
        </row>
        <row r="5923">
          <cell r="B5923" t="str">
            <v>TSY0010359</v>
          </cell>
          <cell r="C5923" t="str">
            <v>吊紧带520mm*27mm*N</v>
          </cell>
        </row>
        <row r="5924">
          <cell r="B5924" t="str">
            <v>TSY0010361</v>
          </cell>
          <cell r="C5924" t="str">
            <v>吊紧带520mm*27mm*N</v>
          </cell>
        </row>
        <row r="5925">
          <cell r="B5925" t="str">
            <v>BFA0000716</v>
          </cell>
          <cell r="C5925" t="str">
            <v>Φ6*35高强外方螺丝</v>
          </cell>
        </row>
        <row r="5926">
          <cell r="B5926" t="str">
            <v>REM0000413</v>
          </cell>
          <cell r="C5926" t="str">
            <v>0.5平方兰线</v>
          </cell>
        </row>
        <row r="5927">
          <cell r="B5927" t="str">
            <v>REM0002063</v>
          </cell>
          <cell r="C5927" t="str">
            <v>电线0.5㎡红(绝缘)</v>
          </cell>
        </row>
        <row r="5928">
          <cell r="B5928" t="str">
            <v>REM0002064</v>
          </cell>
          <cell r="C5928" t="str">
            <v>电线0.5㎡黑(绝缘)</v>
          </cell>
        </row>
        <row r="5929">
          <cell r="B5929" t="str">
            <v>BFA0000132</v>
          </cell>
          <cell r="C5929" t="str">
            <v>GRC大客蝶形弹簧垫圈</v>
          </cell>
        </row>
        <row r="5930">
          <cell r="B5930" t="str">
            <v>BFA0000132</v>
          </cell>
          <cell r="C5930" t="str">
            <v>GRC大客蝶形弹簧垫圈</v>
          </cell>
        </row>
        <row r="5931">
          <cell r="B5931" t="str">
            <v>SLT0002010</v>
          </cell>
          <cell r="C5931" t="str">
            <v>L项目台阶螺栓</v>
          </cell>
        </row>
        <row r="5932">
          <cell r="B5932" t="str">
            <v>REM0001687</v>
          </cell>
          <cell r="C5932" t="str">
            <v>H3连接杆胶垫</v>
          </cell>
        </row>
        <row r="5933">
          <cell r="B5933" t="str">
            <v>SCS0005277</v>
          </cell>
          <cell r="C5933" t="str">
            <v>坐垫前U型槽打钉钢丝</v>
          </cell>
        </row>
        <row r="5934">
          <cell r="B5934" t="str">
            <v>BFA0000856</v>
          </cell>
          <cell r="C5934" t="str">
            <v>ST6.0*30梅花盘头自攻螺钉</v>
          </cell>
        </row>
        <row r="5935">
          <cell r="B5935" t="str">
            <v>RIM0000009</v>
          </cell>
          <cell r="C5935" t="str">
            <v>球头弹卡</v>
          </cell>
        </row>
        <row r="5936">
          <cell r="B5936" t="str">
            <v>TMA0000429</v>
          </cell>
          <cell r="C5936" t="str">
            <v>C7路面镜装箱单</v>
          </cell>
        </row>
        <row r="5937">
          <cell r="B5937" t="str">
            <v>BPC0010237</v>
          </cell>
          <cell r="C5937" t="str">
            <v>内六角花型盘头螺钉</v>
          </cell>
        </row>
        <row r="5938">
          <cell r="B5938" t="str">
            <v>SHT0011022</v>
          </cell>
          <cell r="C5938" t="str">
            <v>靠背泡沫预埋钢丝1</v>
          </cell>
        </row>
        <row r="5939">
          <cell r="B5939" t="str">
            <v>BFA0010023</v>
          </cell>
          <cell r="C5939" t="str">
            <v>内六角圆柱头螺钉</v>
          </cell>
        </row>
        <row r="5940">
          <cell r="B5940" t="str">
            <v>SHT0002255</v>
          </cell>
          <cell r="C5940" t="str">
            <v>腰托固定框线</v>
          </cell>
        </row>
        <row r="5941">
          <cell r="B5941" t="str">
            <v>SHT0012598</v>
          </cell>
          <cell r="C5941" t="str">
            <v>减震器安装螺母</v>
          </cell>
        </row>
        <row r="5942">
          <cell r="B5942" t="str">
            <v>SLT0010852</v>
          </cell>
          <cell r="C5942" t="str">
            <v>橡胶防护圈</v>
          </cell>
        </row>
        <row r="5943">
          <cell r="B5943" t="str">
            <v>TST0000343</v>
          </cell>
          <cell r="C5943" t="str">
            <v>Φ10顶丝</v>
          </cell>
        </row>
        <row r="5944">
          <cell r="B5944" t="str">
            <v>REM0000153</v>
          </cell>
          <cell r="C5944" t="str">
            <v>C35DB转向安装板左</v>
          </cell>
        </row>
        <row r="5945">
          <cell r="B5945" t="str">
            <v>BFA0000190</v>
          </cell>
          <cell r="C5945" t="str">
            <v>内六角M8*40黑达克罗</v>
          </cell>
        </row>
        <row r="5946">
          <cell r="B5946" t="str">
            <v>BFA0000190</v>
          </cell>
          <cell r="C5946" t="str">
            <v>内六角M8*40黑达克罗</v>
          </cell>
        </row>
        <row r="5947">
          <cell r="B5947" t="str">
            <v>REM0001807</v>
          </cell>
          <cell r="C5947" t="str">
            <v>豪泺防水帽</v>
          </cell>
        </row>
        <row r="5948">
          <cell r="B5948" t="str">
            <v>TSY0000303</v>
          </cell>
          <cell r="C5948" t="str">
            <v>扣条KT-32-280</v>
          </cell>
        </row>
        <row r="5949">
          <cell r="B5949" t="str">
            <v>BFA0000376</v>
          </cell>
          <cell r="C5949" t="str">
            <v>六角头螺栓</v>
          </cell>
        </row>
        <row r="5950">
          <cell r="B5950" t="str">
            <v>BSP0000033</v>
          </cell>
          <cell r="C5950" t="str">
            <v>后排扣手弹簧</v>
          </cell>
        </row>
        <row r="5951">
          <cell r="B5951" t="str">
            <v>BSP0000033</v>
          </cell>
          <cell r="C5951" t="str">
            <v>后排扣手弹簧</v>
          </cell>
        </row>
        <row r="5952">
          <cell r="B5952" t="str">
            <v>REM0000455</v>
          </cell>
          <cell r="C5952" t="str">
            <v>斯太尔王右上I胶垫</v>
          </cell>
        </row>
        <row r="5953">
          <cell r="B5953" t="str">
            <v>REM0000606</v>
          </cell>
          <cell r="C5953" t="str">
            <v>斯太尔王左上胶垫</v>
          </cell>
        </row>
        <row r="5954">
          <cell r="B5954" t="str">
            <v>SLT0001695</v>
          </cell>
          <cell r="C5954" t="str">
            <v>减躁胶块</v>
          </cell>
        </row>
        <row r="5955">
          <cell r="B5955" t="str">
            <v>SHT0012006</v>
          </cell>
          <cell r="C5955" t="str">
            <v>升降锁止轴安装卡箍</v>
          </cell>
        </row>
        <row r="5956">
          <cell r="B5956" t="str">
            <v>SHT0010259</v>
          </cell>
          <cell r="C5956" t="str">
            <v>仰角拉线靠背固定钣金</v>
          </cell>
        </row>
        <row r="5957">
          <cell r="B5957" t="str">
            <v>SCS0004424</v>
          </cell>
          <cell r="C5957" t="str">
            <v>中改座垫外侧儿童座椅挂钩</v>
          </cell>
        </row>
        <row r="5958">
          <cell r="B5958" t="str">
            <v>TMA0000428</v>
          </cell>
          <cell r="C5958" t="str">
            <v>曼项目前下视镜装箱单</v>
          </cell>
        </row>
        <row r="5959">
          <cell r="B5959" t="str">
            <v>SLT0000204</v>
          </cell>
          <cell r="C5959" t="str">
            <v>折叠跨座椅腿装饰罩</v>
          </cell>
        </row>
        <row r="5960">
          <cell r="B5960" t="str">
            <v>BFA0000657</v>
          </cell>
          <cell r="C5960" t="str">
            <v>ф8×35（内方螺丝）</v>
          </cell>
        </row>
        <row r="5961">
          <cell r="B5961" t="str">
            <v>REM0003174</v>
          </cell>
          <cell r="C5961" t="str">
            <v>奥驰广角镜球</v>
          </cell>
        </row>
        <row r="5962">
          <cell r="B5962" t="str">
            <v>SHT0002381</v>
          </cell>
          <cell r="C5962" t="str">
            <v>十字架加强片</v>
          </cell>
        </row>
        <row r="5963">
          <cell r="B5963" t="str">
            <v>BFA0000812</v>
          </cell>
          <cell r="C5963" t="str">
            <v>M8非金属嵌件六角锁紧螺母</v>
          </cell>
        </row>
        <row r="5964">
          <cell r="B5964" t="str">
            <v>BFA0010050</v>
          </cell>
          <cell r="C5964" t="str">
            <v>内六角圆柱头螺钉M8*45</v>
          </cell>
        </row>
        <row r="5965">
          <cell r="B5965" t="str">
            <v>TMA0000282</v>
          </cell>
          <cell r="C5965" t="str">
            <v>45*30气泡袋</v>
          </cell>
        </row>
        <row r="5966">
          <cell r="B5966" t="str">
            <v>BFA0010050</v>
          </cell>
          <cell r="C5966" t="str">
            <v>内六角圆柱头螺钉M8*45</v>
          </cell>
        </row>
        <row r="5967">
          <cell r="B5967" t="str">
            <v>SCS0005178</v>
          </cell>
          <cell r="C5967" t="str">
            <v>C50E塑料上片黑</v>
          </cell>
        </row>
        <row r="5968">
          <cell r="B5968" t="str">
            <v>BFA0010050</v>
          </cell>
          <cell r="C5968" t="str">
            <v>内六角圆柱头螺钉M8*45</v>
          </cell>
        </row>
        <row r="5969">
          <cell r="B5969" t="str">
            <v>TSY0010549</v>
          </cell>
          <cell r="C5969" t="str">
            <v>型条KT-17</v>
          </cell>
        </row>
        <row r="5970">
          <cell r="B5970" t="str">
            <v>TSY0010249</v>
          </cell>
          <cell r="C5970" t="str">
            <v>吊紧带490mm*27mm*N</v>
          </cell>
        </row>
        <row r="5971">
          <cell r="B5971" t="str">
            <v>TSY0000055</v>
          </cell>
          <cell r="C5971" t="str">
            <v>吊紧带KT-135-280mm</v>
          </cell>
        </row>
        <row r="5972">
          <cell r="B5972" t="str">
            <v>BFA0000445</v>
          </cell>
          <cell r="C5972" t="str">
            <v>1029紧固件</v>
          </cell>
        </row>
        <row r="5973">
          <cell r="B5973" t="str">
            <v>TSY0010115</v>
          </cell>
          <cell r="C5973" t="str">
            <v>型条KT-40-130mm</v>
          </cell>
        </row>
        <row r="5974">
          <cell r="B5974" t="str">
            <v>BSP0000032</v>
          </cell>
          <cell r="C5974" t="str">
            <v>Φ1.3弹簧</v>
          </cell>
        </row>
        <row r="5975">
          <cell r="B5975" t="str">
            <v>BSP0000032</v>
          </cell>
          <cell r="C5975" t="str">
            <v>Φ1.3弹簧</v>
          </cell>
        </row>
        <row r="5976">
          <cell r="B5976" t="str">
            <v>BFA0000661</v>
          </cell>
          <cell r="C5976" t="str">
            <v>φ8*35高强内方螺丝</v>
          </cell>
        </row>
        <row r="5977">
          <cell r="B5977" t="str">
            <v>REM0000433</v>
          </cell>
          <cell r="C5977" t="str">
            <v>H4左上镜座垫片</v>
          </cell>
        </row>
        <row r="5978">
          <cell r="B5978" t="str">
            <v>REM0000448</v>
          </cell>
          <cell r="C5978" t="str">
            <v>H4右上镜座垫片</v>
          </cell>
        </row>
        <row r="5979">
          <cell r="B5979" t="str">
            <v>RSM0000151</v>
          </cell>
          <cell r="C5979" t="str">
            <v>ETX前下视镜安装胶垫</v>
          </cell>
        </row>
        <row r="5980">
          <cell r="B5980" t="str">
            <v>BPC0010125</v>
          </cell>
          <cell r="C5980" t="str">
            <v>塑料喉箍</v>
          </cell>
        </row>
        <row r="5981">
          <cell r="B5981" t="str">
            <v>BPC0010125</v>
          </cell>
          <cell r="C5981" t="str">
            <v>塑料喉箍</v>
          </cell>
        </row>
        <row r="5982">
          <cell r="B5982" t="str">
            <v>SHT0010841</v>
          </cell>
          <cell r="C5982" t="str">
            <v>仰角调节轴套</v>
          </cell>
        </row>
        <row r="5983">
          <cell r="B5983" t="str">
            <v>TSY0010164</v>
          </cell>
          <cell r="C5983" t="str">
            <v>KT-135-2-27-480</v>
          </cell>
        </row>
        <row r="5984">
          <cell r="B5984" t="str">
            <v>TSY0010191</v>
          </cell>
          <cell r="C5984" t="str">
            <v>箭型条340mm</v>
          </cell>
        </row>
        <row r="5985">
          <cell r="B5985" t="str">
            <v>REM0001833</v>
          </cell>
          <cell r="C5985" t="str">
            <v>ETX镜头压板外</v>
          </cell>
        </row>
        <row r="5986">
          <cell r="B5986" t="str">
            <v>REM0001833</v>
          </cell>
          <cell r="C5986" t="str">
            <v>ETX镜头压板外</v>
          </cell>
        </row>
        <row r="5987">
          <cell r="B5987" t="str">
            <v>TSY0000022</v>
          </cell>
          <cell r="C5987" t="str">
            <v>吊紧带KT-135-2-410</v>
          </cell>
        </row>
        <row r="5988">
          <cell r="B5988" t="str">
            <v>BFA0000811</v>
          </cell>
          <cell r="C5988" t="str">
            <v>M8*30六角头螺栓</v>
          </cell>
        </row>
        <row r="5989">
          <cell r="B5989" t="str">
            <v>SBS0010059</v>
          </cell>
          <cell r="C5989" t="str">
            <v>旋转支架罩壳</v>
          </cell>
        </row>
        <row r="5990">
          <cell r="B5990" t="str">
            <v>SHT0011150</v>
          </cell>
          <cell r="C5990" t="str">
            <v>操作说明标识卡</v>
          </cell>
        </row>
        <row r="5991">
          <cell r="B5991" t="str">
            <v>SHT0013127</v>
          </cell>
          <cell r="C5991" t="str">
            <v>重汽2.0驾驶员座椅说明书</v>
          </cell>
        </row>
        <row r="5992">
          <cell r="B5992" t="str">
            <v>SHT0013128</v>
          </cell>
          <cell r="C5992" t="str">
            <v>重汽2.0副驾驶座椅说明书</v>
          </cell>
        </row>
        <row r="5993">
          <cell r="B5993" t="str">
            <v>SHT0013615</v>
          </cell>
          <cell r="C5993" t="str">
            <v>汕德卡驾驶员座椅说明书</v>
          </cell>
        </row>
        <row r="5994">
          <cell r="B5994" t="str">
            <v>SHT0013616</v>
          </cell>
          <cell r="C5994" t="str">
            <v>汕德卡高配副驾座椅说明书</v>
          </cell>
        </row>
        <row r="5995">
          <cell r="B5995" t="str">
            <v>SHT0013617</v>
          </cell>
          <cell r="C5995" t="str">
            <v>副驾驶员座椅说明书</v>
          </cell>
        </row>
        <row r="5996">
          <cell r="B5996" t="str">
            <v>SHT0013642</v>
          </cell>
          <cell r="C5996" t="str">
            <v>1.0机械驾驶员说明书</v>
          </cell>
        </row>
        <row r="5997">
          <cell r="B5997" t="str">
            <v>SHT0013643</v>
          </cell>
          <cell r="C5997" t="str">
            <v>1.0机械副驾驶员说明书</v>
          </cell>
        </row>
        <row r="5998">
          <cell r="B5998" t="str">
            <v>SHT0013644</v>
          </cell>
          <cell r="C5998" t="str">
            <v>1.0气囊驾驶员说明书</v>
          </cell>
        </row>
        <row r="5999">
          <cell r="B5999" t="str">
            <v>SHT0013645</v>
          </cell>
          <cell r="C5999" t="str">
            <v>1.0气囊副驾驶员说明书</v>
          </cell>
        </row>
        <row r="6000">
          <cell r="B6000" t="str">
            <v>SHT0014445</v>
          </cell>
          <cell r="C6000" t="str">
            <v>副驾驶座椅操作说明书</v>
          </cell>
        </row>
        <row r="6001">
          <cell r="B6001" t="str">
            <v>SHT0014660</v>
          </cell>
          <cell r="C6001" t="str">
            <v>驾驶员座椅说明书</v>
          </cell>
        </row>
        <row r="6002">
          <cell r="B6002" t="str">
            <v>SHT0014661</v>
          </cell>
          <cell r="C6002" t="str">
            <v>副驾驶员说明书</v>
          </cell>
        </row>
        <row r="6003">
          <cell r="B6003" t="str">
            <v>SLT0000502</v>
          </cell>
          <cell r="C6003" t="str">
            <v>K1旋转支架罩壳</v>
          </cell>
        </row>
        <row r="6004">
          <cell r="B6004" t="str">
            <v>TSY0000168</v>
          </cell>
          <cell r="C6004" t="str">
            <v>吊紧带KT-106-380</v>
          </cell>
        </row>
        <row r="6005">
          <cell r="B6005" t="str">
            <v>TSY0000861</v>
          </cell>
          <cell r="C6005" t="str">
            <v>吊紧带KT-135-2-370</v>
          </cell>
        </row>
        <row r="6006">
          <cell r="B6006" t="str">
            <v>SCS0005279</v>
          </cell>
          <cell r="C6006" t="str">
            <v>压簧</v>
          </cell>
        </row>
        <row r="6007">
          <cell r="B6007" t="str">
            <v>SHT0001084</v>
          </cell>
          <cell r="C6007" t="str">
            <v>座垫前倾角定位片</v>
          </cell>
        </row>
        <row r="6008">
          <cell r="B6008" t="str">
            <v>REM0001623</v>
          </cell>
          <cell r="C6008" t="str">
            <v>H3镜头固定片</v>
          </cell>
        </row>
        <row r="6009">
          <cell r="B6009" t="str">
            <v>SCS0004416</v>
          </cell>
          <cell r="C6009" t="str">
            <v>中改座垫内侧儿童座椅挂钩</v>
          </cell>
        </row>
        <row r="6010">
          <cell r="B6010" t="str">
            <v>SHT0001078</v>
          </cell>
          <cell r="C6010" t="str">
            <v>内十字架固定块A</v>
          </cell>
        </row>
        <row r="6011">
          <cell r="B6011" t="str">
            <v>TSY0000054</v>
          </cell>
          <cell r="C6011" t="str">
            <v>吊紧带KT-135-270mm</v>
          </cell>
        </row>
        <row r="6012">
          <cell r="B6012" t="str">
            <v>SLT0000103</v>
          </cell>
          <cell r="C6012" t="str">
            <v>副驾驶座钢丝</v>
          </cell>
        </row>
        <row r="6013">
          <cell r="B6013" t="str">
            <v>BFA0000221</v>
          </cell>
          <cell r="C6013" t="str">
            <v>双头螺栓M6*17</v>
          </cell>
        </row>
        <row r="6014">
          <cell r="B6014" t="str">
            <v>REM0000969</v>
          </cell>
          <cell r="C6014" t="str">
            <v>ETX卡子2</v>
          </cell>
        </row>
        <row r="6015">
          <cell r="B6015" t="str">
            <v>REM0000970</v>
          </cell>
          <cell r="C6015" t="str">
            <v>ETX卡子3</v>
          </cell>
        </row>
        <row r="6016">
          <cell r="B6016" t="str">
            <v>SHT0000608</v>
          </cell>
          <cell r="C6016" t="str">
            <v>重卡卧铺板条短</v>
          </cell>
        </row>
        <row r="6017">
          <cell r="B6017" t="str">
            <v>SHT0001140</v>
          </cell>
          <cell r="C6017" t="str">
            <v>防尘罩固定座</v>
          </cell>
        </row>
        <row r="6018">
          <cell r="B6018" t="str">
            <v>SLT0001530</v>
          </cell>
          <cell r="C6018" t="str">
            <v>副驾驶背钢丝</v>
          </cell>
        </row>
        <row r="6019">
          <cell r="B6019" t="str">
            <v>SHT0001048</v>
          </cell>
          <cell r="C6019" t="str">
            <v>仰角拉线固定钣金件</v>
          </cell>
        </row>
        <row r="6020">
          <cell r="B6020" t="str">
            <v>SLT0002212</v>
          </cell>
          <cell r="C6020" t="str">
            <v>驾驶员旁侧板固定支架</v>
          </cell>
        </row>
        <row r="6021">
          <cell r="B6021" t="str">
            <v>REM0000785</v>
          </cell>
          <cell r="C6021" t="str">
            <v>C33D灯体左</v>
          </cell>
        </row>
        <row r="6022">
          <cell r="B6022" t="str">
            <v>REM0000808</v>
          </cell>
          <cell r="C6022" t="str">
            <v>C33D灯体右</v>
          </cell>
        </row>
        <row r="6023">
          <cell r="B6023" t="str">
            <v>RIM0000021</v>
          </cell>
          <cell r="C6023" t="str">
            <v>昼夜调节弹片</v>
          </cell>
        </row>
        <row r="6024">
          <cell r="B6024" t="str">
            <v>TMA0000566</v>
          </cell>
          <cell r="C6024" t="str">
            <v>气泡袋500*300</v>
          </cell>
        </row>
        <row r="6025">
          <cell r="B6025" t="str">
            <v>SHT0014101</v>
          </cell>
          <cell r="C6025" t="str">
            <v>垫片</v>
          </cell>
        </row>
        <row r="6026">
          <cell r="B6026" t="str">
            <v>SLT0002708</v>
          </cell>
          <cell r="C6026" t="str">
            <v>头枕支撑钢丝155mm</v>
          </cell>
        </row>
        <row r="6027">
          <cell r="B6027" t="str">
            <v>TSY0000272</v>
          </cell>
          <cell r="C6027" t="str">
            <v>板条KT-15-350</v>
          </cell>
        </row>
        <row r="6028">
          <cell r="B6028" t="str">
            <v>TSY0000125</v>
          </cell>
          <cell r="C6028" t="str">
            <v>吊紧带KT-135-260mm</v>
          </cell>
        </row>
        <row r="6029">
          <cell r="B6029" t="str">
            <v>BFA0000488</v>
          </cell>
          <cell r="C6029" t="str">
            <v>M10黑锌锁姆带尼龙片</v>
          </cell>
        </row>
        <row r="6030">
          <cell r="B6030" t="str">
            <v>BFA0000488</v>
          </cell>
          <cell r="C6030" t="str">
            <v>M10黑锌锁姆带尼龙片</v>
          </cell>
        </row>
        <row r="6031">
          <cell r="B6031" t="str">
            <v>SHT0001077</v>
          </cell>
          <cell r="C6031" t="str">
            <v>内十字架固定块B</v>
          </cell>
        </row>
        <row r="6032">
          <cell r="B6032" t="str">
            <v>TSY0000704</v>
          </cell>
          <cell r="C6032" t="str">
            <v>扣条KT-17-120</v>
          </cell>
        </row>
        <row r="6033">
          <cell r="B6033" t="str">
            <v>SCS0004962</v>
          </cell>
          <cell r="C6033" t="str">
            <v>六分头枕内侧保护钣金</v>
          </cell>
        </row>
        <row r="6034">
          <cell r="B6034" t="str">
            <v>TMA0000177</v>
          </cell>
          <cell r="C6034" t="str">
            <v>700*800气泡片</v>
          </cell>
        </row>
        <row r="6035">
          <cell r="B6035" t="str">
            <v>TST0000759</v>
          </cell>
          <cell r="C6035" t="str">
            <v>压脚螺丝</v>
          </cell>
        </row>
        <row r="6036">
          <cell r="B6036" t="str">
            <v>TST0000448</v>
          </cell>
          <cell r="C6036" t="str">
            <v>白镜片</v>
          </cell>
        </row>
        <row r="6037">
          <cell r="B6037" t="str">
            <v>TST0001277</v>
          </cell>
          <cell r="C6037" t="str">
            <v>圆柱销6*30</v>
          </cell>
        </row>
        <row r="6038">
          <cell r="B6038" t="str">
            <v>SLT0000002</v>
          </cell>
          <cell r="C6038" t="str">
            <v>钢丝2.5*600</v>
          </cell>
        </row>
        <row r="6039">
          <cell r="B6039" t="str">
            <v>RSM0000307</v>
          </cell>
          <cell r="C6039" t="str">
            <v>25的球头</v>
          </cell>
        </row>
        <row r="6040">
          <cell r="B6040" t="str">
            <v>TSY0000175</v>
          </cell>
          <cell r="C6040" t="str">
            <v>黑色拉锁25cm</v>
          </cell>
        </row>
        <row r="6041">
          <cell r="B6041" t="str">
            <v>REM0001009</v>
          </cell>
          <cell r="C6041" t="str">
            <v>ETX改型下镜座压圈</v>
          </cell>
        </row>
        <row r="6042">
          <cell r="B6042" t="str">
            <v>REM0001009</v>
          </cell>
          <cell r="C6042" t="str">
            <v>ETX改型下镜座压圈</v>
          </cell>
        </row>
        <row r="6043">
          <cell r="B6043" t="str">
            <v>REM0001841</v>
          </cell>
          <cell r="C6043" t="str">
            <v>华菱右上侧胶垫</v>
          </cell>
        </row>
        <row r="6044">
          <cell r="B6044" t="str">
            <v>REM0001842</v>
          </cell>
          <cell r="C6044" t="str">
            <v>华菱右下侧胶垫</v>
          </cell>
        </row>
        <row r="6045">
          <cell r="B6045" t="str">
            <v>SCS0004794</v>
          </cell>
          <cell r="C6045" t="str">
            <v>涡簧固定座</v>
          </cell>
        </row>
        <row r="6046">
          <cell r="B6046" t="str">
            <v>SCS0004313</v>
          </cell>
          <cell r="C6046" t="str">
            <v>C50泡沫钢丝A</v>
          </cell>
        </row>
        <row r="6047">
          <cell r="B6047" t="str">
            <v>SCS0004313</v>
          </cell>
          <cell r="C6047" t="str">
            <v>C50泡沫钢丝A</v>
          </cell>
        </row>
        <row r="6048">
          <cell r="B6048" t="str">
            <v>BSP0000097</v>
          </cell>
          <cell r="C6048" t="str">
            <v>BWL7500扭簧</v>
          </cell>
        </row>
        <row r="6049">
          <cell r="B6049" t="str">
            <v>RIM0000127</v>
          </cell>
          <cell r="C6049" t="str">
            <v>顶灯室内镜开关手把护套</v>
          </cell>
        </row>
        <row r="6050">
          <cell r="B6050" t="str">
            <v>TMA0000279</v>
          </cell>
          <cell r="C6050" t="str">
            <v>60*70泡沫片</v>
          </cell>
        </row>
        <row r="6051">
          <cell r="B6051" t="str">
            <v>TMA0000430</v>
          </cell>
          <cell r="C6051" t="str">
            <v>济南轻卡补盲镜装箱单</v>
          </cell>
        </row>
        <row r="6052">
          <cell r="B6052" t="str">
            <v>TSY0010253</v>
          </cell>
          <cell r="C6052" t="str">
            <v>吊紧带440mm*27mm*N</v>
          </cell>
        </row>
        <row r="6053">
          <cell r="B6053" t="str">
            <v>SHT0012111</v>
          </cell>
          <cell r="C6053" t="str">
            <v>主边罩壳后固定板</v>
          </cell>
        </row>
        <row r="6054">
          <cell r="B6054" t="str">
            <v>BSP0010007</v>
          </cell>
          <cell r="C6054" t="str">
            <v>仰角回位蜗簧</v>
          </cell>
        </row>
        <row r="6055">
          <cell r="B6055" t="str">
            <v>SHT0012062</v>
          </cell>
          <cell r="C6055" t="str">
            <v>升降解锁总成安装弹簧</v>
          </cell>
        </row>
        <row r="6056">
          <cell r="B6056" t="str">
            <v>REM0001950</v>
          </cell>
          <cell r="C6056" t="str">
            <v>铰链扶手大底盖</v>
          </cell>
        </row>
        <row r="6057">
          <cell r="B6057" t="str">
            <v>SLT0000068</v>
          </cell>
          <cell r="C6057" t="str">
            <v>钢丝2.5*700</v>
          </cell>
        </row>
        <row r="6058">
          <cell r="B6058" t="str">
            <v>TST0000585</v>
          </cell>
          <cell r="C6058" t="str">
            <v>保险芯φ5*20（2A）</v>
          </cell>
        </row>
        <row r="6059">
          <cell r="B6059" t="str">
            <v>REM0000968</v>
          </cell>
          <cell r="C6059" t="str">
            <v>ETX卡子1</v>
          </cell>
        </row>
        <row r="6060">
          <cell r="B6060" t="str">
            <v>REM0000971</v>
          </cell>
          <cell r="C6060" t="str">
            <v>ETX卡子4</v>
          </cell>
        </row>
        <row r="6061">
          <cell r="B6061" t="str">
            <v>BFA0010068</v>
          </cell>
          <cell r="C6061" t="str">
            <v>六角头螺栓</v>
          </cell>
        </row>
        <row r="6062">
          <cell r="B6062" t="str">
            <v>BFA0010068</v>
          </cell>
          <cell r="C6062" t="str">
            <v>六角头螺栓</v>
          </cell>
        </row>
        <row r="6063">
          <cell r="B6063" t="str">
            <v>BAS0000025</v>
          </cell>
          <cell r="C6063" t="str">
            <v>钢带轴承10*11*15.5*7</v>
          </cell>
        </row>
        <row r="6064">
          <cell r="B6064" t="str">
            <v>TST0001276</v>
          </cell>
          <cell r="C6064" t="str">
            <v>圆柱销6*40</v>
          </cell>
        </row>
        <row r="6065">
          <cell r="B6065" t="str">
            <v>BPC0000061</v>
          </cell>
          <cell r="C6065" t="str">
            <v>可变阻尼器K22929</v>
          </cell>
        </row>
        <row r="6066">
          <cell r="B6066" t="str">
            <v>SHT0001178</v>
          </cell>
          <cell r="C6066" t="str">
            <v>调节螺杆支架</v>
          </cell>
        </row>
        <row r="6067">
          <cell r="B6067" t="str">
            <v>TSY0000463</v>
          </cell>
          <cell r="C6067" t="str">
            <v>扣条KT-32-220</v>
          </cell>
        </row>
        <row r="6068">
          <cell r="B6068" t="str">
            <v>SHT0001058</v>
          </cell>
          <cell r="C6068" t="str">
            <v>仰角调节机构手柄钣金件</v>
          </cell>
        </row>
        <row r="6069">
          <cell r="B6069" t="str">
            <v>SLT0001123</v>
          </cell>
          <cell r="C6069" t="str">
            <v>驾驶座钢丝</v>
          </cell>
        </row>
        <row r="6070">
          <cell r="B6070" t="str">
            <v>SLT0010096</v>
          </cell>
          <cell r="C6070" t="str">
            <v>KT-135-2-430mm*25mm正背</v>
          </cell>
        </row>
        <row r="6071">
          <cell r="B6071" t="str">
            <v>SLT0010098</v>
          </cell>
          <cell r="C6071" t="str">
            <v>KT-135-2-430mm*25mm副背</v>
          </cell>
        </row>
        <row r="6072">
          <cell r="B6072" t="str">
            <v>TSY0010519</v>
          </cell>
          <cell r="C6072" t="str">
            <v>吊紧带430mm*27mm*N</v>
          </cell>
        </row>
        <row r="6073">
          <cell r="B6073" t="str">
            <v>TSY0010521</v>
          </cell>
          <cell r="C6073" t="str">
            <v>吊紧带430mm*27mm*N</v>
          </cell>
        </row>
        <row r="6074">
          <cell r="B6074" t="str">
            <v>SCS0004401</v>
          </cell>
          <cell r="C6074" t="str">
            <v>中改靠背拉线解锁手柄</v>
          </cell>
        </row>
        <row r="6075">
          <cell r="B6075" t="str">
            <v>TMA0000374</v>
          </cell>
          <cell r="C6075" t="str">
            <v>45*26泡沫袋</v>
          </cell>
        </row>
        <row r="6076">
          <cell r="B6076" t="str">
            <v>BFA0010021</v>
          </cell>
          <cell r="C6076" t="str">
            <v>内六角花形盘头螺钉</v>
          </cell>
        </row>
        <row r="6077">
          <cell r="B6077" t="str">
            <v>SHT0011028</v>
          </cell>
          <cell r="C6077" t="str">
            <v>座垫泡沫预埋钢丝1</v>
          </cell>
        </row>
        <row r="6078">
          <cell r="B6078" t="str">
            <v>SHT0011656</v>
          </cell>
          <cell r="C6078" t="str">
            <v>坐垫钢丝</v>
          </cell>
        </row>
        <row r="6079">
          <cell r="B6079" t="str">
            <v>SHT0011945</v>
          </cell>
          <cell r="C6079" t="str">
            <v>靠背面套钢丝1</v>
          </cell>
        </row>
        <row r="6080">
          <cell r="B6080" t="str">
            <v>SHT0011946</v>
          </cell>
          <cell r="C6080" t="str">
            <v>靠背面套钢丝2</v>
          </cell>
        </row>
        <row r="6081">
          <cell r="B6081" t="str">
            <v>BFA0000408</v>
          </cell>
          <cell r="C6081" t="str">
            <v>全金属六角锁紧螺母</v>
          </cell>
        </row>
        <row r="6082">
          <cell r="B6082" t="str">
            <v>BFA0010021</v>
          </cell>
          <cell r="C6082" t="str">
            <v>内六角花形盘头螺钉</v>
          </cell>
        </row>
        <row r="6083">
          <cell r="B6083" t="str">
            <v>BSP0010012</v>
          </cell>
          <cell r="C6083" t="str">
            <v>滑轨解锁手柄右侧回位簧</v>
          </cell>
        </row>
        <row r="6084">
          <cell r="B6084" t="str">
            <v>TSY0010117</v>
          </cell>
          <cell r="C6084" t="str">
            <v>勾条JYG38-2-170mm</v>
          </cell>
        </row>
        <row r="6085">
          <cell r="B6085" t="str">
            <v>TSY0000860</v>
          </cell>
          <cell r="C6085" t="str">
            <v>吊紧带KT-135-2-330</v>
          </cell>
        </row>
        <row r="6086">
          <cell r="B6086" t="str">
            <v>BFA0000362</v>
          </cell>
          <cell r="C6086" t="str">
            <v>连接销轴</v>
          </cell>
        </row>
        <row r="6087">
          <cell r="B6087" t="str">
            <v>SCS0004375</v>
          </cell>
          <cell r="C6087" t="str">
            <v>中改靠背拉线支架</v>
          </cell>
        </row>
        <row r="6088">
          <cell r="B6088" t="str">
            <v>SCS0004309</v>
          </cell>
          <cell r="C6088" t="str">
            <v>钢丝  2.5×500</v>
          </cell>
        </row>
        <row r="6089">
          <cell r="B6089" t="str">
            <v>SLT0001125</v>
          </cell>
          <cell r="C6089" t="str">
            <v>钢丝2.5*450</v>
          </cell>
        </row>
        <row r="6090">
          <cell r="B6090" t="str">
            <v>SLT0001125</v>
          </cell>
          <cell r="C6090" t="str">
            <v>钢丝2.5*450</v>
          </cell>
        </row>
        <row r="6091">
          <cell r="B6091" t="str">
            <v>TSY0010285</v>
          </cell>
          <cell r="C6091" t="str">
            <v>吊紧带420*27</v>
          </cell>
        </row>
        <row r="6092">
          <cell r="B6092" t="str">
            <v>SHT0010909</v>
          </cell>
          <cell r="C6092" t="str">
            <v>靠背调节角度限位片副边</v>
          </cell>
        </row>
        <row r="6093">
          <cell r="B6093" t="str">
            <v>SHT0010910</v>
          </cell>
          <cell r="C6093" t="str">
            <v>靠背调节角度限位片主边</v>
          </cell>
        </row>
        <row r="6094">
          <cell r="B6094" t="str">
            <v>REM0001679</v>
          </cell>
          <cell r="C6094" t="str">
            <v>H3镜杆衬套</v>
          </cell>
        </row>
        <row r="6095">
          <cell r="B6095" t="str">
            <v>REM0001834</v>
          </cell>
          <cell r="C6095" t="str">
            <v>华菱镜座堵盖</v>
          </cell>
        </row>
        <row r="6096">
          <cell r="B6096" t="str">
            <v>REM0001852</v>
          </cell>
          <cell r="C6096" t="str">
            <v>华菱胶帽</v>
          </cell>
        </row>
        <row r="6097">
          <cell r="B6097" t="str">
            <v>TSY0000754</v>
          </cell>
          <cell r="C6097" t="str">
            <v>KT-135-2-420mm*25mm副背</v>
          </cell>
        </row>
        <row r="6098">
          <cell r="B6098" t="str">
            <v>TSY0000794</v>
          </cell>
          <cell r="C6098" t="str">
            <v>板条KT-16-110</v>
          </cell>
        </row>
        <row r="6099">
          <cell r="B6099" t="str">
            <v>TSY0000753</v>
          </cell>
          <cell r="C6099" t="str">
            <v>KT-135-2-420mm*25mm正背</v>
          </cell>
        </row>
        <row r="6100">
          <cell r="B6100" t="str">
            <v>SLT0010103</v>
          </cell>
          <cell r="C6100" t="str">
            <v>KT-135-2-420mm*25mm正座</v>
          </cell>
        </row>
        <row r="6101">
          <cell r="B6101" t="str">
            <v>TSY0010155</v>
          </cell>
          <cell r="C6101" t="str">
            <v>吊紧带KT-135-27-415</v>
          </cell>
        </row>
        <row r="6102">
          <cell r="B6102" t="str">
            <v>DCL0000499</v>
          </cell>
          <cell r="C6102" t="str">
            <v>φ10*30外方螺丝黑</v>
          </cell>
        </row>
        <row r="6103">
          <cell r="B6103" t="str">
            <v>SHT0010240</v>
          </cell>
          <cell r="C6103" t="str">
            <v>防尘罩支撑钣金</v>
          </cell>
        </row>
        <row r="6104">
          <cell r="B6104" t="str">
            <v>TSY0000058</v>
          </cell>
          <cell r="C6104" t="str">
            <v>吊紧带KT-135-235mm</v>
          </cell>
        </row>
        <row r="6105">
          <cell r="B6105" t="str">
            <v>TSY0010088</v>
          </cell>
          <cell r="C6105" t="str">
            <v>吊紧带</v>
          </cell>
        </row>
        <row r="6106">
          <cell r="B6106" t="str">
            <v>TSY0010110</v>
          </cell>
          <cell r="C6106" t="str">
            <v>吊紧带（绒布+PP条）265</v>
          </cell>
        </row>
        <row r="6107">
          <cell r="B6107" t="str">
            <v>TSY0010112</v>
          </cell>
          <cell r="C6107" t="str">
            <v>吊紧带（绒布+PP条）265</v>
          </cell>
        </row>
        <row r="6108">
          <cell r="B6108" t="str">
            <v>RSM0000129</v>
          </cell>
          <cell r="C6108" t="str">
            <v>福田H4前下视镜镜头胶堵</v>
          </cell>
        </row>
        <row r="6109">
          <cell r="B6109" t="str">
            <v>TSY0010097</v>
          </cell>
          <cell r="C6109" t="str">
            <v>箭型条290cm</v>
          </cell>
        </row>
        <row r="6110">
          <cell r="B6110" t="str">
            <v>TSY0010193</v>
          </cell>
          <cell r="C6110" t="str">
            <v>型条</v>
          </cell>
        </row>
        <row r="6111">
          <cell r="B6111" t="str">
            <v>REM0001844</v>
          </cell>
          <cell r="C6111" t="str">
            <v>华菱右上前胶垫</v>
          </cell>
        </row>
        <row r="6112">
          <cell r="B6112" t="str">
            <v>TSY0000169</v>
          </cell>
          <cell r="C6112" t="str">
            <v>板条KT-15-310</v>
          </cell>
        </row>
        <row r="6113">
          <cell r="B6113" t="str">
            <v>SHT0001143</v>
          </cell>
          <cell r="C6113" t="str">
            <v>升降塑罩</v>
          </cell>
        </row>
        <row r="6114">
          <cell r="B6114" t="str">
            <v>RIM0000019</v>
          </cell>
          <cell r="C6114" t="str">
            <v>18D安装弹片</v>
          </cell>
        </row>
        <row r="6115">
          <cell r="B6115" t="str">
            <v>BFA0010018</v>
          </cell>
          <cell r="C6115" t="str">
            <v>六角头螺栓</v>
          </cell>
        </row>
        <row r="6116">
          <cell r="B6116" t="str">
            <v>SHT0011011</v>
          </cell>
          <cell r="C6116" t="str">
            <v>通风加热孔盖板</v>
          </cell>
        </row>
        <row r="6117">
          <cell r="B6117" t="str">
            <v>BFA0010018</v>
          </cell>
          <cell r="C6117" t="str">
            <v>六角头螺栓</v>
          </cell>
        </row>
        <row r="6118">
          <cell r="B6118" t="str">
            <v>SCS0004403</v>
          </cell>
          <cell r="C6118" t="str">
            <v>中改地锁拉线固定前支架</v>
          </cell>
        </row>
        <row r="6119">
          <cell r="B6119" t="str">
            <v>SCS0004404</v>
          </cell>
          <cell r="C6119" t="str">
            <v>中改地锁拉线固定前支架</v>
          </cell>
        </row>
        <row r="6120">
          <cell r="B6120" t="str">
            <v>SLT0000737</v>
          </cell>
          <cell r="C6120" t="str">
            <v>螺栓饰盖（棕色）</v>
          </cell>
        </row>
        <row r="6121">
          <cell r="B6121" t="str">
            <v>SLT0000757</v>
          </cell>
          <cell r="C6121" t="str">
            <v>前排座椅前端饰盖</v>
          </cell>
        </row>
        <row r="6122">
          <cell r="B6122" t="str">
            <v>SLT0000806</v>
          </cell>
          <cell r="C6122" t="str">
            <v>螺栓外饰盖</v>
          </cell>
        </row>
        <row r="6123">
          <cell r="B6123" t="str">
            <v>TSY0010090</v>
          </cell>
          <cell r="C6123" t="str">
            <v>吊紧带</v>
          </cell>
        </row>
        <row r="6124">
          <cell r="B6124" t="str">
            <v>BFA0000622</v>
          </cell>
          <cell r="C6124" t="str">
            <v>ф10*20（内方螺丝）</v>
          </cell>
        </row>
        <row r="6125">
          <cell r="B6125" t="str">
            <v>SHT0000992</v>
          </cell>
          <cell r="C6125" t="str">
            <v>罩壳前固定钣金件</v>
          </cell>
        </row>
        <row r="6126">
          <cell r="B6126" t="str">
            <v>TSY0010131</v>
          </cell>
          <cell r="C6126" t="str">
            <v>吊紧带KT-135-2-405mm</v>
          </cell>
        </row>
        <row r="6127">
          <cell r="B6127" t="str">
            <v>REM0001951</v>
          </cell>
          <cell r="C6127" t="str">
            <v>铰链扶手小底盖</v>
          </cell>
        </row>
        <row r="6128">
          <cell r="B6128" t="str">
            <v>TMA0000176</v>
          </cell>
          <cell r="C6128" t="str">
            <v>海绵纸</v>
          </cell>
        </row>
        <row r="6129">
          <cell r="B6129" t="str">
            <v>TMA0000176</v>
          </cell>
          <cell r="C6129" t="str">
            <v>海绵纸</v>
          </cell>
        </row>
        <row r="6130">
          <cell r="B6130" t="str">
            <v>SHT0012054</v>
          </cell>
          <cell r="C6130" t="str">
            <v>主侧罩壳固定片2</v>
          </cell>
        </row>
        <row r="6131">
          <cell r="B6131" t="str">
            <v>TSY0010278</v>
          </cell>
          <cell r="C6131" t="str">
            <v>吊紧带400*27</v>
          </cell>
        </row>
        <row r="6132">
          <cell r="B6132" t="str">
            <v>TSY0010348</v>
          </cell>
          <cell r="C6132" t="str">
            <v>吊紧带400mm*27mm*N</v>
          </cell>
        </row>
        <row r="6133">
          <cell r="B6133" t="str">
            <v>REM0002156</v>
          </cell>
          <cell r="C6133" t="str">
            <v>M20毛毡</v>
          </cell>
        </row>
        <row r="6134">
          <cell r="B6134" t="str">
            <v>SLT0010380</v>
          </cell>
          <cell r="C6134" t="str">
            <v>驾驶员左侧护板固定支架B</v>
          </cell>
        </row>
        <row r="6135">
          <cell r="B6135" t="str">
            <v>BFA0000586</v>
          </cell>
          <cell r="C6135" t="str">
            <v>沉头螺钉6*10彩</v>
          </cell>
        </row>
        <row r="6136">
          <cell r="B6136" t="str">
            <v>BFA0000586</v>
          </cell>
          <cell r="C6136" t="str">
            <v>沉头螺钉6*10彩</v>
          </cell>
        </row>
        <row r="6137">
          <cell r="B6137" t="str">
            <v>SLT0010101</v>
          </cell>
          <cell r="C6137" t="str">
            <v>KT-135-2-400mm*25mm副背</v>
          </cell>
        </row>
        <row r="6138">
          <cell r="B6138" t="str">
            <v>TSY0000781</v>
          </cell>
          <cell r="C6138" t="str">
            <v>KT-135-2-400mm*25mm正座</v>
          </cell>
        </row>
        <row r="6139">
          <cell r="B6139" t="str">
            <v>SLT0010546</v>
          </cell>
          <cell r="C6139" t="str">
            <v>直线阀下支架</v>
          </cell>
        </row>
        <row r="6140">
          <cell r="B6140" t="str">
            <v>REM0000794</v>
          </cell>
          <cell r="C6140" t="str">
            <v>M50N阻尼片</v>
          </cell>
        </row>
        <row r="6141">
          <cell r="B6141" t="str">
            <v>REM0010271</v>
          </cell>
          <cell r="C6141" t="str">
            <v>T5G上镜座弹簧垫圈</v>
          </cell>
        </row>
        <row r="6142">
          <cell r="B6142" t="str">
            <v>BSP0000100</v>
          </cell>
          <cell r="C6142" t="str">
            <v>豪泺弹簧φ3.5</v>
          </cell>
        </row>
        <row r="6143">
          <cell r="B6143" t="str">
            <v>BSP0000089</v>
          </cell>
          <cell r="C6143" t="str">
            <v>调角手柄复位簧</v>
          </cell>
        </row>
        <row r="6144">
          <cell r="B6144" t="str">
            <v>BSP0000100</v>
          </cell>
          <cell r="C6144" t="str">
            <v>豪泺弹簧φ3.5</v>
          </cell>
        </row>
        <row r="6145">
          <cell r="B6145" t="str">
            <v>REM0001667</v>
          </cell>
          <cell r="C6145" t="str">
            <v>1780下视镜镜头后盖</v>
          </cell>
        </row>
        <row r="6146">
          <cell r="B6146" t="str">
            <v>SHT0010488</v>
          </cell>
          <cell r="C6146" t="str">
            <v>标牌固定片</v>
          </cell>
        </row>
        <row r="6147">
          <cell r="B6147" t="str">
            <v>BSP0010013</v>
          </cell>
          <cell r="C6147" t="str">
            <v>滑轨解锁机构回位簧</v>
          </cell>
        </row>
        <row r="6148">
          <cell r="B6148" t="str">
            <v>BFA0000748</v>
          </cell>
          <cell r="C6148" t="str">
            <v>球头座销铁丝</v>
          </cell>
        </row>
        <row r="6149">
          <cell r="B6149" t="str">
            <v>BSP0000037</v>
          </cell>
          <cell r="C6149" t="str">
            <v>拉簧</v>
          </cell>
        </row>
        <row r="6150">
          <cell r="B6150" t="str">
            <v>REM0010234</v>
          </cell>
          <cell r="C6150" t="str">
            <v>C35DB毛毡左</v>
          </cell>
        </row>
        <row r="6151">
          <cell r="B6151" t="str">
            <v>REM0010235</v>
          </cell>
          <cell r="C6151" t="str">
            <v>C35DB毛毡右</v>
          </cell>
        </row>
        <row r="6152">
          <cell r="B6152" t="str">
            <v>SCS0004047</v>
          </cell>
          <cell r="C6152" t="str">
            <v>B40L扣手减震橡胶塞黑色</v>
          </cell>
        </row>
        <row r="6153">
          <cell r="B6153" t="str">
            <v>SHT0001793</v>
          </cell>
          <cell r="C6153" t="str">
            <v>支撑框线组件</v>
          </cell>
        </row>
        <row r="6154">
          <cell r="B6154" t="str">
            <v>TSY0010248</v>
          </cell>
          <cell r="C6154" t="str">
            <v>吊紧带390mm*27mm*N</v>
          </cell>
        </row>
        <row r="6155">
          <cell r="B6155" t="str">
            <v>BSP0000046</v>
          </cell>
          <cell r="C6155" t="str">
            <v>减震扣拉簧</v>
          </cell>
        </row>
        <row r="6156">
          <cell r="B6156" t="str">
            <v>TSY0010186</v>
          </cell>
          <cell r="C6156" t="str">
            <v>箭型条JX-01-280mm</v>
          </cell>
        </row>
        <row r="6157">
          <cell r="B6157" t="str">
            <v>BFA0000773</v>
          </cell>
          <cell r="C6157" t="str">
            <v>螺母</v>
          </cell>
        </row>
        <row r="6158">
          <cell r="B6158" t="str">
            <v>TSY0000728</v>
          </cell>
          <cell r="C6158" t="str">
            <v>KT-135-2-390mm*25mm副背</v>
          </cell>
        </row>
        <row r="6159">
          <cell r="B6159" t="str">
            <v>TSY0010295</v>
          </cell>
          <cell r="C6159" t="str">
            <v>吊紧带385mm*27mm*N</v>
          </cell>
        </row>
        <row r="6160">
          <cell r="B6160" t="str">
            <v>TSY0000253</v>
          </cell>
          <cell r="C6160" t="str">
            <v>吊紧带KT-135-2-300</v>
          </cell>
        </row>
        <row r="6161">
          <cell r="B6161" t="str">
            <v>SHT0001111</v>
          </cell>
          <cell r="C6161" t="str">
            <v>行程开关轴新</v>
          </cell>
        </row>
        <row r="6162">
          <cell r="B6162" t="str">
            <v>REM0003385</v>
          </cell>
          <cell r="C6162" t="str">
            <v>欧马可防水帽</v>
          </cell>
        </row>
        <row r="6163">
          <cell r="B6163" t="str">
            <v>TSY0000159</v>
          </cell>
          <cell r="C6163" t="str">
            <v>扣条KT-40-150</v>
          </cell>
        </row>
        <row r="6164">
          <cell r="B6164" t="str">
            <v>TSY0010284</v>
          </cell>
          <cell r="C6164" t="str">
            <v>吊紧带380*27</v>
          </cell>
        </row>
        <row r="6165">
          <cell r="B6165" t="str">
            <v>REM0000306</v>
          </cell>
          <cell r="C6165" t="str">
            <v>1780镜头后盖</v>
          </cell>
        </row>
        <row r="6166">
          <cell r="B6166" t="str">
            <v>SHT0000482</v>
          </cell>
          <cell r="C6166" t="str">
            <v>H4上卧铺拉带带扣罩壳</v>
          </cell>
        </row>
        <row r="6167">
          <cell r="B6167" t="str">
            <v>TSY0010005</v>
          </cell>
          <cell r="C6167" t="str">
            <v>KT-135-2-375mm正座</v>
          </cell>
        </row>
        <row r="6168">
          <cell r="B6168" t="str">
            <v>TSY0000859</v>
          </cell>
          <cell r="C6168" t="str">
            <v>吊紧带KT-135-2-295</v>
          </cell>
        </row>
        <row r="6169">
          <cell r="B6169" t="str">
            <v>TSY0010093</v>
          </cell>
          <cell r="C6169" t="str">
            <v>KT-135-2-390mm</v>
          </cell>
        </row>
        <row r="6170">
          <cell r="B6170" t="str">
            <v>SLT0000218</v>
          </cell>
          <cell r="C6170" t="str">
            <v>三人垫后排支架固定卡子</v>
          </cell>
        </row>
        <row r="6171">
          <cell r="B6171" t="str">
            <v>SLT0010097</v>
          </cell>
          <cell r="C6171" t="str">
            <v>KT-135-2-380mm*25mm正背</v>
          </cell>
        </row>
        <row r="6172">
          <cell r="B6172" t="str">
            <v>TSY0000724</v>
          </cell>
          <cell r="C6172" t="str">
            <v>KT-135-2-380mm*25mm正背</v>
          </cell>
        </row>
        <row r="6173">
          <cell r="B6173" t="str">
            <v>TSY0010087</v>
          </cell>
          <cell r="C6173" t="str">
            <v>吊紧带</v>
          </cell>
        </row>
        <row r="6174">
          <cell r="B6174" t="str">
            <v>TSY0010520</v>
          </cell>
          <cell r="C6174" t="str">
            <v>吊紧带380mm*27mm*N</v>
          </cell>
        </row>
        <row r="6175">
          <cell r="B6175" t="str">
            <v>TSY0010091</v>
          </cell>
          <cell r="C6175" t="str">
            <v>KT-135-2-375mm正背</v>
          </cell>
        </row>
        <row r="6176">
          <cell r="B6176" t="str">
            <v>BFA0000533</v>
          </cell>
          <cell r="C6176" t="str">
            <v>8*25内方黑达克罗</v>
          </cell>
        </row>
        <row r="6177">
          <cell r="B6177" t="str">
            <v>BFA0000746</v>
          </cell>
          <cell r="C6177" t="str">
            <v>BWL7500转轴</v>
          </cell>
        </row>
        <row r="6178">
          <cell r="B6178" t="str">
            <v>BFA0000774</v>
          </cell>
          <cell r="C6178" t="str">
            <v>4*16抽芯钢铆钉</v>
          </cell>
        </row>
        <row r="6179">
          <cell r="B6179" t="str">
            <v>BFA0000533</v>
          </cell>
          <cell r="C6179" t="str">
            <v>8*25内方黑达克罗</v>
          </cell>
        </row>
        <row r="6180">
          <cell r="B6180" t="str">
            <v>TST0000863</v>
          </cell>
          <cell r="C6180" t="str">
            <v>卡簧</v>
          </cell>
        </row>
        <row r="6181">
          <cell r="B6181" t="str">
            <v>SHT0001313</v>
          </cell>
          <cell r="C6181" t="str">
            <v>减震扣组件电泳</v>
          </cell>
        </row>
        <row r="6182">
          <cell r="B6182" t="str">
            <v>TMA0000568</v>
          </cell>
          <cell r="C6182" t="str">
            <v>气泡袋400*300</v>
          </cell>
        </row>
        <row r="6183">
          <cell r="B6183" t="str">
            <v>TMA0000577</v>
          </cell>
          <cell r="C6183" t="str">
            <v>气泡袋300*300</v>
          </cell>
        </row>
        <row r="6184">
          <cell r="B6184" t="str">
            <v>TMA0000578</v>
          </cell>
          <cell r="C6184" t="str">
            <v>气泡袋300*350</v>
          </cell>
        </row>
        <row r="6185">
          <cell r="B6185" t="str">
            <v>SCS0001028</v>
          </cell>
          <cell r="C6185" t="str">
            <v>后排三人固定卡片</v>
          </cell>
        </row>
        <row r="6186">
          <cell r="B6186" t="str">
            <v>BFA0010093</v>
          </cell>
          <cell r="C6186" t="str">
            <v>六角法兰承面带齿螺栓</v>
          </cell>
        </row>
        <row r="6187">
          <cell r="B6187" t="str">
            <v>SCS0001028</v>
          </cell>
          <cell r="C6187" t="str">
            <v>后排三人固定卡片</v>
          </cell>
        </row>
        <row r="6188">
          <cell r="B6188" t="str">
            <v>REM0001836</v>
          </cell>
          <cell r="C6188" t="str">
            <v>华菱左胶垫</v>
          </cell>
        </row>
        <row r="6189">
          <cell r="B6189" t="str">
            <v>REM0001843</v>
          </cell>
          <cell r="C6189" t="str">
            <v>华菱右下前胶垫</v>
          </cell>
        </row>
        <row r="6190">
          <cell r="B6190" t="str">
            <v>TSY0010201</v>
          </cell>
          <cell r="C6190" t="str">
            <v>吊紧带KT-135-27-370带孔</v>
          </cell>
        </row>
        <row r="6191">
          <cell r="B6191" t="str">
            <v>TSY0010257</v>
          </cell>
          <cell r="C6191" t="str">
            <v>吊紧带370mm*27mm*N</v>
          </cell>
        </row>
        <row r="6192">
          <cell r="B6192" t="str">
            <v>SHT0000986</v>
          </cell>
          <cell r="C6192" t="str">
            <v>右侧固定罩壳钢丝支架</v>
          </cell>
        </row>
        <row r="6193">
          <cell r="B6193" t="str">
            <v>BFA0000720</v>
          </cell>
          <cell r="C6193" t="str">
            <v>外六角8*30黑达罗</v>
          </cell>
        </row>
        <row r="6194">
          <cell r="B6194" t="str">
            <v>BFA0000720</v>
          </cell>
          <cell r="C6194" t="str">
            <v>外六角8*30黑达罗</v>
          </cell>
        </row>
        <row r="6195">
          <cell r="B6195" t="str">
            <v>REM0002070</v>
          </cell>
          <cell r="C6195" t="str">
            <v>￠3热缩管</v>
          </cell>
        </row>
        <row r="6196">
          <cell r="B6196" t="str">
            <v>BPC0010100</v>
          </cell>
          <cell r="C6196" t="str">
            <v>φ6卡箍</v>
          </cell>
        </row>
        <row r="6197">
          <cell r="B6197" t="str">
            <v>TSY0000254</v>
          </cell>
          <cell r="C6197" t="str">
            <v>吊紧带KT-135-2-310</v>
          </cell>
        </row>
        <row r="6198">
          <cell r="B6198" t="str">
            <v>TSY0010006</v>
          </cell>
          <cell r="C6198" t="str">
            <v>KT-135-2-360mm</v>
          </cell>
        </row>
        <row r="6199">
          <cell r="B6199" t="str">
            <v>SHT0012881</v>
          </cell>
          <cell r="C6199" t="str">
            <v>卡板限位塑料件</v>
          </cell>
        </row>
        <row r="6200">
          <cell r="B6200" t="str">
            <v>BSP0010009</v>
          </cell>
          <cell r="C6200" t="str">
            <v>仰角解锁铸件回位簧</v>
          </cell>
        </row>
        <row r="6201">
          <cell r="B6201" t="str">
            <v>BSP0010010</v>
          </cell>
          <cell r="C6201" t="str">
            <v>水平减震解锁钣金回位簧</v>
          </cell>
        </row>
        <row r="6202">
          <cell r="B6202" t="str">
            <v>SHT0012881</v>
          </cell>
          <cell r="C6202" t="str">
            <v>卡板限位塑料件</v>
          </cell>
        </row>
        <row r="6203">
          <cell r="B6203" t="str">
            <v>TSY0000164</v>
          </cell>
          <cell r="C6203" t="str">
            <v>吊紧带KT-106-295</v>
          </cell>
        </row>
        <row r="6204">
          <cell r="B6204" t="str">
            <v>SLT0010091</v>
          </cell>
          <cell r="C6204" t="str">
            <v>KT-135-2-365mm*27mm副座</v>
          </cell>
        </row>
        <row r="6205">
          <cell r="B6205" t="str">
            <v>SHT0012003</v>
          </cell>
          <cell r="C6205" t="str">
            <v>升降拉线固定钣金</v>
          </cell>
        </row>
        <row r="6206">
          <cell r="B6206" t="str">
            <v>REM0002781</v>
          </cell>
          <cell r="C6206" t="str">
            <v>QNL7100手柄减震垫</v>
          </cell>
        </row>
        <row r="6207">
          <cell r="B6207" t="str">
            <v>TSY0010140</v>
          </cell>
          <cell r="C6207" t="str">
            <v>吊紧带KT-135-2-360mm</v>
          </cell>
        </row>
        <row r="6208">
          <cell r="B6208" t="str">
            <v>TSY0010166</v>
          </cell>
          <cell r="C6208" t="str">
            <v>KT-135-2-27-360</v>
          </cell>
        </row>
        <row r="6209">
          <cell r="B6209" t="str">
            <v>TSY0010330</v>
          </cell>
          <cell r="C6209" t="str">
            <v>吊紧带360*30</v>
          </cell>
        </row>
        <row r="6210">
          <cell r="B6210" t="str">
            <v>TMA0000506</v>
          </cell>
          <cell r="C6210" t="str">
            <v>B80CJ标签</v>
          </cell>
        </row>
        <row r="6211">
          <cell r="B6211" t="str">
            <v>BFA0000370</v>
          </cell>
          <cell r="C6211" t="str">
            <v>拉簧销</v>
          </cell>
        </row>
        <row r="6212">
          <cell r="B6212" t="str">
            <v>BFA0000699</v>
          </cell>
          <cell r="C6212" t="str">
            <v>内六角平圆头螺钉</v>
          </cell>
        </row>
        <row r="6213">
          <cell r="B6213" t="str">
            <v>BFA0000699</v>
          </cell>
          <cell r="C6213" t="str">
            <v>内六角平圆头螺钉</v>
          </cell>
        </row>
        <row r="6214">
          <cell r="B6214" t="str">
            <v>SLT0010094</v>
          </cell>
          <cell r="C6214" t="str">
            <v>KT-135-2-360mm*25mm正背</v>
          </cell>
        </row>
        <row r="6215">
          <cell r="B6215" t="str">
            <v>TSY0010518</v>
          </cell>
          <cell r="C6215" t="str">
            <v>吊紧带360mm*27mm*N</v>
          </cell>
        </row>
        <row r="6216">
          <cell r="B6216" t="str">
            <v>TSY0010542</v>
          </cell>
          <cell r="C6216" t="str">
            <v>吊紧带360mm*27mm*N</v>
          </cell>
        </row>
        <row r="6217">
          <cell r="B6217" t="str">
            <v>SHT0001931</v>
          </cell>
          <cell r="C6217" t="str">
            <v>安全带固定板支架</v>
          </cell>
        </row>
        <row r="6218">
          <cell r="B6218" t="str">
            <v>REM0001699</v>
          </cell>
          <cell r="C6218" t="str">
            <v>K1堵盖左</v>
          </cell>
        </row>
        <row r="6219">
          <cell r="B6219" t="str">
            <v>REM0001709</v>
          </cell>
          <cell r="C6219" t="str">
            <v>K1堵盖右</v>
          </cell>
        </row>
        <row r="6220">
          <cell r="B6220" t="str">
            <v>RSM0000056</v>
          </cell>
          <cell r="C6220" t="str">
            <v>济南轻卡下视胶垫</v>
          </cell>
        </row>
        <row r="6221">
          <cell r="B6221" t="str">
            <v>REM0000452</v>
          </cell>
          <cell r="C6221" t="str">
            <v>金王子支撑板</v>
          </cell>
        </row>
        <row r="6222">
          <cell r="B6222" t="str">
            <v>BAS0000004</v>
          </cell>
          <cell r="C6222" t="str">
            <v>M4司机旋转轴胶套</v>
          </cell>
        </row>
        <row r="6223">
          <cell r="B6223" t="str">
            <v>SHT0012112</v>
          </cell>
          <cell r="C6223" t="str">
            <v>副边罩壳钢丝</v>
          </cell>
        </row>
        <row r="6224">
          <cell r="B6224" t="str">
            <v>REM0000287</v>
          </cell>
          <cell r="C6224" t="str">
            <v>华菱星凯马左上镜座垫片</v>
          </cell>
        </row>
        <row r="6225">
          <cell r="B6225" t="str">
            <v>REM0000303</v>
          </cell>
          <cell r="C6225" t="str">
            <v>华菱星凯马右上镜座垫片</v>
          </cell>
        </row>
        <row r="6226">
          <cell r="B6226" t="str">
            <v>RSM0000149</v>
          </cell>
          <cell r="C6226" t="str">
            <v>华菱星凯马下镜座垫片</v>
          </cell>
        </row>
        <row r="6227">
          <cell r="B6227" t="str">
            <v>TMA0000441</v>
          </cell>
          <cell r="C6227" t="str">
            <v>B40外包装装箱单</v>
          </cell>
        </row>
        <row r="6228">
          <cell r="B6228" t="str">
            <v>TMA0000498</v>
          </cell>
          <cell r="C6228" t="str">
            <v>B80C装箱单</v>
          </cell>
        </row>
        <row r="6229">
          <cell r="B6229" t="str">
            <v>BFA0000352</v>
          </cell>
          <cell r="C6229" t="str">
            <v>座垫前倾角锁舌轴</v>
          </cell>
        </row>
        <row r="6230">
          <cell r="B6230" t="str">
            <v>SHT0001150</v>
          </cell>
          <cell r="C6230" t="str">
            <v>尼龙滑块</v>
          </cell>
        </row>
        <row r="6231">
          <cell r="B6231" t="str">
            <v>BFA0000379</v>
          </cell>
          <cell r="C6231" t="str">
            <v>齿板回转轴</v>
          </cell>
        </row>
        <row r="6232">
          <cell r="B6232" t="str">
            <v>TSY0000706</v>
          </cell>
          <cell r="C6232" t="str">
            <v>板条KT-16-180</v>
          </cell>
        </row>
        <row r="6233">
          <cell r="B6233" t="str">
            <v>SLT0000067</v>
          </cell>
          <cell r="C6233" t="str">
            <v>钢丝2.5*670</v>
          </cell>
        </row>
        <row r="6234">
          <cell r="B6234" t="str">
            <v>BFA0000658</v>
          </cell>
          <cell r="C6234" t="str">
            <v>ф8×30（内方螺丝）</v>
          </cell>
        </row>
        <row r="6235">
          <cell r="B6235" t="str">
            <v>RSM0000032</v>
          </cell>
          <cell r="C6235" t="str">
            <v>奥驰前下视上胶垫</v>
          </cell>
        </row>
        <row r="6236">
          <cell r="B6236" t="str">
            <v>RSM0000033</v>
          </cell>
          <cell r="C6236" t="str">
            <v>奥驰前下视下胶垫</v>
          </cell>
        </row>
        <row r="6237">
          <cell r="B6237" t="str">
            <v>SHT0001060</v>
          </cell>
          <cell r="C6237" t="str">
            <v>仰角调节机构轴套</v>
          </cell>
        </row>
        <row r="6238">
          <cell r="B6238" t="str">
            <v>BFA0000542</v>
          </cell>
          <cell r="C6238" t="str">
            <v>外六角螺丝8*5</v>
          </cell>
        </row>
        <row r="6239">
          <cell r="B6239" t="str">
            <v>BFA0000542</v>
          </cell>
          <cell r="C6239" t="str">
            <v>外六角螺丝8*5</v>
          </cell>
        </row>
        <row r="6240">
          <cell r="B6240" t="str">
            <v>BSP0000061</v>
          </cell>
          <cell r="C6240" t="str">
            <v>1475弹簧</v>
          </cell>
        </row>
        <row r="6241">
          <cell r="B6241" t="str">
            <v>BSP0000061</v>
          </cell>
          <cell r="C6241" t="str">
            <v>1475弹簧</v>
          </cell>
        </row>
        <row r="6242">
          <cell r="B6242" t="str">
            <v>SHT0000503</v>
          </cell>
          <cell r="C6242" t="str">
            <v>H4按钮堵盖</v>
          </cell>
        </row>
        <row r="6243">
          <cell r="B6243" t="str">
            <v>SHT0000503</v>
          </cell>
          <cell r="C6243" t="str">
            <v>H4按钮堵盖</v>
          </cell>
        </row>
        <row r="6244">
          <cell r="B6244" t="str">
            <v>BFA0000502</v>
          </cell>
          <cell r="C6244" t="str">
            <v>重卡平垫</v>
          </cell>
        </row>
        <row r="6245">
          <cell r="B6245" t="str">
            <v>TMA0000582</v>
          </cell>
          <cell r="C6245" t="str">
            <v>400*900气泡片</v>
          </cell>
        </row>
        <row r="6246">
          <cell r="B6246" t="str">
            <v>BFA0000502</v>
          </cell>
          <cell r="C6246" t="str">
            <v>重卡平垫</v>
          </cell>
        </row>
        <row r="6247">
          <cell r="B6247" t="str">
            <v>BFA0000075</v>
          </cell>
          <cell r="C6247" t="str">
            <v>六角头螺栓</v>
          </cell>
        </row>
        <row r="6248">
          <cell r="B6248" t="str">
            <v>BFA0000075</v>
          </cell>
          <cell r="C6248" t="str">
            <v>六角头螺栓</v>
          </cell>
        </row>
        <row r="6249">
          <cell r="B6249" t="str">
            <v>TSY0010008</v>
          </cell>
          <cell r="C6249" t="str">
            <v>吊紧带KT-135-2-340mm</v>
          </cell>
        </row>
        <row r="6250">
          <cell r="B6250" t="str">
            <v>BSP0000031</v>
          </cell>
          <cell r="C6250" t="str">
            <v>靠背扣手扭簧</v>
          </cell>
        </row>
        <row r="6251">
          <cell r="B6251" t="str">
            <v>TSY0000266</v>
          </cell>
          <cell r="C6251" t="str">
            <v>吊紧带KT-135-2-245</v>
          </cell>
        </row>
        <row r="6252">
          <cell r="B6252" t="str">
            <v>BSP0000031</v>
          </cell>
          <cell r="C6252" t="str">
            <v>靠背扣手扭簧</v>
          </cell>
        </row>
        <row r="6253">
          <cell r="B6253" t="str">
            <v>SHT0001160</v>
          </cell>
          <cell r="C6253" t="str">
            <v>阻尼器下支架</v>
          </cell>
        </row>
        <row r="6254">
          <cell r="B6254" t="str">
            <v>TSY0010177</v>
          </cell>
          <cell r="C6254" t="str">
            <v>KT-135-2-27-340</v>
          </cell>
        </row>
        <row r="6255">
          <cell r="B6255" t="str">
            <v>TMA0000181</v>
          </cell>
          <cell r="C6255" t="str">
            <v>豪泺路面镜标识</v>
          </cell>
        </row>
        <row r="6256">
          <cell r="B6256" t="str">
            <v>TMA0000183</v>
          </cell>
          <cell r="C6256" t="str">
            <v>豪泺经济型右标识</v>
          </cell>
        </row>
        <row r="6257">
          <cell r="B6257" t="str">
            <v>TMA0000187</v>
          </cell>
          <cell r="C6257" t="str">
            <v>出口散件商标</v>
          </cell>
        </row>
        <row r="6258">
          <cell r="B6258" t="str">
            <v>BCL0010006</v>
          </cell>
          <cell r="C6258" t="str">
            <v>气管卡扣（2*4mm）</v>
          </cell>
        </row>
        <row r="6259">
          <cell r="B6259" t="str">
            <v>BFA0000038</v>
          </cell>
          <cell r="C6259" t="str">
            <v>销轴（跨坐用）</v>
          </cell>
        </row>
        <row r="6260">
          <cell r="B6260" t="str">
            <v>BFA0000110</v>
          </cell>
          <cell r="C6260" t="str">
            <v>全金属六角法兰面锁紧螺母</v>
          </cell>
        </row>
        <row r="6261">
          <cell r="B6261" t="str">
            <v>BFA0010031</v>
          </cell>
          <cell r="C6261" t="str">
            <v>内六角花型盘头螺钉</v>
          </cell>
        </row>
        <row r="6262">
          <cell r="B6262" t="str">
            <v>BPC0010012</v>
          </cell>
          <cell r="C6262" t="str">
            <v>4mm卡箍</v>
          </cell>
        </row>
        <row r="6263">
          <cell r="B6263" t="str">
            <v>SHT0011693</v>
          </cell>
          <cell r="C6263" t="str">
            <v>坐垫钢丝</v>
          </cell>
        </row>
        <row r="6264">
          <cell r="B6264" t="str">
            <v>BCL0010006</v>
          </cell>
          <cell r="C6264" t="str">
            <v>气管卡扣（2*4mm）</v>
          </cell>
        </row>
        <row r="6265">
          <cell r="B6265" t="str">
            <v>BFA0000110</v>
          </cell>
          <cell r="C6265" t="str">
            <v>全金属六角法兰面锁紧螺母</v>
          </cell>
        </row>
        <row r="6266">
          <cell r="B6266" t="str">
            <v>BFA0010024</v>
          </cell>
          <cell r="C6266" t="str">
            <v>内六角圆柱头螺钉</v>
          </cell>
        </row>
        <row r="6267">
          <cell r="B6267" t="str">
            <v>BFA0010025</v>
          </cell>
          <cell r="C6267" t="str">
            <v>全金属六角法兰面锁紧螺母</v>
          </cell>
        </row>
        <row r="6268">
          <cell r="B6268" t="str">
            <v>BFA0010052</v>
          </cell>
          <cell r="C6268" t="str">
            <v>内六角半圆头螺栓</v>
          </cell>
        </row>
        <row r="6269">
          <cell r="B6269" t="str">
            <v>BFA0010081</v>
          </cell>
          <cell r="C6269" t="str">
            <v>圆柱头内六角全螺纹螺栓</v>
          </cell>
        </row>
        <row r="6270">
          <cell r="B6270" t="str">
            <v>BPC0010012</v>
          </cell>
          <cell r="C6270" t="str">
            <v>4mm卡箍</v>
          </cell>
        </row>
        <row r="6271">
          <cell r="B6271" t="str">
            <v>BSP0010047</v>
          </cell>
          <cell r="C6271" t="str">
            <v>气管防护弹簧</v>
          </cell>
        </row>
        <row r="6272">
          <cell r="B6272" t="str">
            <v>SHT0012052</v>
          </cell>
          <cell r="C6272" t="str">
            <v>主侧罩壳固定片1</v>
          </cell>
        </row>
        <row r="6273">
          <cell r="B6273" t="str">
            <v>SCS0003193</v>
          </cell>
          <cell r="C6273" t="str">
            <v>B40L扶手限位块</v>
          </cell>
        </row>
        <row r="6274">
          <cell r="B6274" t="str">
            <v>SCS0003193</v>
          </cell>
          <cell r="C6274" t="str">
            <v>B40L扶手限位块</v>
          </cell>
        </row>
        <row r="6275">
          <cell r="B6275" t="str">
            <v>TSY0000027</v>
          </cell>
          <cell r="C6275" t="str">
            <v>板条KT-15-290</v>
          </cell>
        </row>
        <row r="6276">
          <cell r="B6276" t="str">
            <v>BFA0000659</v>
          </cell>
          <cell r="C6276" t="str">
            <v>ф6*50（内方螺丝）</v>
          </cell>
        </row>
        <row r="6277">
          <cell r="B6277" t="str">
            <v>SCS0004374</v>
          </cell>
          <cell r="C6277" t="str">
            <v>中改座垫弹簧安装支架</v>
          </cell>
        </row>
        <row r="6278">
          <cell r="B6278" t="str">
            <v>SHT0002071</v>
          </cell>
          <cell r="C6278" t="str">
            <v>导向板固定片</v>
          </cell>
        </row>
        <row r="6279">
          <cell r="B6279" t="str">
            <v>SHT0001086</v>
          </cell>
          <cell r="C6279" t="str">
            <v>涡簧右固定片</v>
          </cell>
        </row>
        <row r="6280">
          <cell r="B6280" t="str">
            <v>SHT0001087</v>
          </cell>
          <cell r="C6280" t="str">
            <v>涡簧左固定片</v>
          </cell>
        </row>
        <row r="6281">
          <cell r="B6281" t="str">
            <v>TSY0010002</v>
          </cell>
          <cell r="C6281" t="str">
            <v>KT-135-2-330mm</v>
          </cell>
        </row>
        <row r="6282">
          <cell r="B6282" t="str">
            <v>TSY0010362</v>
          </cell>
          <cell r="C6282" t="str">
            <v>吊紧带335mm*27mm*N</v>
          </cell>
        </row>
        <row r="6283">
          <cell r="B6283" t="str">
            <v>REM0000834</v>
          </cell>
          <cell r="C6283" t="str">
            <v>M50N左灯体</v>
          </cell>
        </row>
        <row r="6284">
          <cell r="B6284" t="str">
            <v>REM0000836</v>
          </cell>
          <cell r="C6284" t="str">
            <v>M50N左镜片托</v>
          </cell>
        </row>
        <row r="6285">
          <cell r="B6285" t="str">
            <v>REM0000865</v>
          </cell>
          <cell r="C6285" t="str">
            <v>M50N右镜片托</v>
          </cell>
        </row>
        <row r="6286">
          <cell r="B6286" t="str">
            <v>BFA0000481</v>
          </cell>
          <cell r="C6286" t="str">
            <v>M12达克罗母</v>
          </cell>
        </row>
        <row r="6287">
          <cell r="B6287" t="str">
            <v>BFA0000481</v>
          </cell>
          <cell r="C6287" t="str">
            <v>M12达克罗母</v>
          </cell>
        </row>
        <row r="6288">
          <cell r="B6288" t="str">
            <v>BFA0000029</v>
          </cell>
          <cell r="C6288" t="str">
            <v>六角头螺栓</v>
          </cell>
        </row>
        <row r="6289">
          <cell r="B6289" t="str">
            <v>BFA0000029</v>
          </cell>
          <cell r="C6289" t="str">
            <v>六角头螺栓</v>
          </cell>
        </row>
        <row r="6290">
          <cell r="B6290" t="str">
            <v>BFA0000582</v>
          </cell>
          <cell r="C6290" t="str">
            <v>6*50内方黑达克罗</v>
          </cell>
        </row>
        <row r="6291">
          <cell r="B6291" t="str">
            <v>BFA0000582</v>
          </cell>
          <cell r="C6291" t="str">
            <v>6*50内方黑达克罗</v>
          </cell>
        </row>
        <row r="6292">
          <cell r="B6292" t="str">
            <v>TMA0000182</v>
          </cell>
          <cell r="C6292" t="str">
            <v>豪泺经济型左标识</v>
          </cell>
        </row>
        <row r="6293">
          <cell r="B6293" t="str">
            <v>TST0001696</v>
          </cell>
          <cell r="C6293" t="str">
            <v>挂牌</v>
          </cell>
        </row>
        <row r="6294">
          <cell r="B6294" t="str">
            <v>TSY0000530</v>
          </cell>
          <cell r="C6294" t="str">
            <v>吊紧带KT-135-2-280</v>
          </cell>
        </row>
        <row r="6295">
          <cell r="B6295" t="str">
            <v>BFA0000550</v>
          </cell>
          <cell r="C6295" t="str">
            <v>T5G上镜座螺母垫圈</v>
          </cell>
        </row>
        <row r="6296">
          <cell r="B6296" t="str">
            <v>BFA0000693</v>
          </cell>
          <cell r="C6296" t="str">
            <v>M8黑锌锁母12方</v>
          </cell>
        </row>
        <row r="6297">
          <cell r="B6297" t="str">
            <v>BFA0000693</v>
          </cell>
          <cell r="C6297" t="str">
            <v>M8黑锌锁母12方</v>
          </cell>
        </row>
        <row r="6298">
          <cell r="B6298" t="str">
            <v>TSY0000165</v>
          </cell>
          <cell r="C6298" t="str">
            <v>吊紧带KT-106-270</v>
          </cell>
        </row>
        <row r="6299">
          <cell r="B6299" t="str">
            <v>BSP0000035</v>
          </cell>
          <cell r="C6299" t="str">
            <v>仰角回复拉簧</v>
          </cell>
        </row>
        <row r="6300">
          <cell r="B6300" t="str">
            <v>SHT0010261</v>
          </cell>
          <cell r="C6300" t="str">
            <v>罩壳固定钣金</v>
          </cell>
        </row>
        <row r="6301">
          <cell r="B6301" t="str">
            <v>TSY0010283</v>
          </cell>
          <cell r="C6301" t="str">
            <v>吊紧带325*27</v>
          </cell>
        </row>
        <row r="6302">
          <cell r="B6302" t="str">
            <v>SLT0010449</v>
          </cell>
          <cell r="C6302" t="str">
            <v>拉簧挂接钣金</v>
          </cell>
        </row>
        <row r="6303">
          <cell r="B6303" t="str">
            <v>TSY0010116</v>
          </cell>
          <cell r="C6303" t="str">
            <v>勾条JYG38-2-130mm</v>
          </cell>
        </row>
        <row r="6304">
          <cell r="B6304" t="str">
            <v>BSP0010011</v>
          </cell>
          <cell r="C6304" t="str">
            <v>变阻尼拉线回位簧</v>
          </cell>
        </row>
        <row r="6305">
          <cell r="B6305" t="str">
            <v>BSP0010014</v>
          </cell>
          <cell r="C6305" t="str">
            <v>高调器滑盖回位簧</v>
          </cell>
        </row>
        <row r="6306">
          <cell r="B6306" t="str">
            <v>BSP0010016</v>
          </cell>
          <cell r="C6306" t="str">
            <v>坐垫翻折限位钣金回位簧</v>
          </cell>
        </row>
        <row r="6307">
          <cell r="B6307" t="str">
            <v>BSP0010008</v>
          </cell>
          <cell r="C6307" t="str">
            <v>靠背调节钣金回位簧</v>
          </cell>
        </row>
        <row r="6308">
          <cell r="B6308" t="str">
            <v>BSP0010011</v>
          </cell>
          <cell r="C6308" t="str">
            <v>变阻尼拉线回位簧</v>
          </cell>
        </row>
        <row r="6309">
          <cell r="B6309" t="str">
            <v>BSP0010024</v>
          </cell>
          <cell r="C6309" t="str">
            <v>气管固定卡簧2.0</v>
          </cell>
        </row>
        <row r="6310">
          <cell r="B6310" t="str">
            <v>TSY0000780</v>
          </cell>
          <cell r="C6310" t="str">
            <v>KT-135-2-325mm*25mm正背</v>
          </cell>
        </row>
        <row r="6311">
          <cell r="B6311" t="str">
            <v>SHT0001123</v>
          </cell>
          <cell r="C6311" t="str">
            <v>罩壳固定支架</v>
          </cell>
        </row>
        <row r="6312">
          <cell r="B6312" t="str">
            <v>REM0001651</v>
          </cell>
          <cell r="C6312" t="str">
            <v>1580胶条</v>
          </cell>
        </row>
        <row r="6313">
          <cell r="B6313" t="str">
            <v>BFA0000193</v>
          </cell>
          <cell r="C6313" t="str">
            <v>ETX限位平垫</v>
          </cell>
        </row>
        <row r="6314">
          <cell r="B6314" t="str">
            <v>BFA0000019</v>
          </cell>
          <cell r="C6314" t="str">
            <v>盖母黑M8</v>
          </cell>
        </row>
        <row r="6315">
          <cell r="B6315" t="str">
            <v>SLT0000244</v>
          </cell>
          <cell r="C6315" t="str">
            <v>k1头枕包装膜</v>
          </cell>
        </row>
        <row r="6316">
          <cell r="B6316" t="str">
            <v>SLT0001126</v>
          </cell>
          <cell r="C6316" t="str">
            <v>钢丝2.5*400</v>
          </cell>
        </row>
        <row r="6317">
          <cell r="B6317" t="str">
            <v>SLT0001708</v>
          </cell>
          <cell r="C6317" t="str">
            <v>M31RB头枕塑料防尘罩</v>
          </cell>
        </row>
        <row r="6318">
          <cell r="B6318" t="str">
            <v>BFA0000019</v>
          </cell>
          <cell r="C6318" t="str">
            <v>盖母黑M8</v>
          </cell>
        </row>
        <row r="6319">
          <cell r="B6319" t="str">
            <v>BFA0000193</v>
          </cell>
          <cell r="C6319" t="str">
            <v>ETX限位平垫</v>
          </cell>
        </row>
        <row r="6320">
          <cell r="B6320" t="str">
            <v>REM0003158</v>
          </cell>
          <cell r="C6320" t="str">
            <v>奥驰V左旋转轴总成</v>
          </cell>
        </row>
        <row r="6321">
          <cell r="B6321" t="str">
            <v>SLT0001126</v>
          </cell>
          <cell r="C6321" t="str">
            <v>钢丝2.5*400</v>
          </cell>
        </row>
        <row r="6322">
          <cell r="B6322" t="str">
            <v>TST0001107</v>
          </cell>
          <cell r="C6322" t="str">
            <v>直棍</v>
          </cell>
        </row>
        <row r="6323">
          <cell r="B6323" t="str">
            <v>TST0001574</v>
          </cell>
          <cell r="C6323" t="str">
            <v>盘点卡</v>
          </cell>
        </row>
        <row r="6324">
          <cell r="B6324" t="str">
            <v>SHT0011809</v>
          </cell>
          <cell r="C6324" t="str">
            <v>仰角调节机构扭簧</v>
          </cell>
        </row>
        <row r="6325">
          <cell r="B6325" t="str">
            <v>TSY0000252</v>
          </cell>
          <cell r="C6325" t="str">
            <v>吊紧带KT-135-2-270</v>
          </cell>
        </row>
        <row r="6326">
          <cell r="B6326" t="str">
            <v>TSY0000163</v>
          </cell>
          <cell r="C6326" t="str">
            <v>吊紧带KT-106-255</v>
          </cell>
        </row>
        <row r="6327">
          <cell r="B6327" t="str">
            <v>TSY0000462</v>
          </cell>
          <cell r="C6327" t="str">
            <v>扣条KT-32-155</v>
          </cell>
        </row>
        <row r="6328">
          <cell r="B6328" t="str">
            <v>TSY0000729</v>
          </cell>
          <cell r="C6328" t="str">
            <v>KT-135-2-320mm*25mm副背</v>
          </cell>
        </row>
        <row r="6329">
          <cell r="B6329" t="str">
            <v>BSP0000069</v>
          </cell>
          <cell r="C6329" t="str">
            <v>6486弹簧</v>
          </cell>
        </row>
        <row r="6330">
          <cell r="B6330" t="str">
            <v>BSP0000069</v>
          </cell>
          <cell r="C6330" t="str">
            <v>6486弹簧</v>
          </cell>
        </row>
        <row r="6331">
          <cell r="B6331" t="str">
            <v>REM0000833</v>
          </cell>
          <cell r="C6331" t="str">
            <v>M50N三孔插接器</v>
          </cell>
        </row>
        <row r="6332">
          <cell r="B6332" t="str">
            <v>SHT0010465</v>
          </cell>
          <cell r="C6332" t="str">
            <v>气管防护长弹簧</v>
          </cell>
        </row>
        <row r="6333">
          <cell r="B6333" t="str">
            <v>BSP0000078</v>
          </cell>
          <cell r="C6333" t="str">
            <v>仰角调节机构扭簧</v>
          </cell>
        </row>
        <row r="6334">
          <cell r="B6334" t="str">
            <v>TSY0000267</v>
          </cell>
          <cell r="C6334" t="str">
            <v>吊紧带KT-135-2-230</v>
          </cell>
        </row>
        <row r="6335">
          <cell r="B6335" t="str">
            <v>BFA0000383</v>
          </cell>
          <cell r="C6335" t="str">
            <v>后安装板连接销</v>
          </cell>
        </row>
        <row r="6336">
          <cell r="B6336" t="str">
            <v>TMA0000579</v>
          </cell>
          <cell r="C6336" t="str">
            <v>35*25出口件绿色标签</v>
          </cell>
        </row>
        <row r="6337">
          <cell r="B6337" t="str">
            <v>SHT0011422</v>
          </cell>
          <cell r="C6337" t="str">
            <v>副驾仰角拉线座框固定钣金</v>
          </cell>
        </row>
        <row r="6338">
          <cell r="B6338" t="str">
            <v>BSP0000001</v>
          </cell>
          <cell r="C6338" t="str">
            <v>拉簧6486</v>
          </cell>
        </row>
        <row r="6339">
          <cell r="B6339" t="str">
            <v>SLT0010100</v>
          </cell>
          <cell r="C6339" t="str">
            <v>KT-135-2-315mm*25mm副背</v>
          </cell>
        </row>
        <row r="6340">
          <cell r="B6340" t="str">
            <v>REM0000183</v>
          </cell>
          <cell r="C6340" t="str">
            <v>C35DB护罩盖板右</v>
          </cell>
        </row>
        <row r="6341">
          <cell r="B6341" t="str">
            <v>REM0001662</v>
          </cell>
          <cell r="C6341" t="str">
            <v>1780厚胶堵</v>
          </cell>
        </row>
        <row r="6342">
          <cell r="B6342" t="str">
            <v>REM0003391</v>
          </cell>
          <cell r="C6342" t="str">
            <v>ETX胶垫左</v>
          </cell>
        </row>
        <row r="6343">
          <cell r="B6343" t="str">
            <v>REM0003392</v>
          </cell>
          <cell r="C6343" t="str">
            <v>ETX胶垫右</v>
          </cell>
        </row>
        <row r="6344">
          <cell r="B6344" t="str">
            <v>SCS0006611</v>
          </cell>
          <cell r="C6344" t="str">
            <v>C50头枕包装袋</v>
          </cell>
        </row>
        <row r="6345">
          <cell r="B6345" t="str">
            <v>TSY0000248</v>
          </cell>
          <cell r="C6345" t="str">
            <v>吊紧带KT-135-2-330</v>
          </cell>
        </row>
        <row r="6346">
          <cell r="B6346" t="str">
            <v>SCS0004373</v>
          </cell>
          <cell r="C6346" t="str">
            <v>中改地锁拉线固定支架</v>
          </cell>
        </row>
        <row r="6347">
          <cell r="B6347" t="str">
            <v>TSY0000065</v>
          </cell>
          <cell r="C6347" t="str">
            <v>扣条KT-158-140</v>
          </cell>
        </row>
        <row r="6348">
          <cell r="B6348" t="str">
            <v>SLT0000003</v>
          </cell>
          <cell r="C6348" t="str">
            <v>钢丝2.5*520</v>
          </cell>
        </row>
        <row r="6349">
          <cell r="B6349" t="str">
            <v>TSY0000250</v>
          </cell>
          <cell r="C6349" t="str">
            <v>吊紧带KT-135-2-260</v>
          </cell>
        </row>
        <row r="6350">
          <cell r="B6350" t="str">
            <v>BFA0010038</v>
          </cell>
          <cell r="C6350" t="str">
            <v>5*12梅花带介自攻螺钉</v>
          </cell>
        </row>
        <row r="6351">
          <cell r="B6351" t="str">
            <v>SHT0000502</v>
          </cell>
          <cell r="C6351" t="str">
            <v>H4正副安全带导向塑料件</v>
          </cell>
        </row>
        <row r="6352">
          <cell r="B6352" t="str">
            <v>BCL0010009</v>
          </cell>
          <cell r="C6352" t="str">
            <v>靠背板固定卡扣</v>
          </cell>
        </row>
        <row r="6353">
          <cell r="B6353" t="str">
            <v>BFA0010038</v>
          </cell>
          <cell r="C6353" t="str">
            <v>5*12梅花带介自攻螺钉</v>
          </cell>
        </row>
        <row r="6354">
          <cell r="B6354" t="str">
            <v>SCS0007076</v>
          </cell>
          <cell r="C6354" t="str">
            <v>后靠背下部内嵌钢丝</v>
          </cell>
        </row>
        <row r="6355">
          <cell r="B6355" t="str">
            <v>SHT0000502</v>
          </cell>
          <cell r="C6355" t="str">
            <v>H4正副安全带导向塑料件</v>
          </cell>
        </row>
        <row r="6356">
          <cell r="B6356" t="str">
            <v>SHT0000502</v>
          </cell>
          <cell r="C6356" t="str">
            <v>H4正副安全带导向塑料件</v>
          </cell>
        </row>
        <row r="6357">
          <cell r="B6357" t="str">
            <v>SHT0001047</v>
          </cell>
          <cell r="C6357" t="str">
            <v>安全带固定板固定钣金件</v>
          </cell>
        </row>
        <row r="6358">
          <cell r="B6358" t="str">
            <v>REM0001674</v>
          </cell>
          <cell r="C6358" t="str">
            <v>A2前下视胶垫</v>
          </cell>
        </row>
        <row r="6359">
          <cell r="B6359" t="str">
            <v>TSY0000660</v>
          </cell>
          <cell r="C6359" t="str">
            <v>吊紧带KT-106-245</v>
          </cell>
        </row>
        <row r="6360">
          <cell r="B6360" t="str">
            <v>BFA0000371</v>
          </cell>
          <cell r="C6360" t="str">
            <v>回转销</v>
          </cell>
        </row>
        <row r="6361">
          <cell r="B6361" t="str">
            <v>BSP0000094</v>
          </cell>
          <cell r="C6361" t="str">
            <v>靠背长簧</v>
          </cell>
        </row>
        <row r="6362">
          <cell r="B6362" t="str">
            <v>TSY0000050</v>
          </cell>
          <cell r="C6362" t="str">
            <v>扣条KT-158-200</v>
          </cell>
        </row>
        <row r="6363">
          <cell r="B6363" t="str">
            <v>SHT0010786</v>
          </cell>
          <cell r="C6363" t="str">
            <v>罩壳固定钣金片</v>
          </cell>
        </row>
        <row r="6364">
          <cell r="B6364" t="str">
            <v>BSP0000034</v>
          </cell>
          <cell r="C6364" t="str">
            <v>开口挡圈φ15</v>
          </cell>
        </row>
        <row r="6365">
          <cell r="B6365" t="str">
            <v>SLT0002018</v>
          </cell>
          <cell r="C6365" t="str">
            <v>1800小背杂物箱支架</v>
          </cell>
        </row>
        <row r="6366">
          <cell r="B6366" t="str">
            <v>BCL0000044</v>
          </cell>
          <cell r="C6366" t="str">
            <v>BWL7500 D型卡扣组件</v>
          </cell>
        </row>
        <row r="6367">
          <cell r="B6367" t="str">
            <v>TMA0000013</v>
          </cell>
          <cell r="C6367" t="str">
            <v>黑色绝缘胶带</v>
          </cell>
        </row>
        <row r="6368">
          <cell r="B6368" t="str">
            <v>SHT0000647</v>
          </cell>
          <cell r="C6368" t="str">
            <v>欧曼升级橡胶圈</v>
          </cell>
        </row>
        <row r="6369">
          <cell r="B6369" t="str">
            <v>BFA0000336</v>
          </cell>
          <cell r="C6369" t="str">
            <v>平垫片10*1.0</v>
          </cell>
        </row>
        <row r="6370">
          <cell r="B6370" t="str">
            <v>SHT0000647</v>
          </cell>
          <cell r="C6370" t="str">
            <v>欧曼升级橡胶圈</v>
          </cell>
        </row>
        <row r="6371">
          <cell r="B6371" t="str">
            <v>TMA0000013</v>
          </cell>
          <cell r="C6371" t="str">
            <v>黑色绝缘胶带</v>
          </cell>
        </row>
        <row r="6372">
          <cell r="B6372" t="str">
            <v>BFA0000301</v>
          </cell>
          <cell r="C6372" t="str">
            <v>六角头螺栓</v>
          </cell>
        </row>
        <row r="6373">
          <cell r="B6373" t="str">
            <v>BFA0000301</v>
          </cell>
          <cell r="C6373" t="str">
            <v>六角头螺栓</v>
          </cell>
        </row>
        <row r="6374">
          <cell r="B6374" t="str">
            <v>TSY0000025</v>
          </cell>
          <cell r="C6374" t="str">
            <v>扣条KT-40-135</v>
          </cell>
        </row>
        <row r="6375">
          <cell r="B6375" t="str">
            <v>REM0001630</v>
          </cell>
          <cell r="C6375" t="str">
            <v>1475左镜座底盖</v>
          </cell>
        </row>
        <row r="6376">
          <cell r="B6376" t="str">
            <v>REM0001641</v>
          </cell>
          <cell r="C6376" t="str">
            <v>1475右镜座底盖</v>
          </cell>
        </row>
        <row r="6377">
          <cell r="B6377" t="str">
            <v>REM0001645</v>
          </cell>
          <cell r="C6377" t="str">
            <v>1475右舵左镜座面盖</v>
          </cell>
        </row>
        <row r="6378">
          <cell r="B6378" t="str">
            <v>REM0001648</v>
          </cell>
          <cell r="C6378" t="str">
            <v>1475右舵右镜座面盖</v>
          </cell>
        </row>
        <row r="6379">
          <cell r="B6379" t="str">
            <v>RSM0000053</v>
          </cell>
          <cell r="C6379" t="str">
            <v>华菱补盲镜座软垫</v>
          </cell>
        </row>
        <row r="6380">
          <cell r="B6380" t="str">
            <v>BFA0000335</v>
          </cell>
          <cell r="C6380" t="str">
            <v>焊接有槽带头销</v>
          </cell>
        </row>
        <row r="6381">
          <cell r="B6381" t="str">
            <v>BFA0000610</v>
          </cell>
          <cell r="C6381" t="str">
            <v>压板螺丝20*120</v>
          </cell>
        </row>
        <row r="6382">
          <cell r="B6382" t="str">
            <v>SLT0010102</v>
          </cell>
          <cell r="C6382" t="str">
            <v>KT-135-2-295mm*25mm正座</v>
          </cell>
        </row>
        <row r="6383">
          <cell r="B6383" t="str">
            <v>TSY0010252</v>
          </cell>
          <cell r="C6383" t="str">
            <v>吊紧带290mm*27mm*N</v>
          </cell>
        </row>
        <row r="6384">
          <cell r="B6384" t="str">
            <v>TSY0010282</v>
          </cell>
          <cell r="C6384" t="str">
            <v>吊紧带290*27</v>
          </cell>
        </row>
        <row r="6385">
          <cell r="B6385" t="str">
            <v>SLT0002024</v>
          </cell>
          <cell r="C6385" t="str">
            <v>合棉预埋钢丝C</v>
          </cell>
        </row>
        <row r="6386">
          <cell r="B6386" t="str">
            <v>SLT0002027</v>
          </cell>
          <cell r="C6386" t="str">
            <v>副司机大背钢丝C</v>
          </cell>
        </row>
        <row r="6387">
          <cell r="B6387" t="str">
            <v>SLT0002028</v>
          </cell>
          <cell r="C6387" t="str">
            <v>副司机大背钢丝D</v>
          </cell>
        </row>
        <row r="6388">
          <cell r="B6388" t="str">
            <v>SLT0002024</v>
          </cell>
          <cell r="C6388" t="str">
            <v>合棉预埋钢丝C</v>
          </cell>
        </row>
        <row r="6389">
          <cell r="B6389" t="str">
            <v>SLT0002027</v>
          </cell>
          <cell r="C6389" t="str">
            <v>副司机大背钢丝C</v>
          </cell>
        </row>
        <row r="6390">
          <cell r="B6390" t="str">
            <v>SLT0002028</v>
          </cell>
          <cell r="C6390" t="str">
            <v>副司机大背钢丝D</v>
          </cell>
        </row>
        <row r="6391">
          <cell r="B6391" t="str">
            <v>REM0000506</v>
          </cell>
          <cell r="C6391" t="str">
            <v>北奔橡胶堵圈</v>
          </cell>
        </row>
        <row r="6392">
          <cell r="B6392" t="str">
            <v>BFA0000418</v>
          </cell>
          <cell r="C6392" t="str">
            <v>外六角螺栓M8*50</v>
          </cell>
        </row>
        <row r="6393">
          <cell r="B6393" t="str">
            <v>BFA0000813</v>
          </cell>
          <cell r="C6393" t="str">
            <v>ST4.8*25花盘头自攻螺钉</v>
          </cell>
        </row>
        <row r="6394">
          <cell r="B6394" t="str">
            <v>REM0000686</v>
          </cell>
          <cell r="C6394" t="str">
            <v>M20胶垫</v>
          </cell>
        </row>
        <row r="6395">
          <cell r="B6395" t="str">
            <v>BFA0000131</v>
          </cell>
          <cell r="C6395" t="str">
            <v>尼龙垫圈</v>
          </cell>
        </row>
        <row r="6396">
          <cell r="B6396" t="str">
            <v>BFA0000418</v>
          </cell>
          <cell r="C6396" t="str">
            <v>外六角螺栓M8*50</v>
          </cell>
        </row>
        <row r="6397">
          <cell r="B6397" t="str">
            <v>SHT0010895</v>
          </cell>
          <cell r="C6397" t="str">
            <v>开口挡圈</v>
          </cell>
        </row>
        <row r="6398">
          <cell r="B6398" t="str">
            <v>BAS0010006</v>
          </cell>
          <cell r="C6398" t="str">
            <v>仰角连杆2塑料轴套</v>
          </cell>
        </row>
        <row r="6399">
          <cell r="B6399" t="str">
            <v>BFA0000131</v>
          </cell>
          <cell r="C6399" t="str">
            <v>尼龙垫圈</v>
          </cell>
        </row>
        <row r="6400">
          <cell r="B6400" t="str">
            <v>BFA0000418</v>
          </cell>
          <cell r="C6400" t="str">
            <v>外六角螺栓M8*50</v>
          </cell>
        </row>
        <row r="6401">
          <cell r="B6401" t="str">
            <v>SHT0010842</v>
          </cell>
          <cell r="C6401" t="str">
            <v>主驾仰角拉线座框固定钣金</v>
          </cell>
        </row>
        <row r="6402">
          <cell r="B6402" t="str">
            <v>SHT0010895</v>
          </cell>
          <cell r="C6402" t="str">
            <v>开口挡圈</v>
          </cell>
        </row>
        <row r="6403">
          <cell r="B6403" t="str">
            <v>SLT0002706</v>
          </cell>
          <cell r="C6403" t="str">
            <v>头枕支撑钢丝112mm</v>
          </cell>
        </row>
        <row r="6404">
          <cell r="B6404" t="str">
            <v>BFA0000160</v>
          </cell>
          <cell r="C6404" t="str">
            <v>内方螺丝6*40</v>
          </cell>
        </row>
        <row r="6405">
          <cell r="B6405" t="str">
            <v>SLT0010095</v>
          </cell>
          <cell r="C6405" t="str">
            <v>KT-135-2-290mm*25mm正背</v>
          </cell>
        </row>
        <row r="6406">
          <cell r="B6406" t="str">
            <v>TSY0000726</v>
          </cell>
          <cell r="C6406" t="str">
            <v>KT-135-2-290mm*25mm正背</v>
          </cell>
        </row>
        <row r="6407">
          <cell r="B6407" t="str">
            <v>TSY0000755</v>
          </cell>
          <cell r="C6407" t="str">
            <v>KT-135-2-290mm*25mm副背</v>
          </cell>
        </row>
        <row r="6408">
          <cell r="B6408" t="str">
            <v>TSY0010517</v>
          </cell>
          <cell r="C6408" t="str">
            <v>吊紧带290mm*27mm*N</v>
          </cell>
        </row>
        <row r="6409">
          <cell r="B6409" t="str">
            <v>SHT0000082</v>
          </cell>
          <cell r="C6409" t="str">
            <v>正司机标牌</v>
          </cell>
        </row>
        <row r="6410">
          <cell r="B6410" t="str">
            <v>SHT0000102</v>
          </cell>
          <cell r="C6410" t="str">
            <v>副司机标牌</v>
          </cell>
        </row>
        <row r="6411">
          <cell r="B6411" t="str">
            <v>SHT0000558</v>
          </cell>
          <cell r="C6411" t="str">
            <v>欧曼升级扶手包装膜</v>
          </cell>
        </row>
        <row r="6412">
          <cell r="B6412" t="str">
            <v>SLT0000064</v>
          </cell>
          <cell r="C6412" t="str">
            <v>M3小折手柄欧马可</v>
          </cell>
        </row>
        <row r="6413">
          <cell r="B6413" t="str">
            <v>SLT0000722</v>
          </cell>
          <cell r="C6413" t="str">
            <v>小折手柄圆棕欧马可升级</v>
          </cell>
        </row>
        <row r="6414">
          <cell r="B6414" t="str">
            <v>SLT0000749</v>
          </cell>
          <cell r="C6414" t="str">
            <v>M3小折手柄圆奥铃升级</v>
          </cell>
        </row>
        <row r="6415">
          <cell r="B6415" t="str">
            <v>SLT0002360</v>
          </cell>
          <cell r="C6415" t="str">
            <v>气囊标牌</v>
          </cell>
        </row>
        <row r="6416">
          <cell r="B6416" t="str">
            <v>SHT0000558</v>
          </cell>
          <cell r="C6416" t="str">
            <v>欧曼升级扶手包装膜</v>
          </cell>
        </row>
        <row r="6417">
          <cell r="B6417" t="str">
            <v>REM0001741</v>
          </cell>
          <cell r="C6417" t="str">
            <v>奥铃防水帽</v>
          </cell>
        </row>
        <row r="6418">
          <cell r="B6418" t="str">
            <v>BFA0000413</v>
          </cell>
          <cell r="C6418" t="str">
            <v>减震扣拉簧轴</v>
          </cell>
        </row>
        <row r="6419">
          <cell r="B6419" t="str">
            <v>SLT0010090</v>
          </cell>
          <cell r="C6419" t="str">
            <v>KT-135-2-285mm*27mm副座</v>
          </cell>
        </row>
        <row r="6420">
          <cell r="B6420" t="str">
            <v>SCS0004927</v>
          </cell>
          <cell r="C6420" t="str">
            <v>中间铰链衬套</v>
          </cell>
        </row>
        <row r="6421">
          <cell r="B6421" t="str">
            <v>SCS0004927</v>
          </cell>
          <cell r="C6421" t="str">
            <v>中间铰链衬套</v>
          </cell>
        </row>
        <row r="6422">
          <cell r="B6422" t="str">
            <v>TSY0010130</v>
          </cell>
          <cell r="C6422" t="str">
            <v>吊紧带KT-135-2-280mm</v>
          </cell>
        </row>
        <row r="6423">
          <cell r="B6423" t="str">
            <v>TSY0010168</v>
          </cell>
          <cell r="C6423" t="str">
            <v>KT-135-2-27-280</v>
          </cell>
        </row>
        <row r="6424">
          <cell r="B6424" t="str">
            <v>TSY0010277</v>
          </cell>
          <cell r="C6424" t="str">
            <v>吊紧带280*27</v>
          </cell>
        </row>
        <row r="6425">
          <cell r="B6425" t="str">
            <v>SCS0004440</v>
          </cell>
          <cell r="C6425" t="str">
            <v>六分地锁拉线固定片</v>
          </cell>
        </row>
        <row r="6426">
          <cell r="B6426" t="str">
            <v>SHT0000987</v>
          </cell>
          <cell r="C6426" t="str">
            <v>左前固定罩壳钣金支架</v>
          </cell>
        </row>
        <row r="6427">
          <cell r="B6427" t="str">
            <v>SHT0001052</v>
          </cell>
          <cell r="C6427" t="str">
            <v>罩壳固定板金件</v>
          </cell>
        </row>
        <row r="6428">
          <cell r="B6428" t="str">
            <v>BFA0000340</v>
          </cell>
          <cell r="C6428" t="str">
            <v>半圆头铆钉</v>
          </cell>
        </row>
        <row r="6429">
          <cell r="B6429" t="str">
            <v>TSY0000756</v>
          </cell>
          <cell r="C6429" t="str">
            <v>KT-135-2-280mm*25mm正背</v>
          </cell>
        </row>
        <row r="6430">
          <cell r="B6430" t="str">
            <v>TSY0000757</v>
          </cell>
          <cell r="C6430" t="str">
            <v>KT-135-2-280mm*25mm正座</v>
          </cell>
        </row>
        <row r="6431">
          <cell r="B6431" t="str">
            <v>TSY0000023</v>
          </cell>
          <cell r="C6431" t="str">
            <v>吊紧带KT-135-2-230</v>
          </cell>
        </row>
        <row r="6432">
          <cell r="B6432" t="str">
            <v>TSY0000249</v>
          </cell>
          <cell r="C6432" t="str">
            <v>吊紧带KT-135-2-235</v>
          </cell>
        </row>
        <row r="6433">
          <cell r="B6433" t="str">
            <v>TSY0010523</v>
          </cell>
          <cell r="C6433" t="str">
            <v>吊紧带280mm*27mm*N</v>
          </cell>
        </row>
        <row r="6434">
          <cell r="B6434" t="str">
            <v>TSY0000063</v>
          </cell>
          <cell r="C6434" t="str">
            <v>吊紧带KT-106-180</v>
          </cell>
        </row>
        <row r="6435">
          <cell r="B6435" t="str">
            <v>SCS0004310</v>
          </cell>
          <cell r="C6435" t="str">
            <v>钢丝2.5*330</v>
          </cell>
        </row>
        <row r="6436">
          <cell r="B6436" t="str">
            <v>SHT0000510</v>
          </cell>
          <cell r="C6436" t="str">
            <v>白铝标牌</v>
          </cell>
        </row>
        <row r="6437">
          <cell r="B6437" t="str">
            <v>SLT0000108</v>
          </cell>
          <cell r="C6437" t="str">
            <v>钢丝2.5*380</v>
          </cell>
        </row>
        <row r="6438">
          <cell r="B6438" t="str">
            <v>SLT0000134</v>
          </cell>
          <cell r="C6438" t="str">
            <v>钢丝2.5*300</v>
          </cell>
        </row>
        <row r="6439">
          <cell r="B6439" t="str">
            <v>SCS0004310</v>
          </cell>
          <cell r="C6439" t="str">
            <v>钢丝2.5*330</v>
          </cell>
        </row>
        <row r="6440">
          <cell r="B6440" t="str">
            <v>TSY0010247</v>
          </cell>
          <cell r="C6440" t="str">
            <v>吊紧带275mm*27mm*N</v>
          </cell>
        </row>
        <row r="6441">
          <cell r="B6441" t="str">
            <v>TSY0010250</v>
          </cell>
          <cell r="C6441" t="str">
            <v>吊紧带275mm*27mm*N</v>
          </cell>
        </row>
        <row r="6442">
          <cell r="B6442" t="str">
            <v>REM0002069</v>
          </cell>
          <cell r="C6442" t="str">
            <v>￠8护管</v>
          </cell>
        </row>
        <row r="6443">
          <cell r="B6443" t="str">
            <v>BFA0000032</v>
          </cell>
          <cell r="C6443" t="str">
            <v>内六角螺丝8*40</v>
          </cell>
        </row>
        <row r="6444">
          <cell r="B6444" t="str">
            <v>SCS0005616</v>
          </cell>
          <cell r="C6444" t="str">
            <v>顶腰器手轮支架补强板</v>
          </cell>
        </row>
        <row r="6445">
          <cell r="B6445" t="str">
            <v>TSY0010543</v>
          </cell>
          <cell r="C6445" t="str">
            <v>吊紧带275mm*27mm*N</v>
          </cell>
        </row>
        <row r="6446">
          <cell r="B6446" t="str">
            <v>TSY0000162</v>
          </cell>
          <cell r="C6446" t="str">
            <v>吊紧带KT-106-225</v>
          </cell>
        </row>
        <row r="6447">
          <cell r="B6447" t="str">
            <v>REM0002965</v>
          </cell>
          <cell r="C6447" t="str">
            <v>镜杆堵头</v>
          </cell>
        </row>
        <row r="6448">
          <cell r="B6448" t="str">
            <v>REM0001011</v>
          </cell>
          <cell r="C6448" t="str">
            <v>ETX改型下镜座插片</v>
          </cell>
        </row>
        <row r="6449">
          <cell r="B6449" t="str">
            <v>TMA0000445</v>
          </cell>
          <cell r="C6449" t="str">
            <v>A7前下视装箱单</v>
          </cell>
        </row>
        <row r="6450">
          <cell r="B6450" t="str">
            <v>BSP0010015</v>
          </cell>
          <cell r="C6450" t="str">
            <v>调高解锁按钮回位簧</v>
          </cell>
        </row>
        <row r="6451">
          <cell r="B6451" t="str">
            <v>REM0001011</v>
          </cell>
          <cell r="C6451" t="str">
            <v>ETX改型下镜座插片</v>
          </cell>
        </row>
        <row r="6452">
          <cell r="B6452" t="str">
            <v>SLT0002710</v>
          </cell>
          <cell r="C6452" t="str">
            <v>司机头枕107mm</v>
          </cell>
        </row>
        <row r="6453">
          <cell r="B6453" t="str">
            <v>BFA0000036</v>
          </cell>
          <cell r="C6453" t="str">
            <v>销轴6486</v>
          </cell>
        </row>
        <row r="6454">
          <cell r="B6454" t="str">
            <v>TSY0010129</v>
          </cell>
          <cell r="C6454" t="str">
            <v>吊紧带KT-135-2-270mm</v>
          </cell>
        </row>
        <row r="6455">
          <cell r="B6455" t="str">
            <v>TSY0010347</v>
          </cell>
          <cell r="C6455" t="str">
            <v>吊紧带270mm*27mm*N</v>
          </cell>
        </row>
        <row r="6456">
          <cell r="B6456" t="str">
            <v>BSP0000021</v>
          </cell>
          <cell r="C6456" t="str">
            <v>J6K弹簧</v>
          </cell>
        </row>
        <row r="6457">
          <cell r="B6457" t="str">
            <v>BSP0000021</v>
          </cell>
          <cell r="C6457" t="str">
            <v>J6K弹簧</v>
          </cell>
        </row>
        <row r="6458">
          <cell r="B6458" t="str">
            <v>BSP0000077</v>
          </cell>
          <cell r="C6458" t="str">
            <v>回位簧</v>
          </cell>
        </row>
        <row r="6459">
          <cell r="B6459" t="str">
            <v>TSY0000758</v>
          </cell>
          <cell r="C6459" t="str">
            <v>KT-135-2-270mm*25mm副背</v>
          </cell>
        </row>
        <row r="6460">
          <cell r="B6460" t="str">
            <v>TSY0010089</v>
          </cell>
          <cell r="C6460" t="str">
            <v>吊紧带</v>
          </cell>
        </row>
        <row r="6461">
          <cell r="B6461" t="str">
            <v>BAS0000034</v>
          </cell>
          <cell r="C6461" t="str">
            <v>后管梁衬套</v>
          </cell>
        </row>
        <row r="6462">
          <cell r="B6462" t="str">
            <v>BFA0000749</v>
          </cell>
          <cell r="C6462" t="str">
            <v>开口型平圆头抽芯铆钉</v>
          </cell>
        </row>
        <row r="6463">
          <cell r="B6463" t="str">
            <v>BFA0000749</v>
          </cell>
          <cell r="C6463" t="str">
            <v>开口型平圆头抽芯铆钉</v>
          </cell>
        </row>
        <row r="6464">
          <cell r="B6464" t="str">
            <v>BFA0000642</v>
          </cell>
          <cell r="C6464" t="str">
            <v>φ10*25高强外方螺丝(黑)</v>
          </cell>
        </row>
        <row r="6465">
          <cell r="B6465" t="str">
            <v>BFA0000642</v>
          </cell>
          <cell r="C6465" t="str">
            <v>φ10*25高强外方螺丝(黑)</v>
          </cell>
        </row>
        <row r="6466">
          <cell r="B6466" t="str">
            <v>SHT0000997</v>
          </cell>
          <cell r="C6466" t="str">
            <v>悬浮机构件</v>
          </cell>
        </row>
        <row r="6467">
          <cell r="B6467" t="str">
            <v>REM0001732</v>
          </cell>
          <cell r="C6467" t="str">
            <v>奥驰小碗</v>
          </cell>
        </row>
        <row r="6468">
          <cell r="B6468" t="str">
            <v>SLT0000226</v>
          </cell>
          <cell r="C6468" t="str">
            <v>钢丝2.5*350</v>
          </cell>
        </row>
        <row r="6469">
          <cell r="B6469" t="str">
            <v>SLT0000226</v>
          </cell>
          <cell r="C6469" t="str">
            <v>钢丝2.5*350</v>
          </cell>
        </row>
        <row r="6470">
          <cell r="B6470" t="str">
            <v>SLT0010559</v>
          </cell>
          <cell r="C6470" t="str">
            <v>外绞架加强片</v>
          </cell>
        </row>
        <row r="6471">
          <cell r="B6471" t="str">
            <v>SLT0000120</v>
          </cell>
          <cell r="C6471" t="str">
            <v>钢丝2.5*370</v>
          </cell>
        </row>
        <row r="6472">
          <cell r="B6472" t="str">
            <v>TSY0010092</v>
          </cell>
          <cell r="C6472" t="str">
            <v>KT-135-2-260mm</v>
          </cell>
        </row>
        <row r="6473">
          <cell r="B6473" t="str">
            <v>TSY0010154</v>
          </cell>
          <cell r="C6473" t="str">
            <v>吊紧带KT-135-27-260</v>
          </cell>
        </row>
        <row r="6474">
          <cell r="B6474" t="str">
            <v>TSY0010281</v>
          </cell>
          <cell r="C6474" t="str">
            <v>吊紧带260*27</v>
          </cell>
        </row>
        <row r="6475">
          <cell r="B6475" t="str">
            <v>BFA0000526</v>
          </cell>
          <cell r="C6475" t="str">
            <v>外六角6*40黑达克罗</v>
          </cell>
        </row>
        <row r="6476">
          <cell r="B6476" t="str">
            <v>SHT0000570</v>
          </cell>
          <cell r="C6476" t="str">
            <v>尼龙垫-1033E</v>
          </cell>
        </row>
        <row r="6477">
          <cell r="B6477" t="str">
            <v>BFA0000712</v>
          </cell>
          <cell r="C6477" t="str">
            <v>1033尼龙垫中间座用</v>
          </cell>
        </row>
        <row r="6478">
          <cell r="B6478" t="str">
            <v>SHT0000570</v>
          </cell>
          <cell r="C6478" t="str">
            <v>尼龙垫-1033E</v>
          </cell>
        </row>
        <row r="6479">
          <cell r="B6479" t="str">
            <v>BFA0000526</v>
          </cell>
          <cell r="C6479" t="str">
            <v>外六角6*40黑达克罗</v>
          </cell>
        </row>
        <row r="6480">
          <cell r="B6480" t="str">
            <v>SCS0005609</v>
          </cell>
          <cell r="C6480" t="str">
            <v>弹簧压片</v>
          </cell>
        </row>
        <row r="6481">
          <cell r="B6481" t="str">
            <v>BFA0000466</v>
          </cell>
          <cell r="C6481" t="str">
            <v>M8*35内方螺栓</v>
          </cell>
        </row>
        <row r="6482">
          <cell r="B6482" t="str">
            <v>BFA0000466</v>
          </cell>
          <cell r="C6482" t="str">
            <v>M8*35内方螺栓</v>
          </cell>
        </row>
        <row r="6483">
          <cell r="B6483" t="str">
            <v>SHT0010517</v>
          </cell>
          <cell r="C6483" t="str">
            <v>阻尼器变阻尼拨快</v>
          </cell>
        </row>
        <row r="6484">
          <cell r="B6484" t="str">
            <v>SLT0010099</v>
          </cell>
          <cell r="C6484" t="str">
            <v>KT-135-2-260mm*25mm副背</v>
          </cell>
        </row>
        <row r="6485">
          <cell r="B6485" t="str">
            <v>RSM0000308</v>
          </cell>
          <cell r="C6485" t="str">
            <v>堵头</v>
          </cell>
        </row>
        <row r="6486">
          <cell r="B6486" t="str">
            <v>BFA0000763</v>
          </cell>
          <cell r="C6486" t="str">
            <v>梅花攻 5*9(非标)</v>
          </cell>
        </row>
        <row r="6487">
          <cell r="B6487" t="str">
            <v>REM0000781</v>
          </cell>
          <cell r="C6487" t="str">
            <v>B40转向灯插接器</v>
          </cell>
        </row>
        <row r="6488">
          <cell r="B6488" t="str">
            <v>REM0010299</v>
          </cell>
          <cell r="C6488" t="str">
            <v>H6下镜座装饰盖卡扣</v>
          </cell>
        </row>
        <row r="6489">
          <cell r="B6489" t="str">
            <v>BFA0000433</v>
          </cell>
          <cell r="C6489" t="str">
            <v>外六角螺栓￠8黑色</v>
          </cell>
        </row>
        <row r="6490">
          <cell r="B6490" t="str">
            <v>SHT0000162</v>
          </cell>
          <cell r="C6490" t="str">
            <v>小较链护罩黑色</v>
          </cell>
        </row>
        <row r="6491">
          <cell r="B6491" t="str">
            <v>SHT0010877</v>
          </cell>
          <cell r="C6491" t="str">
            <v>安全带高调解锁按钮限位块</v>
          </cell>
        </row>
        <row r="6492">
          <cell r="B6492" t="str">
            <v>SHT0011072</v>
          </cell>
          <cell r="C6492" t="str">
            <v>坐垫泡沫预埋钢丝3.1</v>
          </cell>
        </row>
        <row r="6493">
          <cell r="B6493" t="str">
            <v>SHT0011597</v>
          </cell>
          <cell r="C6493" t="str">
            <v>坐垫泡沫预埋钢丝4.1</v>
          </cell>
        </row>
        <row r="6494">
          <cell r="B6494" t="str">
            <v>BFA0000433</v>
          </cell>
          <cell r="C6494" t="str">
            <v>外六角螺栓￠8黑色</v>
          </cell>
        </row>
        <row r="6495">
          <cell r="B6495" t="str">
            <v>BFA0010062</v>
          </cell>
          <cell r="C6495" t="str">
            <v>焊接方螺母</v>
          </cell>
        </row>
        <row r="6496">
          <cell r="B6496" t="str">
            <v>SHT0000162</v>
          </cell>
          <cell r="C6496" t="str">
            <v>小较链护罩黑色</v>
          </cell>
        </row>
        <row r="6497">
          <cell r="B6497" t="str">
            <v>SHT0002787</v>
          </cell>
          <cell r="C6497" t="str">
            <v>自封袋280*230*16丝</v>
          </cell>
        </row>
        <row r="6498">
          <cell r="B6498" t="str">
            <v>SLT0010674</v>
          </cell>
          <cell r="C6498" t="str">
            <v>左侧护板固定钢丝焊接总成</v>
          </cell>
        </row>
        <row r="6499">
          <cell r="B6499" t="str">
            <v>SLT0010088</v>
          </cell>
          <cell r="C6499" t="str">
            <v>KT-135-2-255mm*27mm副座</v>
          </cell>
        </row>
        <row r="6500">
          <cell r="B6500" t="str">
            <v>SHT0001343</v>
          </cell>
          <cell r="C6500" t="str">
            <v>减震扣组件电泳</v>
          </cell>
        </row>
        <row r="6501">
          <cell r="B6501" t="str">
            <v>SCS0004459</v>
          </cell>
          <cell r="C6501" t="str">
            <v>头枕中间保护钣金</v>
          </cell>
        </row>
        <row r="6502">
          <cell r="B6502" t="str">
            <v>SCS0004619</v>
          </cell>
          <cell r="C6502" t="str">
            <v>副驾拉簧固定片</v>
          </cell>
        </row>
        <row r="6503">
          <cell r="B6503" t="str">
            <v>SCS0004620</v>
          </cell>
          <cell r="C6503" t="str">
            <v>主驾左侧拉簧固定片</v>
          </cell>
        </row>
        <row r="6504">
          <cell r="B6504" t="str">
            <v>SHT0001009</v>
          </cell>
          <cell r="C6504" t="str">
            <v>左右罩壳前固定片</v>
          </cell>
        </row>
        <row r="6505">
          <cell r="B6505" t="str">
            <v>SHT0001056</v>
          </cell>
          <cell r="C6505" t="str">
            <v>座垫前倾角锁舌下固定片</v>
          </cell>
        </row>
        <row r="6506">
          <cell r="B6506" t="str">
            <v>SHT0001057</v>
          </cell>
          <cell r="C6506" t="str">
            <v>座垫前倾角锁舌上固定片</v>
          </cell>
        </row>
        <row r="6507">
          <cell r="B6507" t="str">
            <v>TSY0010137</v>
          </cell>
          <cell r="C6507" t="str">
            <v>吊紧带KT-135-2-250mm</v>
          </cell>
        </row>
        <row r="6508">
          <cell r="B6508" t="str">
            <v>TSY0010256</v>
          </cell>
          <cell r="C6508" t="str">
            <v>吊紧带250mm*27mm*N</v>
          </cell>
        </row>
        <row r="6509">
          <cell r="B6509" t="str">
            <v>SLT0000017</v>
          </cell>
          <cell r="C6509" t="str">
            <v>钢丝2.5*420</v>
          </cell>
        </row>
        <row r="6510">
          <cell r="B6510" t="str">
            <v>SHT0002254</v>
          </cell>
          <cell r="C6510" t="str">
            <v>导向板固定片</v>
          </cell>
        </row>
        <row r="6511">
          <cell r="B6511" t="str">
            <v>BFA0000210</v>
          </cell>
          <cell r="C6511" t="str">
            <v>8*30内方螺丝</v>
          </cell>
        </row>
        <row r="6512">
          <cell r="B6512" t="str">
            <v>BFA0000210</v>
          </cell>
          <cell r="C6512" t="str">
            <v>8*30内方螺丝</v>
          </cell>
        </row>
        <row r="6513">
          <cell r="B6513" t="str">
            <v>TSY0010169</v>
          </cell>
          <cell r="C6513" t="str">
            <v>吊紧带245*27</v>
          </cell>
        </row>
        <row r="6514">
          <cell r="B6514" t="str">
            <v>TSY0010260</v>
          </cell>
          <cell r="C6514" t="str">
            <v>吊紧带245mm*27mm*N</v>
          </cell>
        </row>
        <row r="6515">
          <cell r="B6515" t="str">
            <v>BFA0000288</v>
          </cell>
          <cell r="C6515" t="str">
            <v>六角头螺栓</v>
          </cell>
        </row>
        <row r="6516">
          <cell r="B6516" t="str">
            <v>BFA0000288</v>
          </cell>
          <cell r="C6516" t="str">
            <v>六角头螺栓</v>
          </cell>
        </row>
        <row r="6517">
          <cell r="B6517" t="str">
            <v>TSY0010165</v>
          </cell>
          <cell r="C6517" t="str">
            <v>KT-135-2-27-240</v>
          </cell>
        </row>
        <row r="6518">
          <cell r="B6518" t="str">
            <v>BFA0000524</v>
          </cell>
          <cell r="C6518" t="str">
            <v>内六角  M6*35黑锌</v>
          </cell>
        </row>
        <row r="6519">
          <cell r="B6519" t="str">
            <v>BFA0000524</v>
          </cell>
          <cell r="C6519" t="str">
            <v>内六角  M6*35黑锌</v>
          </cell>
        </row>
        <row r="6520">
          <cell r="B6520" t="str">
            <v>TSY0010522</v>
          </cell>
          <cell r="C6520" t="str">
            <v>吊紧带240mm*27mm*N</v>
          </cell>
        </row>
        <row r="6521">
          <cell r="B6521" t="str">
            <v>BFA0000056</v>
          </cell>
          <cell r="C6521" t="str">
            <v>(306)8*25内方螺丝(彩)</v>
          </cell>
        </row>
        <row r="6522">
          <cell r="B6522" t="str">
            <v>BFA0000056</v>
          </cell>
          <cell r="C6522" t="str">
            <v>(306)8*25内方螺丝(彩)</v>
          </cell>
        </row>
        <row r="6523">
          <cell r="B6523" t="str">
            <v>BFA0010037</v>
          </cell>
          <cell r="C6523" t="str">
            <v>内梅花盘头三角牙自攻螺钉</v>
          </cell>
        </row>
        <row r="6524">
          <cell r="B6524" t="str">
            <v>SLT0010755</v>
          </cell>
          <cell r="C6524" t="str">
            <v>驾驶员靠背泡沫预埋钢丝A</v>
          </cell>
        </row>
        <row r="6525">
          <cell r="B6525" t="str">
            <v>SLT0010756</v>
          </cell>
          <cell r="C6525" t="str">
            <v>驾驶员靠背泡沫预埋钢丝B</v>
          </cell>
        </row>
        <row r="6526">
          <cell r="B6526" t="str">
            <v>SLT0010757</v>
          </cell>
          <cell r="C6526" t="str">
            <v>驾驶员靠背泡沫预埋钢丝C</v>
          </cell>
        </row>
        <row r="6527">
          <cell r="B6527" t="str">
            <v>BFA0000056</v>
          </cell>
          <cell r="C6527" t="str">
            <v>(306)8*25内方螺丝(彩)</v>
          </cell>
        </row>
        <row r="6528">
          <cell r="B6528" t="str">
            <v>BFA0010037</v>
          </cell>
          <cell r="C6528" t="str">
            <v>内梅花盘头三角牙自攻螺钉</v>
          </cell>
        </row>
        <row r="6529">
          <cell r="B6529" t="str">
            <v>TST0001705</v>
          </cell>
          <cell r="C6529" t="str">
            <v>5*20高强内方螺丝</v>
          </cell>
        </row>
        <row r="6530">
          <cell r="B6530" t="str">
            <v>SHT0000988</v>
          </cell>
          <cell r="C6530" t="str">
            <v>拉簧回位固定片</v>
          </cell>
        </row>
        <row r="6531">
          <cell r="B6531" t="str">
            <v>SHT0001043</v>
          </cell>
          <cell r="C6531" t="str">
            <v>下限位支架</v>
          </cell>
        </row>
        <row r="6532">
          <cell r="B6532" t="str">
            <v>SHT0010967</v>
          </cell>
          <cell r="C6532" t="str">
            <v>气管防护弹簧</v>
          </cell>
        </row>
        <row r="6533">
          <cell r="B6533" t="str">
            <v>SHT0010967</v>
          </cell>
          <cell r="C6533" t="str">
            <v>气管防护弹簧</v>
          </cell>
        </row>
        <row r="6534">
          <cell r="B6534" t="str">
            <v>TMA0000548</v>
          </cell>
          <cell r="C6534" t="str">
            <v>标签纸100*60</v>
          </cell>
        </row>
        <row r="6535">
          <cell r="B6535" t="str">
            <v>BFA0000047</v>
          </cell>
          <cell r="C6535" t="str">
            <v>B40调角器手柄限位销</v>
          </cell>
        </row>
        <row r="6536">
          <cell r="B6536" t="str">
            <v>REM0000904</v>
          </cell>
          <cell r="C6536" t="str">
            <v>B40密封胶帽</v>
          </cell>
        </row>
        <row r="6537">
          <cell r="B6537" t="str">
            <v>BFA0000760</v>
          </cell>
          <cell r="C6537" t="str">
            <v>不锈钢开口型抽芯铆钉3*12</v>
          </cell>
        </row>
        <row r="6538">
          <cell r="B6538" t="str">
            <v>BFA0000760</v>
          </cell>
          <cell r="C6538" t="str">
            <v>不锈钢开口型抽芯铆钉3*12</v>
          </cell>
        </row>
        <row r="6539">
          <cell r="B6539" t="str">
            <v>TSY0000236</v>
          </cell>
          <cell r="C6539" t="str">
            <v>无纺布宽55mm</v>
          </cell>
        </row>
        <row r="6540">
          <cell r="B6540" t="str">
            <v>TSY0010136</v>
          </cell>
          <cell r="C6540" t="str">
            <v>吊紧带KT-135-2-230mm</v>
          </cell>
        </row>
        <row r="6541">
          <cell r="B6541" t="str">
            <v>TSY0010255</v>
          </cell>
          <cell r="C6541" t="str">
            <v>吊紧带230mm*27mm*N</v>
          </cell>
        </row>
        <row r="6542">
          <cell r="B6542" t="str">
            <v>SLT0010553</v>
          </cell>
          <cell r="C6542" t="str">
            <v>上盖板加强件</v>
          </cell>
        </row>
        <row r="6543">
          <cell r="B6543" t="str">
            <v>SLT0000274</v>
          </cell>
          <cell r="C6543" t="str">
            <v>6480解锁把手</v>
          </cell>
        </row>
        <row r="6544">
          <cell r="B6544" t="str">
            <v>SLT0000030</v>
          </cell>
          <cell r="C6544" t="str">
            <v>钢丝2.5*340</v>
          </cell>
        </row>
        <row r="6545">
          <cell r="B6545" t="str">
            <v>TSY0010101</v>
          </cell>
          <cell r="C6545" t="str">
            <v>KT-135-27-230</v>
          </cell>
        </row>
        <row r="6546">
          <cell r="B6546" t="str">
            <v>RSM0000041</v>
          </cell>
          <cell r="C6546" t="str">
            <v>奥铃升级补盲球头盖</v>
          </cell>
        </row>
        <row r="6547">
          <cell r="B6547" t="str">
            <v>BSP0000049</v>
          </cell>
          <cell r="C6547" t="str">
            <v>齿板拉簧</v>
          </cell>
        </row>
        <row r="6548">
          <cell r="B6548" t="str">
            <v>BFA0000192</v>
          </cell>
          <cell r="C6548" t="str">
            <v>ST4*25自攻螺钉(不锈钢)</v>
          </cell>
        </row>
        <row r="6549">
          <cell r="B6549" t="str">
            <v>TST0001112</v>
          </cell>
          <cell r="C6549" t="str">
            <v>油任垫</v>
          </cell>
        </row>
        <row r="6550">
          <cell r="B6550" t="str">
            <v>TSY0010139</v>
          </cell>
          <cell r="C6550" t="str">
            <v>吊紧带KT-135-2-225mm</v>
          </cell>
        </row>
        <row r="6551">
          <cell r="B6551" t="str">
            <v>BFA0000192</v>
          </cell>
          <cell r="C6551" t="str">
            <v>ST4*25自攻螺钉(不锈钢)</v>
          </cell>
        </row>
        <row r="6552">
          <cell r="B6552" t="str">
            <v>TST0001112</v>
          </cell>
          <cell r="C6552" t="str">
            <v>油任垫</v>
          </cell>
        </row>
        <row r="6553">
          <cell r="B6553" t="str">
            <v>BFA0000159</v>
          </cell>
          <cell r="C6553" t="str">
            <v>内方螺丝6*30</v>
          </cell>
        </row>
        <row r="6554">
          <cell r="B6554" t="str">
            <v>SHT0000217</v>
          </cell>
          <cell r="C6554" t="str">
            <v>H3改型小铰链护罩</v>
          </cell>
        </row>
        <row r="6555">
          <cell r="B6555" t="str">
            <v>SLT0000829</v>
          </cell>
          <cell r="C6555" t="str">
            <v>小铰链护罩</v>
          </cell>
        </row>
        <row r="6556">
          <cell r="B6556" t="str">
            <v>TSY0000524</v>
          </cell>
          <cell r="C6556" t="str">
            <v>板条KT-16-115</v>
          </cell>
        </row>
        <row r="6557">
          <cell r="B6557" t="str">
            <v>REM0001644</v>
          </cell>
          <cell r="C6557" t="str">
            <v>1475右置车底盖左</v>
          </cell>
        </row>
        <row r="6558">
          <cell r="B6558" t="str">
            <v>BFA0000717</v>
          </cell>
          <cell r="C6558" t="str">
            <v>Φ6*70外方螺丝</v>
          </cell>
        </row>
        <row r="6559">
          <cell r="B6559" t="str">
            <v>BFA0000846</v>
          </cell>
          <cell r="C6559" t="str">
            <v>8*40螺丝 GB5783</v>
          </cell>
        </row>
        <row r="6560">
          <cell r="B6560" t="str">
            <v>BFA0000717</v>
          </cell>
          <cell r="C6560" t="str">
            <v>Φ6*70外方螺丝</v>
          </cell>
        </row>
        <row r="6561">
          <cell r="B6561" t="str">
            <v>TST0001573</v>
          </cell>
          <cell r="C6561" t="str">
            <v>手提袋43*57</v>
          </cell>
        </row>
        <row r="6562">
          <cell r="B6562" t="str">
            <v>TSY0000082</v>
          </cell>
          <cell r="C6562" t="str">
            <v>板条KT-15-155</v>
          </cell>
        </row>
        <row r="6563">
          <cell r="B6563" t="str">
            <v>BFA0000375</v>
          </cell>
          <cell r="C6563" t="str">
            <v>靠背后限位销</v>
          </cell>
        </row>
        <row r="6564">
          <cell r="B6564" t="str">
            <v>BFA0000776</v>
          </cell>
          <cell r="C6564" t="str">
            <v>6*25外方黑达克罗</v>
          </cell>
        </row>
        <row r="6565">
          <cell r="B6565" t="str">
            <v>BFA0000808</v>
          </cell>
          <cell r="C6565" t="str">
            <v>M6*30内方螺栓(达克罗)</v>
          </cell>
        </row>
        <row r="6566">
          <cell r="B6566" t="str">
            <v>BFA0000828</v>
          </cell>
          <cell r="C6566" t="str">
            <v>M10自锁螺母(达克罗白)</v>
          </cell>
        </row>
        <row r="6567">
          <cell r="B6567" t="str">
            <v>RIM0000010</v>
          </cell>
          <cell r="C6567" t="str">
            <v>3GD手柄弹簧</v>
          </cell>
        </row>
        <row r="6568">
          <cell r="B6568" t="str">
            <v>SLT0010764</v>
          </cell>
          <cell r="C6568" t="str">
            <v>驾驶员座垫泡沫预埋钢丝A</v>
          </cell>
        </row>
        <row r="6569">
          <cell r="B6569" t="str">
            <v>BFA0000316</v>
          </cell>
          <cell r="C6569" t="str">
            <v>焊接六角螺母 M6</v>
          </cell>
        </row>
        <row r="6570">
          <cell r="B6570" t="str">
            <v>BFA0000808</v>
          </cell>
          <cell r="C6570" t="str">
            <v>M6*30内方螺栓(达克罗)</v>
          </cell>
        </row>
        <row r="6571">
          <cell r="B6571" t="str">
            <v>SCS0007084</v>
          </cell>
          <cell r="C6571" t="str">
            <v>B40中改加强95mm</v>
          </cell>
        </row>
        <row r="6572">
          <cell r="B6572" t="str">
            <v>SHT0001942</v>
          </cell>
          <cell r="C6572" t="str">
            <v>腰托下固定片</v>
          </cell>
        </row>
        <row r="6573">
          <cell r="B6573" t="str">
            <v>TSY0010172</v>
          </cell>
          <cell r="C6573" t="str">
            <v>KT-135-2-27-220</v>
          </cell>
        </row>
        <row r="6574">
          <cell r="B6574" t="str">
            <v>SCS0004321</v>
          </cell>
          <cell r="C6574" t="str">
            <v>B40中改钢丝</v>
          </cell>
        </row>
        <row r="6575">
          <cell r="B6575" t="str">
            <v>SCS0004321</v>
          </cell>
          <cell r="C6575" t="str">
            <v>B40中改钢丝</v>
          </cell>
        </row>
        <row r="6576">
          <cell r="B6576" t="str">
            <v>BFA0000240</v>
          </cell>
          <cell r="C6576" t="str">
            <v>外六角8*35</v>
          </cell>
        </row>
        <row r="6577">
          <cell r="B6577" t="str">
            <v>TSY0000793</v>
          </cell>
          <cell r="C6577" t="str">
            <v>扣条KT-17-110</v>
          </cell>
        </row>
        <row r="6578">
          <cell r="B6578" t="str">
            <v>BFA0000240</v>
          </cell>
          <cell r="C6578" t="str">
            <v>外六角8*35</v>
          </cell>
        </row>
        <row r="6579">
          <cell r="B6579" t="str">
            <v>BSP0000043</v>
          </cell>
          <cell r="C6579" t="str">
            <v>仰角调节机构扭簧</v>
          </cell>
        </row>
        <row r="6580">
          <cell r="B6580" t="str">
            <v>TSY0000157</v>
          </cell>
          <cell r="C6580" t="str">
            <v>板条KT-39-150</v>
          </cell>
        </row>
        <row r="6581">
          <cell r="B6581" t="str">
            <v>BFA0000458</v>
          </cell>
          <cell r="C6581" t="str">
            <v>ST6*30梅花自攻钉</v>
          </cell>
        </row>
        <row r="6582">
          <cell r="B6582" t="str">
            <v>TSY0000262</v>
          </cell>
          <cell r="C6582" t="str">
            <v>扣条KT-17-95</v>
          </cell>
        </row>
        <row r="6583">
          <cell r="B6583" t="str">
            <v>BFA0000458</v>
          </cell>
          <cell r="C6583" t="str">
            <v>ST6*30梅花自攻钉</v>
          </cell>
        </row>
        <row r="6584">
          <cell r="B6584" t="str">
            <v>REM0001642</v>
          </cell>
          <cell r="C6584" t="str">
            <v>1475右镜座面盖</v>
          </cell>
        </row>
        <row r="6585">
          <cell r="B6585" t="str">
            <v>BSP0000098</v>
          </cell>
          <cell r="C6585" t="str">
            <v>BWL7500锁芯卡簧</v>
          </cell>
        </row>
        <row r="6586">
          <cell r="B6586" t="str">
            <v>TSY0010167</v>
          </cell>
          <cell r="C6586" t="str">
            <v>KT-135-2-27-210</v>
          </cell>
        </row>
        <row r="6587">
          <cell r="B6587" t="str">
            <v>BCL0000031</v>
          </cell>
          <cell r="C6587" t="str">
            <v>奥驰镜头限位卡子</v>
          </cell>
        </row>
        <row r="6588">
          <cell r="B6588" t="str">
            <v>RCA0000206</v>
          </cell>
          <cell r="C6588" t="str">
            <v>螺母护套</v>
          </cell>
        </row>
        <row r="6589">
          <cell r="B6589" t="str">
            <v>SHT0001059</v>
          </cell>
          <cell r="C6589" t="str">
            <v>仰角调节机构钣金件2</v>
          </cell>
        </row>
        <row r="6590">
          <cell r="B6590" t="str">
            <v>BFA0000237</v>
          </cell>
          <cell r="C6590" t="str">
            <v>内六角M6*25黑达克罗</v>
          </cell>
        </row>
        <row r="6591">
          <cell r="B6591" t="str">
            <v>TSY0010544</v>
          </cell>
          <cell r="C6591" t="str">
            <v>吊紧带210mm*27mm*N</v>
          </cell>
        </row>
        <row r="6592">
          <cell r="B6592" t="str">
            <v>BFA0000237</v>
          </cell>
          <cell r="C6592" t="str">
            <v>内六角M6*25黑达克罗</v>
          </cell>
        </row>
        <row r="6593">
          <cell r="B6593" t="str">
            <v>BFA0000849</v>
          </cell>
          <cell r="C6593" t="str">
            <v>8*30外方彩</v>
          </cell>
        </row>
        <row r="6594">
          <cell r="B6594" t="str">
            <v>BFA0000579</v>
          </cell>
          <cell r="C6594" t="str">
            <v>内六角6*22黑达克罗</v>
          </cell>
        </row>
        <row r="6595">
          <cell r="B6595" t="str">
            <v>BFA0000579</v>
          </cell>
          <cell r="C6595" t="str">
            <v>内六角6*22黑达克罗</v>
          </cell>
        </row>
        <row r="6596">
          <cell r="B6596" t="str">
            <v>TMA0000573</v>
          </cell>
          <cell r="C6596" t="str">
            <v>气泡袋200*300</v>
          </cell>
        </row>
        <row r="6597">
          <cell r="B6597" t="str">
            <v>BFA0010020</v>
          </cell>
          <cell r="C6597" t="str">
            <v>全金属六角法兰面锁紧螺母</v>
          </cell>
        </row>
        <row r="6598">
          <cell r="B6598" t="str">
            <v>SLT0010767</v>
          </cell>
          <cell r="C6598" t="str">
            <v>驾驶员座垫泡沫预埋钢丝D</v>
          </cell>
        </row>
        <row r="6599">
          <cell r="B6599" t="str">
            <v>BFA0000570</v>
          </cell>
          <cell r="C6599" t="str">
            <v>大帽开口扁圆头抽芯铆钉</v>
          </cell>
        </row>
        <row r="6600">
          <cell r="B6600" t="str">
            <v>BFA0010020</v>
          </cell>
          <cell r="C6600" t="str">
            <v>全金属六角法兰面锁紧螺母</v>
          </cell>
        </row>
        <row r="6601">
          <cell r="B6601" t="str">
            <v>TSY0000332</v>
          </cell>
          <cell r="C6601" t="str">
            <v>扣条KT-158-120</v>
          </cell>
        </row>
        <row r="6602">
          <cell r="B6602" t="str">
            <v>REM0001686</v>
          </cell>
          <cell r="C6602" t="str">
            <v>仿丰田防水帽</v>
          </cell>
        </row>
        <row r="6603">
          <cell r="B6603" t="str">
            <v>REM0000909</v>
          </cell>
          <cell r="C6603" t="str">
            <v>M20挡圈</v>
          </cell>
        </row>
        <row r="6604">
          <cell r="B6604" t="str">
            <v>TSY0000158</v>
          </cell>
          <cell r="C6604" t="str">
            <v>扣条KT-40-85</v>
          </cell>
        </row>
        <row r="6605">
          <cell r="B6605" t="str">
            <v>SCS0004323</v>
          </cell>
          <cell r="C6605" t="str">
            <v>B40中改钢丝短</v>
          </cell>
        </row>
        <row r="6606">
          <cell r="B6606" t="str">
            <v>REM0001135</v>
          </cell>
          <cell r="C6606" t="str">
            <v>B80C迎宾灯密封垫左</v>
          </cell>
        </row>
        <row r="6607">
          <cell r="B6607" t="str">
            <v>REM0001158</v>
          </cell>
          <cell r="C6607" t="str">
            <v>B80C迎宾灯密封垫右</v>
          </cell>
        </row>
        <row r="6608">
          <cell r="B6608" t="str">
            <v>SHT0010520</v>
          </cell>
          <cell r="C6608" t="str">
            <v>变阻尼弹簧</v>
          </cell>
        </row>
        <row r="6609">
          <cell r="B6609" t="str">
            <v>SHT0010520</v>
          </cell>
          <cell r="C6609" t="str">
            <v>变阻尼弹簧</v>
          </cell>
        </row>
        <row r="6610">
          <cell r="B6610" t="str">
            <v>SCS0004320</v>
          </cell>
          <cell r="C6610" t="str">
            <v>B40L中改钢丝长</v>
          </cell>
        </row>
        <row r="6611">
          <cell r="B6611" t="str">
            <v>SCS0004315</v>
          </cell>
          <cell r="C6611" t="str">
            <v>B40L中改钢丝短</v>
          </cell>
        </row>
        <row r="6612">
          <cell r="B6612" t="str">
            <v>SCS0004315</v>
          </cell>
          <cell r="C6612" t="str">
            <v>B40L中改钢丝短</v>
          </cell>
        </row>
        <row r="6613">
          <cell r="B6613" t="str">
            <v>TMA0000570</v>
          </cell>
          <cell r="C6613" t="str">
            <v>标签纸148*105</v>
          </cell>
        </row>
        <row r="6614">
          <cell r="B6614" t="str">
            <v>BAS0000042</v>
          </cell>
          <cell r="C6614" t="str">
            <v>尼龙衬套</v>
          </cell>
        </row>
        <row r="6615">
          <cell r="B6615" t="str">
            <v>RCA0000205</v>
          </cell>
          <cell r="C6615" t="str">
            <v>螺母护套</v>
          </cell>
        </row>
        <row r="6616">
          <cell r="B6616" t="str">
            <v>RSM0000059</v>
          </cell>
          <cell r="C6616" t="str">
            <v>N07下视镜球头盖</v>
          </cell>
        </row>
        <row r="6617">
          <cell r="B6617" t="str">
            <v>SLT0010565</v>
          </cell>
          <cell r="C6617" t="str">
            <v>内绞架加强片</v>
          </cell>
        </row>
        <row r="6618">
          <cell r="B6618" t="str">
            <v>TMA0000475</v>
          </cell>
          <cell r="C6618" t="str">
            <v>依顿电调四线插座护套</v>
          </cell>
        </row>
        <row r="6619">
          <cell r="B6619" t="str">
            <v>REM0001661</v>
          </cell>
          <cell r="C6619" t="str">
            <v>1780定位片</v>
          </cell>
        </row>
        <row r="6620">
          <cell r="B6620" t="str">
            <v>REM0001703</v>
          </cell>
          <cell r="C6620" t="str">
            <v>K1弹簧座</v>
          </cell>
        </row>
        <row r="6621">
          <cell r="B6621" t="str">
            <v>REM0001704</v>
          </cell>
          <cell r="C6621" t="str">
            <v>K1尼龙衬碗</v>
          </cell>
        </row>
        <row r="6622">
          <cell r="B6622" t="str">
            <v>REM0001722</v>
          </cell>
          <cell r="C6622" t="str">
            <v>时代S小碗</v>
          </cell>
        </row>
        <row r="6623">
          <cell r="B6623" t="str">
            <v>SHT0001103</v>
          </cell>
          <cell r="C6623" t="str">
            <v>定位片</v>
          </cell>
        </row>
        <row r="6624">
          <cell r="B6624" t="str">
            <v>SHT0002059</v>
          </cell>
          <cell r="C6624" t="str">
            <v>左右罩壳上固定片</v>
          </cell>
        </row>
        <row r="6625">
          <cell r="B6625" t="str">
            <v>SLT0001697</v>
          </cell>
          <cell r="C6625" t="str">
            <v>副驾靠背合棉预埋钢丝B</v>
          </cell>
        </row>
        <row r="6626">
          <cell r="B6626" t="str">
            <v>SLT0001699</v>
          </cell>
          <cell r="C6626" t="str">
            <v>主驾靠背泡沫预埋钢丝F</v>
          </cell>
        </row>
        <row r="6627">
          <cell r="B6627" t="str">
            <v>SLT0001700</v>
          </cell>
          <cell r="C6627" t="str">
            <v>主驾靠背泡沫预埋钢丝E</v>
          </cell>
        </row>
        <row r="6628">
          <cell r="B6628" t="str">
            <v>BFA0000307</v>
          </cell>
          <cell r="C6628" t="str">
            <v>开口型扁圆头抽芯铆钉</v>
          </cell>
        </row>
        <row r="6629">
          <cell r="B6629" t="str">
            <v>BFA0000307</v>
          </cell>
          <cell r="C6629" t="str">
            <v>开口型扁圆头抽芯铆钉</v>
          </cell>
        </row>
        <row r="6630">
          <cell r="B6630" t="str">
            <v>TSY0010003</v>
          </cell>
          <cell r="C6630" t="str">
            <v>KT-135-2-190mm</v>
          </cell>
        </row>
        <row r="6631">
          <cell r="B6631" t="str">
            <v>SLT0001696</v>
          </cell>
          <cell r="C6631" t="str">
            <v>副驾靠背合棉预埋钢丝C</v>
          </cell>
        </row>
        <row r="6632">
          <cell r="B6632" t="str">
            <v>BSP0000048</v>
          </cell>
          <cell r="C6632" t="str">
            <v>手柄拉簧</v>
          </cell>
        </row>
        <row r="6633">
          <cell r="B6633" t="str">
            <v>BEC0000078</v>
          </cell>
          <cell r="C6633" t="str">
            <v>铜插头</v>
          </cell>
        </row>
        <row r="6634">
          <cell r="B6634" t="str">
            <v>TMA0000225</v>
          </cell>
          <cell r="C6634" t="str">
            <v>200小盒</v>
          </cell>
        </row>
        <row r="6635">
          <cell r="B6635" t="str">
            <v>SLT0000059</v>
          </cell>
          <cell r="C6635" t="str">
            <v>钢丝2.5*250</v>
          </cell>
        </row>
        <row r="6636">
          <cell r="B6636" t="str">
            <v>SLT0001092</v>
          </cell>
          <cell r="C6636" t="str">
            <v>钢丝2.5*220</v>
          </cell>
        </row>
        <row r="6637">
          <cell r="B6637" t="str">
            <v>SLT0001093</v>
          </cell>
          <cell r="C6637" t="str">
            <v>钢丝2.5*270</v>
          </cell>
        </row>
        <row r="6638">
          <cell r="B6638" t="str">
            <v>SLT0001092</v>
          </cell>
          <cell r="C6638" t="str">
            <v>钢丝2.5*220</v>
          </cell>
        </row>
        <row r="6639">
          <cell r="B6639" t="str">
            <v>SLT0001093</v>
          </cell>
          <cell r="C6639" t="str">
            <v>钢丝2.5*270</v>
          </cell>
        </row>
        <row r="6640">
          <cell r="B6640" t="str">
            <v>BFA0000042</v>
          </cell>
          <cell r="C6640" t="str">
            <v>M10自锁螺母</v>
          </cell>
        </row>
        <row r="6641">
          <cell r="B6641" t="str">
            <v>BFA0000042</v>
          </cell>
          <cell r="C6641" t="str">
            <v>M10自锁螺母</v>
          </cell>
        </row>
        <row r="6642">
          <cell r="B6642" t="str">
            <v>SHT0011541</v>
          </cell>
          <cell r="C6642" t="str">
            <v>胶套</v>
          </cell>
        </row>
        <row r="6643">
          <cell r="B6643" t="str">
            <v>BFA0000042</v>
          </cell>
          <cell r="C6643" t="str">
            <v>M10自锁螺母</v>
          </cell>
        </row>
        <row r="6644">
          <cell r="B6644" t="str">
            <v>TSY0010297</v>
          </cell>
          <cell r="C6644" t="str">
            <v>吊紧带185mm*27mm*N</v>
          </cell>
        </row>
        <row r="6645">
          <cell r="B6645" t="str">
            <v>RSM0000034</v>
          </cell>
          <cell r="C6645" t="str">
            <v>M8螺栓护套</v>
          </cell>
        </row>
        <row r="6646">
          <cell r="B6646" t="str">
            <v>TSY0000080</v>
          </cell>
          <cell r="C6646" t="str">
            <v>扣条KT-40-65</v>
          </cell>
        </row>
        <row r="6647">
          <cell r="B6647" t="str">
            <v>REM0001631</v>
          </cell>
          <cell r="C6647" t="str">
            <v>1475左镜座面盖</v>
          </cell>
        </row>
        <row r="6648">
          <cell r="B6648" t="str">
            <v>BFA0000815</v>
          </cell>
          <cell r="C6648" t="str">
            <v>ST4.2*16梅花盘头自攻螺钉</v>
          </cell>
        </row>
        <row r="6649">
          <cell r="B6649" t="str">
            <v>REM0001014</v>
          </cell>
          <cell r="C6649" t="str">
            <v>铜插片DJ611-E2.8×0.5A</v>
          </cell>
        </row>
        <row r="6650">
          <cell r="B6650" t="str">
            <v>TSY0000730</v>
          </cell>
          <cell r="C6650" t="str">
            <v>KT-135-2-180mm*25mm副背</v>
          </cell>
        </row>
        <row r="6651">
          <cell r="B6651" t="str">
            <v>BEC0000051</v>
          </cell>
          <cell r="C6651" t="str">
            <v>按压式接线器</v>
          </cell>
        </row>
        <row r="6652">
          <cell r="B6652" t="str">
            <v>TSY0000277</v>
          </cell>
          <cell r="C6652" t="str">
            <v>板条KT-15-100</v>
          </cell>
        </row>
        <row r="6653">
          <cell r="B6653" t="str">
            <v>REM0001668</v>
          </cell>
          <cell r="C6653" t="str">
            <v>重卡下视镜球头盖</v>
          </cell>
        </row>
        <row r="6654">
          <cell r="B6654" t="str">
            <v>SLT0001701</v>
          </cell>
          <cell r="C6654" t="str">
            <v>主驾靠背泡沫预埋钢丝D</v>
          </cell>
        </row>
        <row r="6655">
          <cell r="B6655" t="str">
            <v>SLT0001702</v>
          </cell>
          <cell r="C6655" t="str">
            <v>主驾靠背泡沫预埋钢丝C</v>
          </cell>
        </row>
        <row r="6656">
          <cell r="B6656" t="str">
            <v>TSY0010280</v>
          </cell>
          <cell r="C6656" t="str">
            <v>吊紧带175*27</v>
          </cell>
        </row>
        <row r="6657">
          <cell r="B6657" t="str">
            <v>BCL0000023</v>
          </cell>
          <cell r="C6657" t="str">
            <v>M20卡子</v>
          </cell>
        </row>
        <row r="6658">
          <cell r="B6658" t="str">
            <v>BFA0000188</v>
          </cell>
          <cell r="C6658" t="str">
            <v>M10螺母（白）</v>
          </cell>
        </row>
        <row r="6659">
          <cell r="B6659" t="str">
            <v>BFA0000463</v>
          </cell>
          <cell r="C6659" t="str">
            <v>M10*1.25螺母(彩)</v>
          </cell>
        </row>
        <row r="6660">
          <cell r="B6660" t="str">
            <v>BFA0000188</v>
          </cell>
          <cell r="C6660" t="str">
            <v>M10螺母（白）</v>
          </cell>
        </row>
        <row r="6661">
          <cell r="B6661" t="str">
            <v>BFA0000463</v>
          </cell>
          <cell r="C6661" t="str">
            <v>M10*1.25螺母(彩)</v>
          </cell>
        </row>
        <row r="6662">
          <cell r="B6662" t="str">
            <v>TSY0000725</v>
          </cell>
          <cell r="C6662" t="str">
            <v>KT-135-2-175mm*25mm正背</v>
          </cell>
        </row>
        <row r="6663">
          <cell r="B6663" t="str">
            <v>TSY0000024</v>
          </cell>
          <cell r="C6663" t="str">
            <v>板条KT-39-135</v>
          </cell>
        </row>
        <row r="6664">
          <cell r="B6664" t="str">
            <v>TSY0010254</v>
          </cell>
          <cell r="C6664" t="str">
            <v>吊紧带170mm*27mm*N</v>
          </cell>
        </row>
        <row r="6665">
          <cell r="B6665" t="str">
            <v>BFA0000179</v>
          </cell>
          <cell r="C6665" t="str">
            <v>平垫φ4白</v>
          </cell>
        </row>
        <row r="6666">
          <cell r="B6666" t="str">
            <v>BFA0000851</v>
          </cell>
          <cell r="C6666" t="str">
            <v>M6不锈钢螺母</v>
          </cell>
        </row>
        <row r="6667">
          <cell r="B6667" t="str">
            <v>BFA0000857</v>
          </cell>
          <cell r="C6667" t="str">
            <v>ST4.2*25梅花盘头自攻螺钉</v>
          </cell>
        </row>
        <row r="6668">
          <cell r="B6668" t="str">
            <v>BFA0000397</v>
          </cell>
          <cell r="C6668" t="str">
            <v>六角头螺母</v>
          </cell>
        </row>
        <row r="6669">
          <cell r="B6669" t="str">
            <v>SHT0012748</v>
          </cell>
          <cell r="C6669" t="str">
            <v>靠背肩部钢丝</v>
          </cell>
        </row>
        <row r="6670">
          <cell r="B6670" t="str">
            <v>BAS0010007</v>
          </cell>
          <cell r="C6670" t="str">
            <v>仰角连杆2塑料垫片</v>
          </cell>
        </row>
        <row r="6671">
          <cell r="B6671" t="str">
            <v>BFA0000397</v>
          </cell>
          <cell r="C6671" t="str">
            <v>六角头螺母</v>
          </cell>
        </row>
        <row r="6672">
          <cell r="B6672" t="str">
            <v>BFA0010097</v>
          </cell>
          <cell r="C6672" t="str">
            <v>全钢开口型平圆头抽芯铆钉</v>
          </cell>
        </row>
        <row r="6673">
          <cell r="B6673" t="str">
            <v>SCS0007081</v>
          </cell>
          <cell r="C6673" t="str">
            <v>3.0平垫</v>
          </cell>
        </row>
        <row r="6674">
          <cell r="B6674" t="str">
            <v>SHT0001186</v>
          </cell>
          <cell r="C6674" t="str">
            <v>减震扣塑料手柄</v>
          </cell>
        </row>
        <row r="6675">
          <cell r="B6675" t="str">
            <v>REM0001805</v>
          </cell>
          <cell r="C6675" t="str">
            <v>豪泺小钢片</v>
          </cell>
        </row>
        <row r="6676">
          <cell r="B6676" t="str">
            <v>REM0002189</v>
          </cell>
          <cell r="C6676" t="str">
            <v>金王子定位圈</v>
          </cell>
        </row>
        <row r="6677">
          <cell r="B6677" t="str">
            <v>BFA0000012</v>
          </cell>
          <cell r="C6677" t="str">
            <v>外方螺栓(黑)M8*25</v>
          </cell>
        </row>
        <row r="6678">
          <cell r="B6678" t="str">
            <v>BFA0000012</v>
          </cell>
          <cell r="C6678" t="str">
            <v>外方螺栓(黑)M8*25</v>
          </cell>
        </row>
        <row r="6679">
          <cell r="B6679" t="str">
            <v>BFA0000031</v>
          </cell>
          <cell r="C6679" t="str">
            <v>内六角螺栓8*25</v>
          </cell>
        </row>
        <row r="6680">
          <cell r="B6680" t="str">
            <v>BFA0000012</v>
          </cell>
          <cell r="C6680" t="str">
            <v>外方螺栓(黑)M8*25</v>
          </cell>
        </row>
        <row r="6681">
          <cell r="B6681" t="str">
            <v>TSY0000185</v>
          </cell>
          <cell r="C6681" t="str">
            <v>黑牙管宽10mm</v>
          </cell>
        </row>
        <row r="6682">
          <cell r="B6682" t="str">
            <v>SHT0001008</v>
          </cell>
          <cell r="C6682" t="str">
            <v>左右罩壳中间固定片</v>
          </cell>
        </row>
        <row r="6683">
          <cell r="B6683" t="str">
            <v>SHT0001082</v>
          </cell>
          <cell r="C6683" t="str">
            <v>罩壳固定片</v>
          </cell>
        </row>
        <row r="6684">
          <cell r="B6684" t="str">
            <v>BEC0000044</v>
          </cell>
          <cell r="C6684" t="str">
            <v>DJ611-F3X0.6A/BSO铜插头</v>
          </cell>
        </row>
        <row r="6685">
          <cell r="B6685" t="str">
            <v>BFA0000701</v>
          </cell>
          <cell r="C6685" t="str">
            <v>8*20内方螺丝</v>
          </cell>
        </row>
        <row r="6686">
          <cell r="B6686" t="str">
            <v>BFA0000701</v>
          </cell>
          <cell r="C6686" t="str">
            <v>8*20内方螺丝</v>
          </cell>
        </row>
        <row r="6687">
          <cell r="B6687" t="str">
            <v>SCS0004365</v>
          </cell>
          <cell r="C6687" t="str">
            <v>U把安装高强度铆钉</v>
          </cell>
        </row>
        <row r="6688">
          <cell r="B6688" t="str">
            <v>TSY0000285</v>
          </cell>
          <cell r="C6688" t="str">
            <v>扣条KT-32-100</v>
          </cell>
        </row>
        <row r="6689">
          <cell r="B6689" t="str">
            <v>SHT0000452</v>
          </cell>
          <cell r="C6689" t="str">
            <v>H4速降按钮</v>
          </cell>
        </row>
        <row r="6690">
          <cell r="B6690" t="str">
            <v>BFA0000017</v>
          </cell>
          <cell r="C6690" t="str">
            <v>内六角圆柱头螺钉</v>
          </cell>
        </row>
        <row r="6691">
          <cell r="B6691" t="str">
            <v>BFA0000017</v>
          </cell>
          <cell r="C6691" t="str">
            <v>内六角圆柱头螺钉</v>
          </cell>
        </row>
        <row r="6692">
          <cell r="B6692" t="str">
            <v>BAS0000003</v>
          </cell>
          <cell r="C6692" t="str">
            <v>K1轴胶套</v>
          </cell>
        </row>
        <row r="6693">
          <cell r="B6693" t="str">
            <v>SLT0000331</v>
          </cell>
          <cell r="C6693" t="str">
            <v>钢丝2.5*130</v>
          </cell>
        </row>
        <row r="6694">
          <cell r="B6694" t="str">
            <v>SLT0000264</v>
          </cell>
          <cell r="C6694" t="str">
            <v>钢丝2.5*320</v>
          </cell>
        </row>
        <row r="6695">
          <cell r="B6695" t="str">
            <v>SLT0000314</v>
          </cell>
          <cell r="C6695" t="str">
            <v>钢丝2.5*180</v>
          </cell>
        </row>
        <row r="6696">
          <cell r="B6696" t="str">
            <v>SLT0000740</v>
          </cell>
          <cell r="C6696" t="str">
            <v>钢丝2.5*160</v>
          </cell>
        </row>
        <row r="6697">
          <cell r="B6697" t="str">
            <v>BFA0000459</v>
          </cell>
          <cell r="C6697" t="str">
            <v>M6*30内方螺栓(黑锌)</v>
          </cell>
        </row>
        <row r="6698">
          <cell r="B6698" t="str">
            <v>BFA0000459</v>
          </cell>
          <cell r="C6698" t="str">
            <v>M6*30内方螺栓(黑锌)</v>
          </cell>
        </row>
        <row r="6699">
          <cell r="B6699" t="str">
            <v>BFA0000035</v>
          </cell>
          <cell r="C6699" t="str">
            <v>自攻钉十字螺栓M6*25</v>
          </cell>
        </row>
        <row r="6700">
          <cell r="B6700" t="str">
            <v>BFA0000035</v>
          </cell>
          <cell r="C6700" t="str">
            <v>自攻钉十字螺栓M6*25</v>
          </cell>
        </row>
        <row r="6701">
          <cell r="B6701" t="str">
            <v>TSY0000258</v>
          </cell>
          <cell r="C6701" t="str">
            <v>卡条KT-16-95</v>
          </cell>
        </row>
        <row r="6702">
          <cell r="B6702" t="str">
            <v>BCL0000025</v>
          </cell>
          <cell r="C6702" t="str">
            <v>靠背背板卡扣</v>
          </cell>
        </row>
        <row r="6703">
          <cell r="B6703" t="str">
            <v>SHT0013907</v>
          </cell>
          <cell r="C6703" t="str">
            <v>防护波纹管</v>
          </cell>
        </row>
        <row r="6704">
          <cell r="B6704" t="str">
            <v>SHT0013907</v>
          </cell>
          <cell r="C6704" t="str">
            <v>防护波纹管</v>
          </cell>
        </row>
        <row r="6705">
          <cell r="B6705" t="str">
            <v>BFA0000130</v>
          </cell>
          <cell r="C6705" t="str">
            <v>M8*20六角头螺栓</v>
          </cell>
        </row>
        <row r="6706">
          <cell r="B6706" t="str">
            <v>BFA0000130</v>
          </cell>
          <cell r="C6706" t="str">
            <v>M8*20六角头螺栓</v>
          </cell>
        </row>
        <row r="6707">
          <cell r="B6707" t="str">
            <v>BFA0000130</v>
          </cell>
          <cell r="C6707" t="str">
            <v>M8*20六角头螺栓</v>
          </cell>
        </row>
        <row r="6708">
          <cell r="B6708" t="str">
            <v>BFA0000018</v>
          </cell>
          <cell r="C6708" t="str">
            <v>内六角圆柱头螺钉</v>
          </cell>
        </row>
        <row r="6709">
          <cell r="B6709" t="str">
            <v>BFA0000018</v>
          </cell>
          <cell r="C6709" t="str">
            <v>内六角圆柱头螺钉</v>
          </cell>
        </row>
        <row r="6710">
          <cell r="B6710" t="str">
            <v>TSY0000681</v>
          </cell>
          <cell r="C6710" t="str">
            <v>板条KT-15-105</v>
          </cell>
        </row>
        <row r="6711">
          <cell r="B6711" t="str">
            <v>TSY0010178</v>
          </cell>
          <cell r="C6711" t="str">
            <v>KT-135-2-27-150</v>
          </cell>
        </row>
        <row r="6712">
          <cell r="B6712" t="str">
            <v>BFA0000328</v>
          </cell>
          <cell r="C6712" t="str">
            <v>平头铆钉</v>
          </cell>
        </row>
        <row r="6713">
          <cell r="B6713" t="str">
            <v>BFA0000585</v>
          </cell>
          <cell r="C6713" t="str">
            <v>平垫Φ16*3.0</v>
          </cell>
        </row>
        <row r="6714">
          <cell r="B6714" t="str">
            <v>SHT0001136</v>
          </cell>
          <cell r="C6714" t="str">
            <v>罩壳卡片</v>
          </cell>
        </row>
        <row r="6715">
          <cell r="B6715" t="str">
            <v>BAS0000023</v>
          </cell>
          <cell r="C6715" t="str">
            <v>轴套</v>
          </cell>
        </row>
        <row r="6716">
          <cell r="B6716" t="str">
            <v>BAS0000023</v>
          </cell>
          <cell r="C6716" t="str">
            <v>轴套</v>
          </cell>
        </row>
        <row r="6717">
          <cell r="B6717" t="str">
            <v>TSY0010220</v>
          </cell>
          <cell r="C6717" t="str">
            <v>吊紧带</v>
          </cell>
        </row>
        <row r="6718">
          <cell r="B6718" t="str">
            <v>TSY0010436</v>
          </cell>
          <cell r="C6718" t="str">
            <v>箭型条105mm</v>
          </cell>
        </row>
        <row r="6719">
          <cell r="B6719" t="str">
            <v>RCA0000085</v>
          </cell>
          <cell r="C6719" t="str">
            <v>铰链衬碗</v>
          </cell>
        </row>
        <row r="6720">
          <cell r="B6720" t="str">
            <v>TMA0000170</v>
          </cell>
          <cell r="C6720" t="str">
            <v>1780小垫片</v>
          </cell>
        </row>
        <row r="6721">
          <cell r="B6721" t="str">
            <v>SLT0000062</v>
          </cell>
          <cell r="C6721" t="str">
            <v>M3司机滑轨主手柄富康</v>
          </cell>
        </row>
        <row r="6722">
          <cell r="B6722" t="str">
            <v>BCL0000045</v>
          </cell>
          <cell r="C6722" t="str">
            <v>6486灯泡安装卡子</v>
          </cell>
        </row>
        <row r="6723">
          <cell r="B6723" t="str">
            <v>RIM0000075</v>
          </cell>
          <cell r="C6723" t="str">
            <v>1029室灯泡卡子</v>
          </cell>
        </row>
        <row r="6724">
          <cell r="B6724" t="str">
            <v>BFA0000302</v>
          </cell>
          <cell r="C6724" t="str">
            <v>弹性圆柱销φ4*60</v>
          </cell>
        </row>
        <row r="6725">
          <cell r="B6725" t="str">
            <v>BFA0000302</v>
          </cell>
          <cell r="C6725" t="str">
            <v>弹性圆柱销φ4*60</v>
          </cell>
        </row>
        <row r="6726">
          <cell r="B6726" t="str">
            <v>BFA0000044</v>
          </cell>
          <cell r="C6726" t="str">
            <v>M8*20六角头螺栓</v>
          </cell>
        </row>
        <row r="6727">
          <cell r="B6727" t="str">
            <v>BFA0000484</v>
          </cell>
          <cell r="C6727" t="str">
            <v>∮16*2平垫</v>
          </cell>
        </row>
        <row r="6728">
          <cell r="B6728" t="str">
            <v>BFA0000484</v>
          </cell>
          <cell r="C6728" t="str">
            <v>∮16*2平垫</v>
          </cell>
        </row>
        <row r="6729">
          <cell r="B6729" t="str">
            <v>BFA0000485</v>
          </cell>
          <cell r="C6729" t="str">
            <v>φ16*1平垫</v>
          </cell>
        </row>
        <row r="6730">
          <cell r="B6730" t="str">
            <v>BFA0000485</v>
          </cell>
          <cell r="C6730" t="str">
            <v>φ16*1平垫</v>
          </cell>
        </row>
        <row r="6731">
          <cell r="B6731" t="str">
            <v>BAS0000037</v>
          </cell>
          <cell r="C6731" t="str">
            <v>后安装板固定轴套</v>
          </cell>
        </row>
        <row r="6732">
          <cell r="B6732" t="str">
            <v>BAS0000038</v>
          </cell>
          <cell r="C6732" t="str">
            <v>滑块固定板轴套</v>
          </cell>
        </row>
        <row r="6733">
          <cell r="B6733" t="str">
            <v>BFA0000020</v>
          </cell>
          <cell r="C6733" t="str">
            <v>大平垫圈</v>
          </cell>
        </row>
        <row r="6734">
          <cell r="B6734" t="str">
            <v>REM0001783</v>
          </cell>
          <cell r="C6734" t="str">
            <v>北奔小碗</v>
          </cell>
        </row>
        <row r="6735">
          <cell r="B6735" t="str">
            <v>SHT0001152</v>
          </cell>
          <cell r="C6735" t="str">
            <v>上框前横梁加强片</v>
          </cell>
        </row>
        <row r="6736">
          <cell r="B6736" t="str">
            <v>SHT0001455</v>
          </cell>
          <cell r="C6736" t="str">
            <v>内绞架加强片</v>
          </cell>
        </row>
        <row r="6737">
          <cell r="B6737" t="str">
            <v>REM0001064</v>
          </cell>
          <cell r="C6737" t="str">
            <v>F2400右下镜座胶垫</v>
          </cell>
        </row>
        <row r="6738">
          <cell r="B6738" t="str">
            <v>BFA0000566</v>
          </cell>
          <cell r="C6738" t="str">
            <v>阻尼器垫片</v>
          </cell>
        </row>
        <row r="6739">
          <cell r="B6739" t="str">
            <v>SLT0001703</v>
          </cell>
          <cell r="C6739" t="str">
            <v>主驾靠背泡沫预埋钢丝B</v>
          </cell>
        </row>
        <row r="6740">
          <cell r="B6740" t="str">
            <v>SLT0001704</v>
          </cell>
          <cell r="C6740" t="str">
            <v>主驾靠背泡沫预埋钢丝A</v>
          </cell>
        </row>
        <row r="6741">
          <cell r="B6741" t="str">
            <v>TSY0000126</v>
          </cell>
          <cell r="C6741" t="str">
            <v>板条KT-15-90</v>
          </cell>
        </row>
        <row r="6742">
          <cell r="B6742" t="str">
            <v>REM0000687</v>
          </cell>
          <cell r="C6742" t="str">
            <v>M20胶条</v>
          </cell>
        </row>
        <row r="6743">
          <cell r="B6743" t="str">
            <v>RIM0000018</v>
          </cell>
          <cell r="C6743" t="str">
            <v>18D胶条</v>
          </cell>
        </row>
        <row r="6744">
          <cell r="B6744" t="str">
            <v>BFA0010026</v>
          </cell>
          <cell r="C6744" t="str">
            <v>大垫圈</v>
          </cell>
        </row>
        <row r="6745">
          <cell r="B6745" t="str">
            <v>TMA0000583</v>
          </cell>
          <cell r="C6745" t="str">
            <v>300*400气泡片</v>
          </cell>
        </row>
        <row r="6746">
          <cell r="B6746" t="str">
            <v>BFA0000388</v>
          </cell>
          <cell r="C6746" t="str">
            <v>盘簧钩销</v>
          </cell>
        </row>
        <row r="6747">
          <cell r="B6747" t="str">
            <v>BFA0000589</v>
          </cell>
          <cell r="C6747" t="str">
            <v>大帽抽芯铆钉4.8*16</v>
          </cell>
        </row>
        <row r="6748">
          <cell r="B6748" t="str">
            <v>SLT0000060</v>
          </cell>
          <cell r="C6748" t="str">
            <v>侧上钢丝</v>
          </cell>
        </row>
        <row r="6749">
          <cell r="B6749" t="str">
            <v>SLT0000102</v>
          </cell>
          <cell r="C6749" t="str">
            <v>靠背卡面钢丝1</v>
          </cell>
        </row>
        <row r="6750">
          <cell r="B6750" t="str">
            <v>TSY0010147</v>
          </cell>
          <cell r="C6750" t="str">
            <v>箭型条95cm</v>
          </cell>
        </row>
        <row r="6751">
          <cell r="B6751" t="str">
            <v>BFA0000460</v>
          </cell>
          <cell r="C6751" t="str">
            <v>M6*30外方螺栓</v>
          </cell>
        </row>
        <row r="6752">
          <cell r="B6752" t="str">
            <v>BFA0000575</v>
          </cell>
          <cell r="C6752" t="str">
            <v>Φ6*40内方螺丝</v>
          </cell>
        </row>
        <row r="6753">
          <cell r="B6753" t="str">
            <v>BFA0000460</v>
          </cell>
          <cell r="C6753" t="str">
            <v>M6*30外方螺栓</v>
          </cell>
        </row>
        <row r="6754">
          <cell r="B6754" t="str">
            <v>BFA0000575</v>
          </cell>
          <cell r="C6754" t="str">
            <v>Φ6*40内方螺丝</v>
          </cell>
        </row>
        <row r="6755">
          <cell r="B6755" t="str">
            <v>DCL0000278</v>
          </cell>
          <cell r="C6755" t="str">
            <v>M6不锈钢螺母</v>
          </cell>
        </row>
        <row r="6756">
          <cell r="B6756" t="str">
            <v>REM0000807</v>
          </cell>
          <cell r="C6756" t="str">
            <v>装箱单</v>
          </cell>
        </row>
        <row r="6757">
          <cell r="B6757" t="str">
            <v>TAT0000084</v>
          </cell>
          <cell r="C6757" t="str">
            <v>不干胶合格证</v>
          </cell>
        </row>
        <row r="6758">
          <cell r="B6758" t="str">
            <v>BFA0000584</v>
          </cell>
          <cell r="C6758" t="str">
            <v>4.8*42盘头自攻钉</v>
          </cell>
        </row>
        <row r="6759">
          <cell r="B6759" t="str">
            <v>BFA0000584</v>
          </cell>
          <cell r="C6759" t="str">
            <v>4.8*42盘头自攻钉</v>
          </cell>
        </row>
        <row r="6760">
          <cell r="B6760" t="str">
            <v>TMA0000226</v>
          </cell>
          <cell r="C6760" t="str">
            <v>1780小盒</v>
          </cell>
        </row>
        <row r="6761">
          <cell r="B6761" t="str">
            <v>BAS0000079</v>
          </cell>
          <cell r="C6761" t="str">
            <v>塑胶轴胶套A侧翻用</v>
          </cell>
        </row>
        <row r="6762">
          <cell r="B6762" t="str">
            <v>BFA0000196</v>
          </cell>
          <cell r="C6762" t="str">
            <v>十字圆头自攻4.8*45</v>
          </cell>
        </row>
        <row r="6763">
          <cell r="B6763" t="str">
            <v>BFA0000580</v>
          </cell>
          <cell r="C6763" t="str">
            <v>元机自攻4.8*52</v>
          </cell>
        </row>
        <row r="6764">
          <cell r="B6764" t="str">
            <v>BFA0000196</v>
          </cell>
          <cell r="C6764" t="str">
            <v>十字圆头自攻4.8*45</v>
          </cell>
        </row>
        <row r="6765">
          <cell r="B6765" t="str">
            <v>BFA0000580</v>
          </cell>
          <cell r="C6765" t="str">
            <v>元机自攻4.8*52</v>
          </cell>
        </row>
        <row r="6766">
          <cell r="B6766" t="str">
            <v>SHT0001102</v>
          </cell>
          <cell r="C6766" t="str">
            <v>支撑连杆板1衬套</v>
          </cell>
        </row>
        <row r="6767">
          <cell r="B6767" t="str">
            <v>REM0001806</v>
          </cell>
          <cell r="C6767" t="str">
            <v>豪泺小碗</v>
          </cell>
        </row>
        <row r="6768">
          <cell r="B6768" t="str">
            <v>RIM0000072</v>
          </cell>
          <cell r="C6768" t="str">
            <v>1028室铁件</v>
          </cell>
        </row>
        <row r="6769">
          <cell r="B6769" t="str">
            <v>SCS0005598</v>
          </cell>
          <cell r="C6769" t="str">
            <v>挂簧钩</v>
          </cell>
        </row>
        <row r="6770">
          <cell r="B6770" t="str">
            <v>BAS0000031</v>
          </cell>
          <cell r="C6770" t="str">
            <v>尼龙衬套</v>
          </cell>
        </row>
        <row r="6771">
          <cell r="B6771" t="str">
            <v>REM0001905</v>
          </cell>
          <cell r="C6771" t="str">
            <v>欧曼重卡防水帽</v>
          </cell>
        </row>
        <row r="6772">
          <cell r="B6772" t="str">
            <v>BAS0000043</v>
          </cell>
          <cell r="C6772" t="str">
            <v>尼龙衬套</v>
          </cell>
        </row>
        <row r="6773">
          <cell r="B6773" t="str">
            <v>BFA0000461</v>
          </cell>
          <cell r="C6773" t="str">
            <v>M6*35十一字螺栓</v>
          </cell>
        </row>
        <row r="6774">
          <cell r="B6774" t="str">
            <v>BFA0000461</v>
          </cell>
          <cell r="C6774" t="str">
            <v>M6*35十一字螺栓</v>
          </cell>
        </row>
        <row r="6775">
          <cell r="B6775" t="str">
            <v>BFA0000809</v>
          </cell>
          <cell r="C6775" t="str">
            <v>5.5*13黑锌自攻螺丝</v>
          </cell>
        </row>
        <row r="6776">
          <cell r="B6776" t="str">
            <v>BFA0000180</v>
          </cell>
          <cell r="C6776" t="str">
            <v>元字十字钉4*45白</v>
          </cell>
        </row>
        <row r="6777">
          <cell r="B6777" t="str">
            <v>REM0000793</v>
          </cell>
          <cell r="C6777" t="str">
            <v>C30D毛毡</v>
          </cell>
        </row>
        <row r="6778">
          <cell r="B6778" t="str">
            <v>BFA0000180</v>
          </cell>
          <cell r="C6778" t="str">
            <v>元字十字钉4*45白</v>
          </cell>
        </row>
        <row r="6779">
          <cell r="B6779" t="str">
            <v>REM0001634</v>
          </cell>
          <cell r="C6779" t="str">
            <v>1475尼龙弹垫</v>
          </cell>
        </row>
        <row r="6780">
          <cell r="B6780" t="str">
            <v>BFA0000308</v>
          </cell>
          <cell r="C6780" t="str">
            <v>开口挡圈</v>
          </cell>
        </row>
        <row r="6781">
          <cell r="B6781" t="str">
            <v>BFA0000308</v>
          </cell>
          <cell r="C6781" t="str">
            <v>开口挡圈</v>
          </cell>
        </row>
        <row r="6782">
          <cell r="B6782" t="str">
            <v>BFA0000292</v>
          </cell>
          <cell r="C6782" t="str">
            <v>φ4.2*16元机自攻螺丝</v>
          </cell>
        </row>
        <row r="6783">
          <cell r="B6783" t="str">
            <v>BFA0000292</v>
          </cell>
          <cell r="C6783" t="str">
            <v>φ4.2*16元机自攻螺丝</v>
          </cell>
        </row>
        <row r="6784">
          <cell r="B6784" t="str">
            <v>SLT0010758</v>
          </cell>
          <cell r="C6784" t="str">
            <v>驾驶员靠背泡沫预埋钢丝D</v>
          </cell>
        </row>
        <row r="6785">
          <cell r="B6785" t="str">
            <v>SLT0010766</v>
          </cell>
          <cell r="C6785" t="str">
            <v>驾驶员座垫泡沫预埋钢丝C</v>
          </cell>
        </row>
        <row r="6786">
          <cell r="B6786" t="str">
            <v>BFA0000292</v>
          </cell>
          <cell r="C6786" t="str">
            <v>φ4.2*16元机自攻螺丝</v>
          </cell>
        </row>
        <row r="6787">
          <cell r="B6787" t="str">
            <v>RCA0000199</v>
          </cell>
          <cell r="C6787" t="str">
            <v>卡钉</v>
          </cell>
        </row>
        <row r="6788">
          <cell r="B6788" t="str">
            <v>RCA0000202</v>
          </cell>
          <cell r="C6788" t="str">
            <v>卡扣</v>
          </cell>
        </row>
        <row r="6789">
          <cell r="B6789" t="str">
            <v>REM0001733</v>
          </cell>
          <cell r="C6789" t="str">
            <v>欧马可镜座垫圈</v>
          </cell>
        </row>
        <row r="6790">
          <cell r="B6790" t="str">
            <v>BFA0000396</v>
          </cell>
          <cell r="C6790" t="str">
            <v>内六角圆柱头螺钉</v>
          </cell>
        </row>
        <row r="6791">
          <cell r="B6791" t="str">
            <v>BCL0000048</v>
          </cell>
          <cell r="C6791" t="str">
            <v>塑料铆钉(卡扣)</v>
          </cell>
        </row>
        <row r="6792">
          <cell r="B6792" t="str">
            <v>BFA0000003</v>
          </cell>
          <cell r="C6792" t="str">
            <v>F扣</v>
          </cell>
        </row>
        <row r="6793">
          <cell r="B6793" t="str">
            <v>BFA0000003</v>
          </cell>
          <cell r="C6793" t="str">
            <v>F扣</v>
          </cell>
        </row>
        <row r="6794">
          <cell r="B6794" t="str">
            <v>TSY0000184</v>
          </cell>
          <cell r="C6794" t="str">
            <v>板条KT-15-80</v>
          </cell>
        </row>
        <row r="6795">
          <cell r="B6795" t="str">
            <v>REM0002068</v>
          </cell>
          <cell r="C6795" t="str">
            <v>￠3.5护管</v>
          </cell>
        </row>
        <row r="6796">
          <cell r="B6796" t="str">
            <v>TSY0000061</v>
          </cell>
          <cell r="C6796" t="str">
            <v>板条KT-15-65</v>
          </cell>
        </row>
        <row r="6797">
          <cell r="B6797" t="str">
            <v>REM0001740</v>
          </cell>
          <cell r="C6797" t="str">
            <v>奥铃小碗</v>
          </cell>
        </row>
        <row r="6798">
          <cell r="B6798" t="str">
            <v>REM0001978</v>
          </cell>
          <cell r="C6798" t="str">
            <v>欧马可小碗</v>
          </cell>
        </row>
        <row r="6799">
          <cell r="B6799" t="str">
            <v>SHT0002036</v>
          </cell>
          <cell r="C6799" t="str">
            <v>夹簧片</v>
          </cell>
        </row>
        <row r="6800">
          <cell r="B6800" t="str">
            <v>BFA0000500</v>
          </cell>
          <cell r="C6800" t="str">
            <v>M8锁紧螺母(黑锌)</v>
          </cell>
        </row>
        <row r="6801">
          <cell r="B6801" t="str">
            <v>BFA0000500</v>
          </cell>
          <cell r="C6801" t="str">
            <v>M8锁紧螺母(黑锌)</v>
          </cell>
        </row>
        <row r="6802">
          <cell r="B6802" t="str">
            <v>TSY0000306</v>
          </cell>
          <cell r="C6802" t="str">
            <v>拉型布55mm</v>
          </cell>
        </row>
        <row r="6803">
          <cell r="B6803" t="str">
            <v>SLT0002718</v>
          </cell>
          <cell r="C6803" t="str">
            <v>靠背蛇簧</v>
          </cell>
        </row>
        <row r="6804">
          <cell r="B6804" t="str">
            <v>BFA0000025</v>
          </cell>
          <cell r="C6804" t="str">
            <v>平垫14*1</v>
          </cell>
        </row>
        <row r="6805">
          <cell r="B6805" t="str">
            <v>TSY0010171</v>
          </cell>
          <cell r="C6805" t="str">
            <v>吊紧带110*27</v>
          </cell>
        </row>
        <row r="6806">
          <cell r="B6806" t="str">
            <v>BFA0000004</v>
          </cell>
          <cell r="C6806" t="str">
            <v>4*200扎带</v>
          </cell>
        </row>
        <row r="6807">
          <cell r="B6807" t="str">
            <v>BFA0000004</v>
          </cell>
          <cell r="C6807" t="str">
            <v>4*200扎带</v>
          </cell>
        </row>
        <row r="6808">
          <cell r="B6808" t="str">
            <v>BFA0000004</v>
          </cell>
          <cell r="C6808" t="str">
            <v>4*200扎带</v>
          </cell>
        </row>
        <row r="6809">
          <cell r="B6809" t="str">
            <v>BFA0000403</v>
          </cell>
          <cell r="C6809" t="str">
            <v>弹性圆柱销（φ5*25）</v>
          </cell>
        </row>
        <row r="6810">
          <cell r="B6810" t="str">
            <v>SHT0002650</v>
          </cell>
          <cell r="C6810" t="str">
            <v>亮白PET标签</v>
          </cell>
        </row>
        <row r="6811">
          <cell r="B6811" t="str">
            <v>BFA0000669</v>
          </cell>
          <cell r="C6811" t="str">
            <v>平垫圈</v>
          </cell>
        </row>
        <row r="6812">
          <cell r="B6812" t="str">
            <v>BFA0000669</v>
          </cell>
          <cell r="C6812" t="str">
            <v>平垫圈</v>
          </cell>
        </row>
        <row r="6813">
          <cell r="B6813" t="str">
            <v>BSP0000057</v>
          </cell>
          <cell r="C6813" t="str">
            <v>C型卡簧φ10</v>
          </cell>
        </row>
        <row r="6814">
          <cell r="B6814" t="str">
            <v>TMA0000186</v>
          </cell>
          <cell r="C6814" t="str">
            <v>华菱二维码</v>
          </cell>
        </row>
        <row r="6815">
          <cell r="B6815" t="str">
            <v>SHT0000534</v>
          </cell>
          <cell r="C6815" t="str">
            <v>H4橡胶垫</v>
          </cell>
        </row>
        <row r="6816">
          <cell r="B6816" t="str">
            <v>TSY0000156</v>
          </cell>
          <cell r="C6816" t="str">
            <v>板条KT-39-85</v>
          </cell>
        </row>
        <row r="6817">
          <cell r="B6817" t="str">
            <v>SHT0000534</v>
          </cell>
          <cell r="C6817" t="str">
            <v>H4橡胶垫</v>
          </cell>
        </row>
        <row r="6818">
          <cell r="B6818" t="str">
            <v>SLT0001705</v>
          </cell>
          <cell r="C6818" t="str">
            <v>副驾靠背合棉预埋钢丝D</v>
          </cell>
        </row>
        <row r="6819">
          <cell r="B6819" t="str">
            <v>BFA0000769</v>
          </cell>
          <cell r="C6819" t="str">
            <v>M6全金属法兰面自锁螺母</v>
          </cell>
        </row>
        <row r="6820">
          <cell r="B6820" t="str">
            <v>BFA0000769</v>
          </cell>
          <cell r="C6820" t="str">
            <v>M6全金属法兰面自锁螺母</v>
          </cell>
        </row>
        <row r="6821">
          <cell r="B6821" t="str">
            <v>BFA0000540</v>
          </cell>
          <cell r="C6821" t="str">
            <v>元机十字钉6*12</v>
          </cell>
        </row>
        <row r="6822">
          <cell r="B6822" t="str">
            <v>REM0001663</v>
          </cell>
          <cell r="C6822" t="str">
            <v>1780薄胶堵</v>
          </cell>
        </row>
        <row r="6823">
          <cell r="B6823" t="str">
            <v>BFA0000540</v>
          </cell>
          <cell r="C6823" t="str">
            <v>元机十字钉6*12</v>
          </cell>
        </row>
        <row r="6824">
          <cell r="B6824" t="str">
            <v>BFA0000496</v>
          </cell>
          <cell r="C6824" t="str">
            <v>M6*20十字盘头螺栓</v>
          </cell>
        </row>
        <row r="6825">
          <cell r="B6825" t="str">
            <v>RCA0000090</v>
          </cell>
          <cell r="C6825" t="str">
            <v>门灯堵板</v>
          </cell>
        </row>
        <row r="6826">
          <cell r="B6826" t="str">
            <v>BFA0000496</v>
          </cell>
          <cell r="C6826" t="str">
            <v>M6*20十字盘头螺栓</v>
          </cell>
        </row>
        <row r="6827">
          <cell r="B6827" t="str">
            <v>SLT0001698</v>
          </cell>
          <cell r="C6827" t="str">
            <v>副驾靠背合棉预埋钢丝A</v>
          </cell>
        </row>
        <row r="6828">
          <cell r="B6828" t="str">
            <v>REM0002067</v>
          </cell>
          <cell r="C6828" t="str">
            <v>∮2*7铜空芯</v>
          </cell>
        </row>
        <row r="6829">
          <cell r="B6829" t="str">
            <v>BFA0000853</v>
          </cell>
          <cell r="C6829" t="str">
            <v>φ5*28平机十字螺丝</v>
          </cell>
        </row>
        <row r="6830">
          <cell r="B6830" t="str">
            <v>BFA0010098</v>
          </cell>
          <cell r="C6830" t="str">
            <v>平垫圈</v>
          </cell>
        </row>
        <row r="6831">
          <cell r="B6831" t="str">
            <v>SHT0010016</v>
          </cell>
          <cell r="C6831" t="str">
            <v>气动腰托按钮堵盖</v>
          </cell>
        </row>
        <row r="6832">
          <cell r="B6832" t="str">
            <v>BFA0000339</v>
          </cell>
          <cell r="C6832" t="str">
            <v>301铆钉</v>
          </cell>
        </row>
        <row r="6833">
          <cell r="B6833" t="str">
            <v>TSY0000309</v>
          </cell>
          <cell r="C6833" t="str">
            <v>扣条KT-17-20</v>
          </cell>
        </row>
        <row r="6834">
          <cell r="B6834" t="str">
            <v>BCL0000008</v>
          </cell>
          <cell r="C6834" t="str">
            <v>网簧固定卡扣</v>
          </cell>
        </row>
        <row r="6835">
          <cell r="B6835" t="str">
            <v>BCL0000008</v>
          </cell>
          <cell r="C6835" t="str">
            <v>网簧固定卡扣</v>
          </cell>
        </row>
        <row r="6836">
          <cell r="B6836" t="str">
            <v>TSY0010221</v>
          </cell>
          <cell r="C6836" t="str">
            <v>吊紧带</v>
          </cell>
        </row>
        <row r="6837">
          <cell r="B6837" t="str">
            <v>REM0001650</v>
          </cell>
          <cell r="C6837" t="str">
            <v>仿丰田小碗</v>
          </cell>
        </row>
        <row r="6838">
          <cell r="B6838" t="str">
            <v>TMA0000084</v>
          </cell>
          <cell r="C6838" t="str">
            <v>出口澳洲接头件包装袋</v>
          </cell>
        </row>
        <row r="6839">
          <cell r="B6839" t="str">
            <v>BFA0000390</v>
          </cell>
          <cell r="C6839" t="str">
            <v>开口挡圈Ф10</v>
          </cell>
        </row>
        <row r="6840">
          <cell r="B6840" t="str">
            <v>BFA0000457</v>
          </cell>
          <cell r="C6840" t="str">
            <v>M6*20沉头螺钉</v>
          </cell>
        </row>
        <row r="6841">
          <cell r="B6841" t="str">
            <v>BFA0000457</v>
          </cell>
          <cell r="C6841" t="str">
            <v>M6*20沉头螺钉</v>
          </cell>
        </row>
        <row r="6842">
          <cell r="B6842" t="str">
            <v>BFA0000203</v>
          </cell>
          <cell r="C6842" t="str">
            <v>十字圆头自攻4.8*25</v>
          </cell>
        </row>
        <row r="6843">
          <cell r="B6843" t="str">
            <v>BFA0000455</v>
          </cell>
          <cell r="C6843" t="str">
            <v>M5*35十一字螺栓</v>
          </cell>
        </row>
        <row r="6844">
          <cell r="B6844" t="str">
            <v>BFA0000528</v>
          </cell>
          <cell r="C6844" t="str">
            <v>平机十字钉5*12黑锌</v>
          </cell>
        </row>
        <row r="6845">
          <cell r="B6845" t="str">
            <v>REM0002066</v>
          </cell>
          <cell r="C6845" t="str">
            <v>￠2*6铜空芯</v>
          </cell>
        </row>
        <row r="6846">
          <cell r="B6846" t="str">
            <v>BFA0000203</v>
          </cell>
          <cell r="C6846" t="str">
            <v>十字圆头自攻4.8*25</v>
          </cell>
        </row>
        <row r="6847">
          <cell r="B6847" t="str">
            <v>BFA0000455</v>
          </cell>
          <cell r="C6847" t="str">
            <v>M5*35十一字螺栓</v>
          </cell>
        </row>
        <row r="6848">
          <cell r="B6848" t="str">
            <v>BFA0000528</v>
          </cell>
          <cell r="C6848" t="str">
            <v>平机十字钉5*12黑锌</v>
          </cell>
        </row>
        <row r="6849">
          <cell r="B6849" t="str">
            <v>BFA0000532</v>
          </cell>
          <cell r="C6849" t="str">
            <v>M5*12盘头达克罗</v>
          </cell>
        </row>
        <row r="6850">
          <cell r="B6850" t="str">
            <v>BFA0000532</v>
          </cell>
          <cell r="C6850" t="str">
            <v>M5*12盘头达克罗</v>
          </cell>
        </row>
        <row r="6851">
          <cell r="B6851" t="str">
            <v>TSY0010099</v>
          </cell>
          <cell r="C6851" t="str">
            <v>箭型条65cm</v>
          </cell>
        </row>
        <row r="6852">
          <cell r="B6852" t="str">
            <v>BFA0000571</v>
          </cell>
          <cell r="C6852" t="str">
            <v>元机自攻3*50</v>
          </cell>
        </row>
        <row r="6853">
          <cell r="B6853" t="str">
            <v>BFA0000571</v>
          </cell>
          <cell r="C6853" t="str">
            <v>元机自攻3*50</v>
          </cell>
        </row>
        <row r="6854">
          <cell r="B6854" t="str">
            <v>BFA0000146</v>
          </cell>
          <cell r="C6854" t="str">
            <v>φ10平垫(黑达克罗)</v>
          </cell>
        </row>
        <row r="6855">
          <cell r="B6855" t="str">
            <v>RCA0000200</v>
          </cell>
          <cell r="C6855" t="str">
            <v>卡扣</v>
          </cell>
        </row>
        <row r="6856">
          <cell r="B6856" t="str">
            <v>BFA0000146</v>
          </cell>
          <cell r="C6856" t="str">
            <v>φ10平垫(黑达克罗)</v>
          </cell>
        </row>
        <row r="6857">
          <cell r="B6857" t="str">
            <v>TSY0000079</v>
          </cell>
          <cell r="C6857" t="str">
            <v>板条KT-39-65</v>
          </cell>
        </row>
        <row r="6858">
          <cell r="B6858" t="str">
            <v>BFA0000207</v>
          </cell>
          <cell r="C6858" t="str">
            <v>元机自攻钉4.2*38</v>
          </cell>
        </row>
        <row r="6859">
          <cell r="B6859" t="str">
            <v>BFA0000207</v>
          </cell>
          <cell r="C6859" t="str">
            <v>元机自攻钉4.2*38</v>
          </cell>
        </row>
        <row r="6860">
          <cell r="B6860" t="str">
            <v>BFA0000238</v>
          </cell>
          <cell r="C6860" t="str">
            <v>M5*30沉头十字螺栓</v>
          </cell>
        </row>
        <row r="6861">
          <cell r="B6861" t="str">
            <v>BFA0000238</v>
          </cell>
          <cell r="C6861" t="str">
            <v>M5*30沉头十字螺栓</v>
          </cell>
        </row>
        <row r="6862">
          <cell r="B6862" t="str">
            <v>BFA0000145</v>
          </cell>
          <cell r="C6862" t="str">
            <v>元机十字钉5*8彩</v>
          </cell>
        </row>
        <row r="6863">
          <cell r="B6863" t="str">
            <v>BFA0000761</v>
          </cell>
          <cell r="C6863" t="str">
            <v>ST4.8*19镀白锌自攻螺钉</v>
          </cell>
        </row>
        <row r="6864">
          <cell r="B6864" t="str">
            <v>BFA0000814</v>
          </cell>
          <cell r="C6864" t="str">
            <v>ST2.9*13梅花盘头自攻螺钉</v>
          </cell>
        </row>
        <row r="6865">
          <cell r="B6865" t="str">
            <v>BFA0000854</v>
          </cell>
          <cell r="C6865" t="str">
            <v>φ10*30外方螺丝黑</v>
          </cell>
        </row>
        <row r="6866">
          <cell r="B6866" t="str">
            <v>REM0003008</v>
          </cell>
          <cell r="C6866" t="str">
            <v>奥驰A密封圈</v>
          </cell>
        </row>
        <row r="6867">
          <cell r="B6867" t="str">
            <v>RIM0000004</v>
          </cell>
          <cell r="C6867" t="str">
            <v>3GD橡胶柱</v>
          </cell>
        </row>
        <row r="6868">
          <cell r="B6868" t="str">
            <v>TST0001572</v>
          </cell>
          <cell r="C6868" t="str">
            <v>右椭圆合格证</v>
          </cell>
        </row>
        <row r="6869">
          <cell r="B6869" t="str">
            <v>BFA0000285</v>
          </cell>
          <cell r="C6869" t="str">
            <v>开口挡圈</v>
          </cell>
        </row>
        <row r="6870">
          <cell r="B6870" t="str">
            <v>BFA0010032</v>
          </cell>
          <cell r="C6870" t="str">
            <v>大垫圈</v>
          </cell>
        </row>
        <row r="6871">
          <cell r="B6871" t="str">
            <v>BFA0000285</v>
          </cell>
          <cell r="C6871" t="str">
            <v>开口挡圈</v>
          </cell>
        </row>
        <row r="6872">
          <cell r="B6872" t="str">
            <v>BFA0010022</v>
          </cell>
          <cell r="C6872" t="str">
            <v>开口挡圈</v>
          </cell>
        </row>
        <row r="6873">
          <cell r="B6873" t="str">
            <v>BFA0010042</v>
          </cell>
          <cell r="C6873" t="str">
            <v>内梅花盘头带介自攻螺钉</v>
          </cell>
        </row>
        <row r="6874">
          <cell r="B6874" t="str">
            <v>BFA0000010</v>
          </cell>
          <cell r="C6874" t="str">
            <v>M8自锁螺母(白)</v>
          </cell>
        </row>
        <row r="6875">
          <cell r="B6875" t="str">
            <v>BFA0000010</v>
          </cell>
          <cell r="C6875" t="str">
            <v>M8自锁螺母(白)</v>
          </cell>
        </row>
        <row r="6876">
          <cell r="B6876" t="str">
            <v>BFA0000010</v>
          </cell>
          <cell r="C6876" t="str">
            <v>M8自锁螺母(白)</v>
          </cell>
        </row>
        <row r="6877">
          <cell r="B6877" t="str">
            <v>RIM0000073</v>
          </cell>
          <cell r="C6877" t="str">
            <v>1029室打铁片(新)</v>
          </cell>
        </row>
        <row r="6878">
          <cell r="B6878" t="str">
            <v>RIM0000074</v>
          </cell>
          <cell r="C6878" t="str">
            <v>1029室打铁片</v>
          </cell>
        </row>
        <row r="6879">
          <cell r="B6879" t="str">
            <v>BFA0000226</v>
          </cell>
          <cell r="C6879" t="str">
            <v>4.2*35元机自攻钉</v>
          </cell>
        </row>
        <row r="6880">
          <cell r="B6880" t="str">
            <v>BFA0000226</v>
          </cell>
          <cell r="C6880" t="str">
            <v>4.2*35元机自攻钉</v>
          </cell>
        </row>
        <row r="6881">
          <cell r="B6881" t="str">
            <v>TMA0000288</v>
          </cell>
          <cell r="C6881" t="str">
            <v>五征条码(防水)</v>
          </cell>
        </row>
        <row r="6882">
          <cell r="B6882" t="str">
            <v>TMA0000371</v>
          </cell>
          <cell r="C6882" t="str">
            <v>左椭圆合格证(出口椭圆合)</v>
          </cell>
        </row>
        <row r="6883">
          <cell r="B6883" t="str">
            <v>TMA0000481</v>
          </cell>
          <cell r="C6883" t="str">
            <v>VT左商标</v>
          </cell>
        </row>
        <row r="6884">
          <cell r="B6884" t="str">
            <v>TMA0000482</v>
          </cell>
          <cell r="C6884" t="str">
            <v>VT右商标</v>
          </cell>
        </row>
        <row r="6885">
          <cell r="B6885" t="str">
            <v>TMA0000483</v>
          </cell>
          <cell r="C6885" t="str">
            <v>H4左商标</v>
          </cell>
        </row>
        <row r="6886">
          <cell r="B6886" t="str">
            <v>TMA0000484</v>
          </cell>
          <cell r="C6886" t="str">
            <v>H4右商标</v>
          </cell>
        </row>
        <row r="6887">
          <cell r="B6887" t="str">
            <v>TMA0000546</v>
          </cell>
          <cell r="C6887" t="str">
            <v>三角合格证</v>
          </cell>
        </row>
        <row r="6888">
          <cell r="B6888" t="str">
            <v>TMA0000553</v>
          </cell>
          <cell r="C6888" t="str">
            <v>一汽军车标识</v>
          </cell>
        </row>
        <row r="6889">
          <cell r="B6889" t="str">
            <v>BFA0000845</v>
          </cell>
          <cell r="C6889" t="str">
            <v>6*16螺丝</v>
          </cell>
        </row>
        <row r="6890">
          <cell r="B6890" t="str">
            <v>BFA0010073</v>
          </cell>
          <cell r="C6890" t="str">
            <v>ST5*16大扁头自攻钉</v>
          </cell>
        </row>
        <row r="6891">
          <cell r="B6891" t="str">
            <v>BFA0010099</v>
          </cell>
          <cell r="C6891" t="str">
            <v>弹簧垫圈</v>
          </cell>
        </row>
        <row r="6892">
          <cell r="B6892" t="str">
            <v>BFA0000480</v>
          </cell>
          <cell r="C6892" t="str">
            <v>φ12弹垫(白)</v>
          </cell>
        </row>
        <row r="6893">
          <cell r="B6893" t="str">
            <v>BFA0000480</v>
          </cell>
          <cell r="C6893" t="str">
            <v>φ12弹垫(白)</v>
          </cell>
        </row>
        <row r="6894">
          <cell r="B6894" t="str">
            <v>BFA0000205</v>
          </cell>
          <cell r="C6894" t="str">
            <v>元机自攻 4.8*16小头</v>
          </cell>
        </row>
        <row r="6895">
          <cell r="B6895" t="str">
            <v>BFA0000205</v>
          </cell>
          <cell r="C6895" t="str">
            <v>元机自攻 4.8*16小头</v>
          </cell>
        </row>
        <row r="6896">
          <cell r="B6896" t="str">
            <v>REM0000822</v>
          </cell>
          <cell r="C6896" t="str">
            <v>C30D扎带</v>
          </cell>
        </row>
        <row r="6897">
          <cell r="B6897" t="str">
            <v>BFA0000154</v>
          </cell>
          <cell r="C6897" t="str">
            <v>元机十字钉5*8达克罗</v>
          </cell>
        </row>
        <row r="6898">
          <cell r="B6898" t="str">
            <v>BFA0000476</v>
          </cell>
          <cell r="C6898" t="str">
            <v>φ10弹垫(黑锌)</v>
          </cell>
        </row>
        <row r="6899">
          <cell r="B6899" t="str">
            <v>BFA0000154</v>
          </cell>
          <cell r="C6899" t="str">
            <v>元机十字钉5*8达克罗</v>
          </cell>
        </row>
        <row r="6900">
          <cell r="B6900" t="str">
            <v>BFA0000476</v>
          </cell>
          <cell r="C6900" t="str">
            <v>φ10弹垫(黑锌)</v>
          </cell>
        </row>
        <row r="6901">
          <cell r="B6901" t="str">
            <v>BFA0000014</v>
          </cell>
          <cell r="C6901" t="str">
            <v>十字槽盘头自攻螺钉-C型</v>
          </cell>
        </row>
        <row r="6902">
          <cell r="B6902" t="str">
            <v>BFA0010076</v>
          </cell>
          <cell r="C6902" t="str">
            <v>圆头割尾自攻钉</v>
          </cell>
        </row>
        <row r="6903">
          <cell r="B6903" t="str">
            <v>BFA0000014</v>
          </cell>
          <cell r="C6903" t="str">
            <v>十字槽盘头自攻螺钉-C型</v>
          </cell>
        </row>
        <row r="6904">
          <cell r="B6904" t="str">
            <v>BFA0000293</v>
          </cell>
          <cell r="C6904" t="str">
            <v>十字槽沉头螺钉</v>
          </cell>
        </row>
        <row r="6905">
          <cell r="B6905" t="str">
            <v>BFA0000293</v>
          </cell>
          <cell r="C6905" t="str">
            <v>十字槽沉头螺钉</v>
          </cell>
        </row>
        <row r="6906">
          <cell r="B6906" t="str">
            <v>BFA0000202</v>
          </cell>
          <cell r="C6906" t="str">
            <v>十字圆头自攻4.2*32</v>
          </cell>
        </row>
        <row r="6907">
          <cell r="B6907" t="str">
            <v>BFA0000202</v>
          </cell>
          <cell r="C6907" t="str">
            <v>十字圆头自攻4.2*32</v>
          </cell>
        </row>
        <row r="6908">
          <cell r="B6908" t="str">
            <v>BFA0000547</v>
          </cell>
          <cell r="C6908" t="str">
            <v>M8螺母</v>
          </cell>
        </row>
        <row r="6909">
          <cell r="B6909" t="str">
            <v>BFA0000844</v>
          </cell>
          <cell r="C6909" t="str">
            <v>5*8内方螺丝</v>
          </cell>
        </row>
        <row r="6910">
          <cell r="B6910" t="str">
            <v>TST0001525</v>
          </cell>
          <cell r="C6910" t="str">
            <v>钻尾丝头</v>
          </cell>
        </row>
        <row r="6911">
          <cell r="B6911" t="str">
            <v>TSY0000874</v>
          </cell>
          <cell r="C6911" t="str">
            <v>吊紧带KT-135-2-435</v>
          </cell>
        </row>
        <row r="6912">
          <cell r="B6912" t="str">
            <v>TSY0010118</v>
          </cell>
          <cell r="C6912" t="str">
            <v>勾条JYG38-2-30mm</v>
          </cell>
        </row>
        <row r="6913">
          <cell r="B6913" t="str">
            <v>TSY0000081</v>
          </cell>
          <cell r="C6913" t="str">
            <v>板条KT-15-45</v>
          </cell>
        </row>
        <row r="6914">
          <cell r="B6914" t="str">
            <v>SCS0005804</v>
          </cell>
          <cell r="C6914" t="str">
            <v>蛇簧胶套</v>
          </cell>
        </row>
        <row r="6915">
          <cell r="B6915" t="str">
            <v>BFA0000421</v>
          </cell>
          <cell r="C6915" t="str">
            <v>十字槽盘头螺钉5*25</v>
          </cell>
        </row>
        <row r="6916">
          <cell r="B6916" t="str">
            <v>BFA0000475</v>
          </cell>
          <cell r="C6916" t="str">
            <v>十字槽盘头螺钉</v>
          </cell>
        </row>
        <row r="6917">
          <cell r="B6917" t="str">
            <v>BFA0000498</v>
          </cell>
          <cell r="C6917" t="str">
            <v>∮8*24大平垫</v>
          </cell>
        </row>
        <row r="6918">
          <cell r="B6918" t="str">
            <v>BFA0000421</v>
          </cell>
          <cell r="C6918" t="str">
            <v>十字槽盘头螺钉5*25</v>
          </cell>
        </row>
        <row r="6919">
          <cell r="B6919" t="str">
            <v>BFA0000475</v>
          </cell>
          <cell r="C6919" t="str">
            <v>十字槽盘头螺钉</v>
          </cell>
        </row>
        <row r="6920">
          <cell r="B6920" t="str">
            <v>BFA0000498</v>
          </cell>
          <cell r="C6920" t="str">
            <v>∮8*24大平垫</v>
          </cell>
        </row>
        <row r="6921">
          <cell r="B6921" t="str">
            <v>BFA0000437</v>
          </cell>
          <cell r="C6921" t="str">
            <v>北奔销子</v>
          </cell>
        </row>
        <row r="6922">
          <cell r="B6922" t="str">
            <v>BFA0000443</v>
          </cell>
          <cell r="C6922" t="str">
            <v>时代S销子</v>
          </cell>
        </row>
        <row r="6923">
          <cell r="B6923" t="str">
            <v>BFA0000518</v>
          </cell>
          <cell r="C6923" t="str">
            <v>焊接六角螺母M8</v>
          </cell>
        </row>
        <row r="6924">
          <cell r="B6924" t="str">
            <v>BFA0000013</v>
          </cell>
          <cell r="C6924" t="str">
            <v>ST4.2*13自攻螺钉达克罗黑</v>
          </cell>
        </row>
        <row r="6925">
          <cell r="B6925" t="str">
            <v>BFA0000013</v>
          </cell>
          <cell r="C6925" t="str">
            <v>ST4.2*13自攻螺钉达克罗黑</v>
          </cell>
        </row>
        <row r="6926">
          <cell r="B6926" t="str">
            <v>BFA0000013</v>
          </cell>
          <cell r="C6926" t="str">
            <v>ST4.2*13自攻螺钉达克罗黑</v>
          </cell>
        </row>
        <row r="6927">
          <cell r="B6927" t="str">
            <v>RIM0000069</v>
          </cell>
          <cell r="C6927" t="str">
            <v>1029室尼龙垫</v>
          </cell>
        </row>
        <row r="6928">
          <cell r="B6928" t="str">
            <v>BFA0000398</v>
          </cell>
          <cell r="C6928" t="str">
            <v>六角头螺母</v>
          </cell>
        </row>
        <row r="6929">
          <cell r="B6929" t="str">
            <v>BFA0000456</v>
          </cell>
          <cell r="C6929" t="str">
            <v>M6*14十字盘头螺栓</v>
          </cell>
        </row>
        <row r="6930">
          <cell r="B6930" t="str">
            <v>BFA0000456</v>
          </cell>
          <cell r="C6930" t="str">
            <v>M6*14十字盘头螺栓</v>
          </cell>
        </row>
        <row r="6931">
          <cell r="B6931" t="str">
            <v>DCL0000501</v>
          </cell>
          <cell r="C6931" t="str">
            <v>（306）条形码5*3</v>
          </cell>
        </row>
        <row r="6932">
          <cell r="B6932" t="str">
            <v>DCL0000501</v>
          </cell>
          <cell r="C6932" t="str">
            <v>（306）条形码5*3</v>
          </cell>
        </row>
        <row r="6933">
          <cell r="B6933" t="str">
            <v>BFA0000295</v>
          </cell>
          <cell r="C6933" t="str">
            <v>十字槽半沉头木螺钉</v>
          </cell>
        </row>
        <row r="6934">
          <cell r="B6934" t="str">
            <v>BFA0000295</v>
          </cell>
          <cell r="C6934" t="str">
            <v>十字槽半沉头木螺钉</v>
          </cell>
        </row>
        <row r="6935">
          <cell r="B6935" t="str">
            <v>TMA0000194</v>
          </cell>
          <cell r="C6935" t="str">
            <v>宽胶带</v>
          </cell>
        </row>
        <row r="6936">
          <cell r="B6936" t="str">
            <v>TMA0000194</v>
          </cell>
          <cell r="C6936" t="str">
            <v>宽胶带</v>
          </cell>
        </row>
        <row r="6937">
          <cell r="B6937" t="str">
            <v>BFA0010041</v>
          </cell>
          <cell r="C6937" t="str">
            <v>H6开口挡圈Φ8</v>
          </cell>
        </row>
        <row r="6938">
          <cell r="B6938" t="str">
            <v>TMA0000003</v>
          </cell>
          <cell r="C6938" t="str">
            <v>100*70标签</v>
          </cell>
        </row>
        <row r="6939">
          <cell r="B6939" t="str">
            <v>BFA0010028</v>
          </cell>
          <cell r="C6939" t="str">
            <v>开口型平圆头抽芯铆钉</v>
          </cell>
        </row>
        <row r="6940">
          <cell r="B6940" t="str">
            <v>BFA0010041</v>
          </cell>
          <cell r="C6940" t="str">
            <v>H6开口挡圈Φ8</v>
          </cell>
        </row>
        <row r="6941">
          <cell r="B6941" t="str">
            <v>BFA0000182</v>
          </cell>
          <cell r="C6941" t="str">
            <v>锁母M4</v>
          </cell>
        </row>
        <row r="6942">
          <cell r="B6942" t="str">
            <v>BFA0000182</v>
          </cell>
          <cell r="C6942" t="str">
            <v>锁母M4</v>
          </cell>
        </row>
        <row r="6943">
          <cell r="B6943" t="str">
            <v>BFA0000405</v>
          </cell>
          <cell r="C6943" t="str">
            <v>弹性圆柱销（φ4*20）</v>
          </cell>
        </row>
        <row r="6944">
          <cell r="B6944" t="str">
            <v>BFA0000503</v>
          </cell>
          <cell r="C6944" t="str">
            <v>φ10尼龙垫</v>
          </cell>
        </row>
        <row r="6945">
          <cell r="B6945" t="str">
            <v>BFA0000016</v>
          </cell>
          <cell r="C6945" t="str">
            <v>6*16元机十字钉</v>
          </cell>
        </row>
        <row r="6946">
          <cell r="B6946" t="str">
            <v>BFA0000016</v>
          </cell>
          <cell r="C6946" t="str">
            <v>6*16元机十字钉</v>
          </cell>
        </row>
        <row r="6947">
          <cell r="B6947" t="str">
            <v>BFA0000016</v>
          </cell>
          <cell r="C6947" t="str">
            <v>6*16元机十字钉</v>
          </cell>
        </row>
        <row r="6948">
          <cell r="B6948" t="str">
            <v>BFA0000021</v>
          </cell>
          <cell r="C6948" t="str">
            <v>十字自攻钉ST4.8*16</v>
          </cell>
        </row>
        <row r="6949">
          <cell r="B6949" t="str">
            <v>BFA0000021</v>
          </cell>
          <cell r="C6949" t="str">
            <v>十字自攻钉ST4.8*16</v>
          </cell>
        </row>
        <row r="6950">
          <cell r="B6950" t="str">
            <v>BFA0000021</v>
          </cell>
          <cell r="C6950" t="str">
            <v>十字自攻钉ST4.8*16</v>
          </cell>
        </row>
        <row r="6951">
          <cell r="B6951" t="str">
            <v>BFA0000015</v>
          </cell>
          <cell r="C6951" t="str">
            <v>5*20元机十字</v>
          </cell>
        </row>
        <row r="6952">
          <cell r="B6952" t="str">
            <v>BFA0000015</v>
          </cell>
          <cell r="C6952" t="str">
            <v>5*20元机十字</v>
          </cell>
        </row>
        <row r="6953">
          <cell r="B6953" t="str">
            <v>BFA0000181</v>
          </cell>
          <cell r="C6953" t="str">
            <v>元机十字钉 4*30</v>
          </cell>
        </row>
        <row r="6954">
          <cell r="B6954" t="str">
            <v>BFA0000181</v>
          </cell>
          <cell r="C6954" t="str">
            <v>元机十字钉 4*30</v>
          </cell>
        </row>
        <row r="6955">
          <cell r="B6955" t="str">
            <v>DCL0000498</v>
          </cell>
          <cell r="C6955" t="str">
            <v>φ5*28平机十字螺丝</v>
          </cell>
        </row>
        <row r="6956">
          <cell r="B6956" t="str">
            <v>TAT0000083</v>
          </cell>
          <cell r="C6956" t="str">
            <v>110*30条形码</v>
          </cell>
        </row>
        <row r="6957">
          <cell r="B6957" t="str">
            <v>TAT0000083</v>
          </cell>
          <cell r="C6957" t="str">
            <v>110*30条形码</v>
          </cell>
        </row>
        <row r="6958">
          <cell r="B6958" t="str">
            <v>BFA0000191</v>
          </cell>
          <cell r="C6958" t="str">
            <v>ST4.8*16盘头自攻螺钉</v>
          </cell>
        </row>
        <row r="6959">
          <cell r="B6959" t="str">
            <v>BFA0000467</v>
          </cell>
          <cell r="C6959" t="str">
            <v>ST4.8*16盘头螺钉(彩)</v>
          </cell>
        </row>
        <row r="6960">
          <cell r="B6960" t="str">
            <v>BFA0000479</v>
          </cell>
          <cell r="C6960" t="str">
            <v>φ12平垫(白)</v>
          </cell>
        </row>
        <row r="6961">
          <cell r="B6961" t="str">
            <v>BFA0000191</v>
          </cell>
          <cell r="C6961" t="str">
            <v>ST4.8*16盘头自攻螺钉</v>
          </cell>
        </row>
        <row r="6962">
          <cell r="B6962" t="str">
            <v>BFA0000467</v>
          </cell>
          <cell r="C6962" t="str">
            <v>ST4.8*16盘头螺钉(彩)</v>
          </cell>
        </row>
        <row r="6963">
          <cell r="B6963" t="str">
            <v>BFA0000479</v>
          </cell>
          <cell r="C6963" t="str">
            <v>φ12平垫(白)</v>
          </cell>
        </row>
        <row r="6964">
          <cell r="B6964" t="str">
            <v>BFA0000839</v>
          </cell>
          <cell r="C6964" t="str">
            <v>12弹垫</v>
          </cell>
        </row>
        <row r="6965">
          <cell r="B6965" t="str">
            <v>TMA0000014</v>
          </cell>
          <cell r="C6965" t="str">
            <v>机用打包带</v>
          </cell>
        </row>
        <row r="6966">
          <cell r="B6966" t="str">
            <v>TMA0000014</v>
          </cell>
          <cell r="C6966" t="str">
            <v>机用打包带</v>
          </cell>
        </row>
        <row r="6967">
          <cell r="B6967" t="str">
            <v>BEC0000070</v>
          </cell>
          <cell r="C6967" t="str">
            <v>依顿电调插座端子</v>
          </cell>
        </row>
        <row r="6968">
          <cell r="B6968" t="str">
            <v>BFA0000140</v>
          </cell>
          <cell r="C6968" t="str">
            <v>元机自攻2.9*42</v>
          </cell>
        </row>
        <row r="6969">
          <cell r="B6969" t="str">
            <v>BFA0000140</v>
          </cell>
          <cell r="C6969" t="str">
            <v>元机自攻2.9*42</v>
          </cell>
        </row>
        <row r="6970">
          <cell r="B6970" t="str">
            <v>BFA0000406</v>
          </cell>
          <cell r="C6970" t="str">
            <v>弹性圆柱销（φ3*25）</v>
          </cell>
        </row>
        <row r="6971">
          <cell r="B6971" t="str">
            <v>BFA0000198</v>
          </cell>
          <cell r="C6971" t="str">
            <v>元机自攻 4.2*22</v>
          </cell>
        </row>
        <row r="6972">
          <cell r="B6972" t="str">
            <v>BFA0000198</v>
          </cell>
          <cell r="C6972" t="str">
            <v>元机自攻 4.2*22</v>
          </cell>
        </row>
        <row r="6973">
          <cell r="B6973" t="str">
            <v>TST0000149</v>
          </cell>
          <cell r="C6973" t="str">
            <v>十字头螺丝M3*10</v>
          </cell>
        </row>
        <row r="6974">
          <cell r="B6974" t="str">
            <v>BFA0000441</v>
          </cell>
          <cell r="C6974" t="str">
            <v>豪泺销子</v>
          </cell>
        </row>
        <row r="6975">
          <cell r="B6975" t="str">
            <v>BFA0000083</v>
          </cell>
          <cell r="C6975" t="str">
            <v>十字槽盘头自攻螺钉-C型</v>
          </cell>
        </row>
        <row r="6976">
          <cell r="B6976" t="str">
            <v>BFA0000083</v>
          </cell>
          <cell r="C6976" t="str">
            <v>十字槽盘头自攻螺钉-C型</v>
          </cell>
        </row>
        <row r="6977">
          <cell r="B6977" t="str">
            <v>BFA0000312</v>
          </cell>
          <cell r="C6977" t="str">
            <v>十字槽盘头自攻螺钉</v>
          </cell>
        </row>
        <row r="6978">
          <cell r="B6978" t="str">
            <v>DCL0000500</v>
          </cell>
          <cell r="C6978" t="str">
            <v>欧马可不粘胶标牌</v>
          </cell>
        </row>
        <row r="6979">
          <cell r="B6979" t="str">
            <v>DCL0000500</v>
          </cell>
          <cell r="C6979" t="str">
            <v>欧马可不粘胶标牌</v>
          </cell>
        </row>
        <row r="6980">
          <cell r="B6980" t="str">
            <v>BFA0000194</v>
          </cell>
          <cell r="C6980" t="str">
            <v>元机十字钉4*25</v>
          </cell>
        </row>
        <row r="6981">
          <cell r="B6981" t="str">
            <v>TMA0000563</v>
          </cell>
          <cell r="C6981" t="str">
            <v>欧马可不粘胶标牌</v>
          </cell>
        </row>
        <row r="6982">
          <cell r="B6982" t="str">
            <v>BSP0000053</v>
          </cell>
          <cell r="C6982" t="str">
            <v>开口挡圈φ8</v>
          </cell>
        </row>
        <row r="6983">
          <cell r="B6983" t="str">
            <v>SLT0002326</v>
          </cell>
          <cell r="C6983" t="str">
            <v>不干胶条形码黑色</v>
          </cell>
        </row>
        <row r="6984">
          <cell r="B6984" t="str">
            <v>BSP0000053</v>
          </cell>
          <cell r="C6984" t="str">
            <v>开口挡圈φ8</v>
          </cell>
        </row>
        <row r="6985">
          <cell r="B6985" t="str">
            <v>BFA0000245</v>
          </cell>
          <cell r="C6985" t="str">
            <v>十字槽盘头螺钉</v>
          </cell>
        </row>
        <row r="6986">
          <cell r="B6986" t="str">
            <v>BFA0000245</v>
          </cell>
          <cell r="C6986" t="str">
            <v>十字槽盘头螺钉</v>
          </cell>
        </row>
        <row r="6987">
          <cell r="B6987" t="str">
            <v>BFA0000170</v>
          </cell>
          <cell r="C6987" t="str">
            <v>∮6钢珠</v>
          </cell>
        </row>
        <row r="6988">
          <cell r="B6988" t="str">
            <v>BFA0000470</v>
          </cell>
          <cell r="C6988" t="str">
            <v>M5*12十一字螺栓</v>
          </cell>
        </row>
        <row r="6989">
          <cell r="B6989" t="str">
            <v>BFA0000471</v>
          </cell>
          <cell r="C6989" t="str">
            <v>∮6.3钢珠</v>
          </cell>
        </row>
        <row r="6990">
          <cell r="B6990" t="str">
            <v>SLT0002703</v>
          </cell>
          <cell r="C6990" t="str">
            <v>M4亮白PET标签纸</v>
          </cell>
        </row>
        <row r="6991">
          <cell r="B6991" t="str">
            <v>BFA0000170</v>
          </cell>
          <cell r="C6991" t="str">
            <v>∮6钢珠</v>
          </cell>
        </row>
        <row r="6992">
          <cell r="B6992" t="str">
            <v>BFA0000404</v>
          </cell>
          <cell r="C6992" t="str">
            <v>平垫圈</v>
          </cell>
        </row>
        <row r="6993">
          <cell r="B6993" t="str">
            <v>BFA0000470</v>
          </cell>
          <cell r="C6993" t="str">
            <v>M5*12十一字螺栓</v>
          </cell>
        </row>
        <row r="6994">
          <cell r="B6994" t="str">
            <v>BFA0000471</v>
          </cell>
          <cell r="C6994" t="str">
            <v>∮6.3钢珠</v>
          </cell>
        </row>
        <row r="6995">
          <cell r="B6995" t="str">
            <v>REM0001653</v>
          </cell>
          <cell r="C6995" t="str">
            <v>1029胶堵</v>
          </cell>
        </row>
        <row r="6996">
          <cell r="B6996" t="str">
            <v>BFA0000138</v>
          </cell>
          <cell r="C6996" t="str">
            <v>3GD半圆头螺钉</v>
          </cell>
        </row>
        <row r="6997">
          <cell r="B6997" t="str">
            <v>BFA0000139</v>
          </cell>
          <cell r="C6997" t="str">
            <v>18D半圆头螺钉</v>
          </cell>
        </row>
        <row r="6998">
          <cell r="B6998" t="str">
            <v>BFA0000495</v>
          </cell>
          <cell r="C6998" t="str">
            <v>ST4.2*13大扁头自攻螺钉</v>
          </cell>
        </row>
        <row r="6999">
          <cell r="B6999" t="str">
            <v>TMA0000190</v>
          </cell>
          <cell r="C6999" t="str">
            <v>军品标签</v>
          </cell>
        </row>
        <row r="7000">
          <cell r="B7000" t="str">
            <v>TMA0000438</v>
          </cell>
          <cell r="C7000" t="str">
            <v>豪泺右置左后视镜标识</v>
          </cell>
        </row>
        <row r="7001">
          <cell r="B7001" t="str">
            <v>TMA0000439</v>
          </cell>
          <cell r="C7001" t="str">
            <v>豪泺右置右后视镜标识</v>
          </cell>
        </row>
        <row r="7002">
          <cell r="B7002" t="str">
            <v>BFA0000495</v>
          </cell>
          <cell r="C7002" t="str">
            <v>ST4.2*13大扁头自攻螺钉</v>
          </cell>
        </row>
        <row r="7003">
          <cell r="B7003" t="str">
            <v>BFA0000200</v>
          </cell>
          <cell r="C7003" t="str">
            <v>B40L拉铆钉</v>
          </cell>
        </row>
        <row r="7004">
          <cell r="B7004" t="str">
            <v>BFA0000200</v>
          </cell>
          <cell r="C7004" t="str">
            <v>B40L拉铆钉</v>
          </cell>
        </row>
        <row r="7005">
          <cell r="B7005" t="str">
            <v>BFA0000200</v>
          </cell>
          <cell r="C7005" t="str">
            <v>B40L拉铆钉</v>
          </cell>
        </row>
        <row r="7006">
          <cell r="B7006" t="str">
            <v>BFA0000246</v>
          </cell>
          <cell r="C7006" t="str">
            <v>元机自攻钉3.5*32</v>
          </cell>
        </row>
        <row r="7007">
          <cell r="B7007" t="str">
            <v>BFA0000577</v>
          </cell>
          <cell r="C7007" t="str">
            <v>元机自攻钉3*35</v>
          </cell>
        </row>
        <row r="7008">
          <cell r="B7008" t="str">
            <v>BFA0000246</v>
          </cell>
          <cell r="C7008" t="str">
            <v>元机自攻钉3.5*32</v>
          </cell>
        </row>
        <row r="7009">
          <cell r="B7009" t="str">
            <v>BFA0000577</v>
          </cell>
          <cell r="C7009" t="str">
            <v>元机自攻钉3*35</v>
          </cell>
        </row>
        <row r="7010">
          <cell r="B7010" t="str">
            <v>TMA0000277</v>
          </cell>
          <cell r="C7010" t="str">
            <v>45*28塑料袋</v>
          </cell>
        </row>
        <row r="7011">
          <cell r="B7011" t="str">
            <v>TMA0000361</v>
          </cell>
          <cell r="C7011" t="str">
            <v>L商标</v>
          </cell>
        </row>
        <row r="7012">
          <cell r="B7012" t="str">
            <v>SLT0010106</v>
          </cell>
          <cell r="C7012" t="str">
            <v>产品标识6800010DH26-C00</v>
          </cell>
        </row>
        <row r="7013">
          <cell r="B7013" t="str">
            <v>SLT0010108</v>
          </cell>
          <cell r="C7013" t="str">
            <v>产品标识6903010-H26-C00</v>
          </cell>
        </row>
        <row r="7014">
          <cell r="B7014" t="str">
            <v>SLT0010109</v>
          </cell>
          <cell r="C7014" t="str">
            <v>产品标识6903010AH26-C00</v>
          </cell>
        </row>
        <row r="7015">
          <cell r="B7015" t="str">
            <v>SLT0010110</v>
          </cell>
          <cell r="C7015" t="str">
            <v>产品标识6905020BH26-C00</v>
          </cell>
        </row>
        <row r="7016">
          <cell r="B7016" t="str">
            <v>SLT0010111</v>
          </cell>
          <cell r="C7016" t="str">
            <v>产品标识6905020CH26-C00</v>
          </cell>
        </row>
        <row r="7017">
          <cell r="B7017" t="str">
            <v>SLT0010112</v>
          </cell>
          <cell r="C7017" t="str">
            <v>产品标识6905100-H26-C00</v>
          </cell>
        </row>
        <row r="7018">
          <cell r="B7018" t="str">
            <v>SLT0010113</v>
          </cell>
          <cell r="C7018" t="str">
            <v>产品标识6800010-H26-C00</v>
          </cell>
        </row>
        <row r="7019">
          <cell r="B7019" t="str">
            <v>SLT0010114</v>
          </cell>
          <cell r="C7019" t="str">
            <v>产品标识6800010AH26-C00</v>
          </cell>
        </row>
        <row r="7020">
          <cell r="B7020" t="str">
            <v>SLT0010115</v>
          </cell>
          <cell r="C7020" t="str">
            <v>产品标识6905020-H26-C00</v>
          </cell>
        </row>
        <row r="7021">
          <cell r="B7021" t="str">
            <v>SLT0010116</v>
          </cell>
          <cell r="C7021" t="str">
            <v>产品标识6905020AH26-C00</v>
          </cell>
        </row>
        <row r="7022">
          <cell r="B7022" t="str">
            <v>TMA0000277</v>
          </cell>
          <cell r="C7022" t="str">
            <v>45*28塑料袋</v>
          </cell>
        </row>
        <row r="7023">
          <cell r="B7023" t="str">
            <v>TSY0000029</v>
          </cell>
          <cell r="C7023" t="str">
            <v>标识H470400000002</v>
          </cell>
        </row>
        <row r="7024">
          <cell r="B7024" t="str">
            <v>TSY0000031</v>
          </cell>
          <cell r="C7024" t="str">
            <v>标识H0704010206A0</v>
          </cell>
        </row>
        <row r="7025">
          <cell r="B7025" t="str">
            <v>TSY0000032</v>
          </cell>
          <cell r="C7025" t="str">
            <v>标识H0704010205A0</v>
          </cell>
        </row>
        <row r="7026">
          <cell r="B7026" t="str">
            <v>TSY0000033</v>
          </cell>
          <cell r="C7026" t="str">
            <v>标识H0704010101A0</v>
          </cell>
        </row>
        <row r="7027">
          <cell r="B7027" t="str">
            <v>TSY0000039</v>
          </cell>
          <cell r="C7027" t="str">
            <v>标识H4704010219A0</v>
          </cell>
        </row>
        <row r="7028">
          <cell r="B7028" t="str">
            <v>TSY0000040</v>
          </cell>
          <cell r="C7028" t="str">
            <v>标识H4704010217A0</v>
          </cell>
        </row>
        <row r="7029">
          <cell r="B7029" t="str">
            <v>TSY0000041</v>
          </cell>
          <cell r="C7029" t="str">
            <v>标识H4704010102A0</v>
          </cell>
        </row>
        <row r="7030">
          <cell r="B7030" t="str">
            <v>TSY0000042</v>
          </cell>
          <cell r="C7030" t="str">
            <v>标识H4704010100A0</v>
          </cell>
        </row>
        <row r="7031">
          <cell r="B7031" t="str">
            <v>TSY0000060</v>
          </cell>
          <cell r="C7031" t="str">
            <v>标识H4704010208A0</v>
          </cell>
        </row>
        <row r="7032">
          <cell r="B7032" t="str">
            <v>TSY0000121</v>
          </cell>
          <cell r="C7032" t="str">
            <v>标识H4704010204A0</v>
          </cell>
        </row>
        <row r="7033">
          <cell r="B7033" t="str">
            <v>TSY0000143</v>
          </cell>
          <cell r="C7033" t="str">
            <v>标识H4704010200A0</v>
          </cell>
        </row>
        <row r="7034">
          <cell r="B7034" t="str">
            <v>TSY0000144</v>
          </cell>
          <cell r="C7034" t="str">
            <v>标识H4704010400A0</v>
          </cell>
        </row>
        <row r="7035">
          <cell r="B7035" t="str">
            <v>TSY0000148</v>
          </cell>
          <cell r="C7035" t="str">
            <v>标识H0704010001A0</v>
          </cell>
        </row>
        <row r="7036">
          <cell r="B7036" t="str">
            <v>TSY0000149</v>
          </cell>
          <cell r="C7036" t="str">
            <v>标识H07040100012A0</v>
          </cell>
        </row>
        <row r="7037">
          <cell r="B7037" t="str">
            <v>TSY0000174</v>
          </cell>
          <cell r="C7037" t="str">
            <v>标识H0681010012A0-02</v>
          </cell>
        </row>
        <row r="7038">
          <cell r="B7038" t="str">
            <v>TSY0000181</v>
          </cell>
          <cell r="C7038" t="str">
            <v>标识H0681010012A0-01</v>
          </cell>
        </row>
        <row r="7039">
          <cell r="B7039" t="str">
            <v>TSY0000333</v>
          </cell>
          <cell r="C7039" t="str">
            <v>光华荣昌标</v>
          </cell>
        </row>
        <row r="7040">
          <cell r="B7040" t="str">
            <v>TSY0000334</v>
          </cell>
          <cell r="C7040" t="str">
            <v>写字标50mm*22mm</v>
          </cell>
        </row>
        <row r="7041">
          <cell r="B7041" t="str">
            <v>TSY0000340</v>
          </cell>
          <cell r="C7041" t="str">
            <v>标识H4704010220A0</v>
          </cell>
        </row>
        <row r="7042">
          <cell r="B7042" t="str">
            <v>TSY0000439</v>
          </cell>
          <cell r="C7042" t="str">
            <v>标识H470400000108</v>
          </cell>
        </row>
        <row r="7043">
          <cell r="B7043" t="str">
            <v>TSY0000441</v>
          </cell>
          <cell r="C7043" t="str">
            <v>标识H470400000109</v>
          </cell>
        </row>
        <row r="7044">
          <cell r="B7044" t="str">
            <v>TSY0000444</v>
          </cell>
          <cell r="C7044" t="str">
            <v>标识H470400000110</v>
          </cell>
        </row>
        <row r="7045">
          <cell r="B7045" t="str">
            <v>TSY0000479</v>
          </cell>
          <cell r="C7045" t="str">
            <v>光华荣昌标000117</v>
          </cell>
        </row>
        <row r="7046">
          <cell r="B7046" t="str">
            <v>TSY0000480</v>
          </cell>
          <cell r="C7046" t="str">
            <v>光华荣昌标000079</v>
          </cell>
        </row>
        <row r="7047">
          <cell r="B7047" t="str">
            <v>TSY0000481</v>
          </cell>
          <cell r="C7047" t="str">
            <v>光华荣昌标000074</v>
          </cell>
        </row>
        <row r="7048">
          <cell r="B7048" t="str">
            <v>TSY0000482</v>
          </cell>
          <cell r="C7048" t="str">
            <v>标识H4704011400A0</v>
          </cell>
        </row>
        <row r="7049">
          <cell r="B7049" t="str">
            <v>TSY0000483</v>
          </cell>
          <cell r="C7049" t="str">
            <v>光华荣昌标H0104010008A0</v>
          </cell>
        </row>
        <row r="7050">
          <cell r="B7050" t="str">
            <v>TSY0000564</v>
          </cell>
          <cell r="C7050" t="str">
            <v>标识H070400000001</v>
          </cell>
        </row>
        <row r="7051">
          <cell r="B7051" t="str">
            <v>TSY0000626</v>
          </cell>
          <cell r="C7051" t="str">
            <v>标识H1704011002A0</v>
          </cell>
        </row>
        <row r="7052">
          <cell r="B7052" t="str">
            <v>TSY0000628</v>
          </cell>
          <cell r="C7052" t="str">
            <v>标识H1704011001A0</v>
          </cell>
        </row>
        <row r="7053">
          <cell r="B7053" t="str">
            <v>TSY0000675</v>
          </cell>
          <cell r="C7053" t="str">
            <v>标识H470400000118</v>
          </cell>
        </row>
        <row r="7054">
          <cell r="B7054" t="str">
            <v>TSY0000676</v>
          </cell>
          <cell r="C7054" t="str">
            <v>标识H470400000120</v>
          </cell>
        </row>
        <row r="7055">
          <cell r="B7055" t="str">
            <v>TSY0000677</v>
          </cell>
          <cell r="C7055" t="str">
            <v>标识H470400000121</v>
          </cell>
        </row>
        <row r="7056">
          <cell r="B7056" t="str">
            <v>TSY0000683</v>
          </cell>
          <cell r="C7056" t="str">
            <v>标识5189700143</v>
          </cell>
        </row>
        <row r="7057">
          <cell r="B7057" t="str">
            <v>TSY0000685</v>
          </cell>
          <cell r="C7057" t="str">
            <v>标识H470400000119</v>
          </cell>
        </row>
        <row r="7058">
          <cell r="B7058" t="str">
            <v>TSY0000695</v>
          </cell>
          <cell r="C7058" t="str">
            <v>标识5189700449</v>
          </cell>
        </row>
        <row r="7059">
          <cell r="B7059" t="str">
            <v>TSY0010057</v>
          </cell>
          <cell r="C7059" t="str">
            <v>H6高配驾驶员靠背护面标识</v>
          </cell>
        </row>
        <row r="7060">
          <cell r="B7060" t="str">
            <v>TSY0010058</v>
          </cell>
          <cell r="C7060" t="str">
            <v>H6高配驾驶员座垫护面标识</v>
          </cell>
        </row>
        <row r="7061">
          <cell r="B7061" t="str">
            <v>TSY0010069</v>
          </cell>
          <cell r="C7061" t="str">
            <v>H6标配驾驶员靠背护面标识</v>
          </cell>
        </row>
        <row r="7062">
          <cell r="B7062" t="str">
            <v>TSY0010070</v>
          </cell>
          <cell r="C7062" t="str">
            <v>H6标配副驾靠背护面标识</v>
          </cell>
        </row>
        <row r="7063">
          <cell r="B7063" t="str">
            <v>TSY0010071</v>
          </cell>
          <cell r="C7063" t="str">
            <v>H6标配驾驶员座垫护面标识</v>
          </cell>
        </row>
        <row r="7064">
          <cell r="B7064" t="str">
            <v>TSY0010077</v>
          </cell>
          <cell r="C7064" t="str">
            <v>H6低配副驾靠背护面标识</v>
          </cell>
        </row>
        <row r="7065">
          <cell r="B7065" t="str">
            <v>TSY0010078</v>
          </cell>
          <cell r="C7065" t="str">
            <v>H6低配副驾座垫护面标识</v>
          </cell>
        </row>
        <row r="7066">
          <cell r="B7066" t="str">
            <v>TSY0010103</v>
          </cell>
          <cell r="C7066" t="str">
            <v>产品标识6905100-H22-C00</v>
          </cell>
        </row>
        <row r="7067">
          <cell r="B7067" t="str">
            <v>TSY0010104</v>
          </cell>
          <cell r="C7067" t="str">
            <v>产品标识6903010AH22-C00</v>
          </cell>
        </row>
        <row r="7068">
          <cell r="B7068" t="str">
            <v>TSY0010105</v>
          </cell>
          <cell r="C7068" t="str">
            <v>产品标识6903010-H22-C00</v>
          </cell>
        </row>
        <row r="7069">
          <cell r="B7069" t="str">
            <v>TSY0010208</v>
          </cell>
          <cell r="C7069" t="str">
            <v>产品标识H470400000211</v>
          </cell>
        </row>
        <row r="7070">
          <cell r="B7070" t="str">
            <v>TSY0010209</v>
          </cell>
          <cell r="C7070" t="str">
            <v>产品标识H470400000212</v>
          </cell>
        </row>
        <row r="7071">
          <cell r="B7071" t="str">
            <v>TSY0010210</v>
          </cell>
          <cell r="C7071" t="str">
            <v>产品标识H470400000213</v>
          </cell>
        </row>
        <row r="7072">
          <cell r="B7072" t="str">
            <v>TSY0010211</v>
          </cell>
          <cell r="C7072" t="str">
            <v>产品标识H470400000214</v>
          </cell>
        </row>
        <row r="7073">
          <cell r="B7073" t="str">
            <v>TSY0010212</v>
          </cell>
          <cell r="C7073" t="str">
            <v>产品标识H470400000158</v>
          </cell>
        </row>
        <row r="7074">
          <cell r="B7074" t="str">
            <v>TSY0010213</v>
          </cell>
          <cell r="C7074" t="str">
            <v>产品标识H470400000026</v>
          </cell>
        </row>
        <row r="7075">
          <cell r="B7075" t="str">
            <v>TSY0010214</v>
          </cell>
          <cell r="C7075" t="str">
            <v>产品标识H470400000027</v>
          </cell>
        </row>
        <row r="7076">
          <cell r="B7076" t="str">
            <v>TSY0010215</v>
          </cell>
          <cell r="C7076" t="str">
            <v>产品标识H470400000028</v>
          </cell>
        </row>
        <row r="7077">
          <cell r="B7077" t="str">
            <v>TSY0010239</v>
          </cell>
          <cell r="C7077" t="str">
            <v>H6驾驶员靠背护面标识</v>
          </cell>
        </row>
        <row r="7078">
          <cell r="B7078" t="str">
            <v>TSY0010240</v>
          </cell>
          <cell r="C7078" t="str">
            <v>H6驾驶员座垫护面标识</v>
          </cell>
        </row>
        <row r="7079">
          <cell r="B7079" t="str">
            <v>TSY0010290</v>
          </cell>
          <cell r="C7079" t="str">
            <v>产品标识SBS0010121</v>
          </cell>
        </row>
        <row r="7080">
          <cell r="B7080" t="str">
            <v>TSY0010291</v>
          </cell>
          <cell r="C7080" t="str">
            <v>产品标识SBS0010122</v>
          </cell>
        </row>
        <row r="7081">
          <cell r="B7081" t="str">
            <v>TSY0010311</v>
          </cell>
          <cell r="C7081" t="str">
            <v>3C标识AZ16D251000020/2</v>
          </cell>
        </row>
        <row r="7082">
          <cell r="B7082" t="str">
            <v>TSY0010312</v>
          </cell>
          <cell r="C7082" t="str">
            <v>3C标识AZ16D251000022/2</v>
          </cell>
        </row>
        <row r="7083">
          <cell r="B7083" t="str">
            <v>TSY0010316</v>
          </cell>
          <cell r="C7083" t="str">
            <v>3C标识AZ16D251000021/2</v>
          </cell>
        </row>
        <row r="7084">
          <cell r="B7084" t="str">
            <v>TSY0010320</v>
          </cell>
          <cell r="C7084" t="str">
            <v>3C标识AZ16D251000008/2</v>
          </cell>
        </row>
        <row r="7085">
          <cell r="B7085" t="str">
            <v>TSY0010326</v>
          </cell>
          <cell r="C7085" t="str">
            <v>3C标识AZ16D251000023/2</v>
          </cell>
        </row>
        <row r="7086">
          <cell r="B7086" t="str">
            <v>BAS0000048</v>
          </cell>
          <cell r="C7086" t="str">
            <v>滑块固定板轴套</v>
          </cell>
        </row>
        <row r="7087">
          <cell r="B7087" t="str">
            <v>BAS0000049</v>
          </cell>
          <cell r="C7087" t="str">
            <v>支撑连杆板1衬套</v>
          </cell>
        </row>
        <row r="7088">
          <cell r="B7088" t="str">
            <v>REM0002993</v>
          </cell>
          <cell r="C7088" t="str">
            <v>MV3镜杆堵头</v>
          </cell>
        </row>
        <row r="7089">
          <cell r="B7089" t="str">
            <v>REM0002994</v>
          </cell>
          <cell r="C7089" t="str">
            <v>MV3镜杆丝堵</v>
          </cell>
        </row>
        <row r="7090">
          <cell r="B7090" t="str">
            <v>BFA0000028</v>
          </cell>
          <cell r="C7090" t="str">
            <v>M6自锁螺母</v>
          </cell>
        </row>
        <row r="7091">
          <cell r="B7091" t="str">
            <v>BFA0000028</v>
          </cell>
          <cell r="C7091" t="str">
            <v>M6自锁螺母</v>
          </cell>
        </row>
        <row r="7092">
          <cell r="B7092" t="str">
            <v>BFA0000249</v>
          </cell>
          <cell r="C7092" t="str">
            <v>ST4*25自攻螺钉</v>
          </cell>
        </row>
        <row r="7093">
          <cell r="B7093" t="str">
            <v>BFA0000249</v>
          </cell>
          <cell r="C7093" t="str">
            <v>ST4*25自攻螺钉</v>
          </cell>
        </row>
        <row r="7094">
          <cell r="B7094" t="str">
            <v>TMA0000118</v>
          </cell>
          <cell r="C7094" t="str">
            <v>豪泺左置右后视镜标识</v>
          </cell>
        </row>
        <row r="7095">
          <cell r="B7095" t="str">
            <v>TSY0000429</v>
          </cell>
          <cell r="C7095" t="str">
            <v>棉绳2mm￠（18股）</v>
          </cell>
        </row>
        <row r="7096">
          <cell r="B7096" t="str">
            <v>TMA0000360</v>
          </cell>
          <cell r="C7096" t="str">
            <v>R商标</v>
          </cell>
        </row>
        <row r="7097">
          <cell r="B7097" t="str">
            <v>TMA0000185</v>
          </cell>
          <cell r="C7097" t="str">
            <v>济南轻卡条形码</v>
          </cell>
        </row>
        <row r="7098">
          <cell r="B7098" t="str">
            <v>TMA0000185</v>
          </cell>
          <cell r="C7098" t="str">
            <v>济南轻卡条形码</v>
          </cell>
        </row>
        <row r="7099">
          <cell r="B7099" t="str">
            <v>BFA0000084</v>
          </cell>
          <cell r="C7099" t="str">
            <v>φ4.2*9.5F型螺钉(黑)</v>
          </cell>
        </row>
        <row r="7100">
          <cell r="B7100" t="str">
            <v>BFA0000084</v>
          </cell>
          <cell r="C7100" t="str">
            <v>φ4.2*9.5F型螺钉(黑)</v>
          </cell>
        </row>
        <row r="7101">
          <cell r="B7101" t="str">
            <v>BFA0000177</v>
          </cell>
          <cell r="C7101" t="str">
            <v>4*16大扁头自攻钉</v>
          </cell>
        </row>
        <row r="7102">
          <cell r="B7102" t="str">
            <v>BFA0000177</v>
          </cell>
          <cell r="C7102" t="str">
            <v>4*16大扁头自攻钉</v>
          </cell>
        </row>
        <row r="7103">
          <cell r="B7103" t="str">
            <v>TMA0000547</v>
          </cell>
          <cell r="C7103" t="str">
            <v>80*50标签</v>
          </cell>
        </row>
        <row r="7104">
          <cell r="B7104" t="str">
            <v>BFA0000280</v>
          </cell>
          <cell r="C7104" t="str">
            <v>4*16沉头自攻(黑锌)</v>
          </cell>
        </row>
        <row r="7105">
          <cell r="B7105" t="str">
            <v>BFA0000453</v>
          </cell>
          <cell r="C7105" t="str">
            <v>ST5*20沉头自攻螺钉</v>
          </cell>
        </row>
        <row r="7106">
          <cell r="B7106" t="str">
            <v>BFA0000454</v>
          </cell>
          <cell r="C7106" t="str">
            <v>5*20沉头</v>
          </cell>
        </row>
        <row r="7107">
          <cell r="B7107" t="str">
            <v>BFA0000280</v>
          </cell>
          <cell r="C7107" t="str">
            <v>4*16沉头自攻(黑锌)</v>
          </cell>
        </row>
        <row r="7108">
          <cell r="B7108" t="str">
            <v>BFA0000454</v>
          </cell>
          <cell r="C7108" t="str">
            <v>5*20沉头</v>
          </cell>
        </row>
        <row r="7109">
          <cell r="B7109" t="str">
            <v>BSP0000080</v>
          </cell>
          <cell r="C7109" t="str">
            <v>开口挡圈φ3.5</v>
          </cell>
        </row>
        <row r="7110">
          <cell r="B7110" t="str">
            <v>REM0001747</v>
          </cell>
          <cell r="C7110" t="str">
            <v>1029室支架(老)</v>
          </cell>
        </row>
        <row r="7111">
          <cell r="B7111" t="str">
            <v>REM0002003</v>
          </cell>
          <cell r="C7111" t="str">
            <v>1029室支架</v>
          </cell>
        </row>
        <row r="7112">
          <cell r="B7112" t="str">
            <v>BFA0000176</v>
          </cell>
          <cell r="C7112" t="str">
            <v>4*20盘头十字钉</v>
          </cell>
        </row>
        <row r="7113">
          <cell r="B7113" t="str">
            <v>BFA0000176</v>
          </cell>
          <cell r="C7113" t="str">
            <v>4*20盘头十字钉</v>
          </cell>
        </row>
        <row r="7114">
          <cell r="B7114" t="str">
            <v>BFA0000505</v>
          </cell>
          <cell r="C7114" t="str">
            <v>ST4*16十字圆头黑锌自攻钉</v>
          </cell>
        </row>
        <row r="7115">
          <cell r="B7115" t="str">
            <v>BFA0000519</v>
          </cell>
          <cell r="C7115" t="str">
            <v>∮6平垫(黑锌)</v>
          </cell>
        </row>
        <row r="7116">
          <cell r="B7116" t="str">
            <v>BFA0000505</v>
          </cell>
          <cell r="C7116" t="str">
            <v>ST4*16十字圆头黑锌自攻钉</v>
          </cell>
        </row>
        <row r="7117">
          <cell r="B7117" t="str">
            <v>BFA0000519</v>
          </cell>
          <cell r="C7117" t="str">
            <v>∮6平垫(黑锌)</v>
          </cell>
        </row>
        <row r="7118">
          <cell r="B7118" t="str">
            <v>BFA0000144</v>
          </cell>
          <cell r="C7118" t="str">
            <v>元机自攻2.9*19</v>
          </cell>
        </row>
        <row r="7119">
          <cell r="B7119" t="str">
            <v>BFA0000144</v>
          </cell>
          <cell r="C7119" t="str">
            <v>元机自攻2.9*19</v>
          </cell>
        </row>
        <row r="7120">
          <cell r="B7120" t="str">
            <v>BFA0000201</v>
          </cell>
          <cell r="C7120" t="str">
            <v>十字圆头自攻4.2*19</v>
          </cell>
        </row>
        <row r="7121">
          <cell r="B7121" t="str">
            <v>BFA0000201</v>
          </cell>
          <cell r="C7121" t="str">
            <v>十字圆头自攻4.2*19</v>
          </cell>
        </row>
        <row r="7122">
          <cell r="B7122" t="str">
            <v>BCL0000041</v>
          </cell>
          <cell r="C7122" t="str">
            <v>卡扣</v>
          </cell>
        </row>
        <row r="7123">
          <cell r="B7123" t="str">
            <v>BFA0000576</v>
          </cell>
          <cell r="C7123" t="str">
            <v>十字槽大扁头自攻螺钉</v>
          </cell>
        </row>
        <row r="7124">
          <cell r="B7124" t="str">
            <v>BFA0000848</v>
          </cell>
          <cell r="C7124" t="str">
            <v>5*10十一字螺丝</v>
          </cell>
        </row>
        <row r="7125">
          <cell r="B7125" t="str">
            <v>RCA0000203</v>
          </cell>
          <cell r="C7125" t="str">
            <v>卡扣</v>
          </cell>
        </row>
        <row r="7126">
          <cell r="B7126" t="str">
            <v>BFA0000184</v>
          </cell>
          <cell r="C7126" t="str">
            <v>自攻钉4*12</v>
          </cell>
        </row>
        <row r="7127">
          <cell r="B7127" t="str">
            <v>BFA0000576</v>
          </cell>
          <cell r="C7127" t="str">
            <v>十字槽大扁头自攻螺钉</v>
          </cell>
        </row>
        <row r="7128">
          <cell r="B7128" t="str">
            <v>BAS0000047</v>
          </cell>
          <cell r="C7128" t="str">
            <v>调节轴套</v>
          </cell>
        </row>
        <row r="7129">
          <cell r="B7129" t="str">
            <v>BFA0000576</v>
          </cell>
          <cell r="C7129" t="str">
            <v>十字槽大扁头自攻螺钉</v>
          </cell>
        </row>
        <row r="7130">
          <cell r="B7130" t="str">
            <v>BFA0000530</v>
          </cell>
          <cell r="C7130" t="str">
            <v>4*12元字十字钉白</v>
          </cell>
        </row>
        <row r="7131">
          <cell r="B7131" t="str">
            <v>BFA0000530</v>
          </cell>
          <cell r="C7131" t="str">
            <v>4*12元字十字钉白</v>
          </cell>
        </row>
        <row r="7132">
          <cell r="B7132" t="str">
            <v>BFA0000521</v>
          </cell>
          <cell r="C7132" t="str">
            <v>φ10高强平垫</v>
          </cell>
        </row>
        <row r="7133">
          <cell r="B7133" t="str">
            <v>BFA0000521</v>
          </cell>
          <cell r="C7133" t="str">
            <v>φ10高强平垫</v>
          </cell>
        </row>
        <row r="7134">
          <cell r="B7134" t="str">
            <v>BFA0000024</v>
          </cell>
          <cell r="C7134" t="str">
            <v>十字槽沉头自攻螺钉</v>
          </cell>
        </row>
        <row r="7135">
          <cell r="B7135" t="str">
            <v>BFA0000474</v>
          </cell>
          <cell r="C7135" t="str">
            <v>3.5*25自攻螺丝(白)</v>
          </cell>
        </row>
        <row r="7136">
          <cell r="B7136" t="str">
            <v>BFA0000474</v>
          </cell>
          <cell r="C7136" t="str">
            <v>3.5*25自攻螺丝(白)</v>
          </cell>
        </row>
        <row r="7137">
          <cell r="B7137" t="str">
            <v>BFA0000714</v>
          </cell>
          <cell r="C7137" t="str">
            <v>4*14十一字螺丝</v>
          </cell>
        </row>
        <row r="7138">
          <cell r="B7138" t="str">
            <v>BFA0000006</v>
          </cell>
          <cell r="C7138" t="str">
            <v>平垫圈</v>
          </cell>
        </row>
        <row r="7139">
          <cell r="B7139" t="str">
            <v>BFA0000006</v>
          </cell>
          <cell r="C7139" t="str">
            <v>平垫圈</v>
          </cell>
        </row>
        <row r="7140">
          <cell r="B7140" t="str">
            <v>BCL0000033</v>
          </cell>
          <cell r="C7140" t="str">
            <v>∮2线卡子</v>
          </cell>
        </row>
        <row r="7141">
          <cell r="B7141" t="str">
            <v>BFA0000215</v>
          </cell>
          <cell r="C7141" t="str">
            <v>ST4*20自攻螺钉</v>
          </cell>
        </row>
        <row r="7142">
          <cell r="B7142" t="str">
            <v>BFA0000391</v>
          </cell>
          <cell r="C7142" t="str">
            <v>开口挡圈φ6</v>
          </cell>
        </row>
        <row r="7143">
          <cell r="B7143" t="str">
            <v>BFA0000215</v>
          </cell>
          <cell r="C7143" t="str">
            <v>ST4*20自攻螺钉</v>
          </cell>
        </row>
        <row r="7144">
          <cell r="B7144" t="str">
            <v>BFA0000391</v>
          </cell>
          <cell r="C7144" t="str">
            <v>开口挡圈φ6</v>
          </cell>
        </row>
        <row r="7145">
          <cell r="B7145" t="str">
            <v>TMA0000459</v>
          </cell>
          <cell r="C7145" t="str">
            <v>欧曼条码</v>
          </cell>
        </row>
        <row r="7146">
          <cell r="B7146" t="str">
            <v>TMA0000459</v>
          </cell>
          <cell r="C7146" t="str">
            <v>欧曼条码</v>
          </cell>
        </row>
        <row r="7147">
          <cell r="B7147" t="str">
            <v>SHT0001754</v>
          </cell>
          <cell r="C7147" t="str">
            <v>重卡锁钩标识</v>
          </cell>
        </row>
        <row r="7148">
          <cell r="B7148" t="str">
            <v>BFA0000039</v>
          </cell>
          <cell r="C7148" t="str">
            <v>自攻钉4*20</v>
          </cell>
        </row>
        <row r="7149">
          <cell r="B7149" t="str">
            <v>BFA0000039</v>
          </cell>
          <cell r="C7149" t="str">
            <v>自攻钉4*20</v>
          </cell>
        </row>
        <row r="7150">
          <cell r="B7150" t="str">
            <v>BFA0000053</v>
          </cell>
          <cell r="C7150" t="str">
            <v>(306)5*8沉头螺丝(彩)</v>
          </cell>
        </row>
        <row r="7151">
          <cell r="B7151" t="str">
            <v>RCA0000204</v>
          </cell>
          <cell r="C7151" t="str">
            <v>卡扣</v>
          </cell>
        </row>
        <row r="7152">
          <cell r="B7152" t="str">
            <v>BFA0000053</v>
          </cell>
          <cell r="C7152" t="str">
            <v>(306)5*8沉头螺丝(彩)</v>
          </cell>
        </row>
        <row r="7153">
          <cell r="B7153" t="str">
            <v>BFA0000158</v>
          </cell>
          <cell r="C7153" t="str">
            <v>元机自攻3*30</v>
          </cell>
        </row>
        <row r="7154">
          <cell r="B7154" t="str">
            <v>BFA0000469</v>
          </cell>
          <cell r="C7154" t="str">
            <v>ST4*16自攻螺钉</v>
          </cell>
        </row>
        <row r="7155">
          <cell r="B7155" t="str">
            <v>BFA0000469</v>
          </cell>
          <cell r="C7155" t="str">
            <v>ST4*16自攻螺钉</v>
          </cell>
        </row>
        <row r="7156">
          <cell r="B7156" t="str">
            <v>BFA0000239</v>
          </cell>
          <cell r="C7156" t="str">
            <v>4.2*13盘头自攻螺丝白</v>
          </cell>
        </row>
        <row r="7157">
          <cell r="B7157" t="str">
            <v>RCA0000201</v>
          </cell>
          <cell r="C7157" t="str">
            <v>卡扣</v>
          </cell>
        </row>
        <row r="7158">
          <cell r="B7158" t="str">
            <v>BFA0000239</v>
          </cell>
          <cell r="C7158" t="str">
            <v>4.2*13盘头自攻螺丝白</v>
          </cell>
        </row>
        <row r="7159">
          <cell r="B7159" t="str">
            <v>BFA0000129</v>
          </cell>
          <cell r="C7159" t="str">
            <v>4.2*16十字槽盘头自攻螺钉</v>
          </cell>
        </row>
        <row r="7160">
          <cell r="B7160" t="str">
            <v>BFA0000129</v>
          </cell>
          <cell r="C7160" t="str">
            <v>4.2*16十字槽盘头自攻螺钉</v>
          </cell>
        </row>
        <row r="7161">
          <cell r="B7161" t="str">
            <v>BFA0000129</v>
          </cell>
          <cell r="C7161" t="str">
            <v>4.2*16十字槽盘头自攻螺钉</v>
          </cell>
        </row>
        <row r="7162">
          <cell r="B7162" t="str">
            <v>BFA0000520</v>
          </cell>
          <cell r="C7162" t="str">
            <v>φ10高强弹垫(黑)</v>
          </cell>
        </row>
        <row r="7163">
          <cell r="B7163" t="str">
            <v>TAT0000080</v>
          </cell>
          <cell r="C7163" t="str">
            <v>（306）80*30*1500条形码</v>
          </cell>
        </row>
        <row r="7164">
          <cell r="B7164" t="str">
            <v>TMA0000564</v>
          </cell>
          <cell r="C7164" t="str">
            <v>（306）条形码5*3</v>
          </cell>
        </row>
        <row r="7165">
          <cell r="B7165" t="str">
            <v>BFA0010100</v>
          </cell>
          <cell r="C7165" t="str">
            <v>开口销2.5*16</v>
          </cell>
        </row>
        <row r="7166">
          <cell r="B7166" t="str">
            <v>TAT0000080</v>
          </cell>
          <cell r="C7166" t="str">
            <v>（306）80*30*1500条形码</v>
          </cell>
        </row>
        <row r="7167">
          <cell r="B7167" t="str">
            <v>BFA0000520</v>
          </cell>
          <cell r="C7167" t="str">
            <v>φ10高强弹垫(黑)</v>
          </cell>
        </row>
        <row r="7168">
          <cell r="B7168" t="str">
            <v>BFA0000564</v>
          </cell>
          <cell r="C7168" t="str">
            <v>十字槽盘头自攻螺钉</v>
          </cell>
        </row>
        <row r="7169">
          <cell r="B7169" t="str">
            <v>TMA0000372</v>
          </cell>
          <cell r="C7169" t="str">
            <v>24V商标</v>
          </cell>
        </row>
        <row r="7170">
          <cell r="B7170" t="str">
            <v>TMA0000373</v>
          </cell>
          <cell r="C7170" t="str">
            <v>12V商标</v>
          </cell>
        </row>
        <row r="7171">
          <cell r="B7171" t="str">
            <v>TSY0010185</v>
          </cell>
          <cell r="C7171" t="str">
            <v>M1245灰色缝纫线30#</v>
          </cell>
        </row>
        <row r="7172">
          <cell r="B7172" t="str">
            <v>BFA0000009</v>
          </cell>
          <cell r="C7172" t="str">
            <v>弹簧垫圈</v>
          </cell>
        </row>
        <row r="7173">
          <cell r="B7173" t="str">
            <v>BFA0000009</v>
          </cell>
          <cell r="C7173" t="str">
            <v>弹簧垫圈</v>
          </cell>
        </row>
        <row r="7174">
          <cell r="B7174" t="str">
            <v>TAT0000082</v>
          </cell>
          <cell r="C7174" t="str">
            <v>60*40*1000条形码</v>
          </cell>
        </row>
        <row r="7175">
          <cell r="B7175" t="str">
            <v>TAT0000082</v>
          </cell>
          <cell r="C7175" t="str">
            <v>60*40*1000条形码</v>
          </cell>
        </row>
        <row r="7176">
          <cell r="B7176" t="str">
            <v>BFA0000206</v>
          </cell>
          <cell r="C7176" t="str">
            <v>元机自攻钉3*16</v>
          </cell>
        </row>
        <row r="7177">
          <cell r="B7177" t="str">
            <v>BFA0010075</v>
          </cell>
          <cell r="C7177" t="str">
            <v>十字槽盘头自攻螺钉</v>
          </cell>
        </row>
        <row r="7178">
          <cell r="B7178" t="str">
            <v>BFA0000206</v>
          </cell>
          <cell r="C7178" t="str">
            <v>元机自攻钉3*16</v>
          </cell>
        </row>
        <row r="7179">
          <cell r="B7179" t="str">
            <v>BFA0000395</v>
          </cell>
          <cell r="C7179" t="str">
            <v>焊接六角螺母M5</v>
          </cell>
        </row>
        <row r="7180">
          <cell r="B7180" t="str">
            <v>TMA0000314</v>
          </cell>
          <cell r="C7180" t="str">
            <v>20*20气泡袋</v>
          </cell>
        </row>
        <row r="7181">
          <cell r="B7181" t="str">
            <v>BFA0000005</v>
          </cell>
          <cell r="C7181" t="str">
            <v>开口型扁圆头抽芯铆钉</v>
          </cell>
        </row>
        <row r="7182">
          <cell r="B7182" t="str">
            <v>BFA0000005</v>
          </cell>
          <cell r="C7182" t="str">
            <v>开口型扁圆头抽芯铆钉</v>
          </cell>
        </row>
        <row r="7183">
          <cell r="B7183" t="str">
            <v>BFA0000497</v>
          </cell>
          <cell r="C7183" t="str">
            <v>φ4*8PT大扁头十字头螺丝</v>
          </cell>
        </row>
        <row r="7184">
          <cell r="B7184" t="str">
            <v>BFA0000504</v>
          </cell>
          <cell r="C7184" t="str">
            <v>ST4.2*9.5十字圆头自攻钉</v>
          </cell>
        </row>
        <row r="7185">
          <cell r="B7185" t="str">
            <v>BFA0000497</v>
          </cell>
          <cell r="C7185" t="str">
            <v>φ4*8PT大扁头十字头螺丝</v>
          </cell>
        </row>
        <row r="7186">
          <cell r="B7186" t="str">
            <v>BFA0000504</v>
          </cell>
          <cell r="C7186" t="str">
            <v>ST4.2*9.5十字圆头自攻钉</v>
          </cell>
        </row>
        <row r="7187">
          <cell r="B7187" t="str">
            <v>TMA0000193</v>
          </cell>
          <cell r="C7187" t="str">
            <v>窄胶带</v>
          </cell>
        </row>
        <row r="7188">
          <cell r="B7188" t="str">
            <v>TMA0000012</v>
          </cell>
          <cell r="C7188" t="str">
            <v>条形码(80*20标签)</v>
          </cell>
        </row>
        <row r="7189">
          <cell r="B7189" t="str">
            <v>TMA0000184</v>
          </cell>
          <cell r="C7189" t="str">
            <v>福田标条形码</v>
          </cell>
        </row>
        <row r="7190">
          <cell r="B7190" t="str">
            <v>TMA0000012</v>
          </cell>
          <cell r="C7190" t="str">
            <v>条形码(80*20标签)</v>
          </cell>
        </row>
        <row r="7191">
          <cell r="B7191" t="str">
            <v>BFA0000685</v>
          </cell>
          <cell r="C7191" t="str">
            <v>开口销3*20</v>
          </cell>
        </row>
        <row r="7192">
          <cell r="B7192" t="str">
            <v>BFA0000489</v>
          </cell>
          <cell r="C7192" t="str">
            <v>M3*12面板钉</v>
          </cell>
        </row>
        <row r="7193">
          <cell r="B7193" t="str">
            <v>BFA0000489</v>
          </cell>
          <cell r="C7193" t="str">
            <v>M3*12面板钉</v>
          </cell>
        </row>
        <row r="7194">
          <cell r="B7194" t="str">
            <v>TMA0000507</v>
          </cell>
          <cell r="C7194" t="str">
            <v>标签纸</v>
          </cell>
        </row>
        <row r="7195">
          <cell r="B7195" t="str">
            <v>BFA0000420</v>
          </cell>
          <cell r="C7195" t="str">
            <v>Φ8平垫</v>
          </cell>
        </row>
        <row r="7196">
          <cell r="B7196" t="str">
            <v>BFA0000420</v>
          </cell>
          <cell r="C7196" t="str">
            <v>Φ8平垫</v>
          </cell>
        </row>
        <row r="7197">
          <cell r="B7197" t="str">
            <v>BFA0000276</v>
          </cell>
          <cell r="C7197" t="str">
            <v>3.5*16沉头自攻螺钉</v>
          </cell>
        </row>
        <row r="7198">
          <cell r="B7198" t="str">
            <v>BFA0000276</v>
          </cell>
          <cell r="C7198" t="str">
            <v>3.5*16沉头自攻螺钉</v>
          </cell>
        </row>
        <row r="7199">
          <cell r="B7199" t="str">
            <v>SHT0000637</v>
          </cell>
          <cell r="C7199" t="str">
            <v>条形码白</v>
          </cell>
        </row>
        <row r="7200">
          <cell r="B7200" t="str">
            <v>BFA0000468</v>
          </cell>
          <cell r="C7200" t="str">
            <v>ST3.5*9.5自攻螺钉</v>
          </cell>
        </row>
        <row r="7201">
          <cell r="B7201" t="str">
            <v>BFA0000435</v>
          </cell>
          <cell r="C7201" t="str">
            <v>平垫(黑色）φ8</v>
          </cell>
        </row>
        <row r="7202">
          <cell r="B7202" t="str">
            <v>BFA0000435</v>
          </cell>
          <cell r="C7202" t="str">
            <v>平垫(黑色）φ8</v>
          </cell>
        </row>
        <row r="7203">
          <cell r="B7203" t="str">
            <v>BFA0000468</v>
          </cell>
          <cell r="C7203" t="str">
            <v>ST3.5*9.5自攻螺钉</v>
          </cell>
        </row>
        <row r="7204">
          <cell r="B7204" t="str">
            <v>BFA0000434</v>
          </cell>
          <cell r="C7204" t="str">
            <v>弹垫（Ф8)彩</v>
          </cell>
        </row>
        <row r="7205">
          <cell r="B7205" t="str">
            <v>BFA0000434</v>
          </cell>
          <cell r="C7205" t="str">
            <v>弹垫（Ф8)彩</v>
          </cell>
        </row>
        <row r="7206">
          <cell r="B7206" t="str">
            <v>BFA0000434</v>
          </cell>
          <cell r="C7206" t="str">
            <v>弹垫（Ф8)彩</v>
          </cell>
        </row>
        <row r="7207">
          <cell r="B7207" t="str">
            <v>DCL0000280</v>
          </cell>
          <cell r="C7207" t="str">
            <v>5 钢珠</v>
          </cell>
        </row>
        <row r="7208">
          <cell r="B7208" t="str">
            <v>BFA0000007</v>
          </cell>
          <cell r="C7208" t="str">
            <v>φ8平垫(黑色)</v>
          </cell>
        </row>
        <row r="7209">
          <cell r="B7209" t="str">
            <v>BFA0000007</v>
          </cell>
          <cell r="C7209" t="str">
            <v>φ8平垫(黑色)</v>
          </cell>
        </row>
        <row r="7210">
          <cell r="B7210" t="str">
            <v>BFA0000007</v>
          </cell>
          <cell r="C7210" t="str">
            <v>φ8平垫(黑色)</v>
          </cell>
        </row>
        <row r="7211">
          <cell r="B7211" t="str">
            <v>TMA0000512</v>
          </cell>
          <cell r="C7211" t="str">
            <v>45*15条形码（热敏纸）</v>
          </cell>
        </row>
        <row r="7212">
          <cell r="B7212" t="str">
            <v>TMA0000025</v>
          </cell>
          <cell r="C7212" t="str">
            <v>50*15标签</v>
          </cell>
        </row>
        <row r="7213">
          <cell r="B7213" t="str">
            <v>TMA0000278</v>
          </cell>
          <cell r="C7213" t="str">
            <v>28*20塑料袋</v>
          </cell>
        </row>
        <row r="7214">
          <cell r="B7214" t="str">
            <v>TMA0000281</v>
          </cell>
          <cell r="C7214" t="str">
            <v>20*40塑料袋</v>
          </cell>
        </row>
        <row r="7215">
          <cell r="B7215" t="str">
            <v>BFA0000852</v>
          </cell>
          <cell r="C7215" t="str">
            <v>5 钢珠</v>
          </cell>
        </row>
        <row r="7216">
          <cell r="B7216" t="str">
            <v>BFA0000841</v>
          </cell>
          <cell r="C7216" t="str">
            <v>（306）4*6沉头螺丝（彩）</v>
          </cell>
        </row>
        <row r="7217">
          <cell r="B7217" t="str">
            <v>BFA0000142</v>
          </cell>
          <cell r="C7217" t="str">
            <v>元机自攻2.9*9.5</v>
          </cell>
        </row>
        <row r="7218">
          <cell r="B7218" t="str">
            <v>BFA0000142</v>
          </cell>
          <cell r="C7218" t="str">
            <v>元机自攻2.9*9.5</v>
          </cell>
        </row>
        <row r="7219">
          <cell r="B7219" t="str">
            <v>BFA0000452</v>
          </cell>
          <cell r="C7219" t="str">
            <v>ST4*8十字自攻螺钉</v>
          </cell>
        </row>
        <row r="7220">
          <cell r="B7220" t="str">
            <v>BFA0000840</v>
          </cell>
          <cell r="C7220" t="str">
            <v>4*8沉头</v>
          </cell>
        </row>
        <row r="7221">
          <cell r="B7221" t="str">
            <v>BFA0000752</v>
          </cell>
          <cell r="C7221" t="str">
            <v>开口销2.5*16</v>
          </cell>
        </row>
        <row r="7222">
          <cell r="B7222" t="str">
            <v>BFA0000452</v>
          </cell>
          <cell r="C7222" t="str">
            <v>ST4*8十字自攻螺钉</v>
          </cell>
        </row>
        <row r="7223">
          <cell r="B7223" t="str">
            <v>BFA0000447</v>
          </cell>
          <cell r="C7223" t="str">
            <v>平机自攻3.5*13 白</v>
          </cell>
        </row>
        <row r="7224">
          <cell r="B7224" t="str">
            <v>BFA0000448</v>
          </cell>
          <cell r="C7224" t="str">
            <v>3.5*13扁头自攻钉</v>
          </cell>
        </row>
        <row r="7225">
          <cell r="B7225" t="str">
            <v>BFA0000843</v>
          </cell>
          <cell r="C7225" t="str">
            <v>4*10自攻</v>
          </cell>
        </row>
        <row r="7226">
          <cell r="B7226" t="str">
            <v>BFA0000447</v>
          </cell>
          <cell r="C7226" t="str">
            <v>平机自攻3.5*13 白</v>
          </cell>
        </row>
        <row r="7227">
          <cell r="B7227" t="str">
            <v>BFA0000448</v>
          </cell>
          <cell r="C7227" t="str">
            <v>3.5*13扁头自攻钉</v>
          </cell>
        </row>
        <row r="7228">
          <cell r="B7228" t="str">
            <v>BFA0000483</v>
          </cell>
          <cell r="C7228" t="str">
            <v>M4*8十字螺栓</v>
          </cell>
        </row>
        <row r="7229">
          <cell r="B7229" t="str">
            <v>BFA0000483</v>
          </cell>
          <cell r="C7229" t="str">
            <v>M4*8十字螺栓</v>
          </cell>
        </row>
        <row r="7230">
          <cell r="B7230" t="str">
            <v>BFA0000008</v>
          </cell>
          <cell r="C7230" t="str">
            <v>φ8弹簧垫(黑色)</v>
          </cell>
        </row>
        <row r="7231">
          <cell r="B7231" t="str">
            <v>BFA0000008</v>
          </cell>
          <cell r="C7231" t="str">
            <v>φ8弹簧垫(黑色)</v>
          </cell>
        </row>
        <row r="7232">
          <cell r="B7232" t="str">
            <v>BFA0000008</v>
          </cell>
          <cell r="C7232" t="str">
            <v>φ8弹簧垫(黑色)</v>
          </cell>
        </row>
        <row r="7233">
          <cell r="B7233" t="str">
            <v>BFA0000486</v>
          </cell>
          <cell r="C7233" t="str">
            <v>3*10自攻螺丝</v>
          </cell>
        </row>
        <row r="7234">
          <cell r="B7234" t="str">
            <v>BFA0000486</v>
          </cell>
          <cell r="C7234" t="str">
            <v>3*10自攻螺丝</v>
          </cell>
        </row>
        <row r="7235">
          <cell r="B7235" t="str">
            <v>BFA0000333</v>
          </cell>
          <cell r="C7235" t="str">
            <v>2*30开口销</v>
          </cell>
        </row>
        <row r="7236">
          <cell r="B7236" t="str">
            <v>REM0001822</v>
          </cell>
          <cell r="C7236" t="str">
            <v>￠6护管</v>
          </cell>
        </row>
        <row r="7237">
          <cell r="B7237" t="str">
            <v>SCS0004050</v>
          </cell>
          <cell r="C7237" t="str">
            <v>B40L四六分塞盖</v>
          </cell>
        </row>
        <row r="7238">
          <cell r="B7238" t="str">
            <v>BFA0000449</v>
          </cell>
          <cell r="C7238" t="str">
            <v>ST3*8十字自攻螺钉</v>
          </cell>
        </row>
        <row r="7239">
          <cell r="B7239" t="str">
            <v>BFA0000451</v>
          </cell>
          <cell r="C7239" t="str">
            <v>M3*12十一字螺栓</v>
          </cell>
        </row>
        <row r="7240">
          <cell r="B7240" t="str">
            <v>BFA0000449</v>
          </cell>
          <cell r="C7240" t="str">
            <v>ST3*8十字自攻螺钉</v>
          </cell>
        </row>
        <row r="7241">
          <cell r="B7241" t="str">
            <v>BFA0000451</v>
          </cell>
          <cell r="C7241" t="str">
            <v>M3*12十一字螺栓</v>
          </cell>
        </row>
        <row r="7242">
          <cell r="B7242" t="str">
            <v>BFA0000494</v>
          </cell>
          <cell r="C7242" t="str">
            <v>φ6大平垫</v>
          </cell>
        </row>
        <row r="7243">
          <cell r="B7243" t="str">
            <v>BFA0000494</v>
          </cell>
          <cell r="C7243" t="str">
            <v>φ6大平垫</v>
          </cell>
        </row>
        <row r="7244">
          <cell r="B7244" t="str">
            <v>BFA0000161</v>
          </cell>
          <cell r="C7244" t="str">
            <v>M6平垫白锌</v>
          </cell>
        </row>
        <row r="7245">
          <cell r="B7245" t="str">
            <v>BFA0000161</v>
          </cell>
          <cell r="C7245" t="str">
            <v>M6平垫白锌</v>
          </cell>
        </row>
        <row r="7246">
          <cell r="B7246" t="str">
            <v>BFA0000298</v>
          </cell>
          <cell r="C7246" t="str">
            <v>M5外六角螺母</v>
          </cell>
        </row>
        <row r="7247">
          <cell r="B7247" t="str">
            <v>BFA0000298</v>
          </cell>
          <cell r="C7247" t="str">
            <v>M5外六角螺母</v>
          </cell>
        </row>
        <row r="7248">
          <cell r="B7248" t="str">
            <v>TSY0010055</v>
          </cell>
          <cell r="C7248" t="str">
            <v>M3069银灰色缝纫线Tex135</v>
          </cell>
        </row>
        <row r="7249">
          <cell r="B7249" t="str">
            <v>BFA0000298</v>
          </cell>
          <cell r="C7249" t="str">
            <v>M5外六角螺母</v>
          </cell>
        </row>
        <row r="7250">
          <cell r="B7250" t="str">
            <v>BFA0000260</v>
          </cell>
          <cell r="C7250" t="str">
            <v>∮6弹垫</v>
          </cell>
        </row>
        <row r="7251">
          <cell r="B7251" t="str">
            <v>BFA0000450</v>
          </cell>
          <cell r="C7251" t="str">
            <v>M3*8十一字螺栓</v>
          </cell>
        </row>
        <row r="7252">
          <cell r="B7252" t="str">
            <v>BFA0000491</v>
          </cell>
          <cell r="C7252" t="str">
            <v>∮6平垫</v>
          </cell>
        </row>
        <row r="7253">
          <cell r="B7253" t="str">
            <v>BFA0000491</v>
          </cell>
          <cell r="C7253" t="str">
            <v>∮6平垫</v>
          </cell>
        </row>
        <row r="7254">
          <cell r="B7254" t="str">
            <v>BFA0000260</v>
          </cell>
          <cell r="C7254" t="str">
            <v>∮6弹垫</v>
          </cell>
        </row>
        <row r="7255">
          <cell r="B7255" t="str">
            <v>BFA0000450</v>
          </cell>
          <cell r="C7255" t="str">
            <v>M3*8十一字螺栓</v>
          </cell>
        </row>
        <row r="7256">
          <cell r="B7256" t="str">
            <v>BFA0000491</v>
          </cell>
          <cell r="C7256" t="str">
            <v>∮6平垫</v>
          </cell>
        </row>
        <row r="7257">
          <cell r="B7257" t="str">
            <v>TSY0000083</v>
          </cell>
          <cell r="C7257" t="str">
            <v>M2553米色缝纫线</v>
          </cell>
        </row>
        <row r="7258">
          <cell r="B7258" t="str">
            <v>TSY0000428</v>
          </cell>
          <cell r="C7258" t="str">
            <v>M2886灰色明线20＃3</v>
          </cell>
        </row>
        <row r="7259">
          <cell r="B7259" t="str">
            <v>TSY0000431</v>
          </cell>
          <cell r="C7259" t="str">
            <v>H01129蓝色丝光线20#3</v>
          </cell>
        </row>
        <row r="7260">
          <cell r="B7260" t="str">
            <v>TSY0000693</v>
          </cell>
          <cell r="C7260" t="str">
            <v>FAWML5012棕色丝光线20#/3</v>
          </cell>
        </row>
        <row r="7261">
          <cell r="B7261" t="str">
            <v>TSY0000857</v>
          </cell>
          <cell r="C7261" t="str">
            <v>黑丝线</v>
          </cell>
        </row>
        <row r="7262">
          <cell r="B7262" t="str">
            <v>TSY0000867</v>
          </cell>
          <cell r="C7262" t="str">
            <v>浅黄平缝线40#/3</v>
          </cell>
        </row>
        <row r="7263">
          <cell r="B7263" t="str">
            <v>TSY0010148</v>
          </cell>
          <cell r="C7263" t="str">
            <v>棕色M1029</v>
          </cell>
        </row>
        <row r="7264">
          <cell r="B7264" t="str">
            <v>TSY0010162</v>
          </cell>
          <cell r="C7264" t="str">
            <v>缝纫线M3159黄色</v>
          </cell>
        </row>
        <row r="7265">
          <cell r="B7265" t="str">
            <v>TSY0010293</v>
          </cell>
          <cell r="C7265" t="str">
            <v>明线银色丝光线M3238</v>
          </cell>
        </row>
        <row r="7266">
          <cell r="B7266" t="str">
            <v>TSY0010332</v>
          </cell>
          <cell r="C7266" t="str">
            <v>缝线</v>
          </cell>
        </row>
        <row r="7267">
          <cell r="B7267" t="str">
            <v>TSY0010333</v>
          </cell>
          <cell r="C7267" t="str">
            <v>黑色缝纫线M1003</v>
          </cell>
        </row>
        <row r="7268">
          <cell r="B7268" t="str">
            <v>TSY0010393</v>
          </cell>
          <cell r="C7268" t="str">
            <v>红色明线缝纫线M1135</v>
          </cell>
        </row>
        <row r="7269">
          <cell r="B7269" t="str">
            <v>TSY0010516</v>
          </cell>
          <cell r="C7269" t="str">
            <v>缝纫线</v>
          </cell>
        </row>
        <row r="7270">
          <cell r="B7270" t="str">
            <v>SHT0000486</v>
          </cell>
          <cell r="C7270" t="str">
            <v>H4下卧铺护网挂点</v>
          </cell>
        </row>
        <row r="7271">
          <cell r="B7271" t="str">
            <v>BFA0000847</v>
          </cell>
          <cell r="C7271" t="str">
            <v>M4螺母</v>
          </cell>
        </row>
        <row r="7272">
          <cell r="B7272" t="str">
            <v>TSY0000030</v>
          </cell>
          <cell r="C7272" t="str">
            <v>潍坊3C标识I140327</v>
          </cell>
        </row>
        <row r="7273">
          <cell r="B7273" t="str">
            <v>TSY0000329</v>
          </cell>
          <cell r="C7273" t="str">
            <v>北京3C标识I090011</v>
          </cell>
        </row>
        <row r="7274">
          <cell r="B7274" t="str">
            <v>TSY0000779</v>
          </cell>
          <cell r="C7274" t="str">
            <v>天津3C标识I112116</v>
          </cell>
        </row>
        <row r="7275">
          <cell r="B7275" t="str">
            <v>TSY0000878</v>
          </cell>
          <cell r="C7275" t="str">
            <v>3C标识布标</v>
          </cell>
        </row>
        <row r="7276">
          <cell r="B7276" t="str">
            <v>BFA0000231</v>
          </cell>
          <cell r="C7276" t="str">
            <v>M3螺母</v>
          </cell>
        </row>
        <row r="7277">
          <cell r="B7277" t="str">
            <v>BFA0000231</v>
          </cell>
          <cell r="C7277" t="str">
            <v>M3螺母</v>
          </cell>
        </row>
        <row r="7278">
          <cell r="B7278" t="str">
            <v>TSY0010056</v>
          </cell>
          <cell r="C7278" t="str">
            <v>暗线黑色涤纶线M1003</v>
          </cell>
        </row>
        <row r="7279">
          <cell r="B7279" t="str">
            <v>TSY0000474</v>
          </cell>
          <cell r="C7279" t="str">
            <v>灰色丝光线30#0079A</v>
          </cell>
        </row>
        <row r="7280">
          <cell r="B7280" t="str">
            <v>BFA0000574</v>
          </cell>
          <cell r="C7280" t="str">
            <v>￠5平垫</v>
          </cell>
        </row>
        <row r="7281">
          <cell r="B7281" t="str">
            <v>BFA0000001</v>
          </cell>
          <cell r="C7281" t="str">
            <v>C型钉</v>
          </cell>
        </row>
        <row r="7282">
          <cell r="B7282" t="str">
            <v>BFA0000001</v>
          </cell>
          <cell r="C7282" t="str">
            <v>C型钉</v>
          </cell>
        </row>
        <row r="7283">
          <cell r="B7283" t="str">
            <v>BFA0000574</v>
          </cell>
          <cell r="C7283" t="str">
            <v>￠5平垫</v>
          </cell>
        </row>
        <row r="7284">
          <cell r="B7284" t="str">
            <v>BFA0000419</v>
          </cell>
          <cell r="C7284" t="str">
            <v>弹垫（Ф5)</v>
          </cell>
        </row>
        <row r="7285">
          <cell r="B7285" t="str">
            <v>BFA0000419</v>
          </cell>
          <cell r="C7285" t="str">
            <v>弹垫（Ф5)</v>
          </cell>
        </row>
        <row r="7286">
          <cell r="B7286" t="str">
            <v>BFA0000465</v>
          </cell>
          <cell r="C7286" t="str">
            <v>∮4弹垫</v>
          </cell>
        </row>
        <row r="7287">
          <cell r="B7287" t="str">
            <v>BFA0000465</v>
          </cell>
          <cell r="C7287" t="str">
            <v>∮4弹垫</v>
          </cell>
        </row>
        <row r="7288">
          <cell r="B7288" t="str">
            <v>TMA0000174</v>
          </cell>
          <cell r="C7288" t="str">
            <v>皮筋</v>
          </cell>
        </row>
        <row r="7289">
          <cell r="B7289" t="str">
            <v>TSY0000324</v>
          </cell>
          <cell r="C7289" t="str">
            <v>黑色涤纶线20S/3</v>
          </cell>
        </row>
        <row r="7290">
          <cell r="B7290" t="str">
            <v>TSY0000335</v>
          </cell>
          <cell r="C7290" t="str">
            <v>T1深灰色纯涤纶线20#3</v>
          </cell>
        </row>
        <row r="7291">
          <cell r="B7291" t="str">
            <v>TSY0000375</v>
          </cell>
          <cell r="C7291" t="str">
            <v>M3038棕色缝纫线20#</v>
          </cell>
        </row>
        <row r="7292">
          <cell r="B7292" t="str">
            <v>TSY0000078</v>
          </cell>
          <cell r="C7292" t="str">
            <v>包缝线40#2</v>
          </cell>
        </row>
        <row r="7293">
          <cell r="B7293" t="str">
            <v>BEC0000047</v>
          </cell>
          <cell r="C7293" t="str">
            <v>出口捷运铜插头</v>
          </cell>
        </row>
        <row r="7294">
          <cell r="B7294" t="str">
            <v>RCA0000030</v>
          </cell>
          <cell r="C7294" t="str">
            <v>左前围扶手及铰链总成</v>
          </cell>
        </row>
        <row r="7295">
          <cell r="B7295" t="str">
            <v>RCA0000119</v>
          </cell>
          <cell r="C7295" t="str">
            <v>M31RB后牌照装饰板(亮银)</v>
          </cell>
        </row>
        <row r="7296">
          <cell r="B7296" t="str">
            <v>RCA0000120</v>
          </cell>
          <cell r="C7296" t="str">
            <v>M31RB后排罩手扣(亮银)</v>
          </cell>
        </row>
        <row r="7297">
          <cell r="B7297" t="str">
            <v>RCA0000173</v>
          </cell>
          <cell r="C7297" t="str">
            <v>老标准大铰链右</v>
          </cell>
        </row>
        <row r="7298">
          <cell r="B7298" t="str">
            <v>RCA0000189</v>
          </cell>
          <cell r="C7298" t="str">
            <v>扶手</v>
          </cell>
        </row>
        <row r="7299">
          <cell r="B7299" t="str">
            <v>RCA0000192</v>
          </cell>
          <cell r="C7299" t="str">
            <v>扶手</v>
          </cell>
        </row>
        <row r="7300">
          <cell r="B7300" t="str">
            <v>RCA0000193</v>
          </cell>
          <cell r="C7300" t="str">
            <v>扶手</v>
          </cell>
        </row>
        <row r="7301">
          <cell r="B7301" t="str">
            <v>RCA0000195</v>
          </cell>
          <cell r="C7301" t="str">
            <v>扶手</v>
          </cell>
        </row>
        <row r="7302">
          <cell r="B7302" t="str">
            <v>RCA0000196</v>
          </cell>
          <cell r="C7302" t="str">
            <v>扶手</v>
          </cell>
        </row>
        <row r="7303">
          <cell r="B7303" t="str">
            <v>RCA0000197</v>
          </cell>
          <cell r="C7303" t="str">
            <v>扶手</v>
          </cell>
        </row>
        <row r="7304">
          <cell r="B7304" t="str">
            <v>RCA0000198</v>
          </cell>
          <cell r="C7304" t="str">
            <v>扶手</v>
          </cell>
        </row>
        <row r="7305">
          <cell r="B7305" t="str">
            <v>RCA0000208</v>
          </cell>
          <cell r="C7305" t="str">
            <v>塑料螺母</v>
          </cell>
        </row>
        <row r="7306">
          <cell r="B7306" t="str">
            <v>RCA0000210</v>
          </cell>
          <cell r="C7306" t="str">
            <v>支架</v>
          </cell>
        </row>
        <row r="7307">
          <cell r="B7307" t="str">
            <v>REM0000136</v>
          </cell>
          <cell r="C7307" t="str">
            <v>C35DB面罩心悦蓝左</v>
          </cell>
        </row>
        <row r="7308">
          <cell r="B7308" t="str">
            <v>REM0000138</v>
          </cell>
          <cell r="C7308" t="str">
            <v>C35DB面罩(魅力橙)左</v>
          </cell>
        </row>
        <row r="7309">
          <cell r="B7309" t="str">
            <v>REM0000139</v>
          </cell>
          <cell r="C7309" t="str">
            <v>C35DB面罩凛冽青左</v>
          </cell>
        </row>
        <row r="7310">
          <cell r="B7310" t="str">
            <v>REM0000145</v>
          </cell>
          <cell r="C7310" t="str">
            <v>C35DB镜片托左</v>
          </cell>
        </row>
        <row r="7311">
          <cell r="B7311" t="str">
            <v>REM0000146</v>
          </cell>
          <cell r="C7311" t="str">
            <v>C35DB卡框左</v>
          </cell>
        </row>
        <row r="7312">
          <cell r="B7312" t="str">
            <v>REM0000149</v>
          </cell>
          <cell r="C7312" t="str">
            <v>C35DB手折基板左</v>
          </cell>
        </row>
        <row r="7313">
          <cell r="B7313" t="str">
            <v>REM0000150</v>
          </cell>
          <cell r="C7313" t="str">
            <v>C35DB三角护罩左</v>
          </cell>
        </row>
        <row r="7314">
          <cell r="B7314" t="str">
            <v>REM0000151</v>
          </cell>
          <cell r="C7314" t="str">
            <v>C35DB护罩盖板左</v>
          </cell>
        </row>
        <row r="7315">
          <cell r="B7315" t="str">
            <v>REM0000168</v>
          </cell>
          <cell r="C7315" t="str">
            <v>C35DB面罩心悦蓝右</v>
          </cell>
        </row>
        <row r="7316">
          <cell r="B7316" t="str">
            <v>REM0000171</v>
          </cell>
          <cell r="C7316" t="str">
            <v>C35DB面罩凛冽青右</v>
          </cell>
        </row>
        <row r="7317">
          <cell r="B7317" t="str">
            <v>REM0000177</v>
          </cell>
          <cell r="C7317" t="str">
            <v>C35DB镜片托右</v>
          </cell>
        </row>
        <row r="7318">
          <cell r="B7318" t="str">
            <v>REM0000181</v>
          </cell>
          <cell r="C7318" t="str">
            <v>C35DB手折基板右</v>
          </cell>
        </row>
        <row r="7319">
          <cell r="B7319" t="str">
            <v>REM0000196</v>
          </cell>
          <cell r="C7319" t="str">
            <v>C35DB中配左后视镜大漠金</v>
          </cell>
        </row>
        <row r="7320">
          <cell r="B7320" t="str">
            <v>REM0000199</v>
          </cell>
          <cell r="C7320" t="str">
            <v>C35DB电折基板左</v>
          </cell>
        </row>
        <row r="7321">
          <cell r="B7321" t="str">
            <v>REM0000207</v>
          </cell>
          <cell r="C7321" t="str">
            <v>C35DB中配右后视镜大漠金</v>
          </cell>
        </row>
        <row r="7322">
          <cell r="B7322" t="str">
            <v>REM0000307</v>
          </cell>
          <cell r="C7322" t="str">
            <v>江淮左上座</v>
          </cell>
        </row>
        <row r="7323">
          <cell r="B7323" t="str">
            <v>REM0000331</v>
          </cell>
          <cell r="C7323" t="str">
            <v>一汽MV3附视镜垫块(喷涂)</v>
          </cell>
        </row>
        <row r="7324">
          <cell r="B7324" t="str">
            <v>REM0000332</v>
          </cell>
          <cell r="C7324" t="str">
            <v>一汽MV3俯视镜垫块密封垫</v>
          </cell>
        </row>
        <row r="7325">
          <cell r="B7325" t="str">
            <v>REM0000415</v>
          </cell>
          <cell r="C7325" t="str">
            <v>ETX改型接插件</v>
          </cell>
        </row>
        <row r="7326">
          <cell r="B7326" t="str">
            <v>REM0000660</v>
          </cell>
          <cell r="C7326" t="str">
            <v>江淮右上支架B</v>
          </cell>
        </row>
        <row r="7327">
          <cell r="B7327" t="str">
            <v>REM0000662</v>
          </cell>
          <cell r="C7327" t="str">
            <v>江淮右上支架A</v>
          </cell>
        </row>
        <row r="7328">
          <cell r="B7328" t="str">
            <v>REM0000792</v>
          </cell>
          <cell r="C7328" t="str">
            <v>C33DB面罩靓蓝左</v>
          </cell>
        </row>
        <row r="7329">
          <cell r="B7329" t="str">
            <v>REM0000797</v>
          </cell>
          <cell r="C7329" t="str">
            <v>C33DB面罩激情橙左</v>
          </cell>
        </row>
        <row r="7330">
          <cell r="B7330" t="str">
            <v>REM0000819</v>
          </cell>
          <cell r="C7330" t="str">
            <v>C33DB面罩靓蓝右</v>
          </cell>
        </row>
        <row r="7331">
          <cell r="B7331" t="str">
            <v>REM0000823</v>
          </cell>
          <cell r="C7331" t="str">
            <v>C33DB面罩激情橙右</v>
          </cell>
        </row>
        <row r="7332">
          <cell r="B7332" t="str">
            <v>REM0000828</v>
          </cell>
          <cell r="C7332" t="str">
            <v>C33DB面罩珠光白右</v>
          </cell>
        </row>
        <row r="7333">
          <cell r="B7333" t="str">
            <v>REM0000829</v>
          </cell>
          <cell r="C7333" t="str">
            <v>C33DB面罩丹霞红右</v>
          </cell>
        </row>
        <row r="7334">
          <cell r="B7334" t="str">
            <v>REM0000845</v>
          </cell>
          <cell r="C7334" t="str">
            <v>M50N导光条</v>
          </cell>
        </row>
        <row r="7335">
          <cell r="B7335" t="str">
            <v>REM0000863</v>
          </cell>
          <cell r="C7335" t="str">
            <v>M50N右灯体</v>
          </cell>
        </row>
        <row r="7336">
          <cell r="B7336" t="str">
            <v>REM0000872</v>
          </cell>
          <cell r="C7336" t="str">
            <v>M50N下压盖右</v>
          </cell>
        </row>
        <row r="7337">
          <cell r="B7337" t="str">
            <v>REM0001377</v>
          </cell>
          <cell r="C7337" t="str">
            <v>M50N高配后视镜左格林兰白</v>
          </cell>
        </row>
        <row r="7338">
          <cell r="B7338" t="str">
            <v>REM0001545</v>
          </cell>
          <cell r="C7338" t="str">
            <v>德龙大保护盖（80）</v>
          </cell>
        </row>
        <row r="7339">
          <cell r="B7339" t="str">
            <v>REM0001548</v>
          </cell>
          <cell r="C7339" t="str">
            <v>德龙大保护盖右（205）</v>
          </cell>
        </row>
        <row r="7340">
          <cell r="B7340" t="str">
            <v>REM0002012</v>
          </cell>
          <cell r="C7340" t="str">
            <v>F1695大镜体</v>
          </cell>
        </row>
        <row r="7341">
          <cell r="B7341" t="str">
            <v>REM0002026</v>
          </cell>
          <cell r="C7341" t="str">
            <v>1780加长左后视镜</v>
          </cell>
        </row>
        <row r="7342">
          <cell r="B7342" t="str">
            <v>REM0002061</v>
          </cell>
          <cell r="C7342" t="str">
            <v>北奔左置车左后视镜</v>
          </cell>
        </row>
        <row r="7343">
          <cell r="B7343" t="str">
            <v>REM0002062</v>
          </cell>
          <cell r="C7343" t="str">
            <v>北奔左置车右后视镜</v>
          </cell>
        </row>
        <row r="7344">
          <cell r="B7344" t="str">
            <v>REM0002527</v>
          </cell>
          <cell r="C7344" t="str">
            <v>骑兵右后视镜</v>
          </cell>
        </row>
        <row r="7345">
          <cell r="B7345" t="str">
            <v>REM0002533</v>
          </cell>
          <cell r="C7345" t="str">
            <v>奥铃左后视镜</v>
          </cell>
        </row>
        <row r="7346">
          <cell r="B7346" t="str">
            <v>REM0002534</v>
          </cell>
          <cell r="C7346" t="str">
            <v>奥铃右后视镜</v>
          </cell>
        </row>
        <row r="7347">
          <cell r="B7347" t="str">
            <v>REM0002537</v>
          </cell>
          <cell r="C7347" t="str">
            <v>1780左后视镜</v>
          </cell>
        </row>
        <row r="7348">
          <cell r="B7348" t="str">
            <v>REM0002538</v>
          </cell>
          <cell r="C7348" t="str">
            <v>1780右后视镜</v>
          </cell>
        </row>
        <row r="7349">
          <cell r="B7349" t="str">
            <v>REM0002549</v>
          </cell>
          <cell r="C7349" t="str">
            <v>奥铃出口左后视镜</v>
          </cell>
        </row>
        <row r="7350">
          <cell r="B7350" t="str">
            <v>REM0002550</v>
          </cell>
          <cell r="C7350" t="str">
            <v>奥铃出口右后视镜</v>
          </cell>
        </row>
        <row r="7351">
          <cell r="B7351" t="str">
            <v>REM0002557</v>
          </cell>
          <cell r="C7351" t="str">
            <v>时代H1右后视镜</v>
          </cell>
        </row>
        <row r="7352">
          <cell r="B7352" t="str">
            <v>REM0002735</v>
          </cell>
          <cell r="C7352" t="str">
            <v>德龙大镜片托</v>
          </cell>
        </row>
        <row r="7353">
          <cell r="B7353" t="str">
            <v>REM0002895</v>
          </cell>
          <cell r="C7353" t="str">
            <v>M50N高配后视镜左格林兰白</v>
          </cell>
        </row>
        <row r="7354">
          <cell r="B7354" t="str">
            <v>REM0002896</v>
          </cell>
          <cell r="C7354" t="str">
            <v>M50N高配后视镜右格林兰白</v>
          </cell>
        </row>
        <row r="7355">
          <cell r="B7355" t="str">
            <v>REM0002929</v>
          </cell>
          <cell r="C7355" t="str">
            <v>N07国标广角镜片左</v>
          </cell>
        </row>
        <row r="7356">
          <cell r="B7356" t="str">
            <v>REM0002930</v>
          </cell>
          <cell r="C7356" t="str">
            <v>N07国标广角镜片右</v>
          </cell>
        </row>
        <row r="7357">
          <cell r="B7357" t="str">
            <v>REM0003398</v>
          </cell>
          <cell r="C7357" t="str">
            <v>B40加热片线束(红黄)1</v>
          </cell>
        </row>
        <row r="7358">
          <cell r="B7358" t="str">
            <v>REM0003399</v>
          </cell>
          <cell r="C7358" t="str">
            <v>B40加热片线束(红绿)2</v>
          </cell>
        </row>
        <row r="7359">
          <cell r="B7359" t="str">
            <v>REM0003402</v>
          </cell>
          <cell r="C7359" t="str">
            <v>欧马可左后视镜阿拉伯</v>
          </cell>
        </row>
        <row r="7360">
          <cell r="B7360" t="str">
            <v>REM0003403</v>
          </cell>
          <cell r="C7360" t="str">
            <v>欧马可右后视镜阿拉伯</v>
          </cell>
        </row>
        <row r="7361">
          <cell r="B7361" t="str">
            <v>REM0003436</v>
          </cell>
          <cell r="C7361" t="str">
            <v>蒙派克固定卡扣（小）</v>
          </cell>
        </row>
        <row r="7362">
          <cell r="B7362" t="str">
            <v>REM0010290</v>
          </cell>
          <cell r="C7362" t="str">
            <v>B40L三角座亚光黑右</v>
          </cell>
        </row>
        <row r="7363">
          <cell r="B7363" t="str">
            <v>RIM0000045</v>
          </cell>
          <cell r="C7363" t="str">
            <v>1B180-202室内镜</v>
          </cell>
        </row>
        <row r="7364">
          <cell r="B7364" t="str">
            <v>RIM0000109</v>
          </cell>
          <cell r="C7364" t="str">
            <v>后视镜L0823020002A0</v>
          </cell>
        </row>
        <row r="7365">
          <cell r="B7365" t="str">
            <v>RIM0000141</v>
          </cell>
          <cell r="C7365" t="str">
            <v>室内镜</v>
          </cell>
        </row>
        <row r="7366">
          <cell r="B7366" t="str">
            <v>RIM0000142</v>
          </cell>
          <cell r="C7366" t="str">
            <v>1029室内镜片</v>
          </cell>
        </row>
        <row r="7367">
          <cell r="B7367" t="str">
            <v>RIM0000145</v>
          </cell>
          <cell r="C7367" t="str">
            <v>1028室内镜片</v>
          </cell>
        </row>
        <row r="7368">
          <cell r="B7368" t="str">
            <v>RSM0000340</v>
          </cell>
          <cell r="C7368" t="str">
            <v>前下视镜</v>
          </cell>
        </row>
        <row r="7369">
          <cell r="B7369" t="str">
            <v>SHT0001467</v>
          </cell>
          <cell r="C7369" t="str">
            <v>M3000调仰角手柄可变阻尼</v>
          </cell>
        </row>
        <row r="7370">
          <cell r="B7370" t="str">
            <v>SLT0000792</v>
          </cell>
          <cell r="C7370" t="str">
            <v>M4杂物箱盖（棕灰色）</v>
          </cell>
        </row>
        <row r="7371">
          <cell r="B7371" t="str">
            <v>SLT0000793</v>
          </cell>
          <cell r="C7371" t="str">
            <v>M4杂物箱底（棕灰色）</v>
          </cell>
        </row>
        <row r="7372">
          <cell r="B7372" t="str">
            <v>TMA0000220</v>
          </cell>
          <cell r="C7372" t="str">
            <v>4005下视镜纸箱</v>
          </cell>
        </row>
        <row r="7373">
          <cell r="B7373" t="str">
            <v>TMI0000112</v>
          </cell>
          <cell r="C7373" t="str">
            <v>色粉7949</v>
          </cell>
        </row>
        <row r="7374">
          <cell r="B7374" t="str">
            <v>TMI0000115</v>
          </cell>
          <cell r="C7374" t="str">
            <v>TP30回收料</v>
          </cell>
        </row>
        <row r="7375">
          <cell r="B7375" t="str">
            <v>TMI0000116</v>
          </cell>
          <cell r="C7375" t="str">
            <v>TP15回收料</v>
          </cell>
        </row>
        <row r="7376">
          <cell r="B7376" t="str">
            <v>TMI0000117</v>
          </cell>
          <cell r="C7376" t="str">
            <v>苯领ABS回收料</v>
          </cell>
        </row>
        <row r="7377">
          <cell r="B7377" t="str">
            <v>TMI0000118</v>
          </cell>
          <cell r="C7377" t="str">
            <v>PA+GF45回收料</v>
          </cell>
        </row>
        <row r="7378">
          <cell r="B7378" t="str">
            <v>BCL0010004</v>
          </cell>
          <cell r="C7378" t="str">
            <v>扎带卡扣</v>
          </cell>
        </row>
        <row r="7379">
          <cell r="B7379" t="str">
            <v>BEC0010004</v>
          </cell>
          <cell r="C7379" t="str">
            <v>坐垫加热垫总成</v>
          </cell>
        </row>
        <row r="7380">
          <cell r="B7380" t="str">
            <v>BEC0010005</v>
          </cell>
          <cell r="C7380" t="str">
            <v>靠背加热垫总成</v>
          </cell>
        </row>
        <row r="7381">
          <cell r="B7381" t="str">
            <v>BEC0010152</v>
          </cell>
          <cell r="C7381" t="str">
            <v>坐垫风扇总成（含保护壳）</v>
          </cell>
        </row>
        <row r="7382">
          <cell r="B7382" t="str">
            <v>BEC0010153</v>
          </cell>
          <cell r="C7382" t="str">
            <v>靠背风扇总成(含保护壳)</v>
          </cell>
        </row>
        <row r="7383">
          <cell r="B7383" t="str">
            <v>BFA0000297</v>
          </cell>
          <cell r="C7383" t="str">
            <v>十字槽沉头螺钉</v>
          </cell>
        </row>
        <row r="7384">
          <cell r="B7384" t="str">
            <v>BFA0010070</v>
          </cell>
          <cell r="C7384" t="str">
            <v>橡胶垫固定垫片</v>
          </cell>
        </row>
        <row r="7385">
          <cell r="B7385" t="str">
            <v>BSP0000073</v>
          </cell>
          <cell r="C7385" t="str">
            <v>B40L弹簧</v>
          </cell>
        </row>
        <row r="7386">
          <cell r="B7386" t="str">
            <v>SBS0010149</v>
          </cell>
          <cell r="C7386" t="str">
            <v>窄车三排三人座骨架总成</v>
          </cell>
        </row>
        <row r="7387">
          <cell r="B7387" t="str">
            <v>SBS0010163</v>
          </cell>
          <cell r="C7387" t="str">
            <v>K1底座护盖（前）</v>
          </cell>
        </row>
        <row r="7388">
          <cell r="B7388" t="str">
            <v>SBS0010164</v>
          </cell>
          <cell r="C7388" t="str">
            <v>K1底座护盖（后）</v>
          </cell>
        </row>
        <row r="7389">
          <cell r="B7389" t="str">
            <v>SBS0010165</v>
          </cell>
          <cell r="C7389" t="str">
            <v>K1三点式安全带左</v>
          </cell>
        </row>
        <row r="7390">
          <cell r="B7390" t="str">
            <v>SBS0010251</v>
          </cell>
          <cell r="C7390" t="str">
            <v>K1宽车中间靠背护面总成</v>
          </cell>
        </row>
        <row r="7391">
          <cell r="B7391" t="str">
            <v>SBS0010252</v>
          </cell>
          <cell r="C7391" t="str">
            <v>K1宽车中间座垫护面总成</v>
          </cell>
        </row>
        <row r="7392">
          <cell r="B7392" t="str">
            <v>SCS0001394</v>
          </cell>
          <cell r="C7392" t="str">
            <v>副驾驶员靠背骨架总成</v>
          </cell>
        </row>
        <row r="7393">
          <cell r="B7393" t="str">
            <v>SCS0001399</v>
          </cell>
          <cell r="C7393" t="str">
            <v>主驾驶员靠背骨架总成</v>
          </cell>
        </row>
        <row r="7394">
          <cell r="B7394" t="str">
            <v>SCS0001445</v>
          </cell>
          <cell r="C7394" t="str">
            <v>副驾座骨架总成</v>
          </cell>
        </row>
        <row r="7395">
          <cell r="B7395" t="str">
            <v>SCS0001447</v>
          </cell>
          <cell r="C7395" t="str">
            <v>主驾座骨架总成</v>
          </cell>
        </row>
        <row r="7396">
          <cell r="B7396" t="str">
            <v>SCS0004305</v>
          </cell>
          <cell r="C7396" t="str">
            <v>B40L四分坐垫合棉无纺布</v>
          </cell>
        </row>
        <row r="7397">
          <cell r="B7397" t="str">
            <v>SCS0004317</v>
          </cell>
          <cell r="C7397" t="str">
            <v>靠背扶手支撑钢丝</v>
          </cell>
        </row>
        <row r="7398">
          <cell r="B7398" t="str">
            <v>SCS0004327</v>
          </cell>
          <cell r="C7398" t="str">
            <v>B40L六分坐垫合棉无纺布</v>
          </cell>
        </row>
        <row r="7399">
          <cell r="B7399" t="str">
            <v>SCS0004334</v>
          </cell>
          <cell r="C7399" t="str">
            <v>无纺布</v>
          </cell>
        </row>
        <row r="7400">
          <cell r="B7400" t="str">
            <v>SCS0005170</v>
          </cell>
          <cell r="C7400" t="str">
            <v>后排座椅坐垫面套</v>
          </cell>
        </row>
        <row r="7401">
          <cell r="B7401" t="str">
            <v>SCS0005181</v>
          </cell>
          <cell r="C7401" t="str">
            <v>C50出租车六分背护面</v>
          </cell>
        </row>
        <row r="7402">
          <cell r="B7402" t="str">
            <v>SCS0005185</v>
          </cell>
          <cell r="C7402" t="str">
            <v>C50出租车四分背护面</v>
          </cell>
        </row>
        <row r="7403">
          <cell r="B7403" t="str">
            <v>SHT0000541</v>
          </cell>
          <cell r="C7403" t="str">
            <v>副驾驶员靠背护面总成</v>
          </cell>
        </row>
        <row r="7404">
          <cell r="B7404" t="str">
            <v>SHT0000543</v>
          </cell>
          <cell r="C7404" t="str">
            <v>副驾驶员座垫护面总成</v>
          </cell>
        </row>
        <row r="7405">
          <cell r="B7405" t="str">
            <v>SHT0000626</v>
          </cell>
          <cell r="C7405" t="str">
            <v>下卧铺护面总成</v>
          </cell>
        </row>
        <row r="7406">
          <cell r="B7406" t="str">
            <v>SHT0000638</v>
          </cell>
          <cell r="C7406" t="str">
            <v>副驾驶员靠背护面总成</v>
          </cell>
        </row>
        <row r="7407">
          <cell r="B7407" t="str">
            <v>SHT0000639</v>
          </cell>
          <cell r="C7407" t="str">
            <v>副驾驶员座垫护面总成</v>
          </cell>
        </row>
        <row r="7408">
          <cell r="B7408" t="str">
            <v>SHT0000663</v>
          </cell>
          <cell r="C7408" t="str">
            <v>卧铺木板</v>
          </cell>
        </row>
        <row r="7409">
          <cell r="B7409" t="str">
            <v>SHT0000664</v>
          </cell>
          <cell r="C7409" t="str">
            <v>卧铺支撑架/扶手</v>
          </cell>
        </row>
        <row r="7410">
          <cell r="B7410" t="str">
            <v>SHT0000665</v>
          </cell>
          <cell r="C7410" t="str">
            <v>重卡加厚经济卧铺硬质棉</v>
          </cell>
        </row>
        <row r="7411">
          <cell r="B7411" t="str">
            <v>SHT0000666</v>
          </cell>
          <cell r="C7411" t="str">
            <v>卧铺加强板</v>
          </cell>
        </row>
        <row r="7412">
          <cell r="B7412" t="str">
            <v>SHT0000673</v>
          </cell>
          <cell r="C7412" t="str">
            <v>下卧铺护面总成</v>
          </cell>
        </row>
        <row r="7413">
          <cell r="B7413" t="str">
            <v>SHT0000679</v>
          </cell>
          <cell r="C7413" t="str">
            <v>中间座椅座垫护面总成</v>
          </cell>
        </row>
        <row r="7414">
          <cell r="B7414" t="str">
            <v>SHT0000680</v>
          </cell>
          <cell r="C7414" t="str">
            <v>中间座椅靠背护面总成</v>
          </cell>
        </row>
        <row r="7415">
          <cell r="B7415" t="str">
            <v>SHT0000681</v>
          </cell>
          <cell r="C7415" t="str">
            <v>下卧铺护面总成</v>
          </cell>
        </row>
        <row r="7416">
          <cell r="B7416" t="str">
            <v>SHT0000707</v>
          </cell>
          <cell r="C7416" t="str">
            <v>卧铺木板</v>
          </cell>
        </row>
        <row r="7417">
          <cell r="B7417" t="str">
            <v>SHT0000708</v>
          </cell>
          <cell r="C7417" t="str">
            <v>下卧铺护面总成</v>
          </cell>
        </row>
        <row r="7418">
          <cell r="B7418" t="str">
            <v>SHT0000709</v>
          </cell>
          <cell r="C7418" t="str">
            <v>重卡经济型卧铺硬质棉</v>
          </cell>
        </row>
        <row r="7419">
          <cell r="B7419" t="str">
            <v>SHT0000710</v>
          </cell>
          <cell r="C7419" t="str">
            <v>经济型H3卧铺总成护面(薄</v>
          </cell>
        </row>
        <row r="7420">
          <cell r="B7420" t="str">
            <v>SHT0000763</v>
          </cell>
          <cell r="C7420" t="str">
            <v>重卡中间座杂物箱黑</v>
          </cell>
        </row>
        <row r="7421">
          <cell r="B7421" t="str">
            <v>SHT0002736</v>
          </cell>
          <cell r="C7421" t="str">
            <v>H4正驾底座模块包装箱</v>
          </cell>
        </row>
        <row r="7422">
          <cell r="B7422" t="str">
            <v>SHT0010413</v>
          </cell>
          <cell r="C7422" t="str">
            <v>扶手安装支架总成</v>
          </cell>
        </row>
        <row r="7423">
          <cell r="B7423" t="str">
            <v>SHT0010616</v>
          </cell>
          <cell r="C7423" t="str">
            <v>副驾驶安全带卷收器总成</v>
          </cell>
        </row>
        <row r="7424">
          <cell r="B7424" t="str">
            <v>SHT0010743</v>
          </cell>
          <cell r="C7424" t="str">
            <v>安全带带扣总成</v>
          </cell>
        </row>
        <row r="7425">
          <cell r="B7425" t="str">
            <v>SHT0011066</v>
          </cell>
          <cell r="C7425" t="str">
            <v>靠背泡沫预埋钢丝2</v>
          </cell>
        </row>
        <row r="7426">
          <cell r="B7426" t="str">
            <v>SHT0011068</v>
          </cell>
          <cell r="C7426" t="str">
            <v>预埋钢丝D</v>
          </cell>
        </row>
        <row r="7427">
          <cell r="B7427" t="str">
            <v>SHT0011069</v>
          </cell>
          <cell r="C7427" t="str">
            <v>预埋钢丝E</v>
          </cell>
        </row>
        <row r="7428">
          <cell r="B7428" t="str">
            <v>SHT0011070</v>
          </cell>
          <cell r="C7428" t="str">
            <v>坐垫预埋钢丝A</v>
          </cell>
        </row>
        <row r="7429">
          <cell r="B7429" t="str">
            <v>SHT0011071</v>
          </cell>
          <cell r="C7429" t="str">
            <v>坐垫预埋钢丝B</v>
          </cell>
        </row>
        <row r="7430">
          <cell r="B7430" t="str">
            <v>SHT0011222</v>
          </cell>
          <cell r="C7430" t="str">
            <v>副司机靠背护面总成</v>
          </cell>
        </row>
        <row r="7431">
          <cell r="B7431" t="str">
            <v>SHT0011224</v>
          </cell>
          <cell r="C7431" t="str">
            <v>副司机坐垫护面总成</v>
          </cell>
        </row>
        <row r="7432">
          <cell r="B7432" t="str">
            <v>SHT0011512</v>
          </cell>
          <cell r="C7432" t="str">
            <v>靠背泡沫预埋钢丝1</v>
          </cell>
        </row>
        <row r="7433">
          <cell r="B7433" t="str">
            <v>SHT0011603</v>
          </cell>
          <cell r="C7433" t="str">
            <v>坐垫预埋钢丝C</v>
          </cell>
        </row>
        <row r="7434">
          <cell r="B7434" t="str">
            <v>SHT0011604</v>
          </cell>
          <cell r="C7434" t="str">
            <v>坐垫预埋钢丝D</v>
          </cell>
        </row>
        <row r="7435">
          <cell r="B7435" t="str">
            <v>SHT0012493</v>
          </cell>
          <cell r="C7435" t="str">
            <v>底座模块化总成</v>
          </cell>
        </row>
        <row r="7436">
          <cell r="B7436" t="str">
            <v>SHT0013203</v>
          </cell>
          <cell r="C7436" t="str">
            <v>驾驶员靠背面套总成</v>
          </cell>
        </row>
        <row r="7437">
          <cell r="B7437" t="str">
            <v>SHT0013205</v>
          </cell>
          <cell r="C7437" t="str">
            <v>坐垫面套总成</v>
          </cell>
        </row>
        <row r="7438">
          <cell r="B7438" t="str">
            <v>SHT0013207</v>
          </cell>
          <cell r="C7438" t="str">
            <v>副驾驶员靠背面套总成</v>
          </cell>
        </row>
        <row r="7439">
          <cell r="B7439" t="str">
            <v>SHT0013210</v>
          </cell>
          <cell r="C7439" t="str">
            <v>副驾驶员靠背面套总成</v>
          </cell>
        </row>
        <row r="7440">
          <cell r="B7440" t="str">
            <v>SHT0013212</v>
          </cell>
          <cell r="C7440" t="str">
            <v>副驾驶员靠背面套总成</v>
          </cell>
        </row>
        <row r="7441">
          <cell r="B7441" t="str">
            <v>SHT0013595</v>
          </cell>
          <cell r="C7441" t="str">
            <v>驾驶员靠背面套总成</v>
          </cell>
        </row>
        <row r="7442">
          <cell r="B7442" t="str">
            <v>SHT0013596</v>
          </cell>
          <cell r="C7442" t="str">
            <v>驾驶员靠背面套总成</v>
          </cell>
        </row>
        <row r="7443">
          <cell r="B7443" t="str">
            <v>SHT0013597</v>
          </cell>
          <cell r="C7443" t="str">
            <v>副驾驶员靠背面套总成</v>
          </cell>
        </row>
        <row r="7444">
          <cell r="B7444" t="str">
            <v>SHT0013598</v>
          </cell>
          <cell r="C7444" t="str">
            <v>副驾驶员靠背面套总成</v>
          </cell>
        </row>
        <row r="7445">
          <cell r="B7445" t="str">
            <v>SHT0013599</v>
          </cell>
          <cell r="C7445" t="str">
            <v>副驾驶员靠背面套总成</v>
          </cell>
        </row>
        <row r="7446">
          <cell r="B7446" t="str">
            <v>SHT0013600</v>
          </cell>
          <cell r="C7446" t="str">
            <v>副驾驶员靠背面套总成</v>
          </cell>
        </row>
        <row r="7447">
          <cell r="B7447" t="str">
            <v>SHT0013601</v>
          </cell>
          <cell r="C7447" t="str">
            <v>坐垫面套总成</v>
          </cell>
        </row>
        <row r="7448">
          <cell r="B7448" t="str">
            <v>SHT0013603</v>
          </cell>
          <cell r="C7448" t="str">
            <v>坐垫面套总成</v>
          </cell>
        </row>
        <row r="7449">
          <cell r="B7449" t="str">
            <v>SHT0013604</v>
          </cell>
          <cell r="C7449" t="str">
            <v>坐垫面套总成</v>
          </cell>
        </row>
        <row r="7450">
          <cell r="B7450" t="str">
            <v>SHT0013627</v>
          </cell>
          <cell r="C7450" t="str">
            <v>驾驶员靠背面套总成</v>
          </cell>
        </row>
        <row r="7451">
          <cell r="B7451" t="str">
            <v>SHT0013628</v>
          </cell>
          <cell r="C7451" t="str">
            <v>驾驶员靠背面套总成</v>
          </cell>
        </row>
        <row r="7452">
          <cell r="B7452" t="str">
            <v>SHT0013629</v>
          </cell>
          <cell r="C7452" t="str">
            <v>驾驶员靠背面套总成</v>
          </cell>
        </row>
        <row r="7453">
          <cell r="B7453" t="str">
            <v>SHT0013630</v>
          </cell>
          <cell r="C7453" t="str">
            <v>靠背面套总成</v>
          </cell>
        </row>
        <row r="7454">
          <cell r="B7454" t="str">
            <v>SHT0013631</v>
          </cell>
          <cell r="C7454" t="str">
            <v>靠背面套总成</v>
          </cell>
        </row>
        <row r="7455">
          <cell r="B7455" t="str">
            <v>SHT0013632</v>
          </cell>
          <cell r="C7455" t="str">
            <v>副驾驶员靠背面套总成</v>
          </cell>
        </row>
        <row r="7456">
          <cell r="B7456" t="str">
            <v>SHT0013633</v>
          </cell>
          <cell r="C7456" t="str">
            <v>坐垫面套总成</v>
          </cell>
        </row>
        <row r="7457">
          <cell r="B7457" t="str">
            <v>SHT0013634</v>
          </cell>
          <cell r="C7457" t="str">
            <v>坐垫面套总成</v>
          </cell>
        </row>
        <row r="7458">
          <cell r="B7458" t="str">
            <v>SHT0013635</v>
          </cell>
          <cell r="C7458" t="str">
            <v>副驾坐垫面套总成</v>
          </cell>
        </row>
        <row r="7459">
          <cell r="B7459" t="str">
            <v>SHT0013636</v>
          </cell>
          <cell r="C7459" t="str">
            <v>坐垫面套总成</v>
          </cell>
        </row>
        <row r="7460">
          <cell r="B7460" t="str">
            <v>SHT0013637</v>
          </cell>
          <cell r="C7460" t="str">
            <v>坐垫面套总成</v>
          </cell>
        </row>
        <row r="7461">
          <cell r="B7461" t="str">
            <v>SHT0013639</v>
          </cell>
          <cell r="C7461" t="str">
            <v>头枕面套总成</v>
          </cell>
        </row>
        <row r="7462">
          <cell r="B7462" t="str">
            <v>SHT0013801</v>
          </cell>
          <cell r="C7462" t="str">
            <v>司机靠背护面总成</v>
          </cell>
        </row>
        <row r="7463">
          <cell r="B7463" t="str">
            <v>SHT0013802</v>
          </cell>
          <cell r="C7463" t="str">
            <v>司机靠背护面总成</v>
          </cell>
        </row>
        <row r="7464">
          <cell r="B7464" t="str">
            <v>SHT0013887</v>
          </cell>
          <cell r="C7464" t="str">
            <v>司机靠背护面总成</v>
          </cell>
        </row>
        <row r="7465">
          <cell r="B7465" t="str">
            <v>SHT0014190</v>
          </cell>
          <cell r="C7465" t="str">
            <v>副驾坐垫面套总成</v>
          </cell>
        </row>
        <row r="7466">
          <cell r="B7466" t="str">
            <v>SHT0014192</v>
          </cell>
          <cell r="C7466" t="str">
            <v>副驾坐垫面套总成</v>
          </cell>
        </row>
        <row r="7467">
          <cell r="B7467" t="str">
            <v>SLT0000112</v>
          </cell>
          <cell r="C7467" t="str">
            <v>1800二排背-花面布套</v>
          </cell>
        </row>
        <row r="7468">
          <cell r="B7468" t="str">
            <v>SLT0000113</v>
          </cell>
          <cell r="C7468" t="str">
            <v>1800二排座-花面布套</v>
          </cell>
        </row>
        <row r="7469">
          <cell r="B7469" t="str">
            <v>SLT0000207</v>
          </cell>
          <cell r="C7469" t="str">
            <v>6486加长折叠背布套</v>
          </cell>
        </row>
        <row r="7470">
          <cell r="B7470" t="str">
            <v>SLT0000208</v>
          </cell>
          <cell r="C7470" t="str">
            <v>6486加长折叠座布套</v>
          </cell>
        </row>
        <row r="7471">
          <cell r="B7471" t="str">
            <v>SLT0000355</v>
          </cell>
          <cell r="C7471" t="str">
            <v>深灰仿皮头枕布套</v>
          </cell>
        </row>
        <row r="7472">
          <cell r="B7472" t="str">
            <v>SLT0000356</v>
          </cell>
          <cell r="C7472" t="str">
            <v>深灰仿皮窄车司机背布套</v>
          </cell>
        </row>
        <row r="7473">
          <cell r="B7473" t="str">
            <v>SLT0000357</v>
          </cell>
          <cell r="C7473" t="str">
            <v>深灰仿皮窄车司机座布套</v>
          </cell>
        </row>
        <row r="7474">
          <cell r="B7474" t="str">
            <v>SLT0000373</v>
          </cell>
          <cell r="C7474" t="str">
            <v>深灰仿皮窄车副司机背布套</v>
          </cell>
        </row>
        <row r="7475">
          <cell r="B7475" t="str">
            <v>SLT0000432</v>
          </cell>
          <cell r="C7475" t="str">
            <v>G9滑块（手柄轴）</v>
          </cell>
        </row>
        <row r="7476">
          <cell r="B7476" t="str">
            <v>SLT0000625</v>
          </cell>
          <cell r="C7476" t="str">
            <v>标准窄车侧翻左座布套</v>
          </cell>
        </row>
        <row r="7477">
          <cell r="B7477" t="str">
            <v>SLT0000679</v>
          </cell>
          <cell r="C7477" t="str">
            <v>k1窄车中间座布套</v>
          </cell>
        </row>
        <row r="7478">
          <cell r="B7478" t="str">
            <v>SLT0000680</v>
          </cell>
          <cell r="C7478" t="str">
            <v>K1窄车中间背布套</v>
          </cell>
        </row>
        <row r="7479">
          <cell r="B7479" t="str">
            <v>SLT0000728</v>
          </cell>
          <cell r="C7479" t="str">
            <v>副司机背布套</v>
          </cell>
        </row>
        <row r="7480">
          <cell r="B7480" t="str">
            <v>SLT0000744</v>
          </cell>
          <cell r="C7480" t="str">
            <v>1800副座布套</v>
          </cell>
        </row>
        <row r="7481">
          <cell r="B7481" t="str">
            <v>SLT0000745</v>
          </cell>
          <cell r="C7481" t="str">
            <v>1800小背布套</v>
          </cell>
        </row>
        <row r="7482">
          <cell r="B7482" t="str">
            <v>SLT0000764</v>
          </cell>
          <cell r="C7482" t="str">
            <v>M3出口1800二排背</v>
          </cell>
        </row>
        <row r="7483">
          <cell r="B7483" t="str">
            <v>SLT0000765</v>
          </cell>
          <cell r="C7483" t="str">
            <v>M3出口1800二排座</v>
          </cell>
        </row>
        <row r="7484">
          <cell r="B7484" t="str">
            <v>SLT0000792</v>
          </cell>
          <cell r="C7484" t="str">
            <v>M4杂物箱盖（棕灰色）</v>
          </cell>
        </row>
        <row r="7485">
          <cell r="B7485" t="str">
            <v>SLT0000793</v>
          </cell>
          <cell r="C7485" t="str">
            <v>M4杂物箱底（棕灰色）</v>
          </cell>
        </row>
        <row r="7486">
          <cell r="B7486" t="str">
            <v>SLT0000865</v>
          </cell>
          <cell r="C7486" t="str">
            <v>M3出口1800卧铺布套</v>
          </cell>
        </row>
        <row r="7487">
          <cell r="B7487" t="str">
            <v>SLT0001033</v>
          </cell>
          <cell r="C7487" t="str">
            <v>k1一排三人座布套新面料</v>
          </cell>
        </row>
        <row r="7488">
          <cell r="B7488" t="str">
            <v>SLT0001034</v>
          </cell>
          <cell r="C7488" t="str">
            <v>k1一排三人背布套</v>
          </cell>
        </row>
        <row r="7489">
          <cell r="B7489" t="str">
            <v>SLT0001036</v>
          </cell>
          <cell r="C7489" t="str">
            <v>K1三人联体背泡沫宽车</v>
          </cell>
        </row>
        <row r="7490">
          <cell r="B7490" t="str">
            <v>SLT0001037</v>
          </cell>
          <cell r="C7490" t="str">
            <v>K1一排三人座泡沫</v>
          </cell>
        </row>
        <row r="7491">
          <cell r="B7491" t="str">
            <v>SLT0001587</v>
          </cell>
          <cell r="C7491" t="str">
            <v>精细化-1800正背布套</v>
          </cell>
        </row>
        <row r="7492">
          <cell r="B7492" t="str">
            <v>SLT0001588</v>
          </cell>
          <cell r="C7492" t="str">
            <v>精细化-1800副背布套</v>
          </cell>
        </row>
        <row r="7493">
          <cell r="B7493" t="str">
            <v>SLT0001630</v>
          </cell>
          <cell r="C7493" t="str">
            <v>精细化-1800副座布套</v>
          </cell>
        </row>
        <row r="7494">
          <cell r="B7494" t="str">
            <v>SLT0001631</v>
          </cell>
          <cell r="C7494" t="str">
            <v>精细化-1800小背布套</v>
          </cell>
        </row>
        <row r="7495">
          <cell r="B7495" t="str">
            <v>SLT0001632</v>
          </cell>
          <cell r="C7495" t="str">
            <v>精细化-1800正座布套</v>
          </cell>
        </row>
        <row r="7496">
          <cell r="B7496" t="str">
            <v>SLT0001666</v>
          </cell>
          <cell r="C7496" t="str">
            <v>副驾驶靠背合棉垫材M31RB</v>
          </cell>
        </row>
        <row r="7497">
          <cell r="B7497" t="str">
            <v>SLT0001667</v>
          </cell>
          <cell r="C7497" t="str">
            <v>副驾驶坐垫合棉垫材</v>
          </cell>
        </row>
        <row r="7498">
          <cell r="B7498" t="str">
            <v>SLT0001668</v>
          </cell>
          <cell r="C7498" t="str">
            <v>主驾驶靠背合棉垫材</v>
          </cell>
        </row>
        <row r="7499">
          <cell r="B7499" t="str">
            <v>SLT0001669</v>
          </cell>
          <cell r="C7499" t="str">
            <v>主驾驶座垫合棉垫材</v>
          </cell>
        </row>
        <row r="7500">
          <cell r="B7500" t="str">
            <v>SLT0001677</v>
          </cell>
          <cell r="C7500" t="str">
            <v>M31RB副驾锁扣总成</v>
          </cell>
        </row>
        <row r="7501">
          <cell r="B7501" t="str">
            <v>SLT0001678</v>
          </cell>
          <cell r="C7501" t="str">
            <v>M31RB主驾安全带锁扣</v>
          </cell>
        </row>
        <row r="7502">
          <cell r="B7502" t="str">
            <v>SLT0002041</v>
          </cell>
          <cell r="C7502" t="str">
            <v>K1二三排单人背布套</v>
          </cell>
        </row>
        <row r="7503">
          <cell r="B7503" t="str">
            <v>SLT0002044</v>
          </cell>
          <cell r="C7503" t="str">
            <v>K1左舵三排单人座</v>
          </cell>
        </row>
        <row r="7504">
          <cell r="B7504" t="str">
            <v>SLT0002492</v>
          </cell>
          <cell r="C7504" t="str">
            <v>驾驶员靠背泡沫无纺布</v>
          </cell>
        </row>
        <row r="7505">
          <cell r="B7505" t="str">
            <v>SLT0002495</v>
          </cell>
          <cell r="C7505" t="str">
            <v>驾驶员座垫泡沫无纺布</v>
          </cell>
        </row>
        <row r="7506">
          <cell r="B7506" t="str">
            <v>SLT0002502</v>
          </cell>
          <cell r="C7506" t="str">
            <v>副驾驶员靠背泡沫无纺布</v>
          </cell>
        </row>
        <row r="7507">
          <cell r="B7507" t="str">
            <v>SLT0002507</v>
          </cell>
          <cell r="C7507" t="str">
            <v>驾驶员靠背泡沫无纺布</v>
          </cell>
        </row>
        <row r="7508">
          <cell r="B7508" t="str">
            <v>SLT0002509</v>
          </cell>
          <cell r="C7508" t="str">
            <v>驾驶员座垫泡沫无纺布</v>
          </cell>
        </row>
        <row r="7509">
          <cell r="B7509" t="str">
            <v>SLT0002512</v>
          </cell>
          <cell r="C7509" t="str">
            <v>前座副靠背无纺布</v>
          </cell>
        </row>
        <row r="7510">
          <cell r="B7510" t="str">
            <v>SLT0002520</v>
          </cell>
          <cell r="C7510" t="str">
            <v>锁止机构总成</v>
          </cell>
        </row>
        <row r="7511">
          <cell r="B7511" t="str">
            <v>SLT0002668</v>
          </cell>
          <cell r="C7511" t="str">
            <v>K1窄车右舵双人座垫</v>
          </cell>
        </row>
        <row r="7512">
          <cell r="B7512" t="str">
            <v>SLT0002669</v>
          </cell>
          <cell r="C7512" t="str">
            <v>K1窄车右舵单人二排座垫</v>
          </cell>
        </row>
        <row r="7513">
          <cell r="B7513" t="str">
            <v>SLT0002670</v>
          </cell>
          <cell r="C7513" t="str">
            <v>k1右舵双人左背布套</v>
          </cell>
        </row>
        <row r="7514">
          <cell r="B7514" t="str">
            <v>SLT0002671</v>
          </cell>
          <cell r="C7514" t="str">
            <v>k1右舵双人右背布套</v>
          </cell>
        </row>
        <row r="7515">
          <cell r="B7515" t="str">
            <v>SLT0002672</v>
          </cell>
          <cell r="C7515" t="str">
            <v>k1右舵双人右背布套</v>
          </cell>
        </row>
        <row r="7516">
          <cell r="B7516" t="str">
            <v>SLT0002673</v>
          </cell>
          <cell r="C7516" t="str">
            <v>k1右舵双人左背布套</v>
          </cell>
        </row>
        <row r="7517">
          <cell r="B7517" t="str">
            <v>SLT0002726</v>
          </cell>
          <cell r="C7517" t="str">
            <v>6486三排折叠腿U型</v>
          </cell>
        </row>
        <row r="7518">
          <cell r="B7518" t="str">
            <v>SLT0010107</v>
          </cell>
          <cell r="C7518" t="str">
            <v>产品标识6800010EH26-C00</v>
          </cell>
        </row>
        <row r="7519">
          <cell r="B7519" t="str">
            <v>SLT0010125</v>
          </cell>
          <cell r="C7519" t="str">
            <v>M4奥铃正司机背新内饰</v>
          </cell>
        </row>
        <row r="7520">
          <cell r="B7520" t="str">
            <v>SLT0010127</v>
          </cell>
          <cell r="C7520" t="str">
            <v>M4奥铃正司机座新内饰</v>
          </cell>
        </row>
        <row r="7521">
          <cell r="B7521" t="str">
            <v>SLT0010129</v>
          </cell>
          <cell r="C7521" t="str">
            <v>副驾驶员座椅大背面套</v>
          </cell>
        </row>
        <row r="7522">
          <cell r="B7522" t="str">
            <v>SLT0010131</v>
          </cell>
          <cell r="C7522" t="str">
            <v>副驾驶员座椅小背面套</v>
          </cell>
        </row>
        <row r="7523">
          <cell r="B7523" t="str">
            <v>SLT0010133</v>
          </cell>
          <cell r="C7523" t="str">
            <v>副驾驶员座椅座垫面套总成</v>
          </cell>
        </row>
        <row r="7524">
          <cell r="B7524" t="str">
            <v>SLT0010136</v>
          </cell>
          <cell r="C7524" t="str">
            <v>副驾驶员座椅小背面套</v>
          </cell>
        </row>
        <row r="7525">
          <cell r="B7525" t="str">
            <v>SLT0010140</v>
          </cell>
          <cell r="C7525" t="str">
            <v>副驾驶员座椅座垫面套总成</v>
          </cell>
        </row>
        <row r="7526">
          <cell r="B7526" t="str">
            <v>SLT0010142</v>
          </cell>
          <cell r="C7526" t="str">
            <v>副驾驶员座椅小背面套</v>
          </cell>
        </row>
        <row r="7527">
          <cell r="B7527" t="str">
            <v>SLT0010144</v>
          </cell>
          <cell r="C7527" t="str">
            <v>副驾驶员座椅座垫面套总成</v>
          </cell>
        </row>
        <row r="7528">
          <cell r="B7528" t="str">
            <v>SLT0010145</v>
          </cell>
          <cell r="C7528" t="str">
            <v>2060卧铺面套</v>
          </cell>
        </row>
        <row r="7529">
          <cell r="B7529" t="str">
            <v>SLT0010146</v>
          </cell>
          <cell r="C7529" t="str">
            <v>1880卧铺面套</v>
          </cell>
        </row>
        <row r="7530">
          <cell r="B7530" t="str">
            <v>SLT0010317</v>
          </cell>
          <cell r="C7530" t="str">
            <v>驾驶员座椅产品标识</v>
          </cell>
        </row>
        <row r="7531">
          <cell r="B7531" t="str">
            <v>SLT0010484</v>
          </cell>
          <cell r="C7531" t="str">
            <v>驾驶员靠背护面总成</v>
          </cell>
        </row>
        <row r="7532">
          <cell r="B7532" t="str">
            <v>SLT0010485</v>
          </cell>
          <cell r="C7532" t="str">
            <v>驾驶员座垫护面总成</v>
          </cell>
        </row>
        <row r="7533">
          <cell r="B7533" t="str">
            <v>SLT0010486</v>
          </cell>
          <cell r="C7533" t="str">
            <v>副驾靠背护面总成</v>
          </cell>
        </row>
        <row r="7534">
          <cell r="B7534" t="str">
            <v>SLT0010487</v>
          </cell>
          <cell r="C7534" t="str">
            <v>中间座靠背护面总成</v>
          </cell>
        </row>
        <row r="7535">
          <cell r="B7535" t="str">
            <v>SLT0010488</v>
          </cell>
          <cell r="C7535" t="str">
            <v>副驾座垫护面总成</v>
          </cell>
        </row>
        <row r="7536">
          <cell r="B7536" t="str">
            <v>SLT0010491</v>
          </cell>
          <cell r="C7536" t="str">
            <v>驾驶员头枕护面总成</v>
          </cell>
        </row>
        <row r="7537">
          <cell r="B7537" t="str">
            <v>SLT0010593</v>
          </cell>
          <cell r="C7537" t="str">
            <v>副驾靠背护面总成</v>
          </cell>
        </row>
        <row r="7538">
          <cell r="B7538" t="str">
            <v>SLT0010610</v>
          </cell>
          <cell r="C7538" t="str">
            <v>副驾座垫护面总成</v>
          </cell>
        </row>
        <row r="7539">
          <cell r="B7539" t="str">
            <v>SLT0010690</v>
          </cell>
          <cell r="C7539" t="str">
            <v>驾驶员座垫泡沫预埋钢丝A</v>
          </cell>
        </row>
        <row r="7540">
          <cell r="B7540" t="str">
            <v>TAT0000076</v>
          </cell>
          <cell r="C7540" t="str">
            <v>塑料薄膜(宽1500)</v>
          </cell>
        </row>
        <row r="7541">
          <cell r="B7541" t="str">
            <v>TAT0000077</v>
          </cell>
          <cell r="C7541" t="str">
            <v>塑料薄膜(宽1100)</v>
          </cell>
        </row>
        <row r="7542">
          <cell r="B7542" t="str">
            <v>TFT0000044</v>
          </cell>
          <cell r="C7542" t="str">
            <v>水（泡沫混合料添加剂）</v>
          </cell>
        </row>
        <row r="7543">
          <cell r="B7543" t="str">
            <v>TFT0000082</v>
          </cell>
          <cell r="C7543" t="str">
            <v>抗氧化剂EP-S-363</v>
          </cell>
        </row>
        <row r="7544">
          <cell r="B7544" t="str">
            <v>TSY0000136</v>
          </cell>
          <cell r="C7544" t="str">
            <v>灰色涤纶线20#3</v>
          </cell>
        </row>
        <row r="7545">
          <cell r="B7545" t="str">
            <v>TSY0000346</v>
          </cell>
          <cell r="C7545" t="str">
            <v>布料BQ0029</v>
          </cell>
        </row>
        <row r="7546">
          <cell r="B7546" t="str">
            <v>TSY0000348</v>
          </cell>
          <cell r="C7546" t="str">
            <v>标识H0704010008A0</v>
          </cell>
        </row>
        <row r="7547">
          <cell r="B7547" t="str">
            <v>TSY0000678</v>
          </cell>
          <cell r="C7547" t="str">
            <v>标识H4704011200A0</v>
          </cell>
        </row>
        <row r="7548">
          <cell r="B7548" t="str">
            <v>TSY0000696</v>
          </cell>
          <cell r="C7548" t="str">
            <v>标识5189700149</v>
          </cell>
        </row>
        <row r="7549">
          <cell r="B7549" t="str">
            <v>TSY0000712</v>
          </cell>
          <cell r="C7549" t="str">
            <v>标识H4704010222A0</v>
          </cell>
        </row>
        <row r="7550">
          <cell r="B7550" t="str">
            <v>TSY0000790</v>
          </cell>
          <cell r="C7550" t="str">
            <v>勾条KT-40-140mm</v>
          </cell>
        </row>
        <row r="7551">
          <cell r="B7551" t="str">
            <v>TSY0000835</v>
          </cell>
          <cell r="C7551" t="str">
            <v>产品标识H0704010007A0</v>
          </cell>
        </row>
        <row r="7552">
          <cell r="B7552" t="str">
            <v>TSY0010134</v>
          </cell>
          <cell r="C7552" t="str">
            <v>吊紧带KT-135-2-340mm</v>
          </cell>
        </row>
        <row r="7553">
          <cell r="B7553" t="str">
            <v>TSY0010343</v>
          </cell>
          <cell r="C7553" t="str">
            <v>吊紧带KT-106-285</v>
          </cell>
        </row>
        <row r="7554">
          <cell r="B7554" t="str">
            <v>TSY0010394</v>
          </cell>
          <cell r="C7554" t="str">
            <v>3C标识AZ16D251000036/2</v>
          </cell>
        </row>
        <row r="7555">
          <cell r="B7555" t="str">
            <v>TWA0000185</v>
          </cell>
          <cell r="C7555" t="str">
            <v>济南轻卡条形码</v>
          </cell>
        </row>
        <row r="7556">
          <cell r="B7556" t="str">
            <v>BFA0000374</v>
          </cell>
          <cell r="C7556" t="str">
            <v>绞架连接螺栓</v>
          </cell>
        </row>
        <row r="7557">
          <cell r="B7557" t="str">
            <v>BFA0000417</v>
          </cell>
          <cell r="C7557" t="str">
            <v>轴用弹性挡圈Ф10</v>
          </cell>
        </row>
        <row r="7558">
          <cell r="B7558" t="str">
            <v>BFA0000850</v>
          </cell>
          <cell r="C7558" t="str">
            <v>安全带螺母</v>
          </cell>
        </row>
        <row r="7559">
          <cell r="B7559" t="str">
            <v>BFA0010069</v>
          </cell>
          <cell r="C7559" t="str">
            <v>内六角平圆头螺钉</v>
          </cell>
        </row>
        <row r="7560">
          <cell r="B7560" t="str">
            <v>BSP0000044</v>
          </cell>
          <cell r="C7560" t="str">
            <v>前排框线拉簧</v>
          </cell>
        </row>
        <row r="7561">
          <cell r="B7561" t="str">
            <v>REM0002967</v>
          </cell>
          <cell r="C7561" t="str">
            <v>H3右旋转轴</v>
          </cell>
        </row>
        <row r="7562">
          <cell r="B7562" t="str">
            <v>REM0002973</v>
          </cell>
          <cell r="C7562" t="str">
            <v>欧马可右舵旋转轴</v>
          </cell>
        </row>
        <row r="7563">
          <cell r="B7563" t="str">
            <v>REM0003113</v>
          </cell>
          <cell r="C7563" t="str">
            <v>矿山车安装片左</v>
          </cell>
        </row>
        <row r="7564">
          <cell r="B7564" t="str">
            <v>REM0003118</v>
          </cell>
          <cell r="C7564" t="str">
            <v>矿山车右镜座</v>
          </cell>
        </row>
        <row r="7565">
          <cell r="B7565" t="str">
            <v>REM0003120</v>
          </cell>
          <cell r="C7565" t="str">
            <v>矿山车安装片右</v>
          </cell>
        </row>
        <row r="7566">
          <cell r="B7566" t="str">
            <v>REM0003238</v>
          </cell>
          <cell r="C7566" t="str">
            <v>VT高顶铸件</v>
          </cell>
        </row>
        <row r="7567">
          <cell r="B7567" t="str">
            <v>REM0003239</v>
          </cell>
          <cell r="C7567" t="str">
            <v>奥驰A镜座钣金</v>
          </cell>
        </row>
        <row r="7568">
          <cell r="B7568" t="str">
            <v>REM0003246</v>
          </cell>
          <cell r="C7568" t="str">
            <v>济南轻卡补盲镜镜座</v>
          </cell>
        </row>
        <row r="7569">
          <cell r="B7569" t="str">
            <v>REM0010070</v>
          </cell>
          <cell r="C7569" t="str">
            <v>一汽M46前下视镜安装座</v>
          </cell>
        </row>
        <row r="7570">
          <cell r="B7570" t="str">
            <v>SCS0000791</v>
          </cell>
          <cell r="C7570" t="str">
            <v>副驾座椅底板</v>
          </cell>
        </row>
        <row r="7571">
          <cell r="B7571" t="str">
            <v>SCS0000812</v>
          </cell>
          <cell r="C7571" t="str">
            <v>地板连接支架</v>
          </cell>
        </row>
        <row r="7572">
          <cell r="B7572" t="str">
            <v>SCS0001309</v>
          </cell>
          <cell r="C7572" t="str">
            <v>前排靠背上弯管</v>
          </cell>
        </row>
        <row r="7573">
          <cell r="B7573" t="str">
            <v>SCS0001394</v>
          </cell>
          <cell r="C7573" t="str">
            <v>副驾驶员靠背骨架总成</v>
          </cell>
        </row>
        <row r="7574">
          <cell r="B7574" t="str">
            <v>SCS0001399</v>
          </cell>
          <cell r="C7574" t="str">
            <v>主驾驶员靠背骨架总成</v>
          </cell>
        </row>
        <row r="7575">
          <cell r="B7575" t="str">
            <v>SCS0001445</v>
          </cell>
          <cell r="C7575" t="str">
            <v>副驾座骨架总成</v>
          </cell>
        </row>
        <row r="7576">
          <cell r="B7576" t="str">
            <v>SCS0001447</v>
          </cell>
          <cell r="C7576" t="str">
            <v>主驾座骨架总成</v>
          </cell>
        </row>
        <row r="7577">
          <cell r="B7577" t="str">
            <v>SCS0003842</v>
          </cell>
          <cell r="C7577" t="str">
            <v>副驾座骨架总成</v>
          </cell>
        </row>
        <row r="7578">
          <cell r="B7578" t="str">
            <v>SCS0003845</v>
          </cell>
          <cell r="C7578" t="str">
            <v>主驾座骨架总成四向</v>
          </cell>
        </row>
        <row r="7579">
          <cell r="B7579" t="str">
            <v>SCS0005131</v>
          </cell>
          <cell r="C7579" t="str">
            <v>扶手骨架总成</v>
          </cell>
        </row>
        <row r="7580">
          <cell r="B7580" t="str">
            <v>SCS0005287</v>
          </cell>
          <cell r="C7580" t="str">
            <v>滑槽总成No.1</v>
          </cell>
        </row>
        <row r="7581">
          <cell r="B7581" t="str">
            <v>SCS0005288</v>
          </cell>
          <cell r="C7581" t="str">
            <v>滑槽总成No.2</v>
          </cell>
        </row>
        <row r="7582">
          <cell r="B7582" t="str">
            <v>SCS0005291</v>
          </cell>
          <cell r="C7582" t="str">
            <v>电动滑槽总成No.3</v>
          </cell>
        </row>
        <row r="7583">
          <cell r="B7583" t="str">
            <v>SCS0005292</v>
          </cell>
          <cell r="C7583" t="str">
            <v>电动滑槽总成No.4</v>
          </cell>
        </row>
        <row r="7584">
          <cell r="B7584" t="str">
            <v>SCS0005293</v>
          </cell>
          <cell r="C7584" t="str">
            <v>马达组合</v>
          </cell>
        </row>
        <row r="7585">
          <cell r="B7585" t="str">
            <v>SCS0005580</v>
          </cell>
          <cell r="C7585" t="str">
            <v>电动星盘</v>
          </cell>
        </row>
        <row r="7586">
          <cell r="B7586" t="str">
            <v>SCS0005733</v>
          </cell>
          <cell r="C7586" t="str">
            <v>电机钢索B组合</v>
          </cell>
        </row>
        <row r="7587">
          <cell r="B7587" t="str">
            <v>SCS0005734</v>
          </cell>
          <cell r="C7587" t="str">
            <v>电机钢索A</v>
          </cell>
        </row>
        <row r="7588">
          <cell r="B7588" t="str">
            <v>SCS0006842</v>
          </cell>
          <cell r="C7588" t="str">
            <v>靠背板左边板前四序</v>
          </cell>
        </row>
        <row r="7589">
          <cell r="B7589" t="str">
            <v>SCS0007078</v>
          </cell>
          <cell r="C7589" t="str">
            <v>加强片B焊接总成小</v>
          </cell>
        </row>
        <row r="7590">
          <cell r="B7590" t="str">
            <v>SCS0007079</v>
          </cell>
          <cell r="C7590" t="str">
            <v>加强片C焊接总成中</v>
          </cell>
        </row>
        <row r="7591">
          <cell r="B7591" t="str">
            <v>SCS0007080</v>
          </cell>
          <cell r="C7591" t="str">
            <v>加强片A焊接总成大</v>
          </cell>
        </row>
        <row r="7592">
          <cell r="B7592" t="str">
            <v>SCS0007082</v>
          </cell>
          <cell r="C7592" t="str">
            <v>5.0平垫</v>
          </cell>
        </row>
        <row r="7593">
          <cell r="B7593" t="str">
            <v>SCS0010578</v>
          </cell>
          <cell r="C7593" t="str">
            <v>靠背复位卷簧限位支架</v>
          </cell>
        </row>
        <row r="7594">
          <cell r="B7594" t="str">
            <v>SHT0001204</v>
          </cell>
          <cell r="C7594" t="str">
            <v>上框右纵梁</v>
          </cell>
        </row>
        <row r="7595">
          <cell r="B7595" t="str">
            <v>SHT0001205</v>
          </cell>
          <cell r="C7595" t="str">
            <v>上框左纵梁</v>
          </cell>
        </row>
        <row r="7596">
          <cell r="B7596" t="str">
            <v>SHT0001242</v>
          </cell>
          <cell r="C7596" t="str">
            <v>金王子底座左</v>
          </cell>
        </row>
        <row r="7597">
          <cell r="B7597" t="str">
            <v>SHT0001410</v>
          </cell>
          <cell r="C7597" t="str">
            <v>副驾调角器解锁手柄</v>
          </cell>
        </row>
        <row r="7598">
          <cell r="B7598" t="str">
            <v>SHT0001556</v>
          </cell>
          <cell r="C7598" t="str">
            <v>罩壳上固定片</v>
          </cell>
        </row>
        <row r="7599">
          <cell r="B7599" t="str">
            <v>SHT0001639</v>
          </cell>
          <cell r="C7599" t="str">
            <v>滑轨总成</v>
          </cell>
        </row>
        <row r="7600">
          <cell r="B7600" t="str">
            <v>SHT0001848</v>
          </cell>
          <cell r="C7600" t="str">
            <v>调角器右上连接板</v>
          </cell>
        </row>
        <row r="7601">
          <cell r="B7601" t="str">
            <v>SHT0001883</v>
          </cell>
          <cell r="C7601" t="str">
            <v>上框内支撑柱</v>
          </cell>
        </row>
        <row r="7602">
          <cell r="B7602" t="str">
            <v>SHT0001948</v>
          </cell>
          <cell r="C7602" t="str">
            <v>主驾驶从动侧星盘</v>
          </cell>
        </row>
        <row r="7603">
          <cell r="B7603" t="str">
            <v>SHT0001956</v>
          </cell>
          <cell r="C7603" t="str">
            <v>副驾驶从动侧星盘</v>
          </cell>
        </row>
        <row r="7604">
          <cell r="B7604" t="str">
            <v>SHT0002120</v>
          </cell>
          <cell r="C7604" t="str">
            <v>滑轨总成</v>
          </cell>
        </row>
        <row r="7605">
          <cell r="B7605" t="str">
            <v>SHT0002399</v>
          </cell>
          <cell r="C7605" t="str">
            <v>主驾主动侧星盘</v>
          </cell>
        </row>
        <row r="7606">
          <cell r="B7606" t="str">
            <v>SHT0002708</v>
          </cell>
          <cell r="C7606" t="str">
            <v>驾驶员靠背支撑钢丝总成</v>
          </cell>
        </row>
        <row r="7607">
          <cell r="B7607" t="str">
            <v>SHT0002726</v>
          </cell>
          <cell r="C7607" t="str">
            <v>L5000扶手支架料片</v>
          </cell>
        </row>
        <row r="7608">
          <cell r="B7608" t="str">
            <v>SHT0010213</v>
          </cell>
          <cell r="C7608" t="str">
            <v>座椅上限位缓冲块</v>
          </cell>
        </row>
        <row r="7609">
          <cell r="B7609" t="str">
            <v>SHT0010217</v>
          </cell>
          <cell r="C7609" t="str">
            <v>座椅下限位缓冲块</v>
          </cell>
        </row>
        <row r="7610">
          <cell r="B7610" t="str">
            <v>SHT0010260</v>
          </cell>
          <cell r="C7610" t="str">
            <v>仰角调节钣金</v>
          </cell>
        </row>
        <row r="7611">
          <cell r="B7611" t="str">
            <v>SHT0010304</v>
          </cell>
          <cell r="C7611" t="str">
            <v>仰角解锁旋转轴</v>
          </cell>
        </row>
        <row r="7612">
          <cell r="B7612" t="str">
            <v>SHT0010807</v>
          </cell>
          <cell r="C7612" t="str">
            <v>外绞架固定块A</v>
          </cell>
        </row>
        <row r="7613">
          <cell r="B7613" t="str">
            <v>SHT0010809</v>
          </cell>
          <cell r="C7613" t="str">
            <v>水平减震缓冲块</v>
          </cell>
        </row>
        <row r="7614">
          <cell r="B7614" t="str">
            <v>SHT0011337</v>
          </cell>
          <cell r="C7614" t="str">
            <v>一汽气控阀总成无排气管</v>
          </cell>
        </row>
        <row r="7615">
          <cell r="B7615" t="str">
            <v>SHT0011470</v>
          </cell>
          <cell r="C7615" t="str">
            <v>左侧调角连接板焊接总成</v>
          </cell>
        </row>
        <row r="7616">
          <cell r="B7616" t="str">
            <v>SHT0012471</v>
          </cell>
          <cell r="C7616" t="str">
            <v>扶手安装支架</v>
          </cell>
        </row>
        <row r="7617">
          <cell r="B7617" t="str">
            <v>SHT0012565</v>
          </cell>
          <cell r="C7617" t="str">
            <v>扶手安装支架</v>
          </cell>
        </row>
        <row r="7618">
          <cell r="B7618" t="str">
            <v>SHT0012746</v>
          </cell>
          <cell r="C7618" t="str">
            <v>底座左连接板焊接总成</v>
          </cell>
        </row>
        <row r="7619">
          <cell r="B7619" t="str">
            <v>SHT0012747</v>
          </cell>
          <cell r="C7619" t="str">
            <v>底座右连接板焊接总成</v>
          </cell>
        </row>
        <row r="7620">
          <cell r="B7620" t="str">
            <v>SHT0012811</v>
          </cell>
          <cell r="C7620" t="str">
            <v>五档卡板塑料件</v>
          </cell>
        </row>
        <row r="7621">
          <cell r="B7621" t="str">
            <v>SHT0012845</v>
          </cell>
          <cell r="C7621" t="str">
            <v>滑轨连接梁</v>
          </cell>
        </row>
        <row r="7622">
          <cell r="B7622" t="str">
            <v>SHT0012863</v>
          </cell>
          <cell r="C7622" t="str">
            <v>右旁侧板焊接总成</v>
          </cell>
        </row>
        <row r="7623">
          <cell r="B7623" t="str">
            <v>SHT0012864</v>
          </cell>
          <cell r="C7623" t="str">
            <v>左旁侧板焊接总成</v>
          </cell>
        </row>
        <row r="7624">
          <cell r="B7624" t="str">
            <v>SHT0013176</v>
          </cell>
          <cell r="C7624" t="str">
            <v>下框后连接板</v>
          </cell>
        </row>
        <row r="7625">
          <cell r="B7625" t="str">
            <v>SHT0013347</v>
          </cell>
          <cell r="C7625" t="str">
            <v>下部加强板</v>
          </cell>
        </row>
        <row r="7626">
          <cell r="B7626" t="str">
            <v>SHT0013358</v>
          </cell>
          <cell r="C7626" t="str">
            <v>上部加强板</v>
          </cell>
        </row>
        <row r="7627">
          <cell r="B7627" t="str">
            <v>SHT0013822</v>
          </cell>
          <cell r="C7627" t="str">
            <v>防尘罩前支架</v>
          </cell>
        </row>
        <row r="7628">
          <cell r="B7628" t="str">
            <v>SLT0001949</v>
          </cell>
          <cell r="C7628" t="str">
            <v>L项目司机座垫装饰板 左舵</v>
          </cell>
        </row>
        <row r="7629">
          <cell r="B7629" t="str">
            <v>SLT0001978</v>
          </cell>
          <cell r="C7629" t="str">
            <v>头枕支撑钢丝</v>
          </cell>
        </row>
        <row r="7630">
          <cell r="B7630" t="str">
            <v>SLT0001988</v>
          </cell>
          <cell r="C7630" t="str">
            <v>靠背支撑钢丝</v>
          </cell>
        </row>
        <row r="7631">
          <cell r="B7631" t="str">
            <v>SLT0001989</v>
          </cell>
          <cell r="C7631" t="str">
            <v>头枕支撑钢丝</v>
          </cell>
        </row>
        <row r="7632">
          <cell r="B7632" t="str">
            <v>SLT0001990</v>
          </cell>
          <cell r="C7632" t="str">
            <v>靠背支撑钢丝</v>
          </cell>
        </row>
        <row r="7633">
          <cell r="B7633" t="str">
            <v>SLT0001991</v>
          </cell>
          <cell r="C7633" t="str">
            <v>靠背支撑钢丝</v>
          </cell>
        </row>
        <row r="7634">
          <cell r="B7634" t="str">
            <v>SLT0001992</v>
          </cell>
          <cell r="C7634" t="str">
            <v>头枕支撑钢丝</v>
          </cell>
        </row>
        <row r="7635">
          <cell r="B7635" t="str">
            <v>SLT0002222</v>
          </cell>
          <cell r="C7635" t="str">
            <v>滑芯轴承</v>
          </cell>
        </row>
        <row r="7636">
          <cell r="B7636" t="str">
            <v>SLT0002400</v>
          </cell>
          <cell r="C7636" t="str">
            <v>平垫圈φ16*3</v>
          </cell>
        </row>
        <row r="7637">
          <cell r="B7637" t="str">
            <v>SLT0002538</v>
          </cell>
          <cell r="C7637" t="str">
            <v>前排靠背复位卷簧限位支架</v>
          </cell>
        </row>
        <row r="7638">
          <cell r="B7638" t="str">
            <v>SLT0002563</v>
          </cell>
          <cell r="C7638" t="str">
            <v>驾驶员头枕加强钢丝</v>
          </cell>
        </row>
        <row r="7639">
          <cell r="B7639" t="str">
            <v>TAT0010053</v>
          </cell>
          <cell r="C7639" t="str">
            <v>C32B调角器纸箱</v>
          </cell>
        </row>
        <row r="7640">
          <cell r="B7640" t="str">
            <v>TMA0000175</v>
          </cell>
          <cell r="C7640" t="str">
            <v>黄油</v>
          </cell>
        </row>
        <row r="7641">
          <cell r="B7641" t="str">
            <v>TST0000697</v>
          </cell>
          <cell r="C7641" t="str">
            <v>充电器BC1161-AP1</v>
          </cell>
        </row>
        <row r="7642">
          <cell r="B7642" t="str">
            <v>TST0001811</v>
          </cell>
          <cell r="C7642" t="str">
            <v>冷板材</v>
          </cell>
        </row>
        <row r="7643">
          <cell r="B7643" t="str">
            <v>TST0001875</v>
          </cell>
          <cell r="C7643" t="str">
            <v>不锈钢球阀</v>
          </cell>
        </row>
        <row r="7644">
          <cell r="B7644" t="str">
            <v>TST0001876</v>
          </cell>
          <cell r="C7644" t="str">
            <v>ф11.5（钻头）</v>
          </cell>
        </row>
        <row r="7645">
          <cell r="B7645" t="str">
            <v>TST0001877</v>
          </cell>
          <cell r="C7645" t="str">
            <v>ф15.5（钻头）</v>
          </cell>
        </row>
        <row r="7646">
          <cell r="B7646" t="str">
            <v>TST0001878</v>
          </cell>
          <cell r="C7646" t="str">
            <v>蒸汽管</v>
          </cell>
        </row>
        <row r="7647">
          <cell r="B7647" t="str">
            <v>TST0001879</v>
          </cell>
          <cell r="C7647" t="str">
            <v>金属软连接</v>
          </cell>
        </row>
        <row r="7648">
          <cell r="B7648" t="str">
            <v>TST0001881</v>
          </cell>
          <cell r="C7648" t="str">
            <v>滑轨型材</v>
          </cell>
        </row>
        <row r="7649">
          <cell r="B7649" t="str">
            <v>SHT0002351</v>
          </cell>
          <cell r="C7649" t="str">
            <v>左前支柱扶手总成（宽）</v>
          </cell>
        </row>
        <row r="7650">
          <cell r="B7650" t="str">
            <v>TMA0000007</v>
          </cell>
          <cell r="C7650" t="str">
            <v>润滑脂</v>
          </cell>
        </row>
        <row r="7651">
          <cell r="B7651" t="str">
            <v>TMA0000567</v>
          </cell>
          <cell r="C7651" t="str">
            <v>气泡袋350*250</v>
          </cell>
        </row>
        <row r="7652">
          <cell r="B7652" t="str">
            <v>TMA0000572</v>
          </cell>
          <cell r="C7652" t="str">
            <v>塑料扎带扣</v>
          </cell>
        </row>
        <row r="7653">
          <cell r="B7653" t="str">
            <v>TMA0000574</v>
          </cell>
          <cell r="C7653" t="str">
            <v>65*8气泡袋</v>
          </cell>
        </row>
        <row r="7654">
          <cell r="B7654" t="str">
            <v>TMA0000580</v>
          </cell>
          <cell r="C7654" t="str">
            <v>H6后盖内衬</v>
          </cell>
        </row>
        <row r="7655">
          <cell r="B7655" t="str">
            <v>TMA0000587</v>
          </cell>
          <cell r="C7655" t="str">
            <v>30*80塑料袋</v>
          </cell>
        </row>
        <row r="7656">
          <cell r="B7656" t="str">
            <v>TMA0000588</v>
          </cell>
          <cell r="C7656" t="str">
            <v>30*40塑料袋</v>
          </cell>
        </row>
        <row r="7657">
          <cell r="B7657" t="str">
            <v>TMA0000589</v>
          </cell>
          <cell r="C7657" t="str">
            <v>1125*930*5中空板</v>
          </cell>
        </row>
        <row r="7658">
          <cell r="B7658" t="str">
            <v>TMI0000114</v>
          </cell>
          <cell r="C7658" t="str">
            <v>ABS回收料</v>
          </cell>
        </row>
        <row r="7659">
          <cell r="B7659" t="str">
            <v>BEC0010200</v>
          </cell>
          <cell r="C7659" t="str">
            <v>通风加热+SBR线束</v>
          </cell>
        </row>
        <row r="7660">
          <cell r="B7660" t="str">
            <v>BEC0010205</v>
          </cell>
          <cell r="C7660" t="str">
            <v>单加热线束</v>
          </cell>
        </row>
        <row r="7661">
          <cell r="B7661" t="str">
            <v>BEC0010211</v>
          </cell>
          <cell r="C7661" t="str">
            <v>通风加热线束</v>
          </cell>
        </row>
        <row r="7662">
          <cell r="B7662" t="str">
            <v>BFA0010090</v>
          </cell>
          <cell r="C7662" t="str">
            <v>内梅花盘头三角牙自攻螺钉</v>
          </cell>
        </row>
        <row r="7663">
          <cell r="B7663" t="str">
            <v>BFA0010101</v>
          </cell>
          <cell r="C7663" t="str">
            <v>碳刚沉头十字槽自攻螺钉</v>
          </cell>
        </row>
        <row r="7664">
          <cell r="B7664" t="str">
            <v>BPC0010070</v>
          </cell>
          <cell r="C7664" t="str">
            <v>后盖</v>
          </cell>
        </row>
        <row r="7665">
          <cell r="B7665" t="str">
            <v>BPC0010181</v>
          </cell>
          <cell r="C7665" t="str">
            <v>按压速降阀按钮分总成</v>
          </cell>
        </row>
        <row r="7666">
          <cell r="B7666" t="str">
            <v>SBS0010169</v>
          </cell>
          <cell r="C7666" t="str">
            <v>K1锁扣短</v>
          </cell>
        </row>
        <row r="7667">
          <cell r="B7667" t="str">
            <v>SBS0010284</v>
          </cell>
          <cell r="C7667" t="str">
            <v>电控钢丝坐扣总成</v>
          </cell>
        </row>
        <row r="7668">
          <cell r="B7668" t="str">
            <v>SBS0010285</v>
          </cell>
          <cell r="C7668" t="str">
            <v>双人左座左调角器-左主动</v>
          </cell>
        </row>
        <row r="7669">
          <cell r="B7669" t="str">
            <v>SBS0010288</v>
          </cell>
          <cell r="C7669" t="str">
            <v>双人左座右调角器-右被动</v>
          </cell>
        </row>
        <row r="7670">
          <cell r="B7670" t="str">
            <v>SCS0004056</v>
          </cell>
          <cell r="C7670" t="str">
            <v>B40L四分头枕环保皮护面</v>
          </cell>
        </row>
        <row r="7671">
          <cell r="B7671" t="str">
            <v>SCS0004076</v>
          </cell>
          <cell r="C7671" t="str">
            <v>B40L左前背护面环保皮</v>
          </cell>
        </row>
        <row r="7672">
          <cell r="B7672" t="str">
            <v>SCS0004077</v>
          </cell>
          <cell r="C7672" t="str">
            <v>B40L左前座护面环保皮</v>
          </cell>
        </row>
        <row r="7673">
          <cell r="B7673" t="str">
            <v>SCS0004078</v>
          </cell>
          <cell r="C7673" t="str">
            <v>B40L前头枕护面环保皮</v>
          </cell>
        </row>
        <row r="7674">
          <cell r="B7674" t="str">
            <v>SCS0004097</v>
          </cell>
          <cell r="C7674" t="str">
            <v>B40L左前背护面真皮全黑</v>
          </cell>
        </row>
        <row r="7675">
          <cell r="B7675" t="str">
            <v>SCS0004098</v>
          </cell>
          <cell r="C7675" t="str">
            <v>B40L左前座护面真皮全黑</v>
          </cell>
        </row>
        <row r="7676">
          <cell r="B7676" t="str">
            <v>SCS0004099</v>
          </cell>
          <cell r="C7676" t="str">
            <v>B40L右前背护面真皮全黑</v>
          </cell>
        </row>
        <row r="7677">
          <cell r="B7677" t="str">
            <v>SCS0004100</v>
          </cell>
          <cell r="C7677" t="str">
            <v>B40L右前座护面真皮全黑</v>
          </cell>
        </row>
        <row r="7678">
          <cell r="B7678" t="str">
            <v>SCS0004151</v>
          </cell>
          <cell r="C7678" t="str">
            <v>靠背面套左真皮</v>
          </cell>
        </row>
        <row r="7679">
          <cell r="B7679" t="str">
            <v>SCS0004152</v>
          </cell>
          <cell r="C7679" t="str">
            <v>坐垫面套左真皮</v>
          </cell>
        </row>
        <row r="7680">
          <cell r="B7680" t="str">
            <v>SCS0004153</v>
          </cell>
          <cell r="C7680" t="str">
            <v>B40L六分扶手护面(环保皮)</v>
          </cell>
        </row>
        <row r="7681">
          <cell r="B7681" t="str">
            <v>SCS0004160</v>
          </cell>
          <cell r="C7681" t="str">
            <v>B40L左前背护面套真皮黑红</v>
          </cell>
        </row>
        <row r="7682">
          <cell r="B7682" t="str">
            <v>SCS0004161</v>
          </cell>
          <cell r="C7682" t="str">
            <v>B40L左前座护面套真皮黑红</v>
          </cell>
        </row>
        <row r="7683">
          <cell r="B7683" t="str">
            <v>SCS0004162</v>
          </cell>
          <cell r="C7683" t="str">
            <v>B40L前头枕护面套真皮黑红</v>
          </cell>
        </row>
        <row r="7684">
          <cell r="B7684" t="str">
            <v>SCS0004189</v>
          </cell>
          <cell r="C7684" t="str">
            <v>后排座椅外侧头枕面套</v>
          </cell>
        </row>
        <row r="7685">
          <cell r="B7685" t="str">
            <v>SCS0004195</v>
          </cell>
          <cell r="C7685" t="str">
            <v>后排座椅中间头枕面套</v>
          </cell>
        </row>
        <row r="7686">
          <cell r="B7686" t="str">
            <v>SCS0004201</v>
          </cell>
          <cell r="C7686" t="str">
            <v>后排座椅左靠背面套</v>
          </cell>
        </row>
        <row r="7687">
          <cell r="B7687" t="str">
            <v>SCS0004202</v>
          </cell>
          <cell r="C7687" t="str">
            <v>后排座椅左座垫面套</v>
          </cell>
        </row>
        <row r="7688">
          <cell r="B7688" t="str">
            <v>SCS0004211</v>
          </cell>
          <cell r="C7688" t="str">
            <v>后排座椅左靠背面套</v>
          </cell>
        </row>
        <row r="7689">
          <cell r="B7689" t="str">
            <v>SCS0004212</v>
          </cell>
          <cell r="C7689" t="str">
            <v>后排座椅外侧头枕面套</v>
          </cell>
        </row>
        <row r="7690">
          <cell r="B7690" t="str">
            <v>SCS0004213</v>
          </cell>
          <cell r="C7690" t="str">
            <v>后排座椅中间头枕面套</v>
          </cell>
        </row>
        <row r="7691">
          <cell r="B7691" t="str">
            <v>SCS0004214</v>
          </cell>
          <cell r="C7691" t="str">
            <v>后排座椅左座垫面套</v>
          </cell>
        </row>
        <row r="7692">
          <cell r="B7692" t="str">
            <v>SCS0004215</v>
          </cell>
          <cell r="C7692" t="str">
            <v>后排座椅扶手面套</v>
          </cell>
        </row>
        <row r="7693">
          <cell r="B7693" t="str">
            <v>SCS0004216</v>
          </cell>
          <cell r="C7693" t="str">
            <v>后排座椅中间头枕面套</v>
          </cell>
        </row>
        <row r="7694">
          <cell r="B7694" t="str">
            <v>SCS0004217</v>
          </cell>
          <cell r="C7694" t="str">
            <v>后排座椅外侧头枕面套</v>
          </cell>
        </row>
        <row r="7695">
          <cell r="B7695" t="str">
            <v>SCS0004218</v>
          </cell>
          <cell r="C7695" t="str">
            <v>后排座椅左座垫面套</v>
          </cell>
        </row>
        <row r="7696">
          <cell r="B7696" t="str">
            <v>SCS0004219</v>
          </cell>
          <cell r="C7696" t="str">
            <v>后排座椅左靠背面套</v>
          </cell>
        </row>
        <row r="7697">
          <cell r="B7697" t="str">
            <v>SCS0004220</v>
          </cell>
          <cell r="C7697" t="str">
            <v>后排座椅中间头枕面套</v>
          </cell>
        </row>
        <row r="7698">
          <cell r="B7698" t="str">
            <v>SCS0004221</v>
          </cell>
          <cell r="C7698" t="str">
            <v>后排座椅外侧头枕面套</v>
          </cell>
        </row>
        <row r="7699">
          <cell r="B7699" t="str">
            <v>SCS0004222</v>
          </cell>
          <cell r="C7699" t="str">
            <v>后排座椅左座垫面套</v>
          </cell>
        </row>
        <row r="7700">
          <cell r="B7700" t="str">
            <v>SCS0004223</v>
          </cell>
          <cell r="C7700" t="str">
            <v>后排座椅左靠背面套</v>
          </cell>
        </row>
        <row r="7701">
          <cell r="B7701" t="str">
            <v>SCS0004224</v>
          </cell>
          <cell r="C7701" t="str">
            <v>后排座椅扶手面套</v>
          </cell>
        </row>
        <row r="7702">
          <cell r="B7702" t="str">
            <v>SCS0004225</v>
          </cell>
          <cell r="C7702" t="str">
            <v>后排座椅左靠背面套</v>
          </cell>
        </row>
        <row r="7703">
          <cell r="B7703" t="str">
            <v>SCS0004226</v>
          </cell>
          <cell r="C7703" t="str">
            <v>后排座椅中间头枕面套</v>
          </cell>
        </row>
        <row r="7704">
          <cell r="B7704" t="str">
            <v>SCS0004227</v>
          </cell>
          <cell r="C7704" t="str">
            <v>后排座椅左座垫面套</v>
          </cell>
        </row>
        <row r="7705">
          <cell r="B7705" t="str">
            <v>SCS0004228</v>
          </cell>
          <cell r="C7705" t="str">
            <v>后排座椅外侧头枕面套</v>
          </cell>
        </row>
        <row r="7706">
          <cell r="B7706" t="str">
            <v>SCS0004229</v>
          </cell>
          <cell r="C7706" t="str">
            <v>后排座椅外侧头枕面套</v>
          </cell>
        </row>
        <row r="7707">
          <cell r="B7707" t="str">
            <v>SCS0004230</v>
          </cell>
          <cell r="C7707" t="str">
            <v>后排座椅中间头枕面套</v>
          </cell>
        </row>
        <row r="7708">
          <cell r="B7708" t="str">
            <v>SCS0004231</v>
          </cell>
          <cell r="C7708" t="str">
            <v>后排座椅左座垫面套</v>
          </cell>
        </row>
        <row r="7709">
          <cell r="B7709" t="str">
            <v>SCS0004232</v>
          </cell>
          <cell r="C7709" t="str">
            <v>后排座椅左靠背面套</v>
          </cell>
        </row>
        <row r="7710">
          <cell r="B7710" t="str">
            <v>SCS0004241</v>
          </cell>
          <cell r="C7710" t="str">
            <v>后排座椅右靠背面套</v>
          </cell>
        </row>
        <row r="7711">
          <cell r="B7711" t="str">
            <v>SCS0004243</v>
          </cell>
          <cell r="C7711" t="str">
            <v>后排座椅右座垫面套</v>
          </cell>
        </row>
        <row r="7712">
          <cell r="B7712" t="str">
            <v>SCS0004250</v>
          </cell>
          <cell r="C7712" t="str">
            <v>后排座椅右靠背面套</v>
          </cell>
        </row>
        <row r="7713">
          <cell r="B7713" t="str">
            <v>SCS0004251</v>
          </cell>
          <cell r="C7713" t="str">
            <v>后排座椅右座垫面套</v>
          </cell>
        </row>
        <row r="7714">
          <cell r="B7714" t="str">
            <v>SCS0004252</v>
          </cell>
          <cell r="C7714" t="str">
            <v>后排座椅右座垫面套</v>
          </cell>
        </row>
        <row r="7715">
          <cell r="B7715" t="str">
            <v>SCS0004253</v>
          </cell>
          <cell r="C7715" t="str">
            <v>后排座椅右靠背面套</v>
          </cell>
        </row>
        <row r="7716">
          <cell r="B7716" t="str">
            <v>SCS0004254</v>
          </cell>
          <cell r="C7716" t="str">
            <v>后排座椅右靠背面套</v>
          </cell>
        </row>
        <row r="7717">
          <cell r="B7717" t="str">
            <v>SCS0004255</v>
          </cell>
          <cell r="C7717" t="str">
            <v>后排座椅右座垫面套</v>
          </cell>
        </row>
        <row r="7718">
          <cell r="B7718" t="str">
            <v>SCS0004256</v>
          </cell>
          <cell r="C7718" t="str">
            <v>后排座椅右座垫面套</v>
          </cell>
        </row>
        <row r="7719">
          <cell r="B7719" t="str">
            <v>SCS0004257</v>
          </cell>
          <cell r="C7719" t="str">
            <v>后排座椅右靠背面套</v>
          </cell>
        </row>
        <row r="7720">
          <cell r="B7720" t="str">
            <v>SCS0004258</v>
          </cell>
          <cell r="C7720" t="str">
            <v>后排座椅右靠背面套</v>
          </cell>
        </row>
        <row r="7721">
          <cell r="B7721" t="str">
            <v>SCS0004259</v>
          </cell>
          <cell r="C7721" t="str">
            <v>后排座椅右座垫面套</v>
          </cell>
        </row>
        <row r="7722">
          <cell r="B7722" t="str">
            <v>SCS0005169</v>
          </cell>
          <cell r="C7722" t="str">
            <v>C50出租车后排座仿皮护面</v>
          </cell>
        </row>
        <row r="7723">
          <cell r="B7723" t="str">
            <v>SCS0005177</v>
          </cell>
          <cell r="C7723" t="str">
            <v>C50E左背PVC护面无扶手黑</v>
          </cell>
        </row>
        <row r="7724">
          <cell r="B7724" t="str">
            <v>SCS0005184</v>
          </cell>
          <cell r="C7724" t="str">
            <v>C50出租车四分背仿皮护面</v>
          </cell>
        </row>
        <row r="7725">
          <cell r="B7725" t="str">
            <v>SCS0005770</v>
          </cell>
          <cell r="C7725" t="str">
            <v>B40L中间头枕护面(环保皮)</v>
          </cell>
        </row>
        <row r="7726">
          <cell r="B7726" t="str">
            <v>SCS0006615</v>
          </cell>
          <cell r="C7726" t="str">
            <v>后排座椅座垫面套</v>
          </cell>
        </row>
        <row r="7727">
          <cell r="B7727" t="str">
            <v>SCS0006616</v>
          </cell>
          <cell r="C7727" t="str">
            <v>后排座椅座垫面套</v>
          </cell>
        </row>
        <row r="7728">
          <cell r="B7728" t="str">
            <v>SCS0006617</v>
          </cell>
          <cell r="C7728" t="str">
            <v>后排座椅靠背面套</v>
          </cell>
        </row>
        <row r="7729">
          <cell r="B7729" t="str">
            <v>SCS0006618</v>
          </cell>
          <cell r="C7729" t="str">
            <v>后排座椅靠背面套</v>
          </cell>
        </row>
        <row r="7730">
          <cell r="B7730" t="str">
            <v>SCS0006619</v>
          </cell>
          <cell r="C7730" t="str">
            <v>后排座椅边头枕面套</v>
          </cell>
        </row>
        <row r="7731">
          <cell r="B7731" t="str">
            <v>SCS0006620</v>
          </cell>
          <cell r="C7731" t="str">
            <v>后排座椅边头枕面套</v>
          </cell>
        </row>
        <row r="7732">
          <cell r="B7732" t="str">
            <v>SCS0006653</v>
          </cell>
          <cell r="C7732" t="str">
            <v>座椅面套-后排靠背左</v>
          </cell>
        </row>
        <row r="7733">
          <cell r="B7733" t="str">
            <v>SCS0006654</v>
          </cell>
          <cell r="C7733" t="str">
            <v>座椅面套-后排靠背左</v>
          </cell>
        </row>
        <row r="7734">
          <cell r="B7734" t="str">
            <v>SCS0006655</v>
          </cell>
          <cell r="C7734" t="str">
            <v>座椅面套-后排靠背右</v>
          </cell>
        </row>
        <row r="7735">
          <cell r="B7735" t="str">
            <v>SCS0006656</v>
          </cell>
          <cell r="C7735" t="str">
            <v>座椅面套-后排靠背右</v>
          </cell>
        </row>
        <row r="7736">
          <cell r="B7736" t="str">
            <v>SCS0006657</v>
          </cell>
          <cell r="C7736" t="str">
            <v>后排座椅坐垫面套</v>
          </cell>
        </row>
        <row r="7737">
          <cell r="B7737" t="str">
            <v>SCS0006658</v>
          </cell>
          <cell r="C7737" t="str">
            <v>后排座椅坐垫面套</v>
          </cell>
        </row>
        <row r="7738">
          <cell r="B7738" t="str">
            <v>SCS0006660</v>
          </cell>
          <cell r="C7738" t="str">
            <v>后排座椅边头枕面套</v>
          </cell>
        </row>
        <row r="7739">
          <cell r="B7739" t="str">
            <v>SCS0006661</v>
          </cell>
          <cell r="C7739" t="str">
            <v>后排座椅座垫面套</v>
          </cell>
        </row>
        <row r="7740">
          <cell r="B7740" t="str">
            <v>SCS0006662</v>
          </cell>
          <cell r="C7740" t="str">
            <v>后排座椅靠背面套</v>
          </cell>
        </row>
        <row r="7741">
          <cell r="B7741" t="str">
            <v>SCS0011904</v>
          </cell>
          <cell r="C7741" t="str">
            <v>后排座椅左坐垫面套</v>
          </cell>
        </row>
        <row r="7742">
          <cell r="B7742" t="str">
            <v>SCS0011905</v>
          </cell>
          <cell r="C7742" t="str">
            <v>后排座椅左靠背面套</v>
          </cell>
        </row>
        <row r="7743">
          <cell r="B7743" t="str">
            <v>SCS0011906</v>
          </cell>
          <cell r="C7743" t="str">
            <v>后排座椅扶手面套</v>
          </cell>
        </row>
        <row r="7744">
          <cell r="B7744" t="str">
            <v>SCS0011907</v>
          </cell>
          <cell r="C7744" t="str">
            <v>后排座椅外侧头枕面套</v>
          </cell>
        </row>
        <row r="7745">
          <cell r="B7745" t="str">
            <v>SCS0011908</v>
          </cell>
          <cell r="C7745" t="str">
            <v>后排座椅中间头枕面套</v>
          </cell>
        </row>
        <row r="7746">
          <cell r="B7746" t="str">
            <v>SCS0011910</v>
          </cell>
          <cell r="C7746" t="str">
            <v>后排座椅右坐垫面套</v>
          </cell>
        </row>
        <row r="7747">
          <cell r="B7747" t="str">
            <v>SCS0011911</v>
          </cell>
          <cell r="C7747" t="str">
            <v>后排座椅右靠背面套</v>
          </cell>
        </row>
        <row r="7748">
          <cell r="B7748" t="str">
            <v>SCS0011941</v>
          </cell>
          <cell r="C7748" t="str">
            <v>后排座椅头枕面套</v>
          </cell>
        </row>
        <row r="7749">
          <cell r="B7749" t="str">
            <v>SCS0011942</v>
          </cell>
          <cell r="C7749" t="str">
            <v>后排座椅座垫面套</v>
          </cell>
        </row>
        <row r="7750">
          <cell r="B7750" t="str">
            <v>SCS0011943</v>
          </cell>
          <cell r="C7750" t="str">
            <v>后排座椅靠背面套</v>
          </cell>
        </row>
        <row r="7751">
          <cell r="B7751" t="str">
            <v>SHT0002543</v>
          </cell>
          <cell r="C7751" t="str">
            <v>主驾底座模块化总成</v>
          </cell>
        </row>
        <row r="7752">
          <cell r="B7752" t="str">
            <v>SHT0002758</v>
          </cell>
          <cell r="C7752" t="str">
            <v>2490上卧铺骨架木板右舵</v>
          </cell>
        </row>
        <row r="7753">
          <cell r="B7753" t="str">
            <v>SHT0011205</v>
          </cell>
          <cell r="C7753" t="str">
            <v>驾驶员座垫护面总成</v>
          </cell>
        </row>
        <row r="7754">
          <cell r="B7754" t="str">
            <v>SHT0011206</v>
          </cell>
          <cell r="C7754" t="str">
            <v>司机座坐垫护面总成</v>
          </cell>
        </row>
        <row r="7755">
          <cell r="B7755" t="str">
            <v>SHT0014026</v>
          </cell>
          <cell r="C7755" t="str">
            <v>副驾靠背护面总成</v>
          </cell>
        </row>
        <row r="7756">
          <cell r="B7756" t="str">
            <v>SHT0014027</v>
          </cell>
          <cell r="C7756" t="str">
            <v>副驾座垫护面总成</v>
          </cell>
        </row>
        <row r="7757">
          <cell r="B7757" t="str">
            <v>SHT0014071</v>
          </cell>
          <cell r="C7757" t="str">
            <v>驾驶员靠背护面总成</v>
          </cell>
        </row>
        <row r="7758">
          <cell r="B7758" t="str">
            <v>SHT0014074</v>
          </cell>
          <cell r="C7758" t="str">
            <v>副驾靠背护面总成</v>
          </cell>
        </row>
        <row r="7759">
          <cell r="B7759" t="str">
            <v>SHT0014079</v>
          </cell>
          <cell r="C7759" t="str">
            <v>副驾座垫护面总成</v>
          </cell>
        </row>
        <row r="7760">
          <cell r="B7760" t="str">
            <v>SHT0014096</v>
          </cell>
          <cell r="C7760" t="str">
            <v>驾驶员坐垫护面总成</v>
          </cell>
        </row>
        <row r="7761">
          <cell r="B7761" t="str">
            <v>SHT0014603</v>
          </cell>
          <cell r="C7761" t="str">
            <v>按压式速降阀气路分总成</v>
          </cell>
        </row>
        <row r="7762">
          <cell r="B7762" t="str">
            <v>SHT0014724</v>
          </cell>
          <cell r="C7762" t="str">
            <v>装车接头总成</v>
          </cell>
        </row>
        <row r="7763">
          <cell r="B7763" t="str">
            <v>SHT0014864</v>
          </cell>
          <cell r="C7763" t="str">
            <v>靠背风扇保护壳分总成</v>
          </cell>
        </row>
        <row r="7764">
          <cell r="B7764" t="str">
            <v>SHT0014963</v>
          </cell>
          <cell r="C7764" t="str">
            <v>副驾靠背防尘罩</v>
          </cell>
        </row>
        <row r="7765">
          <cell r="B7765" t="str">
            <v>SHT0014976</v>
          </cell>
          <cell r="C7765" t="str">
            <v>EVA单面胶</v>
          </cell>
        </row>
        <row r="7766">
          <cell r="B7766" t="str">
            <v>SLT0000336</v>
          </cell>
          <cell r="C7766" t="str">
            <v>K1经济型司机锁扣</v>
          </cell>
        </row>
        <row r="7767">
          <cell r="B7767" t="str">
            <v>SLT0000368</v>
          </cell>
          <cell r="C7767" t="str">
            <v>K1经济型副司机锁扣</v>
          </cell>
        </row>
        <row r="7768">
          <cell r="B7768" t="str">
            <v>SLT0000477</v>
          </cell>
          <cell r="C7768" t="str">
            <v>K1锁舌</v>
          </cell>
        </row>
        <row r="7769">
          <cell r="B7769" t="str">
            <v>SLT0000570</v>
          </cell>
          <cell r="C7769" t="str">
            <v>K1三点式安全带右</v>
          </cell>
        </row>
        <row r="7770">
          <cell r="B7770" t="str">
            <v>SLT0010850</v>
          </cell>
          <cell r="C7770" t="str">
            <v>副驾靠背护面总成</v>
          </cell>
        </row>
        <row r="7771">
          <cell r="B7771" t="str">
            <v>SLT0010851</v>
          </cell>
          <cell r="C7771" t="str">
            <v>副驾座垫护面总成</v>
          </cell>
        </row>
        <row r="7772">
          <cell r="B7772" t="str">
            <v>SLT0011502</v>
          </cell>
          <cell r="C7772" t="str">
            <v>锁扣总成（带报警）</v>
          </cell>
        </row>
        <row r="7773">
          <cell r="B7773" t="str">
            <v>SLT0011503</v>
          </cell>
          <cell r="C7773" t="str">
            <v>锁扣总成</v>
          </cell>
        </row>
        <row r="7774">
          <cell r="B7774" t="str">
            <v>TSY0000523</v>
          </cell>
          <cell r="C7774" t="str">
            <v>扣条KT-40-115</v>
          </cell>
        </row>
        <row r="7775">
          <cell r="B7775" t="str">
            <v>TSY0010192</v>
          </cell>
          <cell r="C7775" t="str">
            <v>箭型条410mm</v>
          </cell>
        </row>
        <row r="7776">
          <cell r="B7776" t="str">
            <v>TSY0010515</v>
          </cell>
          <cell r="C7776" t="str">
            <v>辅面料1</v>
          </cell>
        </row>
        <row r="7777">
          <cell r="B7777" t="str">
            <v>TSY0010525</v>
          </cell>
          <cell r="C7777" t="str">
            <v>吊紧带400mm*27mm*N</v>
          </cell>
        </row>
        <row r="7778">
          <cell r="B7778" t="str">
            <v>TSY0010618</v>
          </cell>
          <cell r="C7778" t="str">
            <v>主面料93270B-9</v>
          </cell>
        </row>
        <row r="7779">
          <cell r="B7779" t="str">
            <v>BCL0010018</v>
          </cell>
          <cell r="C7779" t="str">
            <v>黑色防护毛毡</v>
          </cell>
        </row>
        <row r="7780">
          <cell r="B7780" t="str">
            <v>SCS0001313</v>
          </cell>
          <cell r="C7780" t="str">
            <v>主驾左侧调角器总成</v>
          </cell>
        </row>
        <row r="7781">
          <cell r="B7781" t="str">
            <v>SCS0005541</v>
          </cell>
          <cell r="C7781" t="str">
            <v>主驾右侧调角器不带气囊</v>
          </cell>
        </row>
        <row r="7782">
          <cell r="B7782" t="str">
            <v>SCS0005542</v>
          </cell>
          <cell r="C7782" t="str">
            <v>副驾左侧调角器不带气囊</v>
          </cell>
        </row>
        <row r="7783">
          <cell r="B7783" t="str">
            <v>SHT0000053</v>
          </cell>
          <cell r="C7783" t="str">
            <v>防尘罩</v>
          </cell>
        </row>
        <row r="7784">
          <cell r="B7784" t="str">
            <v>SHT0002780</v>
          </cell>
          <cell r="C7784" t="str">
            <v>自封袋</v>
          </cell>
        </row>
        <row r="7785">
          <cell r="B7785" t="str">
            <v>SHT0011924</v>
          </cell>
          <cell r="C7785" t="str">
            <v>3.0平台防尘罩卡扣</v>
          </cell>
        </row>
        <row r="7786">
          <cell r="B7786" t="str">
            <v>SHT0014295</v>
          </cell>
          <cell r="C7786" t="str">
            <v>右侧边框焊接分总成</v>
          </cell>
        </row>
        <row r="7787">
          <cell r="B7787" t="str">
            <v>SHT0014884</v>
          </cell>
          <cell r="C7787" t="str">
            <v>升降器连接异形螺母</v>
          </cell>
        </row>
        <row r="7788">
          <cell r="B7788" t="str">
            <v>SHT0014990</v>
          </cell>
          <cell r="C7788" t="str">
            <v>背胶毛毡</v>
          </cell>
        </row>
        <row r="7789">
          <cell r="B7789" t="str">
            <v>SHT0015007</v>
          </cell>
          <cell r="C7789" t="str">
            <v>靠背支撑钢丝</v>
          </cell>
        </row>
        <row r="7790">
          <cell r="B7790" t="str">
            <v>SLT0011601</v>
          </cell>
          <cell r="C7790" t="str">
            <v>防滑铝板</v>
          </cell>
        </row>
        <row r="7791">
          <cell r="B7791" t="str">
            <v>SLT0011609</v>
          </cell>
          <cell r="C7791" t="str">
            <v>驾驶员左侧滑轨总成</v>
          </cell>
        </row>
        <row r="7792">
          <cell r="B7792" t="str">
            <v>SLT0011610</v>
          </cell>
          <cell r="C7792" t="str">
            <v>驾驶员滑轨U型把手</v>
          </cell>
        </row>
        <row r="7793">
          <cell r="B7793" t="str">
            <v>SLT0011615</v>
          </cell>
          <cell r="C7793" t="str">
            <v>下底板焊接总成喷涂</v>
          </cell>
        </row>
        <row r="7794">
          <cell r="B7794" t="str">
            <v>SLT0011616</v>
          </cell>
          <cell r="C7794" t="str">
            <v>下底板焊接分总成</v>
          </cell>
        </row>
        <row r="7795">
          <cell r="B7795" t="str">
            <v>SLT0011620</v>
          </cell>
          <cell r="C7795" t="str">
            <v>减震器上盖板分总成</v>
          </cell>
        </row>
        <row r="7796">
          <cell r="B7796" t="str">
            <v>SLT0011638</v>
          </cell>
          <cell r="C7796" t="str">
            <v>驾驶员座垫固定支架</v>
          </cell>
        </row>
        <row r="7797">
          <cell r="B7797" t="str">
            <v>SLT0011641</v>
          </cell>
          <cell r="C7797" t="str">
            <v>靠背下连接板喷涂总成</v>
          </cell>
        </row>
        <row r="7798">
          <cell r="B7798" t="str">
            <v>SLT0011649</v>
          </cell>
          <cell r="C7798" t="str">
            <v>驾驶员右侧滑轨总成</v>
          </cell>
        </row>
        <row r="7799">
          <cell r="B7799" t="str">
            <v>SLT0011650</v>
          </cell>
          <cell r="C7799" t="str">
            <v>驾驶员座垫安装板分总成</v>
          </cell>
        </row>
        <row r="7800">
          <cell r="B7800" t="str">
            <v>SLT0011652</v>
          </cell>
          <cell r="C7800" t="str">
            <v>防滑铝板安装钣金分总成</v>
          </cell>
        </row>
        <row r="7801">
          <cell r="B7801" t="str">
            <v>SLT0011654</v>
          </cell>
          <cell r="C7801" t="str">
            <v>防滑铝板安装钣金分总成</v>
          </cell>
        </row>
        <row r="7802">
          <cell r="B7802" t="str">
            <v>SLT0011655</v>
          </cell>
          <cell r="C7802" t="str">
            <v>上盖板焊接总成喷涂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备份"/>
      <sheetName val="数据"/>
    </sheetNames>
    <sheetDataSet>
      <sheetData sheetId="0"/>
      <sheetData sheetId="1">
        <row r="3799">
          <cell r="A3799" t="str">
            <v>W1142REM0000019</v>
          </cell>
          <cell r="B3799" t="str">
            <v>REM0000019</v>
          </cell>
          <cell r="C3799" t="str">
            <v>BC316面罩左 </v>
          </cell>
          <cell r="D3799" t="str">
            <v>B</v>
          </cell>
          <cell r="E3799">
            <v>528</v>
          </cell>
        </row>
        <row r="3800">
          <cell r="A3800" t="str">
            <v>W1142REM0000089</v>
          </cell>
          <cell r="B3800" t="str">
            <v>REM0000089</v>
          </cell>
          <cell r="C3800" t="str">
            <v>BC311面罩玛雅红左 </v>
          </cell>
          <cell r="D3800" t="str">
            <v>B</v>
          </cell>
          <cell r="E3800">
            <v>2</v>
          </cell>
        </row>
        <row r="3801">
          <cell r="A3801" t="str">
            <v>W1142REM0000091</v>
          </cell>
          <cell r="B3801" t="str">
            <v>REM0000091</v>
          </cell>
          <cell r="C3801" t="str">
            <v>BC311面罩宝石蓝左 </v>
          </cell>
          <cell r="D3801" t="str">
            <v>B</v>
          </cell>
          <cell r="E3801">
            <v>49</v>
          </cell>
        </row>
        <row r="3802">
          <cell r="A3802" t="str">
            <v>W1142REM0000093</v>
          </cell>
          <cell r="B3802" t="str">
            <v>REM0000093</v>
          </cell>
          <cell r="C3802" t="str">
            <v>BC311面罩左 </v>
          </cell>
          <cell r="D3802" t="str">
            <v>B</v>
          </cell>
          <cell r="E3802">
            <v>1265</v>
          </cell>
        </row>
        <row r="3803">
          <cell r="A3803" t="str">
            <v>W1142REM0000116</v>
          </cell>
          <cell r="B3803" t="str">
            <v>REM0000116</v>
          </cell>
          <cell r="C3803" t="str">
            <v>BC311面罩极地白右 </v>
          </cell>
          <cell r="D3803" t="str">
            <v>B</v>
          </cell>
          <cell r="E3803">
            <v>288</v>
          </cell>
        </row>
        <row r="3804">
          <cell r="A3804" t="str">
            <v>W1142REM0000117</v>
          </cell>
          <cell r="B3804" t="str">
            <v>REM0000117</v>
          </cell>
          <cell r="C3804" t="str">
            <v>BC311面罩玛雅红右 </v>
          </cell>
          <cell r="D3804" t="str">
            <v>B</v>
          </cell>
          <cell r="E3804">
            <v>3</v>
          </cell>
        </row>
        <row r="3805">
          <cell r="A3805" t="str">
            <v>W1142REM0001112</v>
          </cell>
          <cell r="B3805" t="str">
            <v>REM0001112</v>
          </cell>
          <cell r="C3805" t="str">
            <v>B40L三角座钢琴黑右 ABS+喷涂钢琴黑</v>
          </cell>
          <cell r="D3805" t="str">
            <v>B</v>
          </cell>
          <cell r="E3805">
            <v>160</v>
          </cell>
        </row>
        <row r="3806">
          <cell r="A3806" t="str">
            <v>W1142REM0001183</v>
          </cell>
          <cell r="B3806" t="str">
            <v>REM0001183</v>
          </cell>
          <cell r="C3806" t="str">
            <v>B40L三角底座护罩左 ABS本色</v>
          </cell>
          <cell r="D3806" t="str">
            <v>B</v>
          </cell>
          <cell r="E3806">
            <v>497</v>
          </cell>
        </row>
        <row r="3807">
          <cell r="A3807" t="str">
            <v>W1142REM0001185</v>
          </cell>
          <cell r="B3807" t="str">
            <v>REM0001185</v>
          </cell>
          <cell r="C3807" t="str">
            <v>B40L右镜框 ABS本色</v>
          </cell>
          <cell r="D3807" t="str">
            <v>B</v>
          </cell>
          <cell r="E3807">
            <v>376</v>
          </cell>
        </row>
        <row r="3808">
          <cell r="A3808" t="str">
            <v>W1142REM0001186</v>
          </cell>
          <cell r="B3808" t="str">
            <v>REM0001186</v>
          </cell>
          <cell r="C3808" t="str">
            <v>B40L左镜框 ABS本色</v>
          </cell>
          <cell r="D3808" t="str">
            <v>B</v>
          </cell>
          <cell r="E3808">
            <v>264</v>
          </cell>
        </row>
        <row r="3809">
          <cell r="A3809" t="str">
            <v>W1142REM0010478</v>
          </cell>
          <cell r="B3809" t="str">
            <v>REM0010478</v>
          </cell>
          <cell r="C3809" t="str">
            <v>BC316面罩左(太平洋蓝) </v>
          </cell>
          <cell r="D3809" t="str">
            <v>B</v>
          </cell>
          <cell r="E3809">
            <v>13</v>
          </cell>
        </row>
        <row r="3810">
          <cell r="A3810" t="str">
            <v>W1142REM0010480</v>
          </cell>
          <cell r="B3810" t="str">
            <v>REM0010480</v>
          </cell>
          <cell r="C3810" t="str">
            <v>BC316面罩左(海贝金) </v>
          </cell>
          <cell r="D3810" t="str">
            <v>B</v>
          </cell>
          <cell r="E3810">
            <v>186</v>
          </cell>
        </row>
        <row r="3811">
          <cell r="A3811" t="str">
            <v>W1142REM0010482</v>
          </cell>
          <cell r="B3811" t="str">
            <v>REM0010482</v>
          </cell>
          <cell r="C3811" t="str">
            <v>BC316面罩右(太平洋蓝) </v>
          </cell>
          <cell r="D3811" t="str">
            <v>B</v>
          </cell>
          <cell r="E3811">
            <v>51</v>
          </cell>
        </row>
        <row r="3812">
          <cell r="A3812" t="str">
            <v>W1142REM0010484</v>
          </cell>
          <cell r="B3812" t="str">
            <v>REM0010484</v>
          </cell>
          <cell r="C3812" t="str">
            <v>BC316面罩右(海贝金) </v>
          </cell>
          <cell r="D3812" t="str">
            <v>B</v>
          </cell>
          <cell r="E3812">
            <v>190</v>
          </cell>
        </row>
        <row r="3813">
          <cell r="A3813" t="str">
            <v>W1142TMP5001006</v>
          </cell>
          <cell r="B3813" t="str">
            <v>TMP5001006</v>
          </cell>
          <cell r="C3813" t="str">
            <v>溶剂型底漆WLF125480 </v>
          </cell>
          <cell r="D3813" t="str">
            <v>A</v>
          </cell>
          <cell r="E3813">
            <v>39.325</v>
          </cell>
        </row>
        <row r="3814">
          <cell r="A3814" t="str">
            <v>W1142TMP5001016</v>
          </cell>
          <cell r="B3814" t="str">
            <v>TMP5001016</v>
          </cell>
          <cell r="C3814" t="str">
            <v>深灰色底漆WLF128908 </v>
          </cell>
          <cell r="D3814" t="str">
            <v>A</v>
          </cell>
          <cell r="E3814">
            <v>3.8</v>
          </cell>
        </row>
        <row r="3815">
          <cell r="A3815" t="str">
            <v>W1142TMP5003029</v>
          </cell>
          <cell r="B3815" t="str">
            <v>TMP5003029</v>
          </cell>
          <cell r="C3815" t="str">
            <v>05-10165N-SFESC-165清漆 521114T(20kg/桶)</v>
          </cell>
          <cell r="D3815" t="str">
            <v>A</v>
          </cell>
          <cell r="E3815">
            <v>20</v>
          </cell>
        </row>
        <row r="3816">
          <cell r="A3816" t="str">
            <v>W1142TMP5003062</v>
          </cell>
          <cell r="B3816" t="str">
            <v>TMP5003062</v>
          </cell>
          <cell r="C3816" t="str">
            <v>溶剂型色漆WLF126674 </v>
          </cell>
          <cell r="D3816" t="str">
            <v>A</v>
          </cell>
          <cell r="E3816">
            <v>13</v>
          </cell>
        </row>
        <row r="3817">
          <cell r="A3817" t="str">
            <v>W1142TMP5003063</v>
          </cell>
          <cell r="B3817" t="str">
            <v>TMP5003063</v>
          </cell>
          <cell r="C3817" t="str">
            <v>溶剂型色漆WLF126677 </v>
          </cell>
          <cell r="D3817" t="str">
            <v>A</v>
          </cell>
          <cell r="E3817">
            <v>18</v>
          </cell>
        </row>
        <row r="3818">
          <cell r="A3818" t="str">
            <v>W1142TMP5003079</v>
          </cell>
          <cell r="B3818" t="str">
            <v>TMP5003079</v>
          </cell>
          <cell r="C3818" t="str">
            <v>溶剂型色漆WLF127167 </v>
          </cell>
          <cell r="D3818" t="str">
            <v>A</v>
          </cell>
          <cell r="E3818">
            <v>6</v>
          </cell>
        </row>
        <row r="3819">
          <cell r="A3819" t="str">
            <v>W1142TMP5003080</v>
          </cell>
          <cell r="B3819" t="str">
            <v>TMP5003080</v>
          </cell>
          <cell r="C3819" t="str">
            <v>溶剂型色漆WLF126675 </v>
          </cell>
          <cell r="D3819" t="str">
            <v>A</v>
          </cell>
          <cell r="E3819">
            <v>23.3</v>
          </cell>
        </row>
        <row r="3820">
          <cell r="A3820" t="str">
            <v>W1142TMP5003111</v>
          </cell>
          <cell r="B3820" t="str">
            <v>TMP5003111</v>
          </cell>
          <cell r="C3820" t="str">
            <v>BAIC-SN842哑黑 </v>
          </cell>
          <cell r="D3820" t="str">
            <v>A</v>
          </cell>
          <cell r="E3820">
            <v>18</v>
          </cell>
        </row>
        <row r="3821">
          <cell r="A3821" t="str">
            <v>W1142TMP5003112</v>
          </cell>
          <cell r="B3821" t="str">
            <v>TMP5003112</v>
          </cell>
          <cell r="C3821" t="str">
            <v>单涂黑DSM-0220 </v>
          </cell>
          <cell r="D3821" t="str">
            <v>A</v>
          </cell>
          <cell r="E3821">
            <v>48.46</v>
          </cell>
        </row>
        <row r="3822">
          <cell r="A3822" t="str">
            <v>W1142TMP5003113</v>
          </cell>
          <cell r="B3822" t="str">
            <v>TMP5003113</v>
          </cell>
          <cell r="C3822" t="str">
            <v>色漆太平洋蓝FO-FVW-A5J 906AE-AJS-0342-CD</v>
          </cell>
        </row>
        <row r="3822">
          <cell r="E3822">
            <v>7.44</v>
          </cell>
        </row>
        <row r="3823">
          <cell r="A3823" t="str">
            <v>W1142TMP5004005</v>
          </cell>
          <cell r="B3823" t="str">
            <v>TMP5004005</v>
          </cell>
          <cell r="C3823" t="str">
            <v>稀释剂214.02036(阿克苏) </v>
          </cell>
          <cell r="D3823" t="str">
            <v>A</v>
          </cell>
          <cell r="E3823">
            <v>16</v>
          </cell>
        </row>
        <row r="3824">
          <cell r="A3824" t="str">
            <v>W1142TMP5004021</v>
          </cell>
          <cell r="B3824" t="str">
            <v>TMP5004021</v>
          </cell>
          <cell r="C3824" t="str">
            <v>稀释剂WLF130590 </v>
          </cell>
          <cell r="D3824" t="str">
            <v>A</v>
          </cell>
          <cell r="E3824">
            <v>140</v>
          </cell>
        </row>
        <row r="3825">
          <cell r="A3825" t="str">
            <v>W1142TMP5004026</v>
          </cell>
          <cell r="B3825" t="str">
            <v>TMP5004026</v>
          </cell>
          <cell r="C3825" t="str">
            <v>色漆稀释剂PPGSOLVENT-02 06-20007</v>
          </cell>
        </row>
        <row r="3825">
          <cell r="E3825">
            <v>45.176</v>
          </cell>
        </row>
        <row r="3826">
          <cell r="A3826" t="str">
            <v>W1142TMP5004028</v>
          </cell>
          <cell r="B3826" t="str">
            <v>TMP5004028</v>
          </cell>
          <cell r="C3826" t="str">
            <v>底漆稀释剂DSS-260 </v>
          </cell>
          <cell r="D3826" t="str">
            <v>A</v>
          </cell>
          <cell r="E3826">
            <v>106.54</v>
          </cell>
        </row>
        <row r="3827">
          <cell r="A3827" t="str">
            <v>W1142TMP5005008</v>
          </cell>
          <cell r="B3827" t="str">
            <v>TMP5005008</v>
          </cell>
          <cell r="C3827" t="str">
            <v>GA930固化剂 T13492-92深灰</v>
          </cell>
          <cell r="D3827" t="str">
            <v>A</v>
          </cell>
          <cell r="E3827">
            <v>2.5</v>
          </cell>
        </row>
        <row r="3828">
          <cell r="A3828" t="str">
            <v>W1142TMP5005013</v>
          </cell>
          <cell r="B3828" t="str">
            <v>TMP5005013</v>
          </cell>
          <cell r="C3828" t="str">
            <v>稀释剂DSS-741 </v>
          </cell>
          <cell r="D3828" t="str">
            <v>A</v>
          </cell>
          <cell r="E3828">
            <v>225.57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 tint="0.6"/>
  </sheetPr>
  <dimension ref="B1:Z52"/>
  <sheetViews>
    <sheetView workbookViewId="0">
      <pane ySplit="2" topLeftCell="A3" activePane="bottomLeft" state="frozen"/>
      <selection/>
      <selection pane="bottomLeft" activeCell="G63" sqref="G63"/>
    </sheetView>
  </sheetViews>
  <sheetFormatPr defaultColWidth="8.89166666666667" defaultRowHeight="13.5"/>
  <cols>
    <col min="1" max="1" width="1.75" customWidth="1"/>
    <col min="2" max="2" width="4.10833333333333" customWidth="1"/>
    <col min="3" max="3" width="7.625" customWidth="1"/>
    <col min="4" max="4" width="4.875" customWidth="1"/>
    <col min="5" max="5" width="14.875" customWidth="1"/>
    <col min="6" max="6" width="10.5" customWidth="1"/>
    <col min="7" max="7" width="8.5" customWidth="1"/>
    <col min="8" max="9" width="8.25" customWidth="1"/>
    <col min="10" max="10" width="7.25" customWidth="1"/>
    <col min="11" max="11" width="14.75" hidden="1" customWidth="1" outlineLevel="1"/>
    <col min="12" max="12" width="15" hidden="1" customWidth="1" outlineLevel="1"/>
    <col min="13" max="13" width="13.625" hidden="1" customWidth="1" outlineLevel="1"/>
    <col min="14" max="14" width="13.75" hidden="1" customWidth="1" outlineLevel="1"/>
    <col min="15" max="15" width="14.625" hidden="1" customWidth="1" outlineLevel="1"/>
    <col min="16" max="16" width="10" customWidth="1" collapsed="1"/>
    <col min="17" max="21" width="9.75" customWidth="1"/>
    <col min="22" max="22" width="9.55833333333333" customWidth="1"/>
    <col min="23" max="23" width="5.66666666666667" customWidth="1"/>
    <col min="24" max="26" width="8.89166666666667" hidden="1" customWidth="1"/>
  </cols>
  <sheetData>
    <row r="1" ht="21.75" spans="2:23">
      <c r="B1" s="269" t="s">
        <v>0</v>
      </c>
      <c r="C1" s="269"/>
      <c r="D1" s="269"/>
      <c r="E1" s="269"/>
      <c r="F1" s="269"/>
      <c r="G1" s="269"/>
      <c r="H1" s="269"/>
      <c r="I1" s="269"/>
      <c r="J1" s="269"/>
      <c r="K1" s="296"/>
      <c r="L1" s="296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</row>
    <row r="2" ht="45" spans="2:24">
      <c r="B2" s="270" t="s">
        <v>1</v>
      </c>
      <c r="C2" s="271" t="s">
        <v>2</v>
      </c>
      <c r="D2" s="271" t="s">
        <v>3</v>
      </c>
      <c r="E2" s="271" t="s">
        <v>4</v>
      </c>
      <c r="F2" s="271" t="s">
        <v>5</v>
      </c>
      <c r="G2" s="271" t="s">
        <v>6</v>
      </c>
      <c r="H2" s="271" t="s">
        <v>7</v>
      </c>
      <c r="I2" s="271" t="s">
        <v>8</v>
      </c>
      <c r="J2" s="297" t="s">
        <v>9</v>
      </c>
      <c r="K2" s="271" t="s">
        <v>10</v>
      </c>
      <c r="L2" s="271" t="s">
        <v>11</v>
      </c>
      <c r="M2" s="271" t="s">
        <v>12</v>
      </c>
      <c r="N2" s="271" t="s">
        <v>13</v>
      </c>
      <c r="O2" s="271" t="s">
        <v>14</v>
      </c>
      <c r="P2" s="297" t="s">
        <v>15</v>
      </c>
      <c r="Q2" s="311" t="s">
        <v>16</v>
      </c>
      <c r="R2" s="311" t="s">
        <v>17</v>
      </c>
      <c r="S2" s="311" t="s">
        <v>18</v>
      </c>
      <c r="T2" s="311" t="s">
        <v>19</v>
      </c>
      <c r="U2" s="311" t="s">
        <v>20</v>
      </c>
      <c r="V2" s="311" t="s">
        <v>21</v>
      </c>
      <c r="W2" s="312" t="s">
        <v>22</v>
      </c>
      <c r="X2" t="s">
        <v>23</v>
      </c>
    </row>
    <row r="3" ht="16.5" hidden="1" outlineLevel="1" spans="2:23">
      <c r="B3" s="272">
        <v>1</v>
      </c>
      <c r="C3" s="273" t="s">
        <v>24</v>
      </c>
      <c r="D3" s="274">
        <v>210</v>
      </c>
      <c r="E3" s="274" t="s">
        <v>25</v>
      </c>
      <c r="F3" s="274" t="s">
        <v>26</v>
      </c>
      <c r="G3" s="275"/>
      <c r="H3" s="275"/>
      <c r="I3" s="275"/>
      <c r="J3" s="298">
        <f t="shared" ref="J3:J16" si="0">IFERROR(IF(1-I3/H3&lt;0,0,1-I3/H3),0)</f>
        <v>0</v>
      </c>
      <c r="K3" s="299">
        <f>SUMIFS(车间!$V$2:$V$45,车间!$C$2:$C$45,$F3)</f>
        <v>0</v>
      </c>
      <c r="L3" s="299">
        <f>SUMIF(车间!$C:$C,$F3,车间!W:W)</f>
        <v>0</v>
      </c>
      <c r="M3" s="299">
        <f>SUMIF(车间!$C:$C,$F3,车间!X:X)</f>
        <v>0</v>
      </c>
      <c r="N3" s="299">
        <f>SUMIF(车间!$C:$C,$F3,车间!Y:Y)</f>
        <v>0</v>
      </c>
      <c r="O3" s="299">
        <f>N3+M3</f>
        <v>0</v>
      </c>
      <c r="P3" s="298" t="e">
        <f t="shared" ref="P3:P8" si="1">K3/L3</f>
        <v>#DIV/0!</v>
      </c>
      <c r="Q3" s="313">
        <f>K3/10000</f>
        <v>0</v>
      </c>
      <c r="R3" s="313">
        <f>L3/10000</f>
        <v>0</v>
      </c>
      <c r="S3" s="313">
        <f>M3/10000</f>
        <v>0</v>
      </c>
      <c r="T3" s="313">
        <f>N3/10000</f>
        <v>0</v>
      </c>
      <c r="U3" s="313">
        <f>O3/10000</f>
        <v>0</v>
      </c>
      <c r="V3" s="314" t="e">
        <f>U3/$U$52</f>
        <v>#DIV/0!</v>
      </c>
      <c r="W3" s="315"/>
    </row>
    <row r="4" ht="16.5" hidden="1" outlineLevel="1" spans="2:23">
      <c r="B4" s="272">
        <v>2</v>
      </c>
      <c r="C4" s="276"/>
      <c r="D4" s="274">
        <v>210</v>
      </c>
      <c r="E4" s="274" t="s">
        <v>27</v>
      </c>
      <c r="F4" s="274" t="s">
        <v>28</v>
      </c>
      <c r="G4" s="275"/>
      <c r="H4" s="275"/>
      <c r="I4" s="275"/>
      <c r="J4" s="298">
        <f t="shared" si="0"/>
        <v>0</v>
      </c>
      <c r="K4" s="299">
        <f>SUMIFS(车间!$V$2:$V$45,车间!$C$2:$C$45,$F4)</f>
        <v>0</v>
      </c>
      <c r="L4" s="299">
        <f>SUMIF(车间!$C:$C,$F4,车间!W:W)</f>
        <v>0</v>
      </c>
      <c r="M4" s="299">
        <f>SUMIF(车间!$C:$C,$F4,车间!X:X)</f>
        <v>0</v>
      </c>
      <c r="N4" s="299">
        <f>SUMIF(车间!$C:$C,$F4,车间!Y:Y)</f>
        <v>0</v>
      </c>
      <c r="O4" s="299">
        <f>N4+M4</f>
        <v>0</v>
      </c>
      <c r="P4" s="298" t="e">
        <f t="shared" si="1"/>
        <v>#DIV/0!</v>
      </c>
      <c r="Q4" s="313">
        <f>K4/10000</f>
        <v>0</v>
      </c>
      <c r="R4" s="313">
        <f>L4/10000</f>
        <v>0</v>
      </c>
      <c r="S4" s="313">
        <f>M4/10000</f>
        <v>0</v>
      </c>
      <c r="T4" s="313">
        <f>N4/10000</f>
        <v>0</v>
      </c>
      <c r="U4" s="313">
        <f>O4/10000</f>
        <v>0</v>
      </c>
      <c r="V4" s="314" t="e">
        <f t="shared" ref="V3:V8" si="2">U4/$U$52</f>
        <v>#DIV/0!</v>
      </c>
      <c r="W4" s="315"/>
    </row>
    <row r="5" ht="16.5" hidden="1" outlineLevel="1" spans="2:23">
      <c r="B5" s="272">
        <v>3</v>
      </c>
      <c r="C5" s="276"/>
      <c r="D5" s="274">
        <v>210</v>
      </c>
      <c r="E5" s="274" t="s">
        <v>29</v>
      </c>
      <c r="F5" s="274" t="s">
        <v>30</v>
      </c>
      <c r="G5" s="275"/>
      <c r="H5" s="275"/>
      <c r="I5" s="275"/>
      <c r="J5" s="298">
        <f t="shared" si="0"/>
        <v>0</v>
      </c>
      <c r="K5" s="299">
        <f>SUMIFS(车间!$V$2:$V$45,车间!$C$2:$C$45,$F5)</f>
        <v>0</v>
      </c>
      <c r="L5" s="299">
        <f>SUMIF(车间!$C:$C,$F5,车间!W:W)</f>
        <v>0</v>
      </c>
      <c r="M5" s="299">
        <f>SUMIF(车间!$C:$C,$F5,车间!X:X)</f>
        <v>0</v>
      </c>
      <c r="N5" s="299">
        <f>SUMIF(车间!$C:$C,$F5,车间!Y:Y)</f>
        <v>0</v>
      </c>
      <c r="O5" s="299">
        <f>N5+M5</f>
        <v>0</v>
      </c>
      <c r="P5" s="298" t="e">
        <f t="shared" si="1"/>
        <v>#DIV/0!</v>
      </c>
      <c r="Q5" s="313">
        <f>K5/10000</f>
        <v>0</v>
      </c>
      <c r="R5" s="313">
        <f>L5/10000</f>
        <v>0</v>
      </c>
      <c r="S5" s="313">
        <f>M5/10000</f>
        <v>0</v>
      </c>
      <c r="T5" s="313">
        <f>N5/10000</f>
        <v>0</v>
      </c>
      <c r="U5" s="313">
        <f>O5/10000</f>
        <v>0</v>
      </c>
      <c r="V5" s="314" t="e">
        <f t="shared" si="2"/>
        <v>#DIV/0!</v>
      </c>
      <c r="W5" s="315"/>
    </row>
    <row r="6" ht="16.5" hidden="1" outlineLevel="1" spans="2:23">
      <c r="B6" s="272">
        <v>4</v>
      </c>
      <c r="C6" s="276"/>
      <c r="D6" s="274">
        <v>220</v>
      </c>
      <c r="E6" s="274" t="s">
        <v>31</v>
      </c>
      <c r="F6" s="274" t="s">
        <v>32</v>
      </c>
      <c r="G6" s="275"/>
      <c r="H6" s="275"/>
      <c r="I6" s="275"/>
      <c r="J6" s="298">
        <f t="shared" si="0"/>
        <v>0</v>
      </c>
      <c r="K6" s="299">
        <f>SUMIFS(车间!$V$2:$V$45,车间!$C$2:$C$45,$F6)</f>
        <v>0</v>
      </c>
      <c r="L6" s="299">
        <f>SUMIF(车间!$C:$C,$F6,车间!W:W)</f>
        <v>0</v>
      </c>
      <c r="M6" s="299">
        <f>SUMIF(车间!$C:$C,$F6,车间!X:X)</f>
        <v>0</v>
      </c>
      <c r="N6" s="299">
        <f>SUMIF(车间!$C:$C,$F6,车间!Y:Y)</f>
        <v>0</v>
      </c>
      <c r="O6" s="299">
        <f t="shared" ref="O6:O13" si="3">N6+M6</f>
        <v>0</v>
      </c>
      <c r="P6" s="298" t="e">
        <f t="shared" si="1"/>
        <v>#DIV/0!</v>
      </c>
      <c r="Q6" s="313">
        <f t="shared" ref="Q6:Q11" si="4">K6/10000</f>
        <v>0</v>
      </c>
      <c r="R6" s="313">
        <f t="shared" ref="R6:R11" si="5">L6/10000</f>
        <v>0</v>
      </c>
      <c r="S6" s="313">
        <f t="shared" ref="S6:S11" si="6">M6/10000</f>
        <v>0</v>
      </c>
      <c r="T6" s="313">
        <f t="shared" ref="T6:T11" si="7">N6/10000</f>
        <v>0</v>
      </c>
      <c r="U6" s="313">
        <f t="shared" ref="U6:U11" si="8">O6/10000</f>
        <v>0</v>
      </c>
      <c r="V6" s="314" t="e">
        <f t="shared" si="2"/>
        <v>#DIV/0!</v>
      </c>
      <c r="W6" s="315"/>
    </row>
    <row r="7" ht="16.5" hidden="1" outlineLevel="1" spans="2:23">
      <c r="B7" s="272">
        <v>5</v>
      </c>
      <c r="C7" s="276"/>
      <c r="D7" s="274">
        <v>220</v>
      </c>
      <c r="E7" s="274" t="s">
        <v>33</v>
      </c>
      <c r="F7" s="274" t="s">
        <v>34</v>
      </c>
      <c r="G7" s="275"/>
      <c r="H7" s="275"/>
      <c r="I7" s="275"/>
      <c r="J7" s="298">
        <f t="shared" si="0"/>
        <v>0</v>
      </c>
      <c r="K7" s="299">
        <f>SUMIFS(车间!$V$2:$V$45,车间!$C$2:$C$45,$F7)</f>
        <v>0</v>
      </c>
      <c r="L7" s="299">
        <f>SUMIF(车间!$C:$C,$F7,车间!W:W)</f>
        <v>0</v>
      </c>
      <c r="M7" s="299">
        <f>SUMIF(车间!$C:$C,$F7,车间!X:X)</f>
        <v>0</v>
      </c>
      <c r="N7" s="299">
        <f>SUMIF(车间!$C:$C,$F7,车间!Y:Y)</f>
        <v>0</v>
      </c>
      <c r="O7" s="299">
        <f t="shared" si="3"/>
        <v>0</v>
      </c>
      <c r="P7" s="298" t="e">
        <f t="shared" si="1"/>
        <v>#DIV/0!</v>
      </c>
      <c r="Q7" s="313">
        <f t="shared" si="4"/>
        <v>0</v>
      </c>
      <c r="R7" s="313">
        <f t="shared" si="5"/>
        <v>0</v>
      </c>
      <c r="S7" s="313">
        <f t="shared" si="6"/>
        <v>0</v>
      </c>
      <c r="T7" s="313">
        <f t="shared" si="7"/>
        <v>0</v>
      </c>
      <c r="U7" s="313">
        <f t="shared" si="8"/>
        <v>0</v>
      </c>
      <c r="V7" s="314" t="e">
        <f t="shared" si="2"/>
        <v>#DIV/0!</v>
      </c>
      <c r="W7" s="315"/>
    </row>
    <row r="8" ht="16.5" hidden="1" outlineLevel="1" spans="2:23">
      <c r="B8" s="272">
        <v>6</v>
      </c>
      <c r="C8" s="276"/>
      <c r="D8" s="274">
        <v>220</v>
      </c>
      <c r="E8" s="274" t="s">
        <v>35</v>
      </c>
      <c r="F8" s="274" t="s">
        <v>36</v>
      </c>
      <c r="G8" s="275"/>
      <c r="H8" s="275"/>
      <c r="I8" s="275"/>
      <c r="J8" s="298">
        <f t="shared" si="0"/>
        <v>0</v>
      </c>
      <c r="K8" s="299">
        <f>SUMIFS(车间!$V$2:$V$45,车间!$C$2:$C$45,$F8)</f>
        <v>0</v>
      </c>
      <c r="L8" s="299">
        <f>SUMIF(车间!$C:$C,$F8,车间!W:W)</f>
        <v>0</v>
      </c>
      <c r="M8" s="299">
        <f>SUMIF(车间!$C:$C,$F8,车间!X:X)</f>
        <v>0</v>
      </c>
      <c r="N8" s="299">
        <f>SUMIF(车间!$C:$C,$F8,车间!Y:Y)</f>
        <v>0</v>
      </c>
      <c r="O8" s="299">
        <f t="shared" si="3"/>
        <v>0</v>
      </c>
      <c r="P8" s="298" t="e">
        <f t="shared" si="1"/>
        <v>#DIV/0!</v>
      </c>
      <c r="Q8" s="313">
        <f t="shared" si="4"/>
        <v>0</v>
      </c>
      <c r="R8" s="313">
        <f t="shared" si="5"/>
        <v>0</v>
      </c>
      <c r="S8" s="313">
        <f t="shared" si="6"/>
        <v>0</v>
      </c>
      <c r="T8" s="313">
        <f t="shared" si="7"/>
        <v>0</v>
      </c>
      <c r="U8" s="313">
        <f t="shared" si="8"/>
        <v>0</v>
      </c>
      <c r="V8" s="314" t="e">
        <f t="shared" si="2"/>
        <v>#DIV/0!</v>
      </c>
      <c r="W8" s="315"/>
    </row>
    <row r="9" ht="16.5" hidden="1" outlineLevel="1" spans="2:23">
      <c r="B9" s="272">
        <v>7</v>
      </c>
      <c r="C9" s="276"/>
      <c r="D9" s="274">
        <v>220</v>
      </c>
      <c r="E9" s="274" t="s">
        <v>37</v>
      </c>
      <c r="F9" s="274" t="s">
        <v>38</v>
      </c>
      <c r="G9" s="275"/>
      <c r="H9" s="275"/>
      <c r="I9" s="275"/>
      <c r="J9" s="298">
        <f t="shared" si="0"/>
        <v>0</v>
      </c>
      <c r="K9" s="299">
        <f>SUMIFS(车间!$V$2:$V$45,车间!$C$2:$C$45,$F9)</f>
        <v>0</v>
      </c>
      <c r="L9" s="299">
        <f>SUMIF(车间!$C:$C,$F9,车间!W:W)</f>
        <v>0</v>
      </c>
      <c r="M9" s="299">
        <f>SUMIF(车间!$C:$C,$F9,车间!X:X)</f>
        <v>0</v>
      </c>
      <c r="N9" s="299">
        <f>SUMIF(车间!$C:$C,$F9,车间!Y:Y)</f>
        <v>0</v>
      </c>
      <c r="O9" s="299">
        <f t="shared" ref="O9:O15" si="9">N9+M9</f>
        <v>0</v>
      </c>
      <c r="P9" s="298" t="e">
        <f t="shared" ref="P9:P15" si="10">K9/L9</f>
        <v>#DIV/0!</v>
      </c>
      <c r="Q9" s="313">
        <f t="shared" ref="Q9:Q15" si="11">K9/10000</f>
        <v>0</v>
      </c>
      <c r="R9" s="313">
        <f t="shared" ref="R9:R15" si="12">L9/10000</f>
        <v>0</v>
      </c>
      <c r="S9" s="313">
        <f t="shared" ref="S9:S15" si="13">M9/10000</f>
        <v>0</v>
      </c>
      <c r="T9" s="313">
        <f t="shared" ref="T9:T15" si="14">N9/10000</f>
        <v>0</v>
      </c>
      <c r="U9" s="313">
        <f t="shared" ref="U9:U15" si="15">O9/10000</f>
        <v>0</v>
      </c>
      <c r="V9" s="314" t="e">
        <f t="shared" ref="V9:V15" si="16">U9/$U$52</f>
        <v>#DIV/0!</v>
      </c>
      <c r="W9" s="315"/>
    </row>
    <row r="10" ht="16.5" hidden="1" outlineLevel="1" spans="2:23">
      <c r="B10" s="272">
        <v>8</v>
      </c>
      <c r="C10" s="276"/>
      <c r="D10" s="274">
        <v>230</v>
      </c>
      <c r="E10" s="274" t="s">
        <v>39</v>
      </c>
      <c r="F10" s="274" t="s">
        <v>40</v>
      </c>
      <c r="G10" s="275"/>
      <c r="H10" s="275"/>
      <c r="I10" s="275"/>
      <c r="J10" s="298">
        <f t="shared" si="0"/>
        <v>0</v>
      </c>
      <c r="K10" s="299">
        <f>SUMIFS(车间!$V$2:$V$45,车间!$C$2:$C$45,$F10)</f>
        <v>0</v>
      </c>
      <c r="L10" s="299">
        <f>SUMIF(车间!$C:$C,$F10,车间!W:W)</f>
        <v>0</v>
      </c>
      <c r="M10" s="299">
        <f>SUMIF(车间!$C:$C,$F10,车间!X:X)</f>
        <v>0</v>
      </c>
      <c r="N10" s="299">
        <f>SUMIF(车间!$C:$C,$F10,车间!Y:Y)</f>
        <v>0</v>
      </c>
      <c r="O10" s="299">
        <f t="shared" si="9"/>
        <v>0</v>
      </c>
      <c r="P10" s="298" t="e">
        <f t="shared" si="10"/>
        <v>#DIV/0!</v>
      </c>
      <c r="Q10" s="313">
        <f t="shared" si="11"/>
        <v>0</v>
      </c>
      <c r="R10" s="313">
        <f t="shared" si="12"/>
        <v>0</v>
      </c>
      <c r="S10" s="313">
        <f t="shared" si="13"/>
        <v>0</v>
      </c>
      <c r="T10" s="313">
        <f t="shared" si="14"/>
        <v>0</v>
      </c>
      <c r="U10" s="313">
        <f t="shared" si="15"/>
        <v>0</v>
      </c>
      <c r="V10" s="314" t="e">
        <f t="shared" si="16"/>
        <v>#DIV/0!</v>
      </c>
      <c r="W10" s="315"/>
    </row>
    <row r="11" ht="16.5" hidden="1" outlineLevel="1" spans="2:23">
      <c r="B11" s="272">
        <v>9</v>
      </c>
      <c r="C11" s="276"/>
      <c r="D11" s="274">
        <v>230</v>
      </c>
      <c r="E11" s="274" t="s">
        <v>41</v>
      </c>
      <c r="F11" s="274" t="s">
        <v>42</v>
      </c>
      <c r="G11" s="275"/>
      <c r="H11" s="275"/>
      <c r="I11" s="275"/>
      <c r="J11" s="298">
        <f t="shared" si="0"/>
        <v>0</v>
      </c>
      <c r="K11" s="299">
        <f>SUMIFS(车间!$V$2:$V$45,车间!$C$2:$C$45,$F11)</f>
        <v>0</v>
      </c>
      <c r="L11" s="299">
        <f>SUMIF(车间!$C:$C,$F11,车间!W:W)</f>
        <v>0</v>
      </c>
      <c r="M11" s="299">
        <f>SUMIF(车间!$C:$C,$F11,车间!X:X)</f>
        <v>0</v>
      </c>
      <c r="N11" s="299">
        <f>SUMIF(车间!$C:$C,$F11,车间!Y:Y)</f>
        <v>0</v>
      </c>
      <c r="O11" s="299">
        <f t="shared" si="9"/>
        <v>0</v>
      </c>
      <c r="P11" s="298" t="e">
        <f t="shared" si="10"/>
        <v>#DIV/0!</v>
      </c>
      <c r="Q11" s="313">
        <f t="shared" si="11"/>
        <v>0</v>
      </c>
      <c r="R11" s="313">
        <f t="shared" si="12"/>
        <v>0</v>
      </c>
      <c r="S11" s="313">
        <f t="shared" si="13"/>
        <v>0</v>
      </c>
      <c r="T11" s="313">
        <f t="shared" si="14"/>
        <v>0</v>
      </c>
      <c r="U11" s="313">
        <f t="shared" si="15"/>
        <v>0</v>
      </c>
      <c r="V11" s="314" t="e">
        <f t="shared" si="16"/>
        <v>#DIV/0!</v>
      </c>
      <c r="W11" s="315"/>
    </row>
    <row r="12" ht="16.5" hidden="1" outlineLevel="1" spans="2:23">
      <c r="B12" s="272">
        <v>10</v>
      </c>
      <c r="C12" s="276"/>
      <c r="D12" s="274">
        <v>230</v>
      </c>
      <c r="E12" s="274" t="s">
        <v>43</v>
      </c>
      <c r="F12" s="274" t="s">
        <v>44</v>
      </c>
      <c r="G12" s="275"/>
      <c r="H12" s="275"/>
      <c r="I12" s="275"/>
      <c r="J12" s="298">
        <f t="shared" si="0"/>
        <v>0</v>
      </c>
      <c r="K12" s="299">
        <f>SUMIFS(车间!$V$2:$V$45,车间!$C$2:$C$45,$F12)</f>
        <v>0</v>
      </c>
      <c r="L12" s="299">
        <f>SUMIF(车间!$C:$C,$F12,车间!W:W)</f>
        <v>0</v>
      </c>
      <c r="M12" s="299">
        <f>SUMIF(车间!$C:$C,$F12,车间!X:X)</f>
        <v>0</v>
      </c>
      <c r="N12" s="299">
        <f>SUMIF(车间!$C:$C,$F12,车间!Y:Y)</f>
        <v>0</v>
      </c>
      <c r="O12" s="299">
        <f t="shared" si="9"/>
        <v>0</v>
      </c>
      <c r="P12" s="298" t="e">
        <f t="shared" si="10"/>
        <v>#DIV/0!</v>
      </c>
      <c r="Q12" s="313">
        <f t="shared" si="11"/>
        <v>0</v>
      </c>
      <c r="R12" s="313">
        <f t="shared" si="12"/>
        <v>0</v>
      </c>
      <c r="S12" s="313">
        <f t="shared" si="13"/>
        <v>0</v>
      </c>
      <c r="T12" s="313">
        <f t="shared" si="14"/>
        <v>0</v>
      </c>
      <c r="U12" s="313">
        <f t="shared" si="15"/>
        <v>0</v>
      </c>
      <c r="V12" s="314" t="e">
        <f t="shared" si="16"/>
        <v>#DIV/0!</v>
      </c>
      <c r="W12" s="315"/>
    </row>
    <row r="13" ht="16.5" hidden="1" outlineLevel="1" spans="2:23">
      <c r="B13" s="272">
        <v>11</v>
      </c>
      <c r="C13" s="276"/>
      <c r="D13" s="274">
        <v>230</v>
      </c>
      <c r="E13" s="274" t="s">
        <v>45</v>
      </c>
      <c r="F13" s="274" t="s">
        <v>46</v>
      </c>
      <c r="G13" s="275"/>
      <c r="H13" s="275"/>
      <c r="I13" s="275"/>
      <c r="J13" s="298">
        <f t="shared" si="0"/>
        <v>0</v>
      </c>
      <c r="K13" s="299">
        <f>SUMIFS(车间!$V$2:$V$45,车间!$C$2:$C$45,$F13)</f>
        <v>0</v>
      </c>
      <c r="L13" s="299">
        <f>SUMIF(车间!$C:$C,$F13,车间!W:W)</f>
        <v>0</v>
      </c>
      <c r="M13" s="299">
        <f>SUMIF(车间!$C:$C,$F13,车间!X:X)</f>
        <v>0</v>
      </c>
      <c r="N13" s="299">
        <f>SUMIF(车间!$C:$C,$F13,车间!Y:Y)</f>
        <v>0</v>
      </c>
      <c r="O13" s="299">
        <f t="shared" si="9"/>
        <v>0</v>
      </c>
      <c r="P13" s="298" t="e">
        <f t="shared" si="10"/>
        <v>#DIV/0!</v>
      </c>
      <c r="Q13" s="313">
        <f t="shared" si="11"/>
        <v>0</v>
      </c>
      <c r="R13" s="313">
        <f t="shared" si="12"/>
        <v>0</v>
      </c>
      <c r="S13" s="313">
        <f t="shared" si="13"/>
        <v>0</v>
      </c>
      <c r="T13" s="313">
        <f t="shared" si="14"/>
        <v>0</v>
      </c>
      <c r="U13" s="313">
        <f t="shared" si="15"/>
        <v>0</v>
      </c>
      <c r="V13" s="314" t="e">
        <f t="shared" si="16"/>
        <v>#DIV/0!</v>
      </c>
      <c r="W13" s="315"/>
    </row>
    <row r="14" ht="16.5" hidden="1" outlineLevel="1" spans="2:23">
      <c r="B14" s="272">
        <v>12</v>
      </c>
      <c r="C14" s="276"/>
      <c r="D14" s="274">
        <v>230</v>
      </c>
      <c r="E14" s="274" t="s">
        <v>47</v>
      </c>
      <c r="F14" s="274" t="s">
        <v>48</v>
      </c>
      <c r="G14" s="275"/>
      <c r="H14" s="275"/>
      <c r="I14" s="275"/>
      <c r="J14" s="298">
        <f t="shared" si="0"/>
        <v>0</v>
      </c>
      <c r="K14" s="299">
        <f>SUMIFS(车间!$V$2:$V$45,车间!$C$2:$C$45,$F14)</f>
        <v>0</v>
      </c>
      <c r="L14" s="299">
        <f>SUMIF(车间!$C:$C,$F14,车间!W:W)</f>
        <v>0</v>
      </c>
      <c r="M14" s="299">
        <f>SUMIF(车间!$C:$C,$F14,车间!X:X)</f>
        <v>0</v>
      </c>
      <c r="N14" s="299">
        <f>SUMIF(车间!$C:$C,$F14,车间!Y:Y)</f>
        <v>0</v>
      </c>
      <c r="O14" s="299">
        <f t="shared" si="9"/>
        <v>0</v>
      </c>
      <c r="P14" s="298" t="e">
        <f t="shared" si="10"/>
        <v>#DIV/0!</v>
      </c>
      <c r="Q14" s="313">
        <f t="shared" si="11"/>
        <v>0</v>
      </c>
      <c r="R14" s="313">
        <f t="shared" si="12"/>
        <v>0</v>
      </c>
      <c r="S14" s="313">
        <f t="shared" si="13"/>
        <v>0</v>
      </c>
      <c r="T14" s="313">
        <f t="shared" si="14"/>
        <v>0</v>
      </c>
      <c r="U14" s="313">
        <f t="shared" si="15"/>
        <v>0</v>
      </c>
      <c r="V14" s="314" t="e">
        <f t="shared" si="16"/>
        <v>#DIV/0!</v>
      </c>
      <c r="W14" s="315"/>
    </row>
    <row r="15" ht="16.5" hidden="1" outlineLevel="1" spans="2:23">
      <c r="B15" s="272">
        <v>13</v>
      </c>
      <c r="C15" s="277"/>
      <c r="D15" s="274">
        <v>230</v>
      </c>
      <c r="E15" s="274" t="s">
        <v>49</v>
      </c>
      <c r="F15" s="274" t="s">
        <v>50</v>
      </c>
      <c r="G15" s="275"/>
      <c r="H15" s="275"/>
      <c r="I15" s="275"/>
      <c r="J15" s="298">
        <f t="shared" si="0"/>
        <v>0</v>
      </c>
      <c r="K15" s="299">
        <f>SUMIFS(车间!$V$2:$V$45,车间!$C$2:$C$45,$F15)</f>
        <v>0</v>
      </c>
      <c r="L15" s="299">
        <f>SUMIF(车间!$C:$C,$F15,车间!W:W)</f>
        <v>0</v>
      </c>
      <c r="M15" s="299">
        <f>SUMIF(车间!$C:$C,$F15,车间!X:X)</f>
        <v>0</v>
      </c>
      <c r="N15" s="299">
        <f>SUMIF(车间!$C:$C,$F15,车间!Y:Y)</f>
        <v>0</v>
      </c>
      <c r="O15" s="299">
        <f t="shared" si="9"/>
        <v>0</v>
      </c>
      <c r="P15" s="298" t="e">
        <f t="shared" si="10"/>
        <v>#DIV/0!</v>
      </c>
      <c r="Q15" s="313">
        <f t="shared" si="11"/>
        <v>0</v>
      </c>
      <c r="R15" s="313">
        <f t="shared" si="12"/>
        <v>0</v>
      </c>
      <c r="S15" s="313">
        <f t="shared" si="13"/>
        <v>0</v>
      </c>
      <c r="T15" s="313">
        <f t="shared" si="14"/>
        <v>0</v>
      </c>
      <c r="U15" s="313">
        <f t="shared" si="15"/>
        <v>0</v>
      </c>
      <c r="V15" s="314" t="e">
        <f t="shared" si="16"/>
        <v>#DIV/0!</v>
      </c>
      <c r="W15" s="315"/>
    </row>
    <row r="16" ht="15" collapsed="1" spans="2:23">
      <c r="B16" s="278" t="s">
        <v>51</v>
      </c>
      <c r="C16" s="279"/>
      <c r="D16" s="279"/>
      <c r="E16" s="279"/>
      <c r="F16" s="279"/>
      <c r="G16" s="280">
        <f>SUM(G3:G15)</f>
        <v>0</v>
      </c>
      <c r="H16" s="280">
        <f>SUM(H3:H15)</f>
        <v>0</v>
      </c>
      <c r="I16" s="280">
        <f>SUM(I3:I15)</f>
        <v>0</v>
      </c>
      <c r="J16" s="300">
        <f t="shared" si="0"/>
        <v>0</v>
      </c>
      <c r="K16" s="301">
        <f>SUM(K3:K15)</f>
        <v>0</v>
      </c>
      <c r="L16" s="301">
        <f>SUM(L3:L15)</f>
        <v>0</v>
      </c>
      <c r="M16" s="301">
        <f>SUM(M3:M15)</f>
        <v>0</v>
      </c>
      <c r="N16" s="301">
        <f>SUM(N3:N15)</f>
        <v>0</v>
      </c>
      <c r="O16" s="301">
        <f>SUM(O3:O15)</f>
        <v>0</v>
      </c>
      <c r="P16" s="300" t="e">
        <f t="shared" ref="P16:P52" si="17">K16/L16</f>
        <v>#DIV/0!</v>
      </c>
      <c r="Q16" s="316">
        <f t="shared" ref="Q16:U16" si="18">K16/10000</f>
        <v>0</v>
      </c>
      <c r="R16" s="316">
        <f t="shared" si="18"/>
        <v>0</v>
      </c>
      <c r="S16" s="316">
        <f t="shared" si="18"/>
        <v>0</v>
      </c>
      <c r="T16" s="316">
        <f t="shared" si="18"/>
        <v>0</v>
      </c>
      <c r="U16" s="316">
        <f t="shared" si="18"/>
        <v>0</v>
      </c>
      <c r="V16" s="317" t="e">
        <f t="shared" ref="V16:V36" si="19">U16/$U$52</f>
        <v>#DIV/0!</v>
      </c>
      <c r="W16" s="318"/>
    </row>
    <row r="17" ht="16.5" hidden="1" outlineLevel="1" spans="2:26">
      <c r="B17" s="272">
        <v>14</v>
      </c>
      <c r="C17" s="273" t="s">
        <v>52</v>
      </c>
      <c r="D17" s="274">
        <v>210</v>
      </c>
      <c r="E17" s="274" t="s">
        <v>53</v>
      </c>
      <c r="F17" s="274" t="s">
        <v>54</v>
      </c>
      <c r="G17" s="275"/>
      <c r="H17" s="275"/>
      <c r="I17" s="275"/>
      <c r="J17" s="298">
        <f t="shared" ref="J16:J36" si="20">IFERROR(IF(1-I17/H17&lt;0,0,1-I17/H17),0)</f>
        <v>0</v>
      </c>
      <c r="K17" s="299">
        <f>SUMIF(仓库!$B:$B,$D17,仓库!$W:$W)</f>
        <v>0</v>
      </c>
      <c r="L17" s="299">
        <f>SUMIF(仓库!B:B,D17,仓库!X:X)</f>
        <v>0</v>
      </c>
      <c r="M17" s="299">
        <f>SUMIF(仓库!$B:$B,$D17,仓库!Y:Y)</f>
        <v>0</v>
      </c>
      <c r="N17" s="299">
        <f>SUMIF(仓库!$B:$B,$D17,仓库!Z:Z)</f>
        <v>0</v>
      </c>
      <c r="O17" s="299">
        <f t="shared" ref="O17:O20" si="21">N17+M17</f>
        <v>0</v>
      </c>
      <c r="P17" s="298" t="e">
        <f t="shared" si="17"/>
        <v>#DIV/0!</v>
      </c>
      <c r="Q17" s="313">
        <f t="shared" ref="Q17:U17" si="22">K17/10000</f>
        <v>0</v>
      </c>
      <c r="R17" s="313">
        <f t="shared" si="22"/>
        <v>0</v>
      </c>
      <c r="S17" s="313">
        <f t="shared" si="22"/>
        <v>0</v>
      </c>
      <c r="T17" s="313">
        <f t="shared" si="22"/>
        <v>0</v>
      </c>
      <c r="U17" s="313">
        <f t="shared" si="22"/>
        <v>0</v>
      </c>
      <c r="V17" s="314" t="e">
        <f t="shared" si="19"/>
        <v>#DIV/0!</v>
      </c>
      <c r="W17" s="315"/>
      <c r="X17">
        <v>131</v>
      </c>
      <c r="Y17">
        <v>65</v>
      </c>
      <c r="Z17">
        <v>119</v>
      </c>
    </row>
    <row r="18" ht="16.5" hidden="1" outlineLevel="1" spans="2:26">
      <c r="B18" s="272">
        <v>15</v>
      </c>
      <c r="C18" s="276"/>
      <c r="D18" s="274">
        <v>220</v>
      </c>
      <c r="E18" s="274" t="s">
        <v>55</v>
      </c>
      <c r="F18" s="274" t="s">
        <v>54</v>
      </c>
      <c r="G18" s="275"/>
      <c r="H18" s="275"/>
      <c r="I18" s="275"/>
      <c r="J18" s="298">
        <f t="shared" si="20"/>
        <v>0</v>
      </c>
      <c r="K18" s="299">
        <f>SUMIF(仓库!$B:$B,$D18,仓库!$W:$W)</f>
        <v>0</v>
      </c>
      <c r="L18" s="299">
        <f>SUMIF(仓库!B:B,D18,仓库!X:X)</f>
        <v>0</v>
      </c>
      <c r="M18" s="299">
        <f>SUMIF(仓库!$B:$B,$D18,仓库!Y:Y)</f>
        <v>0</v>
      </c>
      <c r="N18" s="299">
        <f>SUMIF(仓库!$B:$B,$D18,仓库!Z:Z)</f>
        <v>0</v>
      </c>
      <c r="O18" s="299">
        <f t="shared" si="21"/>
        <v>0</v>
      </c>
      <c r="P18" s="298" t="e">
        <f t="shared" si="17"/>
        <v>#DIV/0!</v>
      </c>
      <c r="Q18" s="313">
        <f t="shared" ref="Q18:U18" si="23">K18/10000</f>
        <v>0</v>
      </c>
      <c r="R18" s="313">
        <f t="shared" si="23"/>
        <v>0</v>
      </c>
      <c r="S18" s="313">
        <f t="shared" si="23"/>
        <v>0</v>
      </c>
      <c r="T18" s="313">
        <f t="shared" si="23"/>
        <v>0</v>
      </c>
      <c r="U18" s="313">
        <f t="shared" si="23"/>
        <v>0</v>
      </c>
      <c r="V18" s="314" t="e">
        <f t="shared" si="19"/>
        <v>#DIV/0!</v>
      </c>
      <c r="W18" s="315"/>
      <c r="X18">
        <v>63</v>
      </c>
      <c r="Y18">
        <v>37</v>
      </c>
      <c r="Z18">
        <v>46</v>
      </c>
    </row>
    <row r="19" ht="16.5" hidden="1" outlineLevel="1" spans="2:26">
      <c r="B19" s="272">
        <v>16</v>
      </c>
      <c r="C19" s="276"/>
      <c r="D19" s="274">
        <v>230</v>
      </c>
      <c r="E19" s="274" t="s">
        <v>56</v>
      </c>
      <c r="F19" s="274" t="s">
        <v>54</v>
      </c>
      <c r="G19" s="275"/>
      <c r="H19" s="275"/>
      <c r="I19" s="275"/>
      <c r="J19" s="298">
        <f t="shared" si="20"/>
        <v>0</v>
      </c>
      <c r="K19" s="299">
        <f>SUMIF(仓库!$B:$B,$D19,仓库!$W:$W)</f>
        <v>0</v>
      </c>
      <c r="L19" s="299">
        <f>SUMIF(仓库!B:B,D19,仓库!X:X)</f>
        <v>0</v>
      </c>
      <c r="M19" s="299">
        <f>SUMIF(仓库!$B:$B,$D19,仓库!Y:Y)</f>
        <v>0</v>
      </c>
      <c r="N19" s="299">
        <f>SUMIF(仓库!$B:$B,$D19,仓库!Z:Z)</f>
        <v>0</v>
      </c>
      <c r="O19" s="299">
        <f t="shared" si="21"/>
        <v>0</v>
      </c>
      <c r="P19" s="298" t="e">
        <f t="shared" si="17"/>
        <v>#DIV/0!</v>
      </c>
      <c r="Q19" s="313">
        <f t="shared" ref="Q19:U19" si="24">K19/10000</f>
        <v>0</v>
      </c>
      <c r="R19" s="313">
        <f t="shared" si="24"/>
        <v>0</v>
      </c>
      <c r="S19" s="313">
        <f t="shared" si="24"/>
        <v>0</v>
      </c>
      <c r="T19" s="313">
        <f t="shared" si="24"/>
        <v>0</v>
      </c>
      <c r="U19" s="313">
        <f t="shared" si="24"/>
        <v>0</v>
      </c>
      <c r="V19" s="314" t="e">
        <f t="shared" si="19"/>
        <v>#DIV/0!</v>
      </c>
      <c r="W19" s="315"/>
      <c r="X19">
        <v>78</v>
      </c>
      <c r="Y19">
        <v>38</v>
      </c>
      <c r="Z19">
        <v>51</v>
      </c>
    </row>
    <row r="20" ht="16.5" hidden="1" outlineLevel="1" spans="2:23">
      <c r="B20" s="272">
        <v>17</v>
      </c>
      <c r="C20" s="281" t="s">
        <v>57</v>
      </c>
      <c r="D20" s="282" t="s">
        <v>57</v>
      </c>
      <c r="E20" s="283"/>
      <c r="F20" s="283" t="s">
        <v>54</v>
      </c>
      <c r="G20" s="275"/>
      <c r="H20" s="275"/>
      <c r="I20" s="275"/>
      <c r="J20" s="298">
        <f t="shared" si="20"/>
        <v>0</v>
      </c>
      <c r="K20" s="299"/>
      <c r="L20" s="299"/>
      <c r="M20" s="299"/>
      <c r="N20" s="299"/>
      <c r="O20" s="299">
        <f t="shared" si="21"/>
        <v>0</v>
      </c>
      <c r="P20" s="298" t="e">
        <f t="shared" si="17"/>
        <v>#DIV/0!</v>
      </c>
      <c r="Q20" s="313">
        <f t="shared" ref="Q20:U20" si="25">K20/10000</f>
        <v>0</v>
      </c>
      <c r="R20" s="313">
        <f t="shared" si="25"/>
        <v>0</v>
      </c>
      <c r="S20" s="313">
        <f t="shared" si="25"/>
        <v>0</v>
      </c>
      <c r="T20" s="313">
        <f t="shared" si="25"/>
        <v>0</v>
      </c>
      <c r="U20" s="313">
        <f t="shared" si="25"/>
        <v>0</v>
      </c>
      <c r="V20" s="314" t="e">
        <f t="shared" si="19"/>
        <v>#DIV/0!</v>
      </c>
      <c r="W20" s="315"/>
    </row>
    <row r="21" ht="15" collapsed="1" spans="2:23">
      <c r="B21" s="278" t="s">
        <v>58</v>
      </c>
      <c r="C21" s="279"/>
      <c r="D21" s="279"/>
      <c r="E21" s="279"/>
      <c r="F21" s="279"/>
      <c r="G21" s="280">
        <f>SUM(G17:G20)</f>
        <v>0</v>
      </c>
      <c r="H21" s="280">
        <f>SUM(H17:H20)</f>
        <v>0</v>
      </c>
      <c r="I21" s="280">
        <f>SUM(I17:I20)</f>
        <v>0</v>
      </c>
      <c r="J21" s="300">
        <f t="shared" si="20"/>
        <v>0</v>
      </c>
      <c r="K21" s="301">
        <f>SUM(K17:K20)</f>
        <v>0</v>
      </c>
      <c r="L21" s="301">
        <f>SUM(L17:L20)</f>
        <v>0</v>
      </c>
      <c r="M21" s="301">
        <f>SUM(M17:M20)</f>
        <v>0</v>
      </c>
      <c r="N21" s="301">
        <f>SUM(N17:N20)</f>
        <v>0</v>
      </c>
      <c r="O21" s="301">
        <f>SUM(O17:O20)</f>
        <v>0</v>
      </c>
      <c r="P21" s="300" t="e">
        <f t="shared" si="17"/>
        <v>#DIV/0!</v>
      </c>
      <c r="Q21" s="316">
        <f t="shared" ref="Q21:U21" si="26">K21/10000</f>
        <v>0</v>
      </c>
      <c r="R21" s="316">
        <f t="shared" si="26"/>
        <v>0</v>
      </c>
      <c r="S21" s="316">
        <f t="shared" si="26"/>
        <v>0</v>
      </c>
      <c r="T21" s="316">
        <f t="shared" si="26"/>
        <v>0</v>
      </c>
      <c r="U21" s="316">
        <f t="shared" si="26"/>
        <v>0</v>
      </c>
      <c r="V21" s="317" t="e">
        <f t="shared" si="19"/>
        <v>#DIV/0!</v>
      </c>
      <c r="W21" s="318"/>
    </row>
    <row r="22" ht="16.5" hidden="1" outlineLevel="1" spans="2:23">
      <c r="B22" s="272">
        <v>18</v>
      </c>
      <c r="C22" s="284" t="s">
        <v>59</v>
      </c>
      <c r="D22" s="282">
        <v>210</v>
      </c>
      <c r="E22" s="283"/>
      <c r="F22" s="283" t="s">
        <v>54</v>
      </c>
      <c r="G22" s="275"/>
      <c r="H22" s="275"/>
      <c r="I22" s="275"/>
      <c r="J22" s="298">
        <f t="shared" si="20"/>
        <v>0</v>
      </c>
      <c r="K22" s="299">
        <f>SUMIF(成品!B:B,D22,成品!U:U)</f>
        <v>0</v>
      </c>
      <c r="L22" s="299">
        <f>SUMIF(成品!B:B,D22,成品!V:V)</f>
        <v>0</v>
      </c>
      <c r="M22" s="299">
        <f>SUMIF(成品!$B:$B,$D22,成品!W:W)</f>
        <v>0</v>
      </c>
      <c r="N22" s="299">
        <f>SUMIF(成品!$B:$B,$D22,成品!X:X)</f>
        <v>0</v>
      </c>
      <c r="O22" s="299">
        <f t="shared" ref="O22:O50" si="27">N22+M22</f>
        <v>0</v>
      </c>
      <c r="P22" s="298" t="e">
        <f t="shared" si="17"/>
        <v>#DIV/0!</v>
      </c>
      <c r="Q22" s="313">
        <f t="shared" ref="Q22:U22" si="28">K22/10000</f>
        <v>0</v>
      </c>
      <c r="R22" s="313">
        <f t="shared" si="28"/>
        <v>0</v>
      </c>
      <c r="S22" s="313">
        <f t="shared" si="28"/>
        <v>0</v>
      </c>
      <c r="T22" s="313">
        <f t="shared" si="28"/>
        <v>0</v>
      </c>
      <c r="U22" s="313">
        <f t="shared" si="28"/>
        <v>0</v>
      </c>
      <c r="V22" s="314" t="e">
        <f t="shared" si="19"/>
        <v>#DIV/0!</v>
      </c>
      <c r="W22" s="315"/>
    </row>
    <row r="23" ht="16.5" hidden="1" outlineLevel="1" spans="2:23">
      <c r="B23" s="272">
        <v>19</v>
      </c>
      <c r="C23" s="285"/>
      <c r="D23" s="286">
        <v>220</v>
      </c>
      <c r="E23" s="287"/>
      <c r="F23" s="283" t="s">
        <v>54</v>
      </c>
      <c r="G23" s="275"/>
      <c r="H23" s="275"/>
      <c r="I23" s="275"/>
      <c r="J23" s="302">
        <f t="shared" si="20"/>
        <v>0</v>
      </c>
      <c r="K23" s="299">
        <f>SUMIF(成品!B:B,D23,成品!U:U)</f>
        <v>0</v>
      </c>
      <c r="L23" s="299">
        <f>SUMIF(成品!B:B,D23,成品!V:V)</f>
        <v>0</v>
      </c>
      <c r="M23" s="299">
        <f>SUMIF(成品!$B:$B,$D23,成品!W:W)</f>
        <v>0</v>
      </c>
      <c r="N23" s="299">
        <f>SUMIF(成品!$B:$B,$D23,成品!X:X)</f>
        <v>0</v>
      </c>
      <c r="O23" s="299">
        <f t="shared" si="27"/>
        <v>0</v>
      </c>
      <c r="P23" s="302" t="e">
        <f t="shared" si="17"/>
        <v>#DIV/0!</v>
      </c>
      <c r="Q23" s="319">
        <f t="shared" ref="Q23:U23" si="29">K23/10000</f>
        <v>0</v>
      </c>
      <c r="R23" s="319">
        <f t="shared" si="29"/>
        <v>0</v>
      </c>
      <c r="S23" s="319">
        <f t="shared" si="29"/>
        <v>0</v>
      </c>
      <c r="T23" s="319">
        <f t="shared" si="29"/>
        <v>0</v>
      </c>
      <c r="U23" s="319">
        <f t="shared" si="29"/>
        <v>0</v>
      </c>
      <c r="V23" s="320" t="e">
        <f t="shared" si="19"/>
        <v>#DIV/0!</v>
      </c>
      <c r="W23" s="315"/>
    </row>
    <row r="24" ht="16.5" hidden="1" outlineLevel="1" spans="2:23">
      <c r="B24" s="272">
        <v>20</v>
      </c>
      <c r="C24" s="288"/>
      <c r="D24" s="286">
        <v>230</v>
      </c>
      <c r="E24" s="287"/>
      <c r="F24" s="283" t="s">
        <v>54</v>
      </c>
      <c r="G24" s="275"/>
      <c r="H24" s="275"/>
      <c r="I24" s="275"/>
      <c r="J24" s="298">
        <f t="shared" si="20"/>
        <v>0</v>
      </c>
      <c r="K24" s="299">
        <f>SUMIF(成品!B:B,D24,成品!U:U)</f>
        <v>0</v>
      </c>
      <c r="L24" s="299">
        <f>SUMIF(成品!B:B,D24,成品!V:V)</f>
        <v>0</v>
      </c>
      <c r="M24" s="299">
        <f>SUMIF(成品!$B:$B,$D24,成品!W:W)</f>
        <v>0</v>
      </c>
      <c r="N24" s="299">
        <f>SUMIF(成品!$B:$B,$D24,成品!X:X)</f>
        <v>0</v>
      </c>
      <c r="O24" s="299">
        <f t="shared" si="27"/>
        <v>0</v>
      </c>
      <c r="P24" s="298" t="e">
        <f t="shared" si="17"/>
        <v>#DIV/0!</v>
      </c>
      <c r="Q24" s="313">
        <f t="shared" ref="Q24:U24" si="30">K24/10000</f>
        <v>0</v>
      </c>
      <c r="R24" s="313">
        <f t="shared" si="30"/>
        <v>0</v>
      </c>
      <c r="S24" s="313">
        <f t="shared" si="30"/>
        <v>0</v>
      </c>
      <c r="T24" s="313">
        <f t="shared" si="30"/>
        <v>0</v>
      </c>
      <c r="U24" s="313">
        <f t="shared" si="30"/>
        <v>0</v>
      </c>
      <c r="V24" s="314" t="e">
        <f t="shared" si="19"/>
        <v>#DIV/0!</v>
      </c>
      <c r="W24" s="315"/>
    </row>
    <row r="25" ht="15" collapsed="1" spans="2:23">
      <c r="B25" s="278" t="s">
        <v>60</v>
      </c>
      <c r="C25" s="279"/>
      <c r="D25" s="279"/>
      <c r="E25" s="279"/>
      <c r="F25" s="279"/>
      <c r="G25" s="280">
        <f>SUM(G22:G24)</f>
        <v>0</v>
      </c>
      <c r="H25" s="280">
        <f>SUM(H22:H24)</f>
        <v>0</v>
      </c>
      <c r="I25" s="280">
        <f>SUM(I22:I24)</f>
        <v>0</v>
      </c>
      <c r="J25" s="300">
        <f t="shared" si="20"/>
        <v>0</v>
      </c>
      <c r="K25" s="301">
        <f t="shared" ref="K25:N25" si="31">SUM(K22:K24)</f>
        <v>0</v>
      </c>
      <c r="L25" s="301">
        <f t="shared" si="31"/>
        <v>0</v>
      </c>
      <c r="M25" s="301">
        <f t="shared" si="31"/>
        <v>0</v>
      </c>
      <c r="N25" s="301">
        <f t="shared" si="31"/>
        <v>0</v>
      </c>
      <c r="O25" s="301">
        <f t="shared" si="27"/>
        <v>0</v>
      </c>
      <c r="P25" s="300" t="e">
        <f t="shared" si="17"/>
        <v>#DIV/0!</v>
      </c>
      <c r="Q25" s="316">
        <f t="shared" ref="Q25:U25" si="32">K25/10000</f>
        <v>0</v>
      </c>
      <c r="R25" s="316">
        <f t="shared" si="32"/>
        <v>0</v>
      </c>
      <c r="S25" s="316">
        <f t="shared" si="32"/>
        <v>0</v>
      </c>
      <c r="T25" s="316">
        <f t="shared" si="32"/>
        <v>0</v>
      </c>
      <c r="U25" s="316">
        <f t="shared" si="32"/>
        <v>0</v>
      </c>
      <c r="V25" s="317" t="e">
        <f t="shared" si="19"/>
        <v>#DIV/0!</v>
      </c>
      <c r="W25" s="318"/>
    </row>
    <row r="26" ht="15" spans="2:23">
      <c r="B26" s="289" t="s">
        <v>61</v>
      </c>
      <c r="C26" s="290"/>
      <c r="D26" s="290"/>
      <c r="E26" s="290"/>
      <c r="F26" s="290"/>
      <c r="G26" s="291">
        <f>G25++G21+G16</f>
        <v>0</v>
      </c>
      <c r="H26" s="291">
        <f>H25++H21+H16</f>
        <v>0</v>
      </c>
      <c r="I26" s="291">
        <f>I25++I21+I16</f>
        <v>0</v>
      </c>
      <c r="J26" s="303">
        <f t="shared" si="20"/>
        <v>0</v>
      </c>
      <c r="K26" s="304">
        <f t="shared" ref="K26:N26" si="33">K25++K21+K16</f>
        <v>0</v>
      </c>
      <c r="L26" s="304">
        <f t="shared" si="33"/>
        <v>0</v>
      </c>
      <c r="M26" s="304">
        <f>M25+M21+M16</f>
        <v>0</v>
      </c>
      <c r="N26" s="304">
        <f>N25+N21+N16</f>
        <v>0</v>
      </c>
      <c r="O26" s="304">
        <f t="shared" si="27"/>
        <v>0</v>
      </c>
      <c r="P26" s="303" t="e">
        <f t="shared" si="17"/>
        <v>#DIV/0!</v>
      </c>
      <c r="Q26" s="321">
        <f t="shared" ref="Q26:U26" si="34">K26/10000</f>
        <v>0</v>
      </c>
      <c r="R26" s="321">
        <f t="shared" si="34"/>
        <v>0</v>
      </c>
      <c r="S26" s="321">
        <f t="shared" si="34"/>
        <v>0</v>
      </c>
      <c r="T26" s="321">
        <f t="shared" si="34"/>
        <v>0</v>
      </c>
      <c r="U26" s="321">
        <f t="shared" si="34"/>
        <v>0</v>
      </c>
      <c r="V26" s="322" t="e">
        <f t="shared" si="19"/>
        <v>#DIV/0!</v>
      </c>
      <c r="W26" s="323"/>
    </row>
    <row r="27" ht="16.5" hidden="1" outlineLevel="1" spans="2:24">
      <c r="B27" s="272">
        <v>21</v>
      </c>
      <c r="C27" s="276" t="s">
        <v>62</v>
      </c>
      <c r="D27" s="282" t="s">
        <v>63</v>
      </c>
      <c r="E27" s="283"/>
      <c r="F27" s="283" t="s">
        <v>64</v>
      </c>
      <c r="G27" s="275"/>
      <c r="H27" s="275"/>
      <c r="I27" s="275"/>
      <c r="J27" s="298">
        <f t="shared" si="20"/>
        <v>0</v>
      </c>
      <c r="K27" s="299">
        <f>SUMIF(发出商品!$B:$B,$F27,发出商品!W:W)</f>
        <v>0</v>
      </c>
      <c r="L27" s="299">
        <f>SUMIF(发出商品!B:B,F27,发出商品!X:X)</f>
        <v>0</v>
      </c>
      <c r="M27" s="305">
        <f>SUMIF(发出商品!$B:$B,$F27,发出商品!Y:Y)</f>
        <v>0</v>
      </c>
      <c r="N27" s="305">
        <f>SUMIF(发出商品!$B:$B,$F27,发出商品!Z:Z)</f>
        <v>0</v>
      </c>
      <c r="O27" s="299">
        <f t="shared" si="27"/>
        <v>0</v>
      </c>
      <c r="P27" s="298" t="e">
        <f t="shared" si="17"/>
        <v>#DIV/0!</v>
      </c>
      <c r="Q27" s="313">
        <f t="shared" ref="Q27:U27" si="35">K27/10000</f>
        <v>0</v>
      </c>
      <c r="R27" s="313">
        <f t="shared" si="35"/>
        <v>0</v>
      </c>
      <c r="S27" s="313">
        <f t="shared" si="35"/>
        <v>0</v>
      </c>
      <c r="T27" s="313">
        <f t="shared" si="35"/>
        <v>0</v>
      </c>
      <c r="U27" s="313">
        <f t="shared" si="35"/>
        <v>0</v>
      </c>
      <c r="V27" s="314" t="e">
        <f t="shared" si="19"/>
        <v>#DIV/0!</v>
      </c>
      <c r="W27" s="315"/>
      <c r="X27" t="s">
        <v>65</v>
      </c>
    </row>
    <row r="28" ht="16.5" hidden="1" outlineLevel="1" spans="2:23">
      <c r="B28" s="272">
        <v>22</v>
      </c>
      <c r="C28" s="276"/>
      <c r="D28" s="282" t="s">
        <v>66</v>
      </c>
      <c r="E28" s="283"/>
      <c r="F28" s="283" t="s">
        <v>67</v>
      </c>
      <c r="G28" s="275"/>
      <c r="H28" s="275"/>
      <c r="I28" s="275"/>
      <c r="J28" s="298">
        <f t="shared" si="20"/>
        <v>0</v>
      </c>
      <c r="K28" s="299">
        <f>SUMIF(发出商品!$B:$B,$F28,发出商品!W:W)</f>
        <v>0</v>
      </c>
      <c r="L28" s="299">
        <f>SUMIF(发出商品!B:B,F28,发出商品!X:X)</f>
        <v>0</v>
      </c>
      <c r="M28" s="305">
        <f>SUMIF(发出商品!$B:$B,$F28,发出商品!Y:Y)</f>
        <v>0</v>
      </c>
      <c r="N28" s="305">
        <f>SUMIF(发出商品!$B:$B,$F28,发出商品!Z:Z)</f>
        <v>0</v>
      </c>
      <c r="O28" s="299">
        <f t="shared" si="27"/>
        <v>0</v>
      </c>
      <c r="P28" s="298" t="e">
        <f t="shared" si="17"/>
        <v>#DIV/0!</v>
      </c>
      <c r="Q28" s="313">
        <f t="shared" ref="Q28:U28" si="36">K28/10000</f>
        <v>0</v>
      </c>
      <c r="R28" s="313">
        <f t="shared" si="36"/>
        <v>0</v>
      </c>
      <c r="S28" s="313">
        <f t="shared" si="36"/>
        <v>0</v>
      </c>
      <c r="T28" s="313">
        <f t="shared" si="36"/>
        <v>0</v>
      </c>
      <c r="U28" s="313">
        <f t="shared" si="36"/>
        <v>0</v>
      </c>
      <c r="V28" s="314" t="e">
        <f t="shared" si="19"/>
        <v>#DIV/0!</v>
      </c>
      <c r="W28" s="315"/>
    </row>
    <row r="29" ht="16.5" hidden="1" outlineLevel="1" spans="2:23">
      <c r="B29" s="272">
        <v>23</v>
      </c>
      <c r="C29" s="276"/>
      <c r="D29" s="282" t="s">
        <v>68</v>
      </c>
      <c r="E29" s="283"/>
      <c r="F29" s="283" t="s">
        <v>69</v>
      </c>
      <c r="G29" s="275"/>
      <c r="H29" s="275"/>
      <c r="I29" s="275"/>
      <c r="J29" s="298">
        <f t="shared" si="20"/>
        <v>0</v>
      </c>
      <c r="K29" s="299">
        <f>SUMIF(发出商品!$B:$B,$F29,发出商品!W:W)</f>
        <v>0</v>
      </c>
      <c r="L29" s="299">
        <f>SUMIF(发出商品!B:B,F29,发出商品!X:X)</f>
        <v>0</v>
      </c>
      <c r="M29" s="305">
        <f>SUMIF(发出商品!$B:$B,$F29,发出商品!Y:Y)</f>
        <v>0</v>
      </c>
      <c r="N29" s="305">
        <f>SUMIF(发出商品!$B:$B,$F29,发出商品!Z:Z)</f>
        <v>0</v>
      </c>
      <c r="O29" s="299">
        <f t="shared" si="27"/>
        <v>0</v>
      </c>
      <c r="P29" s="298" t="e">
        <f t="shared" si="17"/>
        <v>#DIV/0!</v>
      </c>
      <c r="Q29" s="313">
        <f t="shared" ref="Q29:U29" si="37">K29/10000</f>
        <v>0</v>
      </c>
      <c r="R29" s="313">
        <f t="shared" si="37"/>
        <v>0</v>
      </c>
      <c r="S29" s="313">
        <f t="shared" si="37"/>
        <v>0</v>
      </c>
      <c r="T29" s="313">
        <f t="shared" si="37"/>
        <v>0</v>
      </c>
      <c r="U29" s="313">
        <f t="shared" si="37"/>
        <v>0</v>
      </c>
      <c r="V29" s="314" t="e">
        <f t="shared" si="19"/>
        <v>#DIV/0!</v>
      </c>
      <c r="W29" s="315"/>
    </row>
    <row r="30" ht="16.5" hidden="1" outlineLevel="1" spans="2:23">
      <c r="B30" s="272">
        <v>24</v>
      </c>
      <c r="C30" s="276"/>
      <c r="D30" s="282" t="s">
        <v>70</v>
      </c>
      <c r="E30" s="283"/>
      <c r="F30" s="283" t="s">
        <v>71</v>
      </c>
      <c r="G30" s="275"/>
      <c r="H30" s="275"/>
      <c r="I30" s="275"/>
      <c r="J30" s="298">
        <f t="shared" si="20"/>
        <v>0</v>
      </c>
      <c r="K30" s="299">
        <f>SUMIF(发出商品!$B:$B,$F30,发出商品!W:W)</f>
        <v>0</v>
      </c>
      <c r="L30" s="299">
        <f>SUMIF(发出商品!B:B,F30,发出商品!X:X)</f>
        <v>0</v>
      </c>
      <c r="M30" s="305">
        <f>SUMIF(发出商品!$B:$B,$F30,发出商品!Y:Y)</f>
        <v>0</v>
      </c>
      <c r="N30" s="305">
        <f>SUMIF(发出商品!$B:$B,$F30,发出商品!Z:Z)</f>
        <v>0</v>
      </c>
      <c r="O30" s="299">
        <f t="shared" si="27"/>
        <v>0</v>
      </c>
      <c r="P30" s="298" t="e">
        <f t="shared" si="17"/>
        <v>#DIV/0!</v>
      </c>
      <c r="Q30" s="313">
        <f t="shared" ref="Q30:U30" si="38">K30/10000</f>
        <v>0</v>
      </c>
      <c r="R30" s="313">
        <f t="shared" si="38"/>
        <v>0</v>
      </c>
      <c r="S30" s="313">
        <f t="shared" si="38"/>
        <v>0</v>
      </c>
      <c r="T30" s="313">
        <f t="shared" si="38"/>
        <v>0</v>
      </c>
      <c r="U30" s="313">
        <f t="shared" si="38"/>
        <v>0</v>
      </c>
      <c r="V30" s="314" t="e">
        <f t="shared" si="19"/>
        <v>#DIV/0!</v>
      </c>
      <c r="W30" s="315"/>
    </row>
    <row r="31" ht="16.5" hidden="1" outlineLevel="1" spans="2:23">
      <c r="B31" s="272">
        <v>25</v>
      </c>
      <c r="C31" s="276"/>
      <c r="D31" s="282" t="s">
        <v>72</v>
      </c>
      <c r="E31" s="283"/>
      <c r="F31" s="283" t="s">
        <v>73</v>
      </c>
      <c r="G31" s="275"/>
      <c r="H31" s="275"/>
      <c r="I31" s="275"/>
      <c r="J31" s="298">
        <f t="shared" si="20"/>
        <v>0</v>
      </c>
      <c r="K31" s="299">
        <f>SUMIF(发出商品!$B:$B,$F31,发出商品!W:W)</f>
        <v>0</v>
      </c>
      <c r="L31" s="299">
        <f>SUMIF(发出商品!B:B,F31,发出商品!X:X)</f>
        <v>0</v>
      </c>
      <c r="M31" s="305">
        <f>SUMIF(发出商品!$B:$B,$F31,发出商品!Y:Y)</f>
        <v>0</v>
      </c>
      <c r="N31" s="305">
        <f>SUMIF(发出商品!$B:$B,$F31,发出商品!Z:Z)</f>
        <v>0</v>
      </c>
      <c r="O31" s="299">
        <f t="shared" si="27"/>
        <v>0</v>
      </c>
      <c r="P31" s="298" t="e">
        <f t="shared" si="17"/>
        <v>#DIV/0!</v>
      </c>
      <c r="Q31" s="313">
        <f t="shared" ref="Q31:U31" si="39">K31/10000</f>
        <v>0</v>
      </c>
      <c r="R31" s="313">
        <f t="shared" si="39"/>
        <v>0</v>
      </c>
      <c r="S31" s="313">
        <f t="shared" si="39"/>
        <v>0</v>
      </c>
      <c r="T31" s="313">
        <f t="shared" si="39"/>
        <v>0</v>
      </c>
      <c r="U31" s="313">
        <f t="shared" si="39"/>
        <v>0</v>
      </c>
      <c r="V31" s="314" t="e">
        <f t="shared" si="19"/>
        <v>#DIV/0!</v>
      </c>
      <c r="W31" s="315"/>
    </row>
    <row r="32" ht="16.5" hidden="1" outlineLevel="1" spans="2:23">
      <c r="B32" s="272">
        <v>26</v>
      </c>
      <c r="C32" s="276"/>
      <c r="D32" s="282" t="s">
        <v>74</v>
      </c>
      <c r="E32" s="283"/>
      <c r="F32" s="283" t="s">
        <v>75</v>
      </c>
      <c r="G32" s="275"/>
      <c r="H32" s="275"/>
      <c r="I32" s="275"/>
      <c r="J32" s="298">
        <f t="shared" si="20"/>
        <v>0</v>
      </c>
      <c r="K32" s="299">
        <f>SUMIF(发出商品!$B:$B,$F32,发出商品!W:W)</f>
        <v>0</v>
      </c>
      <c r="L32" s="299">
        <f>SUMIF(发出商品!B:B,F32,发出商品!X:X)</f>
        <v>0</v>
      </c>
      <c r="M32" s="305">
        <f>SUMIF(发出商品!$B:$B,$F32,发出商品!Y:Y)</f>
        <v>0</v>
      </c>
      <c r="N32" s="305">
        <f>SUMIF(发出商品!$B:$B,$F32,发出商品!Z:Z)</f>
        <v>0</v>
      </c>
      <c r="O32" s="299">
        <f t="shared" si="27"/>
        <v>0</v>
      </c>
      <c r="P32" s="298" t="e">
        <f t="shared" si="17"/>
        <v>#DIV/0!</v>
      </c>
      <c r="Q32" s="313">
        <f t="shared" ref="Q32:U32" si="40">K32/10000</f>
        <v>0</v>
      </c>
      <c r="R32" s="313">
        <f t="shared" si="40"/>
        <v>0</v>
      </c>
      <c r="S32" s="313">
        <f t="shared" si="40"/>
        <v>0</v>
      </c>
      <c r="T32" s="313">
        <f t="shared" si="40"/>
        <v>0</v>
      </c>
      <c r="U32" s="313">
        <f t="shared" si="40"/>
        <v>0</v>
      </c>
      <c r="V32" s="314" t="e">
        <f t="shared" si="19"/>
        <v>#DIV/0!</v>
      </c>
      <c r="W32" s="315"/>
    </row>
    <row r="33" ht="16.5" hidden="1" outlineLevel="1" spans="2:23">
      <c r="B33" s="272">
        <v>27</v>
      </c>
      <c r="C33" s="276"/>
      <c r="D33" s="282" t="s">
        <v>76</v>
      </c>
      <c r="E33" s="283"/>
      <c r="F33" s="292" t="s">
        <v>77</v>
      </c>
      <c r="G33" s="275"/>
      <c r="H33" s="275"/>
      <c r="I33" s="275"/>
      <c r="J33" s="298">
        <f t="shared" si="20"/>
        <v>0</v>
      </c>
      <c r="K33" s="299">
        <f>SUMIF(发出商品!$B:$B,$F33,发出商品!W:W)</f>
        <v>0</v>
      </c>
      <c r="L33" s="299">
        <f>SUMIF(发出商品!B:B,F33,发出商品!X:X)</f>
        <v>0</v>
      </c>
      <c r="M33" s="305">
        <f>SUMIF(发出商品!$B:$B,$F33,发出商品!Y:Y)</f>
        <v>0</v>
      </c>
      <c r="N33" s="305">
        <f>SUMIF(发出商品!$B:$B,$F33,发出商品!Z:Z)</f>
        <v>0</v>
      </c>
      <c r="O33" s="299">
        <f t="shared" si="27"/>
        <v>0</v>
      </c>
      <c r="P33" s="302" t="e">
        <f t="shared" si="17"/>
        <v>#DIV/0!</v>
      </c>
      <c r="Q33" s="319">
        <f t="shared" ref="Q33:U33" si="41">K33/10000</f>
        <v>0</v>
      </c>
      <c r="R33" s="319">
        <f t="shared" si="41"/>
        <v>0</v>
      </c>
      <c r="S33" s="319">
        <f t="shared" si="41"/>
        <v>0</v>
      </c>
      <c r="T33" s="319">
        <f t="shared" si="41"/>
        <v>0</v>
      </c>
      <c r="U33" s="319">
        <f t="shared" si="41"/>
        <v>0</v>
      </c>
      <c r="V33" s="320" t="e">
        <f t="shared" si="19"/>
        <v>#DIV/0!</v>
      </c>
      <c r="W33" s="315"/>
    </row>
    <row r="34" ht="16.5" hidden="1" outlineLevel="1" spans="2:23">
      <c r="B34" s="272">
        <v>28</v>
      </c>
      <c r="C34" s="276"/>
      <c r="D34" s="282" t="s">
        <v>78</v>
      </c>
      <c r="E34" s="283"/>
      <c r="F34" s="283" t="s">
        <v>79</v>
      </c>
      <c r="G34" s="275"/>
      <c r="H34" s="275"/>
      <c r="I34" s="275"/>
      <c r="J34" s="298">
        <f t="shared" si="20"/>
        <v>0</v>
      </c>
      <c r="K34" s="299">
        <f>SUMIF(发出商品!$B:$B,$F34,发出商品!W:W)</f>
        <v>0</v>
      </c>
      <c r="L34" s="299">
        <f>SUMIF(发出商品!B:B,F34,发出商品!X:X)</f>
        <v>0</v>
      </c>
      <c r="M34" s="305">
        <f>SUMIF(发出商品!$B:$B,$F34,发出商品!Y:Y)</f>
        <v>0</v>
      </c>
      <c r="N34" s="305">
        <f>SUMIF(发出商品!$B:$B,$F34,发出商品!Z:Z)</f>
        <v>0</v>
      </c>
      <c r="O34" s="299">
        <f t="shared" si="27"/>
        <v>0</v>
      </c>
      <c r="P34" s="302" t="e">
        <f t="shared" si="17"/>
        <v>#DIV/0!</v>
      </c>
      <c r="Q34" s="313">
        <f t="shared" ref="Q34:U34" si="42">K34/10000</f>
        <v>0</v>
      </c>
      <c r="R34" s="313">
        <f t="shared" si="42"/>
        <v>0</v>
      </c>
      <c r="S34" s="313">
        <f t="shared" si="42"/>
        <v>0</v>
      </c>
      <c r="T34" s="313">
        <f t="shared" si="42"/>
        <v>0</v>
      </c>
      <c r="U34" s="313">
        <f t="shared" si="42"/>
        <v>0</v>
      </c>
      <c r="V34" s="314" t="e">
        <f t="shared" si="19"/>
        <v>#DIV/0!</v>
      </c>
      <c r="W34" s="315"/>
    </row>
    <row r="35" ht="16.5" hidden="1" outlineLevel="1" spans="2:23">
      <c r="B35" s="272">
        <v>29</v>
      </c>
      <c r="C35" s="276"/>
      <c r="D35" s="282" t="s">
        <v>80</v>
      </c>
      <c r="E35" s="283"/>
      <c r="F35" s="283" t="s">
        <v>81</v>
      </c>
      <c r="G35" s="275"/>
      <c r="H35" s="275"/>
      <c r="I35" s="275"/>
      <c r="J35" s="298">
        <f t="shared" si="20"/>
        <v>0</v>
      </c>
      <c r="K35" s="299">
        <f>SUMIF(发出商品!$B:$B,$F35,发出商品!W:W)</f>
        <v>0</v>
      </c>
      <c r="L35" s="299">
        <f>SUMIF(发出商品!B:B,F35,发出商品!X:X)</f>
        <v>0</v>
      </c>
      <c r="M35" s="305">
        <f>SUMIF(发出商品!$B:$B,$F35,发出商品!Y:Y)</f>
        <v>0</v>
      </c>
      <c r="N35" s="305">
        <f>SUMIF(发出商品!$B:$B,$F35,发出商品!Z:Z)</f>
        <v>0</v>
      </c>
      <c r="O35" s="299">
        <f t="shared" si="27"/>
        <v>0</v>
      </c>
      <c r="P35" s="302" t="e">
        <f t="shared" si="17"/>
        <v>#DIV/0!</v>
      </c>
      <c r="Q35" s="313">
        <f t="shared" ref="Q35:U35" si="43">K35/10000</f>
        <v>0</v>
      </c>
      <c r="R35" s="313">
        <f t="shared" si="43"/>
        <v>0</v>
      </c>
      <c r="S35" s="313">
        <f t="shared" si="43"/>
        <v>0</v>
      </c>
      <c r="T35" s="313">
        <f t="shared" si="43"/>
        <v>0</v>
      </c>
      <c r="U35" s="313">
        <f t="shared" si="43"/>
        <v>0</v>
      </c>
      <c r="V35" s="314" t="e">
        <f t="shared" si="19"/>
        <v>#DIV/0!</v>
      </c>
      <c r="W35" s="315"/>
    </row>
    <row r="36" ht="16.5" hidden="1" outlineLevel="1" spans="2:23">
      <c r="B36" s="272">
        <v>30</v>
      </c>
      <c r="C36" s="276"/>
      <c r="D36" s="282" t="s">
        <v>80</v>
      </c>
      <c r="E36" s="283"/>
      <c r="F36" s="283" t="s">
        <v>82</v>
      </c>
      <c r="G36" s="275"/>
      <c r="H36" s="275"/>
      <c r="I36" s="275"/>
      <c r="J36" s="298">
        <f t="shared" si="20"/>
        <v>0</v>
      </c>
      <c r="K36" s="299">
        <f>SUMIF(发出商品!$B:$B,$F36,发出商品!W:W)</f>
        <v>0</v>
      </c>
      <c r="L36" s="299">
        <f>SUMIF(发出商品!B:B,F36,发出商品!X:X)</f>
        <v>0</v>
      </c>
      <c r="M36" s="305">
        <f>SUMIF(发出商品!$B:$B,$F36,发出商品!Y:Y)</f>
        <v>0</v>
      </c>
      <c r="N36" s="305">
        <f>SUMIF(发出商品!$B:$B,$F36,发出商品!Z:Z)</f>
        <v>0</v>
      </c>
      <c r="O36" s="299">
        <f t="shared" si="27"/>
        <v>0</v>
      </c>
      <c r="P36" s="302" t="e">
        <f t="shared" si="17"/>
        <v>#DIV/0!</v>
      </c>
      <c r="Q36" s="313">
        <f>K36/10000</f>
        <v>0</v>
      </c>
      <c r="R36" s="313">
        <f>L36/10000</f>
        <v>0</v>
      </c>
      <c r="S36" s="313">
        <f>M36/10000</f>
        <v>0</v>
      </c>
      <c r="T36" s="313">
        <f>N36/10000</f>
        <v>0</v>
      </c>
      <c r="U36" s="313">
        <f>O36/10000</f>
        <v>0</v>
      </c>
      <c r="V36" s="314" t="e">
        <f t="shared" si="19"/>
        <v>#DIV/0!</v>
      </c>
      <c r="W36" s="315"/>
    </row>
    <row r="37" ht="16.5" hidden="1" outlineLevel="1" spans="2:23">
      <c r="B37" s="272">
        <v>31</v>
      </c>
      <c r="C37" s="276"/>
      <c r="D37" s="282" t="s">
        <v>83</v>
      </c>
      <c r="E37" s="283"/>
      <c r="F37" s="283" t="s">
        <v>84</v>
      </c>
      <c r="G37" s="275"/>
      <c r="H37" s="275"/>
      <c r="I37" s="275"/>
      <c r="J37" s="298">
        <f t="shared" ref="J37:J52" si="44">IFERROR(IF(1-I37/H37&lt;0,0,1-I37/H37),0)</f>
        <v>0</v>
      </c>
      <c r="K37" s="299">
        <f>SUMIF(发出商品!$B:$B,$F37,发出商品!W:W)</f>
        <v>0</v>
      </c>
      <c r="L37" s="299">
        <f>SUMIF(发出商品!B:B,F37,发出商品!X:X)</f>
        <v>0</v>
      </c>
      <c r="M37" s="305">
        <f>SUMIF(发出商品!$B:$B,$F37,发出商品!Y:Y)</f>
        <v>0</v>
      </c>
      <c r="N37" s="305">
        <f>SUMIF(发出商品!$B:$B,$F37,发出商品!Z:Z)</f>
        <v>0</v>
      </c>
      <c r="O37" s="299">
        <f t="shared" si="27"/>
        <v>0</v>
      </c>
      <c r="P37" s="302" t="e">
        <f t="shared" si="17"/>
        <v>#DIV/0!</v>
      </c>
      <c r="Q37" s="319">
        <f t="shared" ref="Q37:U37" si="45">K37/10000</f>
        <v>0</v>
      </c>
      <c r="R37" s="319">
        <f t="shared" si="45"/>
        <v>0</v>
      </c>
      <c r="S37" s="319">
        <f t="shared" si="45"/>
        <v>0</v>
      </c>
      <c r="T37" s="319">
        <f t="shared" si="45"/>
        <v>0</v>
      </c>
      <c r="U37" s="319">
        <f t="shared" si="45"/>
        <v>0</v>
      </c>
      <c r="V37" s="320" t="e">
        <f t="shared" ref="V37:V52" si="46">U37/$U$52</f>
        <v>#DIV/0!</v>
      </c>
      <c r="W37" s="315"/>
    </row>
    <row r="38" ht="16.5" hidden="1" outlineLevel="1" spans="2:23">
      <c r="B38" s="272">
        <v>32</v>
      </c>
      <c r="C38" s="276"/>
      <c r="D38" s="282" t="s">
        <v>85</v>
      </c>
      <c r="E38" s="283"/>
      <c r="F38" s="283" t="s">
        <v>86</v>
      </c>
      <c r="G38" s="275"/>
      <c r="H38" s="275"/>
      <c r="I38" s="275"/>
      <c r="J38" s="298">
        <f t="shared" si="44"/>
        <v>0</v>
      </c>
      <c r="K38" s="299">
        <f>SUMIF(发出商品!$B:$B,$F38,发出商品!W:W)</f>
        <v>0</v>
      </c>
      <c r="L38" s="299">
        <f>SUMIF(发出商品!B:B,F38,发出商品!X:X)</f>
        <v>0</v>
      </c>
      <c r="M38" s="305">
        <f>SUMIF(发出商品!$B:$B,$F38,发出商品!Y:Y)</f>
        <v>0</v>
      </c>
      <c r="N38" s="305">
        <f>SUMIF(发出商品!$B:$B,$F38,发出商品!Z:Z)</f>
        <v>0</v>
      </c>
      <c r="O38" s="299">
        <f t="shared" si="27"/>
        <v>0</v>
      </c>
      <c r="P38" s="298" t="e">
        <f t="shared" si="17"/>
        <v>#DIV/0!</v>
      </c>
      <c r="Q38" s="313">
        <f t="shared" ref="Q38:U38" si="47">K38/10000</f>
        <v>0</v>
      </c>
      <c r="R38" s="313">
        <f t="shared" si="47"/>
        <v>0</v>
      </c>
      <c r="S38" s="313">
        <f t="shared" si="47"/>
        <v>0</v>
      </c>
      <c r="T38" s="313">
        <f t="shared" si="47"/>
        <v>0</v>
      </c>
      <c r="U38" s="313">
        <f t="shared" si="47"/>
        <v>0</v>
      </c>
      <c r="V38" s="314" t="e">
        <f t="shared" si="46"/>
        <v>#DIV/0!</v>
      </c>
      <c r="W38" s="315"/>
    </row>
    <row r="39" ht="16.5" hidden="1" outlineLevel="1" spans="2:23">
      <c r="B39" s="272">
        <v>33</v>
      </c>
      <c r="C39" s="276"/>
      <c r="D39" s="282" t="s">
        <v>87</v>
      </c>
      <c r="E39" s="283"/>
      <c r="F39" s="283" t="s">
        <v>88</v>
      </c>
      <c r="G39" s="275"/>
      <c r="H39" s="275"/>
      <c r="I39" s="275"/>
      <c r="J39" s="306">
        <f t="shared" si="44"/>
        <v>0</v>
      </c>
      <c r="K39" s="299">
        <f>SUMIF(发出商品!$B:$B,$F39,发出商品!W:W)</f>
        <v>0</v>
      </c>
      <c r="L39" s="299">
        <f>SUMIF(发出商品!B:B,F39,发出商品!X:X)</f>
        <v>0</v>
      </c>
      <c r="M39" s="305">
        <f>SUMIF(发出商品!$B:$B,$F39,发出商品!Y:Y)</f>
        <v>0</v>
      </c>
      <c r="N39" s="305">
        <f>SUMIF(发出商品!$B:$B,$F39,发出商品!Z:Z)</f>
        <v>0</v>
      </c>
      <c r="O39" s="299">
        <f t="shared" si="27"/>
        <v>0</v>
      </c>
      <c r="P39" s="298" t="e">
        <f t="shared" si="17"/>
        <v>#DIV/0!</v>
      </c>
      <c r="Q39" s="313">
        <f t="shared" ref="Q39:U39" si="48">K39/10000</f>
        <v>0</v>
      </c>
      <c r="R39" s="313">
        <f t="shared" si="48"/>
        <v>0</v>
      </c>
      <c r="S39" s="313">
        <f t="shared" si="48"/>
        <v>0</v>
      </c>
      <c r="T39" s="313">
        <f t="shared" si="48"/>
        <v>0</v>
      </c>
      <c r="U39" s="313">
        <f t="shared" si="48"/>
        <v>0</v>
      </c>
      <c r="V39" s="314" t="e">
        <f t="shared" si="46"/>
        <v>#DIV/0!</v>
      </c>
      <c r="W39" s="315"/>
    </row>
    <row r="40" ht="16.5" hidden="1" outlineLevel="1" spans="2:23">
      <c r="B40" s="272">
        <v>34</v>
      </c>
      <c r="C40" s="276"/>
      <c r="D40" s="282" t="s">
        <v>89</v>
      </c>
      <c r="E40" s="283"/>
      <c r="F40" s="283" t="s">
        <v>90</v>
      </c>
      <c r="G40" s="275"/>
      <c r="H40" s="275"/>
      <c r="I40" s="275"/>
      <c r="J40" s="298">
        <f t="shared" si="44"/>
        <v>0</v>
      </c>
      <c r="K40" s="299">
        <f>SUMIF(发出商品!$B:$B,$F40,发出商品!W:W)</f>
        <v>0</v>
      </c>
      <c r="L40" s="299">
        <f>SUMIF(发出商品!B:B,F40,发出商品!X:X)</f>
        <v>0</v>
      </c>
      <c r="M40" s="305">
        <f>SUMIF(发出商品!$B:$B,$F40,发出商品!Y:Y)</f>
        <v>0</v>
      </c>
      <c r="N40" s="305">
        <f>SUMIF(发出商品!$B:$B,$F40,发出商品!Z:Z)</f>
        <v>0</v>
      </c>
      <c r="O40" s="299">
        <f t="shared" si="27"/>
        <v>0</v>
      </c>
      <c r="P40" s="298" t="e">
        <f t="shared" si="17"/>
        <v>#DIV/0!</v>
      </c>
      <c r="Q40" s="313">
        <f t="shared" ref="Q40:U40" si="49">K40/10000</f>
        <v>0</v>
      </c>
      <c r="R40" s="313">
        <f t="shared" si="49"/>
        <v>0</v>
      </c>
      <c r="S40" s="313">
        <f t="shared" si="49"/>
        <v>0</v>
      </c>
      <c r="T40" s="313">
        <f t="shared" si="49"/>
        <v>0</v>
      </c>
      <c r="U40" s="313">
        <f t="shared" si="49"/>
        <v>0</v>
      </c>
      <c r="V40" s="314" t="e">
        <f t="shared" si="46"/>
        <v>#DIV/0!</v>
      </c>
      <c r="W40" s="315"/>
    </row>
    <row r="41" ht="16.5" hidden="1" outlineLevel="1" spans="2:23">
      <c r="B41" s="272">
        <v>35</v>
      </c>
      <c r="C41" s="276"/>
      <c r="D41" s="282" t="s">
        <v>91</v>
      </c>
      <c r="E41" s="283"/>
      <c r="F41" s="283" t="s">
        <v>92</v>
      </c>
      <c r="G41" s="275"/>
      <c r="H41" s="275"/>
      <c r="I41" s="275"/>
      <c r="J41" s="298">
        <f t="shared" si="44"/>
        <v>0</v>
      </c>
      <c r="K41" s="299">
        <f>SUMIF(发出商品!$B:$B,$F41,发出商品!W:W)</f>
        <v>0</v>
      </c>
      <c r="L41" s="299">
        <f>SUMIF(发出商品!B:B,F41,发出商品!X:X)</f>
        <v>0</v>
      </c>
      <c r="M41" s="305">
        <f>SUMIF(发出商品!$B:$B,$F41,发出商品!Y:Y)</f>
        <v>0</v>
      </c>
      <c r="N41" s="305">
        <f>SUMIF(发出商品!$B:$B,$F41,发出商品!Z:Z)</f>
        <v>0</v>
      </c>
      <c r="O41" s="299">
        <f t="shared" si="27"/>
        <v>0</v>
      </c>
      <c r="P41" s="298" t="e">
        <f t="shared" si="17"/>
        <v>#DIV/0!</v>
      </c>
      <c r="Q41" s="313">
        <f t="shared" ref="Q41:U41" si="50">K41/10000</f>
        <v>0</v>
      </c>
      <c r="R41" s="313">
        <f t="shared" si="50"/>
        <v>0</v>
      </c>
      <c r="S41" s="313">
        <f t="shared" si="50"/>
        <v>0</v>
      </c>
      <c r="T41" s="313">
        <f t="shared" si="50"/>
        <v>0</v>
      </c>
      <c r="U41" s="313">
        <f t="shared" si="50"/>
        <v>0</v>
      </c>
      <c r="V41" s="314" t="e">
        <f t="shared" si="46"/>
        <v>#DIV/0!</v>
      </c>
      <c r="W41" s="315"/>
    </row>
    <row r="42" ht="16.5" hidden="1" outlineLevel="1" spans="2:23">
      <c r="B42" s="272">
        <v>36</v>
      </c>
      <c r="C42" s="276"/>
      <c r="D42" s="282" t="s">
        <v>93</v>
      </c>
      <c r="E42" s="283"/>
      <c r="F42" s="292" t="s">
        <v>94</v>
      </c>
      <c r="G42" s="275"/>
      <c r="H42" s="275"/>
      <c r="I42" s="275"/>
      <c r="J42" s="298">
        <f t="shared" si="44"/>
        <v>0</v>
      </c>
      <c r="K42" s="299">
        <f>SUMIF(发出商品!$B:$B,$F42,发出商品!W:W)</f>
        <v>0</v>
      </c>
      <c r="L42" s="299">
        <f>SUMIF(发出商品!B:B,F42,发出商品!X:X)</f>
        <v>0</v>
      </c>
      <c r="M42" s="305">
        <f>SUMIF(发出商品!$B:$B,$F42,发出商品!Y:Y)</f>
        <v>0</v>
      </c>
      <c r="N42" s="305">
        <f>SUMIF(发出商品!$B:$B,$F42,发出商品!Z:Z)</f>
        <v>0</v>
      </c>
      <c r="O42" s="299">
        <f t="shared" si="27"/>
        <v>0</v>
      </c>
      <c r="P42" s="298" t="e">
        <f t="shared" si="17"/>
        <v>#DIV/0!</v>
      </c>
      <c r="Q42" s="313">
        <f t="shared" ref="Q42:Q47" si="51">K42/10000</f>
        <v>0</v>
      </c>
      <c r="R42" s="313">
        <f t="shared" ref="R42:R47" si="52">L42/10000</f>
        <v>0</v>
      </c>
      <c r="S42" s="313">
        <f t="shared" ref="S42:S47" si="53">M42/10000</f>
        <v>0</v>
      </c>
      <c r="T42" s="313">
        <f t="shared" ref="T42:T47" si="54">N42/10000</f>
        <v>0</v>
      </c>
      <c r="U42" s="313">
        <f t="shared" ref="U42:U47" si="55">O42/10000</f>
        <v>0</v>
      </c>
      <c r="V42" s="314" t="e">
        <f t="shared" si="46"/>
        <v>#DIV/0!</v>
      </c>
      <c r="W42" s="315"/>
    </row>
    <row r="43" ht="16.5" hidden="1" outlineLevel="1" spans="2:23">
      <c r="B43" s="272">
        <v>37</v>
      </c>
      <c r="C43" s="276"/>
      <c r="D43" s="282" t="s">
        <v>95</v>
      </c>
      <c r="E43" s="283"/>
      <c r="F43" s="283" t="s">
        <v>96</v>
      </c>
      <c r="G43" s="275"/>
      <c r="H43" s="275"/>
      <c r="I43" s="275"/>
      <c r="J43" s="298">
        <f t="shared" si="44"/>
        <v>0</v>
      </c>
      <c r="K43" s="299">
        <f>SUMIF(发出商品!$B:$B,$F43,发出商品!W:W)</f>
        <v>0</v>
      </c>
      <c r="L43" s="299">
        <f>SUMIF(发出商品!B:B,F43,发出商品!X:X)</f>
        <v>0</v>
      </c>
      <c r="M43" s="305">
        <f>SUMIF(发出商品!$B:$B,$F43,发出商品!Y:Y)</f>
        <v>0</v>
      </c>
      <c r="N43" s="305">
        <f>SUMIF(发出商品!$B:$B,$F43,发出商品!Z:Z)</f>
        <v>0</v>
      </c>
      <c r="O43" s="299">
        <f t="shared" si="27"/>
        <v>0</v>
      </c>
      <c r="P43" s="298" t="e">
        <f t="shared" si="17"/>
        <v>#DIV/0!</v>
      </c>
      <c r="Q43" s="313">
        <f t="shared" si="51"/>
        <v>0</v>
      </c>
      <c r="R43" s="313">
        <f t="shared" si="52"/>
        <v>0</v>
      </c>
      <c r="S43" s="313">
        <f t="shared" si="53"/>
        <v>0</v>
      </c>
      <c r="T43" s="313">
        <f t="shared" si="54"/>
        <v>0</v>
      </c>
      <c r="U43" s="313">
        <f t="shared" si="55"/>
        <v>0</v>
      </c>
      <c r="V43" s="314" t="e">
        <f t="shared" si="46"/>
        <v>#DIV/0!</v>
      </c>
      <c r="W43" s="315"/>
    </row>
    <row r="44" ht="16.5" hidden="1" outlineLevel="1" spans="2:23">
      <c r="B44" s="272">
        <v>38</v>
      </c>
      <c r="C44" s="276"/>
      <c r="D44" s="282" t="s">
        <v>95</v>
      </c>
      <c r="E44" s="283"/>
      <c r="F44" s="283" t="s">
        <v>97</v>
      </c>
      <c r="G44" s="275"/>
      <c r="H44" s="275"/>
      <c r="I44" s="275"/>
      <c r="J44" s="298">
        <f t="shared" si="44"/>
        <v>0</v>
      </c>
      <c r="K44" s="299">
        <f>SUMIF(发出商品!$B:$B,$F44,发出商品!W:W)</f>
        <v>0</v>
      </c>
      <c r="L44" s="299">
        <f>SUMIF(发出商品!B:B,F44,发出商品!X:X)</f>
        <v>0</v>
      </c>
      <c r="M44" s="305">
        <f>SUMIF(发出商品!$B:$B,$F44,发出商品!Y:Y)</f>
        <v>0</v>
      </c>
      <c r="N44" s="305">
        <f>SUMIF(发出商品!$B:$B,$F44,发出商品!Z:Z)</f>
        <v>0</v>
      </c>
      <c r="O44" s="299">
        <f t="shared" si="27"/>
        <v>0</v>
      </c>
      <c r="P44" s="298" t="e">
        <f t="shared" si="17"/>
        <v>#DIV/0!</v>
      </c>
      <c r="Q44" s="313">
        <f t="shared" si="51"/>
        <v>0</v>
      </c>
      <c r="R44" s="313">
        <f t="shared" si="52"/>
        <v>0</v>
      </c>
      <c r="S44" s="313">
        <f t="shared" si="53"/>
        <v>0</v>
      </c>
      <c r="T44" s="313">
        <f t="shared" si="54"/>
        <v>0</v>
      </c>
      <c r="U44" s="313">
        <f t="shared" si="55"/>
        <v>0</v>
      </c>
      <c r="V44" s="314" t="e">
        <f t="shared" si="46"/>
        <v>#DIV/0!</v>
      </c>
      <c r="W44" s="315"/>
    </row>
    <row r="45" ht="16.5" hidden="1" outlineLevel="1" spans="2:23">
      <c r="B45" s="272">
        <v>39</v>
      </c>
      <c r="C45" s="276"/>
      <c r="D45" s="282" t="s">
        <v>95</v>
      </c>
      <c r="E45" s="283"/>
      <c r="F45" s="283" t="s">
        <v>98</v>
      </c>
      <c r="G45" s="275"/>
      <c r="H45" s="275"/>
      <c r="I45" s="275"/>
      <c r="J45" s="298">
        <f t="shared" si="44"/>
        <v>0</v>
      </c>
      <c r="K45" s="299">
        <f>SUMIF(发出商品!$B:$B,$F45,发出商品!W:W)</f>
        <v>0</v>
      </c>
      <c r="L45" s="299">
        <f>SUMIF(发出商品!B:B,F45,发出商品!X:X)</f>
        <v>0</v>
      </c>
      <c r="M45" s="305">
        <f>SUMIF(发出商品!$B:$B,$F45,发出商品!Y:Y)</f>
        <v>0</v>
      </c>
      <c r="N45" s="305">
        <f>SUMIF(发出商品!$B:$B,$F45,发出商品!Z:Z)</f>
        <v>0</v>
      </c>
      <c r="O45" s="299">
        <f t="shared" si="27"/>
        <v>0</v>
      </c>
      <c r="P45" s="298" t="e">
        <f t="shared" si="17"/>
        <v>#DIV/0!</v>
      </c>
      <c r="Q45" s="313">
        <f t="shared" si="51"/>
        <v>0</v>
      </c>
      <c r="R45" s="313">
        <f t="shared" si="52"/>
        <v>0</v>
      </c>
      <c r="S45" s="313">
        <f t="shared" si="53"/>
        <v>0</v>
      </c>
      <c r="T45" s="313">
        <f t="shared" si="54"/>
        <v>0</v>
      </c>
      <c r="U45" s="313">
        <f t="shared" si="55"/>
        <v>0</v>
      </c>
      <c r="V45" s="314" t="e">
        <f t="shared" si="46"/>
        <v>#DIV/0!</v>
      </c>
      <c r="W45" s="315"/>
    </row>
    <row r="46" ht="16.5" hidden="1" outlineLevel="1" spans="2:23">
      <c r="B46" s="272">
        <v>40</v>
      </c>
      <c r="C46" s="276"/>
      <c r="D46" s="282" t="s">
        <v>95</v>
      </c>
      <c r="E46" s="283"/>
      <c r="F46" s="283" t="s">
        <v>99</v>
      </c>
      <c r="G46" s="275"/>
      <c r="H46" s="275"/>
      <c r="I46" s="275"/>
      <c r="J46" s="298">
        <f t="shared" si="44"/>
        <v>0</v>
      </c>
      <c r="K46" s="299">
        <f>SUMIF(发出商品!$B:$B,$F46,发出商品!W:W)</f>
        <v>0</v>
      </c>
      <c r="L46" s="299">
        <f>SUMIF(发出商品!B:B,F46,发出商品!X:X)</f>
        <v>0</v>
      </c>
      <c r="M46" s="305">
        <f>SUMIF(发出商品!$B:$B,$F46,发出商品!Y:Y)</f>
        <v>0</v>
      </c>
      <c r="N46" s="305">
        <f>SUMIF(发出商品!$B:$B,$F46,发出商品!Z:Z)</f>
        <v>0</v>
      </c>
      <c r="O46" s="299">
        <f t="shared" si="27"/>
        <v>0</v>
      </c>
      <c r="P46" s="298" t="e">
        <f t="shared" si="17"/>
        <v>#DIV/0!</v>
      </c>
      <c r="Q46" s="313">
        <f t="shared" si="51"/>
        <v>0</v>
      </c>
      <c r="R46" s="313">
        <f t="shared" si="52"/>
        <v>0</v>
      </c>
      <c r="S46" s="313">
        <f t="shared" si="53"/>
        <v>0</v>
      </c>
      <c r="T46" s="313">
        <f t="shared" si="54"/>
        <v>0</v>
      </c>
      <c r="U46" s="313">
        <f t="shared" si="55"/>
        <v>0</v>
      </c>
      <c r="V46" s="314" t="e">
        <f t="shared" si="46"/>
        <v>#DIV/0!</v>
      </c>
      <c r="W46" s="315"/>
    </row>
    <row r="47" ht="16.5" hidden="1" outlineLevel="1" spans="2:23">
      <c r="B47" s="272">
        <v>41</v>
      </c>
      <c r="C47" s="276"/>
      <c r="D47" s="282" t="s">
        <v>100</v>
      </c>
      <c r="E47" s="283"/>
      <c r="F47" s="283" t="s">
        <v>101</v>
      </c>
      <c r="G47" s="275"/>
      <c r="H47" s="275"/>
      <c r="I47" s="275"/>
      <c r="J47" s="298">
        <f t="shared" si="44"/>
        <v>0</v>
      </c>
      <c r="K47" s="299">
        <f>SUMIF(发出商品!$B:$B,$F47,发出商品!W:W)</f>
        <v>0</v>
      </c>
      <c r="L47" s="299">
        <f>SUMIF(发出商品!B:B,F47,发出商品!X:X)</f>
        <v>0</v>
      </c>
      <c r="M47" s="305">
        <f>SUMIF(发出商品!$B:$B,$F47,发出商品!Y:Y)</f>
        <v>0</v>
      </c>
      <c r="N47" s="305">
        <f>SUMIF(发出商品!$B:$B,$F47,发出商品!Z:Z)</f>
        <v>0</v>
      </c>
      <c r="O47" s="299">
        <f t="shared" si="27"/>
        <v>0</v>
      </c>
      <c r="P47" s="298" t="e">
        <f t="shared" si="17"/>
        <v>#DIV/0!</v>
      </c>
      <c r="Q47" s="313">
        <f t="shared" si="51"/>
        <v>0</v>
      </c>
      <c r="R47" s="313">
        <f t="shared" si="52"/>
        <v>0</v>
      </c>
      <c r="S47" s="313">
        <f t="shared" si="53"/>
        <v>0</v>
      </c>
      <c r="T47" s="313">
        <f t="shared" si="54"/>
        <v>0</v>
      </c>
      <c r="U47" s="313">
        <f t="shared" si="55"/>
        <v>0</v>
      </c>
      <c r="V47" s="314" t="e">
        <f t="shared" si="46"/>
        <v>#DIV/0!</v>
      </c>
      <c r="W47" s="315"/>
    </row>
    <row r="48" ht="16.5" hidden="1" outlineLevel="1" spans="2:23">
      <c r="B48" s="272">
        <v>42</v>
      </c>
      <c r="C48" s="276"/>
      <c r="D48" s="282" t="s">
        <v>102</v>
      </c>
      <c r="E48" s="283"/>
      <c r="F48" s="283" t="s">
        <v>103</v>
      </c>
      <c r="G48" s="275"/>
      <c r="H48" s="275"/>
      <c r="I48" s="275"/>
      <c r="J48" s="298">
        <f t="shared" si="44"/>
        <v>0</v>
      </c>
      <c r="K48" s="299">
        <f>SUMIF(发出商品!$B:$B,$F48,发出商品!W:W)</f>
        <v>0</v>
      </c>
      <c r="L48" s="299">
        <f>SUMIF(发出商品!B:B,F48,发出商品!X:X)</f>
        <v>0</v>
      </c>
      <c r="M48" s="305">
        <f>SUMIF(发出商品!$B:$B,$F48,发出商品!Y:Y)</f>
        <v>0</v>
      </c>
      <c r="N48" s="305">
        <f>SUMIF(发出商品!$B:$B,$F48,发出商品!Z:Z)</f>
        <v>0</v>
      </c>
      <c r="O48" s="299">
        <f t="shared" si="27"/>
        <v>0</v>
      </c>
      <c r="P48" s="298" t="e">
        <f t="shared" si="17"/>
        <v>#DIV/0!</v>
      </c>
      <c r="Q48" s="313">
        <f t="shared" ref="Q48:U48" si="56">K48/10000</f>
        <v>0</v>
      </c>
      <c r="R48" s="313">
        <f t="shared" si="56"/>
        <v>0</v>
      </c>
      <c r="S48" s="313">
        <f t="shared" si="56"/>
        <v>0</v>
      </c>
      <c r="T48" s="313">
        <f t="shared" si="56"/>
        <v>0</v>
      </c>
      <c r="U48" s="313">
        <f t="shared" si="56"/>
        <v>0</v>
      </c>
      <c r="V48" s="314" t="e">
        <f t="shared" si="46"/>
        <v>#DIV/0!</v>
      </c>
      <c r="W48" s="315"/>
    </row>
    <row r="49" ht="16.5" hidden="1" outlineLevel="1" spans="2:23">
      <c r="B49" s="272">
        <v>43</v>
      </c>
      <c r="C49" s="276"/>
      <c r="D49" s="282" t="s">
        <v>104</v>
      </c>
      <c r="E49" s="283"/>
      <c r="F49" s="283" t="s">
        <v>105</v>
      </c>
      <c r="G49" s="275"/>
      <c r="H49" s="275"/>
      <c r="I49" s="275"/>
      <c r="J49" s="298">
        <f t="shared" si="44"/>
        <v>0</v>
      </c>
      <c r="K49" s="299">
        <f>SUMIF(发出商品!$B:$B,$F49,发出商品!W:W)</f>
        <v>0</v>
      </c>
      <c r="L49" s="299">
        <f>SUMIF(发出商品!B:B,F49,发出商品!X:X)</f>
        <v>0</v>
      </c>
      <c r="M49" s="305">
        <f>SUMIF(发出商品!$B:$B,$F49,发出商品!Y:Y)</f>
        <v>0</v>
      </c>
      <c r="N49" s="305">
        <f>SUMIF(发出商品!$B:$B,$F49,发出商品!Z:Z)</f>
        <v>0</v>
      </c>
      <c r="O49" s="299">
        <f t="shared" si="27"/>
        <v>0</v>
      </c>
      <c r="P49" s="298" t="e">
        <f t="shared" si="17"/>
        <v>#DIV/0!</v>
      </c>
      <c r="Q49" s="313">
        <f>K49/10000</f>
        <v>0</v>
      </c>
      <c r="R49" s="313">
        <f>L49/10000</f>
        <v>0</v>
      </c>
      <c r="S49" s="313">
        <f>M49/10000</f>
        <v>0</v>
      </c>
      <c r="T49" s="313">
        <f>N49/10000</f>
        <v>0</v>
      </c>
      <c r="U49" s="313">
        <f>O49/10000</f>
        <v>0</v>
      </c>
      <c r="V49" s="314" t="e">
        <f t="shared" si="46"/>
        <v>#DIV/0!</v>
      </c>
      <c r="W49" s="315"/>
    </row>
    <row r="50" ht="16.5" hidden="1" outlineLevel="1" spans="2:23">
      <c r="B50" s="272">
        <v>44</v>
      </c>
      <c r="C50" s="277"/>
      <c r="D50" s="282" t="s">
        <v>106</v>
      </c>
      <c r="E50" s="283"/>
      <c r="F50" s="283" t="s">
        <v>107</v>
      </c>
      <c r="G50" s="275"/>
      <c r="H50" s="275"/>
      <c r="I50" s="275"/>
      <c r="J50" s="298">
        <f t="shared" si="44"/>
        <v>0</v>
      </c>
      <c r="K50" s="299">
        <f>SUMIF(发出商品!$B:$B,$F50,发出商品!W:W)</f>
        <v>0</v>
      </c>
      <c r="L50" s="299">
        <f>SUMIF(发出商品!B:B,F50,发出商品!X:X)</f>
        <v>0</v>
      </c>
      <c r="M50" s="305">
        <f>SUMIF(发出商品!$B:$B,$F50,发出商品!Y:Y)</f>
        <v>0</v>
      </c>
      <c r="N50" s="305">
        <f>SUMIF(发出商品!$B:$B,$F50,发出商品!Z:Z)</f>
        <v>0</v>
      </c>
      <c r="O50" s="299">
        <f t="shared" si="27"/>
        <v>0</v>
      </c>
      <c r="P50" s="298" t="e">
        <f t="shared" si="17"/>
        <v>#DIV/0!</v>
      </c>
      <c r="Q50" s="313">
        <f>K50/10000</f>
        <v>0</v>
      </c>
      <c r="R50" s="313">
        <f>L50/10000</f>
        <v>0</v>
      </c>
      <c r="S50" s="313">
        <f>M50/10000</f>
        <v>0</v>
      </c>
      <c r="T50" s="313">
        <f>N50/10000</f>
        <v>0</v>
      </c>
      <c r="U50" s="313">
        <f>O50/10000</f>
        <v>0</v>
      </c>
      <c r="V50" s="314" t="e">
        <f t="shared" si="46"/>
        <v>#DIV/0!</v>
      </c>
      <c r="W50" s="315"/>
    </row>
    <row r="51" ht="15" collapsed="1" spans="2:23">
      <c r="B51" s="289" t="s">
        <v>108</v>
      </c>
      <c r="C51" s="290"/>
      <c r="D51" s="290"/>
      <c r="E51" s="290"/>
      <c r="F51" s="290"/>
      <c r="G51" s="291">
        <f>SUM(G27:G50)</f>
        <v>0</v>
      </c>
      <c r="H51" s="291">
        <f>SUM(H27:H50)</f>
        <v>0</v>
      </c>
      <c r="I51" s="291">
        <f>SUM(I27:I50)</f>
        <v>0</v>
      </c>
      <c r="J51" s="303">
        <f t="shared" si="44"/>
        <v>0</v>
      </c>
      <c r="K51" s="307">
        <f>SUM(K27:K50)</f>
        <v>0</v>
      </c>
      <c r="L51" s="307">
        <f>SUM(L27:L50)</f>
        <v>0</v>
      </c>
      <c r="M51" s="307">
        <f>SUM(M27:M50)</f>
        <v>0</v>
      </c>
      <c r="N51" s="307">
        <f>SUM(N27:N50)</f>
        <v>0</v>
      </c>
      <c r="O51" s="291">
        <f>SUM(O27:O50)</f>
        <v>0</v>
      </c>
      <c r="P51" s="303" t="e">
        <f t="shared" si="17"/>
        <v>#DIV/0!</v>
      </c>
      <c r="Q51" s="291">
        <f>SUM(Q27:Q50)</f>
        <v>0</v>
      </c>
      <c r="R51" s="291">
        <f>SUM(R27:R50)</f>
        <v>0</v>
      </c>
      <c r="S51" s="291">
        <f>SUM(S27:S50)</f>
        <v>0</v>
      </c>
      <c r="T51" s="291">
        <f>SUM(T27:T50)</f>
        <v>0</v>
      </c>
      <c r="U51" s="291">
        <f>SUM(U27:U50)</f>
        <v>0</v>
      </c>
      <c r="V51" s="322" t="e">
        <f t="shared" si="46"/>
        <v>#DIV/0!</v>
      </c>
      <c r="W51" s="323"/>
    </row>
    <row r="52" ht="15.75" spans="2:23">
      <c r="B52" s="293" t="s">
        <v>109</v>
      </c>
      <c r="C52" s="294"/>
      <c r="D52" s="294"/>
      <c r="E52" s="294"/>
      <c r="F52" s="294"/>
      <c r="G52" s="295">
        <f>G51+G26</f>
        <v>0</v>
      </c>
      <c r="H52" s="295">
        <f>H51+H26</f>
        <v>0</v>
      </c>
      <c r="I52" s="295">
        <f>I51+I26</f>
        <v>0</v>
      </c>
      <c r="J52" s="308">
        <f t="shared" si="44"/>
        <v>0</v>
      </c>
      <c r="K52" s="309">
        <f>K51+K26</f>
        <v>0</v>
      </c>
      <c r="L52" s="309">
        <f t="shared" ref="K52:N52" si="57">L51+L26</f>
        <v>0</v>
      </c>
      <c r="M52" s="309">
        <f t="shared" si="57"/>
        <v>0</v>
      </c>
      <c r="N52" s="309">
        <f t="shared" si="57"/>
        <v>0</v>
      </c>
      <c r="O52" s="310">
        <f>N52+M52</f>
        <v>0</v>
      </c>
      <c r="P52" s="308" t="e">
        <f t="shared" si="17"/>
        <v>#DIV/0!</v>
      </c>
      <c r="Q52" s="324">
        <f t="shared" ref="Q52:U52" si="58">K52/10000</f>
        <v>0</v>
      </c>
      <c r="R52" s="324">
        <f t="shared" si="58"/>
        <v>0</v>
      </c>
      <c r="S52" s="324">
        <f t="shared" si="58"/>
        <v>0</v>
      </c>
      <c r="T52" s="324">
        <f t="shared" si="58"/>
        <v>0</v>
      </c>
      <c r="U52" s="324">
        <f t="shared" si="58"/>
        <v>0</v>
      </c>
      <c r="V52" s="325" t="e">
        <f t="shared" si="46"/>
        <v>#DIV/0!</v>
      </c>
      <c r="W52" s="326"/>
    </row>
  </sheetData>
  <mergeCells count="38">
    <mergeCell ref="B1:J1"/>
    <mergeCell ref="B16:D16"/>
    <mergeCell ref="D20:E20"/>
    <mergeCell ref="B21:D21"/>
    <mergeCell ref="D22:E22"/>
    <mergeCell ref="D23:E23"/>
    <mergeCell ref="D24:E24"/>
    <mergeCell ref="B25:D25"/>
    <mergeCell ref="B26:D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50:E50"/>
    <mergeCell ref="B51:D51"/>
    <mergeCell ref="B52:D52"/>
    <mergeCell ref="C3:C15"/>
    <mergeCell ref="C17:C19"/>
    <mergeCell ref="C22:C24"/>
    <mergeCell ref="C27:C50"/>
  </mergeCells>
  <conditionalFormatting sqref="F36">
    <cfRule type="duplicateValues" dxfId="0" priority="3"/>
  </conditionalFormatting>
  <conditionalFormatting sqref="F46">
    <cfRule type="duplicateValues" dxfId="0" priority="5"/>
  </conditionalFormatting>
  <conditionalFormatting sqref="F47">
    <cfRule type="duplicateValues" dxfId="0" priority="4"/>
  </conditionalFormatting>
  <conditionalFormatting sqref="F1:F35 F37:F45 F48:F1048576">
    <cfRule type="duplicateValues" dxfId="0" priority="7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O46"/>
  <sheetViews>
    <sheetView tabSelected="1" zoomScale="90" zoomScaleNormal="90" workbookViewId="0">
      <pane ySplit="1" topLeftCell="A25" activePane="bottomLeft" state="frozen"/>
      <selection/>
      <selection pane="bottomLeft" activeCell="G43" sqref="G43"/>
    </sheetView>
  </sheetViews>
  <sheetFormatPr defaultColWidth="9" defaultRowHeight="16.5"/>
  <cols>
    <col min="1" max="2" width="5.13333333333333" style="212" customWidth="1"/>
    <col min="3" max="3" width="9.5" style="212" customWidth="1"/>
    <col min="4" max="4" width="10" style="212" customWidth="1"/>
    <col min="5" max="5" width="7.625" style="212" customWidth="1"/>
    <col min="6" max="6" width="10.875" style="212" customWidth="1"/>
    <col min="7" max="7" width="20.375" style="212" customWidth="1"/>
    <col min="8" max="8" width="9.5" style="212" hidden="1" customWidth="1" outlineLevel="1"/>
    <col min="9" max="9" width="18.625" style="212" hidden="1" customWidth="1" outlineLevel="1"/>
    <col min="10" max="10" width="9.375" style="212" hidden="1" customWidth="1" outlineLevel="1"/>
    <col min="11" max="11" width="10" style="212" hidden="1" customWidth="1" collapsed="1"/>
    <col min="12" max="12" width="9.375" style="212" hidden="1" customWidth="1" outlineLevel="1"/>
    <col min="13" max="13" width="6.375" style="212" hidden="1" customWidth="1" outlineLevel="1"/>
    <col min="14" max="14" width="9.375" style="212" hidden="1" customWidth="1" outlineLevel="1"/>
    <col min="15" max="15" width="8.625" style="212" hidden="1" customWidth="1" outlineLevel="1"/>
    <col min="16" max="16" width="9.16666666666667" style="212" customWidth="1" collapsed="1"/>
    <col min="17" max="17" width="9.16666666666667" style="214" customWidth="1"/>
    <col min="18" max="18" width="8.74166666666667" style="215" customWidth="1"/>
    <col min="19" max="19" width="10.275" style="215" customWidth="1"/>
    <col min="20" max="20" width="35.4166666666667" style="212" customWidth="1"/>
    <col min="21" max="23" width="11.75" style="212" customWidth="1"/>
    <col min="24" max="24" width="12.375" style="212" customWidth="1"/>
    <col min="25" max="25" width="12.125" style="212" customWidth="1"/>
    <col min="26" max="26" width="18.5" style="212" customWidth="1"/>
    <col min="27" max="27" width="10.75" style="212" customWidth="1"/>
    <col min="28" max="28" width="12.225" style="216" customWidth="1"/>
    <col min="29" max="29" width="14.8916666666667" style="216" customWidth="1"/>
    <col min="30" max="44" width="9" style="212"/>
    <col min="45" max="67" width="9" style="217"/>
    <col min="68" max="16384" width="9" style="212"/>
  </cols>
  <sheetData>
    <row r="1" s="211" customFormat="1" ht="19" customHeight="1" spans="1:67">
      <c r="A1" s="218" t="s">
        <v>110</v>
      </c>
      <c r="B1" s="219" t="s">
        <v>3</v>
      </c>
      <c r="C1" s="220" t="s">
        <v>111</v>
      </c>
      <c r="D1" s="220" t="s">
        <v>112</v>
      </c>
      <c r="E1" s="220" t="s">
        <v>113</v>
      </c>
      <c r="F1" s="220" t="s">
        <v>114</v>
      </c>
      <c r="G1" s="221" t="s">
        <v>115</v>
      </c>
      <c r="H1" s="220" t="s">
        <v>116</v>
      </c>
      <c r="I1" s="220" t="s">
        <v>117</v>
      </c>
      <c r="J1" s="220" t="s">
        <v>118</v>
      </c>
      <c r="K1" s="220" t="s">
        <v>119</v>
      </c>
      <c r="L1" s="220" t="s">
        <v>120</v>
      </c>
      <c r="M1" s="235" t="s">
        <v>121</v>
      </c>
      <c r="N1" s="235" t="s">
        <v>122</v>
      </c>
      <c r="O1" s="236" t="s">
        <v>123</v>
      </c>
      <c r="P1" s="237" t="s">
        <v>124</v>
      </c>
      <c r="Q1" s="245" t="s">
        <v>125</v>
      </c>
      <c r="R1" s="246" t="s">
        <v>126</v>
      </c>
      <c r="S1" s="247" t="s">
        <v>127</v>
      </c>
      <c r="T1" s="248" t="s">
        <v>128</v>
      </c>
      <c r="U1" s="249" t="s">
        <v>129</v>
      </c>
      <c r="V1" s="250" t="s">
        <v>10</v>
      </c>
      <c r="W1" s="250" t="s">
        <v>11</v>
      </c>
      <c r="X1" s="251" t="s">
        <v>12</v>
      </c>
      <c r="Y1" s="251" t="s">
        <v>13</v>
      </c>
      <c r="Z1" s="251" t="s">
        <v>130</v>
      </c>
      <c r="AA1" s="263" t="s">
        <v>131</v>
      </c>
      <c r="AB1" s="248" t="s">
        <v>22</v>
      </c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  <c r="BG1" s="264"/>
      <c r="BH1" s="264"/>
      <c r="BI1" s="264"/>
      <c r="BJ1" s="264"/>
      <c r="BK1" s="264"/>
      <c r="BL1" s="264"/>
      <c r="BM1" s="264"/>
      <c r="BN1" s="264"/>
      <c r="BO1" s="264"/>
    </row>
    <row r="2" s="212" customFormat="1" ht="20" customHeight="1" spans="1:67">
      <c r="A2" s="222">
        <f>ROW()-1</f>
        <v>1</v>
      </c>
      <c r="B2" s="223" t="s">
        <v>132</v>
      </c>
      <c r="C2" s="224" t="s">
        <v>28</v>
      </c>
      <c r="D2" s="225" t="s">
        <v>133</v>
      </c>
      <c r="E2" s="224" t="s">
        <v>134</v>
      </c>
      <c r="F2" s="226" t="s">
        <v>135</v>
      </c>
      <c r="G2" s="227" t="s">
        <v>136</v>
      </c>
      <c r="H2" s="225"/>
      <c r="I2" s="225" t="str">
        <f>C2&amp;F2</f>
        <v>W1142REM0001186</v>
      </c>
      <c r="J2" s="224" t="s">
        <v>137</v>
      </c>
      <c r="K2" s="230">
        <v>60</v>
      </c>
      <c r="L2" s="225"/>
      <c r="M2" s="224" t="s">
        <v>138</v>
      </c>
      <c r="N2" s="224"/>
      <c r="O2" s="224"/>
      <c r="P2" s="238">
        <f t="shared" ref="P2:P33" si="0">K2</f>
        <v>60</v>
      </c>
      <c r="Q2" s="252">
        <f>VLOOKUP(I2,[3]数据!$A$3799:$E$3828,5,0)</f>
        <v>264</v>
      </c>
      <c r="R2" s="253" t="str">
        <f>IF(P2&gt;Q2,P2-Q2,"")</f>
        <v/>
      </c>
      <c r="S2" s="253">
        <f>IF(P2&lt;Q2,P2-Q2,"")</f>
        <v>-204</v>
      </c>
      <c r="T2" s="254" t="s">
        <v>139</v>
      </c>
      <c r="U2" s="255"/>
      <c r="V2" s="256">
        <f>IFERROR(P2*U2,"")</f>
        <v>0</v>
      </c>
      <c r="W2" s="256">
        <f>IFERROR(Q2*U2,"")</f>
        <v>0</v>
      </c>
      <c r="X2" s="257" t="str">
        <f>IFERROR(R2*U2,"")</f>
        <v/>
      </c>
      <c r="Y2" s="257">
        <f>IFERROR(S2*U2,"")</f>
        <v>0</v>
      </c>
      <c r="Z2" s="257">
        <f>V2-W2</f>
        <v>0</v>
      </c>
      <c r="AA2" s="265"/>
      <c r="AB2" s="266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</row>
    <row r="3" s="212" customFormat="1" ht="20" customHeight="1" spans="1:67">
      <c r="A3" s="222">
        <f t="shared" ref="A3:A12" si="1">ROW()-1</f>
        <v>2</v>
      </c>
      <c r="B3" s="223" t="s">
        <v>132</v>
      </c>
      <c r="C3" s="224" t="s">
        <v>28</v>
      </c>
      <c r="D3" s="225" t="s">
        <v>133</v>
      </c>
      <c r="E3" s="224" t="s">
        <v>134</v>
      </c>
      <c r="F3" s="226" t="s">
        <v>140</v>
      </c>
      <c r="G3" s="227" t="s">
        <v>141</v>
      </c>
      <c r="H3" s="225"/>
      <c r="I3" s="225" t="str">
        <f>C3&amp;F3</f>
        <v>W1142REM0001185</v>
      </c>
      <c r="J3" s="224" t="s">
        <v>137</v>
      </c>
      <c r="K3" s="230">
        <v>28</v>
      </c>
      <c r="L3" s="225"/>
      <c r="M3" s="224" t="s">
        <v>138</v>
      </c>
      <c r="N3" s="224"/>
      <c r="O3" s="224"/>
      <c r="P3" s="238">
        <f t="shared" si="0"/>
        <v>28</v>
      </c>
      <c r="Q3" s="252">
        <f>VLOOKUP(I3,[3]数据!$A$3799:$E$3828,5,0)</f>
        <v>376</v>
      </c>
      <c r="R3" s="253" t="str">
        <f>IF(P3&gt;Q3,P3-Q3,"")</f>
        <v/>
      </c>
      <c r="S3" s="253">
        <f>IF(P3&lt;Q3,P3-Q3,"")</f>
        <v>-348</v>
      </c>
      <c r="T3" s="258" t="s">
        <v>142</v>
      </c>
      <c r="U3" s="255"/>
      <c r="V3" s="256">
        <f>IFERROR(P3*U3,"")</f>
        <v>0</v>
      </c>
      <c r="W3" s="256">
        <f>IFERROR(Q3*U3,"")</f>
        <v>0</v>
      </c>
      <c r="X3" s="257" t="str">
        <f>IFERROR(R3*U3,"")</f>
        <v/>
      </c>
      <c r="Y3" s="257">
        <f>IFERROR(S3*U3,"")</f>
        <v>0</v>
      </c>
      <c r="Z3" s="257">
        <f>V3-W3</f>
        <v>0</v>
      </c>
      <c r="AA3" s="265"/>
      <c r="AB3" s="266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</row>
    <row r="4" s="212" customFormat="1" ht="39" customHeight="1" spans="1:67">
      <c r="A4" s="222">
        <f t="shared" si="1"/>
        <v>3</v>
      </c>
      <c r="B4" s="223" t="s">
        <v>132</v>
      </c>
      <c r="C4" s="224" t="s">
        <v>28</v>
      </c>
      <c r="D4" s="225" t="s">
        <v>133</v>
      </c>
      <c r="E4" s="224" t="s">
        <v>134</v>
      </c>
      <c r="F4" s="226" t="s">
        <v>143</v>
      </c>
      <c r="G4" s="227" t="s">
        <v>144</v>
      </c>
      <c r="H4" s="225"/>
      <c r="I4" s="225" t="str">
        <f>C4&amp;F4</f>
        <v>W1142REM0000115</v>
      </c>
      <c r="J4" s="224" t="s">
        <v>137</v>
      </c>
      <c r="K4" s="230">
        <v>1072</v>
      </c>
      <c r="L4" s="225"/>
      <c r="M4" s="224" t="s">
        <v>138</v>
      </c>
      <c r="N4" s="224"/>
      <c r="O4" s="224"/>
      <c r="P4" s="238">
        <f t="shared" si="0"/>
        <v>1072</v>
      </c>
      <c r="Q4" s="252"/>
      <c r="R4" s="253">
        <f>IF(P4&gt;Q4,P4-Q4,"")</f>
        <v>1072</v>
      </c>
      <c r="S4" s="253" t="str">
        <f>IF(P4&lt;Q4,P4-Q4,"")</f>
        <v/>
      </c>
      <c r="T4" s="259" t="s">
        <v>145</v>
      </c>
      <c r="U4" s="255"/>
      <c r="V4" s="256">
        <f>IFERROR(P4*U4,"")</f>
        <v>0</v>
      </c>
      <c r="W4" s="256">
        <f>IFERROR(Q4*U4,"")</f>
        <v>0</v>
      </c>
      <c r="X4" s="257">
        <f>IFERROR(R4*U4,"")</f>
        <v>0</v>
      </c>
      <c r="Y4" s="257" t="str">
        <f>IFERROR(S4*U4,"")</f>
        <v/>
      </c>
      <c r="Z4" s="257">
        <f>V4-W4</f>
        <v>0</v>
      </c>
      <c r="AA4" s="265"/>
      <c r="AB4" s="266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</row>
    <row r="5" s="212" customFormat="1" ht="32" customHeight="1" spans="1:67">
      <c r="A5" s="222">
        <f t="shared" si="1"/>
        <v>4</v>
      </c>
      <c r="B5" s="223" t="s">
        <v>132</v>
      </c>
      <c r="C5" s="224" t="s">
        <v>28</v>
      </c>
      <c r="D5" s="225" t="s">
        <v>133</v>
      </c>
      <c r="E5" s="224" t="s">
        <v>134</v>
      </c>
      <c r="F5" s="226" t="s">
        <v>146</v>
      </c>
      <c r="G5" s="227" t="s">
        <v>147</v>
      </c>
      <c r="H5" s="225"/>
      <c r="I5" s="225" t="str">
        <f>C5&amp;F5</f>
        <v>W1142REM0000019</v>
      </c>
      <c r="J5" s="224" t="s">
        <v>137</v>
      </c>
      <c r="K5" s="230">
        <v>64</v>
      </c>
      <c r="L5" s="225"/>
      <c r="M5" s="224" t="s">
        <v>138</v>
      </c>
      <c r="N5" s="224"/>
      <c r="O5" s="224"/>
      <c r="P5" s="238">
        <f t="shared" si="0"/>
        <v>64</v>
      </c>
      <c r="Q5" s="252">
        <f>VLOOKUP(I5,[3]数据!$A$3799:$E$3828,5,0)</f>
        <v>528</v>
      </c>
      <c r="R5" s="253" t="str">
        <f>IF(P5&gt;Q5,P5-Q5,"")</f>
        <v/>
      </c>
      <c r="S5" s="253">
        <f>IF(P5&lt;Q5,P5-Q5,"")</f>
        <v>-464</v>
      </c>
      <c r="T5" s="258" t="s">
        <v>148</v>
      </c>
      <c r="U5" s="255"/>
      <c r="V5" s="256">
        <f>IFERROR(P5*U5,"")</f>
        <v>0</v>
      </c>
      <c r="W5" s="256">
        <f>IFERROR(Q5*U5,"")</f>
        <v>0</v>
      </c>
      <c r="X5" s="257" t="str">
        <f>IFERROR(R5*U5,"")</f>
        <v/>
      </c>
      <c r="Y5" s="257">
        <f>IFERROR(S5*U5,"")</f>
        <v>0</v>
      </c>
      <c r="Z5" s="257">
        <f>V5-W5</f>
        <v>0</v>
      </c>
      <c r="AA5" s="265"/>
      <c r="AB5" s="266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</row>
    <row r="6" s="212" customFormat="1" ht="20" customHeight="1" spans="1:67">
      <c r="A6" s="222">
        <f t="shared" si="1"/>
        <v>5</v>
      </c>
      <c r="B6" s="223" t="s">
        <v>132</v>
      </c>
      <c r="C6" s="224" t="s">
        <v>28</v>
      </c>
      <c r="D6" s="225" t="s">
        <v>133</v>
      </c>
      <c r="E6" s="224" t="s">
        <v>134</v>
      </c>
      <c r="F6" s="226" t="s">
        <v>149</v>
      </c>
      <c r="G6" s="227" t="s">
        <v>150</v>
      </c>
      <c r="H6" s="225"/>
      <c r="I6" s="225" t="str">
        <f>C6&amp;F6</f>
        <v>W1142REM0000048</v>
      </c>
      <c r="J6" s="224" t="s">
        <v>137</v>
      </c>
      <c r="K6" s="230">
        <v>244</v>
      </c>
      <c r="L6" s="225"/>
      <c r="M6" s="224" t="s">
        <v>138</v>
      </c>
      <c r="N6" s="224"/>
      <c r="O6" s="224"/>
      <c r="P6" s="238">
        <f t="shared" si="0"/>
        <v>244</v>
      </c>
      <c r="Q6" s="252"/>
      <c r="R6" s="253">
        <f>IF(P6&gt;Q6,P6-Q6,"")</f>
        <v>244</v>
      </c>
      <c r="S6" s="253" t="str">
        <f>IF(P6&lt;Q6,P6-Q6,"")</f>
        <v/>
      </c>
      <c r="T6" s="258" t="s">
        <v>151</v>
      </c>
      <c r="U6" s="255"/>
      <c r="V6" s="256">
        <f>IFERROR(P6*U6,"")</f>
        <v>0</v>
      </c>
      <c r="W6" s="256">
        <f>IFERROR(Q6*U6,"")</f>
        <v>0</v>
      </c>
      <c r="X6" s="257">
        <f>IFERROR(R6*U6,"")</f>
        <v>0</v>
      </c>
      <c r="Y6" s="257" t="str">
        <f>IFERROR(S6*U6,"")</f>
        <v/>
      </c>
      <c r="Z6" s="257">
        <f>V6-W6</f>
        <v>0</v>
      </c>
      <c r="AA6" s="265"/>
      <c r="AB6" s="266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</row>
    <row r="7" s="212" customFormat="1" ht="20" customHeight="1" spans="1:67">
      <c r="A7" s="222">
        <f t="shared" si="1"/>
        <v>6</v>
      </c>
      <c r="B7" s="223" t="s">
        <v>132</v>
      </c>
      <c r="C7" s="224" t="s">
        <v>28</v>
      </c>
      <c r="D7" s="225" t="s">
        <v>133</v>
      </c>
      <c r="E7" s="224" t="s">
        <v>134</v>
      </c>
      <c r="F7" s="226" t="s">
        <v>152</v>
      </c>
      <c r="G7" s="227" t="s">
        <v>153</v>
      </c>
      <c r="H7" s="225"/>
      <c r="I7" s="225" t="str">
        <f t="shared" ref="I7:I33" si="2">C7&amp;F7</f>
        <v>W1142TMP5001016</v>
      </c>
      <c r="J7" s="224" t="s">
        <v>154</v>
      </c>
      <c r="K7" s="230">
        <v>46.5</v>
      </c>
      <c r="L7" s="225"/>
      <c r="M7" s="224" t="s">
        <v>138</v>
      </c>
      <c r="N7" s="224"/>
      <c r="O7" s="224"/>
      <c r="P7" s="238">
        <f t="shared" si="0"/>
        <v>46.5</v>
      </c>
      <c r="Q7" s="252">
        <f>VLOOKUP(I7,[3]数据!$A$3799:$E$3828,5,0)</f>
        <v>3.8</v>
      </c>
      <c r="R7" s="253">
        <f t="shared" ref="R7:R33" si="3">IF(P7&gt;Q7,P7-Q7,"")</f>
        <v>42.7</v>
      </c>
      <c r="S7" s="253" t="str">
        <f t="shared" ref="S7:S33" si="4">IF(P7&lt;Q7,P7-Q7,"")</f>
        <v/>
      </c>
      <c r="T7" s="258" t="s">
        <v>155</v>
      </c>
      <c r="U7" s="255"/>
      <c r="V7" s="256">
        <f t="shared" ref="V7:V33" si="5">IFERROR(P7*U7,"")</f>
        <v>0</v>
      </c>
      <c r="W7" s="256">
        <f t="shared" ref="W7:W33" si="6">IFERROR(Q7*U7,"")</f>
        <v>0</v>
      </c>
      <c r="X7" s="257">
        <f t="shared" ref="X7:X33" si="7">IFERROR(R7*U7,"")</f>
        <v>0</v>
      </c>
      <c r="Y7" s="257" t="str">
        <f t="shared" ref="Y7:Y33" si="8">IFERROR(S7*U7,"")</f>
        <v/>
      </c>
      <c r="Z7" s="257">
        <f t="shared" ref="Z7:Z33" si="9">V7-W7</f>
        <v>0</v>
      </c>
      <c r="AA7" s="265"/>
      <c r="AB7" s="266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</row>
    <row r="8" s="212" customFormat="1" ht="20" customHeight="1" spans="1:67">
      <c r="A8" s="222">
        <f t="shared" si="1"/>
        <v>7</v>
      </c>
      <c r="B8" s="223" t="s">
        <v>132</v>
      </c>
      <c r="C8" s="224" t="s">
        <v>28</v>
      </c>
      <c r="D8" s="225" t="s">
        <v>133</v>
      </c>
      <c r="E8" s="224" t="s">
        <v>134</v>
      </c>
      <c r="F8" s="226" t="s">
        <v>156</v>
      </c>
      <c r="G8" s="227" t="s">
        <v>157</v>
      </c>
      <c r="H8" s="225"/>
      <c r="I8" s="225" t="str">
        <f t="shared" si="2"/>
        <v>W1142TMP5003107</v>
      </c>
      <c r="J8" s="224" t="s">
        <v>154</v>
      </c>
      <c r="K8" s="230">
        <v>22</v>
      </c>
      <c r="L8" s="225"/>
      <c r="M8" s="224" t="s">
        <v>138</v>
      </c>
      <c r="N8" s="224"/>
      <c r="O8" s="224"/>
      <c r="P8" s="238">
        <f t="shared" si="0"/>
        <v>22</v>
      </c>
      <c r="Q8" s="252"/>
      <c r="R8" s="253">
        <f t="shared" si="3"/>
        <v>22</v>
      </c>
      <c r="S8" s="253" t="str">
        <f t="shared" si="4"/>
        <v/>
      </c>
      <c r="T8" s="258" t="s">
        <v>155</v>
      </c>
      <c r="U8" s="255"/>
      <c r="V8" s="256">
        <f t="shared" si="5"/>
        <v>0</v>
      </c>
      <c r="W8" s="256">
        <f t="shared" si="6"/>
        <v>0</v>
      </c>
      <c r="X8" s="257">
        <f t="shared" si="7"/>
        <v>0</v>
      </c>
      <c r="Y8" s="257" t="str">
        <f t="shared" si="8"/>
        <v/>
      </c>
      <c r="Z8" s="257">
        <f t="shared" si="9"/>
        <v>0</v>
      </c>
      <c r="AA8" s="265"/>
      <c r="AB8" s="266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</row>
    <row r="9" s="212" customFormat="1" ht="20" customHeight="1" spans="1:67">
      <c r="A9" s="222">
        <f t="shared" si="1"/>
        <v>8</v>
      </c>
      <c r="B9" s="223" t="s">
        <v>132</v>
      </c>
      <c r="C9" s="224" t="s">
        <v>28</v>
      </c>
      <c r="D9" s="225" t="s">
        <v>133</v>
      </c>
      <c r="E9" s="224" t="s">
        <v>134</v>
      </c>
      <c r="F9" s="226" t="s">
        <v>158</v>
      </c>
      <c r="G9" s="227" t="s">
        <v>159</v>
      </c>
      <c r="H9" s="225"/>
      <c r="I9" s="225" t="str">
        <f t="shared" si="2"/>
        <v>W1142TMP5003102</v>
      </c>
      <c r="J9" s="224" t="s">
        <v>154</v>
      </c>
      <c r="K9" s="230">
        <v>31</v>
      </c>
      <c r="L9" s="225"/>
      <c r="M9" s="224" t="s">
        <v>138</v>
      </c>
      <c r="N9" s="224"/>
      <c r="O9" s="224"/>
      <c r="P9" s="238">
        <f t="shared" si="0"/>
        <v>31</v>
      </c>
      <c r="Q9" s="252"/>
      <c r="R9" s="253">
        <f t="shared" si="3"/>
        <v>31</v>
      </c>
      <c r="S9" s="253" t="str">
        <f t="shared" si="4"/>
        <v/>
      </c>
      <c r="T9" s="258" t="s">
        <v>155</v>
      </c>
      <c r="U9" s="255"/>
      <c r="V9" s="256">
        <f t="shared" si="5"/>
        <v>0</v>
      </c>
      <c r="W9" s="256">
        <f t="shared" si="6"/>
        <v>0</v>
      </c>
      <c r="X9" s="257">
        <f t="shared" si="7"/>
        <v>0</v>
      </c>
      <c r="Y9" s="257" t="str">
        <f t="shared" si="8"/>
        <v/>
      </c>
      <c r="Z9" s="257">
        <f t="shared" si="9"/>
        <v>0</v>
      </c>
      <c r="AA9" s="265"/>
      <c r="AB9" s="266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</row>
    <row r="10" s="212" customFormat="1" ht="20" customHeight="1" spans="1:67">
      <c r="A10" s="222">
        <f t="shared" si="1"/>
        <v>9</v>
      </c>
      <c r="B10" s="223" t="s">
        <v>132</v>
      </c>
      <c r="C10" s="224" t="s">
        <v>28</v>
      </c>
      <c r="D10" s="225" t="s">
        <v>133</v>
      </c>
      <c r="E10" s="224" t="s">
        <v>134</v>
      </c>
      <c r="F10" s="226" t="s">
        <v>160</v>
      </c>
      <c r="G10" s="227" t="s">
        <v>161</v>
      </c>
      <c r="H10" s="225"/>
      <c r="I10" s="225" t="str">
        <f t="shared" si="2"/>
        <v>W1142TMP5001006</v>
      </c>
      <c r="J10" s="224" t="s">
        <v>154</v>
      </c>
      <c r="K10" s="230">
        <v>62</v>
      </c>
      <c r="L10" s="225"/>
      <c r="M10" s="224" t="s">
        <v>138</v>
      </c>
      <c r="N10" s="224"/>
      <c r="O10" s="224"/>
      <c r="P10" s="238">
        <f t="shared" si="0"/>
        <v>62</v>
      </c>
      <c r="Q10" s="252">
        <f>VLOOKUP(I10,[3]数据!$A$3799:$E$3828,5,0)</f>
        <v>39.325</v>
      </c>
      <c r="R10" s="253">
        <f t="shared" si="3"/>
        <v>22.675</v>
      </c>
      <c r="S10" s="253" t="str">
        <f t="shared" si="4"/>
        <v/>
      </c>
      <c r="T10" s="258" t="s">
        <v>155</v>
      </c>
      <c r="U10" s="255"/>
      <c r="V10" s="256">
        <f t="shared" si="5"/>
        <v>0</v>
      </c>
      <c r="W10" s="256">
        <f t="shared" si="6"/>
        <v>0</v>
      </c>
      <c r="X10" s="257">
        <f t="shared" si="7"/>
        <v>0</v>
      </c>
      <c r="Y10" s="257" t="str">
        <f t="shared" si="8"/>
        <v/>
      </c>
      <c r="Z10" s="257">
        <f t="shared" si="9"/>
        <v>0</v>
      </c>
      <c r="AA10" s="265"/>
      <c r="AB10" s="266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</row>
    <row r="11" s="212" customFormat="1" ht="20" customHeight="1" spans="1:67">
      <c r="A11" s="222">
        <f t="shared" si="1"/>
        <v>10</v>
      </c>
      <c r="B11" s="223" t="s">
        <v>132</v>
      </c>
      <c r="C11" s="224" t="s">
        <v>28</v>
      </c>
      <c r="D11" s="225" t="s">
        <v>133</v>
      </c>
      <c r="E11" s="224" t="s">
        <v>134</v>
      </c>
      <c r="F11" s="226" t="s">
        <v>162</v>
      </c>
      <c r="G11" s="227" t="s">
        <v>163</v>
      </c>
      <c r="H11" s="225"/>
      <c r="I11" s="225" t="str">
        <f t="shared" si="2"/>
        <v>W1142TMP5003062</v>
      </c>
      <c r="J11" s="224" t="s">
        <v>154</v>
      </c>
      <c r="K11" s="230">
        <v>25</v>
      </c>
      <c r="L11" s="225"/>
      <c r="M11" s="224" t="s">
        <v>164</v>
      </c>
      <c r="N11" s="224"/>
      <c r="O11" s="224"/>
      <c r="P11" s="238">
        <f t="shared" si="0"/>
        <v>25</v>
      </c>
      <c r="Q11" s="252">
        <f>VLOOKUP(I11,[3]数据!$A$3799:$E$3828,5,0)</f>
        <v>13</v>
      </c>
      <c r="R11" s="253">
        <f t="shared" si="3"/>
        <v>12</v>
      </c>
      <c r="S11" s="253" t="str">
        <f t="shared" si="4"/>
        <v/>
      </c>
      <c r="T11" s="258" t="s">
        <v>155</v>
      </c>
      <c r="U11" s="255"/>
      <c r="V11" s="256">
        <f t="shared" si="5"/>
        <v>0</v>
      </c>
      <c r="W11" s="256">
        <f t="shared" si="6"/>
        <v>0</v>
      </c>
      <c r="X11" s="257">
        <f t="shared" si="7"/>
        <v>0</v>
      </c>
      <c r="Y11" s="257" t="str">
        <f t="shared" si="8"/>
        <v/>
      </c>
      <c r="Z11" s="257">
        <f t="shared" si="9"/>
        <v>0</v>
      </c>
      <c r="AA11" s="265"/>
      <c r="AB11" s="266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</row>
    <row r="12" s="212" customFormat="1" ht="20" customHeight="1" spans="1:67">
      <c r="A12" s="222">
        <f t="shared" si="1"/>
        <v>11</v>
      </c>
      <c r="B12" s="223" t="s">
        <v>132</v>
      </c>
      <c r="C12" s="224" t="s">
        <v>28</v>
      </c>
      <c r="D12" s="225" t="s">
        <v>133</v>
      </c>
      <c r="E12" s="224" t="s">
        <v>134</v>
      </c>
      <c r="F12" s="226" t="s">
        <v>165</v>
      </c>
      <c r="G12" s="228" t="s">
        <v>166</v>
      </c>
      <c r="H12" s="225"/>
      <c r="I12" s="225" t="str">
        <f t="shared" si="2"/>
        <v>W1142TMP5003079</v>
      </c>
      <c r="J12" s="224" t="s">
        <v>154</v>
      </c>
      <c r="K12" s="230">
        <v>11</v>
      </c>
      <c r="L12" s="225"/>
      <c r="M12" s="224" t="s">
        <v>138</v>
      </c>
      <c r="N12" s="224"/>
      <c r="O12" s="224"/>
      <c r="P12" s="238">
        <f t="shared" si="0"/>
        <v>11</v>
      </c>
      <c r="Q12" s="252">
        <f>VLOOKUP(I12,[3]数据!$A$3799:$E$3828,5,0)</f>
        <v>6</v>
      </c>
      <c r="R12" s="253">
        <f t="shared" si="3"/>
        <v>5</v>
      </c>
      <c r="S12" s="253" t="str">
        <f t="shared" si="4"/>
        <v/>
      </c>
      <c r="T12" s="258" t="s">
        <v>155</v>
      </c>
      <c r="U12" s="255"/>
      <c r="V12" s="256">
        <f t="shared" si="5"/>
        <v>0</v>
      </c>
      <c r="W12" s="256">
        <f t="shared" si="6"/>
        <v>0</v>
      </c>
      <c r="X12" s="257">
        <f t="shared" si="7"/>
        <v>0</v>
      </c>
      <c r="Y12" s="257" t="str">
        <f t="shared" si="8"/>
        <v/>
      </c>
      <c r="Z12" s="257">
        <f t="shared" si="9"/>
        <v>0</v>
      </c>
      <c r="AA12" s="265"/>
      <c r="AB12" s="266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</row>
    <row r="13" s="212" customFormat="1" ht="20" customHeight="1" spans="1:67">
      <c r="A13" s="222">
        <f t="shared" ref="A13:A22" si="10">ROW()-1</f>
        <v>12</v>
      </c>
      <c r="B13" s="223" t="s">
        <v>132</v>
      </c>
      <c r="C13" s="224" t="s">
        <v>28</v>
      </c>
      <c r="D13" s="225" t="s">
        <v>133</v>
      </c>
      <c r="E13" s="224" t="s">
        <v>134</v>
      </c>
      <c r="F13" s="226" t="s">
        <v>167</v>
      </c>
      <c r="G13" s="228" t="s">
        <v>168</v>
      </c>
      <c r="H13" s="225"/>
      <c r="I13" s="225" t="str">
        <f t="shared" si="2"/>
        <v>W1142TMP5001010</v>
      </c>
      <c r="J13" s="224" t="s">
        <v>154</v>
      </c>
      <c r="K13" s="230">
        <v>33</v>
      </c>
      <c r="L13" s="225"/>
      <c r="M13" s="224" t="s">
        <v>138</v>
      </c>
      <c r="N13" s="224"/>
      <c r="O13" s="224"/>
      <c r="P13" s="238">
        <f t="shared" si="0"/>
        <v>33</v>
      </c>
      <c r="Q13" s="252"/>
      <c r="R13" s="253">
        <f t="shared" si="3"/>
        <v>33</v>
      </c>
      <c r="S13" s="253" t="str">
        <f t="shared" si="4"/>
        <v/>
      </c>
      <c r="T13" s="258" t="s">
        <v>155</v>
      </c>
      <c r="U13" s="255"/>
      <c r="V13" s="256">
        <f t="shared" si="5"/>
        <v>0</v>
      </c>
      <c r="W13" s="256">
        <f t="shared" si="6"/>
        <v>0</v>
      </c>
      <c r="X13" s="257">
        <f t="shared" si="7"/>
        <v>0</v>
      </c>
      <c r="Y13" s="257" t="str">
        <f t="shared" si="8"/>
        <v/>
      </c>
      <c r="Z13" s="257">
        <f t="shared" si="9"/>
        <v>0</v>
      </c>
      <c r="AA13" s="265"/>
      <c r="AB13" s="266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</row>
    <row r="14" s="212" customFormat="1" ht="20" customHeight="1" spans="1:67">
      <c r="A14" s="222">
        <f t="shared" si="10"/>
        <v>13</v>
      </c>
      <c r="B14" s="223" t="s">
        <v>132</v>
      </c>
      <c r="C14" s="224" t="s">
        <v>28</v>
      </c>
      <c r="D14" s="225" t="s">
        <v>133</v>
      </c>
      <c r="E14" s="224" t="s">
        <v>134</v>
      </c>
      <c r="F14" s="226" t="s">
        <v>169</v>
      </c>
      <c r="G14" s="228" t="s">
        <v>170</v>
      </c>
      <c r="H14" s="225"/>
      <c r="I14" s="225" t="str">
        <f t="shared" si="2"/>
        <v>W1142TMP5003064</v>
      </c>
      <c r="J14" s="224" t="s">
        <v>154</v>
      </c>
      <c r="K14" s="230">
        <v>20</v>
      </c>
      <c r="L14" s="225"/>
      <c r="M14" s="224" t="s">
        <v>138</v>
      </c>
      <c r="N14" s="224"/>
      <c r="O14" s="224"/>
      <c r="P14" s="238">
        <f t="shared" si="0"/>
        <v>20</v>
      </c>
      <c r="Q14" s="252"/>
      <c r="R14" s="253">
        <f t="shared" si="3"/>
        <v>20</v>
      </c>
      <c r="S14" s="253" t="str">
        <f t="shared" si="4"/>
        <v/>
      </c>
      <c r="T14" s="258" t="s">
        <v>155</v>
      </c>
      <c r="U14" s="255"/>
      <c r="V14" s="256">
        <f t="shared" si="5"/>
        <v>0</v>
      </c>
      <c r="W14" s="256">
        <f t="shared" si="6"/>
        <v>0</v>
      </c>
      <c r="X14" s="257">
        <f t="shared" si="7"/>
        <v>0</v>
      </c>
      <c r="Y14" s="257" t="str">
        <f t="shared" si="8"/>
        <v/>
      </c>
      <c r="Z14" s="257">
        <f t="shared" si="9"/>
        <v>0</v>
      </c>
      <c r="AA14" s="265"/>
      <c r="AB14" s="266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</row>
    <row r="15" s="212" customFormat="1" ht="37" customHeight="1" spans="1:67">
      <c r="A15" s="222">
        <f t="shared" si="10"/>
        <v>14</v>
      </c>
      <c r="B15" s="223" t="s">
        <v>132</v>
      </c>
      <c r="C15" s="224" t="s">
        <v>28</v>
      </c>
      <c r="D15" s="225" t="s">
        <v>133</v>
      </c>
      <c r="E15" s="224" t="s">
        <v>134</v>
      </c>
      <c r="F15" s="226" t="s">
        <v>171</v>
      </c>
      <c r="G15" s="227" t="s">
        <v>172</v>
      </c>
      <c r="H15" s="225"/>
      <c r="I15" s="225" t="str">
        <f t="shared" si="2"/>
        <v>W1142TMP5003113</v>
      </c>
      <c r="J15" s="224" t="s">
        <v>154</v>
      </c>
      <c r="K15" s="230">
        <v>12</v>
      </c>
      <c r="L15" s="225"/>
      <c r="M15" s="224" t="s">
        <v>173</v>
      </c>
      <c r="N15" s="224"/>
      <c r="O15" s="224" t="s">
        <v>174</v>
      </c>
      <c r="P15" s="238">
        <f t="shared" si="0"/>
        <v>12</v>
      </c>
      <c r="Q15" s="252">
        <f>VLOOKUP(I15,[3]数据!$A$3799:$E$3828,5,0)</f>
        <v>7.44</v>
      </c>
      <c r="R15" s="253">
        <f t="shared" si="3"/>
        <v>4.56</v>
      </c>
      <c r="S15" s="253" t="str">
        <f t="shared" si="4"/>
        <v/>
      </c>
      <c r="T15" s="258" t="s">
        <v>175</v>
      </c>
      <c r="U15" s="255"/>
      <c r="V15" s="256">
        <f t="shared" si="5"/>
        <v>0</v>
      </c>
      <c r="W15" s="256">
        <f t="shared" si="6"/>
        <v>0</v>
      </c>
      <c r="X15" s="257">
        <f t="shared" si="7"/>
        <v>0</v>
      </c>
      <c r="Y15" s="257" t="str">
        <f t="shared" si="8"/>
        <v/>
      </c>
      <c r="Z15" s="257">
        <f t="shared" si="9"/>
        <v>0</v>
      </c>
      <c r="AA15" s="265"/>
      <c r="AB15" s="266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</row>
    <row r="16" s="212" customFormat="1" ht="31" customHeight="1" spans="1:67">
      <c r="A16" s="222">
        <f t="shared" si="10"/>
        <v>15</v>
      </c>
      <c r="B16" s="223" t="s">
        <v>132</v>
      </c>
      <c r="C16" s="224" t="s">
        <v>28</v>
      </c>
      <c r="D16" s="225" t="s">
        <v>133</v>
      </c>
      <c r="E16" s="224" t="s">
        <v>134</v>
      </c>
      <c r="F16" s="226" t="s">
        <v>176</v>
      </c>
      <c r="G16" s="227" t="s">
        <v>177</v>
      </c>
      <c r="H16" s="225"/>
      <c r="I16" s="225" t="str">
        <f t="shared" si="2"/>
        <v>W1142TMP5004026</v>
      </c>
      <c r="J16" s="224" t="s">
        <v>154</v>
      </c>
      <c r="K16" s="230">
        <v>11</v>
      </c>
      <c r="L16" s="225"/>
      <c r="M16" s="224" t="s">
        <v>173</v>
      </c>
      <c r="N16" s="224"/>
      <c r="O16" s="224" t="s">
        <v>174</v>
      </c>
      <c r="P16" s="238">
        <f t="shared" si="0"/>
        <v>11</v>
      </c>
      <c r="Q16" s="252">
        <f>VLOOKUP(I16,[3]数据!$A$3799:$E$3828,5,0)</f>
        <v>45.176</v>
      </c>
      <c r="R16" s="253" t="str">
        <f t="shared" si="3"/>
        <v/>
      </c>
      <c r="S16" s="253">
        <f t="shared" si="4"/>
        <v>-34.176</v>
      </c>
      <c r="T16" s="258" t="s">
        <v>178</v>
      </c>
      <c r="U16" s="255"/>
      <c r="V16" s="256">
        <f t="shared" si="5"/>
        <v>0</v>
      </c>
      <c r="W16" s="256">
        <f t="shared" si="6"/>
        <v>0</v>
      </c>
      <c r="X16" s="257" t="str">
        <f t="shared" si="7"/>
        <v/>
      </c>
      <c r="Y16" s="257">
        <f t="shared" si="8"/>
        <v>0</v>
      </c>
      <c r="Z16" s="257">
        <f t="shared" si="9"/>
        <v>0</v>
      </c>
      <c r="AA16" s="265"/>
      <c r="AB16" s="266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</row>
    <row r="17" s="212" customFormat="1" ht="20" customHeight="1" spans="1:67">
      <c r="A17" s="222">
        <f t="shared" si="10"/>
        <v>16</v>
      </c>
      <c r="B17" s="223" t="s">
        <v>132</v>
      </c>
      <c r="C17" s="224" t="s">
        <v>28</v>
      </c>
      <c r="D17" s="225" t="s">
        <v>133</v>
      </c>
      <c r="E17" s="224" t="s">
        <v>134</v>
      </c>
      <c r="F17" s="226" t="s">
        <v>179</v>
      </c>
      <c r="G17" s="227" t="s">
        <v>180</v>
      </c>
      <c r="H17" s="225"/>
      <c r="I17" s="225" t="str">
        <f t="shared" si="2"/>
        <v>W1142TMP5003080</v>
      </c>
      <c r="J17" s="224" t="s">
        <v>154</v>
      </c>
      <c r="K17" s="230">
        <v>29</v>
      </c>
      <c r="L17" s="225"/>
      <c r="M17" s="224" t="s">
        <v>164</v>
      </c>
      <c r="N17" s="224"/>
      <c r="O17" s="224"/>
      <c r="P17" s="238">
        <f t="shared" si="0"/>
        <v>29</v>
      </c>
      <c r="Q17" s="252">
        <f>VLOOKUP(I17,[3]数据!$A$3799:$E$3828,5,0)</f>
        <v>23.3</v>
      </c>
      <c r="R17" s="253">
        <f t="shared" si="3"/>
        <v>5.7</v>
      </c>
      <c r="S17" s="253" t="str">
        <f t="shared" si="4"/>
        <v/>
      </c>
      <c r="T17" s="258" t="s">
        <v>181</v>
      </c>
      <c r="U17" s="255"/>
      <c r="V17" s="256">
        <f t="shared" si="5"/>
        <v>0</v>
      </c>
      <c r="W17" s="256">
        <f t="shared" si="6"/>
        <v>0</v>
      </c>
      <c r="X17" s="257">
        <f t="shared" si="7"/>
        <v>0</v>
      </c>
      <c r="Y17" s="257" t="str">
        <f t="shared" si="8"/>
        <v/>
      </c>
      <c r="Z17" s="257">
        <f t="shared" si="9"/>
        <v>0</v>
      </c>
      <c r="AA17" s="265"/>
      <c r="AB17" s="266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</row>
    <row r="18" s="212" customFormat="1" ht="20" customHeight="1" spans="1:67">
      <c r="A18" s="222">
        <f t="shared" si="10"/>
        <v>17</v>
      </c>
      <c r="B18" s="223" t="s">
        <v>132</v>
      </c>
      <c r="C18" s="224" t="s">
        <v>28</v>
      </c>
      <c r="D18" s="225" t="s">
        <v>133</v>
      </c>
      <c r="E18" s="224" t="s">
        <v>134</v>
      </c>
      <c r="F18" s="226" t="s">
        <v>182</v>
      </c>
      <c r="G18" s="227" t="s">
        <v>183</v>
      </c>
      <c r="H18" s="225"/>
      <c r="I18" s="225" t="str">
        <f t="shared" si="2"/>
        <v>W1142TMP5003111</v>
      </c>
      <c r="J18" s="224" t="s">
        <v>154</v>
      </c>
      <c r="K18" s="230">
        <v>18</v>
      </c>
      <c r="L18" s="225"/>
      <c r="M18" s="224" t="s">
        <v>164</v>
      </c>
      <c r="N18" s="224"/>
      <c r="O18" s="224"/>
      <c r="P18" s="238">
        <f t="shared" si="0"/>
        <v>18</v>
      </c>
      <c r="Q18" s="252">
        <f>VLOOKUP(I18,[3]数据!$A$3799:$E$3828,5,0)</f>
        <v>18</v>
      </c>
      <c r="R18" s="253" t="str">
        <f t="shared" si="3"/>
        <v/>
      </c>
      <c r="S18" s="253" t="str">
        <f t="shared" si="4"/>
        <v/>
      </c>
      <c r="T18" s="258"/>
      <c r="U18" s="255"/>
      <c r="V18" s="256">
        <f t="shared" si="5"/>
        <v>0</v>
      </c>
      <c r="W18" s="256">
        <f t="shared" si="6"/>
        <v>0</v>
      </c>
      <c r="X18" s="257" t="str">
        <f t="shared" si="7"/>
        <v/>
      </c>
      <c r="Y18" s="257" t="str">
        <f t="shared" si="8"/>
        <v/>
      </c>
      <c r="Z18" s="257">
        <f t="shared" si="9"/>
        <v>0</v>
      </c>
      <c r="AA18" s="265"/>
      <c r="AB18" s="266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</row>
    <row r="19" s="212" customFormat="1" ht="20" customHeight="1" spans="1:67">
      <c r="A19" s="222">
        <f t="shared" si="10"/>
        <v>18</v>
      </c>
      <c r="B19" s="223" t="s">
        <v>132</v>
      </c>
      <c r="C19" s="224" t="s">
        <v>28</v>
      </c>
      <c r="D19" s="225" t="s">
        <v>133</v>
      </c>
      <c r="E19" s="224" t="s">
        <v>134</v>
      </c>
      <c r="F19" s="226" t="s">
        <v>184</v>
      </c>
      <c r="G19" s="227" t="s">
        <v>185</v>
      </c>
      <c r="H19" s="225"/>
      <c r="I19" s="225" t="str">
        <f t="shared" si="2"/>
        <v>W1142TMP5003063</v>
      </c>
      <c r="J19" s="224" t="s">
        <v>154</v>
      </c>
      <c r="K19" s="230">
        <v>21</v>
      </c>
      <c r="L19" s="225"/>
      <c r="M19" s="224" t="s">
        <v>138</v>
      </c>
      <c r="N19" s="224"/>
      <c r="O19" s="224"/>
      <c r="P19" s="238">
        <f t="shared" si="0"/>
        <v>21</v>
      </c>
      <c r="Q19" s="252">
        <f>VLOOKUP(I19,[3]数据!$A$3799:$E$3828,5,0)</f>
        <v>18</v>
      </c>
      <c r="R19" s="253">
        <f t="shared" si="3"/>
        <v>3</v>
      </c>
      <c r="S19" s="253" t="str">
        <f t="shared" si="4"/>
        <v/>
      </c>
      <c r="T19" s="258" t="s">
        <v>181</v>
      </c>
      <c r="U19" s="255"/>
      <c r="V19" s="256">
        <f t="shared" si="5"/>
        <v>0</v>
      </c>
      <c r="W19" s="256">
        <f t="shared" si="6"/>
        <v>0</v>
      </c>
      <c r="X19" s="257">
        <f t="shared" si="7"/>
        <v>0</v>
      </c>
      <c r="Y19" s="257" t="str">
        <f t="shared" si="8"/>
        <v/>
      </c>
      <c r="Z19" s="257">
        <f t="shared" si="9"/>
        <v>0</v>
      </c>
      <c r="AA19" s="265"/>
      <c r="AB19" s="266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</row>
    <row r="20" s="212" customFormat="1" ht="24" customHeight="1" spans="1:67">
      <c r="A20" s="222">
        <f t="shared" si="10"/>
        <v>19</v>
      </c>
      <c r="B20" s="223" t="s">
        <v>132</v>
      </c>
      <c r="C20" s="224" t="s">
        <v>28</v>
      </c>
      <c r="D20" s="225" t="s">
        <v>133</v>
      </c>
      <c r="E20" s="224" t="s">
        <v>134</v>
      </c>
      <c r="F20" s="226" t="s">
        <v>186</v>
      </c>
      <c r="G20" s="227" t="s">
        <v>187</v>
      </c>
      <c r="H20" s="225"/>
      <c r="I20" s="225" t="str">
        <f t="shared" si="2"/>
        <v>W1142TMP5001013</v>
      </c>
      <c r="J20" s="224" t="s">
        <v>154</v>
      </c>
      <c r="K20" s="230">
        <v>7.5</v>
      </c>
      <c r="L20" s="225"/>
      <c r="M20" s="224" t="s">
        <v>138</v>
      </c>
      <c r="N20" s="224"/>
      <c r="O20" s="224"/>
      <c r="P20" s="238">
        <f t="shared" si="0"/>
        <v>7.5</v>
      </c>
      <c r="Q20" s="252"/>
      <c r="R20" s="253">
        <f t="shared" si="3"/>
        <v>7.5</v>
      </c>
      <c r="S20" s="253" t="str">
        <f t="shared" si="4"/>
        <v/>
      </c>
      <c r="T20" s="258" t="s">
        <v>155</v>
      </c>
      <c r="U20" s="255"/>
      <c r="V20" s="256">
        <f t="shared" si="5"/>
        <v>0</v>
      </c>
      <c r="W20" s="256">
        <f t="shared" si="6"/>
        <v>0</v>
      </c>
      <c r="X20" s="257">
        <f t="shared" si="7"/>
        <v>0</v>
      </c>
      <c r="Y20" s="257" t="str">
        <f t="shared" si="8"/>
        <v/>
      </c>
      <c r="Z20" s="257">
        <f t="shared" si="9"/>
        <v>0</v>
      </c>
      <c r="AA20" s="265"/>
      <c r="AB20" s="266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</row>
    <row r="21" s="212" customFormat="1" ht="20" customHeight="1" spans="1:67">
      <c r="A21" s="222">
        <f t="shared" si="10"/>
        <v>20</v>
      </c>
      <c r="B21" s="223" t="s">
        <v>132</v>
      </c>
      <c r="C21" s="224" t="s">
        <v>28</v>
      </c>
      <c r="D21" s="225" t="s">
        <v>133</v>
      </c>
      <c r="E21" s="224" t="s">
        <v>134</v>
      </c>
      <c r="F21" s="226" t="s">
        <v>188</v>
      </c>
      <c r="G21" s="227" t="s">
        <v>189</v>
      </c>
      <c r="H21" s="225"/>
      <c r="I21" s="225" t="str">
        <f t="shared" si="2"/>
        <v>W1142TMP5004028</v>
      </c>
      <c r="J21" s="224" t="s">
        <v>154</v>
      </c>
      <c r="K21" s="230">
        <v>4</v>
      </c>
      <c r="L21" s="225"/>
      <c r="M21" s="224" t="s">
        <v>138</v>
      </c>
      <c r="N21" s="224"/>
      <c r="O21" s="224"/>
      <c r="P21" s="238">
        <f t="shared" si="0"/>
        <v>4</v>
      </c>
      <c r="Q21" s="252">
        <f>VLOOKUP(I21,[3]数据!$A$3799:$E$3828,5,0)</f>
        <v>106.54</v>
      </c>
      <c r="R21" s="253" t="str">
        <f t="shared" si="3"/>
        <v/>
      </c>
      <c r="S21" s="253">
        <f t="shared" si="4"/>
        <v>-102.54</v>
      </c>
      <c r="T21" s="258" t="s">
        <v>190</v>
      </c>
      <c r="U21" s="255"/>
      <c r="V21" s="256">
        <f t="shared" si="5"/>
        <v>0</v>
      </c>
      <c r="W21" s="256">
        <f t="shared" si="6"/>
        <v>0</v>
      </c>
      <c r="X21" s="257" t="str">
        <f t="shared" si="7"/>
        <v/>
      </c>
      <c r="Y21" s="257">
        <f t="shared" si="8"/>
        <v>0</v>
      </c>
      <c r="Z21" s="257">
        <f t="shared" si="9"/>
        <v>0</v>
      </c>
      <c r="AA21" s="265"/>
      <c r="AB21" s="266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</row>
    <row r="22" s="212" customFormat="1" ht="20" customHeight="1" spans="1:67">
      <c r="A22" s="222">
        <f t="shared" si="10"/>
        <v>21</v>
      </c>
      <c r="B22" s="223" t="s">
        <v>132</v>
      </c>
      <c r="C22" s="224" t="s">
        <v>28</v>
      </c>
      <c r="D22" s="225" t="s">
        <v>133</v>
      </c>
      <c r="E22" s="224" t="s">
        <v>134</v>
      </c>
      <c r="F22" s="226" t="s">
        <v>191</v>
      </c>
      <c r="G22" s="227" t="s">
        <v>192</v>
      </c>
      <c r="H22" s="225"/>
      <c r="I22" s="225" t="str">
        <f t="shared" si="2"/>
        <v>W1142TMP5003112</v>
      </c>
      <c r="J22" s="224" t="s">
        <v>154</v>
      </c>
      <c r="K22" s="230">
        <v>71</v>
      </c>
      <c r="L22" s="225"/>
      <c r="M22" s="224" t="s">
        <v>138</v>
      </c>
      <c r="N22" s="224"/>
      <c r="O22" s="224"/>
      <c r="P22" s="238">
        <f t="shared" si="0"/>
        <v>71</v>
      </c>
      <c r="Q22" s="252">
        <f>VLOOKUP(I22,[3]数据!$A$3799:$E$3828,5,0)</f>
        <v>48.46</v>
      </c>
      <c r="R22" s="253">
        <f t="shared" si="3"/>
        <v>22.54</v>
      </c>
      <c r="S22" s="253" t="str">
        <f t="shared" si="4"/>
        <v/>
      </c>
      <c r="T22" s="258" t="s">
        <v>155</v>
      </c>
      <c r="U22" s="255"/>
      <c r="V22" s="256">
        <f t="shared" si="5"/>
        <v>0</v>
      </c>
      <c r="W22" s="256">
        <f t="shared" si="6"/>
        <v>0</v>
      </c>
      <c r="X22" s="257">
        <f t="shared" si="7"/>
        <v>0</v>
      </c>
      <c r="Y22" s="257" t="str">
        <f t="shared" si="8"/>
        <v/>
      </c>
      <c r="Z22" s="257">
        <f t="shared" si="9"/>
        <v>0</v>
      </c>
      <c r="AA22" s="265"/>
      <c r="AB22" s="266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</row>
    <row r="23" s="212" customFormat="1" ht="35" customHeight="1" spans="1:67">
      <c r="A23" s="222">
        <f t="shared" ref="A23:A32" si="11">ROW()-1</f>
        <v>22</v>
      </c>
      <c r="B23" s="223" t="s">
        <v>132</v>
      </c>
      <c r="C23" s="224" t="s">
        <v>28</v>
      </c>
      <c r="D23" s="225" t="s">
        <v>133</v>
      </c>
      <c r="E23" s="224" t="s">
        <v>134</v>
      </c>
      <c r="F23" s="226" t="s">
        <v>193</v>
      </c>
      <c r="G23" s="227" t="s">
        <v>194</v>
      </c>
      <c r="H23" s="225"/>
      <c r="I23" s="225" t="str">
        <f t="shared" si="2"/>
        <v>W1142TMP5004025</v>
      </c>
      <c r="J23" s="224" t="s">
        <v>154</v>
      </c>
      <c r="K23" s="230">
        <v>32</v>
      </c>
      <c r="L23" s="225"/>
      <c r="M23" s="224" t="s">
        <v>138</v>
      </c>
      <c r="N23" s="224"/>
      <c r="O23" s="224"/>
      <c r="P23" s="238">
        <f t="shared" si="0"/>
        <v>32</v>
      </c>
      <c r="Q23" s="252"/>
      <c r="R23" s="253">
        <f t="shared" si="3"/>
        <v>32</v>
      </c>
      <c r="S23" s="253" t="str">
        <f t="shared" si="4"/>
        <v/>
      </c>
      <c r="T23" s="258" t="s">
        <v>195</v>
      </c>
      <c r="U23" s="255"/>
      <c r="V23" s="256">
        <f t="shared" si="5"/>
        <v>0</v>
      </c>
      <c r="W23" s="256">
        <f t="shared" si="6"/>
        <v>0</v>
      </c>
      <c r="X23" s="257">
        <f t="shared" si="7"/>
        <v>0</v>
      </c>
      <c r="Y23" s="257" t="str">
        <f t="shared" si="8"/>
        <v/>
      </c>
      <c r="Z23" s="257">
        <f t="shared" si="9"/>
        <v>0</v>
      </c>
      <c r="AA23" s="265"/>
      <c r="AB23" s="266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</row>
    <row r="24" s="212" customFormat="1" ht="20" customHeight="1" spans="1:67">
      <c r="A24" s="222">
        <f t="shared" si="11"/>
        <v>23</v>
      </c>
      <c r="B24" s="223" t="s">
        <v>132</v>
      </c>
      <c r="C24" s="224" t="s">
        <v>28</v>
      </c>
      <c r="D24" s="225" t="s">
        <v>133</v>
      </c>
      <c r="E24" s="224" t="s">
        <v>134</v>
      </c>
      <c r="F24" s="226" t="s">
        <v>196</v>
      </c>
      <c r="G24" s="227" t="s">
        <v>197</v>
      </c>
      <c r="H24" s="225"/>
      <c r="I24" s="225" t="str">
        <f t="shared" si="2"/>
        <v>W1142TMP5005009</v>
      </c>
      <c r="J24" s="224" t="s">
        <v>154</v>
      </c>
      <c r="K24" s="230">
        <v>8</v>
      </c>
      <c r="L24" s="225"/>
      <c r="M24" s="224" t="s">
        <v>138</v>
      </c>
      <c r="N24" s="224"/>
      <c r="O24" s="224"/>
      <c r="P24" s="238">
        <f t="shared" si="0"/>
        <v>8</v>
      </c>
      <c r="Q24" s="252"/>
      <c r="R24" s="253">
        <f t="shared" si="3"/>
        <v>8</v>
      </c>
      <c r="S24" s="253" t="str">
        <f t="shared" si="4"/>
        <v/>
      </c>
      <c r="T24" s="258" t="s">
        <v>155</v>
      </c>
      <c r="U24" s="255"/>
      <c r="V24" s="256">
        <f t="shared" si="5"/>
        <v>0</v>
      </c>
      <c r="W24" s="256">
        <f t="shared" si="6"/>
        <v>0</v>
      </c>
      <c r="X24" s="257">
        <f t="shared" si="7"/>
        <v>0</v>
      </c>
      <c r="Y24" s="257" t="str">
        <f t="shared" si="8"/>
        <v/>
      </c>
      <c r="Z24" s="257">
        <f t="shared" si="9"/>
        <v>0</v>
      </c>
      <c r="AA24" s="265"/>
      <c r="AB24" s="266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</row>
    <row r="25" s="212" customFormat="1" ht="20" customHeight="1" spans="1:67">
      <c r="A25" s="222">
        <f t="shared" si="11"/>
        <v>24</v>
      </c>
      <c r="B25" s="223" t="s">
        <v>132</v>
      </c>
      <c r="C25" s="224" t="s">
        <v>28</v>
      </c>
      <c r="D25" s="225" t="s">
        <v>133</v>
      </c>
      <c r="E25" s="224" t="s">
        <v>134</v>
      </c>
      <c r="F25" s="226" t="s">
        <v>198</v>
      </c>
      <c r="G25" s="227" t="s">
        <v>199</v>
      </c>
      <c r="H25" s="225"/>
      <c r="I25" s="225" t="str">
        <f t="shared" si="2"/>
        <v>W1142TMP5004010</v>
      </c>
      <c r="J25" s="224" t="s">
        <v>154</v>
      </c>
      <c r="K25" s="230">
        <v>26.5</v>
      </c>
      <c r="L25" s="225"/>
      <c r="M25" s="224" t="s">
        <v>138</v>
      </c>
      <c r="N25" s="224"/>
      <c r="O25" s="224"/>
      <c r="P25" s="238">
        <f t="shared" si="0"/>
        <v>26.5</v>
      </c>
      <c r="Q25" s="252"/>
      <c r="R25" s="253">
        <f t="shared" si="3"/>
        <v>26.5</v>
      </c>
      <c r="S25" s="253" t="str">
        <f t="shared" si="4"/>
        <v/>
      </c>
      <c r="T25" s="258" t="s">
        <v>155</v>
      </c>
      <c r="U25" s="255"/>
      <c r="V25" s="256">
        <f t="shared" si="5"/>
        <v>0</v>
      </c>
      <c r="W25" s="256">
        <f t="shared" si="6"/>
        <v>0</v>
      </c>
      <c r="X25" s="257">
        <f t="shared" si="7"/>
        <v>0</v>
      </c>
      <c r="Y25" s="257" t="str">
        <f t="shared" si="8"/>
        <v/>
      </c>
      <c r="Z25" s="257">
        <f t="shared" si="9"/>
        <v>0</v>
      </c>
      <c r="AA25" s="265"/>
      <c r="AB25" s="266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</row>
    <row r="26" s="212" customFormat="1" ht="20" customHeight="1" spans="1:67">
      <c r="A26" s="222">
        <f t="shared" si="11"/>
        <v>25</v>
      </c>
      <c r="B26" s="223" t="s">
        <v>132</v>
      </c>
      <c r="C26" s="224" t="s">
        <v>28</v>
      </c>
      <c r="D26" s="225" t="s">
        <v>133</v>
      </c>
      <c r="E26" s="224" t="s">
        <v>134</v>
      </c>
      <c r="F26" s="226" t="s">
        <v>200</v>
      </c>
      <c r="G26" s="227" t="s">
        <v>201</v>
      </c>
      <c r="H26" s="225"/>
      <c r="I26" s="225" t="str">
        <f t="shared" si="2"/>
        <v>W1142TMP5004011</v>
      </c>
      <c r="J26" s="224" t="s">
        <v>154</v>
      </c>
      <c r="K26" s="230">
        <v>11</v>
      </c>
      <c r="L26" s="225"/>
      <c r="M26" s="224" t="s">
        <v>138</v>
      </c>
      <c r="N26" s="224"/>
      <c r="O26" s="224"/>
      <c r="P26" s="238">
        <f t="shared" si="0"/>
        <v>11</v>
      </c>
      <c r="Q26" s="252"/>
      <c r="R26" s="253">
        <f t="shared" si="3"/>
        <v>11</v>
      </c>
      <c r="S26" s="253" t="str">
        <f t="shared" si="4"/>
        <v/>
      </c>
      <c r="T26" s="258" t="s">
        <v>155</v>
      </c>
      <c r="U26" s="255"/>
      <c r="V26" s="256">
        <f t="shared" si="5"/>
        <v>0</v>
      </c>
      <c r="W26" s="256">
        <f t="shared" si="6"/>
        <v>0</v>
      </c>
      <c r="X26" s="257">
        <f t="shared" si="7"/>
        <v>0</v>
      </c>
      <c r="Y26" s="257" t="str">
        <f t="shared" si="8"/>
        <v/>
      </c>
      <c r="Z26" s="257">
        <f t="shared" si="9"/>
        <v>0</v>
      </c>
      <c r="AA26" s="265"/>
      <c r="AB26" s="266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</row>
    <row r="27" s="212" customFormat="1" ht="20" customHeight="1" spans="1:67">
      <c r="A27" s="222">
        <f t="shared" si="11"/>
        <v>26</v>
      </c>
      <c r="B27" s="223" t="s">
        <v>132</v>
      </c>
      <c r="C27" s="224" t="s">
        <v>28</v>
      </c>
      <c r="D27" s="225" t="s">
        <v>133</v>
      </c>
      <c r="E27" s="224" t="s">
        <v>134</v>
      </c>
      <c r="F27" s="226" t="s">
        <v>202</v>
      </c>
      <c r="G27" s="227" t="s">
        <v>203</v>
      </c>
      <c r="H27" s="225"/>
      <c r="I27" s="225" t="str">
        <f t="shared" si="2"/>
        <v>W1142TMP5005005</v>
      </c>
      <c r="J27" s="224" t="s">
        <v>154</v>
      </c>
      <c r="K27" s="230">
        <v>16</v>
      </c>
      <c r="L27" s="225"/>
      <c r="M27" s="224" t="s">
        <v>138</v>
      </c>
      <c r="N27" s="224"/>
      <c r="O27" s="224"/>
      <c r="P27" s="238">
        <f t="shared" si="0"/>
        <v>16</v>
      </c>
      <c r="Q27" s="252"/>
      <c r="R27" s="253">
        <f t="shared" si="3"/>
        <v>16</v>
      </c>
      <c r="S27" s="253" t="str">
        <f t="shared" si="4"/>
        <v/>
      </c>
      <c r="T27" s="258" t="s">
        <v>155</v>
      </c>
      <c r="U27" s="255"/>
      <c r="V27" s="256">
        <f t="shared" si="5"/>
        <v>0</v>
      </c>
      <c r="W27" s="256">
        <f t="shared" si="6"/>
        <v>0</v>
      </c>
      <c r="X27" s="257">
        <f t="shared" si="7"/>
        <v>0</v>
      </c>
      <c r="Y27" s="257" t="str">
        <f t="shared" si="8"/>
        <v/>
      </c>
      <c r="Z27" s="257">
        <f t="shared" si="9"/>
        <v>0</v>
      </c>
      <c r="AA27" s="265"/>
      <c r="AB27" s="266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</row>
    <row r="28" s="212" customFormat="1" ht="50" customHeight="1" spans="1:67">
      <c r="A28" s="222">
        <f t="shared" si="11"/>
        <v>27</v>
      </c>
      <c r="B28" s="223" t="s">
        <v>132</v>
      </c>
      <c r="C28" s="224" t="s">
        <v>28</v>
      </c>
      <c r="D28" s="225" t="s">
        <v>133</v>
      </c>
      <c r="E28" s="224" t="s">
        <v>134</v>
      </c>
      <c r="F28" s="226" t="s">
        <v>204</v>
      </c>
      <c r="G28" s="227" t="s">
        <v>205</v>
      </c>
      <c r="H28" s="225"/>
      <c r="I28" s="225" t="str">
        <f t="shared" si="2"/>
        <v>W1142TMP5005013</v>
      </c>
      <c r="J28" s="224" t="s">
        <v>154</v>
      </c>
      <c r="K28" s="230">
        <v>21</v>
      </c>
      <c r="L28" s="225"/>
      <c r="M28" s="224" t="s">
        <v>138</v>
      </c>
      <c r="N28" s="224"/>
      <c r="O28" s="224"/>
      <c r="P28" s="238">
        <f t="shared" si="0"/>
        <v>21</v>
      </c>
      <c r="Q28" s="252">
        <f>VLOOKUP(I28,[3]数据!$A$3799:$E$3828,5,0)</f>
        <v>225.57</v>
      </c>
      <c r="R28" s="253" t="str">
        <f t="shared" si="3"/>
        <v/>
      </c>
      <c r="S28" s="253">
        <f t="shared" si="4"/>
        <v>-204.57</v>
      </c>
      <c r="T28" s="258" t="s">
        <v>195</v>
      </c>
      <c r="U28" s="255"/>
      <c r="V28" s="256">
        <f t="shared" si="5"/>
        <v>0</v>
      </c>
      <c r="W28" s="256">
        <f t="shared" si="6"/>
        <v>0</v>
      </c>
      <c r="X28" s="257" t="str">
        <f t="shared" si="7"/>
        <v/>
      </c>
      <c r="Y28" s="257">
        <f t="shared" si="8"/>
        <v>0</v>
      </c>
      <c r="Z28" s="257">
        <f t="shared" si="9"/>
        <v>0</v>
      </c>
      <c r="AA28" s="265"/>
      <c r="AB28" s="266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</row>
    <row r="29" s="212" customFormat="1" ht="39" customHeight="1" spans="1:67">
      <c r="A29" s="222">
        <f t="shared" si="11"/>
        <v>28</v>
      </c>
      <c r="B29" s="223" t="s">
        <v>132</v>
      </c>
      <c r="C29" s="224" t="s">
        <v>28</v>
      </c>
      <c r="D29" s="225" t="s">
        <v>133</v>
      </c>
      <c r="E29" s="224" t="s">
        <v>134</v>
      </c>
      <c r="F29" s="226" t="s">
        <v>206</v>
      </c>
      <c r="G29" s="227" t="s">
        <v>207</v>
      </c>
      <c r="H29" s="225"/>
      <c r="I29" s="225" t="str">
        <f t="shared" si="2"/>
        <v>W1142TMP5004021</v>
      </c>
      <c r="J29" s="224" t="s">
        <v>154</v>
      </c>
      <c r="K29" s="230">
        <v>19</v>
      </c>
      <c r="L29" s="225"/>
      <c r="M29" s="224" t="s">
        <v>138</v>
      </c>
      <c r="N29" s="224"/>
      <c r="O29" s="224"/>
      <c r="P29" s="238">
        <f t="shared" si="0"/>
        <v>19</v>
      </c>
      <c r="Q29" s="252">
        <f>VLOOKUP(I29,[3]数据!$A$3799:$E$3828,5,0)</f>
        <v>140</v>
      </c>
      <c r="R29" s="253" t="str">
        <f t="shared" si="3"/>
        <v/>
      </c>
      <c r="S29" s="253">
        <f t="shared" si="4"/>
        <v>-121</v>
      </c>
      <c r="T29" s="258" t="s">
        <v>208</v>
      </c>
      <c r="U29" s="255"/>
      <c r="V29" s="256">
        <f t="shared" si="5"/>
        <v>0</v>
      </c>
      <c r="W29" s="256">
        <f t="shared" si="6"/>
        <v>0</v>
      </c>
      <c r="X29" s="257" t="str">
        <f t="shared" si="7"/>
        <v/>
      </c>
      <c r="Y29" s="257">
        <f t="shared" si="8"/>
        <v>0</v>
      </c>
      <c r="Z29" s="257">
        <f t="shared" si="9"/>
        <v>0</v>
      </c>
      <c r="AA29" s="265"/>
      <c r="AB29" s="266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</row>
    <row r="30" s="212" customFormat="1" ht="34" customHeight="1" spans="1:67">
      <c r="A30" s="222">
        <f t="shared" si="11"/>
        <v>29</v>
      </c>
      <c r="B30" s="223" t="s">
        <v>132</v>
      </c>
      <c r="C30" s="224" t="s">
        <v>28</v>
      </c>
      <c r="D30" s="225" t="s">
        <v>133</v>
      </c>
      <c r="E30" s="224" t="s">
        <v>134</v>
      </c>
      <c r="F30" s="229" t="s">
        <v>209</v>
      </c>
      <c r="G30" s="230" t="s">
        <v>210</v>
      </c>
      <c r="H30" s="225"/>
      <c r="I30" s="239"/>
      <c r="J30" s="224" t="s">
        <v>154</v>
      </c>
      <c r="K30" s="230">
        <v>15</v>
      </c>
      <c r="L30" s="225"/>
      <c r="M30" s="224" t="s">
        <v>138</v>
      </c>
      <c r="N30" s="224"/>
      <c r="O30" s="224"/>
      <c r="P30" s="238">
        <f t="shared" si="0"/>
        <v>15</v>
      </c>
      <c r="Q30" s="252"/>
      <c r="R30" s="253"/>
      <c r="S30" s="253"/>
      <c r="T30" s="258"/>
      <c r="U30" s="255"/>
      <c r="V30" s="256"/>
      <c r="W30" s="256"/>
      <c r="X30" s="257"/>
      <c r="Y30" s="257"/>
      <c r="Z30" s="257"/>
      <c r="AA30" s="265"/>
      <c r="AB30" s="266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</row>
    <row r="31" s="212" customFormat="1" ht="20" customHeight="1" spans="1:67">
      <c r="A31" s="222">
        <f t="shared" si="11"/>
        <v>30</v>
      </c>
      <c r="B31" s="223" t="s">
        <v>132</v>
      </c>
      <c r="C31" s="224" t="s">
        <v>28</v>
      </c>
      <c r="D31" s="225" t="s">
        <v>133</v>
      </c>
      <c r="E31" s="224" t="s">
        <v>134</v>
      </c>
      <c r="F31" s="229" t="s">
        <v>211</v>
      </c>
      <c r="G31" s="227" t="s">
        <v>212</v>
      </c>
      <c r="H31" s="225"/>
      <c r="I31" s="225" t="str">
        <f>C31&amp;F31</f>
        <v>W1142TMP5003029</v>
      </c>
      <c r="J31" s="224" t="s">
        <v>154</v>
      </c>
      <c r="K31" s="230">
        <v>20</v>
      </c>
      <c r="L31" s="225"/>
      <c r="M31" s="224" t="s">
        <v>164</v>
      </c>
      <c r="N31" s="224"/>
      <c r="O31" s="224"/>
      <c r="P31" s="238">
        <f t="shared" si="0"/>
        <v>20</v>
      </c>
      <c r="Q31" s="252">
        <f>VLOOKUP(I31,[3]数据!$A$3799:$E$3828,5,0)</f>
        <v>20</v>
      </c>
      <c r="R31" s="253" t="str">
        <f>IF(P31&gt;Q31,P31-Q31,"")</f>
        <v/>
      </c>
      <c r="S31" s="253" t="str">
        <f>IF(P31&lt;Q31,P31-Q31,"")</f>
        <v/>
      </c>
      <c r="T31" s="258"/>
      <c r="U31" s="255"/>
      <c r="V31" s="256">
        <f>IFERROR(P31*U31,"")</f>
        <v>0</v>
      </c>
      <c r="W31" s="256">
        <f>IFERROR(Q31*U31,"")</f>
        <v>0</v>
      </c>
      <c r="X31" s="257" t="str">
        <f>IFERROR(R31*U31,"")</f>
        <v/>
      </c>
      <c r="Y31" s="257" t="str">
        <f>IFERROR(S31*U31,"")</f>
        <v/>
      </c>
      <c r="Z31" s="257">
        <f>V31-W31</f>
        <v>0</v>
      </c>
      <c r="AA31" s="265"/>
      <c r="AB31" s="266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</row>
    <row r="32" s="212" customFormat="1" ht="20" customHeight="1" spans="1:67">
      <c r="A32" s="222">
        <f t="shared" si="11"/>
        <v>31</v>
      </c>
      <c r="B32" s="223" t="s">
        <v>132</v>
      </c>
      <c r="C32" s="224" t="s">
        <v>28</v>
      </c>
      <c r="D32" s="225" t="s">
        <v>133</v>
      </c>
      <c r="E32" s="224" t="s">
        <v>134</v>
      </c>
      <c r="F32" s="229" t="s">
        <v>213</v>
      </c>
      <c r="G32" s="227" t="s">
        <v>214</v>
      </c>
      <c r="H32" s="225"/>
      <c r="I32" s="225" t="str">
        <f>C32&amp;F32</f>
        <v>W1142TMP5004005</v>
      </c>
      <c r="J32" s="224" t="s">
        <v>154</v>
      </c>
      <c r="K32" s="230">
        <v>16</v>
      </c>
      <c r="L32" s="225"/>
      <c r="M32" s="224" t="s">
        <v>164</v>
      </c>
      <c r="N32" s="224"/>
      <c r="O32" s="224"/>
      <c r="P32" s="238">
        <f t="shared" si="0"/>
        <v>16</v>
      </c>
      <c r="Q32" s="252">
        <f>VLOOKUP(I32,[3]数据!$A$3799:$E$3828,5,0)</f>
        <v>16</v>
      </c>
      <c r="R32" s="253" t="str">
        <f>IF(P32&gt;Q32,P32-Q32,"")</f>
        <v/>
      </c>
      <c r="S32" s="253" t="str">
        <f>IF(P32&lt;Q32,P32-Q32,"")</f>
        <v/>
      </c>
      <c r="T32" s="258"/>
      <c r="U32" s="255"/>
      <c r="V32" s="256">
        <f>IFERROR(P32*U32,"")</f>
        <v>0</v>
      </c>
      <c r="W32" s="256">
        <f>IFERROR(Q32*U32,"")</f>
        <v>0</v>
      </c>
      <c r="X32" s="257" t="str">
        <f>IFERROR(R32*U32,"")</f>
        <v/>
      </c>
      <c r="Y32" s="257" t="str">
        <f>IFERROR(S32*U32,"")</f>
        <v/>
      </c>
      <c r="Z32" s="257">
        <f>V32-W32</f>
        <v>0</v>
      </c>
      <c r="AA32" s="265"/>
      <c r="AB32" s="266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</row>
    <row r="33" s="212" customFormat="1" ht="36" customHeight="1" spans="1:67">
      <c r="A33" s="222">
        <f t="shared" ref="A33:A44" si="12">ROW()-1</f>
        <v>32</v>
      </c>
      <c r="B33" s="223" t="s">
        <v>132</v>
      </c>
      <c r="C33" s="224" t="s">
        <v>28</v>
      </c>
      <c r="D33" s="225" t="s">
        <v>133</v>
      </c>
      <c r="E33" s="224" t="s">
        <v>134</v>
      </c>
      <c r="F33" s="229" t="s">
        <v>215</v>
      </c>
      <c r="G33" s="227" t="s">
        <v>216</v>
      </c>
      <c r="H33" s="225"/>
      <c r="I33" s="225" t="str">
        <f>C33&amp;F33</f>
        <v>W1142TMP5005008</v>
      </c>
      <c r="J33" s="224" t="s">
        <v>154</v>
      </c>
      <c r="K33" s="230">
        <v>0</v>
      </c>
      <c r="L33" s="225"/>
      <c r="M33" s="224" t="s">
        <v>164</v>
      </c>
      <c r="N33" s="224"/>
      <c r="O33" s="224"/>
      <c r="P33" s="238">
        <f t="shared" si="0"/>
        <v>0</v>
      </c>
      <c r="Q33" s="252">
        <f>VLOOKUP(I33,[3]数据!$A$3799:$E$3828,5,0)</f>
        <v>2.5</v>
      </c>
      <c r="R33" s="253" t="str">
        <f>IF(P33&gt;Q33,P33-Q33,"")</f>
        <v/>
      </c>
      <c r="S33" s="253">
        <f>IF(P33&lt;Q33,P33-Q33,"")</f>
        <v>-2.5</v>
      </c>
      <c r="T33" s="258" t="s">
        <v>217</v>
      </c>
      <c r="U33" s="255"/>
      <c r="V33" s="256">
        <f>IFERROR(P33*U33,"")</f>
        <v>0</v>
      </c>
      <c r="W33" s="256">
        <f>IFERROR(Q33*U33,"")</f>
        <v>0</v>
      </c>
      <c r="X33" s="257" t="str">
        <f>IFERROR(R33*U33,"")</f>
        <v/>
      </c>
      <c r="Y33" s="257">
        <f>IFERROR(S33*U33,"")</f>
        <v>0</v>
      </c>
      <c r="Z33" s="257">
        <f>V33-W33</f>
        <v>0</v>
      </c>
      <c r="AA33" s="265"/>
      <c r="AB33" s="266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</row>
    <row r="34" s="212" customFormat="1" ht="20" customHeight="1" spans="1:67">
      <c r="A34" s="222">
        <f t="shared" si="12"/>
        <v>33</v>
      </c>
      <c r="B34" s="223" t="s">
        <v>132</v>
      </c>
      <c r="C34" s="224" t="s">
        <v>28</v>
      </c>
      <c r="D34" s="225" t="s">
        <v>133</v>
      </c>
      <c r="E34" s="224" t="s">
        <v>134</v>
      </c>
      <c r="F34" s="229" t="s">
        <v>218</v>
      </c>
      <c r="G34" s="227" t="s">
        <v>219</v>
      </c>
      <c r="H34" s="225"/>
      <c r="I34" s="225" t="str">
        <f t="shared" ref="I34:I45" si="13">C34&amp;F34</f>
        <v>W1142REM0000089</v>
      </c>
      <c r="J34" s="224"/>
      <c r="K34" s="230"/>
      <c r="L34" s="225"/>
      <c r="M34" s="224"/>
      <c r="N34" s="224"/>
      <c r="O34" s="224"/>
      <c r="P34" s="238"/>
      <c r="Q34" s="252">
        <v>2</v>
      </c>
      <c r="R34" s="253" t="str">
        <f t="shared" ref="R34:R45" si="14">IF(P34&gt;Q34,P34-Q34,"")</f>
        <v/>
      </c>
      <c r="S34" s="253">
        <f t="shared" ref="S34:S45" si="15">IF(P34&lt;Q34,P34-Q34,"")</f>
        <v>-2</v>
      </c>
      <c r="T34" s="258" t="s">
        <v>220</v>
      </c>
      <c r="U34" s="255"/>
      <c r="V34" s="256"/>
      <c r="W34" s="256"/>
      <c r="X34" s="257"/>
      <c r="Y34" s="257"/>
      <c r="Z34" s="257"/>
      <c r="AA34" s="265"/>
      <c r="AB34" s="266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</row>
    <row r="35" s="212" customFormat="1" ht="20" customHeight="1" spans="1:67">
      <c r="A35" s="222">
        <f t="shared" si="12"/>
        <v>34</v>
      </c>
      <c r="B35" s="223" t="s">
        <v>132</v>
      </c>
      <c r="C35" s="224" t="s">
        <v>28</v>
      </c>
      <c r="D35" s="225" t="s">
        <v>133</v>
      </c>
      <c r="E35" s="224" t="s">
        <v>134</v>
      </c>
      <c r="F35" s="229" t="s">
        <v>221</v>
      </c>
      <c r="G35" s="227" t="s">
        <v>222</v>
      </c>
      <c r="H35" s="225"/>
      <c r="I35" s="225" t="str">
        <f t="shared" si="13"/>
        <v>W1142REM0000091</v>
      </c>
      <c r="J35" s="224"/>
      <c r="K35" s="230"/>
      <c r="L35" s="225"/>
      <c r="M35" s="224"/>
      <c r="N35" s="224"/>
      <c r="O35" s="224"/>
      <c r="P35" s="238"/>
      <c r="Q35" s="252">
        <v>49</v>
      </c>
      <c r="R35" s="253" t="str">
        <f t="shared" si="14"/>
        <v/>
      </c>
      <c r="S35" s="253">
        <f t="shared" si="15"/>
        <v>-49</v>
      </c>
      <c r="T35" s="258" t="s">
        <v>220</v>
      </c>
      <c r="U35" s="255"/>
      <c r="V35" s="256"/>
      <c r="W35" s="256"/>
      <c r="X35" s="257"/>
      <c r="Y35" s="257"/>
      <c r="Z35" s="257"/>
      <c r="AA35" s="265"/>
      <c r="AB35" s="266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</row>
    <row r="36" s="212" customFormat="1" ht="20" customHeight="1" spans="1:67">
      <c r="A36" s="222">
        <f t="shared" si="12"/>
        <v>35</v>
      </c>
      <c r="B36" s="223" t="s">
        <v>132</v>
      </c>
      <c r="C36" s="224" t="s">
        <v>28</v>
      </c>
      <c r="D36" s="225" t="s">
        <v>133</v>
      </c>
      <c r="E36" s="224" t="s">
        <v>134</v>
      </c>
      <c r="F36" s="229" t="s">
        <v>223</v>
      </c>
      <c r="G36" s="227" t="s">
        <v>224</v>
      </c>
      <c r="H36" s="225"/>
      <c r="I36" s="225" t="str">
        <f t="shared" si="13"/>
        <v>W1142REM0000093</v>
      </c>
      <c r="J36" s="224"/>
      <c r="K36" s="230"/>
      <c r="L36" s="225"/>
      <c r="M36" s="224"/>
      <c r="N36" s="224"/>
      <c r="O36" s="224"/>
      <c r="P36" s="238"/>
      <c r="Q36" s="252">
        <v>1265</v>
      </c>
      <c r="R36" s="253" t="str">
        <f t="shared" si="14"/>
        <v/>
      </c>
      <c r="S36" s="253">
        <f t="shared" si="15"/>
        <v>-1265</v>
      </c>
      <c r="T36" s="258" t="s">
        <v>225</v>
      </c>
      <c r="U36" s="255"/>
      <c r="V36" s="256"/>
      <c r="W36" s="256"/>
      <c r="X36" s="257"/>
      <c r="Y36" s="257"/>
      <c r="Z36" s="257"/>
      <c r="AA36" s="265"/>
      <c r="AB36" s="266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</row>
    <row r="37" s="212" customFormat="1" ht="39" customHeight="1" spans="1:67">
      <c r="A37" s="222">
        <f t="shared" si="12"/>
        <v>36</v>
      </c>
      <c r="B37" s="223" t="s">
        <v>132</v>
      </c>
      <c r="C37" s="224" t="s">
        <v>28</v>
      </c>
      <c r="D37" s="225" t="s">
        <v>133</v>
      </c>
      <c r="E37" s="224" t="s">
        <v>134</v>
      </c>
      <c r="F37" s="229" t="s">
        <v>226</v>
      </c>
      <c r="G37" s="227" t="s">
        <v>227</v>
      </c>
      <c r="H37" s="225"/>
      <c r="I37" s="225" t="str">
        <f t="shared" si="13"/>
        <v>W1142REM0000116</v>
      </c>
      <c r="J37" s="224"/>
      <c r="K37" s="230"/>
      <c r="L37" s="225"/>
      <c r="M37" s="224"/>
      <c r="N37" s="224"/>
      <c r="O37" s="224"/>
      <c r="P37" s="238"/>
      <c r="Q37" s="252">
        <v>288</v>
      </c>
      <c r="R37" s="253" t="str">
        <f t="shared" si="14"/>
        <v/>
      </c>
      <c r="S37" s="253">
        <f t="shared" si="15"/>
        <v>-288</v>
      </c>
      <c r="T37" s="258" t="s">
        <v>228</v>
      </c>
      <c r="U37" s="255"/>
      <c r="V37" s="256"/>
      <c r="W37" s="256"/>
      <c r="X37" s="257"/>
      <c r="Y37" s="257"/>
      <c r="Z37" s="257"/>
      <c r="AA37" s="265"/>
      <c r="AB37" s="266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</row>
    <row r="38" s="212" customFormat="1" ht="20" customHeight="1" spans="1:67">
      <c r="A38" s="222">
        <f t="shared" si="12"/>
        <v>37</v>
      </c>
      <c r="B38" s="223" t="s">
        <v>132</v>
      </c>
      <c r="C38" s="224" t="s">
        <v>28</v>
      </c>
      <c r="D38" s="225" t="s">
        <v>133</v>
      </c>
      <c r="E38" s="224" t="s">
        <v>134</v>
      </c>
      <c r="F38" s="229" t="s">
        <v>229</v>
      </c>
      <c r="G38" s="227" t="s">
        <v>230</v>
      </c>
      <c r="H38" s="225"/>
      <c r="I38" s="225" t="str">
        <f t="shared" si="13"/>
        <v>W1142REM0000117</v>
      </c>
      <c r="J38" s="224"/>
      <c r="K38" s="230"/>
      <c r="L38" s="225"/>
      <c r="M38" s="224"/>
      <c r="N38" s="224"/>
      <c r="O38" s="224"/>
      <c r="P38" s="238"/>
      <c r="Q38" s="252">
        <v>3</v>
      </c>
      <c r="R38" s="253" t="str">
        <f t="shared" si="14"/>
        <v/>
      </c>
      <c r="S38" s="253">
        <f t="shared" si="15"/>
        <v>-3</v>
      </c>
      <c r="T38" s="258" t="s">
        <v>220</v>
      </c>
      <c r="U38" s="255"/>
      <c r="V38" s="256"/>
      <c r="W38" s="256"/>
      <c r="X38" s="257"/>
      <c r="Y38" s="257"/>
      <c r="Z38" s="257"/>
      <c r="AA38" s="265"/>
      <c r="AB38" s="266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</row>
    <row r="39" s="212" customFormat="1" ht="34" customHeight="1" spans="1:67">
      <c r="A39" s="222">
        <f t="shared" si="12"/>
        <v>38</v>
      </c>
      <c r="B39" s="223" t="s">
        <v>132</v>
      </c>
      <c r="C39" s="224" t="s">
        <v>28</v>
      </c>
      <c r="D39" s="225" t="s">
        <v>133</v>
      </c>
      <c r="E39" s="224" t="s">
        <v>134</v>
      </c>
      <c r="F39" s="229" t="s">
        <v>231</v>
      </c>
      <c r="G39" s="227" t="s">
        <v>232</v>
      </c>
      <c r="H39" s="225"/>
      <c r="I39" s="225" t="str">
        <f t="shared" si="13"/>
        <v>W1142REM0001112</v>
      </c>
      <c r="J39" s="224"/>
      <c r="K39" s="230"/>
      <c r="L39" s="225"/>
      <c r="M39" s="224"/>
      <c r="N39" s="224"/>
      <c r="O39" s="224"/>
      <c r="P39" s="238"/>
      <c r="Q39" s="252">
        <v>160</v>
      </c>
      <c r="R39" s="253" t="str">
        <f t="shared" si="14"/>
        <v/>
      </c>
      <c r="S39" s="253">
        <f t="shared" si="15"/>
        <v>-160</v>
      </c>
      <c r="T39" s="258" t="s">
        <v>233</v>
      </c>
      <c r="U39" s="255"/>
      <c r="V39" s="256"/>
      <c r="W39" s="256"/>
      <c r="X39" s="257"/>
      <c r="Y39" s="257"/>
      <c r="Z39" s="257"/>
      <c r="AA39" s="265"/>
      <c r="AB39" s="266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</row>
    <row r="40" s="212" customFormat="1" ht="32" customHeight="1" spans="1:67">
      <c r="A40" s="222">
        <f t="shared" si="12"/>
        <v>39</v>
      </c>
      <c r="B40" s="223" t="s">
        <v>132</v>
      </c>
      <c r="C40" s="224" t="s">
        <v>28</v>
      </c>
      <c r="D40" s="225" t="s">
        <v>133</v>
      </c>
      <c r="E40" s="224" t="s">
        <v>134</v>
      </c>
      <c r="F40" s="229" t="s">
        <v>234</v>
      </c>
      <c r="G40" s="227" t="s">
        <v>235</v>
      </c>
      <c r="H40" s="225"/>
      <c r="I40" s="225" t="str">
        <f t="shared" si="13"/>
        <v>W1142REM0001183</v>
      </c>
      <c r="J40" s="224"/>
      <c r="K40" s="230"/>
      <c r="L40" s="225"/>
      <c r="M40" s="224"/>
      <c r="N40" s="224"/>
      <c r="O40" s="224"/>
      <c r="P40" s="238"/>
      <c r="Q40" s="252">
        <v>497</v>
      </c>
      <c r="R40" s="253" t="str">
        <f t="shared" si="14"/>
        <v/>
      </c>
      <c r="S40" s="253">
        <f t="shared" si="15"/>
        <v>-497</v>
      </c>
      <c r="T40" s="258" t="s">
        <v>236</v>
      </c>
      <c r="U40" s="255"/>
      <c r="V40" s="256"/>
      <c r="W40" s="256"/>
      <c r="X40" s="257"/>
      <c r="Y40" s="257"/>
      <c r="Z40" s="257"/>
      <c r="AA40" s="265"/>
      <c r="AB40" s="266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</row>
    <row r="41" s="212" customFormat="1" ht="20" customHeight="1" spans="1:67">
      <c r="A41" s="222">
        <f t="shared" si="12"/>
        <v>40</v>
      </c>
      <c r="B41" s="223" t="s">
        <v>132</v>
      </c>
      <c r="C41" s="224" t="s">
        <v>28</v>
      </c>
      <c r="D41" s="225" t="s">
        <v>133</v>
      </c>
      <c r="E41" s="224" t="s">
        <v>134</v>
      </c>
      <c r="F41" s="229" t="s">
        <v>237</v>
      </c>
      <c r="G41" s="227" t="s">
        <v>238</v>
      </c>
      <c r="H41" s="225"/>
      <c r="I41" s="225" t="str">
        <f t="shared" si="13"/>
        <v>W1142REM0010478</v>
      </c>
      <c r="J41" s="224"/>
      <c r="K41" s="230"/>
      <c r="L41" s="225"/>
      <c r="M41" s="224"/>
      <c r="N41" s="224"/>
      <c r="O41" s="224"/>
      <c r="P41" s="238"/>
      <c r="Q41" s="252">
        <v>13</v>
      </c>
      <c r="R41" s="253" t="str">
        <f t="shared" si="14"/>
        <v/>
      </c>
      <c r="S41" s="253">
        <f t="shared" si="15"/>
        <v>-13</v>
      </c>
      <c r="T41" s="258" t="s">
        <v>220</v>
      </c>
      <c r="U41" s="255"/>
      <c r="V41" s="256"/>
      <c r="W41" s="256"/>
      <c r="X41" s="257"/>
      <c r="Y41" s="257"/>
      <c r="Z41" s="257"/>
      <c r="AA41" s="265"/>
      <c r="AB41" s="266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</row>
    <row r="42" s="212" customFormat="1" ht="20" customHeight="1" spans="1:67">
      <c r="A42" s="222">
        <f t="shared" si="12"/>
        <v>41</v>
      </c>
      <c r="B42" s="223" t="s">
        <v>132</v>
      </c>
      <c r="C42" s="224" t="s">
        <v>28</v>
      </c>
      <c r="D42" s="225" t="s">
        <v>133</v>
      </c>
      <c r="E42" s="224" t="s">
        <v>134</v>
      </c>
      <c r="F42" s="229" t="s">
        <v>239</v>
      </c>
      <c r="G42" s="227" t="s">
        <v>240</v>
      </c>
      <c r="H42" s="225"/>
      <c r="I42" s="225" t="str">
        <f t="shared" si="13"/>
        <v>W1142REM0010480</v>
      </c>
      <c r="J42" s="224"/>
      <c r="K42" s="230"/>
      <c r="L42" s="225"/>
      <c r="M42" s="224"/>
      <c r="N42" s="224"/>
      <c r="O42" s="224"/>
      <c r="P42" s="238"/>
      <c r="Q42" s="252">
        <v>186</v>
      </c>
      <c r="R42" s="253" t="str">
        <f t="shared" si="14"/>
        <v/>
      </c>
      <c r="S42" s="253">
        <f t="shared" si="15"/>
        <v>-186</v>
      </c>
      <c r="T42" s="258" t="s">
        <v>241</v>
      </c>
      <c r="U42" s="255"/>
      <c r="V42" s="256"/>
      <c r="W42" s="256"/>
      <c r="X42" s="257"/>
      <c r="Y42" s="257"/>
      <c r="Z42" s="257"/>
      <c r="AA42" s="265"/>
      <c r="AB42" s="266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</row>
    <row r="43" s="212" customFormat="1" ht="20" customHeight="1" spans="1:67">
      <c r="A43" s="222">
        <f t="shared" si="12"/>
        <v>42</v>
      </c>
      <c r="B43" s="223" t="s">
        <v>132</v>
      </c>
      <c r="C43" s="224" t="s">
        <v>28</v>
      </c>
      <c r="D43" s="225" t="s">
        <v>133</v>
      </c>
      <c r="E43" s="224" t="s">
        <v>134</v>
      </c>
      <c r="F43" s="229" t="s">
        <v>242</v>
      </c>
      <c r="G43" s="227" t="s">
        <v>243</v>
      </c>
      <c r="H43" s="225"/>
      <c r="I43" s="225" t="str">
        <f t="shared" si="13"/>
        <v>W1142REM0010482</v>
      </c>
      <c r="J43" s="224"/>
      <c r="K43" s="230"/>
      <c r="L43" s="225"/>
      <c r="M43" s="224"/>
      <c r="N43" s="224"/>
      <c r="O43" s="224"/>
      <c r="P43" s="238"/>
      <c r="Q43" s="252">
        <v>51</v>
      </c>
      <c r="R43" s="253" t="str">
        <f t="shared" si="14"/>
        <v/>
      </c>
      <c r="S43" s="253">
        <f t="shared" si="15"/>
        <v>-51</v>
      </c>
      <c r="T43" s="258" t="s">
        <v>220</v>
      </c>
      <c r="U43" s="255"/>
      <c r="V43" s="256"/>
      <c r="W43" s="256"/>
      <c r="X43" s="257"/>
      <c r="Y43" s="257"/>
      <c r="Z43" s="257"/>
      <c r="AA43" s="265"/>
      <c r="AB43" s="266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</row>
    <row r="44" s="212" customFormat="1" ht="20" customHeight="1" spans="1:67">
      <c r="A44" s="222">
        <f t="shared" si="12"/>
        <v>43</v>
      </c>
      <c r="B44" s="223" t="s">
        <v>132</v>
      </c>
      <c r="C44" s="224" t="s">
        <v>28</v>
      </c>
      <c r="D44" s="225" t="s">
        <v>133</v>
      </c>
      <c r="E44" s="224" t="s">
        <v>134</v>
      </c>
      <c r="F44" s="229" t="s">
        <v>244</v>
      </c>
      <c r="G44" s="227" t="s">
        <v>245</v>
      </c>
      <c r="H44" s="225"/>
      <c r="I44" s="225" t="str">
        <f t="shared" si="13"/>
        <v>W1142REM0010484</v>
      </c>
      <c r="J44" s="224"/>
      <c r="K44" s="230"/>
      <c r="L44" s="225"/>
      <c r="M44" s="224"/>
      <c r="N44" s="224"/>
      <c r="O44" s="224"/>
      <c r="P44" s="240"/>
      <c r="Q44" s="252">
        <v>190</v>
      </c>
      <c r="R44" s="253" t="str">
        <f t="shared" si="14"/>
        <v/>
      </c>
      <c r="S44" s="253">
        <f t="shared" si="15"/>
        <v>-190</v>
      </c>
      <c r="T44" s="258" t="s">
        <v>241</v>
      </c>
      <c r="U44" s="255"/>
      <c r="V44" s="256"/>
      <c r="W44" s="256"/>
      <c r="X44" s="257"/>
      <c r="Y44" s="257"/>
      <c r="Z44" s="257"/>
      <c r="AA44" s="265"/>
      <c r="AB44" s="266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</row>
    <row r="45" s="212" customFormat="1" ht="20" customHeight="1" spans="1:67">
      <c r="A45" s="222">
        <f t="shared" ref="A45:A64" si="16">ROW()-1</f>
        <v>44</v>
      </c>
      <c r="B45" s="223"/>
      <c r="C45" s="224"/>
      <c r="D45" s="225"/>
      <c r="E45" s="224"/>
      <c r="F45" s="229"/>
      <c r="G45" s="227" t="e">
        <f>VLOOKUP(F45,[2]零件成本10.26!$B$2:$C$7802,2,0)</f>
        <v>#N/A</v>
      </c>
      <c r="H45" s="225"/>
      <c r="I45" s="225" t="str">
        <f t="shared" si="13"/>
        <v/>
      </c>
      <c r="J45" s="224"/>
      <c r="K45" s="230"/>
      <c r="L45" s="225"/>
      <c r="M45" s="224"/>
      <c r="N45" s="224"/>
      <c r="O45" s="241"/>
      <c r="P45" s="238">
        <f>K45</f>
        <v>0</v>
      </c>
      <c r="Q45" s="252"/>
      <c r="R45" s="253" t="str">
        <f t="shared" si="14"/>
        <v/>
      </c>
      <c r="S45" s="253" t="str">
        <f t="shared" si="15"/>
        <v/>
      </c>
      <c r="T45" s="254"/>
      <c r="U45" s="255"/>
      <c r="V45" s="256">
        <f>IFERROR(P45*U45,"")</f>
        <v>0</v>
      </c>
      <c r="W45" s="256">
        <f>IFERROR(Q45*U45,"")</f>
        <v>0</v>
      </c>
      <c r="X45" s="257" t="str">
        <f>IFERROR(R45*U45,"")</f>
        <v/>
      </c>
      <c r="Y45" s="257" t="str">
        <f>IFERROR(S45*U45,"")</f>
        <v/>
      </c>
      <c r="Z45" s="257">
        <f>V45-W45</f>
        <v>0</v>
      </c>
      <c r="AA45" s="265"/>
      <c r="AB45" s="266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</row>
    <row r="46" s="213" customFormat="1" ht="20" customHeight="1" spans="1:67">
      <c r="A46" s="231" t="s">
        <v>109</v>
      </c>
      <c r="B46" s="232"/>
      <c r="C46" s="233"/>
      <c r="D46" s="233"/>
      <c r="E46" s="233"/>
      <c r="F46" s="233"/>
      <c r="G46" s="234"/>
      <c r="H46" s="233"/>
      <c r="I46" s="233"/>
      <c r="J46" s="242"/>
      <c r="K46" s="242">
        <f>SUM(K2:K45)</f>
        <v>2076.5</v>
      </c>
      <c r="L46" s="242"/>
      <c r="M46" s="243"/>
      <c r="N46" s="243"/>
      <c r="O46" s="243"/>
      <c r="P46" s="244">
        <f>SUM(P2:P45)</f>
        <v>2076.5</v>
      </c>
      <c r="Q46" s="260">
        <f>SUM(Q2:Q45)</f>
        <v>4605.111</v>
      </c>
      <c r="R46" s="261">
        <f>SUM(R2:R45)</f>
        <v>1641.175</v>
      </c>
      <c r="S46" s="261">
        <f>SUM(S2:S45)</f>
        <v>-4184.786</v>
      </c>
      <c r="T46" s="262"/>
      <c r="U46" s="232"/>
      <c r="V46" s="233">
        <f>SUM(V2:V45)</f>
        <v>0</v>
      </c>
      <c r="W46" s="233">
        <f>SUM(W2:W45)</f>
        <v>0</v>
      </c>
      <c r="X46" s="233">
        <f>SUM(X2:X45)</f>
        <v>0</v>
      </c>
      <c r="Y46" s="233">
        <f>SUM(Y2:Y45)</f>
        <v>0</v>
      </c>
      <c r="Z46" s="233">
        <f>SUM(Z2:Z45)</f>
        <v>0</v>
      </c>
      <c r="AA46" s="267"/>
      <c r="AB46" s="262"/>
      <c r="AS46" s="268"/>
      <c r="AT46" s="268"/>
      <c r="AU46" s="268"/>
      <c r="AV46" s="268"/>
      <c r="AW46" s="268"/>
      <c r="AX46" s="268"/>
      <c r="AY46" s="268"/>
      <c r="AZ46" s="268"/>
      <c r="BA46" s="268"/>
      <c r="BB46" s="268"/>
      <c r="BC46" s="268"/>
      <c r="BD46" s="268"/>
      <c r="BE46" s="268"/>
      <c r="BF46" s="268"/>
      <c r="BG46" s="268"/>
      <c r="BH46" s="268"/>
      <c r="BI46" s="268"/>
      <c r="BJ46" s="268"/>
      <c r="BK46" s="268"/>
      <c r="BL46" s="268"/>
      <c r="BM46" s="268"/>
      <c r="BN46" s="268"/>
      <c r="BO46" s="268"/>
    </row>
  </sheetData>
  <autoFilter ref="A1:AB46">
    <extLst/>
  </autoFilter>
  <conditionalFormatting sqref="F10">
    <cfRule type="duplicateValues" dxfId="0" priority="28"/>
    <cfRule type="duplicateValues" dxfId="0" priority="29"/>
    <cfRule type="duplicateValues" dxfId="0" priority="30"/>
  </conditionalFormatting>
  <conditionalFormatting sqref="F11">
    <cfRule type="duplicateValues" dxfId="0" priority="25"/>
    <cfRule type="duplicateValues" dxfId="0" priority="26"/>
    <cfRule type="duplicateValues" dxfId="0" priority="27"/>
  </conditionalFormatting>
  <conditionalFormatting sqref="F12">
    <cfRule type="duplicateValues" dxfId="0" priority="22"/>
    <cfRule type="duplicateValues" dxfId="0" priority="23"/>
    <cfRule type="duplicateValues" dxfId="0" priority="24"/>
  </conditionalFormatting>
  <conditionalFormatting sqref="F13">
    <cfRule type="duplicateValues" dxfId="0" priority="19"/>
    <cfRule type="duplicateValues" dxfId="0" priority="20"/>
    <cfRule type="duplicateValues" dxfId="0" priority="21"/>
  </conditionalFormatting>
  <conditionalFormatting sqref="F14">
    <cfRule type="duplicateValues" dxfId="0" priority="16"/>
    <cfRule type="duplicateValues" dxfId="0" priority="17"/>
    <cfRule type="duplicateValues" dxfId="0" priority="18"/>
  </conditionalFormatting>
  <conditionalFormatting sqref="F27">
    <cfRule type="duplicateValues" dxfId="0" priority="13"/>
    <cfRule type="duplicateValues" dxfId="0" priority="14"/>
    <cfRule type="duplicateValues" dxfId="0" priority="15"/>
  </conditionalFormatting>
  <conditionalFormatting sqref="F30">
    <cfRule type="duplicateValues" dxfId="0" priority="4"/>
    <cfRule type="duplicateValues" dxfId="0" priority="3"/>
  </conditionalFormatting>
  <conditionalFormatting sqref="I30">
    <cfRule type="duplicateValues" dxfId="0" priority="1"/>
  </conditionalFormatting>
  <conditionalFormatting sqref="F1:F29 F31:F1048576">
    <cfRule type="duplicateValues" dxfId="0" priority="12"/>
  </conditionalFormatting>
  <conditionalFormatting sqref="F2:F9 F28:F29 F15:F26 F31:F45">
    <cfRule type="duplicateValues" dxfId="0" priority="256"/>
    <cfRule type="duplicateValues" dxfId="0" priority="257"/>
  </conditionalFormatting>
  <conditionalFormatting sqref="I2:I29 I31:I45">
    <cfRule type="duplicateValues" dxfId="0" priority="40"/>
  </conditionalFormatting>
  <dataValidations count="1">
    <dataValidation type="list" allowBlank="1" showInputMessage="1" showErrorMessage="1" sqref="M2 M14 M15 M16 M17 M18 M19 M45 M3:M6 M7:M10 M11:M13 M20:M23 M24:M28 M29:M30 M31:M33 M34:M37 M38:M44">
      <formula1>库龄!$A$2:$A$6</formula1>
    </dataValidation>
  </dataValidations>
  <pageMargins left="0.432638888888889" right="0.354166666666667" top="0.590277777777778" bottom="1" header="0.5" footer="0.5"/>
  <pageSetup paperSize="9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Q4035"/>
  <sheetViews>
    <sheetView workbookViewId="0">
      <pane ySplit="1" topLeftCell="A2" activePane="bottomLeft" state="frozen"/>
      <selection/>
      <selection pane="bottomLeft" activeCell="N2" sqref="N2"/>
    </sheetView>
  </sheetViews>
  <sheetFormatPr defaultColWidth="9" defaultRowHeight="16.5"/>
  <cols>
    <col min="1" max="2" width="5.13333333333333" style="4" customWidth="1"/>
    <col min="3" max="3" width="9.5" style="4" customWidth="1"/>
    <col min="4" max="4" width="10" style="4" customWidth="1"/>
    <col min="5" max="5" width="7.625" style="4" customWidth="1"/>
    <col min="6" max="6" width="12.75" style="4" customWidth="1"/>
    <col min="7" max="7" width="11.75" style="4" customWidth="1"/>
    <col min="8" max="8" width="9.5" style="4" customWidth="1" outlineLevel="1"/>
    <col min="9" max="9" width="9.75" style="4" customWidth="1" outlineLevel="1"/>
    <col min="10" max="10" width="8.875" style="4" customWidth="1" outlineLevel="1"/>
    <col min="11" max="11" width="9.25" style="4" customWidth="1"/>
    <col min="12" max="13" width="9.375" style="4" customWidth="1" outlineLevel="1"/>
    <col min="14" max="14" width="9.625" style="4" customWidth="1" outlineLevel="1"/>
    <col min="15" max="15" width="9.375" style="4" customWidth="1" outlineLevel="1"/>
    <col min="16" max="16" width="9.125" style="4" customWidth="1" outlineLevel="1"/>
    <col min="17" max="17" width="11.75" style="4" customWidth="1"/>
    <col min="18" max="18" width="12" style="4" customWidth="1"/>
    <col min="19" max="19" width="11" style="4" customWidth="1"/>
    <col min="20" max="20" width="9.75" style="4" customWidth="1"/>
    <col min="21" max="21" width="13.875" style="4" customWidth="1"/>
    <col min="22" max="24" width="11.75" style="4" customWidth="1"/>
    <col min="25" max="25" width="12.375" style="4" customWidth="1"/>
    <col min="26" max="26" width="12.125" style="4" customWidth="1"/>
    <col min="27" max="27" width="18.5" style="4" customWidth="1"/>
    <col min="28" max="28" width="10.75" style="4" customWidth="1"/>
    <col min="29" max="29" width="12.225" style="5" customWidth="1"/>
    <col min="30" max="30" width="14.8916666666667" style="5" customWidth="1"/>
    <col min="31" max="45" width="9" style="4"/>
    <col min="46" max="68" width="9" style="2"/>
    <col min="69" max="16384" width="9" style="4"/>
  </cols>
  <sheetData>
    <row r="1" s="113" customFormat="1" ht="19" customHeight="1" spans="1:68">
      <c r="A1" s="119" t="s">
        <v>110</v>
      </c>
      <c r="B1" s="120" t="s">
        <v>3</v>
      </c>
      <c r="C1" s="121" t="s">
        <v>111</v>
      </c>
      <c r="D1" s="121" t="s">
        <v>112</v>
      </c>
      <c r="E1" s="121" t="s">
        <v>113</v>
      </c>
      <c r="F1" s="121" t="s">
        <v>114</v>
      </c>
      <c r="G1" s="122" t="s">
        <v>115</v>
      </c>
      <c r="H1" s="121" t="s">
        <v>116</v>
      </c>
      <c r="I1" s="121" t="s">
        <v>117</v>
      </c>
      <c r="J1" s="121" t="s">
        <v>118</v>
      </c>
      <c r="K1" s="121" t="s">
        <v>119</v>
      </c>
      <c r="L1" s="121" t="s">
        <v>120</v>
      </c>
      <c r="M1" s="121" t="s">
        <v>246</v>
      </c>
      <c r="N1" s="22" t="s">
        <v>121</v>
      </c>
      <c r="O1" s="22" t="s">
        <v>122</v>
      </c>
      <c r="P1" s="23" t="s">
        <v>123</v>
      </c>
      <c r="Q1" s="127" t="s">
        <v>124</v>
      </c>
      <c r="R1" s="133" t="s">
        <v>125</v>
      </c>
      <c r="S1" s="134" t="s">
        <v>126</v>
      </c>
      <c r="T1" s="134" t="s">
        <v>127</v>
      </c>
      <c r="U1" s="135" t="s">
        <v>128</v>
      </c>
      <c r="V1" s="136" t="s">
        <v>129</v>
      </c>
      <c r="W1" s="137" t="s">
        <v>10</v>
      </c>
      <c r="X1" s="137" t="s">
        <v>11</v>
      </c>
      <c r="Y1" s="138" t="s">
        <v>12</v>
      </c>
      <c r="Z1" s="138" t="s">
        <v>13</v>
      </c>
      <c r="AA1" s="138" t="s">
        <v>130</v>
      </c>
      <c r="AB1" s="147" t="s">
        <v>131</v>
      </c>
      <c r="AC1" s="148" t="s">
        <v>22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</row>
    <row r="2" s="4" customFormat="1" ht="19" customHeight="1" spans="1:68">
      <c r="A2" s="94">
        <f t="shared" ref="A2:A65" si="0">ROW()-1</f>
        <v>1</v>
      </c>
      <c r="B2" s="95"/>
      <c r="C2" s="69"/>
      <c r="D2" s="16"/>
      <c r="E2" s="69"/>
      <c r="F2" s="123"/>
      <c r="G2" s="124" t="e">
        <f>VLOOKUP(F2,[2]零件成本10.26!$B$2:$C$7802,2,0)</f>
        <v>#N/A</v>
      </c>
      <c r="H2" s="16"/>
      <c r="I2" s="128" t="str">
        <f t="shared" ref="I2:I65" si="1">C2&amp;F2</f>
        <v/>
      </c>
      <c r="J2" s="48"/>
      <c r="K2" s="129"/>
      <c r="L2" s="16"/>
      <c r="M2" s="69"/>
      <c r="N2" s="69"/>
      <c r="O2" s="69"/>
      <c r="P2" s="69"/>
      <c r="Q2" s="130">
        <f t="shared" ref="Q2:Q65" si="2">K2</f>
        <v>0</v>
      </c>
      <c r="R2" s="139"/>
      <c r="S2" s="140" t="str">
        <f t="shared" ref="S2:S65" si="3">IF(Q2&gt;R2,Q2-R2,"0")</f>
        <v>0</v>
      </c>
      <c r="T2" s="140" t="str">
        <f t="shared" ref="T2:T65" si="4">IF(Q2&lt;R2,Q2-R2,"0")</f>
        <v>0</v>
      </c>
      <c r="U2" s="141"/>
      <c r="V2" s="106"/>
      <c r="W2" s="142">
        <f t="shared" ref="W2:W65" si="5">IFERROR(Q2*V2,"")</f>
        <v>0</v>
      </c>
      <c r="X2" s="142">
        <f t="shared" ref="X2:X65" si="6">IFERROR(R2*V2,"")</f>
        <v>0</v>
      </c>
      <c r="Y2" s="108">
        <f t="shared" ref="Y2:Y65" si="7">IFERROR(S2*V2,"")</f>
        <v>0</v>
      </c>
      <c r="Z2" s="108">
        <f t="shared" ref="Z2:Z65" si="8">IFERROR(T2*V2,"")</f>
        <v>0</v>
      </c>
      <c r="AA2" s="108">
        <f t="shared" ref="AA2:AA65" si="9">W2-X2</f>
        <v>0</v>
      </c>
      <c r="AB2" s="149"/>
      <c r="AC2" s="150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</row>
    <row r="3" s="4" customFormat="1" ht="19" customHeight="1" spans="1:68">
      <c r="A3" s="94">
        <f t="shared" si="0"/>
        <v>2</v>
      </c>
      <c r="B3" s="95"/>
      <c r="C3" s="69"/>
      <c r="D3" s="16"/>
      <c r="E3" s="69"/>
      <c r="F3" s="123"/>
      <c r="G3" s="124" t="e">
        <f>VLOOKUP(F3,[2]零件成本10.26!$B$2:$C$7802,2,0)</f>
        <v>#N/A</v>
      </c>
      <c r="H3" s="16"/>
      <c r="I3" s="128" t="str">
        <f t="shared" si="1"/>
        <v/>
      </c>
      <c r="J3" s="48"/>
      <c r="K3" s="129"/>
      <c r="L3" s="16"/>
      <c r="M3" s="69"/>
      <c r="N3" s="69"/>
      <c r="O3" s="69"/>
      <c r="P3" s="69"/>
      <c r="Q3" s="100">
        <f t="shared" si="2"/>
        <v>0</v>
      </c>
      <c r="R3" s="143"/>
      <c r="S3" s="140" t="str">
        <f t="shared" si="3"/>
        <v>0</v>
      </c>
      <c r="T3" s="140" t="str">
        <f t="shared" si="4"/>
        <v>0</v>
      </c>
      <c r="U3" s="144"/>
      <c r="V3" s="106"/>
      <c r="W3" s="142">
        <f t="shared" si="5"/>
        <v>0</v>
      </c>
      <c r="X3" s="142">
        <f t="shared" si="6"/>
        <v>0</v>
      </c>
      <c r="Y3" s="108">
        <f t="shared" si="7"/>
        <v>0</v>
      </c>
      <c r="Z3" s="108">
        <f t="shared" si="8"/>
        <v>0</v>
      </c>
      <c r="AA3" s="108">
        <f t="shared" si="9"/>
        <v>0</v>
      </c>
      <c r="AB3" s="151"/>
      <c r="AC3" s="47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</row>
    <row r="4" s="4" customFormat="1" ht="19" customHeight="1" spans="1:68">
      <c r="A4" s="94">
        <f t="shared" si="0"/>
        <v>3</v>
      </c>
      <c r="B4" s="95"/>
      <c r="C4" s="69"/>
      <c r="D4" s="16"/>
      <c r="E4" s="69"/>
      <c r="F4" s="123"/>
      <c r="G4" s="124" t="e">
        <f>VLOOKUP(F4,[2]零件成本10.26!$B$2:$C$7802,2,0)</f>
        <v>#N/A</v>
      </c>
      <c r="H4" s="16"/>
      <c r="I4" s="128" t="str">
        <f t="shared" si="1"/>
        <v/>
      </c>
      <c r="J4" s="48"/>
      <c r="K4" s="129"/>
      <c r="L4" s="16"/>
      <c r="M4" s="69"/>
      <c r="N4" s="69"/>
      <c r="O4" s="69"/>
      <c r="P4" s="69"/>
      <c r="Q4" s="100">
        <f t="shared" si="2"/>
        <v>0</v>
      </c>
      <c r="R4" s="143"/>
      <c r="S4" s="140" t="str">
        <f t="shared" si="3"/>
        <v>0</v>
      </c>
      <c r="T4" s="140" t="str">
        <f t="shared" si="4"/>
        <v>0</v>
      </c>
      <c r="U4" s="144"/>
      <c r="V4" s="106"/>
      <c r="W4" s="142">
        <f t="shared" si="5"/>
        <v>0</v>
      </c>
      <c r="X4" s="142">
        <f t="shared" si="6"/>
        <v>0</v>
      </c>
      <c r="Y4" s="108">
        <f t="shared" si="7"/>
        <v>0</v>
      </c>
      <c r="Z4" s="108">
        <f t="shared" si="8"/>
        <v>0</v>
      </c>
      <c r="AA4" s="108">
        <f t="shared" si="9"/>
        <v>0</v>
      </c>
      <c r="AB4" s="151"/>
      <c r="AC4" s="47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</row>
    <row r="5" s="4" customFormat="1" ht="19" customHeight="1" spans="1:68">
      <c r="A5" s="94">
        <f t="shared" si="0"/>
        <v>4</v>
      </c>
      <c r="B5" s="95"/>
      <c r="C5" s="69"/>
      <c r="D5" s="16"/>
      <c r="E5" s="69"/>
      <c r="F5" s="123"/>
      <c r="G5" s="124" t="e">
        <f>VLOOKUP(F5,[2]零件成本10.26!$B$2:$C$7802,2,0)</f>
        <v>#N/A</v>
      </c>
      <c r="H5" s="16"/>
      <c r="I5" s="128" t="str">
        <f t="shared" si="1"/>
        <v/>
      </c>
      <c r="J5" s="48"/>
      <c r="K5" s="129"/>
      <c r="L5" s="16"/>
      <c r="M5" s="69"/>
      <c r="N5" s="69"/>
      <c r="O5" s="69"/>
      <c r="P5" s="69"/>
      <c r="Q5" s="100">
        <f t="shared" si="2"/>
        <v>0</v>
      </c>
      <c r="R5" s="143"/>
      <c r="S5" s="140" t="str">
        <f t="shared" si="3"/>
        <v>0</v>
      </c>
      <c r="T5" s="140" t="str">
        <f t="shared" si="4"/>
        <v>0</v>
      </c>
      <c r="U5" s="144"/>
      <c r="V5" s="106"/>
      <c r="W5" s="142">
        <f t="shared" si="5"/>
        <v>0</v>
      </c>
      <c r="X5" s="142">
        <f t="shared" si="6"/>
        <v>0</v>
      </c>
      <c r="Y5" s="108">
        <f t="shared" si="7"/>
        <v>0</v>
      </c>
      <c r="Z5" s="108">
        <f t="shared" si="8"/>
        <v>0</v>
      </c>
      <c r="AA5" s="108">
        <f t="shared" si="9"/>
        <v>0</v>
      </c>
      <c r="AB5" s="151"/>
      <c r="AC5" s="47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</row>
    <row r="6" s="4" customFormat="1" ht="19" customHeight="1" spans="1:68">
      <c r="A6" s="94">
        <f t="shared" si="0"/>
        <v>5</v>
      </c>
      <c r="B6" s="95"/>
      <c r="C6" s="69"/>
      <c r="D6" s="16"/>
      <c r="E6" s="69"/>
      <c r="F6" s="123"/>
      <c r="G6" s="124" t="e">
        <f>VLOOKUP(F6,[2]零件成本10.26!$B$2:$C$7802,2,0)</f>
        <v>#N/A</v>
      </c>
      <c r="H6" s="16"/>
      <c r="I6" s="128" t="str">
        <f t="shared" si="1"/>
        <v/>
      </c>
      <c r="J6" s="48"/>
      <c r="K6" s="129"/>
      <c r="L6" s="16"/>
      <c r="M6" s="69"/>
      <c r="N6" s="69"/>
      <c r="O6" s="69"/>
      <c r="P6" s="69"/>
      <c r="Q6" s="100">
        <f t="shared" si="2"/>
        <v>0</v>
      </c>
      <c r="R6" s="143"/>
      <c r="S6" s="140" t="str">
        <f t="shared" si="3"/>
        <v>0</v>
      </c>
      <c r="T6" s="140" t="str">
        <f t="shared" si="4"/>
        <v>0</v>
      </c>
      <c r="U6" s="144"/>
      <c r="V6" s="106"/>
      <c r="W6" s="142">
        <f t="shared" si="5"/>
        <v>0</v>
      </c>
      <c r="X6" s="142">
        <f t="shared" si="6"/>
        <v>0</v>
      </c>
      <c r="Y6" s="108">
        <f t="shared" si="7"/>
        <v>0</v>
      </c>
      <c r="Z6" s="108">
        <f t="shared" si="8"/>
        <v>0</v>
      </c>
      <c r="AA6" s="108">
        <f t="shared" si="9"/>
        <v>0</v>
      </c>
      <c r="AB6" s="151"/>
      <c r="AC6" s="47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</row>
    <row r="7" s="4" customFormat="1" ht="19" customHeight="1" spans="1:68">
      <c r="A7" s="94">
        <f t="shared" si="0"/>
        <v>6</v>
      </c>
      <c r="B7" s="95"/>
      <c r="C7" s="69"/>
      <c r="D7" s="16"/>
      <c r="E7" s="69"/>
      <c r="F7" s="123"/>
      <c r="G7" s="124" t="e">
        <f>VLOOKUP(F7,[2]零件成本10.26!$B$2:$C$7802,2,0)</f>
        <v>#N/A</v>
      </c>
      <c r="H7" s="16"/>
      <c r="I7" s="128" t="str">
        <f t="shared" si="1"/>
        <v/>
      </c>
      <c r="J7" s="48"/>
      <c r="K7" s="129"/>
      <c r="L7" s="16"/>
      <c r="M7" s="69"/>
      <c r="N7" s="69"/>
      <c r="O7" s="69"/>
      <c r="P7" s="69"/>
      <c r="Q7" s="100">
        <f t="shared" si="2"/>
        <v>0</v>
      </c>
      <c r="R7" s="143"/>
      <c r="S7" s="140" t="str">
        <f t="shared" si="3"/>
        <v>0</v>
      </c>
      <c r="T7" s="140" t="str">
        <f t="shared" si="4"/>
        <v>0</v>
      </c>
      <c r="U7" s="144"/>
      <c r="V7" s="106"/>
      <c r="W7" s="142">
        <f t="shared" si="5"/>
        <v>0</v>
      </c>
      <c r="X7" s="142">
        <f t="shared" si="6"/>
        <v>0</v>
      </c>
      <c r="Y7" s="108">
        <f t="shared" si="7"/>
        <v>0</v>
      </c>
      <c r="Z7" s="108">
        <f t="shared" si="8"/>
        <v>0</v>
      </c>
      <c r="AA7" s="108">
        <f t="shared" si="9"/>
        <v>0</v>
      </c>
      <c r="AB7" s="151"/>
      <c r="AC7" s="47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</row>
    <row r="8" s="4" customFormat="1" ht="19" customHeight="1" spans="1:68">
      <c r="A8" s="94">
        <f t="shared" si="0"/>
        <v>7</v>
      </c>
      <c r="B8" s="95"/>
      <c r="C8" s="69"/>
      <c r="D8" s="16"/>
      <c r="E8" s="69"/>
      <c r="F8" s="123"/>
      <c r="G8" s="124" t="e">
        <f>VLOOKUP(F8,[2]零件成本10.26!$B$2:$C$7802,2,0)</f>
        <v>#N/A</v>
      </c>
      <c r="H8" s="16"/>
      <c r="I8" s="128" t="str">
        <f t="shared" si="1"/>
        <v/>
      </c>
      <c r="J8" s="48"/>
      <c r="K8" s="129"/>
      <c r="L8" s="16"/>
      <c r="M8" s="69"/>
      <c r="N8" s="69"/>
      <c r="O8" s="69"/>
      <c r="P8" s="69"/>
      <c r="Q8" s="100">
        <f t="shared" si="2"/>
        <v>0</v>
      </c>
      <c r="R8" s="143"/>
      <c r="S8" s="140" t="str">
        <f t="shared" si="3"/>
        <v>0</v>
      </c>
      <c r="T8" s="140" t="str">
        <f t="shared" si="4"/>
        <v>0</v>
      </c>
      <c r="U8" s="144"/>
      <c r="V8" s="106"/>
      <c r="W8" s="142">
        <f t="shared" si="5"/>
        <v>0</v>
      </c>
      <c r="X8" s="142">
        <f t="shared" si="6"/>
        <v>0</v>
      </c>
      <c r="Y8" s="108">
        <f t="shared" si="7"/>
        <v>0</v>
      </c>
      <c r="Z8" s="108">
        <f t="shared" si="8"/>
        <v>0</v>
      </c>
      <c r="AA8" s="108">
        <f t="shared" si="9"/>
        <v>0</v>
      </c>
      <c r="AB8" s="151"/>
      <c r="AC8" s="47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</row>
    <row r="9" s="4" customFormat="1" ht="19" customHeight="1" spans="1:68">
      <c r="A9" s="94">
        <f t="shared" si="0"/>
        <v>8</v>
      </c>
      <c r="B9" s="95"/>
      <c r="C9" s="69"/>
      <c r="D9" s="16"/>
      <c r="E9" s="69"/>
      <c r="F9" s="123"/>
      <c r="G9" s="124" t="e">
        <f>VLOOKUP(F9,[2]零件成本10.26!$B$2:$C$7802,2,0)</f>
        <v>#N/A</v>
      </c>
      <c r="H9" s="16"/>
      <c r="I9" s="128" t="str">
        <f t="shared" si="1"/>
        <v/>
      </c>
      <c r="J9" s="48"/>
      <c r="K9" s="129"/>
      <c r="L9" s="16"/>
      <c r="M9" s="69"/>
      <c r="N9" s="69"/>
      <c r="O9" s="69"/>
      <c r="P9" s="69"/>
      <c r="Q9" s="100">
        <f t="shared" si="2"/>
        <v>0</v>
      </c>
      <c r="R9" s="143"/>
      <c r="S9" s="140" t="str">
        <f t="shared" si="3"/>
        <v>0</v>
      </c>
      <c r="T9" s="140" t="str">
        <f t="shared" si="4"/>
        <v>0</v>
      </c>
      <c r="U9" s="144"/>
      <c r="V9" s="106"/>
      <c r="W9" s="142">
        <f t="shared" si="5"/>
        <v>0</v>
      </c>
      <c r="X9" s="142">
        <f t="shared" si="6"/>
        <v>0</v>
      </c>
      <c r="Y9" s="108">
        <f t="shared" si="7"/>
        <v>0</v>
      </c>
      <c r="Z9" s="108">
        <f t="shared" si="8"/>
        <v>0</v>
      </c>
      <c r="AA9" s="108">
        <f t="shared" si="9"/>
        <v>0</v>
      </c>
      <c r="AB9" s="151"/>
      <c r="AC9" s="47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</row>
    <row r="10" s="4" customFormat="1" ht="19" customHeight="1" spans="1:68">
      <c r="A10" s="94">
        <f t="shared" si="0"/>
        <v>9</v>
      </c>
      <c r="B10" s="95"/>
      <c r="C10" s="69"/>
      <c r="D10" s="16"/>
      <c r="E10" s="69"/>
      <c r="F10" s="123"/>
      <c r="G10" s="124" t="e">
        <f>VLOOKUP(F10,[2]零件成本10.26!$B$2:$C$7802,2,0)</f>
        <v>#N/A</v>
      </c>
      <c r="H10" s="16"/>
      <c r="I10" s="128" t="str">
        <f t="shared" si="1"/>
        <v/>
      </c>
      <c r="J10" s="48"/>
      <c r="K10" s="129"/>
      <c r="L10" s="16"/>
      <c r="M10" s="69"/>
      <c r="N10" s="69"/>
      <c r="O10" s="69"/>
      <c r="P10" s="69"/>
      <c r="Q10" s="100">
        <f t="shared" si="2"/>
        <v>0</v>
      </c>
      <c r="R10" s="143"/>
      <c r="S10" s="140" t="str">
        <f t="shared" si="3"/>
        <v>0</v>
      </c>
      <c r="T10" s="140" t="str">
        <f t="shared" si="4"/>
        <v>0</v>
      </c>
      <c r="U10" s="144"/>
      <c r="V10" s="106"/>
      <c r="W10" s="142">
        <f t="shared" si="5"/>
        <v>0</v>
      </c>
      <c r="X10" s="142">
        <f t="shared" si="6"/>
        <v>0</v>
      </c>
      <c r="Y10" s="108">
        <f t="shared" si="7"/>
        <v>0</v>
      </c>
      <c r="Z10" s="108">
        <f t="shared" si="8"/>
        <v>0</v>
      </c>
      <c r="AA10" s="108">
        <f t="shared" si="9"/>
        <v>0</v>
      </c>
      <c r="AB10" s="151"/>
      <c r="AC10" s="47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</row>
    <row r="11" s="4" customFormat="1" ht="19" customHeight="1" spans="1:68">
      <c r="A11" s="94">
        <f t="shared" si="0"/>
        <v>10</v>
      </c>
      <c r="B11" s="95"/>
      <c r="C11" s="69"/>
      <c r="D11" s="16"/>
      <c r="E11" s="69"/>
      <c r="F11" s="123"/>
      <c r="G11" s="124" t="e">
        <f>VLOOKUP(F11,[2]零件成本10.26!$B$2:$C$7802,2,0)</f>
        <v>#N/A</v>
      </c>
      <c r="H11" s="16"/>
      <c r="I11" s="128" t="str">
        <f t="shared" si="1"/>
        <v/>
      </c>
      <c r="J11" s="48"/>
      <c r="K11" s="129"/>
      <c r="L11" s="16"/>
      <c r="M11" s="69"/>
      <c r="N11" s="69"/>
      <c r="O11" s="69"/>
      <c r="P11" s="69"/>
      <c r="Q11" s="100">
        <f t="shared" si="2"/>
        <v>0</v>
      </c>
      <c r="R11" s="143"/>
      <c r="S11" s="140" t="str">
        <f t="shared" si="3"/>
        <v>0</v>
      </c>
      <c r="T11" s="140" t="str">
        <f t="shared" si="4"/>
        <v>0</v>
      </c>
      <c r="U11" s="144"/>
      <c r="V11" s="106"/>
      <c r="W11" s="142">
        <f t="shared" si="5"/>
        <v>0</v>
      </c>
      <c r="X11" s="142">
        <f t="shared" si="6"/>
        <v>0</v>
      </c>
      <c r="Y11" s="108">
        <f t="shared" si="7"/>
        <v>0</v>
      </c>
      <c r="Z11" s="108">
        <f t="shared" si="8"/>
        <v>0</v>
      </c>
      <c r="AA11" s="108">
        <f t="shared" si="9"/>
        <v>0</v>
      </c>
      <c r="AB11" s="151"/>
      <c r="AC11" s="47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</row>
    <row r="12" s="4" customFormat="1" ht="19" customHeight="1" spans="1:68">
      <c r="A12" s="94">
        <f t="shared" si="0"/>
        <v>11</v>
      </c>
      <c r="B12" s="95"/>
      <c r="C12" s="69"/>
      <c r="D12" s="16"/>
      <c r="E12" s="69"/>
      <c r="F12" s="123"/>
      <c r="G12" s="124" t="e">
        <f>VLOOKUP(F12,[2]零件成本10.26!$B$2:$C$7802,2,0)</f>
        <v>#N/A</v>
      </c>
      <c r="H12" s="16"/>
      <c r="I12" s="128" t="str">
        <f t="shared" si="1"/>
        <v/>
      </c>
      <c r="J12" s="48"/>
      <c r="K12" s="129"/>
      <c r="L12" s="16"/>
      <c r="M12" s="69"/>
      <c r="N12" s="69"/>
      <c r="O12" s="69"/>
      <c r="P12" s="69"/>
      <c r="Q12" s="100">
        <f t="shared" si="2"/>
        <v>0</v>
      </c>
      <c r="R12" s="143"/>
      <c r="S12" s="140" t="str">
        <f t="shared" si="3"/>
        <v>0</v>
      </c>
      <c r="T12" s="140" t="str">
        <f t="shared" si="4"/>
        <v>0</v>
      </c>
      <c r="U12" s="144"/>
      <c r="V12" s="106"/>
      <c r="W12" s="142">
        <f t="shared" si="5"/>
        <v>0</v>
      </c>
      <c r="X12" s="142">
        <f t="shared" si="6"/>
        <v>0</v>
      </c>
      <c r="Y12" s="108">
        <f t="shared" si="7"/>
        <v>0</v>
      </c>
      <c r="Z12" s="108">
        <f t="shared" si="8"/>
        <v>0</v>
      </c>
      <c r="AA12" s="108">
        <f t="shared" si="9"/>
        <v>0</v>
      </c>
      <c r="AB12" s="151"/>
      <c r="AC12" s="47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</row>
    <row r="13" s="4" customFormat="1" ht="19" customHeight="1" spans="1:68">
      <c r="A13" s="94">
        <f t="shared" si="0"/>
        <v>12</v>
      </c>
      <c r="B13" s="95"/>
      <c r="C13" s="69"/>
      <c r="D13" s="16"/>
      <c r="E13" s="69"/>
      <c r="F13" s="123"/>
      <c r="G13" s="124" t="e">
        <f>VLOOKUP(F13,[2]零件成本10.26!$B$2:$C$7802,2,0)</f>
        <v>#N/A</v>
      </c>
      <c r="H13" s="16"/>
      <c r="I13" s="128" t="str">
        <f t="shared" si="1"/>
        <v/>
      </c>
      <c r="J13" s="48"/>
      <c r="K13" s="129"/>
      <c r="L13" s="16"/>
      <c r="M13" s="69"/>
      <c r="N13" s="69"/>
      <c r="O13" s="69"/>
      <c r="P13" s="69"/>
      <c r="Q13" s="100">
        <f t="shared" si="2"/>
        <v>0</v>
      </c>
      <c r="R13" s="143"/>
      <c r="S13" s="140" t="str">
        <f t="shared" si="3"/>
        <v>0</v>
      </c>
      <c r="T13" s="140" t="str">
        <f t="shared" si="4"/>
        <v>0</v>
      </c>
      <c r="U13" s="144"/>
      <c r="V13" s="106"/>
      <c r="W13" s="142">
        <f t="shared" si="5"/>
        <v>0</v>
      </c>
      <c r="X13" s="142">
        <f t="shared" si="6"/>
        <v>0</v>
      </c>
      <c r="Y13" s="108">
        <f t="shared" si="7"/>
        <v>0</v>
      </c>
      <c r="Z13" s="108">
        <f t="shared" si="8"/>
        <v>0</v>
      </c>
      <c r="AA13" s="108">
        <f t="shared" si="9"/>
        <v>0</v>
      </c>
      <c r="AB13" s="151"/>
      <c r="AC13" s="47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</row>
    <row r="14" s="4" customFormat="1" ht="19" customHeight="1" spans="1:68">
      <c r="A14" s="94">
        <f t="shared" si="0"/>
        <v>13</v>
      </c>
      <c r="B14" s="95"/>
      <c r="C14" s="69"/>
      <c r="D14" s="16"/>
      <c r="E14" s="69"/>
      <c r="F14" s="123"/>
      <c r="G14" s="124" t="e">
        <f>VLOOKUP(F14,[2]零件成本10.26!$B$2:$C$7802,2,0)</f>
        <v>#N/A</v>
      </c>
      <c r="H14" s="16"/>
      <c r="I14" s="128" t="str">
        <f t="shared" si="1"/>
        <v/>
      </c>
      <c r="J14" s="48"/>
      <c r="K14" s="129"/>
      <c r="L14" s="16"/>
      <c r="M14" s="69"/>
      <c r="N14" s="69"/>
      <c r="O14" s="69"/>
      <c r="P14" s="69"/>
      <c r="Q14" s="100">
        <f t="shared" si="2"/>
        <v>0</v>
      </c>
      <c r="R14" s="143"/>
      <c r="S14" s="140" t="str">
        <f t="shared" si="3"/>
        <v>0</v>
      </c>
      <c r="T14" s="140" t="str">
        <f t="shared" si="4"/>
        <v>0</v>
      </c>
      <c r="U14" s="144"/>
      <c r="V14" s="106"/>
      <c r="W14" s="142">
        <f t="shared" si="5"/>
        <v>0</v>
      </c>
      <c r="X14" s="142">
        <f t="shared" si="6"/>
        <v>0</v>
      </c>
      <c r="Y14" s="108">
        <f t="shared" si="7"/>
        <v>0</v>
      </c>
      <c r="Z14" s="108">
        <f t="shared" si="8"/>
        <v>0</v>
      </c>
      <c r="AA14" s="108">
        <f t="shared" si="9"/>
        <v>0</v>
      </c>
      <c r="AB14" s="151"/>
      <c r="AC14" s="47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</row>
    <row r="15" s="4" customFormat="1" ht="19" customHeight="1" spans="1:68">
      <c r="A15" s="94">
        <f t="shared" si="0"/>
        <v>14</v>
      </c>
      <c r="B15" s="95"/>
      <c r="C15" s="69"/>
      <c r="D15" s="16"/>
      <c r="E15" s="69"/>
      <c r="F15" s="123"/>
      <c r="G15" s="124" t="e">
        <f>VLOOKUP(F15,[2]零件成本10.26!$B$2:$C$7802,2,0)</f>
        <v>#N/A</v>
      </c>
      <c r="H15" s="16"/>
      <c r="I15" s="128" t="str">
        <f t="shared" si="1"/>
        <v/>
      </c>
      <c r="J15" s="48"/>
      <c r="K15" s="129"/>
      <c r="L15" s="16"/>
      <c r="M15" s="69"/>
      <c r="N15" s="69"/>
      <c r="O15" s="69"/>
      <c r="P15" s="69"/>
      <c r="Q15" s="100">
        <f t="shared" si="2"/>
        <v>0</v>
      </c>
      <c r="R15" s="143"/>
      <c r="S15" s="140" t="str">
        <f t="shared" si="3"/>
        <v>0</v>
      </c>
      <c r="T15" s="140" t="str">
        <f t="shared" si="4"/>
        <v>0</v>
      </c>
      <c r="U15" s="144"/>
      <c r="V15" s="106"/>
      <c r="W15" s="142">
        <f t="shared" si="5"/>
        <v>0</v>
      </c>
      <c r="X15" s="142">
        <f t="shared" si="6"/>
        <v>0</v>
      </c>
      <c r="Y15" s="108">
        <f t="shared" si="7"/>
        <v>0</v>
      </c>
      <c r="Z15" s="108">
        <f t="shared" si="8"/>
        <v>0</v>
      </c>
      <c r="AA15" s="108">
        <f t="shared" si="9"/>
        <v>0</v>
      </c>
      <c r="AB15" s="151"/>
      <c r="AC15" s="47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</row>
    <row r="16" s="4" customFormat="1" ht="19" customHeight="1" spans="1:68">
      <c r="A16" s="94">
        <f t="shared" si="0"/>
        <v>15</v>
      </c>
      <c r="B16" s="95"/>
      <c r="C16" s="69"/>
      <c r="D16" s="16"/>
      <c r="E16" s="69"/>
      <c r="F16" s="123"/>
      <c r="G16" s="124" t="e">
        <f>VLOOKUP(F16,[2]零件成本10.26!$B$2:$C$7802,2,0)</f>
        <v>#N/A</v>
      </c>
      <c r="H16" s="16"/>
      <c r="I16" s="128" t="str">
        <f t="shared" si="1"/>
        <v/>
      </c>
      <c r="J16" s="48"/>
      <c r="K16" s="129"/>
      <c r="L16" s="16"/>
      <c r="M16" s="69"/>
      <c r="N16" s="69"/>
      <c r="O16" s="69"/>
      <c r="P16" s="69"/>
      <c r="Q16" s="100">
        <f t="shared" si="2"/>
        <v>0</v>
      </c>
      <c r="R16" s="143"/>
      <c r="S16" s="140" t="str">
        <f t="shared" si="3"/>
        <v>0</v>
      </c>
      <c r="T16" s="140" t="str">
        <f t="shared" si="4"/>
        <v>0</v>
      </c>
      <c r="U16" s="144"/>
      <c r="V16" s="106"/>
      <c r="W16" s="142">
        <f t="shared" si="5"/>
        <v>0</v>
      </c>
      <c r="X16" s="142">
        <f t="shared" si="6"/>
        <v>0</v>
      </c>
      <c r="Y16" s="108">
        <f t="shared" si="7"/>
        <v>0</v>
      </c>
      <c r="Z16" s="108">
        <f t="shared" si="8"/>
        <v>0</v>
      </c>
      <c r="AA16" s="108">
        <f t="shared" si="9"/>
        <v>0</v>
      </c>
      <c r="AB16" s="151"/>
      <c r="AC16" s="47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</row>
    <row r="17" s="4" customFormat="1" ht="19" customHeight="1" spans="1:68">
      <c r="A17" s="94">
        <f t="shared" si="0"/>
        <v>16</v>
      </c>
      <c r="B17" s="95"/>
      <c r="C17" s="69"/>
      <c r="D17" s="16"/>
      <c r="E17" s="69"/>
      <c r="F17" s="123"/>
      <c r="G17" s="124" t="e">
        <f>VLOOKUP(F17,[2]零件成本10.26!$B$2:$C$7802,2,0)</f>
        <v>#N/A</v>
      </c>
      <c r="H17" s="16"/>
      <c r="I17" s="128" t="str">
        <f t="shared" si="1"/>
        <v/>
      </c>
      <c r="J17" s="48"/>
      <c r="K17" s="129"/>
      <c r="L17" s="16"/>
      <c r="M17" s="69"/>
      <c r="N17" s="69"/>
      <c r="O17" s="69"/>
      <c r="P17" s="69"/>
      <c r="Q17" s="100">
        <f t="shared" si="2"/>
        <v>0</v>
      </c>
      <c r="R17" s="143"/>
      <c r="S17" s="140" t="str">
        <f t="shared" si="3"/>
        <v>0</v>
      </c>
      <c r="T17" s="140" t="str">
        <f t="shared" si="4"/>
        <v>0</v>
      </c>
      <c r="U17" s="144"/>
      <c r="V17" s="106"/>
      <c r="W17" s="142">
        <f t="shared" si="5"/>
        <v>0</v>
      </c>
      <c r="X17" s="142">
        <f t="shared" si="6"/>
        <v>0</v>
      </c>
      <c r="Y17" s="108">
        <f t="shared" si="7"/>
        <v>0</v>
      </c>
      <c r="Z17" s="108">
        <f t="shared" si="8"/>
        <v>0</v>
      </c>
      <c r="AA17" s="108">
        <f t="shared" si="9"/>
        <v>0</v>
      </c>
      <c r="AB17" s="151"/>
      <c r="AC17" s="47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</row>
    <row r="18" s="4" customFormat="1" ht="19" customHeight="1" spans="1:68">
      <c r="A18" s="94">
        <f t="shared" si="0"/>
        <v>17</v>
      </c>
      <c r="B18" s="95"/>
      <c r="C18" s="69"/>
      <c r="D18" s="16"/>
      <c r="E18" s="69"/>
      <c r="F18" s="123"/>
      <c r="G18" s="124" t="e">
        <f>VLOOKUP(F18,[2]零件成本10.26!$B$2:$C$7802,2,0)</f>
        <v>#N/A</v>
      </c>
      <c r="H18" s="16"/>
      <c r="I18" s="128" t="str">
        <f t="shared" si="1"/>
        <v/>
      </c>
      <c r="J18" s="48"/>
      <c r="K18" s="129"/>
      <c r="L18" s="16"/>
      <c r="M18" s="69"/>
      <c r="N18" s="69"/>
      <c r="O18" s="69"/>
      <c r="P18" s="69"/>
      <c r="Q18" s="100">
        <f t="shared" si="2"/>
        <v>0</v>
      </c>
      <c r="R18" s="143"/>
      <c r="S18" s="140" t="str">
        <f t="shared" si="3"/>
        <v>0</v>
      </c>
      <c r="T18" s="140" t="str">
        <f t="shared" si="4"/>
        <v>0</v>
      </c>
      <c r="U18" s="144"/>
      <c r="V18" s="106"/>
      <c r="W18" s="142">
        <f t="shared" si="5"/>
        <v>0</v>
      </c>
      <c r="X18" s="142">
        <f t="shared" si="6"/>
        <v>0</v>
      </c>
      <c r="Y18" s="108">
        <f t="shared" si="7"/>
        <v>0</v>
      </c>
      <c r="Z18" s="108">
        <f t="shared" si="8"/>
        <v>0</v>
      </c>
      <c r="AA18" s="108">
        <f t="shared" si="9"/>
        <v>0</v>
      </c>
      <c r="AB18" s="151"/>
      <c r="AC18" s="47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</row>
    <row r="19" s="4" customFormat="1" ht="19" customHeight="1" spans="1:68">
      <c r="A19" s="94">
        <f t="shared" si="0"/>
        <v>18</v>
      </c>
      <c r="B19" s="95"/>
      <c r="C19" s="69"/>
      <c r="D19" s="16"/>
      <c r="E19" s="69"/>
      <c r="F19" s="123"/>
      <c r="G19" s="124" t="e">
        <f>VLOOKUP(F19,[2]零件成本10.26!$B$2:$C$7802,2,0)</f>
        <v>#N/A</v>
      </c>
      <c r="H19" s="16"/>
      <c r="I19" s="128" t="str">
        <f t="shared" si="1"/>
        <v/>
      </c>
      <c r="J19" s="48"/>
      <c r="K19" s="131"/>
      <c r="L19" s="16"/>
      <c r="M19" s="69"/>
      <c r="N19" s="69"/>
      <c r="O19" s="69"/>
      <c r="P19" s="69"/>
      <c r="Q19" s="100">
        <f t="shared" si="2"/>
        <v>0</v>
      </c>
      <c r="R19" s="143"/>
      <c r="S19" s="140" t="str">
        <f t="shared" si="3"/>
        <v>0</v>
      </c>
      <c r="T19" s="140" t="str">
        <f t="shared" si="4"/>
        <v>0</v>
      </c>
      <c r="U19" s="144"/>
      <c r="V19" s="106"/>
      <c r="W19" s="142">
        <f t="shared" si="5"/>
        <v>0</v>
      </c>
      <c r="X19" s="142">
        <f t="shared" si="6"/>
        <v>0</v>
      </c>
      <c r="Y19" s="108">
        <f t="shared" si="7"/>
        <v>0</v>
      </c>
      <c r="Z19" s="108">
        <f t="shared" si="8"/>
        <v>0</v>
      </c>
      <c r="AA19" s="108">
        <f t="shared" si="9"/>
        <v>0</v>
      </c>
      <c r="AB19" s="151"/>
      <c r="AC19" s="47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</row>
    <row r="20" s="4" customFormat="1" ht="19" customHeight="1" spans="1:68">
      <c r="A20" s="94">
        <f t="shared" si="0"/>
        <v>19</v>
      </c>
      <c r="B20" s="95"/>
      <c r="C20" s="69"/>
      <c r="D20" s="16"/>
      <c r="E20" s="69"/>
      <c r="F20" s="123"/>
      <c r="G20" s="124" t="e">
        <f>VLOOKUP(F20,[2]零件成本10.26!$B$2:$C$7802,2,0)</f>
        <v>#N/A</v>
      </c>
      <c r="H20" s="16"/>
      <c r="I20" s="128" t="str">
        <f t="shared" si="1"/>
        <v/>
      </c>
      <c r="J20" s="48"/>
      <c r="K20" s="131"/>
      <c r="L20" s="16"/>
      <c r="M20" s="69"/>
      <c r="N20" s="69"/>
      <c r="O20" s="69"/>
      <c r="P20" s="69"/>
      <c r="Q20" s="100">
        <f t="shared" si="2"/>
        <v>0</v>
      </c>
      <c r="R20" s="143"/>
      <c r="S20" s="140" t="str">
        <f t="shared" si="3"/>
        <v>0</v>
      </c>
      <c r="T20" s="140" t="str">
        <f t="shared" si="4"/>
        <v>0</v>
      </c>
      <c r="U20" s="144"/>
      <c r="V20" s="106"/>
      <c r="W20" s="142">
        <f t="shared" si="5"/>
        <v>0</v>
      </c>
      <c r="X20" s="142">
        <f t="shared" si="6"/>
        <v>0</v>
      </c>
      <c r="Y20" s="108">
        <f t="shared" si="7"/>
        <v>0</v>
      </c>
      <c r="Z20" s="108">
        <f t="shared" si="8"/>
        <v>0</v>
      </c>
      <c r="AA20" s="108">
        <f t="shared" si="9"/>
        <v>0</v>
      </c>
      <c r="AB20" s="151"/>
      <c r="AC20" s="47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</row>
    <row r="21" s="4" customFormat="1" ht="19" customHeight="1" spans="1:68">
      <c r="A21" s="94">
        <f t="shared" si="0"/>
        <v>20</v>
      </c>
      <c r="B21" s="95"/>
      <c r="C21" s="69"/>
      <c r="D21" s="16"/>
      <c r="E21" s="69"/>
      <c r="F21" s="123"/>
      <c r="G21" s="124" t="e">
        <f>VLOOKUP(F21,[2]零件成本10.26!$B$2:$C$7802,2,0)</f>
        <v>#N/A</v>
      </c>
      <c r="H21" s="16"/>
      <c r="I21" s="128" t="str">
        <f t="shared" si="1"/>
        <v/>
      </c>
      <c r="J21" s="48"/>
      <c r="K21" s="131"/>
      <c r="L21" s="16"/>
      <c r="M21" s="69"/>
      <c r="N21" s="69"/>
      <c r="O21" s="69"/>
      <c r="P21" s="69"/>
      <c r="Q21" s="100">
        <f t="shared" si="2"/>
        <v>0</v>
      </c>
      <c r="R21" s="143"/>
      <c r="S21" s="140" t="str">
        <f t="shared" si="3"/>
        <v>0</v>
      </c>
      <c r="T21" s="140" t="str">
        <f t="shared" si="4"/>
        <v>0</v>
      </c>
      <c r="U21" s="144"/>
      <c r="V21" s="106"/>
      <c r="W21" s="142">
        <f t="shared" si="5"/>
        <v>0</v>
      </c>
      <c r="X21" s="142">
        <f t="shared" si="6"/>
        <v>0</v>
      </c>
      <c r="Y21" s="108">
        <f t="shared" si="7"/>
        <v>0</v>
      </c>
      <c r="Z21" s="108">
        <f t="shared" si="8"/>
        <v>0</v>
      </c>
      <c r="AA21" s="108">
        <f t="shared" si="9"/>
        <v>0</v>
      </c>
      <c r="AB21" s="151"/>
      <c r="AC21" s="47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</row>
    <row r="22" s="4" customFormat="1" ht="19" customHeight="1" spans="1:68">
      <c r="A22" s="94">
        <f t="shared" si="0"/>
        <v>21</v>
      </c>
      <c r="B22" s="95"/>
      <c r="C22" s="69"/>
      <c r="D22" s="16"/>
      <c r="E22" s="69"/>
      <c r="F22" s="123"/>
      <c r="G22" s="124" t="e">
        <f>VLOOKUP(F22,[2]零件成本10.26!$B$2:$C$7802,2,0)</f>
        <v>#N/A</v>
      </c>
      <c r="H22" s="16"/>
      <c r="I22" s="128" t="str">
        <f t="shared" si="1"/>
        <v/>
      </c>
      <c r="J22" s="48"/>
      <c r="K22" s="131"/>
      <c r="L22" s="16"/>
      <c r="M22" s="69"/>
      <c r="N22" s="69"/>
      <c r="O22" s="69"/>
      <c r="P22" s="69"/>
      <c r="Q22" s="100">
        <f t="shared" si="2"/>
        <v>0</v>
      </c>
      <c r="R22" s="143"/>
      <c r="S22" s="140" t="str">
        <f t="shared" si="3"/>
        <v>0</v>
      </c>
      <c r="T22" s="140" t="str">
        <f t="shared" si="4"/>
        <v>0</v>
      </c>
      <c r="U22" s="144"/>
      <c r="V22" s="106"/>
      <c r="W22" s="142">
        <f t="shared" si="5"/>
        <v>0</v>
      </c>
      <c r="X22" s="142">
        <f t="shared" si="6"/>
        <v>0</v>
      </c>
      <c r="Y22" s="108">
        <f t="shared" si="7"/>
        <v>0</v>
      </c>
      <c r="Z22" s="108">
        <f t="shared" si="8"/>
        <v>0</v>
      </c>
      <c r="AA22" s="108">
        <f t="shared" si="9"/>
        <v>0</v>
      </c>
      <c r="AB22" s="151"/>
      <c r="AC22" s="47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</row>
    <row r="23" s="4" customFormat="1" ht="19" customHeight="1" spans="1:68">
      <c r="A23" s="94">
        <f t="shared" si="0"/>
        <v>22</v>
      </c>
      <c r="B23" s="95"/>
      <c r="C23" s="69"/>
      <c r="D23" s="16"/>
      <c r="E23" s="69"/>
      <c r="F23" s="123"/>
      <c r="G23" s="124" t="e">
        <f>VLOOKUP(F23,[2]零件成本10.26!$B$2:$C$7802,2,0)</f>
        <v>#N/A</v>
      </c>
      <c r="H23" s="16"/>
      <c r="I23" s="128" t="str">
        <f t="shared" si="1"/>
        <v/>
      </c>
      <c r="J23" s="48"/>
      <c r="K23" s="131"/>
      <c r="L23" s="16"/>
      <c r="M23" s="69"/>
      <c r="N23" s="69"/>
      <c r="O23" s="69"/>
      <c r="P23" s="69"/>
      <c r="Q23" s="100">
        <f t="shared" si="2"/>
        <v>0</v>
      </c>
      <c r="R23" s="143"/>
      <c r="S23" s="140" t="str">
        <f t="shared" si="3"/>
        <v>0</v>
      </c>
      <c r="T23" s="140" t="str">
        <f t="shared" si="4"/>
        <v>0</v>
      </c>
      <c r="U23" s="144"/>
      <c r="V23" s="106"/>
      <c r="W23" s="142">
        <f t="shared" si="5"/>
        <v>0</v>
      </c>
      <c r="X23" s="142">
        <f t="shared" si="6"/>
        <v>0</v>
      </c>
      <c r="Y23" s="108">
        <f t="shared" si="7"/>
        <v>0</v>
      </c>
      <c r="Z23" s="108">
        <f t="shared" si="8"/>
        <v>0</v>
      </c>
      <c r="AA23" s="108">
        <f t="shared" si="9"/>
        <v>0</v>
      </c>
      <c r="AB23" s="151"/>
      <c r="AC23" s="47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</row>
    <row r="24" s="4" customFormat="1" ht="19" customHeight="1" spans="1:68">
      <c r="A24" s="94">
        <f t="shared" si="0"/>
        <v>23</v>
      </c>
      <c r="B24" s="95"/>
      <c r="C24" s="69"/>
      <c r="D24" s="16"/>
      <c r="E24" s="69"/>
      <c r="F24" s="123"/>
      <c r="G24" s="124" t="e">
        <f>VLOOKUP(F24,[2]零件成本10.26!$B$2:$C$7802,2,0)</f>
        <v>#N/A</v>
      </c>
      <c r="H24" s="16"/>
      <c r="I24" s="128" t="str">
        <f t="shared" si="1"/>
        <v/>
      </c>
      <c r="J24" s="48"/>
      <c r="K24" s="131"/>
      <c r="L24" s="16"/>
      <c r="M24" s="69"/>
      <c r="N24" s="69"/>
      <c r="O24" s="69"/>
      <c r="P24" s="69"/>
      <c r="Q24" s="100">
        <f t="shared" si="2"/>
        <v>0</v>
      </c>
      <c r="R24" s="143"/>
      <c r="S24" s="140" t="str">
        <f t="shared" si="3"/>
        <v>0</v>
      </c>
      <c r="T24" s="140" t="str">
        <f t="shared" si="4"/>
        <v>0</v>
      </c>
      <c r="U24" s="144"/>
      <c r="V24" s="106"/>
      <c r="W24" s="142">
        <f t="shared" si="5"/>
        <v>0</v>
      </c>
      <c r="X24" s="142">
        <f t="shared" si="6"/>
        <v>0</v>
      </c>
      <c r="Y24" s="108">
        <f t="shared" si="7"/>
        <v>0</v>
      </c>
      <c r="Z24" s="108">
        <f t="shared" si="8"/>
        <v>0</v>
      </c>
      <c r="AA24" s="108">
        <f t="shared" si="9"/>
        <v>0</v>
      </c>
      <c r="AB24" s="151"/>
      <c r="AC24" s="47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</row>
    <row r="25" s="4" customFormat="1" ht="19" customHeight="1" spans="1:68">
      <c r="A25" s="94">
        <f t="shared" si="0"/>
        <v>24</v>
      </c>
      <c r="B25" s="95"/>
      <c r="C25" s="69"/>
      <c r="D25" s="16"/>
      <c r="E25" s="69"/>
      <c r="F25" s="123"/>
      <c r="G25" s="124" t="e">
        <f>VLOOKUP(F25,[2]零件成本10.26!$B$2:$C$7802,2,0)</f>
        <v>#N/A</v>
      </c>
      <c r="H25" s="16"/>
      <c r="I25" s="128" t="str">
        <f t="shared" si="1"/>
        <v/>
      </c>
      <c r="J25" s="48"/>
      <c r="K25" s="131"/>
      <c r="L25" s="16"/>
      <c r="M25" s="69"/>
      <c r="N25" s="69"/>
      <c r="O25" s="69"/>
      <c r="P25" s="69"/>
      <c r="Q25" s="100">
        <f t="shared" si="2"/>
        <v>0</v>
      </c>
      <c r="R25" s="143"/>
      <c r="S25" s="140" t="str">
        <f t="shared" si="3"/>
        <v>0</v>
      </c>
      <c r="T25" s="140" t="str">
        <f t="shared" si="4"/>
        <v>0</v>
      </c>
      <c r="U25" s="144"/>
      <c r="V25" s="106"/>
      <c r="W25" s="142">
        <f t="shared" si="5"/>
        <v>0</v>
      </c>
      <c r="X25" s="142">
        <f t="shared" si="6"/>
        <v>0</v>
      </c>
      <c r="Y25" s="108">
        <f t="shared" si="7"/>
        <v>0</v>
      </c>
      <c r="Z25" s="108">
        <f t="shared" si="8"/>
        <v>0</v>
      </c>
      <c r="AA25" s="108">
        <f t="shared" si="9"/>
        <v>0</v>
      </c>
      <c r="AB25" s="151"/>
      <c r="AC25" s="47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</row>
    <row r="26" s="4" customFormat="1" ht="19" customHeight="1" spans="1:68">
      <c r="A26" s="94">
        <f t="shared" si="0"/>
        <v>25</v>
      </c>
      <c r="B26" s="95"/>
      <c r="C26" s="69"/>
      <c r="D26" s="16"/>
      <c r="E26" s="69"/>
      <c r="F26" s="123"/>
      <c r="G26" s="124" t="e">
        <f>VLOOKUP(F26,[2]零件成本10.26!$B$2:$C$7802,2,0)</f>
        <v>#N/A</v>
      </c>
      <c r="H26" s="16"/>
      <c r="I26" s="128" t="str">
        <f t="shared" si="1"/>
        <v/>
      </c>
      <c r="J26" s="48"/>
      <c r="K26" s="131"/>
      <c r="L26" s="16"/>
      <c r="M26" s="69"/>
      <c r="N26" s="69"/>
      <c r="O26" s="69"/>
      <c r="P26" s="69"/>
      <c r="Q26" s="100">
        <f t="shared" si="2"/>
        <v>0</v>
      </c>
      <c r="R26" s="143"/>
      <c r="S26" s="140" t="str">
        <f t="shared" si="3"/>
        <v>0</v>
      </c>
      <c r="T26" s="140" t="str">
        <f t="shared" si="4"/>
        <v>0</v>
      </c>
      <c r="U26" s="144"/>
      <c r="V26" s="106"/>
      <c r="W26" s="142">
        <f t="shared" si="5"/>
        <v>0</v>
      </c>
      <c r="X26" s="142">
        <f t="shared" si="6"/>
        <v>0</v>
      </c>
      <c r="Y26" s="108">
        <f t="shared" si="7"/>
        <v>0</v>
      </c>
      <c r="Z26" s="108">
        <f t="shared" si="8"/>
        <v>0</v>
      </c>
      <c r="AA26" s="108">
        <f t="shared" si="9"/>
        <v>0</v>
      </c>
      <c r="AB26" s="151"/>
      <c r="AC26" s="47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</row>
    <row r="27" s="4" customFormat="1" ht="19" customHeight="1" spans="1:68">
      <c r="A27" s="94">
        <f t="shared" si="0"/>
        <v>26</v>
      </c>
      <c r="B27" s="95"/>
      <c r="C27" s="69"/>
      <c r="D27" s="16"/>
      <c r="E27" s="69"/>
      <c r="F27" s="123"/>
      <c r="G27" s="124" t="e">
        <f>VLOOKUP(F27,[2]零件成本10.26!$B$2:$C$7802,2,0)</f>
        <v>#N/A</v>
      </c>
      <c r="H27" s="16"/>
      <c r="I27" s="128" t="str">
        <f t="shared" si="1"/>
        <v/>
      </c>
      <c r="J27" s="48"/>
      <c r="K27" s="131"/>
      <c r="L27" s="16"/>
      <c r="M27" s="69"/>
      <c r="N27" s="69"/>
      <c r="O27" s="69"/>
      <c r="P27" s="69"/>
      <c r="Q27" s="100">
        <f t="shared" si="2"/>
        <v>0</v>
      </c>
      <c r="R27" s="143"/>
      <c r="S27" s="140" t="str">
        <f t="shared" si="3"/>
        <v>0</v>
      </c>
      <c r="T27" s="140" t="str">
        <f t="shared" si="4"/>
        <v>0</v>
      </c>
      <c r="U27" s="144"/>
      <c r="V27" s="106"/>
      <c r="W27" s="142">
        <f t="shared" si="5"/>
        <v>0</v>
      </c>
      <c r="X27" s="142">
        <f t="shared" si="6"/>
        <v>0</v>
      </c>
      <c r="Y27" s="108">
        <f t="shared" si="7"/>
        <v>0</v>
      </c>
      <c r="Z27" s="108">
        <f t="shared" si="8"/>
        <v>0</v>
      </c>
      <c r="AA27" s="108">
        <f t="shared" si="9"/>
        <v>0</v>
      </c>
      <c r="AB27" s="151"/>
      <c r="AC27" s="47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</row>
    <row r="28" s="4" customFormat="1" ht="19" customHeight="1" spans="1:68">
      <c r="A28" s="94">
        <f t="shared" si="0"/>
        <v>27</v>
      </c>
      <c r="B28" s="95"/>
      <c r="C28" s="69"/>
      <c r="D28" s="16"/>
      <c r="E28" s="69"/>
      <c r="F28" s="123"/>
      <c r="G28" s="124" t="e">
        <f>VLOOKUP(F28,[2]零件成本10.26!$B$2:$C$7802,2,0)</f>
        <v>#N/A</v>
      </c>
      <c r="H28" s="16"/>
      <c r="I28" s="128" t="str">
        <f t="shared" si="1"/>
        <v/>
      </c>
      <c r="J28" s="48"/>
      <c r="K28" s="131"/>
      <c r="L28" s="16"/>
      <c r="M28" s="69"/>
      <c r="N28" s="69"/>
      <c r="O28" s="69"/>
      <c r="P28" s="69"/>
      <c r="Q28" s="100">
        <f t="shared" si="2"/>
        <v>0</v>
      </c>
      <c r="R28" s="143"/>
      <c r="S28" s="140" t="str">
        <f t="shared" si="3"/>
        <v>0</v>
      </c>
      <c r="T28" s="140" t="str">
        <f t="shared" si="4"/>
        <v>0</v>
      </c>
      <c r="U28" s="144"/>
      <c r="V28" s="106"/>
      <c r="W28" s="142">
        <f t="shared" si="5"/>
        <v>0</v>
      </c>
      <c r="X28" s="142">
        <f t="shared" si="6"/>
        <v>0</v>
      </c>
      <c r="Y28" s="108">
        <f t="shared" si="7"/>
        <v>0</v>
      </c>
      <c r="Z28" s="108">
        <f t="shared" si="8"/>
        <v>0</v>
      </c>
      <c r="AA28" s="108">
        <f t="shared" si="9"/>
        <v>0</v>
      </c>
      <c r="AB28" s="151"/>
      <c r="AC28" s="47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</row>
    <row r="29" s="4" customFormat="1" ht="19" customHeight="1" spans="1:68">
      <c r="A29" s="94">
        <f t="shared" si="0"/>
        <v>28</v>
      </c>
      <c r="B29" s="95"/>
      <c r="C29" s="69"/>
      <c r="D29" s="16"/>
      <c r="E29" s="69"/>
      <c r="F29" s="123"/>
      <c r="G29" s="124" t="e">
        <f>VLOOKUP(F29,[2]零件成本10.26!$B$2:$C$7802,2,0)</f>
        <v>#N/A</v>
      </c>
      <c r="H29" s="16"/>
      <c r="I29" s="128" t="str">
        <f t="shared" si="1"/>
        <v/>
      </c>
      <c r="J29" s="48"/>
      <c r="K29" s="131"/>
      <c r="L29" s="16"/>
      <c r="M29" s="69"/>
      <c r="N29" s="69"/>
      <c r="O29" s="69"/>
      <c r="P29" s="69"/>
      <c r="Q29" s="100">
        <f t="shared" si="2"/>
        <v>0</v>
      </c>
      <c r="R29" s="143"/>
      <c r="S29" s="140" t="str">
        <f t="shared" si="3"/>
        <v>0</v>
      </c>
      <c r="T29" s="140" t="str">
        <f t="shared" si="4"/>
        <v>0</v>
      </c>
      <c r="U29" s="144"/>
      <c r="V29" s="106"/>
      <c r="W29" s="142">
        <f t="shared" si="5"/>
        <v>0</v>
      </c>
      <c r="X29" s="142">
        <f t="shared" si="6"/>
        <v>0</v>
      </c>
      <c r="Y29" s="108">
        <f t="shared" si="7"/>
        <v>0</v>
      </c>
      <c r="Z29" s="108">
        <f t="shared" si="8"/>
        <v>0</v>
      </c>
      <c r="AA29" s="108">
        <f t="shared" si="9"/>
        <v>0</v>
      </c>
      <c r="AB29" s="151"/>
      <c r="AC29" s="47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</row>
    <row r="30" s="4" customFormat="1" ht="19" customHeight="1" spans="1:68">
      <c r="A30" s="94">
        <f t="shared" si="0"/>
        <v>29</v>
      </c>
      <c r="B30" s="95"/>
      <c r="C30" s="69"/>
      <c r="D30" s="16"/>
      <c r="E30" s="69"/>
      <c r="F30" s="123"/>
      <c r="G30" s="124" t="e">
        <f>VLOOKUP(F30,[2]零件成本10.26!$B$2:$C$7802,2,0)</f>
        <v>#N/A</v>
      </c>
      <c r="H30" s="16"/>
      <c r="I30" s="128" t="str">
        <f t="shared" si="1"/>
        <v/>
      </c>
      <c r="J30" s="48"/>
      <c r="K30" s="131"/>
      <c r="L30" s="16"/>
      <c r="M30" s="69"/>
      <c r="N30" s="69"/>
      <c r="O30" s="69"/>
      <c r="P30" s="69"/>
      <c r="Q30" s="100">
        <f t="shared" si="2"/>
        <v>0</v>
      </c>
      <c r="R30" s="143"/>
      <c r="S30" s="140" t="str">
        <f t="shared" si="3"/>
        <v>0</v>
      </c>
      <c r="T30" s="140" t="str">
        <f t="shared" si="4"/>
        <v>0</v>
      </c>
      <c r="U30" s="144"/>
      <c r="V30" s="106"/>
      <c r="W30" s="142">
        <f t="shared" si="5"/>
        <v>0</v>
      </c>
      <c r="X30" s="142">
        <f t="shared" si="6"/>
        <v>0</v>
      </c>
      <c r="Y30" s="108">
        <f t="shared" si="7"/>
        <v>0</v>
      </c>
      <c r="Z30" s="108">
        <f t="shared" si="8"/>
        <v>0</v>
      </c>
      <c r="AA30" s="108">
        <f t="shared" si="9"/>
        <v>0</v>
      </c>
      <c r="AB30" s="151"/>
      <c r="AC30" s="47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</row>
    <row r="31" s="4" customFormat="1" ht="19" customHeight="1" spans="1:68">
      <c r="A31" s="94">
        <f t="shared" si="0"/>
        <v>30</v>
      </c>
      <c r="B31" s="95"/>
      <c r="C31" s="69"/>
      <c r="D31" s="16"/>
      <c r="E31" s="69"/>
      <c r="F31" s="123"/>
      <c r="G31" s="124" t="e">
        <f>VLOOKUP(F31,[2]零件成本10.26!$B$2:$C$7802,2,0)</f>
        <v>#N/A</v>
      </c>
      <c r="H31" s="16"/>
      <c r="I31" s="128" t="str">
        <f t="shared" si="1"/>
        <v/>
      </c>
      <c r="J31" s="48"/>
      <c r="K31" s="131"/>
      <c r="L31" s="16"/>
      <c r="M31" s="69"/>
      <c r="N31" s="69"/>
      <c r="O31" s="69"/>
      <c r="P31" s="69"/>
      <c r="Q31" s="100">
        <f t="shared" si="2"/>
        <v>0</v>
      </c>
      <c r="R31" s="143"/>
      <c r="S31" s="140" t="str">
        <f t="shared" si="3"/>
        <v>0</v>
      </c>
      <c r="T31" s="140" t="str">
        <f t="shared" si="4"/>
        <v>0</v>
      </c>
      <c r="U31" s="144"/>
      <c r="V31" s="106"/>
      <c r="W31" s="142">
        <f t="shared" si="5"/>
        <v>0</v>
      </c>
      <c r="X31" s="142">
        <f t="shared" si="6"/>
        <v>0</v>
      </c>
      <c r="Y31" s="108">
        <f t="shared" si="7"/>
        <v>0</v>
      </c>
      <c r="Z31" s="108">
        <f t="shared" si="8"/>
        <v>0</v>
      </c>
      <c r="AA31" s="108">
        <f t="shared" si="9"/>
        <v>0</v>
      </c>
      <c r="AB31" s="151"/>
      <c r="AC31" s="47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</row>
    <row r="32" s="4" customFormat="1" ht="19" customHeight="1" spans="1:68">
      <c r="A32" s="94">
        <f t="shared" si="0"/>
        <v>31</v>
      </c>
      <c r="B32" s="95"/>
      <c r="C32" s="69"/>
      <c r="D32" s="16"/>
      <c r="E32" s="69"/>
      <c r="F32" s="123"/>
      <c r="G32" s="124" t="e">
        <f>VLOOKUP(F32,[2]零件成本10.26!$B$2:$C$7802,2,0)</f>
        <v>#N/A</v>
      </c>
      <c r="H32" s="16"/>
      <c r="I32" s="128" t="str">
        <f t="shared" si="1"/>
        <v/>
      </c>
      <c r="J32" s="48"/>
      <c r="K32" s="131"/>
      <c r="L32" s="16"/>
      <c r="M32" s="69"/>
      <c r="N32" s="69"/>
      <c r="O32" s="69"/>
      <c r="P32" s="69"/>
      <c r="Q32" s="100">
        <f t="shared" si="2"/>
        <v>0</v>
      </c>
      <c r="R32" s="143"/>
      <c r="S32" s="140" t="str">
        <f t="shared" si="3"/>
        <v>0</v>
      </c>
      <c r="T32" s="140" t="str">
        <f t="shared" si="4"/>
        <v>0</v>
      </c>
      <c r="U32" s="144"/>
      <c r="V32" s="106"/>
      <c r="W32" s="142">
        <f t="shared" si="5"/>
        <v>0</v>
      </c>
      <c r="X32" s="142">
        <f t="shared" si="6"/>
        <v>0</v>
      </c>
      <c r="Y32" s="108">
        <f t="shared" si="7"/>
        <v>0</v>
      </c>
      <c r="Z32" s="108">
        <f t="shared" si="8"/>
        <v>0</v>
      </c>
      <c r="AA32" s="108">
        <f t="shared" si="9"/>
        <v>0</v>
      </c>
      <c r="AB32" s="151"/>
      <c r="AC32" s="47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</row>
    <row r="33" s="4" customFormat="1" ht="19" customHeight="1" spans="1:68">
      <c r="A33" s="94">
        <f t="shared" si="0"/>
        <v>32</v>
      </c>
      <c r="B33" s="95"/>
      <c r="C33" s="69"/>
      <c r="D33" s="16"/>
      <c r="E33" s="69"/>
      <c r="F33" s="123"/>
      <c r="G33" s="124" t="e">
        <f>VLOOKUP(F33,[2]零件成本10.26!$B$2:$C$7802,2,0)</f>
        <v>#N/A</v>
      </c>
      <c r="H33" s="16"/>
      <c r="I33" s="128" t="str">
        <f t="shared" si="1"/>
        <v/>
      </c>
      <c r="J33" s="48"/>
      <c r="K33" s="131"/>
      <c r="L33" s="16"/>
      <c r="M33" s="69"/>
      <c r="N33" s="69"/>
      <c r="O33" s="69"/>
      <c r="P33" s="69"/>
      <c r="Q33" s="100">
        <f t="shared" si="2"/>
        <v>0</v>
      </c>
      <c r="R33" s="143"/>
      <c r="S33" s="140" t="str">
        <f t="shared" si="3"/>
        <v>0</v>
      </c>
      <c r="T33" s="140" t="str">
        <f t="shared" si="4"/>
        <v>0</v>
      </c>
      <c r="U33" s="144"/>
      <c r="V33" s="106"/>
      <c r="W33" s="142">
        <f t="shared" si="5"/>
        <v>0</v>
      </c>
      <c r="X33" s="142">
        <f t="shared" si="6"/>
        <v>0</v>
      </c>
      <c r="Y33" s="108">
        <f t="shared" si="7"/>
        <v>0</v>
      </c>
      <c r="Z33" s="108">
        <f t="shared" si="8"/>
        <v>0</v>
      </c>
      <c r="AA33" s="108">
        <f t="shared" si="9"/>
        <v>0</v>
      </c>
      <c r="AB33" s="151"/>
      <c r="AC33" s="47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</row>
    <row r="34" s="4" customFormat="1" ht="19" customHeight="1" spans="1:68">
      <c r="A34" s="94">
        <f t="shared" si="0"/>
        <v>33</v>
      </c>
      <c r="B34" s="95"/>
      <c r="C34" s="69"/>
      <c r="D34" s="16"/>
      <c r="E34" s="69"/>
      <c r="F34" s="123"/>
      <c r="G34" s="124" t="e">
        <f>VLOOKUP(F34,[2]零件成本10.26!$B$2:$C$7802,2,0)</f>
        <v>#N/A</v>
      </c>
      <c r="H34" s="16"/>
      <c r="I34" s="128" t="str">
        <f t="shared" si="1"/>
        <v/>
      </c>
      <c r="J34" s="48"/>
      <c r="K34" s="131"/>
      <c r="L34" s="16"/>
      <c r="M34" s="69"/>
      <c r="N34" s="69"/>
      <c r="O34" s="69"/>
      <c r="P34" s="69"/>
      <c r="Q34" s="100">
        <f t="shared" si="2"/>
        <v>0</v>
      </c>
      <c r="R34" s="143"/>
      <c r="S34" s="140" t="str">
        <f t="shared" si="3"/>
        <v>0</v>
      </c>
      <c r="T34" s="140" t="str">
        <f t="shared" si="4"/>
        <v>0</v>
      </c>
      <c r="U34" s="145"/>
      <c r="V34" s="106"/>
      <c r="W34" s="142">
        <f t="shared" si="5"/>
        <v>0</v>
      </c>
      <c r="X34" s="142">
        <f t="shared" si="6"/>
        <v>0</v>
      </c>
      <c r="Y34" s="108">
        <f t="shared" si="7"/>
        <v>0</v>
      </c>
      <c r="Z34" s="108">
        <f t="shared" si="8"/>
        <v>0</v>
      </c>
      <c r="AA34" s="108">
        <f t="shared" si="9"/>
        <v>0</v>
      </c>
      <c r="AB34" s="151"/>
      <c r="AC34" s="47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</row>
    <row r="35" s="4" customFormat="1" ht="19" customHeight="1" spans="1:68">
      <c r="A35" s="94">
        <f t="shared" si="0"/>
        <v>34</v>
      </c>
      <c r="B35" s="95"/>
      <c r="C35" s="69"/>
      <c r="D35" s="16"/>
      <c r="E35" s="69"/>
      <c r="F35" s="123"/>
      <c r="G35" s="124" t="e">
        <f>VLOOKUP(F35,[2]零件成本10.26!$B$2:$C$7802,2,0)</f>
        <v>#N/A</v>
      </c>
      <c r="H35" s="16"/>
      <c r="I35" s="128" t="str">
        <f t="shared" si="1"/>
        <v/>
      </c>
      <c r="J35" s="48"/>
      <c r="K35" s="131"/>
      <c r="L35" s="16"/>
      <c r="M35" s="69"/>
      <c r="N35" s="69"/>
      <c r="O35" s="69"/>
      <c r="P35" s="69"/>
      <c r="Q35" s="100">
        <f t="shared" si="2"/>
        <v>0</v>
      </c>
      <c r="R35" s="143"/>
      <c r="S35" s="140" t="str">
        <f t="shared" si="3"/>
        <v>0</v>
      </c>
      <c r="T35" s="140" t="str">
        <f t="shared" si="4"/>
        <v>0</v>
      </c>
      <c r="U35" s="145"/>
      <c r="V35" s="106"/>
      <c r="W35" s="142">
        <f t="shared" si="5"/>
        <v>0</v>
      </c>
      <c r="X35" s="142">
        <f t="shared" si="6"/>
        <v>0</v>
      </c>
      <c r="Y35" s="108">
        <f t="shared" si="7"/>
        <v>0</v>
      </c>
      <c r="Z35" s="108">
        <f t="shared" si="8"/>
        <v>0</v>
      </c>
      <c r="AA35" s="108">
        <f t="shared" si="9"/>
        <v>0</v>
      </c>
      <c r="AB35" s="151"/>
      <c r="AC35" s="47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</row>
    <row r="36" s="4" customFormat="1" ht="19" customHeight="1" spans="1:68">
      <c r="A36" s="94">
        <f t="shared" si="0"/>
        <v>35</v>
      </c>
      <c r="B36" s="95"/>
      <c r="C36" s="69"/>
      <c r="D36" s="16"/>
      <c r="E36" s="69"/>
      <c r="F36" s="123"/>
      <c r="G36" s="124" t="e">
        <f>VLOOKUP(F36,[2]零件成本10.26!$B$2:$C$7802,2,0)</f>
        <v>#N/A</v>
      </c>
      <c r="H36" s="16"/>
      <c r="I36" s="128" t="str">
        <f t="shared" si="1"/>
        <v/>
      </c>
      <c r="J36" s="48"/>
      <c r="K36" s="131"/>
      <c r="L36" s="16"/>
      <c r="M36" s="69"/>
      <c r="N36" s="69"/>
      <c r="O36" s="69"/>
      <c r="P36" s="69"/>
      <c r="Q36" s="100">
        <f t="shared" si="2"/>
        <v>0</v>
      </c>
      <c r="R36" s="143"/>
      <c r="S36" s="140" t="str">
        <f t="shared" si="3"/>
        <v>0</v>
      </c>
      <c r="T36" s="140" t="str">
        <f t="shared" si="4"/>
        <v>0</v>
      </c>
      <c r="U36" s="144"/>
      <c r="V36" s="106"/>
      <c r="W36" s="142">
        <f t="shared" si="5"/>
        <v>0</v>
      </c>
      <c r="X36" s="142">
        <f t="shared" si="6"/>
        <v>0</v>
      </c>
      <c r="Y36" s="108">
        <f t="shared" si="7"/>
        <v>0</v>
      </c>
      <c r="Z36" s="108">
        <f t="shared" si="8"/>
        <v>0</v>
      </c>
      <c r="AA36" s="108">
        <f t="shared" si="9"/>
        <v>0</v>
      </c>
      <c r="AB36" s="151"/>
      <c r="AC36" s="47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</row>
    <row r="37" s="4" customFormat="1" ht="19" customHeight="1" spans="1:68">
      <c r="A37" s="94">
        <f t="shared" si="0"/>
        <v>36</v>
      </c>
      <c r="B37" s="95"/>
      <c r="C37" s="69"/>
      <c r="D37" s="16"/>
      <c r="E37" s="69"/>
      <c r="F37" s="123"/>
      <c r="G37" s="124" t="e">
        <f>VLOOKUP(F37,[2]零件成本10.26!$B$2:$C$7802,2,0)</f>
        <v>#N/A</v>
      </c>
      <c r="H37" s="16"/>
      <c r="I37" s="128" t="str">
        <f t="shared" si="1"/>
        <v/>
      </c>
      <c r="J37" s="48"/>
      <c r="K37" s="131"/>
      <c r="L37" s="16"/>
      <c r="M37" s="69"/>
      <c r="N37" s="69"/>
      <c r="O37" s="69"/>
      <c r="P37" s="69"/>
      <c r="Q37" s="100">
        <f t="shared" si="2"/>
        <v>0</v>
      </c>
      <c r="R37" s="143"/>
      <c r="S37" s="140" t="str">
        <f t="shared" si="3"/>
        <v>0</v>
      </c>
      <c r="T37" s="140" t="str">
        <f t="shared" si="4"/>
        <v>0</v>
      </c>
      <c r="U37" s="144"/>
      <c r="V37" s="106"/>
      <c r="W37" s="142">
        <f t="shared" si="5"/>
        <v>0</v>
      </c>
      <c r="X37" s="142">
        <f t="shared" si="6"/>
        <v>0</v>
      </c>
      <c r="Y37" s="108">
        <f t="shared" si="7"/>
        <v>0</v>
      </c>
      <c r="Z37" s="108">
        <f t="shared" si="8"/>
        <v>0</v>
      </c>
      <c r="AA37" s="108">
        <f t="shared" si="9"/>
        <v>0</v>
      </c>
      <c r="AB37" s="151"/>
      <c r="AC37" s="47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</row>
    <row r="38" s="4" customFormat="1" ht="19" customHeight="1" spans="1:68">
      <c r="A38" s="94">
        <f t="shared" si="0"/>
        <v>37</v>
      </c>
      <c r="B38" s="95"/>
      <c r="C38" s="69"/>
      <c r="D38" s="16"/>
      <c r="E38" s="69"/>
      <c r="F38" s="123"/>
      <c r="G38" s="124" t="e">
        <f>VLOOKUP(F38,[2]零件成本10.26!$B$2:$C$7802,2,0)</f>
        <v>#N/A</v>
      </c>
      <c r="H38" s="16"/>
      <c r="I38" s="128" t="str">
        <f t="shared" si="1"/>
        <v/>
      </c>
      <c r="J38" s="48"/>
      <c r="K38" s="131"/>
      <c r="L38" s="16"/>
      <c r="M38" s="69"/>
      <c r="N38" s="69"/>
      <c r="O38" s="69"/>
      <c r="P38" s="69"/>
      <c r="Q38" s="100">
        <f t="shared" si="2"/>
        <v>0</v>
      </c>
      <c r="R38" s="143"/>
      <c r="S38" s="140" t="str">
        <f t="shared" si="3"/>
        <v>0</v>
      </c>
      <c r="T38" s="140" t="str">
        <f t="shared" si="4"/>
        <v>0</v>
      </c>
      <c r="U38" s="144"/>
      <c r="V38" s="106"/>
      <c r="W38" s="142">
        <f t="shared" si="5"/>
        <v>0</v>
      </c>
      <c r="X38" s="142">
        <f t="shared" si="6"/>
        <v>0</v>
      </c>
      <c r="Y38" s="108">
        <f t="shared" si="7"/>
        <v>0</v>
      </c>
      <c r="Z38" s="108">
        <f t="shared" si="8"/>
        <v>0</v>
      </c>
      <c r="AA38" s="108">
        <f t="shared" si="9"/>
        <v>0</v>
      </c>
      <c r="AB38" s="151"/>
      <c r="AC38" s="47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</row>
    <row r="39" s="4" customFormat="1" ht="19" customHeight="1" spans="1:68">
      <c r="A39" s="94">
        <f t="shared" si="0"/>
        <v>38</v>
      </c>
      <c r="B39" s="95"/>
      <c r="C39" s="69"/>
      <c r="D39" s="16"/>
      <c r="E39" s="69"/>
      <c r="F39" s="125"/>
      <c r="G39" s="124" t="e">
        <f>VLOOKUP(F39,[2]零件成本10.26!$B$2:$C$7802,2,0)</f>
        <v>#N/A</v>
      </c>
      <c r="H39" s="16"/>
      <c r="I39" s="128" t="str">
        <f t="shared" si="1"/>
        <v/>
      </c>
      <c r="J39" s="48"/>
      <c r="K39" s="132"/>
      <c r="L39" s="16"/>
      <c r="M39" s="69"/>
      <c r="N39" s="69"/>
      <c r="O39" s="69"/>
      <c r="P39" s="69"/>
      <c r="Q39" s="100">
        <f t="shared" si="2"/>
        <v>0</v>
      </c>
      <c r="R39" s="143"/>
      <c r="S39" s="140" t="str">
        <f t="shared" si="3"/>
        <v>0</v>
      </c>
      <c r="T39" s="140" t="str">
        <f t="shared" si="4"/>
        <v>0</v>
      </c>
      <c r="U39" s="144"/>
      <c r="V39" s="106"/>
      <c r="W39" s="142">
        <f t="shared" si="5"/>
        <v>0</v>
      </c>
      <c r="X39" s="142">
        <f t="shared" si="6"/>
        <v>0</v>
      </c>
      <c r="Y39" s="108">
        <f t="shared" si="7"/>
        <v>0</v>
      </c>
      <c r="Z39" s="108">
        <f t="shared" si="8"/>
        <v>0</v>
      </c>
      <c r="AA39" s="108">
        <f t="shared" si="9"/>
        <v>0</v>
      </c>
      <c r="AB39" s="151"/>
      <c r="AC39" s="47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</row>
    <row r="40" s="4" customFormat="1" ht="19" customHeight="1" spans="1:68">
      <c r="A40" s="94">
        <f t="shared" si="0"/>
        <v>39</v>
      </c>
      <c r="B40" s="95"/>
      <c r="C40" s="69"/>
      <c r="D40" s="16"/>
      <c r="E40" s="69"/>
      <c r="F40" s="125"/>
      <c r="G40" s="124" t="e">
        <f>VLOOKUP(F40,[2]零件成本10.26!$B$2:$C$7802,2,0)</f>
        <v>#N/A</v>
      </c>
      <c r="H40" s="16"/>
      <c r="I40" s="128" t="str">
        <f t="shared" si="1"/>
        <v/>
      </c>
      <c r="J40" s="48"/>
      <c r="K40" s="132"/>
      <c r="L40" s="16"/>
      <c r="M40" s="69"/>
      <c r="N40" s="69"/>
      <c r="O40" s="69"/>
      <c r="P40" s="69"/>
      <c r="Q40" s="100">
        <f t="shared" si="2"/>
        <v>0</v>
      </c>
      <c r="R40" s="143"/>
      <c r="S40" s="140" t="str">
        <f t="shared" si="3"/>
        <v>0</v>
      </c>
      <c r="T40" s="140" t="str">
        <f t="shared" si="4"/>
        <v>0</v>
      </c>
      <c r="U40" s="144"/>
      <c r="V40" s="106"/>
      <c r="W40" s="142">
        <f t="shared" si="5"/>
        <v>0</v>
      </c>
      <c r="X40" s="142">
        <f t="shared" si="6"/>
        <v>0</v>
      </c>
      <c r="Y40" s="108">
        <f t="shared" si="7"/>
        <v>0</v>
      </c>
      <c r="Z40" s="108">
        <f t="shared" si="8"/>
        <v>0</v>
      </c>
      <c r="AA40" s="108">
        <f t="shared" si="9"/>
        <v>0</v>
      </c>
      <c r="AB40" s="151"/>
      <c r="AC40" s="47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</row>
    <row r="41" s="4" customFormat="1" ht="19" customHeight="1" spans="1:68">
      <c r="A41" s="94">
        <f t="shared" si="0"/>
        <v>40</v>
      </c>
      <c r="B41" s="95"/>
      <c r="C41" s="69"/>
      <c r="D41" s="16"/>
      <c r="E41" s="69"/>
      <c r="F41" s="125"/>
      <c r="G41" s="124" t="e">
        <f>VLOOKUP(F41,[2]零件成本10.26!$B$2:$C$7802,2,0)</f>
        <v>#N/A</v>
      </c>
      <c r="H41" s="16"/>
      <c r="I41" s="128" t="str">
        <f t="shared" si="1"/>
        <v/>
      </c>
      <c r="J41" s="48"/>
      <c r="K41" s="132"/>
      <c r="L41" s="16"/>
      <c r="M41" s="69"/>
      <c r="N41" s="69"/>
      <c r="O41" s="69"/>
      <c r="P41" s="69"/>
      <c r="Q41" s="100">
        <f t="shared" si="2"/>
        <v>0</v>
      </c>
      <c r="R41" s="143"/>
      <c r="S41" s="140" t="str">
        <f t="shared" si="3"/>
        <v>0</v>
      </c>
      <c r="T41" s="140" t="str">
        <f t="shared" si="4"/>
        <v>0</v>
      </c>
      <c r="U41" s="145"/>
      <c r="V41" s="106"/>
      <c r="W41" s="142">
        <f t="shared" si="5"/>
        <v>0</v>
      </c>
      <c r="X41" s="142">
        <f t="shared" si="6"/>
        <v>0</v>
      </c>
      <c r="Y41" s="108">
        <f t="shared" si="7"/>
        <v>0</v>
      </c>
      <c r="Z41" s="108">
        <f t="shared" si="8"/>
        <v>0</v>
      </c>
      <c r="AA41" s="108">
        <f t="shared" si="9"/>
        <v>0</v>
      </c>
      <c r="AB41" s="151"/>
      <c r="AC41" s="47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</row>
    <row r="42" s="4" customFormat="1" ht="19" customHeight="1" spans="1:68">
      <c r="A42" s="94">
        <f t="shared" si="0"/>
        <v>41</v>
      </c>
      <c r="B42" s="95"/>
      <c r="C42" s="69"/>
      <c r="D42" s="16"/>
      <c r="E42" s="69"/>
      <c r="F42" s="125"/>
      <c r="G42" s="124" t="e">
        <f>VLOOKUP(F42,[2]零件成本10.26!$B$2:$C$7802,2,0)</f>
        <v>#N/A</v>
      </c>
      <c r="H42" s="16"/>
      <c r="I42" s="128" t="str">
        <f t="shared" si="1"/>
        <v/>
      </c>
      <c r="J42" s="48"/>
      <c r="K42" s="132"/>
      <c r="L42" s="16"/>
      <c r="M42" s="69"/>
      <c r="N42" s="69"/>
      <c r="O42" s="69"/>
      <c r="P42" s="69"/>
      <c r="Q42" s="100">
        <f t="shared" si="2"/>
        <v>0</v>
      </c>
      <c r="R42" s="143"/>
      <c r="S42" s="140" t="str">
        <f t="shared" si="3"/>
        <v>0</v>
      </c>
      <c r="T42" s="140" t="str">
        <f t="shared" si="4"/>
        <v>0</v>
      </c>
      <c r="U42" s="145"/>
      <c r="V42" s="106"/>
      <c r="W42" s="142">
        <f t="shared" si="5"/>
        <v>0</v>
      </c>
      <c r="X42" s="142">
        <f t="shared" si="6"/>
        <v>0</v>
      </c>
      <c r="Y42" s="108">
        <f t="shared" si="7"/>
        <v>0</v>
      </c>
      <c r="Z42" s="108">
        <f t="shared" si="8"/>
        <v>0</v>
      </c>
      <c r="AA42" s="108">
        <f t="shared" si="9"/>
        <v>0</v>
      </c>
      <c r="AB42" s="151"/>
      <c r="AC42" s="47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</row>
    <row r="43" s="4" customFormat="1" ht="19" customHeight="1" spans="1:68">
      <c r="A43" s="94">
        <f t="shared" si="0"/>
        <v>42</v>
      </c>
      <c r="B43" s="95"/>
      <c r="C43" s="69"/>
      <c r="D43" s="16"/>
      <c r="E43" s="69"/>
      <c r="F43" s="125"/>
      <c r="G43" s="124" t="e">
        <f>VLOOKUP(F43,[2]零件成本10.26!$B$2:$C$7802,2,0)</f>
        <v>#N/A</v>
      </c>
      <c r="H43" s="16"/>
      <c r="I43" s="128" t="str">
        <f t="shared" si="1"/>
        <v/>
      </c>
      <c r="J43" s="48"/>
      <c r="K43" s="132"/>
      <c r="L43" s="16"/>
      <c r="M43" s="69"/>
      <c r="N43" s="69"/>
      <c r="O43" s="69"/>
      <c r="P43" s="69"/>
      <c r="Q43" s="100">
        <f t="shared" si="2"/>
        <v>0</v>
      </c>
      <c r="R43" s="143"/>
      <c r="S43" s="140" t="str">
        <f t="shared" si="3"/>
        <v>0</v>
      </c>
      <c r="T43" s="140" t="str">
        <f t="shared" si="4"/>
        <v>0</v>
      </c>
      <c r="U43" s="145"/>
      <c r="V43" s="106"/>
      <c r="W43" s="142">
        <f t="shared" si="5"/>
        <v>0</v>
      </c>
      <c r="X43" s="142">
        <f t="shared" si="6"/>
        <v>0</v>
      </c>
      <c r="Y43" s="108">
        <f t="shared" si="7"/>
        <v>0</v>
      </c>
      <c r="Z43" s="108">
        <f t="shared" si="8"/>
        <v>0</v>
      </c>
      <c r="AA43" s="108">
        <f t="shared" si="9"/>
        <v>0</v>
      </c>
      <c r="AB43" s="151"/>
      <c r="AC43" s="47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</row>
    <row r="44" s="4" customFormat="1" ht="19" customHeight="1" spans="1:68">
      <c r="A44" s="94">
        <f t="shared" si="0"/>
        <v>43</v>
      </c>
      <c r="B44" s="95"/>
      <c r="C44" s="69"/>
      <c r="D44" s="16"/>
      <c r="E44" s="69"/>
      <c r="F44" s="125"/>
      <c r="G44" s="124" t="e">
        <f>VLOOKUP(F44,[2]零件成本10.26!$B$2:$C$7802,2,0)</f>
        <v>#N/A</v>
      </c>
      <c r="H44" s="16"/>
      <c r="I44" s="128" t="str">
        <f t="shared" si="1"/>
        <v/>
      </c>
      <c r="J44" s="48"/>
      <c r="K44" s="132"/>
      <c r="L44" s="16"/>
      <c r="M44" s="69"/>
      <c r="N44" s="69"/>
      <c r="O44" s="69"/>
      <c r="P44" s="69"/>
      <c r="Q44" s="100">
        <f t="shared" si="2"/>
        <v>0</v>
      </c>
      <c r="R44" s="143"/>
      <c r="S44" s="140" t="str">
        <f t="shared" si="3"/>
        <v>0</v>
      </c>
      <c r="T44" s="140" t="str">
        <f t="shared" si="4"/>
        <v>0</v>
      </c>
      <c r="U44" s="145"/>
      <c r="V44" s="106"/>
      <c r="W44" s="142">
        <f t="shared" si="5"/>
        <v>0</v>
      </c>
      <c r="X44" s="142">
        <f t="shared" si="6"/>
        <v>0</v>
      </c>
      <c r="Y44" s="108">
        <f t="shared" si="7"/>
        <v>0</v>
      </c>
      <c r="Z44" s="108">
        <f t="shared" si="8"/>
        <v>0</v>
      </c>
      <c r="AA44" s="108">
        <f t="shared" si="9"/>
        <v>0</v>
      </c>
      <c r="AB44" s="151"/>
      <c r="AC44" s="47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</row>
    <row r="45" s="4" customFormat="1" ht="19" customHeight="1" spans="1:68">
      <c r="A45" s="94">
        <f t="shared" si="0"/>
        <v>44</v>
      </c>
      <c r="B45" s="95"/>
      <c r="C45" s="69"/>
      <c r="D45" s="16"/>
      <c r="E45" s="69"/>
      <c r="F45" s="125"/>
      <c r="G45" s="124" t="e">
        <f>VLOOKUP(F45,[2]零件成本10.26!$B$2:$C$7802,2,0)</f>
        <v>#N/A</v>
      </c>
      <c r="H45" s="16"/>
      <c r="I45" s="128" t="str">
        <f t="shared" si="1"/>
        <v/>
      </c>
      <c r="J45" s="48"/>
      <c r="K45" s="132"/>
      <c r="L45" s="16"/>
      <c r="M45" s="69"/>
      <c r="N45" s="69"/>
      <c r="O45" s="69"/>
      <c r="P45" s="69"/>
      <c r="Q45" s="100">
        <f t="shared" si="2"/>
        <v>0</v>
      </c>
      <c r="R45" s="143"/>
      <c r="S45" s="140" t="str">
        <f t="shared" si="3"/>
        <v>0</v>
      </c>
      <c r="T45" s="140" t="str">
        <f t="shared" si="4"/>
        <v>0</v>
      </c>
      <c r="U45" s="145"/>
      <c r="V45" s="106"/>
      <c r="W45" s="142">
        <f t="shared" si="5"/>
        <v>0</v>
      </c>
      <c r="X45" s="142">
        <f t="shared" si="6"/>
        <v>0</v>
      </c>
      <c r="Y45" s="108">
        <f t="shared" si="7"/>
        <v>0</v>
      </c>
      <c r="Z45" s="108">
        <f t="shared" si="8"/>
        <v>0</v>
      </c>
      <c r="AA45" s="108">
        <f t="shared" si="9"/>
        <v>0</v>
      </c>
      <c r="AB45" s="151"/>
      <c r="AC45" s="47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</row>
    <row r="46" s="4" customFormat="1" ht="19" customHeight="1" spans="1:68">
      <c r="A46" s="94">
        <f t="shared" si="0"/>
        <v>45</v>
      </c>
      <c r="B46" s="95"/>
      <c r="C46" s="69"/>
      <c r="D46" s="16"/>
      <c r="E46" s="69"/>
      <c r="F46" s="125"/>
      <c r="G46" s="124" t="e">
        <f>VLOOKUP(F46,[2]零件成本10.26!$B$2:$C$7802,2,0)</f>
        <v>#N/A</v>
      </c>
      <c r="H46" s="16"/>
      <c r="I46" s="128" t="str">
        <f t="shared" si="1"/>
        <v/>
      </c>
      <c r="J46" s="48"/>
      <c r="K46" s="132"/>
      <c r="L46" s="16"/>
      <c r="M46" s="69"/>
      <c r="N46" s="69"/>
      <c r="O46" s="69"/>
      <c r="P46" s="69"/>
      <c r="Q46" s="100">
        <f t="shared" si="2"/>
        <v>0</v>
      </c>
      <c r="R46" s="143"/>
      <c r="S46" s="140" t="str">
        <f t="shared" si="3"/>
        <v>0</v>
      </c>
      <c r="T46" s="140" t="str">
        <f t="shared" si="4"/>
        <v>0</v>
      </c>
      <c r="U46" s="144"/>
      <c r="V46" s="106"/>
      <c r="W46" s="142">
        <f t="shared" si="5"/>
        <v>0</v>
      </c>
      <c r="X46" s="142">
        <f t="shared" si="6"/>
        <v>0</v>
      </c>
      <c r="Y46" s="108">
        <f t="shared" si="7"/>
        <v>0</v>
      </c>
      <c r="Z46" s="108">
        <f t="shared" si="8"/>
        <v>0</v>
      </c>
      <c r="AA46" s="108">
        <f t="shared" si="9"/>
        <v>0</v>
      </c>
      <c r="AB46" s="151"/>
      <c r="AC46" s="47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</row>
    <row r="47" s="4" customFormat="1" ht="19" customHeight="1" spans="1:68">
      <c r="A47" s="94">
        <f t="shared" si="0"/>
        <v>46</v>
      </c>
      <c r="B47" s="95"/>
      <c r="C47" s="69"/>
      <c r="D47" s="16"/>
      <c r="E47" s="69"/>
      <c r="F47" s="125"/>
      <c r="G47" s="124" t="e">
        <f>VLOOKUP(F47,[2]零件成本10.26!$B$2:$C$7802,2,0)</f>
        <v>#N/A</v>
      </c>
      <c r="H47" s="16"/>
      <c r="I47" s="128" t="str">
        <f t="shared" si="1"/>
        <v/>
      </c>
      <c r="J47" s="48"/>
      <c r="K47" s="132"/>
      <c r="L47" s="16"/>
      <c r="M47" s="69"/>
      <c r="N47" s="69"/>
      <c r="O47" s="69"/>
      <c r="P47" s="69"/>
      <c r="Q47" s="100">
        <f t="shared" si="2"/>
        <v>0</v>
      </c>
      <c r="R47" s="143"/>
      <c r="S47" s="140" t="str">
        <f t="shared" si="3"/>
        <v>0</v>
      </c>
      <c r="T47" s="140" t="str">
        <f t="shared" si="4"/>
        <v>0</v>
      </c>
      <c r="U47" s="144"/>
      <c r="V47" s="106"/>
      <c r="W47" s="142">
        <f t="shared" si="5"/>
        <v>0</v>
      </c>
      <c r="X47" s="142">
        <f t="shared" si="6"/>
        <v>0</v>
      </c>
      <c r="Y47" s="108">
        <f t="shared" si="7"/>
        <v>0</v>
      </c>
      <c r="Z47" s="108">
        <f t="shared" si="8"/>
        <v>0</v>
      </c>
      <c r="AA47" s="108">
        <f t="shared" si="9"/>
        <v>0</v>
      </c>
      <c r="AB47" s="151"/>
      <c r="AC47" s="47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</row>
    <row r="48" s="4" customFormat="1" ht="19" customHeight="1" spans="1:68">
      <c r="A48" s="94">
        <f t="shared" si="0"/>
        <v>47</v>
      </c>
      <c r="B48" s="95"/>
      <c r="C48" s="69"/>
      <c r="D48" s="16"/>
      <c r="E48" s="69"/>
      <c r="F48" s="125"/>
      <c r="G48" s="124" t="e">
        <f>VLOOKUP(F48,[2]零件成本10.26!$B$2:$C$7802,2,0)</f>
        <v>#N/A</v>
      </c>
      <c r="H48" s="16"/>
      <c r="I48" s="128" t="str">
        <f t="shared" si="1"/>
        <v/>
      </c>
      <c r="J48" s="48"/>
      <c r="K48" s="132"/>
      <c r="L48" s="16"/>
      <c r="M48" s="69"/>
      <c r="N48" s="69"/>
      <c r="O48" s="69"/>
      <c r="P48" s="69"/>
      <c r="Q48" s="100">
        <f t="shared" si="2"/>
        <v>0</v>
      </c>
      <c r="R48" s="143"/>
      <c r="S48" s="140" t="str">
        <f t="shared" si="3"/>
        <v>0</v>
      </c>
      <c r="T48" s="140" t="str">
        <f t="shared" si="4"/>
        <v>0</v>
      </c>
      <c r="U48" s="144"/>
      <c r="V48" s="106"/>
      <c r="W48" s="142">
        <f t="shared" si="5"/>
        <v>0</v>
      </c>
      <c r="X48" s="142">
        <f t="shared" si="6"/>
        <v>0</v>
      </c>
      <c r="Y48" s="108">
        <f t="shared" si="7"/>
        <v>0</v>
      </c>
      <c r="Z48" s="108">
        <f t="shared" si="8"/>
        <v>0</v>
      </c>
      <c r="AA48" s="108">
        <f t="shared" si="9"/>
        <v>0</v>
      </c>
      <c r="AB48" s="151"/>
      <c r="AC48" s="47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</row>
    <row r="49" s="4" customFormat="1" ht="19" customHeight="1" spans="1:68">
      <c r="A49" s="94">
        <f t="shared" si="0"/>
        <v>48</v>
      </c>
      <c r="B49" s="95"/>
      <c r="C49" s="69"/>
      <c r="D49" s="16"/>
      <c r="E49" s="69"/>
      <c r="F49" s="125"/>
      <c r="G49" s="124" t="e">
        <f>VLOOKUP(F49,[2]零件成本10.26!$B$2:$C$7802,2,0)</f>
        <v>#N/A</v>
      </c>
      <c r="H49" s="16"/>
      <c r="I49" s="128" t="str">
        <f t="shared" si="1"/>
        <v/>
      </c>
      <c r="J49" s="48"/>
      <c r="K49" s="132"/>
      <c r="L49" s="16"/>
      <c r="M49" s="69"/>
      <c r="N49" s="69"/>
      <c r="O49" s="69"/>
      <c r="P49" s="69"/>
      <c r="Q49" s="100">
        <f t="shared" si="2"/>
        <v>0</v>
      </c>
      <c r="R49" s="143"/>
      <c r="S49" s="140" t="str">
        <f t="shared" si="3"/>
        <v>0</v>
      </c>
      <c r="T49" s="140" t="str">
        <f t="shared" si="4"/>
        <v>0</v>
      </c>
      <c r="U49" s="144"/>
      <c r="V49" s="106"/>
      <c r="W49" s="142">
        <f t="shared" si="5"/>
        <v>0</v>
      </c>
      <c r="X49" s="142">
        <f t="shared" si="6"/>
        <v>0</v>
      </c>
      <c r="Y49" s="108">
        <f t="shared" si="7"/>
        <v>0</v>
      </c>
      <c r="Z49" s="108">
        <f t="shared" si="8"/>
        <v>0</v>
      </c>
      <c r="AA49" s="108">
        <f t="shared" si="9"/>
        <v>0</v>
      </c>
      <c r="AB49" s="151"/>
      <c r="AC49" s="47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</row>
    <row r="50" s="4" customFormat="1" ht="19" customHeight="1" spans="1:68">
      <c r="A50" s="94">
        <f t="shared" si="0"/>
        <v>49</v>
      </c>
      <c r="B50" s="95"/>
      <c r="C50" s="69"/>
      <c r="D50" s="16"/>
      <c r="E50" s="69"/>
      <c r="F50" s="125"/>
      <c r="G50" s="124" t="e">
        <f>VLOOKUP(F50,[2]零件成本10.26!$B$2:$C$7802,2,0)</f>
        <v>#N/A</v>
      </c>
      <c r="H50" s="16"/>
      <c r="I50" s="128" t="str">
        <f t="shared" si="1"/>
        <v/>
      </c>
      <c r="J50" s="48"/>
      <c r="K50" s="132"/>
      <c r="L50" s="16"/>
      <c r="M50" s="69"/>
      <c r="N50" s="69"/>
      <c r="O50" s="69"/>
      <c r="P50" s="69"/>
      <c r="Q50" s="100">
        <f t="shared" si="2"/>
        <v>0</v>
      </c>
      <c r="R50" s="143"/>
      <c r="S50" s="140" t="str">
        <f t="shared" si="3"/>
        <v>0</v>
      </c>
      <c r="T50" s="140" t="str">
        <f t="shared" si="4"/>
        <v>0</v>
      </c>
      <c r="U50" s="144"/>
      <c r="V50" s="106"/>
      <c r="W50" s="142">
        <f t="shared" si="5"/>
        <v>0</v>
      </c>
      <c r="X50" s="142">
        <f t="shared" si="6"/>
        <v>0</v>
      </c>
      <c r="Y50" s="108">
        <f t="shared" si="7"/>
        <v>0</v>
      </c>
      <c r="Z50" s="108">
        <f t="shared" si="8"/>
        <v>0</v>
      </c>
      <c r="AA50" s="108">
        <f t="shared" si="9"/>
        <v>0</v>
      </c>
      <c r="AB50" s="151"/>
      <c r="AC50" s="47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</row>
    <row r="51" s="4" customFormat="1" ht="19" customHeight="1" spans="1:68">
      <c r="A51" s="94">
        <f t="shared" si="0"/>
        <v>50</v>
      </c>
      <c r="B51" s="95"/>
      <c r="C51" s="69"/>
      <c r="D51" s="16"/>
      <c r="E51" s="69"/>
      <c r="F51" s="125"/>
      <c r="G51" s="124" t="e">
        <f>VLOOKUP(F51,[2]零件成本10.26!$B$2:$C$7802,2,0)</f>
        <v>#N/A</v>
      </c>
      <c r="H51" s="16"/>
      <c r="I51" s="128" t="str">
        <f t="shared" si="1"/>
        <v/>
      </c>
      <c r="J51" s="48"/>
      <c r="K51" s="132"/>
      <c r="L51" s="16"/>
      <c r="M51" s="69"/>
      <c r="N51" s="69"/>
      <c r="O51" s="69"/>
      <c r="P51" s="69"/>
      <c r="Q51" s="100">
        <f t="shared" si="2"/>
        <v>0</v>
      </c>
      <c r="R51" s="143"/>
      <c r="S51" s="140" t="str">
        <f t="shared" si="3"/>
        <v>0</v>
      </c>
      <c r="T51" s="140" t="str">
        <f t="shared" si="4"/>
        <v>0</v>
      </c>
      <c r="U51" s="144"/>
      <c r="V51" s="106"/>
      <c r="W51" s="142">
        <f t="shared" si="5"/>
        <v>0</v>
      </c>
      <c r="X51" s="142">
        <f t="shared" si="6"/>
        <v>0</v>
      </c>
      <c r="Y51" s="108">
        <f t="shared" si="7"/>
        <v>0</v>
      </c>
      <c r="Z51" s="108">
        <f t="shared" si="8"/>
        <v>0</v>
      </c>
      <c r="AA51" s="108">
        <f t="shared" si="9"/>
        <v>0</v>
      </c>
      <c r="AB51" s="151"/>
      <c r="AC51" s="47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</row>
    <row r="52" s="4" customFormat="1" ht="19" customHeight="1" spans="1:68">
      <c r="A52" s="94">
        <f t="shared" si="0"/>
        <v>51</v>
      </c>
      <c r="B52" s="95"/>
      <c r="C52" s="69"/>
      <c r="D52" s="16"/>
      <c r="E52" s="69"/>
      <c r="F52" s="125"/>
      <c r="G52" s="124" t="e">
        <f>VLOOKUP(F52,[2]零件成本10.26!$B$2:$C$7802,2,0)</f>
        <v>#N/A</v>
      </c>
      <c r="H52" s="16"/>
      <c r="I52" s="128" t="str">
        <f t="shared" si="1"/>
        <v/>
      </c>
      <c r="J52" s="48"/>
      <c r="K52" s="132"/>
      <c r="L52" s="16"/>
      <c r="M52" s="69"/>
      <c r="N52" s="69"/>
      <c r="O52" s="69"/>
      <c r="P52" s="69"/>
      <c r="Q52" s="100">
        <f t="shared" si="2"/>
        <v>0</v>
      </c>
      <c r="R52" s="143"/>
      <c r="S52" s="140" t="str">
        <f t="shared" si="3"/>
        <v>0</v>
      </c>
      <c r="T52" s="140" t="str">
        <f t="shared" si="4"/>
        <v>0</v>
      </c>
      <c r="U52" s="144"/>
      <c r="V52" s="106"/>
      <c r="W52" s="142">
        <f t="shared" si="5"/>
        <v>0</v>
      </c>
      <c r="X52" s="142">
        <f t="shared" si="6"/>
        <v>0</v>
      </c>
      <c r="Y52" s="108">
        <f t="shared" si="7"/>
        <v>0</v>
      </c>
      <c r="Z52" s="108">
        <f t="shared" si="8"/>
        <v>0</v>
      </c>
      <c r="AA52" s="108">
        <f t="shared" si="9"/>
        <v>0</v>
      </c>
      <c r="AB52" s="151"/>
      <c r="AC52" s="47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</row>
    <row r="53" s="4" customFormat="1" ht="19" customHeight="1" spans="1:68">
      <c r="A53" s="94">
        <f t="shared" si="0"/>
        <v>52</v>
      </c>
      <c r="B53" s="95"/>
      <c r="C53" s="69"/>
      <c r="D53" s="16"/>
      <c r="E53" s="69"/>
      <c r="F53" s="125"/>
      <c r="G53" s="124" t="e">
        <f>VLOOKUP(F53,[2]零件成本10.26!$B$2:$C$7802,2,0)</f>
        <v>#N/A</v>
      </c>
      <c r="H53" s="16"/>
      <c r="I53" s="128" t="str">
        <f t="shared" si="1"/>
        <v/>
      </c>
      <c r="J53" s="48"/>
      <c r="K53" s="132"/>
      <c r="L53" s="16"/>
      <c r="M53" s="69"/>
      <c r="N53" s="69"/>
      <c r="O53" s="69"/>
      <c r="P53" s="69"/>
      <c r="Q53" s="100">
        <f t="shared" si="2"/>
        <v>0</v>
      </c>
      <c r="R53" s="143"/>
      <c r="S53" s="140" t="str">
        <f t="shared" si="3"/>
        <v>0</v>
      </c>
      <c r="T53" s="140" t="str">
        <f t="shared" si="4"/>
        <v>0</v>
      </c>
      <c r="U53" s="144"/>
      <c r="V53" s="106"/>
      <c r="W53" s="142">
        <f t="shared" si="5"/>
        <v>0</v>
      </c>
      <c r="X53" s="142">
        <f t="shared" si="6"/>
        <v>0</v>
      </c>
      <c r="Y53" s="108">
        <f t="shared" si="7"/>
        <v>0</v>
      </c>
      <c r="Z53" s="108">
        <f t="shared" si="8"/>
        <v>0</v>
      </c>
      <c r="AA53" s="108">
        <f t="shared" si="9"/>
        <v>0</v>
      </c>
      <c r="AB53" s="151"/>
      <c r="AC53" s="47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</row>
    <row r="54" s="4" customFormat="1" ht="19" customHeight="1" spans="1:68">
      <c r="A54" s="94">
        <f t="shared" si="0"/>
        <v>53</v>
      </c>
      <c r="B54" s="95"/>
      <c r="C54" s="69"/>
      <c r="D54" s="16"/>
      <c r="E54" s="69"/>
      <c r="F54" s="125"/>
      <c r="G54" s="124" t="e">
        <f>VLOOKUP(F54,[2]零件成本10.26!$B$2:$C$7802,2,0)</f>
        <v>#N/A</v>
      </c>
      <c r="H54" s="16"/>
      <c r="I54" s="128" t="str">
        <f t="shared" si="1"/>
        <v/>
      </c>
      <c r="J54" s="48"/>
      <c r="K54" s="132"/>
      <c r="L54" s="16"/>
      <c r="M54" s="69"/>
      <c r="N54" s="69"/>
      <c r="O54" s="69"/>
      <c r="P54" s="69"/>
      <c r="Q54" s="100">
        <f t="shared" si="2"/>
        <v>0</v>
      </c>
      <c r="R54" s="143"/>
      <c r="S54" s="140" t="str">
        <f t="shared" si="3"/>
        <v>0</v>
      </c>
      <c r="T54" s="140" t="str">
        <f t="shared" si="4"/>
        <v>0</v>
      </c>
      <c r="U54" s="144"/>
      <c r="V54" s="106"/>
      <c r="W54" s="142">
        <f t="shared" si="5"/>
        <v>0</v>
      </c>
      <c r="X54" s="142">
        <f t="shared" si="6"/>
        <v>0</v>
      </c>
      <c r="Y54" s="108">
        <f t="shared" si="7"/>
        <v>0</v>
      </c>
      <c r="Z54" s="108">
        <f t="shared" si="8"/>
        <v>0</v>
      </c>
      <c r="AA54" s="108">
        <f t="shared" si="9"/>
        <v>0</v>
      </c>
      <c r="AB54" s="151"/>
      <c r="AC54" s="47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</row>
    <row r="55" s="4" customFormat="1" ht="19" customHeight="1" spans="1:68">
      <c r="A55" s="94">
        <f t="shared" si="0"/>
        <v>54</v>
      </c>
      <c r="B55" s="95"/>
      <c r="C55" s="69"/>
      <c r="D55" s="16"/>
      <c r="E55" s="69"/>
      <c r="F55" s="126"/>
      <c r="G55" s="124" t="e">
        <f>VLOOKUP(F55,[2]零件成本10.26!$B$2:$C$7802,2,0)</f>
        <v>#N/A</v>
      </c>
      <c r="H55" s="16"/>
      <c r="I55" s="128" t="str">
        <f t="shared" si="1"/>
        <v/>
      </c>
      <c r="J55" s="16"/>
      <c r="K55" s="126"/>
      <c r="L55" s="16"/>
      <c r="M55" s="69"/>
      <c r="N55" s="69"/>
      <c r="O55" s="69"/>
      <c r="P55" s="69"/>
      <c r="Q55" s="100">
        <f t="shared" si="2"/>
        <v>0</v>
      </c>
      <c r="R55" s="146"/>
      <c r="S55" s="140" t="str">
        <f t="shared" si="3"/>
        <v>0</v>
      </c>
      <c r="T55" s="140" t="str">
        <f t="shared" si="4"/>
        <v>0</v>
      </c>
      <c r="U55" s="144"/>
      <c r="V55" s="106"/>
      <c r="W55" s="142">
        <f t="shared" si="5"/>
        <v>0</v>
      </c>
      <c r="X55" s="142">
        <f t="shared" si="6"/>
        <v>0</v>
      </c>
      <c r="Y55" s="108">
        <f t="shared" si="7"/>
        <v>0</v>
      </c>
      <c r="Z55" s="108">
        <f t="shared" si="8"/>
        <v>0</v>
      </c>
      <c r="AA55" s="108">
        <f t="shared" si="9"/>
        <v>0</v>
      </c>
      <c r="AB55" s="151"/>
      <c r="AC55" s="47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</row>
    <row r="56" s="4" customFormat="1" ht="19" customHeight="1" spans="1:68">
      <c r="A56" s="94">
        <f t="shared" si="0"/>
        <v>55</v>
      </c>
      <c r="B56" s="95"/>
      <c r="C56" s="69"/>
      <c r="D56" s="16"/>
      <c r="E56" s="69"/>
      <c r="F56" s="126"/>
      <c r="G56" s="124" t="e">
        <f>VLOOKUP(F56,[2]零件成本10.26!$B$2:$C$7802,2,0)</f>
        <v>#N/A</v>
      </c>
      <c r="H56" s="16"/>
      <c r="I56" s="128" t="str">
        <f t="shared" si="1"/>
        <v/>
      </c>
      <c r="J56" s="16"/>
      <c r="K56" s="126"/>
      <c r="L56" s="16"/>
      <c r="M56" s="69"/>
      <c r="N56" s="69"/>
      <c r="O56" s="69"/>
      <c r="P56" s="69"/>
      <c r="Q56" s="100">
        <f t="shared" si="2"/>
        <v>0</v>
      </c>
      <c r="R56" s="146"/>
      <c r="S56" s="140" t="str">
        <f t="shared" si="3"/>
        <v>0</v>
      </c>
      <c r="T56" s="140" t="str">
        <f t="shared" si="4"/>
        <v>0</v>
      </c>
      <c r="U56" s="144"/>
      <c r="V56" s="106"/>
      <c r="W56" s="142">
        <f t="shared" si="5"/>
        <v>0</v>
      </c>
      <c r="X56" s="142">
        <f t="shared" si="6"/>
        <v>0</v>
      </c>
      <c r="Y56" s="108">
        <f t="shared" si="7"/>
        <v>0</v>
      </c>
      <c r="Z56" s="108">
        <f t="shared" si="8"/>
        <v>0</v>
      </c>
      <c r="AA56" s="108">
        <f t="shared" si="9"/>
        <v>0</v>
      </c>
      <c r="AB56" s="151"/>
      <c r="AC56" s="47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</row>
    <row r="57" s="4" customFormat="1" ht="19" customHeight="1" spans="1:68">
      <c r="A57" s="94">
        <f t="shared" si="0"/>
        <v>56</v>
      </c>
      <c r="B57" s="95"/>
      <c r="C57" s="69"/>
      <c r="D57" s="16"/>
      <c r="E57" s="69"/>
      <c r="F57" s="126"/>
      <c r="G57" s="124" t="e">
        <f>VLOOKUP(F57,[2]零件成本10.26!$B$2:$C$7802,2,0)</f>
        <v>#N/A</v>
      </c>
      <c r="H57" s="16"/>
      <c r="I57" s="128" t="str">
        <f t="shared" si="1"/>
        <v/>
      </c>
      <c r="J57" s="16"/>
      <c r="K57" s="126"/>
      <c r="L57" s="16"/>
      <c r="M57" s="69"/>
      <c r="N57" s="69"/>
      <c r="O57" s="69"/>
      <c r="P57" s="69"/>
      <c r="Q57" s="100">
        <f t="shared" si="2"/>
        <v>0</v>
      </c>
      <c r="R57" s="146"/>
      <c r="S57" s="140" t="str">
        <f t="shared" si="3"/>
        <v>0</v>
      </c>
      <c r="T57" s="140" t="str">
        <f t="shared" si="4"/>
        <v>0</v>
      </c>
      <c r="U57" s="144"/>
      <c r="V57" s="106"/>
      <c r="W57" s="142">
        <f t="shared" si="5"/>
        <v>0</v>
      </c>
      <c r="X57" s="142">
        <f t="shared" si="6"/>
        <v>0</v>
      </c>
      <c r="Y57" s="108">
        <f t="shared" si="7"/>
        <v>0</v>
      </c>
      <c r="Z57" s="108">
        <f t="shared" si="8"/>
        <v>0</v>
      </c>
      <c r="AA57" s="108">
        <f t="shared" si="9"/>
        <v>0</v>
      </c>
      <c r="AB57" s="151"/>
      <c r="AC57" s="47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</row>
    <row r="58" s="4" customFormat="1" ht="19" customHeight="1" spans="1:68">
      <c r="A58" s="94">
        <f t="shared" si="0"/>
        <v>57</v>
      </c>
      <c r="B58" s="95"/>
      <c r="C58" s="69"/>
      <c r="D58" s="16"/>
      <c r="E58" s="69"/>
      <c r="F58" s="126"/>
      <c r="G58" s="124" t="e">
        <f>VLOOKUP(F58,[2]零件成本10.26!$B$2:$C$7802,2,0)</f>
        <v>#N/A</v>
      </c>
      <c r="H58" s="16"/>
      <c r="I58" s="128" t="str">
        <f t="shared" si="1"/>
        <v/>
      </c>
      <c r="J58" s="16"/>
      <c r="K58" s="126"/>
      <c r="L58" s="16"/>
      <c r="M58" s="69"/>
      <c r="N58" s="69"/>
      <c r="O58" s="69"/>
      <c r="P58" s="69"/>
      <c r="Q58" s="100">
        <f t="shared" si="2"/>
        <v>0</v>
      </c>
      <c r="R58" s="146"/>
      <c r="S58" s="140" t="str">
        <f t="shared" si="3"/>
        <v>0</v>
      </c>
      <c r="T58" s="140" t="str">
        <f t="shared" si="4"/>
        <v>0</v>
      </c>
      <c r="U58" s="144"/>
      <c r="V58" s="106"/>
      <c r="W58" s="142">
        <f t="shared" si="5"/>
        <v>0</v>
      </c>
      <c r="X58" s="142">
        <f t="shared" si="6"/>
        <v>0</v>
      </c>
      <c r="Y58" s="108">
        <f t="shared" si="7"/>
        <v>0</v>
      </c>
      <c r="Z58" s="108">
        <f t="shared" si="8"/>
        <v>0</v>
      </c>
      <c r="AA58" s="108">
        <f t="shared" si="9"/>
        <v>0</v>
      </c>
      <c r="AB58" s="151"/>
      <c r="AC58" s="47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</row>
    <row r="59" s="4" customFormat="1" ht="19" customHeight="1" spans="1:68">
      <c r="A59" s="94">
        <f t="shared" si="0"/>
        <v>58</v>
      </c>
      <c r="B59" s="95"/>
      <c r="C59" s="69"/>
      <c r="D59" s="16"/>
      <c r="E59" s="69"/>
      <c r="F59" s="126"/>
      <c r="G59" s="124" t="e">
        <f>VLOOKUP(F59,[2]零件成本10.26!$B$2:$C$7802,2,0)</f>
        <v>#N/A</v>
      </c>
      <c r="H59" s="16"/>
      <c r="I59" s="128" t="str">
        <f t="shared" si="1"/>
        <v/>
      </c>
      <c r="J59" s="16"/>
      <c r="K59" s="126"/>
      <c r="L59" s="16"/>
      <c r="M59" s="69"/>
      <c r="N59" s="69"/>
      <c r="O59" s="69"/>
      <c r="P59" s="69"/>
      <c r="Q59" s="100">
        <f t="shared" si="2"/>
        <v>0</v>
      </c>
      <c r="R59" s="146"/>
      <c r="S59" s="140" t="str">
        <f t="shared" si="3"/>
        <v>0</v>
      </c>
      <c r="T59" s="140" t="str">
        <f t="shared" si="4"/>
        <v>0</v>
      </c>
      <c r="U59" s="144"/>
      <c r="V59" s="106"/>
      <c r="W59" s="142">
        <f t="shared" si="5"/>
        <v>0</v>
      </c>
      <c r="X59" s="142">
        <f t="shared" si="6"/>
        <v>0</v>
      </c>
      <c r="Y59" s="108">
        <f t="shared" si="7"/>
        <v>0</v>
      </c>
      <c r="Z59" s="108">
        <f t="shared" si="8"/>
        <v>0</v>
      </c>
      <c r="AA59" s="108">
        <f t="shared" si="9"/>
        <v>0</v>
      </c>
      <c r="AB59" s="151"/>
      <c r="AC59" s="47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</row>
    <row r="60" s="4" customFormat="1" ht="19" customHeight="1" spans="1:68">
      <c r="A60" s="94">
        <f t="shared" si="0"/>
        <v>59</v>
      </c>
      <c r="B60" s="95"/>
      <c r="C60" s="69"/>
      <c r="D60" s="16"/>
      <c r="E60" s="69"/>
      <c r="F60" s="126"/>
      <c r="G60" s="124" t="e">
        <f>VLOOKUP(F60,[2]零件成本10.26!$B$2:$C$7802,2,0)</f>
        <v>#N/A</v>
      </c>
      <c r="H60" s="16"/>
      <c r="I60" s="128" t="str">
        <f t="shared" si="1"/>
        <v/>
      </c>
      <c r="J60" s="16"/>
      <c r="K60" s="126"/>
      <c r="L60" s="16"/>
      <c r="M60" s="69"/>
      <c r="N60" s="69"/>
      <c r="O60" s="69"/>
      <c r="P60" s="69"/>
      <c r="Q60" s="100">
        <f t="shared" si="2"/>
        <v>0</v>
      </c>
      <c r="R60" s="146"/>
      <c r="S60" s="140" t="str">
        <f t="shared" si="3"/>
        <v>0</v>
      </c>
      <c r="T60" s="140" t="str">
        <f t="shared" si="4"/>
        <v>0</v>
      </c>
      <c r="U60" s="144"/>
      <c r="V60" s="106"/>
      <c r="W60" s="142">
        <f t="shared" si="5"/>
        <v>0</v>
      </c>
      <c r="X60" s="142">
        <f t="shared" si="6"/>
        <v>0</v>
      </c>
      <c r="Y60" s="108">
        <f t="shared" si="7"/>
        <v>0</v>
      </c>
      <c r="Z60" s="108">
        <f t="shared" si="8"/>
        <v>0</v>
      </c>
      <c r="AA60" s="108">
        <f t="shared" si="9"/>
        <v>0</v>
      </c>
      <c r="AB60" s="151"/>
      <c r="AC60" s="47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</row>
    <row r="61" s="4" customFormat="1" ht="19" customHeight="1" spans="1:68">
      <c r="A61" s="94">
        <f t="shared" si="0"/>
        <v>60</v>
      </c>
      <c r="B61" s="95"/>
      <c r="C61" s="69"/>
      <c r="D61" s="16"/>
      <c r="E61" s="69"/>
      <c r="F61" s="126"/>
      <c r="G61" s="124" t="e">
        <f>VLOOKUP(F61,[2]零件成本10.26!$B$2:$C$7802,2,0)</f>
        <v>#N/A</v>
      </c>
      <c r="H61" s="16"/>
      <c r="I61" s="128" t="str">
        <f t="shared" si="1"/>
        <v/>
      </c>
      <c r="J61" s="16"/>
      <c r="K61" s="126"/>
      <c r="L61" s="16"/>
      <c r="M61" s="69"/>
      <c r="N61" s="69"/>
      <c r="O61" s="69"/>
      <c r="P61" s="69"/>
      <c r="Q61" s="100">
        <f t="shared" si="2"/>
        <v>0</v>
      </c>
      <c r="R61" s="146"/>
      <c r="S61" s="140" t="str">
        <f t="shared" si="3"/>
        <v>0</v>
      </c>
      <c r="T61" s="140" t="str">
        <f t="shared" si="4"/>
        <v>0</v>
      </c>
      <c r="U61" s="144"/>
      <c r="V61" s="106"/>
      <c r="W61" s="142">
        <f t="shared" si="5"/>
        <v>0</v>
      </c>
      <c r="X61" s="142">
        <f t="shared" si="6"/>
        <v>0</v>
      </c>
      <c r="Y61" s="108">
        <f t="shared" si="7"/>
        <v>0</v>
      </c>
      <c r="Z61" s="108">
        <f t="shared" si="8"/>
        <v>0</v>
      </c>
      <c r="AA61" s="108">
        <f t="shared" si="9"/>
        <v>0</v>
      </c>
      <c r="AB61" s="151"/>
      <c r="AC61" s="47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</row>
    <row r="62" s="4" customFormat="1" ht="19" customHeight="1" spans="1:68">
      <c r="A62" s="94">
        <f t="shared" si="0"/>
        <v>61</v>
      </c>
      <c r="B62" s="95"/>
      <c r="C62" s="69"/>
      <c r="D62" s="16"/>
      <c r="E62" s="69"/>
      <c r="F62" s="126"/>
      <c r="G62" s="124" t="e">
        <f>VLOOKUP(F62,[2]零件成本10.26!$B$2:$C$7802,2,0)</f>
        <v>#N/A</v>
      </c>
      <c r="H62" s="16"/>
      <c r="I62" s="128" t="str">
        <f t="shared" si="1"/>
        <v/>
      </c>
      <c r="J62" s="16"/>
      <c r="K62" s="126"/>
      <c r="L62" s="16"/>
      <c r="M62" s="69"/>
      <c r="N62" s="69"/>
      <c r="O62" s="69"/>
      <c r="P62" s="69"/>
      <c r="Q62" s="100">
        <f t="shared" si="2"/>
        <v>0</v>
      </c>
      <c r="R62" s="146"/>
      <c r="S62" s="140" t="str">
        <f t="shared" si="3"/>
        <v>0</v>
      </c>
      <c r="T62" s="140" t="str">
        <f t="shared" si="4"/>
        <v>0</v>
      </c>
      <c r="U62" s="144"/>
      <c r="V62" s="106"/>
      <c r="W62" s="142">
        <f t="shared" si="5"/>
        <v>0</v>
      </c>
      <c r="X62" s="142">
        <f t="shared" si="6"/>
        <v>0</v>
      </c>
      <c r="Y62" s="108">
        <f t="shared" si="7"/>
        <v>0</v>
      </c>
      <c r="Z62" s="108">
        <f t="shared" si="8"/>
        <v>0</v>
      </c>
      <c r="AA62" s="108">
        <f t="shared" si="9"/>
        <v>0</v>
      </c>
      <c r="AB62" s="151"/>
      <c r="AC62" s="47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</row>
    <row r="63" s="4" customFormat="1" ht="19" customHeight="1" spans="1:68">
      <c r="A63" s="94">
        <f t="shared" si="0"/>
        <v>62</v>
      </c>
      <c r="B63" s="95"/>
      <c r="C63" s="69"/>
      <c r="D63" s="16"/>
      <c r="E63" s="69"/>
      <c r="F63" s="126"/>
      <c r="G63" s="124" t="e">
        <f>VLOOKUP(F63,[2]零件成本10.26!$B$2:$C$7802,2,0)</f>
        <v>#N/A</v>
      </c>
      <c r="H63" s="16"/>
      <c r="I63" s="128" t="str">
        <f t="shared" si="1"/>
        <v/>
      </c>
      <c r="J63" s="16"/>
      <c r="K63" s="126"/>
      <c r="L63" s="16"/>
      <c r="M63" s="69"/>
      <c r="N63" s="69"/>
      <c r="O63" s="69"/>
      <c r="P63" s="69"/>
      <c r="Q63" s="100">
        <f t="shared" si="2"/>
        <v>0</v>
      </c>
      <c r="R63" s="146"/>
      <c r="S63" s="140" t="str">
        <f t="shared" si="3"/>
        <v>0</v>
      </c>
      <c r="T63" s="140" t="str">
        <f t="shared" si="4"/>
        <v>0</v>
      </c>
      <c r="U63" s="144"/>
      <c r="V63" s="106"/>
      <c r="W63" s="142">
        <f t="shared" si="5"/>
        <v>0</v>
      </c>
      <c r="X63" s="142">
        <f t="shared" si="6"/>
        <v>0</v>
      </c>
      <c r="Y63" s="108">
        <f t="shared" si="7"/>
        <v>0</v>
      </c>
      <c r="Z63" s="108">
        <f t="shared" si="8"/>
        <v>0</v>
      </c>
      <c r="AA63" s="108">
        <f t="shared" si="9"/>
        <v>0</v>
      </c>
      <c r="AB63" s="151"/>
      <c r="AC63" s="47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</row>
    <row r="64" s="4" customFormat="1" ht="19" customHeight="1" spans="1:68">
      <c r="A64" s="94">
        <f t="shared" si="0"/>
        <v>63</v>
      </c>
      <c r="B64" s="95"/>
      <c r="C64" s="69"/>
      <c r="D64" s="16"/>
      <c r="E64" s="69"/>
      <c r="F64" s="126"/>
      <c r="G64" s="124" t="e">
        <f>VLOOKUP(F64,[2]零件成本10.26!$B$2:$C$7802,2,0)</f>
        <v>#N/A</v>
      </c>
      <c r="H64" s="16"/>
      <c r="I64" s="128" t="str">
        <f t="shared" si="1"/>
        <v/>
      </c>
      <c r="J64" s="16"/>
      <c r="K64" s="126"/>
      <c r="L64" s="16"/>
      <c r="M64" s="69"/>
      <c r="N64" s="69"/>
      <c r="O64" s="69"/>
      <c r="P64" s="69"/>
      <c r="Q64" s="100">
        <f t="shared" si="2"/>
        <v>0</v>
      </c>
      <c r="R64" s="146"/>
      <c r="S64" s="140" t="str">
        <f t="shared" si="3"/>
        <v>0</v>
      </c>
      <c r="T64" s="140" t="str">
        <f t="shared" si="4"/>
        <v>0</v>
      </c>
      <c r="U64" s="144"/>
      <c r="V64" s="106"/>
      <c r="W64" s="142">
        <f t="shared" si="5"/>
        <v>0</v>
      </c>
      <c r="X64" s="142">
        <f t="shared" si="6"/>
        <v>0</v>
      </c>
      <c r="Y64" s="108">
        <f t="shared" si="7"/>
        <v>0</v>
      </c>
      <c r="Z64" s="108">
        <f t="shared" si="8"/>
        <v>0</v>
      </c>
      <c r="AA64" s="108">
        <f t="shared" si="9"/>
        <v>0</v>
      </c>
      <c r="AB64" s="151"/>
      <c r="AC64" s="47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</row>
    <row r="65" s="4" customFormat="1" ht="19" customHeight="1" spans="1:68">
      <c r="A65" s="94">
        <f t="shared" si="0"/>
        <v>64</v>
      </c>
      <c r="B65" s="95"/>
      <c r="C65" s="69"/>
      <c r="D65" s="16"/>
      <c r="E65" s="69"/>
      <c r="F65" s="126"/>
      <c r="G65" s="124" t="e">
        <f>VLOOKUP(F65,[2]零件成本10.26!$B$2:$C$7802,2,0)</f>
        <v>#N/A</v>
      </c>
      <c r="H65" s="16"/>
      <c r="I65" s="128" t="str">
        <f t="shared" si="1"/>
        <v/>
      </c>
      <c r="J65" s="16"/>
      <c r="K65" s="126"/>
      <c r="L65" s="16"/>
      <c r="M65" s="69"/>
      <c r="N65" s="69"/>
      <c r="O65" s="69"/>
      <c r="P65" s="69"/>
      <c r="Q65" s="100">
        <f t="shared" si="2"/>
        <v>0</v>
      </c>
      <c r="R65" s="146"/>
      <c r="S65" s="140" t="str">
        <f t="shared" si="3"/>
        <v>0</v>
      </c>
      <c r="T65" s="140" t="str">
        <f t="shared" si="4"/>
        <v>0</v>
      </c>
      <c r="U65" s="144"/>
      <c r="V65" s="106"/>
      <c r="W65" s="142">
        <f t="shared" si="5"/>
        <v>0</v>
      </c>
      <c r="X65" s="142">
        <f t="shared" si="6"/>
        <v>0</v>
      </c>
      <c r="Y65" s="108">
        <f t="shared" si="7"/>
        <v>0</v>
      </c>
      <c r="Z65" s="108">
        <f t="shared" si="8"/>
        <v>0</v>
      </c>
      <c r="AA65" s="108">
        <f t="shared" si="9"/>
        <v>0</v>
      </c>
      <c r="AB65" s="151"/>
      <c r="AC65" s="47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</row>
    <row r="66" s="4" customFormat="1" ht="19" customHeight="1" spans="1:68">
      <c r="A66" s="94">
        <f t="shared" ref="A66:A129" si="10">ROW()-1</f>
        <v>65</v>
      </c>
      <c r="B66" s="95"/>
      <c r="C66" s="69"/>
      <c r="D66" s="16"/>
      <c r="E66" s="69"/>
      <c r="F66" s="126"/>
      <c r="G66" s="124" t="e">
        <f>VLOOKUP(F66,[2]零件成本10.26!$B$2:$C$7802,2,0)</f>
        <v>#N/A</v>
      </c>
      <c r="H66" s="16"/>
      <c r="I66" s="128" t="str">
        <f t="shared" ref="I66:I129" si="11">C66&amp;F66</f>
        <v/>
      </c>
      <c r="J66" s="16"/>
      <c r="K66" s="126"/>
      <c r="L66" s="16"/>
      <c r="M66" s="69"/>
      <c r="N66" s="69"/>
      <c r="O66" s="69"/>
      <c r="P66" s="69"/>
      <c r="Q66" s="100">
        <f t="shared" ref="Q66:Q129" si="12">K66</f>
        <v>0</v>
      </c>
      <c r="R66" s="146"/>
      <c r="S66" s="140" t="str">
        <f t="shared" ref="S66:S129" si="13">IF(Q66&gt;R66,Q66-R66,"0")</f>
        <v>0</v>
      </c>
      <c r="T66" s="140" t="str">
        <f t="shared" ref="T66:T129" si="14">IF(Q66&lt;R66,Q66-R66,"0")</f>
        <v>0</v>
      </c>
      <c r="U66" s="144"/>
      <c r="V66" s="106"/>
      <c r="W66" s="142">
        <f t="shared" ref="W66:W129" si="15">IFERROR(Q66*V66,"")</f>
        <v>0</v>
      </c>
      <c r="X66" s="142">
        <f t="shared" ref="X66:X129" si="16">IFERROR(R66*V66,"")</f>
        <v>0</v>
      </c>
      <c r="Y66" s="108">
        <f t="shared" ref="Y66:Y129" si="17">IFERROR(S66*V66,"")</f>
        <v>0</v>
      </c>
      <c r="Z66" s="108">
        <f t="shared" ref="Z66:Z129" si="18">IFERROR(T66*V66,"")</f>
        <v>0</v>
      </c>
      <c r="AA66" s="108">
        <f t="shared" ref="AA66:AA129" si="19">W66-X66</f>
        <v>0</v>
      </c>
      <c r="AB66" s="151"/>
      <c r="AC66" s="47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</row>
    <row r="67" s="4" customFormat="1" ht="19" customHeight="1" spans="1:68">
      <c r="A67" s="94">
        <f t="shared" si="10"/>
        <v>66</v>
      </c>
      <c r="B67" s="95"/>
      <c r="C67" s="69"/>
      <c r="D67" s="16"/>
      <c r="E67" s="69"/>
      <c r="F67" s="126"/>
      <c r="G67" s="124" t="e">
        <f>VLOOKUP(F67,[2]零件成本10.26!$B$2:$C$7802,2,0)</f>
        <v>#N/A</v>
      </c>
      <c r="H67" s="16"/>
      <c r="I67" s="128" t="str">
        <f t="shared" si="11"/>
        <v/>
      </c>
      <c r="J67" s="16"/>
      <c r="K67" s="126"/>
      <c r="L67" s="16"/>
      <c r="M67" s="69"/>
      <c r="N67" s="69"/>
      <c r="O67" s="69"/>
      <c r="P67" s="69"/>
      <c r="Q67" s="100">
        <f t="shared" si="12"/>
        <v>0</v>
      </c>
      <c r="R67" s="146"/>
      <c r="S67" s="140" t="str">
        <f t="shared" si="13"/>
        <v>0</v>
      </c>
      <c r="T67" s="140" t="str">
        <f t="shared" si="14"/>
        <v>0</v>
      </c>
      <c r="U67" s="144"/>
      <c r="V67" s="106"/>
      <c r="W67" s="142">
        <f t="shared" si="15"/>
        <v>0</v>
      </c>
      <c r="X67" s="142">
        <f t="shared" si="16"/>
        <v>0</v>
      </c>
      <c r="Y67" s="108">
        <f t="shared" si="17"/>
        <v>0</v>
      </c>
      <c r="Z67" s="108">
        <f t="shared" si="18"/>
        <v>0</v>
      </c>
      <c r="AA67" s="108">
        <f t="shared" si="19"/>
        <v>0</v>
      </c>
      <c r="AB67" s="151"/>
      <c r="AC67" s="47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</row>
    <row r="68" s="4" customFormat="1" ht="19" customHeight="1" spans="1:68">
      <c r="A68" s="94">
        <f t="shared" si="10"/>
        <v>67</v>
      </c>
      <c r="B68" s="95"/>
      <c r="C68" s="69"/>
      <c r="D68" s="16"/>
      <c r="E68" s="69"/>
      <c r="F68" s="126"/>
      <c r="G68" s="124" t="e">
        <f>VLOOKUP(F68,[2]零件成本10.26!$B$2:$C$7802,2,0)</f>
        <v>#N/A</v>
      </c>
      <c r="H68" s="16"/>
      <c r="I68" s="128" t="str">
        <f t="shared" si="11"/>
        <v/>
      </c>
      <c r="J68" s="16"/>
      <c r="K68" s="126"/>
      <c r="L68" s="16"/>
      <c r="M68" s="69"/>
      <c r="N68" s="69"/>
      <c r="O68" s="69"/>
      <c r="P68" s="69"/>
      <c r="Q68" s="100">
        <f t="shared" si="12"/>
        <v>0</v>
      </c>
      <c r="R68" s="146"/>
      <c r="S68" s="140" t="str">
        <f t="shared" si="13"/>
        <v>0</v>
      </c>
      <c r="T68" s="140" t="str">
        <f t="shared" si="14"/>
        <v>0</v>
      </c>
      <c r="U68" s="144"/>
      <c r="V68" s="106"/>
      <c r="W68" s="142">
        <f t="shared" si="15"/>
        <v>0</v>
      </c>
      <c r="X68" s="142">
        <f t="shared" si="16"/>
        <v>0</v>
      </c>
      <c r="Y68" s="108">
        <f t="shared" si="17"/>
        <v>0</v>
      </c>
      <c r="Z68" s="108">
        <f t="shared" si="18"/>
        <v>0</v>
      </c>
      <c r="AA68" s="108">
        <f t="shared" si="19"/>
        <v>0</v>
      </c>
      <c r="AB68" s="151"/>
      <c r="AC68" s="47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</row>
    <row r="69" s="4" customFormat="1" ht="19" customHeight="1" spans="1:68">
      <c r="A69" s="94">
        <f t="shared" si="10"/>
        <v>68</v>
      </c>
      <c r="B69" s="95"/>
      <c r="C69" s="69"/>
      <c r="D69" s="16"/>
      <c r="E69" s="69"/>
      <c r="F69" s="126"/>
      <c r="G69" s="124" t="e">
        <f>VLOOKUP(F69,[2]零件成本10.26!$B$2:$C$7802,2,0)</f>
        <v>#N/A</v>
      </c>
      <c r="H69" s="16"/>
      <c r="I69" s="128" t="str">
        <f t="shared" si="11"/>
        <v/>
      </c>
      <c r="J69" s="16"/>
      <c r="K69" s="126"/>
      <c r="L69" s="16"/>
      <c r="M69" s="69"/>
      <c r="N69" s="69"/>
      <c r="O69" s="69"/>
      <c r="P69" s="69"/>
      <c r="Q69" s="100">
        <f t="shared" si="12"/>
        <v>0</v>
      </c>
      <c r="R69" s="146"/>
      <c r="S69" s="140" t="str">
        <f t="shared" si="13"/>
        <v>0</v>
      </c>
      <c r="T69" s="140" t="str">
        <f t="shared" si="14"/>
        <v>0</v>
      </c>
      <c r="U69" s="144"/>
      <c r="V69" s="106"/>
      <c r="W69" s="142">
        <f t="shared" si="15"/>
        <v>0</v>
      </c>
      <c r="X69" s="142">
        <f t="shared" si="16"/>
        <v>0</v>
      </c>
      <c r="Y69" s="108">
        <f t="shared" si="17"/>
        <v>0</v>
      </c>
      <c r="Z69" s="108">
        <f t="shared" si="18"/>
        <v>0</v>
      </c>
      <c r="AA69" s="108">
        <f t="shared" si="19"/>
        <v>0</v>
      </c>
      <c r="AB69" s="151"/>
      <c r="AC69" s="47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</row>
    <row r="70" s="4" customFormat="1" ht="19" customHeight="1" spans="1:68">
      <c r="A70" s="94">
        <f t="shared" si="10"/>
        <v>69</v>
      </c>
      <c r="B70" s="95"/>
      <c r="C70" s="69"/>
      <c r="D70" s="16"/>
      <c r="E70" s="69"/>
      <c r="F70" s="126"/>
      <c r="G70" s="124" t="e">
        <f>VLOOKUP(F70,[2]零件成本10.26!$B$2:$C$7802,2,0)</f>
        <v>#N/A</v>
      </c>
      <c r="H70" s="16"/>
      <c r="I70" s="128" t="str">
        <f t="shared" si="11"/>
        <v/>
      </c>
      <c r="J70" s="16"/>
      <c r="K70" s="126"/>
      <c r="L70" s="16"/>
      <c r="M70" s="69"/>
      <c r="N70" s="69"/>
      <c r="O70" s="69"/>
      <c r="P70" s="69"/>
      <c r="Q70" s="100">
        <f t="shared" si="12"/>
        <v>0</v>
      </c>
      <c r="R70" s="146"/>
      <c r="S70" s="140" t="str">
        <f t="shared" si="13"/>
        <v>0</v>
      </c>
      <c r="T70" s="140" t="str">
        <f t="shared" si="14"/>
        <v>0</v>
      </c>
      <c r="U70" s="144"/>
      <c r="V70" s="106"/>
      <c r="W70" s="142">
        <f t="shared" si="15"/>
        <v>0</v>
      </c>
      <c r="X70" s="142">
        <f t="shared" si="16"/>
        <v>0</v>
      </c>
      <c r="Y70" s="108">
        <f t="shared" si="17"/>
        <v>0</v>
      </c>
      <c r="Z70" s="108">
        <f t="shared" si="18"/>
        <v>0</v>
      </c>
      <c r="AA70" s="108">
        <f t="shared" si="19"/>
        <v>0</v>
      </c>
      <c r="AB70" s="151"/>
      <c r="AC70" s="47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</row>
    <row r="71" s="4" customFormat="1" ht="19" customHeight="1" spans="1:68">
      <c r="A71" s="94">
        <f t="shared" si="10"/>
        <v>70</v>
      </c>
      <c r="B71" s="95"/>
      <c r="C71" s="69"/>
      <c r="D71" s="16"/>
      <c r="E71" s="69"/>
      <c r="F71" s="126"/>
      <c r="G71" s="124" t="e">
        <f>VLOOKUP(F71,[2]零件成本10.26!$B$2:$C$7802,2,0)</f>
        <v>#N/A</v>
      </c>
      <c r="H71" s="16"/>
      <c r="I71" s="128" t="str">
        <f t="shared" si="11"/>
        <v/>
      </c>
      <c r="J71" s="16"/>
      <c r="K71" s="126"/>
      <c r="L71" s="16"/>
      <c r="M71" s="69"/>
      <c r="N71" s="69"/>
      <c r="O71" s="69"/>
      <c r="P71" s="69"/>
      <c r="Q71" s="100">
        <f t="shared" si="12"/>
        <v>0</v>
      </c>
      <c r="R71" s="146"/>
      <c r="S71" s="140" t="str">
        <f t="shared" si="13"/>
        <v>0</v>
      </c>
      <c r="T71" s="140" t="str">
        <f t="shared" si="14"/>
        <v>0</v>
      </c>
      <c r="U71" s="144"/>
      <c r="V71" s="106"/>
      <c r="W71" s="142">
        <f t="shared" si="15"/>
        <v>0</v>
      </c>
      <c r="X71" s="142">
        <f t="shared" si="16"/>
        <v>0</v>
      </c>
      <c r="Y71" s="108">
        <f t="shared" si="17"/>
        <v>0</v>
      </c>
      <c r="Z71" s="108">
        <f t="shared" si="18"/>
        <v>0</v>
      </c>
      <c r="AA71" s="108">
        <f t="shared" si="19"/>
        <v>0</v>
      </c>
      <c r="AB71" s="151"/>
      <c r="AC71" s="47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</row>
    <row r="72" s="4" customFormat="1" ht="19" customHeight="1" spans="1:68">
      <c r="A72" s="94">
        <f t="shared" si="10"/>
        <v>71</v>
      </c>
      <c r="B72" s="95"/>
      <c r="C72" s="69"/>
      <c r="D72" s="16"/>
      <c r="E72" s="69"/>
      <c r="F72" s="126"/>
      <c r="G72" s="124" t="e">
        <f>VLOOKUP(F72,[2]零件成本10.26!$B$2:$C$7802,2,0)</f>
        <v>#N/A</v>
      </c>
      <c r="H72" s="16"/>
      <c r="I72" s="128" t="str">
        <f t="shared" si="11"/>
        <v/>
      </c>
      <c r="J72" s="16"/>
      <c r="K72" s="126"/>
      <c r="L72" s="16"/>
      <c r="M72" s="69"/>
      <c r="N72" s="69"/>
      <c r="O72" s="69"/>
      <c r="P72" s="69"/>
      <c r="Q72" s="100">
        <f t="shared" si="12"/>
        <v>0</v>
      </c>
      <c r="R72" s="146"/>
      <c r="S72" s="140" t="str">
        <f t="shared" si="13"/>
        <v>0</v>
      </c>
      <c r="T72" s="140" t="str">
        <f t="shared" si="14"/>
        <v>0</v>
      </c>
      <c r="U72" s="144"/>
      <c r="V72" s="106"/>
      <c r="W72" s="142">
        <f t="shared" si="15"/>
        <v>0</v>
      </c>
      <c r="X72" s="142">
        <f t="shared" si="16"/>
        <v>0</v>
      </c>
      <c r="Y72" s="108">
        <f t="shared" si="17"/>
        <v>0</v>
      </c>
      <c r="Z72" s="108">
        <f t="shared" si="18"/>
        <v>0</v>
      </c>
      <c r="AA72" s="108">
        <f t="shared" si="19"/>
        <v>0</v>
      </c>
      <c r="AB72" s="151"/>
      <c r="AC72" s="47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</row>
    <row r="73" s="4" customFormat="1" ht="19" customHeight="1" spans="1:68">
      <c r="A73" s="94">
        <f t="shared" si="10"/>
        <v>72</v>
      </c>
      <c r="B73" s="95"/>
      <c r="C73" s="69"/>
      <c r="D73" s="16"/>
      <c r="E73" s="69"/>
      <c r="F73" s="126"/>
      <c r="G73" s="124" t="e">
        <f>VLOOKUP(F73,[2]零件成本10.26!$B$2:$C$7802,2,0)</f>
        <v>#N/A</v>
      </c>
      <c r="H73" s="16"/>
      <c r="I73" s="128" t="str">
        <f t="shared" si="11"/>
        <v/>
      </c>
      <c r="J73" s="16"/>
      <c r="K73" s="126"/>
      <c r="L73" s="16"/>
      <c r="M73" s="69"/>
      <c r="N73" s="69"/>
      <c r="O73" s="69"/>
      <c r="P73" s="69"/>
      <c r="Q73" s="100">
        <f t="shared" si="12"/>
        <v>0</v>
      </c>
      <c r="R73" s="146"/>
      <c r="S73" s="140" t="str">
        <f t="shared" si="13"/>
        <v>0</v>
      </c>
      <c r="T73" s="140" t="str">
        <f t="shared" si="14"/>
        <v>0</v>
      </c>
      <c r="U73" s="144"/>
      <c r="V73" s="106"/>
      <c r="W73" s="142">
        <f t="shared" si="15"/>
        <v>0</v>
      </c>
      <c r="X73" s="142">
        <f t="shared" si="16"/>
        <v>0</v>
      </c>
      <c r="Y73" s="108">
        <f t="shared" si="17"/>
        <v>0</v>
      </c>
      <c r="Z73" s="108">
        <f t="shared" si="18"/>
        <v>0</v>
      </c>
      <c r="AA73" s="108">
        <f t="shared" si="19"/>
        <v>0</v>
      </c>
      <c r="AB73" s="151"/>
      <c r="AC73" s="47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</row>
    <row r="74" s="4" customFormat="1" ht="19" customHeight="1" spans="1:68">
      <c r="A74" s="94">
        <f t="shared" si="10"/>
        <v>73</v>
      </c>
      <c r="B74" s="95"/>
      <c r="C74" s="69"/>
      <c r="D74" s="16"/>
      <c r="E74" s="69"/>
      <c r="F74" s="126"/>
      <c r="G74" s="124" t="e">
        <f>VLOOKUP(F74,[2]零件成本10.26!$B$2:$C$7802,2,0)</f>
        <v>#N/A</v>
      </c>
      <c r="H74" s="16"/>
      <c r="I74" s="128" t="str">
        <f t="shared" si="11"/>
        <v/>
      </c>
      <c r="J74" s="16"/>
      <c r="K74" s="126"/>
      <c r="L74" s="16"/>
      <c r="M74" s="69"/>
      <c r="N74" s="69"/>
      <c r="O74" s="69"/>
      <c r="P74" s="69"/>
      <c r="Q74" s="100">
        <f t="shared" si="12"/>
        <v>0</v>
      </c>
      <c r="R74" s="146"/>
      <c r="S74" s="140" t="str">
        <f t="shared" si="13"/>
        <v>0</v>
      </c>
      <c r="T74" s="140" t="str">
        <f t="shared" si="14"/>
        <v>0</v>
      </c>
      <c r="U74" s="144"/>
      <c r="V74" s="106"/>
      <c r="W74" s="142">
        <f t="shared" si="15"/>
        <v>0</v>
      </c>
      <c r="X74" s="142">
        <f t="shared" si="16"/>
        <v>0</v>
      </c>
      <c r="Y74" s="108">
        <f t="shared" si="17"/>
        <v>0</v>
      </c>
      <c r="Z74" s="108">
        <f t="shared" si="18"/>
        <v>0</v>
      </c>
      <c r="AA74" s="108">
        <f t="shared" si="19"/>
        <v>0</v>
      </c>
      <c r="AB74" s="151"/>
      <c r="AC74" s="47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="4" customFormat="1" ht="19" customHeight="1" spans="1:68">
      <c r="A75" s="94">
        <f t="shared" si="10"/>
        <v>74</v>
      </c>
      <c r="B75" s="95"/>
      <c r="C75" s="69"/>
      <c r="D75" s="16"/>
      <c r="E75" s="69"/>
      <c r="F75" s="126"/>
      <c r="G75" s="124" t="e">
        <f>VLOOKUP(F75,[2]零件成本10.26!$B$2:$C$7802,2,0)</f>
        <v>#N/A</v>
      </c>
      <c r="H75" s="16"/>
      <c r="I75" s="128" t="str">
        <f t="shared" si="11"/>
        <v/>
      </c>
      <c r="J75" s="16"/>
      <c r="K75" s="126"/>
      <c r="L75" s="16"/>
      <c r="M75" s="69"/>
      <c r="N75" s="69"/>
      <c r="O75" s="69"/>
      <c r="P75" s="69"/>
      <c r="Q75" s="100">
        <f t="shared" si="12"/>
        <v>0</v>
      </c>
      <c r="R75" s="146"/>
      <c r="S75" s="140" t="str">
        <f t="shared" si="13"/>
        <v>0</v>
      </c>
      <c r="T75" s="140" t="str">
        <f t="shared" si="14"/>
        <v>0</v>
      </c>
      <c r="U75" s="144"/>
      <c r="V75" s="106"/>
      <c r="W75" s="142">
        <f t="shared" si="15"/>
        <v>0</v>
      </c>
      <c r="X75" s="142">
        <f t="shared" si="16"/>
        <v>0</v>
      </c>
      <c r="Y75" s="108">
        <f t="shared" si="17"/>
        <v>0</v>
      </c>
      <c r="Z75" s="108">
        <f t="shared" si="18"/>
        <v>0</v>
      </c>
      <c r="AA75" s="108">
        <f t="shared" si="19"/>
        <v>0</v>
      </c>
      <c r="AB75" s="151"/>
      <c r="AC75" s="47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="4" customFormat="1" ht="19" customHeight="1" spans="1:68">
      <c r="A76" s="94">
        <f t="shared" si="10"/>
        <v>75</v>
      </c>
      <c r="B76" s="95"/>
      <c r="C76" s="69"/>
      <c r="D76" s="16"/>
      <c r="E76" s="69"/>
      <c r="F76" s="126"/>
      <c r="G76" s="124" t="e">
        <f>VLOOKUP(F76,[2]零件成本10.26!$B$2:$C$7802,2,0)</f>
        <v>#N/A</v>
      </c>
      <c r="H76" s="16"/>
      <c r="I76" s="128" t="str">
        <f t="shared" si="11"/>
        <v/>
      </c>
      <c r="J76" s="16"/>
      <c r="K76" s="126"/>
      <c r="L76" s="16"/>
      <c r="M76" s="69"/>
      <c r="N76" s="69"/>
      <c r="O76" s="69"/>
      <c r="P76" s="69"/>
      <c r="Q76" s="100">
        <f t="shared" si="12"/>
        <v>0</v>
      </c>
      <c r="R76" s="146"/>
      <c r="S76" s="140" t="str">
        <f t="shared" si="13"/>
        <v>0</v>
      </c>
      <c r="T76" s="140" t="str">
        <f t="shared" si="14"/>
        <v>0</v>
      </c>
      <c r="U76" s="144"/>
      <c r="V76" s="106"/>
      <c r="W76" s="142">
        <f t="shared" si="15"/>
        <v>0</v>
      </c>
      <c r="X76" s="142">
        <f t="shared" si="16"/>
        <v>0</v>
      </c>
      <c r="Y76" s="108">
        <f t="shared" si="17"/>
        <v>0</v>
      </c>
      <c r="Z76" s="108">
        <f t="shared" si="18"/>
        <v>0</v>
      </c>
      <c r="AA76" s="108">
        <f t="shared" si="19"/>
        <v>0</v>
      </c>
      <c r="AB76" s="151"/>
      <c r="AC76" s="47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="4" customFormat="1" ht="19" customHeight="1" spans="1:68">
      <c r="A77" s="94">
        <f t="shared" si="10"/>
        <v>76</v>
      </c>
      <c r="B77" s="95"/>
      <c r="C77" s="69"/>
      <c r="D77" s="16"/>
      <c r="E77" s="69"/>
      <c r="F77" s="126"/>
      <c r="G77" s="124" t="e">
        <f>VLOOKUP(F77,[2]零件成本10.26!$B$2:$C$7802,2,0)</f>
        <v>#N/A</v>
      </c>
      <c r="H77" s="16"/>
      <c r="I77" s="128" t="str">
        <f t="shared" si="11"/>
        <v/>
      </c>
      <c r="J77" s="16"/>
      <c r="K77" s="126"/>
      <c r="L77" s="16"/>
      <c r="M77" s="69"/>
      <c r="N77" s="69"/>
      <c r="O77" s="69"/>
      <c r="P77" s="69"/>
      <c r="Q77" s="100">
        <f t="shared" si="12"/>
        <v>0</v>
      </c>
      <c r="R77" s="146"/>
      <c r="S77" s="140" t="str">
        <f t="shared" si="13"/>
        <v>0</v>
      </c>
      <c r="T77" s="140" t="str">
        <f t="shared" si="14"/>
        <v>0</v>
      </c>
      <c r="U77" s="144"/>
      <c r="V77" s="106"/>
      <c r="W77" s="142">
        <f t="shared" si="15"/>
        <v>0</v>
      </c>
      <c r="X77" s="142">
        <f t="shared" si="16"/>
        <v>0</v>
      </c>
      <c r="Y77" s="108">
        <f t="shared" si="17"/>
        <v>0</v>
      </c>
      <c r="Z77" s="108">
        <f t="shared" si="18"/>
        <v>0</v>
      </c>
      <c r="AA77" s="108">
        <f t="shared" si="19"/>
        <v>0</v>
      </c>
      <c r="AB77" s="151"/>
      <c r="AC77" s="47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="4" customFormat="1" ht="19" customHeight="1" spans="1:68">
      <c r="A78" s="94">
        <f t="shared" si="10"/>
        <v>77</v>
      </c>
      <c r="B78" s="95"/>
      <c r="C78" s="69"/>
      <c r="D78" s="16"/>
      <c r="E78" s="69"/>
      <c r="F78" s="126"/>
      <c r="G78" s="124" t="e">
        <f>VLOOKUP(F78,[2]零件成本10.26!$B$2:$C$7802,2,0)</f>
        <v>#N/A</v>
      </c>
      <c r="H78" s="16"/>
      <c r="I78" s="128" t="str">
        <f t="shared" si="11"/>
        <v/>
      </c>
      <c r="J78" s="16"/>
      <c r="K78" s="126"/>
      <c r="L78" s="16"/>
      <c r="M78" s="69"/>
      <c r="N78" s="69"/>
      <c r="O78" s="69"/>
      <c r="P78" s="69"/>
      <c r="Q78" s="100">
        <f t="shared" si="12"/>
        <v>0</v>
      </c>
      <c r="R78" s="146"/>
      <c r="S78" s="140" t="str">
        <f t="shared" si="13"/>
        <v>0</v>
      </c>
      <c r="T78" s="140" t="str">
        <f t="shared" si="14"/>
        <v>0</v>
      </c>
      <c r="U78" s="144"/>
      <c r="V78" s="106"/>
      <c r="W78" s="142">
        <f t="shared" si="15"/>
        <v>0</v>
      </c>
      <c r="X78" s="142">
        <f t="shared" si="16"/>
        <v>0</v>
      </c>
      <c r="Y78" s="108">
        <f t="shared" si="17"/>
        <v>0</v>
      </c>
      <c r="Z78" s="108">
        <f t="shared" si="18"/>
        <v>0</v>
      </c>
      <c r="AA78" s="108">
        <f t="shared" si="19"/>
        <v>0</v>
      </c>
      <c r="AB78" s="151"/>
      <c r="AC78" s="47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="4" customFormat="1" ht="19" customHeight="1" spans="1:68">
      <c r="A79" s="94">
        <f t="shared" si="10"/>
        <v>78</v>
      </c>
      <c r="B79" s="95"/>
      <c r="C79" s="69"/>
      <c r="D79" s="16"/>
      <c r="E79" s="69"/>
      <c r="F79" s="126"/>
      <c r="G79" s="124" t="e">
        <f>VLOOKUP(F79,[2]零件成本10.26!$B$2:$C$7802,2,0)</f>
        <v>#N/A</v>
      </c>
      <c r="H79" s="16"/>
      <c r="I79" s="128" t="str">
        <f t="shared" si="11"/>
        <v/>
      </c>
      <c r="J79" s="16"/>
      <c r="K79" s="126"/>
      <c r="L79" s="16"/>
      <c r="M79" s="69"/>
      <c r="N79" s="69"/>
      <c r="O79" s="69"/>
      <c r="P79" s="69"/>
      <c r="Q79" s="100">
        <f t="shared" si="12"/>
        <v>0</v>
      </c>
      <c r="R79" s="146"/>
      <c r="S79" s="140" t="str">
        <f t="shared" si="13"/>
        <v>0</v>
      </c>
      <c r="T79" s="140" t="str">
        <f t="shared" si="14"/>
        <v>0</v>
      </c>
      <c r="U79" s="144"/>
      <c r="V79" s="106"/>
      <c r="W79" s="142">
        <f t="shared" si="15"/>
        <v>0</v>
      </c>
      <c r="X79" s="142">
        <f t="shared" si="16"/>
        <v>0</v>
      </c>
      <c r="Y79" s="108">
        <f t="shared" si="17"/>
        <v>0</v>
      </c>
      <c r="Z79" s="108">
        <f t="shared" si="18"/>
        <v>0</v>
      </c>
      <c r="AA79" s="108">
        <f t="shared" si="19"/>
        <v>0</v>
      </c>
      <c r="AB79" s="151"/>
      <c r="AC79" s="47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="4" customFormat="1" ht="19" customHeight="1" spans="1:68">
      <c r="A80" s="94">
        <f t="shared" si="10"/>
        <v>79</v>
      </c>
      <c r="B80" s="95"/>
      <c r="C80" s="69"/>
      <c r="D80" s="16"/>
      <c r="E80" s="69"/>
      <c r="F80" s="126"/>
      <c r="G80" s="124" t="e">
        <f>VLOOKUP(F80,[2]零件成本10.26!$B$2:$C$7802,2,0)</f>
        <v>#N/A</v>
      </c>
      <c r="H80" s="16"/>
      <c r="I80" s="128" t="str">
        <f t="shared" si="11"/>
        <v/>
      </c>
      <c r="J80" s="16"/>
      <c r="K80" s="126"/>
      <c r="L80" s="16"/>
      <c r="M80" s="69"/>
      <c r="N80" s="69"/>
      <c r="O80" s="69"/>
      <c r="P80" s="69"/>
      <c r="Q80" s="100">
        <f t="shared" si="12"/>
        <v>0</v>
      </c>
      <c r="R80" s="146"/>
      <c r="S80" s="140" t="str">
        <f t="shared" si="13"/>
        <v>0</v>
      </c>
      <c r="T80" s="140" t="str">
        <f t="shared" si="14"/>
        <v>0</v>
      </c>
      <c r="U80" s="144"/>
      <c r="V80" s="106"/>
      <c r="W80" s="142">
        <f t="shared" si="15"/>
        <v>0</v>
      </c>
      <c r="X80" s="142">
        <f t="shared" si="16"/>
        <v>0</v>
      </c>
      <c r="Y80" s="108">
        <f t="shared" si="17"/>
        <v>0</v>
      </c>
      <c r="Z80" s="108">
        <f t="shared" si="18"/>
        <v>0</v>
      </c>
      <c r="AA80" s="108">
        <f t="shared" si="19"/>
        <v>0</v>
      </c>
      <c r="AB80" s="151"/>
      <c r="AC80" s="47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="4" customFormat="1" ht="19" customHeight="1" spans="1:68">
      <c r="A81" s="94">
        <f t="shared" si="10"/>
        <v>80</v>
      </c>
      <c r="B81" s="95"/>
      <c r="C81" s="69"/>
      <c r="D81" s="16"/>
      <c r="E81" s="69"/>
      <c r="F81" s="126"/>
      <c r="G81" s="124" t="e">
        <f>VLOOKUP(F81,[2]零件成本10.26!$B$2:$C$7802,2,0)</f>
        <v>#N/A</v>
      </c>
      <c r="H81" s="16"/>
      <c r="I81" s="128" t="str">
        <f t="shared" si="11"/>
        <v/>
      </c>
      <c r="J81" s="16"/>
      <c r="K81" s="126"/>
      <c r="L81" s="16"/>
      <c r="M81" s="69"/>
      <c r="N81" s="69"/>
      <c r="O81" s="69"/>
      <c r="P81" s="69"/>
      <c r="Q81" s="100">
        <f t="shared" si="12"/>
        <v>0</v>
      </c>
      <c r="R81" s="146"/>
      <c r="S81" s="140" t="str">
        <f t="shared" si="13"/>
        <v>0</v>
      </c>
      <c r="T81" s="140" t="str">
        <f t="shared" si="14"/>
        <v>0</v>
      </c>
      <c r="U81" s="144"/>
      <c r="V81" s="106"/>
      <c r="W81" s="142">
        <f t="shared" si="15"/>
        <v>0</v>
      </c>
      <c r="X81" s="142">
        <f t="shared" si="16"/>
        <v>0</v>
      </c>
      <c r="Y81" s="108">
        <f t="shared" si="17"/>
        <v>0</v>
      </c>
      <c r="Z81" s="108">
        <f t="shared" si="18"/>
        <v>0</v>
      </c>
      <c r="AA81" s="108">
        <f t="shared" si="19"/>
        <v>0</v>
      </c>
      <c r="AB81" s="151"/>
      <c r="AC81" s="47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="4" customFormat="1" ht="19" customHeight="1" spans="1:68">
      <c r="A82" s="94">
        <f t="shared" si="10"/>
        <v>81</v>
      </c>
      <c r="B82" s="95"/>
      <c r="C82" s="69"/>
      <c r="D82" s="16"/>
      <c r="E82" s="69"/>
      <c r="F82" s="126"/>
      <c r="G82" s="124" t="e">
        <f>VLOOKUP(F82,[2]零件成本10.26!$B$2:$C$7802,2,0)</f>
        <v>#N/A</v>
      </c>
      <c r="H82" s="16"/>
      <c r="I82" s="128" t="str">
        <f t="shared" si="11"/>
        <v/>
      </c>
      <c r="J82" s="16"/>
      <c r="K82" s="126"/>
      <c r="L82" s="16"/>
      <c r="M82" s="69"/>
      <c r="N82" s="69"/>
      <c r="O82" s="69"/>
      <c r="P82" s="69"/>
      <c r="Q82" s="100">
        <f t="shared" si="12"/>
        <v>0</v>
      </c>
      <c r="R82" s="146"/>
      <c r="S82" s="140" t="str">
        <f t="shared" si="13"/>
        <v>0</v>
      </c>
      <c r="T82" s="140" t="str">
        <f t="shared" si="14"/>
        <v>0</v>
      </c>
      <c r="U82" s="144"/>
      <c r="V82" s="106"/>
      <c r="W82" s="142">
        <f t="shared" si="15"/>
        <v>0</v>
      </c>
      <c r="X82" s="142">
        <f t="shared" si="16"/>
        <v>0</v>
      </c>
      <c r="Y82" s="108">
        <f t="shared" si="17"/>
        <v>0</v>
      </c>
      <c r="Z82" s="108">
        <f t="shared" si="18"/>
        <v>0</v>
      </c>
      <c r="AA82" s="108">
        <f t="shared" si="19"/>
        <v>0</v>
      </c>
      <c r="AB82" s="151"/>
      <c r="AC82" s="47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="4" customFormat="1" ht="19" customHeight="1" spans="1:68">
      <c r="A83" s="94">
        <f t="shared" si="10"/>
        <v>82</v>
      </c>
      <c r="B83" s="95"/>
      <c r="C83" s="69"/>
      <c r="D83" s="16"/>
      <c r="E83" s="69"/>
      <c r="F83" s="126"/>
      <c r="G83" s="124" t="e">
        <f>VLOOKUP(F83,[2]零件成本10.26!$B$2:$C$7802,2,0)</f>
        <v>#N/A</v>
      </c>
      <c r="H83" s="16"/>
      <c r="I83" s="128" t="str">
        <f t="shared" si="11"/>
        <v/>
      </c>
      <c r="J83" s="16"/>
      <c r="K83" s="126"/>
      <c r="L83" s="16"/>
      <c r="M83" s="69"/>
      <c r="N83" s="69"/>
      <c r="O83" s="69"/>
      <c r="P83" s="69"/>
      <c r="Q83" s="100">
        <f t="shared" si="12"/>
        <v>0</v>
      </c>
      <c r="R83" s="146"/>
      <c r="S83" s="140" t="str">
        <f t="shared" si="13"/>
        <v>0</v>
      </c>
      <c r="T83" s="140" t="str">
        <f t="shared" si="14"/>
        <v>0</v>
      </c>
      <c r="U83" s="144"/>
      <c r="V83" s="106"/>
      <c r="W83" s="142">
        <f t="shared" si="15"/>
        <v>0</v>
      </c>
      <c r="X83" s="142">
        <f t="shared" si="16"/>
        <v>0</v>
      </c>
      <c r="Y83" s="108">
        <f t="shared" si="17"/>
        <v>0</v>
      </c>
      <c r="Z83" s="108">
        <f t="shared" si="18"/>
        <v>0</v>
      </c>
      <c r="AA83" s="108">
        <f t="shared" si="19"/>
        <v>0</v>
      </c>
      <c r="AB83" s="151"/>
      <c r="AC83" s="47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="4" customFormat="1" ht="19" customHeight="1" spans="1:68">
      <c r="A84" s="94">
        <f t="shared" si="10"/>
        <v>83</v>
      </c>
      <c r="B84" s="95"/>
      <c r="C84" s="69"/>
      <c r="D84" s="16"/>
      <c r="E84" s="69"/>
      <c r="F84" s="126"/>
      <c r="G84" s="124" t="e">
        <f>VLOOKUP(F84,[2]零件成本10.26!$B$2:$C$7802,2,0)</f>
        <v>#N/A</v>
      </c>
      <c r="H84" s="16"/>
      <c r="I84" s="128" t="str">
        <f t="shared" si="11"/>
        <v/>
      </c>
      <c r="J84" s="16"/>
      <c r="K84" s="126"/>
      <c r="L84" s="16"/>
      <c r="M84" s="69"/>
      <c r="N84" s="69"/>
      <c r="O84" s="69"/>
      <c r="P84" s="69"/>
      <c r="Q84" s="100">
        <f t="shared" si="12"/>
        <v>0</v>
      </c>
      <c r="R84" s="146"/>
      <c r="S84" s="140" t="str">
        <f t="shared" si="13"/>
        <v>0</v>
      </c>
      <c r="T84" s="140" t="str">
        <f t="shared" si="14"/>
        <v>0</v>
      </c>
      <c r="U84" s="144"/>
      <c r="V84" s="106"/>
      <c r="W84" s="142">
        <f t="shared" si="15"/>
        <v>0</v>
      </c>
      <c r="X84" s="142">
        <f t="shared" si="16"/>
        <v>0</v>
      </c>
      <c r="Y84" s="108">
        <f t="shared" si="17"/>
        <v>0</v>
      </c>
      <c r="Z84" s="108">
        <f t="shared" si="18"/>
        <v>0</v>
      </c>
      <c r="AA84" s="108">
        <f t="shared" si="19"/>
        <v>0</v>
      </c>
      <c r="AB84" s="151"/>
      <c r="AC84" s="47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="4" customFormat="1" ht="19" customHeight="1" spans="1:68">
      <c r="A85" s="94">
        <f t="shared" si="10"/>
        <v>84</v>
      </c>
      <c r="B85" s="95"/>
      <c r="C85" s="69"/>
      <c r="D85" s="16"/>
      <c r="E85" s="69"/>
      <c r="F85" s="126"/>
      <c r="G85" s="124" t="e">
        <f>VLOOKUP(F85,[2]零件成本10.26!$B$2:$C$7802,2,0)</f>
        <v>#N/A</v>
      </c>
      <c r="H85" s="16"/>
      <c r="I85" s="128" t="str">
        <f t="shared" si="11"/>
        <v/>
      </c>
      <c r="J85" s="16"/>
      <c r="K85" s="126"/>
      <c r="L85" s="16"/>
      <c r="M85" s="69"/>
      <c r="N85" s="69"/>
      <c r="O85" s="69"/>
      <c r="P85" s="69"/>
      <c r="Q85" s="100">
        <f t="shared" si="12"/>
        <v>0</v>
      </c>
      <c r="R85" s="146"/>
      <c r="S85" s="140" t="str">
        <f t="shared" si="13"/>
        <v>0</v>
      </c>
      <c r="T85" s="140" t="str">
        <f t="shared" si="14"/>
        <v>0</v>
      </c>
      <c r="U85" s="144"/>
      <c r="V85" s="106"/>
      <c r="W85" s="142">
        <f t="shared" si="15"/>
        <v>0</v>
      </c>
      <c r="X85" s="142">
        <f t="shared" si="16"/>
        <v>0</v>
      </c>
      <c r="Y85" s="108">
        <f t="shared" si="17"/>
        <v>0</v>
      </c>
      <c r="Z85" s="108">
        <f t="shared" si="18"/>
        <v>0</v>
      </c>
      <c r="AA85" s="108">
        <f t="shared" si="19"/>
        <v>0</v>
      </c>
      <c r="AB85" s="151"/>
      <c r="AC85" s="47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="4" customFormat="1" ht="19" customHeight="1" spans="1:68">
      <c r="A86" s="94">
        <f t="shared" si="10"/>
        <v>85</v>
      </c>
      <c r="B86" s="95"/>
      <c r="C86" s="69"/>
      <c r="D86" s="16"/>
      <c r="E86" s="69"/>
      <c r="F86" s="126"/>
      <c r="G86" s="124" t="e">
        <f>VLOOKUP(F86,[2]零件成本10.26!$B$2:$C$7802,2,0)</f>
        <v>#N/A</v>
      </c>
      <c r="H86" s="16"/>
      <c r="I86" s="128" t="str">
        <f t="shared" si="11"/>
        <v/>
      </c>
      <c r="J86" s="16"/>
      <c r="K86" s="126"/>
      <c r="L86" s="16"/>
      <c r="M86" s="69"/>
      <c r="N86" s="69"/>
      <c r="O86" s="69"/>
      <c r="P86" s="69"/>
      <c r="Q86" s="100">
        <f t="shared" si="12"/>
        <v>0</v>
      </c>
      <c r="R86" s="146"/>
      <c r="S86" s="140" t="str">
        <f t="shared" si="13"/>
        <v>0</v>
      </c>
      <c r="T86" s="140" t="str">
        <f t="shared" si="14"/>
        <v>0</v>
      </c>
      <c r="U86" s="144"/>
      <c r="V86" s="106"/>
      <c r="W86" s="142">
        <f t="shared" si="15"/>
        <v>0</v>
      </c>
      <c r="X86" s="142">
        <f t="shared" si="16"/>
        <v>0</v>
      </c>
      <c r="Y86" s="108">
        <f t="shared" si="17"/>
        <v>0</v>
      </c>
      <c r="Z86" s="108">
        <f t="shared" si="18"/>
        <v>0</v>
      </c>
      <c r="AA86" s="108">
        <f t="shared" si="19"/>
        <v>0</v>
      </c>
      <c r="AB86" s="151"/>
      <c r="AC86" s="47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="4" customFormat="1" ht="19" customHeight="1" spans="1:68">
      <c r="A87" s="94">
        <f t="shared" si="10"/>
        <v>86</v>
      </c>
      <c r="B87" s="95"/>
      <c r="C87" s="69"/>
      <c r="D87" s="16"/>
      <c r="E87" s="69"/>
      <c r="F87" s="126"/>
      <c r="G87" s="124" t="e">
        <f>VLOOKUP(F87,[2]零件成本10.26!$B$2:$C$7802,2,0)</f>
        <v>#N/A</v>
      </c>
      <c r="H87" s="16"/>
      <c r="I87" s="128" t="str">
        <f t="shared" si="11"/>
        <v/>
      </c>
      <c r="J87" s="16"/>
      <c r="K87" s="126"/>
      <c r="L87" s="16"/>
      <c r="M87" s="69"/>
      <c r="N87" s="69"/>
      <c r="O87" s="69"/>
      <c r="P87" s="69"/>
      <c r="Q87" s="100">
        <f t="shared" si="12"/>
        <v>0</v>
      </c>
      <c r="R87" s="146"/>
      <c r="S87" s="140" t="str">
        <f t="shared" si="13"/>
        <v>0</v>
      </c>
      <c r="T87" s="140" t="str">
        <f t="shared" si="14"/>
        <v>0</v>
      </c>
      <c r="U87" s="144"/>
      <c r="V87" s="106"/>
      <c r="W87" s="142">
        <f t="shared" si="15"/>
        <v>0</v>
      </c>
      <c r="X87" s="142">
        <f t="shared" si="16"/>
        <v>0</v>
      </c>
      <c r="Y87" s="108">
        <f t="shared" si="17"/>
        <v>0</v>
      </c>
      <c r="Z87" s="108">
        <f t="shared" si="18"/>
        <v>0</v>
      </c>
      <c r="AA87" s="108">
        <f t="shared" si="19"/>
        <v>0</v>
      </c>
      <c r="AB87" s="151"/>
      <c r="AC87" s="47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="4" customFormat="1" ht="19" customHeight="1" spans="1:68">
      <c r="A88" s="94">
        <f t="shared" si="10"/>
        <v>87</v>
      </c>
      <c r="B88" s="95"/>
      <c r="C88" s="69"/>
      <c r="D88" s="16"/>
      <c r="E88" s="69"/>
      <c r="F88" s="126"/>
      <c r="G88" s="124" t="e">
        <f>VLOOKUP(F88,[2]零件成本10.26!$B$2:$C$7802,2,0)</f>
        <v>#N/A</v>
      </c>
      <c r="H88" s="16"/>
      <c r="I88" s="128" t="str">
        <f t="shared" si="11"/>
        <v/>
      </c>
      <c r="J88" s="16"/>
      <c r="K88" s="126"/>
      <c r="L88" s="16"/>
      <c r="M88" s="69"/>
      <c r="N88" s="69"/>
      <c r="O88" s="69"/>
      <c r="P88" s="69"/>
      <c r="Q88" s="100">
        <f t="shared" si="12"/>
        <v>0</v>
      </c>
      <c r="R88" s="146"/>
      <c r="S88" s="140" t="str">
        <f t="shared" si="13"/>
        <v>0</v>
      </c>
      <c r="T88" s="140" t="str">
        <f t="shared" si="14"/>
        <v>0</v>
      </c>
      <c r="U88" s="144"/>
      <c r="V88" s="106"/>
      <c r="W88" s="142">
        <f t="shared" si="15"/>
        <v>0</v>
      </c>
      <c r="X88" s="142">
        <f t="shared" si="16"/>
        <v>0</v>
      </c>
      <c r="Y88" s="108">
        <f t="shared" si="17"/>
        <v>0</v>
      </c>
      <c r="Z88" s="108">
        <f t="shared" si="18"/>
        <v>0</v>
      </c>
      <c r="AA88" s="108">
        <f t="shared" si="19"/>
        <v>0</v>
      </c>
      <c r="AB88" s="151"/>
      <c r="AC88" s="47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="4" customFormat="1" ht="19" customHeight="1" spans="1:68">
      <c r="A89" s="94">
        <f t="shared" si="10"/>
        <v>88</v>
      </c>
      <c r="B89" s="95"/>
      <c r="C89" s="69"/>
      <c r="D89" s="16"/>
      <c r="E89" s="69"/>
      <c r="F89" s="126"/>
      <c r="G89" s="124" t="e">
        <f>VLOOKUP(F89,[2]零件成本10.26!$B$2:$C$7802,2,0)</f>
        <v>#N/A</v>
      </c>
      <c r="H89" s="16"/>
      <c r="I89" s="128" t="str">
        <f t="shared" si="11"/>
        <v/>
      </c>
      <c r="J89" s="16"/>
      <c r="K89" s="126"/>
      <c r="L89" s="16"/>
      <c r="M89" s="69"/>
      <c r="N89" s="69"/>
      <c r="O89" s="69"/>
      <c r="P89" s="69"/>
      <c r="Q89" s="100">
        <f t="shared" si="12"/>
        <v>0</v>
      </c>
      <c r="R89" s="146"/>
      <c r="S89" s="140" t="str">
        <f t="shared" si="13"/>
        <v>0</v>
      </c>
      <c r="T89" s="140" t="str">
        <f t="shared" si="14"/>
        <v>0</v>
      </c>
      <c r="U89" s="144"/>
      <c r="V89" s="106"/>
      <c r="W89" s="142">
        <f t="shared" si="15"/>
        <v>0</v>
      </c>
      <c r="X89" s="142">
        <f t="shared" si="16"/>
        <v>0</v>
      </c>
      <c r="Y89" s="108">
        <f t="shared" si="17"/>
        <v>0</v>
      </c>
      <c r="Z89" s="108">
        <f t="shared" si="18"/>
        <v>0</v>
      </c>
      <c r="AA89" s="108">
        <f t="shared" si="19"/>
        <v>0</v>
      </c>
      <c r="AB89" s="151"/>
      <c r="AC89" s="47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="4" customFormat="1" ht="19" customHeight="1" spans="1:68">
      <c r="A90" s="94">
        <f t="shared" si="10"/>
        <v>89</v>
      </c>
      <c r="B90" s="95"/>
      <c r="C90" s="69"/>
      <c r="D90" s="16"/>
      <c r="E90" s="69"/>
      <c r="F90" s="126"/>
      <c r="G90" s="124" t="e">
        <f>VLOOKUP(F90,[2]零件成本10.26!$B$2:$C$7802,2,0)</f>
        <v>#N/A</v>
      </c>
      <c r="H90" s="16"/>
      <c r="I90" s="128" t="str">
        <f t="shared" si="11"/>
        <v/>
      </c>
      <c r="J90" s="16"/>
      <c r="K90" s="126"/>
      <c r="L90" s="16"/>
      <c r="M90" s="69"/>
      <c r="N90" s="69"/>
      <c r="O90" s="69"/>
      <c r="P90" s="69"/>
      <c r="Q90" s="100">
        <f t="shared" si="12"/>
        <v>0</v>
      </c>
      <c r="R90" s="146"/>
      <c r="S90" s="140" t="str">
        <f t="shared" si="13"/>
        <v>0</v>
      </c>
      <c r="T90" s="140" t="str">
        <f t="shared" si="14"/>
        <v>0</v>
      </c>
      <c r="U90" s="144"/>
      <c r="V90" s="106"/>
      <c r="W90" s="142">
        <f t="shared" si="15"/>
        <v>0</v>
      </c>
      <c r="X90" s="142">
        <f t="shared" si="16"/>
        <v>0</v>
      </c>
      <c r="Y90" s="108">
        <f t="shared" si="17"/>
        <v>0</v>
      </c>
      <c r="Z90" s="108">
        <f t="shared" si="18"/>
        <v>0</v>
      </c>
      <c r="AA90" s="108">
        <f t="shared" si="19"/>
        <v>0</v>
      </c>
      <c r="AB90" s="151"/>
      <c r="AC90" s="47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="4" customFormat="1" ht="19" customHeight="1" spans="1:68">
      <c r="A91" s="94">
        <f t="shared" si="10"/>
        <v>90</v>
      </c>
      <c r="B91" s="95"/>
      <c r="C91" s="69"/>
      <c r="D91" s="16"/>
      <c r="E91" s="69"/>
      <c r="F91" s="126"/>
      <c r="G91" s="124" t="e">
        <f>VLOOKUP(F91,[2]零件成本10.26!$B$2:$C$7802,2,0)</f>
        <v>#N/A</v>
      </c>
      <c r="H91" s="16"/>
      <c r="I91" s="128" t="str">
        <f t="shared" si="11"/>
        <v/>
      </c>
      <c r="J91" s="16"/>
      <c r="K91" s="126"/>
      <c r="L91" s="16"/>
      <c r="M91" s="69"/>
      <c r="N91" s="69"/>
      <c r="O91" s="69"/>
      <c r="P91" s="69"/>
      <c r="Q91" s="100">
        <f t="shared" si="12"/>
        <v>0</v>
      </c>
      <c r="R91" s="146"/>
      <c r="S91" s="140" t="str">
        <f t="shared" si="13"/>
        <v>0</v>
      </c>
      <c r="T91" s="140" t="str">
        <f t="shared" si="14"/>
        <v>0</v>
      </c>
      <c r="U91" s="144"/>
      <c r="V91" s="106"/>
      <c r="W91" s="142">
        <f t="shared" si="15"/>
        <v>0</v>
      </c>
      <c r="X91" s="142">
        <f t="shared" si="16"/>
        <v>0</v>
      </c>
      <c r="Y91" s="108">
        <f t="shared" si="17"/>
        <v>0</v>
      </c>
      <c r="Z91" s="108">
        <f t="shared" si="18"/>
        <v>0</v>
      </c>
      <c r="AA91" s="108">
        <f t="shared" si="19"/>
        <v>0</v>
      </c>
      <c r="AB91" s="151"/>
      <c r="AC91" s="47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="4" customFormat="1" ht="19" customHeight="1" spans="1:68">
      <c r="A92" s="94">
        <f t="shared" si="10"/>
        <v>91</v>
      </c>
      <c r="B92" s="95"/>
      <c r="C92" s="69"/>
      <c r="D92" s="16"/>
      <c r="E92" s="69"/>
      <c r="F92" s="126"/>
      <c r="G92" s="124" t="e">
        <f>VLOOKUP(F92,[2]零件成本10.26!$B$2:$C$7802,2,0)</f>
        <v>#N/A</v>
      </c>
      <c r="H92" s="16"/>
      <c r="I92" s="128" t="str">
        <f t="shared" si="11"/>
        <v/>
      </c>
      <c r="J92" s="16"/>
      <c r="K92" s="126"/>
      <c r="L92" s="16"/>
      <c r="M92" s="69"/>
      <c r="N92" s="69"/>
      <c r="O92" s="69"/>
      <c r="P92" s="69"/>
      <c r="Q92" s="100">
        <f t="shared" si="12"/>
        <v>0</v>
      </c>
      <c r="R92" s="146"/>
      <c r="S92" s="140" t="str">
        <f t="shared" si="13"/>
        <v>0</v>
      </c>
      <c r="T92" s="140" t="str">
        <f t="shared" si="14"/>
        <v>0</v>
      </c>
      <c r="U92" s="144"/>
      <c r="V92" s="106"/>
      <c r="W92" s="142">
        <f t="shared" si="15"/>
        <v>0</v>
      </c>
      <c r="X92" s="142">
        <f t="shared" si="16"/>
        <v>0</v>
      </c>
      <c r="Y92" s="108">
        <f t="shared" si="17"/>
        <v>0</v>
      </c>
      <c r="Z92" s="108">
        <f t="shared" si="18"/>
        <v>0</v>
      </c>
      <c r="AA92" s="108">
        <f t="shared" si="19"/>
        <v>0</v>
      </c>
      <c r="AB92" s="151"/>
      <c r="AC92" s="47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="4" customFormat="1" ht="19" customHeight="1" spans="1:68">
      <c r="A93" s="94">
        <f t="shared" si="10"/>
        <v>92</v>
      </c>
      <c r="B93" s="95"/>
      <c r="C93" s="69"/>
      <c r="D93" s="16"/>
      <c r="E93" s="69"/>
      <c r="F93" s="126"/>
      <c r="G93" s="124" t="e">
        <f>VLOOKUP(F93,[2]零件成本10.26!$B$2:$C$7802,2,0)</f>
        <v>#N/A</v>
      </c>
      <c r="H93" s="16"/>
      <c r="I93" s="128" t="str">
        <f t="shared" si="11"/>
        <v/>
      </c>
      <c r="J93" s="16"/>
      <c r="K93" s="126"/>
      <c r="L93" s="16"/>
      <c r="M93" s="69"/>
      <c r="N93" s="69"/>
      <c r="O93" s="69"/>
      <c r="P93" s="69"/>
      <c r="Q93" s="100">
        <f t="shared" si="12"/>
        <v>0</v>
      </c>
      <c r="R93" s="146"/>
      <c r="S93" s="140" t="str">
        <f t="shared" si="13"/>
        <v>0</v>
      </c>
      <c r="T93" s="140" t="str">
        <f t="shared" si="14"/>
        <v>0</v>
      </c>
      <c r="U93" s="144"/>
      <c r="V93" s="106"/>
      <c r="W93" s="142">
        <f t="shared" si="15"/>
        <v>0</v>
      </c>
      <c r="X93" s="142">
        <f t="shared" si="16"/>
        <v>0</v>
      </c>
      <c r="Y93" s="108">
        <f t="shared" si="17"/>
        <v>0</v>
      </c>
      <c r="Z93" s="108">
        <f t="shared" si="18"/>
        <v>0</v>
      </c>
      <c r="AA93" s="108">
        <f t="shared" si="19"/>
        <v>0</v>
      </c>
      <c r="AB93" s="151"/>
      <c r="AC93" s="47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="4" customFormat="1" ht="19" customHeight="1" spans="1:68">
      <c r="A94" s="94">
        <f t="shared" si="10"/>
        <v>93</v>
      </c>
      <c r="B94" s="95"/>
      <c r="C94" s="69"/>
      <c r="D94" s="16"/>
      <c r="E94" s="69"/>
      <c r="F94" s="126"/>
      <c r="G94" s="124" t="e">
        <f>VLOOKUP(F94,[2]零件成本10.26!$B$2:$C$7802,2,0)</f>
        <v>#N/A</v>
      </c>
      <c r="H94" s="16"/>
      <c r="I94" s="128" t="str">
        <f t="shared" si="11"/>
        <v/>
      </c>
      <c r="J94" s="16"/>
      <c r="K94" s="126"/>
      <c r="L94" s="16"/>
      <c r="M94" s="69"/>
      <c r="N94" s="69"/>
      <c r="O94" s="69"/>
      <c r="P94" s="69"/>
      <c r="Q94" s="100">
        <f t="shared" si="12"/>
        <v>0</v>
      </c>
      <c r="R94" s="146"/>
      <c r="S94" s="140" t="str">
        <f t="shared" si="13"/>
        <v>0</v>
      </c>
      <c r="T94" s="140" t="str">
        <f t="shared" si="14"/>
        <v>0</v>
      </c>
      <c r="U94" s="144"/>
      <c r="V94" s="106"/>
      <c r="W94" s="142">
        <f t="shared" si="15"/>
        <v>0</v>
      </c>
      <c r="X94" s="142">
        <f t="shared" si="16"/>
        <v>0</v>
      </c>
      <c r="Y94" s="108">
        <f t="shared" si="17"/>
        <v>0</v>
      </c>
      <c r="Z94" s="108">
        <f t="shared" si="18"/>
        <v>0</v>
      </c>
      <c r="AA94" s="108">
        <f t="shared" si="19"/>
        <v>0</v>
      </c>
      <c r="AB94" s="151"/>
      <c r="AC94" s="47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="4" customFormat="1" ht="19" customHeight="1" spans="1:68">
      <c r="A95" s="94">
        <f t="shared" si="10"/>
        <v>94</v>
      </c>
      <c r="B95" s="95"/>
      <c r="C95" s="69"/>
      <c r="D95" s="16"/>
      <c r="E95" s="69"/>
      <c r="F95" s="126"/>
      <c r="G95" s="124" t="e">
        <f>VLOOKUP(F95,[2]零件成本10.26!$B$2:$C$7802,2,0)</f>
        <v>#N/A</v>
      </c>
      <c r="H95" s="16"/>
      <c r="I95" s="128" t="str">
        <f t="shared" si="11"/>
        <v/>
      </c>
      <c r="J95" s="16"/>
      <c r="K95" s="126"/>
      <c r="L95" s="16"/>
      <c r="M95" s="69"/>
      <c r="N95" s="69"/>
      <c r="O95" s="69"/>
      <c r="P95" s="69"/>
      <c r="Q95" s="100">
        <f t="shared" si="12"/>
        <v>0</v>
      </c>
      <c r="R95" s="146"/>
      <c r="S95" s="140" t="str">
        <f t="shared" si="13"/>
        <v>0</v>
      </c>
      <c r="T95" s="140" t="str">
        <f t="shared" si="14"/>
        <v>0</v>
      </c>
      <c r="U95" s="144"/>
      <c r="V95" s="106"/>
      <c r="W95" s="142">
        <f t="shared" si="15"/>
        <v>0</v>
      </c>
      <c r="X95" s="142">
        <f t="shared" si="16"/>
        <v>0</v>
      </c>
      <c r="Y95" s="108">
        <f t="shared" si="17"/>
        <v>0</v>
      </c>
      <c r="Z95" s="108">
        <f t="shared" si="18"/>
        <v>0</v>
      </c>
      <c r="AA95" s="108">
        <f t="shared" si="19"/>
        <v>0</v>
      </c>
      <c r="AB95" s="151"/>
      <c r="AC95" s="47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="4" customFormat="1" ht="19" customHeight="1" spans="1:68">
      <c r="A96" s="94">
        <f t="shared" si="10"/>
        <v>95</v>
      </c>
      <c r="B96" s="95"/>
      <c r="C96" s="69"/>
      <c r="D96" s="16"/>
      <c r="E96" s="69"/>
      <c r="F96" s="126"/>
      <c r="G96" s="124" t="e">
        <f>VLOOKUP(F96,[2]零件成本10.26!$B$2:$C$7802,2,0)</f>
        <v>#N/A</v>
      </c>
      <c r="H96" s="16"/>
      <c r="I96" s="128" t="str">
        <f t="shared" si="11"/>
        <v/>
      </c>
      <c r="J96" s="16"/>
      <c r="K96" s="126"/>
      <c r="L96" s="16"/>
      <c r="M96" s="69"/>
      <c r="N96" s="69"/>
      <c r="O96" s="69"/>
      <c r="P96" s="69"/>
      <c r="Q96" s="100">
        <f t="shared" si="12"/>
        <v>0</v>
      </c>
      <c r="R96" s="146"/>
      <c r="S96" s="140" t="str">
        <f t="shared" si="13"/>
        <v>0</v>
      </c>
      <c r="T96" s="140" t="str">
        <f t="shared" si="14"/>
        <v>0</v>
      </c>
      <c r="U96" s="144"/>
      <c r="V96" s="106"/>
      <c r="W96" s="142">
        <f t="shared" si="15"/>
        <v>0</v>
      </c>
      <c r="X96" s="142">
        <f t="shared" si="16"/>
        <v>0</v>
      </c>
      <c r="Y96" s="108">
        <f t="shared" si="17"/>
        <v>0</v>
      </c>
      <c r="Z96" s="108">
        <f t="shared" si="18"/>
        <v>0</v>
      </c>
      <c r="AA96" s="108">
        <f t="shared" si="19"/>
        <v>0</v>
      </c>
      <c r="AB96" s="151"/>
      <c r="AC96" s="47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="4" customFormat="1" ht="19" customHeight="1" spans="1:68">
      <c r="A97" s="94">
        <f t="shared" si="10"/>
        <v>96</v>
      </c>
      <c r="B97" s="95"/>
      <c r="C97" s="69"/>
      <c r="D97" s="16"/>
      <c r="E97" s="69"/>
      <c r="F97" s="126"/>
      <c r="G97" s="124" t="e">
        <f>VLOOKUP(F97,[2]零件成本10.26!$B$2:$C$7802,2,0)</f>
        <v>#N/A</v>
      </c>
      <c r="H97" s="16"/>
      <c r="I97" s="128" t="str">
        <f t="shared" si="11"/>
        <v/>
      </c>
      <c r="J97" s="16"/>
      <c r="K97" s="126"/>
      <c r="L97" s="16"/>
      <c r="M97" s="69"/>
      <c r="N97" s="69"/>
      <c r="O97" s="69"/>
      <c r="P97" s="69"/>
      <c r="Q97" s="100">
        <f t="shared" si="12"/>
        <v>0</v>
      </c>
      <c r="R97" s="146"/>
      <c r="S97" s="140" t="str">
        <f t="shared" si="13"/>
        <v>0</v>
      </c>
      <c r="T97" s="140" t="str">
        <f t="shared" si="14"/>
        <v>0</v>
      </c>
      <c r="U97" s="144"/>
      <c r="V97" s="106"/>
      <c r="W97" s="142">
        <f t="shared" si="15"/>
        <v>0</v>
      </c>
      <c r="X97" s="142">
        <f t="shared" si="16"/>
        <v>0</v>
      </c>
      <c r="Y97" s="108">
        <f t="shared" si="17"/>
        <v>0</v>
      </c>
      <c r="Z97" s="108">
        <f t="shared" si="18"/>
        <v>0</v>
      </c>
      <c r="AA97" s="108">
        <f t="shared" si="19"/>
        <v>0</v>
      </c>
      <c r="AB97" s="151"/>
      <c r="AC97" s="47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="4" customFormat="1" ht="19" customHeight="1" spans="1:68">
      <c r="A98" s="94">
        <f t="shared" si="10"/>
        <v>97</v>
      </c>
      <c r="B98" s="95"/>
      <c r="C98" s="69"/>
      <c r="D98" s="16"/>
      <c r="E98" s="69"/>
      <c r="F98" s="126"/>
      <c r="G98" s="124" t="e">
        <f>VLOOKUP(F98,[2]零件成本10.26!$B$2:$C$7802,2,0)</f>
        <v>#N/A</v>
      </c>
      <c r="H98" s="16"/>
      <c r="I98" s="128" t="str">
        <f t="shared" si="11"/>
        <v/>
      </c>
      <c r="J98" s="16"/>
      <c r="K98" s="126"/>
      <c r="L98" s="16"/>
      <c r="M98" s="69"/>
      <c r="N98" s="69"/>
      <c r="O98" s="69"/>
      <c r="P98" s="69"/>
      <c r="Q98" s="100">
        <f t="shared" si="12"/>
        <v>0</v>
      </c>
      <c r="R98" s="146"/>
      <c r="S98" s="140" t="str">
        <f t="shared" si="13"/>
        <v>0</v>
      </c>
      <c r="T98" s="140" t="str">
        <f t="shared" si="14"/>
        <v>0</v>
      </c>
      <c r="U98" s="144"/>
      <c r="V98" s="106"/>
      <c r="W98" s="142">
        <f t="shared" si="15"/>
        <v>0</v>
      </c>
      <c r="X98" s="142">
        <f t="shared" si="16"/>
        <v>0</v>
      </c>
      <c r="Y98" s="108">
        <f t="shared" si="17"/>
        <v>0</v>
      </c>
      <c r="Z98" s="108">
        <f t="shared" si="18"/>
        <v>0</v>
      </c>
      <c r="AA98" s="108">
        <f t="shared" si="19"/>
        <v>0</v>
      </c>
      <c r="AB98" s="151"/>
      <c r="AC98" s="47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="4" customFormat="1" ht="19" customHeight="1" spans="1:68">
      <c r="A99" s="94">
        <f t="shared" si="10"/>
        <v>98</v>
      </c>
      <c r="B99" s="95"/>
      <c r="C99" s="69"/>
      <c r="D99" s="16"/>
      <c r="E99" s="69"/>
      <c r="F99" s="126"/>
      <c r="G99" s="124" t="e">
        <f>VLOOKUP(F99,[2]零件成本10.26!$B$2:$C$7802,2,0)</f>
        <v>#N/A</v>
      </c>
      <c r="H99" s="16"/>
      <c r="I99" s="128" t="str">
        <f t="shared" si="11"/>
        <v/>
      </c>
      <c r="J99" s="16"/>
      <c r="K99" s="126"/>
      <c r="L99" s="16"/>
      <c r="M99" s="69"/>
      <c r="N99" s="69"/>
      <c r="O99" s="69"/>
      <c r="P99" s="69"/>
      <c r="Q99" s="100">
        <f t="shared" si="12"/>
        <v>0</v>
      </c>
      <c r="R99" s="146"/>
      <c r="S99" s="140" t="str">
        <f t="shared" si="13"/>
        <v>0</v>
      </c>
      <c r="T99" s="140" t="str">
        <f t="shared" si="14"/>
        <v>0</v>
      </c>
      <c r="U99" s="144"/>
      <c r="V99" s="106"/>
      <c r="W99" s="142">
        <f t="shared" si="15"/>
        <v>0</v>
      </c>
      <c r="X99" s="142">
        <f t="shared" si="16"/>
        <v>0</v>
      </c>
      <c r="Y99" s="108">
        <f t="shared" si="17"/>
        <v>0</v>
      </c>
      <c r="Z99" s="108">
        <f t="shared" si="18"/>
        <v>0</v>
      </c>
      <c r="AA99" s="108">
        <f t="shared" si="19"/>
        <v>0</v>
      </c>
      <c r="AB99" s="151"/>
      <c r="AC99" s="47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="4" customFormat="1" ht="19" customHeight="1" spans="1:68">
      <c r="A100" s="94">
        <f t="shared" si="10"/>
        <v>99</v>
      </c>
      <c r="B100" s="95"/>
      <c r="C100" s="69"/>
      <c r="D100" s="16"/>
      <c r="E100" s="69"/>
      <c r="F100" s="126"/>
      <c r="G100" s="124" t="e">
        <f>VLOOKUP(F100,[2]零件成本10.26!$B$2:$C$7802,2,0)</f>
        <v>#N/A</v>
      </c>
      <c r="H100" s="16"/>
      <c r="I100" s="128" t="str">
        <f t="shared" si="11"/>
        <v/>
      </c>
      <c r="J100" s="16"/>
      <c r="K100" s="126"/>
      <c r="L100" s="16"/>
      <c r="M100" s="69"/>
      <c r="N100" s="69"/>
      <c r="O100" s="69"/>
      <c r="P100" s="69"/>
      <c r="Q100" s="100">
        <f t="shared" si="12"/>
        <v>0</v>
      </c>
      <c r="R100" s="146"/>
      <c r="S100" s="140" t="str">
        <f t="shared" si="13"/>
        <v>0</v>
      </c>
      <c r="T100" s="140" t="str">
        <f t="shared" si="14"/>
        <v>0</v>
      </c>
      <c r="U100" s="144"/>
      <c r="V100" s="106"/>
      <c r="W100" s="142">
        <f t="shared" si="15"/>
        <v>0</v>
      </c>
      <c r="X100" s="142">
        <f t="shared" si="16"/>
        <v>0</v>
      </c>
      <c r="Y100" s="108">
        <f t="shared" si="17"/>
        <v>0</v>
      </c>
      <c r="Z100" s="108">
        <f t="shared" si="18"/>
        <v>0</v>
      </c>
      <c r="AA100" s="108">
        <f t="shared" si="19"/>
        <v>0</v>
      </c>
      <c r="AB100" s="151"/>
      <c r="AC100" s="47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="4" customFormat="1" ht="19" customHeight="1" spans="1:68">
      <c r="A101" s="94">
        <f t="shared" si="10"/>
        <v>100</v>
      </c>
      <c r="B101" s="95"/>
      <c r="C101" s="69"/>
      <c r="D101" s="16"/>
      <c r="E101" s="69"/>
      <c r="F101" s="126"/>
      <c r="G101" s="124" t="e">
        <f>VLOOKUP(F101,[2]零件成本10.26!$B$2:$C$7802,2,0)</f>
        <v>#N/A</v>
      </c>
      <c r="H101" s="16"/>
      <c r="I101" s="128" t="str">
        <f t="shared" si="11"/>
        <v/>
      </c>
      <c r="J101" s="16"/>
      <c r="K101" s="126"/>
      <c r="L101" s="16"/>
      <c r="M101" s="69"/>
      <c r="N101" s="69"/>
      <c r="O101" s="69"/>
      <c r="P101" s="69"/>
      <c r="Q101" s="100">
        <f t="shared" si="12"/>
        <v>0</v>
      </c>
      <c r="R101" s="146"/>
      <c r="S101" s="140" t="str">
        <f t="shared" si="13"/>
        <v>0</v>
      </c>
      <c r="T101" s="140" t="str">
        <f t="shared" si="14"/>
        <v>0</v>
      </c>
      <c r="U101" s="144"/>
      <c r="V101" s="106"/>
      <c r="W101" s="142">
        <f t="shared" si="15"/>
        <v>0</v>
      </c>
      <c r="X101" s="142">
        <f t="shared" si="16"/>
        <v>0</v>
      </c>
      <c r="Y101" s="108">
        <f t="shared" si="17"/>
        <v>0</v>
      </c>
      <c r="Z101" s="108">
        <f t="shared" si="18"/>
        <v>0</v>
      </c>
      <c r="AA101" s="108">
        <f t="shared" si="19"/>
        <v>0</v>
      </c>
      <c r="AB101" s="151"/>
      <c r="AC101" s="47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="4" customFormat="1" ht="19" customHeight="1" spans="1:68">
      <c r="A102" s="94">
        <f t="shared" si="10"/>
        <v>101</v>
      </c>
      <c r="B102" s="95"/>
      <c r="C102" s="69"/>
      <c r="D102" s="16"/>
      <c r="E102" s="69"/>
      <c r="F102" s="126"/>
      <c r="G102" s="124" t="e">
        <f>VLOOKUP(F102,[2]零件成本10.26!$B$2:$C$7802,2,0)</f>
        <v>#N/A</v>
      </c>
      <c r="H102" s="16"/>
      <c r="I102" s="128" t="str">
        <f t="shared" si="11"/>
        <v/>
      </c>
      <c r="J102" s="16"/>
      <c r="K102" s="126"/>
      <c r="L102" s="16"/>
      <c r="M102" s="69"/>
      <c r="N102" s="69"/>
      <c r="O102" s="69"/>
      <c r="P102" s="69"/>
      <c r="Q102" s="100">
        <f t="shared" si="12"/>
        <v>0</v>
      </c>
      <c r="R102" s="146"/>
      <c r="S102" s="140" t="str">
        <f t="shared" si="13"/>
        <v>0</v>
      </c>
      <c r="T102" s="140" t="str">
        <f t="shared" si="14"/>
        <v>0</v>
      </c>
      <c r="U102" s="144"/>
      <c r="V102" s="106"/>
      <c r="W102" s="142">
        <f t="shared" si="15"/>
        <v>0</v>
      </c>
      <c r="X102" s="142">
        <f t="shared" si="16"/>
        <v>0</v>
      </c>
      <c r="Y102" s="108">
        <f t="shared" si="17"/>
        <v>0</v>
      </c>
      <c r="Z102" s="108">
        <f t="shared" si="18"/>
        <v>0</v>
      </c>
      <c r="AA102" s="108">
        <f t="shared" si="19"/>
        <v>0</v>
      </c>
      <c r="AB102" s="151"/>
      <c r="AC102" s="47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="4" customFormat="1" ht="19" customHeight="1" spans="1:68">
      <c r="A103" s="94">
        <f t="shared" si="10"/>
        <v>102</v>
      </c>
      <c r="B103" s="95"/>
      <c r="C103" s="69"/>
      <c r="D103" s="16"/>
      <c r="E103" s="69"/>
      <c r="F103" s="126"/>
      <c r="G103" s="124" t="e">
        <f>VLOOKUP(F103,[2]零件成本10.26!$B$2:$C$7802,2,0)</f>
        <v>#N/A</v>
      </c>
      <c r="H103" s="16"/>
      <c r="I103" s="128" t="str">
        <f t="shared" si="11"/>
        <v/>
      </c>
      <c r="J103" s="16"/>
      <c r="K103" s="126"/>
      <c r="L103" s="16"/>
      <c r="M103" s="69"/>
      <c r="N103" s="69"/>
      <c r="O103" s="69"/>
      <c r="P103" s="69"/>
      <c r="Q103" s="100">
        <f t="shared" si="12"/>
        <v>0</v>
      </c>
      <c r="R103" s="146"/>
      <c r="S103" s="140" t="str">
        <f t="shared" si="13"/>
        <v>0</v>
      </c>
      <c r="T103" s="140" t="str">
        <f t="shared" si="14"/>
        <v>0</v>
      </c>
      <c r="U103" s="144"/>
      <c r="V103" s="106"/>
      <c r="W103" s="142">
        <f t="shared" si="15"/>
        <v>0</v>
      </c>
      <c r="X103" s="142">
        <f t="shared" si="16"/>
        <v>0</v>
      </c>
      <c r="Y103" s="108">
        <f t="shared" si="17"/>
        <v>0</v>
      </c>
      <c r="Z103" s="108">
        <f t="shared" si="18"/>
        <v>0</v>
      </c>
      <c r="AA103" s="108">
        <f t="shared" si="19"/>
        <v>0</v>
      </c>
      <c r="AB103" s="151"/>
      <c r="AC103" s="47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="4" customFormat="1" ht="19" customHeight="1" spans="1:68">
      <c r="A104" s="94">
        <f t="shared" si="10"/>
        <v>103</v>
      </c>
      <c r="B104" s="95"/>
      <c r="C104" s="69"/>
      <c r="D104" s="16"/>
      <c r="E104" s="69"/>
      <c r="F104" s="126"/>
      <c r="G104" s="124" t="e">
        <f>VLOOKUP(F104,[2]零件成本10.26!$B$2:$C$7802,2,0)</f>
        <v>#N/A</v>
      </c>
      <c r="H104" s="16"/>
      <c r="I104" s="128" t="str">
        <f t="shared" si="11"/>
        <v/>
      </c>
      <c r="J104" s="16"/>
      <c r="K104" s="126"/>
      <c r="L104" s="16"/>
      <c r="M104" s="69"/>
      <c r="N104" s="69"/>
      <c r="O104" s="69"/>
      <c r="P104" s="69"/>
      <c r="Q104" s="100">
        <f t="shared" si="12"/>
        <v>0</v>
      </c>
      <c r="R104" s="146"/>
      <c r="S104" s="140" t="str">
        <f t="shared" si="13"/>
        <v>0</v>
      </c>
      <c r="T104" s="140" t="str">
        <f t="shared" si="14"/>
        <v>0</v>
      </c>
      <c r="U104" s="144"/>
      <c r="V104" s="106"/>
      <c r="W104" s="142">
        <f t="shared" si="15"/>
        <v>0</v>
      </c>
      <c r="X104" s="142">
        <f t="shared" si="16"/>
        <v>0</v>
      </c>
      <c r="Y104" s="108">
        <f t="shared" si="17"/>
        <v>0</v>
      </c>
      <c r="Z104" s="108">
        <f t="shared" si="18"/>
        <v>0</v>
      </c>
      <c r="AA104" s="108">
        <f t="shared" si="19"/>
        <v>0</v>
      </c>
      <c r="AB104" s="151"/>
      <c r="AC104" s="47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="4" customFormat="1" ht="19" customHeight="1" spans="1:68">
      <c r="A105" s="94">
        <f t="shared" si="10"/>
        <v>104</v>
      </c>
      <c r="B105" s="95"/>
      <c r="C105" s="69"/>
      <c r="D105" s="16"/>
      <c r="E105" s="69"/>
      <c r="F105" s="126"/>
      <c r="G105" s="124" t="e">
        <f>VLOOKUP(F105,[2]零件成本10.26!$B$2:$C$7802,2,0)</f>
        <v>#N/A</v>
      </c>
      <c r="H105" s="16"/>
      <c r="I105" s="128" t="str">
        <f t="shared" si="11"/>
        <v/>
      </c>
      <c r="J105" s="16"/>
      <c r="K105" s="126"/>
      <c r="L105" s="16"/>
      <c r="M105" s="69"/>
      <c r="N105" s="69"/>
      <c r="O105" s="69"/>
      <c r="P105" s="69"/>
      <c r="Q105" s="100">
        <f t="shared" si="12"/>
        <v>0</v>
      </c>
      <c r="R105" s="146"/>
      <c r="S105" s="140" t="str">
        <f t="shared" si="13"/>
        <v>0</v>
      </c>
      <c r="T105" s="140" t="str">
        <f t="shared" si="14"/>
        <v>0</v>
      </c>
      <c r="U105" s="144"/>
      <c r="V105" s="106"/>
      <c r="W105" s="142">
        <f t="shared" si="15"/>
        <v>0</v>
      </c>
      <c r="X105" s="142">
        <f t="shared" si="16"/>
        <v>0</v>
      </c>
      <c r="Y105" s="108">
        <f t="shared" si="17"/>
        <v>0</v>
      </c>
      <c r="Z105" s="108">
        <f t="shared" si="18"/>
        <v>0</v>
      </c>
      <c r="AA105" s="108">
        <f t="shared" si="19"/>
        <v>0</v>
      </c>
      <c r="AB105" s="151"/>
      <c r="AC105" s="47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="4" customFormat="1" ht="19" customHeight="1" spans="1:68">
      <c r="A106" s="94">
        <f t="shared" si="10"/>
        <v>105</v>
      </c>
      <c r="B106" s="95"/>
      <c r="C106" s="69"/>
      <c r="D106" s="16"/>
      <c r="E106" s="69"/>
      <c r="F106" s="126"/>
      <c r="G106" s="124" t="e">
        <f>VLOOKUP(F106,[2]零件成本10.26!$B$2:$C$7802,2,0)</f>
        <v>#N/A</v>
      </c>
      <c r="H106" s="16"/>
      <c r="I106" s="128" t="str">
        <f t="shared" si="11"/>
        <v/>
      </c>
      <c r="J106" s="16"/>
      <c r="K106" s="126"/>
      <c r="L106" s="16"/>
      <c r="M106" s="69"/>
      <c r="N106" s="69"/>
      <c r="O106" s="69"/>
      <c r="P106" s="69"/>
      <c r="Q106" s="100">
        <f t="shared" si="12"/>
        <v>0</v>
      </c>
      <c r="R106" s="146"/>
      <c r="S106" s="140" t="str">
        <f t="shared" si="13"/>
        <v>0</v>
      </c>
      <c r="T106" s="140" t="str">
        <f t="shared" si="14"/>
        <v>0</v>
      </c>
      <c r="U106" s="144"/>
      <c r="V106" s="106"/>
      <c r="W106" s="142">
        <f t="shared" si="15"/>
        <v>0</v>
      </c>
      <c r="X106" s="142">
        <f t="shared" si="16"/>
        <v>0</v>
      </c>
      <c r="Y106" s="108">
        <f t="shared" si="17"/>
        <v>0</v>
      </c>
      <c r="Z106" s="108">
        <f t="shared" si="18"/>
        <v>0</v>
      </c>
      <c r="AA106" s="108">
        <f t="shared" si="19"/>
        <v>0</v>
      </c>
      <c r="AB106" s="151"/>
      <c r="AC106" s="47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="4" customFormat="1" ht="19" customHeight="1" spans="1:68">
      <c r="A107" s="94">
        <f t="shared" si="10"/>
        <v>106</v>
      </c>
      <c r="B107" s="95"/>
      <c r="C107" s="69"/>
      <c r="D107" s="16"/>
      <c r="E107" s="69"/>
      <c r="F107" s="126"/>
      <c r="G107" s="124" t="e">
        <f>VLOOKUP(F107,[2]零件成本10.26!$B$2:$C$7802,2,0)</f>
        <v>#N/A</v>
      </c>
      <c r="H107" s="16"/>
      <c r="I107" s="128" t="str">
        <f t="shared" si="11"/>
        <v/>
      </c>
      <c r="J107" s="16"/>
      <c r="K107" s="126"/>
      <c r="L107" s="16"/>
      <c r="M107" s="69"/>
      <c r="N107" s="69"/>
      <c r="O107" s="69"/>
      <c r="P107" s="69"/>
      <c r="Q107" s="100">
        <f t="shared" si="12"/>
        <v>0</v>
      </c>
      <c r="R107" s="146"/>
      <c r="S107" s="140" t="str">
        <f t="shared" si="13"/>
        <v>0</v>
      </c>
      <c r="T107" s="140" t="str">
        <f t="shared" si="14"/>
        <v>0</v>
      </c>
      <c r="U107" s="144"/>
      <c r="V107" s="106"/>
      <c r="W107" s="142">
        <f t="shared" si="15"/>
        <v>0</v>
      </c>
      <c r="X107" s="142">
        <f t="shared" si="16"/>
        <v>0</v>
      </c>
      <c r="Y107" s="108">
        <f t="shared" si="17"/>
        <v>0</v>
      </c>
      <c r="Z107" s="108">
        <f t="shared" si="18"/>
        <v>0</v>
      </c>
      <c r="AA107" s="108">
        <f t="shared" si="19"/>
        <v>0</v>
      </c>
      <c r="AB107" s="151"/>
      <c r="AC107" s="47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="4" customFormat="1" ht="19" customHeight="1" spans="1:68">
      <c r="A108" s="94">
        <f t="shared" si="10"/>
        <v>107</v>
      </c>
      <c r="B108" s="95"/>
      <c r="C108" s="69"/>
      <c r="D108" s="16"/>
      <c r="E108" s="69"/>
      <c r="F108" s="126"/>
      <c r="G108" s="124" t="e">
        <f>VLOOKUP(F108,[2]零件成本10.26!$B$2:$C$7802,2,0)</f>
        <v>#N/A</v>
      </c>
      <c r="H108" s="16"/>
      <c r="I108" s="128" t="str">
        <f t="shared" si="11"/>
        <v/>
      </c>
      <c r="J108" s="16"/>
      <c r="K108" s="126"/>
      <c r="L108" s="16"/>
      <c r="M108" s="69"/>
      <c r="N108" s="69"/>
      <c r="O108" s="69"/>
      <c r="P108" s="69"/>
      <c r="Q108" s="100">
        <f t="shared" si="12"/>
        <v>0</v>
      </c>
      <c r="R108" s="146"/>
      <c r="S108" s="140" t="str">
        <f t="shared" si="13"/>
        <v>0</v>
      </c>
      <c r="T108" s="140" t="str">
        <f t="shared" si="14"/>
        <v>0</v>
      </c>
      <c r="U108" s="144"/>
      <c r="V108" s="106"/>
      <c r="W108" s="142">
        <f t="shared" si="15"/>
        <v>0</v>
      </c>
      <c r="X108" s="142">
        <f t="shared" si="16"/>
        <v>0</v>
      </c>
      <c r="Y108" s="108">
        <f t="shared" si="17"/>
        <v>0</v>
      </c>
      <c r="Z108" s="108">
        <f t="shared" si="18"/>
        <v>0</v>
      </c>
      <c r="AA108" s="108">
        <f t="shared" si="19"/>
        <v>0</v>
      </c>
      <c r="AB108" s="151"/>
      <c r="AC108" s="47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="4" customFormat="1" ht="19" customHeight="1" spans="1:68">
      <c r="A109" s="94">
        <f t="shared" si="10"/>
        <v>108</v>
      </c>
      <c r="B109" s="95"/>
      <c r="C109" s="69"/>
      <c r="D109" s="16"/>
      <c r="E109" s="69"/>
      <c r="F109" s="126"/>
      <c r="G109" s="124" t="e">
        <f>VLOOKUP(F109,[2]零件成本10.26!$B$2:$C$7802,2,0)</f>
        <v>#N/A</v>
      </c>
      <c r="H109" s="16"/>
      <c r="I109" s="128" t="str">
        <f t="shared" si="11"/>
        <v/>
      </c>
      <c r="J109" s="16"/>
      <c r="K109" s="126"/>
      <c r="L109" s="16"/>
      <c r="M109" s="69"/>
      <c r="N109" s="69"/>
      <c r="O109" s="69"/>
      <c r="P109" s="69"/>
      <c r="Q109" s="100">
        <f t="shared" si="12"/>
        <v>0</v>
      </c>
      <c r="R109" s="146"/>
      <c r="S109" s="140" t="str">
        <f t="shared" si="13"/>
        <v>0</v>
      </c>
      <c r="T109" s="140" t="str">
        <f t="shared" si="14"/>
        <v>0</v>
      </c>
      <c r="U109" s="144"/>
      <c r="V109" s="106"/>
      <c r="W109" s="142">
        <f t="shared" si="15"/>
        <v>0</v>
      </c>
      <c r="X109" s="142">
        <f t="shared" si="16"/>
        <v>0</v>
      </c>
      <c r="Y109" s="108">
        <f t="shared" si="17"/>
        <v>0</v>
      </c>
      <c r="Z109" s="108">
        <f t="shared" si="18"/>
        <v>0</v>
      </c>
      <c r="AA109" s="108">
        <f t="shared" si="19"/>
        <v>0</v>
      </c>
      <c r="AB109" s="151"/>
      <c r="AC109" s="47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="4" customFormat="1" ht="19" customHeight="1" spans="1:68">
      <c r="A110" s="94">
        <f t="shared" si="10"/>
        <v>109</v>
      </c>
      <c r="B110" s="95"/>
      <c r="C110" s="69"/>
      <c r="D110" s="16"/>
      <c r="E110" s="69"/>
      <c r="F110" s="126"/>
      <c r="G110" s="124" t="e">
        <f>VLOOKUP(F110,[2]零件成本10.26!$B$2:$C$7802,2,0)</f>
        <v>#N/A</v>
      </c>
      <c r="H110" s="16"/>
      <c r="I110" s="128" t="str">
        <f t="shared" si="11"/>
        <v/>
      </c>
      <c r="J110" s="16"/>
      <c r="K110" s="126"/>
      <c r="L110" s="16"/>
      <c r="M110" s="69"/>
      <c r="N110" s="69"/>
      <c r="O110" s="69"/>
      <c r="P110" s="69"/>
      <c r="Q110" s="100">
        <f t="shared" si="12"/>
        <v>0</v>
      </c>
      <c r="R110" s="146"/>
      <c r="S110" s="140" t="str">
        <f t="shared" si="13"/>
        <v>0</v>
      </c>
      <c r="T110" s="140" t="str">
        <f t="shared" si="14"/>
        <v>0</v>
      </c>
      <c r="U110" s="144"/>
      <c r="V110" s="106"/>
      <c r="W110" s="142">
        <f t="shared" si="15"/>
        <v>0</v>
      </c>
      <c r="X110" s="142">
        <f t="shared" si="16"/>
        <v>0</v>
      </c>
      <c r="Y110" s="108">
        <f t="shared" si="17"/>
        <v>0</v>
      </c>
      <c r="Z110" s="108">
        <f t="shared" si="18"/>
        <v>0</v>
      </c>
      <c r="AA110" s="108">
        <f t="shared" si="19"/>
        <v>0</v>
      </c>
      <c r="AB110" s="151"/>
      <c r="AC110" s="47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="4" customFormat="1" ht="19" customHeight="1" spans="1:68">
      <c r="A111" s="94">
        <f t="shared" si="10"/>
        <v>110</v>
      </c>
      <c r="B111" s="95"/>
      <c r="C111" s="69"/>
      <c r="D111" s="16"/>
      <c r="E111" s="69"/>
      <c r="F111" s="126"/>
      <c r="G111" s="124" t="e">
        <f>VLOOKUP(F111,[2]零件成本10.26!$B$2:$C$7802,2,0)</f>
        <v>#N/A</v>
      </c>
      <c r="H111" s="16"/>
      <c r="I111" s="128" t="str">
        <f t="shared" si="11"/>
        <v/>
      </c>
      <c r="J111" s="16"/>
      <c r="K111" s="126"/>
      <c r="L111" s="16"/>
      <c r="M111" s="69"/>
      <c r="N111" s="69"/>
      <c r="O111" s="69"/>
      <c r="P111" s="69"/>
      <c r="Q111" s="100">
        <f t="shared" si="12"/>
        <v>0</v>
      </c>
      <c r="R111" s="146"/>
      <c r="S111" s="140" t="str">
        <f t="shared" si="13"/>
        <v>0</v>
      </c>
      <c r="T111" s="140" t="str">
        <f t="shared" si="14"/>
        <v>0</v>
      </c>
      <c r="U111" s="144"/>
      <c r="V111" s="106"/>
      <c r="W111" s="142">
        <f t="shared" si="15"/>
        <v>0</v>
      </c>
      <c r="X111" s="142">
        <f t="shared" si="16"/>
        <v>0</v>
      </c>
      <c r="Y111" s="108">
        <f t="shared" si="17"/>
        <v>0</v>
      </c>
      <c r="Z111" s="108">
        <f t="shared" si="18"/>
        <v>0</v>
      </c>
      <c r="AA111" s="108">
        <f t="shared" si="19"/>
        <v>0</v>
      </c>
      <c r="AB111" s="151"/>
      <c r="AC111" s="47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="4" customFormat="1" ht="19" customHeight="1" spans="1:68">
      <c r="A112" s="94">
        <f t="shared" si="10"/>
        <v>111</v>
      </c>
      <c r="B112" s="95"/>
      <c r="C112" s="69"/>
      <c r="D112" s="16"/>
      <c r="E112" s="69"/>
      <c r="F112" s="126"/>
      <c r="G112" s="124" t="e">
        <f>VLOOKUP(F112,[2]零件成本10.26!$B$2:$C$7802,2,0)</f>
        <v>#N/A</v>
      </c>
      <c r="H112" s="16"/>
      <c r="I112" s="128" t="str">
        <f t="shared" si="11"/>
        <v/>
      </c>
      <c r="J112" s="16"/>
      <c r="K112" s="126"/>
      <c r="L112" s="16"/>
      <c r="M112" s="69"/>
      <c r="N112" s="69"/>
      <c r="O112" s="69"/>
      <c r="P112" s="69"/>
      <c r="Q112" s="100">
        <f t="shared" si="12"/>
        <v>0</v>
      </c>
      <c r="R112" s="146"/>
      <c r="S112" s="140" t="str">
        <f t="shared" si="13"/>
        <v>0</v>
      </c>
      <c r="T112" s="140" t="str">
        <f t="shared" si="14"/>
        <v>0</v>
      </c>
      <c r="U112" s="144"/>
      <c r="V112" s="106"/>
      <c r="W112" s="142">
        <f t="shared" si="15"/>
        <v>0</v>
      </c>
      <c r="X112" s="142">
        <f t="shared" si="16"/>
        <v>0</v>
      </c>
      <c r="Y112" s="108">
        <f t="shared" si="17"/>
        <v>0</v>
      </c>
      <c r="Z112" s="108">
        <f t="shared" si="18"/>
        <v>0</v>
      </c>
      <c r="AA112" s="108">
        <f t="shared" si="19"/>
        <v>0</v>
      </c>
      <c r="AB112" s="151"/>
      <c r="AC112" s="47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="4" customFormat="1" ht="19" customHeight="1" spans="1:68">
      <c r="A113" s="94">
        <f t="shared" si="10"/>
        <v>112</v>
      </c>
      <c r="B113" s="95"/>
      <c r="C113" s="69"/>
      <c r="D113" s="16"/>
      <c r="E113" s="69"/>
      <c r="F113" s="126"/>
      <c r="G113" s="124" t="e">
        <f>VLOOKUP(F113,[2]零件成本10.26!$B$2:$C$7802,2,0)</f>
        <v>#N/A</v>
      </c>
      <c r="H113" s="16"/>
      <c r="I113" s="128" t="str">
        <f t="shared" si="11"/>
        <v/>
      </c>
      <c r="J113" s="16"/>
      <c r="K113" s="126"/>
      <c r="L113" s="16"/>
      <c r="M113" s="69"/>
      <c r="N113" s="69"/>
      <c r="O113" s="69"/>
      <c r="P113" s="69"/>
      <c r="Q113" s="100">
        <f t="shared" si="12"/>
        <v>0</v>
      </c>
      <c r="R113" s="146"/>
      <c r="S113" s="140" t="str">
        <f t="shared" si="13"/>
        <v>0</v>
      </c>
      <c r="T113" s="140" t="str">
        <f t="shared" si="14"/>
        <v>0</v>
      </c>
      <c r="U113" s="144"/>
      <c r="V113" s="106"/>
      <c r="W113" s="142">
        <f t="shared" si="15"/>
        <v>0</v>
      </c>
      <c r="X113" s="142">
        <f t="shared" si="16"/>
        <v>0</v>
      </c>
      <c r="Y113" s="108">
        <f t="shared" si="17"/>
        <v>0</v>
      </c>
      <c r="Z113" s="108">
        <f t="shared" si="18"/>
        <v>0</v>
      </c>
      <c r="AA113" s="108">
        <f t="shared" si="19"/>
        <v>0</v>
      </c>
      <c r="AB113" s="151"/>
      <c r="AC113" s="47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="4" customFormat="1" ht="19" customHeight="1" spans="1:68">
      <c r="A114" s="94">
        <f t="shared" si="10"/>
        <v>113</v>
      </c>
      <c r="B114" s="95"/>
      <c r="C114" s="69"/>
      <c r="D114" s="16"/>
      <c r="E114" s="69"/>
      <c r="F114" s="126"/>
      <c r="G114" s="124" t="e">
        <f>VLOOKUP(F114,[2]零件成本10.26!$B$2:$C$7802,2,0)</f>
        <v>#N/A</v>
      </c>
      <c r="H114" s="16"/>
      <c r="I114" s="128" t="str">
        <f t="shared" si="11"/>
        <v/>
      </c>
      <c r="J114" s="16"/>
      <c r="K114" s="126"/>
      <c r="L114" s="16"/>
      <c r="M114" s="69"/>
      <c r="N114" s="69"/>
      <c r="O114" s="69"/>
      <c r="P114" s="69"/>
      <c r="Q114" s="100">
        <f t="shared" si="12"/>
        <v>0</v>
      </c>
      <c r="R114" s="146"/>
      <c r="S114" s="140" t="str">
        <f t="shared" si="13"/>
        <v>0</v>
      </c>
      <c r="T114" s="140" t="str">
        <f t="shared" si="14"/>
        <v>0</v>
      </c>
      <c r="U114" s="144"/>
      <c r="V114" s="106"/>
      <c r="W114" s="142">
        <f t="shared" si="15"/>
        <v>0</v>
      </c>
      <c r="X114" s="142">
        <f t="shared" si="16"/>
        <v>0</v>
      </c>
      <c r="Y114" s="108">
        <f t="shared" si="17"/>
        <v>0</v>
      </c>
      <c r="Z114" s="108">
        <f t="shared" si="18"/>
        <v>0</v>
      </c>
      <c r="AA114" s="108">
        <f t="shared" si="19"/>
        <v>0</v>
      </c>
      <c r="AB114" s="151"/>
      <c r="AC114" s="47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="4" customFormat="1" ht="19" customHeight="1" spans="1:68">
      <c r="A115" s="94">
        <f t="shared" si="10"/>
        <v>114</v>
      </c>
      <c r="B115" s="95"/>
      <c r="C115" s="69"/>
      <c r="D115" s="16"/>
      <c r="E115" s="69"/>
      <c r="F115" s="126"/>
      <c r="G115" s="124" t="e">
        <f>VLOOKUP(F115,[2]零件成本10.26!$B$2:$C$7802,2,0)</f>
        <v>#N/A</v>
      </c>
      <c r="H115" s="16"/>
      <c r="I115" s="128" t="str">
        <f t="shared" si="11"/>
        <v/>
      </c>
      <c r="J115" s="16"/>
      <c r="K115" s="126"/>
      <c r="L115" s="16"/>
      <c r="M115" s="69"/>
      <c r="N115" s="69"/>
      <c r="O115" s="69"/>
      <c r="P115" s="69"/>
      <c r="Q115" s="100">
        <f t="shared" si="12"/>
        <v>0</v>
      </c>
      <c r="R115" s="146"/>
      <c r="S115" s="140" t="str">
        <f t="shared" si="13"/>
        <v>0</v>
      </c>
      <c r="T115" s="140" t="str">
        <f t="shared" si="14"/>
        <v>0</v>
      </c>
      <c r="U115" s="144"/>
      <c r="V115" s="106"/>
      <c r="W115" s="142">
        <f t="shared" si="15"/>
        <v>0</v>
      </c>
      <c r="X115" s="142">
        <f t="shared" si="16"/>
        <v>0</v>
      </c>
      <c r="Y115" s="108">
        <f t="shared" si="17"/>
        <v>0</v>
      </c>
      <c r="Z115" s="108">
        <f t="shared" si="18"/>
        <v>0</v>
      </c>
      <c r="AA115" s="108">
        <f t="shared" si="19"/>
        <v>0</v>
      </c>
      <c r="AB115" s="151"/>
      <c r="AC115" s="47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="4" customFormat="1" ht="19" customHeight="1" spans="1:68">
      <c r="A116" s="94">
        <f t="shared" si="10"/>
        <v>115</v>
      </c>
      <c r="B116" s="95"/>
      <c r="C116" s="69"/>
      <c r="D116" s="16"/>
      <c r="E116" s="69"/>
      <c r="F116" s="126"/>
      <c r="G116" s="124" t="e">
        <f>VLOOKUP(F116,[2]零件成本10.26!$B$2:$C$7802,2,0)</f>
        <v>#N/A</v>
      </c>
      <c r="H116" s="16"/>
      <c r="I116" s="128" t="str">
        <f t="shared" si="11"/>
        <v/>
      </c>
      <c r="J116" s="16"/>
      <c r="K116" s="126"/>
      <c r="L116" s="16"/>
      <c r="M116" s="69"/>
      <c r="N116" s="69"/>
      <c r="O116" s="69"/>
      <c r="P116" s="69"/>
      <c r="Q116" s="100">
        <f t="shared" si="12"/>
        <v>0</v>
      </c>
      <c r="R116" s="146"/>
      <c r="S116" s="140" t="str">
        <f t="shared" si="13"/>
        <v>0</v>
      </c>
      <c r="T116" s="140" t="str">
        <f t="shared" si="14"/>
        <v>0</v>
      </c>
      <c r="U116" s="144"/>
      <c r="V116" s="106"/>
      <c r="W116" s="142">
        <f t="shared" si="15"/>
        <v>0</v>
      </c>
      <c r="X116" s="142">
        <f t="shared" si="16"/>
        <v>0</v>
      </c>
      <c r="Y116" s="108">
        <f t="shared" si="17"/>
        <v>0</v>
      </c>
      <c r="Z116" s="108">
        <f t="shared" si="18"/>
        <v>0</v>
      </c>
      <c r="AA116" s="108">
        <f t="shared" si="19"/>
        <v>0</v>
      </c>
      <c r="AB116" s="151"/>
      <c r="AC116" s="47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="4" customFormat="1" ht="19" customHeight="1" spans="1:68">
      <c r="A117" s="94">
        <f t="shared" si="10"/>
        <v>116</v>
      </c>
      <c r="B117" s="95"/>
      <c r="C117" s="69"/>
      <c r="D117" s="16"/>
      <c r="E117" s="69"/>
      <c r="F117" s="126"/>
      <c r="G117" s="124" t="e">
        <f>VLOOKUP(F117,[2]零件成本10.26!$B$2:$C$7802,2,0)</f>
        <v>#N/A</v>
      </c>
      <c r="H117" s="16"/>
      <c r="I117" s="128" t="str">
        <f t="shared" si="11"/>
        <v/>
      </c>
      <c r="J117" s="16"/>
      <c r="K117" s="126"/>
      <c r="L117" s="16"/>
      <c r="M117" s="69"/>
      <c r="N117" s="69"/>
      <c r="O117" s="69"/>
      <c r="P117" s="69"/>
      <c r="Q117" s="100">
        <f t="shared" si="12"/>
        <v>0</v>
      </c>
      <c r="R117" s="146"/>
      <c r="S117" s="140" t="str">
        <f t="shared" si="13"/>
        <v>0</v>
      </c>
      <c r="T117" s="140" t="str">
        <f t="shared" si="14"/>
        <v>0</v>
      </c>
      <c r="U117" s="144"/>
      <c r="V117" s="106"/>
      <c r="W117" s="142">
        <f t="shared" si="15"/>
        <v>0</v>
      </c>
      <c r="X117" s="142">
        <f t="shared" si="16"/>
        <v>0</v>
      </c>
      <c r="Y117" s="108">
        <f t="shared" si="17"/>
        <v>0</v>
      </c>
      <c r="Z117" s="108">
        <f t="shared" si="18"/>
        <v>0</v>
      </c>
      <c r="AA117" s="108">
        <f t="shared" si="19"/>
        <v>0</v>
      </c>
      <c r="AB117" s="151"/>
      <c r="AC117" s="47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="4" customFormat="1" ht="19" customHeight="1" spans="1:68">
      <c r="A118" s="94">
        <f t="shared" si="10"/>
        <v>117</v>
      </c>
      <c r="B118" s="95"/>
      <c r="C118" s="69"/>
      <c r="D118" s="16"/>
      <c r="E118" s="69"/>
      <c r="F118" s="126"/>
      <c r="G118" s="124" t="e">
        <f>VLOOKUP(F118,[2]零件成本10.26!$B$2:$C$7802,2,0)</f>
        <v>#N/A</v>
      </c>
      <c r="H118" s="16"/>
      <c r="I118" s="128" t="str">
        <f t="shared" si="11"/>
        <v/>
      </c>
      <c r="J118" s="16"/>
      <c r="K118" s="126"/>
      <c r="L118" s="16"/>
      <c r="M118" s="69"/>
      <c r="N118" s="69"/>
      <c r="O118" s="69"/>
      <c r="P118" s="69"/>
      <c r="Q118" s="100">
        <f t="shared" si="12"/>
        <v>0</v>
      </c>
      <c r="R118" s="146"/>
      <c r="S118" s="140" t="str">
        <f t="shared" si="13"/>
        <v>0</v>
      </c>
      <c r="T118" s="140" t="str">
        <f t="shared" si="14"/>
        <v>0</v>
      </c>
      <c r="U118" s="144"/>
      <c r="V118" s="106"/>
      <c r="W118" s="142">
        <f t="shared" si="15"/>
        <v>0</v>
      </c>
      <c r="X118" s="142">
        <f t="shared" si="16"/>
        <v>0</v>
      </c>
      <c r="Y118" s="108">
        <f t="shared" si="17"/>
        <v>0</v>
      </c>
      <c r="Z118" s="108">
        <f t="shared" si="18"/>
        <v>0</v>
      </c>
      <c r="AA118" s="108">
        <f t="shared" si="19"/>
        <v>0</v>
      </c>
      <c r="AB118" s="151"/>
      <c r="AC118" s="47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="4" customFormat="1" ht="19" customHeight="1" spans="1:68">
      <c r="A119" s="94">
        <f t="shared" si="10"/>
        <v>118</v>
      </c>
      <c r="B119" s="95"/>
      <c r="C119" s="69"/>
      <c r="D119" s="16"/>
      <c r="E119" s="69"/>
      <c r="F119" s="126"/>
      <c r="G119" s="124" t="e">
        <f>VLOOKUP(F119,[2]零件成本10.26!$B$2:$C$7802,2,0)</f>
        <v>#N/A</v>
      </c>
      <c r="H119" s="16"/>
      <c r="I119" s="128" t="str">
        <f t="shared" si="11"/>
        <v/>
      </c>
      <c r="J119" s="16"/>
      <c r="K119" s="126"/>
      <c r="L119" s="16"/>
      <c r="M119" s="69"/>
      <c r="N119" s="69"/>
      <c r="O119" s="69"/>
      <c r="P119" s="69"/>
      <c r="Q119" s="100">
        <f t="shared" si="12"/>
        <v>0</v>
      </c>
      <c r="R119" s="146"/>
      <c r="S119" s="140" t="str">
        <f t="shared" si="13"/>
        <v>0</v>
      </c>
      <c r="T119" s="140" t="str">
        <f t="shared" si="14"/>
        <v>0</v>
      </c>
      <c r="U119" s="144"/>
      <c r="V119" s="106"/>
      <c r="W119" s="142">
        <f t="shared" si="15"/>
        <v>0</v>
      </c>
      <c r="X119" s="142">
        <f t="shared" si="16"/>
        <v>0</v>
      </c>
      <c r="Y119" s="108">
        <f t="shared" si="17"/>
        <v>0</v>
      </c>
      <c r="Z119" s="108">
        <f t="shared" si="18"/>
        <v>0</v>
      </c>
      <c r="AA119" s="108">
        <f t="shared" si="19"/>
        <v>0</v>
      </c>
      <c r="AB119" s="151"/>
      <c r="AC119" s="47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="4" customFormat="1" ht="19" customHeight="1" spans="1:68">
      <c r="A120" s="94">
        <f t="shared" si="10"/>
        <v>119</v>
      </c>
      <c r="B120" s="95"/>
      <c r="C120" s="69"/>
      <c r="D120" s="16"/>
      <c r="E120" s="69"/>
      <c r="F120" s="126"/>
      <c r="G120" s="124" t="e">
        <f>VLOOKUP(F120,[2]零件成本10.26!$B$2:$C$7802,2,0)</f>
        <v>#N/A</v>
      </c>
      <c r="H120" s="16"/>
      <c r="I120" s="128" t="str">
        <f t="shared" si="11"/>
        <v/>
      </c>
      <c r="J120" s="16"/>
      <c r="K120" s="126"/>
      <c r="L120" s="16"/>
      <c r="M120" s="69"/>
      <c r="N120" s="69"/>
      <c r="O120" s="69"/>
      <c r="P120" s="69"/>
      <c r="Q120" s="100">
        <f t="shared" si="12"/>
        <v>0</v>
      </c>
      <c r="R120" s="146"/>
      <c r="S120" s="140" t="str">
        <f t="shared" si="13"/>
        <v>0</v>
      </c>
      <c r="T120" s="140" t="str">
        <f t="shared" si="14"/>
        <v>0</v>
      </c>
      <c r="U120" s="144"/>
      <c r="V120" s="106"/>
      <c r="W120" s="142">
        <f t="shared" si="15"/>
        <v>0</v>
      </c>
      <c r="X120" s="142">
        <f t="shared" si="16"/>
        <v>0</v>
      </c>
      <c r="Y120" s="108">
        <f t="shared" si="17"/>
        <v>0</v>
      </c>
      <c r="Z120" s="108">
        <f t="shared" si="18"/>
        <v>0</v>
      </c>
      <c r="AA120" s="108">
        <f t="shared" si="19"/>
        <v>0</v>
      </c>
      <c r="AB120" s="151"/>
      <c r="AC120" s="47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="4" customFormat="1" ht="19" customHeight="1" spans="1:68">
      <c r="A121" s="94">
        <f t="shared" si="10"/>
        <v>120</v>
      </c>
      <c r="B121" s="95"/>
      <c r="C121" s="69"/>
      <c r="D121" s="16"/>
      <c r="E121" s="69"/>
      <c r="F121" s="126"/>
      <c r="G121" s="124" t="e">
        <f>VLOOKUP(F121,[2]零件成本10.26!$B$2:$C$7802,2,0)</f>
        <v>#N/A</v>
      </c>
      <c r="H121" s="16"/>
      <c r="I121" s="128" t="str">
        <f t="shared" si="11"/>
        <v/>
      </c>
      <c r="J121" s="16"/>
      <c r="K121" s="126"/>
      <c r="L121" s="16"/>
      <c r="M121" s="69"/>
      <c r="N121" s="69"/>
      <c r="O121" s="69"/>
      <c r="P121" s="69"/>
      <c r="Q121" s="100">
        <f t="shared" si="12"/>
        <v>0</v>
      </c>
      <c r="R121" s="146"/>
      <c r="S121" s="140" t="str">
        <f t="shared" si="13"/>
        <v>0</v>
      </c>
      <c r="T121" s="140" t="str">
        <f t="shared" si="14"/>
        <v>0</v>
      </c>
      <c r="U121" s="144"/>
      <c r="V121" s="106"/>
      <c r="W121" s="142">
        <f t="shared" si="15"/>
        <v>0</v>
      </c>
      <c r="X121" s="142">
        <f t="shared" si="16"/>
        <v>0</v>
      </c>
      <c r="Y121" s="108">
        <f t="shared" si="17"/>
        <v>0</v>
      </c>
      <c r="Z121" s="108">
        <f t="shared" si="18"/>
        <v>0</v>
      </c>
      <c r="AA121" s="108">
        <f t="shared" si="19"/>
        <v>0</v>
      </c>
      <c r="AB121" s="151"/>
      <c r="AC121" s="47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="4" customFormat="1" ht="19" customHeight="1" spans="1:68">
      <c r="A122" s="94">
        <f t="shared" si="10"/>
        <v>121</v>
      </c>
      <c r="B122" s="95"/>
      <c r="C122" s="69"/>
      <c r="D122" s="16"/>
      <c r="E122" s="69"/>
      <c r="F122" s="126"/>
      <c r="G122" s="124" t="e">
        <f>VLOOKUP(F122,[2]零件成本10.26!$B$2:$C$7802,2,0)</f>
        <v>#N/A</v>
      </c>
      <c r="H122" s="16"/>
      <c r="I122" s="128" t="str">
        <f t="shared" si="11"/>
        <v/>
      </c>
      <c r="J122" s="16"/>
      <c r="K122" s="126"/>
      <c r="L122" s="16"/>
      <c r="M122" s="69"/>
      <c r="N122" s="69"/>
      <c r="O122" s="69"/>
      <c r="P122" s="69"/>
      <c r="Q122" s="100">
        <f t="shared" si="12"/>
        <v>0</v>
      </c>
      <c r="R122" s="146"/>
      <c r="S122" s="140" t="str">
        <f t="shared" si="13"/>
        <v>0</v>
      </c>
      <c r="T122" s="140" t="str">
        <f t="shared" si="14"/>
        <v>0</v>
      </c>
      <c r="U122" s="144"/>
      <c r="V122" s="106"/>
      <c r="W122" s="142">
        <f t="shared" si="15"/>
        <v>0</v>
      </c>
      <c r="X122" s="142">
        <f t="shared" si="16"/>
        <v>0</v>
      </c>
      <c r="Y122" s="108">
        <f t="shared" si="17"/>
        <v>0</v>
      </c>
      <c r="Z122" s="108">
        <f t="shared" si="18"/>
        <v>0</v>
      </c>
      <c r="AA122" s="108">
        <f t="shared" si="19"/>
        <v>0</v>
      </c>
      <c r="AB122" s="151"/>
      <c r="AC122" s="47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="4" customFormat="1" ht="19" customHeight="1" spans="1:68">
      <c r="A123" s="94">
        <f t="shared" si="10"/>
        <v>122</v>
      </c>
      <c r="B123" s="95"/>
      <c r="C123" s="69"/>
      <c r="D123" s="16"/>
      <c r="E123" s="69"/>
      <c r="F123" s="126"/>
      <c r="G123" s="124" t="e">
        <f>VLOOKUP(F123,[2]零件成本10.26!$B$2:$C$7802,2,0)</f>
        <v>#N/A</v>
      </c>
      <c r="H123" s="16"/>
      <c r="I123" s="128" t="str">
        <f t="shared" si="11"/>
        <v/>
      </c>
      <c r="J123" s="16"/>
      <c r="K123" s="126"/>
      <c r="L123" s="16"/>
      <c r="M123" s="69"/>
      <c r="N123" s="69"/>
      <c r="O123" s="69"/>
      <c r="P123" s="69"/>
      <c r="Q123" s="100">
        <f t="shared" si="12"/>
        <v>0</v>
      </c>
      <c r="R123" s="146"/>
      <c r="S123" s="140" t="str">
        <f t="shared" si="13"/>
        <v>0</v>
      </c>
      <c r="T123" s="140" t="str">
        <f t="shared" si="14"/>
        <v>0</v>
      </c>
      <c r="U123" s="144"/>
      <c r="V123" s="106"/>
      <c r="W123" s="142">
        <f t="shared" si="15"/>
        <v>0</v>
      </c>
      <c r="X123" s="142">
        <f t="shared" si="16"/>
        <v>0</v>
      </c>
      <c r="Y123" s="108">
        <f t="shared" si="17"/>
        <v>0</v>
      </c>
      <c r="Z123" s="108">
        <f t="shared" si="18"/>
        <v>0</v>
      </c>
      <c r="AA123" s="108">
        <f t="shared" si="19"/>
        <v>0</v>
      </c>
      <c r="AB123" s="151"/>
      <c r="AC123" s="47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="4" customFormat="1" ht="19" customHeight="1" spans="1:68">
      <c r="A124" s="94">
        <f t="shared" si="10"/>
        <v>123</v>
      </c>
      <c r="B124" s="95"/>
      <c r="C124" s="69"/>
      <c r="D124" s="16"/>
      <c r="E124" s="69"/>
      <c r="F124" s="126"/>
      <c r="G124" s="124" t="e">
        <f>VLOOKUP(F124,[2]零件成本10.26!$B$2:$C$7802,2,0)</f>
        <v>#N/A</v>
      </c>
      <c r="H124" s="16"/>
      <c r="I124" s="128" t="str">
        <f t="shared" si="11"/>
        <v/>
      </c>
      <c r="J124" s="16"/>
      <c r="K124" s="126"/>
      <c r="L124" s="16"/>
      <c r="M124" s="69"/>
      <c r="N124" s="69"/>
      <c r="O124" s="69"/>
      <c r="P124" s="69"/>
      <c r="Q124" s="100">
        <f t="shared" si="12"/>
        <v>0</v>
      </c>
      <c r="R124" s="146"/>
      <c r="S124" s="140" t="str">
        <f t="shared" si="13"/>
        <v>0</v>
      </c>
      <c r="T124" s="140" t="str">
        <f t="shared" si="14"/>
        <v>0</v>
      </c>
      <c r="U124" s="144"/>
      <c r="V124" s="106"/>
      <c r="W124" s="142">
        <f t="shared" si="15"/>
        <v>0</v>
      </c>
      <c r="X124" s="142">
        <f t="shared" si="16"/>
        <v>0</v>
      </c>
      <c r="Y124" s="108">
        <f t="shared" si="17"/>
        <v>0</v>
      </c>
      <c r="Z124" s="108">
        <f t="shared" si="18"/>
        <v>0</v>
      </c>
      <c r="AA124" s="108">
        <f t="shared" si="19"/>
        <v>0</v>
      </c>
      <c r="AB124" s="151"/>
      <c r="AC124" s="47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="4" customFormat="1" ht="19" customHeight="1" spans="1:68">
      <c r="A125" s="94">
        <f t="shared" si="10"/>
        <v>124</v>
      </c>
      <c r="B125" s="95"/>
      <c r="C125" s="69"/>
      <c r="D125" s="16"/>
      <c r="E125" s="69"/>
      <c r="F125" s="126"/>
      <c r="G125" s="124" t="e">
        <f>VLOOKUP(F125,[2]零件成本10.26!$B$2:$C$7802,2,0)</f>
        <v>#N/A</v>
      </c>
      <c r="H125" s="16"/>
      <c r="I125" s="128" t="str">
        <f t="shared" si="11"/>
        <v/>
      </c>
      <c r="J125" s="16"/>
      <c r="K125" s="126"/>
      <c r="L125" s="16"/>
      <c r="M125" s="69"/>
      <c r="N125" s="69"/>
      <c r="O125" s="69"/>
      <c r="P125" s="69"/>
      <c r="Q125" s="100">
        <f t="shared" si="12"/>
        <v>0</v>
      </c>
      <c r="R125" s="146"/>
      <c r="S125" s="140" t="str">
        <f t="shared" si="13"/>
        <v>0</v>
      </c>
      <c r="T125" s="140" t="str">
        <f t="shared" si="14"/>
        <v>0</v>
      </c>
      <c r="U125" s="144"/>
      <c r="V125" s="106"/>
      <c r="W125" s="142">
        <f t="shared" si="15"/>
        <v>0</v>
      </c>
      <c r="X125" s="142">
        <f t="shared" si="16"/>
        <v>0</v>
      </c>
      <c r="Y125" s="108">
        <f t="shared" si="17"/>
        <v>0</v>
      </c>
      <c r="Z125" s="108">
        <f t="shared" si="18"/>
        <v>0</v>
      </c>
      <c r="AA125" s="108">
        <f t="shared" si="19"/>
        <v>0</v>
      </c>
      <c r="AB125" s="151"/>
      <c r="AC125" s="47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="4" customFormat="1" ht="19" customHeight="1" spans="1:68">
      <c r="A126" s="94">
        <f t="shared" si="10"/>
        <v>125</v>
      </c>
      <c r="B126" s="95"/>
      <c r="C126" s="69"/>
      <c r="D126" s="16"/>
      <c r="E126" s="69"/>
      <c r="F126" s="126"/>
      <c r="G126" s="124" t="e">
        <f>VLOOKUP(F126,[2]零件成本10.26!$B$2:$C$7802,2,0)</f>
        <v>#N/A</v>
      </c>
      <c r="H126" s="16"/>
      <c r="I126" s="128" t="str">
        <f t="shared" si="11"/>
        <v/>
      </c>
      <c r="J126" s="16"/>
      <c r="K126" s="126"/>
      <c r="L126" s="16"/>
      <c r="M126" s="69"/>
      <c r="N126" s="69"/>
      <c r="O126" s="69"/>
      <c r="P126" s="69"/>
      <c r="Q126" s="100">
        <f t="shared" si="12"/>
        <v>0</v>
      </c>
      <c r="R126" s="146"/>
      <c r="S126" s="140" t="str">
        <f t="shared" si="13"/>
        <v>0</v>
      </c>
      <c r="T126" s="140" t="str">
        <f t="shared" si="14"/>
        <v>0</v>
      </c>
      <c r="U126" s="144"/>
      <c r="V126" s="106"/>
      <c r="W126" s="142">
        <f t="shared" si="15"/>
        <v>0</v>
      </c>
      <c r="X126" s="142">
        <f t="shared" si="16"/>
        <v>0</v>
      </c>
      <c r="Y126" s="108">
        <f t="shared" si="17"/>
        <v>0</v>
      </c>
      <c r="Z126" s="108">
        <f t="shared" si="18"/>
        <v>0</v>
      </c>
      <c r="AA126" s="108">
        <f t="shared" si="19"/>
        <v>0</v>
      </c>
      <c r="AB126" s="151"/>
      <c r="AC126" s="47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="4" customFormat="1" ht="19" customHeight="1" spans="1:68">
      <c r="A127" s="94">
        <f t="shared" si="10"/>
        <v>126</v>
      </c>
      <c r="B127" s="95"/>
      <c r="C127" s="69"/>
      <c r="D127" s="16"/>
      <c r="E127" s="69"/>
      <c r="F127" s="126"/>
      <c r="G127" s="124" t="e">
        <f>VLOOKUP(F127,[2]零件成本10.26!$B$2:$C$7802,2,0)</f>
        <v>#N/A</v>
      </c>
      <c r="H127" s="16"/>
      <c r="I127" s="128" t="str">
        <f t="shared" si="11"/>
        <v/>
      </c>
      <c r="J127" s="16"/>
      <c r="K127" s="126"/>
      <c r="L127" s="16"/>
      <c r="M127" s="69"/>
      <c r="N127" s="69"/>
      <c r="O127" s="69"/>
      <c r="P127" s="69"/>
      <c r="Q127" s="100">
        <f t="shared" si="12"/>
        <v>0</v>
      </c>
      <c r="R127" s="146"/>
      <c r="S127" s="140" t="str">
        <f t="shared" si="13"/>
        <v>0</v>
      </c>
      <c r="T127" s="140" t="str">
        <f t="shared" si="14"/>
        <v>0</v>
      </c>
      <c r="U127" s="144"/>
      <c r="V127" s="106"/>
      <c r="W127" s="142">
        <f t="shared" si="15"/>
        <v>0</v>
      </c>
      <c r="X127" s="142">
        <f t="shared" si="16"/>
        <v>0</v>
      </c>
      <c r="Y127" s="108">
        <f t="shared" si="17"/>
        <v>0</v>
      </c>
      <c r="Z127" s="108">
        <f t="shared" si="18"/>
        <v>0</v>
      </c>
      <c r="AA127" s="108">
        <f t="shared" si="19"/>
        <v>0</v>
      </c>
      <c r="AB127" s="151"/>
      <c r="AC127" s="47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="4" customFormat="1" ht="19" customHeight="1" spans="1:68">
      <c r="A128" s="94">
        <f t="shared" si="10"/>
        <v>127</v>
      </c>
      <c r="B128" s="95"/>
      <c r="C128" s="69"/>
      <c r="D128" s="16"/>
      <c r="E128" s="69"/>
      <c r="F128" s="126"/>
      <c r="G128" s="124" t="e">
        <f>VLOOKUP(F128,[2]零件成本10.26!$B$2:$C$7802,2,0)</f>
        <v>#N/A</v>
      </c>
      <c r="H128" s="16"/>
      <c r="I128" s="128" t="str">
        <f t="shared" si="11"/>
        <v/>
      </c>
      <c r="J128" s="16"/>
      <c r="K128" s="126"/>
      <c r="L128" s="16"/>
      <c r="M128" s="69"/>
      <c r="N128" s="69"/>
      <c r="O128" s="69"/>
      <c r="P128" s="69"/>
      <c r="Q128" s="100">
        <f t="shared" si="12"/>
        <v>0</v>
      </c>
      <c r="R128" s="146"/>
      <c r="S128" s="140" t="str">
        <f t="shared" si="13"/>
        <v>0</v>
      </c>
      <c r="T128" s="140" t="str">
        <f t="shared" si="14"/>
        <v>0</v>
      </c>
      <c r="U128" s="144"/>
      <c r="V128" s="106"/>
      <c r="W128" s="142">
        <f t="shared" si="15"/>
        <v>0</v>
      </c>
      <c r="X128" s="142">
        <f t="shared" si="16"/>
        <v>0</v>
      </c>
      <c r="Y128" s="108">
        <f t="shared" si="17"/>
        <v>0</v>
      </c>
      <c r="Z128" s="108">
        <f t="shared" si="18"/>
        <v>0</v>
      </c>
      <c r="AA128" s="108">
        <f t="shared" si="19"/>
        <v>0</v>
      </c>
      <c r="AB128" s="151"/>
      <c r="AC128" s="47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="4" customFormat="1" ht="19" customHeight="1" spans="1:68">
      <c r="A129" s="94">
        <f t="shared" si="10"/>
        <v>128</v>
      </c>
      <c r="B129" s="95"/>
      <c r="C129" s="69"/>
      <c r="D129" s="16"/>
      <c r="E129" s="69"/>
      <c r="F129" s="126"/>
      <c r="G129" s="124" t="e">
        <f>VLOOKUP(F129,[2]零件成本10.26!$B$2:$C$7802,2,0)</f>
        <v>#N/A</v>
      </c>
      <c r="H129" s="16"/>
      <c r="I129" s="128" t="str">
        <f t="shared" si="11"/>
        <v/>
      </c>
      <c r="J129" s="16"/>
      <c r="K129" s="126"/>
      <c r="L129" s="16"/>
      <c r="M129" s="69"/>
      <c r="N129" s="69"/>
      <c r="O129" s="69"/>
      <c r="P129" s="69"/>
      <c r="Q129" s="100">
        <f t="shared" si="12"/>
        <v>0</v>
      </c>
      <c r="R129" s="146"/>
      <c r="S129" s="140" t="str">
        <f t="shared" si="13"/>
        <v>0</v>
      </c>
      <c r="T129" s="140" t="str">
        <f t="shared" si="14"/>
        <v>0</v>
      </c>
      <c r="U129" s="144"/>
      <c r="V129" s="106"/>
      <c r="W129" s="142">
        <f t="shared" si="15"/>
        <v>0</v>
      </c>
      <c r="X129" s="142">
        <f t="shared" si="16"/>
        <v>0</v>
      </c>
      <c r="Y129" s="108">
        <f t="shared" si="17"/>
        <v>0</v>
      </c>
      <c r="Z129" s="108">
        <f t="shared" si="18"/>
        <v>0</v>
      </c>
      <c r="AA129" s="108">
        <f t="shared" si="19"/>
        <v>0</v>
      </c>
      <c r="AB129" s="151"/>
      <c r="AC129" s="47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="4" customFormat="1" ht="19" customHeight="1" spans="1:68">
      <c r="A130" s="94">
        <f t="shared" ref="A130:A193" si="20">ROW()-1</f>
        <v>129</v>
      </c>
      <c r="B130" s="95"/>
      <c r="C130" s="69"/>
      <c r="D130" s="16"/>
      <c r="E130" s="69"/>
      <c r="F130" s="126"/>
      <c r="G130" s="124" t="e">
        <f>VLOOKUP(F130,[2]零件成本10.26!$B$2:$C$7802,2,0)</f>
        <v>#N/A</v>
      </c>
      <c r="H130" s="16"/>
      <c r="I130" s="128" t="str">
        <f t="shared" ref="I130:I193" si="21">C130&amp;F130</f>
        <v/>
      </c>
      <c r="J130" s="16"/>
      <c r="K130" s="126"/>
      <c r="L130" s="16"/>
      <c r="M130" s="69"/>
      <c r="N130" s="69"/>
      <c r="O130" s="69"/>
      <c r="P130" s="69"/>
      <c r="Q130" s="100">
        <f t="shared" ref="Q130:Q193" si="22">K130</f>
        <v>0</v>
      </c>
      <c r="R130" s="146"/>
      <c r="S130" s="140" t="str">
        <f t="shared" ref="S130:S193" si="23">IF(Q130&gt;R130,Q130-R130,"0")</f>
        <v>0</v>
      </c>
      <c r="T130" s="140" t="str">
        <f t="shared" ref="T130:T193" si="24">IF(Q130&lt;R130,Q130-R130,"0")</f>
        <v>0</v>
      </c>
      <c r="U130" s="144"/>
      <c r="V130" s="106"/>
      <c r="W130" s="142">
        <f t="shared" ref="W130:W193" si="25">IFERROR(Q130*V130,"")</f>
        <v>0</v>
      </c>
      <c r="X130" s="142">
        <f t="shared" ref="X130:X193" si="26">IFERROR(R130*V130,"")</f>
        <v>0</v>
      </c>
      <c r="Y130" s="108">
        <f t="shared" ref="Y130:Y193" si="27">IFERROR(S130*V130,"")</f>
        <v>0</v>
      </c>
      <c r="Z130" s="108">
        <f t="shared" ref="Z130:Z193" si="28">IFERROR(T130*V130,"")</f>
        <v>0</v>
      </c>
      <c r="AA130" s="108">
        <f t="shared" ref="AA130:AA193" si="29">W130-X130</f>
        <v>0</v>
      </c>
      <c r="AB130" s="151"/>
      <c r="AC130" s="47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="4" customFormat="1" ht="19" customHeight="1" spans="1:68">
      <c r="A131" s="94">
        <f t="shared" si="20"/>
        <v>130</v>
      </c>
      <c r="B131" s="95"/>
      <c r="C131" s="69"/>
      <c r="D131" s="16"/>
      <c r="E131" s="69"/>
      <c r="F131" s="126"/>
      <c r="G131" s="124" t="e">
        <f>VLOOKUP(F131,[2]零件成本10.26!$B$2:$C$7802,2,0)</f>
        <v>#N/A</v>
      </c>
      <c r="H131" s="16"/>
      <c r="I131" s="128" t="str">
        <f t="shared" si="21"/>
        <v/>
      </c>
      <c r="J131" s="16"/>
      <c r="K131" s="126"/>
      <c r="L131" s="16"/>
      <c r="M131" s="69"/>
      <c r="N131" s="69"/>
      <c r="O131" s="69"/>
      <c r="P131" s="69"/>
      <c r="Q131" s="100">
        <f t="shared" si="22"/>
        <v>0</v>
      </c>
      <c r="R131" s="146"/>
      <c r="S131" s="140" t="str">
        <f t="shared" si="23"/>
        <v>0</v>
      </c>
      <c r="T131" s="140" t="str">
        <f t="shared" si="24"/>
        <v>0</v>
      </c>
      <c r="U131" s="144"/>
      <c r="V131" s="106"/>
      <c r="W131" s="142">
        <f t="shared" si="25"/>
        <v>0</v>
      </c>
      <c r="X131" s="142">
        <f t="shared" si="26"/>
        <v>0</v>
      </c>
      <c r="Y131" s="108">
        <f t="shared" si="27"/>
        <v>0</v>
      </c>
      <c r="Z131" s="108">
        <f t="shared" si="28"/>
        <v>0</v>
      </c>
      <c r="AA131" s="108">
        <f t="shared" si="29"/>
        <v>0</v>
      </c>
      <c r="AB131" s="151"/>
      <c r="AC131" s="47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="4" customFormat="1" ht="19" customHeight="1" spans="1:68">
      <c r="A132" s="94">
        <f t="shared" si="20"/>
        <v>131</v>
      </c>
      <c r="B132" s="95"/>
      <c r="C132" s="69"/>
      <c r="D132" s="16"/>
      <c r="E132" s="69"/>
      <c r="F132" s="126"/>
      <c r="G132" s="124" t="e">
        <f>VLOOKUP(F132,[2]零件成本10.26!$B$2:$C$7802,2,0)</f>
        <v>#N/A</v>
      </c>
      <c r="H132" s="16"/>
      <c r="I132" s="128" t="str">
        <f t="shared" si="21"/>
        <v/>
      </c>
      <c r="J132" s="16"/>
      <c r="K132" s="126"/>
      <c r="L132" s="16"/>
      <c r="M132" s="69"/>
      <c r="N132" s="69"/>
      <c r="O132" s="69"/>
      <c r="P132" s="69"/>
      <c r="Q132" s="100">
        <f t="shared" si="22"/>
        <v>0</v>
      </c>
      <c r="R132" s="146"/>
      <c r="S132" s="140" t="str">
        <f t="shared" si="23"/>
        <v>0</v>
      </c>
      <c r="T132" s="140" t="str">
        <f t="shared" si="24"/>
        <v>0</v>
      </c>
      <c r="U132" s="144"/>
      <c r="V132" s="106"/>
      <c r="W132" s="142">
        <f t="shared" si="25"/>
        <v>0</v>
      </c>
      <c r="X132" s="142">
        <f t="shared" si="26"/>
        <v>0</v>
      </c>
      <c r="Y132" s="108">
        <f t="shared" si="27"/>
        <v>0</v>
      </c>
      <c r="Z132" s="108">
        <f t="shared" si="28"/>
        <v>0</v>
      </c>
      <c r="AA132" s="108">
        <f t="shared" si="29"/>
        <v>0</v>
      </c>
      <c r="AB132" s="151"/>
      <c r="AC132" s="47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="4" customFormat="1" ht="19" customHeight="1" spans="1:68">
      <c r="A133" s="94">
        <f t="shared" si="20"/>
        <v>132</v>
      </c>
      <c r="B133" s="95"/>
      <c r="C133" s="69"/>
      <c r="D133" s="16"/>
      <c r="E133" s="69"/>
      <c r="F133" s="126"/>
      <c r="G133" s="124" t="e">
        <f>VLOOKUP(F133,[2]零件成本10.26!$B$2:$C$7802,2,0)</f>
        <v>#N/A</v>
      </c>
      <c r="H133" s="16"/>
      <c r="I133" s="128" t="str">
        <f t="shared" si="21"/>
        <v/>
      </c>
      <c r="J133" s="16"/>
      <c r="K133" s="126"/>
      <c r="L133" s="16"/>
      <c r="M133" s="69"/>
      <c r="N133" s="69"/>
      <c r="O133" s="69"/>
      <c r="P133" s="69"/>
      <c r="Q133" s="100">
        <f t="shared" si="22"/>
        <v>0</v>
      </c>
      <c r="R133" s="146"/>
      <c r="S133" s="140" t="str">
        <f t="shared" si="23"/>
        <v>0</v>
      </c>
      <c r="T133" s="140" t="str">
        <f t="shared" si="24"/>
        <v>0</v>
      </c>
      <c r="U133" s="144"/>
      <c r="V133" s="106"/>
      <c r="W133" s="142">
        <f t="shared" si="25"/>
        <v>0</v>
      </c>
      <c r="X133" s="142">
        <f t="shared" si="26"/>
        <v>0</v>
      </c>
      <c r="Y133" s="108">
        <f t="shared" si="27"/>
        <v>0</v>
      </c>
      <c r="Z133" s="108">
        <f t="shared" si="28"/>
        <v>0</v>
      </c>
      <c r="AA133" s="108">
        <f t="shared" si="29"/>
        <v>0</v>
      </c>
      <c r="AB133" s="151"/>
      <c r="AC133" s="47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="4" customFormat="1" ht="19" customHeight="1" spans="1:68">
      <c r="A134" s="94">
        <f t="shared" si="20"/>
        <v>133</v>
      </c>
      <c r="B134" s="95"/>
      <c r="C134" s="69"/>
      <c r="D134" s="16"/>
      <c r="E134" s="69"/>
      <c r="F134" s="126"/>
      <c r="G134" s="124" t="e">
        <f>VLOOKUP(F134,[2]零件成本10.26!$B$2:$C$7802,2,0)</f>
        <v>#N/A</v>
      </c>
      <c r="H134" s="16"/>
      <c r="I134" s="128" t="str">
        <f t="shared" si="21"/>
        <v/>
      </c>
      <c r="J134" s="16"/>
      <c r="K134" s="126"/>
      <c r="L134" s="16"/>
      <c r="M134" s="69"/>
      <c r="N134" s="69"/>
      <c r="O134" s="69"/>
      <c r="P134" s="69"/>
      <c r="Q134" s="100">
        <f t="shared" si="22"/>
        <v>0</v>
      </c>
      <c r="R134" s="146"/>
      <c r="S134" s="140" t="str">
        <f t="shared" si="23"/>
        <v>0</v>
      </c>
      <c r="T134" s="140" t="str">
        <f t="shared" si="24"/>
        <v>0</v>
      </c>
      <c r="U134" s="144"/>
      <c r="V134" s="106"/>
      <c r="W134" s="142">
        <f t="shared" si="25"/>
        <v>0</v>
      </c>
      <c r="X134" s="142">
        <f t="shared" si="26"/>
        <v>0</v>
      </c>
      <c r="Y134" s="108">
        <f t="shared" si="27"/>
        <v>0</v>
      </c>
      <c r="Z134" s="108">
        <f t="shared" si="28"/>
        <v>0</v>
      </c>
      <c r="AA134" s="108">
        <f t="shared" si="29"/>
        <v>0</v>
      </c>
      <c r="AB134" s="151"/>
      <c r="AC134" s="47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="4" customFormat="1" ht="19" customHeight="1" spans="1:68">
      <c r="A135" s="94">
        <f t="shared" si="20"/>
        <v>134</v>
      </c>
      <c r="B135" s="95"/>
      <c r="C135" s="69"/>
      <c r="D135" s="16"/>
      <c r="E135" s="69"/>
      <c r="F135" s="126"/>
      <c r="G135" s="124" t="e">
        <f>VLOOKUP(F135,[2]零件成本10.26!$B$2:$C$7802,2,0)</f>
        <v>#N/A</v>
      </c>
      <c r="H135" s="16"/>
      <c r="I135" s="128" t="str">
        <f t="shared" si="21"/>
        <v/>
      </c>
      <c r="J135" s="16"/>
      <c r="K135" s="126"/>
      <c r="L135" s="16"/>
      <c r="M135" s="69"/>
      <c r="N135" s="69"/>
      <c r="O135" s="69"/>
      <c r="P135" s="69"/>
      <c r="Q135" s="100">
        <f t="shared" si="22"/>
        <v>0</v>
      </c>
      <c r="R135" s="146"/>
      <c r="S135" s="140" t="str">
        <f t="shared" si="23"/>
        <v>0</v>
      </c>
      <c r="T135" s="140" t="str">
        <f t="shared" si="24"/>
        <v>0</v>
      </c>
      <c r="U135" s="144"/>
      <c r="V135" s="106"/>
      <c r="W135" s="142">
        <f t="shared" si="25"/>
        <v>0</v>
      </c>
      <c r="X135" s="142">
        <f t="shared" si="26"/>
        <v>0</v>
      </c>
      <c r="Y135" s="108">
        <f t="shared" si="27"/>
        <v>0</v>
      </c>
      <c r="Z135" s="108">
        <f t="shared" si="28"/>
        <v>0</v>
      </c>
      <c r="AA135" s="108">
        <f t="shared" si="29"/>
        <v>0</v>
      </c>
      <c r="AB135" s="151"/>
      <c r="AC135" s="47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="4" customFormat="1" ht="19" customHeight="1" spans="1:68">
      <c r="A136" s="94">
        <f t="shared" si="20"/>
        <v>135</v>
      </c>
      <c r="B136" s="95"/>
      <c r="C136" s="69"/>
      <c r="D136" s="16"/>
      <c r="E136" s="69"/>
      <c r="F136" s="126"/>
      <c r="G136" s="124" t="e">
        <f>VLOOKUP(F136,[2]零件成本10.26!$B$2:$C$7802,2,0)</f>
        <v>#N/A</v>
      </c>
      <c r="H136" s="16"/>
      <c r="I136" s="128" t="str">
        <f t="shared" si="21"/>
        <v/>
      </c>
      <c r="J136" s="16"/>
      <c r="K136" s="126"/>
      <c r="L136" s="16"/>
      <c r="M136" s="69"/>
      <c r="N136" s="69"/>
      <c r="O136" s="69"/>
      <c r="P136" s="69"/>
      <c r="Q136" s="100">
        <f t="shared" si="22"/>
        <v>0</v>
      </c>
      <c r="R136" s="146"/>
      <c r="S136" s="140" t="str">
        <f t="shared" si="23"/>
        <v>0</v>
      </c>
      <c r="T136" s="140" t="str">
        <f t="shared" si="24"/>
        <v>0</v>
      </c>
      <c r="U136" s="144"/>
      <c r="V136" s="106"/>
      <c r="W136" s="142">
        <f t="shared" si="25"/>
        <v>0</v>
      </c>
      <c r="X136" s="142">
        <f t="shared" si="26"/>
        <v>0</v>
      </c>
      <c r="Y136" s="108">
        <f t="shared" si="27"/>
        <v>0</v>
      </c>
      <c r="Z136" s="108">
        <f t="shared" si="28"/>
        <v>0</v>
      </c>
      <c r="AA136" s="108">
        <f t="shared" si="29"/>
        <v>0</v>
      </c>
      <c r="AB136" s="151"/>
      <c r="AC136" s="47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="4" customFormat="1" ht="19" customHeight="1" spans="1:68">
      <c r="A137" s="94">
        <f t="shared" si="20"/>
        <v>136</v>
      </c>
      <c r="B137" s="95"/>
      <c r="C137" s="69"/>
      <c r="D137" s="16"/>
      <c r="E137" s="69"/>
      <c r="F137" s="126"/>
      <c r="G137" s="124" t="e">
        <f>VLOOKUP(F137,[2]零件成本10.26!$B$2:$C$7802,2,0)</f>
        <v>#N/A</v>
      </c>
      <c r="H137" s="16"/>
      <c r="I137" s="128" t="str">
        <f t="shared" si="21"/>
        <v/>
      </c>
      <c r="J137" s="16"/>
      <c r="K137" s="126"/>
      <c r="L137" s="16"/>
      <c r="M137" s="69"/>
      <c r="N137" s="69"/>
      <c r="O137" s="69"/>
      <c r="P137" s="69"/>
      <c r="Q137" s="100">
        <f t="shared" si="22"/>
        <v>0</v>
      </c>
      <c r="R137" s="146"/>
      <c r="S137" s="140" t="str">
        <f t="shared" si="23"/>
        <v>0</v>
      </c>
      <c r="T137" s="140" t="str">
        <f t="shared" si="24"/>
        <v>0</v>
      </c>
      <c r="U137" s="144"/>
      <c r="V137" s="106"/>
      <c r="W137" s="142">
        <f t="shared" si="25"/>
        <v>0</v>
      </c>
      <c r="X137" s="142">
        <f t="shared" si="26"/>
        <v>0</v>
      </c>
      <c r="Y137" s="108">
        <f t="shared" si="27"/>
        <v>0</v>
      </c>
      <c r="Z137" s="108">
        <f t="shared" si="28"/>
        <v>0</v>
      </c>
      <c r="AA137" s="108">
        <f t="shared" si="29"/>
        <v>0</v>
      </c>
      <c r="AB137" s="151"/>
      <c r="AC137" s="47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="4" customFormat="1" ht="19" customHeight="1" spans="1:68">
      <c r="A138" s="94">
        <f t="shared" si="20"/>
        <v>137</v>
      </c>
      <c r="B138" s="95"/>
      <c r="C138" s="69"/>
      <c r="D138" s="16"/>
      <c r="E138" s="69"/>
      <c r="F138" s="126"/>
      <c r="G138" s="124" t="e">
        <f>VLOOKUP(F138,[2]零件成本10.26!$B$2:$C$7802,2,0)</f>
        <v>#N/A</v>
      </c>
      <c r="H138" s="16"/>
      <c r="I138" s="128" t="str">
        <f t="shared" si="21"/>
        <v/>
      </c>
      <c r="J138" s="16"/>
      <c r="K138" s="126"/>
      <c r="L138" s="16"/>
      <c r="M138" s="69"/>
      <c r="N138" s="69"/>
      <c r="O138" s="69"/>
      <c r="P138" s="69"/>
      <c r="Q138" s="100">
        <f t="shared" si="22"/>
        <v>0</v>
      </c>
      <c r="R138" s="146"/>
      <c r="S138" s="140" t="str">
        <f t="shared" si="23"/>
        <v>0</v>
      </c>
      <c r="T138" s="140" t="str">
        <f t="shared" si="24"/>
        <v>0</v>
      </c>
      <c r="U138" s="144"/>
      <c r="V138" s="106"/>
      <c r="W138" s="142">
        <f t="shared" si="25"/>
        <v>0</v>
      </c>
      <c r="X138" s="142">
        <f t="shared" si="26"/>
        <v>0</v>
      </c>
      <c r="Y138" s="108">
        <f t="shared" si="27"/>
        <v>0</v>
      </c>
      <c r="Z138" s="108">
        <f t="shared" si="28"/>
        <v>0</v>
      </c>
      <c r="AA138" s="108">
        <f t="shared" si="29"/>
        <v>0</v>
      </c>
      <c r="AB138" s="151"/>
      <c r="AC138" s="47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="4" customFormat="1" ht="19" customHeight="1" spans="1:68">
      <c r="A139" s="94">
        <f t="shared" si="20"/>
        <v>138</v>
      </c>
      <c r="B139" s="95"/>
      <c r="C139" s="69"/>
      <c r="D139" s="16"/>
      <c r="E139" s="69"/>
      <c r="F139" s="126"/>
      <c r="G139" s="124" t="e">
        <f>VLOOKUP(F139,[2]零件成本10.26!$B$2:$C$7802,2,0)</f>
        <v>#N/A</v>
      </c>
      <c r="H139" s="16"/>
      <c r="I139" s="128" t="str">
        <f t="shared" si="21"/>
        <v/>
      </c>
      <c r="J139" s="16"/>
      <c r="K139" s="126"/>
      <c r="L139" s="16"/>
      <c r="M139" s="69"/>
      <c r="N139" s="69"/>
      <c r="O139" s="69"/>
      <c r="P139" s="69"/>
      <c r="Q139" s="100">
        <f t="shared" si="22"/>
        <v>0</v>
      </c>
      <c r="R139" s="146"/>
      <c r="S139" s="140" t="str">
        <f t="shared" si="23"/>
        <v>0</v>
      </c>
      <c r="T139" s="140" t="str">
        <f t="shared" si="24"/>
        <v>0</v>
      </c>
      <c r="U139" s="144"/>
      <c r="V139" s="106"/>
      <c r="W139" s="142">
        <f t="shared" si="25"/>
        <v>0</v>
      </c>
      <c r="X139" s="142">
        <f t="shared" si="26"/>
        <v>0</v>
      </c>
      <c r="Y139" s="108">
        <f t="shared" si="27"/>
        <v>0</v>
      </c>
      <c r="Z139" s="108">
        <f t="shared" si="28"/>
        <v>0</v>
      </c>
      <c r="AA139" s="108">
        <f t="shared" si="29"/>
        <v>0</v>
      </c>
      <c r="AB139" s="151"/>
      <c r="AC139" s="47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="4" customFormat="1" ht="19" customHeight="1" spans="1:68">
      <c r="A140" s="94">
        <f t="shared" si="20"/>
        <v>139</v>
      </c>
      <c r="B140" s="95"/>
      <c r="C140" s="69"/>
      <c r="D140" s="16"/>
      <c r="E140" s="69"/>
      <c r="F140" s="126"/>
      <c r="G140" s="124" t="e">
        <f>VLOOKUP(F140,[2]零件成本10.26!$B$2:$C$7802,2,0)</f>
        <v>#N/A</v>
      </c>
      <c r="H140" s="16"/>
      <c r="I140" s="128" t="str">
        <f t="shared" si="21"/>
        <v/>
      </c>
      <c r="J140" s="16"/>
      <c r="K140" s="126"/>
      <c r="L140" s="16"/>
      <c r="M140" s="69"/>
      <c r="N140" s="69"/>
      <c r="O140" s="69"/>
      <c r="P140" s="69"/>
      <c r="Q140" s="100">
        <f t="shared" si="22"/>
        <v>0</v>
      </c>
      <c r="R140" s="146"/>
      <c r="S140" s="140" t="str">
        <f t="shared" si="23"/>
        <v>0</v>
      </c>
      <c r="T140" s="140" t="str">
        <f t="shared" si="24"/>
        <v>0</v>
      </c>
      <c r="U140" s="144"/>
      <c r="V140" s="106"/>
      <c r="W140" s="142">
        <f t="shared" si="25"/>
        <v>0</v>
      </c>
      <c r="X140" s="142">
        <f t="shared" si="26"/>
        <v>0</v>
      </c>
      <c r="Y140" s="108">
        <f t="shared" si="27"/>
        <v>0</v>
      </c>
      <c r="Z140" s="108">
        <f t="shared" si="28"/>
        <v>0</v>
      </c>
      <c r="AA140" s="108">
        <f t="shared" si="29"/>
        <v>0</v>
      </c>
      <c r="AB140" s="151"/>
      <c r="AC140" s="47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="4" customFormat="1" ht="19" customHeight="1" spans="1:68">
      <c r="A141" s="94">
        <f t="shared" si="20"/>
        <v>140</v>
      </c>
      <c r="B141" s="95"/>
      <c r="C141" s="69"/>
      <c r="D141" s="16"/>
      <c r="E141" s="69"/>
      <c r="F141" s="126"/>
      <c r="G141" s="124" t="e">
        <f>VLOOKUP(F141,[2]零件成本10.26!$B$2:$C$7802,2,0)</f>
        <v>#N/A</v>
      </c>
      <c r="H141" s="16"/>
      <c r="I141" s="128" t="str">
        <f t="shared" si="21"/>
        <v/>
      </c>
      <c r="J141" s="16"/>
      <c r="K141" s="126"/>
      <c r="L141" s="16"/>
      <c r="M141" s="69"/>
      <c r="N141" s="69"/>
      <c r="O141" s="69"/>
      <c r="P141" s="69"/>
      <c r="Q141" s="100">
        <f t="shared" si="22"/>
        <v>0</v>
      </c>
      <c r="R141" s="146"/>
      <c r="S141" s="140" t="str">
        <f t="shared" si="23"/>
        <v>0</v>
      </c>
      <c r="T141" s="140" t="str">
        <f t="shared" si="24"/>
        <v>0</v>
      </c>
      <c r="U141" s="144"/>
      <c r="V141" s="106"/>
      <c r="W141" s="142">
        <f t="shared" si="25"/>
        <v>0</v>
      </c>
      <c r="X141" s="142">
        <f t="shared" si="26"/>
        <v>0</v>
      </c>
      <c r="Y141" s="108">
        <f t="shared" si="27"/>
        <v>0</v>
      </c>
      <c r="Z141" s="108">
        <f t="shared" si="28"/>
        <v>0</v>
      </c>
      <c r="AA141" s="108">
        <f t="shared" si="29"/>
        <v>0</v>
      </c>
      <c r="AB141" s="151"/>
      <c r="AC141" s="47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="4" customFormat="1" ht="19" customHeight="1" spans="1:68">
      <c r="A142" s="94">
        <f t="shared" si="20"/>
        <v>141</v>
      </c>
      <c r="B142" s="95"/>
      <c r="C142" s="69"/>
      <c r="D142" s="16"/>
      <c r="E142" s="69"/>
      <c r="F142" s="126"/>
      <c r="G142" s="124" t="e">
        <f>VLOOKUP(F142,[2]零件成本10.26!$B$2:$C$7802,2,0)</f>
        <v>#N/A</v>
      </c>
      <c r="H142" s="16"/>
      <c r="I142" s="128" t="str">
        <f t="shared" si="21"/>
        <v/>
      </c>
      <c r="J142" s="16"/>
      <c r="K142" s="126"/>
      <c r="L142" s="16"/>
      <c r="M142" s="69"/>
      <c r="N142" s="69"/>
      <c r="O142" s="69"/>
      <c r="P142" s="69"/>
      <c r="Q142" s="100">
        <f t="shared" si="22"/>
        <v>0</v>
      </c>
      <c r="R142" s="146"/>
      <c r="S142" s="140" t="str">
        <f t="shared" si="23"/>
        <v>0</v>
      </c>
      <c r="T142" s="140" t="str">
        <f t="shared" si="24"/>
        <v>0</v>
      </c>
      <c r="U142" s="144"/>
      <c r="V142" s="106"/>
      <c r="W142" s="142">
        <f t="shared" si="25"/>
        <v>0</v>
      </c>
      <c r="X142" s="142">
        <f t="shared" si="26"/>
        <v>0</v>
      </c>
      <c r="Y142" s="108">
        <f t="shared" si="27"/>
        <v>0</v>
      </c>
      <c r="Z142" s="108">
        <f t="shared" si="28"/>
        <v>0</v>
      </c>
      <c r="AA142" s="108">
        <f t="shared" si="29"/>
        <v>0</v>
      </c>
      <c r="AB142" s="151"/>
      <c r="AC142" s="47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="4" customFormat="1" ht="19" customHeight="1" spans="1:68">
      <c r="A143" s="94">
        <f t="shared" si="20"/>
        <v>142</v>
      </c>
      <c r="B143" s="95"/>
      <c r="C143" s="69"/>
      <c r="D143" s="16"/>
      <c r="E143" s="69"/>
      <c r="F143" s="126"/>
      <c r="G143" s="124" t="e">
        <f>VLOOKUP(F143,[2]零件成本10.26!$B$2:$C$7802,2,0)</f>
        <v>#N/A</v>
      </c>
      <c r="H143" s="16"/>
      <c r="I143" s="128" t="str">
        <f t="shared" si="21"/>
        <v/>
      </c>
      <c r="J143" s="16"/>
      <c r="K143" s="126"/>
      <c r="L143" s="16"/>
      <c r="M143" s="69"/>
      <c r="N143" s="69"/>
      <c r="O143" s="69"/>
      <c r="P143" s="69"/>
      <c r="Q143" s="100">
        <f t="shared" si="22"/>
        <v>0</v>
      </c>
      <c r="R143" s="146"/>
      <c r="S143" s="140" t="str">
        <f t="shared" si="23"/>
        <v>0</v>
      </c>
      <c r="T143" s="140" t="str">
        <f t="shared" si="24"/>
        <v>0</v>
      </c>
      <c r="U143" s="144"/>
      <c r="V143" s="106"/>
      <c r="W143" s="142">
        <f t="shared" si="25"/>
        <v>0</v>
      </c>
      <c r="X143" s="142">
        <f t="shared" si="26"/>
        <v>0</v>
      </c>
      <c r="Y143" s="108">
        <f t="shared" si="27"/>
        <v>0</v>
      </c>
      <c r="Z143" s="108">
        <f t="shared" si="28"/>
        <v>0</v>
      </c>
      <c r="AA143" s="108">
        <f t="shared" si="29"/>
        <v>0</v>
      </c>
      <c r="AB143" s="151"/>
      <c r="AC143" s="47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="4" customFormat="1" ht="19" customHeight="1" spans="1:68">
      <c r="A144" s="94">
        <f t="shared" si="20"/>
        <v>143</v>
      </c>
      <c r="B144" s="95"/>
      <c r="C144" s="69"/>
      <c r="D144" s="16"/>
      <c r="E144" s="69"/>
      <c r="F144" s="126"/>
      <c r="G144" s="124" t="e">
        <f>VLOOKUP(F144,[2]零件成本10.26!$B$2:$C$7802,2,0)</f>
        <v>#N/A</v>
      </c>
      <c r="H144" s="16"/>
      <c r="I144" s="128" t="str">
        <f t="shared" si="21"/>
        <v/>
      </c>
      <c r="J144" s="16"/>
      <c r="K144" s="126"/>
      <c r="L144" s="16"/>
      <c r="M144" s="69"/>
      <c r="N144" s="69"/>
      <c r="O144" s="69"/>
      <c r="P144" s="69"/>
      <c r="Q144" s="100">
        <f t="shared" si="22"/>
        <v>0</v>
      </c>
      <c r="R144" s="146"/>
      <c r="S144" s="140" t="str">
        <f t="shared" si="23"/>
        <v>0</v>
      </c>
      <c r="T144" s="140" t="str">
        <f t="shared" si="24"/>
        <v>0</v>
      </c>
      <c r="U144" s="144"/>
      <c r="V144" s="106"/>
      <c r="W144" s="142">
        <f t="shared" si="25"/>
        <v>0</v>
      </c>
      <c r="X144" s="142">
        <f t="shared" si="26"/>
        <v>0</v>
      </c>
      <c r="Y144" s="108">
        <f t="shared" si="27"/>
        <v>0</v>
      </c>
      <c r="Z144" s="108">
        <f t="shared" si="28"/>
        <v>0</v>
      </c>
      <c r="AA144" s="108">
        <f t="shared" si="29"/>
        <v>0</v>
      </c>
      <c r="AB144" s="151"/>
      <c r="AC144" s="47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="4" customFormat="1" ht="19" customHeight="1" spans="1:68">
      <c r="A145" s="94">
        <f t="shared" si="20"/>
        <v>144</v>
      </c>
      <c r="B145" s="95"/>
      <c r="C145" s="69"/>
      <c r="D145" s="16"/>
      <c r="E145" s="69"/>
      <c r="F145" s="126"/>
      <c r="G145" s="124" t="e">
        <f>VLOOKUP(F145,[2]零件成本10.26!$B$2:$C$7802,2,0)</f>
        <v>#N/A</v>
      </c>
      <c r="H145" s="16"/>
      <c r="I145" s="128" t="str">
        <f t="shared" si="21"/>
        <v/>
      </c>
      <c r="J145" s="16"/>
      <c r="K145" s="126"/>
      <c r="L145" s="16"/>
      <c r="M145" s="69"/>
      <c r="N145" s="69"/>
      <c r="O145" s="69"/>
      <c r="P145" s="69"/>
      <c r="Q145" s="100">
        <f t="shared" si="22"/>
        <v>0</v>
      </c>
      <c r="R145" s="146"/>
      <c r="S145" s="140" t="str">
        <f t="shared" si="23"/>
        <v>0</v>
      </c>
      <c r="T145" s="140" t="str">
        <f t="shared" si="24"/>
        <v>0</v>
      </c>
      <c r="U145" s="144"/>
      <c r="V145" s="106"/>
      <c r="W145" s="142">
        <f t="shared" si="25"/>
        <v>0</v>
      </c>
      <c r="X145" s="142">
        <f t="shared" si="26"/>
        <v>0</v>
      </c>
      <c r="Y145" s="108">
        <f t="shared" si="27"/>
        <v>0</v>
      </c>
      <c r="Z145" s="108">
        <f t="shared" si="28"/>
        <v>0</v>
      </c>
      <c r="AA145" s="108">
        <f t="shared" si="29"/>
        <v>0</v>
      </c>
      <c r="AB145" s="151"/>
      <c r="AC145" s="47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="4" customFormat="1" ht="19" customHeight="1" spans="1:68">
      <c r="A146" s="94">
        <f t="shared" si="20"/>
        <v>145</v>
      </c>
      <c r="B146" s="95"/>
      <c r="C146" s="69"/>
      <c r="D146" s="16"/>
      <c r="E146" s="69"/>
      <c r="F146" s="126"/>
      <c r="G146" s="124" t="e">
        <f>VLOOKUP(F146,[2]零件成本10.26!$B$2:$C$7802,2,0)</f>
        <v>#N/A</v>
      </c>
      <c r="H146" s="16"/>
      <c r="I146" s="128" t="str">
        <f t="shared" si="21"/>
        <v/>
      </c>
      <c r="J146" s="16"/>
      <c r="K146" s="126"/>
      <c r="L146" s="16"/>
      <c r="M146" s="69"/>
      <c r="N146" s="69"/>
      <c r="O146" s="69"/>
      <c r="P146" s="69"/>
      <c r="Q146" s="100">
        <f t="shared" si="22"/>
        <v>0</v>
      </c>
      <c r="R146" s="146"/>
      <c r="S146" s="140" t="str">
        <f t="shared" si="23"/>
        <v>0</v>
      </c>
      <c r="T146" s="140" t="str">
        <f t="shared" si="24"/>
        <v>0</v>
      </c>
      <c r="U146" s="144"/>
      <c r="V146" s="106"/>
      <c r="W146" s="142">
        <f t="shared" si="25"/>
        <v>0</v>
      </c>
      <c r="X146" s="142">
        <f t="shared" si="26"/>
        <v>0</v>
      </c>
      <c r="Y146" s="108">
        <f t="shared" si="27"/>
        <v>0</v>
      </c>
      <c r="Z146" s="108">
        <f t="shared" si="28"/>
        <v>0</v>
      </c>
      <c r="AA146" s="108">
        <f t="shared" si="29"/>
        <v>0</v>
      </c>
      <c r="AB146" s="151"/>
      <c r="AC146" s="47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="4" customFormat="1" ht="19" customHeight="1" spans="1:68">
      <c r="A147" s="94">
        <f t="shared" si="20"/>
        <v>146</v>
      </c>
      <c r="B147" s="95"/>
      <c r="C147" s="69"/>
      <c r="D147" s="16"/>
      <c r="E147" s="69"/>
      <c r="F147" s="126"/>
      <c r="G147" s="124" t="e">
        <f>VLOOKUP(F147,[2]零件成本10.26!$B$2:$C$7802,2,0)</f>
        <v>#N/A</v>
      </c>
      <c r="H147" s="16"/>
      <c r="I147" s="128" t="str">
        <f t="shared" si="21"/>
        <v/>
      </c>
      <c r="J147" s="16"/>
      <c r="K147" s="126"/>
      <c r="L147" s="16"/>
      <c r="M147" s="69"/>
      <c r="N147" s="69"/>
      <c r="O147" s="69"/>
      <c r="P147" s="69"/>
      <c r="Q147" s="100">
        <f t="shared" si="22"/>
        <v>0</v>
      </c>
      <c r="R147" s="146"/>
      <c r="S147" s="140" t="str">
        <f t="shared" si="23"/>
        <v>0</v>
      </c>
      <c r="T147" s="140" t="str">
        <f t="shared" si="24"/>
        <v>0</v>
      </c>
      <c r="U147" s="144"/>
      <c r="V147" s="106"/>
      <c r="W147" s="142">
        <f t="shared" si="25"/>
        <v>0</v>
      </c>
      <c r="X147" s="142">
        <f t="shared" si="26"/>
        <v>0</v>
      </c>
      <c r="Y147" s="108">
        <f t="shared" si="27"/>
        <v>0</v>
      </c>
      <c r="Z147" s="108">
        <f t="shared" si="28"/>
        <v>0</v>
      </c>
      <c r="AA147" s="108">
        <f t="shared" si="29"/>
        <v>0</v>
      </c>
      <c r="AB147" s="151"/>
      <c r="AC147" s="47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="4" customFormat="1" ht="19" customHeight="1" spans="1:68">
      <c r="A148" s="94">
        <f t="shared" si="20"/>
        <v>147</v>
      </c>
      <c r="B148" s="95"/>
      <c r="C148" s="69"/>
      <c r="D148" s="16"/>
      <c r="E148" s="69"/>
      <c r="F148" s="126"/>
      <c r="G148" s="124" t="e">
        <f>VLOOKUP(F148,[2]零件成本10.26!$B$2:$C$7802,2,0)</f>
        <v>#N/A</v>
      </c>
      <c r="H148" s="16"/>
      <c r="I148" s="128" t="str">
        <f t="shared" si="21"/>
        <v/>
      </c>
      <c r="J148" s="16"/>
      <c r="K148" s="126"/>
      <c r="L148" s="16"/>
      <c r="M148" s="69"/>
      <c r="N148" s="69"/>
      <c r="O148" s="69"/>
      <c r="P148" s="69"/>
      <c r="Q148" s="100">
        <f t="shared" si="22"/>
        <v>0</v>
      </c>
      <c r="R148" s="146"/>
      <c r="S148" s="140" t="str">
        <f t="shared" si="23"/>
        <v>0</v>
      </c>
      <c r="T148" s="140" t="str">
        <f t="shared" si="24"/>
        <v>0</v>
      </c>
      <c r="U148" s="144"/>
      <c r="V148" s="106"/>
      <c r="W148" s="142">
        <f t="shared" si="25"/>
        <v>0</v>
      </c>
      <c r="X148" s="142">
        <f t="shared" si="26"/>
        <v>0</v>
      </c>
      <c r="Y148" s="108">
        <f t="shared" si="27"/>
        <v>0</v>
      </c>
      <c r="Z148" s="108">
        <f t="shared" si="28"/>
        <v>0</v>
      </c>
      <c r="AA148" s="108">
        <f t="shared" si="29"/>
        <v>0</v>
      </c>
      <c r="AB148" s="151"/>
      <c r="AC148" s="47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="4" customFormat="1" ht="19" customHeight="1" spans="1:68">
      <c r="A149" s="94">
        <f t="shared" si="20"/>
        <v>148</v>
      </c>
      <c r="B149" s="95"/>
      <c r="C149" s="69"/>
      <c r="D149" s="16"/>
      <c r="E149" s="69"/>
      <c r="F149" s="126"/>
      <c r="G149" s="124" t="e">
        <f>VLOOKUP(F149,[2]零件成本10.26!$B$2:$C$7802,2,0)</f>
        <v>#N/A</v>
      </c>
      <c r="H149" s="16"/>
      <c r="I149" s="128" t="str">
        <f t="shared" si="21"/>
        <v/>
      </c>
      <c r="J149" s="16"/>
      <c r="K149" s="126"/>
      <c r="L149" s="16"/>
      <c r="M149" s="69"/>
      <c r="N149" s="69"/>
      <c r="O149" s="69"/>
      <c r="P149" s="69"/>
      <c r="Q149" s="100">
        <f t="shared" si="22"/>
        <v>0</v>
      </c>
      <c r="R149" s="146"/>
      <c r="S149" s="140" t="str">
        <f t="shared" si="23"/>
        <v>0</v>
      </c>
      <c r="T149" s="140" t="str">
        <f t="shared" si="24"/>
        <v>0</v>
      </c>
      <c r="U149" s="144"/>
      <c r="V149" s="106"/>
      <c r="W149" s="142">
        <f t="shared" si="25"/>
        <v>0</v>
      </c>
      <c r="X149" s="142">
        <f t="shared" si="26"/>
        <v>0</v>
      </c>
      <c r="Y149" s="108">
        <f t="shared" si="27"/>
        <v>0</v>
      </c>
      <c r="Z149" s="108">
        <f t="shared" si="28"/>
        <v>0</v>
      </c>
      <c r="AA149" s="108">
        <f t="shared" si="29"/>
        <v>0</v>
      </c>
      <c r="AB149" s="151"/>
      <c r="AC149" s="47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="4" customFormat="1" ht="19" customHeight="1" spans="1:68">
      <c r="A150" s="94">
        <f t="shared" si="20"/>
        <v>149</v>
      </c>
      <c r="B150" s="95"/>
      <c r="C150" s="69"/>
      <c r="D150" s="16"/>
      <c r="E150" s="69"/>
      <c r="F150" s="126"/>
      <c r="G150" s="124" t="e">
        <f>VLOOKUP(F150,[2]零件成本10.26!$B$2:$C$7802,2,0)</f>
        <v>#N/A</v>
      </c>
      <c r="H150" s="16"/>
      <c r="I150" s="128" t="str">
        <f t="shared" si="21"/>
        <v/>
      </c>
      <c r="J150" s="16"/>
      <c r="K150" s="126"/>
      <c r="L150" s="16"/>
      <c r="M150" s="69"/>
      <c r="N150" s="69"/>
      <c r="O150" s="69"/>
      <c r="P150" s="69"/>
      <c r="Q150" s="100">
        <f t="shared" si="22"/>
        <v>0</v>
      </c>
      <c r="R150" s="146"/>
      <c r="S150" s="140" t="str">
        <f t="shared" si="23"/>
        <v>0</v>
      </c>
      <c r="T150" s="140" t="str">
        <f t="shared" si="24"/>
        <v>0</v>
      </c>
      <c r="U150" s="144"/>
      <c r="V150" s="106"/>
      <c r="W150" s="142">
        <f t="shared" si="25"/>
        <v>0</v>
      </c>
      <c r="X150" s="142">
        <f t="shared" si="26"/>
        <v>0</v>
      </c>
      <c r="Y150" s="108">
        <f t="shared" si="27"/>
        <v>0</v>
      </c>
      <c r="Z150" s="108">
        <f t="shared" si="28"/>
        <v>0</v>
      </c>
      <c r="AA150" s="108">
        <f t="shared" si="29"/>
        <v>0</v>
      </c>
      <c r="AB150" s="151"/>
      <c r="AC150" s="47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="4" customFormat="1" ht="19" customHeight="1" spans="1:68">
      <c r="A151" s="94">
        <f t="shared" si="20"/>
        <v>150</v>
      </c>
      <c r="B151" s="95"/>
      <c r="C151" s="69"/>
      <c r="D151" s="16"/>
      <c r="E151" s="69"/>
      <c r="F151" s="126"/>
      <c r="G151" s="124" t="e">
        <f>VLOOKUP(F151,[2]零件成本10.26!$B$2:$C$7802,2,0)</f>
        <v>#N/A</v>
      </c>
      <c r="H151" s="16"/>
      <c r="I151" s="128" t="str">
        <f t="shared" si="21"/>
        <v/>
      </c>
      <c r="J151" s="16"/>
      <c r="K151" s="126"/>
      <c r="L151" s="16"/>
      <c r="M151" s="69"/>
      <c r="N151" s="69"/>
      <c r="O151" s="69"/>
      <c r="P151" s="69"/>
      <c r="Q151" s="100">
        <f t="shared" si="22"/>
        <v>0</v>
      </c>
      <c r="R151" s="146"/>
      <c r="S151" s="140" t="str">
        <f t="shared" si="23"/>
        <v>0</v>
      </c>
      <c r="T151" s="140" t="str">
        <f t="shared" si="24"/>
        <v>0</v>
      </c>
      <c r="U151" s="144"/>
      <c r="V151" s="106"/>
      <c r="W151" s="142">
        <f t="shared" si="25"/>
        <v>0</v>
      </c>
      <c r="X151" s="142">
        <f t="shared" si="26"/>
        <v>0</v>
      </c>
      <c r="Y151" s="108">
        <f t="shared" si="27"/>
        <v>0</v>
      </c>
      <c r="Z151" s="108">
        <f t="shared" si="28"/>
        <v>0</v>
      </c>
      <c r="AA151" s="108">
        <f t="shared" si="29"/>
        <v>0</v>
      </c>
      <c r="AB151" s="151"/>
      <c r="AC151" s="47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="4" customFormat="1" ht="19" customHeight="1" spans="1:68">
      <c r="A152" s="94">
        <f t="shared" si="20"/>
        <v>151</v>
      </c>
      <c r="B152" s="95"/>
      <c r="C152" s="69"/>
      <c r="D152" s="16"/>
      <c r="E152" s="69"/>
      <c r="F152" s="126"/>
      <c r="G152" s="124" t="e">
        <f>VLOOKUP(F152,[2]零件成本10.26!$B$2:$C$7802,2,0)</f>
        <v>#N/A</v>
      </c>
      <c r="H152" s="16"/>
      <c r="I152" s="128" t="str">
        <f t="shared" si="21"/>
        <v/>
      </c>
      <c r="J152" s="16"/>
      <c r="K152" s="126"/>
      <c r="L152" s="16"/>
      <c r="M152" s="69"/>
      <c r="N152" s="69"/>
      <c r="O152" s="69"/>
      <c r="P152" s="69"/>
      <c r="Q152" s="100">
        <f t="shared" si="22"/>
        <v>0</v>
      </c>
      <c r="R152" s="146"/>
      <c r="S152" s="140" t="str">
        <f t="shared" si="23"/>
        <v>0</v>
      </c>
      <c r="T152" s="140" t="str">
        <f t="shared" si="24"/>
        <v>0</v>
      </c>
      <c r="U152" s="144"/>
      <c r="V152" s="106"/>
      <c r="W152" s="142">
        <f t="shared" si="25"/>
        <v>0</v>
      </c>
      <c r="X152" s="142">
        <f t="shared" si="26"/>
        <v>0</v>
      </c>
      <c r="Y152" s="108">
        <f t="shared" si="27"/>
        <v>0</v>
      </c>
      <c r="Z152" s="108">
        <f t="shared" si="28"/>
        <v>0</v>
      </c>
      <c r="AA152" s="108">
        <f t="shared" si="29"/>
        <v>0</v>
      </c>
      <c r="AB152" s="151"/>
      <c r="AC152" s="47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="4" customFormat="1" ht="19" customHeight="1" spans="1:68">
      <c r="A153" s="94">
        <f t="shared" si="20"/>
        <v>152</v>
      </c>
      <c r="B153" s="95"/>
      <c r="C153" s="69"/>
      <c r="D153" s="16"/>
      <c r="E153" s="69"/>
      <c r="F153" s="126"/>
      <c r="G153" s="124" t="e">
        <f>VLOOKUP(F153,[2]零件成本10.26!$B$2:$C$7802,2,0)</f>
        <v>#N/A</v>
      </c>
      <c r="H153" s="16"/>
      <c r="I153" s="128" t="str">
        <f t="shared" si="21"/>
        <v/>
      </c>
      <c r="J153" s="16"/>
      <c r="K153" s="126"/>
      <c r="L153" s="16"/>
      <c r="M153" s="69"/>
      <c r="N153" s="69"/>
      <c r="O153" s="69"/>
      <c r="P153" s="69"/>
      <c r="Q153" s="100">
        <f t="shared" si="22"/>
        <v>0</v>
      </c>
      <c r="R153" s="146"/>
      <c r="S153" s="140" t="str">
        <f t="shared" si="23"/>
        <v>0</v>
      </c>
      <c r="T153" s="140" t="str">
        <f t="shared" si="24"/>
        <v>0</v>
      </c>
      <c r="U153" s="144"/>
      <c r="V153" s="106"/>
      <c r="W153" s="142">
        <f t="shared" si="25"/>
        <v>0</v>
      </c>
      <c r="X153" s="142">
        <f t="shared" si="26"/>
        <v>0</v>
      </c>
      <c r="Y153" s="108">
        <f t="shared" si="27"/>
        <v>0</v>
      </c>
      <c r="Z153" s="108">
        <f t="shared" si="28"/>
        <v>0</v>
      </c>
      <c r="AA153" s="108">
        <f t="shared" si="29"/>
        <v>0</v>
      </c>
      <c r="AB153" s="151"/>
      <c r="AC153" s="47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="4" customFormat="1" ht="19" customHeight="1" spans="1:68">
      <c r="A154" s="94">
        <f t="shared" si="20"/>
        <v>153</v>
      </c>
      <c r="B154" s="95"/>
      <c r="C154" s="69"/>
      <c r="D154" s="16"/>
      <c r="E154" s="69"/>
      <c r="F154" s="126"/>
      <c r="G154" s="124" t="e">
        <f>VLOOKUP(F154,[2]零件成本10.26!$B$2:$C$7802,2,0)</f>
        <v>#N/A</v>
      </c>
      <c r="H154" s="16"/>
      <c r="I154" s="128" t="str">
        <f t="shared" si="21"/>
        <v/>
      </c>
      <c r="J154" s="16"/>
      <c r="K154" s="126"/>
      <c r="L154" s="16"/>
      <c r="M154" s="69"/>
      <c r="N154" s="69"/>
      <c r="O154" s="69"/>
      <c r="P154" s="69"/>
      <c r="Q154" s="100">
        <f t="shared" si="22"/>
        <v>0</v>
      </c>
      <c r="R154" s="146"/>
      <c r="S154" s="140" t="str">
        <f t="shared" si="23"/>
        <v>0</v>
      </c>
      <c r="T154" s="140" t="str">
        <f t="shared" si="24"/>
        <v>0</v>
      </c>
      <c r="U154" s="144"/>
      <c r="V154" s="106"/>
      <c r="W154" s="142">
        <f t="shared" si="25"/>
        <v>0</v>
      </c>
      <c r="X154" s="142">
        <f t="shared" si="26"/>
        <v>0</v>
      </c>
      <c r="Y154" s="108">
        <f t="shared" si="27"/>
        <v>0</v>
      </c>
      <c r="Z154" s="108">
        <f t="shared" si="28"/>
        <v>0</v>
      </c>
      <c r="AA154" s="108">
        <f t="shared" si="29"/>
        <v>0</v>
      </c>
      <c r="AB154" s="151"/>
      <c r="AC154" s="47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="4" customFormat="1" ht="19" customHeight="1" spans="1:68">
      <c r="A155" s="94">
        <f t="shared" si="20"/>
        <v>154</v>
      </c>
      <c r="B155" s="95"/>
      <c r="C155" s="69"/>
      <c r="D155" s="16"/>
      <c r="E155" s="69"/>
      <c r="F155" s="126"/>
      <c r="G155" s="124" t="e">
        <f>VLOOKUP(F155,[2]零件成本10.26!$B$2:$C$7802,2,0)</f>
        <v>#N/A</v>
      </c>
      <c r="H155" s="16"/>
      <c r="I155" s="128" t="str">
        <f t="shared" si="21"/>
        <v/>
      </c>
      <c r="J155" s="16"/>
      <c r="K155" s="126"/>
      <c r="L155" s="16"/>
      <c r="M155" s="69"/>
      <c r="N155" s="69"/>
      <c r="O155" s="69"/>
      <c r="P155" s="69"/>
      <c r="Q155" s="100">
        <f t="shared" si="22"/>
        <v>0</v>
      </c>
      <c r="R155" s="146"/>
      <c r="S155" s="140" t="str">
        <f t="shared" si="23"/>
        <v>0</v>
      </c>
      <c r="T155" s="140" t="str">
        <f t="shared" si="24"/>
        <v>0</v>
      </c>
      <c r="U155" s="144"/>
      <c r="V155" s="106"/>
      <c r="W155" s="142">
        <f t="shared" si="25"/>
        <v>0</v>
      </c>
      <c r="X155" s="142">
        <f t="shared" si="26"/>
        <v>0</v>
      </c>
      <c r="Y155" s="108">
        <f t="shared" si="27"/>
        <v>0</v>
      </c>
      <c r="Z155" s="108">
        <f t="shared" si="28"/>
        <v>0</v>
      </c>
      <c r="AA155" s="108">
        <f t="shared" si="29"/>
        <v>0</v>
      </c>
      <c r="AB155" s="151"/>
      <c r="AC155" s="47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="4" customFormat="1" ht="19" customHeight="1" spans="1:68">
      <c r="A156" s="94">
        <f t="shared" si="20"/>
        <v>155</v>
      </c>
      <c r="B156" s="95"/>
      <c r="C156" s="69"/>
      <c r="D156" s="16"/>
      <c r="E156" s="69"/>
      <c r="F156" s="126"/>
      <c r="G156" s="124" t="e">
        <f>VLOOKUP(F156,[2]零件成本10.26!$B$2:$C$7802,2,0)</f>
        <v>#N/A</v>
      </c>
      <c r="H156" s="16"/>
      <c r="I156" s="128" t="str">
        <f t="shared" si="21"/>
        <v/>
      </c>
      <c r="J156" s="16"/>
      <c r="K156" s="126"/>
      <c r="L156" s="16"/>
      <c r="M156" s="69"/>
      <c r="N156" s="69"/>
      <c r="O156" s="69"/>
      <c r="P156" s="69"/>
      <c r="Q156" s="100">
        <f t="shared" si="22"/>
        <v>0</v>
      </c>
      <c r="R156" s="146"/>
      <c r="S156" s="140" t="str">
        <f t="shared" si="23"/>
        <v>0</v>
      </c>
      <c r="T156" s="140" t="str">
        <f t="shared" si="24"/>
        <v>0</v>
      </c>
      <c r="U156" s="144"/>
      <c r="V156" s="106"/>
      <c r="W156" s="142">
        <f t="shared" si="25"/>
        <v>0</v>
      </c>
      <c r="X156" s="142">
        <f t="shared" si="26"/>
        <v>0</v>
      </c>
      <c r="Y156" s="108">
        <f t="shared" si="27"/>
        <v>0</v>
      </c>
      <c r="Z156" s="108">
        <f t="shared" si="28"/>
        <v>0</v>
      </c>
      <c r="AA156" s="108">
        <f t="shared" si="29"/>
        <v>0</v>
      </c>
      <c r="AB156" s="151"/>
      <c r="AC156" s="47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="4" customFormat="1" ht="19" customHeight="1" spans="1:68">
      <c r="A157" s="94">
        <f t="shared" si="20"/>
        <v>156</v>
      </c>
      <c r="B157" s="95"/>
      <c r="C157" s="69"/>
      <c r="D157" s="16"/>
      <c r="E157" s="69"/>
      <c r="F157" s="126"/>
      <c r="G157" s="124" t="e">
        <f>VLOOKUP(F157,[2]零件成本10.26!$B$2:$C$7802,2,0)</f>
        <v>#N/A</v>
      </c>
      <c r="H157" s="16"/>
      <c r="I157" s="128" t="str">
        <f t="shared" si="21"/>
        <v/>
      </c>
      <c r="J157" s="16"/>
      <c r="K157" s="126"/>
      <c r="L157" s="16"/>
      <c r="M157" s="69"/>
      <c r="N157" s="69"/>
      <c r="O157" s="69"/>
      <c r="P157" s="69"/>
      <c r="Q157" s="100">
        <f t="shared" si="22"/>
        <v>0</v>
      </c>
      <c r="R157" s="146"/>
      <c r="S157" s="140" t="str">
        <f t="shared" si="23"/>
        <v>0</v>
      </c>
      <c r="T157" s="140" t="str">
        <f t="shared" si="24"/>
        <v>0</v>
      </c>
      <c r="U157" s="144"/>
      <c r="V157" s="106"/>
      <c r="W157" s="142">
        <f t="shared" si="25"/>
        <v>0</v>
      </c>
      <c r="X157" s="142">
        <f t="shared" si="26"/>
        <v>0</v>
      </c>
      <c r="Y157" s="108">
        <f t="shared" si="27"/>
        <v>0</v>
      </c>
      <c r="Z157" s="108">
        <f t="shared" si="28"/>
        <v>0</v>
      </c>
      <c r="AA157" s="108">
        <f t="shared" si="29"/>
        <v>0</v>
      </c>
      <c r="AB157" s="151"/>
      <c r="AC157" s="47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="4" customFormat="1" ht="19" customHeight="1" spans="1:68">
      <c r="A158" s="94">
        <f t="shared" si="20"/>
        <v>157</v>
      </c>
      <c r="B158" s="95"/>
      <c r="C158" s="69"/>
      <c r="D158" s="16"/>
      <c r="E158" s="69"/>
      <c r="F158" s="126"/>
      <c r="G158" s="124" t="e">
        <f>VLOOKUP(F158,[2]零件成本10.26!$B$2:$C$7802,2,0)</f>
        <v>#N/A</v>
      </c>
      <c r="H158" s="16"/>
      <c r="I158" s="128" t="str">
        <f t="shared" si="21"/>
        <v/>
      </c>
      <c r="J158" s="16"/>
      <c r="K158" s="126"/>
      <c r="L158" s="16"/>
      <c r="M158" s="69"/>
      <c r="N158" s="69"/>
      <c r="O158" s="69"/>
      <c r="P158" s="69"/>
      <c r="Q158" s="100">
        <f t="shared" si="22"/>
        <v>0</v>
      </c>
      <c r="R158" s="146"/>
      <c r="S158" s="140" t="str">
        <f t="shared" si="23"/>
        <v>0</v>
      </c>
      <c r="T158" s="140" t="str">
        <f t="shared" si="24"/>
        <v>0</v>
      </c>
      <c r="U158" s="144"/>
      <c r="V158" s="106"/>
      <c r="W158" s="142">
        <f t="shared" si="25"/>
        <v>0</v>
      </c>
      <c r="X158" s="142">
        <f t="shared" si="26"/>
        <v>0</v>
      </c>
      <c r="Y158" s="108">
        <f t="shared" si="27"/>
        <v>0</v>
      </c>
      <c r="Z158" s="108">
        <f t="shared" si="28"/>
        <v>0</v>
      </c>
      <c r="AA158" s="108">
        <f t="shared" si="29"/>
        <v>0</v>
      </c>
      <c r="AB158" s="151"/>
      <c r="AC158" s="47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="4" customFormat="1" ht="19" customHeight="1" spans="1:68">
      <c r="A159" s="94">
        <f t="shared" si="20"/>
        <v>158</v>
      </c>
      <c r="B159" s="95"/>
      <c r="C159" s="69"/>
      <c r="D159" s="16"/>
      <c r="E159" s="69"/>
      <c r="F159" s="126"/>
      <c r="G159" s="124" t="e">
        <f>VLOOKUP(F159,[2]零件成本10.26!$B$2:$C$7802,2,0)</f>
        <v>#N/A</v>
      </c>
      <c r="H159" s="16"/>
      <c r="I159" s="128" t="str">
        <f t="shared" si="21"/>
        <v/>
      </c>
      <c r="J159" s="16"/>
      <c r="K159" s="126"/>
      <c r="L159" s="16"/>
      <c r="M159" s="69"/>
      <c r="N159" s="69"/>
      <c r="O159" s="69"/>
      <c r="P159" s="69"/>
      <c r="Q159" s="100">
        <f t="shared" si="22"/>
        <v>0</v>
      </c>
      <c r="R159" s="146"/>
      <c r="S159" s="140" t="str">
        <f t="shared" si="23"/>
        <v>0</v>
      </c>
      <c r="T159" s="140" t="str">
        <f t="shared" si="24"/>
        <v>0</v>
      </c>
      <c r="U159" s="144"/>
      <c r="V159" s="106"/>
      <c r="W159" s="142">
        <f t="shared" si="25"/>
        <v>0</v>
      </c>
      <c r="X159" s="142">
        <f t="shared" si="26"/>
        <v>0</v>
      </c>
      <c r="Y159" s="108">
        <f t="shared" si="27"/>
        <v>0</v>
      </c>
      <c r="Z159" s="108">
        <f t="shared" si="28"/>
        <v>0</v>
      </c>
      <c r="AA159" s="108">
        <f t="shared" si="29"/>
        <v>0</v>
      </c>
      <c r="AB159" s="151"/>
      <c r="AC159" s="47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="4" customFormat="1" ht="19" customHeight="1" spans="1:68">
      <c r="A160" s="94">
        <f t="shared" si="20"/>
        <v>159</v>
      </c>
      <c r="B160" s="95"/>
      <c r="C160" s="69"/>
      <c r="D160" s="16"/>
      <c r="E160" s="69"/>
      <c r="F160" s="126"/>
      <c r="G160" s="124" t="e">
        <f>VLOOKUP(F160,[2]零件成本10.26!$B$2:$C$7802,2,0)</f>
        <v>#N/A</v>
      </c>
      <c r="H160" s="16"/>
      <c r="I160" s="128" t="str">
        <f t="shared" si="21"/>
        <v/>
      </c>
      <c r="J160" s="16"/>
      <c r="K160" s="126"/>
      <c r="L160" s="16"/>
      <c r="M160" s="69"/>
      <c r="N160" s="69"/>
      <c r="O160" s="69"/>
      <c r="P160" s="69"/>
      <c r="Q160" s="100">
        <f t="shared" si="22"/>
        <v>0</v>
      </c>
      <c r="R160" s="146"/>
      <c r="S160" s="140" t="str">
        <f t="shared" si="23"/>
        <v>0</v>
      </c>
      <c r="T160" s="140" t="str">
        <f t="shared" si="24"/>
        <v>0</v>
      </c>
      <c r="U160" s="144"/>
      <c r="V160" s="106"/>
      <c r="W160" s="142">
        <f t="shared" si="25"/>
        <v>0</v>
      </c>
      <c r="X160" s="142">
        <f t="shared" si="26"/>
        <v>0</v>
      </c>
      <c r="Y160" s="108">
        <f t="shared" si="27"/>
        <v>0</v>
      </c>
      <c r="Z160" s="108">
        <f t="shared" si="28"/>
        <v>0</v>
      </c>
      <c r="AA160" s="108">
        <f t="shared" si="29"/>
        <v>0</v>
      </c>
      <c r="AB160" s="151"/>
      <c r="AC160" s="47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="4" customFormat="1" ht="19" customHeight="1" spans="1:68">
      <c r="A161" s="94">
        <f t="shared" si="20"/>
        <v>160</v>
      </c>
      <c r="B161" s="95"/>
      <c r="C161" s="69"/>
      <c r="D161" s="16"/>
      <c r="E161" s="69"/>
      <c r="F161" s="126"/>
      <c r="G161" s="124" t="e">
        <f>VLOOKUP(F161,[2]零件成本10.26!$B$2:$C$7802,2,0)</f>
        <v>#N/A</v>
      </c>
      <c r="H161" s="16"/>
      <c r="I161" s="128" t="str">
        <f t="shared" si="21"/>
        <v/>
      </c>
      <c r="J161" s="16"/>
      <c r="K161" s="126"/>
      <c r="L161" s="16"/>
      <c r="M161" s="69"/>
      <c r="N161" s="69"/>
      <c r="O161" s="69"/>
      <c r="P161" s="69"/>
      <c r="Q161" s="100">
        <f t="shared" si="22"/>
        <v>0</v>
      </c>
      <c r="R161" s="146"/>
      <c r="S161" s="140" t="str">
        <f t="shared" si="23"/>
        <v>0</v>
      </c>
      <c r="T161" s="140" t="str">
        <f t="shared" si="24"/>
        <v>0</v>
      </c>
      <c r="U161" s="144"/>
      <c r="V161" s="106"/>
      <c r="W161" s="142">
        <f t="shared" si="25"/>
        <v>0</v>
      </c>
      <c r="X161" s="142">
        <f t="shared" si="26"/>
        <v>0</v>
      </c>
      <c r="Y161" s="108">
        <f t="shared" si="27"/>
        <v>0</v>
      </c>
      <c r="Z161" s="108">
        <f t="shared" si="28"/>
        <v>0</v>
      </c>
      <c r="AA161" s="108">
        <f t="shared" si="29"/>
        <v>0</v>
      </c>
      <c r="AB161" s="151"/>
      <c r="AC161" s="47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="4" customFormat="1" ht="19" customHeight="1" spans="1:68">
      <c r="A162" s="94">
        <f t="shared" si="20"/>
        <v>161</v>
      </c>
      <c r="B162" s="95"/>
      <c r="C162" s="69"/>
      <c r="D162" s="16"/>
      <c r="E162" s="69"/>
      <c r="F162" s="126"/>
      <c r="G162" s="124" t="e">
        <f>VLOOKUP(F162,[2]零件成本10.26!$B$2:$C$7802,2,0)</f>
        <v>#N/A</v>
      </c>
      <c r="H162" s="16"/>
      <c r="I162" s="128" t="str">
        <f t="shared" si="21"/>
        <v/>
      </c>
      <c r="J162" s="16"/>
      <c r="K162" s="126"/>
      <c r="L162" s="16"/>
      <c r="M162" s="69"/>
      <c r="N162" s="69"/>
      <c r="O162" s="69"/>
      <c r="P162" s="69"/>
      <c r="Q162" s="100">
        <f t="shared" si="22"/>
        <v>0</v>
      </c>
      <c r="R162" s="146"/>
      <c r="S162" s="140" t="str">
        <f t="shared" si="23"/>
        <v>0</v>
      </c>
      <c r="T162" s="140" t="str">
        <f t="shared" si="24"/>
        <v>0</v>
      </c>
      <c r="U162" s="144"/>
      <c r="V162" s="106"/>
      <c r="W162" s="142">
        <f t="shared" si="25"/>
        <v>0</v>
      </c>
      <c r="X162" s="142">
        <f t="shared" si="26"/>
        <v>0</v>
      </c>
      <c r="Y162" s="108">
        <f t="shared" si="27"/>
        <v>0</v>
      </c>
      <c r="Z162" s="108">
        <f t="shared" si="28"/>
        <v>0</v>
      </c>
      <c r="AA162" s="108">
        <f t="shared" si="29"/>
        <v>0</v>
      </c>
      <c r="AB162" s="151"/>
      <c r="AC162" s="47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="4" customFormat="1" ht="19" customHeight="1" spans="1:68">
      <c r="A163" s="94">
        <f t="shared" si="20"/>
        <v>162</v>
      </c>
      <c r="B163" s="95"/>
      <c r="C163" s="69"/>
      <c r="D163" s="16"/>
      <c r="E163" s="69"/>
      <c r="F163" s="126"/>
      <c r="G163" s="124" t="e">
        <f>VLOOKUP(F163,[2]零件成本10.26!$B$2:$C$7802,2,0)</f>
        <v>#N/A</v>
      </c>
      <c r="H163" s="16"/>
      <c r="I163" s="128" t="str">
        <f t="shared" si="21"/>
        <v/>
      </c>
      <c r="J163" s="16"/>
      <c r="K163" s="126"/>
      <c r="L163" s="16"/>
      <c r="M163" s="69"/>
      <c r="N163" s="69"/>
      <c r="O163" s="69"/>
      <c r="P163" s="69"/>
      <c r="Q163" s="100">
        <f t="shared" si="22"/>
        <v>0</v>
      </c>
      <c r="R163" s="146"/>
      <c r="S163" s="140" t="str">
        <f t="shared" si="23"/>
        <v>0</v>
      </c>
      <c r="T163" s="140" t="str">
        <f t="shared" si="24"/>
        <v>0</v>
      </c>
      <c r="U163" s="144"/>
      <c r="V163" s="106"/>
      <c r="W163" s="142">
        <f t="shared" si="25"/>
        <v>0</v>
      </c>
      <c r="X163" s="142">
        <f t="shared" si="26"/>
        <v>0</v>
      </c>
      <c r="Y163" s="108">
        <f t="shared" si="27"/>
        <v>0</v>
      </c>
      <c r="Z163" s="108">
        <f t="shared" si="28"/>
        <v>0</v>
      </c>
      <c r="AA163" s="108">
        <f t="shared" si="29"/>
        <v>0</v>
      </c>
      <c r="AB163" s="151"/>
      <c r="AC163" s="47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="4" customFormat="1" ht="19" customHeight="1" spans="1:68">
      <c r="A164" s="94">
        <f t="shared" si="20"/>
        <v>163</v>
      </c>
      <c r="B164" s="95"/>
      <c r="C164" s="69"/>
      <c r="D164" s="16"/>
      <c r="E164" s="69"/>
      <c r="F164" s="126"/>
      <c r="G164" s="124" t="e">
        <f>VLOOKUP(F164,[2]零件成本10.26!$B$2:$C$7802,2,0)</f>
        <v>#N/A</v>
      </c>
      <c r="H164" s="16"/>
      <c r="I164" s="128" t="str">
        <f t="shared" si="21"/>
        <v/>
      </c>
      <c r="J164" s="16"/>
      <c r="K164" s="126"/>
      <c r="L164" s="16"/>
      <c r="M164" s="69"/>
      <c r="N164" s="69"/>
      <c r="O164" s="69"/>
      <c r="P164" s="69"/>
      <c r="Q164" s="100">
        <f t="shared" si="22"/>
        <v>0</v>
      </c>
      <c r="R164" s="146"/>
      <c r="S164" s="140" t="str">
        <f t="shared" si="23"/>
        <v>0</v>
      </c>
      <c r="T164" s="140" t="str">
        <f t="shared" si="24"/>
        <v>0</v>
      </c>
      <c r="U164" s="144"/>
      <c r="V164" s="106"/>
      <c r="W164" s="142">
        <f t="shared" si="25"/>
        <v>0</v>
      </c>
      <c r="X164" s="142">
        <f t="shared" si="26"/>
        <v>0</v>
      </c>
      <c r="Y164" s="108">
        <f t="shared" si="27"/>
        <v>0</v>
      </c>
      <c r="Z164" s="108">
        <f t="shared" si="28"/>
        <v>0</v>
      </c>
      <c r="AA164" s="108">
        <f t="shared" si="29"/>
        <v>0</v>
      </c>
      <c r="AB164" s="151"/>
      <c r="AC164" s="47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="4" customFormat="1" ht="19" customHeight="1" spans="1:68">
      <c r="A165" s="94">
        <f t="shared" si="20"/>
        <v>164</v>
      </c>
      <c r="B165" s="95"/>
      <c r="C165" s="69"/>
      <c r="D165" s="16"/>
      <c r="E165" s="69"/>
      <c r="F165" s="126"/>
      <c r="G165" s="124" t="e">
        <f>VLOOKUP(F165,[2]零件成本10.26!$B$2:$C$7802,2,0)</f>
        <v>#N/A</v>
      </c>
      <c r="H165" s="16"/>
      <c r="I165" s="128" t="str">
        <f t="shared" si="21"/>
        <v/>
      </c>
      <c r="J165" s="16"/>
      <c r="K165" s="126"/>
      <c r="L165" s="16"/>
      <c r="M165" s="69"/>
      <c r="N165" s="69"/>
      <c r="O165" s="69"/>
      <c r="P165" s="69"/>
      <c r="Q165" s="100">
        <f t="shared" si="22"/>
        <v>0</v>
      </c>
      <c r="R165" s="146"/>
      <c r="S165" s="140" t="str">
        <f t="shared" si="23"/>
        <v>0</v>
      </c>
      <c r="T165" s="140" t="str">
        <f t="shared" si="24"/>
        <v>0</v>
      </c>
      <c r="U165" s="144"/>
      <c r="V165" s="106"/>
      <c r="W165" s="142">
        <f t="shared" si="25"/>
        <v>0</v>
      </c>
      <c r="X165" s="142">
        <f t="shared" si="26"/>
        <v>0</v>
      </c>
      <c r="Y165" s="108">
        <f t="shared" si="27"/>
        <v>0</v>
      </c>
      <c r="Z165" s="108">
        <f t="shared" si="28"/>
        <v>0</v>
      </c>
      <c r="AA165" s="108">
        <f t="shared" si="29"/>
        <v>0</v>
      </c>
      <c r="AB165" s="151"/>
      <c r="AC165" s="47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="4" customFormat="1" ht="19" customHeight="1" spans="1:68">
      <c r="A166" s="94">
        <f t="shared" si="20"/>
        <v>165</v>
      </c>
      <c r="B166" s="95"/>
      <c r="C166" s="69"/>
      <c r="D166" s="16"/>
      <c r="E166" s="69"/>
      <c r="F166" s="126"/>
      <c r="G166" s="124" t="e">
        <f>VLOOKUP(F166,[2]零件成本10.26!$B$2:$C$7802,2,0)</f>
        <v>#N/A</v>
      </c>
      <c r="H166" s="16"/>
      <c r="I166" s="128" t="str">
        <f t="shared" si="21"/>
        <v/>
      </c>
      <c r="J166" s="16"/>
      <c r="K166" s="126"/>
      <c r="L166" s="16"/>
      <c r="M166" s="69"/>
      <c r="N166" s="69"/>
      <c r="O166" s="69"/>
      <c r="P166" s="69"/>
      <c r="Q166" s="100">
        <f t="shared" si="22"/>
        <v>0</v>
      </c>
      <c r="R166" s="146"/>
      <c r="S166" s="140" t="str">
        <f t="shared" si="23"/>
        <v>0</v>
      </c>
      <c r="T166" s="140" t="str">
        <f t="shared" si="24"/>
        <v>0</v>
      </c>
      <c r="U166" s="144"/>
      <c r="V166" s="106"/>
      <c r="W166" s="142">
        <f t="shared" si="25"/>
        <v>0</v>
      </c>
      <c r="X166" s="142">
        <f t="shared" si="26"/>
        <v>0</v>
      </c>
      <c r="Y166" s="108">
        <f t="shared" si="27"/>
        <v>0</v>
      </c>
      <c r="Z166" s="108">
        <f t="shared" si="28"/>
        <v>0</v>
      </c>
      <c r="AA166" s="108">
        <f t="shared" si="29"/>
        <v>0</v>
      </c>
      <c r="AB166" s="151"/>
      <c r="AC166" s="47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="4" customFormat="1" ht="19" customHeight="1" spans="1:68">
      <c r="A167" s="94">
        <f t="shared" si="20"/>
        <v>166</v>
      </c>
      <c r="B167" s="95"/>
      <c r="C167" s="69"/>
      <c r="D167" s="16"/>
      <c r="E167" s="69"/>
      <c r="F167" s="126"/>
      <c r="G167" s="124" t="e">
        <f>VLOOKUP(F167,[2]零件成本10.26!$B$2:$C$7802,2,0)</f>
        <v>#N/A</v>
      </c>
      <c r="H167" s="16"/>
      <c r="I167" s="128" t="str">
        <f t="shared" si="21"/>
        <v/>
      </c>
      <c r="J167" s="16"/>
      <c r="K167" s="126"/>
      <c r="L167" s="16"/>
      <c r="M167" s="69"/>
      <c r="N167" s="69"/>
      <c r="O167" s="69"/>
      <c r="P167" s="69"/>
      <c r="Q167" s="100">
        <f t="shared" si="22"/>
        <v>0</v>
      </c>
      <c r="R167" s="146"/>
      <c r="S167" s="140" t="str">
        <f t="shared" si="23"/>
        <v>0</v>
      </c>
      <c r="T167" s="140" t="str">
        <f t="shared" si="24"/>
        <v>0</v>
      </c>
      <c r="U167" s="144"/>
      <c r="V167" s="106"/>
      <c r="W167" s="142">
        <f t="shared" si="25"/>
        <v>0</v>
      </c>
      <c r="X167" s="142">
        <f t="shared" si="26"/>
        <v>0</v>
      </c>
      <c r="Y167" s="108">
        <f t="shared" si="27"/>
        <v>0</v>
      </c>
      <c r="Z167" s="108">
        <f t="shared" si="28"/>
        <v>0</v>
      </c>
      <c r="AA167" s="108">
        <f t="shared" si="29"/>
        <v>0</v>
      </c>
      <c r="AB167" s="151"/>
      <c r="AC167" s="47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="4" customFormat="1" ht="19" customHeight="1" spans="1:68">
      <c r="A168" s="94">
        <f t="shared" si="20"/>
        <v>167</v>
      </c>
      <c r="B168" s="95"/>
      <c r="C168" s="69"/>
      <c r="D168" s="16"/>
      <c r="E168" s="69"/>
      <c r="F168" s="126"/>
      <c r="G168" s="124" t="e">
        <f>VLOOKUP(F168,[2]零件成本10.26!$B$2:$C$7802,2,0)</f>
        <v>#N/A</v>
      </c>
      <c r="H168" s="16"/>
      <c r="I168" s="128" t="str">
        <f t="shared" si="21"/>
        <v/>
      </c>
      <c r="J168" s="16"/>
      <c r="K168" s="126"/>
      <c r="L168" s="16"/>
      <c r="M168" s="69"/>
      <c r="N168" s="69"/>
      <c r="O168" s="69"/>
      <c r="P168" s="69"/>
      <c r="Q168" s="100">
        <f t="shared" si="22"/>
        <v>0</v>
      </c>
      <c r="R168" s="146"/>
      <c r="S168" s="140" t="str">
        <f t="shared" si="23"/>
        <v>0</v>
      </c>
      <c r="T168" s="140" t="str">
        <f t="shared" si="24"/>
        <v>0</v>
      </c>
      <c r="U168" s="144"/>
      <c r="V168" s="106"/>
      <c r="W168" s="142">
        <f t="shared" si="25"/>
        <v>0</v>
      </c>
      <c r="X168" s="142">
        <f t="shared" si="26"/>
        <v>0</v>
      </c>
      <c r="Y168" s="108">
        <f t="shared" si="27"/>
        <v>0</v>
      </c>
      <c r="Z168" s="108">
        <f t="shared" si="28"/>
        <v>0</v>
      </c>
      <c r="AA168" s="108">
        <f t="shared" si="29"/>
        <v>0</v>
      </c>
      <c r="AB168" s="151"/>
      <c r="AC168" s="47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="4" customFormat="1" ht="19" customHeight="1" spans="1:68">
      <c r="A169" s="94">
        <f t="shared" si="20"/>
        <v>168</v>
      </c>
      <c r="B169" s="95"/>
      <c r="C169" s="69"/>
      <c r="D169" s="16"/>
      <c r="E169" s="69"/>
      <c r="F169" s="126"/>
      <c r="G169" s="124" t="e">
        <f>VLOOKUP(F169,[2]零件成本10.26!$B$2:$C$7802,2,0)</f>
        <v>#N/A</v>
      </c>
      <c r="H169" s="16"/>
      <c r="I169" s="128" t="str">
        <f t="shared" si="21"/>
        <v/>
      </c>
      <c r="J169" s="16"/>
      <c r="K169" s="126"/>
      <c r="L169" s="16"/>
      <c r="M169" s="69"/>
      <c r="N169" s="69"/>
      <c r="O169" s="69"/>
      <c r="P169" s="69"/>
      <c r="Q169" s="100">
        <f t="shared" si="22"/>
        <v>0</v>
      </c>
      <c r="R169" s="146"/>
      <c r="S169" s="140" t="str">
        <f t="shared" si="23"/>
        <v>0</v>
      </c>
      <c r="T169" s="140" t="str">
        <f t="shared" si="24"/>
        <v>0</v>
      </c>
      <c r="U169" s="144"/>
      <c r="V169" s="106"/>
      <c r="W169" s="142">
        <f t="shared" si="25"/>
        <v>0</v>
      </c>
      <c r="X169" s="142">
        <f t="shared" si="26"/>
        <v>0</v>
      </c>
      <c r="Y169" s="108">
        <f t="shared" si="27"/>
        <v>0</v>
      </c>
      <c r="Z169" s="108">
        <f t="shared" si="28"/>
        <v>0</v>
      </c>
      <c r="AA169" s="108">
        <f t="shared" si="29"/>
        <v>0</v>
      </c>
      <c r="AB169" s="151"/>
      <c r="AC169" s="47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="4" customFormat="1" ht="19" customHeight="1" spans="1:68">
      <c r="A170" s="94">
        <f t="shared" si="20"/>
        <v>169</v>
      </c>
      <c r="B170" s="95"/>
      <c r="C170" s="69"/>
      <c r="D170" s="16"/>
      <c r="E170" s="69"/>
      <c r="F170" s="126"/>
      <c r="G170" s="124" t="e">
        <f>VLOOKUP(F170,[2]零件成本10.26!$B$2:$C$7802,2,0)</f>
        <v>#N/A</v>
      </c>
      <c r="H170" s="16"/>
      <c r="I170" s="128" t="str">
        <f t="shared" si="21"/>
        <v/>
      </c>
      <c r="J170" s="16"/>
      <c r="K170" s="126"/>
      <c r="L170" s="16"/>
      <c r="M170" s="69"/>
      <c r="N170" s="69"/>
      <c r="O170" s="69"/>
      <c r="P170" s="69"/>
      <c r="Q170" s="100">
        <f t="shared" si="22"/>
        <v>0</v>
      </c>
      <c r="R170" s="146"/>
      <c r="S170" s="140" t="str">
        <f t="shared" si="23"/>
        <v>0</v>
      </c>
      <c r="T170" s="140" t="str">
        <f t="shared" si="24"/>
        <v>0</v>
      </c>
      <c r="U170" s="144"/>
      <c r="V170" s="106"/>
      <c r="W170" s="142">
        <f t="shared" si="25"/>
        <v>0</v>
      </c>
      <c r="X170" s="142">
        <f t="shared" si="26"/>
        <v>0</v>
      </c>
      <c r="Y170" s="108">
        <f t="shared" si="27"/>
        <v>0</v>
      </c>
      <c r="Z170" s="108">
        <f t="shared" si="28"/>
        <v>0</v>
      </c>
      <c r="AA170" s="108">
        <f t="shared" si="29"/>
        <v>0</v>
      </c>
      <c r="AB170" s="151"/>
      <c r="AC170" s="47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="4" customFormat="1" ht="19" customHeight="1" spans="1:68">
      <c r="A171" s="94">
        <f t="shared" si="20"/>
        <v>170</v>
      </c>
      <c r="B171" s="95"/>
      <c r="C171" s="69"/>
      <c r="D171" s="16"/>
      <c r="E171" s="69"/>
      <c r="F171" s="126"/>
      <c r="G171" s="124" t="e">
        <f>VLOOKUP(F171,[2]零件成本10.26!$B$2:$C$7802,2,0)</f>
        <v>#N/A</v>
      </c>
      <c r="H171" s="16"/>
      <c r="I171" s="128" t="str">
        <f t="shared" si="21"/>
        <v/>
      </c>
      <c r="J171" s="16"/>
      <c r="K171" s="126"/>
      <c r="L171" s="16"/>
      <c r="M171" s="69"/>
      <c r="N171" s="69"/>
      <c r="O171" s="69"/>
      <c r="P171" s="69"/>
      <c r="Q171" s="100">
        <f t="shared" si="22"/>
        <v>0</v>
      </c>
      <c r="R171" s="146"/>
      <c r="S171" s="140" t="str">
        <f t="shared" si="23"/>
        <v>0</v>
      </c>
      <c r="T171" s="140" t="str">
        <f t="shared" si="24"/>
        <v>0</v>
      </c>
      <c r="U171" s="144"/>
      <c r="V171" s="106"/>
      <c r="W171" s="142">
        <f t="shared" si="25"/>
        <v>0</v>
      </c>
      <c r="X171" s="142">
        <f t="shared" si="26"/>
        <v>0</v>
      </c>
      <c r="Y171" s="108">
        <f t="shared" si="27"/>
        <v>0</v>
      </c>
      <c r="Z171" s="108">
        <f t="shared" si="28"/>
        <v>0</v>
      </c>
      <c r="AA171" s="108">
        <f t="shared" si="29"/>
        <v>0</v>
      </c>
      <c r="AB171" s="151"/>
      <c r="AC171" s="47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="4" customFormat="1" ht="19" customHeight="1" spans="1:68">
      <c r="A172" s="94">
        <f t="shared" si="20"/>
        <v>171</v>
      </c>
      <c r="B172" s="95"/>
      <c r="C172" s="69"/>
      <c r="D172" s="16"/>
      <c r="E172" s="69"/>
      <c r="F172" s="126"/>
      <c r="G172" s="124" t="e">
        <f>VLOOKUP(F172,[2]零件成本10.26!$B$2:$C$7802,2,0)</f>
        <v>#N/A</v>
      </c>
      <c r="H172" s="16"/>
      <c r="I172" s="128" t="str">
        <f t="shared" si="21"/>
        <v/>
      </c>
      <c r="J172" s="16"/>
      <c r="K172" s="126"/>
      <c r="L172" s="16"/>
      <c r="M172" s="69"/>
      <c r="N172" s="69"/>
      <c r="O172" s="69"/>
      <c r="P172" s="69"/>
      <c r="Q172" s="100">
        <f t="shared" si="22"/>
        <v>0</v>
      </c>
      <c r="R172" s="146"/>
      <c r="S172" s="140" t="str">
        <f t="shared" si="23"/>
        <v>0</v>
      </c>
      <c r="T172" s="140" t="str">
        <f t="shared" si="24"/>
        <v>0</v>
      </c>
      <c r="U172" s="144"/>
      <c r="V172" s="106"/>
      <c r="W172" s="142">
        <f t="shared" si="25"/>
        <v>0</v>
      </c>
      <c r="X172" s="142">
        <f t="shared" si="26"/>
        <v>0</v>
      </c>
      <c r="Y172" s="108">
        <f t="shared" si="27"/>
        <v>0</v>
      </c>
      <c r="Z172" s="108">
        <f t="shared" si="28"/>
        <v>0</v>
      </c>
      <c r="AA172" s="108">
        <f t="shared" si="29"/>
        <v>0</v>
      </c>
      <c r="AB172" s="151"/>
      <c r="AC172" s="47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="4" customFormat="1" ht="19" customHeight="1" spans="1:68">
      <c r="A173" s="94">
        <f t="shared" si="20"/>
        <v>172</v>
      </c>
      <c r="B173" s="95"/>
      <c r="C173" s="69"/>
      <c r="D173" s="16"/>
      <c r="E173" s="69"/>
      <c r="F173" s="126"/>
      <c r="G173" s="124" t="e">
        <f>VLOOKUP(F173,[2]零件成本10.26!$B$2:$C$7802,2,0)</f>
        <v>#N/A</v>
      </c>
      <c r="H173" s="16"/>
      <c r="I173" s="128" t="str">
        <f t="shared" si="21"/>
        <v/>
      </c>
      <c r="J173" s="16"/>
      <c r="K173" s="126"/>
      <c r="L173" s="16"/>
      <c r="M173" s="69"/>
      <c r="N173" s="69"/>
      <c r="O173" s="69"/>
      <c r="P173" s="69"/>
      <c r="Q173" s="100">
        <f t="shared" si="22"/>
        <v>0</v>
      </c>
      <c r="R173" s="146"/>
      <c r="S173" s="140" t="str">
        <f t="shared" si="23"/>
        <v>0</v>
      </c>
      <c r="T173" s="140" t="str">
        <f t="shared" si="24"/>
        <v>0</v>
      </c>
      <c r="U173" s="144"/>
      <c r="V173" s="106"/>
      <c r="W173" s="142">
        <f t="shared" si="25"/>
        <v>0</v>
      </c>
      <c r="X173" s="142">
        <f t="shared" si="26"/>
        <v>0</v>
      </c>
      <c r="Y173" s="108">
        <f t="shared" si="27"/>
        <v>0</v>
      </c>
      <c r="Z173" s="108">
        <f t="shared" si="28"/>
        <v>0</v>
      </c>
      <c r="AA173" s="108">
        <f t="shared" si="29"/>
        <v>0</v>
      </c>
      <c r="AB173" s="151"/>
      <c r="AC173" s="47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="4" customFormat="1" ht="19" customHeight="1" spans="1:68">
      <c r="A174" s="94">
        <f t="shared" si="20"/>
        <v>173</v>
      </c>
      <c r="B174" s="95"/>
      <c r="C174" s="69"/>
      <c r="D174" s="16"/>
      <c r="E174" s="69"/>
      <c r="F174" s="126"/>
      <c r="G174" s="124" t="e">
        <f>VLOOKUP(F174,[2]零件成本10.26!$B$2:$C$7802,2,0)</f>
        <v>#N/A</v>
      </c>
      <c r="H174" s="16"/>
      <c r="I174" s="128" t="str">
        <f t="shared" si="21"/>
        <v/>
      </c>
      <c r="J174" s="16"/>
      <c r="K174" s="126"/>
      <c r="L174" s="16"/>
      <c r="M174" s="69"/>
      <c r="N174" s="69"/>
      <c r="O174" s="69"/>
      <c r="P174" s="69"/>
      <c r="Q174" s="100">
        <f t="shared" si="22"/>
        <v>0</v>
      </c>
      <c r="R174" s="146"/>
      <c r="S174" s="140" t="str">
        <f t="shared" si="23"/>
        <v>0</v>
      </c>
      <c r="T174" s="140" t="str">
        <f t="shared" si="24"/>
        <v>0</v>
      </c>
      <c r="U174" s="144"/>
      <c r="V174" s="106"/>
      <c r="W174" s="142">
        <f t="shared" si="25"/>
        <v>0</v>
      </c>
      <c r="X174" s="142">
        <f t="shared" si="26"/>
        <v>0</v>
      </c>
      <c r="Y174" s="108">
        <f t="shared" si="27"/>
        <v>0</v>
      </c>
      <c r="Z174" s="108">
        <f t="shared" si="28"/>
        <v>0</v>
      </c>
      <c r="AA174" s="108">
        <f t="shared" si="29"/>
        <v>0</v>
      </c>
      <c r="AB174" s="151"/>
      <c r="AC174" s="47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="4" customFormat="1" ht="19" customHeight="1" spans="1:68">
      <c r="A175" s="94">
        <f t="shared" si="20"/>
        <v>174</v>
      </c>
      <c r="B175" s="95"/>
      <c r="C175" s="69"/>
      <c r="D175" s="16"/>
      <c r="E175" s="69"/>
      <c r="F175" s="126"/>
      <c r="G175" s="124" t="e">
        <f>VLOOKUP(F175,[2]零件成本10.26!$B$2:$C$7802,2,0)</f>
        <v>#N/A</v>
      </c>
      <c r="H175" s="16"/>
      <c r="I175" s="128" t="str">
        <f t="shared" si="21"/>
        <v/>
      </c>
      <c r="J175" s="16"/>
      <c r="K175" s="126"/>
      <c r="L175" s="16"/>
      <c r="M175" s="69"/>
      <c r="N175" s="69"/>
      <c r="O175" s="69"/>
      <c r="P175" s="69"/>
      <c r="Q175" s="100">
        <f t="shared" si="22"/>
        <v>0</v>
      </c>
      <c r="R175" s="146"/>
      <c r="S175" s="140" t="str">
        <f t="shared" si="23"/>
        <v>0</v>
      </c>
      <c r="T175" s="140" t="str">
        <f t="shared" si="24"/>
        <v>0</v>
      </c>
      <c r="U175" s="144"/>
      <c r="V175" s="106"/>
      <c r="W175" s="142">
        <f t="shared" si="25"/>
        <v>0</v>
      </c>
      <c r="X175" s="142">
        <f t="shared" si="26"/>
        <v>0</v>
      </c>
      <c r="Y175" s="108">
        <f t="shared" si="27"/>
        <v>0</v>
      </c>
      <c r="Z175" s="108">
        <f t="shared" si="28"/>
        <v>0</v>
      </c>
      <c r="AA175" s="108">
        <f t="shared" si="29"/>
        <v>0</v>
      </c>
      <c r="AB175" s="151"/>
      <c r="AC175" s="47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="4" customFormat="1" ht="19" customHeight="1" spans="1:68">
      <c r="A176" s="94">
        <f t="shared" si="20"/>
        <v>175</v>
      </c>
      <c r="B176" s="95"/>
      <c r="C176" s="69"/>
      <c r="D176" s="16"/>
      <c r="E176" s="69"/>
      <c r="F176" s="126"/>
      <c r="G176" s="124" t="e">
        <f>VLOOKUP(F176,[2]零件成本10.26!$B$2:$C$7802,2,0)</f>
        <v>#N/A</v>
      </c>
      <c r="H176" s="16"/>
      <c r="I176" s="128" t="str">
        <f t="shared" si="21"/>
        <v/>
      </c>
      <c r="J176" s="16"/>
      <c r="K176" s="126"/>
      <c r="L176" s="16"/>
      <c r="M176" s="69"/>
      <c r="N176" s="69"/>
      <c r="O176" s="69"/>
      <c r="P176" s="69"/>
      <c r="Q176" s="100">
        <f t="shared" si="22"/>
        <v>0</v>
      </c>
      <c r="R176" s="146"/>
      <c r="S176" s="140" t="str">
        <f t="shared" si="23"/>
        <v>0</v>
      </c>
      <c r="T176" s="140" t="str">
        <f t="shared" si="24"/>
        <v>0</v>
      </c>
      <c r="U176" s="144"/>
      <c r="V176" s="106"/>
      <c r="W176" s="142">
        <f t="shared" si="25"/>
        <v>0</v>
      </c>
      <c r="X176" s="142">
        <f t="shared" si="26"/>
        <v>0</v>
      </c>
      <c r="Y176" s="108">
        <f t="shared" si="27"/>
        <v>0</v>
      </c>
      <c r="Z176" s="108">
        <f t="shared" si="28"/>
        <v>0</v>
      </c>
      <c r="AA176" s="108">
        <f t="shared" si="29"/>
        <v>0</v>
      </c>
      <c r="AB176" s="151"/>
      <c r="AC176" s="47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="4" customFormat="1" ht="19" customHeight="1" spans="1:68">
      <c r="A177" s="94">
        <f t="shared" si="20"/>
        <v>176</v>
      </c>
      <c r="B177" s="95"/>
      <c r="C177" s="69"/>
      <c r="D177" s="16"/>
      <c r="E177" s="69"/>
      <c r="F177" s="126"/>
      <c r="G177" s="124" t="e">
        <f>VLOOKUP(F177,[2]零件成本10.26!$B$2:$C$7802,2,0)</f>
        <v>#N/A</v>
      </c>
      <c r="H177" s="16"/>
      <c r="I177" s="128" t="str">
        <f t="shared" si="21"/>
        <v/>
      </c>
      <c r="J177" s="16"/>
      <c r="K177" s="126"/>
      <c r="L177" s="16"/>
      <c r="M177" s="69"/>
      <c r="N177" s="69"/>
      <c r="O177" s="69"/>
      <c r="P177" s="69"/>
      <c r="Q177" s="100">
        <f t="shared" si="22"/>
        <v>0</v>
      </c>
      <c r="R177" s="146"/>
      <c r="S177" s="140" t="str">
        <f t="shared" si="23"/>
        <v>0</v>
      </c>
      <c r="T177" s="140" t="str">
        <f t="shared" si="24"/>
        <v>0</v>
      </c>
      <c r="U177" s="144"/>
      <c r="V177" s="106"/>
      <c r="W177" s="142">
        <f t="shared" si="25"/>
        <v>0</v>
      </c>
      <c r="X177" s="142">
        <f t="shared" si="26"/>
        <v>0</v>
      </c>
      <c r="Y177" s="108">
        <f t="shared" si="27"/>
        <v>0</v>
      </c>
      <c r="Z177" s="108">
        <f t="shared" si="28"/>
        <v>0</v>
      </c>
      <c r="AA177" s="108">
        <f t="shared" si="29"/>
        <v>0</v>
      </c>
      <c r="AB177" s="151"/>
      <c r="AC177" s="47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="4" customFormat="1" ht="19" customHeight="1" spans="1:68">
      <c r="A178" s="94">
        <f t="shared" si="20"/>
        <v>177</v>
      </c>
      <c r="B178" s="95"/>
      <c r="C178" s="69"/>
      <c r="D178" s="16"/>
      <c r="E178" s="69"/>
      <c r="F178" s="126"/>
      <c r="G178" s="124" t="e">
        <f>VLOOKUP(F178,[2]零件成本10.26!$B$2:$C$7802,2,0)</f>
        <v>#N/A</v>
      </c>
      <c r="H178" s="16"/>
      <c r="I178" s="128" t="str">
        <f t="shared" si="21"/>
        <v/>
      </c>
      <c r="J178" s="16"/>
      <c r="K178" s="126"/>
      <c r="L178" s="16"/>
      <c r="M178" s="69"/>
      <c r="N178" s="69"/>
      <c r="O178" s="69"/>
      <c r="P178" s="69"/>
      <c r="Q178" s="100">
        <f t="shared" si="22"/>
        <v>0</v>
      </c>
      <c r="R178" s="146"/>
      <c r="S178" s="140" t="str">
        <f t="shared" si="23"/>
        <v>0</v>
      </c>
      <c r="T178" s="140" t="str">
        <f t="shared" si="24"/>
        <v>0</v>
      </c>
      <c r="U178" s="144"/>
      <c r="V178" s="106"/>
      <c r="W178" s="142">
        <f t="shared" si="25"/>
        <v>0</v>
      </c>
      <c r="X178" s="142">
        <f t="shared" si="26"/>
        <v>0</v>
      </c>
      <c r="Y178" s="108">
        <f t="shared" si="27"/>
        <v>0</v>
      </c>
      <c r="Z178" s="108">
        <f t="shared" si="28"/>
        <v>0</v>
      </c>
      <c r="AA178" s="108">
        <f t="shared" si="29"/>
        <v>0</v>
      </c>
      <c r="AB178" s="151"/>
      <c r="AC178" s="47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="4" customFormat="1" ht="19" customHeight="1" spans="1:68">
      <c r="A179" s="94">
        <f t="shared" si="20"/>
        <v>178</v>
      </c>
      <c r="B179" s="95"/>
      <c r="C179" s="69"/>
      <c r="D179" s="16"/>
      <c r="E179" s="69"/>
      <c r="F179" s="126"/>
      <c r="G179" s="124" t="e">
        <f>VLOOKUP(F179,[2]零件成本10.26!$B$2:$C$7802,2,0)</f>
        <v>#N/A</v>
      </c>
      <c r="H179" s="16"/>
      <c r="I179" s="128" t="str">
        <f t="shared" si="21"/>
        <v/>
      </c>
      <c r="J179" s="16"/>
      <c r="K179" s="126"/>
      <c r="L179" s="16"/>
      <c r="M179" s="69"/>
      <c r="N179" s="69"/>
      <c r="O179" s="69"/>
      <c r="P179" s="69"/>
      <c r="Q179" s="100">
        <f t="shared" si="22"/>
        <v>0</v>
      </c>
      <c r="R179" s="146"/>
      <c r="S179" s="140" t="str">
        <f t="shared" si="23"/>
        <v>0</v>
      </c>
      <c r="T179" s="140" t="str">
        <f t="shared" si="24"/>
        <v>0</v>
      </c>
      <c r="U179" s="144"/>
      <c r="V179" s="106"/>
      <c r="W179" s="142">
        <f t="shared" si="25"/>
        <v>0</v>
      </c>
      <c r="X179" s="142">
        <f t="shared" si="26"/>
        <v>0</v>
      </c>
      <c r="Y179" s="108">
        <f t="shared" si="27"/>
        <v>0</v>
      </c>
      <c r="Z179" s="108">
        <f t="shared" si="28"/>
        <v>0</v>
      </c>
      <c r="AA179" s="108">
        <f t="shared" si="29"/>
        <v>0</v>
      </c>
      <c r="AB179" s="151"/>
      <c r="AC179" s="47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="4" customFormat="1" ht="19" customHeight="1" spans="1:68">
      <c r="A180" s="94">
        <f t="shared" si="20"/>
        <v>179</v>
      </c>
      <c r="B180" s="95"/>
      <c r="C180" s="69"/>
      <c r="D180" s="16"/>
      <c r="E180" s="69"/>
      <c r="F180" s="126"/>
      <c r="G180" s="124" t="e">
        <f>VLOOKUP(F180,[2]零件成本10.26!$B$2:$C$7802,2,0)</f>
        <v>#N/A</v>
      </c>
      <c r="H180" s="16"/>
      <c r="I180" s="128" t="str">
        <f t="shared" si="21"/>
        <v/>
      </c>
      <c r="J180" s="16"/>
      <c r="K180" s="126"/>
      <c r="L180" s="16"/>
      <c r="M180" s="69"/>
      <c r="N180" s="69"/>
      <c r="O180" s="69"/>
      <c r="P180" s="69"/>
      <c r="Q180" s="100">
        <f t="shared" si="22"/>
        <v>0</v>
      </c>
      <c r="R180" s="146"/>
      <c r="S180" s="140" t="str">
        <f t="shared" si="23"/>
        <v>0</v>
      </c>
      <c r="T180" s="140" t="str">
        <f t="shared" si="24"/>
        <v>0</v>
      </c>
      <c r="U180" s="144"/>
      <c r="V180" s="106"/>
      <c r="W180" s="142">
        <f t="shared" si="25"/>
        <v>0</v>
      </c>
      <c r="X180" s="142">
        <f t="shared" si="26"/>
        <v>0</v>
      </c>
      <c r="Y180" s="108">
        <f t="shared" si="27"/>
        <v>0</v>
      </c>
      <c r="Z180" s="108">
        <f t="shared" si="28"/>
        <v>0</v>
      </c>
      <c r="AA180" s="108">
        <f t="shared" si="29"/>
        <v>0</v>
      </c>
      <c r="AB180" s="151"/>
      <c r="AC180" s="47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="4" customFormat="1" ht="19" customHeight="1" spans="1:68">
      <c r="A181" s="94">
        <f t="shared" si="20"/>
        <v>180</v>
      </c>
      <c r="B181" s="95"/>
      <c r="C181" s="69"/>
      <c r="D181" s="16"/>
      <c r="E181" s="69"/>
      <c r="F181" s="126"/>
      <c r="G181" s="124" t="e">
        <f>VLOOKUP(F181,[2]零件成本10.26!$B$2:$C$7802,2,0)</f>
        <v>#N/A</v>
      </c>
      <c r="H181" s="16"/>
      <c r="I181" s="128" t="str">
        <f t="shared" si="21"/>
        <v/>
      </c>
      <c r="J181" s="16"/>
      <c r="K181" s="126"/>
      <c r="L181" s="16"/>
      <c r="M181" s="69"/>
      <c r="N181" s="69"/>
      <c r="O181" s="69"/>
      <c r="P181" s="69"/>
      <c r="Q181" s="100">
        <f t="shared" si="22"/>
        <v>0</v>
      </c>
      <c r="R181" s="146"/>
      <c r="S181" s="140" t="str">
        <f t="shared" si="23"/>
        <v>0</v>
      </c>
      <c r="T181" s="140" t="str">
        <f t="shared" si="24"/>
        <v>0</v>
      </c>
      <c r="U181" s="144"/>
      <c r="V181" s="106"/>
      <c r="W181" s="142">
        <f t="shared" si="25"/>
        <v>0</v>
      </c>
      <c r="X181" s="142">
        <f t="shared" si="26"/>
        <v>0</v>
      </c>
      <c r="Y181" s="108">
        <f t="shared" si="27"/>
        <v>0</v>
      </c>
      <c r="Z181" s="108">
        <f t="shared" si="28"/>
        <v>0</v>
      </c>
      <c r="AA181" s="108">
        <f t="shared" si="29"/>
        <v>0</v>
      </c>
      <c r="AB181" s="151"/>
      <c r="AC181" s="47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="4" customFormat="1" ht="19" customHeight="1" spans="1:68">
      <c r="A182" s="94">
        <f t="shared" si="20"/>
        <v>181</v>
      </c>
      <c r="B182" s="95"/>
      <c r="C182" s="69"/>
      <c r="D182" s="16"/>
      <c r="E182" s="69"/>
      <c r="F182" s="126"/>
      <c r="G182" s="124" t="e">
        <f>VLOOKUP(F182,[2]零件成本10.26!$B$2:$C$7802,2,0)</f>
        <v>#N/A</v>
      </c>
      <c r="H182" s="16"/>
      <c r="I182" s="128" t="str">
        <f t="shared" si="21"/>
        <v/>
      </c>
      <c r="J182" s="16"/>
      <c r="K182" s="126"/>
      <c r="L182" s="16"/>
      <c r="M182" s="69"/>
      <c r="N182" s="69"/>
      <c r="O182" s="69"/>
      <c r="P182" s="69"/>
      <c r="Q182" s="100">
        <f t="shared" si="22"/>
        <v>0</v>
      </c>
      <c r="R182" s="146"/>
      <c r="S182" s="140" t="str">
        <f t="shared" si="23"/>
        <v>0</v>
      </c>
      <c r="T182" s="140" t="str">
        <f t="shared" si="24"/>
        <v>0</v>
      </c>
      <c r="U182" s="144"/>
      <c r="V182" s="106"/>
      <c r="W182" s="142">
        <f t="shared" si="25"/>
        <v>0</v>
      </c>
      <c r="X182" s="142">
        <f t="shared" si="26"/>
        <v>0</v>
      </c>
      <c r="Y182" s="108">
        <f t="shared" si="27"/>
        <v>0</v>
      </c>
      <c r="Z182" s="108">
        <f t="shared" si="28"/>
        <v>0</v>
      </c>
      <c r="AA182" s="108">
        <f t="shared" si="29"/>
        <v>0</v>
      </c>
      <c r="AB182" s="151"/>
      <c r="AC182" s="47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="4" customFormat="1" ht="19" customHeight="1" spans="1:68">
      <c r="A183" s="94">
        <f t="shared" si="20"/>
        <v>182</v>
      </c>
      <c r="B183" s="95"/>
      <c r="C183" s="69"/>
      <c r="D183" s="16"/>
      <c r="E183" s="69"/>
      <c r="F183" s="126"/>
      <c r="G183" s="124" t="e">
        <f>VLOOKUP(F183,[2]零件成本10.26!$B$2:$C$7802,2,0)</f>
        <v>#N/A</v>
      </c>
      <c r="H183" s="16"/>
      <c r="I183" s="128" t="str">
        <f t="shared" si="21"/>
        <v/>
      </c>
      <c r="J183" s="16"/>
      <c r="K183" s="126"/>
      <c r="L183" s="16"/>
      <c r="M183" s="69"/>
      <c r="N183" s="69"/>
      <c r="O183" s="69"/>
      <c r="P183" s="69"/>
      <c r="Q183" s="100">
        <f t="shared" si="22"/>
        <v>0</v>
      </c>
      <c r="R183" s="146"/>
      <c r="S183" s="140" t="str">
        <f t="shared" si="23"/>
        <v>0</v>
      </c>
      <c r="T183" s="140" t="str">
        <f t="shared" si="24"/>
        <v>0</v>
      </c>
      <c r="U183" s="144"/>
      <c r="V183" s="106"/>
      <c r="W183" s="142">
        <f t="shared" si="25"/>
        <v>0</v>
      </c>
      <c r="X183" s="142">
        <f t="shared" si="26"/>
        <v>0</v>
      </c>
      <c r="Y183" s="108">
        <f t="shared" si="27"/>
        <v>0</v>
      </c>
      <c r="Z183" s="108">
        <f t="shared" si="28"/>
        <v>0</v>
      </c>
      <c r="AA183" s="108">
        <f t="shared" si="29"/>
        <v>0</v>
      </c>
      <c r="AB183" s="151"/>
      <c r="AC183" s="47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="4" customFormat="1" ht="19" customHeight="1" spans="1:68">
      <c r="A184" s="94">
        <f t="shared" si="20"/>
        <v>183</v>
      </c>
      <c r="B184" s="95"/>
      <c r="C184" s="69"/>
      <c r="D184" s="16"/>
      <c r="E184" s="69"/>
      <c r="F184" s="126"/>
      <c r="G184" s="124" t="e">
        <f>VLOOKUP(F184,[2]零件成本10.26!$B$2:$C$7802,2,0)</f>
        <v>#N/A</v>
      </c>
      <c r="H184" s="16"/>
      <c r="I184" s="128" t="str">
        <f t="shared" si="21"/>
        <v/>
      </c>
      <c r="J184" s="16"/>
      <c r="K184" s="126"/>
      <c r="L184" s="16"/>
      <c r="M184" s="69"/>
      <c r="N184" s="69"/>
      <c r="O184" s="69"/>
      <c r="P184" s="69"/>
      <c r="Q184" s="100">
        <f t="shared" si="22"/>
        <v>0</v>
      </c>
      <c r="R184" s="146"/>
      <c r="S184" s="140" t="str">
        <f t="shared" si="23"/>
        <v>0</v>
      </c>
      <c r="T184" s="140" t="str">
        <f t="shared" si="24"/>
        <v>0</v>
      </c>
      <c r="U184" s="144"/>
      <c r="V184" s="106"/>
      <c r="W184" s="142">
        <f t="shared" si="25"/>
        <v>0</v>
      </c>
      <c r="X184" s="142">
        <f t="shared" si="26"/>
        <v>0</v>
      </c>
      <c r="Y184" s="108">
        <f t="shared" si="27"/>
        <v>0</v>
      </c>
      <c r="Z184" s="108">
        <f t="shared" si="28"/>
        <v>0</v>
      </c>
      <c r="AA184" s="108">
        <f t="shared" si="29"/>
        <v>0</v>
      </c>
      <c r="AB184" s="151"/>
      <c r="AC184" s="47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="4" customFormat="1" ht="19" customHeight="1" spans="1:68">
      <c r="A185" s="94">
        <f t="shared" si="20"/>
        <v>184</v>
      </c>
      <c r="B185" s="95"/>
      <c r="C185" s="69"/>
      <c r="D185" s="16"/>
      <c r="E185" s="69"/>
      <c r="F185" s="126"/>
      <c r="G185" s="124" t="e">
        <f>VLOOKUP(F185,[2]零件成本10.26!$B$2:$C$7802,2,0)</f>
        <v>#N/A</v>
      </c>
      <c r="H185" s="16"/>
      <c r="I185" s="128" t="str">
        <f t="shared" si="21"/>
        <v/>
      </c>
      <c r="J185" s="16"/>
      <c r="K185" s="126"/>
      <c r="L185" s="16"/>
      <c r="M185" s="69"/>
      <c r="N185" s="69"/>
      <c r="O185" s="69"/>
      <c r="P185" s="69"/>
      <c r="Q185" s="100">
        <f t="shared" si="22"/>
        <v>0</v>
      </c>
      <c r="R185" s="146"/>
      <c r="S185" s="140" t="str">
        <f t="shared" si="23"/>
        <v>0</v>
      </c>
      <c r="T185" s="140" t="str">
        <f t="shared" si="24"/>
        <v>0</v>
      </c>
      <c r="U185" s="144"/>
      <c r="V185" s="106"/>
      <c r="W185" s="142">
        <f t="shared" si="25"/>
        <v>0</v>
      </c>
      <c r="X185" s="142">
        <f t="shared" si="26"/>
        <v>0</v>
      </c>
      <c r="Y185" s="108">
        <f t="shared" si="27"/>
        <v>0</v>
      </c>
      <c r="Z185" s="108">
        <f t="shared" si="28"/>
        <v>0</v>
      </c>
      <c r="AA185" s="108">
        <f t="shared" si="29"/>
        <v>0</v>
      </c>
      <c r="AB185" s="151"/>
      <c r="AC185" s="47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="4" customFormat="1" ht="19" customHeight="1" spans="1:68">
      <c r="A186" s="94">
        <f t="shared" si="20"/>
        <v>185</v>
      </c>
      <c r="B186" s="95"/>
      <c r="C186" s="69"/>
      <c r="D186" s="16"/>
      <c r="E186" s="69"/>
      <c r="F186" s="126"/>
      <c r="G186" s="124" t="e">
        <f>VLOOKUP(F186,[2]零件成本10.26!$B$2:$C$7802,2,0)</f>
        <v>#N/A</v>
      </c>
      <c r="H186" s="16"/>
      <c r="I186" s="128" t="str">
        <f t="shared" si="21"/>
        <v/>
      </c>
      <c r="J186" s="16"/>
      <c r="K186" s="126"/>
      <c r="L186" s="16"/>
      <c r="M186" s="69"/>
      <c r="N186" s="69"/>
      <c r="O186" s="69"/>
      <c r="P186" s="69"/>
      <c r="Q186" s="100">
        <f t="shared" si="22"/>
        <v>0</v>
      </c>
      <c r="R186" s="146"/>
      <c r="S186" s="140" t="str">
        <f t="shared" si="23"/>
        <v>0</v>
      </c>
      <c r="T186" s="140" t="str">
        <f t="shared" si="24"/>
        <v>0</v>
      </c>
      <c r="U186" s="144"/>
      <c r="V186" s="106"/>
      <c r="W186" s="142">
        <f t="shared" si="25"/>
        <v>0</v>
      </c>
      <c r="X186" s="142">
        <f t="shared" si="26"/>
        <v>0</v>
      </c>
      <c r="Y186" s="108">
        <f t="shared" si="27"/>
        <v>0</v>
      </c>
      <c r="Z186" s="108">
        <f t="shared" si="28"/>
        <v>0</v>
      </c>
      <c r="AA186" s="108">
        <f t="shared" si="29"/>
        <v>0</v>
      </c>
      <c r="AB186" s="151"/>
      <c r="AC186" s="47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="4" customFormat="1" ht="19" customHeight="1" spans="1:68">
      <c r="A187" s="94">
        <f t="shared" si="20"/>
        <v>186</v>
      </c>
      <c r="B187" s="95"/>
      <c r="C187" s="69"/>
      <c r="D187" s="16"/>
      <c r="E187" s="69"/>
      <c r="F187" s="126"/>
      <c r="G187" s="124" t="e">
        <f>VLOOKUP(F187,[2]零件成本10.26!$B$2:$C$7802,2,0)</f>
        <v>#N/A</v>
      </c>
      <c r="H187" s="16"/>
      <c r="I187" s="128" t="str">
        <f t="shared" si="21"/>
        <v/>
      </c>
      <c r="J187" s="16"/>
      <c r="K187" s="126"/>
      <c r="L187" s="16"/>
      <c r="M187" s="69"/>
      <c r="N187" s="69"/>
      <c r="O187" s="69"/>
      <c r="P187" s="69"/>
      <c r="Q187" s="100">
        <f t="shared" si="22"/>
        <v>0</v>
      </c>
      <c r="R187" s="146"/>
      <c r="S187" s="140" t="str">
        <f t="shared" si="23"/>
        <v>0</v>
      </c>
      <c r="T187" s="140" t="str">
        <f t="shared" si="24"/>
        <v>0</v>
      </c>
      <c r="U187" s="144"/>
      <c r="V187" s="106"/>
      <c r="W187" s="142">
        <f t="shared" si="25"/>
        <v>0</v>
      </c>
      <c r="X187" s="142">
        <f t="shared" si="26"/>
        <v>0</v>
      </c>
      <c r="Y187" s="108">
        <f t="shared" si="27"/>
        <v>0</v>
      </c>
      <c r="Z187" s="108">
        <f t="shared" si="28"/>
        <v>0</v>
      </c>
      <c r="AA187" s="108">
        <f t="shared" si="29"/>
        <v>0</v>
      </c>
      <c r="AB187" s="151"/>
      <c r="AC187" s="47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="4" customFormat="1" ht="19" customHeight="1" spans="1:68">
      <c r="A188" s="94">
        <f t="shared" si="20"/>
        <v>187</v>
      </c>
      <c r="B188" s="95"/>
      <c r="C188" s="69"/>
      <c r="D188" s="16"/>
      <c r="E188" s="69"/>
      <c r="F188" s="126"/>
      <c r="G188" s="124" t="e">
        <f>VLOOKUP(F188,[2]零件成本10.26!$B$2:$C$7802,2,0)</f>
        <v>#N/A</v>
      </c>
      <c r="H188" s="16"/>
      <c r="I188" s="128" t="str">
        <f t="shared" si="21"/>
        <v/>
      </c>
      <c r="J188" s="16"/>
      <c r="K188" s="126"/>
      <c r="L188" s="16"/>
      <c r="M188" s="69"/>
      <c r="N188" s="69"/>
      <c r="O188" s="69"/>
      <c r="P188" s="69"/>
      <c r="Q188" s="100">
        <f t="shared" si="22"/>
        <v>0</v>
      </c>
      <c r="R188" s="146"/>
      <c r="S188" s="140" t="str">
        <f t="shared" si="23"/>
        <v>0</v>
      </c>
      <c r="T188" s="140" t="str">
        <f t="shared" si="24"/>
        <v>0</v>
      </c>
      <c r="U188" s="144"/>
      <c r="V188" s="106"/>
      <c r="W188" s="142">
        <f t="shared" si="25"/>
        <v>0</v>
      </c>
      <c r="X188" s="142">
        <f t="shared" si="26"/>
        <v>0</v>
      </c>
      <c r="Y188" s="108">
        <f t="shared" si="27"/>
        <v>0</v>
      </c>
      <c r="Z188" s="108">
        <f t="shared" si="28"/>
        <v>0</v>
      </c>
      <c r="AA188" s="108">
        <f t="shared" si="29"/>
        <v>0</v>
      </c>
      <c r="AB188" s="151"/>
      <c r="AC188" s="47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="4" customFormat="1" ht="19" customHeight="1" spans="1:68">
      <c r="A189" s="94">
        <f t="shared" si="20"/>
        <v>188</v>
      </c>
      <c r="B189" s="95"/>
      <c r="C189" s="69"/>
      <c r="D189" s="16"/>
      <c r="E189" s="69"/>
      <c r="F189" s="126"/>
      <c r="G189" s="124" t="e">
        <f>VLOOKUP(F189,[2]零件成本10.26!$B$2:$C$7802,2,0)</f>
        <v>#N/A</v>
      </c>
      <c r="H189" s="16"/>
      <c r="I189" s="128" t="str">
        <f t="shared" si="21"/>
        <v/>
      </c>
      <c r="J189" s="16"/>
      <c r="K189" s="126"/>
      <c r="L189" s="16"/>
      <c r="M189" s="69"/>
      <c r="N189" s="69"/>
      <c r="O189" s="69"/>
      <c r="P189" s="69"/>
      <c r="Q189" s="100">
        <f t="shared" si="22"/>
        <v>0</v>
      </c>
      <c r="R189" s="146"/>
      <c r="S189" s="140" t="str">
        <f t="shared" si="23"/>
        <v>0</v>
      </c>
      <c r="T189" s="140" t="str">
        <f t="shared" si="24"/>
        <v>0</v>
      </c>
      <c r="U189" s="144"/>
      <c r="V189" s="106"/>
      <c r="W189" s="142">
        <f t="shared" si="25"/>
        <v>0</v>
      </c>
      <c r="X189" s="142">
        <f t="shared" si="26"/>
        <v>0</v>
      </c>
      <c r="Y189" s="108">
        <f t="shared" si="27"/>
        <v>0</v>
      </c>
      <c r="Z189" s="108">
        <f t="shared" si="28"/>
        <v>0</v>
      </c>
      <c r="AA189" s="108">
        <f t="shared" si="29"/>
        <v>0</v>
      </c>
      <c r="AB189" s="151"/>
      <c r="AC189" s="47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="4" customFormat="1" ht="19" customHeight="1" spans="1:68">
      <c r="A190" s="94">
        <f t="shared" si="20"/>
        <v>189</v>
      </c>
      <c r="B190" s="95"/>
      <c r="C190" s="69"/>
      <c r="D190" s="16"/>
      <c r="E190" s="69"/>
      <c r="F190" s="126"/>
      <c r="G190" s="124" t="e">
        <f>VLOOKUP(F190,[2]零件成本10.26!$B$2:$C$7802,2,0)</f>
        <v>#N/A</v>
      </c>
      <c r="H190" s="16"/>
      <c r="I190" s="128" t="str">
        <f t="shared" si="21"/>
        <v/>
      </c>
      <c r="J190" s="16"/>
      <c r="K190" s="126"/>
      <c r="L190" s="16"/>
      <c r="M190" s="69"/>
      <c r="N190" s="69"/>
      <c r="O190" s="69"/>
      <c r="P190" s="69"/>
      <c r="Q190" s="100">
        <f t="shared" si="22"/>
        <v>0</v>
      </c>
      <c r="R190" s="146"/>
      <c r="S190" s="140" t="str">
        <f t="shared" si="23"/>
        <v>0</v>
      </c>
      <c r="T190" s="140" t="str">
        <f t="shared" si="24"/>
        <v>0</v>
      </c>
      <c r="U190" s="144"/>
      <c r="V190" s="106"/>
      <c r="W190" s="142">
        <f t="shared" si="25"/>
        <v>0</v>
      </c>
      <c r="X190" s="142">
        <f t="shared" si="26"/>
        <v>0</v>
      </c>
      <c r="Y190" s="108">
        <f t="shared" si="27"/>
        <v>0</v>
      </c>
      <c r="Z190" s="108">
        <f t="shared" si="28"/>
        <v>0</v>
      </c>
      <c r="AA190" s="108">
        <f t="shared" si="29"/>
        <v>0</v>
      </c>
      <c r="AB190" s="151"/>
      <c r="AC190" s="47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="4" customFormat="1" ht="19" customHeight="1" spans="1:68">
      <c r="A191" s="94">
        <f t="shared" si="20"/>
        <v>190</v>
      </c>
      <c r="B191" s="95"/>
      <c r="C191" s="69"/>
      <c r="D191" s="16"/>
      <c r="E191" s="69"/>
      <c r="F191" s="126"/>
      <c r="G191" s="124" t="e">
        <f>VLOOKUP(F191,[2]零件成本10.26!$B$2:$C$7802,2,0)</f>
        <v>#N/A</v>
      </c>
      <c r="H191" s="16"/>
      <c r="I191" s="128" t="str">
        <f t="shared" si="21"/>
        <v/>
      </c>
      <c r="J191" s="16"/>
      <c r="K191" s="126"/>
      <c r="L191" s="16"/>
      <c r="M191" s="69"/>
      <c r="N191" s="69"/>
      <c r="O191" s="69"/>
      <c r="P191" s="69"/>
      <c r="Q191" s="100">
        <f t="shared" si="22"/>
        <v>0</v>
      </c>
      <c r="R191" s="146"/>
      <c r="S191" s="140" t="str">
        <f t="shared" si="23"/>
        <v>0</v>
      </c>
      <c r="T191" s="140" t="str">
        <f t="shared" si="24"/>
        <v>0</v>
      </c>
      <c r="U191" s="144"/>
      <c r="V191" s="106"/>
      <c r="W191" s="142">
        <f t="shared" si="25"/>
        <v>0</v>
      </c>
      <c r="X191" s="142">
        <f t="shared" si="26"/>
        <v>0</v>
      </c>
      <c r="Y191" s="108">
        <f t="shared" si="27"/>
        <v>0</v>
      </c>
      <c r="Z191" s="108">
        <f t="shared" si="28"/>
        <v>0</v>
      </c>
      <c r="AA191" s="108">
        <f t="shared" si="29"/>
        <v>0</v>
      </c>
      <c r="AB191" s="151"/>
      <c r="AC191" s="47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="4" customFormat="1" ht="19" customHeight="1" spans="1:68">
      <c r="A192" s="94">
        <f t="shared" si="20"/>
        <v>191</v>
      </c>
      <c r="B192" s="95"/>
      <c r="C192" s="69"/>
      <c r="D192" s="16"/>
      <c r="E192" s="69"/>
      <c r="F192" s="126"/>
      <c r="G192" s="124" t="e">
        <f>VLOOKUP(F192,[2]零件成本10.26!$B$2:$C$7802,2,0)</f>
        <v>#N/A</v>
      </c>
      <c r="H192" s="16"/>
      <c r="I192" s="128" t="str">
        <f t="shared" si="21"/>
        <v/>
      </c>
      <c r="J192" s="16"/>
      <c r="K192" s="126"/>
      <c r="L192" s="16"/>
      <c r="M192" s="69"/>
      <c r="N192" s="69"/>
      <c r="O192" s="69"/>
      <c r="P192" s="69"/>
      <c r="Q192" s="100">
        <f t="shared" si="22"/>
        <v>0</v>
      </c>
      <c r="R192" s="146"/>
      <c r="S192" s="140" t="str">
        <f t="shared" si="23"/>
        <v>0</v>
      </c>
      <c r="T192" s="140" t="str">
        <f t="shared" si="24"/>
        <v>0</v>
      </c>
      <c r="U192" s="144"/>
      <c r="V192" s="106"/>
      <c r="W192" s="142">
        <f t="shared" si="25"/>
        <v>0</v>
      </c>
      <c r="X192" s="142">
        <f t="shared" si="26"/>
        <v>0</v>
      </c>
      <c r="Y192" s="108">
        <f t="shared" si="27"/>
        <v>0</v>
      </c>
      <c r="Z192" s="108">
        <f t="shared" si="28"/>
        <v>0</v>
      </c>
      <c r="AA192" s="108">
        <f t="shared" si="29"/>
        <v>0</v>
      </c>
      <c r="AB192" s="151"/>
      <c r="AC192" s="47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="4" customFormat="1" ht="19" customHeight="1" spans="1:68">
      <c r="A193" s="94">
        <f t="shared" si="20"/>
        <v>192</v>
      </c>
      <c r="B193" s="95"/>
      <c r="C193" s="69"/>
      <c r="D193" s="16"/>
      <c r="E193" s="69"/>
      <c r="F193" s="126"/>
      <c r="G193" s="124" t="e">
        <f>VLOOKUP(F193,[2]零件成本10.26!$B$2:$C$7802,2,0)</f>
        <v>#N/A</v>
      </c>
      <c r="H193" s="16"/>
      <c r="I193" s="128" t="str">
        <f t="shared" si="21"/>
        <v/>
      </c>
      <c r="J193" s="16"/>
      <c r="K193" s="126"/>
      <c r="L193" s="16"/>
      <c r="M193" s="69"/>
      <c r="N193" s="69"/>
      <c r="O193" s="69"/>
      <c r="P193" s="69"/>
      <c r="Q193" s="100">
        <f t="shared" si="22"/>
        <v>0</v>
      </c>
      <c r="R193" s="146"/>
      <c r="S193" s="140" t="str">
        <f t="shared" si="23"/>
        <v>0</v>
      </c>
      <c r="T193" s="140" t="str">
        <f t="shared" si="24"/>
        <v>0</v>
      </c>
      <c r="U193" s="144"/>
      <c r="V193" s="106"/>
      <c r="W193" s="142">
        <f t="shared" si="25"/>
        <v>0</v>
      </c>
      <c r="X193" s="142">
        <f t="shared" si="26"/>
        <v>0</v>
      </c>
      <c r="Y193" s="108">
        <f t="shared" si="27"/>
        <v>0</v>
      </c>
      <c r="Z193" s="108">
        <f t="shared" si="28"/>
        <v>0</v>
      </c>
      <c r="AA193" s="108">
        <f t="shared" si="29"/>
        <v>0</v>
      </c>
      <c r="AB193" s="151"/>
      <c r="AC193" s="47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="4" customFormat="1" ht="19" customHeight="1" spans="1:68">
      <c r="A194" s="94">
        <f t="shared" ref="A194:A257" si="30">ROW()-1</f>
        <v>193</v>
      </c>
      <c r="B194" s="95"/>
      <c r="C194" s="69"/>
      <c r="D194" s="16"/>
      <c r="E194" s="69"/>
      <c r="F194" s="126"/>
      <c r="G194" s="124" t="e">
        <f>VLOOKUP(F194,[2]零件成本10.26!$B$2:$C$7802,2,0)</f>
        <v>#N/A</v>
      </c>
      <c r="H194" s="16"/>
      <c r="I194" s="128" t="str">
        <f t="shared" ref="I194:I257" si="31">C194&amp;F194</f>
        <v/>
      </c>
      <c r="J194" s="16"/>
      <c r="K194" s="126"/>
      <c r="L194" s="16"/>
      <c r="M194" s="69"/>
      <c r="N194" s="69"/>
      <c r="O194" s="69"/>
      <c r="P194" s="69"/>
      <c r="Q194" s="100">
        <f t="shared" ref="Q194:Q257" si="32">K194</f>
        <v>0</v>
      </c>
      <c r="R194" s="146"/>
      <c r="S194" s="140" t="str">
        <f t="shared" ref="S194:S257" si="33">IF(Q194&gt;R194,Q194-R194,"0")</f>
        <v>0</v>
      </c>
      <c r="T194" s="140" t="str">
        <f t="shared" ref="T194:T257" si="34">IF(Q194&lt;R194,Q194-R194,"0")</f>
        <v>0</v>
      </c>
      <c r="U194" s="144"/>
      <c r="V194" s="106"/>
      <c r="W194" s="142">
        <f t="shared" ref="W194:W257" si="35">IFERROR(Q194*V194,"")</f>
        <v>0</v>
      </c>
      <c r="X194" s="142">
        <f t="shared" ref="X194:X257" si="36">IFERROR(R194*V194,"")</f>
        <v>0</v>
      </c>
      <c r="Y194" s="108">
        <f t="shared" ref="Y194:Y257" si="37">IFERROR(S194*V194,"")</f>
        <v>0</v>
      </c>
      <c r="Z194" s="108">
        <f t="shared" ref="Z194:Z257" si="38">IFERROR(T194*V194,"")</f>
        <v>0</v>
      </c>
      <c r="AA194" s="108">
        <f t="shared" ref="AA194:AA257" si="39">W194-X194</f>
        <v>0</v>
      </c>
      <c r="AB194" s="151"/>
      <c r="AC194" s="47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="4" customFormat="1" ht="19" customHeight="1" spans="1:68">
      <c r="A195" s="94">
        <f t="shared" si="30"/>
        <v>194</v>
      </c>
      <c r="B195" s="95"/>
      <c r="C195" s="69"/>
      <c r="D195" s="16"/>
      <c r="E195" s="69"/>
      <c r="F195" s="126"/>
      <c r="G195" s="124" t="e">
        <f>VLOOKUP(F195,[2]零件成本10.26!$B$2:$C$7802,2,0)</f>
        <v>#N/A</v>
      </c>
      <c r="H195" s="16"/>
      <c r="I195" s="128" t="str">
        <f t="shared" si="31"/>
        <v/>
      </c>
      <c r="J195" s="16"/>
      <c r="K195" s="126"/>
      <c r="L195" s="16"/>
      <c r="M195" s="69"/>
      <c r="N195" s="69"/>
      <c r="O195" s="69"/>
      <c r="P195" s="69"/>
      <c r="Q195" s="100">
        <f t="shared" si="32"/>
        <v>0</v>
      </c>
      <c r="R195" s="146"/>
      <c r="S195" s="140" t="str">
        <f t="shared" si="33"/>
        <v>0</v>
      </c>
      <c r="T195" s="140" t="str">
        <f t="shared" si="34"/>
        <v>0</v>
      </c>
      <c r="U195" s="144"/>
      <c r="V195" s="106"/>
      <c r="W195" s="142">
        <f t="shared" si="35"/>
        <v>0</v>
      </c>
      <c r="X195" s="142">
        <f t="shared" si="36"/>
        <v>0</v>
      </c>
      <c r="Y195" s="108">
        <f t="shared" si="37"/>
        <v>0</v>
      </c>
      <c r="Z195" s="108">
        <f t="shared" si="38"/>
        <v>0</v>
      </c>
      <c r="AA195" s="108">
        <f t="shared" si="39"/>
        <v>0</v>
      </c>
      <c r="AB195" s="151"/>
      <c r="AC195" s="47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="4" customFormat="1" ht="19" customHeight="1" spans="1:68">
      <c r="A196" s="94">
        <f t="shared" si="30"/>
        <v>195</v>
      </c>
      <c r="B196" s="95"/>
      <c r="C196" s="69"/>
      <c r="D196" s="16"/>
      <c r="E196" s="69"/>
      <c r="F196" s="126"/>
      <c r="G196" s="124" t="e">
        <f>VLOOKUP(F196,[2]零件成本10.26!$B$2:$C$7802,2,0)</f>
        <v>#N/A</v>
      </c>
      <c r="H196" s="16"/>
      <c r="I196" s="128" t="str">
        <f t="shared" si="31"/>
        <v/>
      </c>
      <c r="J196" s="16"/>
      <c r="K196" s="126"/>
      <c r="L196" s="16"/>
      <c r="M196" s="69"/>
      <c r="N196" s="69"/>
      <c r="O196" s="69"/>
      <c r="P196" s="69"/>
      <c r="Q196" s="100">
        <f t="shared" si="32"/>
        <v>0</v>
      </c>
      <c r="R196" s="146"/>
      <c r="S196" s="140" t="str">
        <f t="shared" si="33"/>
        <v>0</v>
      </c>
      <c r="T196" s="140" t="str">
        <f t="shared" si="34"/>
        <v>0</v>
      </c>
      <c r="U196" s="144"/>
      <c r="V196" s="106"/>
      <c r="W196" s="142">
        <f t="shared" si="35"/>
        <v>0</v>
      </c>
      <c r="X196" s="142">
        <f t="shared" si="36"/>
        <v>0</v>
      </c>
      <c r="Y196" s="108">
        <f t="shared" si="37"/>
        <v>0</v>
      </c>
      <c r="Z196" s="108">
        <f t="shared" si="38"/>
        <v>0</v>
      </c>
      <c r="AA196" s="108">
        <f t="shared" si="39"/>
        <v>0</v>
      </c>
      <c r="AB196" s="151"/>
      <c r="AC196" s="47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="4" customFormat="1" ht="19" customHeight="1" spans="1:68">
      <c r="A197" s="94">
        <f t="shared" si="30"/>
        <v>196</v>
      </c>
      <c r="B197" s="95"/>
      <c r="C197" s="69"/>
      <c r="D197" s="16"/>
      <c r="E197" s="69"/>
      <c r="F197" s="126"/>
      <c r="G197" s="124" t="e">
        <f>VLOOKUP(F197,[2]零件成本10.26!$B$2:$C$7802,2,0)</f>
        <v>#N/A</v>
      </c>
      <c r="H197" s="16"/>
      <c r="I197" s="128" t="str">
        <f t="shared" si="31"/>
        <v/>
      </c>
      <c r="J197" s="16"/>
      <c r="K197" s="126"/>
      <c r="L197" s="16"/>
      <c r="M197" s="69"/>
      <c r="N197" s="69"/>
      <c r="O197" s="69"/>
      <c r="P197" s="69"/>
      <c r="Q197" s="100">
        <f t="shared" si="32"/>
        <v>0</v>
      </c>
      <c r="R197" s="146"/>
      <c r="S197" s="140" t="str">
        <f t="shared" si="33"/>
        <v>0</v>
      </c>
      <c r="T197" s="140" t="str">
        <f t="shared" si="34"/>
        <v>0</v>
      </c>
      <c r="U197" s="144"/>
      <c r="V197" s="106"/>
      <c r="W197" s="142">
        <f t="shared" si="35"/>
        <v>0</v>
      </c>
      <c r="X197" s="142">
        <f t="shared" si="36"/>
        <v>0</v>
      </c>
      <c r="Y197" s="108">
        <f t="shared" si="37"/>
        <v>0</v>
      </c>
      <c r="Z197" s="108">
        <f t="shared" si="38"/>
        <v>0</v>
      </c>
      <c r="AA197" s="108">
        <f t="shared" si="39"/>
        <v>0</v>
      </c>
      <c r="AB197" s="151"/>
      <c r="AC197" s="47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="4" customFormat="1" ht="19" customHeight="1" spans="1:68">
      <c r="A198" s="94">
        <f t="shared" si="30"/>
        <v>197</v>
      </c>
      <c r="B198" s="95"/>
      <c r="C198" s="69"/>
      <c r="D198" s="16"/>
      <c r="E198" s="69"/>
      <c r="F198" s="126"/>
      <c r="G198" s="124" t="e">
        <f>VLOOKUP(F198,[2]零件成本10.26!$B$2:$C$7802,2,0)</f>
        <v>#N/A</v>
      </c>
      <c r="H198" s="16"/>
      <c r="I198" s="128" t="str">
        <f t="shared" si="31"/>
        <v/>
      </c>
      <c r="J198" s="16"/>
      <c r="K198" s="126"/>
      <c r="L198" s="16"/>
      <c r="M198" s="69"/>
      <c r="N198" s="69"/>
      <c r="O198" s="69"/>
      <c r="P198" s="69"/>
      <c r="Q198" s="100">
        <f t="shared" si="32"/>
        <v>0</v>
      </c>
      <c r="R198" s="146"/>
      <c r="S198" s="140" t="str">
        <f t="shared" si="33"/>
        <v>0</v>
      </c>
      <c r="T198" s="140" t="str">
        <f t="shared" si="34"/>
        <v>0</v>
      </c>
      <c r="U198" s="144"/>
      <c r="V198" s="106"/>
      <c r="W198" s="142">
        <f t="shared" si="35"/>
        <v>0</v>
      </c>
      <c r="X198" s="142">
        <f t="shared" si="36"/>
        <v>0</v>
      </c>
      <c r="Y198" s="108">
        <f t="shared" si="37"/>
        <v>0</v>
      </c>
      <c r="Z198" s="108">
        <f t="shared" si="38"/>
        <v>0</v>
      </c>
      <c r="AA198" s="108">
        <f t="shared" si="39"/>
        <v>0</v>
      </c>
      <c r="AB198" s="151"/>
      <c r="AC198" s="47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="4" customFormat="1" ht="19" customHeight="1" spans="1:68">
      <c r="A199" s="94">
        <f t="shared" si="30"/>
        <v>198</v>
      </c>
      <c r="B199" s="95"/>
      <c r="C199" s="69"/>
      <c r="D199" s="16"/>
      <c r="E199" s="69"/>
      <c r="F199" s="126"/>
      <c r="G199" s="124" t="e">
        <f>VLOOKUP(F199,[2]零件成本10.26!$B$2:$C$7802,2,0)</f>
        <v>#N/A</v>
      </c>
      <c r="H199" s="16"/>
      <c r="I199" s="128" t="str">
        <f t="shared" si="31"/>
        <v/>
      </c>
      <c r="J199" s="16"/>
      <c r="K199" s="126"/>
      <c r="L199" s="16"/>
      <c r="M199" s="69"/>
      <c r="N199" s="69"/>
      <c r="O199" s="69"/>
      <c r="P199" s="69"/>
      <c r="Q199" s="100">
        <f t="shared" si="32"/>
        <v>0</v>
      </c>
      <c r="R199" s="146"/>
      <c r="S199" s="140" t="str">
        <f t="shared" si="33"/>
        <v>0</v>
      </c>
      <c r="T199" s="140" t="str">
        <f t="shared" si="34"/>
        <v>0</v>
      </c>
      <c r="U199" s="144"/>
      <c r="V199" s="106"/>
      <c r="W199" s="142">
        <f t="shared" si="35"/>
        <v>0</v>
      </c>
      <c r="X199" s="142">
        <f t="shared" si="36"/>
        <v>0</v>
      </c>
      <c r="Y199" s="108">
        <f t="shared" si="37"/>
        <v>0</v>
      </c>
      <c r="Z199" s="108">
        <f t="shared" si="38"/>
        <v>0</v>
      </c>
      <c r="AA199" s="108">
        <f t="shared" si="39"/>
        <v>0</v>
      </c>
      <c r="AB199" s="151"/>
      <c r="AC199" s="47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="4" customFormat="1" ht="19" customHeight="1" spans="1:68">
      <c r="A200" s="94">
        <f t="shared" si="30"/>
        <v>199</v>
      </c>
      <c r="B200" s="95"/>
      <c r="C200" s="69"/>
      <c r="D200" s="16"/>
      <c r="E200" s="69"/>
      <c r="F200" s="126"/>
      <c r="G200" s="124" t="e">
        <f>VLOOKUP(F200,[2]零件成本10.26!$B$2:$C$7802,2,0)</f>
        <v>#N/A</v>
      </c>
      <c r="H200" s="16"/>
      <c r="I200" s="128" t="str">
        <f t="shared" si="31"/>
        <v/>
      </c>
      <c r="J200" s="16"/>
      <c r="K200" s="126"/>
      <c r="L200" s="16"/>
      <c r="M200" s="69"/>
      <c r="N200" s="69"/>
      <c r="O200" s="69"/>
      <c r="P200" s="69"/>
      <c r="Q200" s="100">
        <f t="shared" si="32"/>
        <v>0</v>
      </c>
      <c r="R200" s="146"/>
      <c r="S200" s="140" t="str">
        <f t="shared" si="33"/>
        <v>0</v>
      </c>
      <c r="T200" s="140" t="str">
        <f t="shared" si="34"/>
        <v>0</v>
      </c>
      <c r="U200" s="144"/>
      <c r="V200" s="106"/>
      <c r="W200" s="142">
        <f t="shared" si="35"/>
        <v>0</v>
      </c>
      <c r="X200" s="142">
        <f t="shared" si="36"/>
        <v>0</v>
      </c>
      <c r="Y200" s="108">
        <f t="shared" si="37"/>
        <v>0</v>
      </c>
      <c r="Z200" s="108">
        <f t="shared" si="38"/>
        <v>0</v>
      </c>
      <c r="AA200" s="108">
        <f t="shared" si="39"/>
        <v>0</v>
      </c>
      <c r="AB200" s="151"/>
      <c r="AC200" s="47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="4" customFormat="1" ht="19" customHeight="1" spans="1:68">
      <c r="A201" s="94">
        <f t="shared" si="30"/>
        <v>200</v>
      </c>
      <c r="B201" s="95"/>
      <c r="C201" s="69"/>
      <c r="D201" s="16"/>
      <c r="E201" s="69"/>
      <c r="F201" s="126"/>
      <c r="G201" s="124" t="e">
        <f>VLOOKUP(F201,[2]零件成本10.26!$B$2:$C$7802,2,0)</f>
        <v>#N/A</v>
      </c>
      <c r="H201" s="16"/>
      <c r="I201" s="128" t="str">
        <f t="shared" si="31"/>
        <v/>
      </c>
      <c r="J201" s="16"/>
      <c r="K201" s="126"/>
      <c r="L201" s="16"/>
      <c r="M201" s="69"/>
      <c r="N201" s="69"/>
      <c r="O201" s="69"/>
      <c r="P201" s="69"/>
      <c r="Q201" s="100">
        <f t="shared" si="32"/>
        <v>0</v>
      </c>
      <c r="R201" s="146"/>
      <c r="S201" s="140" t="str">
        <f t="shared" si="33"/>
        <v>0</v>
      </c>
      <c r="T201" s="140" t="str">
        <f t="shared" si="34"/>
        <v>0</v>
      </c>
      <c r="U201" s="144"/>
      <c r="V201" s="106"/>
      <c r="W201" s="142">
        <f t="shared" si="35"/>
        <v>0</v>
      </c>
      <c r="X201" s="142">
        <f t="shared" si="36"/>
        <v>0</v>
      </c>
      <c r="Y201" s="108">
        <f t="shared" si="37"/>
        <v>0</v>
      </c>
      <c r="Z201" s="108">
        <f t="shared" si="38"/>
        <v>0</v>
      </c>
      <c r="AA201" s="108">
        <f t="shared" si="39"/>
        <v>0</v>
      </c>
      <c r="AB201" s="151"/>
      <c r="AC201" s="47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="4" customFormat="1" ht="19" customHeight="1" spans="1:68">
      <c r="A202" s="94">
        <f t="shared" si="30"/>
        <v>201</v>
      </c>
      <c r="B202" s="95"/>
      <c r="C202" s="69"/>
      <c r="D202" s="16"/>
      <c r="E202" s="69"/>
      <c r="F202" s="126"/>
      <c r="G202" s="124" t="e">
        <f>VLOOKUP(F202,[2]零件成本10.26!$B$2:$C$7802,2,0)</f>
        <v>#N/A</v>
      </c>
      <c r="H202" s="16"/>
      <c r="I202" s="128" t="str">
        <f t="shared" si="31"/>
        <v/>
      </c>
      <c r="J202" s="16"/>
      <c r="K202" s="126"/>
      <c r="L202" s="16"/>
      <c r="M202" s="69"/>
      <c r="N202" s="69"/>
      <c r="O202" s="69"/>
      <c r="P202" s="69"/>
      <c r="Q202" s="100">
        <f t="shared" si="32"/>
        <v>0</v>
      </c>
      <c r="R202" s="146"/>
      <c r="S202" s="140" t="str">
        <f t="shared" si="33"/>
        <v>0</v>
      </c>
      <c r="T202" s="140" t="str">
        <f t="shared" si="34"/>
        <v>0</v>
      </c>
      <c r="U202" s="144"/>
      <c r="V202" s="106"/>
      <c r="W202" s="142">
        <f t="shared" si="35"/>
        <v>0</v>
      </c>
      <c r="X202" s="142">
        <f t="shared" si="36"/>
        <v>0</v>
      </c>
      <c r="Y202" s="108">
        <f t="shared" si="37"/>
        <v>0</v>
      </c>
      <c r="Z202" s="108">
        <f t="shared" si="38"/>
        <v>0</v>
      </c>
      <c r="AA202" s="108">
        <f t="shared" si="39"/>
        <v>0</v>
      </c>
      <c r="AB202" s="151"/>
      <c r="AC202" s="47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="4" customFormat="1" ht="19" customHeight="1" spans="1:68">
      <c r="A203" s="94">
        <f t="shared" si="30"/>
        <v>202</v>
      </c>
      <c r="B203" s="95"/>
      <c r="C203" s="69"/>
      <c r="D203" s="16"/>
      <c r="E203" s="69"/>
      <c r="F203" s="126"/>
      <c r="G203" s="124" t="e">
        <f>VLOOKUP(F203,[2]零件成本10.26!$B$2:$C$7802,2,0)</f>
        <v>#N/A</v>
      </c>
      <c r="H203" s="16"/>
      <c r="I203" s="128" t="str">
        <f t="shared" si="31"/>
        <v/>
      </c>
      <c r="J203" s="16"/>
      <c r="K203" s="126"/>
      <c r="L203" s="16"/>
      <c r="M203" s="69"/>
      <c r="N203" s="69"/>
      <c r="O203" s="69"/>
      <c r="P203" s="69"/>
      <c r="Q203" s="100">
        <f t="shared" si="32"/>
        <v>0</v>
      </c>
      <c r="R203" s="146"/>
      <c r="S203" s="140" t="str">
        <f t="shared" si="33"/>
        <v>0</v>
      </c>
      <c r="T203" s="140" t="str">
        <f t="shared" si="34"/>
        <v>0</v>
      </c>
      <c r="U203" s="144"/>
      <c r="V203" s="106"/>
      <c r="W203" s="142">
        <f t="shared" si="35"/>
        <v>0</v>
      </c>
      <c r="X203" s="142">
        <f t="shared" si="36"/>
        <v>0</v>
      </c>
      <c r="Y203" s="108">
        <f t="shared" si="37"/>
        <v>0</v>
      </c>
      <c r="Z203" s="108">
        <f t="shared" si="38"/>
        <v>0</v>
      </c>
      <c r="AA203" s="108">
        <f t="shared" si="39"/>
        <v>0</v>
      </c>
      <c r="AB203" s="151"/>
      <c r="AC203" s="47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="4" customFormat="1" ht="19" customHeight="1" spans="1:68">
      <c r="A204" s="94">
        <f t="shared" si="30"/>
        <v>203</v>
      </c>
      <c r="B204" s="95"/>
      <c r="C204" s="69"/>
      <c r="D204" s="16"/>
      <c r="E204" s="69"/>
      <c r="F204" s="126"/>
      <c r="G204" s="124" t="e">
        <f>VLOOKUP(F204,[2]零件成本10.26!$B$2:$C$7802,2,0)</f>
        <v>#N/A</v>
      </c>
      <c r="H204" s="16"/>
      <c r="I204" s="128" t="str">
        <f t="shared" si="31"/>
        <v/>
      </c>
      <c r="J204" s="16"/>
      <c r="K204" s="126"/>
      <c r="L204" s="16"/>
      <c r="M204" s="69"/>
      <c r="N204" s="69"/>
      <c r="O204" s="69"/>
      <c r="P204" s="69"/>
      <c r="Q204" s="100">
        <f t="shared" si="32"/>
        <v>0</v>
      </c>
      <c r="R204" s="146"/>
      <c r="S204" s="140" t="str">
        <f t="shared" si="33"/>
        <v>0</v>
      </c>
      <c r="T204" s="140" t="str">
        <f t="shared" si="34"/>
        <v>0</v>
      </c>
      <c r="U204" s="144"/>
      <c r="V204" s="106"/>
      <c r="W204" s="142">
        <f t="shared" si="35"/>
        <v>0</v>
      </c>
      <c r="X204" s="142">
        <f t="shared" si="36"/>
        <v>0</v>
      </c>
      <c r="Y204" s="108">
        <f t="shared" si="37"/>
        <v>0</v>
      </c>
      <c r="Z204" s="108">
        <f t="shared" si="38"/>
        <v>0</v>
      </c>
      <c r="AA204" s="108">
        <f t="shared" si="39"/>
        <v>0</v>
      </c>
      <c r="AB204" s="151"/>
      <c r="AC204" s="47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="4" customFormat="1" ht="19" customHeight="1" spans="1:68">
      <c r="A205" s="94">
        <f t="shared" si="30"/>
        <v>204</v>
      </c>
      <c r="B205" s="95"/>
      <c r="C205" s="69"/>
      <c r="D205" s="16"/>
      <c r="E205" s="69"/>
      <c r="F205" s="126"/>
      <c r="G205" s="124" t="e">
        <f>VLOOKUP(F205,[2]零件成本10.26!$B$2:$C$7802,2,0)</f>
        <v>#N/A</v>
      </c>
      <c r="H205" s="16"/>
      <c r="I205" s="128" t="str">
        <f t="shared" si="31"/>
        <v/>
      </c>
      <c r="J205" s="16"/>
      <c r="K205" s="126"/>
      <c r="L205" s="16"/>
      <c r="M205" s="69"/>
      <c r="N205" s="69"/>
      <c r="O205" s="69"/>
      <c r="P205" s="69"/>
      <c r="Q205" s="100">
        <f t="shared" si="32"/>
        <v>0</v>
      </c>
      <c r="R205" s="146"/>
      <c r="S205" s="140" t="str">
        <f t="shared" si="33"/>
        <v>0</v>
      </c>
      <c r="T205" s="140" t="str">
        <f t="shared" si="34"/>
        <v>0</v>
      </c>
      <c r="U205" s="144"/>
      <c r="V205" s="106"/>
      <c r="W205" s="142">
        <f t="shared" si="35"/>
        <v>0</v>
      </c>
      <c r="X205" s="142">
        <f t="shared" si="36"/>
        <v>0</v>
      </c>
      <c r="Y205" s="108">
        <f t="shared" si="37"/>
        <v>0</v>
      </c>
      <c r="Z205" s="108">
        <f t="shared" si="38"/>
        <v>0</v>
      </c>
      <c r="AA205" s="108">
        <f t="shared" si="39"/>
        <v>0</v>
      </c>
      <c r="AB205" s="151"/>
      <c r="AC205" s="47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="4" customFormat="1" ht="19" customHeight="1" spans="1:68">
      <c r="A206" s="94">
        <f t="shared" si="30"/>
        <v>205</v>
      </c>
      <c r="B206" s="95"/>
      <c r="C206" s="69"/>
      <c r="D206" s="16"/>
      <c r="E206" s="69"/>
      <c r="F206" s="126"/>
      <c r="G206" s="124" t="e">
        <f>VLOOKUP(F206,[2]零件成本10.26!$B$2:$C$7802,2,0)</f>
        <v>#N/A</v>
      </c>
      <c r="H206" s="16"/>
      <c r="I206" s="128" t="str">
        <f t="shared" si="31"/>
        <v/>
      </c>
      <c r="J206" s="16"/>
      <c r="K206" s="126"/>
      <c r="L206" s="16"/>
      <c r="M206" s="69"/>
      <c r="N206" s="69"/>
      <c r="O206" s="69"/>
      <c r="P206" s="69"/>
      <c r="Q206" s="100">
        <f t="shared" si="32"/>
        <v>0</v>
      </c>
      <c r="R206" s="146"/>
      <c r="S206" s="140" t="str">
        <f t="shared" si="33"/>
        <v>0</v>
      </c>
      <c r="T206" s="140" t="str">
        <f t="shared" si="34"/>
        <v>0</v>
      </c>
      <c r="U206" s="144"/>
      <c r="V206" s="106"/>
      <c r="W206" s="142">
        <f t="shared" si="35"/>
        <v>0</v>
      </c>
      <c r="X206" s="142">
        <f t="shared" si="36"/>
        <v>0</v>
      </c>
      <c r="Y206" s="108">
        <f t="shared" si="37"/>
        <v>0</v>
      </c>
      <c r="Z206" s="108">
        <f t="shared" si="38"/>
        <v>0</v>
      </c>
      <c r="AA206" s="108">
        <f t="shared" si="39"/>
        <v>0</v>
      </c>
      <c r="AB206" s="151"/>
      <c r="AC206" s="47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="4" customFormat="1" ht="19" customHeight="1" spans="1:68">
      <c r="A207" s="94">
        <f t="shared" si="30"/>
        <v>206</v>
      </c>
      <c r="B207" s="95"/>
      <c r="C207" s="69"/>
      <c r="D207" s="16"/>
      <c r="E207" s="69"/>
      <c r="F207" s="126"/>
      <c r="G207" s="124" t="e">
        <f>VLOOKUP(F207,[2]零件成本10.26!$B$2:$C$7802,2,0)</f>
        <v>#N/A</v>
      </c>
      <c r="H207" s="16"/>
      <c r="I207" s="128" t="str">
        <f t="shared" si="31"/>
        <v/>
      </c>
      <c r="J207" s="16"/>
      <c r="K207" s="126"/>
      <c r="L207" s="16"/>
      <c r="M207" s="69"/>
      <c r="N207" s="69"/>
      <c r="O207" s="69"/>
      <c r="P207" s="69"/>
      <c r="Q207" s="100">
        <f t="shared" si="32"/>
        <v>0</v>
      </c>
      <c r="R207" s="146"/>
      <c r="S207" s="140" t="str">
        <f t="shared" si="33"/>
        <v>0</v>
      </c>
      <c r="T207" s="140" t="str">
        <f t="shared" si="34"/>
        <v>0</v>
      </c>
      <c r="U207" s="144"/>
      <c r="V207" s="106"/>
      <c r="W207" s="142">
        <f t="shared" si="35"/>
        <v>0</v>
      </c>
      <c r="X207" s="142">
        <f t="shared" si="36"/>
        <v>0</v>
      </c>
      <c r="Y207" s="108">
        <f t="shared" si="37"/>
        <v>0</v>
      </c>
      <c r="Z207" s="108">
        <f t="shared" si="38"/>
        <v>0</v>
      </c>
      <c r="AA207" s="108">
        <f t="shared" si="39"/>
        <v>0</v>
      </c>
      <c r="AB207" s="151"/>
      <c r="AC207" s="47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="4" customFormat="1" ht="19" customHeight="1" spans="1:68">
      <c r="A208" s="94">
        <f t="shared" si="30"/>
        <v>207</v>
      </c>
      <c r="B208" s="95"/>
      <c r="C208" s="69"/>
      <c r="D208" s="16"/>
      <c r="E208" s="69"/>
      <c r="F208" s="126"/>
      <c r="G208" s="124" t="e">
        <f>VLOOKUP(F208,[2]零件成本10.26!$B$2:$C$7802,2,0)</f>
        <v>#N/A</v>
      </c>
      <c r="H208" s="16"/>
      <c r="I208" s="128" t="str">
        <f t="shared" si="31"/>
        <v/>
      </c>
      <c r="J208" s="16"/>
      <c r="K208" s="126"/>
      <c r="L208" s="16"/>
      <c r="M208" s="69"/>
      <c r="N208" s="69"/>
      <c r="O208" s="69"/>
      <c r="P208" s="69"/>
      <c r="Q208" s="100">
        <f t="shared" si="32"/>
        <v>0</v>
      </c>
      <c r="R208" s="146"/>
      <c r="S208" s="140" t="str">
        <f t="shared" si="33"/>
        <v>0</v>
      </c>
      <c r="T208" s="140" t="str">
        <f t="shared" si="34"/>
        <v>0</v>
      </c>
      <c r="U208" s="144"/>
      <c r="V208" s="106"/>
      <c r="W208" s="142">
        <f t="shared" si="35"/>
        <v>0</v>
      </c>
      <c r="X208" s="142">
        <f t="shared" si="36"/>
        <v>0</v>
      </c>
      <c r="Y208" s="108">
        <f t="shared" si="37"/>
        <v>0</v>
      </c>
      <c r="Z208" s="108">
        <f t="shared" si="38"/>
        <v>0</v>
      </c>
      <c r="AA208" s="108">
        <f t="shared" si="39"/>
        <v>0</v>
      </c>
      <c r="AB208" s="151"/>
      <c r="AC208" s="47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="4" customFormat="1" ht="19" customHeight="1" spans="1:68">
      <c r="A209" s="94">
        <f t="shared" si="30"/>
        <v>208</v>
      </c>
      <c r="B209" s="95"/>
      <c r="C209" s="69"/>
      <c r="D209" s="16"/>
      <c r="E209" s="69"/>
      <c r="F209" s="126"/>
      <c r="G209" s="124" t="e">
        <f>VLOOKUP(F209,[2]零件成本10.26!$B$2:$C$7802,2,0)</f>
        <v>#N/A</v>
      </c>
      <c r="H209" s="16"/>
      <c r="I209" s="128" t="str">
        <f t="shared" si="31"/>
        <v/>
      </c>
      <c r="J209" s="16"/>
      <c r="K209" s="126"/>
      <c r="L209" s="16"/>
      <c r="M209" s="69"/>
      <c r="N209" s="69"/>
      <c r="O209" s="69"/>
      <c r="P209" s="69"/>
      <c r="Q209" s="100">
        <f t="shared" si="32"/>
        <v>0</v>
      </c>
      <c r="R209" s="146"/>
      <c r="S209" s="140" t="str">
        <f t="shared" si="33"/>
        <v>0</v>
      </c>
      <c r="T209" s="140" t="str">
        <f t="shared" si="34"/>
        <v>0</v>
      </c>
      <c r="U209" s="144"/>
      <c r="V209" s="106"/>
      <c r="W209" s="142">
        <f t="shared" si="35"/>
        <v>0</v>
      </c>
      <c r="X209" s="142">
        <f t="shared" si="36"/>
        <v>0</v>
      </c>
      <c r="Y209" s="108">
        <f t="shared" si="37"/>
        <v>0</v>
      </c>
      <c r="Z209" s="108">
        <f t="shared" si="38"/>
        <v>0</v>
      </c>
      <c r="AA209" s="108">
        <f t="shared" si="39"/>
        <v>0</v>
      </c>
      <c r="AB209" s="151"/>
      <c r="AC209" s="47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="4" customFormat="1" ht="19" customHeight="1" spans="1:68">
      <c r="A210" s="94">
        <f t="shared" si="30"/>
        <v>209</v>
      </c>
      <c r="B210" s="95"/>
      <c r="C210" s="69"/>
      <c r="D210" s="16"/>
      <c r="E210" s="69"/>
      <c r="F210" s="126"/>
      <c r="G210" s="124" t="e">
        <f>VLOOKUP(F210,[2]零件成本10.26!$B$2:$C$7802,2,0)</f>
        <v>#N/A</v>
      </c>
      <c r="H210" s="16"/>
      <c r="I210" s="128" t="str">
        <f t="shared" si="31"/>
        <v/>
      </c>
      <c r="J210" s="16"/>
      <c r="K210" s="126"/>
      <c r="L210" s="16"/>
      <c r="M210" s="69"/>
      <c r="N210" s="69"/>
      <c r="O210" s="69"/>
      <c r="P210" s="69"/>
      <c r="Q210" s="100">
        <f t="shared" si="32"/>
        <v>0</v>
      </c>
      <c r="R210" s="146"/>
      <c r="S210" s="140" t="str">
        <f t="shared" si="33"/>
        <v>0</v>
      </c>
      <c r="T210" s="140" t="str">
        <f t="shared" si="34"/>
        <v>0</v>
      </c>
      <c r="U210" s="144"/>
      <c r="V210" s="106"/>
      <c r="W210" s="142">
        <f t="shared" si="35"/>
        <v>0</v>
      </c>
      <c r="X210" s="142">
        <f t="shared" si="36"/>
        <v>0</v>
      </c>
      <c r="Y210" s="108">
        <f t="shared" si="37"/>
        <v>0</v>
      </c>
      <c r="Z210" s="108">
        <f t="shared" si="38"/>
        <v>0</v>
      </c>
      <c r="AA210" s="108">
        <f t="shared" si="39"/>
        <v>0</v>
      </c>
      <c r="AB210" s="151"/>
      <c r="AC210" s="47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="4" customFormat="1" ht="19" customHeight="1" spans="1:68">
      <c r="A211" s="94">
        <f t="shared" si="30"/>
        <v>210</v>
      </c>
      <c r="B211" s="95"/>
      <c r="C211" s="69"/>
      <c r="D211" s="16"/>
      <c r="E211" s="69"/>
      <c r="F211" s="126"/>
      <c r="G211" s="124" t="e">
        <f>VLOOKUP(F211,[2]零件成本10.26!$B$2:$C$7802,2,0)</f>
        <v>#N/A</v>
      </c>
      <c r="H211" s="16"/>
      <c r="I211" s="128" t="str">
        <f t="shared" si="31"/>
        <v/>
      </c>
      <c r="J211" s="16"/>
      <c r="K211" s="126"/>
      <c r="L211" s="16"/>
      <c r="M211" s="69"/>
      <c r="N211" s="69"/>
      <c r="O211" s="69"/>
      <c r="P211" s="69"/>
      <c r="Q211" s="100">
        <f t="shared" si="32"/>
        <v>0</v>
      </c>
      <c r="R211" s="146"/>
      <c r="S211" s="140" t="str">
        <f t="shared" si="33"/>
        <v>0</v>
      </c>
      <c r="T211" s="140" t="str">
        <f t="shared" si="34"/>
        <v>0</v>
      </c>
      <c r="U211" s="144"/>
      <c r="V211" s="106"/>
      <c r="W211" s="142">
        <f t="shared" si="35"/>
        <v>0</v>
      </c>
      <c r="X211" s="142">
        <f t="shared" si="36"/>
        <v>0</v>
      </c>
      <c r="Y211" s="108">
        <f t="shared" si="37"/>
        <v>0</v>
      </c>
      <c r="Z211" s="108">
        <f t="shared" si="38"/>
        <v>0</v>
      </c>
      <c r="AA211" s="108">
        <f t="shared" si="39"/>
        <v>0</v>
      </c>
      <c r="AB211" s="151"/>
      <c r="AC211" s="47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="4" customFormat="1" ht="19" customHeight="1" spans="1:68">
      <c r="A212" s="94">
        <f t="shared" si="30"/>
        <v>211</v>
      </c>
      <c r="B212" s="95"/>
      <c r="C212" s="69"/>
      <c r="D212" s="16"/>
      <c r="E212" s="69"/>
      <c r="F212" s="126"/>
      <c r="G212" s="124" t="e">
        <f>VLOOKUP(F212,[2]零件成本10.26!$B$2:$C$7802,2,0)</f>
        <v>#N/A</v>
      </c>
      <c r="H212" s="16"/>
      <c r="I212" s="128" t="str">
        <f t="shared" si="31"/>
        <v/>
      </c>
      <c r="J212" s="16"/>
      <c r="K212" s="126"/>
      <c r="L212" s="16"/>
      <c r="M212" s="69"/>
      <c r="N212" s="69"/>
      <c r="O212" s="69"/>
      <c r="P212" s="69"/>
      <c r="Q212" s="100">
        <f t="shared" si="32"/>
        <v>0</v>
      </c>
      <c r="R212" s="146"/>
      <c r="S212" s="140" t="str">
        <f t="shared" si="33"/>
        <v>0</v>
      </c>
      <c r="T212" s="140" t="str">
        <f t="shared" si="34"/>
        <v>0</v>
      </c>
      <c r="U212" s="144"/>
      <c r="V212" s="106"/>
      <c r="W212" s="142">
        <f t="shared" si="35"/>
        <v>0</v>
      </c>
      <c r="X212" s="142">
        <f t="shared" si="36"/>
        <v>0</v>
      </c>
      <c r="Y212" s="108">
        <f t="shared" si="37"/>
        <v>0</v>
      </c>
      <c r="Z212" s="108">
        <f t="shared" si="38"/>
        <v>0</v>
      </c>
      <c r="AA212" s="108">
        <f t="shared" si="39"/>
        <v>0</v>
      </c>
      <c r="AB212" s="151"/>
      <c r="AC212" s="47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="4" customFormat="1" ht="19" customHeight="1" spans="1:68">
      <c r="A213" s="94">
        <f t="shared" si="30"/>
        <v>212</v>
      </c>
      <c r="B213" s="95"/>
      <c r="C213" s="69"/>
      <c r="D213" s="16"/>
      <c r="E213" s="69"/>
      <c r="F213" s="126"/>
      <c r="G213" s="124" t="e">
        <f>VLOOKUP(F213,[2]零件成本10.26!$B$2:$C$7802,2,0)</f>
        <v>#N/A</v>
      </c>
      <c r="H213" s="16"/>
      <c r="I213" s="128" t="str">
        <f t="shared" si="31"/>
        <v/>
      </c>
      <c r="J213" s="16"/>
      <c r="K213" s="126"/>
      <c r="L213" s="16"/>
      <c r="M213" s="69"/>
      <c r="N213" s="69"/>
      <c r="O213" s="69"/>
      <c r="P213" s="69"/>
      <c r="Q213" s="100">
        <f t="shared" si="32"/>
        <v>0</v>
      </c>
      <c r="R213" s="146"/>
      <c r="S213" s="140" t="str">
        <f t="shared" si="33"/>
        <v>0</v>
      </c>
      <c r="T213" s="140" t="str">
        <f t="shared" si="34"/>
        <v>0</v>
      </c>
      <c r="U213" s="144"/>
      <c r="V213" s="106"/>
      <c r="W213" s="142">
        <f t="shared" si="35"/>
        <v>0</v>
      </c>
      <c r="X213" s="142">
        <f t="shared" si="36"/>
        <v>0</v>
      </c>
      <c r="Y213" s="108">
        <f t="shared" si="37"/>
        <v>0</v>
      </c>
      <c r="Z213" s="108">
        <f t="shared" si="38"/>
        <v>0</v>
      </c>
      <c r="AA213" s="108">
        <f t="shared" si="39"/>
        <v>0</v>
      </c>
      <c r="AB213" s="151"/>
      <c r="AC213" s="47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="4" customFormat="1" ht="19" customHeight="1" spans="1:68">
      <c r="A214" s="94">
        <f t="shared" si="30"/>
        <v>213</v>
      </c>
      <c r="B214" s="95"/>
      <c r="C214" s="69"/>
      <c r="D214" s="16"/>
      <c r="E214" s="69"/>
      <c r="F214" s="126"/>
      <c r="G214" s="124" t="e">
        <f>VLOOKUP(F214,[2]零件成本10.26!$B$2:$C$7802,2,0)</f>
        <v>#N/A</v>
      </c>
      <c r="H214" s="16"/>
      <c r="I214" s="128" t="str">
        <f t="shared" si="31"/>
        <v/>
      </c>
      <c r="J214" s="16"/>
      <c r="K214" s="126"/>
      <c r="L214" s="16"/>
      <c r="M214" s="69"/>
      <c r="N214" s="69"/>
      <c r="O214" s="69"/>
      <c r="P214" s="69"/>
      <c r="Q214" s="100">
        <f t="shared" si="32"/>
        <v>0</v>
      </c>
      <c r="R214" s="146"/>
      <c r="S214" s="140" t="str">
        <f t="shared" si="33"/>
        <v>0</v>
      </c>
      <c r="T214" s="140" t="str">
        <f t="shared" si="34"/>
        <v>0</v>
      </c>
      <c r="U214" s="144"/>
      <c r="V214" s="106"/>
      <c r="W214" s="142">
        <f t="shared" si="35"/>
        <v>0</v>
      </c>
      <c r="X214" s="142">
        <f t="shared" si="36"/>
        <v>0</v>
      </c>
      <c r="Y214" s="108">
        <f t="shared" si="37"/>
        <v>0</v>
      </c>
      <c r="Z214" s="108">
        <f t="shared" si="38"/>
        <v>0</v>
      </c>
      <c r="AA214" s="108">
        <f t="shared" si="39"/>
        <v>0</v>
      </c>
      <c r="AB214" s="151"/>
      <c r="AC214" s="47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="4" customFormat="1" ht="19" customHeight="1" spans="1:68">
      <c r="A215" s="94">
        <f t="shared" si="30"/>
        <v>214</v>
      </c>
      <c r="B215" s="95"/>
      <c r="C215" s="69"/>
      <c r="D215" s="16"/>
      <c r="E215" s="69"/>
      <c r="F215" s="126"/>
      <c r="G215" s="124" t="e">
        <f>VLOOKUP(F215,[2]零件成本10.26!$B$2:$C$7802,2,0)</f>
        <v>#N/A</v>
      </c>
      <c r="H215" s="16"/>
      <c r="I215" s="128" t="str">
        <f t="shared" si="31"/>
        <v/>
      </c>
      <c r="J215" s="16"/>
      <c r="K215" s="126"/>
      <c r="L215" s="16"/>
      <c r="M215" s="69"/>
      <c r="N215" s="69"/>
      <c r="O215" s="69"/>
      <c r="P215" s="69"/>
      <c r="Q215" s="100">
        <f t="shared" si="32"/>
        <v>0</v>
      </c>
      <c r="R215" s="146"/>
      <c r="S215" s="140" t="str">
        <f t="shared" si="33"/>
        <v>0</v>
      </c>
      <c r="T215" s="140" t="str">
        <f t="shared" si="34"/>
        <v>0</v>
      </c>
      <c r="U215" s="144"/>
      <c r="V215" s="106"/>
      <c r="W215" s="142">
        <f t="shared" si="35"/>
        <v>0</v>
      </c>
      <c r="X215" s="142">
        <f t="shared" si="36"/>
        <v>0</v>
      </c>
      <c r="Y215" s="108">
        <f t="shared" si="37"/>
        <v>0</v>
      </c>
      <c r="Z215" s="108">
        <f t="shared" si="38"/>
        <v>0</v>
      </c>
      <c r="AA215" s="108">
        <f t="shared" si="39"/>
        <v>0</v>
      </c>
      <c r="AB215" s="151"/>
      <c r="AC215" s="47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="4" customFormat="1" ht="19" customHeight="1" spans="1:68">
      <c r="A216" s="94">
        <f t="shared" si="30"/>
        <v>215</v>
      </c>
      <c r="B216" s="95"/>
      <c r="C216" s="69"/>
      <c r="D216" s="16"/>
      <c r="E216" s="69"/>
      <c r="F216" s="126"/>
      <c r="G216" s="124" t="e">
        <f>VLOOKUP(F216,[2]零件成本10.26!$B$2:$C$7802,2,0)</f>
        <v>#N/A</v>
      </c>
      <c r="H216" s="16"/>
      <c r="I216" s="128" t="str">
        <f t="shared" si="31"/>
        <v/>
      </c>
      <c r="J216" s="16"/>
      <c r="K216" s="126"/>
      <c r="L216" s="16"/>
      <c r="M216" s="69"/>
      <c r="N216" s="69"/>
      <c r="O216" s="69"/>
      <c r="P216" s="69"/>
      <c r="Q216" s="100">
        <f t="shared" si="32"/>
        <v>0</v>
      </c>
      <c r="R216" s="146"/>
      <c r="S216" s="140" t="str">
        <f t="shared" si="33"/>
        <v>0</v>
      </c>
      <c r="T216" s="140" t="str">
        <f t="shared" si="34"/>
        <v>0</v>
      </c>
      <c r="U216" s="144"/>
      <c r="V216" s="106"/>
      <c r="W216" s="142">
        <f t="shared" si="35"/>
        <v>0</v>
      </c>
      <c r="X216" s="142">
        <f t="shared" si="36"/>
        <v>0</v>
      </c>
      <c r="Y216" s="108">
        <f t="shared" si="37"/>
        <v>0</v>
      </c>
      <c r="Z216" s="108">
        <f t="shared" si="38"/>
        <v>0</v>
      </c>
      <c r="AA216" s="108">
        <f t="shared" si="39"/>
        <v>0</v>
      </c>
      <c r="AB216" s="151"/>
      <c r="AC216" s="47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="4" customFormat="1" ht="19" customHeight="1" spans="1:68">
      <c r="A217" s="94">
        <f t="shared" si="30"/>
        <v>216</v>
      </c>
      <c r="B217" s="95"/>
      <c r="C217" s="69"/>
      <c r="D217" s="16"/>
      <c r="E217" s="69"/>
      <c r="F217" s="126"/>
      <c r="G217" s="124" t="e">
        <f>VLOOKUP(F217,[2]零件成本10.26!$B$2:$C$7802,2,0)</f>
        <v>#N/A</v>
      </c>
      <c r="H217" s="16"/>
      <c r="I217" s="128" t="str">
        <f t="shared" si="31"/>
        <v/>
      </c>
      <c r="J217" s="16"/>
      <c r="K217" s="126"/>
      <c r="L217" s="16"/>
      <c r="M217" s="69"/>
      <c r="N217" s="69"/>
      <c r="O217" s="69"/>
      <c r="P217" s="69"/>
      <c r="Q217" s="100">
        <f t="shared" si="32"/>
        <v>0</v>
      </c>
      <c r="R217" s="146"/>
      <c r="S217" s="140" t="str">
        <f t="shared" si="33"/>
        <v>0</v>
      </c>
      <c r="T217" s="140" t="str">
        <f t="shared" si="34"/>
        <v>0</v>
      </c>
      <c r="U217" s="144"/>
      <c r="V217" s="106"/>
      <c r="W217" s="142">
        <f t="shared" si="35"/>
        <v>0</v>
      </c>
      <c r="X217" s="142">
        <f t="shared" si="36"/>
        <v>0</v>
      </c>
      <c r="Y217" s="108">
        <f t="shared" si="37"/>
        <v>0</v>
      </c>
      <c r="Z217" s="108">
        <f t="shared" si="38"/>
        <v>0</v>
      </c>
      <c r="AA217" s="108">
        <f t="shared" si="39"/>
        <v>0</v>
      </c>
      <c r="AB217" s="151"/>
      <c r="AC217" s="47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="4" customFormat="1" ht="19" customHeight="1" spans="1:68">
      <c r="A218" s="94">
        <f t="shared" si="30"/>
        <v>217</v>
      </c>
      <c r="B218" s="95"/>
      <c r="C218" s="69"/>
      <c r="D218" s="16"/>
      <c r="E218" s="69"/>
      <c r="F218" s="126"/>
      <c r="G218" s="124" t="e">
        <f>VLOOKUP(F218,[2]零件成本10.26!$B$2:$C$7802,2,0)</f>
        <v>#N/A</v>
      </c>
      <c r="H218" s="16"/>
      <c r="I218" s="128" t="str">
        <f t="shared" si="31"/>
        <v/>
      </c>
      <c r="J218" s="16"/>
      <c r="K218" s="126"/>
      <c r="L218" s="16"/>
      <c r="M218" s="69"/>
      <c r="N218" s="69"/>
      <c r="O218" s="69"/>
      <c r="P218" s="69"/>
      <c r="Q218" s="100">
        <f t="shared" si="32"/>
        <v>0</v>
      </c>
      <c r="R218" s="146"/>
      <c r="S218" s="140" t="str">
        <f t="shared" si="33"/>
        <v>0</v>
      </c>
      <c r="T218" s="140" t="str">
        <f t="shared" si="34"/>
        <v>0</v>
      </c>
      <c r="U218" s="144"/>
      <c r="V218" s="106"/>
      <c r="W218" s="142">
        <f t="shared" si="35"/>
        <v>0</v>
      </c>
      <c r="X218" s="142">
        <f t="shared" si="36"/>
        <v>0</v>
      </c>
      <c r="Y218" s="108">
        <f t="shared" si="37"/>
        <v>0</v>
      </c>
      <c r="Z218" s="108">
        <f t="shared" si="38"/>
        <v>0</v>
      </c>
      <c r="AA218" s="108">
        <f t="shared" si="39"/>
        <v>0</v>
      </c>
      <c r="AB218" s="151"/>
      <c r="AC218" s="47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="4" customFormat="1" ht="19" customHeight="1" spans="1:68">
      <c r="A219" s="94">
        <f t="shared" si="30"/>
        <v>218</v>
      </c>
      <c r="B219" s="95"/>
      <c r="C219" s="69"/>
      <c r="D219" s="16"/>
      <c r="E219" s="69"/>
      <c r="F219" s="126"/>
      <c r="G219" s="124" t="e">
        <f>VLOOKUP(F219,[2]零件成本10.26!$B$2:$C$7802,2,0)</f>
        <v>#N/A</v>
      </c>
      <c r="H219" s="16"/>
      <c r="I219" s="128" t="str">
        <f t="shared" si="31"/>
        <v/>
      </c>
      <c r="J219" s="16"/>
      <c r="K219" s="126"/>
      <c r="L219" s="16"/>
      <c r="M219" s="69"/>
      <c r="N219" s="69"/>
      <c r="O219" s="69"/>
      <c r="P219" s="69"/>
      <c r="Q219" s="100">
        <f t="shared" si="32"/>
        <v>0</v>
      </c>
      <c r="R219" s="146"/>
      <c r="S219" s="140" t="str">
        <f t="shared" si="33"/>
        <v>0</v>
      </c>
      <c r="T219" s="140" t="str">
        <f t="shared" si="34"/>
        <v>0</v>
      </c>
      <c r="U219" s="144"/>
      <c r="V219" s="106"/>
      <c r="W219" s="142">
        <f t="shared" si="35"/>
        <v>0</v>
      </c>
      <c r="X219" s="142">
        <f t="shared" si="36"/>
        <v>0</v>
      </c>
      <c r="Y219" s="108">
        <f t="shared" si="37"/>
        <v>0</v>
      </c>
      <c r="Z219" s="108">
        <f t="shared" si="38"/>
        <v>0</v>
      </c>
      <c r="AA219" s="108">
        <f t="shared" si="39"/>
        <v>0</v>
      </c>
      <c r="AB219" s="151"/>
      <c r="AC219" s="47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="4" customFormat="1" ht="19" customHeight="1" spans="1:68">
      <c r="A220" s="94">
        <f t="shared" si="30"/>
        <v>219</v>
      </c>
      <c r="B220" s="95"/>
      <c r="C220" s="69"/>
      <c r="D220" s="16"/>
      <c r="E220" s="69"/>
      <c r="F220" s="126"/>
      <c r="G220" s="124" t="e">
        <f>VLOOKUP(F220,[2]零件成本10.26!$B$2:$C$7802,2,0)</f>
        <v>#N/A</v>
      </c>
      <c r="H220" s="16"/>
      <c r="I220" s="128" t="str">
        <f t="shared" si="31"/>
        <v/>
      </c>
      <c r="J220" s="16"/>
      <c r="K220" s="126"/>
      <c r="L220" s="16"/>
      <c r="M220" s="69"/>
      <c r="N220" s="69"/>
      <c r="O220" s="69"/>
      <c r="P220" s="69"/>
      <c r="Q220" s="100">
        <f t="shared" si="32"/>
        <v>0</v>
      </c>
      <c r="R220" s="146"/>
      <c r="S220" s="140" t="str">
        <f t="shared" si="33"/>
        <v>0</v>
      </c>
      <c r="T220" s="140" t="str">
        <f t="shared" si="34"/>
        <v>0</v>
      </c>
      <c r="U220" s="144"/>
      <c r="V220" s="106"/>
      <c r="W220" s="142">
        <f t="shared" si="35"/>
        <v>0</v>
      </c>
      <c r="X220" s="142">
        <f t="shared" si="36"/>
        <v>0</v>
      </c>
      <c r="Y220" s="108">
        <f t="shared" si="37"/>
        <v>0</v>
      </c>
      <c r="Z220" s="108">
        <f t="shared" si="38"/>
        <v>0</v>
      </c>
      <c r="AA220" s="108">
        <f t="shared" si="39"/>
        <v>0</v>
      </c>
      <c r="AB220" s="151"/>
      <c r="AC220" s="47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="4" customFormat="1" ht="19" customHeight="1" spans="1:68">
      <c r="A221" s="94">
        <f t="shared" si="30"/>
        <v>220</v>
      </c>
      <c r="B221" s="95"/>
      <c r="C221" s="69"/>
      <c r="D221" s="16"/>
      <c r="E221" s="69"/>
      <c r="F221" s="126"/>
      <c r="G221" s="124" t="e">
        <f>VLOOKUP(F221,[2]零件成本10.26!$B$2:$C$7802,2,0)</f>
        <v>#N/A</v>
      </c>
      <c r="H221" s="16"/>
      <c r="I221" s="128" t="str">
        <f t="shared" si="31"/>
        <v/>
      </c>
      <c r="J221" s="16"/>
      <c r="K221" s="126"/>
      <c r="L221" s="16"/>
      <c r="M221" s="69"/>
      <c r="N221" s="69"/>
      <c r="O221" s="69"/>
      <c r="P221" s="69"/>
      <c r="Q221" s="100">
        <f t="shared" si="32"/>
        <v>0</v>
      </c>
      <c r="R221" s="146"/>
      <c r="S221" s="140" t="str">
        <f t="shared" si="33"/>
        <v>0</v>
      </c>
      <c r="T221" s="140" t="str">
        <f t="shared" si="34"/>
        <v>0</v>
      </c>
      <c r="U221" s="144"/>
      <c r="V221" s="106"/>
      <c r="W221" s="142">
        <f t="shared" si="35"/>
        <v>0</v>
      </c>
      <c r="X221" s="142">
        <f t="shared" si="36"/>
        <v>0</v>
      </c>
      <c r="Y221" s="108">
        <f t="shared" si="37"/>
        <v>0</v>
      </c>
      <c r="Z221" s="108">
        <f t="shared" si="38"/>
        <v>0</v>
      </c>
      <c r="AA221" s="108">
        <f t="shared" si="39"/>
        <v>0</v>
      </c>
      <c r="AB221" s="151"/>
      <c r="AC221" s="47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="4" customFormat="1" ht="19" customHeight="1" spans="1:68">
      <c r="A222" s="94">
        <f t="shared" si="30"/>
        <v>221</v>
      </c>
      <c r="B222" s="95"/>
      <c r="C222" s="69"/>
      <c r="D222" s="16"/>
      <c r="E222" s="69"/>
      <c r="F222" s="126"/>
      <c r="G222" s="124" t="e">
        <f>VLOOKUP(F222,[2]零件成本10.26!$B$2:$C$7802,2,0)</f>
        <v>#N/A</v>
      </c>
      <c r="H222" s="16"/>
      <c r="I222" s="128" t="str">
        <f t="shared" si="31"/>
        <v/>
      </c>
      <c r="J222" s="16"/>
      <c r="K222" s="126"/>
      <c r="L222" s="16"/>
      <c r="M222" s="69"/>
      <c r="N222" s="69"/>
      <c r="O222" s="69"/>
      <c r="P222" s="69"/>
      <c r="Q222" s="100">
        <f t="shared" si="32"/>
        <v>0</v>
      </c>
      <c r="R222" s="146"/>
      <c r="S222" s="140" t="str">
        <f t="shared" si="33"/>
        <v>0</v>
      </c>
      <c r="T222" s="140" t="str">
        <f t="shared" si="34"/>
        <v>0</v>
      </c>
      <c r="U222" s="144"/>
      <c r="V222" s="106"/>
      <c r="W222" s="142">
        <f t="shared" si="35"/>
        <v>0</v>
      </c>
      <c r="X222" s="142">
        <f t="shared" si="36"/>
        <v>0</v>
      </c>
      <c r="Y222" s="108">
        <f t="shared" si="37"/>
        <v>0</v>
      </c>
      <c r="Z222" s="108">
        <f t="shared" si="38"/>
        <v>0</v>
      </c>
      <c r="AA222" s="108">
        <f t="shared" si="39"/>
        <v>0</v>
      </c>
      <c r="AB222" s="151"/>
      <c r="AC222" s="47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="4" customFormat="1" ht="19" customHeight="1" spans="1:68">
      <c r="A223" s="94">
        <f t="shared" si="30"/>
        <v>222</v>
      </c>
      <c r="B223" s="95"/>
      <c r="C223" s="69"/>
      <c r="D223" s="16"/>
      <c r="E223" s="69"/>
      <c r="F223" s="126"/>
      <c r="G223" s="124" t="e">
        <f>VLOOKUP(F223,[2]零件成本10.26!$B$2:$C$7802,2,0)</f>
        <v>#N/A</v>
      </c>
      <c r="H223" s="16"/>
      <c r="I223" s="128" t="str">
        <f t="shared" si="31"/>
        <v/>
      </c>
      <c r="J223" s="16"/>
      <c r="K223" s="126"/>
      <c r="L223" s="16"/>
      <c r="M223" s="69"/>
      <c r="N223" s="69"/>
      <c r="O223" s="69"/>
      <c r="P223" s="69"/>
      <c r="Q223" s="100">
        <f t="shared" si="32"/>
        <v>0</v>
      </c>
      <c r="R223" s="146"/>
      <c r="S223" s="140" t="str">
        <f t="shared" si="33"/>
        <v>0</v>
      </c>
      <c r="T223" s="140" t="str">
        <f t="shared" si="34"/>
        <v>0</v>
      </c>
      <c r="U223" s="144"/>
      <c r="V223" s="106"/>
      <c r="W223" s="142">
        <f t="shared" si="35"/>
        <v>0</v>
      </c>
      <c r="X223" s="142">
        <f t="shared" si="36"/>
        <v>0</v>
      </c>
      <c r="Y223" s="108">
        <f t="shared" si="37"/>
        <v>0</v>
      </c>
      <c r="Z223" s="108">
        <f t="shared" si="38"/>
        <v>0</v>
      </c>
      <c r="AA223" s="108">
        <f t="shared" si="39"/>
        <v>0</v>
      </c>
      <c r="AB223" s="151"/>
      <c r="AC223" s="47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="4" customFormat="1" ht="19" customHeight="1" spans="1:68">
      <c r="A224" s="94">
        <f t="shared" si="30"/>
        <v>223</v>
      </c>
      <c r="B224" s="95"/>
      <c r="C224" s="69"/>
      <c r="D224" s="16"/>
      <c r="E224" s="69"/>
      <c r="F224" s="126"/>
      <c r="G224" s="124" t="e">
        <f>VLOOKUP(F224,[2]零件成本10.26!$B$2:$C$7802,2,0)</f>
        <v>#N/A</v>
      </c>
      <c r="H224" s="16"/>
      <c r="I224" s="128" t="str">
        <f t="shared" si="31"/>
        <v/>
      </c>
      <c r="J224" s="16"/>
      <c r="K224" s="126"/>
      <c r="L224" s="16"/>
      <c r="M224" s="69"/>
      <c r="N224" s="69"/>
      <c r="O224" s="69"/>
      <c r="P224" s="69"/>
      <c r="Q224" s="100">
        <f t="shared" si="32"/>
        <v>0</v>
      </c>
      <c r="R224" s="146"/>
      <c r="S224" s="140" t="str">
        <f t="shared" si="33"/>
        <v>0</v>
      </c>
      <c r="T224" s="140" t="str">
        <f t="shared" si="34"/>
        <v>0</v>
      </c>
      <c r="U224" s="144"/>
      <c r="V224" s="106"/>
      <c r="W224" s="142">
        <f t="shared" si="35"/>
        <v>0</v>
      </c>
      <c r="X224" s="142">
        <f t="shared" si="36"/>
        <v>0</v>
      </c>
      <c r="Y224" s="108">
        <f t="shared" si="37"/>
        <v>0</v>
      </c>
      <c r="Z224" s="108">
        <f t="shared" si="38"/>
        <v>0</v>
      </c>
      <c r="AA224" s="108">
        <f t="shared" si="39"/>
        <v>0</v>
      </c>
      <c r="AB224" s="151"/>
      <c r="AC224" s="47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="4" customFormat="1" ht="19" customHeight="1" spans="1:68">
      <c r="A225" s="94">
        <f t="shared" si="30"/>
        <v>224</v>
      </c>
      <c r="B225" s="95"/>
      <c r="C225" s="69"/>
      <c r="D225" s="16"/>
      <c r="E225" s="69"/>
      <c r="F225" s="126"/>
      <c r="G225" s="124" t="e">
        <f>VLOOKUP(F225,[2]零件成本10.26!$B$2:$C$7802,2,0)</f>
        <v>#N/A</v>
      </c>
      <c r="H225" s="16"/>
      <c r="I225" s="128" t="str">
        <f t="shared" si="31"/>
        <v/>
      </c>
      <c r="J225" s="16"/>
      <c r="K225" s="126"/>
      <c r="L225" s="16"/>
      <c r="M225" s="69"/>
      <c r="N225" s="69"/>
      <c r="O225" s="69"/>
      <c r="P225" s="69"/>
      <c r="Q225" s="100">
        <f t="shared" si="32"/>
        <v>0</v>
      </c>
      <c r="R225" s="146"/>
      <c r="S225" s="140" t="str">
        <f t="shared" si="33"/>
        <v>0</v>
      </c>
      <c r="T225" s="140" t="str">
        <f t="shared" si="34"/>
        <v>0</v>
      </c>
      <c r="U225" s="144"/>
      <c r="V225" s="106"/>
      <c r="W225" s="142">
        <f t="shared" si="35"/>
        <v>0</v>
      </c>
      <c r="X225" s="142">
        <f t="shared" si="36"/>
        <v>0</v>
      </c>
      <c r="Y225" s="108">
        <f t="shared" si="37"/>
        <v>0</v>
      </c>
      <c r="Z225" s="108">
        <f t="shared" si="38"/>
        <v>0</v>
      </c>
      <c r="AA225" s="108">
        <f t="shared" si="39"/>
        <v>0</v>
      </c>
      <c r="AB225" s="151"/>
      <c r="AC225" s="47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="4" customFormat="1" ht="19" customHeight="1" spans="1:68">
      <c r="A226" s="94">
        <f t="shared" si="30"/>
        <v>225</v>
      </c>
      <c r="B226" s="95"/>
      <c r="C226" s="69"/>
      <c r="D226" s="16"/>
      <c r="E226" s="69"/>
      <c r="F226" s="126"/>
      <c r="G226" s="124" t="e">
        <f>VLOOKUP(F226,[2]零件成本10.26!$B$2:$C$7802,2,0)</f>
        <v>#N/A</v>
      </c>
      <c r="H226" s="16"/>
      <c r="I226" s="128" t="str">
        <f t="shared" si="31"/>
        <v/>
      </c>
      <c r="J226" s="16"/>
      <c r="K226" s="126"/>
      <c r="L226" s="16"/>
      <c r="M226" s="69"/>
      <c r="N226" s="69"/>
      <c r="O226" s="69"/>
      <c r="P226" s="69"/>
      <c r="Q226" s="100">
        <f t="shared" si="32"/>
        <v>0</v>
      </c>
      <c r="R226" s="146"/>
      <c r="S226" s="140" t="str">
        <f t="shared" si="33"/>
        <v>0</v>
      </c>
      <c r="T226" s="140" t="str">
        <f t="shared" si="34"/>
        <v>0</v>
      </c>
      <c r="U226" s="144"/>
      <c r="V226" s="106"/>
      <c r="W226" s="142">
        <f t="shared" si="35"/>
        <v>0</v>
      </c>
      <c r="X226" s="142">
        <f t="shared" si="36"/>
        <v>0</v>
      </c>
      <c r="Y226" s="108">
        <f t="shared" si="37"/>
        <v>0</v>
      </c>
      <c r="Z226" s="108">
        <f t="shared" si="38"/>
        <v>0</v>
      </c>
      <c r="AA226" s="108">
        <f t="shared" si="39"/>
        <v>0</v>
      </c>
      <c r="AB226" s="151"/>
      <c r="AC226" s="47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="4" customFormat="1" ht="19" customHeight="1" spans="1:68">
      <c r="A227" s="94">
        <f t="shared" si="30"/>
        <v>226</v>
      </c>
      <c r="B227" s="95"/>
      <c r="C227" s="69"/>
      <c r="D227" s="16"/>
      <c r="E227" s="69"/>
      <c r="F227" s="126"/>
      <c r="G227" s="124" t="e">
        <f>VLOOKUP(F227,[2]零件成本10.26!$B$2:$C$7802,2,0)</f>
        <v>#N/A</v>
      </c>
      <c r="H227" s="16"/>
      <c r="I227" s="128" t="str">
        <f t="shared" si="31"/>
        <v/>
      </c>
      <c r="J227" s="16"/>
      <c r="K227" s="126"/>
      <c r="L227" s="16"/>
      <c r="M227" s="69"/>
      <c r="N227" s="69"/>
      <c r="O227" s="69"/>
      <c r="P227" s="69"/>
      <c r="Q227" s="100">
        <f t="shared" si="32"/>
        <v>0</v>
      </c>
      <c r="R227" s="146"/>
      <c r="S227" s="140" t="str">
        <f t="shared" si="33"/>
        <v>0</v>
      </c>
      <c r="T227" s="140" t="str">
        <f t="shared" si="34"/>
        <v>0</v>
      </c>
      <c r="U227" s="144"/>
      <c r="V227" s="106"/>
      <c r="W227" s="142">
        <f t="shared" si="35"/>
        <v>0</v>
      </c>
      <c r="X227" s="142">
        <f t="shared" si="36"/>
        <v>0</v>
      </c>
      <c r="Y227" s="108">
        <f t="shared" si="37"/>
        <v>0</v>
      </c>
      <c r="Z227" s="108">
        <f t="shared" si="38"/>
        <v>0</v>
      </c>
      <c r="AA227" s="108">
        <f t="shared" si="39"/>
        <v>0</v>
      </c>
      <c r="AB227" s="151"/>
      <c r="AC227" s="47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="4" customFormat="1" ht="19" customHeight="1" spans="1:68">
      <c r="A228" s="94">
        <f t="shared" si="30"/>
        <v>227</v>
      </c>
      <c r="B228" s="95"/>
      <c r="C228" s="69"/>
      <c r="D228" s="16"/>
      <c r="E228" s="69"/>
      <c r="F228" s="126"/>
      <c r="G228" s="124" t="e">
        <f>VLOOKUP(F228,[2]零件成本10.26!$B$2:$C$7802,2,0)</f>
        <v>#N/A</v>
      </c>
      <c r="H228" s="16"/>
      <c r="I228" s="128" t="str">
        <f t="shared" si="31"/>
        <v/>
      </c>
      <c r="J228" s="16"/>
      <c r="K228" s="126"/>
      <c r="L228" s="16"/>
      <c r="M228" s="69"/>
      <c r="N228" s="69"/>
      <c r="O228" s="69"/>
      <c r="P228" s="69"/>
      <c r="Q228" s="100">
        <f t="shared" si="32"/>
        <v>0</v>
      </c>
      <c r="R228" s="146"/>
      <c r="S228" s="140" t="str">
        <f t="shared" si="33"/>
        <v>0</v>
      </c>
      <c r="T228" s="140" t="str">
        <f t="shared" si="34"/>
        <v>0</v>
      </c>
      <c r="U228" s="144"/>
      <c r="V228" s="106"/>
      <c r="W228" s="142">
        <f t="shared" si="35"/>
        <v>0</v>
      </c>
      <c r="X228" s="142">
        <f t="shared" si="36"/>
        <v>0</v>
      </c>
      <c r="Y228" s="108">
        <f t="shared" si="37"/>
        <v>0</v>
      </c>
      <c r="Z228" s="108">
        <f t="shared" si="38"/>
        <v>0</v>
      </c>
      <c r="AA228" s="108">
        <f t="shared" si="39"/>
        <v>0</v>
      </c>
      <c r="AB228" s="151"/>
      <c r="AC228" s="47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="4" customFormat="1" ht="19" customHeight="1" spans="1:68">
      <c r="A229" s="94">
        <f t="shared" si="30"/>
        <v>228</v>
      </c>
      <c r="B229" s="95"/>
      <c r="C229" s="69"/>
      <c r="D229" s="16"/>
      <c r="E229" s="69"/>
      <c r="F229" s="126"/>
      <c r="G229" s="124" t="e">
        <f>VLOOKUP(F229,[2]零件成本10.26!$B$2:$C$7802,2,0)</f>
        <v>#N/A</v>
      </c>
      <c r="H229" s="16"/>
      <c r="I229" s="128" t="str">
        <f t="shared" si="31"/>
        <v/>
      </c>
      <c r="J229" s="16"/>
      <c r="K229" s="126"/>
      <c r="L229" s="16"/>
      <c r="M229" s="69"/>
      <c r="N229" s="69"/>
      <c r="O229" s="69"/>
      <c r="P229" s="69"/>
      <c r="Q229" s="100">
        <f t="shared" si="32"/>
        <v>0</v>
      </c>
      <c r="R229" s="146"/>
      <c r="S229" s="140" t="str">
        <f t="shared" si="33"/>
        <v>0</v>
      </c>
      <c r="T229" s="140" t="str">
        <f t="shared" si="34"/>
        <v>0</v>
      </c>
      <c r="U229" s="144"/>
      <c r="V229" s="106"/>
      <c r="W229" s="142">
        <f t="shared" si="35"/>
        <v>0</v>
      </c>
      <c r="X229" s="142">
        <f t="shared" si="36"/>
        <v>0</v>
      </c>
      <c r="Y229" s="108">
        <f t="shared" si="37"/>
        <v>0</v>
      </c>
      <c r="Z229" s="108">
        <f t="shared" si="38"/>
        <v>0</v>
      </c>
      <c r="AA229" s="108">
        <f t="shared" si="39"/>
        <v>0</v>
      </c>
      <c r="AB229" s="151"/>
      <c r="AC229" s="47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="4" customFormat="1" ht="19" customHeight="1" spans="1:68">
      <c r="A230" s="94">
        <f t="shared" si="30"/>
        <v>229</v>
      </c>
      <c r="B230" s="95"/>
      <c r="C230" s="69"/>
      <c r="D230" s="16"/>
      <c r="E230" s="69"/>
      <c r="F230" s="126"/>
      <c r="G230" s="124" t="e">
        <f>VLOOKUP(F230,[2]零件成本10.26!$B$2:$C$7802,2,0)</f>
        <v>#N/A</v>
      </c>
      <c r="H230" s="16"/>
      <c r="I230" s="128" t="str">
        <f t="shared" si="31"/>
        <v/>
      </c>
      <c r="J230" s="16"/>
      <c r="K230" s="126"/>
      <c r="L230" s="16"/>
      <c r="M230" s="69"/>
      <c r="N230" s="69"/>
      <c r="O230" s="69"/>
      <c r="P230" s="69"/>
      <c r="Q230" s="100">
        <f t="shared" si="32"/>
        <v>0</v>
      </c>
      <c r="R230" s="146"/>
      <c r="S230" s="140" t="str">
        <f t="shared" si="33"/>
        <v>0</v>
      </c>
      <c r="T230" s="140" t="str">
        <f t="shared" si="34"/>
        <v>0</v>
      </c>
      <c r="U230" s="144"/>
      <c r="V230" s="106"/>
      <c r="W230" s="142">
        <f t="shared" si="35"/>
        <v>0</v>
      </c>
      <c r="X230" s="142">
        <f t="shared" si="36"/>
        <v>0</v>
      </c>
      <c r="Y230" s="108">
        <f t="shared" si="37"/>
        <v>0</v>
      </c>
      <c r="Z230" s="108">
        <f t="shared" si="38"/>
        <v>0</v>
      </c>
      <c r="AA230" s="108">
        <f t="shared" si="39"/>
        <v>0</v>
      </c>
      <c r="AB230" s="151"/>
      <c r="AC230" s="47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="4" customFormat="1" ht="19" customHeight="1" spans="1:68">
      <c r="A231" s="94">
        <f t="shared" si="30"/>
        <v>230</v>
      </c>
      <c r="B231" s="95"/>
      <c r="C231" s="69"/>
      <c r="D231" s="16"/>
      <c r="E231" s="69"/>
      <c r="F231" s="126"/>
      <c r="G231" s="124" t="e">
        <f>VLOOKUP(F231,[2]零件成本10.26!$B$2:$C$7802,2,0)</f>
        <v>#N/A</v>
      </c>
      <c r="H231" s="16"/>
      <c r="I231" s="128" t="str">
        <f t="shared" si="31"/>
        <v/>
      </c>
      <c r="J231" s="16"/>
      <c r="K231" s="126"/>
      <c r="L231" s="16"/>
      <c r="M231" s="69"/>
      <c r="N231" s="69"/>
      <c r="O231" s="69"/>
      <c r="P231" s="69"/>
      <c r="Q231" s="100">
        <f t="shared" si="32"/>
        <v>0</v>
      </c>
      <c r="R231" s="146"/>
      <c r="S231" s="140" t="str">
        <f t="shared" si="33"/>
        <v>0</v>
      </c>
      <c r="T231" s="140" t="str">
        <f t="shared" si="34"/>
        <v>0</v>
      </c>
      <c r="U231" s="144"/>
      <c r="V231" s="106"/>
      <c r="W231" s="142">
        <f t="shared" si="35"/>
        <v>0</v>
      </c>
      <c r="X231" s="142">
        <f t="shared" si="36"/>
        <v>0</v>
      </c>
      <c r="Y231" s="108">
        <f t="shared" si="37"/>
        <v>0</v>
      </c>
      <c r="Z231" s="108">
        <f t="shared" si="38"/>
        <v>0</v>
      </c>
      <c r="AA231" s="108">
        <f t="shared" si="39"/>
        <v>0</v>
      </c>
      <c r="AB231" s="151"/>
      <c r="AC231" s="47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="4" customFormat="1" ht="19" customHeight="1" spans="1:68">
      <c r="A232" s="94">
        <f t="shared" si="30"/>
        <v>231</v>
      </c>
      <c r="B232" s="95"/>
      <c r="C232" s="69"/>
      <c r="D232" s="16"/>
      <c r="E232" s="69"/>
      <c r="F232" s="126"/>
      <c r="G232" s="124" t="e">
        <f>VLOOKUP(F232,[2]零件成本10.26!$B$2:$C$7802,2,0)</f>
        <v>#N/A</v>
      </c>
      <c r="H232" s="16"/>
      <c r="I232" s="128" t="str">
        <f t="shared" si="31"/>
        <v/>
      </c>
      <c r="J232" s="16"/>
      <c r="K232" s="126"/>
      <c r="L232" s="16"/>
      <c r="M232" s="69"/>
      <c r="N232" s="69"/>
      <c r="O232" s="69"/>
      <c r="P232" s="69"/>
      <c r="Q232" s="100">
        <f t="shared" si="32"/>
        <v>0</v>
      </c>
      <c r="R232" s="146"/>
      <c r="S232" s="140" t="str">
        <f t="shared" si="33"/>
        <v>0</v>
      </c>
      <c r="T232" s="140" t="str">
        <f t="shared" si="34"/>
        <v>0</v>
      </c>
      <c r="U232" s="144"/>
      <c r="V232" s="106"/>
      <c r="W232" s="142">
        <f t="shared" si="35"/>
        <v>0</v>
      </c>
      <c r="X232" s="142">
        <f t="shared" si="36"/>
        <v>0</v>
      </c>
      <c r="Y232" s="108">
        <f t="shared" si="37"/>
        <v>0</v>
      </c>
      <c r="Z232" s="108">
        <f t="shared" si="38"/>
        <v>0</v>
      </c>
      <c r="AA232" s="108">
        <f t="shared" si="39"/>
        <v>0</v>
      </c>
      <c r="AB232" s="151"/>
      <c r="AC232" s="47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="4" customFormat="1" ht="19" customHeight="1" spans="1:68">
      <c r="A233" s="94">
        <f t="shared" si="30"/>
        <v>232</v>
      </c>
      <c r="B233" s="95"/>
      <c r="C233" s="69"/>
      <c r="D233" s="16"/>
      <c r="E233" s="69"/>
      <c r="F233" s="126"/>
      <c r="G233" s="124" t="e">
        <f>VLOOKUP(F233,[2]零件成本10.26!$B$2:$C$7802,2,0)</f>
        <v>#N/A</v>
      </c>
      <c r="H233" s="16"/>
      <c r="I233" s="128" t="str">
        <f t="shared" si="31"/>
        <v/>
      </c>
      <c r="J233" s="16"/>
      <c r="K233" s="126"/>
      <c r="L233" s="16"/>
      <c r="M233" s="69"/>
      <c r="N233" s="69"/>
      <c r="O233" s="69"/>
      <c r="P233" s="69"/>
      <c r="Q233" s="100">
        <f t="shared" si="32"/>
        <v>0</v>
      </c>
      <c r="R233" s="146"/>
      <c r="S233" s="140" t="str">
        <f t="shared" si="33"/>
        <v>0</v>
      </c>
      <c r="T233" s="140" t="str">
        <f t="shared" si="34"/>
        <v>0</v>
      </c>
      <c r="U233" s="144"/>
      <c r="V233" s="106"/>
      <c r="W233" s="142">
        <f t="shared" si="35"/>
        <v>0</v>
      </c>
      <c r="X233" s="142">
        <f t="shared" si="36"/>
        <v>0</v>
      </c>
      <c r="Y233" s="108">
        <f t="shared" si="37"/>
        <v>0</v>
      </c>
      <c r="Z233" s="108">
        <f t="shared" si="38"/>
        <v>0</v>
      </c>
      <c r="AA233" s="108">
        <f t="shared" si="39"/>
        <v>0</v>
      </c>
      <c r="AB233" s="151"/>
      <c r="AC233" s="47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="4" customFormat="1" ht="19" customHeight="1" spans="1:68">
      <c r="A234" s="94">
        <f t="shared" si="30"/>
        <v>233</v>
      </c>
      <c r="B234" s="95"/>
      <c r="C234" s="69"/>
      <c r="D234" s="16"/>
      <c r="E234" s="69"/>
      <c r="F234" s="126"/>
      <c r="G234" s="124" t="e">
        <f>VLOOKUP(F234,[2]零件成本10.26!$B$2:$C$7802,2,0)</f>
        <v>#N/A</v>
      </c>
      <c r="H234" s="16"/>
      <c r="I234" s="128" t="str">
        <f t="shared" si="31"/>
        <v/>
      </c>
      <c r="J234" s="16"/>
      <c r="K234" s="126"/>
      <c r="L234" s="16"/>
      <c r="M234" s="69"/>
      <c r="N234" s="69"/>
      <c r="O234" s="69"/>
      <c r="P234" s="69"/>
      <c r="Q234" s="100">
        <f t="shared" si="32"/>
        <v>0</v>
      </c>
      <c r="R234" s="146"/>
      <c r="S234" s="140" t="str">
        <f t="shared" si="33"/>
        <v>0</v>
      </c>
      <c r="T234" s="140" t="str">
        <f t="shared" si="34"/>
        <v>0</v>
      </c>
      <c r="U234" s="144"/>
      <c r="V234" s="106"/>
      <c r="W234" s="142">
        <f t="shared" si="35"/>
        <v>0</v>
      </c>
      <c r="X234" s="142">
        <f t="shared" si="36"/>
        <v>0</v>
      </c>
      <c r="Y234" s="108">
        <f t="shared" si="37"/>
        <v>0</v>
      </c>
      <c r="Z234" s="108">
        <f t="shared" si="38"/>
        <v>0</v>
      </c>
      <c r="AA234" s="108">
        <f t="shared" si="39"/>
        <v>0</v>
      </c>
      <c r="AB234" s="151"/>
      <c r="AC234" s="47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="4" customFormat="1" ht="19" customHeight="1" spans="1:68">
      <c r="A235" s="94">
        <f t="shared" si="30"/>
        <v>234</v>
      </c>
      <c r="B235" s="95"/>
      <c r="C235" s="69"/>
      <c r="D235" s="16"/>
      <c r="E235" s="69"/>
      <c r="F235" s="126"/>
      <c r="G235" s="124" t="e">
        <f>VLOOKUP(F235,[2]零件成本10.26!$B$2:$C$7802,2,0)</f>
        <v>#N/A</v>
      </c>
      <c r="H235" s="16"/>
      <c r="I235" s="128" t="str">
        <f t="shared" si="31"/>
        <v/>
      </c>
      <c r="J235" s="16"/>
      <c r="K235" s="126"/>
      <c r="L235" s="16"/>
      <c r="M235" s="69"/>
      <c r="N235" s="69"/>
      <c r="O235" s="69"/>
      <c r="P235" s="69"/>
      <c r="Q235" s="100">
        <f t="shared" si="32"/>
        <v>0</v>
      </c>
      <c r="R235" s="146"/>
      <c r="S235" s="140" t="str">
        <f t="shared" si="33"/>
        <v>0</v>
      </c>
      <c r="T235" s="140" t="str">
        <f t="shared" si="34"/>
        <v>0</v>
      </c>
      <c r="U235" s="144"/>
      <c r="V235" s="106"/>
      <c r="W235" s="142">
        <f t="shared" si="35"/>
        <v>0</v>
      </c>
      <c r="X235" s="142">
        <f t="shared" si="36"/>
        <v>0</v>
      </c>
      <c r="Y235" s="108">
        <f t="shared" si="37"/>
        <v>0</v>
      </c>
      <c r="Z235" s="108">
        <f t="shared" si="38"/>
        <v>0</v>
      </c>
      <c r="AA235" s="108">
        <f t="shared" si="39"/>
        <v>0</v>
      </c>
      <c r="AB235" s="151"/>
      <c r="AC235" s="47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="4" customFormat="1" ht="19" customHeight="1" spans="1:68">
      <c r="A236" s="94">
        <f t="shared" si="30"/>
        <v>235</v>
      </c>
      <c r="B236" s="95"/>
      <c r="C236" s="69"/>
      <c r="D236" s="16"/>
      <c r="E236" s="69"/>
      <c r="F236" s="126"/>
      <c r="G236" s="124" t="e">
        <f>VLOOKUP(F236,[2]零件成本10.26!$B$2:$C$7802,2,0)</f>
        <v>#N/A</v>
      </c>
      <c r="H236" s="16"/>
      <c r="I236" s="128" t="str">
        <f t="shared" si="31"/>
        <v/>
      </c>
      <c r="J236" s="16"/>
      <c r="K236" s="126"/>
      <c r="L236" s="16"/>
      <c r="M236" s="69"/>
      <c r="N236" s="69"/>
      <c r="O236" s="69"/>
      <c r="P236" s="69"/>
      <c r="Q236" s="100">
        <f t="shared" si="32"/>
        <v>0</v>
      </c>
      <c r="R236" s="146"/>
      <c r="S236" s="140" t="str">
        <f t="shared" si="33"/>
        <v>0</v>
      </c>
      <c r="T236" s="140" t="str">
        <f t="shared" si="34"/>
        <v>0</v>
      </c>
      <c r="U236" s="144"/>
      <c r="V236" s="106"/>
      <c r="W236" s="142">
        <f t="shared" si="35"/>
        <v>0</v>
      </c>
      <c r="X236" s="142">
        <f t="shared" si="36"/>
        <v>0</v>
      </c>
      <c r="Y236" s="108">
        <f t="shared" si="37"/>
        <v>0</v>
      </c>
      <c r="Z236" s="108">
        <f t="shared" si="38"/>
        <v>0</v>
      </c>
      <c r="AA236" s="108">
        <f t="shared" si="39"/>
        <v>0</v>
      </c>
      <c r="AB236" s="151"/>
      <c r="AC236" s="47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="4" customFormat="1" ht="19" customHeight="1" spans="1:68">
      <c r="A237" s="94">
        <f t="shared" si="30"/>
        <v>236</v>
      </c>
      <c r="B237" s="95"/>
      <c r="C237" s="69"/>
      <c r="D237" s="16"/>
      <c r="E237" s="69"/>
      <c r="F237" s="126"/>
      <c r="G237" s="124" t="e">
        <f>VLOOKUP(F237,[2]零件成本10.26!$B$2:$C$7802,2,0)</f>
        <v>#N/A</v>
      </c>
      <c r="H237" s="16"/>
      <c r="I237" s="128" t="str">
        <f t="shared" si="31"/>
        <v/>
      </c>
      <c r="J237" s="16"/>
      <c r="K237" s="126"/>
      <c r="L237" s="16"/>
      <c r="M237" s="69"/>
      <c r="N237" s="69"/>
      <c r="O237" s="69"/>
      <c r="P237" s="69"/>
      <c r="Q237" s="100">
        <f t="shared" si="32"/>
        <v>0</v>
      </c>
      <c r="R237" s="146"/>
      <c r="S237" s="140" t="str">
        <f t="shared" si="33"/>
        <v>0</v>
      </c>
      <c r="T237" s="140" t="str">
        <f t="shared" si="34"/>
        <v>0</v>
      </c>
      <c r="U237" s="144"/>
      <c r="V237" s="106"/>
      <c r="W237" s="142">
        <f t="shared" si="35"/>
        <v>0</v>
      </c>
      <c r="X237" s="142">
        <f t="shared" si="36"/>
        <v>0</v>
      </c>
      <c r="Y237" s="108">
        <f t="shared" si="37"/>
        <v>0</v>
      </c>
      <c r="Z237" s="108">
        <f t="shared" si="38"/>
        <v>0</v>
      </c>
      <c r="AA237" s="108">
        <f t="shared" si="39"/>
        <v>0</v>
      </c>
      <c r="AB237" s="151"/>
      <c r="AC237" s="47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="4" customFormat="1" ht="19" customHeight="1" spans="1:68">
      <c r="A238" s="94">
        <f t="shared" si="30"/>
        <v>237</v>
      </c>
      <c r="B238" s="95"/>
      <c r="C238" s="69"/>
      <c r="D238" s="16"/>
      <c r="E238" s="69"/>
      <c r="F238" s="126"/>
      <c r="G238" s="124" t="e">
        <f>VLOOKUP(F238,[2]零件成本10.26!$B$2:$C$7802,2,0)</f>
        <v>#N/A</v>
      </c>
      <c r="H238" s="16"/>
      <c r="I238" s="128" t="str">
        <f t="shared" si="31"/>
        <v/>
      </c>
      <c r="J238" s="16"/>
      <c r="K238" s="126"/>
      <c r="L238" s="16"/>
      <c r="M238" s="69"/>
      <c r="N238" s="69"/>
      <c r="O238" s="69"/>
      <c r="P238" s="69"/>
      <c r="Q238" s="100">
        <f t="shared" si="32"/>
        <v>0</v>
      </c>
      <c r="R238" s="146"/>
      <c r="S238" s="140" t="str">
        <f t="shared" si="33"/>
        <v>0</v>
      </c>
      <c r="T238" s="140" t="str">
        <f t="shared" si="34"/>
        <v>0</v>
      </c>
      <c r="U238" s="144"/>
      <c r="V238" s="106"/>
      <c r="W238" s="142">
        <f t="shared" si="35"/>
        <v>0</v>
      </c>
      <c r="X238" s="142">
        <f t="shared" si="36"/>
        <v>0</v>
      </c>
      <c r="Y238" s="108">
        <f t="shared" si="37"/>
        <v>0</v>
      </c>
      <c r="Z238" s="108">
        <f t="shared" si="38"/>
        <v>0</v>
      </c>
      <c r="AA238" s="108">
        <f t="shared" si="39"/>
        <v>0</v>
      </c>
      <c r="AB238" s="151"/>
      <c r="AC238" s="47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="4" customFormat="1" ht="19" customHeight="1" spans="1:68">
      <c r="A239" s="94">
        <f t="shared" si="30"/>
        <v>238</v>
      </c>
      <c r="B239" s="95"/>
      <c r="C239" s="69"/>
      <c r="D239" s="16"/>
      <c r="E239" s="69"/>
      <c r="F239" s="126"/>
      <c r="G239" s="124" t="e">
        <f>VLOOKUP(F239,[2]零件成本10.26!$B$2:$C$7802,2,0)</f>
        <v>#N/A</v>
      </c>
      <c r="H239" s="16"/>
      <c r="I239" s="128" t="str">
        <f t="shared" si="31"/>
        <v/>
      </c>
      <c r="J239" s="16"/>
      <c r="K239" s="126"/>
      <c r="L239" s="16"/>
      <c r="M239" s="69"/>
      <c r="N239" s="69"/>
      <c r="O239" s="69"/>
      <c r="P239" s="69"/>
      <c r="Q239" s="100">
        <f t="shared" si="32"/>
        <v>0</v>
      </c>
      <c r="R239" s="146"/>
      <c r="S239" s="140" t="str">
        <f t="shared" si="33"/>
        <v>0</v>
      </c>
      <c r="T239" s="140" t="str">
        <f t="shared" si="34"/>
        <v>0</v>
      </c>
      <c r="U239" s="144"/>
      <c r="V239" s="106"/>
      <c r="W239" s="142">
        <f t="shared" si="35"/>
        <v>0</v>
      </c>
      <c r="X239" s="142">
        <f t="shared" si="36"/>
        <v>0</v>
      </c>
      <c r="Y239" s="108">
        <f t="shared" si="37"/>
        <v>0</v>
      </c>
      <c r="Z239" s="108">
        <f t="shared" si="38"/>
        <v>0</v>
      </c>
      <c r="AA239" s="108">
        <f t="shared" si="39"/>
        <v>0</v>
      </c>
      <c r="AB239" s="151"/>
      <c r="AC239" s="47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="4" customFormat="1" ht="19" customHeight="1" spans="1:68">
      <c r="A240" s="94">
        <f t="shared" si="30"/>
        <v>239</v>
      </c>
      <c r="B240" s="95"/>
      <c r="C240" s="69"/>
      <c r="D240" s="16"/>
      <c r="E240" s="69"/>
      <c r="F240" s="126"/>
      <c r="G240" s="124" t="e">
        <f>VLOOKUP(F240,[2]零件成本10.26!$B$2:$C$7802,2,0)</f>
        <v>#N/A</v>
      </c>
      <c r="H240" s="16"/>
      <c r="I240" s="128" t="str">
        <f t="shared" si="31"/>
        <v/>
      </c>
      <c r="J240" s="16"/>
      <c r="K240" s="126"/>
      <c r="L240" s="16"/>
      <c r="M240" s="69"/>
      <c r="N240" s="69"/>
      <c r="O240" s="69"/>
      <c r="P240" s="69"/>
      <c r="Q240" s="100">
        <f t="shared" si="32"/>
        <v>0</v>
      </c>
      <c r="R240" s="146"/>
      <c r="S240" s="140" t="str">
        <f t="shared" si="33"/>
        <v>0</v>
      </c>
      <c r="T240" s="140" t="str">
        <f t="shared" si="34"/>
        <v>0</v>
      </c>
      <c r="U240" s="144"/>
      <c r="V240" s="106"/>
      <c r="W240" s="142">
        <f t="shared" si="35"/>
        <v>0</v>
      </c>
      <c r="X240" s="142">
        <f t="shared" si="36"/>
        <v>0</v>
      </c>
      <c r="Y240" s="108">
        <f t="shared" si="37"/>
        <v>0</v>
      </c>
      <c r="Z240" s="108">
        <f t="shared" si="38"/>
        <v>0</v>
      </c>
      <c r="AA240" s="108">
        <f t="shared" si="39"/>
        <v>0</v>
      </c>
      <c r="AB240" s="151"/>
      <c r="AC240" s="47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="4" customFormat="1" ht="19" customHeight="1" spans="1:68">
      <c r="A241" s="94">
        <f t="shared" si="30"/>
        <v>240</v>
      </c>
      <c r="B241" s="95"/>
      <c r="C241" s="69"/>
      <c r="D241" s="16"/>
      <c r="E241" s="69"/>
      <c r="F241" s="126"/>
      <c r="G241" s="124" t="e">
        <f>VLOOKUP(F241,[2]零件成本10.26!$B$2:$C$7802,2,0)</f>
        <v>#N/A</v>
      </c>
      <c r="H241" s="16"/>
      <c r="I241" s="128" t="str">
        <f t="shared" si="31"/>
        <v/>
      </c>
      <c r="J241" s="16"/>
      <c r="K241" s="126"/>
      <c r="L241" s="16"/>
      <c r="M241" s="69"/>
      <c r="N241" s="69"/>
      <c r="O241" s="69"/>
      <c r="P241" s="69"/>
      <c r="Q241" s="100">
        <f t="shared" si="32"/>
        <v>0</v>
      </c>
      <c r="R241" s="146"/>
      <c r="S241" s="140" t="str">
        <f t="shared" si="33"/>
        <v>0</v>
      </c>
      <c r="T241" s="140" t="str">
        <f t="shared" si="34"/>
        <v>0</v>
      </c>
      <c r="U241" s="144"/>
      <c r="V241" s="106"/>
      <c r="W241" s="142">
        <f t="shared" si="35"/>
        <v>0</v>
      </c>
      <c r="X241" s="142">
        <f t="shared" si="36"/>
        <v>0</v>
      </c>
      <c r="Y241" s="108">
        <f t="shared" si="37"/>
        <v>0</v>
      </c>
      <c r="Z241" s="108">
        <f t="shared" si="38"/>
        <v>0</v>
      </c>
      <c r="AA241" s="108">
        <f t="shared" si="39"/>
        <v>0</v>
      </c>
      <c r="AB241" s="151"/>
      <c r="AC241" s="47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="4" customFormat="1" ht="19" customHeight="1" spans="1:68">
      <c r="A242" s="94">
        <f t="shared" si="30"/>
        <v>241</v>
      </c>
      <c r="B242" s="95"/>
      <c r="C242" s="69"/>
      <c r="D242" s="16"/>
      <c r="E242" s="69"/>
      <c r="F242" s="126"/>
      <c r="G242" s="124" t="e">
        <f>VLOOKUP(F242,[2]零件成本10.26!$B$2:$C$7802,2,0)</f>
        <v>#N/A</v>
      </c>
      <c r="H242" s="16"/>
      <c r="I242" s="128" t="str">
        <f t="shared" si="31"/>
        <v/>
      </c>
      <c r="J242" s="16"/>
      <c r="K242" s="126"/>
      <c r="L242" s="16"/>
      <c r="M242" s="69"/>
      <c r="N242" s="69"/>
      <c r="O242" s="69"/>
      <c r="P242" s="69"/>
      <c r="Q242" s="100">
        <f t="shared" si="32"/>
        <v>0</v>
      </c>
      <c r="R242" s="146"/>
      <c r="S242" s="140" t="str">
        <f t="shared" si="33"/>
        <v>0</v>
      </c>
      <c r="T242" s="140" t="str">
        <f t="shared" si="34"/>
        <v>0</v>
      </c>
      <c r="U242" s="144"/>
      <c r="V242" s="106"/>
      <c r="W242" s="142">
        <f t="shared" si="35"/>
        <v>0</v>
      </c>
      <c r="X242" s="142">
        <f t="shared" si="36"/>
        <v>0</v>
      </c>
      <c r="Y242" s="108">
        <f t="shared" si="37"/>
        <v>0</v>
      </c>
      <c r="Z242" s="108">
        <f t="shared" si="38"/>
        <v>0</v>
      </c>
      <c r="AA242" s="108">
        <f t="shared" si="39"/>
        <v>0</v>
      </c>
      <c r="AB242" s="151"/>
      <c r="AC242" s="47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="4" customFormat="1" ht="19" customHeight="1" spans="1:68">
      <c r="A243" s="94">
        <f t="shared" si="30"/>
        <v>242</v>
      </c>
      <c r="B243" s="95"/>
      <c r="C243" s="69"/>
      <c r="D243" s="16"/>
      <c r="E243" s="69"/>
      <c r="F243" s="126"/>
      <c r="G243" s="124" t="e">
        <f>VLOOKUP(F243,[2]零件成本10.26!$B$2:$C$7802,2,0)</f>
        <v>#N/A</v>
      </c>
      <c r="H243" s="16"/>
      <c r="I243" s="128" t="str">
        <f t="shared" si="31"/>
        <v/>
      </c>
      <c r="J243" s="16"/>
      <c r="K243" s="126"/>
      <c r="L243" s="16"/>
      <c r="M243" s="69"/>
      <c r="N243" s="69"/>
      <c r="O243" s="69"/>
      <c r="P243" s="69"/>
      <c r="Q243" s="100">
        <f t="shared" si="32"/>
        <v>0</v>
      </c>
      <c r="R243" s="146"/>
      <c r="S243" s="140" t="str">
        <f t="shared" si="33"/>
        <v>0</v>
      </c>
      <c r="T243" s="140" t="str">
        <f t="shared" si="34"/>
        <v>0</v>
      </c>
      <c r="U243" s="144"/>
      <c r="V243" s="106"/>
      <c r="W243" s="142">
        <f t="shared" si="35"/>
        <v>0</v>
      </c>
      <c r="X243" s="142">
        <f t="shared" si="36"/>
        <v>0</v>
      </c>
      <c r="Y243" s="108">
        <f t="shared" si="37"/>
        <v>0</v>
      </c>
      <c r="Z243" s="108">
        <f t="shared" si="38"/>
        <v>0</v>
      </c>
      <c r="AA243" s="108">
        <f t="shared" si="39"/>
        <v>0</v>
      </c>
      <c r="AB243" s="151"/>
      <c r="AC243" s="47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="4" customFormat="1" ht="19" customHeight="1" spans="1:68">
      <c r="A244" s="94">
        <f t="shared" si="30"/>
        <v>243</v>
      </c>
      <c r="B244" s="95"/>
      <c r="C244" s="69"/>
      <c r="D244" s="16"/>
      <c r="E244" s="69"/>
      <c r="F244" s="126"/>
      <c r="G244" s="124" t="e">
        <f>VLOOKUP(F244,[2]零件成本10.26!$B$2:$C$7802,2,0)</f>
        <v>#N/A</v>
      </c>
      <c r="H244" s="16"/>
      <c r="I244" s="128" t="str">
        <f t="shared" si="31"/>
        <v/>
      </c>
      <c r="J244" s="16"/>
      <c r="K244" s="126"/>
      <c r="L244" s="16"/>
      <c r="M244" s="69"/>
      <c r="N244" s="69"/>
      <c r="O244" s="69"/>
      <c r="P244" s="69"/>
      <c r="Q244" s="100">
        <f t="shared" si="32"/>
        <v>0</v>
      </c>
      <c r="R244" s="146"/>
      <c r="S244" s="140" t="str">
        <f t="shared" si="33"/>
        <v>0</v>
      </c>
      <c r="T244" s="140" t="str">
        <f t="shared" si="34"/>
        <v>0</v>
      </c>
      <c r="U244" s="144"/>
      <c r="V244" s="106"/>
      <c r="W244" s="142">
        <f t="shared" si="35"/>
        <v>0</v>
      </c>
      <c r="X244" s="142">
        <f t="shared" si="36"/>
        <v>0</v>
      </c>
      <c r="Y244" s="108">
        <f t="shared" si="37"/>
        <v>0</v>
      </c>
      <c r="Z244" s="108">
        <f t="shared" si="38"/>
        <v>0</v>
      </c>
      <c r="AA244" s="108">
        <f t="shared" si="39"/>
        <v>0</v>
      </c>
      <c r="AB244" s="151"/>
      <c r="AC244" s="47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="4" customFormat="1" ht="19" customHeight="1" spans="1:68">
      <c r="A245" s="94">
        <f t="shared" si="30"/>
        <v>244</v>
      </c>
      <c r="B245" s="95"/>
      <c r="C245" s="69"/>
      <c r="D245" s="16"/>
      <c r="E245" s="69"/>
      <c r="F245" s="126"/>
      <c r="G245" s="124" t="e">
        <f>VLOOKUP(F245,[2]零件成本10.26!$B$2:$C$7802,2,0)</f>
        <v>#N/A</v>
      </c>
      <c r="H245" s="16"/>
      <c r="I245" s="128" t="str">
        <f t="shared" si="31"/>
        <v/>
      </c>
      <c r="J245" s="16"/>
      <c r="K245" s="126"/>
      <c r="L245" s="16"/>
      <c r="M245" s="69"/>
      <c r="N245" s="69"/>
      <c r="O245" s="69"/>
      <c r="P245" s="69"/>
      <c r="Q245" s="100">
        <f t="shared" si="32"/>
        <v>0</v>
      </c>
      <c r="R245" s="146"/>
      <c r="S245" s="140" t="str">
        <f t="shared" si="33"/>
        <v>0</v>
      </c>
      <c r="T245" s="140" t="str">
        <f t="shared" si="34"/>
        <v>0</v>
      </c>
      <c r="U245" s="144"/>
      <c r="V245" s="106"/>
      <c r="W245" s="142">
        <f t="shared" si="35"/>
        <v>0</v>
      </c>
      <c r="X245" s="142">
        <f t="shared" si="36"/>
        <v>0</v>
      </c>
      <c r="Y245" s="108">
        <f t="shared" si="37"/>
        <v>0</v>
      </c>
      <c r="Z245" s="108">
        <f t="shared" si="38"/>
        <v>0</v>
      </c>
      <c r="AA245" s="108">
        <f t="shared" si="39"/>
        <v>0</v>
      </c>
      <c r="AB245" s="151"/>
      <c r="AC245" s="47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="4" customFormat="1" ht="19" customHeight="1" spans="1:68">
      <c r="A246" s="94">
        <f t="shared" si="30"/>
        <v>245</v>
      </c>
      <c r="B246" s="95"/>
      <c r="C246" s="69"/>
      <c r="D246" s="16"/>
      <c r="E246" s="69"/>
      <c r="F246" s="126"/>
      <c r="G246" s="124" t="e">
        <f>VLOOKUP(F246,[2]零件成本10.26!$B$2:$C$7802,2,0)</f>
        <v>#N/A</v>
      </c>
      <c r="H246" s="16"/>
      <c r="I246" s="128" t="str">
        <f t="shared" si="31"/>
        <v/>
      </c>
      <c r="J246" s="16"/>
      <c r="K246" s="126"/>
      <c r="L246" s="16"/>
      <c r="M246" s="69"/>
      <c r="N246" s="69"/>
      <c r="O246" s="69"/>
      <c r="P246" s="69"/>
      <c r="Q246" s="100">
        <f t="shared" si="32"/>
        <v>0</v>
      </c>
      <c r="R246" s="146"/>
      <c r="S246" s="140" t="str">
        <f t="shared" si="33"/>
        <v>0</v>
      </c>
      <c r="T246" s="140" t="str">
        <f t="shared" si="34"/>
        <v>0</v>
      </c>
      <c r="U246" s="144"/>
      <c r="V246" s="106"/>
      <c r="W246" s="142">
        <f t="shared" si="35"/>
        <v>0</v>
      </c>
      <c r="X246" s="142">
        <f t="shared" si="36"/>
        <v>0</v>
      </c>
      <c r="Y246" s="108">
        <f t="shared" si="37"/>
        <v>0</v>
      </c>
      <c r="Z246" s="108">
        <f t="shared" si="38"/>
        <v>0</v>
      </c>
      <c r="AA246" s="108">
        <f t="shared" si="39"/>
        <v>0</v>
      </c>
      <c r="AB246" s="151"/>
      <c r="AC246" s="47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="4" customFormat="1" ht="19" customHeight="1" spans="1:68">
      <c r="A247" s="94">
        <f t="shared" si="30"/>
        <v>246</v>
      </c>
      <c r="B247" s="95"/>
      <c r="C247" s="69"/>
      <c r="D247" s="16"/>
      <c r="E247" s="69"/>
      <c r="F247" s="126"/>
      <c r="G247" s="124" t="e">
        <f>VLOOKUP(F247,[2]零件成本10.26!$B$2:$C$7802,2,0)</f>
        <v>#N/A</v>
      </c>
      <c r="H247" s="16"/>
      <c r="I247" s="128" t="str">
        <f t="shared" si="31"/>
        <v/>
      </c>
      <c r="J247" s="16"/>
      <c r="K247" s="126"/>
      <c r="L247" s="16"/>
      <c r="M247" s="69"/>
      <c r="N247" s="69"/>
      <c r="O247" s="69"/>
      <c r="P247" s="69"/>
      <c r="Q247" s="100">
        <f t="shared" si="32"/>
        <v>0</v>
      </c>
      <c r="R247" s="146"/>
      <c r="S247" s="140" t="str">
        <f t="shared" si="33"/>
        <v>0</v>
      </c>
      <c r="T247" s="140" t="str">
        <f t="shared" si="34"/>
        <v>0</v>
      </c>
      <c r="U247" s="144"/>
      <c r="V247" s="106"/>
      <c r="W247" s="142">
        <f t="shared" si="35"/>
        <v>0</v>
      </c>
      <c r="X247" s="142">
        <f t="shared" si="36"/>
        <v>0</v>
      </c>
      <c r="Y247" s="108">
        <f t="shared" si="37"/>
        <v>0</v>
      </c>
      <c r="Z247" s="108">
        <f t="shared" si="38"/>
        <v>0</v>
      </c>
      <c r="AA247" s="108">
        <f t="shared" si="39"/>
        <v>0</v>
      </c>
      <c r="AB247" s="151"/>
      <c r="AC247" s="47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="4" customFormat="1" ht="19" customHeight="1" spans="1:68">
      <c r="A248" s="94">
        <f t="shared" si="30"/>
        <v>247</v>
      </c>
      <c r="B248" s="95"/>
      <c r="C248" s="69"/>
      <c r="D248" s="16"/>
      <c r="E248" s="69"/>
      <c r="F248" s="126"/>
      <c r="G248" s="124" t="e">
        <f>VLOOKUP(F248,[2]零件成本10.26!$B$2:$C$7802,2,0)</f>
        <v>#N/A</v>
      </c>
      <c r="H248" s="16"/>
      <c r="I248" s="128" t="str">
        <f t="shared" si="31"/>
        <v/>
      </c>
      <c r="J248" s="16"/>
      <c r="K248" s="126"/>
      <c r="L248" s="16"/>
      <c r="M248" s="69"/>
      <c r="N248" s="69"/>
      <c r="O248" s="69"/>
      <c r="P248" s="69"/>
      <c r="Q248" s="100">
        <f t="shared" si="32"/>
        <v>0</v>
      </c>
      <c r="R248" s="146"/>
      <c r="S248" s="140" t="str">
        <f t="shared" si="33"/>
        <v>0</v>
      </c>
      <c r="T248" s="140" t="str">
        <f t="shared" si="34"/>
        <v>0</v>
      </c>
      <c r="U248" s="144"/>
      <c r="V248" s="106"/>
      <c r="W248" s="142">
        <f t="shared" si="35"/>
        <v>0</v>
      </c>
      <c r="X248" s="142">
        <f t="shared" si="36"/>
        <v>0</v>
      </c>
      <c r="Y248" s="108">
        <f t="shared" si="37"/>
        <v>0</v>
      </c>
      <c r="Z248" s="108">
        <f t="shared" si="38"/>
        <v>0</v>
      </c>
      <c r="AA248" s="108">
        <f t="shared" si="39"/>
        <v>0</v>
      </c>
      <c r="AB248" s="151"/>
      <c r="AC248" s="47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="4" customFormat="1" ht="19" customHeight="1" spans="1:68">
      <c r="A249" s="94">
        <f t="shared" si="30"/>
        <v>248</v>
      </c>
      <c r="B249" s="95"/>
      <c r="C249" s="69"/>
      <c r="D249" s="16"/>
      <c r="E249" s="69"/>
      <c r="F249" s="126"/>
      <c r="G249" s="124" t="e">
        <f>VLOOKUP(F249,[2]零件成本10.26!$B$2:$C$7802,2,0)</f>
        <v>#N/A</v>
      </c>
      <c r="H249" s="16"/>
      <c r="I249" s="128" t="str">
        <f t="shared" si="31"/>
        <v/>
      </c>
      <c r="J249" s="16"/>
      <c r="K249" s="126"/>
      <c r="L249" s="16"/>
      <c r="M249" s="69"/>
      <c r="N249" s="69"/>
      <c r="O249" s="69"/>
      <c r="P249" s="69"/>
      <c r="Q249" s="100">
        <f t="shared" si="32"/>
        <v>0</v>
      </c>
      <c r="R249" s="146"/>
      <c r="S249" s="140" t="str">
        <f t="shared" si="33"/>
        <v>0</v>
      </c>
      <c r="T249" s="140" t="str">
        <f t="shared" si="34"/>
        <v>0</v>
      </c>
      <c r="U249" s="144"/>
      <c r="V249" s="106"/>
      <c r="W249" s="142">
        <f t="shared" si="35"/>
        <v>0</v>
      </c>
      <c r="X249" s="142">
        <f t="shared" si="36"/>
        <v>0</v>
      </c>
      <c r="Y249" s="108">
        <f t="shared" si="37"/>
        <v>0</v>
      </c>
      <c r="Z249" s="108">
        <f t="shared" si="38"/>
        <v>0</v>
      </c>
      <c r="AA249" s="108">
        <f t="shared" si="39"/>
        <v>0</v>
      </c>
      <c r="AB249" s="151"/>
      <c r="AC249" s="47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="4" customFormat="1" ht="19" customHeight="1" spans="1:68">
      <c r="A250" s="94">
        <f t="shared" si="30"/>
        <v>249</v>
      </c>
      <c r="B250" s="95"/>
      <c r="C250" s="69"/>
      <c r="D250" s="16"/>
      <c r="E250" s="69"/>
      <c r="F250" s="126"/>
      <c r="G250" s="124" t="e">
        <f>VLOOKUP(F250,[2]零件成本10.26!$B$2:$C$7802,2,0)</f>
        <v>#N/A</v>
      </c>
      <c r="H250" s="16"/>
      <c r="I250" s="128" t="str">
        <f t="shared" si="31"/>
        <v/>
      </c>
      <c r="J250" s="16"/>
      <c r="K250" s="126"/>
      <c r="L250" s="16"/>
      <c r="M250" s="69"/>
      <c r="N250" s="69"/>
      <c r="O250" s="69"/>
      <c r="P250" s="69"/>
      <c r="Q250" s="100">
        <f t="shared" si="32"/>
        <v>0</v>
      </c>
      <c r="R250" s="146"/>
      <c r="S250" s="140" t="str">
        <f t="shared" si="33"/>
        <v>0</v>
      </c>
      <c r="T250" s="140" t="str">
        <f t="shared" si="34"/>
        <v>0</v>
      </c>
      <c r="U250" s="144"/>
      <c r="V250" s="106"/>
      <c r="W250" s="142">
        <f t="shared" si="35"/>
        <v>0</v>
      </c>
      <c r="X250" s="142">
        <f t="shared" si="36"/>
        <v>0</v>
      </c>
      <c r="Y250" s="108">
        <f t="shared" si="37"/>
        <v>0</v>
      </c>
      <c r="Z250" s="108">
        <f t="shared" si="38"/>
        <v>0</v>
      </c>
      <c r="AA250" s="108">
        <f t="shared" si="39"/>
        <v>0</v>
      </c>
      <c r="AB250" s="151"/>
      <c r="AC250" s="47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="4" customFormat="1" ht="19" customHeight="1" spans="1:68">
      <c r="A251" s="94">
        <f t="shared" si="30"/>
        <v>250</v>
      </c>
      <c r="B251" s="95"/>
      <c r="C251" s="69"/>
      <c r="D251" s="16"/>
      <c r="E251" s="69"/>
      <c r="F251" s="126"/>
      <c r="G251" s="124" t="e">
        <f>VLOOKUP(F251,[2]零件成本10.26!$B$2:$C$7802,2,0)</f>
        <v>#N/A</v>
      </c>
      <c r="H251" s="16"/>
      <c r="I251" s="128" t="str">
        <f t="shared" si="31"/>
        <v/>
      </c>
      <c r="J251" s="16"/>
      <c r="K251" s="126"/>
      <c r="L251" s="16"/>
      <c r="M251" s="69"/>
      <c r="N251" s="69"/>
      <c r="O251" s="69"/>
      <c r="P251" s="69"/>
      <c r="Q251" s="100">
        <f t="shared" si="32"/>
        <v>0</v>
      </c>
      <c r="R251" s="146"/>
      <c r="S251" s="140" t="str">
        <f t="shared" si="33"/>
        <v>0</v>
      </c>
      <c r="T251" s="140" t="str">
        <f t="shared" si="34"/>
        <v>0</v>
      </c>
      <c r="U251" s="144"/>
      <c r="V251" s="106"/>
      <c r="W251" s="142">
        <f t="shared" si="35"/>
        <v>0</v>
      </c>
      <c r="X251" s="142">
        <f t="shared" si="36"/>
        <v>0</v>
      </c>
      <c r="Y251" s="108">
        <f t="shared" si="37"/>
        <v>0</v>
      </c>
      <c r="Z251" s="108">
        <f t="shared" si="38"/>
        <v>0</v>
      </c>
      <c r="AA251" s="108">
        <f t="shared" si="39"/>
        <v>0</v>
      </c>
      <c r="AB251" s="151"/>
      <c r="AC251" s="47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="4" customFormat="1" ht="19" customHeight="1" spans="1:68">
      <c r="A252" s="94">
        <f t="shared" si="30"/>
        <v>251</v>
      </c>
      <c r="B252" s="95"/>
      <c r="C252" s="69"/>
      <c r="D252" s="16"/>
      <c r="E252" s="69"/>
      <c r="F252" s="126"/>
      <c r="G252" s="124" t="e">
        <f>VLOOKUP(F252,[2]零件成本10.26!$B$2:$C$7802,2,0)</f>
        <v>#N/A</v>
      </c>
      <c r="H252" s="16"/>
      <c r="I252" s="128" t="str">
        <f t="shared" si="31"/>
        <v/>
      </c>
      <c r="J252" s="16"/>
      <c r="K252" s="126"/>
      <c r="L252" s="16"/>
      <c r="M252" s="69"/>
      <c r="N252" s="69"/>
      <c r="O252" s="69"/>
      <c r="P252" s="69"/>
      <c r="Q252" s="100">
        <f t="shared" si="32"/>
        <v>0</v>
      </c>
      <c r="R252" s="146"/>
      <c r="S252" s="140" t="str">
        <f t="shared" si="33"/>
        <v>0</v>
      </c>
      <c r="T252" s="140" t="str">
        <f t="shared" si="34"/>
        <v>0</v>
      </c>
      <c r="U252" s="144"/>
      <c r="V252" s="106"/>
      <c r="W252" s="142">
        <f t="shared" si="35"/>
        <v>0</v>
      </c>
      <c r="X252" s="142">
        <f t="shared" si="36"/>
        <v>0</v>
      </c>
      <c r="Y252" s="108">
        <f t="shared" si="37"/>
        <v>0</v>
      </c>
      <c r="Z252" s="108">
        <f t="shared" si="38"/>
        <v>0</v>
      </c>
      <c r="AA252" s="108">
        <f t="shared" si="39"/>
        <v>0</v>
      </c>
      <c r="AB252" s="151"/>
      <c r="AC252" s="47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="4" customFormat="1" ht="19" customHeight="1" spans="1:68">
      <c r="A253" s="94">
        <f t="shared" si="30"/>
        <v>252</v>
      </c>
      <c r="B253" s="95"/>
      <c r="C253" s="69"/>
      <c r="D253" s="16"/>
      <c r="E253" s="69"/>
      <c r="F253" s="126"/>
      <c r="G253" s="124" t="e">
        <f>VLOOKUP(F253,[2]零件成本10.26!$B$2:$C$7802,2,0)</f>
        <v>#N/A</v>
      </c>
      <c r="H253" s="16"/>
      <c r="I253" s="128" t="str">
        <f t="shared" si="31"/>
        <v/>
      </c>
      <c r="J253" s="16"/>
      <c r="K253" s="126"/>
      <c r="L253" s="16"/>
      <c r="M253" s="69"/>
      <c r="N253" s="69"/>
      <c r="O253" s="69"/>
      <c r="P253" s="69"/>
      <c r="Q253" s="100">
        <f t="shared" si="32"/>
        <v>0</v>
      </c>
      <c r="R253" s="146"/>
      <c r="S253" s="140" t="str">
        <f t="shared" si="33"/>
        <v>0</v>
      </c>
      <c r="T253" s="140" t="str">
        <f t="shared" si="34"/>
        <v>0</v>
      </c>
      <c r="U253" s="144"/>
      <c r="V253" s="106"/>
      <c r="W253" s="142">
        <f t="shared" si="35"/>
        <v>0</v>
      </c>
      <c r="X253" s="142">
        <f t="shared" si="36"/>
        <v>0</v>
      </c>
      <c r="Y253" s="108">
        <f t="shared" si="37"/>
        <v>0</v>
      </c>
      <c r="Z253" s="108">
        <f t="shared" si="38"/>
        <v>0</v>
      </c>
      <c r="AA253" s="108">
        <f t="shared" si="39"/>
        <v>0</v>
      </c>
      <c r="AB253" s="151"/>
      <c r="AC253" s="47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="4" customFormat="1" ht="19" customHeight="1" spans="1:68">
      <c r="A254" s="94">
        <f t="shared" si="30"/>
        <v>253</v>
      </c>
      <c r="B254" s="95"/>
      <c r="C254" s="69"/>
      <c r="D254" s="16"/>
      <c r="E254" s="69"/>
      <c r="F254" s="126"/>
      <c r="G254" s="124" t="e">
        <f>VLOOKUP(F254,[2]零件成本10.26!$B$2:$C$7802,2,0)</f>
        <v>#N/A</v>
      </c>
      <c r="H254" s="16"/>
      <c r="I254" s="128" t="str">
        <f t="shared" si="31"/>
        <v/>
      </c>
      <c r="J254" s="16"/>
      <c r="K254" s="126"/>
      <c r="L254" s="16"/>
      <c r="M254" s="69"/>
      <c r="N254" s="69"/>
      <c r="O254" s="69"/>
      <c r="P254" s="69"/>
      <c r="Q254" s="100">
        <f t="shared" si="32"/>
        <v>0</v>
      </c>
      <c r="R254" s="146"/>
      <c r="S254" s="140" t="str">
        <f t="shared" si="33"/>
        <v>0</v>
      </c>
      <c r="T254" s="140" t="str">
        <f t="shared" si="34"/>
        <v>0</v>
      </c>
      <c r="U254" s="144"/>
      <c r="V254" s="106"/>
      <c r="W254" s="142">
        <f t="shared" si="35"/>
        <v>0</v>
      </c>
      <c r="X254" s="142">
        <f t="shared" si="36"/>
        <v>0</v>
      </c>
      <c r="Y254" s="108">
        <f t="shared" si="37"/>
        <v>0</v>
      </c>
      <c r="Z254" s="108">
        <f t="shared" si="38"/>
        <v>0</v>
      </c>
      <c r="AA254" s="108">
        <f t="shared" si="39"/>
        <v>0</v>
      </c>
      <c r="AB254" s="151"/>
      <c r="AC254" s="47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="4" customFormat="1" ht="19" customHeight="1" spans="1:68">
      <c r="A255" s="94">
        <f t="shared" si="30"/>
        <v>254</v>
      </c>
      <c r="B255" s="95"/>
      <c r="C255" s="69"/>
      <c r="D255" s="16"/>
      <c r="E255" s="69"/>
      <c r="F255" s="126"/>
      <c r="G255" s="124" t="e">
        <f>VLOOKUP(F255,[2]零件成本10.26!$B$2:$C$7802,2,0)</f>
        <v>#N/A</v>
      </c>
      <c r="H255" s="16"/>
      <c r="I255" s="128" t="str">
        <f t="shared" si="31"/>
        <v/>
      </c>
      <c r="J255" s="16"/>
      <c r="K255" s="126"/>
      <c r="L255" s="16"/>
      <c r="M255" s="69"/>
      <c r="N255" s="69"/>
      <c r="O255" s="69"/>
      <c r="P255" s="69"/>
      <c r="Q255" s="100">
        <f t="shared" si="32"/>
        <v>0</v>
      </c>
      <c r="R255" s="146"/>
      <c r="S255" s="140" t="str">
        <f t="shared" si="33"/>
        <v>0</v>
      </c>
      <c r="T255" s="140" t="str">
        <f t="shared" si="34"/>
        <v>0</v>
      </c>
      <c r="U255" s="144"/>
      <c r="V255" s="106"/>
      <c r="W255" s="142">
        <f t="shared" si="35"/>
        <v>0</v>
      </c>
      <c r="X255" s="142">
        <f t="shared" si="36"/>
        <v>0</v>
      </c>
      <c r="Y255" s="108">
        <f t="shared" si="37"/>
        <v>0</v>
      </c>
      <c r="Z255" s="108">
        <f t="shared" si="38"/>
        <v>0</v>
      </c>
      <c r="AA255" s="108">
        <f t="shared" si="39"/>
        <v>0</v>
      </c>
      <c r="AB255" s="151"/>
      <c r="AC255" s="47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="4" customFormat="1" ht="19" customHeight="1" spans="1:68">
      <c r="A256" s="94">
        <f t="shared" si="30"/>
        <v>255</v>
      </c>
      <c r="B256" s="95"/>
      <c r="C256" s="69"/>
      <c r="D256" s="16"/>
      <c r="E256" s="69"/>
      <c r="F256" s="126"/>
      <c r="G256" s="124" t="e">
        <f>VLOOKUP(F256,[2]零件成本10.26!$B$2:$C$7802,2,0)</f>
        <v>#N/A</v>
      </c>
      <c r="H256" s="16"/>
      <c r="I256" s="128" t="str">
        <f t="shared" si="31"/>
        <v/>
      </c>
      <c r="J256" s="16"/>
      <c r="K256" s="126"/>
      <c r="L256" s="16"/>
      <c r="M256" s="69"/>
      <c r="N256" s="69"/>
      <c r="O256" s="69"/>
      <c r="P256" s="69"/>
      <c r="Q256" s="100">
        <f t="shared" si="32"/>
        <v>0</v>
      </c>
      <c r="R256" s="146"/>
      <c r="S256" s="140" t="str">
        <f t="shared" si="33"/>
        <v>0</v>
      </c>
      <c r="T256" s="140" t="str">
        <f t="shared" si="34"/>
        <v>0</v>
      </c>
      <c r="U256" s="144"/>
      <c r="V256" s="106"/>
      <c r="W256" s="142">
        <f t="shared" si="35"/>
        <v>0</v>
      </c>
      <c r="X256" s="142">
        <f t="shared" si="36"/>
        <v>0</v>
      </c>
      <c r="Y256" s="108">
        <f t="shared" si="37"/>
        <v>0</v>
      </c>
      <c r="Z256" s="108">
        <f t="shared" si="38"/>
        <v>0</v>
      </c>
      <c r="AA256" s="108">
        <f t="shared" si="39"/>
        <v>0</v>
      </c>
      <c r="AB256" s="151"/>
      <c r="AC256" s="47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="4" customFormat="1" ht="19" customHeight="1" spans="1:68">
      <c r="A257" s="94">
        <f t="shared" si="30"/>
        <v>256</v>
      </c>
      <c r="B257" s="95"/>
      <c r="C257" s="69"/>
      <c r="D257" s="16"/>
      <c r="E257" s="69"/>
      <c r="F257" s="126"/>
      <c r="G257" s="124" t="e">
        <f>VLOOKUP(F257,[2]零件成本10.26!$B$2:$C$7802,2,0)</f>
        <v>#N/A</v>
      </c>
      <c r="H257" s="16"/>
      <c r="I257" s="128" t="str">
        <f t="shared" si="31"/>
        <v/>
      </c>
      <c r="J257" s="16"/>
      <c r="K257" s="126"/>
      <c r="L257" s="16"/>
      <c r="M257" s="69"/>
      <c r="N257" s="69"/>
      <c r="O257" s="69"/>
      <c r="P257" s="69"/>
      <c r="Q257" s="100">
        <f t="shared" si="32"/>
        <v>0</v>
      </c>
      <c r="R257" s="146"/>
      <c r="S257" s="140" t="str">
        <f t="shared" si="33"/>
        <v>0</v>
      </c>
      <c r="T257" s="140" t="str">
        <f t="shared" si="34"/>
        <v>0</v>
      </c>
      <c r="U257" s="144"/>
      <c r="V257" s="106"/>
      <c r="W257" s="142">
        <f t="shared" si="35"/>
        <v>0</v>
      </c>
      <c r="X257" s="142">
        <f t="shared" si="36"/>
        <v>0</v>
      </c>
      <c r="Y257" s="108">
        <f t="shared" si="37"/>
        <v>0</v>
      </c>
      <c r="Z257" s="108">
        <f t="shared" si="38"/>
        <v>0</v>
      </c>
      <c r="AA257" s="108">
        <f t="shared" si="39"/>
        <v>0</v>
      </c>
      <c r="AB257" s="151"/>
      <c r="AC257" s="47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="4" customFormat="1" ht="19" customHeight="1" spans="1:68">
      <c r="A258" s="94">
        <f t="shared" ref="A258:A321" si="40">ROW()-1</f>
        <v>257</v>
      </c>
      <c r="B258" s="95"/>
      <c r="C258" s="69"/>
      <c r="D258" s="16"/>
      <c r="E258" s="69"/>
      <c r="F258" s="126"/>
      <c r="G258" s="124" t="e">
        <f>VLOOKUP(F258,[2]零件成本10.26!$B$2:$C$7802,2,0)</f>
        <v>#N/A</v>
      </c>
      <c r="H258" s="16"/>
      <c r="I258" s="128" t="str">
        <f t="shared" ref="I258:I321" si="41">C258&amp;F258</f>
        <v/>
      </c>
      <c r="J258" s="16"/>
      <c r="K258" s="126"/>
      <c r="L258" s="16"/>
      <c r="M258" s="69"/>
      <c r="N258" s="69"/>
      <c r="O258" s="69"/>
      <c r="P258" s="69"/>
      <c r="Q258" s="100">
        <f t="shared" ref="Q258:Q321" si="42">K258</f>
        <v>0</v>
      </c>
      <c r="R258" s="146"/>
      <c r="S258" s="140" t="str">
        <f t="shared" ref="S258:S321" si="43">IF(Q258&gt;R258,Q258-R258,"0")</f>
        <v>0</v>
      </c>
      <c r="T258" s="140" t="str">
        <f t="shared" ref="T258:T321" si="44">IF(Q258&lt;R258,Q258-R258,"0")</f>
        <v>0</v>
      </c>
      <c r="U258" s="144"/>
      <c r="V258" s="106"/>
      <c r="W258" s="142">
        <f t="shared" ref="W258:W321" si="45">IFERROR(Q258*V258,"")</f>
        <v>0</v>
      </c>
      <c r="X258" s="142">
        <f t="shared" ref="X258:X321" si="46">IFERROR(R258*V258,"")</f>
        <v>0</v>
      </c>
      <c r="Y258" s="108">
        <f t="shared" ref="Y258:Y321" si="47">IFERROR(S258*V258,"")</f>
        <v>0</v>
      </c>
      <c r="Z258" s="108">
        <f t="shared" ref="Z258:Z321" si="48">IFERROR(T258*V258,"")</f>
        <v>0</v>
      </c>
      <c r="AA258" s="108">
        <f t="shared" ref="AA258:AA321" si="49">W258-X258</f>
        <v>0</v>
      </c>
      <c r="AB258" s="151"/>
      <c r="AC258" s="47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="4" customFormat="1" ht="19" customHeight="1" spans="1:68">
      <c r="A259" s="94">
        <f t="shared" si="40"/>
        <v>258</v>
      </c>
      <c r="B259" s="95"/>
      <c r="C259" s="69"/>
      <c r="D259" s="16"/>
      <c r="E259" s="69"/>
      <c r="F259" s="126"/>
      <c r="G259" s="124" t="e">
        <f>VLOOKUP(F259,[2]零件成本10.26!$B$2:$C$7802,2,0)</f>
        <v>#N/A</v>
      </c>
      <c r="H259" s="16"/>
      <c r="I259" s="128" t="str">
        <f t="shared" si="41"/>
        <v/>
      </c>
      <c r="J259" s="16"/>
      <c r="K259" s="126"/>
      <c r="L259" s="16"/>
      <c r="M259" s="69"/>
      <c r="N259" s="69"/>
      <c r="O259" s="69"/>
      <c r="P259" s="69"/>
      <c r="Q259" s="100">
        <f t="shared" si="42"/>
        <v>0</v>
      </c>
      <c r="R259" s="146"/>
      <c r="S259" s="140" t="str">
        <f t="shared" si="43"/>
        <v>0</v>
      </c>
      <c r="T259" s="140" t="str">
        <f t="shared" si="44"/>
        <v>0</v>
      </c>
      <c r="U259" s="144"/>
      <c r="V259" s="106"/>
      <c r="W259" s="142">
        <f t="shared" si="45"/>
        <v>0</v>
      </c>
      <c r="X259" s="142">
        <f t="shared" si="46"/>
        <v>0</v>
      </c>
      <c r="Y259" s="108">
        <f t="shared" si="47"/>
        <v>0</v>
      </c>
      <c r="Z259" s="108">
        <f t="shared" si="48"/>
        <v>0</v>
      </c>
      <c r="AA259" s="108">
        <f t="shared" si="49"/>
        <v>0</v>
      </c>
      <c r="AB259" s="151"/>
      <c r="AC259" s="47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="4" customFormat="1" ht="19" customHeight="1" spans="1:68">
      <c r="A260" s="94">
        <f t="shared" si="40"/>
        <v>259</v>
      </c>
      <c r="B260" s="95"/>
      <c r="C260" s="69"/>
      <c r="D260" s="16"/>
      <c r="E260" s="69"/>
      <c r="F260" s="126"/>
      <c r="G260" s="124" t="e">
        <f>VLOOKUP(F260,[2]零件成本10.26!$B$2:$C$7802,2,0)</f>
        <v>#N/A</v>
      </c>
      <c r="H260" s="16"/>
      <c r="I260" s="128" t="str">
        <f t="shared" si="41"/>
        <v/>
      </c>
      <c r="J260" s="16"/>
      <c r="K260" s="126"/>
      <c r="L260" s="16"/>
      <c r="M260" s="69"/>
      <c r="N260" s="69"/>
      <c r="O260" s="69"/>
      <c r="P260" s="69"/>
      <c r="Q260" s="100">
        <f t="shared" si="42"/>
        <v>0</v>
      </c>
      <c r="R260" s="146"/>
      <c r="S260" s="140" t="str">
        <f t="shared" si="43"/>
        <v>0</v>
      </c>
      <c r="T260" s="140" t="str">
        <f t="shared" si="44"/>
        <v>0</v>
      </c>
      <c r="U260" s="144"/>
      <c r="V260" s="106"/>
      <c r="W260" s="142">
        <f t="shared" si="45"/>
        <v>0</v>
      </c>
      <c r="X260" s="142">
        <f t="shared" si="46"/>
        <v>0</v>
      </c>
      <c r="Y260" s="108">
        <f t="shared" si="47"/>
        <v>0</v>
      </c>
      <c r="Z260" s="108">
        <f t="shared" si="48"/>
        <v>0</v>
      </c>
      <c r="AA260" s="108">
        <f t="shared" si="49"/>
        <v>0</v>
      </c>
      <c r="AB260" s="151"/>
      <c r="AC260" s="47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="4" customFormat="1" ht="19" customHeight="1" spans="1:68">
      <c r="A261" s="94">
        <f t="shared" si="40"/>
        <v>260</v>
      </c>
      <c r="B261" s="95"/>
      <c r="C261" s="69"/>
      <c r="D261" s="16"/>
      <c r="E261" s="69"/>
      <c r="F261" s="126"/>
      <c r="G261" s="124" t="e">
        <f>VLOOKUP(F261,[2]零件成本10.26!$B$2:$C$7802,2,0)</f>
        <v>#N/A</v>
      </c>
      <c r="H261" s="16"/>
      <c r="I261" s="128" t="str">
        <f t="shared" si="41"/>
        <v/>
      </c>
      <c r="J261" s="16"/>
      <c r="K261" s="126"/>
      <c r="L261" s="16"/>
      <c r="M261" s="69"/>
      <c r="N261" s="69"/>
      <c r="O261" s="69"/>
      <c r="P261" s="69"/>
      <c r="Q261" s="100">
        <f t="shared" si="42"/>
        <v>0</v>
      </c>
      <c r="R261" s="146"/>
      <c r="S261" s="140" t="str">
        <f t="shared" si="43"/>
        <v>0</v>
      </c>
      <c r="T261" s="140" t="str">
        <f t="shared" si="44"/>
        <v>0</v>
      </c>
      <c r="U261" s="144"/>
      <c r="V261" s="106"/>
      <c r="W261" s="142">
        <f t="shared" si="45"/>
        <v>0</v>
      </c>
      <c r="X261" s="142">
        <f t="shared" si="46"/>
        <v>0</v>
      </c>
      <c r="Y261" s="108">
        <f t="shared" si="47"/>
        <v>0</v>
      </c>
      <c r="Z261" s="108">
        <f t="shared" si="48"/>
        <v>0</v>
      </c>
      <c r="AA261" s="108">
        <f t="shared" si="49"/>
        <v>0</v>
      </c>
      <c r="AB261" s="151"/>
      <c r="AC261" s="47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="4" customFormat="1" ht="19" customHeight="1" spans="1:68">
      <c r="A262" s="94">
        <f t="shared" si="40"/>
        <v>261</v>
      </c>
      <c r="B262" s="95"/>
      <c r="C262" s="69"/>
      <c r="D262" s="16"/>
      <c r="E262" s="69"/>
      <c r="F262" s="126"/>
      <c r="G262" s="124" t="e">
        <f>VLOOKUP(F262,[2]零件成本10.26!$B$2:$C$7802,2,0)</f>
        <v>#N/A</v>
      </c>
      <c r="H262" s="16"/>
      <c r="I262" s="128" t="str">
        <f t="shared" si="41"/>
        <v/>
      </c>
      <c r="J262" s="16"/>
      <c r="K262" s="126"/>
      <c r="L262" s="16"/>
      <c r="M262" s="69"/>
      <c r="N262" s="69"/>
      <c r="O262" s="69"/>
      <c r="P262" s="69"/>
      <c r="Q262" s="100">
        <f t="shared" si="42"/>
        <v>0</v>
      </c>
      <c r="R262" s="146"/>
      <c r="S262" s="140" t="str">
        <f t="shared" si="43"/>
        <v>0</v>
      </c>
      <c r="T262" s="140" t="str">
        <f t="shared" si="44"/>
        <v>0</v>
      </c>
      <c r="U262" s="144"/>
      <c r="V262" s="106"/>
      <c r="W262" s="142">
        <f t="shared" si="45"/>
        <v>0</v>
      </c>
      <c r="X262" s="142">
        <f t="shared" si="46"/>
        <v>0</v>
      </c>
      <c r="Y262" s="108">
        <f t="shared" si="47"/>
        <v>0</v>
      </c>
      <c r="Z262" s="108">
        <f t="shared" si="48"/>
        <v>0</v>
      </c>
      <c r="AA262" s="108">
        <f t="shared" si="49"/>
        <v>0</v>
      </c>
      <c r="AB262" s="151"/>
      <c r="AC262" s="47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="4" customFormat="1" ht="19" customHeight="1" spans="1:68">
      <c r="A263" s="94">
        <f t="shared" si="40"/>
        <v>262</v>
      </c>
      <c r="B263" s="95"/>
      <c r="C263" s="69"/>
      <c r="D263" s="16"/>
      <c r="E263" s="69"/>
      <c r="F263" s="126"/>
      <c r="G263" s="124" t="e">
        <f>VLOOKUP(F263,[2]零件成本10.26!$B$2:$C$7802,2,0)</f>
        <v>#N/A</v>
      </c>
      <c r="H263" s="16"/>
      <c r="I263" s="128" t="str">
        <f t="shared" si="41"/>
        <v/>
      </c>
      <c r="J263" s="16"/>
      <c r="K263" s="126"/>
      <c r="L263" s="16"/>
      <c r="M263" s="69"/>
      <c r="N263" s="69"/>
      <c r="O263" s="69"/>
      <c r="P263" s="69"/>
      <c r="Q263" s="100">
        <f t="shared" si="42"/>
        <v>0</v>
      </c>
      <c r="R263" s="146"/>
      <c r="S263" s="140" t="str">
        <f t="shared" si="43"/>
        <v>0</v>
      </c>
      <c r="T263" s="140" t="str">
        <f t="shared" si="44"/>
        <v>0</v>
      </c>
      <c r="U263" s="144"/>
      <c r="V263" s="106"/>
      <c r="W263" s="142">
        <f t="shared" si="45"/>
        <v>0</v>
      </c>
      <c r="X263" s="142">
        <f t="shared" si="46"/>
        <v>0</v>
      </c>
      <c r="Y263" s="108">
        <f t="shared" si="47"/>
        <v>0</v>
      </c>
      <c r="Z263" s="108">
        <f t="shared" si="48"/>
        <v>0</v>
      </c>
      <c r="AA263" s="108">
        <f t="shared" si="49"/>
        <v>0</v>
      </c>
      <c r="AB263" s="151"/>
      <c r="AC263" s="47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="4" customFormat="1" ht="19" customHeight="1" spans="1:68">
      <c r="A264" s="94">
        <f t="shared" si="40"/>
        <v>263</v>
      </c>
      <c r="B264" s="95"/>
      <c r="C264" s="69"/>
      <c r="D264" s="16"/>
      <c r="E264" s="69"/>
      <c r="F264" s="126"/>
      <c r="G264" s="124" t="e">
        <f>VLOOKUP(F264,[2]零件成本10.26!$B$2:$C$7802,2,0)</f>
        <v>#N/A</v>
      </c>
      <c r="H264" s="16"/>
      <c r="I264" s="128" t="str">
        <f t="shared" si="41"/>
        <v/>
      </c>
      <c r="J264" s="16"/>
      <c r="K264" s="126"/>
      <c r="L264" s="16"/>
      <c r="M264" s="69"/>
      <c r="N264" s="69"/>
      <c r="O264" s="69"/>
      <c r="P264" s="69"/>
      <c r="Q264" s="100">
        <f t="shared" si="42"/>
        <v>0</v>
      </c>
      <c r="R264" s="146"/>
      <c r="S264" s="140" t="str">
        <f t="shared" si="43"/>
        <v>0</v>
      </c>
      <c r="T264" s="140" t="str">
        <f t="shared" si="44"/>
        <v>0</v>
      </c>
      <c r="U264" s="144"/>
      <c r="V264" s="106"/>
      <c r="W264" s="142">
        <f t="shared" si="45"/>
        <v>0</v>
      </c>
      <c r="X264" s="142">
        <f t="shared" si="46"/>
        <v>0</v>
      </c>
      <c r="Y264" s="108">
        <f t="shared" si="47"/>
        <v>0</v>
      </c>
      <c r="Z264" s="108">
        <f t="shared" si="48"/>
        <v>0</v>
      </c>
      <c r="AA264" s="108">
        <f t="shared" si="49"/>
        <v>0</v>
      </c>
      <c r="AB264" s="151"/>
      <c r="AC264" s="47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="4" customFormat="1" ht="19" customHeight="1" spans="1:68">
      <c r="A265" s="94">
        <f t="shared" si="40"/>
        <v>264</v>
      </c>
      <c r="B265" s="95"/>
      <c r="C265" s="69"/>
      <c r="D265" s="16"/>
      <c r="E265" s="69"/>
      <c r="F265" s="126"/>
      <c r="G265" s="124" t="e">
        <f>VLOOKUP(F265,[2]零件成本10.26!$B$2:$C$7802,2,0)</f>
        <v>#N/A</v>
      </c>
      <c r="H265" s="16"/>
      <c r="I265" s="128" t="str">
        <f t="shared" si="41"/>
        <v/>
      </c>
      <c r="J265" s="16"/>
      <c r="K265" s="126"/>
      <c r="L265" s="16"/>
      <c r="M265" s="69"/>
      <c r="N265" s="69"/>
      <c r="O265" s="69"/>
      <c r="P265" s="69"/>
      <c r="Q265" s="100">
        <f t="shared" si="42"/>
        <v>0</v>
      </c>
      <c r="R265" s="146"/>
      <c r="S265" s="140" t="str">
        <f t="shared" si="43"/>
        <v>0</v>
      </c>
      <c r="T265" s="140" t="str">
        <f t="shared" si="44"/>
        <v>0</v>
      </c>
      <c r="U265" s="144"/>
      <c r="V265" s="106"/>
      <c r="W265" s="142">
        <f t="shared" si="45"/>
        <v>0</v>
      </c>
      <c r="X265" s="142">
        <f t="shared" si="46"/>
        <v>0</v>
      </c>
      <c r="Y265" s="108">
        <f t="shared" si="47"/>
        <v>0</v>
      </c>
      <c r="Z265" s="108">
        <f t="shared" si="48"/>
        <v>0</v>
      </c>
      <c r="AA265" s="108">
        <f t="shared" si="49"/>
        <v>0</v>
      </c>
      <c r="AB265" s="151"/>
      <c r="AC265" s="47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="4" customFormat="1" ht="19" customHeight="1" spans="1:68">
      <c r="A266" s="94">
        <f t="shared" si="40"/>
        <v>265</v>
      </c>
      <c r="B266" s="95"/>
      <c r="C266" s="69"/>
      <c r="D266" s="16"/>
      <c r="E266" s="69"/>
      <c r="F266" s="126"/>
      <c r="G266" s="124" t="e">
        <f>VLOOKUP(F266,[2]零件成本10.26!$B$2:$C$7802,2,0)</f>
        <v>#N/A</v>
      </c>
      <c r="H266" s="16"/>
      <c r="I266" s="128" t="str">
        <f t="shared" si="41"/>
        <v/>
      </c>
      <c r="J266" s="16"/>
      <c r="K266" s="126"/>
      <c r="L266" s="16"/>
      <c r="M266" s="69"/>
      <c r="N266" s="69"/>
      <c r="O266" s="69"/>
      <c r="P266" s="69"/>
      <c r="Q266" s="100">
        <f t="shared" si="42"/>
        <v>0</v>
      </c>
      <c r="R266" s="146"/>
      <c r="S266" s="140" t="str">
        <f t="shared" si="43"/>
        <v>0</v>
      </c>
      <c r="T266" s="140" t="str">
        <f t="shared" si="44"/>
        <v>0</v>
      </c>
      <c r="U266" s="144"/>
      <c r="V266" s="106"/>
      <c r="W266" s="142">
        <f t="shared" si="45"/>
        <v>0</v>
      </c>
      <c r="X266" s="142">
        <f t="shared" si="46"/>
        <v>0</v>
      </c>
      <c r="Y266" s="108">
        <f t="shared" si="47"/>
        <v>0</v>
      </c>
      <c r="Z266" s="108">
        <f t="shared" si="48"/>
        <v>0</v>
      </c>
      <c r="AA266" s="108">
        <f t="shared" si="49"/>
        <v>0</v>
      </c>
      <c r="AB266" s="151"/>
      <c r="AC266" s="47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="4" customFormat="1" ht="19" customHeight="1" spans="1:68">
      <c r="A267" s="94">
        <f t="shared" si="40"/>
        <v>266</v>
      </c>
      <c r="B267" s="95"/>
      <c r="C267" s="69"/>
      <c r="D267" s="16"/>
      <c r="E267" s="69"/>
      <c r="F267" s="126"/>
      <c r="G267" s="124" t="e">
        <f>VLOOKUP(F267,[2]零件成本10.26!$B$2:$C$7802,2,0)</f>
        <v>#N/A</v>
      </c>
      <c r="H267" s="16"/>
      <c r="I267" s="128" t="str">
        <f t="shared" si="41"/>
        <v/>
      </c>
      <c r="J267" s="16"/>
      <c r="K267" s="126"/>
      <c r="L267" s="16"/>
      <c r="M267" s="69"/>
      <c r="N267" s="69"/>
      <c r="O267" s="69"/>
      <c r="P267" s="69"/>
      <c r="Q267" s="100">
        <f t="shared" si="42"/>
        <v>0</v>
      </c>
      <c r="R267" s="146"/>
      <c r="S267" s="140" t="str">
        <f t="shared" si="43"/>
        <v>0</v>
      </c>
      <c r="T267" s="140" t="str">
        <f t="shared" si="44"/>
        <v>0</v>
      </c>
      <c r="U267" s="144"/>
      <c r="V267" s="106"/>
      <c r="W267" s="142">
        <f t="shared" si="45"/>
        <v>0</v>
      </c>
      <c r="X267" s="142">
        <f t="shared" si="46"/>
        <v>0</v>
      </c>
      <c r="Y267" s="108">
        <f t="shared" si="47"/>
        <v>0</v>
      </c>
      <c r="Z267" s="108">
        <f t="shared" si="48"/>
        <v>0</v>
      </c>
      <c r="AA267" s="108">
        <f t="shared" si="49"/>
        <v>0</v>
      </c>
      <c r="AB267" s="151"/>
      <c r="AC267" s="47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="4" customFormat="1" ht="19" customHeight="1" spans="1:68">
      <c r="A268" s="94">
        <f t="shared" si="40"/>
        <v>267</v>
      </c>
      <c r="B268" s="95"/>
      <c r="C268" s="69"/>
      <c r="D268" s="16"/>
      <c r="E268" s="69"/>
      <c r="F268" s="126"/>
      <c r="G268" s="124" t="e">
        <f>VLOOKUP(F268,[2]零件成本10.26!$B$2:$C$7802,2,0)</f>
        <v>#N/A</v>
      </c>
      <c r="H268" s="16"/>
      <c r="I268" s="128" t="str">
        <f t="shared" si="41"/>
        <v/>
      </c>
      <c r="J268" s="16"/>
      <c r="K268" s="126"/>
      <c r="L268" s="16"/>
      <c r="M268" s="69"/>
      <c r="N268" s="69"/>
      <c r="O268" s="69"/>
      <c r="P268" s="69"/>
      <c r="Q268" s="100">
        <f t="shared" si="42"/>
        <v>0</v>
      </c>
      <c r="R268" s="146"/>
      <c r="S268" s="140" t="str">
        <f t="shared" si="43"/>
        <v>0</v>
      </c>
      <c r="T268" s="140" t="str">
        <f t="shared" si="44"/>
        <v>0</v>
      </c>
      <c r="U268" s="144"/>
      <c r="V268" s="106"/>
      <c r="W268" s="142">
        <f t="shared" si="45"/>
        <v>0</v>
      </c>
      <c r="X268" s="142">
        <f t="shared" si="46"/>
        <v>0</v>
      </c>
      <c r="Y268" s="108">
        <f t="shared" si="47"/>
        <v>0</v>
      </c>
      <c r="Z268" s="108">
        <f t="shared" si="48"/>
        <v>0</v>
      </c>
      <c r="AA268" s="108">
        <f t="shared" si="49"/>
        <v>0</v>
      </c>
      <c r="AB268" s="151"/>
      <c r="AC268" s="47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="4" customFormat="1" ht="19" customHeight="1" spans="1:68">
      <c r="A269" s="94">
        <f t="shared" si="40"/>
        <v>268</v>
      </c>
      <c r="B269" s="95"/>
      <c r="C269" s="69"/>
      <c r="D269" s="16"/>
      <c r="E269" s="69"/>
      <c r="F269" s="126"/>
      <c r="G269" s="124" t="e">
        <f>VLOOKUP(F269,[2]零件成本10.26!$B$2:$C$7802,2,0)</f>
        <v>#N/A</v>
      </c>
      <c r="H269" s="16"/>
      <c r="I269" s="128" t="str">
        <f t="shared" si="41"/>
        <v/>
      </c>
      <c r="J269" s="16"/>
      <c r="K269" s="126"/>
      <c r="L269" s="16"/>
      <c r="M269" s="69"/>
      <c r="N269" s="69"/>
      <c r="O269" s="69"/>
      <c r="P269" s="69"/>
      <c r="Q269" s="100">
        <f t="shared" si="42"/>
        <v>0</v>
      </c>
      <c r="R269" s="146"/>
      <c r="S269" s="140" t="str">
        <f t="shared" si="43"/>
        <v>0</v>
      </c>
      <c r="T269" s="140" t="str">
        <f t="shared" si="44"/>
        <v>0</v>
      </c>
      <c r="U269" s="144"/>
      <c r="V269" s="106"/>
      <c r="W269" s="142">
        <f t="shared" si="45"/>
        <v>0</v>
      </c>
      <c r="X269" s="142">
        <f t="shared" si="46"/>
        <v>0</v>
      </c>
      <c r="Y269" s="108">
        <f t="shared" si="47"/>
        <v>0</v>
      </c>
      <c r="Z269" s="108">
        <f t="shared" si="48"/>
        <v>0</v>
      </c>
      <c r="AA269" s="108">
        <f t="shared" si="49"/>
        <v>0</v>
      </c>
      <c r="AB269" s="151"/>
      <c r="AC269" s="47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="4" customFormat="1" ht="19" customHeight="1" spans="1:68">
      <c r="A270" s="94">
        <f t="shared" si="40"/>
        <v>269</v>
      </c>
      <c r="B270" s="95"/>
      <c r="C270" s="69"/>
      <c r="D270" s="16"/>
      <c r="E270" s="69"/>
      <c r="F270" s="126"/>
      <c r="G270" s="124" t="e">
        <f>VLOOKUP(F270,[2]零件成本10.26!$B$2:$C$7802,2,0)</f>
        <v>#N/A</v>
      </c>
      <c r="H270" s="16"/>
      <c r="I270" s="128" t="str">
        <f t="shared" si="41"/>
        <v/>
      </c>
      <c r="J270" s="16"/>
      <c r="K270" s="126"/>
      <c r="L270" s="16"/>
      <c r="M270" s="69"/>
      <c r="N270" s="69"/>
      <c r="O270" s="69"/>
      <c r="P270" s="69"/>
      <c r="Q270" s="100">
        <f t="shared" si="42"/>
        <v>0</v>
      </c>
      <c r="R270" s="146"/>
      <c r="S270" s="140" t="str">
        <f t="shared" si="43"/>
        <v>0</v>
      </c>
      <c r="T270" s="140" t="str">
        <f t="shared" si="44"/>
        <v>0</v>
      </c>
      <c r="U270" s="144"/>
      <c r="V270" s="106"/>
      <c r="W270" s="142">
        <f t="shared" si="45"/>
        <v>0</v>
      </c>
      <c r="X270" s="142">
        <f t="shared" si="46"/>
        <v>0</v>
      </c>
      <c r="Y270" s="108">
        <f t="shared" si="47"/>
        <v>0</v>
      </c>
      <c r="Z270" s="108">
        <f t="shared" si="48"/>
        <v>0</v>
      </c>
      <c r="AA270" s="108">
        <f t="shared" si="49"/>
        <v>0</v>
      </c>
      <c r="AB270" s="151"/>
      <c r="AC270" s="47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="4" customFormat="1" ht="19" customHeight="1" spans="1:68">
      <c r="A271" s="94">
        <f t="shared" si="40"/>
        <v>270</v>
      </c>
      <c r="B271" s="95"/>
      <c r="C271" s="69"/>
      <c r="D271" s="16"/>
      <c r="E271" s="69"/>
      <c r="F271" s="126"/>
      <c r="G271" s="124" t="e">
        <f>VLOOKUP(F271,[2]零件成本10.26!$B$2:$C$7802,2,0)</f>
        <v>#N/A</v>
      </c>
      <c r="H271" s="16"/>
      <c r="I271" s="128" t="str">
        <f t="shared" si="41"/>
        <v/>
      </c>
      <c r="J271" s="16"/>
      <c r="K271" s="126"/>
      <c r="L271" s="16"/>
      <c r="M271" s="69"/>
      <c r="N271" s="69"/>
      <c r="O271" s="69"/>
      <c r="P271" s="69"/>
      <c r="Q271" s="100">
        <f t="shared" si="42"/>
        <v>0</v>
      </c>
      <c r="R271" s="146"/>
      <c r="S271" s="140" t="str">
        <f t="shared" si="43"/>
        <v>0</v>
      </c>
      <c r="T271" s="140" t="str">
        <f t="shared" si="44"/>
        <v>0</v>
      </c>
      <c r="U271" s="144"/>
      <c r="V271" s="106"/>
      <c r="W271" s="142">
        <f t="shared" si="45"/>
        <v>0</v>
      </c>
      <c r="X271" s="142">
        <f t="shared" si="46"/>
        <v>0</v>
      </c>
      <c r="Y271" s="108">
        <f t="shared" si="47"/>
        <v>0</v>
      </c>
      <c r="Z271" s="108">
        <f t="shared" si="48"/>
        <v>0</v>
      </c>
      <c r="AA271" s="108">
        <f t="shared" si="49"/>
        <v>0</v>
      </c>
      <c r="AB271" s="151"/>
      <c r="AC271" s="47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="4" customFormat="1" ht="19" customHeight="1" spans="1:68">
      <c r="A272" s="94">
        <f t="shared" si="40"/>
        <v>271</v>
      </c>
      <c r="B272" s="95"/>
      <c r="C272" s="69"/>
      <c r="D272" s="16"/>
      <c r="E272" s="69"/>
      <c r="F272" s="126"/>
      <c r="G272" s="124" t="e">
        <f>VLOOKUP(F272,[2]零件成本10.26!$B$2:$C$7802,2,0)</f>
        <v>#N/A</v>
      </c>
      <c r="H272" s="16"/>
      <c r="I272" s="128" t="str">
        <f t="shared" si="41"/>
        <v/>
      </c>
      <c r="J272" s="16"/>
      <c r="K272" s="126"/>
      <c r="L272" s="16"/>
      <c r="M272" s="69"/>
      <c r="N272" s="69"/>
      <c r="O272" s="69"/>
      <c r="P272" s="69"/>
      <c r="Q272" s="100">
        <f t="shared" si="42"/>
        <v>0</v>
      </c>
      <c r="R272" s="146"/>
      <c r="S272" s="140" t="str">
        <f t="shared" si="43"/>
        <v>0</v>
      </c>
      <c r="T272" s="140" t="str">
        <f t="shared" si="44"/>
        <v>0</v>
      </c>
      <c r="U272" s="144"/>
      <c r="V272" s="106"/>
      <c r="W272" s="142">
        <f t="shared" si="45"/>
        <v>0</v>
      </c>
      <c r="X272" s="142">
        <f t="shared" si="46"/>
        <v>0</v>
      </c>
      <c r="Y272" s="108">
        <f t="shared" si="47"/>
        <v>0</v>
      </c>
      <c r="Z272" s="108">
        <f t="shared" si="48"/>
        <v>0</v>
      </c>
      <c r="AA272" s="108">
        <f t="shared" si="49"/>
        <v>0</v>
      </c>
      <c r="AB272" s="151"/>
      <c r="AC272" s="47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="4" customFormat="1" ht="19" customHeight="1" spans="1:68">
      <c r="A273" s="94">
        <f t="shared" si="40"/>
        <v>272</v>
      </c>
      <c r="B273" s="95"/>
      <c r="C273" s="69"/>
      <c r="D273" s="16"/>
      <c r="E273" s="69"/>
      <c r="F273" s="126"/>
      <c r="G273" s="124" t="e">
        <f>VLOOKUP(F273,[2]零件成本10.26!$B$2:$C$7802,2,0)</f>
        <v>#N/A</v>
      </c>
      <c r="H273" s="16"/>
      <c r="I273" s="128" t="str">
        <f t="shared" si="41"/>
        <v/>
      </c>
      <c r="J273" s="16"/>
      <c r="K273" s="126"/>
      <c r="L273" s="16"/>
      <c r="M273" s="69"/>
      <c r="N273" s="69"/>
      <c r="O273" s="69"/>
      <c r="P273" s="69"/>
      <c r="Q273" s="100">
        <f t="shared" si="42"/>
        <v>0</v>
      </c>
      <c r="R273" s="146"/>
      <c r="S273" s="140" t="str">
        <f t="shared" si="43"/>
        <v>0</v>
      </c>
      <c r="T273" s="140" t="str">
        <f t="shared" si="44"/>
        <v>0</v>
      </c>
      <c r="U273" s="144"/>
      <c r="V273" s="106"/>
      <c r="W273" s="142">
        <f t="shared" si="45"/>
        <v>0</v>
      </c>
      <c r="X273" s="142">
        <f t="shared" si="46"/>
        <v>0</v>
      </c>
      <c r="Y273" s="108">
        <f t="shared" si="47"/>
        <v>0</v>
      </c>
      <c r="Z273" s="108">
        <f t="shared" si="48"/>
        <v>0</v>
      </c>
      <c r="AA273" s="108">
        <f t="shared" si="49"/>
        <v>0</v>
      </c>
      <c r="AB273" s="151"/>
      <c r="AC273" s="47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="4" customFormat="1" ht="19" customHeight="1" spans="1:68">
      <c r="A274" s="94">
        <f t="shared" si="40"/>
        <v>273</v>
      </c>
      <c r="B274" s="95"/>
      <c r="C274" s="69"/>
      <c r="D274" s="16"/>
      <c r="E274" s="69"/>
      <c r="F274" s="126"/>
      <c r="G274" s="124" t="e">
        <f>VLOOKUP(F274,[2]零件成本10.26!$B$2:$C$7802,2,0)</f>
        <v>#N/A</v>
      </c>
      <c r="H274" s="16"/>
      <c r="I274" s="128" t="str">
        <f t="shared" si="41"/>
        <v/>
      </c>
      <c r="J274" s="16"/>
      <c r="K274" s="126"/>
      <c r="L274" s="16"/>
      <c r="M274" s="69"/>
      <c r="N274" s="69"/>
      <c r="O274" s="69"/>
      <c r="P274" s="69"/>
      <c r="Q274" s="100">
        <f t="shared" si="42"/>
        <v>0</v>
      </c>
      <c r="R274" s="146"/>
      <c r="S274" s="140" t="str">
        <f t="shared" si="43"/>
        <v>0</v>
      </c>
      <c r="T274" s="140" t="str">
        <f t="shared" si="44"/>
        <v>0</v>
      </c>
      <c r="U274" s="144"/>
      <c r="V274" s="106"/>
      <c r="W274" s="142">
        <f t="shared" si="45"/>
        <v>0</v>
      </c>
      <c r="X274" s="142">
        <f t="shared" si="46"/>
        <v>0</v>
      </c>
      <c r="Y274" s="108">
        <f t="shared" si="47"/>
        <v>0</v>
      </c>
      <c r="Z274" s="108">
        <f t="shared" si="48"/>
        <v>0</v>
      </c>
      <c r="AA274" s="108">
        <f t="shared" si="49"/>
        <v>0</v>
      </c>
      <c r="AB274" s="151"/>
      <c r="AC274" s="47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="4" customFormat="1" ht="19" customHeight="1" spans="1:68">
      <c r="A275" s="94">
        <f t="shared" si="40"/>
        <v>274</v>
      </c>
      <c r="B275" s="95"/>
      <c r="C275" s="69"/>
      <c r="D275" s="16"/>
      <c r="E275" s="69"/>
      <c r="F275" s="126"/>
      <c r="G275" s="124" t="e">
        <f>VLOOKUP(F275,[2]零件成本10.26!$B$2:$C$7802,2,0)</f>
        <v>#N/A</v>
      </c>
      <c r="H275" s="16"/>
      <c r="I275" s="128" t="str">
        <f t="shared" si="41"/>
        <v/>
      </c>
      <c r="J275" s="16"/>
      <c r="K275" s="126"/>
      <c r="L275" s="16"/>
      <c r="M275" s="69"/>
      <c r="N275" s="69"/>
      <c r="O275" s="69"/>
      <c r="P275" s="69"/>
      <c r="Q275" s="100">
        <f t="shared" si="42"/>
        <v>0</v>
      </c>
      <c r="R275" s="146"/>
      <c r="S275" s="140" t="str">
        <f t="shared" si="43"/>
        <v>0</v>
      </c>
      <c r="T275" s="140" t="str">
        <f t="shared" si="44"/>
        <v>0</v>
      </c>
      <c r="U275" s="144"/>
      <c r="V275" s="106"/>
      <c r="W275" s="142">
        <f t="shared" si="45"/>
        <v>0</v>
      </c>
      <c r="X275" s="142">
        <f t="shared" si="46"/>
        <v>0</v>
      </c>
      <c r="Y275" s="108">
        <f t="shared" si="47"/>
        <v>0</v>
      </c>
      <c r="Z275" s="108">
        <f t="shared" si="48"/>
        <v>0</v>
      </c>
      <c r="AA275" s="108">
        <f t="shared" si="49"/>
        <v>0</v>
      </c>
      <c r="AB275" s="151"/>
      <c r="AC275" s="47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="4" customFormat="1" ht="19" customHeight="1" spans="1:68">
      <c r="A276" s="94">
        <f t="shared" si="40"/>
        <v>275</v>
      </c>
      <c r="B276" s="95"/>
      <c r="C276" s="69"/>
      <c r="D276" s="16"/>
      <c r="E276" s="69"/>
      <c r="F276" s="126"/>
      <c r="G276" s="124" t="e">
        <f>VLOOKUP(F276,[2]零件成本10.26!$B$2:$C$7802,2,0)</f>
        <v>#N/A</v>
      </c>
      <c r="H276" s="16"/>
      <c r="I276" s="128" t="str">
        <f t="shared" si="41"/>
        <v/>
      </c>
      <c r="J276" s="16"/>
      <c r="K276" s="126"/>
      <c r="L276" s="16"/>
      <c r="M276" s="69"/>
      <c r="N276" s="69"/>
      <c r="O276" s="69"/>
      <c r="P276" s="69"/>
      <c r="Q276" s="100">
        <f t="shared" si="42"/>
        <v>0</v>
      </c>
      <c r="R276" s="146"/>
      <c r="S276" s="140" t="str">
        <f t="shared" si="43"/>
        <v>0</v>
      </c>
      <c r="T276" s="140" t="str">
        <f t="shared" si="44"/>
        <v>0</v>
      </c>
      <c r="U276" s="144"/>
      <c r="V276" s="106"/>
      <c r="W276" s="142">
        <f t="shared" si="45"/>
        <v>0</v>
      </c>
      <c r="X276" s="142">
        <f t="shared" si="46"/>
        <v>0</v>
      </c>
      <c r="Y276" s="108">
        <f t="shared" si="47"/>
        <v>0</v>
      </c>
      <c r="Z276" s="108">
        <f t="shared" si="48"/>
        <v>0</v>
      </c>
      <c r="AA276" s="108">
        <f t="shared" si="49"/>
        <v>0</v>
      </c>
      <c r="AB276" s="151"/>
      <c r="AC276" s="47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="4" customFormat="1" ht="19" customHeight="1" spans="1:68">
      <c r="A277" s="94">
        <f t="shared" si="40"/>
        <v>276</v>
      </c>
      <c r="B277" s="95"/>
      <c r="C277" s="69"/>
      <c r="D277" s="16"/>
      <c r="E277" s="69"/>
      <c r="F277" s="126"/>
      <c r="G277" s="124" t="e">
        <f>VLOOKUP(F277,[2]零件成本10.26!$B$2:$C$7802,2,0)</f>
        <v>#N/A</v>
      </c>
      <c r="H277" s="16"/>
      <c r="I277" s="128" t="str">
        <f t="shared" si="41"/>
        <v/>
      </c>
      <c r="J277" s="16"/>
      <c r="K277" s="126"/>
      <c r="L277" s="16"/>
      <c r="M277" s="69"/>
      <c r="N277" s="69"/>
      <c r="O277" s="69"/>
      <c r="P277" s="69"/>
      <c r="Q277" s="100">
        <f t="shared" si="42"/>
        <v>0</v>
      </c>
      <c r="R277" s="146"/>
      <c r="S277" s="140" t="str">
        <f t="shared" si="43"/>
        <v>0</v>
      </c>
      <c r="T277" s="140" t="str">
        <f t="shared" si="44"/>
        <v>0</v>
      </c>
      <c r="U277" s="144"/>
      <c r="V277" s="106"/>
      <c r="W277" s="142">
        <f t="shared" si="45"/>
        <v>0</v>
      </c>
      <c r="X277" s="142">
        <f t="shared" si="46"/>
        <v>0</v>
      </c>
      <c r="Y277" s="108">
        <f t="shared" si="47"/>
        <v>0</v>
      </c>
      <c r="Z277" s="108">
        <f t="shared" si="48"/>
        <v>0</v>
      </c>
      <c r="AA277" s="108">
        <f t="shared" si="49"/>
        <v>0</v>
      </c>
      <c r="AB277" s="151"/>
      <c r="AC277" s="47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="4" customFormat="1" ht="19" customHeight="1" spans="1:68">
      <c r="A278" s="94">
        <f t="shared" si="40"/>
        <v>277</v>
      </c>
      <c r="B278" s="95"/>
      <c r="C278" s="69"/>
      <c r="D278" s="16"/>
      <c r="E278" s="69"/>
      <c r="F278" s="126"/>
      <c r="G278" s="124" t="e">
        <f>VLOOKUP(F278,[2]零件成本10.26!$B$2:$C$7802,2,0)</f>
        <v>#N/A</v>
      </c>
      <c r="H278" s="16"/>
      <c r="I278" s="128" t="str">
        <f t="shared" si="41"/>
        <v/>
      </c>
      <c r="J278" s="16"/>
      <c r="K278" s="126"/>
      <c r="L278" s="16"/>
      <c r="M278" s="69"/>
      <c r="N278" s="69"/>
      <c r="O278" s="69"/>
      <c r="P278" s="69"/>
      <c r="Q278" s="100">
        <f t="shared" si="42"/>
        <v>0</v>
      </c>
      <c r="R278" s="146"/>
      <c r="S278" s="140" t="str">
        <f t="shared" si="43"/>
        <v>0</v>
      </c>
      <c r="T278" s="140" t="str">
        <f t="shared" si="44"/>
        <v>0</v>
      </c>
      <c r="U278" s="144"/>
      <c r="V278" s="106"/>
      <c r="W278" s="142">
        <f t="shared" si="45"/>
        <v>0</v>
      </c>
      <c r="X278" s="142">
        <f t="shared" si="46"/>
        <v>0</v>
      </c>
      <c r="Y278" s="108">
        <f t="shared" si="47"/>
        <v>0</v>
      </c>
      <c r="Z278" s="108">
        <f t="shared" si="48"/>
        <v>0</v>
      </c>
      <c r="AA278" s="108">
        <f t="shared" si="49"/>
        <v>0</v>
      </c>
      <c r="AB278" s="151"/>
      <c r="AC278" s="47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="4" customFormat="1" ht="19" customHeight="1" spans="1:68">
      <c r="A279" s="94">
        <f t="shared" si="40"/>
        <v>278</v>
      </c>
      <c r="B279" s="95"/>
      <c r="C279" s="69"/>
      <c r="D279" s="16"/>
      <c r="E279" s="69"/>
      <c r="F279" s="126"/>
      <c r="G279" s="124" t="e">
        <f>VLOOKUP(F279,[2]零件成本10.26!$B$2:$C$7802,2,0)</f>
        <v>#N/A</v>
      </c>
      <c r="H279" s="16"/>
      <c r="I279" s="128" t="str">
        <f t="shared" si="41"/>
        <v/>
      </c>
      <c r="J279" s="16"/>
      <c r="K279" s="126"/>
      <c r="L279" s="16"/>
      <c r="M279" s="69"/>
      <c r="N279" s="69"/>
      <c r="O279" s="69"/>
      <c r="P279" s="69"/>
      <c r="Q279" s="100">
        <f t="shared" si="42"/>
        <v>0</v>
      </c>
      <c r="R279" s="146"/>
      <c r="S279" s="140" t="str">
        <f t="shared" si="43"/>
        <v>0</v>
      </c>
      <c r="T279" s="140" t="str">
        <f t="shared" si="44"/>
        <v>0</v>
      </c>
      <c r="U279" s="144"/>
      <c r="V279" s="106"/>
      <c r="W279" s="142">
        <f t="shared" si="45"/>
        <v>0</v>
      </c>
      <c r="X279" s="142">
        <f t="shared" si="46"/>
        <v>0</v>
      </c>
      <c r="Y279" s="108">
        <f t="shared" si="47"/>
        <v>0</v>
      </c>
      <c r="Z279" s="108">
        <f t="shared" si="48"/>
        <v>0</v>
      </c>
      <c r="AA279" s="108">
        <f t="shared" si="49"/>
        <v>0</v>
      </c>
      <c r="AB279" s="151"/>
      <c r="AC279" s="47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="4" customFormat="1" ht="19" customHeight="1" spans="1:68">
      <c r="A280" s="94">
        <f t="shared" si="40"/>
        <v>279</v>
      </c>
      <c r="B280" s="95"/>
      <c r="C280" s="69"/>
      <c r="D280" s="16"/>
      <c r="E280" s="69"/>
      <c r="F280" s="126"/>
      <c r="G280" s="124" t="e">
        <f>VLOOKUP(F280,[2]零件成本10.26!$B$2:$C$7802,2,0)</f>
        <v>#N/A</v>
      </c>
      <c r="H280" s="16"/>
      <c r="I280" s="128" t="str">
        <f t="shared" si="41"/>
        <v/>
      </c>
      <c r="J280" s="16"/>
      <c r="K280" s="126"/>
      <c r="L280" s="16"/>
      <c r="M280" s="69"/>
      <c r="N280" s="69"/>
      <c r="O280" s="69"/>
      <c r="P280" s="69"/>
      <c r="Q280" s="100">
        <f t="shared" si="42"/>
        <v>0</v>
      </c>
      <c r="R280" s="146"/>
      <c r="S280" s="140" t="str">
        <f t="shared" si="43"/>
        <v>0</v>
      </c>
      <c r="T280" s="140" t="str">
        <f t="shared" si="44"/>
        <v>0</v>
      </c>
      <c r="U280" s="144"/>
      <c r="V280" s="106"/>
      <c r="W280" s="142">
        <f t="shared" si="45"/>
        <v>0</v>
      </c>
      <c r="X280" s="142">
        <f t="shared" si="46"/>
        <v>0</v>
      </c>
      <c r="Y280" s="108">
        <f t="shared" si="47"/>
        <v>0</v>
      </c>
      <c r="Z280" s="108">
        <f t="shared" si="48"/>
        <v>0</v>
      </c>
      <c r="AA280" s="108">
        <f t="shared" si="49"/>
        <v>0</v>
      </c>
      <c r="AB280" s="151"/>
      <c r="AC280" s="47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="4" customFormat="1" ht="19" customHeight="1" spans="1:68">
      <c r="A281" s="94">
        <f t="shared" si="40"/>
        <v>280</v>
      </c>
      <c r="B281" s="95"/>
      <c r="C281" s="69"/>
      <c r="D281" s="16"/>
      <c r="E281" s="69"/>
      <c r="F281" s="126"/>
      <c r="G281" s="124" t="e">
        <f>VLOOKUP(F281,[2]零件成本10.26!$B$2:$C$7802,2,0)</f>
        <v>#N/A</v>
      </c>
      <c r="H281" s="16"/>
      <c r="I281" s="128" t="str">
        <f t="shared" si="41"/>
        <v/>
      </c>
      <c r="J281" s="16"/>
      <c r="K281" s="126"/>
      <c r="L281" s="16"/>
      <c r="M281" s="69"/>
      <c r="N281" s="69"/>
      <c r="O281" s="69"/>
      <c r="P281" s="69"/>
      <c r="Q281" s="100">
        <f t="shared" si="42"/>
        <v>0</v>
      </c>
      <c r="R281" s="146"/>
      <c r="S281" s="140" t="str">
        <f t="shared" si="43"/>
        <v>0</v>
      </c>
      <c r="T281" s="140" t="str">
        <f t="shared" si="44"/>
        <v>0</v>
      </c>
      <c r="U281" s="144"/>
      <c r="V281" s="106"/>
      <c r="W281" s="142">
        <f t="shared" si="45"/>
        <v>0</v>
      </c>
      <c r="X281" s="142">
        <f t="shared" si="46"/>
        <v>0</v>
      </c>
      <c r="Y281" s="108">
        <f t="shared" si="47"/>
        <v>0</v>
      </c>
      <c r="Z281" s="108">
        <f t="shared" si="48"/>
        <v>0</v>
      </c>
      <c r="AA281" s="108">
        <f t="shared" si="49"/>
        <v>0</v>
      </c>
      <c r="AB281" s="151"/>
      <c r="AC281" s="47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="4" customFormat="1" ht="19" customHeight="1" spans="1:68">
      <c r="A282" s="94">
        <f t="shared" si="40"/>
        <v>281</v>
      </c>
      <c r="B282" s="95"/>
      <c r="C282" s="69"/>
      <c r="D282" s="16"/>
      <c r="E282" s="69"/>
      <c r="F282" s="126"/>
      <c r="G282" s="124" t="e">
        <f>VLOOKUP(F282,[2]零件成本10.26!$B$2:$C$7802,2,0)</f>
        <v>#N/A</v>
      </c>
      <c r="H282" s="16"/>
      <c r="I282" s="128" t="str">
        <f t="shared" si="41"/>
        <v/>
      </c>
      <c r="J282" s="16"/>
      <c r="K282" s="126"/>
      <c r="L282" s="16"/>
      <c r="M282" s="69"/>
      <c r="N282" s="69"/>
      <c r="O282" s="69"/>
      <c r="P282" s="69"/>
      <c r="Q282" s="100">
        <f t="shared" si="42"/>
        <v>0</v>
      </c>
      <c r="R282" s="146"/>
      <c r="S282" s="140" t="str">
        <f t="shared" si="43"/>
        <v>0</v>
      </c>
      <c r="T282" s="140" t="str">
        <f t="shared" si="44"/>
        <v>0</v>
      </c>
      <c r="U282" s="144"/>
      <c r="V282" s="106"/>
      <c r="W282" s="142">
        <f t="shared" si="45"/>
        <v>0</v>
      </c>
      <c r="X282" s="142">
        <f t="shared" si="46"/>
        <v>0</v>
      </c>
      <c r="Y282" s="108">
        <f t="shared" si="47"/>
        <v>0</v>
      </c>
      <c r="Z282" s="108">
        <f t="shared" si="48"/>
        <v>0</v>
      </c>
      <c r="AA282" s="108">
        <f t="shared" si="49"/>
        <v>0</v>
      </c>
      <c r="AB282" s="151"/>
      <c r="AC282" s="47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="4" customFormat="1" ht="19" customHeight="1" spans="1:68">
      <c r="A283" s="94">
        <f t="shared" si="40"/>
        <v>282</v>
      </c>
      <c r="B283" s="95"/>
      <c r="C283" s="69"/>
      <c r="D283" s="16"/>
      <c r="E283" s="69"/>
      <c r="F283" s="126"/>
      <c r="G283" s="124" t="e">
        <f>VLOOKUP(F283,[2]零件成本10.26!$B$2:$C$7802,2,0)</f>
        <v>#N/A</v>
      </c>
      <c r="H283" s="16"/>
      <c r="I283" s="128" t="str">
        <f t="shared" si="41"/>
        <v/>
      </c>
      <c r="J283" s="16"/>
      <c r="K283" s="126"/>
      <c r="L283" s="16"/>
      <c r="M283" s="69"/>
      <c r="N283" s="69"/>
      <c r="O283" s="69"/>
      <c r="P283" s="69"/>
      <c r="Q283" s="100">
        <f t="shared" si="42"/>
        <v>0</v>
      </c>
      <c r="R283" s="146"/>
      <c r="S283" s="140" t="str">
        <f t="shared" si="43"/>
        <v>0</v>
      </c>
      <c r="T283" s="140" t="str">
        <f t="shared" si="44"/>
        <v>0</v>
      </c>
      <c r="U283" s="144"/>
      <c r="V283" s="106"/>
      <c r="W283" s="142">
        <f t="shared" si="45"/>
        <v>0</v>
      </c>
      <c r="X283" s="142">
        <f t="shared" si="46"/>
        <v>0</v>
      </c>
      <c r="Y283" s="108">
        <f t="shared" si="47"/>
        <v>0</v>
      </c>
      <c r="Z283" s="108">
        <f t="shared" si="48"/>
        <v>0</v>
      </c>
      <c r="AA283" s="108">
        <f t="shared" si="49"/>
        <v>0</v>
      </c>
      <c r="AB283" s="151"/>
      <c r="AC283" s="47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="4" customFormat="1" ht="19" customHeight="1" spans="1:68">
      <c r="A284" s="94">
        <f t="shared" si="40"/>
        <v>283</v>
      </c>
      <c r="B284" s="95"/>
      <c r="C284" s="69"/>
      <c r="D284" s="16"/>
      <c r="E284" s="69"/>
      <c r="F284" s="126"/>
      <c r="G284" s="124" t="e">
        <f>VLOOKUP(F284,[2]零件成本10.26!$B$2:$C$7802,2,0)</f>
        <v>#N/A</v>
      </c>
      <c r="H284" s="16"/>
      <c r="I284" s="128" t="str">
        <f t="shared" si="41"/>
        <v/>
      </c>
      <c r="J284" s="16"/>
      <c r="K284" s="126"/>
      <c r="L284" s="16"/>
      <c r="M284" s="69"/>
      <c r="N284" s="69"/>
      <c r="O284" s="69"/>
      <c r="P284" s="69"/>
      <c r="Q284" s="100">
        <f t="shared" si="42"/>
        <v>0</v>
      </c>
      <c r="R284" s="146"/>
      <c r="S284" s="140" t="str">
        <f t="shared" si="43"/>
        <v>0</v>
      </c>
      <c r="T284" s="140" t="str">
        <f t="shared" si="44"/>
        <v>0</v>
      </c>
      <c r="U284" s="144"/>
      <c r="V284" s="106"/>
      <c r="W284" s="142">
        <f t="shared" si="45"/>
        <v>0</v>
      </c>
      <c r="X284" s="142">
        <f t="shared" si="46"/>
        <v>0</v>
      </c>
      <c r="Y284" s="108">
        <f t="shared" si="47"/>
        <v>0</v>
      </c>
      <c r="Z284" s="108">
        <f t="shared" si="48"/>
        <v>0</v>
      </c>
      <c r="AA284" s="108">
        <f t="shared" si="49"/>
        <v>0</v>
      </c>
      <c r="AB284" s="151"/>
      <c r="AC284" s="47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="4" customFormat="1" ht="19" customHeight="1" spans="1:68">
      <c r="A285" s="94">
        <f t="shared" si="40"/>
        <v>284</v>
      </c>
      <c r="B285" s="95"/>
      <c r="C285" s="69"/>
      <c r="D285" s="16"/>
      <c r="E285" s="69"/>
      <c r="F285" s="126"/>
      <c r="G285" s="124" t="e">
        <f>VLOOKUP(F285,[2]零件成本10.26!$B$2:$C$7802,2,0)</f>
        <v>#N/A</v>
      </c>
      <c r="H285" s="16"/>
      <c r="I285" s="128" t="str">
        <f t="shared" si="41"/>
        <v/>
      </c>
      <c r="J285" s="16"/>
      <c r="K285" s="126"/>
      <c r="L285" s="16"/>
      <c r="M285" s="69"/>
      <c r="N285" s="69"/>
      <c r="O285" s="69"/>
      <c r="P285" s="69"/>
      <c r="Q285" s="100">
        <f t="shared" si="42"/>
        <v>0</v>
      </c>
      <c r="R285" s="146"/>
      <c r="S285" s="140" t="str">
        <f t="shared" si="43"/>
        <v>0</v>
      </c>
      <c r="T285" s="140" t="str">
        <f t="shared" si="44"/>
        <v>0</v>
      </c>
      <c r="U285" s="144"/>
      <c r="V285" s="106"/>
      <c r="W285" s="142">
        <f t="shared" si="45"/>
        <v>0</v>
      </c>
      <c r="X285" s="142">
        <f t="shared" si="46"/>
        <v>0</v>
      </c>
      <c r="Y285" s="108">
        <f t="shared" si="47"/>
        <v>0</v>
      </c>
      <c r="Z285" s="108">
        <f t="shared" si="48"/>
        <v>0</v>
      </c>
      <c r="AA285" s="108">
        <f t="shared" si="49"/>
        <v>0</v>
      </c>
      <c r="AB285" s="151"/>
      <c r="AC285" s="47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="4" customFormat="1" ht="19" customHeight="1" spans="1:68">
      <c r="A286" s="94">
        <f t="shared" si="40"/>
        <v>285</v>
      </c>
      <c r="B286" s="95"/>
      <c r="C286" s="69"/>
      <c r="D286" s="16"/>
      <c r="E286" s="69"/>
      <c r="F286" s="126"/>
      <c r="G286" s="124" t="e">
        <f>VLOOKUP(F286,[2]零件成本10.26!$B$2:$C$7802,2,0)</f>
        <v>#N/A</v>
      </c>
      <c r="H286" s="16"/>
      <c r="I286" s="128" t="str">
        <f t="shared" si="41"/>
        <v/>
      </c>
      <c r="J286" s="16"/>
      <c r="K286" s="126"/>
      <c r="L286" s="16"/>
      <c r="M286" s="69"/>
      <c r="N286" s="69"/>
      <c r="O286" s="69"/>
      <c r="P286" s="69"/>
      <c r="Q286" s="100">
        <f t="shared" si="42"/>
        <v>0</v>
      </c>
      <c r="R286" s="146"/>
      <c r="S286" s="140" t="str">
        <f t="shared" si="43"/>
        <v>0</v>
      </c>
      <c r="T286" s="140" t="str">
        <f t="shared" si="44"/>
        <v>0</v>
      </c>
      <c r="U286" s="144"/>
      <c r="V286" s="106"/>
      <c r="W286" s="142">
        <f t="shared" si="45"/>
        <v>0</v>
      </c>
      <c r="X286" s="142">
        <f t="shared" si="46"/>
        <v>0</v>
      </c>
      <c r="Y286" s="108">
        <f t="shared" si="47"/>
        <v>0</v>
      </c>
      <c r="Z286" s="108">
        <f t="shared" si="48"/>
        <v>0</v>
      </c>
      <c r="AA286" s="108">
        <f t="shared" si="49"/>
        <v>0</v>
      </c>
      <c r="AB286" s="151"/>
      <c r="AC286" s="47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="4" customFormat="1" ht="19" customHeight="1" spans="1:68">
      <c r="A287" s="94">
        <f t="shared" si="40"/>
        <v>286</v>
      </c>
      <c r="B287" s="95"/>
      <c r="C287" s="69"/>
      <c r="D287" s="16"/>
      <c r="E287" s="69"/>
      <c r="F287" s="126"/>
      <c r="G287" s="124" t="e">
        <f>VLOOKUP(F287,[2]零件成本10.26!$B$2:$C$7802,2,0)</f>
        <v>#N/A</v>
      </c>
      <c r="H287" s="16"/>
      <c r="I287" s="128" t="str">
        <f t="shared" si="41"/>
        <v/>
      </c>
      <c r="J287" s="16"/>
      <c r="K287" s="126"/>
      <c r="L287" s="16"/>
      <c r="M287" s="69"/>
      <c r="N287" s="69"/>
      <c r="O287" s="69"/>
      <c r="P287" s="69"/>
      <c r="Q287" s="100">
        <f t="shared" si="42"/>
        <v>0</v>
      </c>
      <c r="R287" s="146"/>
      <c r="S287" s="140" t="str">
        <f t="shared" si="43"/>
        <v>0</v>
      </c>
      <c r="T287" s="140" t="str">
        <f t="shared" si="44"/>
        <v>0</v>
      </c>
      <c r="U287" s="144"/>
      <c r="V287" s="106"/>
      <c r="W287" s="142">
        <f t="shared" si="45"/>
        <v>0</v>
      </c>
      <c r="X287" s="142">
        <f t="shared" si="46"/>
        <v>0</v>
      </c>
      <c r="Y287" s="108">
        <f t="shared" si="47"/>
        <v>0</v>
      </c>
      <c r="Z287" s="108">
        <f t="shared" si="48"/>
        <v>0</v>
      </c>
      <c r="AA287" s="108">
        <f t="shared" si="49"/>
        <v>0</v>
      </c>
      <c r="AB287" s="151"/>
      <c r="AC287" s="47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="4" customFormat="1" ht="19" customHeight="1" spans="1:68">
      <c r="A288" s="94">
        <f t="shared" si="40"/>
        <v>287</v>
      </c>
      <c r="B288" s="95"/>
      <c r="C288" s="69"/>
      <c r="D288" s="16"/>
      <c r="E288" s="69"/>
      <c r="F288" s="126"/>
      <c r="G288" s="124" t="e">
        <f>VLOOKUP(F288,[2]零件成本10.26!$B$2:$C$7802,2,0)</f>
        <v>#N/A</v>
      </c>
      <c r="H288" s="16"/>
      <c r="I288" s="128" t="str">
        <f t="shared" si="41"/>
        <v/>
      </c>
      <c r="J288" s="16"/>
      <c r="K288" s="126"/>
      <c r="L288" s="16"/>
      <c r="M288" s="69"/>
      <c r="N288" s="69"/>
      <c r="O288" s="69"/>
      <c r="P288" s="69"/>
      <c r="Q288" s="100">
        <f t="shared" si="42"/>
        <v>0</v>
      </c>
      <c r="R288" s="146"/>
      <c r="S288" s="140" t="str">
        <f t="shared" si="43"/>
        <v>0</v>
      </c>
      <c r="T288" s="140" t="str">
        <f t="shared" si="44"/>
        <v>0</v>
      </c>
      <c r="U288" s="144"/>
      <c r="V288" s="106"/>
      <c r="W288" s="142">
        <f t="shared" si="45"/>
        <v>0</v>
      </c>
      <c r="X288" s="142">
        <f t="shared" si="46"/>
        <v>0</v>
      </c>
      <c r="Y288" s="108">
        <f t="shared" si="47"/>
        <v>0</v>
      </c>
      <c r="Z288" s="108">
        <f t="shared" si="48"/>
        <v>0</v>
      </c>
      <c r="AA288" s="108">
        <f t="shared" si="49"/>
        <v>0</v>
      </c>
      <c r="AB288" s="151"/>
      <c r="AC288" s="47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="4" customFormat="1" ht="19" customHeight="1" spans="1:68">
      <c r="A289" s="94">
        <f t="shared" si="40"/>
        <v>288</v>
      </c>
      <c r="B289" s="95"/>
      <c r="C289" s="69"/>
      <c r="D289" s="16"/>
      <c r="E289" s="69"/>
      <c r="F289" s="126"/>
      <c r="G289" s="124" t="e">
        <f>VLOOKUP(F289,[2]零件成本10.26!$B$2:$C$7802,2,0)</f>
        <v>#N/A</v>
      </c>
      <c r="H289" s="16"/>
      <c r="I289" s="128" t="str">
        <f t="shared" si="41"/>
        <v/>
      </c>
      <c r="J289" s="16"/>
      <c r="K289" s="126"/>
      <c r="L289" s="16"/>
      <c r="M289" s="69"/>
      <c r="N289" s="69"/>
      <c r="O289" s="69"/>
      <c r="P289" s="69"/>
      <c r="Q289" s="100">
        <f t="shared" si="42"/>
        <v>0</v>
      </c>
      <c r="R289" s="146"/>
      <c r="S289" s="140" t="str">
        <f t="shared" si="43"/>
        <v>0</v>
      </c>
      <c r="T289" s="140" t="str">
        <f t="shared" si="44"/>
        <v>0</v>
      </c>
      <c r="U289" s="144"/>
      <c r="V289" s="106"/>
      <c r="W289" s="142">
        <f t="shared" si="45"/>
        <v>0</v>
      </c>
      <c r="X289" s="142">
        <f t="shared" si="46"/>
        <v>0</v>
      </c>
      <c r="Y289" s="108">
        <f t="shared" si="47"/>
        <v>0</v>
      </c>
      <c r="Z289" s="108">
        <f t="shared" si="48"/>
        <v>0</v>
      </c>
      <c r="AA289" s="108">
        <f t="shared" si="49"/>
        <v>0</v>
      </c>
      <c r="AB289" s="151"/>
      <c r="AC289" s="47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="4" customFormat="1" ht="19" customHeight="1" spans="1:68">
      <c r="A290" s="94">
        <f t="shared" si="40"/>
        <v>289</v>
      </c>
      <c r="B290" s="95"/>
      <c r="C290" s="69"/>
      <c r="D290" s="16"/>
      <c r="E290" s="69"/>
      <c r="F290" s="126"/>
      <c r="G290" s="124" t="e">
        <f>VLOOKUP(F290,[2]零件成本10.26!$B$2:$C$7802,2,0)</f>
        <v>#N/A</v>
      </c>
      <c r="H290" s="16"/>
      <c r="I290" s="128" t="str">
        <f t="shared" si="41"/>
        <v/>
      </c>
      <c r="J290" s="16"/>
      <c r="K290" s="126"/>
      <c r="L290" s="16"/>
      <c r="M290" s="69"/>
      <c r="N290" s="69"/>
      <c r="O290" s="69"/>
      <c r="P290" s="69"/>
      <c r="Q290" s="100">
        <f t="shared" si="42"/>
        <v>0</v>
      </c>
      <c r="R290" s="146"/>
      <c r="S290" s="140" t="str">
        <f t="shared" si="43"/>
        <v>0</v>
      </c>
      <c r="T290" s="140" t="str">
        <f t="shared" si="44"/>
        <v>0</v>
      </c>
      <c r="U290" s="144"/>
      <c r="V290" s="106"/>
      <c r="W290" s="142">
        <f t="shared" si="45"/>
        <v>0</v>
      </c>
      <c r="X290" s="142">
        <f t="shared" si="46"/>
        <v>0</v>
      </c>
      <c r="Y290" s="108">
        <f t="shared" si="47"/>
        <v>0</v>
      </c>
      <c r="Z290" s="108">
        <f t="shared" si="48"/>
        <v>0</v>
      </c>
      <c r="AA290" s="108">
        <f t="shared" si="49"/>
        <v>0</v>
      </c>
      <c r="AB290" s="151"/>
      <c r="AC290" s="47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="4" customFormat="1" ht="19" customHeight="1" spans="1:68">
      <c r="A291" s="94">
        <f t="shared" si="40"/>
        <v>290</v>
      </c>
      <c r="B291" s="95"/>
      <c r="C291" s="69"/>
      <c r="D291" s="16"/>
      <c r="E291" s="69"/>
      <c r="F291" s="126"/>
      <c r="G291" s="124" t="e">
        <f>VLOOKUP(F291,[2]零件成本10.26!$B$2:$C$7802,2,0)</f>
        <v>#N/A</v>
      </c>
      <c r="H291" s="16"/>
      <c r="I291" s="128" t="str">
        <f t="shared" si="41"/>
        <v/>
      </c>
      <c r="J291" s="16"/>
      <c r="K291" s="126"/>
      <c r="L291" s="16"/>
      <c r="M291" s="69"/>
      <c r="N291" s="69"/>
      <c r="O291" s="69"/>
      <c r="P291" s="69"/>
      <c r="Q291" s="100">
        <f t="shared" si="42"/>
        <v>0</v>
      </c>
      <c r="R291" s="146"/>
      <c r="S291" s="140" t="str">
        <f t="shared" si="43"/>
        <v>0</v>
      </c>
      <c r="T291" s="140" t="str">
        <f t="shared" si="44"/>
        <v>0</v>
      </c>
      <c r="U291" s="144"/>
      <c r="V291" s="106"/>
      <c r="W291" s="142">
        <f t="shared" si="45"/>
        <v>0</v>
      </c>
      <c r="X291" s="142">
        <f t="shared" si="46"/>
        <v>0</v>
      </c>
      <c r="Y291" s="108">
        <f t="shared" si="47"/>
        <v>0</v>
      </c>
      <c r="Z291" s="108">
        <f t="shared" si="48"/>
        <v>0</v>
      </c>
      <c r="AA291" s="108">
        <f t="shared" si="49"/>
        <v>0</v>
      </c>
      <c r="AB291" s="151"/>
      <c r="AC291" s="47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="4" customFormat="1" ht="19" customHeight="1" spans="1:68">
      <c r="A292" s="94">
        <f t="shared" si="40"/>
        <v>291</v>
      </c>
      <c r="B292" s="95"/>
      <c r="C292" s="69"/>
      <c r="D292" s="16"/>
      <c r="E292" s="69"/>
      <c r="F292" s="126"/>
      <c r="G292" s="124" t="e">
        <f>VLOOKUP(F292,[2]零件成本10.26!$B$2:$C$7802,2,0)</f>
        <v>#N/A</v>
      </c>
      <c r="H292" s="16"/>
      <c r="I292" s="128" t="str">
        <f t="shared" si="41"/>
        <v/>
      </c>
      <c r="J292" s="16"/>
      <c r="K292" s="126"/>
      <c r="L292" s="16"/>
      <c r="M292" s="69"/>
      <c r="N292" s="69"/>
      <c r="O292" s="69"/>
      <c r="P292" s="69"/>
      <c r="Q292" s="100">
        <f t="shared" si="42"/>
        <v>0</v>
      </c>
      <c r="R292" s="146"/>
      <c r="S292" s="140" t="str">
        <f t="shared" si="43"/>
        <v>0</v>
      </c>
      <c r="T292" s="140" t="str">
        <f t="shared" si="44"/>
        <v>0</v>
      </c>
      <c r="U292" s="144"/>
      <c r="V292" s="106"/>
      <c r="W292" s="142">
        <f t="shared" si="45"/>
        <v>0</v>
      </c>
      <c r="X292" s="142">
        <f t="shared" si="46"/>
        <v>0</v>
      </c>
      <c r="Y292" s="108">
        <f t="shared" si="47"/>
        <v>0</v>
      </c>
      <c r="Z292" s="108">
        <f t="shared" si="48"/>
        <v>0</v>
      </c>
      <c r="AA292" s="108">
        <f t="shared" si="49"/>
        <v>0</v>
      </c>
      <c r="AB292" s="151"/>
      <c r="AC292" s="47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="4" customFormat="1" ht="19" customHeight="1" spans="1:68">
      <c r="A293" s="94">
        <f t="shared" si="40"/>
        <v>292</v>
      </c>
      <c r="B293" s="95"/>
      <c r="C293" s="69"/>
      <c r="D293" s="16"/>
      <c r="E293" s="69"/>
      <c r="F293" s="126"/>
      <c r="G293" s="124" t="e">
        <f>VLOOKUP(F293,[2]零件成本10.26!$B$2:$C$7802,2,0)</f>
        <v>#N/A</v>
      </c>
      <c r="H293" s="16"/>
      <c r="I293" s="128" t="str">
        <f t="shared" si="41"/>
        <v/>
      </c>
      <c r="J293" s="16"/>
      <c r="K293" s="126"/>
      <c r="L293" s="16"/>
      <c r="M293" s="69"/>
      <c r="N293" s="69"/>
      <c r="O293" s="69"/>
      <c r="P293" s="69"/>
      <c r="Q293" s="100">
        <f t="shared" si="42"/>
        <v>0</v>
      </c>
      <c r="R293" s="146"/>
      <c r="S293" s="140" t="str">
        <f t="shared" si="43"/>
        <v>0</v>
      </c>
      <c r="T293" s="140" t="str">
        <f t="shared" si="44"/>
        <v>0</v>
      </c>
      <c r="U293" s="144"/>
      <c r="V293" s="106"/>
      <c r="W293" s="142">
        <f t="shared" si="45"/>
        <v>0</v>
      </c>
      <c r="X293" s="142">
        <f t="shared" si="46"/>
        <v>0</v>
      </c>
      <c r="Y293" s="108">
        <f t="shared" si="47"/>
        <v>0</v>
      </c>
      <c r="Z293" s="108">
        <f t="shared" si="48"/>
        <v>0</v>
      </c>
      <c r="AA293" s="108">
        <f t="shared" si="49"/>
        <v>0</v>
      </c>
      <c r="AB293" s="151"/>
      <c r="AC293" s="47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="4" customFormat="1" ht="19" customHeight="1" spans="1:68">
      <c r="A294" s="94">
        <f t="shared" si="40"/>
        <v>293</v>
      </c>
      <c r="B294" s="95"/>
      <c r="C294" s="69"/>
      <c r="D294" s="16"/>
      <c r="E294" s="69"/>
      <c r="F294" s="126"/>
      <c r="G294" s="124" t="e">
        <f>VLOOKUP(F294,[2]零件成本10.26!$B$2:$C$7802,2,0)</f>
        <v>#N/A</v>
      </c>
      <c r="H294" s="16"/>
      <c r="I294" s="128" t="str">
        <f t="shared" si="41"/>
        <v/>
      </c>
      <c r="J294" s="16"/>
      <c r="K294" s="126"/>
      <c r="L294" s="16"/>
      <c r="M294" s="69"/>
      <c r="N294" s="69"/>
      <c r="O294" s="69"/>
      <c r="P294" s="69"/>
      <c r="Q294" s="100">
        <f t="shared" si="42"/>
        <v>0</v>
      </c>
      <c r="R294" s="146"/>
      <c r="S294" s="140" t="str">
        <f t="shared" si="43"/>
        <v>0</v>
      </c>
      <c r="T294" s="140" t="str">
        <f t="shared" si="44"/>
        <v>0</v>
      </c>
      <c r="U294" s="144"/>
      <c r="V294" s="106"/>
      <c r="W294" s="142">
        <f t="shared" si="45"/>
        <v>0</v>
      </c>
      <c r="X294" s="142">
        <f t="shared" si="46"/>
        <v>0</v>
      </c>
      <c r="Y294" s="108">
        <f t="shared" si="47"/>
        <v>0</v>
      </c>
      <c r="Z294" s="108">
        <f t="shared" si="48"/>
        <v>0</v>
      </c>
      <c r="AA294" s="108">
        <f t="shared" si="49"/>
        <v>0</v>
      </c>
      <c r="AB294" s="151"/>
      <c r="AC294" s="47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="4" customFormat="1" ht="19" customHeight="1" spans="1:68">
      <c r="A295" s="94">
        <f t="shared" si="40"/>
        <v>294</v>
      </c>
      <c r="B295" s="95"/>
      <c r="C295" s="69"/>
      <c r="D295" s="16"/>
      <c r="E295" s="69"/>
      <c r="F295" s="126"/>
      <c r="G295" s="124" t="e">
        <f>VLOOKUP(F295,[2]零件成本10.26!$B$2:$C$7802,2,0)</f>
        <v>#N/A</v>
      </c>
      <c r="H295" s="16"/>
      <c r="I295" s="128" t="str">
        <f t="shared" si="41"/>
        <v/>
      </c>
      <c r="J295" s="16"/>
      <c r="K295" s="126"/>
      <c r="L295" s="16"/>
      <c r="M295" s="69"/>
      <c r="N295" s="69"/>
      <c r="O295" s="69"/>
      <c r="P295" s="69"/>
      <c r="Q295" s="100">
        <f t="shared" si="42"/>
        <v>0</v>
      </c>
      <c r="R295" s="146"/>
      <c r="S295" s="140" t="str">
        <f t="shared" si="43"/>
        <v>0</v>
      </c>
      <c r="T295" s="140" t="str">
        <f t="shared" si="44"/>
        <v>0</v>
      </c>
      <c r="U295" s="144"/>
      <c r="V295" s="106"/>
      <c r="W295" s="142">
        <f t="shared" si="45"/>
        <v>0</v>
      </c>
      <c r="X295" s="142">
        <f t="shared" si="46"/>
        <v>0</v>
      </c>
      <c r="Y295" s="108">
        <f t="shared" si="47"/>
        <v>0</v>
      </c>
      <c r="Z295" s="108">
        <f t="shared" si="48"/>
        <v>0</v>
      </c>
      <c r="AA295" s="108">
        <f t="shared" si="49"/>
        <v>0</v>
      </c>
      <c r="AB295" s="151"/>
      <c r="AC295" s="47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="4" customFormat="1" ht="19" customHeight="1" spans="1:68">
      <c r="A296" s="94">
        <f t="shared" si="40"/>
        <v>295</v>
      </c>
      <c r="B296" s="95"/>
      <c r="C296" s="69"/>
      <c r="D296" s="16"/>
      <c r="E296" s="69"/>
      <c r="F296" s="126"/>
      <c r="G296" s="124" t="e">
        <f>VLOOKUP(F296,[2]零件成本10.26!$B$2:$C$7802,2,0)</f>
        <v>#N/A</v>
      </c>
      <c r="H296" s="16"/>
      <c r="I296" s="128" t="str">
        <f t="shared" si="41"/>
        <v/>
      </c>
      <c r="J296" s="16"/>
      <c r="K296" s="126"/>
      <c r="L296" s="16"/>
      <c r="M296" s="69"/>
      <c r="N296" s="69"/>
      <c r="O296" s="69"/>
      <c r="P296" s="69"/>
      <c r="Q296" s="100">
        <f t="shared" si="42"/>
        <v>0</v>
      </c>
      <c r="R296" s="146"/>
      <c r="S296" s="140" t="str">
        <f t="shared" si="43"/>
        <v>0</v>
      </c>
      <c r="T296" s="140" t="str">
        <f t="shared" si="44"/>
        <v>0</v>
      </c>
      <c r="U296" s="144"/>
      <c r="V296" s="106"/>
      <c r="W296" s="142">
        <f t="shared" si="45"/>
        <v>0</v>
      </c>
      <c r="X296" s="142">
        <f t="shared" si="46"/>
        <v>0</v>
      </c>
      <c r="Y296" s="108">
        <f t="shared" si="47"/>
        <v>0</v>
      </c>
      <c r="Z296" s="108">
        <f t="shared" si="48"/>
        <v>0</v>
      </c>
      <c r="AA296" s="108">
        <f t="shared" si="49"/>
        <v>0</v>
      </c>
      <c r="AB296" s="151"/>
      <c r="AC296" s="47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="4" customFormat="1" ht="19" customHeight="1" spans="1:68">
      <c r="A297" s="94">
        <f t="shared" si="40"/>
        <v>296</v>
      </c>
      <c r="B297" s="95"/>
      <c r="C297" s="69"/>
      <c r="D297" s="16"/>
      <c r="E297" s="69"/>
      <c r="F297" s="126"/>
      <c r="G297" s="124" t="e">
        <f>VLOOKUP(F297,[2]零件成本10.26!$B$2:$C$7802,2,0)</f>
        <v>#N/A</v>
      </c>
      <c r="H297" s="16"/>
      <c r="I297" s="128" t="str">
        <f t="shared" si="41"/>
        <v/>
      </c>
      <c r="J297" s="16"/>
      <c r="K297" s="126"/>
      <c r="L297" s="16"/>
      <c r="M297" s="69"/>
      <c r="N297" s="69"/>
      <c r="O297" s="69"/>
      <c r="P297" s="69"/>
      <c r="Q297" s="100">
        <f t="shared" si="42"/>
        <v>0</v>
      </c>
      <c r="R297" s="146"/>
      <c r="S297" s="140" t="str">
        <f t="shared" si="43"/>
        <v>0</v>
      </c>
      <c r="T297" s="140" t="str">
        <f t="shared" si="44"/>
        <v>0</v>
      </c>
      <c r="U297" s="144"/>
      <c r="V297" s="106"/>
      <c r="W297" s="142">
        <f t="shared" si="45"/>
        <v>0</v>
      </c>
      <c r="X297" s="142">
        <f t="shared" si="46"/>
        <v>0</v>
      </c>
      <c r="Y297" s="108">
        <f t="shared" si="47"/>
        <v>0</v>
      </c>
      <c r="Z297" s="108">
        <f t="shared" si="48"/>
        <v>0</v>
      </c>
      <c r="AA297" s="108">
        <f t="shared" si="49"/>
        <v>0</v>
      </c>
      <c r="AB297" s="151"/>
      <c r="AC297" s="47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="4" customFormat="1" ht="19" customHeight="1" spans="1:68">
      <c r="A298" s="94">
        <f t="shared" si="40"/>
        <v>297</v>
      </c>
      <c r="B298" s="95"/>
      <c r="C298" s="69"/>
      <c r="D298" s="16"/>
      <c r="E298" s="69"/>
      <c r="F298" s="126"/>
      <c r="G298" s="124" t="e">
        <f>VLOOKUP(F298,[2]零件成本10.26!$B$2:$C$7802,2,0)</f>
        <v>#N/A</v>
      </c>
      <c r="H298" s="16"/>
      <c r="I298" s="128" t="str">
        <f t="shared" si="41"/>
        <v/>
      </c>
      <c r="J298" s="16"/>
      <c r="K298" s="126"/>
      <c r="L298" s="16"/>
      <c r="M298" s="69"/>
      <c r="N298" s="69"/>
      <c r="O298" s="69"/>
      <c r="P298" s="69"/>
      <c r="Q298" s="100">
        <f t="shared" si="42"/>
        <v>0</v>
      </c>
      <c r="R298" s="146"/>
      <c r="S298" s="140" t="str">
        <f t="shared" si="43"/>
        <v>0</v>
      </c>
      <c r="T298" s="140" t="str">
        <f t="shared" si="44"/>
        <v>0</v>
      </c>
      <c r="U298" s="144"/>
      <c r="V298" s="106"/>
      <c r="W298" s="142">
        <f t="shared" si="45"/>
        <v>0</v>
      </c>
      <c r="X298" s="142">
        <f t="shared" si="46"/>
        <v>0</v>
      </c>
      <c r="Y298" s="108">
        <f t="shared" si="47"/>
        <v>0</v>
      </c>
      <c r="Z298" s="108">
        <f t="shared" si="48"/>
        <v>0</v>
      </c>
      <c r="AA298" s="108">
        <f t="shared" si="49"/>
        <v>0</v>
      </c>
      <c r="AB298" s="151"/>
      <c r="AC298" s="47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="4" customFormat="1" ht="19" customHeight="1" spans="1:68">
      <c r="A299" s="94">
        <f t="shared" si="40"/>
        <v>298</v>
      </c>
      <c r="B299" s="95"/>
      <c r="C299" s="69"/>
      <c r="D299" s="16"/>
      <c r="E299" s="69"/>
      <c r="F299" s="126"/>
      <c r="G299" s="124" t="e">
        <f>VLOOKUP(F299,[2]零件成本10.26!$B$2:$C$7802,2,0)</f>
        <v>#N/A</v>
      </c>
      <c r="H299" s="16"/>
      <c r="I299" s="128" t="str">
        <f t="shared" si="41"/>
        <v/>
      </c>
      <c r="J299" s="16"/>
      <c r="K299" s="126"/>
      <c r="L299" s="16"/>
      <c r="M299" s="69"/>
      <c r="N299" s="69"/>
      <c r="O299" s="69"/>
      <c r="P299" s="69"/>
      <c r="Q299" s="100">
        <f t="shared" si="42"/>
        <v>0</v>
      </c>
      <c r="R299" s="146"/>
      <c r="S299" s="140" t="str">
        <f t="shared" si="43"/>
        <v>0</v>
      </c>
      <c r="T299" s="140" t="str">
        <f t="shared" si="44"/>
        <v>0</v>
      </c>
      <c r="U299" s="144"/>
      <c r="V299" s="106"/>
      <c r="W299" s="142">
        <f t="shared" si="45"/>
        <v>0</v>
      </c>
      <c r="X299" s="142">
        <f t="shared" si="46"/>
        <v>0</v>
      </c>
      <c r="Y299" s="108">
        <f t="shared" si="47"/>
        <v>0</v>
      </c>
      <c r="Z299" s="108">
        <f t="shared" si="48"/>
        <v>0</v>
      </c>
      <c r="AA299" s="108">
        <f t="shared" si="49"/>
        <v>0</v>
      </c>
      <c r="AB299" s="151"/>
      <c r="AC299" s="47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="4" customFormat="1" ht="19" customHeight="1" spans="1:68">
      <c r="A300" s="94">
        <f t="shared" si="40"/>
        <v>299</v>
      </c>
      <c r="B300" s="95"/>
      <c r="C300" s="69"/>
      <c r="D300" s="16"/>
      <c r="E300" s="69"/>
      <c r="F300" s="126"/>
      <c r="G300" s="124" t="e">
        <f>VLOOKUP(F300,[2]零件成本10.26!$B$2:$C$7802,2,0)</f>
        <v>#N/A</v>
      </c>
      <c r="H300" s="16"/>
      <c r="I300" s="128" t="str">
        <f t="shared" si="41"/>
        <v/>
      </c>
      <c r="J300" s="16"/>
      <c r="K300" s="126"/>
      <c r="L300" s="16"/>
      <c r="M300" s="69"/>
      <c r="N300" s="69"/>
      <c r="O300" s="69"/>
      <c r="P300" s="69"/>
      <c r="Q300" s="100">
        <f t="shared" si="42"/>
        <v>0</v>
      </c>
      <c r="R300" s="146"/>
      <c r="S300" s="140" t="str">
        <f t="shared" si="43"/>
        <v>0</v>
      </c>
      <c r="T300" s="140" t="str">
        <f t="shared" si="44"/>
        <v>0</v>
      </c>
      <c r="U300" s="144"/>
      <c r="V300" s="106"/>
      <c r="W300" s="142">
        <f t="shared" si="45"/>
        <v>0</v>
      </c>
      <c r="X300" s="142">
        <f t="shared" si="46"/>
        <v>0</v>
      </c>
      <c r="Y300" s="108">
        <f t="shared" si="47"/>
        <v>0</v>
      </c>
      <c r="Z300" s="108">
        <f t="shared" si="48"/>
        <v>0</v>
      </c>
      <c r="AA300" s="108">
        <f t="shared" si="49"/>
        <v>0</v>
      </c>
      <c r="AB300" s="151"/>
      <c r="AC300" s="47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="4" customFormat="1" ht="19" customHeight="1" spans="1:68">
      <c r="A301" s="94">
        <f t="shared" si="40"/>
        <v>300</v>
      </c>
      <c r="B301" s="95"/>
      <c r="C301" s="69"/>
      <c r="D301" s="16"/>
      <c r="E301" s="69"/>
      <c r="F301" s="126"/>
      <c r="G301" s="124" t="e">
        <f>VLOOKUP(F301,[2]零件成本10.26!$B$2:$C$7802,2,0)</f>
        <v>#N/A</v>
      </c>
      <c r="H301" s="16"/>
      <c r="I301" s="128" t="str">
        <f t="shared" si="41"/>
        <v/>
      </c>
      <c r="J301" s="16"/>
      <c r="K301" s="126"/>
      <c r="L301" s="16"/>
      <c r="M301" s="69"/>
      <c r="N301" s="69"/>
      <c r="O301" s="69"/>
      <c r="P301" s="69"/>
      <c r="Q301" s="100">
        <f t="shared" si="42"/>
        <v>0</v>
      </c>
      <c r="R301" s="146"/>
      <c r="S301" s="140" t="str">
        <f t="shared" si="43"/>
        <v>0</v>
      </c>
      <c r="T301" s="140" t="str">
        <f t="shared" si="44"/>
        <v>0</v>
      </c>
      <c r="U301" s="144"/>
      <c r="V301" s="106"/>
      <c r="W301" s="142">
        <f t="shared" si="45"/>
        <v>0</v>
      </c>
      <c r="X301" s="142">
        <f t="shared" si="46"/>
        <v>0</v>
      </c>
      <c r="Y301" s="108">
        <f t="shared" si="47"/>
        <v>0</v>
      </c>
      <c r="Z301" s="108">
        <f t="shared" si="48"/>
        <v>0</v>
      </c>
      <c r="AA301" s="108">
        <f t="shared" si="49"/>
        <v>0</v>
      </c>
      <c r="AB301" s="151"/>
      <c r="AC301" s="47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="4" customFormat="1" ht="19" customHeight="1" spans="1:68">
      <c r="A302" s="94">
        <f t="shared" si="40"/>
        <v>301</v>
      </c>
      <c r="B302" s="95"/>
      <c r="C302" s="69"/>
      <c r="D302" s="16"/>
      <c r="E302" s="69"/>
      <c r="F302" s="126"/>
      <c r="G302" s="124" t="e">
        <f>VLOOKUP(F302,[2]零件成本10.26!$B$2:$C$7802,2,0)</f>
        <v>#N/A</v>
      </c>
      <c r="H302" s="16"/>
      <c r="I302" s="128" t="str">
        <f t="shared" si="41"/>
        <v/>
      </c>
      <c r="J302" s="16"/>
      <c r="K302" s="126"/>
      <c r="L302" s="16"/>
      <c r="M302" s="69"/>
      <c r="N302" s="69"/>
      <c r="O302" s="69"/>
      <c r="P302" s="69"/>
      <c r="Q302" s="100">
        <f t="shared" si="42"/>
        <v>0</v>
      </c>
      <c r="R302" s="146"/>
      <c r="S302" s="140" t="str">
        <f t="shared" si="43"/>
        <v>0</v>
      </c>
      <c r="T302" s="140" t="str">
        <f t="shared" si="44"/>
        <v>0</v>
      </c>
      <c r="U302" s="144"/>
      <c r="V302" s="106"/>
      <c r="W302" s="142">
        <f t="shared" si="45"/>
        <v>0</v>
      </c>
      <c r="X302" s="142">
        <f t="shared" si="46"/>
        <v>0</v>
      </c>
      <c r="Y302" s="108">
        <f t="shared" si="47"/>
        <v>0</v>
      </c>
      <c r="Z302" s="108">
        <f t="shared" si="48"/>
        <v>0</v>
      </c>
      <c r="AA302" s="108">
        <f t="shared" si="49"/>
        <v>0</v>
      </c>
      <c r="AB302" s="151"/>
      <c r="AC302" s="47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="4" customFormat="1" ht="19" customHeight="1" spans="1:68">
      <c r="A303" s="94">
        <f t="shared" si="40"/>
        <v>302</v>
      </c>
      <c r="B303" s="95"/>
      <c r="C303" s="69"/>
      <c r="D303" s="16"/>
      <c r="E303" s="69"/>
      <c r="F303" s="126"/>
      <c r="G303" s="124" t="e">
        <f>VLOOKUP(F303,[2]零件成本10.26!$B$2:$C$7802,2,0)</f>
        <v>#N/A</v>
      </c>
      <c r="H303" s="16"/>
      <c r="I303" s="128" t="str">
        <f t="shared" si="41"/>
        <v/>
      </c>
      <c r="J303" s="16"/>
      <c r="K303" s="126"/>
      <c r="L303" s="16"/>
      <c r="M303" s="69"/>
      <c r="N303" s="69"/>
      <c r="O303" s="69"/>
      <c r="P303" s="69"/>
      <c r="Q303" s="100">
        <f t="shared" si="42"/>
        <v>0</v>
      </c>
      <c r="R303" s="146"/>
      <c r="S303" s="140" t="str">
        <f t="shared" si="43"/>
        <v>0</v>
      </c>
      <c r="T303" s="140" t="str">
        <f t="shared" si="44"/>
        <v>0</v>
      </c>
      <c r="U303" s="144"/>
      <c r="V303" s="106"/>
      <c r="W303" s="142">
        <f t="shared" si="45"/>
        <v>0</v>
      </c>
      <c r="X303" s="142">
        <f t="shared" si="46"/>
        <v>0</v>
      </c>
      <c r="Y303" s="108">
        <f t="shared" si="47"/>
        <v>0</v>
      </c>
      <c r="Z303" s="108">
        <f t="shared" si="48"/>
        <v>0</v>
      </c>
      <c r="AA303" s="108">
        <f t="shared" si="49"/>
        <v>0</v>
      </c>
      <c r="AB303" s="151"/>
      <c r="AC303" s="47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="4" customFormat="1" ht="19" customHeight="1" spans="1:68">
      <c r="A304" s="94">
        <f t="shared" si="40"/>
        <v>303</v>
      </c>
      <c r="B304" s="95"/>
      <c r="C304" s="69"/>
      <c r="D304" s="16"/>
      <c r="E304" s="69"/>
      <c r="F304" s="126"/>
      <c r="G304" s="124" t="e">
        <f>VLOOKUP(F304,[2]零件成本10.26!$B$2:$C$7802,2,0)</f>
        <v>#N/A</v>
      </c>
      <c r="H304" s="16"/>
      <c r="I304" s="128" t="str">
        <f t="shared" si="41"/>
        <v/>
      </c>
      <c r="J304" s="16"/>
      <c r="K304" s="126"/>
      <c r="L304" s="16"/>
      <c r="M304" s="69"/>
      <c r="N304" s="69"/>
      <c r="O304" s="69"/>
      <c r="P304" s="69"/>
      <c r="Q304" s="100">
        <f t="shared" si="42"/>
        <v>0</v>
      </c>
      <c r="R304" s="146"/>
      <c r="S304" s="140" t="str">
        <f t="shared" si="43"/>
        <v>0</v>
      </c>
      <c r="T304" s="140" t="str">
        <f t="shared" si="44"/>
        <v>0</v>
      </c>
      <c r="U304" s="144"/>
      <c r="V304" s="106"/>
      <c r="W304" s="142">
        <f t="shared" si="45"/>
        <v>0</v>
      </c>
      <c r="X304" s="142">
        <f t="shared" si="46"/>
        <v>0</v>
      </c>
      <c r="Y304" s="108">
        <f t="shared" si="47"/>
        <v>0</v>
      </c>
      <c r="Z304" s="108">
        <f t="shared" si="48"/>
        <v>0</v>
      </c>
      <c r="AA304" s="108">
        <f t="shared" si="49"/>
        <v>0</v>
      </c>
      <c r="AB304" s="151"/>
      <c r="AC304" s="47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="4" customFormat="1" ht="19" customHeight="1" spans="1:68">
      <c r="A305" s="94">
        <f t="shared" si="40"/>
        <v>304</v>
      </c>
      <c r="B305" s="95"/>
      <c r="C305" s="69"/>
      <c r="D305" s="16"/>
      <c r="E305" s="69"/>
      <c r="F305" s="126"/>
      <c r="G305" s="124" t="e">
        <f>VLOOKUP(F305,[2]零件成本10.26!$B$2:$C$7802,2,0)</f>
        <v>#N/A</v>
      </c>
      <c r="H305" s="16"/>
      <c r="I305" s="128" t="str">
        <f t="shared" si="41"/>
        <v/>
      </c>
      <c r="J305" s="16"/>
      <c r="K305" s="126"/>
      <c r="L305" s="16"/>
      <c r="M305" s="69"/>
      <c r="N305" s="69"/>
      <c r="O305" s="69"/>
      <c r="P305" s="69"/>
      <c r="Q305" s="100">
        <f t="shared" si="42"/>
        <v>0</v>
      </c>
      <c r="R305" s="146"/>
      <c r="S305" s="140" t="str">
        <f t="shared" si="43"/>
        <v>0</v>
      </c>
      <c r="T305" s="140" t="str">
        <f t="shared" si="44"/>
        <v>0</v>
      </c>
      <c r="U305" s="144"/>
      <c r="V305" s="106"/>
      <c r="W305" s="142">
        <f t="shared" si="45"/>
        <v>0</v>
      </c>
      <c r="X305" s="142">
        <f t="shared" si="46"/>
        <v>0</v>
      </c>
      <c r="Y305" s="108">
        <f t="shared" si="47"/>
        <v>0</v>
      </c>
      <c r="Z305" s="108">
        <f t="shared" si="48"/>
        <v>0</v>
      </c>
      <c r="AA305" s="108">
        <f t="shared" si="49"/>
        <v>0</v>
      </c>
      <c r="AB305" s="151"/>
      <c r="AC305" s="47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="4" customFormat="1" ht="19" customHeight="1" spans="1:68">
      <c r="A306" s="94">
        <f t="shared" si="40"/>
        <v>305</v>
      </c>
      <c r="B306" s="95"/>
      <c r="C306" s="69"/>
      <c r="D306" s="16"/>
      <c r="E306" s="69"/>
      <c r="F306" s="126"/>
      <c r="G306" s="124" t="e">
        <f>VLOOKUP(F306,[2]零件成本10.26!$B$2:$C$7802,2,0)</f>
        <v>#N/A</v>
      </c>
      <c r="H306" s="16"/>
      <c r="I306" s="128" t="str">
        <f t="shared" si="41"/>
        <v/>
      </c>
      <c r="J306" s="16"/>
      <c r="K306" s="126"/>
      <c r="L306" s="16"/>
      <c r="M306" s="69"/>
      <c r="N306" s="69"/>
      <c r="O306" s="69"/>
      <c r="P306" s="69"/>
      <c r="Q306" s="100">
        <f t="shared" si="42"/>
        <v>0</v>
      </c>
      <c r="R306" s="146"/>
      <c r="S306" s="140" t="str">
        <f t="shared" si="43"/>
        <v>0</v>
      </c>
      <c r="T306" s="140" t="str">
        <f t="shared" si="44"/>
        <v>0</v>
      </c>
      <c r="U306" s="144"/>
      <c r="V306" s="106"/>
      <c r="W306" s="142">
        <f t="shared" si="45"/>
        <v>0</v>
      </c>
      <c r="X306" s="142">
        <f t="shared" si="46"/>
        <v>0</v>
      </c>
      <c r="Y306" s="108">
        <f t="shared" si="47"/>
        <v>0</v>
      </c>
      <c r="Z306" s="108">
        <f t="shared" si="48"/>
        <v>0</v>
      </c>
      <c r="AA306" s="108">
        <f t="shared" si="49"/>
        <v>0</v>
      </c>
      <c r="AB306" s="151"/>
      <c r="AC306" s="47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="4" customFormat="1" ht="19" customHeight="1" spans="1:68">
      <c r="A307" s="94">
        <f t="shared" si="40"/>
        <v>306</v>
      </c>
      <c r="B307" s="95"/>
      <c r="C307" s="69"/>
      <c r="D307" s="16"/>
      <c r="E307" s="69"/>
      <c r="F307" s="126"/>
      <c r="G307" s="124" t="e">
        <f>VLOOKUP(F307,[2]零件成本10.26!$B$2:$C$7802,2,0)</f>
        <v>#N/A</v>
      </c>
      <c r="H307" s="16"/>
      <c r="I307" s="128" t="str">
        <f t="shared" si="41"/>
        <v/>
      </c>
      <c r="J307" s="16"/>
      <c r="K307" s="126"/>
      <c r="L307" s="16"/>
      <c r="M307" s="69"/>
      <c r="N307" s="69"/>
      <c r="O307" s="69"/>
      <c r="P307" s="69"/>
      <c r="Q307" s="100">
        <f t="shared" si="42"/>
        <v>0</v>
      </c>
      <c r="R307" s="146"/>
      <c r="S307" s="140" t="str">
        <f t="shared" si="43"/>
        <v>0</v>
      </c>
      <c r="T307" s="140" t="str">
        <f t="shared" si="44"/>
        <v>0</v>
      </c>
      <c r="U307" s="144"/>
      <c r="V307" s="106"/>
      <c r="W307" s="142">
        <f t="shared" si="45"/>
        <v>0</v>
      </c>
      <c r="X307" s="142">
        <f t="shared" si="46"/>
        <v>0</v>
      </c>
      <c r="Y307" s="108">
        <f t="shared" si="47"/>
        <v>0</v>
      </c>
      <c r="Z307" s="108">
        <f t="shared" si="48"/>
        <v>0</v>
      </c>
      <c r="AA307" s="108">
        <f t="shared" si="49"/>
        <v>0</v>
      </c>
      <c r="AB307" s="151"/>
      <c r="AC307" s="47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="4" customFormat="1" ht="19" customHeight="1" spans="1:68">
      <c r="A308" s="94">
        <f t="shared" si="40"/>
        <v>307</v>
      </c>
      <c r="B308" s="95"/>
      <c r="C308" s="69"/>
      <c r="D308" s="16"/>
      <c r="E308" s="69"/>
      <c r="F308" s="126"/>
      <c r="G308" s="124" t="e">
        <f>VLOOKUP(F308,[2]零件成本10.26!$B$2:$C$7802,2,0)</f>
        <v>#N/A</v>
      </c>
      <c r="H308" s="16"/>
      <c r="I308" s="128" t="str">
        <f t="shared" si="41"/>
        <v/>
      </c>
      <c r="J308" s="16"/>
      <c r="K308" s="126"/>
      <c r="L308" s="16"/>
      <c r="M308" s="69"/>
      <c r="N308" s="69"/>
      <c r="O308" s="69"/>
      <c r="P308" s="69"/>
      <c r="Q308" s="100">
        <f t="shared" si="42"/>
        <v>0</v>
      </c>
      <c r="R308" s="146"/>
      <c r="S308" s="140" t="str">
        <f t="shared" si="43"/>
        <v>0</v>
      </c>
      <c r="T308" s="140" t="str">
        <f t="shared" si="44"/>
        <v>0</v>
      </c>
      <c r="U308" s="144"/>
      <c r="V308" s="106"/>
      <c r="W308" s="142">
        <f t="shared" si="45"/>
        <v>0</v>
      </c>
      <c r="X308" s="142">
        <f t="shared" si="46"/>
        <v>0</v>
      </c>
      <c r="Y308" s="108">
        <f t="shared" si="47"/>
        <v>0</v>
      </c>
      <c r="Z308" s="108">
        <f t="shared" si="48"/>
        <v>0</v>
      </c>
      <c r="AA308" s="108">
        <f t="shared" si="49"/>
        <v>0</v>
      </c>
      <c r="AB308" s="151"/>
      <c r="AC308" s="47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="4" customFormat="1" ht="19" customHeight="1" spans="1:68">
      <c r="A309" s="94">
        <f t="shared" si="40"/>
        <v>308</v>
      </c>
      <c r="B309" s="95"/>
      <c r="C309" s="69"/>
      <c r="D309" s="16"/>
      <c r="E309" s="69"/>
      <c r="F309" s="126"/>
      <c r="G309" s="124" t="e">
        <f>VLOOKUP(F309,[2]零件成本10.26!$B$2:$C$7802,2,0)</f>
        <v>#N/A</v>
      </c>
      <c r="H309" s="16"/>
      <c r="I309" s="128" t="str">
        <f t="shared" si="41"/>
        <v/>
      </c>
      <c r="J309" s="16"/>
      <c r="K309" s="126"/>
      <c r="L309" s="16"/>
      <c r="M309" s="69"/>
      <c r="N309" s="69"/>
      <c r="O309" s="69"/>
      <c r="P309" s="69"/>
      <c r="Q309" s="100">
        <f t="shared" si="42"/>
        <v>0</v>
      </c>
      <c r="R309" s="146"/>
      <c r="S309" s="140" t="str">
        <f t="shared" si="43"/>
        <v>0</v>
      </c>
      <c r="T309" s="140" t="str">
        <f t="shared" si="44"/>
        <v>0</v>
      </c>
      <c r="U309" s="144"/>
      <c r="V309" s="106"/>
      <c r="W309" s="142">
        <f t="shared" si="45"/>
        <v>0</v>
      </c>
      <c r="X309" s="142">
        <f t="shared" si="46"/>
        <v>0</v>
      </c>
      <c r="Y309" s="108">
        <f t="shared" si="47"/>
        <v>0</v>
      </c>
      <c r="Z309" s="108">
        <f t="shared" si="48"/>
        <v>0</v>
      </c>
      <c r="AA309" s="108">
        <f t="shared" si="49"/>
        <v>0</v>
      </c>
      <c r="AB309" s="151"/>
      <c r="AC309" s="47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="4" customFormat="1" ht="19" customHeight="1" spans="1:68">
      <c r="A310" s="94">
        <f t="shared" si="40"/>
        <v>309</v>
      </c>
      <c r="B310" s="95"/>
      <c r="C310" s="69"/>
      <c r="D310" s="16"/>
      <c r="E310" s="69"/>
      <c r="F310" s="126"/>
      <c r="G310" s="124" t="e">
        <f>VLOOKUP(F310,[2]零件成本10.26!$B$2:$C$7802,2,0)</f>
        <v>#N/A</v>
      </c>
      <c r="H310" s="16"/>
      <c r="I310" s="128" t="str">
        <f t="shared" si="41"/>
        <v/>
      </c>
      <c r="J310" s="16"/>
      <c r="K310" s="126"/>
      <c r="L310" s="16"/>
      <c r="M310" s="69"/>
      <c r="N310" s="69"/>
      <c r="O310" s="69"/>
      <c r="P310" s="69"/>
      <c r="Q310" s="100">
        <f t="shared" si="42"/>
        <v>0</v>
      </c>
      <c r="R310" s="146"/>
      <c r="S310" s="140" t="str">
        <f t="shared" si="43"/>
        <v>0</v>
      </c>
      <c r="T310" s="140" t="str">
        <f t="shared" si="44"/>
        <v>0</v>
      </c>
      <c r="U310" s="144"/>
      <c r="V310" s="106"/>
      <c r="W310" s="142">
        <f t="shared" si="45"/>
        <v>0</v>
      </c>
      <c r="X310" s="142">
        <f t="shared" si="46"/>
        <v>0</v>
      </c>
      <c r="Y310" s="108">
        <f t="shared" si="47"/>
        <v>0</v>
      </c>
      <c r="Z310" s="108">
        <f t="shared" si="48"/>
        <v>0</v>
      </c>
      <c r="AA310" s="108">
        <f t="shared" si="49"/>
        <v>0</v>
      </c>
      <c r="AB310" s="151"/>
      <c r="AC310" s="47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="4" customFormat="1" ht="19" customHeight="1" spans="1:68">
      <c r="A311" s="94">
        <f t="shared" si="40"/>
        <v>310</v>
      </c>
      <c r="B311" s="95"/>
      <c r="C311" s="69"/>
      <c r="D311" s="16"/>
      <c r="E311" s="69"/>
      <c r="F311" s="126"/>
      <c r="G311" s="124" t="e">
        <f>VLOOKUP(F311,[2]零件成本10.26!$B$2:$C$7802,2,0)</f>
        <v>#N/A</v>
      </c>
      <c r="H311" s="16"/>
      <c r="I311" s="128" t="str">
        <f t="shared" si="41"/>
        <v/>
      </c>
      <c r="J311" s="16"/>
      <c r="K311" s="126"/>
      <c r="L311" s="16"/>
      <c r="M311" s="69"/>
      <c r="N311" s="69"/>
      <c r="O311" s="69"/>
      <c r="P311" s="69"/>
      <c r="Q311" s="100">
        <f t="shared" si="42"/>
        <v>0</v>
      </c>
      <c r="R311" s="146"/>
      <c r="S311" s="140" t="str">
        <f t="shared" si="43"/>
        <v>0</v>
      </c>
      <c r="T311" s="140" t="str">
        <f t="shared" si="44"/>
        <v>0</v>
      </c>
      <c r="U311" s="144"/>
      <c r="V311" s="106"/>
      <c r="W311" s="142">
        <f t="shared" si="45"/>
        <v>0</v>
      </c>
      <c r="X311" s="142">
        <f t="shared" si="46"/>
        <v>0</v>
      </c>
      <c r="Y311" s="108">
        <f t="shared" si="47"/>
        <v>0</v>
      </c>
      <c r="Z311" s="108">
        <f t="shared" si="48"/>
        <v>0</v>
      </c>
      <c r="AA311" s="108">
        <f t="shared" si="49"/>
        <v>0</v>
      </c>
      <c r="AB311" s="151"/>
      <c r="AC311" s="47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="4" customFormat="1" ht="19" customHeight="1" spans="1:68">
      <c r="A312" s="94">
        <f t="shared" si="40"/>
        <v>311</v>
      </c>
      <c r="B312" s="95"/>
      <c r="C312" s="69"/>
      <c r="D312" s="16"/>
      <c r="E312" s="69"/>
      <c r="F312" s="126"/>
      <c r="G312" s="124" t="e">
        <f>VLOOKUP(F312,[2]零件成本10.26!$B$2:$C$7802,2,0)</f>
        <v>#N/A</v>
      </c>
      <c r="H312" s="16"/>
      <c r="I312" s="128" t="str">
        <f t="shared" si="41"/>
        <v/>
      </c>
      <c r="J312" s="16"/>
      <c r="K312" s="126"/>
      <c r="L312" s="16"/>
      <c r="M312" s="69"/>
      <c r="N312" s="69"/>
      <c r="O312" s="69"/>
      <c r="P312" s="69"/>
      <c r="Q312" s="100">
        <f t="shared" si="42"/>
        <v>0</v>
      </c>
      <c r="R312" s="146"/>
      <c r="S312" s="140" t="str">
        <f t="shared" si="43"/>
        <v>0</v>
      </c>
      <c r="T312" s="140" t="str">
        <f t="shared" si="44"/>
        <v>0</v>
      </c>
      <c r="U312" s="144"/>
      <c r="V312" s="106"/>
      <c r="W312" s="142">
        <f t="shared" si="45"/>
        <v>0</v>
      </c>
      <c r="X312" s="142">
        <f t="shared" si="46"/>
        <v>0</v>
      </c>
      <c r="Y312" s="108">
        <f t="shared" si="47"/>
        <v>0</v>
      </c>
      <c r="Z312" s="108">
        <f t="shared" si="48"/>
        <v>0</v>
      </c>
      <c r="AA312" s="108">
        <f t="shared" si="49"/>
        <v>0</v>
      </c>
      <c r="AB312" s="151"/>
      <c r="AC312" s="47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="4" customFormat="1" ht="19" customHeight="1" spans="1:68">
      <c r="A313" s="94">
        <f t="shared" si="40"/>
        <v>312</v>
      </c>
      <c r="B313" s="95"/>
      <c r="C313" s="69"/>
      <c r="D313" s="16"/>
      <c r="E313" s="69"/>
      <c r="F313" s="126"/>
      <c r="G313" s="124" t="e">
        <f>VLOOKUP(F313,[2]零件成本10.26!$B$2:$C$7802,2,0)</f>
        <v>#N/A</v>
      </c>
      <c r="H313" s="16"/>
      <c r="I313" s="128" t="str">
        <f t="shared" si="41"/>
        <v/>
      </c>
      <c r="J313" s="16"/>
      <c r="K313" s="126"/>
      <c r="L313" s="16"/>
      <c r="M313" s="69"/>
      <c r="N313" s="69"/>
      <c r="O313" s="69"/>
      <c r="P313" s="69"/>
      <c r="Q313" s="100">
        <f t="shared" si="42"/>
        <v>0</v>
      </c>
      <c r="R313" s="146"/>
      <c r="S313" s="140" t="str">
        <f t="shared" si="43"/>
        <v>0</v>
      </c>
      <c r="T313" s="140" t="str">
        <f t="shared" si="44"/>
        <v>0</v>
      </c>
      <c r="U313" s="144"/>
      <c r="V313" s="106"/>
      <c r="W313" s="142">
        <f t="shared" si="45"/>
        <v>0</v>
      </c>
      <c r="X313" s="142">
        <f t="shared" si="46"/>
        <v>0</v>
      </c>
      <c r="Y313" s="108">
        <f t="shared" si="47"/>
        <v>0</v>
      </c>
      <c r="Z313" s="108">
        <f t="shared" si="48"/>
        <v>0</v>
      </c>
      <c r="AA313" s="108">
        <f t="shared" si="49"/>
        <v>0</v>
      </c>
      <c r="AB313" s="151"/>
      <c r="AC313" s="47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="4" customFormat="1" ht="19" customHeight="1" spans="1:68">
      <c r="A314" s="94">
        <f t="shared" si="40"/>
        <v>313</v>
      </c>
      <c r="B314" s="95"/>
      <c r="C314" s="69"/>
      <c r="D314" s="16"/>
      <c r="E314" s="69"/>
      <c r="F314" s="126"/>
      <c r="G314" s="124" t="e">
        <f>VLOOKUP(F314,[2]零件成本10.26!$B$2:$C$7802,2,0)</f>
        <v>#N/A</v>
      </c>
      <c r="H314" s="16"/>
      <c r="I314" s="128" t="str">
        <f t="shared" si="41"/>
        <v/>
      </c>
      <c r="J314" s="16"/>
      <c r="K314" s="126"/>
      <c r="L314" s="16"/>
      <c r="M314" s="69"/>
      <c r="N314" s="69"/>
      <c r="O314" s="69"/>
      <c r="P314" s="69"/>
      <c r="Q314" s="100">
        <f t="shared" si="42"/>
        <v>0</v>
      </c>
      <c r="R314" s="146"/>
      <c r="S314" s="140" t="str">
        <f t="shared" si="43"/>
        <v>0</v>
      </c>
      <c r="T314" s="140" t="str">
        <f t="shared" si="44"/>
        <v>0</v>
      </c>
      <c r="U314" s="144"/>
      <c r="V314" s="106"/>
      <c r="W314" s="142">
        <f t="shared" si="45"/>
        <v>0</v>
      </c>
      <c r="X314" s="142">
        <f t="shared" si="46"/>
        <v>0</v>
      </c>
      <c r="Y314" s="108">
        <f t="shared" si="47"/>
        <v>0</v>
      </c>
      <c r="Z314" s="108">
        <f t="shared" si="48"/>
        <v>0</v>
      </c>
      <c r="AA314" s="108">
        <f t="shared" si="49"/>
        <v>0</v>
      </c>
      <c r="AB314" s="151"/>
      <c r="AC314" s="47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="4" customFormat="1" ht="19" customHeight="1" spans="1:68">
      <c r="A315" s="94">
        <f t="shared" si="40"/>
        <v>314</v>
      </c>
      <c r="B315" s="95"/>
      <c r="C315" s="69"/>
      <c r="D315" s="16"/>
      <c r="E315" s="69"/>
      <c r="F315" s="126"/>
      <c r="G315" s="124" t="e">
        <f>VLOOKUP(F315,[2]零件成本10.26!$B$2:$C$7802,2,0)</f>
        <v>#N/A</v>
      </c>
      <c r="H315" s="16"/>
      <c r="I315" s="128" t="str">
        <f t="shared" si="41"/>
        <v/>
      </c>
      <c r="J315" s="16"/>
      <c r="K315" s="126"/>
      <c r="L315" s="16"/>
      <c r="M315" s="69"/>
      <c r="N315" s="69"/>
      <c r="O315" s="69"/>
      <c r="P315" s="69"/>
      <c r="Q315" s="100">
        <f t="shared" si="42"/>
        <v>0</v>
      </c>
      <c r="R315" s="146"/>
      <c r="S315" s="140" t="str">
        <f t="shared" si="43"/>
        <v>0</v>
      </c>
      <c r="T315" s="140" t="str">
        <f t="shared" si="44"/>
        <v>0</v>
      </c>
      <c r="U315" s="144"/>
      <c r="V315" s="106"/>
      <c r="W315" s="142">
        <f t="shared" si="45"/>
        <v>0</v>
      </c>
      <c r="X315" s="142">
        <f t="shared" si="46"/>
        <v>0</v>
      </c>
      <c r="Y315" s="108">
        <f t="shared" si="47"/>
        <v>0</v>
      </c>
      <c r="Z315" s="108">
        <f t="shared" si="48"/>
        <v>0</v>
      </c>
      <c r="AA315" s="108">
        <f t="shared" si="49"/>
        <v>0</v>
      </c>
      <c r="AB315" s="151"/>
      <c r="AC315" s="47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="4" customFormat="1" ht="19" customHeight="1" spans="1:68">
      <c r="A316" s="94">
        <f t="shared" si="40"/>
        <v>315</v>
      </c>
      <c r="B316" s="95"/>
      <c r="C316" s="69"/>
      <c r="D316" s="16"/>
      <c r="E316" s="69"/>
      <c r="F316" s="126"/>
      <c r="G316" s="124" t="e">
        <f>VLOOKUP(F316,[2]零件成本10.26!$B$2:$C$7802,2,0)</f>
        <v>#N/A</v>
      </c>
      <c r="H316" s="16"/>
      <c r="I316" s="128" t="str">
        <f t="shared" si="41"/>
        <v/>
      </c>
      <c r="J316" s="16"/>
      <c r="K316" s="126"/>
      <c r="L316" s="16"/>
      <c r="M316" s="69"/>
      <c r="N316" s="69"/>
      <c r="O316" s="69"/>
      <c r="P316" s="69"/>
      <c r="Q316" s="100">
        <f t="shared" si="42"/>
        <v>0</v>
      </c>
      <c r="R316" s="146"/>
      <c r="S316" s="140" t="str">
        <f t="shared" si="43"/>
        <v>0</v>
      </c>
      <c r="T316" s="140" t="str">
        <f t="shared" si="44"/>
        <v>0</v>
      </c>
      <c r="U316" s="144"/>
      <c r="V316" s="106"/>
      <c r="W316" s="142">
        <f t="shared" si="45"/>
        <v>0</v>
      </c>
      <c r="X316" s="142">
        <f t="shared" si="46"/>
        <v>0</v>
      </c>
      <c r="Y316" s="108">
        <f t="shared" si="47"/>
        <v>0</v>
      </c>
      <c r="Z316" s="108">
        <f t="shared" si="48"/>
        <v>0</v>
      </c>
      <c r="AA316" s="108">
        <f t="shared" si="49"/>
        <v>0</v>
      </c>
      <c r="AB316" s="151"/>
      <c r="AC316" s="47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="4" customFormat="1" ht="19" customHeight="1" spans="1:68">
      <c r="A317" s="94">
        <f t="shared" si="40"/>
        <v>316</v>
      </c>
      <c r="B317" s="95"/>
      <c r="C317" s="69"/>
      <c r="D317" s="16"/>
      <c r="E317" s="69"/>
      <c r="F317" s="126"/>
      <c r="G317" s="124" t="e">
        <f>VLOOKUP(F317,[2]零件成本10.26!$B$2:$C$7802,2,0)</f>
        <v>#N/A</v>
      </c>
      <c r="H317" s="16"/>
      <c r="I317" s="128" t="str">
        <f t="shared" si="41"/>
        <v/>
      </c>
      <c r="J317" s="16"/>
      <c r="K317" s="126"/>
      <c r="L317" s="16"/>
      <c r="M317" s="69"/>
      <c r="N317" s="69"/>
      <c r="O317" s="69"/>
      <c r="P317" s="69"/>
      <c r="Q317" s="100">
        <f t="shared" si="42"/>
        <v>0</v>
      </c>
      <c r="R317" s="146"/>
      <c r="S317" s="140" t="str">
        <f t="shared" si="43"/>
        <v>0</v>
      </c>
      <c r="T317" s="140" t="str">
        <f t="shared" si="44"/>
        <v>0</v>
      </c>
      <c r="U317" s="144"/>
      <c r="V317" s="106"/>
      <c r="W317" s="142">
        <f t="shared" si="45"/>
        <v>0</v>
      </c>
      <c r="X317" s="142">
        <f t="shared" si="46"/>
        <v>0</v>
      </c>
      <c r="Y317" s="108">
        <f t="shared" si="47"/>
        <v>0</v>
      </c>
      <c r="Z317" s="108">
        <f t="shared" si="48"/>
        <v>0</v>
      </c>
      <c r="AA317" s="108">
        <f t="shared" si="49"/>
        <v>0</v>
      </c>
      <c r="AB317" s="151"/>
      <c r="AC317" s="47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="4" customFormat="1" ht="19" customHeight="1" spans="1:68">
      <c r="A318" s="94">
        <f t="shared" si="40"/>
        <v>317</v>
      </c>
      <c r="B318" s="95"/>
      <c r="C318" s="69"/>
      <c r="D318" s="16"/>
      <c r="E318" s="69"/>
      <c r="F318" s="126"/>
      <c r="G318" s="124" t="e">
        <f>VLOOKUP(F318,[2]零件成本10.26!$B$2:$C$7802,2,0)</f>
        <v>#N/A</v>
      </c>
      <c r="H318" s="16"/>
      <c r="I318" s="128" t="str">
        <f t="shared" si="41"/>
        <v/>
      </c>
      <c r="J318" s="16"/>
      <c r="K318" s="126"/>
      <c r="L318" s="16"/>
      <c r="M318" s="69"/>
      <c r="N318" s="69"/>
      <c r="O318" s="69"/>
      <c r="P318" s="69"/>
      <c r="Q318" s="100">
        <f t="shared" si="42"/>
        <v>0</v>
      </c>
      <c r="R318" s="146"/>
      <c r="S318" s="140" t="str">
        <f t="shared" si="43"/>
        <v>0</v>
      </c>
      <c r="T318" s="140" t="str">
        <f t="shared" si="44"/>
        <v>0</v>
      </c>
      <c r="U318" s="144"/>
      <c r="V318" s="106"/>
      <c r="W318" s="142">
        <f t="shared" si="45"/>
        <v>0</v>
      </c>
      <c r="X318" s="142">
        <f t="shared" si="46"/>
        <v>0</v>
      </c>
      <c r="Y318" s="108">
        <f t="shared" si="47"/>
        <v>0</v>
      </c>
      <c r="Z318" s="108">
        <f t="shared" si="48"/>
        <v>0</v>
      </c>
      <c r="AA318" s="108">
        <f t="shared" si="49"/>
        <v>0</v>
      </c>
      <c r="AB318" s="151"/>
      <c r="AC318" s="47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="4" customFormat="1" ht="19" customHeight="1" spans="1:68">
      <c r="A319" s="94">
        <f t="shared" si="40"/>
        <v>318</v>
      </c>
      <c r="B319" s="95"/>
      <c r="C319" s="69"/>
      <c r="D319" s="16"/>
      <c r="E319" s="69"/>
      <c r="F319" s="126"/>
      <c r="G319" s="124" t="e">
        <f>VLOOKUP(F319,[2]零件成本10.26!$B$2:$C$7802,2,0)</f>
        <v>#N/A</v>
      </c>
      <c r="H319" s="16"/>
      <c r="I319" s="128" t="str">
        <f t="shared" si="41"/>
        <v/>
      </c>
      <c r="J319" s="16"/>
      <c r="K319" s="126"/>
      <c r="L319" s="16"/>
      <c r="M319" s="69"/>
      <c r="N319" s="69"/>
      <c r="O319" s="69"/>
      <c r="P319" s="69"/>
      <c r="Q319" s="100">
        <f t="shared" si="42"/>
        <v>0</v>
      </c>
      <c r="R319" s="146"/>
      <c r="S319" s="140" t="str">
        <f t="shared" si="43"/>
        <v>0</v>
      </c>
      <c r="T319" s="140" t="str">
        <f t="shared" si="44"/>
        <v>0</v>
      </c>
      <c r="U319" s="144"/>
      <c r="V319" s="106"/>
      <c r="W319" s="142">
        <f t="shared" si="45"/>
        <v>0</v>
      </c>
      <c r="X319" s="142">
        <f t="shared" si="46"/>
        <v>0</v>
      </c>
      <c r="Y319" s="108">
        <f t="shared" si="47"/>
        <v>0</v>
      </c>
      <c r="Z319" s="108">
        <f t="shared" si="48"/>
        <v>0</v>
      </c>
      <c r="AA319" s="108">
        <f t="shared" si="49"/>
        <v>0</v>
      </c>
      <c r="AB319" s="151"/>
      <c r="AC319" s="47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="4" customFormat="1" ht="19" customHeight="1" spans="1:68">
      <c r="A320" s="94">
        <f t="shared" si="40"/>
        <v>319</v>
      </c>
      <c r="B320" s="95"/>
      <c r="C320" s="69"/>
      <c r="D320" s="16"/>
      <c r="E320" s="69"/>
      <c r="F320" s="126"/>
      <c r="G320" s="124" t="e">
        <f>VLOOKUP(F320,[2]零件成本10.26!$B$2:$C$7802,2,0)</f>
        <v>#N/A</v>
      </c>
      <c r="H320" s="16"/>
      <c r="I320" s="128" t="str">
        <f t="shared" si="41"/>
        <v/>
      </c>
      <c r="J320" s="16"/>
      <c r="K320" s="126"/>
      <c r="L320" s="16"/>
      <c r="M320" s="69"/>
      <c r="N320" s="69"/>
      <c r="O320" s="69"/>
      <c r="P320" s="69"/>
      <c r="Q320" s="100">
        <f t="shared" si="42"/>
        <v>0</v>
      </c>
      <c r="R320" s="146"/>
      <c r="S320" s="140" t="str">
        <f t="shared" si="43"/>
        <v>0</v>
      </c>
      <c r="T320" s="140" t="str">
        <f t="shared" si="44"/>
        <v>0</v>
      </c>
      <c r="U320" s="144"/>
      <c r="V320" s="106"/>
      <c r="W320" s="142">
        <f t="shared" si="45"/>
        <v>0</v>
      </c>
      <c r="X320" s="142">
        <f t="shared" si="46"/>
        <v>0</v>
      </c>
      <c r="Y320" s="108">
        <f t="shared" si="47"/>
        <v>0</v>
      </c>
      <c r="Z320" s="108">
        <f t="shared" si="48"/>
        <v>0</v>
      </c>
      <c r="AA320" s="108">
        <f t="shared" si="49"/>
        <v>0</v>
      </c>
      <c r="AB320" s="151"/>
      <c r="AC320" s="47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="4" customFormat="1" ht="19" customHeight="1" spans="1:68">
      <c r="A321" s="94">
        <f t="shared" si="40"/>
        <v>320</v>
      </c>
      <c r="B321" s="95"/>
      <c r="C321" s="69"/>
      <c r="D321" s="16"/>
      <c r="E321" s="69"/>
      <c r="F321" s="126"/>
      <c r="G321" s="124" t="e">
        <f>VLOOKUP(F321,[2]零件成本10.26!$B$2:$C$7802,2,0)</f>
        <v>#N/A</v>
      </c>
      <c r="H321" s="16"/>
      <c r="I321" s="128" t="str">
        <f t="shared" si="41"/>
        <v/>
      </c>
      <c r="J321" s="16"/>
      <c r="K321" s="126"/>
      <c r="L321" s="16"/>
      <c r="M321" s="69"/>
      <c r="N321" s="69"/>
      <c r="O321" s="69"/>
      <c r="P321" s="69"/>
      <c r="Q321" s="100">
        <f t="shared" si="42"/>
        <v>0</v>
      </c>
      <c r="R321" s="146"/>
      <c r="S321" s="140" t="str">
        <f t="shared" si="43"/>
        <v>0</v>
      </c>
      <c r="T321" s="140" t="str">
        <f t="shared" si="44"/>
        <v>0</v>
      </c>
      <c r="U321" s="144"/>
      <c r="V321" s="106"/>
      <c r="W321" s="142">
        <f t="shared" si="45"/>
        <v>0</v>
      </c>
      <c r="X321" s="142">
        <f t="shared" si="46"/>
        <v>0</v>
      </c>
      <c r="Y321" s="108">
        <f t="shared" si="47"/>
        <v>0</v>
      </c>
      <c r="Z321" s="108">
        <f t="shared" si="48"/>
        <v>0</v>
      </c>
      <c r="AA321" s="108">
        <f t="shared" si="49"/>
        <v>0</v>
      </c>
      <c r="AB321" s="151"/>
      <c r="AC321" s="47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="4" customFormat="1" ht="19" customHeight="1" spans="1:68">
      <c r="A322" s="94">
        <f t="shared" ref="A322:A385" si="50">ROW()-1</f>
        <v>321</v>
      </c>
      <c r="B322" s="95"/>
      <c r="C322" s="69"/>
      <c r="D322" s="16"/>
      <c r="E322" s="69"/>
      <c r="F322" s="126"/>
      <c r="G322" s="124" t="e">
        <f>VLOOKUP(F322,[2]零件成本10.26!$B$2:$C$7802,2,0)</f>
        <v>#N/A</v>
      </c>
      <c r="H322" s="16"/>
      <c r="I322" s="128" t="str">
        <f t="shared" ref="I322:I385" si="51">C322&amp;F322</f>
        <v/>
      </c>
      <c r="J322" s="16"/>
      <c r="K322" s="126"/>
      <c r="L322" s="16"/>
      <c r="M322" s="69"/>
      <c r="N322" s="69"/>
      <c r="O322" s="69"/>
      <c r="P322" s="69"/>
      <c r="Q322" s="100">
        <f t="shared" ref="Q322:Q385" si="52">K322</f>
        <v>0</v>
      </c>
      <c r="R322" s="146"/>
      <c r="S322" s="140" t="str">
        <f t="shared" ref="S322:S385" si="53">IF(Q322&gt;R322,Q322-R322,"0")</f>
        <v>0</v>
      </c>
      <c r="T322" s="140" t="str">
        <f t="shared" ref="T322:T385" si="54">IF(Q322&lt;R322,Q322-R322,"0")</f>
        <v>0</v>
      </c>
      <c r="U322" s="144"/>
      <c r="V322" s="106"/>
      <c r="W322" s="142">
        <f t="shared" ref="W322:W385" si="55">IFERROR(Q322*V322,"")</f>
        <v>0</v>
      </c>
      <c r="X322" s="142">
        <f t="shared" ref="X322:X385" si="56">IFERROR(R322*V322,"")</f>
        <v>0</v>
      </c>
      <c r="Y322" s="108">
        <f t="shared" ref="Y322:Y385" si="57">IFERROR(S322*V322,"")</f>
        <v>0</v>
      </c>
      <c r="Z322" s="108">
        <f t="shared" ref="Z322:Z385" si="58">IFERROR(T322*V322,"")</f>
        <v>0</v>
      </c>
      <c r="AA322" s="108">
        <f t="shared" ref="AA322:AA385" si="59">W322-X322</f>
        <v>0</v>
      </c>
      <c r="AB322" s="151"/>
      <c r="AC322" s="47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="4" customFormat="1" ht="19" customHeight="1" spans="1:68">
      <c r="A323" s="94">
        <f t="shared" si="50"/>
        <v>322</v>
      </c>
      <c r="B323" s="95"/>
      <c r="C323" s="69"/>
      <c r="D323" s="16"/>
      <c r="E323" s="69"/>
      <c r="F323" s="126"/>
      <c r="G323" s="124" t="e">
        <f>VLOOKUP(F323,[2]零件成本10.26!$B$2:$C$7802,2,0)</f>
        <v>#N/A</v>
      </c>
      <c r="H323" s="16"/>
      <c r="I323" s="128" t="str">
        <f t="shared" si="51"/>
        <v/>
      </c>
      <c r="J323" s="16"/>
      <c r="K323" s="126"/>
      <c r="L323" s="16"/>
      <c r="M323" s="69"/>
      <c r="N323" s="69"/>
      <c r="O323" s="69"/>
      <c r="P323" s="69"/>
      <c r="Q323" s="100">
        <f t="shared" si="52"/>
        <v>0</v>
      </c>
      <c r="R323" s="146"/>
      <c r="S323" s="140" t="str">
        <f t="shared" si="53"/>
        <v>0</v>
      </c>
      <c r="T323" s="140" t="str">
        <f t="shared" si="54"/>
        <v>0</v>
      </c>
      <c r="U323" s="144"/>
      <c r="V323" s="106"/>
      <c r="W323" s="142">
        <f t="shared" si="55"/>
        <v>0</v>
      </c>
      <c r="X323" s="142">
        <f t="shared" si="56"/>
        <v>0</v>
      </c>
      <c r="Y323" s="108">
        <f t="shared" si="57"/>
        <v>0</v>
      </c>
      <c r="Z323" s="108">
        <f t="shared" si="58"/>
        <v>0</v>
      </c>
      <c r="AA323" s="108">
        <f t="shared" si="59"/>
        <v>0</v>
      </c>
      <c r="AB323" s="151"/>
      <c r="AC323" s="47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="4" customFormat="1" ht="19" customHeight="1" spans="1:68">
      <c r="A324" s="94">
        <f t="shared" si="50"/>
        <v>323</v>
      </c>
      <c r="B324" s="95"/>
      <c r="C324" s="69"/>
      <c r="D324" s="16"/>
      <c r="E324" s="69"/>
      <c r="F324" s="126"/>
      <c r="G324" s="124" t="e">
        <f>VLOOKUP(F324,[2]零件成本10.26!$B$2:$C$7802,2,0)</f>
        <v>#N/A</v>
      </c>
      <c r="H324" s="16"/>
      <c r="I324" s="128" t="str">
        <f t="shared" si="51"/>
        <v/>
      </c>
      <c r="J324" s="16"/>
      <c r="K324" s="126"/>
      <c r="L324" s="16"/>
      <c r="M324" s="69"/>
      <c r="N324" s="69"/>
      <c r="O324" s="69"/>
      <c r="P324" s="69"/>
      <c r="Q324" s="100">
        <f t="shared" si="52"/>
        <v>0</v>
      </c>
      <c r="R324" s="146"/>
      <c r="S324" s="140" t="str">
        <f t="shared" si="53"/>
        <v>0</v>
      </c>
      <c r="T324" s="140" t="str">
        <f t="shared" si="54"/>
        <v>0</v>
      </c>
      <c r="U324" s="144"/>
      <c r="V324" s="106"/>
      <c r="W324" s="142">
        <f t="shared" si="55"/>
        <v>0</v>
      </c>
      <c r="X324" s="142">
        <f t="shared" si="56"/>
        <v>0</v>
      </c>
      <c r="Y324" s="108">
        <f t="shared" si="57"/>
        <v>0</v>
      </c>
      <c r="Z324" s="108">
        <f t="shared" si="58"/>
        <v>0</v>
      </c>
      <c r="AA324" s="108">
        <f t="shared" si="59"/>
        <v>0</v>
      </c>
      <c r="AB324" s="151"/>
      <c r="AC324" s="47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="4" customFormat="1" ht="19" customHeight="1" spans="1:68">
      <c r="A325" s="94">
        <f t="shared" si="50"/>
        <v>324</v>
      </c>
      <c r="B325" s="95"/>
      <c r="C325" s="69"/>
      <c r="D325" s="16"/>
      <c r="E325" s="69"/>
      <c r="F325" s="126"/>
      <c r="G325" s="124" t="e">
        <f>VLOOKUP(F325,[2]零件成本10.26!$B$2:$C$7802,2,0)</f>
        <v>#N/A</v>
      </c>
      <c r="H325" s="16"/>
      <c r="I325" s="128" t="str">
        <f t="shared" si="51"/>
        <v/>
      </c>
      <c r="J325" s="16"/>
      <c r="K325" s="126"/>
      <c r="L325" s="16"/>
      <c r="M325" s="69"/>
      <c r="N325" s="69"/>
      <c r="O325" s="69"/>
      <c r="P325" s="69"/>
      <c r="Q325" s="100">
        <f t="shared" si="52"/>
        <v>0</v>
      </c>
      <c r="R325" s="146"/>
      <c r="S325" s="140" t="str">
        <f t="shared" si="53"/>
        <v>0</v>
      </c>
      <c r="T325" s="140" t="str">
        <f t="shared" si="54"/>
        <v>0</v>
      </c>
      <c r="U325" s="144"/>
      <c r="V325" s="106"/>
      <c r="W325" s="142">
        <f t="shared" si="55"/>
        <v>0</v>
      </c>
      <c r="X325" s="142">
        <f t="shared" si="56"/>
        <v>0</v>
      </c>
      <c r="Y325" s="108">
        <f t="shared" si="57"/>
        <v>0</v>
      </c>
      <c r="Z325" s="108">
        <f t="shared" si="58"/>
        <v>0</v>
      </c>
      <c r="AA325" s="108">
        <f t="shared" si="59"/>
        <v>0</v>
      </c>
      <c r="AB325" s="151"/>
      <c r="AC325" s="47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="4" customFormat="1" ht="19" customHeight="1" spans="1:68">
      <c r="A326" s="94">
        <f t="shared" si="50"/>
        <v>325</v>
      </c>
      <c r="B326" s="95"/>
      <c r="C326" s="69"/>
      <c r="D326" s="16"/>
      <c r="E326" s="69"/>
      <c r="F326" s="126"/>
      <c r="G326" s="124" t="e">
        <f>VLOOKUP(F326,[2]零件成本10.26!$B$2:$C$7802,2,0)</f>
        <v>#N/A</v>
      </c>
      <c r="H326" s="16"/>
      <c r="I326" s="128" t="str">
        <f t="shared" si="51"/>
        <v/>
      </c>
      <c r="J326" s="16"/>
      <c r="K326" s="126"/>
      <c r="L326" s="16"/>
      <c r="M326" s="69"/>
      <c r="N326" s="69"/>
      <c r="O326" s="69"/>
      <c r="P326" s="69"/>
      <c r="Q326" s="100">
        <f t="shared" si="52"/>
        <v>0</v>
      </c>
      <c r="R326" s="146"/>
      <c r="S326" s="140" t="str">
        <f t="shared" si="53"/>
        <v>0</v>
      </c>
      <c r="T326" s="140" t="str">
        <f t="shared" si="54"/>
        <v>0</v>
      </c>
      <c r="U326" s="144"/>
      <c r="V326" s="106"/>
      <c r="W326" s="142">
        <f t="shared" si="55"/>
        <v>0</v>
      </c>
      <c r="X326" s="142">
        <f t="shared" si="56"/>
        <v>0</v>
      </c>
      <c r="Y326" s="108">
        <f t="shared" si="57"/>
        <v>0</v>
      </c>
      <c r="Z326" s="108">
        <f t="shared" si="58"/>
        <v>0</v>
      </c>
      <c r="AA326" s="108">
        <f t="shared" si="59"/>
        <v>0</v>
      </c>
      <c r="AB326" s="151"/>
      <c r="AC326" s="47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="4" customFormat="1" ht="19" customHeight="1" spans="1:68">
      <c r="A327" s="94">
        <f t="shared" si="50"/>
        <v>326</v>
      </c>
      <c r="B327" s="95"/>
      <c r="C327" s="69"/>
      <c r="D327" s="16"/>
      <c r="E327" s="69"/>
      <c r="F327" s="126"/>
      <c r="G327" s="124" t="e">
        <f>VLOOKUP(F327,[2]零件成本10.26!$B$2:$C$7802,2,0)</f>
        <v>#N/A</v>
      </c>
      <c r="H327" s="16"/>
      <c r="I327" s="128" t="str">
        <f t="shared" si="51"/>
        <v/>
      </c>
      <c r="J327" s="16"/>
      <c r="K327" s="126"/>
      <c r="L327" s="16"/>
      <c r="M327" s="69"/>
      <c r="N327" s="69"/>
      <c r="O327" s="69"/>
      <c r="P327" s="69"/>
      <c r="Q327" s="100">
        <f t="shared" si="52"/>
        <v>0</v>
      </c>
      <c r="R327" s="146"/>
      <c r="S327" s="140" t="str">
        <f t="shared" si="53"/>
        <v>0</v>
      </c>
      <c r="T327" s="140" t="str">
        <f t="shared" si="54"/>
        <v>0</v>
      </c>
      <c r="U327" s="144"/>
      <c r="V327" s="106"/>
      <c r="W327" s="142">
        <f t="shared" si="55"/>
        <v>0</v>
      </c>
      <c r="X327" s="142">
        <f t="shared" si="56"/>
        <v>0</v>
      </c>
      <c r="Y327" s="108">
        <f t="shared" si="57"/>
        <v>0</v>
      </c>
      <c r="Z327" s="108">
        <f t="shared" si="58"/>
        <v>0</v>
      </c>
      <c r="AA327" s="108">
        <f t="shared" si="59"/>
        <v>0</v>
      </c>
      <c r="AB327" s="151"/>
      <c r="AC327" s="47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="4" customFormat="1" ht="19" customHeight="1" spans="1:68">
      <c r="A328" s="94">
        <f t="shared" si="50"/>
        <v>327</v>
      </c>
      <c r="B328" s="95"/>
      <c r="C328" s="69"/>
      <c r="D328" s="16"/>
      <c r="E328" s="69"/>
      <c r="F328" s="126"/>
      <c r="G328" s="124" t="e">
        <f>VLOOKUP(F328,[2]零件成本10.26!$B$2:$C$7802,2,0)</f>
        <v>#N/A</v>
      </c>
      <c r="H328" s="16"/>
      <c r="I328" s="128" t="str">
        <f t="shared" si="51"/>
        <v/>
      </c>
      <c r="J328" s="16"/>
      <c r="K328" s="126"/>
      <c r="L328" s="16"/>
      <c r="M328" s="69"/>
      <c r="N328" s="69"/>
      <c r="O328" s="69"/>
      <c r="P328" s="69"/>
      <c r="Q328" s="100">
        <f t="shared" si="52"/>
        <v>0</v>
      </c>
      <c r="R328" s="146"/>
      <c r="S328" s="140" t="str">
        <f t="shared" si="53"/>
        <v>0</v>
      </c>
      <c r="T328" s="140" t="str">
        <f t="shared" si="54"/>
        <v>0</v>
      </c>
      <c r="U328" s="144"/>
      <c r="V328" s="106"/>
      <c r="W328" s="142">
        <f t="shared" si="55"/>
        <v>0</v>
      </c>
      <c r="X328" s="142">
        <f t="shared" si="56"/>
        <v>0</v>
      </c>
      <c r="Y328" s="108">
        <f t="shared" si="57"/>
        <v>0</v>
      </c>
      <c r="Z328" s="108">
        <f t="shared" si="58"/>
        <v>0</v>
      </c>
      <c r="AA328" s="108">
        <f t="shared" si="59"/>
        <v>0</v>
      </c>
      <c r="AB328" s="151"/>
      <c r="AC328" s="47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="4" customFormat="1" ht="19" customHeight="1" spans="1:68">
      <c r="A329" s="94">
        <f t="shared" si="50"/>
        <v>328</v>
      </c>
      <c r="B329" s="95"/>
      <c r="C329" s="69"/>
      <c r="D329" s="16"/>
      <c r="E329" s="69"/>
      <c r="F329" s="126"/>
      <c r="G329" s="124" t="e">
        <f>VLOOKUP(F329,[2]零件成本10.26!$B$2:$C$7802,2,0)</f>
        <v>#N/A</v>
      </c>
      <c r="H329" s="16"/>
      <c r="I329" s="128" t="str">
        <f t="shared" si="51"/>
        <v/>
      </c>
      <c r="J329" s="16"/>
      <c r="K329" s="126"/>
      <c r="L329" s="16"/>
      <c r="M329" s="69"/>
      <c r="N329" s="69"/>
      <c r="O329" s="69"/>
      <c r="P329" s="69"/>
      <c r="Q329" s="100">
        <f t="shared" si="52"/>
        <v>0</v>
      </c>
      <c r="R329" s="146"/>
      <c r="S329" s="140" t="str">
        <f t="shared" si="53"/>
        <v>0</v>
      </c>
      <c r="T329" s="140" t="str">
        <f t="shared" si="54"/>
        <v>0</v>
      </c>
      <c r="U329" s="144"/>
      <c r="V329" s="106"/>
      <c r="W329" s="142">
        <f t="shared" si="55"/>
        <v>0</v>
      </c>
      <c r="X329" s="142">
        <f t="shared" si="56"/>
        <v>0</v>
      </c>
      <c r="Y329" s="108">
        <f t="shared" si="57"/>
        <v>0</v>
      </c>
      <c r="Z329" s="108">
        <f t="shared" si="58"/>
        <v>0</v>
      </c>
      <c r="AA329" s="108">
        <f t="shared" si="59"/>
        <v>0</v>
      </c>
      <c r="AB329" s="151"/>
      <c r="AC329" s="47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="4" customFormat="1" ht="19" customHeight="1" spans="1:68">
      <c r="A330" s="94">
        <f t="shared" si="50"/>
        <v>329</v>
      </c>
      <c r="B330" s="95"/>
      <c r="C330" s="69"/>
      <c r="D330" s="16"/>
      <c r="E330" s="69"/>
      <c r="F330" s="126"/>
      <c r="G330" s="124" t="e">
        <f>VLOOKUP(F330,[2]零件成本10.26!$B$2:$C$7802,2,0)</f>
        <v>#N/A</v>
      </c>
      <c r="H330" s="16"/>
      <c r="I330" s="128" t="str">
        <f t="shared" si="51"/>
        <v/>
      </c>
      <c r="J330" s="16"/>
      <c r="K330" s="126"/>
      <c r="L330" s="16"/>
      <c r="M330" s="69"/>
      <c r="N330" s="69"/>
      <c r="O330" s="69"/>
      <c r="P330" s="69"/>
      <c r="Q330" s="100">
        <f t="shared" si="52"/>
        <v>0</v>
      </c>
      <c r="R330" s="146"/>
      <c r="S330" s="140" t="str">
        <f t="shared" si="53"/>
        <v>0</v>
      </c>
      <c r="T330" s="140" t="str">
        <f t="shared" si="54"/>
        <v>0</v>
      </c>
      <c r="U330" s="144"/>
      <c r="V330" s="106"/>
      <c r="W330" s="142">
        <f t="shared" si="55"/>
        <v>0</v>
      </c>
      <c r="X330" s="142">
        <f t="shared" si="56"/>
        <v>0</v>
      </c>
      <c r="Y330" s="108">
        <f t="shared" si="57"/>
        <v>0</v>
      </c>
      <c r="Z330" s="108">
        <f t="shared" si="58"/>
        <v>0</v>
      </c>
      <c r="AA330" s="108">
        <f t="shared" si="59"/>
        <v>0</v>
      </c>
      <c r="AB330" s="151"/>
      <c r="AC330" s="47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="4" customFormat="1" ht="19" customHeight="1" spans="1:68">
      <c r="A331" s="94">
        <f t="shared" si="50"/>
        <v>330</v>
      </c>
      <c r="B331" s="95"/>
      <c r="C331" s="69"/>
      <c r="D331" s="16"/>
      <c r="E331" s="69"/>
      <c r="F331" s="126"/>
      <c r="G331" s="124" t="e">
        <f>VLOOKUP(F331,[2]零件成本10.26!$B$2:$C$7802,2,0)</f>
        <v>#N/A</v>
      </c>
      <c r="H331" s="16"/>
      <c r="I331" s="128" t="str">
        <f t="shared" si="51"/>
        <v/>
      </c>
      <c r="J331" s="16"/>
      <c r="K331" s="126"/>
      <c r="L331" s="16"/>
      <c r="M331" s="69"/>
      <c r="N331" s="69"/>
      <c r="O331" s="69"/>
      <c r="P331" s="69"/>
      <c r="Q331" s="100">
        <f t="shared" si="52"/>
        <v>0</v>
      </c>
      <c r="R331" s="146"/>
      <c r="S331" s="140" t="str">
        <f t="shared" si="53"/>
        <v>0</v>
      </c>
      <c r="T331" s="140" t="str">
        <f t="shared" si="54"/>
        <v>0</v>
      </c>
      <c r="U331" s="144"/>
      <c r="V331" s="106"/>
      <c r="W331" s="142">
        <f t="shared" si="55"/>
        <v>0</v>
      </c>
      <c r="X331" s="142">
        <f t="shared" si="56"/>
        <v>0</v>
      </c>
      <c r="Y331" s="108">
        <f t="shared" si="57"/>
        <v>0</v>
      </c>
      <c r="Z331" s="108">
        <f t="shared" si="58"/>
        <v>0</v>
      </c>
      <c r="AA331" s="108">
        <f t="shared" si="59"/>
        <v>0</v>
      </c>
      <c r="AB331" s="151"/>
      <c r="AC331" s="47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="4" customFormat="1" ht="19" customHeight="1" spans="1:68">
      <c r="A332" s="94">
        <f t="shared" si="50"/>
        <v>331</v>
      </c>
      <c r="B332" s="95"/>
      <c r="C332" s="69"/>
      <c r="D332" s="16"/>
      <c r="E332" s="69"/>
      <c r="F332" s="126"/>
      <c r="G332" s="124" t="e">
        <f>VLOOKUP(F332,[2]零件成本10.26!$B$2:$C$7802,2,0)</f>
        <v>#N/A</v>
      </c>
      <c r="H332" s="16"/>
      <c r="I332" s="128" t="str">
        <f t="shared" si="51"/>
        <v/>
      </c>
      <c r="J332" s="16"/>
      <c r="K332" s="126"/>
      <c r="L332" s="16"/>
      <c r="M332" s="69"/>
      <c r="N332" s="69"/>
      <c r="O332" s="69"/>
      <c r="P332" s="69"/>
      <c r="Q332" s="100">
        <f t="shared" si="52"/>
        <v>0</v>
      </c>
      <c r="R332" s="146"/>
      <c r="S332" s="140" t="str">
        <f t="shared" si="53"/>
        <v>0</v>
      </c>
      <c r="T332" s="140" t="str">
        <f t="shared" si="54"/>
        <v>0</v>
      </c>
      <c r="U332" s="144"/>
      <c r="V332" s="106"/>
      <c r="W332" s="142">
        <f t="shared" si="55"/>
        <v>0</v>
      </c>
      <c r="X332" s="142">
        <f t="shared" si="56"/>
        <v>0</v>
      </c>
      <c r="Y332" s="108">
        <f t="shared" si="57"/>
        <v>0</v>
      </c>
      <c r="Z332" s="108">
        <f t="shared" si="58"/>
        <v>0</v>
      </c>
      <c r="AA332" s="108">
        <f t="shared" si="59"/>
        <v>0</v>
      </c>
      <c r="AB332" s="151"/>
      <c r="AC332" s="47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="4" customFormat="1" ht="19" customHeight="1" spans="1:68">
      <c r="A333" s="94">
        <f t="shared" si="50"/>
        <v>332</v>
      </c>
      <c r="B333" s="95"/>
      <c r="C333" s="69"/>
      <c r="D333" s="16"/>
      <c r="E333" s="69"/>
      <c r="F333" s="126"/>
      <c r="G333" s="124" t="e">
        <f>VLOOKUP(F333,[2]零件成本10.26!$B$2:$C$7802,2,0)</f>
        <v>#N/A</v>
      </c>
      <c r="H333" s="16"/>
      <c r="I333" s="128" t="str">
        <f t="shared" si="51"/>
        <v/>
      </c>
      <c r="J333" s="16"/>
      <c r="K333" s="126"/>
      <c r="L333" s="16"/>
      <c r="M333" s="69"/>
      <c r="N333" s="69"/>
      <c r="O333" s="69"/>
      <c r="P333" s="69"/>
      <c r="Q333" s="100">
        <f t="shared" si="52"/>
        <v>0</v>
      </c>
      <c r="R333" s="146"/>
      <c r="S333" s="140" t="str">
        <f t="shared" si="53"/>
        <v>0</v>
      </c>
      <c r="T333" s="140" t="str">
        <f t="shared" si="54"/>
        <v>0</v>
      </c>
      <c r="U333" s="144"/>
      <c r="V333" s="106"/>
      <c r="W333" s="142">
        <f t="shared" si="55"/>
        <v>0</v>
      </c>
      <c r="X333" s="142">
        <f t="shared" si="56"/>
        <v>0</v>
      </c>
      <c r="Y333" s="108">
        <f t="shared" si="57"/>
        <v>0</v>
      </c>
      <c r="Z333" s="108">
        <f t="shared" si="58"/>
        <v>0</v>
      </c>
      <c r="AA333" s="108">
        <f t="shared" si="59"/>
        <v>0</v>
      </c>
      <c r="AB333" s="151"/>
      <c r="AC333" s="47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="4" customFormat="1" ht="19" customHeight="1" spans="1:68">
      <c r="A334" s="94">
        <f t="shared" si="50"/>
        <v>333</v>
      </c>
      <c r="B334" s="95"/>
      <c r="C334" s="69"/>
      <c r="D334" s="16"/>
      <c r="E334" s="69"/>
      <c r="F334" s="126"/>
      <c r="G334" s="124" t="e">
        <f>VLOOKUP(F334,[2]零件成本10.26!$B$2:$C$7802,2,0)</f>
        <v>#N/A</v>
      </c>
      <c r="H334" s="16"/>
      <c r="I334" s="128" t="str">
        <f t="shared" si="51"/>
        <v/>
      </c>
      <c r="J334" s="16"/>
      <c r="K334" s="126"/>
      <c r="L334" s="16"/>
      <c r="M334" s="69"/>
      <c r="N334" s="69"/>
      <c r="O334" s="69"/>
      <c r="P334" s="69"/>
      <c r="Q334" s="100">
        <f t="shared" si="52"/>
        <v>0</v>
      </c>
      <c r="R334" s="146"/>
      <c r="S334" s="140" t="str">
        <f t="shared" si="53"/>
        <v>0</v>
      </c>
      <c r="T334" s="140" t="str">
        <f t="shared" si="54"/>
        <v>0</v>
      </c>
      <c r="U334" s="144"/>
      <c r="V334" s="106"/>
      <c r="W334" s="142">
        <f t="shared" si="55"/>
        <v>0</v>
      </c>
      <c r="X334" s="142">
        <f t="shared" si="56"/>
        <v>0</v>
      </c>
      <c r="Y334" s="108">
        <f t="shared" si="57"/>
        <v>0</v>
      </c>
      <c r="Z334" s="108">
        <f t="shared" si="58"/>
        <v>0</v>
      </c>
      <c r="AA334" s="108">
        <f t="shared" si="59"/>
        <v>0</v>
      </c>
      <c r="AB334" s="151"/>
      <c r="AC334" s="47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="4" customFormat="1" ht="19" customHeight="1" spans="1:68">
      <c r="A335" s="94">
        <f t="shared" si="50"/>
        <v>334</v>
      </c>
      <c r="B335" s="95"/>
      <c r="C335" s="69"/>
      <c r="D335" s="16"/>
      <c r="E335" s="69"/>
      <c r="F335" s="126"/>
      <c r="G335" s="124" t="e">
        <f>VLOOKUP(F335,[2]零件成本10.26!$B$2:$C$7802,2,0)</f>
        <v>#N/A</v>
      </c>
      <c r="H335" s="16"/>
      <c r="I335" s="128" t="str">
        <f t="shared" si="51"/>
        <v/>
      </c>
      <c r="J335" s="16"/>
      <c r="K335" s="126"/>
      <c r="L335" s="16"/>
      <c r="M335" s="69"/>
      <c r="N335" s="69"/>
      <c r="O335" s="69"/>
      <c r="P335" s="69"/>
      <c r="Q335" s="100">
        <f t="shared" si="52"/>
        <v>0</v>
      </c>
      <c r="R335" s="146"/>
      <c r="S335" s="140" t="str">
        <f t="shared" si="53"/>
        <v>0</v>
      </c>
      <c r="T335" s="140" t="str">
        <f t="shared" si="54"/>
        <v>0</v>
      </c>
      <c r="U335" s="144"/>
      <c r="V335" s="106"/>
      <c r="W335" s="142">
        <f t="shared" si="55"/>
        <v>0</v>
      </c>
      <c r="X335" s="142">
        <f t="shared" si="56"/>
        <v>0</v>
      </c>
      <c r="Y335" s="108">
        <f t="shared" si="57"/>
        <v>0</v>
      </c>
      <c r="Z335" s="108">
        <f t="shared" si="58"/>
        <v>0</v>
      </c>
      <c r="AA335" s="108">
        <f t="shared" si="59"/>
        <v>0</v>
      </c>
      <c r="AB335" s="151"/>
      <c r="AC335" s="47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="4" customFormat="1" ht="19" customHeight="1" spans="1:68">
      <c r="A336" s="94">
        <f t="shared" si="50"/>
        <v>335</v>
      </c>
      <c r="B336" s="95"/>
      <c r="C336" s="69"/>
      <c r="D336" s="16"/>
      <c r="E336" s="69"/>
      <c r="F336" s="126"/>
      <c r="G336" s="124" t="e">
        <f>VLOOKUP(F336,[2]零件成本10.26!$B$2:$C$7802,2,0)</f>
        <v>#N/A</v>
      </c>
      <c r="H336" s="16"/>
      <c r="I336" s="128" t="str">
        <f t="shared" si="51"/>
        <v/>
      </c>
      <c r="J336" s="16"/>
      <c r="K336" s="126"/>
      <c r="L336" s="16"/>
      <c r="M336" s="69"/>
      <c r="N336" s="69"/>
      <c r="O336" s="69"/>
      <c r="P336" s="69"/>
      <c r="Q336" s="100">
        <f t="shared" si="52"/>
        <v>0</v>
      </c>
      <c r="R336" s="146"/>
      <c r="S336" s="140" t="str">
        <f t="shared" si="53"/>
        <v>0</v>
      </c>
      <c r="T336" s="140" t="str">
        <f t="shared" si="54"/>
        <v>0</v>
      </c>
      <c r="U336" s="144"/>
      <c r="V336" s="106"/>
      <c r="W336" s="142">
        <f t="shared" si="55"/>
        <v>0</v>
      </c>
      <c r="X336" s="142">
        <f t="shared" si="56"/>
        <v>0</v>
      </c>
      <c r="Y336" s="108">
        <f t="shared" si="57"/>
        <v>0</v>
      </c>
      <c r="Z336" s="108">
        <f t="shared" si="58"/>
        <v>0</v>
      </c>
      <c r="AA336" s="108">
        <f t="shared" si="59"/>
        <v>0</v>
      </c>
      <c r="AB336" s="151"/>
      <c r="AC336" s="47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="4" customFormat="1" ht="19" customHeight="1" spans="1:68">
      <c r="A337" s="94">
        <f t="shared" si="50"/>
        <v>336</v>
      </c>
      <c r="B337" s="95"/>
      <c r="C337" s="69"/>
      <c r="D337" s="16"/>
      <c r="E337" s="69"/>
      <c r="F337" s="126"/>
      <c r="G337" s="124" t="e">
        <f>VLOOKUP(F337,[2]零件成本10.26!$B$2:$C$7802,2,0)</f>
        <v>#N/A</v>
      </c>
      <c r="H337" s="16"/>
      <c r="I337" s="128" t="str">
        <f t="shared" si="51"/>
        <v/>
      </c>
      <c r="J337" s="16"/>
      <c r="K337" s="126"/>
      <c r="L337" s="16"/>
      <c r="M337" s="69"/>
      <c r="N337" s="69"/>
      <c r="O337" s="69"/>
      <c r="P337" s="69"/>
      <c r="Q337" s="100">
        <f t="shared" si="52"/>
        <v>0</v>
      </c>
      <c r="R337" s="146"/>
      <c r="S337" s="140" t="str">
        <f t="shared" si="53"/>
        <v>0</v>
      </c>
      <c r="T337" s="140" t="str">
        <f t="shared" si="54"/>
        <v>0</v>
      </c>
      <c r="U337" s="144"/>
      <c r="V337" s="106"/>
      <c r="W337" s="142">
        <f t="shared" si="55"/>
        <v>0</v>
      </c>
      <c r="X337" s="142">
        <f t="shared" si="56"/>
        <v>0</v>
      </c>
      <c r="Y337" s="108">
        <f t="shared" si="57"/>
        <v>0</v>
      </c>
      <c r="Z337" s="108">
        <f t="shared" si="58"/>
        <v>0</v>
      </c>
      <c r="AA337" s="108">
        <f t="shared" si="59"/>
        <v>0</v>
      </c>
      <c r="AB337" s="151"/>
      <c r="AC337" s="47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="4" customFormat="1" ht="19" customHeight="1" spans="1:68">
      <c r="A338" s="94">
        <f t="shared" si="50"/>
        <v>337</v>
      </c>
      <c r="B338" s="95"/>
      <c r="C338" s="69"/>
      <c r="D338" s="16"/>
      <c r="E338" s="69"/>
      <c r="F338" s="126"/>
      <c r="G338" s="124" t="e">
        <f>VLOOKUP(F338,[2]零件成本10.26!$B$2:$C$7802,2,0)</f>
        <v>#N/A</v>
      </c>
      <c r="H338" s="16"/>
      <c r="I338" s="128" t="str">
        <f t="shared" si="51"/>
        <v/>
      </c>
      <c r="J338" s="16"/>
      <c r="K338" s="126"/>
      <c r="L338" s="16"/>
      <c r="M338" s="69"/>
      <c r="N338" s="69"/>
      <c r="O338" s="69"/>
      <c r="P338" s="69"/>
      <c r="Q338" s="100">
        <f t="shared" si="52"/>
        <v>0</v>
      </c>
      <c r="R338" s="146"/>
      <c r="S338" s="140" t="str">
        <f t="shared" si="53"/>
        <v>0</v>
      </c>
      <c r="T338" s="140" t="str">
        <f t="shared" si="54"/>
        <v>0</v>
      </c>
      <c r="U338" s="144"/>
      <c r="V338" s="106"/>
      <c r="W338" s="142">
        <f t="shared" si="55"/>
        <v>0</v>
      </c>
      <c r="X338" s="142">
        <f t="shared" si="56"/>
        <v>0</v>
      </c>
      <c r="Y338" s="108">
        <f t="shared" si="57"/>
        <v>0</v>
      </c>
      <c r="Z338" s="108">
        <f t="shared" si="58"/>
        <v>0</v>
      </c>
      <c r="AA338" s="108">
        <f t="shared" si="59"/>
        <v>0</v>
      </c>
      <c r="AB338" s="151"/>
      <c r="AC338" s="47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="4" customFormat="1" ht="19" customHeight="1" spans="1:68">
      <c r="A339" s="94">
        <f t="shared" si="50"/>
        <v>338</v>
      </c>
      <c r="B339" s="95"/>
      <c r="C339" s="69"/>
      <c r="D339" s="16"/>
      <c r="E339" s="69"/>
      <c r="F339" s="126"/>
      <c r="G339" s="124" t="e">
        <f>VLOOKUP(F339,[2]零件成本10.26!$B$2:$C$7802,2,0)</f>
        <v>#N/A</v>
      </c>
      <c r="H339" s="16"/>
      <c r="I339" s="128" t="str">
        <f t="shared" si="51"/>
        <v/>
      </c>
      <c r="J339" s="16"/>
      <c r="K339" s="126"/>
      <c r="L339" s="16"/>
      <c r="M339" s="69"/>
      <c r="N339" s="69"/>
      <c r="O339" s="69"/>
      <c r="P339" s="69"/>
      <c r="Q339" s="100">
        <f t="shared" si="52"/>
        <v>0</v>
      </c>
      <c r="R339" s="146"/>
      <c r="S339" s="140" t="str">
        <f t="shared" si="53"/>
        <v>0</v>
      </c>
      <c r="T339" s="140" t="str">
        <f t="shared" si="54"/>
        <v>0</v>
      </c>
      <c r="U339" s="144"/>
      <c r="V339" s="106"/>
      <c r="W339" s="142">
        <f t="shared" si="55"/>
        <v>0</v>
      </c>
      <c r="X339" s="142">
        <f t="shared" si="56"/>
        <v>0</v>
      </c>
      <c r="Y339" s="108">
        <f t="shared" si="57"/>
        <v>0</v>
      </c>
      <c r="Z339" s="108">
        <f t="shared" si="58"/>
        <v>0</v>
      </c>
      <c r="AA339" s="108">
        <f t="shared" si="59"/>
        <v>0</v>
      </c>
      <c r="AB339" s="151"/>
      <c r="AC339" s="47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="4" customFormat="1" ht="19" customHeight="1" spans="1:68">
      <c r="A340" s="94">
        <f t="shared" si="50"/>
        <v>339</v>
      </c>
      <c r="B340" s="95"/>
      <c r="C340" s="69"/>
      <c r="D340" s="16"/>
      <c r="E340" s="69"/>
      <c r="F340" s="126"/>
      <c r="G340" s="124" t="e">
        <f>VLOOKUP(F340,[2]零件成本10.26!$B$2:$C$7802,2,0)</f>
        <v>#N/A</v>
      </c>
      <c r="H340" s="16"/>
      <c r="I340" s="128" t="str">
        <f t="shared" si="51"/>
        <v/>
      </c>
      <c r="J340" s="16"/>
      <c r="K340" s="126"/>
      <c r="L340" s="16"/>
      <c r="M340" s="69"/>
      <c r="N340" s="69"/>
      <c r="O340" s="69"/>
      <c r="P340" s="69"/>
      <c r="Q340" s="100">
        <f t="shared" si="52"/>
        <v>0</v>
      </c>
      <c r="R340" s="146"/>
      <c r="S340" s="140" t="str">
        <f t="shared" si="53"/>
        <v>0</v>
      </c>
      <c r="T340" s="140" t="str">
        <f t="shared" si="54"/>
        <v>0</v>
      </c>
      <c r="U340" s="144"/>
      <c r="V340" s="106"/>
      <c r="W340" s="142">
        <f t="shared" si="55"/>
        <v>0</v>
      </c>
      <c r="X340" s="142">
        <f t="shared" si="56"/>
        <v>0</v>
      </c>
      <c r="Y340" s="108">
        <f t="shared" si="57"/>
        <v>0</v>
      </c>
      <c r="Z340" s="108">
        <f t="shared" si="58"/>
        <v>0</v>
      </c>
      <c r="AA340" s="108">
        <f t="shared" si="59"/>
        <v>0</v>
      </c>
      <c r="AB340" s="151"/>
      <c r="AC340" s="47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="4" customFormat="1" ht="19" customHeight="1" spans="1:68">
      <c r="A341" s="94">
        <f t="shared" si="50"/>
        <v>340</v>
      </c>
      <c r="B341" s="95"/>
      <c r="C341" s="69"/>
      <c r="D341" s="16"/>
      <c r="E341" s="69"/>
      <c r="F341" s="126"/>
      <c r="G341" s="124" t="e">
        <f>VLOOKUP(F341,[2]零件成本10.26!$B$2:$C$7802,2,0)</f>
        <v>#N/A</v>
      </c>
      <c r="H341" s="16"/>
      <c r="I341" s="128" t="str">
        <f t="shared" si="51"/>
        <v/>
      </c>
      <c r="J341" s="16"/>
      <c r="K341" s="126"/>
      <c r="L341" s="16"/>
      <c r="M341" s="69"/>
      <c r="N341" s="69"/>
      <c r="O341" s="69"/>
      <c r="P341" s="69"/>
      <c r="Q341" s="100">
        <f t="shared" si="52"/>
        <v>0</v>
      </c>
      <c r="R341" s="146"/>
      <c r="S341" s="140" t="str">
        <f t="shared" si="53"/>
        <v>0</v>
      </c>
      <c r="T341" s="140" t="str">
        <f t="shared" si="54"/>
        <v>0</v>
      </c>
      <c r="U341" s="144"/>
      <c r="V341" s="106"/>
      <c r="W341" s="142">
        <f t="shared" si="55"/>
        <v>0</v>
      </c>
      <c r="X341" s="142">
        <f t="shared" si="56"/>
        <v>0</v>
      </c>
      <c r="Y341" s="108">
        <f t="shared" si="57"/>
        <v>0</v>
      </c>
      <c r="Z341" s="108">
        <f t="shared" si="58"/>
        <v>0</v>
      </c>
      <c r="AA341" s="108">
        <f t="shared" si="59"/>
        <v>0</v>
      </c>
      <c r="AB341" s="151"/>
      <c r="AC341" s="47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="4" customFormat="1" ht="19" customHeight="1" spans="1:68">
      <c r="A342" s="94">
        <f t="shared" si="50"/>
        <v>341</v>
      </c>
      <c r="B342" s="95"/>
      <c r="C342" s="69"/>
      <c r="D342" s="16"/>
      <c r="E342" s="69"/>
      <c r="F342" s="126"/>
      <c r="G342" s="124" t="e">
        <f>VLOOKUP(F342,[2]零件成本10.26!$B$2:$C$7802,2,0)</f>
        <v>#N/A</v>
      </c>
      <c r="H342" s="16"/>
      <c r="I342" s="128" t="str">
        <f t="shared" si="51"/>
        <v/>
      </c>
      <c r="J342" s="16"/>
      <c r="K342" s="126"/>
      <c r="L342" s="16"/>
      <c r="M342" s="69"/>
      <c r="N342" s="69"/>
      <c r="O342" s="69"/>
      <c r="P342" s="69"/>
      <c r="Q342" s="100">
        <f t="shared" si="52"/>
        <v>0</v>
      </c>
      <c r="R342" s="146"/>
      <c r="S342" s="140" t="str">
        <f t="shared" si="53"/>
        <v>0</v>
      </c>
      <c r="T342" s="140" t="str">
        <f t="shared" si="54"/>
        <v>0</v>
      </c>
      <c r="U342" s="144"/>
      <c r="V342" s="106"/>
      <c r="W342" s="142">
        <f t="shared" si="55"/>
        <v>0</v>
      </c>
      <c r="X342" s="142">
        <f t="shared" si="56"/>
        <v>0</v>
      </c>
      <c r="Y342" s="108">
        <f t="shared" si="57"/>
        <v>0</v>
      </c>
      <c r="Z342" s="108">
        <f t="shared" si="58"/>
        <v>0</v>
      </c>
      <c r="AA342" s="108">
        <f t="shared" si="59"/>
        <v>0</v>
      </c>
      <c r="AB342" s="151"/>
      <c r="AC342" s="47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="4" customFormat="1" ht="19" customHeight="1" spans="1:68">
      <c r="A343" s="94">
        <f t="shared" si="50"/>
        <v>342</v>
      </c>
      <c r="B343" s="95"/>
      <c r="C343" s="69"/>
      <c r="D343" s="16"/>
      <c r="E343" s="69"/>
      <c r="F343" s="126"/>
      <c r="G343" s="124" t="e">
        <f>VLOOKUP(F343,[2]零件成本10.26!$B$2:$C$7802,2,0)</f>
        <v>#N/A</v>
      </c>
      <c r="H343" s="16"/>
      <c r="I343" s="128" t="str">
        <f t="shared" si="51"/>
        <v/>
      </c>
      <c r="J343" s="16"/>
      <c r="K343" s="126"/>
      <c r="L343" s="16"/>
      <c r="M343" s="69"/>
      <c r="N343" s="69"/>
      <c r="O343" s="69"/>
      <c r="P343" s="69"/>
      <c r="Q343" s="100">
        <f t="shared" si="52"/>
        <v>0</v>
      </c>
      <c r="R343" s="146"/>
      <c r="S343" s="140" t="str">
        <f t="shared" si="53"/>
        <v>0</v>
      </c>
      <c r="T343" s="140" t="str">
        <f t="shared" si="54"/>
        <v>0</v>
      </c>
      <c r="U343" s="144"/>
      <c r="V343" s="106"/>
      <c r="W343" s="142">
        <f t="shared" si="55"/>
        <v>0</v>
      </c>
      <c r="X343" s="142">
        <f t="shared" si="56"/>
        <v>0</v>
      </c>
      <c r="Y343" s="108">
        <f t="shared" si="57"/>
        <v>0</v>
      </c>
      <c r="Z343" s="108">
        <f t="shared" si="58"/>
        <v>0</v>
      </c>
      <c r="AA343" s="108">
        <f t="shared" si="59"/>
        <v>0</v>
      </c>
      <c r="AB343" s="151"/>
      <c r="AC343" s="47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="4" customFormat="1" ht="19" customHeight="1" spans="1:68">
      <c r="A344" s="94">
        <f t="shared" si="50"/>
        <v>343</v>
      </c>
      <c r="B344" s="95"/>
      <c r="C344" s="69"/>
      <c r="D344" s="16"/>
      <c r="E344" s="69"/>
      <c r="F344" s="126"/>
      <c r="G344" s="124" t="e">
        <f>VLOOKUP(F344,[2]零件成本10.26!$B$2:$C$7802,2,0)</f>
        <v>#N/A</v>
      </c>
      <c r="H344" s="16"/>
      <c r="I344" s="128" t="str">
        <f t="shared" si="51"/>
        <v/>
      </c>
      <c r="J344" s="16"/>
      <c r="K344" s="126"/>
      <c r="L344" s="16"/>
      <c r="M344" s="69"/>
      <c r="N344" s="69"/>
      <c r="O344" s="69"/>
      <c r="P344" s="69"/>
      <c r="Q344" s="100">
        <f t="shared" si="52"/>
        <v>0</v>
      </c>
      <c r="R344" s="146"/>
      <c r="S344" s="140" t="str">
        <f t="shared" si="53"/>
        <v>0</v>
      </c>
      <c r="T344" s="140" t="str">
        <f t="shared" si="54"/>
        <v>0</v>
      </c>
      <c r="U344" s="144"/>
      <c r="V344" s="106"/>
      <c r="W344" s="142">
        <f t="shared" si="55"/>
        <v>0</v>
      </c>
      <c r="X344" s="142">
        <f t="shared" si="56"/>
        <v>0</v>
      </c>
      <c r="Y344" s="108">
        <f t="shared" si="57"/>
        <v>0</v>
      </c>
      <c r="Z344" s="108">
        <f t="shared" si="58"/>
        <v>0</v>
      </c>
      <c r="AA344" s="108">
        <f t="shared" si="59"/>
        <v>0</v>
      </c>
      <c r="AB344" s="151"/>
      <c r="AC344" s="47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="4" customFormat="1" ht="19" customHeight="1" spans="1:68">
      <c r="A345" s="94">
        <f t="shared" si="50"/>
        <v>344</v>
      </c>
      <c r="B345" s="95"/>
      <c r="C345" s="69"/>
      <c r="D345" s="16"/>
      <c r="E345" s="69"/>
      <c r="F345" s="126"/>
      <c r="G345" s="124" t="e">
        <f>VLOOKUP(F345,[2]零件成本10.26!$B$2:$C$7802,2,0)</f>
        <v>#N/A</v>
      </c>
      <c r="H345" s="16"/>
      <c r="I345" s="128" t="str">
        <f t="shared" si="51"/>
        <v/>
      </c>
      <c r="J345" s="16"/>
      <c r="K345" s="126"/>
      <c r="L345" s="16"/>
      <c r="M345" s="69"/>
      <c r="N345" s="69"/>
      <c r="O345" s="69"/>
      <c r="P345" s="69"/>
      <c r="Q345" s="100">
        <f t="shared" si="52"/>
        <v>0</v>
      </c>
      <c r="R345" s="146"/>
      <c r="S345" s="140" t="str">
        <f t="shared" si="53"/>
        <v>0</v>
      </c>
      <c r="T345" s="140" t="str">
        <f t="shared" si="54"/>
        <v>0</v>
      </c>
      <c r="U345" s="144"/>
      <c r="V345" s="106"/>
      <c r="W345" s="142">
        <f t="shared" si="55"/>
        <v>0</v>
      </c>
      <c r="X345" s="142">
        <f t="shared" si="56"/>
        <v>0</v>
      </c>
      <c r="Y345" s="108">
        <f t="shared" si="57"/>
        <v>0</v>
      </c>
      <c r="Z345" s="108">
        <f t="shared" si="58"/>
        <v>0</v>
      </c>
      <c r="AA345" s="108">
        <f t="shared" si="59"/>
        <v>0</v>
      </c>
      <c r="AB345" s="151"/>
      <c r="AC345" s="47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="4" customFormat="1" ht="19" customHeight="1" spans="1:68">
      <c r="A346" s="94">
        <f t="shared" si="50"/>
        <v>345</v>
      </c>
      <c r="B346" s="95"/>
      <c r="C346" s="69"/>
      <c r="D346" s="16"/>
      <c r="E346" s="69"/>
      <c r="F346" s="126"/>
      <c r="G346" s="124" t="e">
        <f>VLOOKUP(F346,[2]零件成本10.26!$B$2:$C$7802,2,0)</f>
        <v>#N/A</v>
      </c>
      <c r="H346" s="16"/>
      <c r="I346" s="128" t="str">
        <f t="shared" si="51"/>
        <v/>
      </c>
      <c r="J346" s="16"/>
      <c r="K346" s="126"/>
      <c r="L346" s="16"/>
      <c r="M346" s="69"/>
      <c r="N346" s="69"/>
      <c r="O346" s="69"/>
      <c r="P346" s="69"/>
      <c r="Q346" s="100">
        <f t="shared" si="52"/>
        <v>0</v>
      </c>
      <c r="R346" s="146"/>
      <c r="S346" s="140" t="str">
        <f t="shared" si="53"/>
        <v>0</v>
      </c>
      <c r="T346" s="140" t="str">
        <f t="shared" si="54"/>
        <v>0</v>
      </c>
      <c r="U346" s="144"/>
      <c r="V346" s="106"/>
      <c r="W346" s="142">
        <f t="shared" si="55"/>
        <v>0</v>
      </c>
      <c r="X346" s="142">
        <f t="shared" si="56"/>
        <v>0</v>
      </c>
      <c r="Y346" s="108">
        <f t="shared" si="57"/>
        <v>0</v>
      </c>
      <c r="Z346" s="108">
        <f t="shared" si="58"/>
        <v>0</v>
      </c>
      <c r="AA346" s="108">
        <f t="shared" si="59"/>
        <v>0</v>
      </c>
      <c r="AB346" s="151"/>
      <c r="AC346" s="47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="4" customFormat="1" ht="19" customHeight="1" spans="1:68">
      <c r="A347" s="94">
        <f t="shared" si="50"/>
        <v>346</v>
      </c>
      <c r="B347" s="95"/>
      <c r="C347" s="69"/>
      <c r="D347" s="16"/>
      <c r="E347" s="69"/>
      <c r="F347" s="126"/>
      <c r="G347" s="124" t="e">
        <f>VLOOKUP(F347,[2]零件成本10.26!$B$2:$C$7802,2,0)</f>
        <v>#N/A</v>
      </c>
      <c r="H347" s="16"/>
      <c r="I347" s="128" t="str">
        <f t="shared" si="51"/>
        <v/>
      </c>
      <c r="J347" s="16"/>
      <c r="K347" s="126"/>
      <c r="L347" s="16"/>
      <c r="M347" s="69"/>
      <c r="N347" s="69"/>
      <c r="O347" s="69"/>
      <c r="P347" s="69"/>
      <c r="Q347" s="100">
        <f t="shared" si="52"/>
        <v>0</v>
      </c>
      <c r="R347" s="146"/>
      <c r="S347" s="140" t="str">
        <f t="shared" si="53"/>
        <v>0</v>
      </c>
      <c r="T347" s="140" t="str">
        <f t="shared" si="54"/>
        <v>0</v>
      </c>
      <c r="U347" s="144"/>
      <c r="V347" s="106"/>
      <c r="W347" s="142">
        <f t="shared" si="55"/>
        <v>0</v>
      </c>
      <c r="X347" s="142">
        <f t="shared" si="56"/>
        <v>0</v>
      </c>
      <c r="Y347" s="108">
        <f t="shared" si="57"/>
        <v>0</v>
      </c>
      <c r="Z347" s="108">
        <f t="shared" si="58"/>
        <v>0</v>
      </c>
      <c r="AA347" s="108">
        <f t="shared" si="59"/>
        <v>0</v>
      </c>
      <c r="AB347" s="151"/>
      <c r="AC347" s="47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="4" customFormat="1" ht="19" customHeight="1" spans="1:68">
      <c r="A348" s="94">
        <f t="shared" si="50"/>
        <v>347</v>
      </c>
      <c r="B348" s="95"/>
      <c r="C348" s="69"/>
      <c r="D348" s="16"/>
      <c r="E348" s="69"/>
      <c r="F348" s="126"/>
      <c r="G348" s="124" t="e">
        <f>VLOOKUP(F348,[2]零件成本10.26!$B$2:$C$7802,2,0)</f>
        <v>#N/A</v>
      </c>
      <c r="H348" s="16"/>
      <c r="I348" s="128" t="str">
        <f t="shared" si="51"/>
        <v/>
      </c>
      <c r="J348" s="16"/>
      <c r="K348" s="126"/>
      <c r="L348" s="16"/>
      <c r="M348" s="69"/>
      <c r="N348" s="69"/>
      <c r="O348" s="69"/>
      <c r="P348" s="69"/>
      <c r="Q348" s="100">
        <f t="shared" si="52"/>
        <v>0</v>
      </c>
      <c r="R348" s="146"/>
      <c r="S348" s="140" t="str">
        <f t="shared" si="53"/>
        <v>0</v>
      </c>
      <c r="T348" s="140" t="str">
        <f t="shared" si="54"/>
        <v>0</v>
      </c>
      <c r="U348" s="144"/>
      <c r="V348" s="106"/>
      <c r="W348" s="142">
        <f t="shared" si="55"/>
        <v>0</v>
      </c>
      <c r="X348" s="142">
        <f t="shared" si="56"/>
        <v>0</v>
      </c>
      <c r="Y348" s="108">
        <f t="shared" si="57"/>
        <v>0</v>
      </c>
      <c r="Z348" s="108">
        <f t="shared" si="58"/>
        <v>0</v>
      </c>
      <c r="AA348" s="108">
        <f t="shared" si="59"/>
        <v>0</v>
      </c>
      <c r="AB348" s="151"/>
      <c r="AC348" s="47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="4" customFormat="1" ht="19" customHeight="1" spans="1:68">
      <c r="A349" s="94">
        <f t="shared" si="50"/>
        <v>348</v>
      </c>
      <c r="B349" s="95"/>
      <c r="C349" s="69"/>
      <c r="D349" s="16"/>
      <c r="E349" s="69"/>
      <c r="F349" s="126"/>
      <c r="G349" s="124" t="e">
        <f>VLOOKUP(F349,[2]零件成本10.26!$B$2:$C$7802,2,0)</f>
        <v>#N/A</v>
      </c>
      <c r="H349" s="16"/>
      <c r="I349" s="128" t="str">
        <f t="shared" si="51"/>
        <v/>
      </c>
      <c r="J349" s="16"/>
      <c r="K349" s="126"/>
      <c r="L349" s="16"/>
      <c r="M349" s="69"/>
      <c r="N349" s="69"/>
      <c r="O349" s="69"/>
      <c r="P349" s="69"/>
      <c r="Q349" s="100">
        <f t="shared" si="52"/>
        <v>0</v>
      </c>
      <c r="R349" s="146"/>
      <c r="S349" s="140" t="str">
        <f t="shared" si="53"/>
        <v>0</v>
      </c>
      <c r="T349" s="140" t="str">
        <f t="shared" si="54"/>
        <v>0</v>
      </c>
      <c r="U349" s="144"/>
      <c r="V349" s="106"/>
      <c r="W349" s="142">
        <f t="shared" si="55"/>
        <v>0</v>
      </c>
      <c r="X349" s="142">
        <f t="shared" si="56"/>
        <v>0</v>
      </c>
      <c r="Y349" s="108">
        <f t="shared" si="57"/>
        <v>0</v>
      </c>
      <c r="Z349" s="108">
        <f t="shared" si="58"/>
        <v>0</v>
      </c>
      <c r="AA349" s="108">
        <f t="shared" si="59"/>
        <v>0</v>
      </c>
      <c r="AB349" s="151"/>
      <c r="AC349" s="47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="4" customFormat="1" ht="19" customHeight="1" spans="1:68">
      <c r="A350" s="94">
        <f t="shared" si="50"/>
        <v>349</v>
      </c>
      <c r="B350" s="95"/>
      <c r="C350" s="69"/>
      <c r="D350" s="16"/>
      <c r="E350" s="69"/>
      <c r="F350" s="126"/>
      <c r="G350" s="124" t="e">
        <f>VLOOKUP(F350,[2]零件成本10.26!$B$2:$C$7802,2,0)</f>
        <v>#N/A</v>
      </c>
      <c r="H350" s="16"/>
      <c r="I350" s="128" t="str">
        <f t="shared" si="51"/>
        <v/>
      </c>
      <c r="J350" s="16"/>
      <c r="K350" s="126"/>
      <c r="L350" s="16"/>
      <c r="M350" s="69"/>
      <c r="N350" s="69"/>
      <c r="O350" s="69"/>
      <c r="P350" s="69"/>
      <c r="Q350" s="100">
        <f t="shared" si="52"/>
        <v>0</v>
      </c>
      <c r="R350" s="146"/>
      <c r="S350" s="140" t="str">
        <f t="shared" si="53"/>
        <v>0</v>
      </c>
      <c r="T350" s="140" t="str">
        <f t="shared" si="54"/>
        <v>0</v>
      </c>
      <c r="U350" s="144"/>
      <c r="V350" s="106"/>
      <c r="W350" s="142">
        <f t="shared" si="55"/>
        <v>0</v>
      </c>
      <c r="X350" s="142">
        <f t="shared" si="56"/>
        <v>0</v>
      </c>
      <c r="Y350" s="108">
        <f t="shared" si="57"/>
        <v>0</v>
      </c>
      <c r="Z350" s="108">
        <f t="shared" si="58"/>
        <v>0</v>
      </c>
      <c r="AA350" s="108">
        <f t="shared" si="59"/>
        <v>0</v>
      </c>
      <c r="AB350" s="151"/>
      <c r="AC350" s="47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="4" customFormat="1" ht="19" customHeight="1" spans="1:68">
      <c r="A351" s="94">
        <f t="shared" si="50"/>
        <v>350</v>
      </c>
      <c r="B351" s="95"/>
      <c r="C351" s="69"/>
      <c r="D351" s="16"/>
      <c r="E351" s="69"/>
      <c r="F351" s="126"/>
      <c r="G351" s="124" t="e">
        <f>VLOOKUP(F351,[2]零件成本10.26!$B$2:$C$7802,2,0)</f>
        <v>#N/A</v>
      </c>
      <c r="H351" s="16"/>
      <c r="I351" s="128" t="str">
        <f t="shared" si="51"/>
        <v/>
      </c>
      <c r="J351" s="16"/>
      <c r="K351" s="126"/>
      <c r="L351" s="16"/>
      <c r="M351" s="69"/>
      <c r="N351" s="69"/>
      <c r="O351" s="69"/>
      <c r="P351" s="69"/>
      <c r="Q351" s="100">
        <f t="shared" si="52"/>
        <v>0</v>
      </c>
      <c r="R351" s="146"/>
      <c r="S351" s="140" t="str">
        <f t="shared" si="53"/>
        <v>0</v>
      </c>
      <c r="T351" s="140" t="str">
        <f t="shared" si="54"/>
        <v>0</v>
      </c>
      <c r="U351" s="144"/>
      <c r="V351" s="106"/>
      <c r="W351" s="142">
        <f t="shared" si="55"/>
        <v>0</v>
      </c>
      <c r="X351" s="142">
        <f t="shared" si="56"/>
        <v>0</v>
      </c>
      <c r="Y351" s="108">
        <f t="shared" si="57"/>
        <v>0</v>
      </c>
      <c r="Z351" s="108">
        <f t="shared" si="58"/>
        <v>0</v>
      </c>
      <c r="AA351" s="108">
        <f t="shared" si="59"/>
        <v>0</v>
      </c>
      <c r="AB351" s="151"/>
      <c r="AC351" s="47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="4" customFormat="1" ht="19" customHeight="1" spans="1:68">
      <c r="A352" s="94">
        <f t="shared" si="50"/>
        <v>351</v>
      </c>
      <c r="B352" s="95"/>
      <c r="C352" s="69"/>
      <c r="D352" s="16"/>
      <c r="E352" s="69"/>
      <c r="F352" s="126"/>
      <c r="G352" s="124" t="e">
        <f>VLOOKUP(F352,[2]零件成本10.26!$B$2:$C$7802,2,0)</f>
        <v>#N/A</v>
      </c>
      <c r="H352" s="16"/>
      <c r="I352" s="128" t="str">
        <f t="shared" si="51"/>
        <v/>
      </c>
      <c r="J352" s="16"/>
      <c r="K352" s="126"/>
      <c r="L352" s="16"/>
      <c r="M352" s="69"/>
      <c r="N352" s="69"/>
      <c r="O352" s="69"/>
      <c r="P352" s="69"/>
      <c r="Q352" s="100">
        <f t="shared" si="52"/>
        <v>0</v>
      </c>
      <c r="R352" s="146"/>
      <c r="S352" s="140" t="str">
        <f t="shared" si="53"/>
        <v>0</v>
      </c>
      <c r="T352" s="140" t="str">
        <f t="shared" si="54"/>
        <v>0</v>
      </c>
      <c r="U352" s="144"/>
      <c r="V352" s="106"/>
      <c r="W352" s="142">
        <f t="shared" si="55"/>
        <v>0</v>
      </c>
      <c r="X352" s="142">
        <f t="shared" si="56"/>
        <v>0</v>
      </c>
      <c r="Y352" s="108">
        <f t="shared" si="57"/>
        <v>0</v>
      </c>
      <c r="Z352" s="108">
        <f t="shared" si="58"/>
        <v>0</v>
      </c>
      <c r="AA352" s="108">
        <f t="shared" si="59"/>
        <v>0</v>
      </c>
      <c r="AB352" s="151"/>
      <c r="AC352" s="47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="4" customFormat="1" ht="19" customHeight="1" spans="1:68">
      <c r="A353" s="94">
        <f t="shared" si="50"/>
        <v>352</v>
      </c>
      <c r="B353" s="95"/>
      <c r="C353" s="69"/>
      <c r="D353" s="16"/>
      <c r="E353" s="69"/>
      <c r="F353" s="126"/>
      <c r="G353" s="124" t="e">
        <f>VLOOKUP(F353,[2]零件成本10.26!$B$2:$C$7802,2,0)</f>
        <v>#N/A</v>
      </c>
      <c r="H353" s="16"/>
      <c r="I353" s="128" t="str">
        <f t="shared" si="51"/>
        <v/>
      </c>
      <c r="J353" s="16"/>
      <c r="K353" s="126"/>
      <c r="L353" s="16"/>
      <c r="M353" s="69"/>
      <c r="N353" s="69"/>
      <c r="O353" s="69"/>
      <c r="P353" s="69"/>
      <c r="Q353" s="100">
        <f t="shared" si="52"/>
        <v>0</v>
      </c>
      <c r="R353" s="146"/>
      <c r="S353" s="140" t="str">
        <f t="shared" si="53"/>
        <v>0</v>
      </c>
      <c r="T353" s="140" t="str">
        <f t="shared" si="54"/>
        <v>0</v>
      </c>
      <c r="U353" s="144"/>
      <c r="V353" s="106"/>
      <c r="W353" s="142">
        <f t="shared" si="55"/>
        <v>0</v>
      </c>
      <c r="X353" s="142">
        <f t="shared" si="56"/>
        <v>0</v>
      </c>
      <c r="Y353" s="108">
        <f t="shared" si="57"/>
        <v>0</v>
      </c>
      <c r="Z353" s="108">
        <f t="shared" si="58"/>
        <v>0</v>
      </c>
      <c r="AA353" s="108">
        <f t="shared" si="59"/>
        <v>0</v>
      </c>
      <c r="AB353" s="151"/>
      <c r="AC353" s="47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="4" customFormat="1" ht="19" customHeight="1" spans="1:68">
      <c r="A354" s="94">
        <f t="shared" si="50"/>
        <v>353</v>
      </c>
      <c r="B354" s="95"/>
      <c r="C354" s="69"/>
      <c r="D354" s="16"/>
      <c r="E354" s="69"/>
      <c r="F354" s="126"/>
      <c r="G354" s="124" t="e">
        <f>VLOOKUP(F354,[2]零件成本10.26!$B$2:$C$7802,2,0)</f>
        <v>#N/A</v>
      </c>
      <c r="H354" s="16"/>
      <c r="I354" s="128" t="str">
        <f t="shared" si="51"/>
        <v/>
      </c>
      <c r="J354" s="16"/>
      <c r="K354" s="126"/>
      <c r="L354" s="16"/>
      <c r="M354" s="69"/>
      <c r="N354" s="69"/>
      <c r="O354" s="69"/>
      <c r="P354" s="69"/>
      <c r="Q354" s="100">
        <f t="shared" si="52"/>
        <v>0</v>
      </c>
      <c r="R354" s="146"/>
      <c r="S354" s="140" t="str">
        <f t="shared" si="53"/>
        <v>0</v>
      </c>
      <c r="T354" s="140" t="str">
        <f t="shared" si="54"/>
        <v>0</v>
      </c>
      <c r="U354" s="144"/>
      <c r="V354" s="106"/>
      <c r="W354" s="142">
        <f t="shared" si="55"/>
        <v>0</v>
      </c>
      <c r="X354" s="142">
        <f t="shared" si="56"/>
        <v>0</v>
      </c>
      <c r="Y354" s="108">
        <f t="shared" si="57"/>
        <v>0</v>
      </c>
      <c r="Z354" s="108">
        <f t="shared" si="58"/>
        <v>0</v>
      </c>
      <c r="AA354" s="108">
        <f t="shared" si="59"/>
        <v>0</v>
      </c>
      <c r="AB354" s="151"/>
      <c r="AC354" s="47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="4" customFormat="1" ht="19" customHeight="1" spans="1:68">
      <c r="A355" s="94">
        <f t="shared" si="50"/>
        <v>354</v>
      </c>
      <c r="B355" s="95"/>
      <c r="C355" s="69"/>
      <c r="D355" s="16"/>
      <c r="E355" s="69"/>
      <c r="F355" s="126"/>
      <c r="G355" s="124" t="e">
        <f>VLOOKUP(F355,[2]零件成本10.26!$B$2:$C$7802,2,0)</f>
        <v>#N/A</v>
      </c>
      <c r="H355" s="16"/>
      <c r="I355" s="128" t="str">
        <f t="shared" si="51"/>
        <v/>
      </c>
      <c r="J355" s="16"/>
      <c r="K355" s="126"/>
      <c r="L355" s="16"/>
      <c r="M355" s="69"/>
      <c r="N355" s="69"/>
      <c r="O355" s="69"/>
      <c r="P355" s="69"/>
      <c r="Q355" s="100">
        <f t="shared" si="52"/>
        <v>0</v>
      </c>
      <c r="R355" s="146"/>
      <c r="S355" s="140" t="str">
        <f t="shared" si="53"/>
        <v>0</v>
      </c>
      <c r="T355" s="140" t="str">
        <f t="shared" si="54"/>
        <v>0</v>
      </c>
      <c r="U355" s="144"/>
      <c r="V355" s="106"/>
      <c r="W355" s="142">
        <f t="shared" si="55"/>
        <v>0</v>
      </c>
      <c r="X355" s="142">
        <f t="shared" si="56"/>
        <v>0</v>
      </c>
      <c r="Y355" s="108">
        <f t="shared" si="57"/>
        <v>0</v>
      </c>
      <c r="Z355" s="108">
        <f t="shared" si="58"/>
        <v>0</v>
      </c>
      <c r="AA355" s="108">
        <f t="shared" si="59"/>
        <v>0</v>
      </c>
      <c r="AB355" s="151"/>
      <c r="AC355" s="47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="4" customFormat="1" ht="19" customHeight="1" spans="1:68">
      <c r="A356" s="94">
        <f t="shared" si="50"/>
        <v>355</v>
      </c>
      <c r="B356" s="95"/>
      <c r="C356" s="69"/>
      <c r="D356" s="16"/>
      <c r="E356" s="69"/>
      <c r="F356" s="126"/>
      <c r="G356" s="124" t="e">
        <f>VLOOKUP(F356,[2]零件成本10.26!$B$2:$C$7802,2,0)</f>
        <v>#N/A</v>
      </c>
      <c r="H356" s="16"/>
      <c r="I356" s="128" t="str">
        <f t="shared" si="51"/>
        <v/>
      </c>
      <c r="J356" s="16"/>
      <c r="K356" s="126"/>
      <c r="L356" s="16"/>
      <c r="M356" s="69"/>
      <c r="N356" s="69"/>
      <c r="O356" s="69"/>
      <c r="P356" s="69"/>
      <c r="Q356" s="100">
        <f t="shared" si="52"/>
        <v>0</v>
      </c>
      <c r="R356" s="146"/>
      <c r="S356" s="140" t="str">
        <f t="shared" si="53"/>
        <v>0</v>
      </c>
      <c r="T356" s="140" t="str">
        <f t="shared" si="54"/>
        <v>0</v>
      </c>
      <c r="U356" s="144"/>
      <c r="V356" s="106"/>
      <c r="W356" s="142">
        <f t="shared" si="55"/>
        <v>0</v>
      </c>
      <c r="X356" s="142">
        <f t="shared" si="56"/>
        <v>0</v>
      </c>
      <c r="Y356" s="108">
        <f t="shared" si="57"/>
        <v>0</v>
      </c>
      <c r="Z356" s="108">
        <f t="shared" si="58"/>
        <v>0</v>
      </c>
      <c r="AA356" s="108">
        <f t="shared" si="59"/>
        <v>0</v>
      </c>
      <c r="AB356" s="151"/>
      <c r="AC356" s="47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="4" customFormat="1" ht="19" customHeight="1" spans="1:68">
      <c r="A357" s="94">
        <f t="shared" si="50"/>
        <v>356</v>
      </c>
      <c r="B357" s="95"/>
      <c r="C357" s="69"/>
      <c r="D357" s="16"/>
      <c r="E357" s="69"/>
      <c r="F357" s="126"/>
      <c r="G357" s="124" t="e">
        <f>VLOOKUP(F357,[2]零件成本10.26!$B$2:$C$7802,2,0)</f>
        <v>#N/A</v>
      </c>
      <c r="H357" s="16"/>
      <c r="I357" s="128" t="str">
        <f t="shared" si="51"/>
        <v/>
      </c>
      <c r="J357" s="16"/>
      <c r="K357" s="126"/>
      <c r="L357" s="16"/>
      <c r="M357" s="69"/>
      <c r="N357" s="69"/>
      <c r="O357" s="69"/>
      <c r="P357" s="69"/>
      <c r="Q357" s="100">
        <f t="shared" si="52"/>
        <v>0</v>
      </c>
      <c r="R357" s="146"/>
      <c r="S357" s="140" t="str">
        <f t="shared" si="53"/>
        <v>0</v>
      </c>
      <c r="T357" s="140" t="str">
        <f t="shared" si="54"/>
        <v>0</v>
      </c>
      <c r="U357" s="144"/>
      <c r="V357" s="106"/>
      <c r="W357" s="142">
        <f t="shared" si="55"/>
        <v>0</v>
      </c>
      <c r="X357" s="142">
        <f t="shared" si="56"/>
        <v>0</v>
      </c>
      <c r="Y357" s="108">
        <f t="shared" si="57"/>
        <v>0</v>
      </c>
      <c r="Z357" s="108">
        <f t="shared" si="58"/>
        <v>0</v>
      </c>
      <c r="AA357" s="108">
        <f t="shared" si="59"/>
        <v>0</v>
      </c>
      <c r="AB357" s="151"/>
      <c r="AC357" s="47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="4" customFormat="1" ht="19" customHeight="1" spans="1:68">
      <c r="A358" s="94">
        <f t="shared" si="50"/>
        <v>357</v>
      </c>
      <c r="B358" s="95"/>
      <c r="C358" s="69"/>
      <c r="D358" s="16"/>
      <c r="E358" s="69"/>
      <c r="F358" s="126"/>
      <c r="G358" s="124" t="e">
        <f>VLOOKUP(F358,[2]零件成本10.26!$B$2:$C$7802,2,0)</f>
        <v>#N/A</v>
      </c>
      <c r="H358" s="16"/>
      <c r="I358" s="128" t="str">
        <f t="shared" si="51"/>
        <v/>
      </c>
      <c r="J358" s="16"/>
      <c r="K358" s="126"/>
      <c r="L358" s="16"/>
      <c r="M358" s="69"/>
      <c r="N358" s="69"/>
      <c r="O358" s="69"/>
      <c r="P358" s="69"/>
      <c r="Q358" s="100">
        <f t="shared" si="52"/>
        <v>0</v>
      </c>
      <c r="R358" s="146"/>
      <c r="S358" s="140" t="str">
        <f t="shared" si="53"/>
        <v>0</v>
      </c>
      <c r="T358" s="140" t="str">
        <f t="shared" si="54"/>
        <v>0</v>
      </c>
      <c r="U358" s="144"/>
      <c r="V358" s="106"/>
      <c r="W358" s="142">
        <f t="shared" si="55"/>
        <v>0</v>
      </c>
      <c r="X358" s="142">
        <f t="shared" si="56"/>
        <v>0</v>
      </c>
      <c r="Y358" s="108">
        <f t="shared" si="57"/>
        <v>0</v>
      </c>
      <c r="Z358" s="108">
        <f t="shared" si="58"/>
        <v>0</v>
      </c>
      <c r="AA358" s="108">
        <f t="shared" si="59"/>
        <v>0</v>
      </c>
      <c r="AB358" s="151"/>
      <c r="AC358" s="47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="4" customFormat="1" ht="19" customHeight="1" spans="1:68">
      <c r="A359" s="94">
        <f t="shared" si="50"/>
        <v>358</v>
      </c>
      <c r="B359" s="95"/>
      <c r="C359" s="69"/>
      <c r="D359" s="16"/>
      <c r="E359" s="69"/>
      <c r="F359" s="126"/>
      <c r="G359" s="124" t="e">
        <f>VLOOKUP(F359,[2]零件成本10.26!$B$2:$C$7802,2,0)</f>
        <v>#N/A</v>
      </c>
      <c r="H359" s="16"/>
      <c r="I359" s="128" t="str">
        <f t="shared" si="51"/>
        <v/>
      </c>
      <c r="J359" s="16"/>
      <c r="K359" s="126"/>
      <c r="L359" s="16"/>
      <c r="M359" s="69"/>
      <c r="N359" s="69"/>
      <c r="O359" s="69"/>
      <c r="P359" s="69"/>
      <c r="Q359" s="100">
        <f t="shared" si="52"/>
        <v>0</v>
      </c>
      <c r="R359" s="146"/>
      <c r="S359" s="140" t="str">
        <f t="shared" si="53"/>
        <v>0</v>
      </c>
      <c r="T359" s="140" t="str">
        <f t="shared" si="54"/>
        <v>0</v>
      </c>
      <c r="U359" s="144"/>
      <c r="V359" s="106"/>
      <c r="W359" s="142">
        <f t="shared" si="55"/>
        <v>0</v>
      </c>
      <c r="X359" s="142">
        <f t="shared" si="56"/>
        <v>0</v>
      </c>
      <c r="Y359" s="108">
        <f t="shared" si="57"/>
        <v>0</v>
      </c>
      <c r="Z359" s="108">
        <f t="shared" si="58"/>
        <v>0</v>
      </c>
      <c r="AA359" s="108">
        <f t="shared" si="59"/>
        <v>0</v>
      </c>
      <c r="AB359" s="151"/>
      <c r="AC359" s="47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="4" customFormat="1" ht="19" customHeight="1" spans="1:68">
      <c r="A360" s="94">
        <f t="shared" si="50"/>
        <v>359</v>
      </c>
      <c r="B360" s="95"/>
      <c r="C360" s="69"/>
      <c r="D360" s="16"/>
      <c r="E360" s="69"/>
      <c r="F360" s="126"/>
      <c r="G360" s="124" t="e">
        <f>VLOOKUP(F360,[2]零件成本10.26!$B$2:$C$7802,2,0)</f>
        <v>#N/A</v>
      </c>
      <c r="H360" s="16"/>
      <c r="I360" s="128" t="str">
        <f t="shared" si="51"/>
        <v/>
      </c>
      <c r="J360" s="16"/>
      <c r="K360" s="126"/>
      <c r="L360" s="16"/>
      <c r="M360" s="69"/>
      <c r="N360" s="69"/>
      <c r="O360" s="69"/>
      <c r="P360" s="69"/>
      <c r="Q360" s="100">
        <f t="shared" si="52"/>
        <v>0</v>
      </c>
      <c r="R360" s="146"/>
      <c r="S360" s="140" t="str">
        <f t="shared" si="53"/>
        <v>0</v>
      </c>
      <c r="T360" s="140" t="str">
        <f t="shared" si="54"/>
        <v>0</v>
      </c>
      <c r="U360" s="144"/>
      <c r="V360" s="106"/>
      <c r="W360" s="142">
        <f t="shared" si="55"/>
        <v>0</v>
      </c>
      <c r="X360" s="142">
        <f t="shared" si="56"/>
        <v>0</v>
      </c>
      <c r="Y360" s="108">
        <f t="shared" si="57"/>
        <v>0</v>
      </c>
      <c r="Z360" s="108">
        <f t="shared" si="58"/>
        <v>0</v>
      </c>
      <c r="AA360" s="108">
        <f t="shared" si="59"/>
        <v>0</v>
      </c>
      <c r="AB360" s="151"/>
      <c r="AC360" s="47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="4" customFormat="1" ht="19" customHeight="1" spans="1:68">
      <c r="A361" s="94">
        <f t="shared" si="50"/>
        <v>360</v>
      </c>
      <c r="B361" s="95"/>
      <c r="C361" s="69"/>
      <c r="D361" s="16"/>
      <c r="E361" s="69"/>
      <c r="F361" s="126"/>
      <c r="G361" s="124" t="e">
        <f>VLOOKUP(F361,[2]零件成本10.26!$B$2:$C$7802,2,0)</f>
        <v>#N/A</v>
      </c>
      <c r="H361" s="16"/>
      <c r="I361" s="128" t="str">
        <f t="shared" si="51"/>
        <v/>
      </c>
      <c r="J361" s="16"/>
      <c r="K361" s="126"/>
      <c r="L361" s="16"/>
      <c r="M361" s="69"/>
      <c r="N361" s="69"/>
      <c r="O361" s="69"/>
      <c r="P361" s="69"/>
      <c r="Q361" s="100">
        <f t="shared" si="52"/>
        <v>0</v>
      </c>
      <c r="R361" s="146"/>
      <c r="S361" s="140" t="str">
        <f t="shared" si="53"/>
        <v>0</v>
      </c>
      <c r="T361" s="140" t="str">
        <f t="shared" si="54"/>
        <v>0</v>
      </c>
      <c r="U361" s="144"/>
      <c r="V361" s="106"/>
      <c r="W361" s="142">
        <f t="shared" si="55"/>
        <v>0</v>
      </c>
      <c r="X361" s="142">
        <f t="shared" si="56"/>
        <v>0</v>
      </c>
      <c r="Y361" s="108">
        <f t="shared" si="57"/>
        <v>0</v>
      </c>
      <c r="Z361" s="108">
        <f t="shared" si="58"/>
        <v>0</v>
      </c>
      <c r="AA361" s="108">
        <f t="shared" si="59"/>
        <v>0</v>
      </c>
      <c r="AB361" s="151"/>
      <c r="AC361" s="47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="4" customFormat="1" ht="19" customHeight="1" spans="1:68">
      <c r="A362" s="94">
        <f t="shared" si="50"/>
        <v>361</v>
      </c>
      <c r="B362" s="95"/>
      <c r="C362" s="69"/>
      <c r="D362" s="16"/>
      <c r="E362" s="69"/>
      <c r="F362" s="126"/>
      <c r="G362" s="124" t="e">
        <f>VLOOKUP(F362,[2]零件成本10.26!$B$2:$C$7802,2,0)</f>
        <v>#N/A</v>
      </c>
      <c r="H362" s="16"/>
      <c r="I362" s="128" t="str">
        <f t="shared" si="51"/>
        <v/>
      </c>
      <c r="J362" s="16"/>
      <c r="K362" s="126"/>
      <c r="L362" s="16"/>
      <c r="M362" s="69"/>
      <c r="N362" s="69"/>
      <c r="O362" s="69"/>
      <c r="P362" s="69"/>
      <c r="Q362" s="100">
        <f t="shared" si="52"/>
        <v>0</v>
      </c>
      <c r="R362" s="146"/>
      <c r="S362" s="140" t="str">
        <f t="shared" si="53"/>
        <v>0</v>
      </c>
      <c r="T362" s="140" t="str">
        <f t="shared" si="54"/>
        <v>0</v>
      </c>
      <c r="U362" s="144"/>
      <c r="V362" s="106"/>
      <c r="W362" s="142">
        <f t="shared" si="55"/>
        <v>0</v>
      </c>
      <c r="X362" s="142">
        <f t="shared" si="56"/>
        <v>0</v>
      </c>
      <c r="Y362" s="108">
        <f t="shared" si="57"/>
        <v>0</v>
      </c>
      <c r="Z362" s="108">
        <f t="shared" si="58"/>
        <v>0</v>
      </c>
      <c r="AA362" s="108">
        <f t="shared" si="59"/>
        <v>0</v>
      </c>
      <c r="AB362" s="151"/>
      <c r="AC362" s="47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="4" customFormat="1" ht="19" customHeight="1" spans="1:68">
      <c r="A363" s="94">
        <f t="shared" si="50"/>
        <v>362</v>
      </c>
      <c r="B363" s="95"/>
      <c r="C363" s="69"/>
      <c r="D363" s="16"/>
      <c r="E363" s="69"/>
      <c r="F363" s="126"/>
      <c r="G363" s="124" t="e">
        <f>VLOOKUP(F363,[2]零件成本10.26!$B$2:$C$7802,2,0)</f>
        <v>#N/A</v>
      </c>
      <c r="H363" s="16"/>
      <c r="I363" s="128" t="str">
        <f t="shared" si="51"/>
        <v/>
      </c>
      <c r="J363" s="16"/>
      <c r="K363" s="126"/>
      <c r="L363" s="16"/>
      <c r="M363" s="69"/>
      <c r="N363" s="69"/>
      <c r="O363" s="69"/>
      <c r="P363" s="69"/>
      <c r="Q363" s="100">
        <f t="shared" si="52"/>
        <v>0</v>
      </c>
      <c r="R363" s="146"/>
      <c r="S363" s="140" t="str">
        <f t="shared" si="53"/>
        <v>0</v>
      </c>
      <c r="T363" s="140" t="str">
        <f t="shared" si="54"/>
        <v>0</v>
      </c>
      <c r="U363" s="144"/>
      <c r="V363" s="106"/>
      <c r="W363" s="142">
        <f t="shared" si="55"/>
        <v>0</v>
      </c>
      <c r="X363" s="142">
        <f t="shared" si="56"/>
        <v>0</v>
      </c>
      <c r="Y363" s="108">
        <f t="shared" si="57"/>
        <v>0</v>
      </c>
      <c r="Z363" s="108">
        <f t="shared" si="58"/>
        <v>0</v>
      </c>
      <c r="AA363" s="108">
        <f t="shared" si="59"/>
        <v>0</v>
      </c>
      <c r="AB363" s="151"/>
      <c r="AC363" s="47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="4" customFormat="1" ht="19" customHeight="1" spans="1:68">
      <c r="A364" s="94">
        <f t="shared" si="50"/>
        <v>363</v>
      </c>
      <c r="B364" s="95"/>
      <c r="C364" s="69"/>
      <c r="D364" s="16"/>
      <c r="E364" s="69"/>
      <c r="F364" s="126"/>
      <c r="G364" s="124" t="e">
        <f>VLOOKUP(F364,[2]零件成本10.26!$B$2:$C$7802,2,0)</f>
        <v>#N/A</v>
      </c>
      <c r="H364" s="16"/>
      <c r="I364" s="128" t="str">
        <f t="shared" si="51"/>
        <v/>
      </c>
      <c r="J364" s="16"/>
      <c r="K364" s="126"/>
      <c r="L364" s="16"/>
      <c r="M364" s="69"/>
      <c r="N364" s="69"/>
      <c r="O364" s="69"/>
      <c r="P364" s="69"/>
      <c r="Q364" s="100">
        <f t="shared" si="52"/>
        <v>0</v>
      </c>
      <c r="R364" s="146"/>
      <c r="S364" s="140" t="str">
        <f t="shared" si="53"/>
        <v>0</v>
      </c>
      <c r="T364" s="140" t="str">
        <f t="shared" si="54"/>
        <v>0</v>
      </c>
      <c r="U364" s="144"/>
      <c r="V364" s="106"/>
      <c r="W364" s="142">
        <f t="shared" si="55"/>
        <v>0</v>
      </c>
      <c r="X364" s="142">
        <f t="shared" si="56"/>
        <v>0</v>
      </c>
      <c r="Y364" s="108">
        <f t="shared" si="57"/>
        <v>0</v>
      </c>
      <c r="Z364" s="108">
        <f t="shared" si="58"/>
        <v>0</v>
      </c>
      <c r="AA364" s="108">
        <f t="shared" si="59"/>
        <v>0</v>
      </c>
      <c r="AB364" s="151"/>
      <c r="AC364" s="47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="4" customFormat="1" ht="19" customHeight="1" spans="1:68">
      <c r="A365" s="94">
        <f t="shared" si="50"/>
        <v>364</v>
      </c>
      <c r="B365" s="95"/>
      <c r="C365" s="69"/>
      <c r="D365" s="16"/>
      <c r="E365" s="69"/>
      <c r="F365" s="126"/>
      <c r="G365" s="124" t="e">
        <f>VLOOKUP(F365,[2]零件成本10.26!$B$2:$C$7802,2,0)</f>
        <v>#N/A</v>
      </c>
      <c r="H365" s="16"/>
      <c r="I365" s="128" t="str">
        <f t="shared" si="51"/>
        <v/>
      </c>
      <c r="J365" s="16"/>
      <c r="K365" s="126"/>
      <c r="L365" s="16"/>
      <c r="M365" s="69"/>
      <c r="N365" s="69"/>
      <c r="O365" s="69"/>
      <c r="P365" s="69"/>
      <c r="Q365" s="100">
        <f t="shared" si="52"/>
        <v>0</v>
      </c>
      <c r="R365" s="146"/>
      <c r="S365" s="140" t="str">
        <f t="shared" si="53"/>
        <v>0</v>
      </c>
      <c r="T365" s="140" t="str">
        <f t="shared" si="54"/>
        <v>0</v>
      </c>
      <c r="U365" s="144"/>
      <c r="V365" s="106"/>
      <c r="W365" s="142">
        <f t="shared" si="55"/>
        <v>0</v>
      </c>
      <c r="X365" s="142">
        <f t="shared" si="56"/>
        <v>0</v>
      </c>
      <c r="Y365" s="108">
        <f t="shared" si="57"/>
        <v>0</v>
      </c>
      <c r="Z365" s="108">
        <f t="shared" si="58"/>
        <v>0</v>
      </c>
      <c r="AA365" s="108">
        <f t="shared" si="59"/>
        <v>0</v>
      </c>
      <c r="AB365" s="151"/>
      <c r="AC365" s="47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="4" customFormat="1" ht="19" customHeight="1" spans="1:68">
      <c r="A366" s="94">
        <f t="shared" si="50"/>
        <v>365</v>
      </c>
      <c r="B366" s="95"/>
      <c r="C366" s="69"/>
      <c r="D366" s="16"/>
      <c r="E366" s="69"/>
      <c r="F366" s="126"/>
      <c r="G366" s="124" t="e">
        <f>VLOOKUP(F366,[2]零件成本10.26!$B$2:$C$7802,2,0)</f>
        <v>#N/A</v>
      </c>
      <c r="H366" s="16"/>
      <c r="I366" s="128" t="str">
        <f t="shared" si="51"/>
        <v/>
      </c>
      <c r="J366" s="16"/>
      <c r="K366" s="126"/>
      <c r="L366" s="16"/>
      <c r="M366" s="69"/>
      <c r="N366" s="69"/>
      <c r="O366" s="69"/>
      <c r="P366" s="69"/>
      <c r="Q366" s="100">
        <f t="shared" si="52"/>
        <v>0</v>
      </c>
      <c r="R366" s="146"/>
      <c r="S366" s="140" t="str">
        <f t="shared" si="53"/>
        <v>0</v>
      </c>
      <c r="T366" s="140" t="str">
        <f t="shared" si="54"/>
        <v>0</v>
      </c>
      <c r="U366" s="144"/>
      <c r="V366" s="106"/>
      <c r="W366" s="142">
        <f t="shared" si="55"/>
        <v>0</v>
      </c>
      <c r="X366" s="142">
        <f t="shared" si="56"/>
        <v>0</v>
      </c>
      <c r="Y366" s="108">
        <f t="shared" si="57"/>
        <v>0</v>
      </c>
      <c r="Z366" s="108">
        <f t="shared" si="58"/>
        <v>0</v>
      </c>
      <c r="AA366" s="108">
        <f t="shared" si="59"/>
        <v>0</v>
      </c>
      <c r="AB366" s="151"/>
      <c r="AC366" s="47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="4" customFormat="1" ht="19" customHeight="1" spans="1:68">
      <c r="A367" s="94">
        <f t="shared" si="50"/>
        <v>366</v>
      </c>
      <c r="B367" s="95"/>
      <c r="C367" s="69"/>
      <c r="D367" s="16"/>
      <c r="E367" s="69"/>
      <c r="F367" s="126"/>
      <c r="G367" s="124" t="e">
        <f>VLOOKUP(F367,[2]零件成本10.26!$B$2:$C$7802,2,0)</f>
        <v>#N/A</v>
      </c>
      <c r="H367" s="16"/>
      <c r="I367" s="128" t="str">
        <f t="shared" si="51"/>
        <v/>
      </c>
      <c r="J367" s="16"/>
      <c r="K367" s="126"/>
      <c r="L367" s="16"/>
      <c r="M367" s="69"/>
      <c r="N367" s="69"/>
      <c r="O367" s="69"/>
      <c r="P367" s="69"/>
      <c r="Q367" s="100">
        <f t="shared" si="52"/>
        <v>0</v>
      </c>
      <c r="R367" s="146"/>
      <c r="S367" s="140" t="str">
        <f t="shared" si="53"/>
        <v>0</v>
      </c>
      <c r="T367" s="140" t="str">
        <f t="shared" si="54"/>
        <v>0</v>
      </c>
      <c r="U367" s="144"/>
      <c r="V367" s="106"/>
      <c r="W367" s="142">
        <f t="shared" si="55"/>
        <v>0</v>
      </c>
      <c r="X367" s="142">
        <f t="shared" si="56"/>
        <v>0</v>
      </c>
      <c r="Y367" s="108">
        <f t="shared" si="57"/>
        <v>0</v>
      </c>
      <c r="Z367" s="108">
        <f t="shared" si="58"/>
        <v>0</v>
      </c>
      <c r="AA367" s="108">
        <f t="shared" si="59"/>
        <v>0</v>
      </c>
      <c r="AB367" s="151"/>
      <c r="AC367" s="47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="4" customFormat="1" ht="19" customHeight="1" spans="1:68">
      <c r="A368" s="94">
        <f t="shared" si="50"/>
        <v>367</v>
      </c>
      <c r="B368" s="95"/>
      <c r="C368" s="69"/>
      <c r="D368" s="16"/>
      <c r="E368" s="69"/>
      <c r="F368" s="126"/>
      <c r="G368" s="124" t="e">
        <f>VLOOKUP(F368,[2]零件成本10.26!$B$2:$C$7802,2,0)</f>
        <v>#N/A</v>
      </c>
      <c r="H368" s="16"/>
      <c r="I368" s="128" t="str">
        <f t="shared" si="51"/>
        <v/>
      </c>
      <c r="J368" s="16"/>
      <c r="K368" s="126"/>
      <c r="L368" s="16"/>
      <c r="M368" s="69"/>
      <c r="N368" s="69"/>
      <c r="O368" s="69"/>
      <c r="P368" s="69"/>
      <c r="Q368" s="100">
        <f t="shared" si="52"/>
        <v>0</v>
      </c>
      <c r="R368" s="146"/>
      <c r="S368" s="140" t="str">
        <f t="shared" si="53"/>
        <v>0</v>
      </c>
      <c r="T368" s="140" t="str">
        <f t="shared" si="54"/>
        <v>0</v>
      </c>
      <c r="U368" s="144"/>
      <c r="V368" s="106"/>
      <c r="W368" s="142">
        <f t="shared" si="55"/>
        <v>0</v>
      </c>
      <c r="X368" s="142">
        <f t="shared" si="56"/>
        <v>0</v>
      </c>
      <c r="Y368" s="108">
        <f t="shared" si="57"/>
        <v>0</v>
      </c>
      <c r="Z368" s="108">
        <f t="shared" si="58"/>
        <v>0</v>
      </c>
      <c r="AA368" s="108">
        <f t="shared" si="59"/>
        <v>0</v>
      </c>
      <c r="AB368" s="151"/>
      <c r="AC368" s="47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="4" customFormat="1" ht="19" customHeight="1" spans="1:68">
      <c r="A369" s="94">
        <f t="shared" si="50"/>
        <v>368</v>
      </c>
      <c r="B369" s="95"/>
      <c r="C369" s="69"/>
      <c r="D369" s="16"/>
      <c r="E369" s="69"/>
      <c r="F369" s="132"/>
      <c r="G369" s="124" t="e">
        <f>VLOOKUP(F369,[2]零件成本10.26!$B$2:$C$7802,2,0)</f>
        <v>#N/A</v>
      </c>
      <c r="H369" s="16"/>
      <c r="I369" s="128" t="str">
        <f t="shared" si="51"/>
        <v/>
      </c>
      <c r="J369" s="16"/>
      <c r="K369" s="126"/>
      <c r="L369" s="16"/>
      <c r="M369" s="69"/>
      <c r="N369" s="69"/>
      <c r="O369" s="69"/>
      <c r="P369" s="69"/>
      <c r="Q369" s="100">
        <f t="shared" si="52"/>
        <v>0</v>
      </c>
      <c r="R369" s="146"/>
      <c r="S369" s="140" t="str">
        <f t="shared" si="53"/>
        <v>0</v>
      </c>
      <c r="T369" s="140" t="str">
        <f t="shared" si="54"/>
        <v>0</v>
      </c>
      <c r="U369" s="144"/>
      <c r="V369" s="106"/>
      <c r="W369" s="142">
        <f t="shared" si="55"/>
        <v>0</v>
      </c>
      <c r="X369" s="142">
        <f t="shared" si="56"/>
        <v>0</v>
      </c>
      <c r="Y369" s="108">
        <f t="shared" si="57"/>
        <v>0</v>
      </c>
      <c r="Z369" s="108">
        <f t="shared" si="58"/>
        <v>0</v>
      </c>
      <c r="AA369" s="108">
        <f t="shared" si="59"/>
        <v>0</v>
      </c>
      <c r="AB369" s="151"/>
      <c r="AC369" s="47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="4" customFormat="1" ht="19" customHeight="1" spans="1:68">
      <c r="A370" s="94">
        <f t="shared" si="50"/>
        <v>369</v>
      </c>
      <c r="B370" s="95"/>
      <c r="C370" s="69"/>
      <c r="D370" s="16"/>
      <c r="E370" s="69"/>
      <c r="F370" s="132"/>
      <c r="G370" s="124" t="e">
        <f>VLOOKUP(F370,[2]零件成本10.26!$B$2:$C$7802,2,0)</f>
        <v>#N/A</v>
      </c>
      <c r="H370" s="16"/>
      <c r="I370" s="128" t="str">
        <f t="shared" si="51"/>
        <v/>
      </c>
      <c r="J370" s="16"/>
      <c r="K370" s="126"/>
      <c r="L370" s="16"/>
      <c r="M370" s="69"/>
      <c r="N370" s="69"/>
      <c r="O370" s="69"/>
      <c r="P370" s="69"/>
      <c r="Q370" s="100">
        <f t="shared" si="52"/>
        <v>0</v>
      </c>
      <c r="R370" s="146"/>
      <c r="S370" s="140" t="str">
        <f t="shared" si="53"/>
        <v>0</v>
      </c>
      <c r="T370" s="140" t="str">
        <f t="shared" si="54"/>
        <v>0</v>
      </c>
      <c r="U370" s="144"/>
      <c r="V370" s="106"/>
      <c r="W370" s="142">
        <f t="shared" si="55"/>
        <v>0</v>
      </c>
      <c r="X370" s="142">
        <f t="shared" si="56"/>
        <v>0</v>
      </c>
      <c r="Y370" s="108">
        <f t="shared" si="57"/>
        <v>0</v>
      </c>
      <c r="Z370" s="108">
        <f t="shared" si="58"/>
        <v>0</v>
      </c>
      <c r="AA370" s="108">
        <f t="shared" si="59"/>
        <v>0</v>
      </c>
      <c r="AB370" s="151"/>
      <c r="AC370" s="47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="4" customFormat="1" ht="19" customHeight="1" spans="1:68">
      <c r="A371" s="94">
        <f t="shared" si="50"/>
        <v>370</v>
      </c>
      <c r="B371" s="95"/>
      <c r="C371" s="69"/>
      <c r="D371" s="16"/>
      <c r="E371" s="69"/>
      <c r="F371" s="132"/>
      <c r="G371" s="124" t="e">
        <f>VLOOKUP(F371,[2]零件成本10.26!$B$2:$C$7802,2,0)</f>
        <v>#N/A</v>
      </c>
      <c r="H371" s="16"/>
      <c r="I371" s="128" t="str">
        <f t="shared" si="51"/>
        <v/>
      </c>
      <c r="J371" s="16"/>
      <c r="K371" s="126"/>
      <c r="L371" s="16"/>
      <c r="M371" s="69"/>
      <c r="N371" s="69"/>
      <c r="O371" s="69"/>
      <c r="P371" s="69"/>
      <c r="Q371" s="100">
        <f t="shared" si="52"/>
        <v>0</v>
      </c>
      <c r="R371" s="146"/>
      <c r="S371" s="140" t="str">
        <f t="shared" si="53"/>
        <v>0</v>
      </c>
      <c r="T371" s="140" t="str">
        <f t="shared" si="54"/>
        <v>0</v>
      </c>
      <c r="U371" s="144"/>
      <c r="V371" s="106"/>
      <c r="W371" s="142">
        <f t="shared" si="55"/>
        <v>0</v>
      </c>
      <c r="X371" s="142">
        <f t="shared" si="56"/>
        <v>0</v>
      </c>
      <c r="Y371" s="108">
        <f t="shared" si="57"/>
        <v>0</v>
      </c>
      <c r="Z371" s="108">
        <f t="shared" si="58"/>
        <v>0</v>
      </c>
      <c r="AA371" s="108">
        <f t="shared" si="59"/>
        <v>0</v>
      </c>
      <c r="AB371" s="151"/>
      <c r="AC371" s="47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="4" customFormat="1" ht="19" customHeight="1" spans="1:68">
      <c r="A372" s="94">
        <f t="shared" si="50"/>
        <v>371</v>
      </c>
      <c r="B372" s="95"/>
      <c r="C372" s="69"/>
      <c r="D372" s="16"/>
      <c r="E372" s="69"/>
      <c r="F372" s="132"/>
      <c r="G372" s="124" t="e">
        <f>VLOOKUP(F372,[2]零件成本10.26!$B$2:$C$7802,2,0)</f>
        <v>#N/A</v>
      </c>
      <c r="H372" s="16"/>
      <c r="I372" s="128" t="str">
        <f t="shared" si="51"/>
        <v/>
      </c>
      <c r="J372" s="16"/>
      <c r="K372" s="126"/>
      <c r="L372" s="16"/>
      <c r="M372" s="69"/>
      <c r="N372" s="69"/>
      <c r="O372" s="69"/>
      <c r="P372" s="69"/>
      <c r="Q372" s="100">
        <f t="shared" si="52"/>
        <v>0</v>
      </c>
      <c r="R372" s="146"/>
      <c r="S372" s="140" t="str">
        <f t="shared" si="53"/>
        <v>0</v>
      </c>
      <c r="T372" s="140" t="str">
        <f t="shared" si="54"/>
        <v>0</v>
      </c>
      <c r="U372" s="144"/>
      <c r="V372" s="106"/>
      <c r="W372" s="142">
        <f t="shared" si="55"/>
        <v>0</v>
      </c>
      <c r="X372" s="142">
        <f t="shared" si="56"/>
        <v>0</v>
      </c>
      <c r="Y372" s="108">
        <f t="shared" si="57"/>
        <v>0</v>
      </c>
      <c r="Z372" s="108">
        <f t="shared" si="58"/>
        <v>0</v>
      </c>
      <c r="AA372" s="108">
        <f t="shared" si="59"/>
        <v>0</v>
      </c>
      <c r="AB372" s="151"/>
      <c r="AC372" s="47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="4" customFormat="1" ht="19" customHeight="1" spans="1:68">
      <c r="A373" s="94">
        <f t="shared" si="50"/>
        <v>372</v>
      </c>
      <c r="B373" s="95"/>
      <c r="C373" s="69"/>
      <c r="D373" s="16"/>
      <c r="E373" s="69"/>
      <c r="F373" s="132"/>
      <c r="G373" s="124" t="e">
        <f>VLOOKUP(F373,[2]零件成本10.26!$B$2:$C$7802,2,0)</f>
        <v>#N/A</v>
      </c>
      <c r="H373" s="16"/>
      <c r="I373" s="128" t="str">
        <f t="shared" si="51"/>
        <v/>
      </c>
      <c r="J373" s="16"/>
      <c r="K373" s="126"/>
      <c r="L373" s="16"/>
      <c r="M373" s="69"/>
      <c r="N373" s="69"/>
      <c r="O373" s="69"/>
      <c r="P373" s="69"/>
      <c r="Q373" s="100">
        <f t="shared" si="52"/>
        <v>0</v>
      </c>
      <c r="R373" s="146"/>
      <c r="S373" s="140" t="str">
        <f t="shared" si="53"/>
        <v>0</v>
      </c>
      <c r="T373" s="140" t="str">
        <f t="shared" si="54"/>
        <v>0</v>
      </c>
      <c r="U373" s="144"/>
      <c r="V373" s="106"/>
      <c r="W373" s="142">
        <f t="shared" si="55"/>
        <v>0</v>
      </c>
      <c r="X373" s="142">
        <f t="shared" si="56"/>
        <v>0</v>
      </c>
      <c r="Y373" s="108">
        <f t="shared" si="57"/>
        <v>0</v>
      </c>
      <c r="Z373" s="108">
        <f t="shared" si="58"/>
        <v>0</v>
      </c>
      <c r="AA373" s="108">
        <f t="shared" si="59"/>
        <v>0</v>
      </c>
      <c r="AB373" s="151"/>
      <c r="AC373" s="47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="4" customFormat="1" ht="19" customHeight="1" spans="1:68">
      <c r="A374" s="94">
        <f t="shared" si="50"/>
        <v>373</v>
      </c>
      <c r="B374" s="95"/>
      <c r="C374" s="69"/>
      <c r="D374" s="16"/>
      <c r="E374" s="69"/>
      <c r="F374" s="132"/>
      <c r="G374" s="124" t="e">
        <f>VLOOKUP(F374,[2]零件成本10.26!$B$2:$C$7802,2,0)</f>
        <v>#N/A</v>
      </c>
      <c r="H374" s="16"/>
      <c r="I374" s="128" t="str">
        <f t="shared" si="51"/>
        <v/>
      </c>
      <c r="J374" s="16"/>
      <c r="K374" s="126"/>
      <c r="L374" s="16"/>
      <c r="M374" s="69"/>
      <c r="N374" s="69"/>
      <c r="O374" s="69"/>
      <c r="P374" s="69"/>
      <c r="Q374" s="100">
        <f t="shared" si="52"/>
        <v>0</v>
      </c>
      <c r="R374" s="146"/>
      <c r="S374" s="140" t="str">
        <f t="shared" si="53"/>
        <v>0</v>
      </c>
      <c r="T374" s="140" t="str">
        <f t="shared" si="54"/>
        <v>0</v>
      </c>
      <c r="U374" s="144"/>
      <c r="V374" s="106"/>
      <c r="W374" s="142">
        <f t="shared" si="55"/>
        <v>0</v>
      </c>
      <c r="X374" s="142">
        <f t="shared" si="56"/>
        <v>0</v>
      </c>
      <c r="Y374" s="108">
        <f t="shared" si="57"/>
        <v>0</v>
      </c>
      <c r="Z374" s="108">
        <f t="shared" si="58"/>
        <v>0</v>
      </c>
      <c r="AA374" s="108">
        <f t="shared" si="59"/>
        <v>0</v>
      </c>
      <c r="AB374" s="151"/>
      <c r="AC374" s="47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="4" customFormat="1" ht="19" customHeight="1" spans="1:68">
      <c r="A375" s="94">
        <f t="shared" si="50"/>
        <v>374</v>
      </c>
      <c r="B375" s="95"/>
      <c r="C375" s="69"/>
      <c r="D375" s="16"/>
      <c r="E375" s="69"/>
      <c r="F375" s="132"/>
      <c r="G375" s="124" t="e">
        <f>VLOOKUP(F375,[2]零件成本10.26!$B$2:$C$7802,2,0)</f>
        <v>#N/A</v>
      </c>
      <c r="H375" s="16"/>
      <c r="I375" s="128" t="str">
        <f t="shared" si="51"/>
        <v/>
      </c>
      <c r="J375" s="16"/>
      <c r="K375" s="126"/>
      <c r="L375" s="16"/>
      <c r="M375" s="69"/>
      <c r="N375" s="69"/>
      <c r="O375" s="69"/>
      <c r="P375" s="69"/>
      <c r="Q375" s="100">
        <f t="shared" si="52"/>
        <v>0</v>
      </c>
      <c r="R375" s="146"/>
      <c r="S375" s="140" t="str">
        <f t="shared" si="53"/>
        <v>0</v>
      </c>
      <c r="T375" s="140" t="str">
        <f t="shared" si="54"/>
        <v>0</v>
      </c>
      <c r="U375" s="144"/>
      <c r="V375" s="106"/>
      <c r="W375" s="142">
        <f t="shared" si="55"/>
        <v>0</v>
      </c>
      <c r="X375" s="142">
        <f t="shared" si="56"/>
        <v>0</v>
      </c>
      <c r="Y375" s="108">
        <f t="shared" si="57"/>
        <v>0</v>
      </c>
      <c r="Z375" s="108">
        <f t="shared" si="58"/>
        <v>0</v>
      </c>
      <c r="AA375" s="108">
        <f t="shared" si="59"/>
        <v>0</v>
      </c>
      <c r="AB375" s="151"/>
      <c r="AC375" s="47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="4" customFormat="1" ht="19" customHeight="1" spans="1:68">
      <c r="A376" s="94">
        <f t="shared" si="50"/>
        <v>375</v>
      </c>
      <c r="B376" s="95"/>
      <c r="C376" s="69"/>
      <c r="D376" s="16"/>
      <c r="E376" s="69"/>
      <c r="F376" s="132"/>
      <c r="G376" s="124" t="e">
        <f>VLOOKUP(F376,[2]零件成本10.26!$B$2:$C$7802,2,0)</f>
        <v>#N/A</v>
      </c>
      <c r="H376" s="16"/>
      <c r="I376" s="128" t="str">
        <f t="shared" si="51"/>
        <v/>
      </c>
      <c r="J376" s="16"/>
      <c r="K376" s="126"/>
      <c r="L376" s="16"/>
      <c r="M376" s="69"/>
      <c r="N376" s="69"/>
      <c r="O376" s="69"/>
      <c r="P376" s="69"/>
      <c r="Q376" s="100">
        <f t="shared" si="52"/>
        <v>0</v>
      </c>
      <c r="R376" s="146"/>
      <c r="S376" s="140" t="str">
        <f t="shared" si="53"/>
        <v>0</v>
      </c>
      <c r="T376" s="140" t="str">
        <f t="shared" si="54"/>
        <v>0</v>
      </c>
      <c r="U376" s="144"/>
      <c r="V376" s="106"/>
      <c r="W376" s="142">
        <f t="shared" si="55"/>
        <v>0</v>
      </c>
      <c r="X376" s="142">
        <f t="shared" si="56"/>
        <v>0</v>
      </c>
      <c r="Y376" s="108">
        <f t="shared" si="57"/>
        <v>0</v>
      </c>
      <c r="Z376" s="108">
        <f t="shared" si="58"/>
        <v>0</v>
      </c>
      <c r="AA376" s="108">
        <f t="shared" si="59"/>
        <v>0</v>
      </c>
      <c r="AB376" s="151"/>
      <c r="AC376" s="47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="4" customFormat="1" ht="19" customHeight="1" spans="1:68">
      <c r="A377" s="94">
        <f t="shared" si="50"/>
        <v>376</v>
      </c>
      <c r="B377" s="95"/>
      <c r="C377" s="69"/>
      <c r="D377" s="16"/>
      <c r="E377" s="69"/>
      <c r="F377" s="132"/>
      <c r="G377" s="124" t="e">
        <f>VLOOKUP(F377,[2]零件成本10.26!$B$2:$C$7802,2,0)</f>
        <v>#N/A</v>
      </c>
      <c r="H377" s="16"/>
      <c r="I377" s="128" t="str">
        <f t="shared" si="51"/>
        <v/>
      </c>
      <c r="J377" s="16"/>
      <c r="K377" s="126"/>
      <c r="L377" s="16"/>
      <c r="M377" s="69"/>
      <c r="N377" s="69"/>
      <c r="O377" s="69"/>
      <c r="P377" s="69"/>
      <c r="Q377" s="100">
        <f t="shared" si="52"/>
        <v>0</v>
      </c>
      <c r="R377" s="146"/>
      <c r="S377" s="140" t="str">
        <f t="shared" si="53"/>
        <v>0</v>
      </c>
      <c r="T377" s="140" t="str">
        <f t="shared" si="54"/>
        <v>0</v>
      </c>
      <c r="U377" s="144"/>
      <c r="V377" s="106"/>
      <c r="W377" s="142">
        <f t="shared" si="55"/>
        <v>0</v>
      </c>
      <c r="X377" s="142">
        <f t="shared" si="56"/>
        <v>0</v>
      </c>
      <c r="Y377" s="108">
        <f t="shared" si="57"/>
        <v>0</v>
      </c>
      <c r="Z377" s="108">
        <f t="shared" si="58"/>
        <v>0</v>
      </c>
      <c r="AA377" s="108">
        <f t="shared" si="59"/>
        <v>0</v>
      </c>
      <c r="AB377" s="151"/>
      <c r="AC377" s="47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="4" customFormat="1" ht="19" customHeight="1" spans="1:68">
      <c r="A378" s="94">
        <f t="shared" si="50"/>
        <v>377</v>
      </c>
      <c r="B378" s="95"/>
      <c r="C378" s="69"/>
      <c r="D378" s="16"/>
      <c r="E378" s="69"/>
      <c r="F378" s="132"/>
      <c r="G378" s="124" t="e">
        <f>VLOOKUP(F378,[2]零件成本10.26!$B$2:$C$7802,2,0)</f>
        <v>#N/A</v>
      </c>
      <c r="H378" s="16"/>
      <c r="I378" s="128" t="str">
        <f t="shared" si="51"/>
        <v/>
      </c>
      <c r="J378" s="16"/>
      <c r="K378" s="126"/>
      <c r="L378" s="16"/>
      <c r="M378" s="69"/>
      <c r="N378" s="69"/>
      <c r="O378" s="69"/>
      <c r="P378" s="69"/>
      <c r="Q378" s="100">
        <f t="shared" si="52"/>
        <v>0</v>
      </c>
      <c r="R378" s="146"/>
      <c r="S378" s="140" t="str">
        <f t="shared" si="53"/>
        <v>0</v>
      </c>
      <c r="T378" s="140" t="str">
        <f t="shared" si="54"/>
        <v>0</v>
      </c>
      <c r="U378" s="144"/>
      <c r="V378" s="106"/>
      <c r="W378" s="142">
        <f t="shared" si="55"/>
        <v>0</v>
      </c>
      <c r="X378" s="142">
        <f t="shared" si="56"/>
        <v>0</v>
      </c>
      <c r="Y378" s="108">
        <f t="shared" si="57"/>
        <v>0</v>
      </c>
      <c r="Z378" s="108">
        <f t="shared" si="58"/>
        <v>0</v>
      </c>
      <c r="AA378" s="108">
        <f t="shared" si="59"/>
        <v>0</v>
      </c>
      <c r="AB378" s="151"/>
      <c r="AC378" s="47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="4" customFormat="1" ht="19" customHeight="1" spans="1:68">
      <c r="A379" s="94">
        <f t="shared" si="50"/>
        <v>378</v>
      </c>
      <c r="B379" s="95"/>
      <c r="C379" s="69"/>
      <c r="D379" s="16"/>
      <c r="E379" s="69"/>
      <c r="F379" s="132"/>
      <c r="G379" s="124" t="e">
        <f>VLOOKUP(F379,[2]零件成本10.26!$B$2:$C$7802,2,0)</f>
        <v>#N/A</v>
      </c>
      <c r="H379" s="16"/>
      <c r="I379" s="128" t="str">
        <f t="shared" si="51"/>
        <v/>
      </c>
      <c r="J379" s="16"/>
      <c r="K379" s="126"/>
      <c r="L379" s="16"/>
      <c r="M379" s="69"/>
      <c r="N379" s="69"/>
      <c r="O379" s="69"/>
      <c r="P379" s="69"/>
      <c r="Q379" s="100">
        <f t="shared" si="52"/>
        <v>0</v>
      </c>
      <c r="R379" s="146"/>
      <c r="S379" s="140" t="str">
        <f t="shared" si="53"/>
        <v>0</v>
      </c>
      <c r="T379" s="140" t="str">
        <f t="shared" si="54"/>
        <v>0</v>
      </c>
      <c r="U379" s="144"/>
      <c r="V379" s="106"/>
      <c r="W379" s="142">
        <f t="shared" si="55"/>
        <v>0</v>
      </c>
      <c r="X379" s="142">
        <f t="shared" si="56"/>
        <v>0</v>
      </c>
      <c r="Y379" s="108">
        <f t="shared" si="57"/>
        <v>0</v>
      </c>
      <c r="Z379" s="108">
        <f t="shared" si="58"/>
        <v>0</v>
      </c>
      <c r="AA379" s="108">
        <f t="shared" si="59"/>
        <v>0</v>
      </c>
      <c r="AB379" s="151"/>
      <c r="AC379" s="47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="4" customFormat="1" ht="19" customHeight="1" spans="1:68">
      <c r="A380" s="94">
        <f t="shared" si="50"/>
        <v>379</v>
      </c>
      <c r="B380" s="95"/>
      <c r="C380" s="69"/>
      <c r="D380" s="16"/>
      <c r="E380" s="69"/>
      <c r="F380" s="132"/>
      <c r="G380" s="124" t="e">
        <f>VLOOKUP(F380,[2]零件成本10.26!$B$2:$C$7802,2,0)</f>
        <v>#N/A</v>
      </c>
      <c r="H380" s="16"/>
      <c r="I380" s="128" t="str">
        <f t="shared" si="51"/>
        <v/>
      </c>
      <c r="J380" s="16"/>
      <c r="K380" s="126"/>
      <c r="L380" s="16"/>
      <c r="M380" s="69"/>
      <c r="N380" s="69"/>
      <c r="O380" s="69"/>
      <c r="P380" s="69"/>
      <c r="Q380" s="100">
        <f t="shared" si="52"/>
        <v>0</v>
      </c>
      <c r="R380" s="146"/>
      <c r="S380" s="140" t="str">
        <f t="shared" si="53"/>
        <v>0</v>
      </c>
      <c r="T380" s="140" t="str">
        <f t="shared" si="54"/>
        <v>0</v>
      </c>
      <c r="U380" s="144"/>
      <c r="V380" s="106"/>
      <c r="W380" s="142">
        <f t="shared" si="55"/>
        <v>0</v>
      </c>
      <c r="X380" s="142">
        <f t="shared" si="56"/>
        <v>0</v>
      </c>
      <c r="Y380" s="108">
        <f t="shared" si="57"/>
        <v>0</v>
      </c>
      <c r="Z380" s="108">
        <f t="shared" si="58"/>
        <v>0</v>
      </c>
      <c r="AA380" s="108">
        <f t="shared" si="59"/>
        <v>0</v>
      </c>
      <c r="AB380" s="151"/>
      <c r="AC380" s="47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="4" customFormat="1" ht="19" customHeight="1" spans="1:68">
      <c r="A381" s="94">
        <f t="shared" si="50"/>
        <v>380</v>
      </c>
      <c r="B381" s="95"/>
      <c r="C381" s="69"/>
      <c r="D381" s="16"/>
      <c r="E381" s="69"/>
      <c r="F381" s="132"/>
      <c r="G381" s="124" t="e">
        <f>VLOOKUP(F381,[2]零件成本10.26!$B$2:$C$7802,2,0)</f>
        <v>#N/A</v>
      </c>
      <c r="H381" s="16"/>
      <c r="I381" s="128" t="str">
        <f t="shared" si="51"/>
        <v/>
      </c>
      <c r="J381" s="16"/>
      <c r="K381" s="126"/>
      <c r="L381" s="16"/>
      <c r="M381" s="69"/>
      <c r="N381" s="69"/>
      <c r="O381" s="69"/>
      <c r="P381" s="69"/>
      <c r="Q381" s="100">
        <f t="shared" si="52"/>
        <v>0</v>
      </c>
      <c r="R381" s="146"/>
      <c r="S381" s="140" t="str">
        <f t="shared" si="53"/>
        <v>0</v>
      </c>
      <c r="T381" s="140" t="str">
        <f t="shared" si="54"/>
        <v>0</v>
      </c>
      <c r="U381" s="144"/>
      <c r="V381" s="106"/>
      <c r="W381" s="142">
        <f t="shared" si="55"/>
        <v>0</v>
      </c>
      <c r="X381" s="142">
        <f t="shared" si="56"/>
        <v>0</v>
      </c>
      <c r="Y381" s="108">
        <f t="shared" si="57"/>
        <v>0</v>
      </c>
      <c r="Z381" s="108">
        <f t="shared" si="58"/>
        <v>0</v>
      </c>
      <c r="AA381" s="108">
        <f t="shared" si="59"/>
        <v>0</v>
      </c>
      <c r="AB381" s="151"/>
      <c r="AC381" s="47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="4" customFormat="1" ht="19" customHeight="1" spans="1:68">
      <c r="A382" s="94">
        <f t="shared" si="50"/>
        <v>381</v>
      </c>
      <c r="B382" s="95"/>
      <c r="C382" s="69"/>
      <c r="D382" s="16"/>
      <c r="E382" s="69"/>
      <c r="F382" s="132"/>
      <c r="G382" s="124" t="e">
        <f>VLOOKUP(F382,[2]零件成本10.26!$B$2:$C$7802,2,0)</f>
        <v>#N/A</v>
      </c>
      <c r="H382" s="16"/>
      <c r="I382" s="128" t="str">
        <f t="shared" si="51"/>
        <v/>
      </c>
      <c r="J382" s="16"/>
      <c r="K382" s="126"/>
      <c r="L382" s="16"/>
      <c r="M382" s="69"/>
      <c r="N382" s="69"/>
      <c r="O382" s="69"/>
      <c r="P382" s="69"/>
      <c r="Q382" s="100">
        <f t="shared" si="52"/>
        <v>0</v>
      </c>
      <c r="R382" s="146"/>
      <c r="S382" s="140" t="str">
        <f t="shared" si="53"/>
        <v>0</v>
      </c>
      <c r="T382" s="140" t="str">
        <f t="shared" si="54"/>
        <v>0</v>
      </c>
      <c r="U382" s="144"/>
      <c r="V382" s="106"/>
      <c r="W382" s="142">
        <f t="shared" si="55"/>
        <v>0</v>
      </c>
      <c r="X382" s="142">
        <f t="shared" si="56"/>
        <v>0</v>
      </c>
      <c r="Y382" s="108">
        <f t="shared" si="57"/>
        <v>0</v>
      </c>
      <c r="Z382" s="108">
        <f t="shared" si="58"/>
        <v>0</v>
      </c>
      <c r="AA382" s="108">
        <f t="shared" si="59"/>
        <v>0</v>
      </c>
      <c r="AB382" s="151"/>
      <c r="AC382" s="47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="4" customFormat="1" ht="19" customHeight="1" spans="1:68">
      <c r="A383" s="94">
        <f t="shared" si="50"/>
        <v>382</v>
      </c>
      <c r="B383" s="95"/>
      <c r="C383" s="69"/>
      <c r="D383" s="16"/>
      <c r="E383" s="69"/>
      <c r="F383" s="132"/>
      <c r="G383" s="124" t="e">
        <f>VLOOKUP(F383,[2]零件成本10.26!$B$2:$C$7802,2,0)</f>
        <v>#N/A</v>
      </c>
      <c r="H383" s="16"/>
      <c r="I383" s="128" t="str">
        <f t="shared" si="51"/>
        <v/>
      </c>
      <c r="J383" s="16"/>
      <c r="K383" s="126"/>
      <c r="L383" s="16"/>
      <c r="M383" s="69"/>
      <c r="N383" s="69"/>
      <c r="O383" s="69"/>
      <c r="P383" s="69"/>
      <c r="Q383" s="100">
        <f t="shared" si="52"/>
        <v>0</v>
      </c>
      <c r="R383" s="146"/>
      <c r="S383" s="140" t="str">
        <f t="shared" si="53"/>
        <v>0</v>
      </c>
      <c r="T383" s="140" t="str">
        <f t="shared" si="54"/>
        <v>0</v>
      </c>
      <c r="U383" s="144"/>
      <c r="V383" s="106"/>
      <c r="W383" s="142">
        <f t="shared" si="55"/>
        <v>0</v>
      </c>
      <c r="X383" s="142">
        <f t="shared" si="56"/>
        <v>0</v>
      </c>
      <c r="Y383" s="108">
        <f t="shared" si="57"/>
        <v>0</v>
      </c>
      <c r="Z383" s="108">
        <f t="shared" si="58"/>
        <v>0</v>
      </c>
      <c r="AA383" s="108">
        <f t="shared" si="59"/>
        <v>0</v>
      </c>
      <c r="AB383" s="151"/>
      <c r="AC383" s="47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="4" customFormat="1" ht="19" customHeight="1" spans="1:68">
      <c r="A384" s="94">
        <f t="shared" si="50"/>
        <v>383</v>
      </c>
      <c r="B384" s="95"/>
      <c r="C384" s="69"/>
      <c r="D384" s="16"/>
      <c r="E384" s="69"/>
      <c r="F384" s="132"/>
      <c r="G384" s="124" t="e">
        <f>VLOOKUP(F384,[2]零件成本10.26!$B$2:$C$7802,2,0)</f>
        <v>#N/A</v>
      </c>
      <c r="H384" s="16"/>
      <c r="I384" s="128" t="str">
        <f t="shared" si="51"/>
        <v/>
      </c>
      <c r="J384" s="16"/>
      <c r="K384" s="126"/>
      <c r="L384" s="16"/>
      <c r="M384" s="69"/>
      <c r="N384" s="69"/>
      <c r="O384" s="69"/>
      <c r="P384" s="69"/>
      <c r="Q384" s="100">
        <f t="shared" si="52"/>
        <v>0</v>
      </c>
      <c r="R384" s="146"/>
      <c r="S384" s="140" t="str">
        <f t="shared" si="53"/>
        <v>0</v>
      </c>
      <c r="T384" s="140" t="str">
        <f t="shared" si="54"/>
        <v>0</v>
      </c>
      <c r="U384" s="144"/>
      <c r="V384" s="106"/>
      <c r="W384" s="142">
        <f t="shared" si="55"/>
        <v>0</v>
      </c>
      <c r="X384" s="142">
        <f t="shared" si="56"/>
        <v>0</v>
      </c>
      <c r="Y384" s="108">
        <f t="shared" si="57"/>
        <v>0</v>
      </c>
      <c r="Z384" s="108">
        <f t="shared" si="58"/>
        <v>0</v>
      </c>
      <c r="AA384" s="108">
        <f t="shared" si="59"/>
        <v>0</v>
      </c>
      <c r="AB384" s="151"/>
      <c r="AC384" s="47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="4" customFormat="1" ht="19" customHeight="1" spans="1:68">
      <c r="A385" s="94">
        <f t="shared" si="50"/>
        <v>384</v>
      </c>
      <c r="B385" s="95"/>
      <c r="C385" s="69"/>
      <c r="D385" s="16"/>
      <c r="E385" s="69"/>
      <c r="F385" s="132"/>
      <c r="G385" s="124" t="e">
        <f>VLOOKUP(F385,[2]零件成本10.26!$B$2:$C$7802,2,0)</f>
        <v>#N/A</v>
      </c>
      <c r="H385" s="16"/>
      <c r="I385" s="128" t="str">
        <f t="shared" si="51"/>
        <v/>
      </c>
      <c r="J385" s="16"/>
      <c r="K385" s="126"/>
      <c r="L385" s="16"/>
      <c r="M385" s="69"/>
      <c r="N385" s="69"/>
      <c r="O385" s="69"/>
      <c r="P385" s="69"/>
      <c r="Q385" s="100">
        <f t="shared" si="52"/>
        <v>0</v>
      </c>
      <c r="R385" s="146"/>
      <c r="S385" s="140" t="str">
        <f t="shared" si="53"/>
        <v>0</v>
      </c>
      <c r="T385" s="140" t="str">
        <f t="shared" si="54"/>
        <v>0</v>
      </c>
      <c r="U385" s="144"/>
      <c r="V385" s="106"/>
      <c r="W385" s="142">
        <f t="shared" si="55"/>
        <v>0</v>
      </c>
      <c r="X385" s="142">
        <f t="shared" si="56"/>
        <v>0</v>
      </c>
      <c r="Y385" s="108">
        <f t="shared" si="57"/>
        <v>0</v>
      </c>
      <c r="Z385" s="108">
        <f t="shared" si="58"/>
        <v>0</v>
      </c>
      <c r="AA385" s="108">
        <f t="shared" si="59"/>
        <v>0</v>
      </c>
      <c r="AB385" s="151"/>
      <c r="AC385" s="47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="4" customFormat="1" ht="19" customHeight="1" spans="1:68">
      <c r="A386" s="94">
        <f t="shared" ref="A386:A449" si="60">ROW()-1</f>
        <v>385</v>
      </c>
      <c r="B386" s="95"/>
      <c r="C386" s="69"/>
      <c r="D386" s="16"/>
      <c r="E386" s="69"/>
      <c r="F386" s="132"/>
      <c r="G386" s="124" t="e">
        <f>VLOOKUP(F386,[2]零件成本10.26!$B$2:$C$7802,2,0)</f>
        <v>#N/A</v>
      </c>
      <c r="H386" s="16"/>
      <c r="I386" s="128" t="str">
        <f t="shared" ref="I386:I449" si="61">C386&amp;F386</f>
        <v/>
      </c>
      <c r="J386" s="16"/>
      <c r="K386" s="126"/>
      <c r="L386" s="16"/>
      <c r="M386" s="69"/>
      <c r="N386" s="69"/>
      <c r="O386" s="69"/>
      <c r="P386" s="69"/>
      <c r="Q386" s="100">
        <f t="shared" ref="Q386:Q449" si="62">K386</f>
        <v>0</v>
      </c>
      <c r="R386" s="146"/>
      <c r="S386" s="140" t="str">
        <f t="shared" ref="S386:S449" si="63">IF(Q386&gt;R386,Q386-R386,"0")</f>
        <v>0</v>
      </c>
      <c r="T386" s="140" t="str">
        <f t="shared" ref="T386:T449" si="64">IF(Q386&lt;R386,Q386-R386,"0")</f>
        <v>0</v>
      </c>
      <c r="U386" s="144"/>
      <c r="V386" s="106"/>
      <c r="W386" s="142">
        <f t="shared" ref="W386:W449" si="65">IFERROR(Q386*V386,"")</f>
        <v>0</v>
      </c>
      <c r="X386" s="142">
        <f t="shared" ref="X386:X449" si="66">IFERROR(R386*V386,"")</f>
        <v>0</v>
      </c>
      <c r="Y386" s="108">
        <f t="shared" ref="Y386:Y449" si="67">IFERROR(S386*V386,"")</f>
        <v>0</v>
      </c>
      <c r="Z386" s="108">
        <f t="shared" ref="Z386:Z449" si="68">IFERROR(T386*V386,"")</f>
        <v>0</v>
      </c>
      <c r="AA386" s="108">
        <f t="shared" ref="AA386:AA449" si="69">W386-X386</f>
        <v>0</v>
      </c>
      <c r="AB386" s="151"/>
      <c r="AC386" s="47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="4" customFormat="1" ht="19" customHeight="1" spans="1:68">
      <c r="A387" s="94">
        <f t="shared" si="60"/>
        <v>386</v>
      </c>
      <c r="B387" s="95"/>
      <c r="C387" s="69"/>
      <c r="D387" s="16"/>
      <c r="E387" s="69"/>
      <c r="F387" s="132"/>
      <c r="G387" s="124" t="e">
        <f>VLOOKUP(F387,[2]零件成本10.26!$B$2:$C$7802,2,0)</f>
        <v>#N/A</v>
      </c>
      <c r="H387" s="16"/>
      <c r="I387" s="128" t="str">
        <f t="shared" si="61"/>
        <v/>
      </c>
      <c r="J387" s="16"/>
      <c r="K387" s="126"/>
      <c r="L387" s="16"/>
      <c r="M387" s="69"/>
      <c r="N387" s="69"/>
      <c r="O387" s="69"/>
      <c r="P387" s="69"/>
      <c r="Q387" s="100">
        <f t="shared" si="62"/>
        <v>0</v>
      </c>
      <c r="R387" s="146"/>
      <c r="S387" s="140" t="str">
        <f t="shared" si="63"/>
        <v>0</v>
      </c>
      <c r="T387" s="140" t="str">
        <f t="shared" si="64"/>
        <v>0</v>
      </c>
      <c r="U387" s="144"/>
      <c r="V387" s="106"/>
      <c r="W387" s="142">
        <f t="shared" si="65"/>
        <v>0</v>
      </c>
      <c r="X387" s="142">
        <f t="shared" si="66"/>
        <v>0</v>
      </c>
      <c r="Y387" s="108">
        <f t="shared" si="67"/>
        <v>0</v>
      </c>
      <c r="Z387" s="108">
        <f t="shared" si="68"/>
        <v>0</v>
      </c>
      <c r="AA387" s="108">
        <f t="shared" si="69"/>
        <v>0</v>
      </c>
      <c r="AB387" s="151"/>
      <c r="AC387" s="47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="4" customFormat="1" ht="19" customHeight="1" spans="1:68">
      <c r="A388" s="94">
        <f t="shared" si="60"/>
        <v>387</v>
      </c>
      <c r="B388" s="95"/>
      <c r="C388" s="69"/>
      <c r="D388" s="16"/>
      <c r="E388" s="69"/>
      <c r="F388" s="132"/>
      <c r="G388" s="124" t="e">
        <f>VLOOKUP(F388,[2]零件成本10.26!$B$2:$C$7802,2,0)</f>
        <v>#N/A</v>
      </c>
      <c r="H388" s="16"/>
      <c r="I388" s="128" t="str">
        <f t="shared" si="61"/>
        <v/>
      </c>
      <c r="J388" s="16"/>
      <c r="K388" s="126"/>
      <c r="L388" s="16"/>
      <c r="M388" s="69"/>
      <c r="N388" s="69"/>
      <c r="O388" s="69"/>
      <c r="P388" s="69"/>
      <c r="Q388" s="100">
        <f t="shared" si="62"/>
        <v>0</v>
      </c>
      <c r="R388" s="146"/>
      <c r="S388" s="140" t="str">
        <f t="shared" si="63"/>
        <v>0</v>
      </c>
      <c r="T388" s="140" t="str">
        <f t="shared" si="64"/>
        <v>0</v>
      </c>
      <c r="U388" s="144"/>
      <c r="V388" s="106"/>
      <c r="W388" s="142">
        <f t="shared" si="65"/>
        <v>0</v>
      </c>
      <c r="X388" s="142">
        <f t="shared" si="66"/>
        <v>0</v>
      </c>
      <c r="Y388" s="108">
        <f t="shared" si="67"/>
        <v>0</v>
      </c>
      <c r="Z388" s="108">
        <f t="shared" si="68"/>
        <v>0</v>
      </c>
      <c r="AA388" s="108">
        <f t="shared" si="69"/>
        <v>0</v>
      </c>
      <c r="AB388" s="151"/>
      <c r="AC388" s="47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="4" customFormat="1" ht="19" customHeight="1" spans="1:68">
      <c r="A389" s="94">
        <f t="shared" si="60"/>
        <v>388</v>
      </c>
      <c r="B389" s="95"/>
      <c r="C389" s="69"/>
      <c r="D389" s="16"/>
      <c r="E389" s="69"/>
      <c r="F389" s="132"/>
      <c r="G389" s="124" t="e">
        <f>VLOOKUP(F389,[2]零件成本10.26!$B$2:$C$7802,2,0)</f>
        <v>#N/A</v>
      </c>
      <c r="H389" s="16"/>
      <c r="I389" s="128" t="str">
        <f t="shared" si="61"/>
        <v/>
      </c>
      <c r="J389" s="16"/>
      <c r="K389" s="126"/>
      <c r="L389" s="16"/>
      <c r="M389" s="69"/>
      <c r="N389" s="69"/>
      <c r="O389" s="69"/>
      <c r="P389" s="69"/>
      <c r="Q389" s="100">
        <f t="shared" si="62"/>
        <v>0</v>
      </c>
      <c r="R389" s="146"/>
      <c r="S389" s="140" t="str">
        <f t="shared" si="63"/>
        <v>0</v>
      </c>
      <c r="T389" s="140" t="str">
        <f t="shared" si="64"/>
        <v>0</v>
      </c>
      <c r="U389" s="144"/>
      <c r="V389" s="106"/>
      <c r="W389" s="142">
        <f t="shared" si="65"/>
        <v>0</v>
      </c>
      <c r="X389" s="142">
        <f t="shared" si="66"/>
        <v>0</v>
      </c>
      <c r="Y389" s="108">
        <f t="shared" si="67"/>
        <v>0</v>
      </c>
      <c r="Z389" s="108">
        <f t="shared" si="68"/>
        <v>0</v>
      </c>
      <c r="AA389" s="108">
        <f t="shared" si="69"/>
        <v>0</v>
      </c>
      <c r="AB389" s="151"/>
      <c r="AC389" s="47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="4" customFormat="1" ht="19" customHeight="1" spans="1:68">
      <c r="A390" s="94">
        <f t="shared" si="60"/>
        <v>389</v>
      </c>
      <c r="B390" s="95"/>
      <c r="C390" s="69"/>
      <c r="D390" s="16"/>
      <c r="E390" s="69"/>
      <c r="F390" s="132"/>
      <c r="G390" s="124" t="e">
        <f>VLOOKUP(F390,[2]零件成本10.26!$B$2:$C$7802,2,0)</f>
        <v>#N/A</v>
      </c>
      <c r="H390" s="16"/>
      <c r="I390" s="128" t="str">
        <f t="shared" si="61"/>
        <v/>
      </c>
      <c r="J390" s="16"/>
      <c r="K390" s="126"/>
      <c r="L390" s="16"/>
      <c r="M390" s="69"/>
      <c r="N390" s="69"/>
      <c r="O390" s="69"/>
      <c r="P390" s="69"/>
      <c r="Q390" s="100">
        <f t="shared" si="62"/>
        <v>0</v>
      </c>
      <c r="R390" s="146"/>
      <c r="S390" s="140" t="str">
        <f t="shared" si="63"/>
        <v>0</v>
      </c>
      <c r="T390" s="140" t="str">
        <f t="shared" si="64"/>
        <v>0</v>
      </c>
      <c r="U390" s="144"/>
      <c r="V390" s="106"/>
      <c r="W390" s="142">
        <f t="shared" si="65"/>
        <v>0</v>
      </c>
      <c r="X390" s="142">
        <f t="shared" si="66"/>
        <v>0</v>
      </c>
      <c r="Y390" s="108">
        <f t="shared" si="67"/>
        <v>0</v>
      </c>
      <c r="Z390" s="108">
        <f t="shared" si="68"/>
        <v>0</v>
      </c>
      <c r="AA390" s="108">
        <f t="shared" si="69"/>
        <v>0</v>
      </c>
      <c r="AB390" s="151"/>
      <c r="AC390" s="47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="4" customFormat="1" ht="19" customHeight="1" spans="1:68">
      <c r="A391" s="94">
        <f t="shared" si="60"/>
        <v>390</v>
      </c>
      <c r="B391" s="95"/>
      <c r="C391" s="69"/>
      <c r="D391" s="16"/>
      <c r="E391" s="69"/>
      <c r="F391" s="132"/>
      <c r="G391" s="124" t="e">
        <f>VLOOKUP(F391,[2]零件成本10.26!$B$2:$C$7802,2,0)</f>
        <v>#N/A</v>
      </c>
      <c r="H391" s="16"/>
      <c r="I391" s="128" t="str">
        <f t="shared" si="61"/>
        <v/>
      </c>
      <c r="J391" s="16"/>
      <c r="K391" s="126"/>
      <c r="L391" s="16"/>
      <c r="M391" s="69"/>
      <c r="N391" s="69"/>
      <c r="O391" s="69"/>
      <c r="P391" s="69"/>
      <c r="Q391" s="100">
        <f t="shared" si="62"/>
        <v>0</v>
      </c>
      <c r="R391" s="146"/>
      <c r="S391" s="140" t="str">
        <f t="shared" si="63"/>
        <v>0</v>
      </c>
      <c r="T391" s="140" t="str">
        <f t="shared" si="64"/>
        <v>0</v>
      </c>
      <c r="U391" s="144"/>
      <c r="V391" s="106"/>
      <c r="W391" s="142">
        <f t="shared" si="65"/>
        <v>0</v>
      </c>
      <c r="X391" s="142">
        <f t="shared" si="66"/>
        <v>0</v>
      </c>
      <c r="Y391" s="108">
        <f t="shared" si="67"/>
        <v>0</v>
      </c>
      <c r="Z391" s="108">
        <f t="shared" si="68"/>
        <v>0</v>
      </c>
      <c r="AA391" s="108">
        <f t="shared" si="69"/>
        <v>0</v>
      </c>
      <c r="AB391" s="151"/>
      <c r="AC391" s="47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="4" customFormat="1" ht="19" customHeight="1" spans="1:68">
      <c r="A392" s="94">
        <f t="shared" si="60"/>
        <v>391</v>
      </c>
      <c r="B392" s="95"/>
      <c r="C392" s="69"/>
      <c r="D392" s="16"/>
      <c r="E392" s="69"/>
      <c r="F392" s="132"/>
      <c r="G392" s="124" t="e">
        <f>VLOOKUP(F392,[2]零件成本10.26!$B$2:$C$7802,2,0)</f>
        <v>#N/A</v>
      </c>
      <c r="H392" s="16"/>
      <c r="I392" s="128" t="str">
        <f t="shared" si="61"/>
        <v/>
      </c>
      <c r="J392" s="16"/>
      <c r="K392" s="126"/>
      <c r="L392" s="16"/>
      <c r="M392" s="69"/>
      <c r="N392" s="69"/>
      <c r="O392" s="69"/>
      <c r="P392" s="69"/>
      <c r="Q392" s="100">
        <f t="shared" si="62"/>
        <v>0</v>
      </c>
      <c r="R392" s="146"/>
      <c r="S392" s="140" t="str">
        <f t="shared" si="63"/>
        <v>0</v>
      </c>
      <c r="T392" s="140" t="str">
        <f t="shared" si="64"/>
        <v>0</v>
      </c>
      <c r="U392" s="144"/>
      <c r="V392" s="106"/>
      <c r="W392" s="142">
        <f t="shared" si="65"/>
        <v>0</v>
      </c>
      <c r="X392" s="142">
        <f t="shared" si="66"/>
        <v>0</v>
      </c>
      <c r="Y392" s="108">
        <f t="shared" si="67"/>
        <v>0</v>
      </c>
      <c r="Z392" s="108">
        <f t="shared" si="68"/>
        <v>0</v>
      </c>
      <c r="AA392" s="108">
        <f t="shared" si="69"/>
        <v>0</v>
      </c>
      <c r="AB392" s="151"/>
      <c r="AC392" s="47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="4" customFormat="1" ht="19" customHeight="1" spans="1:68">
      <c r="A393" s="94">
        <f t="shared" si="60"/>
        <v>392</v>
      </c>
      <c r="B393" s="95"/>
      <c r="C393" s="69"/>
      <c r="D393" s="16"/>
      <c r="E393" s="69"/>
      <c r="F393" s="132"/>
      <c r="G393" s="124" t="e">
        <f>VLOOKUP(F393,[2]零件成本10.26!$B$2:$C$7802,2,0)</f>
        <v>#N/A</v>
      </c>
      <c r="H393" s="16"/>
      <c r="I393" s="128" t="str">
        <f t="shared" si="61"/>
        <v/>
      </c>
      <c r="J393" s="16"/>
      <c r="K393" s="126"/>
      <c r="L393" s="16"/>
      <c r="M393" s="69"/>
      <c r="N393" s="69"/>
      <c r="O393" s="69"/>
      <c r="P393" s="69"/>
      <c r="Q393" s="100">
        <f t="shared" si="62"/>
        <v>0</v>
      </c>
      <c r="R393" s="146"/>
      <c r="S393" s="140" t="str">
        <f t="shared" si="63"/>
        <v>0</v>
      </c>
      <c r="T393" s="140" t="str">
        <f t="shared" si="64"/>
        <v>0</v>
      </c>
      <c r="U393" s="144"/>
      <c r="V393" s="106"/>
      <c r="W393" s="142">
        <f t="shared" si="65"/>
        <v>0</v>
      </c>
      <c r="X393" s="142">
        <f t="shared" si="66"/>
        <v>0</v>
      </c>
      <c r="Y393" s="108">
        <f t="shared" si="67"/>
        <v>0</v>
      </c>
      <c r="Z393" s="108">
        <f t="shared" si="68"/>
        <v>0</v>
      </c>
      <c r="AA393" s="108">
        <f t="shared" si="69"/>
        <v>0</v>
      </c>
      <c r="AB393" s="151"/>
      <c r="AC393" s="47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="4" customFormat="1" ht="19" customHeight="1" spans="1:68">
      <c r="A394" s="94">
        <f t="shared" si="60"/>
        <v>393</v>
      </c>
      <c r="B394" s="95"/>
      <c r="C394" s="69"/>
      <c r="D394" s="16"/>
      <c r="E394" s="69"/>
      <c r="F394" s="132"/>
      <c r="G394" s="124" t="e">
        <f>VLOOKUP(F394,[2]零件成本10.26!$B$2:$C$7802,2,0)</f>
        <v>#N/A</v>
      </c>
      <c r="H394" s="16"/>
      <c r="I394" s="128" t="str">
        <f t="shared" si="61"/>
        <v/>
      </c>
      <c r="J394" s="16"/>
      <c r="K394" s="126"/>
      <c r="L394" s="16"/>
      <c r="M394" s="69"/>
      <c r="N394" s="69"/>
      <c r="O394" s="69"/>
      <c r="P394" s="69"/>
      <c r="Q394" s="100">
        <f t="shared" si="62"/>
        <v>0</v>
      </c>
      <c r="R394" s="146"/>
      <c r="S394" s="140" t="str">
        <f t="shared" si="63"/>
        <v>0</v>
      </c>
      <c r="T394" s="140" t="str">
        <f t="shared" si="64"/>
        <v>0</v>
      </c>
      <c r="U394" s="144"/>
      <c r="V394" s="106"/>
      <c r="W394" s="142">
        <f t="shared" si="65"/>
        <v>0</v>
      </c>
      <c r="X394" s="142">
        <f t="shared" si="66"/>
        <v>0</v>
      </c>
      <c r="Y394" s="108">
        <f t="shared" si="67"/>
        <v>0</v>
      </c>
      <c r="Z394" s="108">
        <f t="shared" si="68"/>
        <v>0</v>
      </c>
      <c r="AA394" s="108">
        <f t="shared" si="69"/>
        <v>0</v>
      </c>
      <c r="AB394" s="151"/>
      <c r="AC394" s="47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="4" customFormat="1" ht="19" customHeight="1" spans="1:68">
      <c r="A395" s="94">
        <f t="shared" si="60"/>
        <v>394</v>
      </c>
      <c r="B395" s="95"/>
      <c r="C395" s="69"/>
      <c r="D395" s="16"/>
      <c r="E395" s="69"/>
      <c r="F395" s="132"/>
      <c r="G395" s="124" t="e">
        <f>VLOOKUP(F395,[2]零件成本10.26!$B$2:$C$7802,2,0)</f>
        <v>#N/A</v>
      </c>
      <c r="H395" s="16"/>
      <c r="I395" s="128" t="str">
        <f t="shared" si="61"/>
        <v/>
      </c>
      <c r="J395" s="16"/>
      <c r="K395" s="126"/>
      <c r="L395" s="16"/>
      <c r="M395" s="69"/>
      <c r="N395" s="69"/>
      <c r="O395" s="69"/>
      <c r="P395" s="69"/>
      <c r="Q395" s="100">
        <f t="shared" si="62"/>
        <v>0</v>
      </c>
      <c r="R395" s="146"/>
      <c r="S395" s="140" t="str">
        <f t="shared" si="63"/>
        <v>0</v>
      </c>
      <c r="T395" s="140" t="str">
        <f t="shared" si="64"/>
        <v>0</v>
      </c>
      <c r="U395" s="144"/>
      <c r="V395" s="106"/>
      <c r="W395" s="142">
        <f t="shared" si="65"/>
        <v>0</v>
      </c>
      <c r="X395" s="142">
        <f t="shared" si="66"/>
        <v>0</v>
      </c>
      <c r="Y395" s="108">
        <f t="shared" si="67"/>
        <v>0</v>
      </c>
      <c r="Z395" s="108">
        <f t="shared" si="68"/>
        <v>0</v>
      </c>
      <c r="AA395" s="108">
        <f t="shared" si="69"/>
        <v>0</v>
      </c>
      <c r="AB395" s="151"/>
      <c r="AC395" s="47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="4" customFormat="1" ht="19" customHeight="1" spans="1:68">
      <c r="A396" s="94">
        <f t="shared" si="60"/>
        <v>395</v>
      </c>
      <c r="B396" s="95"/>
      <c r="C396" s="69"/>
      <c r="D396" s="16"/>
      <c r="E396" s="69"/>
      <c r="F396" s="132"/>
      <c r="G396" s="124" t="e">
        <f>VLOOKUP(F396,[2]零件成本10.26!$B$2:$C$7802,2,0)</f>
        <v>#N/A</v>
      </c>
      <c r="H396" s="16"/>
      <c r="I396" s="128" t="str">
        <f t="shared" si="61"/>
        <v/>
      </c>
      <c r="J396" s="16"/>
      <c r="K396" s="126"/>
      <c r="L396" s="16"/>
      <c r="M396" s="69"/>
      <c r="N396" s="69"/>
      <c r="O396" s="69"/>
      <c r="P396" s="69"/>
      <c r="Q396" s="100">
        <f t="shared" si="62"/>
        <v>0</v>
      </c>
      <c r="R396" s="146"/>
      <c r="S396" s="140" t="str">
        <f t="shared" si="63"/>
        <v>0</v>
      </c>
      <c r="T396" s="140" t="str">
        <f t="shared" si="64"/>
        <v>0</v>
      </c>
      <c r="U396" s="144"/>
      <c r="V396" s="106"/>
      <c r="W396" s="142">
        <f t="shared" si="65"/>
        <v>0</v>
      </c>
      <c r="X396" s="142">
        <f t="shared" si="66"/>
        <v>0</v>
      </c>
      <c r="Y396" s="108">
        <f t="shared" si="67"/>
        <v>0</v>
      </c>
      <c r="Z396" s="108">
        <f t="shared" si="68"/>
        <v>0</v>
      </c>
      <c r="AA396" s="108">
        <f t="shared" si="69"/>
        <v>0</v>
      </c>
      <c r="AB396" s="151"/>
      <c r="AC396" s="47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="4" customFormat="1" ht="19" customHeight="1" spans="1:68">
      <c r="A397" s="94">
        <f t="shared" si="60"/>
        <v>396</v>
      </c>
      <c r="B397" s="95"/>
      <c r="C397" s="69"/>
      <c r="D397" s="16"/>
      <c r="E397" s="69"/>
      <c r="F397" s="132"/>
      <c r="G397" s="124" t="e">
        <f>VLOOKUP(F397,[2]零件成本10.26!$B$2:$C$7802,2,0)</f>
        <v>#N/A</v>
      </c>
      <c r="H397" s="16"/>
      <c r="I397" s="128" t="str">
        <f t="shared" si="61"/>
        <v/>
      </c>
      <c r="J397" s="16"/>
      <c r="K397" s="126"/>
      <c r="L397" s="16"/>
      <c r="M397" s="69"/>
      <c r="N397" s="69"/>
      <c r="O397" s="69"/>
      <c r="P397" s="69"/>
      <c r="Q397" s="100">
        <f t="shared" si="62"/>
        <v>0</v>
      </c>
      <c r="R397" s="146"/>
      <c r="S397" s="140" t="str">
        <f t="shared" si="63"/>
        <v>0</v>
      </c>
      <c r="T397" s="140" t="str">
        <f t="shared" si="64"/>
        <v>0</v>
      </c>
      <c r="U397" s="144"/>
      <c r="V397" s="106"/>
      <c r="W397" s="142">
        <f t="shared" si="65"/>
        <v>0</v>
      </c>
      <c r="X397" s="142">
        <f t="shared" si="66"/>
        <v>0</v>
      </c>
      <c r="Y397" s="108">
        <f t="shared" si="67"/>
        <v>0</v>
      </c>
      <c r="Z397" s="108">
        <f t="shared" si="68"/>
        <v>0</v>
      </c>
      <c r="AA397" s="108">
        <f t="shared" si="69"/>
        <v>0</v>
      </c>
      <c r="AB397" s="151"/>
      <c r="AC397" s="47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="4" customFormat="1" ht="19" customHeight="1" spans="1:68">
      <c r="A398" s="94">
        <f t="shared" si="60"/>
        <v>397</v>
      </c>
      <c r="B398" s="95"/>
      <c r="C398" s="69"/>
      <c r="D398" s="16"/>
      <c r="E398" s="69"/>
      <c r="F398" s="132"/>
      <c r="G398" s="124" t="e">
        <f>VLOOKUP(F398,[2]零件成本10.26!$B$2:$C$7802,2,0)</f>
        <v>#N/A</v>
      </c>
      <c r="H398" s="16"/>
      <c r="I398" s="128" t="str">
        <f t="shared" si="61"/>
        <v/>
      </c>
      <c r="J398" s="16"/>
      <c r="K398" s="126"/>
      <c r="L398" s="16"/>
      <c r="M398" s="69"/>
      <c r="N398" s="69"/>
      <c r="O398" s="69"/>
      <c r="P398" s="69"/>
      <c r="Q398" s="100">
        <f t="shared" si="62"/>
        <v>0</v>
      </c>
      <c r="R398" s="146"/>
      <c r="S398" s="140" t="str">
        <f t="shared" si="63"/>
        <v>0</v>
      </c>
      <c r="T398" s="140" t="str">
        <f t="shared" si="64"/>
        <v>0</v>
      </c>
      <c r="U398" s="144"/>
      <c r="V398" s="106"/>
      <c r="W398" s="142">
        <f t="shared" si="65"/>
        <v>0</v>
      </c>
      <c r="X398" s="142">
        <f t="shared" si="66"/>
        <v>0</v>
      </c>
      <c r="Y398" s="108">
        <f t="shared" si="67"/>
        <v>0</v>
      </c>
      <c r="Z398" s="108">
        <f t="shared" si="68"/>
        <v>0</v>
      </c>
      <c r="AA398" s="108">
        <f t="shared" si="69"/>
        <v>0</v>
      </c>
      <c r="AB398" s="151"/>
      <c r="AC398" s="47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="4" customFormat="1" ht="19" customHeight="1" spans="1:68">
      <c r="A399" s="94">
        <f t="shared" si="60"/>
        <v>398</v>
      </c>
      <c r="B399" s="95"/>
      <c r="C399" s="69"/>
      <c r="D399" s="16"/>
      <c r="E399" s="69"/>
      <c r="F399" s="132"/>
      <c r="G399" s="124" t="e">
        <f>VLOOKUP(F399,[2]零件成本10.26!$B$2:$C$7802,2,0)</f>
        <v>#N/A</v>
      </c>
      <c r="H399" s="16"/>
      <c r="I399" s="128" t="str">
        <f t="shared" si="61"/>
        <v/>
      </c>
      <c r="J399" s="16"/>
      <c r="K399" s="126"/>
      <c r="L399" s="16"/>
      <c r="M399" s="69"/>
      <c r="N399" s="69"/>
      <c r="O399" s="69"/>
      <c r="P399" s="69"/>
      <c r="Q399" s="100">
        <f t="shared" si="62"/>
        <v>0</v>
      </c>
      <c r="R399" s="146"/>
      <c r="S399" s="140" t="str">
        <f t="shared" si="63"/>
        <v>0</v>
      </c>
      <c r="T399" s="140" t="str">
        <f t="shared" si="64"/>
        <v>0</v>
      </c>
      <c r="U399" s="144"/>
      <c r="V399" s="106"/>
      <c r="W399" s="142">
        <f t="shared" si="65"/>
        <v>0</v>
      </c>
      <c r="X399" s="142">
        <f t="shared" si="66"/>
        <v>0</v>
      </c>
      <c r="Y399" s="108">
        <f t="shared" si="67"/>
        <v>0</v>
      </c>
      <c r="Z399" s="108">
        <f t="shared" si="68"/>
        <v>0</v>
      </c>
      <c r="AA399" s="108">
        <f t="shared" si="69"/>
        <v>0</v>
      </c>
      <c r="AB399" s="151"/>
      <c r="AC399" s="47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="4" customFormat="1" ht="19" customHeight="1" spans="1:68">
      <c r="A400" s="94">
        <f t="shared" si="60"/>
        <v>399</v>
      </c>
      <c r="B400" s="95"/>
      <c r="C400" s="69"/>
      <c r="D400" s="16"/>
      <c r="E400" s="69"/>
      <c r="F400" s="132"/>
      <c r="G400" s="124" t="e">
        <f>VLOOKUP(F400,[2]零件成本10.26!$B$2:$C$7802,2,0)</f>
        <v>#N/A</v>
      </c>
      <c r="H400" s="16"/>
      <c r="I400" s="128" t="str">
        <f t="shared" si="61"/>
        <v/>
      </c>
      <c r="J400" s="16"/>
      <c r="K400" s="126"/>
      <c r="L400" s="16"/>
      <c r="M400" s="69"/>
      <c r="N400" s="69"/>
      <c r="O400" s="69"/>
      <c r="P400" s="69"/>
      <c r="Q400" s="100">
        <f t="shared" si="62"/>
        <v>0</v>
      </c>
      <c r="R400" s="146"/>
      <c r="S400" s="140" t="str">
        <f t="shared" si="63"/>
        <v>0</v>
      </c>
      <c r="T400" s="140" t="str">
        <f t="shared" si="64"/>
        <v>0</v>
      </c>
      <c r="U400" s="144"/>
      <c r="V400" s="106"/>
      <c r="W400" s="142">
        <f t="shared" si="65"/>
        <v>0</v>
      </c>
      <c r="X400" s="142">
        <f t="shared" si="66"/>
        <v>0</v>
      </c>
      <c r="Y400" s="108">
        <f t="shared" si="67"/>
        <v>0</v>
      </c>
      <c r="Z400" s="108">
        <f t="shared" si="68"/>
        <v>0</v>
      </c>
      <c r="AA400" s="108">
        <f t="shared" si="69"/>
        <v>0</v>
      </c>
      <c r="AB400" s="151"/>
      <c r="AC400" s="47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="4" customFormat="1" ht="19" customHeight="1" spans="1:68">
      <c r="A401" s="94">
        <f t="shared" si="60"/>
        <v>400</v>
      </c>
      <c r="B401" s="95"/>
      <c r="C401" s="69"/>
      <c r="D401" s="16"/>
      <c r="E401" s="69"/>
      <c r="F401" s="132"/>
      <c r="G401" s="124" t="e">
        <f>VLOOKUP(F401,[2]零件成本10.26!$B$2:$C$7802,2,0)</f>
        <v>#N/A</v>
      </c>
      <c r="H401" s="16"/>
      <c r="I401" s="128" t="str">
        <f t="shared" si="61"/>
        <v/>
      </c>
      <c r="J401" s="16"/>
      <c r="K401" s="126"/>
      <c r="L401" s="16"/>
      <c r="M401" s="69"/>
      <c r="N401" s="69"/>
      <c r="O401" s="69"/>
      <c r="P401" s="69"/>
      <c r="Q401" s="100">
        <f t="shared" si="62"/>
        <v>0</v>
      </c>
      <c r="R401" s="146"/>
      <c r="S401" s="140" t="str">
        <f t="shared" si="63"/>
        <v>0</v>
      </c>
      <c r="T401" s="140" t="str">
        <f t="shared" si="64"/>
        <v>0</v>
      </c>
      <c r="U401" s="144"/>
      <c r="V401" s="106"/>
      <c r="W401" s="142">
        <f t="shared" si="65"/>
        <v>0</v>
      </c>
      <c r="X401" s="142">
        <f t="shared" si="66"/>
        <v>0</v>
      </c>
      <c r="Y401" s="108">
        <f t="shared" si="67"/>
        <v>0</v>
      </c>
      <c r="Z401" s="108">
        <f t="shared" si="68"/>
        <v>0</v>
      </c>
      <c r="AA401" s="108">
        <f t="shared" si="69"/>
        <v>0</v>
      </c>
      <c r="AB401" s="151"/>
      <c r="AC401" s="47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="4" customFormat="1" ht="19" customHeight="1" spans="1:68">
      <c r="A402" s="94">
        <f t="shared" si="60"/>
        <v>401</v>
      </c>
      <c r="B402" s="95"/>
      <c r="C402" s="69"/>
      <c r="D402" s="16"/>
      <c r="E402" s="69"/>
      <c r="F402" s="132"/>
      <c r="G402" s="124" t="e">
        <f>VLOOKUP(F402,[2]零件成本10.26!$B$2:$C$7802,2,0)</f>
        <v>#N/A</v>
      </c>
      <c r="H402" s="16"/>
      <c r="I402" s="128" t="str">
        <f t="shared" si="61"/>
        <v/>
      </c>
      <c r="J402" s="16"/>
      <c r="K402" s="126"/>
      <c r="L402" s="16"/>
      <c r="M402" s="69"/>
      <c r="N402" s="69"/>
      <c r="O402" s="69"/>
      <c r="P402" s="69"/>
      <c r="Q402" s="100">
        <f t="shared" si="62"/>
        <v>0</v>
      </c>
      <c r="R402" s="146"/>
      <c r="S402" s="140" t="str">
        <f t="shared" si="63"/>
        <v>0</v>
      </c>
      <c r="T402" s="140" t="str">
        <f t="shared" si="64"/>
        <v>0</v>
      </c>
      <c r="U402" s="144"/>
      <c r="V402" s="106"/>
      <c r="W402" s="142">
        <f t="shared" si="65"/>
        <v>0</v>
      </c>
      <c r="X402" s="142">
        <f t="shared" si="66"/>
        <v>0</v>
      </c>
      <c r="Y402" s="108">
        <f t="shared" si="67"/>
        <v>0</v>
      </c>
      <c r="Z402" s="108">
        <f t="shared" si="68"/>
        <v>0</v>
      </c>
      <c r="AA402" s="108">
        <f t="shared" si="69"/>
        <v>0</v>
      </c>
      <c r="AB402" s="151"/>
      <c r="AC402" s="47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="4" customFormat="1" ht="19" customHeight="1" spans="1:68">
      <c r="A403" s="94">
        <f t="shared" si="60"/>
        <v>402</v>
      </c>
      <c r="B403" s="95"/>
      <c r="C403" s="69"/>
      <c r="D403" s="16"/>
      <c r="E403" s="69"/>
      <c r="F403" s="132"/>
      <c r="G403" s="124" t="e">
        <f>VLOOKUP(F403,[2]零件成本10.26!$B$2:$C$7802,2,0)</f>
        <v>#N/A</v>
      </c>
      <c r="H403" s="16"/>
      <c r="I403" s="128" t="str">
        <f t="shared" si="61"/>
        <v/>
      </c>
      <c r="J403" s="16"/>
      <c r="K403" s="126"/>
      <c r="L403" s="16"/>
      <c r="M403" s="69"/>
      <c r="N403" s="69"/>
      <c r="O403" s="69"/>
      <c r="P403" s="69"/>
      <c r="Q403" s="100">
        <f t="shared" si="62"/>
        <v>0</v>
      </c>
      <c r="R403" s="146"/>
      <c r="S403" s="140" t="str">
        <f t="shared" si="63"/>
        <v>0</v>
      </c>
      <c r="T403" s="140" t="str">
        <f t="shared" si="64"/>
        <v>0</v>
      </c>
      <c r="U403" s="144"/>
      <c r="V403" s="106"/>
      <c r="W403" s="142">
        <f t="shared" si="65"/>
        <v>0</v>
      </c>
      <c r="X403" s="142">
        <f t="shared" si="66"/>
        <v>0</v>
      </c>
      <c r="Y403" s="108">
        <f t="shared" si="67"/>
        <v>0</v>
      </c>
      <c r="Z403" s="108">
        <f t="shared" si="68"/>
        <v>0</v>
      </c>
      <c r="AA403" s="108">
        <f t="shared" si="69"/>
        <v>0</v>
      </c>
      <c r="AB403" s="151"/>
      <c r="AC403" s="47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="4" customFormat="1" ht="19" customHeight="1" spans="1:68">
      <c r="A404" s="94">
        <f t="shared" si="60"/>
        <v>403</v>
      </c>
      <c r="B404" s="95"/>
      <c r="C404" s="69"/>
      <c r="D404" s="16"/>
      <c r="E404" s="69"/>
      <c r="F404" s="132"/>
      <c r="G404" s="124" t="e">
        <f>VLOOKUP(F404,[2]零件成本10.26!$B$2:$C$7802,2,0)</f>
        <v>#N/A</v>
      </c>
      <c r="H404" s="16"/>
      <c r="I404" s="128" t="str">
        <f t="shared" si="61"/>
        <v/>
      </c>
      <c r="J404" s="16"/>
      <c r="K404" s="126"/>
      <c r="L404" s="16"/>
      <c r="M404" s="69"/>
      <c r="N404" s="69"/>
      <c r="O404" s="69"/>
      <c r="P404" s="69"/>
      <c r="Q404" s="100">
        <f t="shared" si="62"/>
        <v>0</v>
      </c>
      <c r="R404" s="146"/>
      <c r="S404" s="140" t="str">
        <f t="shared" si="63"/>
        <v>0</v>
      </c>
      <c r="T404" s="140" t="str">
        <f t="shared" si="64"/>
        <v>0</v>
      </c>
      <c r="U404" s="144"/>
      <c r="V404" s="106"/>
      <c r="W404" s="142">
        <f t="shared" si="65"/>
        <v>0</v>
      </c>
      <c r="X404" s="142">
        <f t="shared" si="66"/>
        <v>0</v>
      </c>
      <c r="Y404" s="108">
        <f t="shared" si="67"/>
        <v>0</v>
      </c>
      <c r="Z404" s="108">
        <f t="shared" si="68"/>
        <v>0</v>
      </c>
      <c r="AA404" s="108">
        <f t="shared" si="69"/>
        <v>0</v>
      </c>
      <c r="AB404" s="151"/>
      <c r="AC404" s="47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="4" customFormat="1" ht="19" customHeight="1" spans="1:68">
      <c r="A405" s="94">
        <f t="shared" si="60"/>
        <v>404</v>
      </c>
      <c r="B405" s="95"/>
      <c r="C405" s="69"/>
      <c r="D405" s="16"/>
      <c r="E405" s="69"/>
      <c r="F405" s="132"/>
      <c r="G405" s="124" t="e">
        <f>VLOOKUP(F405,[2]零件成本10.26!$B$2:$C$7802,2,0)</f>
        <v>#N/A</v>
      </c>
      <c r="H405" s="16"/>
      <c r="I405" s="128" t="str">
        <f t="shared" si="61"/>
        <v/>
      </c>
      <c r="J405" s="16"/>
      <c r="K405" s="126"/>
      <c r="L405" s="16"/>
      <c r="M405" s="69"/>
      <c r="N405" s="69"/>
      <c r="O405" s="69"/>
      <c r="P405" s="69"/>
      <c r="Q405" s="100">
        <f t="shared" si="62"/>
        <v>0</v>
      </c>
      <c r="R405" s="146"/>
      <c r="S405" s="140" t="str">
        <f t="shared" si="63"/>
        <v>0</v>
      </c>
      <c r="T405" s="140" t="str">
        <f t="shared" si="64"/>
        <v>0</v>
      </c>
      <c r="U405" s="144"/>
      <c r="V405" s="106"/>
      <c r="W405" s="142">
        <f t="shared" si="65"/>
        <v>0</v>
      </c>
      <c r="X405" s="142">
        <f t="shared" si="66"/>
        <v>0</v>
      </c>
      <c r="Y405" s="108">
        <f t="shared" si="67"/>
        <v>0</v>
      </c>
      <c r="Z405" s="108">
        <f t="shared" si="68"/>
        <v>0</v>
      </c>
      <c r="AA405" s="108">
        <f t="shared" si="69"/>
        <v>0</v>
      </c>
      <c r="AB405" s="151"/>
      <c r="AC405" s="47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="4" customFormat="1" ht="19" customHeight="1" spans="1:68">
      <c r="A406" s="94">
        <f t="shared" si="60"/>
        <v>405</v>
      </c>
      <c r="B406" s="95"/>
      <c r="C406" s="69"/>
      <c r="D406" s="16"/>
      <c r="E406" s="69"/>
      <c r="F406" s="132"/>
      <c r="G406" s="124" t="e">
        <f>VLOOKUP(F406,[2]零件成本10.26!$B$2:$C$7802,2,0)</f>
        <v>#N/A</v>
      </c>
      <c r="H406" s="16"/>
      <c r="I406" s="128" t="str">
        <f t="shared" si="61"/>
        <v/>
      </c>
      <c r="J406" s="16"/>
      <c r="K406" s="126"/>
      <c r="L406" s="16"/>
      <c r="M406" s="69"/>
      <c r="N406" s="69"/>
      <c r="O406" s="69"/>
      <c r="P406" s="69"/>
      <c r="Q406" s="100">
        <f t="shared" si="62"/>
        <v>0</v>
      </c>
      <c r="R406" s="146"/>
      <c r="S406" s="140" t="str">
        <f t="shared" si="63"/>
        <v>0</v>
      </c>
      <c r="T406" s="140" t="str">
        <f t="shared" si="64"/>
        <v>0</v>
      </c>
      <c r="U406" s="144"/>
      <c r="V406" s="106"/>
      <c r="W406" s="142">
        <f t="shared" si="65"/>
        <v>0</v>
      </c>
      <c r="X406" s="142">
        <f t="shared" si="66"/>
        <v>0</v>
      </c>
      <c r="Y406" s="108">
        <f t="shared" si="67"/>
        <v>0</v>
      </c>
      <c r="Z406" s="108">
        <f t="shared" si="68"/>
        <v>0</v>
      </c>
      <c r="AA406" s="108">
        <f t="shared" si="69"/>
        <v>0</v>
      </c>
      <c r="AB406" s="151"/>
      <c r="AC406" s="47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="4" customFormat="1" ht="19" customHeight="1" spans="1:68">
      <c r="A407" s="94">
        <f t="shared" si="60"/>
        <v>406</v>
      </c>
      <c r="B407" s="95"/>
      <c r="C407" s="69"/>
      <c r="D407" s="16"/>
      <c r="E407" s="69"/>
      <c r="F407" s="132"/>
      <c r="G407" s="124" t="e">
        <f>VLOOKUP(F407,[2]零件成本10.26!$B$2:$C$7802,2,0)</f>
        <v>#N/A</v>
      </c>
      <c r="H407" s="16"/>
      <c r="I407" s="128" t="str">
        <f t="shared" si="61"/>
        <v/>
      </c>
      <c r="J407" s="16"/>
      <c r="K407" s="126"/>
      <c r="L407" s="16"/>
      <c r="M407" s="69"/>
      <c r="N407" s="69"/>
      <c r="O407" s="69"/>
      <c r="P407" s="69"/>
      <c r="Q407" s="100">
        <f t="shared" si="62"/>
        <v>0</v>
      </c>
      <c r="R407" s="146"/>
      <c r="S407" s="140" t="str">
        <f t="shared" si="63"/>
        <v>0</v>
      </c>
      <c r="T407" s="140" t="str">
        <f t="shared" si="64"/>
        <v>0</v>
      </c>
      <c r="U407" s="144"/>
      <c r="V407" s="106"/>
      <c r="W407" s="142">
        <f t="shared" si="65"/>
        <v>0</v>
      </c>
      <c r="X407" s="142">
        <f t="shared" si="66"/>
        <v>0</v>
      </c>
      <c r="Y407" s="108">
        <f t="shared" si="67"/>
        <v>0</v>
      </c>
      <c r="Z407" s="108">
        <f t="shared" si="68"/>
        <v>0</v>
      </c>
      <c r="AA407" s="108">
        <f t="shared" si="69"/>
        <v>0</v>
      </c>
      <c r="AB407" s="151"/>
      <c r="AC407" s="47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="4" customFormat="1" ht="19" customHeight="1" spans="1:68">
      <c r="A408" s="94">
        <f t="shared" si="60"/>
        <v>407</v>
      </c>
      <c r="B408" s="95"/>
      <c r="C408" s="69"/>
      <c r="D408" s="16"/>
      <c r="E408" s="69"/>
      <c r="F408" s="132"/>
      <c r="G408" s="124" t="e">
        <f>VLOOKUP(F408,[2]零件成本10.26!$B$2:$C$7802,2,0)</f>
        <v>#N/A</v>
      </c>
      <c r="H408" s="16"/>
      <c r="I408" s="128" t="str">
        <f t="shared" si="61"/>
        <v/>
      </c>
      <c r="J408" s="16"/>
      <c r="K408" s="126"/>
      <c r="L408" s="16"/>
      <c r="M408" s="69"/>
      <c r="N408" s="69"/>
      <c r="O408" s="69"/>
      <c r="P408" s="69"/>
      <c r="Q408" s="100">
        <f t="shared" si="62"/>
        <v>0</v>
      </c>
      <c r="R408" s="146"/>
      <c r="S408" s="140" t="str">
        <f t="shared" si="63"/>
        <v>0</v>
      </c>
      <c r="T408" s="140" t="str">
        <f t="shared" si="64"/>
        <v>0</v>
      </c>
      <c r="U408" s="144"/>
      <c r="V408" s="106"/>
      <c r="W408" s="142">
        <f t="shared" si="65"/>
        <v>0</v>
      </c>
      <c r="X408" s="142">
        <f t="shared" si="66"/>
        <v>0</v>
      </c>
      <c r="Y408" s="108">
        <f t="shared" si="67"/>
        <v>0</v>
      </c>
      <c r="Z408" s="108">
        <f t="shared" si="68"/>
        <v>0</v>
      </c>
      <c r="AA408" s="108">
        <f t="shared" si="69"/>
        <v>0</v>
      </c>
      <c r="AB408" s="151"/>
      <c r="AC408" s="47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="4" customFormat="1" ht="19" customHeight="1" spans="1:68">
      <c r="A409" s="94">
        <f t="shared" si="60"/>
        <v>408</v>
      </c>
      <c r="B409" s="95"/>
      <c r="C409" s="69"/>
      <c r="D409" s="16"/>
      <c r="E409" s="69"/>
      <c r="F409" s="132"/>
      <c r="G409" s="124" t="e">
        <f>VLOOKUP(F409,[2]零件成本10.26!$B$2:$C$7802,2,0)</f>
        <v>#N/A</v>
      </c>
      <c r="H409" s="16"/>
      <c r="I409" s="128" t="str">
        <f t="shared" si="61"/>
        <v/>
      </c>
      <c r="J409" s="16"/>
      <c r="K409" s="126"/>
      <c r="L409" s="16"/>
      <c r="M409" s="69"/>
      <c r="N409" s="69"/>
      <c r="O409" s="69"/>
      <c r="P409" s="69"/>
      <c r="Q409" s="100">
        <f t="shared" si="62"/>
        <v>0</v>
      </c>
      <c r="R409" s="146"/>
      <c r="S409" s="140" t="str">
        <f t="shared" si="63"/>
        <v>0</v>
      </c>
      <c r="T409" s="140" t="str">
        <f t="shared" si="64"/>
        <v>0</v>
      </c>
      <c r="U409" s="144"/>
      <c r="V409" s="106"/>
      <c r="W409" s="142">
        <f t="shared" si="65"/>
        <v>0</v>
      </c>
      <c r="X409" s="142">
        <f t="shared" si="66"/>
        <v>0</v>
      </c>
      <c r="Y409" s="108">
        <f t="shared" si="67"/>
        <v>0</v>
      </c>
      <c r="Z409" s="108">
        <f t="shared" si="68"/>
        <v>0</v>
      </c>
      <c r="AA409" s="108">
        <f t="shared" si="69"/>
        <v>0</v>
      </c>
      <c r="AB409" s="151"/>
      <c r="AC409" s="47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="4" customFormat="1" ht="19" customHeight="1" spans="1:68">
      <c r="A410" s="94">
        <f t="shared" si="60"/>
        <v>409</v>
      </c>
      <c r="B410" s="95"/>
      <c r="C410" s="69"/>
      <c r="D410" s="16"/>
      <c r="E410" s="69"/>
      <c r="F410" s="132"/>
      <c r="G410" s="124" t="e">
        <f>VLOOKUP(F410,[2]零件成本10.26!$B$2:$C$7802,2,0)</f>
        <v>#N/A</v>
      </c>
      <c r="H410" s="16"/>
      <c r="I410" s="128" t="str">
        <f t="shared" si="61"/>
        <v/>
      </c>
      <c r="J410" s="16"/>
      <c r="K410" s="126"/>
      <c r="L410" s="16"/>
      <c r="M410" s="69"/>
      <c r="N410" s="69"/>
      <c r="O410" s="69"/>
      <c r="P410" s="69"/>
      <c r="Q410" s="100">
        <f t="shared" si="62"/>
        <v>0</v>
      </c>
      <c r="R410" s="146"/>
      <c r="S410" s="140" t="str">
        <f t="shared" si="63"/>
        <v>0</v>
      </c>
      <c r="T410" s="140" t="str">
        <f t="shared" si="64"/>
        <v>0</v>
      </c>
      <c r="U410" s="144"/>
      <c r="V410" s="106"/>
      <c r="W410" s="142">
        <f t="shared" si="65"/>
        <v>0</v>
      </c>
      <c r="X410" s="142">
        <f t="shared" si="66"/>
        <v>0</v>
      </c>
      <c r="Y410" s="108">
        <f t="shared" si="67"/>
        <v>0</v>
      </c>
      <c r="Z410" s="108">
        <f t="shared" si="68"/>
        <v>0</v>
      </c>
      <c r="AA410" s="108">
        <f t="shared" si="69"/>
        <v>0</v>
      </c>
      <c r="AB410" s="151"/>
      <c r="AC410" s="47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="4" customFormat="1" ht="19" customHeight="1" spans="1:68">
      <c r="A411" s="94">
        <f t="shared" si="60"/>
        <v>410</v>
      </c>
      <c r="B411" s="95"/>
      <c r="C411" s="69"/>
      <c r="D411" s="16"/>
      <c r="E411" s="69"/>
      <c r="F411" s="132"/>
      <c r="G411" s="124" t="e">
        <f>VLOOKUP(F411,[2]零件成本10.26!$B$2:$C$7802,2,0)</f>
        <v>#N/A</v>
      </c>
      <c r="H411" s="16"/>
      <c r="I411" s="128" t="str">
        <f t="shared" si="61"/>
        <v/>
      </c>
      <c r="J411" s="16"/>
      <c r="K411" s="126"/>
      <c r="L411" s="16"/>
      <c r="M411" s="69"/>
      <c r="N411" s="69"/>
      <c r="O411" s="69"/>
      <c r="P411" s="69"/>
      <c r="Q411" s="100">
        <f t="shared" si="62"/>
        <v>0</v>
      </c>
      <c r="R411" s="146"/>
      <c r="S411" s="140" t="str">
        <f t="shared" si="63"/>
        <v>0</v>
      </c>
      <c r="T411" s="140" t="str">
        <f t="shared" si="64"/>
        <v>0</v>
      </c>
      <c r="U411" s="144"/>
      <c r="V411" s="106"/>
      <c r="W411" s="142">
        <f t="shared" si="65"/>
        <v>0</v>
      </c>
      <c r="X411" s="142">
        <f t="shared" si="66"/>
        <v>0</v>
      </c>
      <c r="Y411" s="108">
        <f t="shared" si="67"/>
        <v>0</v>
      </c>
      <c r="Z411" s="108">
        <f t="shared" si="68"/>
        <v>0</v>
      </c>
      <c r="AA411" s="108">
        <f t="shared" si="69"/>
        <v>0</v>
      </c>
      <c r="AB411" s="151"/>
      <c r="AC411" s="47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="4" customFormat="1" ht="19" customHeight="1" spans="1:68">
      <c r="A412" s="94">
        <f t="shared" si="60"/>
        <v>411</v>
      </c>
      <c r="B412" s="95"/>
      <c r="C412" s="69"/>
      <c r="D412" s="16"/>
      <c r="E412" s="69"/>
      <c r="F412" s="132"/>
      <c r="G412" s="124" t="e">
        <f>VLOOKUP(F412,[2]零件成本10.26!$B$2:$C$7802,2,0)</f>
        <v>#N/A</v>
      </c>
      <c r="H412" s="16"/>
      <c r="I412" s="128" t="str">
        <f t="shared" si="61"/>
        <v/>
      </c>
      <c r="J412" s="16"/>
      <c r="K412" s="126"/>
      <c r="L412" s="16"/>
      <c r="M412" s="69"/>
      <c r="N412" s="69"/>
      <c r="O412" s="69"/>
      <c r="P412" s="69"/>
      <c r="Q412" s="100">
        <f t="shared" si="62"/>
        <v>0</v>
      </c>
      <c r="R412" s="146"/>
      <c r="S412" s="140" t="str">
        <f t="shared" si="63"/>
        <v>0</v>
      </c>
      <c r="T412" s="140" t="str">
        <f t="shared" si="64"/>
        <v>0</v>
      </c>
      <c r="U412" s="144"/>
      <c r="V412" s="106"/>
      <c r="W412" s="142">
        <f t="shared" si="65"/>
        <v>0</v>
      </c>
      <c r="X412" s="142">
        <f t="shared" si="66"/>
        <v>0</v>
      </c>
      <c r="Y412" s="108">
        <f t="shared" si="67"/>
        <v>0</v>
      </c>
      <c r="Z412" s="108">
        <f t="shared" si="68"/>
        <v>0</v>
      </c>
      <c r="AA412" s="108">
        <f t="shared" si="69"/>
        <v>0</v>
      </c>
      <c r="AB412" s="151"/>
      <c r="AC412" s="47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="4" customFormat="1" ht="19" customHeight="1" spans="1:68">
      <c r="A413" s="94">
        <f t="shared" si="60"/>
        <v>412</v>
      </c>
      <c r="B413" s="95"/>
      <c r="C413" s="69"/>
      <c r="D413" s="16"/>
      <c r="E413" s="69"/>
      <c r="F413" s="132"/>
      <c r="G413" s="124" t="e">
        <f>VLOOKUP(F413,[2]零件成本10.26!$B$2:$C$7802,2,0)</f>
        <v>#N/A</v>
      </c>
      <c r="H413" s="16"/>
      <c r="I413" s="128" t="str">
        <f t="shared" si="61"/>
        <v/>
      </c>
      <c r="J413" s="16"/>
      <c r="K413" s="126"/>
      <c r="L413" s="16"/>
      <c r="M413" s="69"/>
      <c r="N413" s="69"/>
      <c r="O413" s="69"/>
      <c r="P413" s="69"/>
      <c r="Q413" s="100">
        <f t="shared" si="62"/>
        <v>0</v>
      </c>
      <c r="R413" s="146"/>
      <c r="S413" s="140" t="str">
        <f t="shared" si="63"/>
        <v>0</v>
      </c>
      <c r="T413" s="140" t="str">
        <f t="shared" si="64"/>
        <v>0</v>
      </c>
      <c r="U413" s="144"/>
      <c r="V413" s="106"/>
      <c r="W413" s="142">
        <f t="shared" si="65"/>
        <v>0</v>
      </c>
      <c r="X413" s="142">
        <f t="shared" si="66"/>
        <v>0</v>
      </c>
      <c r="Y413" s="108">
        <f t="shared" si="67"/>
        <v>0</v>
      </c>
      <c r="Z413" s="108">
        <f t="shared" si="68"/>
        <v>0</v>
      </c>
      <c r="AA413" s="108">
        <f t="shared" si="69"/>
        <v>0</v>
      </c>
      <c r="AB413" s="151"/>
      <c r="AC413" s="47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="4" customFormat="1" ht="19" customHeight="1" spans="1:68">
      <c r="A414" s="94">
        <f t="shared" si="60"/>
        <v>413</v>
      </c>
      <c r="B414" s="95"/>
      <c r="C414" s="69"/>
      <c r="D414" s="16"/>
      <c r="E414" s="69"/>
      <c r="F414" s="132"/>
      <c r="G414" s="124" t="e">
        <f>VLOOKUP(F414,[2]零件成本10.26!$B$2:$C$7802,2,0)</f>
        <v>#N/A</v>
      </c>
      <c r="H414" s="16"/>
      <c r="I414" s="128" t="str">
        <f t="shared" si="61"/>
        <v/>
      </c>
      <c r="J414" s="16"/>
      <c r="K414" s="126"/>
      <c r="L414" s="16"/>
      <c r="M414" s="69"/>
      <c r="N414" s="69"/>
      <c r="O414" s="69"/>
      <c r="P414" s="69"/>
      <c r="Q414" s="100">
        <f t="shared" si="62"/>
        <v>0</v>
      </c>
      <c r="R414" s="146"/>
      <c r="S414" s="140" t="str">
        <f t="shared" si="63"/>
        <v>0</v>
      </c>
      <c r="T414" s="140" t="str">
        <f t="shared" si="64"/>
        <v>0</v>
      </c>
      <c r="U414" s="144"/>
      <c r="V414" s="106"/>
      <c r="W414" s="142">
        <f t="shared" si="65"/>
        <v>0</v>
      </c>
      <c r="X414" s="142">
        <f t="shared" si="66"/>
        <v>0</v>
      </c>
      <c r="Y414" s="108">
        <f t="shared" si="67"/>
        <v>0</v>
      </c>
      <c r="Z414" s="108">
        <f t="shared" si="68"/>
        <v>0</v>
      </c>
      <c r="AA414" s="108">
        <f t="shared" si="69"/>
        <v>0</v>
      </c>
      <c r="AB414" s="151"/>
      <c r="AC414" s="47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="4" customFormat="1" ht="19" customHeight="1" spans="1:68">
      <c r="A415" s="94">
        <f t="shared" si="60"/>
        <v>414</v>
      </c>
      <c r="B415" s="95"/>
      <c r="C415" s="69"/>
      <c r="D415" s="16"/>
      <c r="E415" s="69"/>
      <c r="F415" s="132"/>
      <c r="G415" s="124" t="e">
        <f>VLOOKUP(F415,[2]零件成本10.26!$B$2:$C$7802,2,0)</f>
        <v>#N/A</v>
      </c>
      <c r="H415" s="16"/>
      <c r="I415" s="128" t="str">
        <f t="shared" si="61"/>
        <v/>
      </c>
      <c r="J415" s="16"/>
      <c r="K415" s="126"/>
      <c r="L415" s="16"/>
      <c r="M415" s="69"/>
      <c r="N415" s="69"/>
      <c r="O415" s="69"/>
      <c r="P415" s="69"/>
      <c r="Q415" s="100">
        <f t="shared" si="62"/>
        <v>0</v>
      </c>
      <c r="R415" s="146"/>
      <c r="S415" s="140" t="str">
        <f t="shared" si="63"/>
        <v>0</v>
      </c>
      <c r="T415" s="140" t="str">
        <f t="shared" si="64"/>
        <v>0</v>
      </c>
      <c r="U415" s="144"/>
      <c r="V415" s="106"/>
      <c r="W415" s="142">
        <f t="shared" si="65"/>
        <v>0</v>
      </c>
      <c r="X415" s="142">
        <f t="shared" si="66"/>
        <v>0</v>
      </c>
      <c r="Y415" s="108">
        <f t="shared" si="67"/>
        <v>0</v>
      </c>
      <c r="Z415" s="108">
        <f t="shared" si="68"/>
        <v>0</v>
      </c>
      <c r="AA415" s="108">
        <f t="shared" si="69"/>
        <v>0</v>
      </c>
      <c r="AB415" s="151"/>
      <c r="AC415" s="47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="4" customFormat="1" ht="19" customHeight="1" spans="1:68">
      <c r="A416" s="94">
        <f t="shared" si="60"/>
        <v>415</v>
      </c>
      <c r="B416" s="95"/>
      <c r="C416" s="69"/>
      <c r="D416" s="16"/>
      <c r="E416" s="69"/>
      <c r="F416" s="132"/>
      <c r="G416" s="124" t="e">
        <f>VLOOKUP(F416,[2]零件成本10.26!$B$2:$C$7802,2,0)</f>
        <v>#N/A</v>
      </c>
      <c r="H416" s="16"/>
      <c r="I416" s="128" t="str">
        <f t="shared" si="61"/>
        <v/>
      </c>
      <c r="J416" s="16"/>
      <c r="K416" s="126"/>
      <c r="L416" s="16"/>
      <c r="M416" s="69"/>
      <c r="N416" s="69"/>
      <c r="O416" s="69"/>
      <c r="P416" s="69"/>
      <c r="Q416" s="100">
        <f t="shared" si="62"/>
        <v>0</v>
      </c>
      <c r="R416" s="146"/>
      <c r="S416" s="140" t="str">
        <f t="shared" si="63"/>
        <v>0</v>
      </c>
      <c r="T416" s="140" t="str">
        <f t="shared" si="64"/>
        <v>0</v>
      </c>
      <c r="U416" s="144"/>
      <c r="V416" s="106"/>
      <c r="W416" s="142">
        <f t="shared" si="65"/>
        <v>0</v>
      </c>
      <c r="X416" s="142">
        <f t="shared" si="66"/>
        <v>0</v>
      </c>
      <c r="Y416" s="108">
        <f t="shared" si="67"/>
        <v>0</v>
      </c>
      <c r="Z416" s="108">
        <f t="shared" si="68"/>
        <v>0</v>
      </c>
      <c r="AA416" s="108">
        <f t="shared" si="69"/>
        <v>0</v>
      </c>
      <c r="AB416" s="151"/>
      <c r="AC416" s="47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="4" customFormat="1" ht="19" customHeight="1" spans="1:68">
      <c r="A417" s="94">
        <f t="shared" si="60"/>
        <v>416</v>
      </c>
      <c r="B417" s="95"/>
      <c r="C417" s="69"/>
      <c r="D417" s="16"/>
      <c r="E417" s="69"/>
      <c r="F417" s="132"/>
      <c r="G417" s="124" t="e">
        <f>VLOOKUP(F417,[2]零件成本10.26!$B$2:$C$7802,2,0)</f>
        <v>#N/A</v>
      </c>
      <c r="H417" s="16"/>
      <c r="I417" s="128" t="str">
        <f t="shared" si="61"/>
        <v/>
      </c>
      <c r="J417" s="16"/>
      <c r="K417" s="126"/>
      <c r="L417" s="16"/>
      <c r="M417" s="69"/>
      <c r="N417" s="69"/>
      <c r="O417" s="69"/>
      <c r="P417" s="69"/>
      <c r="Q417" s="100">
        <f t="shared" si="62"/>
        <v>0</v>
      </c>
      <c r="R417" s="146"/>
      <c r="S417" s="140" t="str">
        <f t="shared" si="63"/>
        <v>0</v>
      </c>
      <c r="T417" s="140" t="str">
        <f t="shared" si="64"/>
        <v>0</v>
      </c>
      <c r="U417" s="144"/>
      <c r="V417" s="106"/>
      <c r="W417" s="142">
        <f t="shared" si="65"/>
        <v>0</v>
      </c>
      <c r="X417" s="142">
        <f t="shared" si="66"/>
        <v>0</v>
      </c>
      <c r="Y417" s="108">
        <f t="shared" si="67"/>
        <v>0</v>
      </c>
      <c r="Z417" s="108">
        <f t="shared" si="68"/>
        <v>0</v>
      </c>
      <c r="AA417" s="108">
        <f t="shared" si="69"/>
        <v>0</v>
      </c>
      <c r="AB417" s="151"/>
      <c r="AC417" s="47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="4" customFormat="1" ht="19" customHeight="1" spans="1:68">
      <c r="A418" s="94">
        <f t="shared" si="60"/>
        <v>417</v>
      </c>
      <c r="B418" s="95"/>
      <c r="C418" s="69"/>
      <c r="D418" s="16"/>
      <c r="E418" s="69"/>
      <c r="F418" s="132"/>
      <c r="G418" s="124" t="e">
        <f>VLOOKUP(F418,[2]零件成本10.26!$B$2:$C$7802,2,0)</f>
        <v>#N/A</v>
      </c>
      <c r="H418" s="16"/>
      <c r="I418" s="128" t="str">
        <f t="shared" si="61"/>
        <v/>
      </c>
      <c r="J418" s="16"/>
      <c r="K418" s="126"/>
      <c r="L418" s="16"/>
      <c r="M418" s="69"/>
      <c r="N418" s="69"/>
      <c r="O418" s="69"/>
      <c r="P418" s="69"/>
      <c r="Q418" s="100">
        <f t="shared" si="62"/>
        <v>0</v>
      </c>
      <c r="R418" s="146"/>
      <c r="S418" s="140" t="str">
        <f t="shared" si="63"/>
        <v>0</v>
      </c>
      <c r="T418" s="140" t="str">
        <f t="shared" si="64"/>
        <v>0</v>
      </c>
      <c r="U418" s="144"/>
      <c r="V418" s="106"/>
      <c r="W418" s="142">
        <f t="shared" si="65"/>
        <v>0</v>
      </c>
      <c r="X418" s="142">
        <f t="shared" si="66"/>
        <v>0</v>
      </c>
      <c r="Y418" s="108">
        <f t="shared" si="67"/>
        <v>0</v>
      </c>
      <c r="Z418" s="108">
        <f t="shared" si="68"/>
        <v>0</v>
      </c>
      <c r="AA418" s="108">
        <f t="shared" si="69"/>
        <v>0</v>
      </c>
      <c r="AB418" s="151"/>
      <c r="AC418" s="47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="4" customFormat="1" ht="19" customHeight="1" spans="1:68">
      <c r="A419" s="94">
        <f t="shared" si="60"/>
        <v>418</v>
      </c>
      <c r="B419" s="95"/>
      <c r="C419" s="69"/>
      <c r="D419" s="16"/>
      <c r="E419" s="69"/>
      <c r="F419" s="132"/>
      <c r="G419" s="124" t="e">
        <f>VLOOKUP(F419,[2]零件成本10.26!$B$2:$C$7802,2,0)</f>
        <v>#N/A</v>
      </c>
      <c r="H419" s="16"/>
      <c r="I419" s="128" t="str">
        <f t="shared" si="61"/>
        <v/>
      </c>
      <c r="J419" s="16"/>
      <c r="K419" s="126"/>
      <c r="L419" s="16"/>
      <c r="M419" s="69"/>
      <c r="N419" s="69"/>
      <c r="O419" s="69"/>
      <c r="P419" s="69"/>
      <c r="Q419" s="100">
        <f t="shared" si="62"/>
        <v>0</v>
      </c>
      <c r="R419" s="146"/>
      <c r="S419" s="140" t="str">
        <f t="shared" si="63"/>
        <v>0</v>
      </c>
      <c r="T419" s="140" t="str">
        <f t="shared" si="64"/>
        <v>0</v>
      </c>
      <c r="U419" s="144"/>
      <c r="V419" s="106"/>
      <c r="W419" s="142">
        <f t="shared" si="65"/>
        <v>0</v>
      </c>
      <c r="X419" s="142">
        <f t="shared" si="66"/>
        <v>0</v>
      </c>
      <c r="Y419" s="108">
        <f t="shared" si="67"/>
        <v>0</v>
      </c>
      <c r="Z419" s="108">
        <f t="shared" si="68"/>
        <v>0</v>
      </c>
      <c r="AA419" s="108">
        <f t="shared" si="69"/>
        <v>0</v>
      </c>
      <c r="AB419" s="151"/>
      <c r="AC419" s="47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="4" customFormat="1" ht="19" customHeight="1" spans="1:68">
      <c r="A420" s="94">
        <f t="shared" si="60"/>
        <v>419</v>
      </c>
      <c r="B420" s="95"/>
      <c r="C420" s="69"/>
      <c r="D420" s="16"/>
      <c r="E420" s="69"/>
      <c r="F420" s="132"/>
      <c r="G420" s="124" t="e">
        <f>VLOOKUP(F420,[2]零件成本10.26!$B$2:$C$7802,2,0)</f>
        <v>#N/A</v>
      </c>
      <c r="H420" s="16"/>
      <c r="I420" s="128" t="str">
        <f t="shared" si="61"/>
        <v/>
      </c>
      <c r="J420" s="16"/>
      <c r="K420" s="126"/>
      <c r="L420" s="16"/>
      <c r="M420" s="69"/>
      <c r="N420" s="69"/>
      <c r="O420" s="69"/>
      <c r="P420" s="69"/>
      <c r="Q420" s="100">
        <f t="shared" si="62"/>
        <v>0</v>
      </c>
      <c r="R420" s="146"/>
      <c r="S420" s="140" t="str">
        <f t="shared" si="63"/>
        <v>0</v>
      </c>
      <c r="T420" s="140" t="str">
        <f t="shared" si="64"/>
        <v>0</v>
      </c>
      <c r="U420" s="144"/>
      <c r="V420" s="106"/>
      <c r="W420" s="142">
        <f t="shared" si="65"/>
        <v>0</v>
      </c>
      <c r="X420" s="142">
        <f t="shared" si="66"/>
        <v>0</v>
      </c>
      <c r="Y420" s="108">
        <f t="shared" si="67"/>
        <v>0</v>
      </c>
      <c r="Z420" s="108">
        <f t="shared" si="68"/>
        <v>0</v>
      </c>
      <c r="AA420" s="108">
        <f t="shared" si="69"/>
        <v>0</v>
      </c>
      <c r="AB420" s="151"/>
      <c r="AC420" s="47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="4" customFormat="1" ht="19" customHeight="1" spans="1:68">
      <c r="A421" s="94">
        <f t="shared" si="60"/>
        <v>420</v>
      </c>
      <c r="B421" s="95"/>
      <c r="C421" s="69"/>
      <c r="D421" s="16"/>
      <c r="E421" s="69"/>
      <c r="F421" s="132"/>
      <c r="G421" s="124" t="e">
        <f>VLOOKUP(F421,[2]零件成本10.26!$B$2:$C$7802,2,0)</f>
        <v>#N/A</v>
      </c>
      <c r="H421" s="16"/>
      <c r="I421" s="128" t="str">
        <f t="shared" si="61"/>
        <v/>
      </c>
      <c r="J421" s="16"/>
      <c r="K421" s="126"/>
      <c r="L421" s="16"/>
      <c r="M421" s="69"/>
      <c r="N421" s="69"/>
      <c r="O421" s="69"/>
      <c r="P421" s="69"/>
      <c r="Q421" s="100">
        <f t="shared" si="62"/>
        <v>0</v>
      </c>
      <c r="R421" s="146"/>
      <c r="S421" s="140" t="str">
        <f t="shared" si="63"/>
        <v>0</v>
      </c>
      <c r="T421" s="140" t="str">
        <f t="shared" si="64"/>
        <v>0</v>
      </c>
      <c r="U421" s="144"/>
      <c r="V421" s="106"/>
      <c r="W421" s="142">
        <f t="shared" si="65"/>
        <v>0</v>
      </c>
      <c r="X421" s="142">
        <f t="shared" si="66"/>
        <v>0</v>
      </c>
      <c r="Y421" s="108">
        <f t="shared" si="67"/>
        <v>0</v>
      </c>
      <c r="Z421" s="108">
        <f t="shared" si="68"/>
        <v>0</v>
      </c>
      <c r="AA421" s="108">
        <f t="shared" si="69"/>
        <v>0</v>
      </c>
      <c r="AB421" s="151"/>
      <c r="AC421" s="47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="4" customFormat="1" ht="19" customHeight="1" spans="1:68">
      <c r="A422" s="94">
        <f t="shared" si="60"/>
        <v>421</v>
      </c>
      <c r="B422" s="95"/>
      <c r="C422" s="69"/>
      <c r="D422" s="16"/>
      <c r="E422" s="69"/>
      <c r="F422" s="132"/>
      <c r="G422" s="124" t="e">
        <f>VLOOKUP(F422,[2]零件成本10.26!$B$2:$C$7802,2,0)</f>
        <v>#N/A</v>
      </c>
      <c r="H422" s="16"/>
      <c r="I422" s="128" t="str">
        <f t="shared" si="61"/>
        <v/>
      </c>
      <c r="J422" s="16"/>
      <c r="K422" s="126"/>
      <c r="L422" s="16"/>
      <c r="M422" s="69"/>
      <c r="N422" s="69"/>
      <c r="O422" s="69"/>
      <c r="P422" s="69"/>
      <c r="Q422" s="100">
        <f t="shared" si="62"/>
        <v>0</v>
      </c>
      <c r="R422" s="146"/>
      <c r="S422" s="140" t="str">
        <f t="shared" si="63"/>
        <v>0</v>
      </c>
      <c r="T422" s="140" t="str">
        <f t="shared" si="64"/>
        <v>0</v>
      </c>
      <c r="U422" s="144"/>
      <c r="V422" s="106"/>
      <c r="W422" s="142">
        <f t="shared" si="65"/>
        <v>0</v>
      </c>
      <c r="X422" s="142">
        <f t="shared" si="66"/>
        <v>0</v>
      </c>
      <c r="Y422" s="108">
        <f t="shared" si="67"/>
        <v>0</v>
      </c>
      <c r="Z422" s="108">
        <f t="shared" si="68"/>
        <v>0</v>
      </c>
      <c r="AA422" s="108">
        <f t="shared" si="69"/>
        <v>0</v>
      </c>
      <c r="AB422" s="151"/>
      <c r="AC422" s="47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="4" customFormat="1" ht="19" customHeight="1" spans="1:68">
      <c r="A423" s="94">
        <f t="shared" si="60"/>
        <v>422</v>
      </c>
      <c r="B423" s="95"/>
      <c r="C423" s="69"/>
      <c r="D423" s="16"/>
      <c r="E423" s="69"/>
      <c r="F423" s="132"/>
      <c r="G423" s="124" t="e">
        <f>VLOOKUP(F423,[2]零件成本10.26!$B$2:$C$7802,2,0)</f>
        <v>#N/A</v>
      </c>
      <c r="H423" s="16"/>
      <c r="I423" s="128" t="str">
        <f t="shared" si="61"/>
        <v/>
      </c>
      <c r="J423" s="16"/>
      <c r="K423" s="126"/>
      <c r="L423" s="16"/>
      <c r="M423" s="69"/>
      <c r="N423" s="69"/>
      <c r="O423" s="69"/>
      <c r="P423" s="69"/>
      <c r="Q423" s="100">
        <f t="shared" si="62"/>
        <v>0</v>
      </c>
      <c r="R423" s="146"/>
      <c r="S423" s="140" t="str">
        <f t="shared" si="63"/>
        <v>0</v>
      </c>
      <c r="T423" s="140" t="str">
        <f t="shared" si="64"/>
        <v>0</v>
      </c>
      <c r="U423" s="144"/>
      <c r="V423" s="106"/>
      <c r="W423" s="142">
        <f t="shared" si="65"/>
        <v>0</v>
      </c>
      <c r="X423" s="142">
        <f t="shared" si="66"/>
        <v>0</v>
      </c>
      <c r="Y423" s="108">
        <f t="shared" si="67"/>
        <v>0</v>
      </c>
      <c r="Z423" s="108">
        <f t="shared" si="68"/>
        <v>0</v>
      </c>
      <c r="AA423" s="108">
        <f t="shared" si="69"/>
        <v>0</v>
      </c>
      <c r="AB423" s="151"/>
      <c r="AC423" s="47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="4" customFormat="1" ht="19" customHeight="1" spans="1:68">
      <c r="A424" s="94">
        <f t="shared" si="60"/>
        <v>423</v>
      </c>
      <c r="B424" s="95"/>
      <c r="C424" s="69"/>
      <c r="D424" s="16"/>
      <c r="E424" s="69"/>
      <c r="F424" s="132"/>
      <c r="G424" s="124" t="e">
        <f>VLOOKUP(F424,[2]零件成本10.26!$B$2:$C$7802,2,0)</f>
        <v>#N/A</v>
      </c>
      <c r="H424" s="16"/>
      <c r="I424" s="128" t="str">
        <f t="shared" si="61"/>
        <v/>
      </c>
      <c r="J424" s="16"/>
      <c r="K424" s="126"/>
      <c r="L424" s="16"/>
      <c r="M424" s="69"/>
      <c r="N424" s="69"/>
      <c r="O424" s="69"/>
      <c r="P424" s="69"/>
      <c r="Q424" s="100">
        <f t="shared" si="62"/>
        <v>0</v>
      </c>
      <c r="R424" s="146"/>
      <c r="S424" s="140" t="str">
        <f t="shared" si="63"/>
        <v>0</v>
      </c>
      <c r="T424" s="140" t="str">
        <f t="shared" si="64"/>
        <v>0</v>
      </c>
      <c r="U424" s="144"/>
      <c r="V424" s="106"/>
      <c r="W424" s="142">
        <f t="shared" si="65"/>
        <v>0</v>
      </c>
      <c r="X424" s="142">
        <f t="shared" si="66"/>
        <v>0</v>
      </c>
      <c r="Y424" s="108">
        <f t="shared" si="67"/>
        <v>0</v>
      </c>
      <c r="Z424" s="108">
        <f t="shared" si="68"/>
        <v>0</v>
      </c>
      <c r="AA424" s="108">
        <f t="shared" si="69"/>
        <v>0</v>
      </c>
      <c r="AB424" s="151"/>
      <c r="AC424" s="47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="4" customFormat="1" ht="19" customHeight="1" spans="1:68">
      <c r="A425" s="94">
        <f t="shared" si="60"/>
        <v>424</v>
      </c>
      <c r="B425" s="95"/>
      <c r="C425" s="69"/>
      <c r="D425" s="16"/>
      <c r="E425" s="69"/>
      <c r="F425" s="132"/>
      <c r="G425" s="124" t="e">
        <f>VLOOKUP(F425,[2]零件成本10.26!$B$2:$C$7802,2,0)</f>
        <v>#N/A</v>
      </c>
      <c r="H425" s="16"/>
      <c r="I425" s="128" t="str">
        <f t="shared" si="61"/>
        <v/>
      </c>
      <c r="J425" s="16"/>
      <c r="K425" s="126"/>
      <c r="L425" s="16"/>
      <c r="M425" s="69"/>
      <c r="N425" s="69"/>
      <c r="O425" s="69"/>
      <c r="P425" s="69"/>
      <c r="Q425" s="100">
        <f t="shared" si="62"/>
        <v>0</v>
      </c>
      <c r="R425" s="146"/>
      <c r="S425" s="140" t="str">
        <f t="shared" si="63"/>
        <v>0</v>
      </c>
      <c r="T425" s="140" t="str">
        <f t="shared" si="64"/>
        <v>0</v>
      </c>
      <c r="U425" s="144"/>
      <c r="V425" s="106"/>
      <c r="W425" s="142">
        <f t="shared" si="65"/>
        <v>0</v>
      </c>
      <c r="X425" s="142">
        <f t="shared" si="66"/>
        <v>0</v>
      </c>
      <c r="Y425" s="108">
        <f t="shared" si="67"/>
        <v>0</v>
      </c>
      <c r="Z425" s="108">
        <f t="shared" si="68"/>
        <v>0</v>
      </c>
      <c r="AA425" s="108">
        <f t="shared" si="69"/>
        <v>0</v>
      </c>
      <c r="AB425" s="151"/>
      <c r="AC425" s="47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="4" customFormat="1" ht="19" customHeight="1" spans="1:68">
      <c r="A426" s="94">
        <f t="shared" si="60"/>
        <v>425</v>
      </c>
      <c r="B426" s="95"/>
      <c r="C426" s="69"/>
      <c r="D426" s="16"/>
      <c r="E426" s="69"/>
      <c r="F426" s="132"/>
      <c r="G426" s="124" t="e">
        <f>VLOOKUP(F426,[2]零件成本10.26!$B$2:$C$7802,2,0)</f>
        <v>#N/A</v>
      </c>
      <c r="H426" s="16"/>
      <c r="I426" s="128" t="str">
        <f t="shared" si="61"/>
        <v/>
      </c>
      <c r="J426" s="16"/>
      <c r="K426" s="126"/>
      <c r="L426" s="16"/>
      <c r="M426" s="69"/>
      <c r="N426" s="69"/>
      <c r="O426" s="69"/>
      <c r="P426" s="69"/>
      <c r="Q426" s="100">
        <f t="shared" si="62"/>
        <v>0</v>
      </c>
      <c r="R426" s="146"/>
      <c r="S426" s="140" t="str">
        <f t="shared" si="63"/>
        <v>0</v>
      </c>
      <c r="T426" s="140" t="str">
        <f t="shared" si="64"/>
        <v>0</v>
      </c>
      <c r="U426" s="144"/>
      <c r="V426" s="106"/>
      <c r="W426" s="142">
        <f t="shared" si="65"/>
        <v>0</v>
      </c>
      <c r="X426" s="142">
        <f t="shared" si="66"/>
        <v>0</v>
      </c>
      <c r="Y426" s="108">
        <f t="shared" si="67"/>
        <v>0</v>
      </c>
      <c r="Z426" s="108">
        <f t="shared" si="68"/>
        <v>0</v>
      </c>
      <c r="AA426" s="108">
        <f t="shared" si="69"/>
        <v>0</v>
      </c>
      <c r="AB426" s="151"/>
      <c r="AC426" s="47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="4" customFormat="1" ht="19" customHeight="1" spans="1:68">
      <c r="A427" s="94">
        <f t="shared" si="60"/>
        <v>426</v>
      </c>
      <c r="B427" s="95"/>
      <c r="C427" s="69"/>
      <c r="D427" s="16"/>
      <c r="E427" s="69"/>
      <c r="F427" s="132"/>
      <c r="G427" s="124" t="e">
        <f>VLOOKUP(F427,[2]零件成本10.26!$B$2:$C$7802,2,0)</f>
        <v>#N/A</v>
      </c>
      <c r="H427" s="16"/>
      <c r="I427" s="128" t="str">
        <f t="shared" si="61"/>
        <v/>
      </c>
      <c r="J427" s="16"/>
      <c r="K427" s="126"/>
      <c r="L427" s="16"/>
      <c r="M427" s="69"/>
      <c r="N427" s="69"/>
      <c r="O427" s="69"/>
      <c r="P427" s="69"/>
      <c r="Q427" s="100">
        <f t="shared" si="62"/>
        <v>0</v>
      </c>
      <c r="R427" s="146"/>
      <c r="S427" s="140" t="str">
        <f t="shared" si="63"/>
        <v>0</v>
      </c>
      <c r="T427" s="140" t="str">
        <f t="shared" si="64"/>
        <v>0</v>
      </c>
      <c r="U427" s="144"/>
      <c r="V427" s="106"/>
      <c r="W427" s="142">
        <f t="shared" si="65"/>
        <v>0</v>
      </c>
      <c r="X427" s="142">
        <f t="shared" si="66"/>
        <v>0</v>
      </c>
      <c r="Y427" s="108">
        <f t="shared" si="67"/>
        <v>0</v>
      </c>
      <c r="Z427" s="108">
        <f t="shared" si="68"/>
        <v>0</v>
      </c>
      <c r="AA427" s="108">
        <f t="shared" si="69"/>
        <v>0</v>
      </c>
      <c r="AB427" s="151"/>
      <c r="AC427" s="47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="4" customFormat="1" ht="19" customHeight="1" spans="1:68">
      <c r="A428" s="94">
        <f t="shared" si="60"/>
        <v>427</v>
      </c>
      <c r="B428" s="95"/>
      <c r="C428" s="69"/>
      <c r="D428" s="16"/>
      <c r="E428" s="69"/>
      <c r="F428" s="132"/>
      <c r="G428" s="124" t="e">
        <f>VLOOKUP(F428,[2]零件成本10.26!$B$2:$C$7802,2,0)</f>
        <v>#N/A</v>
      </c>
      <c r="H428" s="16"/>
      <c r="I428" s="128" t="str">
        <f t="shared" si="61"/>
        <v/>
      </c>
      <c r="J428" s="16"/>
      <c r="K428" s="126"/>
      <c r="L428" s="16"/>
      <c r="M428" s="69"/>
      <c r="N428" s="69"/>
      <c r="O428" s="69"/>
      <c r="P428" s="69"/>
      <c r="Q428" s="100">
        <f t="shared" si="62"/>
        <v>0</v>
      </c>
      <c r="R428" s="146"/>
      <c r="S428" s="140" t="str">
        <f t="shared" si="63"/>
        <v>0</v>
      </c>
      <c r="T428" s="140" t="str">
        <f t="shared" si="64"/>
        <v>0</v>
      </c>
      <c r="U428" s="144"/>
      <c r="V428" s="106"/>
      <c r="W428" s="142">
        <f t="shared" si="65"/>
        <v>0</v>
      </c>
      <c r="X428" s="142">
        <f t="shared" si="66"/>
        <v>0</v>
      </c>
      <c r="Y428" s="108">
        <f t="shared" si="67"/>
        <v>0</v>
      </c>
      <c r="Z428" s="108">
        <f t="shared" si="68"/>
        <v>0</v>
      </c>
      <c r="AA428" s="108">
        <f t="shared" si="69"/>
        <v>0</v>
      </c>
      <c r="AB428" s="151"/>
      <c r="AC428" s="47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="4" customFormat="1" ht="19" customHeight="1" spans="1:68">
      <c r="A429" s="94">
        <f t="shared" si="60"/>
        <v>428</v>
      </c>
      <c r="B429" s="95"/>
      <c r="C429" s="69"/>
      <c r="D429" s="16"/>
      <c r="E429" s="69"/>
      <c r="F429" s="132"/>
      <c r="G429" s="124" t="e">
        <f>VLOOKUP(F429,[2]零件成本10.26!$B$2:$C$7802,2,0)</f>
        <v>#N/A</v>
      </c>
      <c r="H429" s="16"/>
      <c r="I429" s="128" t="str">
        <f t="shared" si="61"/>
        <v/>
      </c>
      <c r="J429" s="16"/>
      <c r="K429" s="126"/>
      <c r="L429" s="16"/>
      <c r="M429" s="69"/>
      <c r="N429" s="69"/>
      <c r="O429" s="69"/>
      <c r="P429" s="69"/>
      <c r="Q429" s="100">
        <f t="shared" si="62"/>
        <v>0</v>
      </c>
      <c r="R429" s="146"/>
      <c r="S429" s="140" t="str">
        <f t="shared" si="63"/>
        <v>0</v>
      </c>
      <c r="T429" s="140" t="str">
        <f t="shared" si="64"/>
        <v>0</v>
      </c>
      <c r="U429" s="144"/>
      <c r="V429" s="106"/>
      <c r="W429" s="142">
        <f t="shared" si="65"/>
        <v>0</v>
      </c>
      <c r="X429" s="142">
        <f t="shared" si="66"/>
        <v>0</v>
      </c>
      <c r="Y429" s="108">
        <f t="shared" si="67"/>
        <v>0</v>
      </c>
      <c r="Z429" s="108">
        <f t="shared" si="68"/>
        <v>0</v>
      </c>
      <c r="AA429" s="108">
        <f t="shared" si="69"/>
        <v>0</v>
      </c>
      <c r="AB429" s="151"/>
      <c r="AC429" s="47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="4" customFormat="1" ht="19" customHeight="1" spans="1:68">
      <c r="A430" s="94">
        <f t="shared" si="60"/>
        <v>429</v>
      </c>
      <c r="B430" s="95"/>
      <c r="C430" s="69"/>
      <c r="D430" s="16"/>
      <c r="E430" s="69"/>
      <c r="F430" s="132"/>
      <c r="G430" s="124" t="e">
        <f>VLOOKUP(F430,[2]零件成本10.26!$B$2:$C$7802,2,0)</f>
        <v>#N/A</v>
      </c>
      <c r="H430" s="16"/>
      <c r="I430" s="128" t="str">
        <f t="shared" si="61"/>
        <v/>
      </c>
      <c r="J430" s="16"/>
      <c r="K430" s="126"/>
      <c r="L430" s="16"/>
      <c r="M430" s="69"/>
      <c r="N430" s="69"/>
      <c r="O430" s="69"/>
      <c r="P430" s="69"/>
      <c r="Q430" s="100">
        <f t="shared" si="62"/>
        <v>0</v>
      </c>
      <c r="R430" s="146"/>
      <c r="S430" s="140" t="str">
        <f t="shared" si="63"/>
        <v>0</v>
      </c>
      <c r="T430" s="140" t="str">
        <f t="shared" si="64"/>
        <v>0</v>
      </c>
      <c r="U430" s="144"/>
      <c r="V430" s="106"/>
      <c r="W430" s="142">
        <f t="shared" si="65"/>
        <v>0</v>
      </c>
      <c r="X430" s="142">
        <f t="shared" si="66"/>
        <v>0</v>
      </c>
      <c r="Y430" s="108">
        <f t="shared" si="67"/>
        <v>0</v>
      </c>
      <c r="Z430" s="108">
        <f t="shared" si="68"/>
        <v>0</v>
      </c>
      <c r="AA430" s="108">
        <f t="shared" si="69"/>
        <v>0</v>
      </c>
      <c r="AB430" s="151"/>
      <c r="AC430" s="47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="4" customFormat="1" ht="19" customHeight="1" spans="1:68">
      <c r="A431" s="94">
        <f t="shared" si="60"/>
        <v>430</v>
      </c>
      <c r="B431" s="95"/>
      <c r="C431" s="69"/>
      <c r="D431" s="16"/>
      <c r="E431" s="69"/>
      <c r="F431" s="132"/>
      <c r="G431" s="124" t="e">
        <f>VLOOKUP(F431,[2]零件成本10.26!$B$2:$C$7802,2,0)</f>
        <v>#N/A</v>
      </c>
      <c r="H431" s="16"/>
      <c r="I431" s="128" t="str">
        <f t="shared" si="61"/>
        <v/>
      </c>
      <c r="J431" s="16"/>
      <c r="K431" s="126"/>
      <c r="L431" s="16"/>
      <c r="M431" s="69"/>
      <c r="N431" s="69"/>
      <c r="O431" s="69"/>
      <c r="P431" s="69"/>
      <c r="Q431" s="100">
        <f t="shared" si="62"/>
        <v>0</v>
      </c>
      <c r="R431" s="146"/>
      <c r="S431" s="140" t="str">
        <f t="shared" si="63"/>
        <v>0</v>
      </c>
      <c r="T431" s="140" t="str">
        <f t="shared" si="64"/>
        <v>0</v>
      </c>
      <c r="U431" s="144"/>
      <c r="V431" s="106"/>
      <c r="W431" s="142">
        <f t="shared" si="65"/>
        <v>0</v>
      </c>
      <c r="X431" s="142">
        <f t="shared" si="66"/>
        <v>0</v>
      </c>
      <c r="Y431" s="108">
        <f t="shared" si="67"/>
        <v>0</v>
      </c>
      <c r="Z431" s="108">
        <f t="shared" si="68"/>
        <v>0</v>
      </c>
      <c r="AA431" s="108">
        <f t="shared" si="69"/>
        <v>0</v>
      </c>
      <c r="AB431" s="151"/>
      <c r="AC431" s="47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="4" customFormat="1" ht="19" customHeight="1" spans="1:68">
      <c r="A432" s="94">
        <f t="shared" si="60"/>
        <v>431</v>
      </c>
      <c r="B432" s="95"/>
      <c r="C432" s="69"/>
      <c r="D432" s="16"/>
      <c r="E432" s="69"/>
      <c r="F432" s="132"/>
      <c r="G432" s="124" t="e">
        <f>VLOOKUP(F432,[2]零件成本10.26!$B$2:$C$7802,2,0)</f>
        <v>#N/A</v>
      </c>
      <c r="H432" s="16"/>
      <c r="I432" s="128" t="str">
        <f t="shared" si="61"/>
        <v/>
      </c>
      <c r="J432" s="16"/>
      <c r="K432" s="126"/>
      <c r="L432" s="16"/>
      <c r="M432" s="69"/>
      <c r="N432" s="69"/>
      <c r="O432" s="69"/>
      <c r="P432" s="69"/>
      <c r="Q432" s="100">
        <f t="shared" si="62"/>
        <v>0</v>
      </c>
      <c r="R432" s="146"/>
      <c r="S432" s="140" t="str">
        <f t="shared" si="63"/>
        <v>0</v>
      </c>
      <c r="T432" s="140" t="str">
        <f t="shared" si="64"/>
        <v>0</v>
      </c>
      <c r="U432" s="144"/>
      <c r="V432" s="106"/>
      <c r="W432" s="142">
        <f t="shared" si="65"/>
        <v>0</v>
      </c>
      <c r="X432" s="142">
        <f t="shared" si="66"/>
        <v>0</v>
      </c>
      <c r="Y432" s="108">
        <f t="shared" si="67"/>
        <v>0</v>
      </c>
      <c r="Z432" s="108">
        <f t="shared" si="68"/>
        <v>0</v>
      </c>
      <c r="AA432" s="108">
        <f t="shared" si="69"/>
        <v>0</v>
      </c>
      <c r="AB432" s="151"/>
      <c r="AC432" s="47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="4" customFormat="1" ht="19" customHeight="1" spans="1:68">
      <c r="A433" s="94">
        <f t="shared" si="60"/>
        <v>432</v>
      </c>
      <c r="B433" s="95"/>
      <c r="C433" s="69"/>
      <c r="D433" s="16"/>
      <c r="E433" s="69"/>
      <c r="F433" s="132"/>
      <c r="G433" s="124" t="e">
        <f>VLOOKUP(F433,[2]零件成本10.26!$B$2:$C$7802,2,0)</f>
        <v>#N/A</v>
      </c>
      <c r="H433" s="16"/>
      <c r="I433" s="128" t="str">
        <f t="shared" si="61"/>
        <v/>
      </c>
      <c r="J433" s="16"/>
      <c r="K433" s="126"/>
      <c r="L433" s="16"/>
      <c r="M433" s="69"/>
      <c r="N433" s="69"/>
      <c r="O433" s="69"/>
      <c r="P433" s="69"/>
      <c r="Q433" s="100">
        <f t="shared" si="62"/>
        <v>0</v>
      </c>
      <c r="R433" s="146"/>
      <c r="S433" s="140" t="str">
        <f t="shared" si="63"/>
        <v>0</v>
      </c>
      <c r="T433" s="140" t="str">
        <f t="shared" si="64"/>
        <v>0</v>
      </c>
      <c r="U433" s="144"/>
      <c r="V433" s="106"/>
      <c r="W433" s="142">
        <f t="shared" si="65"/>
        <v>0</v>
      </c>
      <c r="X433" s="142">
        <f t="shared" si="66"/>
        <v>0</v>
      </c>
      <c r="Y433" s="108">
        <f t="shared" si="67"/>
        <v>0</v>
      </c>
      <c r="Z433" s="108">
        <f t="shared" si="68"/>
        <v>0</v>
      </c>
      <c r="AA433" s="108">
        <f t="shared" si="69"/>
        <v>0</v>
      </c>
      <c r="AB433" s="151"/>
      <c r="AC433" s="47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="4" customFormat="1" ht="19" customHeight="1" spans="1:68">
      <c r="A434" s="94">
        <f t="shared" si="60"/>
        <v>433</v>
      </c>
      <c r="B434" s="95"/>
      <c r="C434" s="69"/>
      <c r="D434" s="16"/>
      <c r="E434" s="69"/>
      <c r="F434" s="132"/>
      <c r="G434" s="124" t="e">
        <f>VLOOKUP(F434,[2]零件成本10.26!$B$2:$C$7802,2,0)</f>
        <v>#N/A</v>
      </c>
      <c r="H434" s="16"/>
      <c r="I434" s="128" t="str">
        <f t="shared" si="61"/>
        <v/>
      </c>
      <c r="J434" s="16"/>
      <c r="K434" s="126"/>
      <c r="L434" s="16"/>
      <c r="M434" s="69"/>
      <c r="N434" s="69"/>
      <c r="O434" s="69"/>
      <c r="P434" s="69"/>
      <c r="Q434" s="100">
        <f t="shared" si="62"/>
        <v>0</v>
      </c>
      <c r="R434" s="146"/>
      <c r="S434" s="140" t="str">
        <f t="shared" si="63"/>
        <v>0</v>
      </c>
      <c r="T434" s="140" t="str">
        <f t="shared" si="64"/>
        <v>0</v>
      </c>
      <c r="U434" s="144"/>
      <c r="V434" s="106"/>
      <c r="W434" s="142">
        <f t="shared" si="65"/>
        <v>0</v>
      </c>
      <c r="X434" s="142">
        <f t="shared" si="66"/>
        <v>0</v>
      </c>
      <c r="Y434" s="108">
        <f t="shared" si="67"/>
        <v>0</v>
      </c>
      <c r="Z434" s="108">
        <f t="shared" si="68"/>
        <v>0</v>
      </c>
      <c r="AA434" s="108">
        <f t="shared" si="69"/>
        <v>0</v>
      </c>
      <c r="AB434" s="151"/>
      <c r="AC434" s="47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="4" customFormat="1" ht="19" customHeight="1" spans="1:68">
      <c r="A435" s="94">
        <f t="shared" si="60"/>
        <v>434</v>
      </c>
      <c r="B435" s="95"/>
      <c r="C435" s="69"/>
      <c r="D435" s="16"/>
      <c r="E435" s="69"/>
      <c r="F435" s="132"/>
      <c r="G435" s="124" t="e">
        <f>VLOOKUP(F435,[2]零件成本10.26!$B$2:$C$7802,2,0)</f>
        <v>#N/A</v>
      </c>
      <c r="H435" s="16"/>
      <c r="I435" s="128" t="str">
        <f t="shared" si="61"/>
        <v/>
      </c>
      <c r="J435" s="16"/>
      <c r="K435" s="126"/>
      <c r="L435" s="16"/>
      <c r="M435" s="69"/>
      <c r="N435" s="69"/>
      <c r="O435" s="69"/>
      <c r="P435" s="69"/>
      <c r="Q435" s="100">
        <f t="shared" si="62"/>
        <v>0</v>
      </c>
      <c r="R435" s="146"/>
      <c r="S435" s="140" t="str">
        <f t="shared" si="63"/>
        <v>0</v>
      </c>
      <c r="T435" s="140" t="str">
        <f t="shared" si="64"/>
        <v>0</v>
      </c>
      <c r="U435" s="144"/>
      <c r="V435" s="106"/>
      <c r="W435" s="142">
        <f t="shared" si="65"/>
        <v>0</v>
      </c>
      <c r="X435" s="142">
        <f t="shared" si="66"/>
        <v>0</v>
      </c>
      <c r="Y435" s="108">
        <f t="shared" si="67"/>
        <v>0</v>
      </c>
      <c r="Z435" s="108">
        <f t="shared" si="68"/>
        <v>0</v>
      </c>
      <c r="AA435" s="108">
        <f t="shared" si="69"/>
        <v>0</v>
      </c>
      <c r="AB435" s="151"/>
      <c r="AC435" s="47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="4" customFormat="1" ht="19" customHeight="1" spans="1:68">
      <c r="A436" s="94">
        <f t="shared" si="60"/>
        <v>435</v>
      </c>
      <c r="B436" s="95"/>
      <c r="C436" s="69"/>
      <c r="D436" s="16"/>
      <c r="E436" s="69"/>
      <c r="F436" s="132"/>
      <c r="G436" s="124" t="e">
        <f>VLOOKUP(F436,[2]零件成本10.26!$B$2:$C$7802,2,0)</f>
        <v>#N/A</v>
      </c>
      <c r="H436" s="16"/>
      <c r="I436" s="128" t="str">
        <f t="shared" si="61"/>
        <v/>
      </c>
      <c r="J436" s="16"/>
      <c r="K436" s="126"/>
      <c r="L436" s="16"/>
      <c r="M436" s="69"/>
      <c r="N436" s="69"/>
      <c r="O436" s="69"/>
      <c r="P436" s="69"/>
      <c r="Q436" s="100">
        <f t="shared" si="62"/>
        <v>0</v>
      </c>
      <c r="R436" s="146"/>
      <c r="S436" s="140" t="str">
        <f t="shared" si="63"/>
        <v>0</v>
      </c>
      <c r="T436" s="140" t="str">
        <f t="shared" si="64"/>
        <v>0</v>
      </c>
      <c r="U436" s="144"/>
      <c r="V436" s="106"/>
      <c r="W436" s="142">
        <f t="shared" si="65"/>
        <v>0</v>
      </c>
      <c r="X436" s="142">
        <f t="shared" si="66"/>
        <v>0</v>
      </c>
      <c r="Y436" s="108">
        <f t="shared" si="67"/>
        <v>0</v>
      </c>
      <c r="Z436" s="108">
        <f t="shared" si="68"/>
        <v>0</v>
      </c>
      <c r="AA436" s="108">
        <f t="shared" si="69"/>
        <v>0</v>
      </c>
      <c r="AB436" s="151"/>
      <c r="AC436" s="47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="4" customFormat="1" ht="19" customHeight="1" spans="1:68">
      <c r="A437" s="94">
        <f t="shared" si="60"/>
        <v>436</v>
      </c>
      <c r="B437" s="95"/>
      <c r="C437" s="69"/>
      <c r="D437" s="16"/>
      <c r="E437" s="69"/>
      <c r="F437" s="132"/>
      <c r="G437" s="124" t="e">
        <f>VLOOKUP(F437,[2]零件成本10.26!$B$2:$C$7802,2,0)</f>
        <v>#N/A</v>
      </c>
      <c r="H437" s="16"/>
      <c r="I437" s="128" t="str">
        <f t="shared" si="61"/>
        <v/>
      </c>
      <c r="J437" s="16"/>
      <c r="K437" s="126"/>
      <c r="L437" s="16"/>
      <c r="M437" s="69"/>
      <c r="N437" s="69"/>
      <c r="O437" s="69"/>
      <c r="P437" s="69"/>
      <c r="Q437" s="100">
        <f t="shared" si="62"/>
        <v>0</v>
      </c>
      <c r="R437" s="146"/>
      <c r="S437" s="140" t="str">
        <f t="shared" si="63"/>
        <v>0</v>
      </c>
      <c r="T437" s="140" t="str">
        <f t="shared" si="64"/>
        <v>0</v>
      </c>
      <c r="U437" s="144"/>
      <c r="V437" s="106"/>
      <c r="W437" s="142">
        <f t="shared" si="65"/>
        <v>0</v>
      </c>
      <c r="X437" s="142">
        <f t="shared" si="66"/>
        <v>0</v>
      </c>
      <c r="Y437" s="108">
        <f t="shared" si="67"/>
        <v>0</v>
      </c>
      <c r="Z437" s="108">
        <f t="shared" si="68"/>
        <v>0</v>
      </c>
      <c r="AA437" s="108">
        <f t="shared" si="69"/>
        <v>0</v>
      </c>
      <c r="AB437" s="151"/>
      <c r="AC437" s="47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="4" customFormat="1" ht="19" customHeight="1" spans="1:68">
      <c r="A438" s="94">
        <f t="shared" si="60"/>
        <v>437</v>
      </c>
      <c r="B438" s="95"/>
      <c r="C438" s="69"/>
      <c r="D438" s="16"/>
      <c r="E438" s="69"/>
      <c r="F438" s="132"/>
      <c r="G438" s="124" t="e">
        <f>VLOOKUP(F438,[2]零件成本10.26!$B$2:$C$7802,2,0)</f>
        <v>#N/A</v>
      </c>
      <c r="H438" s="16"/>
      <c r="I438" s="128" t="str">
        <f t="shared" si="61"/>
        <v/>
      </c>
      <c r="J438" s="16"/>
      <c r="K438" s="126"/>
      <c r="L438" s="16"/>
      <c r="M438" s="69"/>
      <c r="N438" s="69"/>
      <c r="O438" s="69"/>
      <c r="P438" s="69"/>
      <c r="Q438" s="100">
        <f t="shared" si="62"/>
        <v>0</v>
      </c>
      <c r="R438" s="146"/>
      <c r="S438" s="140" t="str">
        <f t="shared" si="63"/>
        <v>0</v>
      </c>
      <c r="T438" s="140" t="str">
        <f t="shared" si="64"/>
        <v>0</v>
      </c>
      <c r="U438" s="144"/>
      <c r="V438" s="106"/>
      <c r="W438" s="142">
        <f t="shared" si="65"/>
        <v>0</v>
      </c>
      <c r="X438" s="142">
        <f t="shared" si="66"/>
        <v>0</v>
      </c>
      <c r="Y438" s="108">
        <f t="shared" si="67"/>
        <v>0</v>
      </c>
      <c r="Z438" s="108">
        <f t="shared" si="68"/>
        <v>0</v>
      </c>
      <c r="AA438" s="108">
        <f t="shared" si="69"/>
        <v>0</v>
      </c>
      <c r="AB438" s="151"/>
      <c r="AC438" s="47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="4" customFormat="1" ht="19" customHeight="1" spans="1:68">
      <c r="A439" s="94">
        <f t="shared" si="60"/>
        <v>438</v>
      </c>
      <c r="B439" s="95"/>
      <c r="C439" s="69"/>
      <c r="D439" s="16"/>
      <c r="E439" s="69"/>
      <c r="F439" s="132"/>
      <c r="G439" s="124" t="e">
        <f>VLOOKUP(F439,[2]零件成本10.26!$B$2:$C$7802,2,0)</f>
        <v>#N/A</v>
      </c>
      <c r="H439" s="16"/>
      <c r="I439" s="128" t="str">
        <f t="shared" si="61"/>
        <v/>
      </c>
      <c r="J439" s="16"/>
      <c r="K439" s="126"/>
      <c r="L439" s="16"/>
      <c r="M439" s="69"/>
      <c r="N439" s="69"/>
      <c r="O439" s="69"/>
      <c r="P439" s="69"/>
      <c r="Q439" s="100">
        <f t="shared" si="62"/>
        <v>0</v>
      </c>
      <c r="R439" s="146"/>
      <c r="S439" s="140" t="str">
        <f t="shared" si="63"/>
        <v>0</v>
      </c>
      <c r="T439" s="140" t="str">
        <f t="shared" si="64"/>
        <v>0</v>
      </c>
      <c r="U439" s="144"/>
      <c r="V439" s="106"/>
      <c r="W439" s="142">
        <f t="shared" si="65"/>
        <v>0</v>
      </c>
      <c r="X439" s="142">
        <f t="shared" si="66"/>
        <v>0</v>
      </c>
      <c r="Y439" s="108">
        <f t="shared" si="67"/>
        <v>0</v>
      </c>
      <c r="Z439" s="108">
        <f t="shared" si="68"/>
        <v>0</v>
      </c>
      <c r="AA439" s="108">
        <f t="shared" si="69"/>
        <v>0</v>
      </c>
      <c r="AB439" s="151"/>
      <c r="AC439" s="47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="4" customFormat="1" ht="19" customHeight="1" spans="1:68">
      <c r="A440" s="94">
        <f t="shared" si="60"/>
        <v>439</v>
      </c>
      <c r="B440" s="95"/>
      <c r="C440" s="69"/>
      <c r="D440" s="16"/>
      <c r="E440" s="69"/>
      <c r="F440" s="132"/>
      <c r="G440" s="124" t="e">
        <f>VLOOKUP(F440,[2]零件成本10.26!$B$2:$C$7802,2,0)</f>
        <v>#N/A</v>
      </c>
      <c r="H440" s="16"/>
      <c r="I440" s="128" t="str">
        <f t="shared" si="61"/>
        <v/>
      </c>
      <c r="J440" s="16"/>
      <c r="K440" s="126"/>
      <c r="L440" s="16"/>
      <c r="M440" s="69"/>
      <c r="N440" s="69"/>
      <c r="O440" s="69"/>
      <c r="P440" s="69"/>
      <c r="Q440" s="100">
        <f t="shared" si="62"/>
        <v>0</v>
      </c>
      <c r="R440" s="146"/>
      <c r="S440" s="140" t="str">
        <f t="shared" si="63"/>
        <v>0</v>
      </c>
      <c r="T440" s="140" t="str">
        <f t="shared" si="64"/>
        <v>0</v>
      </c>
      <c r="U440" s="144"/>
      <c r="V440" s="106"/>
      <c r="W440" s="142">
        <f t="shared" si="65"/>
        <v>0</v>
      </c>
      <c r="X440" s="142">
        <f t="shared" si="66"/>
        <v>0</v>
      </c>
      <c r="Y440" s="108">
        <f t="shared" si="67"/>
        <v>0</v>
      </c>
      <c r="Z440" s="108">
        <f t="shared" si="68"/>
        <v>0</v>
      </c>
      <c r="AA440" s="108">
        <f t="shared" si="69"/>
        <v>0</v>
      </c>
      <c r="AB440" s="151"/>
      <c r="AC440" s="47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="4" customFormat="1" ht="19" customHeight="1" spans="1:68">
      <c r="A441" s="94">
        <f t="shared" si="60"/>
        <v>440</v>
      </c>
      <c r="B441" s="95"/>
      <c r="C441" s="69"/>
      <c r="D441" s="16"/>
      <c r="E441" s="69"/>
      <c r="F441" s="132"/>
      <c r="G441" s="124" t="e">
        <f>VLOOKUP(F441,[2]零件成本10.26!$B$2:$C$7802,2,0)</f>
        <v>#N/A</v>
      </c>
      <c r="H441" s="16"/>
      <c r="I441" s="128" t="str">
        <f t="shared" si="61"/>
        <v/>
      </c>
      <c r="J441" s="16"/>
      <c r="K441" s="126"/>
      <c r="L441" s="16"/>
      <c r="M441" s="69"/>
      <c r="N441" s="69"/>
      <c r="O441" s="69"/>
      <c r="P441" s="69"/>
      <c r="Q441" s="100">
        <f t="shared" si="62"/>
        <v>0</v>
      </c>
      <c r="R441" s="146"/>
      <c r="S441" s="140" t="str">
        <f t="shared" si="63"/>
        <v>0</v>
      </c>
      <c r="T441" s="140" t="str">
        <f t="shared" si="64"/>
        <v>0</v>
      </c>
      <c r="U441" s="144"/>
      <c r="V441" s="106"/>
      <c r="W441" s="142">
        <f t="shared" si="65"/>
        <v>0</v>
      </c>
      <c r="X441" s="142">
        <f t="shared" si="66"/>
        <v>0</v>
      </c>
      <c r="Y441" s="108">
        <f t="shared" si="67"/>
        <v>0</v>
      </c>
      <c r="Z441" s="108">
        <f t="shared" si="68"/>
        <v>0</v>
      </c>
      <c r="AA441" s="108">
        <f t="shared" si="69"/>
        <v>0</v>
      </c>
      <c r="AB441" s="151"/>
      <c r="AC441" s="47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="4" customFormat="1" ht="19" customHeight="1" spans="1:68">
      <c r="A442" s="94">
        <f t="shared" si="60"/>
        <v>441</v>
      </c>
      <c r="B442" s="95"/>
      <c r="C442" s="69"/>
      <c r="D442" s="16"/>
      <c r="E442" s="69"/>
      <c r="F442" s="132"/>
      <c r="G442" s="124" t="e">
        <f>VLOOKUP(F442,[2]零件成本10.26!$B$2:$C$7802,2,0)</f>
        <v>#N/A</v>
      </c>
      <c r="H442" s="16"/>
      <c r="I442" s="128" t="str">
        <f t="shared" si="61"/>
        <v/>
      </c>
      <c r="J442" s="16"/>
      <c r="K442" s="126"/>
      <c r="L442" s="16"/>
      <c r="M442" s="69"/>
      <c r="N442" s="69"/>
      <c r="O442" s="69"/>
      <c r="P442" s="69"/>
      <c r="Q442" s="100">
        <f t="shared" si="62"/>
        <v>0</v>
      </c>
      <c r="R442" s="146"/>
      <c r="S442" s="140" t="str">
        <f t="shared" si="63"/>
        <v>0</v>
      </c>
      <c r="T442" s="140" t="str">
        <f t="shared" si="64"/>
        <v>0</v>
      </c>
      <c r="U442" s="144"/>
      <c r="V442" s="106"/>
      <c r="W442" s="142">
        <f t="shared" si="65"/>
        <v>0</v>
      </c>
      <c r="X442" s="142">
        <f t="shared" si="66"/>
        <v>0</v>
      </c>
      <c r="Y442" s="108">
        <f t="shared" si="67"/>
        <v>0</v>
      </c>
      <c r="Z442" s="108">
        <f t="shared" si="68"/>
        <v>0</v>
      </c>
      <c r="AA442" s="108">
        <f t="shared" si="69"/>
        <v>0</v>
      </c>
      <c r="AB442" s="151"/>
      <c r="AC442" s="47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="4" customFormat="1" ht="19" customHeight="1" spans="1:68">
      <c r="A443" s="94">
        <f t="shared" si="60"/>
        <v>442</v>
      </c>
      <c r="B443" s="95"/>
      <c r="C443" s="69"/>
      <c r="D443" s="16"/>
      <c r="E443" s="69"/>
      <c r="F443" s="132"/>
      <c r="G443" s="124" t="e">
        <f>VLOOKUP(F443,[2]零件成本10.26!$B$2:$C$7802,2,0)</f>
        <v>#N/A</v>
      </c>
      <c r="H443" s="16"/>
      <c r="I443" s="128" t="str">
        <f t="shared" si="61"/>
        <v/>
      </c>
      <c r="J443" s="16"/>
      <c r="K443" s="126"/>
      <c r="L443" s="16"/>
      <c r="M443" s="69"/>
      <c r="N443" s="69"/>
      <c r="O443" s="69"/>
      <c r="P443" s="69"/>
      <c r="Q443" s="100">
        <f t="shared" si="62"/>
        <v>0</v>
      </c>
      <c r="R443" s="146"/>
      <c r="S443" s="140" t="str">
        <f t="shared" si="63"/>
        <v>0</v>
      </c>
      <c r="T443" s="140" t="str">
        <f t="shared" si="64"/>
        <v>0</v>
      </c>
      <c r="U443" s="144"/>
      <c r="V443" s="106"/>
      <c r="W443" s="142">
        <f t="shared" si="65"/>
        <v>0</v>
      </c>
      <c r="X443" s="142">
        <f t="shared" si="66"/>
        <v>0</v>
      </c>
      <c r="Y443" s="108">
        <f t="shared" si="67"/>
        <v>0</v>
      </c>
      <c r="Z443" s="108">
        <f t="shared" si="68"/>
        <v>0</v>
      </c>
      <c r="AA443" s="108">
        <f t="shared" si="69"/>
        <v>0</v>
      </c>
      <c r="AB443" s="151"/>
      <c r="AC443" s="47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="4" customFormat="1" ht="19" customHeight="1" spans="1:68">
      <c r="A444" s="94">
        <f t="shared" si="60"/>
        <v>443</v>
      </c>
      <c r="B444" s="95"/>
      <c r="C444" s="69"/>
      <c r="D444" s="16"/>
      <c r="E444" s="69"/>
      <c r="F444" s="132"/>
      <c r="G444" s="124" t="e">
        <f>VLOOKUP(F444,[2]零件成本10.26!$B$2:$C$7802,2,0)</f>
        <v>#N/A</v>
      </c>
      <c r="H444" s="16"/>
      <c r="I444" s="128" t="str">
        <f t="shared" si="61"/>
        <v/>
      </c>
      <c r="J444" s="16"/>
      <c r="K444" s="126"/>
      <c r="L444" s="16"/>
      <c r="M444" s="69"/>
      <c r="N444" s="69"/>
      <c r="O444" s="69"/>
      <c r="P444" s="69"/>
      <c r="Q444" s="100">
        <f t="shared" si="62"/>
        <v>0</v>
      </c>
      <c r="R444" s="146"/>
      <c r="S444" s="140" t="str">
        <f t="shared" si="63"/>
        <v>0</v>
      </c>
      <c r="T444" s="140" t="str">
        <f t="shared" si="64"/>
        <v>0</v>
      </c>
      <c r="U444" s="144"/>
      <c r="V444" s="106"/>
      <c r="W444" s="142">
        <f t="shared" si="65"/>
        <v>0</v>
      </c>
      <c r="X444" s="142">
        <f t="shared" si="66"/>
        <v>0</v>
      </c>
      <c r="Y444" s="108">
        <f t="shared" si="67"/>
        <v>0</v>
      </c>
      <c r="Z444" s="108">
        <f t="shared" si="68"/>
        <v>0</v>
      </c>
      <c r="AA444" s="108">
        <f t="shared" si="69"/>
        <v>0</v>
      </c>
      <c r="AB444" s="151"/>
      <c r="AC444" s="47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="4" customFormat="1" ht="19" customHeight="1" spans="1:68">
      <c r="A445" s="94">
        <f t="shared" si="60"/>
        <v>444</v>
      </c>
      <c r="B445" s="95"/>
      <c r="C445" s="69"/>
      <c r="D445" s="16"/>
      <c r="E445" s="69"/>
      <c r="F445" s="132"/>
      <c r="G445" s="124" t="e">
        <f>VLOOKUP(F445,[2]零件成本10.26!$B$2:$C$7802,2,0)</f>
        <v>#N/A</v>
      </c>
      <c r="H445" s="16"/>
      <c r="I445" s="128" t="str">
        <f t="shared" si="61"/>
        <v/>
      </c>
      <c r="J445" s="16"/>
      <c r="K445" s="126"/>
      <c r="L445" s="16"/>
      <c r="M445" s="69"/>
      <c r="N445" s="69"/>
      <c r="O445" s="69"/>
      <c r="P445" s="69"/>
      <c r="Q445" s="100">
        <f t="shared" si="62"/>
        <v>0</v>
      </c>
      <c r="R445" s="146"/>
      <c r="S445" s="140" t="str">
        <f t="shared" si="63"/>
        <v>0</v>
      </c>
      <c r="T445" s="140" t="str">
        <f t="shared" si="64"/>
        <v>0</v>
      </c>
      <c r="U445" s="144"/>
      <c r="V445" s="106"/>
      <c r="W445" s="142">
        <f t="shared" si="65"/>
        <v>0</v>
      </c>
      <c r="X445" s="142">
        <f t="shared" si="66"/>
        <v>0</v>
      </c>
      <c r="Y445" s="108">
        <f t="shared" si="67"/>
        <v>0</v>
      </c>
      <c r="Z445" s="108">
        <f t="shared" si="68"/>
        <v>0</v>
      </c>
      <c r="AA445" s="108">
        <f t="shared" si="69"/>
        <v>0</v>
      </c>
      <c r="AB445" s="151"/>
      <c r="AC445" s="47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="4" customFormat="1" ht="19" customHeight="1" spans="1:68">
      <c r="A446" s="94">
        <f t="shared" si="60"/>
        <v>445</v>
      </c>
      <c r="B446" s="95"/>
      <c r="C446" s="69"/>
      <c r="D446" s="16"/>
      <c r="E446" s="69"/>
      <c r="F446" s="132"/>
      <c r="G446" s="124" t="e">
        <f>VLOOKUP(F446,[2]零件成本10.26!$B$2:$C$7802,2,0)</f>
        <v>#N/A</v>
      </c>
      <c r="H446" s="16"/>
      <c r="I446" s="128" t="str">
        <f t="shared" si="61"/>
        <v/>
      </c>
      <c r="J446" s="16"/>
      <c r="K446" s="126"/>
      <c r="L446" s="16"/>
      <c r="M446" s="69"/>
      <c r="N446" s="69"/>
      <c r="O446" s="69"/>
      <c r="P446" s="69"/>
      <c r="Q446" s="100">
        <f t="shared" si="62"/>
        <v>0</v>
      </c>
      <c r="R446" s="146"/>
      <c r="S446" s="140" t="str">
        <f t="shared" si="63"/>
        <v>0</v>
      </c>
      <c r="T446" s="140" t="str">
        <f t="shared" si="64"/>
        <v>0</v>
      </c>
      <c r="U446" s="144"/>
      <c r="V446" s="106"/>
      <c r="W446" s="142">
        <f t="shared" si="65"/>
        <v>0</v>
      </c>
      <c r="X446" s="142">
        <f t="shared" si="66"/>
        <v>0</v>
      </c>
      <c r="Y446" s="108">
        <f t="shared" si="67"/>
        <v>0</v>
      </c>
      <c r="Z446" s="108">
        <f t="shared" si="68"/>
        <v>0</v>
      </c>
      <c r="AA446" s="108">
        <f t="shared" si="69"/>
        <v>0</v>
      </c>
      <c r="AB446" s="151"/>
      <c r="AC446" s="47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="4" customFormat="1" ht="19" customHeight="1" spans="1:68">
      <c r="A447" s="94">
        <f t="shared" si="60"/>
        <v>446</v>
      </c>
      <c r="B447" s="95"/>
      <c r="C447" s="69"/>
      <c r="D447" s="16"/>
      <c r="E447" s="69"/>
      <c r="F447" s="132"/>
      <c r="G447" s="124" t="e">
        <f>VLOOKUP(F447,[2]零件成本10.26!$B$2:$C$7802,2,0)</f>
        <v>#N/A</v>
      </c>
      <c r="H447" s="16"/>
      <c r="I447" s="128" t="str">
        <f t="shared" si="61"/>
        <v/>
      </c>
      <c r="J447" s="16"/>
      <c r="K447" s="126"/>
      <c r="L447" s="16"/>
      <c r="M447" s="69"/>
      <c r="N447" s="69"/>
      <c r="O447" s="69"/>
      <c r="P447" s="69"/>
      <c r="Q447" s="100">
        <f t="shared" si="62"/>
        <v>0</v>
      </c>
      <c r="R447" s="146"/>
      <c r="S447" s="140" t="str">
        <f t="shared" si="63"/>
        <v>0</v>
      </c>
      <c r="T447" s="140" t="str">
        <f t="shared" si="64"/>
        <v>0</v>
      </c>
      <c r="U447" s="144"/>
      <c r="V447" s="106"/>
      <c r="W447" s="142">
        <f t="shared" si="65"/>
        <v>0</v>
      </c>
      <c r="X447" s="142">
        <f t="shared" si="66"/>
        <v>0</v>
      </c>
      <c r="Y447" s="108">
        <f t="shared" si="67"/>
        <v>0</v>
      </c>
      <c r="Z447" s="108">
        <f t="shared" si="68"/>
        <v>0</v>
      </c>
      <c r="AA447" s="108">
        <f t="shared" si="69"/>
        <v>0</v>
      </c>
      <c r="AB447" s="151"/>
      <c r="AC447" s="47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="4" customFormat="1" ht="19" customHeight="1" spans="1:68">
      <c r="A448" s="94">
        <f t="shared" si="60"/>
        <v>447</v>
      </c>
      <c r="B448" s="95"/>
      <c r="C448" s="69"/>
      <c r="D448" s="16"/>
      <c r="E448" s="69"/>
      <c r="F448" s="132"/>
      <c r="G448" s="124" t="e">
        <f>VLOOKUP(F448,[2]零件成本10.26!$B$2:$C$7802,2,0)</f>
        <v>#N/A</v>
      </c>
      <c r="H448" s="16"/>
      <c r="I448" s="128" t="str">
        <f t="shared" si="61"/>
        <v/>
      </c>
      <c r="J448" s="16"/>
      <c r="K448" s="126"/>
      <c r="L448" s="16"/>
      <c r="M448" s="69"/>
      <c r="N448" s="69"/>
      <c r="O448" s="69"/>
      <c r="P448" s="69"/>
      <c r="Q448" s="100">
        <f t="shared" si="62"/>
        <v>0</v>
      </c>
      <c r="R448" s="146"/>
      <c r="S448" s="140" t="str">
        <f t="shared" si="63"/>
        <v>0</v>
      </c>
      <c r="T448" s="140" t="str">
        <f t="shared" si="64"/>
        <v>0</v>
      </c>
      <c r="U448" s="144"/>
      <c r="V448" s="106"/>
      <c r="W448" s="142">
        <f t="shared" si="65"/>
        <v>0</v>
      </c>
      <c r="X448" s="142">
        <f t="shared" si="66"/>
        <v>0</v>
      </c>
      <c r="Y448" s="108">
        <f t="shared" si="67"/>
        <v>0</v>
      </c>
      <c r="Z448" s="108">
        <f t="shared" si="68"/>
        <v>0</v>
      </c>
      <c r="AA448" s="108">
        <f t="shared" si="69"/>
        <v>0</v>
      </c>
      <c r="AB448" s="151"/>
      <c r="AC448" s="47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="4" customFormat="1" ht="19" customHeight="1" spans="1:68">
      <c r="A449" s="94">
        <f t="shared" si="60"/>
        <v>448</v>
      </c>
      <c r="B449" s="95"/>
      <c r="C449" s="69"/>
      <c r="D449" s="16"/>
      <c r="E449" s="69"/>
      <c r="F449" s="132"/>
      <c r="G449" s="124" t="e">
        <f>VLOOKUP(F449,[2]零件成本10.26!$B$2:$C$7802,2,0)</f>
        <v>#N/A</v>
      </c>
      <c r="H449" s="16"/>
      <c r="I449" s="128" t="str">
        <f t="shared" si="61"/>
        <v/>
      </c>
      <c r="J449" s="16"/>
      <c r="K449" s="126"/>
      <c r="L449" s="16"/>
      <c r="M449" s="69"/>
      <c r="N449" s="69"/>
      <c r="O449" s="69"/>
      <c r="P449" s="69"/>
      <c r="Q449" s="100">
        <f t="shared" si="62"/>
        <v>0</v>
      </c>
      <c r="R449" s="146"/>
      <c r="S449" s="140" t="str">
        <f t="shared" si="63"/>
        <v>0</v>
      </c>
      <c r="T449" s="140" t="str">
        <f t="shared" si="64"/>
        <v>0</v>
      </c>
      <c r="U449" s="144"/>
      <c r="V449" s="106"/>
      <c r="W449" s="142">
        <f t="shared" si="65"/>
        <v>0</v>
      </c>
      <c r="X449" s="142">
        <f t="shared" si="66"/>
        <v>0</v>
      </c>
      <c r="Y449" s="108">
        <f t="shared" si="67"/>
        <v>0</v>
      </c>
      <c r="Z449" s="108">
        <f t="shared" si="68"/>
        <v>0</v>
      </c>
      <c r="AA449" s="108">
        <f t="shared" si="69"/>
        <v>0</v>
      </c>
      <c r="AB449" s="151"/>
      <c r="AC449" s="47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="4" customFormat="1" ht="19" customHeight="1" spans="1:68">
      <c r="A450" s="94">
        <f t="shared" ref="A450:A513" si="70">ROW()-1</f>
        <v>449</v>
      </c>
      <c r="B450" s="95"/>
      <c r="C450" s="69"/>
      <c r="D450" s="16"/>
      <c r="E450" s="69"/>
      <c r="F450" s="132"/>
      <c r="G450" s="124" t="e">
        <f>VLOOKUP(F450,[2]零件成本10.26!$B$2:$C$7802,2,0)</f>
        <v>#N/A</v>
      </c>
      <c r="H450" s="16"/>
      <c r="I450" s="128" t="str">
        <f t="shared" ref="I450:I513" si="71">C450&amp;F450</f>
        <v/>
      </c>
      <c r="J450" s="16"/>
      <c r="K450" s="126"/>
      <c r="L450" s="16"/>
      <c r="M450" s="69"/>
      <c r="N450" s="69"/>
      <c r="O450" s="69"/>
      <c r="P450" s="69"/>
      <c r="Q450" s="100">
        <f t="shared" ref="Q450:Q513" si="72">K450</f>
        <v>0</v>
      </c>
      <c r="R450" s="146"/>
      <c r="S450" s="140" t="str">
        <f t="shared" ref="S450:S513" si="73">IF(Q450&gt;R450,Q450-R450,"0")</f>
        <v>0</v>
      </c>
      <c r="T450" s="140" t="str">
        <f t="shared" ref="T450:T513" si="74">IF(Q450&lt;R450,Q450-R450,"0")</f>
        <v>0</v>
      </c>
      <c r="U450" s="144"/>
      <c r="V450" s="106"/>
      <c r="W450" s="142">
        <f t="shared" ref="W450:W513" si="75">IFERROR(Q450*V450,"")</f>
        <v>0</v>
      </c>
      <c r="X450" s="142">
        <f t="shared" ref="X450:X513" si="76">IFERROR(R450*V450,"")</f>
        <v>0</v>
      </c>
      <c r="Y450" s="108">
        <f t="shared" ref="Y450:Y513" si="77">IFERROR(S450*V450,"")</f>
        <v>0</v>
      </c>
      <c r="Z450" s="108">
        <f t="shared" ref="Z450:Z513" si="78">IFERROR(T450*V450,"")</f>
        <v>0</v>
      </c>
      <c r="AA450" s="108">
        <f t="shared" ref="AA450:AA513" si="79">W450-X450</f>
        <v>0</v>
      </c>
      <c r="AB450" s="151"/>
      <c r="AC450" s="47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="4" customFormat="1" ht="19" customHeight="1" spans="1:68">
      <c r="A451" s="94">
        <f t="shared" si="70"/>
        <v>450</v>
      </c>
      <c r="B451" s="95"/>
      <c r="C451" s="69"/>
      <c r="D451" s="16"/>
      <c r="E451" s="69"/>
      <c r="F451" s="132"/>
      <c r="G451" s="124" t="e">
        <f>VLOOKUP(F451,[2]零件成本10.26!$B$2:$C$7802,2,0)</f>
        <v>#N/A</v>
      </c>
      <c r="H451" s="16"/>
      <c r="I451" s="128" t="str">
        <f t="shared" si="71"/>
        <v/>
      </c>
      <c r="J451" s="16"/>
      <c r="K451" s="126"/>
      <c r="L451" s="16"/>
      <c r="M451" s="69"/>
      <c r="N451" s="69"/>
      <c r="O451" s="69"/>
      <c r="P451" s="69"/>
      <c r="Q451" s="100">
        <f t="shared" si="72"/>
        <v>0</v>
      </c>
      <c r="R451" s="146"/>
      <c r="S451" s="140" t="str">
        <f t="shared" si="73"/>
        <v>0</v>
      </c>
      <c r="T451" s="140" t="str">
        <f t="shared" si="74"/>
        <v>0</v>
      </c>
      <c r="U451" s="144"/>
      <c r="V451" s="106"/>
      <c r="W451" s="142">
        <f t="shared" si="75"/>
        <v>0</v>
      </c>
      <c r="X451" s="142">
        <f t="shared" si="76"/>
        <v>0</v>
      </c>
      <c r="Y451" s="108">
        <f t="shared" si="77"/>
        <v>0</v>
      </c>
      <c r="Z451" s="108">
        <f t="shared" si="78"/>
        <v>0</v>
      </c>
      <c r="AA451" s="108">
        <f t="shared" si="79"/>
        <v>0</v>
      </c>
      <c r="AB451" s="151"/>
      <c r="AC451" s="47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="4" customFormat="1" ht="19" customHeight="1" spans="1:68">
      <c r="A452" s="94">
        <f t="shared" si="70"/>
        <v>451</v>
      </c>
      <c r="B452" s="95"/>
      <c r="C452" s="69"/>
      <c r="D452" s="16"/>
      <c r="E452" s="69"/>
      <c r="F452" s="132"/>
      <c r="G452" s="124" t="e">
        <f>VLOOKUP(F452,[2]零件成本10.26!$B$2:$C$7802,2,0)</f>
        <v>#N/A</v>
      </c>
      <c r="H452" s="16"/>
      <c r="I452" s="128" t="str">
        <f t="shared" si="71"/>
        <v/>
      </c>
      <c r="J452" s="16"/>
      <c r="K452" s="126"/>
      <c r="L452" s="16"/>
      <c r="M452" s="69"/>
      <c r="N452" s="69"/>
      <c r="O452" s="69"/>
      <c r="P452" s="69"/>
      <c r="Q452" s="100">
        <f t="shared" si="72"/>
        <v>0</v>
      </c>
      <c r="R452" s="146"/>
      <c r="S452" s="140" t="str">
        <f t="shared" si="73"/>
        <v>0</v>
      </c>
      <c r="T452" s="140" t="str">
        <f t="shared" si="74"/>
        <v>0</v>
      </c>
      <c r="U452" s="144"/>
      <c r="V452" s="106"/>
      <c r="W452" s="142">
        <f t="shared" si="75"/>
        <v>0</v>
      </c>
      <c r="X452" s="142">
        <f t="shared" si="76"/>
        <v>0</v>
      </c>
      <c r="Y452" s="108">
        <f t="shared" si="77"/>
        <v>0</v>
      </c>
      <c r="Z452" s="108">
        <f t="shared" si="78"/>
        <v>0</v>
      </c>
      <c r="AA452" s="108">
        <f t="shared" si="79"/>
        <v>0</v>
      </c>
      <c r="AB452" s="151"/>
      <c r="AC452" s="47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="4" customFormat="1" ht="19" customHeight="1" spans="1:68">
      <c r="A453" s="94">
        <f t="shared" si="70"/>
        <v>452</v>
      </c>
      <c r="B453" s="95"/>
      <c r="C453" s="69"/>
      <c r="D453" s="16"/>
      <c r="E453" s="69"/>
      <c r="F453" s="132"/>
      <c r="G453" s="124" t="e">
        <f>VLOOKUP(F453,[2]零件成本10.26!$B$2:$C$7802,2,0)</f>
        <v>#N/A</v>
      </c>
      <c r="H453" s="16"/>
      <c r="I453" s="128" t="str">
        <f t="shared" si="71"/>
        <v/>
      </c>
      <c r="J453" s="16"/>
      <c r="K453" s="126"/>
      <c r="L453" s="16"/>
      <c r="M453" s="69"/>
      <c r="N453" s="69"/>
      <c r="O453" s="69"/>
      <c r="P453" s="69"/>
      <c r="Q453" s="100">
        <f t="shared" si="72"/>
        <v>0</v>
      </c>
      <c r="R453" s="146"/>
      <c r="S453" s="140" t="str">
        <f t="shared" si="73"/>
        <v>0</v>
      </c>
      <c r="T453" s="140" t="str">
        <f t="shared" si="74"/>
        <v>0</v>
      </c>
      <c r="U453" s="144"/>
      <c r="V453" s="106"/>
      <c r="W453" s="142">
        <f t="shared" si="75"/>
        <v>0</v>
      </c>
      <c r="X453" s="142">
        <f t="shared" si="76"/>
        <v>0</v>
      </c>
      <c r="Y453" s="108">
        <f t="shared" si="77"/>
        <v>0</v>
      </c>
      <c r="Z453" s="108">
        <f t="shared" si="78"/>
        <v>0</v>
      </c>
      <c r="AA453" s="108">
        <f t="shared" si="79"/>
        <v>0</v>
      </c>
      <c r="AB453" s="151"/>
      <c r="AC453" s="47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="4" customFormat="1" ht="19" customHeight="1" spans="1:68">
      <c r="A454" s="94">
        <f t="shared" si="70"/>
        <v>453</v>
      </c>
      <c r="B454" s="95"/>
      <c r="C454" s="69"/>
      <c r="D454" s="16"/>
      <c r="E454" s="69"/>
      <c r="F454" s="132"/>
      <c r="G454" s="124" t="e">
        <f>VLOOKUP(F454,[2]零件成本10.26!$B$2:$C$7802,2,0)</f>
        <v>#N/A</v>
      </c>
      <c r="H454" s="16"/>
      <c r="I454" s="128" t="str">
        <f t="shared" si="71"/>
        <v/>
      </c>
      <c r="J454" s="16"/>
      <c r="K454" s="126"/>
      <c r="L454" s="16"/>
      <c r="M454" s="69"/>
      <c r="N454" s="69"/>
      <c r="O454" s="69"/>
      <c r="P454" s="69"/>
      <c r="Q454" s="100">
        <f t="shared" si="72"/>
        <v>0</v>
      </c>
      <c r="R454" s="146"/>
      <c r="S454" s="140" t="str">
        <f t="shared" si="73"/>
        <v>0</v>
      </c>
      <c r="T454" s="140" t="str">
        <f t="shared" si="74"/>
        <v>0</v>
      </c>
      <c r="U454" s="144"/>
      <c r="V454" s="106"/>
      <c r="W454" s="142">
        <f t="shared" si="75"/>
        <v>0</v>
      </c>
      <c r="X454" s="142">
        <f t="shared" si="76"/>
        <v>0</v>
      </c>
      <c r="Y454" s="108">
        <f t="shared" si="77"/>
        <v>0</v>
      </c>
      <c r="Z454" s="108">
        <f t="shared" si="78"/>
        <v>0</v>
      </c>
      <c r="AA454" s="108">
        <f t="shared" si="79"/>
        <v>0</v>
      </c>
      <c r="AB454" s="151"/>
      <c r="AC454" s="47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="4" customFormat="1" ht="19" customHeight="1" spans="1:68">
      <c r="A455" s="94">
        <f t="shared" si="70"/>
        <v>454</v>
      </c>
      <c r="B455" s="95"/>
      <c r="C455" s="69"/>
      <c r="D455" s="16"/>
      <c r="E455" s="69"/>
      <c r="F455" s="132"/>
      <c r="G455" s="124" t="e">
        <f>VLOOKUP(F455,[2]零件成本10.26!$B$2:$C$7802,2,0)</f>
        <v>#N/A</v>
      </c>
      <c r="H455" s="16"/>
      <c r="I455" s="128" t="str">
        <f t="shared" si="71"/>
        <v/>
      </c>
      <c r="J455" s="16"/>
      <c r="K455" s="126"/>
      <c r="L455" s="16"/>
      <c r="M455" s="69"/>
      <c r="N455" s="69"/>
      <c r="O455" s="69"/>
      <c r="P455" s="69"/>
      <c r="Q455" s="100">
        <f t="shared" si="72"/>
        <v>0</v>
      </c>
      <c r="R455" s="146"/>
      <c r="S455" s="140" t="str">
        <f t="shared" si="73"/>
        <v>0</v>
      </c>
      <c r="T455" s="140" t="str">
        <f t="shared" si="74"/>
        <v>0</v>
      </c>
      <c r="U455" s="144"/>
      <c r="V455" s="106"/>
      <c r="W455" s="142">
        <f t="shared" si="75"/>
        <v>0</v>
      </c>
      <c r="X455" s="142">
        <f t="shared" si="76"/>
        <v>0</v>
      </c>
      <c r="Y455" s="108">
        <f t="shared" si="77"/>
        <v>0</v>
      </c>
      <c r="Z455" s="108">
        <f t="shared" si="78"/>
        <v>0</v>
      </c>
      <c r="AA455" s="108">
        <f t="shared" si="79"/>
        <v>0</v>
      </c>
      <c r="AB455" s="151"/>
      <c r="AC455" s="47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="4" customFormat="1" ht="19" customHeight="1" spans="1:68">
      <c r="A456" s="94">
        <f t="shared" si="70"/>
        <v>455</v>
      </c>
      <c r="B456" s="95"/>
      <c r="C456" s="69"/>
      <c r="D456" s="16"/>
      <c r="E456" s="69"/>
      <c r="F456" s="132"/>
      <c r="G456" s="124" t="e">
        <f>VLOOKUP(F456,[2]零件成本10.26!$B$2:$C$7802,2,0)</f>
        <v>#N/A</v>
      </c>
      <c r="H456" s="16"/>
      <c r="I456" s="128" t="str">
        <f t="shared" si="71"/>
        <v/>
      </c>
      <c r="J456" s="16"/>
      <c r="K456" s="126"/>
      <c r="L456" s="16"/>
      <c r="M456" s="69"/>
      <c r="N456" s="69"/>
      <c r="O456" s="69"/>
      <c r="P456" s="69"/>
      <c r="Q456" s="100">
        <f t="shared" si="72"/>
        <v>0</v>
      </c>
      <c r="R456" s="146"/>
      <c r="S456" s="140" t="str">
        <f t="shared" si="73"/>
        <v>0</v>
      </c>
      <c r="T456" s="140" t="str">
        <f t="shared" si="74"/>
        <v>0</v>
      </c>
      <c r="U456" s="144"/>
      <c r="V456" s="106"/>
      <c r="W456" s="142">
        <f t="shared" si="75"/>
        <v>0</v>
      </c>
      <c r="X456" s="142">
        <f t="shared" si="76"/>
        <v>0</v>
      </c>
      <c r="Y456" s="108">
        <f t="shared" si="77"/>
        <v>0</v>
      </c>
      <c r="Z456" s="108">
        <f t="shared" si="78"/>
        <v>0</v>
      </c>
      <c r="AA456" s="108">
        <f t="shared" si="79"/>
        <v>0</v>
      </c>
      <c r="AB456" s="151"/>
      <c r="AC456" s="47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="4" customFormat="1" ht="19" customHeight="1" spans="1:68">
      <c r="A457" s="94">
        <f t="shared" si="70"/>
        <v>456</v>
      </c>
      <c r="B457" s="95"/>
      <c r="C457" s="69"/>
      <c r="D457" s="16"/>
      <c r="E457" s="69"/>
      <c r="F457" s="132"/>
      <c r="G457" s="124" t="e">
        <f>VLOOKUP(F457,[2]零件成本10.26!$B$2:$C$7802,2,0)</f>
        <v>#N/A</v>
      </c>
      <c r="H457" s="16"/>
      <c r="I457" s="128" t="str">
        <f t="shared" si="71"/>
        <v/>
      </c>
      <c r="J457" s="16"/>
      <c r="K457" s="126"/>
      <c r="L457" s="16"/>
      <c r="M457" s="69"/>
      <c r="N457" s="69"/>
      <c r="O457" s="69"/>
      <c r="P457" s="69"/>
      <c r="Q457" s="100">
        <f t="shared" si="72"/>
        <v>0</v>
      </c>
      <c r="R457" s="146"/>
      <c r="S457" s="140" t="str">
        <f t="shared" si="73"/>
        <v>0</v>
      </c>
      <c r="T457" s="140" t="str">
        <f t="shared" si="74"/>
        <v>0</v>
      </c>
      <c r="U457" s="144"/>
      <c r="V457" s="106"/>
      <c r="W457" s="142">
        <f t="shared" si="75"/>
        <v>0</v>
      </c>
      <c r="X457" s="142">
        <f t="shared" si="76"/>
        <v>0</v>
      </c>
      <c r="Y457" s="108">
        <f t="shared" si="77"/>
        <v>0</v>
      </c>
      <c r="Z457" s="108">
        <f t="shared" si="78"/>
        <v>0</v>
      </c>
      <c r="AA457" s="108">
        <f t="shared" si="79"/>
        <v>0</v>
      </c>
      <c r="AB457" s="151"/>
      <c r="AC457" s="47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="4" customFormat="1" ht="19" customHeight="1" spans="1:68">
      <c r="A458" s="94">
        <f t="shared" si="70"/>
        <v>457</v>
      </c>
      <c r="B458" s="95"/>
      <c r="C458" s="69"/>
      <c r="D458" s="16"/>
      <c r="E458" s="69"/>
      <c r="F458" s="132"/>
      <c r="G458" s="124" t="e">
        <f>VLOOKUP(F458,[2]零件成本10.26!$B$2:$C$7802,2,0)</f>
        <v>#N/A</v>
      </c>
      <c r="H458" s="16"/>
      <c r="I458" s="128" t="str">
        <f t="shared" si="71"/>
        <v/>
      </c>
      <c r="J458" s="16"/>
      <c r="K458" s="126"/>
      <c r="L458" s="16"/>
      <c r="M458" s="69"/>
      <c r="N458" s="69"/>
      <c r="O458" s="69"/>
      <c r="P458" s="69"/>
      <c r="Q458" s="100">
        <f t="shared" si="72"/>
        <v>0</v>
      </c>
      <c r="R458" s="146"/>
      <c r="S458" s="140" t="str">
        <f t="shared" si="73"/>
        <v>0</v>
      </c>
      <c r="T458" s="140" t="str">
        <f t="shared" si="74"/>
        <v>0</v>
      </c>
      <c r="U458" s="144"/>
      <c r="V458" s="106"/>
      <c r="W458" s="142">
        <f t="shared" si="75"/>
        <v>0</v>
      </c>
      <c r="X458" s="142">
        <f t="shared" si="76"/>
        <v>0</v>
      </c>
      <c r="Y458" s="108">
        <f t="shared" si="77"/>
        <v>0</v>
      </c>
      <c r="Z458" s="108">
        <f t="shared" si="78"/>
        <v>0</v>
      </c>
      <c r="AA458" s="108">
        <f t="shared" si="79"/>
        <v>0</v>
      </c>
      <c r="AB458" s="151"/>
      <c r="AC458" s="47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="4" customFormat="1" ht="19" customHeight="1" spans="1:68">
      <c r="A459" s="94">
        <f t="shared" si="70"/>
        <v>458</v>
      </c>
      <c r="B459" s="95"/>
      <c r="C459" s="69"/>
      <c r="D459" s="16"/>
      <c r="E459" s="69"/>
      <c r="F459" s="132"/>
      <c r="G459" s="124" t="e">
        <f>VLOOKUP(F459,[2]零件成本10.26!$B$2:$C$7802,2,0)</f>
        <v>#N/A</v>
      </c>
      <c r="H459" s="16"/>
      <c r="I459" s="128" t="str">
        <f t="shared" si="71"/>
        <v/>
      </c>
      <c r="J459" s="16"/>
      <c r="K459" s="126"/>
      <c r="L459" s="16"/>
      <c r="M459" s="69"/>
      <c r="N459" s="69"/>
      <c r="O459" s="69"/>
      <c r="P459" s="69"/>
      <c r="Q459" s="100">
        <f t="shared" si="72"/>
        <v>0</v>
      </c>
      <c r="R459" s="146"/>
      <c r="S459" s="140" t="str">
        <f t="shared" si="73"/>
        <v>0</v>
      </c>
      <c r="T459" s="140" t="str">
        <f t="shared" si="74"/>
        <v>0</v>
      </c>
      <c r="U459" s="144"/>
      <c r="V459" s="106"/>
      <c r="W459" s="142">
        <f t="shared" si="75"/>
        <v>0</v>
      </c>
      <c r="X459" s="142">
        <f t="shared" si="76"/>
        <v>0</v>
      </c>
      <c r="Y459" s="108">
        <f t="shared" si="77"/>
        <v>0</v>
      </c>
      <c r="Z459" s="108">
        <f t="shared" si="78"/>
        <v>0</v>
      </c>
      <c r="AA459" s="108">
        <f t="shared" si="79"/>
        <v>0</v>
      </c>
      <c r="AB459" s="151"/>
      <c r="AC459" s="47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="4" customFormat="1" ht="19" customHeight="1" spans="1:68">
      <c r="A460" s="94">
        <f t="shared" si="70"/>
        <v>459</v>
      </c>
      <c r="B460" s="95"/>
      <c r="C460" s="69"/>
      <c r="D460" s="16"/>
      <c r="E460" s="69"/>
      <c r="F460" s="132"/>
      <c r="G460" s="124" t="e">
        <f>VLOOKUP(F460,[2]零件成本10.26!$B$2:$C$7802,2,0)</f>
        <v>#N/A</v>
      </c>
      <c r="H460" s="16"/>
      <c r="I460" s="128" t="str">
        <f t="shared" si="71"/>
        <v/>
      </c>
      <c r="J460" s="16"/>
      <c r="K460" s="126"/>
      <c r="L460" s="16"/>
      <c r="M460" s="69"/>
      <c r="N460" s="69"/>
      <c r="O460" s="69"/>
      <c r="P460" s="69"/>
      <c r="Q460" s="100">
        <f t="shared" si="72"/>
        <v>0</v>
      </c>
      <c r="R460" s="146"/>
      <c r="S460" s="140" t="str">
        <f t="shared" si="73"/>
        <v>0</v>
      </c>
      <c r="T460" s="140" t="str">
        <f t="shared" si="74"/>
        <v>0</v>
      </c>
      <c r="U460" s="144"/>
      <c r="V460" s="106"/>
      <c r="W460" s="142">
        <f t="shared" si="75"/>
        <v>0</v>
      </c>
      <c r="X460" s="142">
        <f t="shared" si="76"/>
        <v>0</v>
      </c>
      <c r="Y460" s="108">
        <f t="shared" si="77"/>
        <v>0</v>
      </c>
      <c r="Z460" s="108">
        <f t="shared" si="78"/>
        <v>0</v>
      </c>
      <c r="AA460" s="108">
        <f t="shared" si="79"/>
        <v>0</v>
      </c>
      <c r="AB460" s="151"/>
      <c r="AC460" s="47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="4" customFormat="1" ht="19" customHeight="1" spans="1:68">
      <c r="A461" s="94">
        <f t="shared" si="70"/>
        <v>460</v>
      </c>
      <c r="B461" s="95"/>
      <c r="C461" s="69"/>
      <c r="D461" s="16"/>
      <c r="E461" s="69"/>
      <c r="F461" s="132"/>
      <c r="G461" s="124" t="e">
        <f>VLOOKUP(F461,[2]零件成本10.26!$B$2:$C$7802,2,0)</f>
        <v>#N/A</v>
      </c>
      <c r="H461" s="16"/>
      <c r="I461" s="128" t="str">
        <f t="shared" si="71"/>
        <v/>
      </c>
      <c r="J461" s="16"/>
      <c r="K461" s="126"/>
      <c r="L461" s="16"/>
      <c r="M461" s="69"/>
      <c r="N461" s="69"/>
      <c r="O461" s="69"/>
      <c r="P461" s="69"/>
      <c r="Q461" s="100">
        <f t="shared" si="72"/>
        <v>0</v>
      </c>
      <c r="R461" s="146"/>
      <c r="S461" s="140" t="str">
        <f t="shared" si="73"/>
        <v>0</v>
      </c>
      <c r="T461" s="140" t="str">
        <f t="shared" si="74"/>
        <v>0</v>
      </c>
      <c r="U461" s="144"/>
      <c r="V461" s="106"/>
      <c r="W461" s="142">
        <f t="shared" si="75"/>
        <v>0</v>
      </c>
      <c r="X461" s="142">
        <f t="shared" si="76"/>
        <v>0</v>
      </c>
      <c r="Y461" s="108">
        <f t="shared" si="77"/>
        <v>0</v>
      </c>
      <c r="Z461" s="108">
        <f t="shared" si="78"/>
        <v>0</v>
      </c>
      <c r="AA461" s="108">
        <f t="shared" si="79"/>
        <v>0</v>
      </c>
      <c r="AB461" s="151"/>
      <c r="AC461" s="47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="4" customFormat="1" ht="19" customHeight="1" spans="1:68">
      <c r="A462" s="94">
        <f t="shared" si="70"/>
        <v>461</v>
      </c>
      <c r="B462" s="95"/>
      <c r="C462" s="69"/>
      <c r="D462" s="16"/>
      <c r="E462" s="69"/>
      <c r="F462" s="132"/>
      <c r="G462" s="124" t="e">
        <f>VLOOKUP(F462,[2]零件成本10.26!$B$2:$C$7802,2,0)</f>
        <v>#N/A</v>
      </c>
      <c r="H462" s="16"/>
      <c r="I462" s="128" t="str">
        <f t="shared" si="71"/>
        <v/>
      </c>
      <c r="J462" s="16"/>
      <c r="K462" s="126"/>
      <c r="L462" s="16"/>
      <c r="M462" s="69"/>
      <c r="N462" s="69"/>
      <c r="O462" s="69"/>
      <c r="P462" s="69"/>
      <c r="Q462" s="100">
        <f t="shared" si="72"/>
        <v>0</v>
      </c>
      <c r="R462" s="146"/>
      <c r="S462" s="140" t="str">
        <f t="shared" si="73"/>
        <v>0</v>
      </c>
      <c r="T462" s="140" t="str">
        <f t="shared" si="74"/>
        <v>0</v>
      </c>
      <c r="U462" s="144"/>
      <c r="V462" s="106"/>
      <c r="W462" s="142">
        <f t="shared" si="75"/>
        <v>0</v>
      </c>
      <c r="X462" s="142">
        <f t="shared" si="76"/>
        <v>0</v>
      </c>
      <c r="Y462" s="108">
        <f t="shared" si="77"/>
        <v>0</v>
      </c>
      <c r="Z462" s="108">
        <f t="shared" si="78"/>
        <v>0</v>
      </c>
      <c r="AA462" s="108">
        <f t="shared" si="79"/>
        <v>0</v>
      </c>
      <c r="AB462" s="151"/>
      <c r="AC462" s="47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="4" customFormat="1" ht="19" customHeight="1" spans="1:68">
      <c r="A463" s="94">
        <f t="shared" si="70"/>
        <v>462</v>
      </c>
      <c r="B463" s="95"/>
      <c r="C463" s="69"/>
      <c r="D463" s="16"/>
      <c r="E463" s="69"/>
      <c r="F463" s="132"/>
      <c r="G463" s="124" t="e">
        <f>VLOOKUP(F463,[2]零件成本10.26!$B$2:$C$7802,2,0)</f>
        <v>#N/A</v>
      </c>
      <c r="H463" s="16"/>
      <c r="I463" s="128" t="str">
        <f t="shared" si="71"/>
        <v/>
      </c>
      <c r="J463" s="16"/>
      <c r="K463" s="126"/>
      <c r="L463" s="16"/>
      <c r="M463" s="69"/>
      <c r="N463" s="69"/>
      <c r="O463" s="69"/>
      <c r="P463" s="69"/>
      <c r="Q463" s="100">
        <f t="shared" si="72"/>
        <v>0</v>
      </c>
      <c r="R463" s="146"/>
      <c r="S463" s="140" t="str">
        <f t="shared" si="73"/>
        <v>0</v>
      </c>
      <c r="T463" s="140" t="str">
        <f t="shared" si="74"/>
        <v>0</v>
      </c>
      <c r="U463" s="144"/>
      <c r="V463" s="106"/>
      <c r="W463" s="142">
        <f t="shared" si="75"/>
        <v>0</v>
      </c>
      <c r="X463" s="142">
        <f t="shared" si="76"/>
        <v>0</v>
      </c>
      <c r="Y463" s="108">
        <f t="shared" si="77"/>
        <v>0</v>
      </c>
      <c r="Z463" s="108">
        <f t="shared" si="78"/>
        <v>0</v>
      </c>
      <c r="AA463" s="108">
        <f t="shared" si="79"/>
        <v>0</v>
      </c>
      <c r="AB463" s="151"/>
      <c r="AC463" s="47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="4" customFormat="1" ht="19" customHeight="1" spans="1:68">
      <c r="A464" s="94">
        <f t="shared" si="70"/>
        <v>463</v>
      </c>
      <c r="B464" s="95"/>
      <c r="C464" s="69"/>
      <c r="D464" s="16"/>
      <c r="E464" s="69"/>
      <c r="F464" s="132"/>
      <c r="G464" s="124" t="e">
        <f>VLOOKUP(F464,[2]零件成本10.26!$B$2:$C$7802,2,0)</f>
        <v>#N/A</v>
      </c>
      <c r="H464" s="16"/>
      <c r="I464" s="128" t="str">
        <f t="shared" si="71"/>
        <v/>
      </c>
      <c r="J464" s="16"/>
      <c r="K464" s="126"/>
      <c r="L464" s="16"/>
      <c r="M464" s="69"/>
      <c r="N464" s="69"/>
      <c r="O464" s="69"/>
      <c r="P464" s="69"/>
      <c r="Q464" s="100">
        <f t="shared" si="72"/>
        <v>0</v>
      </c>
      <c r="R464" s="146"/>
      <c r="S464" s="140" t="str">
        <f t="shared" si="73"/>
        <v>0</v>
      </c>
      <c r="T464" s="140" t="str">
        <f t="shared" si="74"/>
        <v>0</v>
      </c>
      <c r="U464" s="144"/>
      <c r="V464" s="106"/>
      <c r="W464" s="142">
        <f t="shared" si="75"/>
        <v>0</v>
      </c>
      <c r="X464" s="142">
        <f t="shared" si="76"/>
        <v>0</v>
      </c>
      <c r="Y464" s="108">
        <f t="shared" si="77"/>
        <v>0</v>
      </c>
      <c r="Z464" s="108">
        <f t="shared" si="78"/>
        <v>0</v>
      </c>
      <c r="AA464" s="108">
        <f t="shared" si="79"/>
        <v>0</v>
      </c>
      <c r="AB464" s="151"/>
      <c r="AC464" s="47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="4" customFormat="1" ht="19" customHeight="1" spans="1:68">
      <c r="A465" s="94">
        <f t="shared" si="70"/>
        <v>464</v>
      </c>
      <c r="B465" s="95"/>
      <c r="C465" s="69"/>
      <c r="D465" s="16"/>
      <c r="E465" s="69"/>
      <c r="F465" s="132"/>
      <c r="G465" s="124" t="e">
        <f>VLOOKUP(F465,[2]零件成本10.26!$B$2:$C$7802,2,0)</f>
        <v>#N/A</v>
      </c>
      <c r="H465" s="16"/>
      <c r="I465" s="128" t="str">
        <f t="shared" si="71"/>
        <v/>
      </c>
      <c r="J465" s="16"/>
      <c r="K465" s="126"/>
      <c r="L465" s="16"/>
      <c r="M465" s="69"/>
      <c r="N465" s="69"/>
      <c r="O465" s="69"/>
      <c r="P465" s="69"/>
      <c r="Q465" s="100">
        <f t="shared" si="72"/>
        <v>0</v>
      </c>
      <c r="R465" s="146"/>
      <c r="S465" s="140" t="str">
        <f t="shared" si="73"/>
        <v>0</v>
      </c>
      <c r="T465" s="140" t="str">
        <f t="shared" si="74"/>
        <v>0</v>
      </c>
      <c r="U465" s="144"/>
      <c r="V465" s="106"/>
      <c r="W465" s="142">
        <f t="shared" si="75"/>
        <v>0</v>
      </c>
      <c r="X465" s="142">
        <f t="shared" si="76"/>
        <v>0</v>
      </c>
      <c r="Y465" s="108">
        <f t="shared" si="77"/>
        <v>0</v>
      </c>
      <c r="Z465" s="108">
        <f t="shared" si="78"/>
        <v>0</v>
      </c>
      <c r="AA465" s="108">
        <f t="shared" si="79"/>
        <v>0</v>
      </c>
      <c r="AB465" s="151"/>
      <c r="AC465" s="47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="4" customFormat="1" ht="19" customHeight="1" spans="1:68">
      <c r="A466" s="94">
        <f t="shared" si="70"/>
        <v>465</v>
      </c>
      <c r="B466" s="95"/>
      <c r="C466" s="69"/>
      <c r="D466" s="16"/>
      <c r="E466" s="69"/>
      <c r="F466" s="132"/>
      <c r="G466" s="124" t="e">
        <f>VLOOKUP(F466,[2]零件成本10.26!$B$2:$C$7802,2,0)</f>
        <v>#N/A</v>
      </c>
      <c r="H466" s="16"/>
      <c r="I466" s="128" t="str">
        <f t="shared" si="71"/>
        <v/>
      </c>
      <c r="J466" s="16"/>
      <c r="K466" s="126"/>
      <c r="L466" s="16"/>
      <c r="M466" s="69"/>
      <c r="N466" s="69"/>
      <c r="O466" s="69"/>
      <c r="P466" s="69"/>
      <c r="Q466" s="100">
        <f t="shared" si="72"/>
        <v>0</v>
      </c>
      <c r="R466" s="146"/>
      <c r="S466" s="140" t="str">
        <f t="shared" si="73"/>
        <v>0</v>
      </c>
      <c r="T466" s="140" t="str">
        <f t="shared" si="74"/>
        <v>0</v>
      </c>
      <c r="U466" s="144"/>
      <c r="V466" s="106"/>
      <c r="W466" s="142">
        <f t="shared" si="75"/>
        <v>0</v>
      </c>
      <c r="X466" s="142">
        <f t="shared" si="76"/>
        <v>0</v>
      </c>
      <c r="Y466" s="108">
        <f t="shared" si="77"/>
        <v>0</v>
      </c>
      <c r="Z466" s="108">
        <f t="shared" si="78"/>
        <v>0</v>
      </c>
      <c r="AA466" s="108">
        <f t="shared" si="79"/>
        <v>0</v>
      </c>
      <c r="AB466" s="151"/>
      <c r="AC466" s="47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="4" customFormat="1" ht="19" customHeight="1" spans="1:68">
      <c r="A467" s="94">
        <f t="shared" si="70"/>
        <v>466</v>
      </c>
      <c r="B467" s="95"/>
      <c r="C467" s="69"/>
      <c r="D467" s="16"/>
      <c r="E467" s="69"/>
      <c r="F467" s="132"/>
      <c r="G467" s="124" t="e">
        <f>VLOOKUP(F467,[2]零件成本10.26!$B$2:$C$7802,2,0)</f>
        <v>#N/A</v>
      </c>
      <c r="H467" s="16"/>
      <c r="I467" s="128" t="str">
        <f t="shared" si="71"/>
        <v/>
      </c>
      <c r="J467" s="16"/>
      <c r="K467" s="126"/>
      <c r="L467" s="16"/>
      <c r="M467" s="69"/>
      <c r="N467" s="69"/>
      <c r="O467" s="69"/>
      <c r="P467" s="69"/>
      <c r="Q467" s="100">
        <f t="shared" si="72"/>
        <v>0</v>
      </c>
      <c r="R467" s="146"/>
      <c r="S467" s="140" t="str">
        <f t="shared" si="73"/>
        <v>0</v>
      </c>
      <c r="T467" s="140" t="str">
        <f t="shared" si="74"/>
        <v>0</v>
      </c>
      <c r="U467" s="144"/>
      <c r="V467" s="106"/>
      <c r="W467" s="142">
        <f t="shared" si="75"/>
        <v>0</v>
      </c>
      <c r="X467" s="142">
        <f t="shared" si="76"/>
        <v>0</v>
      </c>
      <c r="Y467" s="108">
        <f t="shared" si="77"/>
        <v>0</v>
      </c>
      <c r="Z467" s="108">
        <f t="shared" si="78"/>
        <v>0</v>
      </c>
      <c r="AA467" s="108">
        <f t="shared" si="79"/>
        <v>0</v>
      </c>
      <c r="AB467" s="151"/>
      <c r="AC467" s="47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="4" customFormat="1" ht="19" customHeight="1" spans="1:68">
      <c r="A468" s="94">
        <f t="shared" si="70"/>
        <v>467</v>
      </c>
      <c r="B468" s="95"/>
      <c r="C468" s="69"/>
      <c r="D468" s="16"/>
      <c r="E468" s="69"/>
      <c r="F468" s="132"/>
      <c r="G468" s="124" t="e">
        <f>VLOOKUP(F468,[2]零件成本10.26!$B$2:$C$7802,2,0)</f>
        <v>#N/A</v>
      </c>
      <c r="H468" s="16"/>
      <c r="I468" s="128" t="str">
        <f t="shared" si="71"/>
        <v/>
      </c>
      <c r="J468" s="16"/>
      <c r="K468" s="126"/>
      <c r="L468" s="16"/>
      <c r="M468" s="69"/>
      <c r="N468" s="69"/>
      <c r="O468" s="69"/>
      <c r="P468" s="69"/>
      <c r="Q468" s="100">
        <f t="shared" si="72"/>
        <v>0</v>
      </c>
      <c r="R468" s="146"/>
      <c r="S468" s="140" t="str">
        <f t="shared" si="73"/>
        <v>0</v>
      </c>
      <c r="T468" s="140" t="str">
        <f t="shared" si="74"/>
        <v>0</v>
      </c>
      <c r="U468" s="144"/>
      <c r="V468" s="106"/>
      <c r="W468" s="142">
        <f t="shared" si="75"/>
        <v>0</v>
      </c>
      <c r="X468" s="142">
        <f t="shared" si="76"/>
        <v>0</v>
      </c>
      <c r="Y468" s="108">
        <f t="shared" si="77"/>
        <v>0</v>
      </c>
      <c r="Z468" s="108">
        <f t="shared" si="78"/>
        <v>0</v>
      </c>
      <c r="AA468" s="108">
        <f t="shared" si="79"/>
        <v>0</v>
      </c>
      <c r="AB468" s="151"/>
      <c r="AC468" s="47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="4" customFormat="1" ht="19" customHeight="1" spans="1:68">
      <c r="A469" s="94">
        <f t="shared" si="70"/>
        <v>468</v>
      </c>
      <c r="B469" s="95"/>
      <c r="C469" s="69"/>
      <c r="D469" s="16"/>
      <c r="E469" s="69"/>
      <c r="F469" s="132"/>
      <c r="G469" s="124" t="e">
        <f>VLOOKUP(F469,[2]零件成本10.26!$B$2:$C$7802,2,0)</f>
        <v>#N/A</v>
      </c>
      <c r="H469" s="16"/>
      <c r="I469" s="128" t="str">
        <f t="shared" si="71"/>
        <v/>
      </c>
      <c r="J469" s="16"/>
      <c r="K469" s="126"/>
      <c r="L469" s="16"/>
      <c r="M469" s="69"/>
      <c r="N469" s="69"/>
      <c r="O469" s="69"/>
      <c r="P469" s="69"/>
      <c r="Q469" s="100">
        <f t="shared" si="72"/>
        <v>0</v>
      </c>
      <c r="R469" s="146"/>
      <c r="S469" s="140" t="str">
        <f t="shared" si="73"/>
        <v>0</v>
      </c>
      <c r="T469" s="140" t="str">
        <f t="shared" si="74"/>
        <v>0</v>
      </c>
      <c r="U469" s="144"/>
      <c r="V469" s="106"/>
      <c r="W469" s="142">
        <f t="shared" si="75"/>
        <v>0</v>
      </c>
      <c r="X469" s="142">
        <f t="shared" si="76"/>
        <v>0</v>
      </c>
      <c r="Y469" s="108">
        <f t="shared" si="77"/>
        <v>0</v>
      </c>
      <c r="Z469" s="108">
        <f t="shared" si="78"/>
        <v>0</v>
      </c>
      <c r="AA469" s="108">
        <f t="shared" si="79"/>
        <v>0</v>
      </c>
      <c r="AB469" s="151"/>
      <c r="AC469" s="47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="4" customFormat="1" ht="19" customHeight="1" spans="1:68">
      <c r="A470" s="94">
        <f t="shared" si="70"/>
        <v>469</v>
      </c>
      <c r="B470" s="95"/>
      <c r="C470" s="69"/>
      <c r="D470" s="16"/>
      <c r="E470" s="69"/>
      <c r="F470" s="132"/>
      <c r="G470" s="124" t="e">
        <f>VLOOKUP(F470,[2]零件成本10.26!$B$2:$C$7802,2,0)</f>
        <v>#N/A</v>
      </c>
      <c r="H470" s="16"/>
      <c r="I470" s="128" t="str">
        <f t="shared" si="71"/>
        <v/>
      </c>
      <c r="J470" s="16"/>
      <c r="K470" s="126"/>
      <c r="L470" s="16"/>
      <c r="M470" s="69"/>
      <c r="N470" s="69"/>
      <c r="O470" s="69"/>
      <c r="P470" s="69"/>
      <c r="Q470" s="100">
        <f t="shared" si="72"/>
        <v>0</v>
      </c>
      <c r="R470" s="146"/>
      <c r="S470" s="140" t="str">
        <f t="shared" si="73"/>
        <v>0</v>
      </c>
      <c r="T470" s="140" t="str">
        <f t="shared" si="74"/>
        <v>0</v>
      </c>
      <c r="U470" s="144"/>
      <c r="V470" s="106"/>
      <c r="W470" s="142">
        <f t="shared" si="75"/>
        <v>0</v>
      </c>
      <c r="X470" s="142">
        <f t="shared" si="76"/>
        <v>0</v>
      </c>
      <c r="Y470" s="108">
        <f t="shared" si="77"/>
        <v>0</v>
      </c>
      <c r="Z470" s="108">
        <f t="shared" si="78"/>
        <v>0</v>
      </c>
      <c r="AA470" s="108">
        <f t="shared" si="79"/>
        <v>0</v>
      </c>
      <c r="AB470" s="151"/>
      <c r="AC470" s="47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="4" customFormat="1" ht="19" customHeight="1" spans="1:68">
      <c r="A471" s="94">
        <f t="shared" si="70"/>
        <v>470</v>
      </c>
      <c r="B471" s="95"/>
      <c r="C471" s="69"/>
      <c r="D471" s="16"/>
      <c r="E471" s="69"/>
      <c r="F471" s="132"/>
      <c r="G471" s="124" t="e">
        <f>VLOOKUP(F471,[2]零件成本10.26!$B$2:$C$7802,2,0)</f>
        <v>#N/A</v>
      </c>
      <c r="H471" s="16"/>
      <c r="I471" s="128" t="str">
        <f t="shared" si="71"/>
        <v/>
      </c>
      <c r="J471" s="16"/>
      <c r="K471" s="126"/>
      <c r="L471" s="16"/>
      <c r="M471" s="69"/>
      <c r="N471" s="69"/>
      <c r="O471" s="69"/>
      <c r="P471" s="69"/>
      <c r="Q471" s="100">
        <f t="shared" si="72"/>
        <v>0</v>
      </c>
      <c r="R471" s="146"/>
      <c r="S471" s="140" t="str">
        <f t="shared" si="73"/>
        <v>0</v>
      </c>
      <c r="T471" s="140" t="str">
        <f t="shared" si="74"/>
        <v>0</v>
      </c>
      <c r="U471" s="144"/>
      <c r="V471" s="106"/>
      <c r="W471" s="142">
        <f t="shared" si="75"/>
        <v>0</v>
      </c>
      <c r="X471" s="142">
        <f t="shared" si="76"/>
        <v>0</v>
      </c>
      <c r="Y471" s="108">
        <f t="shared" si="77"/>
        <v>0</v>
      </c>
      <c r="Z471" s="108">
        <f t="shared" si="78"/>
        <v>0</v>
      </c>
      <c r="AA471" s="108">
        <f t="shared" si="79"/>
        <v>0</v>
      </c>
      <c r="AB471" s="151"/>
      <c r="AC471" s="47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="4" customFormat="1" ht="19" customHeight="1" spans="1:68">
      <c r="A472" s="94">
        <f t="shared" si="70"/>
        <v>471</v>
      </c>
      <c r="B472" s="95"/>
      <c r="C472" s="69"/>
      <c r="D472" s="16"/>
      <c r="E472" s="69"/>
      <c r="F472" s="132"/>
      <c r="G472" s="124" t="e">
        <f>VLOOKUP(F472,[2]零件成本10.26!$B$2:$C$7802,2,0)</f>
        <v>#N/A</v>
      </c>
      <c r="H472" s="16"/>
      <c r="I472" s="128" t="str">
        <f t="shared" si="71"/>
        <v/>
      </c>
      <c r="J472" s="16"/>
      <c r="K472" s="126"/>
      <c r="L472" s="16"/>
      <c r="M472" s="69"/>
      <c r="N472" s="69"/>
      <c r="O472" s="69"/>
      <c r="P472" s="69"/>
      <c r="Q472" s="100">
        <f t="shared" si="72"/>
        <v>0</v>
      </c>
      <c r="R472" s="146"/>
      <c r="S472" s="140" t="str">
        <f t="shared" si="73"/>
        <v>0</v>
      </c>
      <c r="T472" s="140" t="str">
        <f t="shared" si="74"/>
        <v>0</v>
      </c>
      <c r="U472" s="144"/>
      <c r="V472" s="106"/>
      <c r="W472" s="142">
        <f t="shared" si="75"/>
        <v>0</v>
      </c>
      <c r="X472" s="142">
        <f t="shared" si="76"/>
        <v>0</v>
      </c>
      <c r="Y472" s="108">
        <f t="shared" si="77"/>
        <v>0</v>
      </c>
      <c r="Z472" s="108">
        <f t="shared" si="78"/>
        <v>0</v>
      </c>
      <c r="AA472" s="108">
        <f t="shared" si="79"/>
        <v>0</v>
      </c>
      <c r="AB472" s="151"/>
      <c r="AC472" s="47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="4" customFormat="1" ht="19" customHeight="1" spans="1:68">
      <c r="A473" s="94">
        <f t="shared" si="70"/>
        <v>472</v>
      </c>
      <c r="B473" s="95"/>
      <c r="C473" s="69"/>
      <c r="D473" s="16"/>
      <c r="E473" s="69"/>
      <c r="F473" s="132"/>
      <c r="G473" s="124" t="e">
        <f>VLOOKUP(F473,[2]零件成本10.26!$B$2:$C$7802,2,0)</f>
        <v>#N/A</v>
      </c>
      <c r="H473" s="16"/>
      <c r="I473" s="128" t="str">
        <f t="shared" si="71"/>
        <v/>
      </c>
      <c r="J473" s="16"/>
      <c r="K473" s="126"/>
      <c r="L473" s="16"/>
      <c r="M473" s="69"/>
      <c r="N473" s="69"/>
      <c r="O473" s="69"/>
      <c r="P473" s="69"/>
      <c r="Q473" s="100">
        <f t="shared" si="72"/>
        <v>0</v>
      </c>
      <c r="R473" s="146"/>
      <c r="S473" s="140" t="str">
        <f t="shared" si="73"/>
        <v>0</v>
      </c>
      <c r="T473" s="140" t="str">
        <f t="shared" si="74"/>
        <v>0</v>
      </c>
      <c r="U473" s="144"/>
      <c r="V473" s="106"/>
      <c r="W473" s="142">
        <f t="shared" si="75"/>
        <v>0</v>
      </c>
      <c r="X473" s="142">
        <f t="shared" si="76"/>
        <v>0</v>
      </c>
      <c r="Y473" s="108">
        <f t="shared" si="77"/>
        <v>0</v>
      </c>
      <c r="Z473" s="108">
        <f t="shared" si="78"/>
        <v>0</v>
      </c>
      <c r="AA473" s="108">
        <f t="shared" si="79"/>
        <v>0</v>
      </c>
      <c r="AB473" s="151"/>
      <c r="AC473" s="47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="4" customFormat="1" ht="19" customHeight="1" spans="1:68">
      <c r="A474" s="94">
        <f t="shared" si="70"/>
        <v>473</v>
      </c>
      <c r="B474" s="95"/>
      <c r="C474" s="69"/>
      <c r="D474" s="16"/>
      <c r="E474" s="69"/>
      <c r="F474" s="132"/>
      <c r="G474" s="124" t="e">
        <f>VLOOKUP(F474,[2]零件成本10.26!$B$2:$C$7802,2,0)</f>
        <v>#N/A</v>
      </c>
      <c r="H474" s="16"/>
      <c r="I474" s="128" t="str">
        <f t="shared" si="71"/>
        <v/>
      </c>
      <c r="J474" s="16"/>
      <c r="K474" s="126"/>
      <c r="L474" s="16"/>
      <c r="M474" s="69"/>
      <c r="N474" s="69"/>
      <c r="O474" s="69"/>
      <c r="P474" s="69"/>
      <c r="Q474" s="100">
        <f t="shared" si="72"/>
        <v>0</v>
      </c>
      <c r="R474" s="146"/>
      <c r="S474" s="140" t="str">
        <f t="shared" si="73"/>
        <v>0</v>
      </c>
      <c r="T474" s="140" t="str">
        <f t="shared" si="74"/>
        <v>0</v>
      </c>
      <c r="U474" s="144"/>
      <c r="V474" s="106"/>
      <c r="W474" s="142">
        <f t="shared" si="75"/>
        <v>0</v>
      </c>
      <c r="X474" s="142">
        <f t="shared" si="76"/>
        <v>0</v>
      </c>
      <c r="Y474" s="108">
        <f t="shared" si="77"/>
        <v>0</v>
      </c>
      <c r="Z474" s="108">
        <f t="shared" si="78"/>
        <v>0</v>
      </c>
      <c r="AA474" s="108">
        <f t="shared" si="79"/>
        <v>0</v>
      </c>
      <c r="AB474" s="151"/>
      <c r="AC474" s="47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="4" customFormat="1" ht="19" customHeight="1" spans="1:68">
      <c r="A475" s="94">
        <f t="shared" si="70"/>
        <v>474</v>
      </c>
      <c r="B475" s="95"/>
      <c r="C475" s="69"/>
      <c r="D475" s="16"/>
      <c r="E475" s="69"/>
      <c r="F475" s="132"/>
      <c r="G475" s="124" t="e">
        <f>VLOOKUP(F475,[2]零件成本10.26!$B$2:$C$7802,2,0)</f>
        <v>#N/A</v>
      </c>
      <c r="H475" s="16"/>
      <c r="I475" s="128" t="str">
        <f t="shared" si="71"/>
        <v/>
      </c>
      <c r="J475" s="16"/>
      <c r="K475" s="126"/>
      <c r="L475" s="16"/>
      <c r="M475" s="69"/>
      <c r="N475" s="69"/>
      <c r="O475" s="69"/>
      <c r="P475" s="69"/>
      <c r="Q475" s="100">
        <f t="shared" si="72"/>
        <v>0</v>
      </c>
      <c r="R475" s="146"/>
      <c r="S475" s="140" t="str">
        <f t="shared" si="73"/>
        <v>0</v>
      </c>
      <c r="T475" s="140" t="str">
        <f t="shared" si="74"/>
        <v>0</v>
      </c>
      <c r="U475" s="144"/>
      <c r="V475" s="106"/>
      <c r="W475" s="142">
        <f t="shared" si="75"/>
        <v>0</v>
      </c>
      <c r="X475" s="142">
        <f t="shared" si="76"/>
        <v>0</v>
      </c>
      <c r="Y475" s="108">
        <f t="shared" si="77"/>
        <v>0</v>
      </c>
      <c r="Z475" s="108">
        <f t="shared" si="78"/>
        <v>0</v>
      </c>
      <c r="AA475" s="108">
        <f t="shared" si="79"/>
        <v>0</v>
      </c>
      <c r="AB475" s="151"/>
      <c r="AC475" s="47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="4" customFormat="1" ht="19" customHeight="1" spans="1:68">
      <c r="A476" s="94">
        <f t="shared" si="70"/>
        <v>475</v>
      </c>
      <c r="B476" s="95"/>
      <c r="C476" s="69"/>
      <c r="D476" s="16"/>
      <c r="E476" s="69"/>
      <c r="F476" s="132"/>
      <c r="G476" s="124" t="e">
        <f>VLOOKUP(F476,[2]零件成本10.26!$B$2:$C$7802,2,0)</f>
        <v>#N/A</v>
      </c>
      <c r="H476" s="16"/>
      <c r="I476" s="128" t="str">
        <f t="shared" si="71"/>
        <v/>
      </c>
      <c r="J476" s="16"/>
      <c r="K476" s="126"/>
      <c r="L476" s="16"/>
      <c r="M476" s="69"/>
      <c r="N476" s="69"/>
      <c r="O476" s="69"/>
      <c r="P476" s="69"/>
      <c r="Q476" s="100">
        <f t="shared" si="72"/>
        <v>0</v>
      </c>
      <c r="R476" s="146"/>
      <c r="S476" s="140" t="str">
        <f t="shared" si="73"/>
        <v>0</v>
      </c>
      <c r="T476" s="140" t="str">
        <f t="shared" si="74"/>
        <v>0</v>
      </c>
      <c r="U476" s="144"/>
      <c r="V476" s="106"/>
      <c r="W476" s="142">
        <f t="shared" si="75"/>
        <v>0</v>
      </c>
      <c r="X476" s="142">
        <f t="shared" si="76"/>
        <v>0</v>
      </c>
      <c r="Y476" s="108">
        <f t="shared" si="77"/>
        <v>0</v>
      </c>
      <c r="Z476" s="108">
        <f t="shared" si="78"/>
        <v>0</v>
      </c>
      <c r="AA476" s="108">
        <f t="shared" si="79"/>
        <v>0</v>
      </c>
      <c r="AB476" s="151"/>
      <c r="AC476" s="47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="4" customFormat="1" ht="19" customHeight="1" spans="1:68">
      <c r="A477" s="94">
        <f t="shared" si="70"/>
        <v>476</v>
      </c>
      <c r="B477" s="95"/>
      <c r="C477" s="69"/>
      <c r="D477" s="16"/>
      <c r="E477" s="69"/>
      <c r="F477" s="132"/>
      <c r="G477" s="124" t="e">
        <f>VLOOKUP(F477,[2]零件成本10.26!$B$2:$C$7802,2,0)</f>
        <v>#N/A</v>
      </c>
      <c r="H477" s="16"/>
      <c r="I477" s="128" t="str">
        <f t="shared" si="71"/>
        <v/>
      </c>
      <c r="J477" s="16"/>
      <c r="K477" s="126"/>
      <c r="L477" s="16"/>
      <c r="M477" s="69"/>
      <c r="N477" s="69"/>
      <c r="O477" s="69"/>
      <c r="P477" s="69"/>
      <c r="Q477" s="100">
        <f t="shared" si="72"/>
        <v>0</v>
      </c>
      <c r="R477" s="146"/>
      <c r="S477" s="140" t="str">
        <f t="shared" si="73"/>
        <v>0</v>
      </c>
      <c r="T477" s="140" t="str">
        <f t="shared" si="74"/>
        <v>0</v>
      </c>
      <c r="U477" s="144"/>
      <c r="V477" s="106"/>
      <c r="W477" s="142">
        <f t="shared" si="75"/>
        <v>0</v>
      </c>
      <c r="X477" s="142">
        <f t="shared" si="76"/>
        <v>0</v>
      </c>
      <c r="Y477" s="108">
        <f t="shared" si="77"/>
        <v>0</v>
      </c>
      <c r="Z477" s="108">
        <f t="shared" si="78"/>
        <v>0</v>
      </c>
      <c r="AA477" s="108">
        <f t="shared" si="79"/>
        <v>0</v>
      </c>
      <c r="AB477" s="151"/>
      <c r="AC477" s="47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="4" customFormat="1" ht="19" customHeight="1" spans="1:68">
      <c r="A478" s="94">
        <f t="shared" si="70"/>
        <v>477</v>
      </c>
      <c r="B478" s="95"/>
      <c r="C478" s="69"/>
      <c r="D478" s="16"/>
      <c r="E478" s="69"/>
      <c r="F478" s="132"/>
      <c r="G478" s="124" t="e">
        <f>VLOOKUP(F478,[2]零件成本10.26!$B$2:$C$7802,2,0)</f>
        <v>#N/A</v>
      </c>
      <c r="H478" s="16"/>
      <c r="I478" s="128" t="str">
        <f t="shared" si="71"/>
        <v/>
      </c>
      <c r="J478" s="16"/>
      <c r="K478" s="126"/>
      <c r="L478" s="16"/>
      <c r="M478" s="69"/>
      <c r="N478" s="69"/>
      <c r="O478" s="69"/>
      <c r="P478" s="69"/>
      <c r="Q478" s="100">
        <f t="shared" si="72"/>
        <v>0</v>
      </c>
      <c r="R478" s="146"/>
      <c r="S478" s="140" t="str">
        <f t="shared" si="73"/>
        <v>0</v>
      </c>
      <c r="T478" s="140" t="str">
        <f t="shared" si="74"/>
        <v>0</v>
      </c>
      <c r="U478" s="144"/>
      <c r="V478" s="106"/>
      <c r="W478" s="142">
        <f t="shared" si="75"/>
        <v>0</v>
      </c>
      <c r="X478" s="142">
        <f t="shared" si="76"/>
        <v>0</v>
      </c>
      <c r="Y478" s="108">
        <f t="shared" si="77"/>
        <v>0</v>
      </c>
      <c r="Z478" s="108">
        <f t="shared" si="78"/>
        <v>0</v>
      </c>
      <c r="AA478" s="108">
        <f t="shared" si="79"/>
        <v>0</v>
      </c>
      <c r="AB478" s="151"/>
      <c r="AC478" s="47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="4" customFormat="1" ht="19" customHeight="1" spans="1:68">
      <c r="A479" s="94">
        <f t="shared" si="70"/>
        <v>478</v>
      </c>
      <c r="B479" s="95"/>
      <c r="C479" s="69"/>
      <c r="D479" s="16"/>
      <c r="E479" s="69"/>
      <c r="F479" s="132"/>
      <c r="G479" s="124" t="e">
        <f>VLOOKUP(F479,[2]零件成本10.26!$B$2:$C$7802,2,0)</f>
        <v>#N/A</v>
      </c>
      <c r="H479" s="16"/>
      <c r="I479" s="128" t="str">
        <f t="shared" si="71"/>
        <v/>
      </c>
      <c r="J479" s="16"/>
      <c r="K479" s="126"/>
      <c r="L479" s="16"/>
      <c r="M479" s="69"/>
      <c r="N479" s="69"/>
      <c r="O479" s="69"/>
      <c r="P479" s="69"/>
      <c r="Q479" s="100">
        <f t="shared" si="72"/>
        <v>0</v>
      </c>
      <c r="R479" s="146"/>
      <c r="S479" s="140" t="str">
        <f t="shared" si="73"/>
        <v>0</v>
      </c>
      <c r="T479" s="140" t="str">
        <f t="shared" si="74"/>
        <v>0</v>
      </c>
      <c r="U479" s="144"/>
      <c r="V479" s="106"/>
      <c r="W479" s="142">
        <f t="shared" si="75"/>
        <v>0</v>
      </c>
      <c r="X479" s="142">
        <f t="shared" si="76"/>
        <v>0</v>
      </c>
      <c r="Y479" s="108">
        <f t="shared" si="77"/>
        <v>0</v>
      </c>
      <c r="Z479" s="108">
        <f t="shared" si="78"/>
        <v>0</v>
      </c>
      <c r="AA479" s="108">
        <f t="shared" si="79"/>
        <v>0</v>
      </c>
      <c r="AB479" s="151"/>
      <c r="AC479" s="47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="4" customFormat="1" ht="19" customHeight="1" spans="1:68">
      <c r="A480" s="94">
        <f t="shared" si="70"/>
        <v>479</v>
      </c>
      <c r="B480" s="95"/>
      <c r="C480" s="69"/>
      <c r="D480" s="16"/>
      <c r="E480" s="69"/>
      <c r="F480" s="132"/>
      <c r="G480" s="124" t="e">
        <f>VLOOKUP(F480,[2]零件成本10.26!$B$2:$C$7802,2,0)</f>
        <v>#N/A</v>
      </c>
      <c r="H480" s="16"/>
      <c r="I480" s="128" t="str">
        <f t="shared" si="71"/>
        <v/>
      </c>
      <c r="J480" s="16"/>
      <c r="K480" s="126"/>
      <c r="L480" s="16"/>
      <c r="M480" s="69"/>
      <c r="N480" s="69"/>
      <c r="O480" s="69"/>
      <c r="P480" s="69"/>
      <c r="Q480" s="100">
        <f t="shared" si="72"/>
        <v>0</v>
      </c>
      <c r="R480" s="146"/>
      <c r="S480" s="140" t="str">
        <f t="shared" si="73"/>
        <v>0</v>
      </c>
      <c r="T480" s="140" t="str">
        <f t="shared" si="74"/>
        <v>0</v>
      </c>
      <c r="U480" s="144"/>
      <c r="V480" s="106"/>
      <c r="W480" s="142">
        <f t="shared" si="75"/>
        <v>0</v>
      </c>
      <c r="X480" s="142">
        <f t="shared" si="76"/>
        <v>0</v>
      </c>
      <c r="Y480" s="108">
        <f t="shared" si="77"/>
        <v>0</v>
      </c>
      <c r="Z480" s="108">
        <f t="shared" si="78"/>
        <v>0</v>
      </c>
      <c r="AA480" s="108">
        <f t="shared" si="79"/>
        <v>0</v>
      </c>
      <c r="AB480" s="151"/>
      <c r="AC480" s="47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="4" customFormat="1" ht="19" customHeight="1" spans="1:68">
      <c r="A481" s="94">
        <f t="shared" si="70"/>
        <v>480</v>
      </c>
      <c r="B481" s="95"/>
      <c r="C481" s="69"/>
      <c r="D481" s="16"/>
      <c r="E481" s="69"/>
      <c r="F481" s="132"/>
      <c r="G481" s="124" t="e">
        <f>VLOOKUP(F481,[2]零件成本10.26!$B$2:$C$7802,2,0)</f>
        <v>#N/A</v>
      </c>
      <c r="H481" s="16"/>
      <c r="I481" s="128" t="str">
        <f t="shared" si="71"/>
        <v/>
      </c>
      <c r="J481" s="16"/>
      <c r="K481" s="126"/>
      <c r="L481" s="16"/>
      <c r="M481" s="69"/>
      <c r="N481" s="69"/>
      <c r="O481" s="69"/>
      <c r="P481" s="69"/>
      <c r="Q481" s="100">
        <f t="shared" si="72"/>
        <v>0</v>
      </c>
      <c r="R481" s="146"/>
      <c r="S481" s="140" t="str">
        <f t="shared" si="73"/>
        <v>0</v>
      </c>
      <c r="T481" s="140" t="str">
        <f t="shared" si="74"/>
        <v>0</v>
      </c>
      <c r="U481" s="144"/>
      <c r="V481" s="106"/>
      <c r="W481" s="142">
        <f t="shared" si="75"/>
        <v>0</v>
      </c>
      <c r="X481" s="142">
        <f t="shared" si="76"/>
        <v>0</v>
      </c>
      <c r="Y481" s="108">
        <f t="shared" si="77"/>
        <v>0</v>
      </c>
      <c r="Z481" s="108">
        <f t="shared" si="78"/>
        <v>0</v>
      </c>
      <c r="AA481" s="108">
        <f t="shared" si="79"/>
        <v>0</v>
      </c>
      <c r="AB481" s="151"/>
      <c r="AC481" s="47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="4" customFormat="1" ht="19" customHeight="1" spans="1:68">
      <c r="A482" s="94">
        <f t="shared" si="70"/>
        <v>481</v>
      </c>
      <c r="B482" s="95"/>
      <c r="C482" s="69"/>
      <c r="D482" s="16"/>
      <c r="E482" s="69"/>
      <c r="F482" s="132"/>
      <c r="G482" s="124" t="e">
        <f>VLOOKUP(F482,[2]零件成本10.26!$B$2:$C$7802,2,0)</f>
        <v>#N/A</v>
      </c>
      <c r="H482" s="16"/>
      <c r="I482" s="128" t="str">
        <f t="shared" si="71"/>
        <v/>
      </c>
      <c r="J482" s="16"/>
      <c r="K482" s="126"/>
      <c r="L482" s="16"/>
      <c r="M482" s="69"/>
      <c r="N482" s="69"/>
      <c r="O482" s="69"/>
      <c r="P482" s="69"/>
      <c r="Q482" s="100">
        <f t="shared" si="72"/>
        <v>0</v>
      </c>
      <c r="R482" s="146"/>
      <c r="S482" s="140" t="str">
        <f t="shared" si="73"/>
        <v>0</v>
      </c>
      <c r="T482" s="140" t="str">
        <f t="shared" si="74"/>
        <v>0</v>
      </c>
      <c r="U482" s="144"/>
      <c r="V482" s="106"/>
      <c r="W482" s="142">
        <f t="shared" si="75"/>
        <v>0</v>
      </c>
      <c r="X482" s="142">
        <f t="shared" si="76"/>
        <v>0</v>
      </c>
      <c r="Y482" s="108">
        <f t="shared" si="77"/>
        <v>0</v>
      </c>
      <c r="Z482" s="108">
        <f t="shared" si="78"/>
        <v>0</v>
      </c>
      <c r="AA482" s="108">
        <f t="shared" si="79"/>
        <v>0</v>
      </c>
      <c r="AB482" s="151"/>
      <c r="AC482" s="47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="4" customFormat="1" ht="19" customHeight="1" spans="1:68">
      <c r="A483" s="94">
        <f t="shared" si="70"/>
        <v>482</v>
      </c>
      <c r="B483" s="95"/>
      <c r="C483" s="69"/>
      <c r="D483" s="16"/>
      <c r="E483" s="69"/>
      <c r="F483" s="132"/>
      <c r="G483" s="124" t="e">
        <f>VLOOKUP(F483,[2]零件成本10.26!$B$2:$C$7802,2,0)</f>
        <v>#N/A</v>
      </c>
      <c r="H483" s="16"/>
      <c r="I483" s="128" t="str">
        <f t="shared" si="71"/>
        <v/>
      </c>
      <c r="J483" s="16"/>
      <c r="K483" s="126"/>
      <c r="L483" s="16"/>
      <c r="M483" s="69"/>
      <c r="N483" s="69"/>
      <c r="O483" s="69"/>
      <c r="P483" s="69"/>
      <c r="Q483" s="100">
        <f t="shared" si="72"/>
        <v>0</v>
      </c>
      <c r="R483" s="146"/>
      <c r="S483" s="140" t="str">
        <f t="shared" si="73"/>
        <v>0</v>
      </c>
      <c r="T483" s="140" t="str">
        <f t="shared" si="74"/>
        <v>0</v>
      </c>
      <c r="U483" s="144"/>
      <c r="V483" s="106"/>
      <c r="W483" s="142">
        <f t="shared" si="75"/>
        <v>0</v>
      </c>
      <c r="X483" s="142">
        <f t="shared" si="76"/>
        <v>0</v>
      </c>
      <c r="Y483" s="108">
        <f t="shared" si="77"/>
        <v>0</v>
      </c>
      <c r="Z483" s="108">
        <f t="shared" si="78"/>
        <v>0</v>
      </c>
      <c r="AA483" s="108">
        <f t="shared" si="79"/>
        <v>0</v>
      </c>
      <c r="AB483" s="151"/>
      <c r="AC483" s="47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="4" customFormat="1" ht="19" customHeight="1" spans="1:68">
      <c r="A484" s="94">
        <f t="shared" si="70"/>
        <v>483</v>
      </c>
      <c r="B484" s="95"/>
      <c r="C484" s="69"/>
      <c r="D484" s="16"/>
      <c r="E484" s="69"/>
      <c r="F484" s="132"/>
      <c r="G484" s="124" t="e">
        <f>VLOOKUP(F484,[2]零件成本10.26!$B$2:$C$7802,2,0)</f>
        <v>#N/A</v>
      </c>
      <c r="H484" s="16"/>
      <c r="I484" s="128" t="str">
        <f t="shared" si="71"/>
        <v/>
      </c>
      <c r="J484" s="16"/>
      <c r="K484" s="126"/>
      <c r="L484" s="16"/>
      <c r="M484" s="69"/>
      <c r="N484" s="69"/>
      <c r="O484" s="69"/>
      <c r="P484" s="69"/>
      <c r="Q484" s="100">
        <f t="shared" si="72"/>
        <v>0</v>
      </c>
      <c r="R484" s="146"/>
      <c r="S484" s="140" t="str">
        <f t="shared" si="73"/>
        <v>0</v>
      </c>
      <c r="T484" s="140" t="str">
        <f t="shared" si="74"/>
        <v>0</v>
      </c>
      <c r="U484" s="144"/>
      <c r="V484" s="106"/>
      <c r="W484" s="142">
        <f t="shared" si="75"/>
        <v>0</v>
      </c>
      <c r="X484" s="142">
        <f t="shared" si="76"/>
        <v>0</v>
      </c>
      <c r="Y484" s="108">
        <f t="shared" si="77"/>
        <v>0</v>
      </c>
      <c r="Z484" s="108">
        <f t="shared" si="78"/>
        <v>0</v>
      </c>
      <c r="AA484" s="108">
        <f t="shared" si="79"/>
        <v>0</v>
      </c>
      <c r="AB484" s="151"/>
      <c r="AC484" s="47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="4" customFormat="1" ht="19" customHeight="1" spans="1:68">
      <c r="A485" s="94">
        <f t="shared" si="70"/>
        <v>484</v>
      </c>
      <c r="B485" s="95"/>
      <c r="C485" s="69"/>
      <c r="D485" s="16"/>
      <c r="E485" s="69"/>
      <c r="F485" s="132"/>
      <c r="G485" s="124" t="e">
        <f>VLOOKUP(F485,[2]零件成本10.26!$B$2:$C$7802,2,0)</f>
        <v>#N/A</v>
      </c>
      <c r="H485" s="16"/>
      <c r="I485" s="128" t="str">
        <f t="shared" si="71"/>
        <v/>
      </c>
      <c r="J485" s="16"/>
      <c r="K485" s="126"/>
      <c r="L485" s="16"/>
      <c r="M485" s="69"/>
      <c r="N485" s="69"/>
      <c r="O485" s="69"/>
      <c r="P485" s="69"/>
      <c r="Q485" s="100">
        <f t="shared" si="72"/>
        <v>0</v>
      </c>
      <c r="R485" s="146"/>
      <c r="S485" s="140" t="str">
        <f t="shared" si="73"/>
        <v>0</v>
      </c>
      <c r="T485" s="140" t="str">
        <f t="shared" si="74"/>
        <v>0</v>
      </c>
      <c r="U485" s="144"/>
      <c r="V485" s="106"/>
      <c r="W485" s="142">
        <f t="shared" si="75"/>
        <v>0</v>
      </c>
      <c r="X485" s="142">
        <f t="shared" si="76"/>
        <v>0</v>
      </c>
      <c r="Y485" s="108">
        <f t="shared" si="77"/>
        <v>0</v>
      </c>
      <c r="Z485" s="108">
        <f t="shared" si="78"/>
        <v>0</v>
      </c>
      <c r="AA485" s="108">
        <f t="shared" si="79"/>
        <v>0</v>
      </c>
      <c r="AB485" s="151"/>
      <c r="AC485" s="47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="4" customFormat="1" ht="19" customHeight="1" spans="1:68">
      <c r="A486" s="94">
        <f t="shared" si="70"/>
        <v>485</v>
      </c>
      <c r="B486" s="95"/>
      <c r="C486" s="69"/>
      <c r="D486" s="16"/>
      <c r="E486" s="69"/>
      <c r="F486" s="132"/>
      <c r="G486" s="124" t="e">
        <f>VLOOKUP(F486,[2]零件成本10.26!$B$2:$C$7802,2,0)</f>
        <v>#N/A</v>
      </c>
      <c r="H486" s="16"/>
      <c r="I486" s="128" t="str">
        <f t="shared" si="71"/>
        <v/>
      </c>
      <c r="J486" s="16"/>
      <c r="K486" s="126"/>
      <c r="L486" s="16"/>
      <c r="M486" s="69"/>
      <c r="N486" s="69"/>
      <c r="O486" s="69"/>
      <c r="P486" s="69"/>
      <c r="Q486" s="100">
        <f t="shared" si="72"/>
        <v>0</v>
      </c>
      <c r="R486" s="146"/>
      <c r="S486" s="140" t="str">
        <f t="shared" si="73"/>
        <v>0</v>
      </c>
      <c r="T486" s="140" t="str">
        <f t="shared" si="74"/>
        <v>0</v>
      </c>
      <c r="U486" s="144"/>
      <c r="V486" s="106"/>
      <c r="W486" s="142">
        <f t="shared" si="75"/>
        <v>0</v>
      </c>
      <c r="X486" s="142">
        <f t="shared" si="76"/>
        <v>0</v>
      </c>
      <c r="Y486" s="108">
        <f t="shared" si="77"/>
        <v>0</v>
      </c>
      <c r="Z486" s="108">
        <f t="shared" si="78"/>
        <v>0</v>
      </c>
      <c r="AA486" s="108">
        <f t="shared" si="79"/>
        <v>0</v>
      </c>
      <c r="AB486" s="151"/>
      <c r="AC486" s="47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="4" customFormat="1" ht="19" customHeight="1" spans="1:68">
      <c r="A487" s="94">
        <f t="shared" si="70"/>
        <v>486</v>
      </c>
      <c r="B487" s="95"/>
      <c r="C487" s="69"/>
      <c r="D487" s="16"/>
      <c r="E487" s="69"/>
      <c r="F487" s="132"/>
      <c r="G487" s="124" t="e">
        <f>VLOOKUP(F487,[2]零件成本10.26!$B$2:$C$7802,2,0)</f>
        <v>#N/A</v>
      </c>
      <c r="H487" s="16"/>
      <c r="I487" s="128" t="str">
        <f t="shared" si="71"/>
        <v/>
      </c>
      <c r="J487" s="16"/>
      <c r="K487" s="126"/>
      <c r="L487" s="16"/>
      <c r="M487" s="69"/>
      <c r="N487" s="69"/>
      <c r="O487" s="69"/>
      <c r="P487" s="69"/>
      <c r="Q487" s="100">
        <f t="shared" si="72"/>
        <v>0</v>
      </c>
      <c r="R487" s="146"/>
      <c r="S487" s="140" t="str">
        <f t="shared" si="73"/>
        <v>0</v>
      </c>
      <c r="T487" s="140" t="str">
        <f t="shared" si="74"/>
        <v>0</v>
      </c>
      <c r="U487" s="144"/>
      <c r="V487" s="106"/>
      <c r="W487" s="142">
        <f t="shared" si="75"/>
        <v>0</v>
      </c>
      <c r="X487" s="142">
        <f t="shared" si="76"/>
        <v>0</v>
      </c>
      <c r="Y487" s="108">
        <f t="shared" si="77"/>
        <v>0</v>
      </c>
      <c r="Z487" s="108">
        <f t="shared" si="78"/>
        <v>0</v>
      </c>
      <c r="AA487" s="108">
        <f t="shared" si="79"/>
        <v>0</v>
      </c>
      <c r="AB487" s="151"/>
      <c r="AC487" s="47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="4" customFormat="1" ht="19" customHeight="1" spans="1:68">
      <c r="A488" s="94">
        <f t="shared" si="70"/>
        <v>487</v>
      </c>
      <c r="B488" s="95"/>
      <c r="C488" s="69"/>
      <c r="D488" s="16"/>
      <c r="E488" s="69"/>
      <c r="F488" s="132"/>
      <c r="G488" s="124" t="e">
        <f>VLOOKUP(F488,[2]零件成本10.26!$B$2:$C$7802,2,0)</f>
        <v>#N/A</v>
      </c>
      <c r="H488" s="16"/>
      <c r="I488" s="128" t="str">
        <f t="shared" si="71"/>
        <v/>
      </c>
      <c r="J488" s="16"/>
      <c r="K488" s="126"/>
      <c r="L488" s="16"/>
      <c r="M488" s="69"/>
      <c r="N488" s="69"/>
      <c r="O488" s="69"/>
      <c r="P488" s="69"/>
      <c r="Q488" s="100">
        <f t="shared" si="72"/>
        <v>0</v>
      </c>
      <c r="R488" s="146"/>
      <c r="S488" s="140" t="str">
        <f t="shared" si="73"/>
        <v>0</v>
      </c>
      <c r="T488" s="140" t="str">
        <f t="shared" si="74"/>
        <v>0</v>
      </c>
      <c r="U488" s="144"/>
      <c r="V488" s="106"/>
      <c r="W488" s="142">
        <f t="shared" si="75"/>
        <v>0</v>
      </c>
      <c r="X488" s="142">
        <f t="shared" si="76"/>
        <v>0</v>
      </c>
      <c r="Y488" s="108">
        <f t="shared" si="77"/>
        <v>0</v>
      </c>
      <c r="Z488" s="108">
        <f t="shared" si="78"/>
        <v>0</v>
      </c>
      <c r="AA488" s="108">
        <f t="shared" si="79"/>
        <v>0</v>
      </c>
      <c r="AB488" s="151"/>
      <c r="AC488" s="47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="4" customFormat="1" ht="19" customHeight="1" spans="1:68">
      <c r="A489" s="94">
        <f t="shared" si="70"/>
        <v>488</v>
      </c>
      <c r="B489" s="95"/>
      <c r="C489" s="69"/>
      <c r="D489" s="16"/>
      <c r="E489" s="69"/>
      <c r="F489" s="132"/>
      <c r="G489" s="124" t="e">
        <f>VLOOKUP(F489,[2]零件成本10.26!$B$2:$C$7802,2,0)</f>
        <v>#N/A</v>
      </c>
      <c r="H489" s="16"/>
      <c r="I489" s="128" t="str">
        <f t="shared" si="71"/>
        <v/>
      </c>
      <c r="J489" s="16"/>
      <c r="K489" s="126"/>
      <c r="L489" s="16"/>
      <c r="M489" s="69"/>
      <c r="N489" s="69"/>
      <c r="O489" s="69"/>
      <c r="P489" s="69"/>
      <c r="Q489" s="100">
        <f t="shared" si="72"/>
        <v>0</v>
      </c>
      <c r="R489" s="146"/>
      <c r="S489" s="140" t="str">
        <f t="shared" si="73"/>
        <v>0</v>
      </c>
      <c r="T489" s="140" t="str">
        <f t="shared" si="74"/>
        <v>0</v>
      </c>
      <c r="U489" s="144"/>
      <c r="V489" s="106"/>
      <c r="W489" s="142">
        <f t="shared" si="75"/>
        <v>0</v>
      </c>
      <c r="X489" s="142">
        <f t="shared" si="76"/>
        <v>0</v>
      </c>
      <c r="Y489" s="108">
        <f t="shared" si="77"/>
        <v>0</v>
      </c>
      <c r="Z489" s="108">
        <f t="shared" si="78"/>
        <v>0</v>
      </c>
      <c r="AA489" s="108">
        <f t="shared" si="79"/>
        <v>0</v>
      </c>
      <c r="AB489" s="151"/>
      <c r="AC489" s="47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="4" customFormat="1" ht="19" customHeight="1" spans="1:68">
      <c r="A490" s="94">
        <f t="shared" si="70"/>
        <v>489</v>
      </c>
      <c r="B490" s="95"/>
      <c r="C490" s="69"/>
      <c r="D490" s="16"/>
      <c r="E490" s="69"/>
      <c r="F490" s="132"/>
      <c r="G490" s="124" t="e">
        <f>VLOOKUP(F490,[2]零件成本10.26!$B$2:$C$7802,2,0)</f>
        <v>#N/A</v>
      </c>
      <c r="H490" s="16"/>
      <c r="I490" s="128" t="str">
        <f t="shared" si="71"/>
        <v/>
      </c>
      <c r="J490" s="16"/>
      <c r="K490" s="126"/>
      <c r="L490" s="16"/>
      <c r="M490" s="69"/>
      <c r="N490" s="69"/>
      <c r="O490" s="69"/>
      <c r="P490" s="69"/>
      <c r="Q490" s="100">
        <f t="shared" si="72"/>
        <v>0</v>
      </c>
      <c r="R490" s="146"/>
      <c r="S490" s="140" t="str">
        <f t="shared" si="73"/>
        <v>0</v>
      </c>
      <c r="T490" s="140" t="str">
        <f t="shared" si="74"/>
        <v>0</v>
      </c>
      <c r="U490" s="144"/>
      <c r="V490" s="106"/>
      <c r="W490" s="142">
        <f t="shared" si="75"/>
        <v>0</v>
      </c>
      <c r="X490" s="142">
        <f t="shared" si="76"/>
        <v>0</v>
      </c>
      <c r="Y490" s="108">
        <f t="shared" si="77"/>
        <v>0</v>
      </c>
      <c r="Z490" s="108">
        <f t="shared" si="78"/>
        <v>0</v>
      </c>
      <c r="AA490" s="108">
        <f t="shared" si="79"/>
        <v>0</v>
      </c>
      <c r="AB490" s="151"/>
      <c r="AC490" s="47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="4" customFormat="1" ht="19" customHeight="1" spans="1:68">
      <c r="A491" s="94">
        <f t="shared" si="70"/>
        <v>490</v>
      </c>
      <c r="B491" s="95"/>
      <c r="C491" s="69"/>
      <c r="D491" s="16"/>
      <c r="E491" s="69"/>
      <c r="F491" s="132"/>
      <c r="G491" s="124" t="e">
        <f>VLOOKUP(F491,[2]零件成本10.26!$B$2:$C$7802,2,0)</f>
        <v>#N/A</v>
      </c>
      <c r="H491" s="16"/>
      <c r="I491" s="128" t="str">
        <f t="shared" si="71"/>
        <v/>
      </c>
      <c r="J491" s="16"/>
      <c r="K491" s="126"/>
      <c r="L491" s="16"/>
      <c r="M491" s="69"/>
      <c r="N491" s="69"/>
      <c r="O491" s="69"/>
      <c r="P491" s="69"/>
      <c r="Q491" s="100">
        <f t="shared" si="72"/>
        <v>0</v>
      </c>
      <c r="R491" s="146"/>
      <c r="S491" s="140" t="str">
        <f t="shared" si="73"/>
        <v>0</v>
      </c>
      <c r="T491" s="140" t="str">
        <f t="shared" si="74"/>
        <v>0</v>
      </c>
      <c r="U491" s="144"/>
      <c r="V491" s="106"/>
      <c r="W491" s="142">
        <f t="shared" si="75"/>
        <v>0</v>
      </c>
      <c r="X491" s="142">
        <f t="shared" si="76"/>
        <v>0</v>
      </c>
      <c r="Y491" s="108">
        <f t="shared" si="77"/>
        <v>0</v>
      </c>
      <c r="Z491" s="108">
        <f t="shared" si="78"/>
        <v>0</v>
      </c>
      <c r="AA491" s="108">
        <f t="shared" si="79"/>
        <v>0</v>
      </c>
      <c r="AB491" s="151"/>
      <c r="AC491" s="47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="4" customFormat="1" ht="19" customHeight="1" spans="1:68">
      <c r="A492" s="94">
        <f t="shared" si="70"/>
        <v>491</v>
      </c>
      <c r="B492" s="95"/>
      <c r="C492" s="69"/>
      <c r="D492" s="16"/>
      <c r="E492" s="69"/>
      <c r="F492" s="132"/>
      <c r="G492" s="124" t="e">
        <f>VLOOKUP(F492,[2]零件成本10.26!$B$2:$C$7802,2,0)</f>
        <v>#N/A</v>
      </c>
      <c r="H492" s="16"/>
      <c r="I492" s="128" t="str">
        <f t="shared" si="71"/>
        <v/>
      </c>
      <c r="J492" s="16"/>
      <c r="K492" s="126"/>
      <c r="L492" s="16"/>
      <c r="M492" s="69"/>
      <c r="N492" s="69"/>
      <c r="O492" s="69"/>
      <c r="P492" s="69"/>
      <c r="Q492" s="100">
        <f t="shared" si="72"/>
        <v>0</v>
      </c>
      <c r="R492" s="146"/>
      <c r="S492" s="140" t="str">
        <f t="shared" si="73"/>
        <v>0</v>
      </c>
      <c r="T492" s="140" t="str">
        <f t="shared" si="74"/>
        <v>0</v>
      </c>
      <c r="U492" s="144"/>
      <c r="V492" s="106"/>
      <c r="W492" s="142">
        <f t="shared" si="75"/>
        <v>0</v>
      </c>
      <c r="X492" s="142">
        <f t="shared" si="76"/>
        <v>0</v>
      </c>
      <c r="Y492" s="108">
        <f t="shared" si="77"/>
        <v>0</v>
      </c>
      <c r="Z492" s="108">
        <f t="shared" si="78"/>
        <v>0</v>
      </c>
      <c r="AA492" s="108">
        <f t="shared" si="79"/>
        <v>0</v>
      </c>
      <c r="AB492" s="151"/>
      <c r="AC492" s="47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="4" customFormat="1" ht="19" customHeight="1" spans="1:68">
      <c r="A493" s="94">
        <f t="shared" si="70"/>
        <v>492</v>
      </c>
      <c r="B493" s="95"/>
      <c r="C493" s="69"/>
      <c r="D493" s="16"/>
      <c r="E493" s="69"/>
      <c r="F493" s="132"/>
      <c r="G493" s="124" t="e">
        <f>VLOOKUP(F493,[2]零件成本10.26!$B$2:$C$7802,2,0)</f>
        <v>#N/A</v>
      </c>
      <c r="H493" s="16"/>
      <c r="I493" s="128" t="str">
        <f t="shared" si="71"/>
        <v/>
      </c>
      <c r="J493" s="16"/>
      <c r="K493" s="126"/>
      <c r="L493" s="16"/>
      <c r="M493" s="69"/>
      <c r="N493" s="69"/>
      <c r="O493" s="69"/>
      <c r="P493" s="69"/>
      <c r="Q493" s="100">
        <f t="shared" si="72"/>
        <v>0</v>
      </c>
      <c r="R493" s="146"/>
      <c r="S493" s="140" t="str">
        <f t="shared" si="73"/>
        <v>0</v>
      </c>
      <c r="T493" s="140" t="str">
        <f t="shared" si="74"/>
        <v>0</v>
      </c>
      <c r="U493" s="144"/>
      <c r="V493" s="106"/>
      <c r="W493" s="142">
        <f t="shared" si="75"/>
        <v>0</v>
      </c>
      <c r="X493" s="142">
        <f t="shared" si="76"/>
        <v>0</v>
      </c>
      <c r="Y493" s="108">
        <f t="shared" si="77"/>
        <v>0</v>
      </c>
      <c r="Z493" s="108">
        <f t="shared" si="78"/>
        <v>0</v>
      </c>
      <c r="AA493" s="108">
        <f t="shared" si="79"/>
        <v>0</v>
      </c>
      <c r="AB493" s="151"/>
      <c r="AC493" s="47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="4" customFormat="1" ht="19" customHeight="1" spans="1:68">
      <c r="A494" s="94">
        <f t="shared" si="70"/>
        <v>493</v>
      </c>
      <c r="B494" s="95"/>
      <c r="C494" s="69"/>
      <c r="D494" s="16"/>
      <c r="E494" s="69"/>
      <c r="F494" s="132"/>
      <c r="G494" s="124" t="e">
        <f>VLOOKUP(F494,[2]零件成本10.26!$B$2:$C$7802,2,0)</f>
        <v>#N/A</v>
      </c>
      <c r="H494" s="16"/>
      <c r="I494" s="128" t="str">
        <f t="shared" si="71"/>
        <v/>
      </c>
      <c r="J494" s="16"/>
      <c r="K494" s="126"/>
      <c r="L494" s="16"/>
      <c r="M494" s="69"/>
      <c r="N494" s="69"/>
      <c r="O494" s="69"/>
      <c r="P494" s="69"/>
      <c r="Q494" s="100">
        <f t="shared" si="72"/>
        <v>0</v>
      </c>
      <c r="R494" s="146"/>
      <c r="S494" s="140" t="str">
        <f t="shared" si="73"/>
        <v>0</v>
      </c>
      <c r="T494" s="140" t="str">
        <f t="shared" si="74"/>
        <v>0</v>
      </c>
      <c r="U494" s="144"/>
      <c r="V494" s="106"/>
      <c r="W494" s="142">
        <f t="shared" si="75"/>
        <v>0</v>
      </c>
      <c r="X494" s="142">
        <f t="shared" si="76"/>
        <v>0</v>
      </c>
      <c r="Y494" s="108">
        <f t="shared" si="77"/>
        <v>0</v>
      </c>
      <c r="Z494" s="108">
        <f t="shared" si="78"/>
        <v>0</v>
      </c>
      <c r="AA494" s="108">
        <f t="shared" si="79"/>
        <v>0</v>
      </c>
      <c r="AB494" s="151"/>
      <c r="AC494" s="47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="4" customFormat="1" ht="19" customHeight="1" spans="1:68">
      <c r="A495" s="94">
        <f t="shared" si="70"/>
        <v>494</v>
      </c>
      <c r="B495" s="95"/>
      <c r="C495" s="69"/>
      <c r="D495" s="16"/>
      <c r="E495" s="69"/>
      <c r="F495" s="132"/>
      <c r="G495" s="124" t="e">
        <f>VLOOKUP(F495,[2]零件成本10.26!$B$2:$C$7802,2,0)</f>
        <v>#N/A</v>
      </c>
      <c r="H495" s="16"/>
      <c r="I495" s="128" t="str">
        <f t="shared" si="71"/>
        <v/>
      </c>
      <c r="J495" s="16"/>
      <c r="K495" s="126"/>
      <c r="L495" s="16"/>
      <c r="M495" s="69"/>
      <c r="N495" s="69"/>
      <c r="O495" s="69"/>
      <c r="P495" s="69"/>
      <c r="Q495" s="100">
        <f t="shared" si="72"/>
        <v>0</v>
      </c>
      <c r="R495" s="146"/>
      <c r="S495" s="140" t="str">
        <f t="shared" si="73"/>
        <v>0</v>
      </c>
      <c r="T495" s="140" t="str">
        <f t="shared" si="74"/>
        <v>0</v>
      </c>
      <c r="U495" s="144"/>
      <c r="V495" s="106"/>
      <c r="W495" s="142">
        <f t="shared" si="75"/>
        <v>0</v>
      </c>
      <c r="X495" s="142">
        <f t="shared" si="76"/>
        <v>0</v>
      </c>
      <c r="Y495" s="108">
        <f t="shared" si="77"/>
        <v>0</v>
      </c>
      <c r="Z495" s="108">
        <f t="shared" si="78"/>
        <v>0</v>
      </c>
      <c r="AA495" s="108">
        <f t="shared" si="79"/>
        <v>0</v>
      </c>
      <c r="AB495" s="151"/>
      <c r="AC495" s="47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="4" customFormat="1" ht="19" customHeight="1" spans="1:68">
      <c r="A496" s="94">
        <f t="shared" si="70"/>
        <v>495</v>
      </c>
      <c r="B496" s="95"/>
      <c r="C496" s="69"/>
      <c r="D496" s="16"/>
      <c r="E496" s="69"/>
      <c r="F496" s="132"/>
      <c r="G496" s="124" t="e">
        <f>VLOOKUP(F496,[2]零件成本10.26!$B$2:$C$7802,2,0)</f>
        <v>#N/A</v>
      </c>
      <c r="H496" s="16"/>
      <c r="I496" s="128" t="str">
        <f t="shared" si="71"/>
        <v/>
      </c>
      <c r="J496" s="16"/>
      <c r="K496" s="126"/>
      <c r="L496" s="16"/>
      <c r="M496" s="69"/>
      <c r="N496" s="69"/>
      <c r="O496" s="69"/>
      <c r="P496" s="69"/>
      <c r="Q496" s="100">
        <f t="shared" si="72"/>
        <v>0</v>
      </c>
      <c r="R496" s="146"/>
      <c r="S496" s="140" t="str">
        <f t="shared" si="73"/>
        <v>0</v>
      </c>
      <c r="T496" s="140" t="str">
        <f t="shared" si="74"/>
        <v>0</v>
      </c>
      <c r="U496" s="144"/>
      <c r="V496" s="106"/>
      <c r="W496" s="142">
        <f t="shared" si="75"/>
        <v>0</v>
      </c>
      <c r="X496" s="142">
        <f t="shared" si="76"/>
        <v>0</v>
      </c>
      <c r="Y496" s="108">
        <f t="shared" si="77"/>
        <v>0</v>
      </c>
      <c r="Z496" s="108">
        <f t="shared" si="78"/>
        <v>0</v>
      </c>
      <c r="AA496" s="108">
        <f t="shared" si="79"/>
        <v>0</v>
      </c>
      <c r="AB496" s="151"/>
      <c r="AC496" s="47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="4" customFormat="1" ht="19" customHeight="1" spans="1:68">
      <c r="A497" s="94">
        <f t="shared" si="70"/>
        <v>496</v>
      </c>
      <c r="B497" s="95"/>
      <c r="C497" s="69"/>
      <c r="D497" s="16"/>
      <c r="E497" s="69"/>
      <c r="F497" s="132"/>
      <c r="G497" s="124" t="e">
        <f>VLOOKUP(F497,[2]零件成本10.26!$B$2:$C$7802,2,0)</f>
        <v>#N/A</v>
      </c>
      <c r="H497" s="16"/>
      <c r="I497" s="128" t="str">
        <f t="shared" si="71"/>
        <v/>
      </c>
      <c r="J497" s="16"/>
      <c r="K497" s="126"/>
      <c r="L497" s="16"/>
      <c r="M497" s="69"/>
      <c r="N497" s="69"/>
      <c r="O497" s="69"/>
      <c r="P497" s="69"/>
      <c r="Q497" s="100">
        <f t="shared" si="72"/>
        <v>0</v>
      </c>
      <c r="R497" s="146"/>
      <c r="S497" s="140" t="str">
        <f t="shared" si="73"/>
        <v>0</v>
      </c>
      <c r="T497" s="140" t="str">
        <f t="shared" si="74"/>
        <v>0</v>
      </c>
      <c r="U497" s="144"/>
      <c r="V497" s="106"/>
      <c r="W497" s="142">
        <f t="shared" si="75"/>
        <v>0</v>
      </c>
      <c r="X497" s="142">
        <f t="shared" si="76"/>
        <v>0</v>
      </c>
      <c r="Y497" s="108">
        <f t="shared" si="77"/>
        <v>0</v>
      </c>
      <c r="Z497" s="108">
        <f t="shared" si="78"/>
        <v>0</v>
      </c>
      <c r="AA497" s="108">
        <f t="shared" si="79"/>
        <v>0</v>
      </c>
      <c r="AB497" s="151"/>
      <c r="AC497" s="47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="4" customFormat="1" ht="19" customHeight="1" spans="1:68">
      <c r="A498" s="94">
        <f t="shared" si="70"/>
        <v>497</v>
      </c>
      <c r="B498" s="95"/>
      <c r="C498" s="69"/>
      <c r="D498" s="16"/>
      <c r="E498" s="69"/>
      <c r="F498" s="132"/>
      <c r="G498" s="124" t="e">
        <f>VLOOKUP(F498,[2]零件成本10.26!$B$2:$C$7802,2,0)</f>
        <v>#N/A</v>
      </c>
      <c r="H498" s="16"/>
      <c r="I498" s="128" t="str">
        <f t="shared" si="71"/>
        <v/>
      </c>
      <c r="J498" s="16"/>
      <c r="K498" s="126"/>
      <c r="L498" s="16"/>
      <c r="M498" s="69"/>
      <c r="N498" s="69"/>
      <c r="O498" s="69"/>
      <c r="P498" s="69"/>
      <c r="Q498" s="100">
        <f t="shared" si="72"/>
        <v>0</v>
      </c>
      <c r="R498" s="146"/>
      <c r="S498" s="140" t="str">
        <f t="shared" si="73"/>
        <v>0</v>
      </c>
      <c r="T498" s="140" t="str">
        <f t="shared" si="74"/>
        <v>0</v>
      </c>
      <c r="U498" s="144"/>
      <c r="V498" s="106"/>
      <c r="W498" s="142">
        <f t="shared" si="75"/>
        <v>0</v>
      </c>
      <c r="X498" s="142">
        <f t="shared" si="76"/>
        <v>0</v>
      </c>
      <c r="Y498" s="108">
        <f t="shared" si="77"/>
        <v>0</v>
      </c>
      <c r="Z498" s="108">
        <f t="shared" si="78"/>
        <v>0</v>
      </c>
      <c r="AA498" s="108">
        <f t="shared" si="79"/>
        <v>0</v>
      </c>
      <c r="AB498" s="151"/>
      <c r="AC498" s="47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="4" customFormat="1" ht="19" customHeight="1" spans="1:68">
      <c r="A499" s="94">
        <f t="shared" si="70"/>
        <v>498</v>
      </c>
      <c r="B499" s="95"/>
      <c r="C499" s="69"/>
      <c r="D499" s="16"/>
      <c r="E499" s="69"/>
      <c r="F499" s="132"/>
      <c r="G499" s="124" t="e">
        <f>VLOOKUP(F499,[2]零件成本10.26!$B$2:$C$7802,2,0)</f>
        <v>#N/A</v>
      </c>
      <c r="H499" s="16"/>
      <c r="I499" s="128" t="str">
        <f t="shared" si="71"/>
        <v/>
      </c>
      <c r="J499" s="16"/>
      <c r="K499" s="126"/>
      <c r="L499" s="16"/>
      <c r="M499" s="69"/>
      <c r="N499" s="69"/>
      <c r="O499" s="69"/>
      <c r="P499" s="69"/>
      <c r="Q499" s="100">
        <f t="shared" si="72"/>
        <v>0</v>
      </c>
      <c r="R499" s="146"/>
      <c r="S499" s="140" t="str">
        <f t="shared" si="73"/>
        <v>0</v>
      </c>
      <c r="T499" s="140" t="str">
        <f t="shared" si="74"/>
        <v>0</v>
      </c>
      <c r="U499" s="144"/>
      <c r="V499" s="106"/>
      <c r="W499" s="142">
        <f t="shared" si="75"/>
        <v>0</v>
      </c>
      <c r="X499" s="142">
        <f t="shared" si="76"/>
        <v>0</v>
      </c>
      <c r="Y499" s="108">
        <f t="shared" si="77"/>
        <v>0</v>
      </c>
      <c r="Z499" s="108">
        <f t="shared" si="78"/>
        <v>0</v>
      </c>
      <c r="AA499" s="108">
        <f t="shared" si="79"/>
        <v>0</v>
      </c>
      <c r="AB499" s="151"/>
      <c r="AC499" s="47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="4" customFormat="1" ht="19" customHeight="1" spans="1:68">
      <c r="A500" s="94">
        <f t="shared" si="70"/>
        <v>499</v>
      </c>
      <c r="B500" s="95"/>
      <c r="C500" s="69"/>
      <c r="D500" s="16"/>
      <c r="E500" s="69"/>
      <c r="F500" s="132"/>
      <c r="G500" s="124" t="e">
        <f>VLOOKUP(F500,[2]零件成本10.26!$B$2:$C$7802,2,0)</f>
        <v>#N/A</v>
      </c>
      <c r="H500" s="16"/>
      <c r="I500" s="128" t="str">
        <f t="shared" si="71"/>
        <v/>
      </c>
      <c r="J500" s="16"/>
      <c r="K500" s="126"/>
      <c r="L500" s="16"/>
      <c r="M500" s="69"/>
      <c r="N500" s="69"/>
      <c r="O500" s="69"/>
      <c r="P500" s="69"/>
      <c r="Q500" s="100">
        <f t="shared" si="72"/>
        <v>0</v>
      </c>
      <c r="R500" s="146"/>
      <c r="S500" s="140" t="str">
        <f t="shared" si="73"/>
        <v>0</v>
      </c>
      <c r="T500" s="140" t="str">
        <f t="shared" si="74"/>
        <v>0</v>
      </c>
      <c r="U500" s="144"/>
      <c r="V500" s="106"/>
      <c r="W500" s="142">
        <f t="shared" si="75"/>
        <v>0</v>
      </c>
      <c r="X500" s="142">
        <f t="shared" si="76"/>
        <v>0</v>
      </c>
      <c r="Y500" s="108">
        <f t="shared" si="77"/>
        <v>0</v>
      </c>
      <c r="Z500" s="108">
        <f t="shared" si="78"/>
        <v>0</v>
      </c>
      <c r="AA500" s="108">
        <f t="shared" si="79"/>
        <v>0</v>
      </c>
      <c r="AB500" s="151"/>
      <c r="AC500" s="47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="4" customFormat="1" ht="19" customHeight="1" spans="1:68">
      <c r="A501" s="94">
        <f t="shared" si="70"/>
        <v>500</v>
      </c>
      <c r="B501" s="95"/>
      <c r="C501" s="69"/>
      <c r="D501" s="16"/>
      <c r="E501" s="69"/>
      <c r="F501" s="132"/>
      <c r="G501" s="124" t="e">
        <f>VLOOKUP(F501,[2]零件成本10.26!$B$2:$C$7802,2,0)</f>
        <v>#N/A</v>
      </c>
      <c r="H501" s="16"/>
      <c r="I501" s="128" t="str">
        <f t="shared" si="71"/>
        <v/>
      </c>
      <c r="J501" s="16"/>
      <c r="K501" s="126"/>
      <c r="L501" s="16"/>
      <c r="M501" s="69"/>
      <c r="N501" s="69"/>
      <c r="O501" s="69"/>
      <c r="P501" s="69"/>
      <c r="Q501" s="100">
        <f t="shared" si="72"/>
        <v>0</v>
      </c>
      <c r="R501" s="146"/>
      <c r="S501" s="140" t="str">
        <f t="shared" si="73"/>
        <v>0</v>
      </c>
      <c r="T501" s="140" t="str">
        <f t="shared" si="74"/>
        <v>0</v>
      </c>
      <c r="U501" s="144"/>
      <c r="V501" s="106"/>
      <c r="W501" s="142">
        <f t="shared" si="75"/>
        <v>0</v>
      </c>
      <c r="X501" s="142">
        <f t="shared" si="76"/>
        <v>0</v>
      </c>
      <c r="Y501" s="108">
        <f t="shared" si="77"/>
        <v>0</v>
      </c>
      <c r="Z501" s="108">
        <f t="shared" si="78"/>
        <v>0</v>
      </c>
      <c r="AA501" s="108">
        <f t="shared" si="79"/>
        <v>0</v>
      </c>
      <c r="AB501" s="151"/>
      <c r="AC501" s="47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="4" customFormat="1" ht="19" customHeight="1" spans="1:68">
      <c r="A502" s="94">
        <f t="shared" si="70"/>
        <v>501</v>
      </c>
      <c r="B502" s="95"/>
      <c r="C502" s="69"/>
      <c r="D502" s="16"/>
      <c r="E502" s="69"/>
      <c r="F502" s="132"/>
      <c r="G502" s="124" t="e">
        <f>VLOOKUP(F502,[2]零件成本10.26!$B$2:$C$7802,2,0)</f>
        <v>#N/A</v>
      </c>
      <c r="H502" s="16"/>
      <c r="I502" s="128" t="str">
        <f t="shared" si="71"/>
        <v/>
      </c>
      <c r="J502" s="16"/>
      <c r="K502" s="126"/>
      <c r="L502" s="16"/>
      <c r="M502" s="69"/>
      <c r="N502" s="69"/>
      <c r="O502" s="69"/>
      <c r="P502" s="69"/>
      <c r="Q502" s="100">
        <f t="shared" si="72"/>
        <v>0</v>
      </c>
      <c r="R502" s="146"/>
      <c r="S502" s="140" t="str">
        <f t="shared" si="73"/>
        <v>0</v>
      </c>
      <c r="T502" s="140" t="str">
        <f t="shared" si="74"/>
        <v>0</v>
      </c>
      <c r="U502" s="144"/>
      <c r="V502" s="106"/>
      <c r="W502" s="142">
        <f t="shared" si="75"/>
        <v>0</v>
      </c>
      <c r="X502" s="142">
        <f t="shared" si="76"/>
        <v>0</v>
      </c>
      <c r="Y502" s="108">
        <f t="shared" si="77"/>
        <v>0</v>
      </c>
      <c r="Z502" s="108">
        <f t="shared" si="78"/>
        <v>0</v>
      </c>
      <c r="AA502" s="108">
        <f t="shared" si="79"/>
        <v>0</v>
      </c>
      <c r="AB502" s="151"/>
      <c r="AC502" s="47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="4" customFormat="1" ht="19" customHeight="1" spans="1:68">
      <c r="A503" s="94">
        <f t="shared" si="70"/>
        <v>502</v>
      </c>
      <c r="B503" s="95"/>
      <c r="C503" s="69"/>
      <c r="D503" s="16"/>
      <c r="E503" s="69"/>
      <c r="F503" s="132"/>
      <c r="G503" s="124" t="e">
        <f>VLOOKUP(F503,[2]零件成本10.26!$B$2:$C$7802,2,0)</f>
        <v>#N/A</v>
      </c>
      <c r="H503" s="16"/>
      <c r="I503" s="128" t="str">
        <f t="shared" si="71"/>
        <v/>
      </c>
      <c r="J503" s="16"/>
      <c r="K503" s="126"/>
      <c r="L503" s="16"/>
      <c r="M503" s="69"/>
      <c r="N503" s="69"/>
      <c r="O503" s="69"/>
      <c r="P503" s="69"/>
      <c r="Q503" s="100">
        <f t="shared" si="72"/>
        <v>0</v>
      </c>
      <c r="R503" s="146"/>
      <c r="S503" s="140" t="str">
        <f t="shared" si="73"/>
        <v>0</v>
      </c>
      <c r="T503" s="140" t="str">
        <f t="shared" si="74"/>
        <v>0</v>
      </c>
      <c r="U503" s="144"/>
      <c r="V503" s="106"/>
      <c r="W503" s="142">
        <f t="shared" si="75"/>
        <v>0</v>
      </c>
      <c r="X503" s="142">
        <f t="shared" si="76"/>
        <v>0</v>
      </c>
      <c r="Y503" s="108">
        <f t="shared" si="77"/>
        <v>0</v>
      </c>
      <c r="Z503" s="108">
        <f t="shared" si="78"/>
        <v>0</v>
      </c>
      <c r="AA503" s="108">
        <f t="shared" si="79"/>
        <v>0</v>
      </c>
      <c r="AB503" s="151"/>
      <c r="AC503" s="47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="4" customFormat="1" ht="19" customHeight="1" spans="1:68">
      <c r="A504" s="94">
        <f t="shared" si="70"/>
        <v>503</v>
      </c>
      <c r="B504" s="95"/>
      <c r="C504" s="69"/>
      <c r="D504" s="16"/>
      <c r="E504" s="69"/>
      <c r="F504" s="132"/>
      <c r="G504" s="124" t="e">
        <f>VLOOKUP(F504,[2]零件成本10.26!$B$2:$C$7802,2,0)</f>
        <v>#N/A</v>
      </c>
      <c r="H504" s="16"/>
      <c r="I504" s="128" t="str">
        <f t="shared" si="71"/>
        <v/>
      </c>
      <c r="J504" s="16"/>
      <c r="K504" s="126"/>
      <c r="L504" s="16"/>
      <c r="M504" s="69"/>
      <c r="N504" s="69"/>
      <c r="O504" s="69"/>
      <c r="P504" s="69"/>
      <c r="Q504" s="100">
        <f t="shared" si="72"/>
        <v>0</v>
      </c>
      <c r="R504" s="146"/>
      <c r="S504" s="140" t="str">
        <f t="shared" si="73"/>
        <v>0</v>
      </c>
      <c r="T504" s="140" t="str">
        <f t="shared" si="74"/>
        <v>0</v>
      </c>
      <c r="U504" s="144"/>
      <c r="V504" s="106"/>
      <c r="W504" s="142">
        <f t="shared" si="75"/>
        <v>0</v>
      </c>
      <c r="X504" s="142">
        <f t="shared" si="76"/>
        <v>0</v>
      </c>
      <c r="Y504" s="108">
        <f t="shared" si="77"/>
        <v>0</v>
      </c>
      <c r="Z504" s="108">
        <f t="shared" si="78"/>
        <v>0</v>
      </c>
      <c r="AA504" s="108">
        <f t="shared" si="79"/>
        <v>0</v>
      </c>
      <c r="AB504" s="151"/>
      <c r="AC504" s="47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="4" customFormat="1" ht="19" customHeight="1" spans="1:68">
      <c r="A505" s="94">
        <f t="shared" si="70"/>
        <v>504</v>
      </c>
      <c r="B505" s="95"/>
      <c r="C505" s="69"/>
      <c r="D505" s="16"/>
      <c r="E505" s="69"/>
      <c r="F505" s="132"/>
      <c r="G505" s="124" t="e">
        <f>VLOOKUP(F505,[2]零件成本10.26!$B$2:$C$7802,2,0)</f>
        <v>#N/A</v>
      </c>
      <c r="H505" s="16"/>
      <c r="I505" s="128" t="str">
        <f t="shared" si="71"/>
        <v/>
      </c>
      <c r="J505" s="16"/>
      <c r="K505" s="126"/>
      <c r="L505" s="16"/>
      <c r="M505" s="69"/>
      <c r="N505" s="69"/>
      <c r="O505" s="69"/>
      <c r="P505" s="69"/>
      <c r="Q505" s="100">
        <f t="shared" si="72"/>
        <v>0</v>
      </c>
      <c r="R505" s="146"/>
      <c r="S505" s="140" t="str">
        <f t="shared" si="73"/>
        <v>0</v>
      </c>
      <c r="T505" s="140" t="str">
        <f t="shared" si="74"/>
        <v>0</v>
      </c>
      <c r="U505" s="144"/>
      <c r="V505" s="106"/>
      <c r="W505" s="142">
        <f t="shared" si="75"/>
        <v>0</v>
      </c>
      <c r="X505" s="142">
        <f t="shared" si="76"/>
        <v>0</v>
      </c>
      <c r="Y505" s="108">
        <f t="shared" si="77"/>
        <v>0</v>
      </c>
      <c r="Z505" s="108">
        <f t="shared" si="78"/>
        <v>0</v>
      </c>
      <c r="AA505" s="108">
        <f t="shared" si="79"/>
        <v>0</v>
      </c>
      <c r="AB505" s="151"/>
      <c r="AC505" s="47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="4" customFormat="1" ht="19" customHeight="1" spans="1:68">
      <c r="A506" s="94">
        <f t="shared" si="70"/>
        <v>505</v>
      </c>
      <c r="B506" s="95"/>
      <c r="C506" s="69"/>
      <c r="D506" s="16"/>
      <c r="E506" s="69"/>
      <c r="F506" s="132"/>
      <c r="G506" s="124" t="e">
        <f>VLOOKUP(F506,[2]零件成本10.26!$B$2:$C$7802,2,0)</f>
        <v>#N/A</v>
      </c>
      <c r="H506" s="16"/>
      <c r="I506" s="128" t="str">
        <f t="shared" si="71"/>
        <v/>
      </c>
      <c r="J506" s="16"/>
      <c r="K506" s="126"/>
      <c r="L506" s="16"/>
      <c r="M506" s="69"/>
      <c r="N506" s="69"/>
      <c r="O506" s="69"/>
      <c r="P506" s="69"/>
      <c r="Q506" s="100">
        <f t="shared" si="72"/>
        <v>0</v>
      </c>
      <c r="R506" s="146"/>
      <c r="S506" s="140" t="str">
        <f t="shared" si="73"/>
        <v>0</v>
      </c>
      <c r="T506" s="140" t="str">
        <f t="shared" si="74"/>
        <v>0</v>
      </c>
      <c r="U506" s="144"/>
      <c r="V506" s="106"/>
      <c r="W506" s="142">
        <f t="shared" si="75"/>
        <v>0</v>
      </c>
      <c r="X506" s="142">
        <f t="shared" si="76"/>
        <v>0</v>
      </c>
      <c r="Y506" s="108">
        <f t="shared" si="77"/>
        <v>0</v>
      </c>
      <c r="Z506" s="108">
        <f t="shared" si="78"/>
        <v>0</v>
      </c>
      <c r="AA506" s="108">
        <f t="shared" si="79"/>
        <v>0</v>
      </c>
      <c r="AB506" s="151"/>
      <c r="AC506" s="47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="4" customFormat="1" ht="19" customHeight="1" spans="1:68">
      <c r="A507" s="94">
        <f t="shared" si="70"/>
        <v>506</v>
      </c>
      <c r="B507" s="95"/>
      <c r="C507" s="69"/>
      <c r="D507" s="16"/>
      <c r="E507" s="69"/>
      <c r="F507" s="132"/>
      <c r="G507" s="124" t="e">
        <f>VLOOKUP(F507,[2]零件成本10.26!$B$2:$C$7802,2,0)</f>
        <v>#N/A</v>
      </c>
      <c r="H507" s="16"/>
      <c r="I507" s="128" t="str">
        <f t="shared" si="71"/>
        <v/>
      </c>
      <c r="J507" s="16"/>
      <c r="K507" s="126"/>
      <c r="L507" s="16"/>
      <c r="M507" s="69"/>
      <c r="N507" s="69"/>
      <c r="O507" s="69"/>
      <c r="P507" s="69"/>
      <c r="Q507" s="100">
        <f t="shared" si="72"/>
        <v>0</v>
      </c>
      <c r="R507" s="146"/>
      <c r="S507" s="140" t="str">
        <f t="shared" si="73"/>
        <v>0</v>
      </c>
      <c r="T507" s="140" t="str">
        <f t="shared" si="74"/>
        <v>0</v>
      </c>
      <c r="U507" s="144"/>
      <c r="V507" s="106"/>
      <c r="W507" s="142">
        <f t="shared" si="75"/>
        <v>0</v>
      </c>
      <c r="X507" s="142">
        <f t="shared" si="76"/>
        <v>0</v>
      </c>
      <c r="Y507" s="108">
        <f t="shared" si="77"/>
        <v>0</v>
      </c>
      <c r="Z507" s="108">
        <f t="shared" si="78"/>
        <v>0</v>
      </c>
      <c r="AA507" s="108">
        <f t="shared" si="79"/>
        <v>0</v>
      </c>
      <c r="AB507" s="151"/>
      <c r="AC507" s="47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="4" customFormat="1" ht="19" customHeight="1" spans="1:68">
      <c r="A508" s="94">
        <f t="shared" si="70"/>
        <v>507</v>
      </c>
      <c r="B508" s="95"/>
      <c r="C508" s="69"/>
      <c r="D508" s="16"/>
      <c r="E508" s="69"/>
      <c r="F508" s="132"/>
      <c r="G508" s="124" t="e">
        <f>VLOOKUP(F508,[2]零件成本10.26!$B$2:$C$7802,2,0)</f>
        <v>#N/A</v>
      </c>
      <c r="H508" s="16"/>
      <c r="I508" s="128" t="str">
        <f t="shared" si="71"/>
        <v/>
      </c>
      <c r="J508" s="16"/>
      <c r="K508" s="126"/>
      <c r="L508" s="16"/>
      <c r="M508" s="69"/>
      <c r="N508" s="69"/>
      <c r="O508" s="69"/>
      <c r="P508" s="69"/>
      <c r="Q508" s="100">
        <f t="shared" si="72"/>
        <v>0</v>
      </c>
      <c r="R508" s="146"/>
      <c r="S508" s="140" t="str">
        <f t="shared" si="73"/>
        <v>0</v>
      </c>
      <c r="T508" s="140" t="str">
        <f t="shared" si="74"/>
        <v>0</v>
      </c>
      <c r="U508" s="144"/>
      <c r="V508" s="106"/>
      <c r="W508" s="142">
        <f t="shared" si="75"/>
        <v>0</v>
      </c>
      <c r="X508" s="142">
        <f t="shared" si="76"/>
        <v>0</v>
      </c>
      <c r="Y508" s="108">
        <f t="shared" si="77"/>
        <v>0</v>
      </c>
      <c r="Z508" s="108">
        <f t="shared" si="78"/>
        <v>0</v>
      </c>
      <c r="AA508" s="108">
        <f t="shared" si="79"/>
        <v>0</v>
      </c>
      <c r="AB508" s="151"/>
      <c r="AC508" s="47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="4" customFormat="1" ht="19" customHeight="1" spans="1:68">
      <c r="A509" s="94">
        <f t="shared" si="70"/>
        <v>508</v>
      </c>
      <c r="B509" s="95"/>
      <c r="C509" s="69"/>
      <c r="D509" s="16"/>
      <c r="E509" s="69"/>
      <c r="F509" s="132"/>
      <c r="G509" s="124" t="e">
        <f>VLOOKUP(F509,[2]零件成本10.26!$B$2:$C$7802,2,0)</f>
        <v>#N/A</v>
      </c>
      <c r="H509" s="16"/>
      <c r="I509" s="128" t="str">
        <f t="shared" si="71"/>
        <v/>
      </c>
      <c r="J509" s="16"/>
      <c r="K509" s="126"/>
      <c r="L509" s="16"/>
      <c r="M509" s="69"/>
      <c r="N509" s="69"/>
      <c r="O509" s="69"/>
      <c r="P509" s="69"/>
      <c r="Q509" s="100">
        <f t="shared" si="72"/>
        <v>0</v>
      </c>
      <c r="R509" s="146"/>
      <c r="S509" s="140" t="str">
        <f t="shared" si="73"/>
        <v>0</v>
      </c>
      <c r="T509" s="140" t="str">
        <f t="shared" si="74"/>
        <v>0</v>
      </c>
      <c r="U509" s="144"/>
      <c r="V509" s="106"/>
      <c r="W509" s="142">
        <f t="shared" si="75"/>
        <v>0</v>
      </c>
      <c r="X509" s="142">
        <f t="shared" si="76"/>
        <v>0</v>
      </c>
      <c r="Y509" s="108">
        <f t="shared" si="77"/>
        <v>0</v>
      </c>
      <c r="Z509" s="108">
        <f t="shared" si="78"/>
        <v>0</v>
      </c>
      <c r="AA509" s="108">
        <f t="shared" si="79"/>
        <v>0</v>
      </c>
      <c r="AB509" s="151"/>
      <c r="AC509" s="47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="4" customFormat="1" ht="19" customHeight="1" spans="1:68">
      <c r="A510" s="94">
        <f t="shared" si="70"/>
        <v>509</v>
      </c>
      <c r="B510" s="95"/>
      <c r="C510" s="69"/>
      <c r="D510" s="16"/>
      <c r="E510" s="69"/>
      <c r="F510" s="132"/>
      <c r="G510" s="124" t="e">
        <f>VLOOKUP(F510,[2]零件成本10.26!$B$2:$C$7802,2,0)</f>
        <v>#N/A</v>
      </c>
      <c r="H510" s="16"/>
      <c r="I510" s="128" t="str">
        <f t="shared" si="71"/>
        <v/>
      </c>
      <c r="J510" s="16"/>
      <c r="K510" s="126"/>
      <c r="L510" s="16"/>
      <c r="M510" s="69"/>
      <c r="N510" s="69"/>
      <c r="O510" s="69"/>
      <c r="P510" s="69"/>
      <c r="Q510" s="100">
        <f t="shared" si="72"/>
        <v>0</v>
      </c>
      <c r="R510" s="146"/>
      <c r="S510" s="140" t="str">
        <f t="shared" si="73"/>
        <v>0</v>
      </c>
      <c r="T510" s="140" t="str">
        <f t="shared" si="74"/>
        <v>0</v>
      </c>
      <c r="U510" s="144"/>
      <c r="V510" s="106"/>
      <c r="W510" s="142">
        <f t="shared" si="75"/>
        <v>0</v>
      </c>
      <c r="X510" s="142">
        <f t="shared" si="76"/>
        <v>0</v>
      </c>
      <c r="Y510" s="108">
        <f t="shared" si="77"/>
        <v>0</v>
      </c>
      <c r="Z510" s="108">
        <f t="shared" si="78"/>
        <v>0</v>
      </c>
      <c r="AA510" s="108">
        <f t="shared" si="79"/>
        <v>0</v>
      </c>
      <c r="AB510" s="151"/>
      <c r="AC510" s="47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="4" customFormat="1" ht="19" customHeight="1" spans="1:68">
      <c r="A511" s="94">
        <f t="shared" si="70"/>
        <v>510</v>
      </c>
      <c r="B511" s="95"/>
      <c r="C511" s="69"/>
      <c r="D511" s="16"/>
      <c r="E511" s="69"/>
      <c r="F511" s="132"/>
      <c r="G511" s="124" t="e">
        <f>VLOOKUP(F511,[2]零件成本10.26!$B$2:$C$7802,2,0)</f>
        <v>#N/A</v>
      </c>
      <c r="H511" s="16"/>
      <c r="I511" s="128" t="str">
        <f t="shared" si="71"/>
        <v/>
      </c>
      <c r="J511" s="16"/>
      <c r="K511" s="126"/>
      <c r="L511" s="16"/>
      <c r="M511" s="69"/>
      <c r="N511" s="69"/>
      <c r="O511" s="69"/>
      <c r="P511" s="69"/>
      <c r="Q511" s="100">
        <f t="shared" si="72"/>
        <v>0</v>
      </c>
      <c r="R511" s="146"/>
      <c r="S511" s="140" t="str">
        <f t="shared" si="73"/>
        <v>0</v>
      </c>
      <c r="T511" s="140" t="str">
        <f t="shared" si="74"/>
        <v>0</v>
      </c>
      <c r="U511" s="144"/>
      <c r="V511" s="106"/>
      <c r="W511" s="142">
        <f t="shared" si="75"/>
        <v>0</v>
      </c>
      <c r="X511" s="142">
        <f t="shared" si="76"/>
        <v>0</v>
      </c>
      <c r="Y511" s="108">
        <f t="shared" si="77"/>
        <v>0</v>
      </c>
      <c r="Z511" s="108">
        <f t="shared" si="78"/>
        <v>0</v>
      </c>
      <c r="AA511" s="108">
        <f t="shared" si="79"/>
        <v>0</v>
      </c>
      <c r="AB511" s="151"/>
      <c r="AC511" s="47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="4" customFormat="1" ht="19" customHeight="1" spans="1:68">
      <c r="A512" s="94">
        <f t="shared" si="70"/>
        <v>511</v>
      </c>
      <c r="B512" s="95"/>
      <c r="C512" s="69"/>
      <c r="D512" s="16"/>
      <c r="E512" s="69"/>
      <c r="F512" s="132"/>
      <c r="G512" s="124" t="e">
        <f>VLOOKUP(F512,[2]零件成本10.26!$B$2:$C$7802,2,0)</f>
        <v>#N/A</v>
      </c>
      <c r="H512" s="16"/>
      <c r="I512" s="128" t="str">
        <f t="shared" si="71"/>
        <v/>
      </c>
      <c r="J512" s="16"/>
      <c r="K512" s="126"/>
      <c r="L512" s="16"/>
      <c r="M512" s="69"/>
      <c r="N512" s="69"/>
      <c r="O512" s="69"/>
      <c r="P512" s="69"/>
      <c r="Q512" s="100">
        <f t="shared" si="72"/>
        <v>0</v>
      </c>
      <c r="R512" s="146"/>
      <c r="S512" s="140" t="str">
        <f t="shared" si="73"/>
        <v>0</v>
      </c>
      <c r="T512" s="140" t="str">
        <f t="shared" si="74"/>
        <v>0</v>
      </c>
      <c r="U512" s="144"/>
      <c r="V512" s="106"/>
      <c r="W512" s="142">
        <f t="shared" si="75"/>
        <v>0</v>
      </c>
      <c r="X512" s="142">
        <f t="shared" si="76"/>
        <v>0</v>
      </c>
      <c r="Y512" s="108">
        <f t="shared" si="77"/>
        <v>0</v>
      </c>
      <c r="Z512" s="108">
        <f t="shared" si="78"/>
        <v>0</v>
      </c>
      <c r="AA512" s="108">
        <f t="shared" si="79"/>
        <v>0</v>
      </c>
      <c r="AB512" s="151"/>
      <c r="AC512" s="47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="4" customFormat="1" ht="19" customHeight="1" spans="1:68">
      <c r="A513" s="94">
        <f t="shared" si="70"/>
        <v>512</v>
      </c>
      <c r="B513" s="95"/>
      <c r="C513" s="69"/>
      <c r="D513" s="16"/>
      <c r="E513" s="69"/>
      <c r="F513" s="132"/>
      <c r="G513" s="124" t="e">
        <f>VLOOKUP(F513,[2]零件成本10.26!$B$2:$C$7802,2,0)</f>
        <v>#N/A</v>
      </c>
      <c r="H513" s="16"/>
      <c r="I513" s="128" t="str">
        <f t="shared" si="71"/>
        <v/>
      </c>
      <c r="J513" s="16"/>
      <c r="K513" s="126"/>
      <c r="L513" s="16"/>
      <c r="M513" s="69"/>
      <c r="N513" s="69"/>
      <c r="O513" s="69"/>
      <c r="P513" s="69"/>
      <c r="Q513" s="100">
        <f t="shared" si="72"/>
        <v>0</v>
      </c>
      <c r="R513" s="146"/>
      <c r="S513" s="140" t="str">
        <f t="shared" si="73"/>
        <v>0</v>
      </c>
      <c r="T513" s="140" t="str">
        <f t="shared" si="74"/>
        <v>0</v>
      </c>
      <c r="U513" s="144"/>
      <c r="V513" s="106"/>
      <c r="W513" s="142">
        <f t="shared" si="75"/>
        <v>0</v>
      </c>
      <c r="X513" s="142">
        <f t="shared" si="76"/>
        <v>0</v>
      </c>
      <c r="Y513" s="108">
        <f t="shared" si="77"/>
        <v>0</v>
      </c>
      <c r="Z513" s="108">
        <f t="shared" si="78"/>
        <v>0</v>
      </c>
      <c r="AA513" s="108">
        <f t="shared" si="79"/>
        <v>0</v>
      </c>
      <c r="AB513" s="151"/>
      <c r="AC513" s="47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="4" customFormat="1" ht="19" customHeight="1" spans="1:68">
      <c r="A514" s="94">
        <f t="shared" ref="A514:A577" si="80">ROW()-1</f>
        <v>513</v>
      </c>
      <c r="B514" s="95"/>
      <c r="C514" s="69"/>
      <c r="D514" s="16"/>
      <c r="E514" s="69"/>
      <c r="F514" s="132"/>
      <c r="G514" s="124" t="e">
        <f>VLOOKUP(F514,[2]零件成本10.26!$B$2:$C$7802,2,0)</f>
        <v>#N/A</v>
      </c>
      <c r="H514" s="16"/>
      <c r="I514" s="128" t="str">
        <f t="shared" ref="I514:I577" si="81">C514&amp;F514</f>
        <v/>
      </c>
      <c r="J514" s="16"/>
      <c r="K514" s="126"/>
      <c r="L514" s="16"/>
      <c r="M514" s="69"/>
      <c r="N514" s="69"/>
      <c r="O514" s="69"/>
      <c r="P514" s="69"/>
      <c r="Q514" s="100">
        <f t="shared" ref="Q514:Q577" si="82">K514</f>
        <v>0</v>
      </c>
      <c r="R514" s="146"/>
      <c r="S514" s="140" t="str">
        <f t="shared" ref="S514:S577" si="83">IF(Q514&gt;R514,Q514-R514,"0")</f>
        <v>0</v>
      </c>
      <c r="T514" s="140" t="str">
        <f t="shared" ref="T514:T577" si="84">IF(Q514&lt;R514,Q514-R514,"0")</f>
        <v>0</v>
      </c>
      <c r="U514" s="144"/>
      <c r="V514" s="106"/>
      <c r="W514" s="142">
        <f t="shared" ref="W514:W577" si="85">IFERROR(Q514*V514,"")</f>
        <v>0</v>
      </c>
      <c r="X514" s="142">
        <f t="shared" ref="X514:X577" si="86">IFERROR(R514*V514,"")</f>
        <v>0</v>
      </c>
      <c r="Y514" s="108">
        <f t="shared" ref="Y514:Y577" si="87">IFERROR(S514*V514,"")</f>
        <v>0</v>
      </c>
      <c r="Z514" s="108">
        <f t="shared" ref="Z514:Z577" si="88">IFERROR(T514*V514,"")</f>
        <v>0</v>
      </c>
      <c r="AA514" s="108">
        <f t="shared" ref="AA514:AA577" si="89">W514-X514</f>
        <v>0</v>
      </c>
      <c r="AB514" s="151"/>
      <c r="AC514" s="47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="4" customFormat="1" ht="19" customHeight="1" spans="1:68">
      <c r="A515" s="94">
        <f t="shared" si="80"/>
        <v>514</v>
      </c>
      <c r="B515" s="95"/>
      <c r="C515" s="69"/>
      <c r="D515" s="16"/>
      <c r="E515" s="69"/>
      <c r="F515" s="132"/>
      <c r="G515" s="124" t="e">
        <f>VLOOKUP(F515,[2]零件成本10.26!$B$2:$C$7802,2,0)</f>
        <v>#N/A</v>
      </c>
      <c r="H515" s="16"/>
      <c r="I515" s="128" t="str">
        <f t="shared" si="81"/>
        <v/>
      </c>
      <c r="J515" s="16"/>
      <c r="K515" s="126"/>
      <c r="L515" s="16"/>
      <c r="M515" s="69"/>
      <c r="N515" s="69"/>
      <c r="O515" s="69"/>
      <c r="P515" s="69"/>
      <c r="Q515" s="100">
        <f t="shared" si="82"/>
        <v>0</v>
      </c>
      <c r="R515" s="146"/>
      <c r="S515" s="140" t="str">
        <f t="shared" si="83"/>
        <v>0</v>
      </c>
      <c r="T515" s="140" t="str">
        <f t="shared" si="84"/>
        <v>0</v>
      </c>
      <c r="U515" s="144"/>
      <c r="V515" s="106"/>
      <c r="W515" s="142">
        <f t="shared" si="85"/>
        <v>0</v>
      </c>
      <c r="X515" s="142">
        <f t="shared" si="86"/>
        <v>0</v>
      </c>
      <c r="Y515" s="108">
        <f t="shared" si="87"/>
        <v>0</v>
      </c>
      <c r="Z515" s="108">
        <f t="shared" si="88"/>
        <v>0</v>
      </c>
      <c r="AA515" s="108">
        <f t="shared" si="89"/>
        <v>0</v>
      </c>
      <c r="AB515" s="151"/>
      <c r="AC515" s="47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="4" customFormat="1" ht="19" customHeight="1" spans="1:68">
      <c r="A516" s="94">
        <f t="shared" si="80"/>
        <v>515</v>
      </c>
      <c r="B516" s="95"/>
      <c r="C516" s="69"/>
      <c r="D516" s="16"/>
      <c r="E516" s="69"/>
      <c r="F516" s="132"/>
      <c r="G516" s="124" t="e">
        <f>VLOOKUP(F516,[2]零件成本10.26!$B$2:$C$7802,2,0)</f>
        <v>#N/A</v>
      </c>
      <c r="H516" s="16"/>
      <c r="I516" s="128" t="str">
        <f t="shared" si="81"/>
        <v/>
      </c>
      <c r="J516" s="16"/>
      <c r="K516" s="126"/>
      <c r="L516" s="16"/>
      <c r="M516" s="69"/>
      <c r="N516" s="69"/>
      <c r="O516" s="69"/>
      <c r="P516" s="69"/>
      <c r="Q516" s="100">
        <f t="shared" si="82"/>
        <v>0</v>
      </c>
      <c r="R516" s="146"/>
      <c r="S516" s="140" t="str">
        <f t="shared" si="83"/>
        <v>0</v>
      </c>
      <c r="T516" s="140" t="str">
        <f t="shared" si="84"/>
        <v>0</v>
      </c>
      <c r="U516" s="144"/>
      <c r="V516" s="106"/>
      <c r="W516" s="142">
        <f t="shared" si="85"/>
        <v>0</v>
      </c>
      <c r="X516" s="142">
        <f t="shared" si="86"/>
        <v>0</v>
      </c>
      <c r="Y516" s="108">
        <f t="shared" si="87"/>
        <v>0</v>
      </c>
      <c r="Z516" s="108">
        <f t="shared" si="88"/>
        <v>0</v>
      </c>
      <c r="AA516" s="108">
        <f t="shared" si="89"/>
        <v>0</v>
      </c>
      <c r="AB516" s="151"/>
      <c r="AC516" s="47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="4" customFormat="1" ht="19" customHeight="1" spans="1:68">
      <c r="A517" s="94">
        <f t="shared" si="80"/>
        <v>516</v>
      </c>
      <c r="B517" s="95"/>
      <c r="C517" s="69"/>
      <c r="D517" s="16"/>
      <c r="E517" s="69"/>
      <c r="F517" s="132"/>
      <c r="G517" s="124" t="e">
        <f>VLOOKUP(F517,[2]零件成本10.26!$B$2:$C$7802,2,0)</f>
        <v>#N/A</v>
      </c>
      <c r="H517" s="16"/>
      <c r="I517" s="128" t="str">
        <f t="shared" si="81"/>
        <v/>
      </c>
      <c r="J517" s="16"/>
      <c r="K517" s="126"/>
      <c r="L517" s="16"/>
      <c r="M517" s="69"/>
      <c r="N517" s="69"/>
      <c r="O517" s="69"/>
      <c r="P517" s="69"/>
      <c r="Q517" s="100">
        <f t="shared" si="82"/>
        <v>0</v>
      </c>
      <c r="R517" s="146"/>
      <c r="S517" s="140" t="str">
        <f t="shared" si="83"/>
        <v>0</v>
      </c>
      <c r="T517" s="140" t="str">
        <f t="shared" si="84"/>
        <v>0</v>
      </c>
      <c r="U517" s="144"/>
      <c r="V517" s="106"/>
      <c r="W517" s="142">
        <f t="shared" si="85"/>
        <v>0</v>
      </c>
      <c r="X517" s="142">
        <f t="shared" si="86"/>
        <v>0</v>
      </c>
      <c r="Y517" s="108">
        <f t="shared" si="87"/>
        <v>0</v>
      </c>
      <c r="Z517" s="108">
        <f t="shared" si="88"/>
        <v>0</v>
      </c>
      <c r="AA517" s="108">
        <f t="shared" si="89"/>
        <v>0</v>
      </c>
      <c r="AB517" s="151"/>
      <c r="AC517" s="47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="4" customFormat="1" ht="19" customHeight="1" spans="1:68">
      <c r="A518" s="94">
        <f t="shared" si="80"/>
        <v>517</v>
      </c>
      <c r="B518" s="95"/>
      <c r="C518" s="69"/>
      <c r="D518" s="16"/>
      <c r="E518" s="69"/>
      <c r="F518" s="132"/>
      <c r="G518" s="124" t="e">
        <f>VLOOKUP(F518,[2]零件成本10.26!$B$2:$C$7802,2,0)</f>
        <v>#N/A</v>
      </c>
      <c r="H518" s="16"/>
      <c r="I518" s="128" t="str">
        <f t="shared" si="81"/>
        <v/>
      </c>
      <c r="J518" s="16"/>
      <c r="K518" s="126"/>
      <c r="L518" s="16"/>
      <c r="M518" s="69"/>
      <c r="N518" s="69"/>
      <c r="O518" s="69"/>
      <c r="P518" s="69"/>
      <c r="Q518" s="100">
        <f t="shared" si="82"/>
        <v>0</v>
      </c>
      <c r="R518" s="146"/>
      <c r="S518" s="140" t="str">
        <f t="shared" si="83"/>
        <v>0</v>
      </c>
      <c r="T518" s="140" t="str">
        <f t="shared" si="84"/>
        <v>0</v>
      </c>
      <c r="U518" s="144"/>
      <c r="V518" s="106"/>
      <c r="W518" s="142">
        <f t="shared" si="85"/>
        <v>0</v>
      </c>
      <c r="X518" s="142">
        <f t="shared" si="86"/>
        <v>0</v>
      </c>
      <c r="Y518" s="108">
        <f t="shared" si="87"/>
        <v>0</v>
      </c>
      <c r="Z518" s="108">
        <f t="shared" si="88"/>
        <v>0</v>
      </c>
      <c r="AA518" s="108">
        <f t="shared" si="89"/>
        <v>0</v>
      </c>
      <c r="AB518" s="151"/>
      <c r="AC518" s="47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="4" customFormat="1" ht="19" customHeight="1" spans="1:68">
      <c r="A519" s="94">
        <f t="shared" si="80"/>
        <v>518</v>
      </c>
      <c r="B519" s="95"/>
      <c r="C519" s="69"/>
      <c r="D519" s="16"/>
      <c r="E519" s="69"/>
      <c r="F519" s="132"/>
      <c r="G519" s="124" t="e">
        <f>VLOOKUP(F519,[2]零件成本10.26!$B$2:$C$7802,2,0)</f>
        <v>#N/A</v>
      </c>
      <c r="H519" s="16"/>
      <c r="I519" s="128" t="str">
        <f t="shared" si="81"/>
        <v/>
      </c>
      <c r="J519" s="16"/>
      <c r="K519" s="126"/>
      <c r="L519" s="16"/>
      <c r="M519" s="69"/>
      <c r="N519" s="69"/>
      <c r="O519" s="69"/>
      <c r="P519" s="69"/>
      <c r="Q519" s="100">
        <f t="shared" si="82"/>
        <v>0</v>
      </c>
      <c r="R519" s="146"/>
      <c r="S519" s="140" t="str">
        <f t="shared" si="83"/>
        <v>0</v>
      </c>
      <c r="T519" s="140" t="str">
        <f t="shared" si="84"/>
        <v>0</v>
      </c>
      <c r="U519" s="144"/>
      <c r="V519" s="106"/>
      <c r="W519" s="142">
        <f t="shared" si="85"/>
        <v>0</v>
      </c>
      <c r="X519" s="142">
        <f t="shared" si="86"/>
        <v>0</v>
      </c>
      <c r="Y519" s="108">
        <f t="shared" si="87"/>
        <v>0</v>
      </c>
      <c r="Z519" s="108">
        <f t="shared" si="88"/>
        <v>0</v>
      </c>
      <c r="AA519" s="108">
        <f t="shared" si="89"/>
        <v>0</v>
      </c>
      <c r="AB519" s="151"/>
      <c r="AC519" s="47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="4" customFormat="1" ht="19" customHeight="1" spans="1:68">
      <c r="A520" s="94">
        <f t="shared" si="80"/>
        <v>519</v>
      </c>
      <c r="B520" s="95"/>
      <c r="C520" s="69"/>
      <c r="D520" s="16"/>
      <c r="E520" s="69"/>
      <c r="F520" s="132"/>
      <c r="G520" s="124" t="e">
        <f>VLOOKUP(F520,[2]零件成本10.26!$B$2:$C$7802,2,0)</f>
        <v>#N/A</v>
      </c>
      <c r="H520" s="16"/>
      <c r="I520" s="128" t="str">
        <f t="shared" si="81"/>
        <v/>
      </c>
      <c r="J520" s="16"/>
      <c r="K520" s="126"/>
      <c r="L520" s="16"/>
      <c r="M520" s="69"/>
      <c r="N520" s="69"/>
      <c r="O520" s="69"/>
      <c r="P520" s="69"/>
      <c r="Q520" s="100">
        <f t="shared" si="82"/>
        <v>0</v>
      </c>
      <c r="R520" s="146"/>
      <c r="S520" s="140" t="str">
        <f t="shared" si="83"/>
        <v>0</v>
      </c>
      <c r="T520" s="140" t="str">
        <f t="shared" si="84"/>
        <v>0</v>
      </c>
      <c r="U520" s="144"/>
      <c r="V520" s="106"/>
      <c r="W520" s="142">
        <f t="shared" si="85"/>
        <v>0</v>
      </c>
      <c r="X520" s="142">
        <f t="shared" si="86"/>
        <v>0</v>
      </c>
      <c r="Y520" s="108">
        <f t="shared" si="87"/>
        <v>0</v>
      </c>
      <c r="Z520" s="108">
        <f t="shared" si="88"/>
        <v>0</v>
      </c>
      <c r="AA520" s="108">
        <f t="shared" si="89"/>
        <v>0</v>
      </c>
      <c r="AB520" s="151"/>
      <c r="AC520" s="47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="4" customFormat="1" ht="19" customHeight="1" spans="1:68">
      <c r="A521" s="94">
        <f t="shared" si="80"/>
        <v>520</v>
      </c>
      <c r="B521" s="95"/>
      <c r="C521" s="69"/>
      <c r="D521" s="16"/>
      <c r="E521" s="69"/>
      <c r="F521" s="132"/>
      <c r="G521" s="124" t="e">
        <f>VLOOKUP(F521,[2]零件成本10.26!$B$2:$C$7802,2,0)</f>
        <v>#N/A</v>
      </c>
      <c r="H521" s="16"/>
      <c r="I521" s="128" t="str">
        <f t="shared" si="81"/>
        <v/>
      </c>
      <c r="J521" s="16"/>
      <c r="K521" s="126"/>
      <c r="L521" s="16"/>
      <c r="M521" s="69"/>
      <c r="N521" s="69"/>
      <c r="O521" s="69"/>
      <c r="P521" s="69"/>
      <c r="Q521" s="100">
        <f t="shared" si="82"/>
        <v>0</v>
      </c>
      <c r="R521" s="146"/>
      <c r="S521" s="140" t="str">
        <f t="shared" si="83"/>
        <v>0</v>
      </c>
      <c r="T521" s="140" t="str">
        <f t="shared" si="84"/>
        <v>0</v>
      </c>
      <c r="U521" s="144"/>
      <c r="V521" s="106"/>
      <c r="W521" s="142">
        <f t="shared" si="85"/>
        <v>0</v>
      </c>
      <c r="X521" s="142">
        <f t="shared" si="86"/>
        <v>0</v>
      </c>
      <c r="Y521" s="108">
        <f t="shared" si="87"/>
        <v>0</v>
      </c>
      <c r="Z521" s="108">
        <f t="shared" si="88"/>
        <v>0</v>
      </c>
      <c r="AA521" s="108">
        <f t="shared" si="89"/>
        <v>0</v>
      </c>
      <c r="AB521" s="151"/>
      <c r="AC521" s="47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="4" customFormat="1" ht="19" customHeight="1" spans="1:68">
      <c r="A522" s="94">
        <f t="shared" si="80"/>
        <v>521</v>
      </c>
      <c r="B522" s="95"/>
      <c r="C522" s="69"/>
      <c r="D522" s="16"/>
      <c r="E522" s="69"/>
      <c r="F522" s="132"/>
      <c r="G522" s="124" t="e">
        <f>VLOOKUP(F522,[2]零件成本10.26!$B$2:$C$7802,2,0)</f>
        <v>#N/A</v>
      </c>
      <c r="H522" s="16"/>
      <c r="I522" s="128" t="str">
        <f t="shared" si="81"/>
        <v/>
      </c>
      <c r="J522" s="16"/>
      <c r="K522" s="126"/>
      <c r="L522" s="16"/>
      <c r="M522" s="69"/>
      <c r="N522" s="69"/>
      <c r="O522" s="69"/>
      <c r="P522" s="69"/>
      <c r="Q522" s="100">
        <f t="shared" si="82"/>
        <v>0</v>
      </c>
      <c r="R522" s="146"/>
      <c r="S522" s="140" t="str">
        <f t="shared" si="83"/>
        <v>0</v>
      </c>
      <c r="T522" s="140" t="str">
        <f t="shared" si="84"/>
        <v>0</v>
      </c>
      <c r="U522" s="144"/>
      <c r="V522" s="106"/>
      <c r="W522" s="142">
        <f t="shared" si="85"/>
        <v>0</v>
      </c>
      <c r="X522" s="142">
        <f t="shared" si="86"/>
        <v>0</v>
      </c>
      <c r="Y522" s="108">
        <f t="shared" si="87"/>
        <v>0</v>
      </c>
      <c r="Z522" s="108">
        <f t="shared" si="88"/>
        <v>0</v>
      </c>
      <c r="AA522" s="108">
        <f t="shared" si="89"/>
        <v>0</v>
      </c>
      <c r="AB522" s="151"/>
      <c r="AC522" s="47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="4" customFormat="1" ht="19" customHeight="1" spans="1:68">
      <c r="A523" s="94">
        <f t="shared" si="80"/>
        <v>522</v>
      </c>
      <c r="B523" s="95"/>
      <c r="C523" s="69"/>
      <c r="D523" s="16"/>
      <c r="E523" s="69"/>
      <c r="F523" s="132"/>
      <c r="G523" s="124" t="e">
        <f>VLOOKUP(F523,[2]零件成本10.26!$B$2:$C$7802,2,0)</f>
        <v>#N/A</v>
      </c>
      <c r="H523" s="16"/>
      <c r="I523" s="128" t="str">
        <f t="shared" si="81"/>
        <v/>
      </c>
      <c r="J523" s="16"/>
      <c r="K523" s="126"/>
      <c r="L523" s="16"/>
      <c r="M523" s="69"/>
      <c r="N523" s="69"/>
      <c r="O523" s="69"/>
      <c r="P523" s="69"/>
      <c r="Q523" s="100">
        <f t="shared" si="82"/>
        <v>0</v>
      </c>
      <c r="R523" s="146"/>
      <c r="S523" s="140" t="str">
        <f t="shared" si="83"/>
        <v>0</v>
      </c>
      <c r="T523" s="140" t="str">
        <f t="shared" si="84"/>
        <v>0</v>
      </c>
      <c r="U523" s="144"/>
      <c r="V523" s="106"/>
      <c r="W523" s="142">
        <f t="shared" si="85"/>
        <v>0</v>
      </c>
      <c r="X523" s="142">
        <f t="shared" si="86"/>
        <v>0</v>
      </c>
      <c r="Y523" s="108">
        <f t="shared" si="87"/>
        <v>0</v>
      </c>
      <c r="Z523" s="108">
        <f t="shared" si="88"/>
        <v>0</v>
      </c>
      <c r="AA523" s="108">
        <f t="shared" si="89"/>
        <v>0</v>
      </c>
      <c r="AB523" s="151"/>
      <c r="AC523" s="47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="4" customFormat="1" ht="19" customHeight="1" spans="1:68">
      <c r="A524" s="94">
        <f t="shared" si="80"/>
        <v>523</v>
      </c>
      <c r="B524" s="95"/>
      <c r="C524" s="69"/>
      <c r="D524" s="16"/>
      <c r="E524" s="69"/>
      <c r="F524" s="132"/>
      <c r="G524" s="124" t="e">
        <f>VLOOKUP(F524,[2]零件成本10.26!$B$2:$C$7802,2,0)</f>
        <v>#N/A</v>
      </c>
      <c r="H524" s="16"/>
      <c r="I524" s="128" t="str">
        <f t="shared" si="81"/>
        <v/>
      </c>
      <c r="J524" s="16"/>
      <c r="K524" s="126"/>
      <c r="L524" s="16"/>
      <c r="M524" s="69"/>
      <c r="N524" s="69"/>
      <c r="O524" s="69"/>
      <c r="P524" s="69"/>
      <c r="Q524" s="100">
        <f t="shared" si="82"/>
        <v>0</v>
      </c>
      <c r="R524" s="146"/>
      <c r="S524" s="140" t="str">
        <f t="shared" si="83"/>
        <v>0</v>
      </c>
      <c r="T524" s="140" t="str">
        <f t="shared" si="84"/>
        <v>0</v>
      </c>
      <c r="U524" s="144"/>
      <c r="V524" s="106"/>
      <c r="W524" s="142">
        <f t="shared" si="85"/>
        <v>0</v>
      </c>
      <c r="X524" s="142">
        <f t="shared" si="86"/>
        <v>0</v>
      </c>
      <c r="Y524" s="108">
        <f t="shared" si="87"/>
        <v>0</v>
      </c>
      <c r="Z524" s="108">
        <f t="shared" si="88"/>
        <v>0</v>
      </c>
      <c r="AA524" s="108">
        <f t="shared" si="89"/>
        <v>0</v>
      </c>
      <c r="AB524" s="151"/>
      <c r="AC524" s="47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="4" customFormat="1" ht="19" customHeight="1" spans="1:68">
      <c r="A525" s="94">
        <f t="shared" si="80"/>
        <v>524</v>
      </c>
      <c r="B525" s="95"/>
      <c r="C525" s="69"/>
      <c r="D525" s="16"/>
      <c r="E525" s="69"/>
      <c r="F525" s="132"/>
      <c r="G525" s="124" t="e">
        <f>VLOOKUP(F525,[2]零件成本10.26!$B$2:$C$7802,2,0)</f>
        <v>#N/A</v>
      </c>
      <c r="H525" s="16"/>
      <c r="I525" s="128" t="str">
        <f t="shared" si="81"/>
        <v/>
      </c>
      <c r="J525" s="16"/>
      <c r="K525" s="126"/>
      <c r="L525" s="16"/>
      <c r="M525" s="69"/>
      <c r="N525" s="69"/>
      <c r="O525" s="69"/>
      <c r="P525" s="69"/>
      <c r="Q525" s="100">
        <f t="shared" si="82"/>
        <v>0</v>
      </c>
      <c r="R525" s="146"/>
      <c r="S525" s="140" t="str">
        <f t="shared" si="83"/>
        <v>0</v>
      </c>
      <c r="T525" s="140" t="str">
        <f t="shared" si="84"/>
        <v>0</v>
      </c>
      <c r="U525" s="144"/>
      <c r="V525" s="106"/>
      <c r="W525" s="142">
        <f t="shared" si="85"/>
        <v>0</v>
      </c>
      <c r="X525" s="142">
        <f t="shared" si="86"/>
        <v>0</v>
      </c>
      <c r="Y525" s="108">
        <f t="shared" si="87"/>
        <v>0</v>
      </c>
      <c r="Z525" s="108">
        <f t="shared" si="88"/>
        <v>0</v>
      </c>
      <c r="AA525" s="108">
        <f t="shared" si="89"/>
        <v>0</v>
      </c>
      <c r="AB525" s="151"/>
      <c r="AC525" s="47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="4" customFormat="1" ht="19" customHeight="1" spans="1:68">
      <c r="A526" s="94">
        <f t="shared" si="80"/>
        <v>525</v>
      </c>
      <c r="B526" s="95"/>
      <c r="C526" s="69"/>
      <c r="D526" s="16"/>
      <c r="E526" s="69"/>
      <c r="F526" s="132"/>
      <c r="G526" s="124" t="e">
        <f>VLOOKUP(F526,[2]零件成本10.26!$B$2:$C$7802,2,0)</f>
        <v>#N/A</v>
      </c>
      <c r="H526" s="16"/>
      <c r="I526" s="128" t="str">
        <f t="shared" si="81"/>
        <v/>
      </c>
      <c r="J526" s="16"/>
      <c r="K526" s="126"/>
      <c r="L526" s="16"/>
      <c r="M526" s="69"/>
      <c r="N526" s="69"/>
      <c r="O526" s="69"/>
      <c r="P526" s="69"/>
      <c r="Q526" s="100">
        <f t="shared" si="82"/>
        <v>0</v>
      </c>
      <c r="R526" s="146"/>
      <c r="S526" s="140" t="str">
        <f t="shared" si="83"/>
        <v>0</v>
      </c>
      <c r="T526" s="140" t="str">
        <f t="shared" si="84"/>
        <v>0</v>
      </c>
      <c r="U526" s="144"/>
      <c r="V526" s="106"/>
      <c r="W526" s="142">
        <f t="shared" si="85"/>
        <v>0</v>
      </c>
      <c r="X526" s="142">
        <f t="shared" si="86"/>
        <v>0</v>
      </c>
      <c r="Y526" s="108">
        <f t="shared" si="87"/>
        <v>0</v>
      </c>
      <c r="Z526" s="108">
        <f t="shared" si="88"/>
        <v>0</v>
      </c>
      <c r="AA526" s="108">
        <f t="shared" si="89"/>
        <v>0</v>
      </c>
      <c r="AB526" s="151"/>
      <c r="AC526" s="47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="4" customFormat="1" ht="19" customHeight="1" spans="1:68">
      <c r="A527" s="94">
        <f t="shared" si="80"/>
        <v>526</v>
      </c>
      <c r="B527" s="95"/>
      <c r="C527" s="69"/>
      <c r="D527" s="16"/>
      <c r="E527" s="69"/>
      <c r="F527" s="132"/>
      <c r="G527" s="124" t="e">
        <f>VLOOKUP(F527,[2]零件成本10.26!$B$2:$C$7802,2,0)</f>
        <v>#N/A</v>
      </c>
      <c r="H527" s="16"/>
      <c r="I527" s="128" t="str">
        <f t="shared" si="81"/>
        <v/>
      </c>
      <c r="J527" s="16"/>
      <c r="K527" s="126"/>
      <c r="L527" s="16"/>
      <c r="M527" s="69"/>
      <c r="N527" s="69"/>
      <c r="O527" s="69"/>
      <c r="P527" s="69"/>
      <c r="Q527" s="100">
        <f t="shared" si="82"/>
        <v>0</v>
      </c>
      <c r="R527" s="146"/>
      <c r="S527" s="140" t="str">
        <f t="shared" si="83"/>
        <v>0</v>
      </c>
      <c r="T527" s="140" t="str">
        <f t="shared" si="84"/>
        <v>0</v>
      </c>
      <c r="U527" s="144"/>
      <c r="V527" s="106"/>
      <c r="W527" s="142">
        <f t="shared" si="85"/>
        <v>0</v>
      </c>
      <c r="X527" s="142">
        <f t="shared" si="86"/>
        <v>0</v>
      </c>
      <c r="Y527" s="108">
        <f t="shared" si="87"/>
        <v>0</v>
      </c>
      <c r="Z527" s="108">
        <f t="shared" si="88"/>
        <v>0</v>
      </c>
      <c r="AA527" s="108">
        <f t="shared" si="89"/>
        <v>0</v>
      </c>
      <c r="AB527" s="151"/>
      <c r="AC527" s="47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="4" customFormat="1" ht="19" customHeight="1" spans="1:68">
      <c r="A528" s="94">
        <f t="shared" si="80"/>
        <v>527</v>
      </c>
      <c r="B528" s="95"/>
      <c r="C528" s="69"/>
      <c r="D528" s="16"/>
      <c r="E528" s="69"/>
      <c r="F528" s="132"/>
      <c r="G528" s="124" t="e">
        <f>VLOOKUP(F528,[2]零件成本10.26!$B$2:$C$7802,2,0)</f>
        <v>#N/A</v>
      </c>
      <c r="H528" s="16"/>
      <c r="I528" s="128" t="str">
        <f t="shared" si="81"/>
        <v/>
      </c>
      <c r="J528" s="16"/>
      <c r="K528" s="69"/>
      <c r="L528" s="16"/>
      <c r="M528" s="69"/>
      <c r="N528" s="69"/>
      <c r="O528" s="69"/>
      <c r="P528" s="69"/>
      <c r="Q528" s="100">
        <f t="shared" si="82"/>
        <v>0</v>
      </c>
      <c r="R528" s="146"/>
      <c r="S528" s="140" t="str">
        <f t="shared" si="83"/>
        <v>0</v>
      </c>
      <c r="T528" s="140" t="str">
        <f t="shared" si="84"/>
        <v>0</v>
      </c>
      <c r="U528" s="144"/>
      <c r="V528" s="106"/>
      <c r="W528" s="142">
        <f t="shared" si="85"/>
        <v>0</v>
      </c>
      <c r="X528" s="142">
        <f t="shared" si="86"/>
        <v>0</v>
      </c>
      <c r="Y528" s="108">
        <f t="shared" si="87"/>
        <v>0</v>
      </c>
      <c r="Z528" s="108">
        <f t="shared" si="88"/>
        <v>0</v>
      </c>
      <c r="AA528" s="108">
        <f t="shared" si="89"/>
        <v>0</v>
      </c>
      <c r="AB528" s="151"/>
      <c r="AC528" s="47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="4" customFormat="1" ht="19" customHeight="1" spans="1:68">
      <c r="A529" s="94">
        <f t="shared" si="80"/>
        <v>528</v>
      </c>
      <c r="B529" s="95"/>
      <c r="C529" s="69"/>
      <c r="D529" s="16"/>
      <c r="E529" s="69"/>
      <c r="F529" s="132"/>
      <c r="G529" s="124" t="e">
        <f>VLOOKUP(F529,[2]零件成本10.26!$B$2:$C$7802,2,0)</f>
        <v>#N/A</v>
      </c>
      <c r="H529" s="16"/>
      <c r="I529" s="128" t="str">
        <f t="shared" si="81"/>
        <v/>
      </c>
      <c r="J529" s="16"/>
      <c r="K529" s="69"/>
      <c r="L529" s="16"/>
      <c r="M529" s="69"/>
      <c r="N529" s="69"/>
      <c r="O529" s="69"/>
      <c r="P529" s="69"/>
      <c r="Q529" s="100">
        <f t="shared" si="82"/>
        <v>0</v>
      </c>
      <c r="R529" s="146"/>
      <c r="S529" s="140" t="str">
        <f t="shared" si="83"/>
        <v>0</v>
      </c>
      <c r="T529" s="140" t="str">
        <f t="shared" si="84"/>
        <v>0</v>
      </c>
      <c r="U529" s="144"/>
      <c r="V529" s="106"/>
      <c r="W529" s="142">
        <f t="shared" si="85"/>
        <v>0</v>
      </c>
      <c r="X529" s="142">
        <f t="shared" si="86"/>
        <v>0</v>
      </c>
      <c r="Y529" s="108">
        <f t="shared" si="87"/>
        <v>0</v>
      </c>
      <c r="Z529" s="108">
        <f t="shared" si="88"/>
        <v>0</v>
      </c>
      <c r="AA529" s="108">
        <f t="shared" si="89"/>
        <v>0</v>
      </c>
      <c r="AB529" s="151"/>
      <c r="AC529" s="47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="4" customFormat="1" ht="19" customHeight="1" spans="1:68">
      <c r="A530" s="94">
        <f t="shared" si="80"/>
        <v>529</v>
      </c>
      <c r="B530" s="95"/>
      <c r="C530" s="69"/>
      <c r="D530" s="16"/>
      <c r="E530" s="69"/>
      <c r="F530" s="132"/>
      <c r="G530" s="124" t="e">
        <f>VLOOKUP(F530,[2]零件成本10.26!$B$2:$C$7802,2,0)</f>
        <v>#N/A</v>
      </c>
      <c r="H530" s="16"/>
      <c r="I530" s="128" t="str">
        <f t="shared" si="81"/>
        <v/>
      </c>
      <c r="J530" s="16"/>
      <c r="K530" s="69"/>
      <c r="L530" s="16"/>
      <c r="M530" s="69"/>
      <c r="N530" s="69"/>
      <c r="O530" s="69"/>
      <c r="P530" s="69"/>
      <c r="Q530" s="100">
        <f t="shared" si="82"/>
        <v>0</v>
      </c>
      <c r="R530" s="146"/>
      <c r="S530" s="140" t="str">
        <f t="shared" si="83"/>
        <v>0</v>
      </c>
      <c r="T530" s="140" t="str">
        <f t="shared" si="84"/>
        <v>0</v>
      </c>
      <c r="U530" s="144"/>
      <c r="V530" s="106"/>
      <c r="W530" s="142">
        <f t="shared" si="85"/>
        <v>0</v>
      </c>
      <c r="X530" s="142">
        <f t="shared" si="86"/>
        <v>0</v>
      </c>
      <c r="Y530" s="108">
        <f t="shared" si="87"/>
        <v>0</v>
      </c>
      <c r="Z530" s="108">
        <f t="shared" si="88"/>
        <v>0</v>
      </c>
      <c r="AA530" s="108">
        <f t="shared" si="89"/>
        <v>0</v>
      </c>
      <c r="AB530" s="151"/>
      <c r="AC530" s="47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="4" customFormat="1" ht="19" customHeight="1" spans="1:68">
      <c r="A531" s="94">
        <f t="shared" si="80"/>
        <v>530</v>
      </c>
      <c r="B531" s="95"/>
      <c r="C531" s="69"/>
      <c r="D531" s="16"/>
      <c r="E531" s="69"/>
      <c r="F531" s="132"/>
      <c r="G531" s="124" t="e">
        <f>VLOOKUP(F531,[2]零件成本10.26!$B$2:$C$7802,2,0)</f>
        <v>#N/A</v>
      </c>
      <c r="H531" s="16"/>
      <c r="I531" s="128" t="str">
        <f t="shared" si="81"/>
        <v/>
      </c>
      <c r="J531" s="16"/>
      <c r="K531" s="69"/>
      <c r="L531" s="16"/>
      <c r="M531" s="69"/>
      <c r="N531" s="69"/>
      <c r="O531" s="69"/>
      <c r="P531" s="69"/>
      <c r="Q531" s="100">
        <f t="shared" si="82"/>
        <v>0</v>
      </c>
      <c r="R531" s="146"/>
      <c r="S531" s="140" t="str">
        <f t="shared" si="83"/>
        <v>0</v>
      </c>
      <c r="T531" s="140" t="str">
        <f t="shared" si="84"/>
        <v>0</v>
      </c>
      <c r="U531" s="144"/>
      <c r="V531" s="106"/>
      <c r="W531" s="142">
        <f t="shared" si="85"/>
        <v>0</v>
      </c>
      <c r="X531" s="142">
        <f t="shared" si="86"/>
        <v>0</v>
      </c>
      <c r="Y531" s="108">
        <f t="shared" si="87"/>
        <v>0</v>
      </c>
      <c r="Z531" s="108">
        <f t="shared" si="88"/>
        <v>0</v>
      </c>
      <c r="AA531" s="108">
        <f t="shared" si="89"/>
        <v>0</v>
      </c>
      <c r="AB531" s="151"/>
      <c r="AC531" s="47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="4" customFormat="1" ht="19" customHeight="1" spans="1:68">
      <c r="A532" s="94">
        <f t="shared" si="80"/>
        <v>531</v>
      </c>
      <c r="B532" s="95"/>
      <c r="C532" s="69"/>
      <c r="D532" s="16"/>
      <c r="E532" s="69"/>
      <c r="F532" s="132"/>
      <c r="G532" s="124" t="e">
        <f>VLOOKUP(F532,[2]零件成本10.26!$B$2:$C$7802,2,0)</f>
        <v>#N/A</v>
      </c>
      <c r="H532" s="16"/>
      <c r="I532" s="128" t="str">
        <f t="shared" si="81"/>
        <v/>
      </c>
      <c r="J532" s="16"/>
      <c r="K532" s="69"/>
      <c r="L532" s="16"/>
      <c r="M532" s="69"/>
      <c r="N532" s="69"/>
      <c r="O532" s="69"/>
      <c r="P532" s="69"/>
      <c r="Q532" s="100">
        <f t="shared" si="82"/>
        <v>0</v>
      </c>
      <c r="R532" s="146"/>
      <c r="S532" s="140" t="str">
        <f t="shared" si="83"/>
        <v>0</v>
      </c>
      <c r="T532" s="140" t="str">
        <f t="shared" si="84"/>
        <v>0</v>
      </c>
      <c r="U532" s="144"/>
      <c r="V532" s="106"/>
      <c r="W532" s="142">
        <f t="shared" si="85"/>
        <v>0</v>
      </c>
      <c r="X532" s="142">
        <f t="shared" si="86"/>
        <v>0</v>
      </c>
      <c r="Y532" s="108">
        <f t="shared" si="87"/>
        <v>0</v>
      </c>
      <c r="Z532" s="108">
        <f t="shared" si="88"/>
        <v>0</v>
      </c>
      <c r="AA532" s="108">
        <f t="shared" si="89"/>
        <v>0</v>
      </c>
      <c r="AB532" s="151"/>
      <c r="AC532" s="47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="4" customFormat="1" ht="19" customHeight="1" spans="1:68">
      <c r="A533" s="94">
        <f t="shared" si="80"/>
        <v>532</v>
      </c>
      <c r="B533" s="95"/>
      <c r="C533" s="69"/>
      <c r="D533" s="16"/>
      <c r="E533" s="69"/>
      <c r="F533" s="132"/>
      <c r="G533" s="124" t="e">
        <f>VLOOKUP(F533,[2]零件成本10.26!$B$2:$C$7802,2,0)</f>
        <v>#N/A</v>
      </c>
      <c r="H533" s="16"/>
      <c r="I533" s="128" t="str">
        <f t="shared" si="81"/>
        <v/>
      </c>
      <c r="J533" s="16"/>
      <c r="K533" s="69"/>
      <c r="L533" s="16"/>
      <c r="M533" s="69"/>
      <c r="N533" s="69"/>
      <c r="O533" s="69"/>
      <c r="P533" s="69"/>
      <c r="Q533" s="100">
        <f t="shared" si="82"/>
        <v>0</v>
      </c>
      <c r="R533" s="146"/>
      <c r="S533" s="140" t="str">
        <f t="shared" si="83"/>
        <v>0</v>
      </c>
      <c r="T533" s="140" t="str">
        <f t="shared" si="84"/>
        <v>0</v>
      </c>
      <c r="U533" s="144"/>
      <c r="V533" s="106"/>
      <c r="W533" s="142">
        <f t="shared" si="85"/>
        <v>0</v>
      </c>
      <c r="X533" s="142">
        <f t="shared" si="86"/>
        <v>0</v>
      </c>
      <c r="Y533" s="108">
        <f t="shared" si="87"/>
        <v>0</v>
      </c>
      <c r="Z533" s="108">
        <f t="shared" si="88"/>
        <v>0</v>
      </c>
      <c r="AA533" s="108">
        <f t="shared" si="89"/>
        <v>0</v>
      </c>
      <c r="AB533" s="151"/>
      <c r="AC533" s="47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="4" customFormat="1" ht="19" customHeight="1" spans="1:68">
      <c r="A534" s="94">
        <f t="shared" si="80"/>
        <v>533</v>
      </c>
      <c r="B534" s="95"/>
      <c r="C534" s="69"/>
      <c r="D534" s="16"/>
      <c r="E534" s="69"/>
      <c r="F534" s="132"/>
      <c r="G534" s="124" t="e">
        <f>VLOOKUP(F534,[2]零件成本10.26!$B$2:$C$7802,2,0)</f>
        <v>#N/A</v>
      </c>
      <c r="H534" s="16"/>
      <c r="I534" s="128" t="str">
        <f t="shared" si="81"/>
        <v/>
      </c>
      <c r="J534" s="16"/>
      <c r="K534" s="69"/>
      <c r="L534" s="16"/>
      <c r="M534" s="69"/>
      <c r="N534" s="69"/>
      <c r="O534" s="69"/>
      <c r="P534" s="69"/>
      <c r="Q534" s="100">
        <f t="shared" si="82"/>
        <v>0</v>
      </c>
      <c r="R534" s="146"/>
      <c r="S534" s="140" t="str">
        <f t="shared" si="83"/>
        <v>0</v>
      </c>
      <c r="T534" s="140" t="str">
        <f t="shared" si="84"/>
        <v>0</v>
      </c>
      <c r="U534" s="144"/>
      <c r="V534" s="106"/>
      <c r="W534" s="142">
        <f t="shared" si="85"/>
        <v>0</v>
      </c>
      <c r="X534" s="142">
        <f t="shared" si="86"/>
        <v>0</v>
      </c>
      <c r="Y534" s="108">
        <f t="shared" si="87"/>
        <v>0</v>
      </c>
      <c r="Z534" s="108">
        <f t="shared" si="88"/>
        <v>0</v>
      </c>
      <c r="AA534" s="108">
        <f t="shared" si="89"/>
        <v>0</v>
      </c>
      <c r="AB534" s="151"/>
      <c r="AC534" s="47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="4" customFormat="1" ht="19" customHeight="1" spans="1:68">
      <c r="A535" s="94">
        <f t="shared" si="80"/>
        <v>534</v>
      </c>
      <c r="B535" s="95"/>
      <c r="C535" s="69"/>
      <c r="D535" s="16"/>
      <c r="E535" s="69"/>
      <c r="F535" s="132"/>
      <c r="G535" s="124" t="e">
        <f>VLOOKUP(F535,[2]零件成本10.26!$B$2:$C$7802,2,0)</f>
        <v>#N/A</v>
      </c>
      <c r="H535" s="16"/>
      <c r="I535" s="128" t="str">
        <f t="shared" si="81"/>
        <v/>
      </c>
      <c r="J535" s="16"/>
      <c r="K535" s="69"/>
      <c r="L535" s="16"/>
      <c r="M535" s="69"/>
      <c r="N535" s="69"/>
      <c r="O535" s="69"/>
      <c r="P535" s="69"/>
      <c r="Q535" s="100">
        <f t="shared" si="82"/>
        <v>0</v>
      </c>
      <c r="R535" s="146"/>
      <c r="S535" s="140" t="str">
        <f t="shared" si="83"/>
        <v>0</v>
      </c>
      <c r="T535" s="140" t="str">
        <f t="shared" si="84"/>
        <v>0</v>
      </c>
      <c r="U535" s="144"/>
      <c r="V535" s="106"/>
      <c r="W535" s="142">
        <f t="shared" si="85"/>
        <v>0</v>
      </c>
      <c r="X535" s="142">
        <f t="shared" si="86"/>
        <v>0</v>
      </c>
      <c r="Y535" s="108">
        <f t="shared" si="87"/>
        <v>0</v>
      </c>
      <c r="Z535" s="108">
        <f t="shared" si="88"/>
        <v>0</v>
      </c>
      <c r="AA535" s="108">
        <f t="shared" si="89"/>
        <v>0</v>
      </c>
      <c r="AB535" s="151"/>
      <c r="AC535" s="47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="4" customFormat="1" ht="19" customHeight="1" spans="1:68">
      <c r="A536" s="94">
        <f t="shared" si="80"/>
        <v>535</v>
      </c>
      <c r="B536" s="95"/>
      <c r="C536" s="69"/>
      <c r="D536" s="16"/>
      <c r="E536" s="69"/>
      <c r="F536" s="132"/>
      <c r="G536" s="124" t="e">
        <f>VLOOKUP(F536,[2]零件成本10.26!$B$2:$C$7802,2,0)</f>
        <v>#N/A</v>
      </c>
      <c r="H536" s="16"/>
      <c r="I536" s="128" t="str">
        <f t="shared" si="81"/>
        <v/>
      </c>
      <c r="J536" s="16"/>
      <c r="K536" s="69"/>
      <c r="L536" s="16"/>
      <c r="M536" s="69"/>
      <c r="N536" s="69"/>
      <c r="O536" s="69"/>
      <c r="P536" s="69"/>
      <c r="Q536" s="100">
        <f t="shared" si="82"/>
        <v>0</v>
      </c>
      <c r="R536" s="146"/>
      <c r="S536" s="140" t="str">
        <f t="shared" si="83"/>
        <v>0</v>
      </c>
      <c r="T536" s="140" t="str">
        <f t="shared" si="84"/>
        <v>0</v>
      </c>
      <c r="U536" s="144"/>
      <c r="V536" s="106"/>
      <c r="W536" s="142">
        <f t="shared" si="85"/>
        <v>0</v>
      </c>
      <c r="X536" s="142">
        <f t="shared" si="86"/>
        <v>0</v>
      </c>
      <c r="Y536" s="108">
        <f t="shared" si="87"/>
        <v>0</v>
      </c>
      <c r="Z536" s="108">
        <f t="shared" si="88"/>
        <v>0</v>
      </c>
      <c r="AA536" s="108">
        <f t="shared" si="89"/>
        <v>0</v>
      </c>
      <c r="AB536" s="151"/>
      <c r="AC536" s="47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="4" customFormat="1" ht="19" customHeight="1" spans="1:68">
      <c r="A537" s="94">
        <f t="shared" si="80"/>
        <v>536</v>
      </c>
      <c r="B537" s="95"/>
      <c r="C537" s="69"/>
      <c r="D537" s="16"/>
      <c r="E537" s="69"/>
      <c r="F537" s="132"/>
      <c r="G537" s="124" t="e">
        <f>VLOOKUP(F537,[2]零件成本10.26!$B$2:$C$7802,2,0)</f>
        <v>#N/A</v>
      </c>
      <c r="H537" s="16"/>
      <c r="I537" s="128" t="str">
        <f t="shared" si="81"/>
        <v/>
      </c>
      <c r="J537" s="16"/>
      <c r="K537" s="69"/>
      <c r="L537" s="16"/>
      <c r="M537" s="69"/>
      <c r="N537" s="69"/>
      <c r="O537" s="69"/>
      <c r="P537" s="69"/>
      <c r="Q537" s="100">
        <f t="shared" si="82"/>
        <v>0</v>
      </c>
      <c r="R537" s="146"/>
      <c r="S537" s="140" t="str">
        <f t="shared" si="83"/>
        <v>0</v>
      </c>
      <c r="T537" s="140" t="str">
        <f t="shared" si="84"/>
        <v>0</v>
      </c>
      <c r="U537" s="144"/>
      <c r="V537" s="106"/>
      <c r="W537" s="142">
        <f t="shared" si="85"/>
        <v>0</v>
      </c>
      <c r="X537" s="142">
        <f t="shared" si="86"/>
        <v>0</v>
      </c>
      <c r="Y537" s="108">
        <f t="shared" si="87"/>
        <v>0</v>
      </c>
      <c r="Z537" s="108">
        <f t="shared" si="88"/>
        <v>0</v>
      </c>
      <c r="AA537" s="108">
        <f t="shared" si="89"/>
        <v>0</v>
      </c>
      <c r="AB537" s="151"/>
      <c r="AC537" s="47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="4" customFormat="1" ht="19" customHeight="1" spans="1:68">
      <c r="A538" s="94">
        <f t="shared" si="80"/>
        <v>537</v>
      </c>
      <c r="B538" s="95"/>
      <c r="C538" s="69"/>
      <c r="D538" s="16"/>
      <c r="E538" s="69"/>
      <c r="F538" s="132"/>
      <c r="G538" s="124" t="e">
        <f>VLOOKUP(F538,[2]零件成本10.26!$B$2:$C$7802,2,0)</f>
        <v>#N/A</v>
      </c>
      <c r="H538" s="16"/>
      <c r="I538" s="128" t="str">
        <f t="shared" si="81"/>
        <v/>
      </c>
      <c r="J538" s="16"/>
      <c r="K538" s="69"/>
      <c r="L538" s="16"/>
      <c r="M538" s="69"/>
      <c r="N538" s="69"/>
      <c r="O538" s="69"/>
      <c r="P538" s="69"/>
      <c r="Q538" s="100">
        <f t="shared" si="82"/>
        <v>0</v>
      </c>
      <c r="R538" s="146"/>
      <c r="S538" s="140" t="str">
        <f t="shared" si="83"/>
        <v>0</v>
      </c>
      <c r="T538" s="140" t="str">
        <f t="shared" si="84"/>
        <v>0</v>
      </c>
      <c r="U538" s="144"/>
      <c r="V538" s="106"/>
      <c r="W538" s="142">
        <f t="shared" si="85"/>
        <v>0</v>
      </c>
      <c r="X538" s="142">
        <f t="shared" si="86"/>
        <v>0</v>
      </c>
      <c r="Y538" s="108">
        <f t="shared" si="87"/>
        <v>0</v>
      </c>
      <c r="Z538" s="108">
        <f t="shared" si="88"/>
        <v>0</v>
      </c>
      <c r="AA538" s="108">
        <f t="shared" si="89"/>
        <v>0</v>
      </c>
      <c r="AB538" s="151"/>
      <c r="AC538" s="47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="4" customFormat="1" ht="19" customHeight="1" spans="1:68">
      <c r="A539" s="94">
        <f t="shared" si="80"/>
        <v>538</v>
      </c>
      <c r="B539" s="95"/>
      <c r="C539" s="69"/>
      <c r="D539" s="16"/>
      <c r="E539" s="69"/>
      <c r="F539" s="132"/>
      <c r="G539" s="124" t="e">
        <f>VLOOKUP(F539,[2]零件成本10.26!$B$2:$C$7802,2,0)</f>
        <v>#N/A</v>
      </c>
      <c r="H539" s="16"/>
      <c r="I539" s="128" t="str">
        <f t="shared" si="81"/>
        <v/>
      </c>
      <c r="J539" s="16"/>
      <c r="K539" s="69"/>
      <c r="L539" s="16"/>
      <c r="M539" s="69"/>
      <c r="N539" s="69"/>
      <c r="O539" s="69"/>
      <c r="P539" s="69"/>
      <c r="Q539" s="100">
        <f t="shared" si="82"/>
        <v>0</v>
      </c>
      <c r="R539" s="146"/>
      <c r="S539" s="140" t="str">
        <f t="shared" si="83"/>
        <v>0</v>
      </c>
      <c r="T539" s="140" t="str">
        <f t="shared" si="84"/>
        <v>0</v>
      </c>
      <c r="U539" s="144"/>
      <c r="V539" s="106"/>
      <c r="W539" s="142">
        <f t="shared" si="85"/>
        <v>0</v>
      </c>
      <c r="X539" s="142">
        <f t="shared" si="86"/>
        <v>0</v>
      </c>
      <c r="Y539" s="108">
        <f t="shared" si="87"/>
        <v>0</v>
      </c>
      <c r="Z539" s="108">
        <f t="shared" si="88"/>
        <v>0</v>
      </c>
      <c r="AA539" s="108">
        <f t="shared" si="89"/>
        <v>0</v>
      </c>
      <c r="AB539" s="151"/>
      <c r="AC539" s="47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="4" customFormat="1" ht="19" customHeight="1" spans="1:68">
      <c r="A540" s="94">
        <f t="shared" si="80"/>
        <v>539</v>
      </c>
      <c r="B540" s="95"/>
      <c r="C540" s="69"/>
      <c r="D540" s="16"/>
      <c r="E540" s="69"/>
      <c r="F540" s="132"/>
      <c r="G540" s="124" t="e">
        <f>VLOOKUP(F540,[2]零件成本10.26!$B$2:$C$7802,2,0)</f>
        <v>#N/A</v>
      </c>
      <c r="H540" s="16"/>
      <c r="I540" s="128" t="str">
        <f t="shared" si="81"/>
        <v/>
      </c>
      <c r="J540" s="16"/>
      <c r="K540" s="69"/>
      <c r="L540" s="16"/>
      <c r="M540" s="69"/>
      <c r="N540" s="69"/>
      <c r="O540" s="69"/>
      <c r="P540" s="69"/>
      <c r="Q540" s="100">
        <f t="shared" si="82"/>
        <v>0</v>
      </c>
      <c r="R540" s="146"/>
      <c r="S540" s="140" t="str">
        <f t="shared" si="83"/>
        <v>0</v>
      </c>
      <c r="T540" s="140" t="str">
        <f t="shared" si="84"/>
        <v>0</v>
      </c>
      <c r="U540" s="144"/>
      <c r="V540" s="106"/>
      <c r="W540" s="142">
        <f t="shared" si="85"/>
        <v>0</v>
      </c>
      <c r="X540" s="142">
        <f t="shared" si="86"/>
        <v>0</v>
      </c>
      <c r="Y540" s="108">
        <f t="shared" si="87"/>
        <v>0</v>
      </c>
      <c r="Z540" s="108">
        <f t="shared" si="88"/>
        <v>0</v>
      </c>
      <c r="AA540" s="108">
        <f t="shared" si="89"/>
        <v>0</v>
      </c>
      <c r="AB540" s="151"/>
      <c r="AC540" s="47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="4" customFormat="1" ht="19" customHeight="1" spans="1:68">
      <c r="A541" s="94">
        <f t="shared" si="80"/>
        <v>540</v>
      </c>
      <c r="B541" s="95"/>
      <c r="C541" s="69"/>
      <c r="D541" s="16"/>
      <c r="E541" s="69"/>
      <c r="F541" s="132"/>
      <c r="G541" s="124" t="e">
        <f>VLOOKUP(F541,[2]零件成本10.26!$B$2:$C$7802,2,0)</f>
        <v>#N/A</v>
      </c>
      <c r="H541" s="16"/>
      <c r="I541" s="128" t="str">
        <f t="shared" si="81"/>
        <v/>
      </c>
      <c r="J541" s="16"/>
      <c r="K541" s="69"/>
      <c r="L541" s="16"/>
      <c r="M541" s="69"/>
      <c r="N541" s="69"/>
      <c r="O541" s="69"/>
      <c r="P541" s="69"/>
      <c r="Q541" s="100">
        <f t="shared" si="82"/>
        <v>0</v>
      </c>
      <c r="R541" s="146"/>
      <c r="S541" s="140" t="str">
        <f t="shared" si="83"/>
        <v>0</v>
      </c>
      <c r="T541" s="140" t="str">
        <f t="shared" si="84"/>
        <v>0</v>
      </c>
      <c r="U541" s="144"/>
      <c r="V541" s="106"/>
      <c r="W541" s="142">
        <f t="shared" si="85"/>
        <v>0</v>
      </c>
      <c r="X541" s="142">
        <f t="shared" si="86"/>
        <v>0</v>
      </c>
      <c r="Y541" s="108">
        <f t="shared" si="87"/>
        <v>0</v>
      </c>
      <c r="Z541" s="108">
        <f t="shared" si="88"/>
        <v>0</v>
      </c>
      <c r="AA541" s="108">
        <f t="shared" si="89"/>
        <v>0</v>
      </c>
      <c r="AB541" s="151"/>
      <c r="AC541" s="47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="4" customFormat="1" ht="19" customHeight="1" spans="1:68">
      <c r="A542" s="94">
        <f t="shared" si="80"/>
        <v>541</v>
      </c>
      <c r="B542" s="95"/>
      <c r="C542" s="69"/>
      <c r="D542" s="16"/>
      <c r="E542" s="69"/>
      <c r="F542" s="132"/>
      <c r="G542" s="124" t="e">
        <f>VLOOKUP(F542,[2]零件成本10.26!$B$2:$C$7802,2,0)</f>
        <v>#N/A</v>
      </c>
      <c r="H542" s="16"/>
      <c r="I542" s="128" t="str">
        <f t="shared" si="81"/>
        <v/>
      </c>
      <c r="J542" s="16"/>
      <c r="K542" s="69"/>
      <c r="L542" s="16"/>
      <c r="M542" s="69"/>
      <c r="N542" s="69"/>
      <c r="O542" s="69"/>
      <c r="P542" s="69"/>
      <c r="Q542" s="100">
        <f t="shared" si="82"/>
        <v>0</v>
      </c>
      <c r="R542" s="146"/>
      <c r="S542" s="140" t="str">
        <f t="shared" si="83"/>
        <v>0</v>
      </c>
      <c r="T542" s="140" t="str">
        <f t="shared" si="84"/>
        <v>0</v>
      </c>
      <c r="U542" s="144"/>
      <c r="V542" s="106"/>
      <c r="W542" s="142">
        <f t="shared" si="85"/>
        <v>0</v>
      </c>
      <c r="X542" s="142">
        <f t="shared" si="86"/>
        <v>0</v>
      </c>
      <c r="Y542" s="108">
        <f t="shared" si="87"/>
        <v>0</v>
      </c>
      <c r="Z542" s="108">
        <f t="shared" si="88"/>
        <v>0</v>
      </c>
      <c r="AA542" s="108">
        <f t="shared" si="89"/>
        <v>0</v>
      </c>
      <c r="AB542" s="151"/>
      <c r="AC542" s="47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="4" customFormat="1" ht="19" customHeight="1" spans="1:68">
      <c r="A543" s="94">
        <f t="shared" si="80"/>
        <v>542</v>
      </c>
      <c r="B543" s="95"/>
      <c r="C543" s="69"/>
      <c r="D543" s="16"/>
      <c r="E543" s="69"/>
      <c r="F543" s="132"/>
      <c r="G543" s="124" t="e">
        <f>VLOOKUP(F543,[2]零件成本10.26!$B$2:$C$7802,2,0)</f>
        <v>#N/A</v>
      </c>
      <c r="H543" s="16"/>
      <c r="I543" s="128" t="str">
        <f t="shared" si="81"/>
        <v/>
      </c>
      <c r="J543" s="16"/>
      <c r="K543" s="69"/>
      <c r="L543" s="16"/>
      <c r="M543" s="69"/>
      <c r="N543" s="69"/>
      <c r="O543" s="69"/>
      <c r="P543" s="69"/>
      <c r="Q543" s="100">
        <f t="shared" si="82"/>
        <v>0</v>
      </c>
      <c r="R543" s="146"/>
      <c r="S543" s="140" t="str">
        <f t="shared" si="83"/>
        <v>0</v>
      </c>
      <c r="T543" s="140" t="str">
        <f t="shared" si="84"/>
        <v>0</v>
      </c>
      <c r="U543" s="144"/>
      <c r="V543" s="106"/>
      <c r="W543" s="142">
        <f t="shared" si="85"/>
        <v>0</v>
      </c>
      <c r="X543" s="142">
        <f t="shared" si="86"/>
        <v>0</v>
      </c>
      <c r="Y543" s="108">
        <f t="shared" si="87"/>
        <v>0</v>
      </c>
      <c r="Z543" s="108">
        <f t="shared" si="88"/>
        <v>0</v>
      </c>
      <c r="AA543" s="108">
        <f t="shared" si="89"/>
        <v>0</v>
      </c>
      <c r="AB543" s="151"/>
      <c r="AC543" s="47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="4" customFormat="1" ht="19" customHeight="1" spans="1:68">
      <c r="A544" s="94">
        <f t="shared" si="80"/>
        <v>543</v>
      </c>
      <c r="B544" s="95"/>
      <c r="C544" s="69"/>
      <c r="D544" s="16"/>
      <c r="E544" s="69"/>
      <c r="F544" s="132"/>
      <c r="G544" s="124" t="e">
        <f>VLOOKUP(F544,[2]零件成本10.26!$B$2:$C$7802,2,0)</f>
        <v>#N/A</v>
      </c>
      <c r="H544" s="16"/>
      <c r="I544" s="128" t="str">
        <f t="shared" si="81"/>
        <v/>
      </c>
      <c r="J544" s="16"/>
      <c r="K544" s="69"/>
      <c r="L544" s="16"/>
      <c r="M544" s="69"/>
      <c r="N544" s="69"/>
      <c r="O544" s="69"/>
      <c r="P544" s="69"/>
      <c r="Q544" s="100">
        <f t="shared" si="82"/>
        <v>0</v>
      </c>
      <c r="R544" s="146"/>
      <c r="S544" s="140" t="str">
        <f t="shared" si="83"/>
        <v>0</v>
      </c>
      <c r="T544" s="140" t="str">
        <f t="shared" si="84"/>
        <v>0</v>
      </c>
      <c r="U544" s="144"/>
      <c r="V544" s="106"/>
      <c r="W544" s="142">
        <f t="shared" si="85"/>
        <v>0</v>
      </c>
      <c r="X544" s="142">
        <f t="shared" si="86"/>
        <v>0</v>
      </c>
      <c r="Y544" s="108">
        <f t="shared" si="87"/>
        <v>0</v>
      </c>
      <c r="Z544" s="108">
        <f t="shared" si="88"/>
        <v>0</v>
      </c>
      <c r="AA544" s="108">
        <f t="shared" si="89"/>
        <v>0</v>
      </c>
      <c r="AB544" s="151"/>
      <c r="AC544" s="47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="4" customFormat="1" ht="19" customHeight="1" spans="1:68">
      <c r="A545" s="94">
        <f t="shared" si="80"/>
        <v>544</v>
      </c>
      <c r="B545" s="95"/>
      <c r="C545" s="69"/>
      <c r="D545" s="16"/>
      <c r="E545" s="69"/>
      <c r="F545" s="132"/>
      <c r="G545" s="124" t="e">
        <f>VLOOKUP(F545,[2]零件成本10.26!$B$2:$C$7802,2,0)</f>
        <v>#N/A</v>
      </c>
      <c r="H545" s="16"/>
      <c r="I545" s="128" t="str">
        <f t="shared" si="81"/>
        <v/>
      </c>
      <c r="J545" s="16"/>
      <c r="K545" s="69"/>
      <c r="L545" s="16"/>
      <c r="M545" s="69"/>
      <c r="N545" s="69"/>
      <c r="O545" s="69"/>
      <c r="P545" s="69"/>
      <c r="Q545" s="100">
        <f t="shared" si="82"/>
        <v>0</v>
      </c>
      <c r="R545" s="146"/>
      <c r="S545" s="140" t="str">
        <f t="shared" si="83"/>
        <v>0</v>
      </c>
      <c r="T545" s="140" t="str">
        <f t="shared" si="84"/>
        <v>0</v>
      </c>
      <c r="U545" s="144"/>
      <c r="V545" s="106"/>
      <c r="W545" s="142">
        <f t="shared" si="85"/>
        <v>0</v>
      </c>
      <c r="X545" s="142">
        <f t="shared" si="86"/>
        <v>0</v>
      </c>
      <c r="Y545" s="108">
        <f t="shared" si="87"/>
        <v>0</v>
      </c>
      <c r="Z545" s="108">
        <f t="shared" si="88"/>
        <v>0</v>
      </c>
      <c r="AA545" s="108">
        <f t="shared" si="89"/>
        <v>0</v>
      </c>
      <c r="AB545" s="151"/>
      <c r="AC545" s="47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="4" customFormat="1" ht="19" customHeight="1" spans="1:68">
      <c r="A546" s="94">
        <f t="shared" si="80"/>
        <v>545</v>
      </c>
      <c r="B546" s="95"/>
      <c r="C546" s="69"/>
      <c r="D546" s="16"/>
      <c r="E546" s="69"/>
      <c r="F546" s="132"/>
      <c r="G546" s="124" t="e">
        <f>VLOOKUP(F546,[2]零件成本10.26!$B$2:$C$7802,2,0)</f>
        <v>#N/A</v>
      </c>
      <c r="H546" s="16"/>
      <c r="I546" s="128" t="str">
        <f t="shared" si="81"/>
        <v/>
      </c>
      <c r="J546" s="16"/>
      <c r="K546" s="69"/>
      <c r="L546" s="16"/>
      <c r="M546" s="69"/>
      <c r="N546" s="69"/>
      <c r="O546" s="69"/>
      <c r="P546" s="69"/>
      <c r="Q546" s="100">
        <f t="shared" si="82"/>
        <v>0</v>
      </c>
      <c r="R546" s="146"/>
      <c r="S546" s="140" t="str">
        <f t="shared" si="83"/>
        <v>0</v>
      </c>
      <c r="T546" s="140" t="str">
        <f t="shared" si="84"/>
        <v>0</v>
      </c>
      <c r="U546" s="144"/>
      <c r="V546" s="106"/>
      <c r="W546" s="142">
        <f t="shared" si="85"/>
        <v>0</v>
      </c>
      <c r="X546" s="142">
        <f t="shared" si="86"/>
        <v>0</v>
      </c>
      <c r="Y546" s="108">
        <f t="shared" si="87"/>
        <v>0</v>
      </c>
      <c r="Z546" s="108">
        <f t="shared" si="88"/>
        <v>0</v>
      </c>
      <c r="AA546" s="108">
        <f t="shared" si="89"/>
        <v>0</v>
      </c>
      <c r="AB546" s="151"/>
      <c r="AC546" s="47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="4" customFormat="1" ht="19" customHeight="1" spans="1:68">
      <c r="A547" s="94">
        <f t="shared" si="80"/>
        <v>546</v>
      </c>
      <c r="B547" s="95"/>
      <c r="C547" s="69"/>
      <c r="D547" s="16"/>
      <c r="E547" s="69"/>
      <c r="F547" s="132"/>
      <c r="G547" s="124" t="e">
        <f>VLOOKUP(F547,[2]零件成本10.26!$B$2:$C$7802,2,0)</f>
        <v>#N/A</v>
      </c>
      <c r="H547" s="16"/>
      <c r="I547" s="128" t="str">
        <f t="shared" si="81"/>
        <v/>
      </c>
      <c r="J547" s="16"/>
      <c r="K547" s="69"/>
      <c r="L547" s="16"/>
      <c r="M547" s="69"/>
      <c r="N547" s="69"/>
      <c r="O547" s="69"/>
      <c r="P547" s="69"/>
      <c r="Q547" s="100">
        <f t="shared" si="82"/>
        <v>0</v>
      </c>
      <c r="R547" s="146"/>
      <c r="S547" s="140" t="str">
        <f t="shared" si="83"/>
        <v>0</v>
      </c>
      <c r="T547" s="140" t="str">
        <f t="shared" si="84"/>
        <v>0</v>
      </c>
      <c r="U547" s="144"/>
      <c r="V547" s="106"/>
      <c r="W547" s="142">
        <f t="shared" si="85"/>
        <v>0</v>
      </c>
      <c r="X547" s="142">
        <f t="shared" si="86"/>
        <v>0</v>
      </c>
      <c r="Y547" s="108">
        <f t="shared" si="87"/>
        <v>0</v>
      </c>
      <c r="Z547" s="108">
        <f t="shared" si="88"/>
        <v>0</v>
      </c>
      <c r="AA547" s="108">
        <f t="shared" si="89"/>
        <v>0</v>
      </c>
      <c r="AB547" s="151"/>
      <c r="AC547" s="47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="4" customFormat="1" ht="19" customHeight="1" spans="1:68">
      <c r="A548" s="94">
        <f t="shared" si="80"/>
        <v>547</v>
      </c>
      <c r="B548" s="95"/>
      <c r="C548" s="69"/>
      <c r="D548" s="16"/>
      <c r="E548" s="69"/>
      <c r="F548" s="132"/>
      <c r="G548" s="124" t="e">
        <f>VLOOKUP(F548,[2]零件成本10.26!$B$2:$C$7802,2,0)</f>
        <v>#N/A</v>
      </c>
      <c r="H548" s="16"/>
      <c r="I548" s="128" t="str">
        <f t="shared" si="81"/>
        <v/>
      </c>
      <c r="J548" s="16"/>
      <c r="K548" s="69"/>
      <c r="L548" s="16"/>
      <c r="M548" s="69"/>
      <c r="N548" s="69"/>
      <c r="O548" s="69"/>
      <c r="P548" s="69"/>
      <c r="Q548" s="100">
        <f t="shared" si="82"/>
        <v>0</v>
      </c>
      <c r="R548" s="146"/>
      <c r="S548" s="140" t="str">
        <f t="shared" si="83"/>
        <v>0</v>
      </c>
      <c r="T548" s="140" t="str">
        <f t="shared" si="84"/>
        <v>0</v>
      </c>
      <c r="U548" s="144"/>
      <c r="V548" s="106"/>
      <c r="W548" s="142">
        <f t="shared" si="85"/>
        <v>0</v>
      </c>
      <c r="X548" s="142">
        <f t="shared" si="86"/>
        <v>0</v>
      </c>
      <c r="Y548" s="108">
        <f t="shared" si="87"/>
        <v>0</v>
      </c>
      <c r="Z548" s="108">
        <f t="shared" si="88"/>
        <v>0</v>
      </c>
      <c r="AA548" s="108">
        <f t="shared" si="89"/>
        <v>0</v>
      </c>
      <c r="AB548" s="151"/>
      <c r="AC548" s="47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="4" customFormat="1" ht="19" customHeight="1" spans="1:68">
      <c r="A549" s="94">
        <f t="shared" si="80"/>
        <v>548</v>
      </c>
      <c r="B549" s="95"/>
      <c r="C549" s="69"/>
      <c r="D549" s="16"/>
      <c r="E549" s="69"/>
      <c r="F549" s="132"/>
      <c r="G549" s="124" t="e">
        <f>VLOOKUP(F549,[2]零件成本10.26!$B$2:$C$7802,2,0)</f>
        <v>#N/A</v>
      </c>
      <c r="H549" s="16"/>
      <c r="I549" s="128" t="str">
        <f t="shared" si="81"/>
        <v/>
      </c>
      <c r="J549" s="16"/>
      <c r="K549" s="69"/>
      <c r="L549" s="16"/>
      <c r="M549" s="69"/>
      <c r="N549" s="69"/>
      <c r="O549" s="69"/>
      <c r="P549" s="69"/>
      <c r="Q549" s="100">
        <f t="shared" si="82"/>
        <v>0</v>
      </c>
      <c r="R549" s="146"/>
      <c r="S549" s="140" t="str">
        <f t="shared" si="83"/>
        <v>0</v>
      </c>
      <c r="T549" s="140" t="str">
        <f t="shared" si="84"/>
        <v>0</v>
      </c>
      <c r="U549" s="144"/>
      <c r="V549" s="106"/>
      <c r="W549" s="142">
        <f t="shared" si="85"/>
        <v>0</v>
      </c>
      <c r="X549" s="142">
        <f t="shared" si="86"/>
        <v>0</v>
      </c>
      <c r="Y549" s="108">
        <f t="shared" si="87"/>
        <v>0</v>
      </c>
      <c r="Z549" s="108">
        <f t="shared" si="88"/>
        <v>0</v>
      </c>
      <c r="AA549" s="108">
        <f t="shared" si="89"/>
        <v>0</v>
      </c>
      <c r="AB549" s="151"/>
      <c r="AC549" s="47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="4" customFormat="1" ht="19" customHeight="1" spans="1:68">
      <c r="A550" s="94">
        <f t="shared" si="80"/>
        <v>549</v>
      </c>
      <c r="B550" s="95"/>
      <c r="C550" s="69"/>
      <c r="D550" s="16"/>
      <c r="E550" s="69"/>
      <c r="F550" s="132"/>
      <c r="G550" s="124" t="e">
        <f>VLOOKUP(F550,[2]零件成本10.26!$B$2:$C$7802,2,0)</f>
        <v>#N/A</v>
      </c>
      <c r="H550" s="16"/>
      <c r="I550" s="128" t="str">
        <f t="shared" si="81"/>
        <v/>
      </c>
      <c r="J550" s="16"/>
      <c r="K550" s="69"/>
      <c r="L550" s="16"/>
      <c r="M550" s="69"/>
      <c r="N550" s="69"/>
      <c r="O550" s="69"/>
      <c r="P550" s="69"/>
      <c r="Q550" s="100">
        <f t="shared" si="82"/>
        <v>0</v>
      </c>
      <c r="R550" s="146"/>
      <c r="S550" s="140" t="str">
        <f t="shared" si="83"/>
        <v>0</v>
      </c>
      <c r="T550" s="140" t="str">
        <f t="shared" si="84"/>
        <v>0</v>
      </c>
      <c r="U550" s="144"/>
      <c r="V550" s="106"/>
      <c r="W550" s="142">
        <f t="shared" si="85"/>
        <v>0</v>
      </c>
      <c r="X550" s="142">
        <f t="shared" si="86"/>
        <v>0</v>
      </c>
      <c r="Y550" s="108">
        <f t="shared" si="87"/>
        <v>0</v>
      </c>
      <c r="Z550" s="108">
        <f t="shared" si="88"/>
        <v>0</v>
      </c>
      <c r="AA550" s="108">
        <f t="shared" si="89"/>
        <v>0</v>
      </c>
      <c r="AB550" s="151"/>
      <c r="AC550" s="47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="4" customFormat="1" ht="19" customHeight="1" spans="1:68">
      <c r="A551" s="94">
        <f t="shared" si="80"/>
        <v>550</v>
      </c>
      <c r="B551" s="95"/>
      <c r="C551" s="69"/>
      <c r="D551" s="16"/>
      <c r="E551" s="69"/>
      <c r="F551" s="132"/>
      <c r="G551" s="124" t="e">
        <f>VLOOKUP(F551,[2]零件成本10.26!$B$2:$C$7802,2,0)</f>
        <v>#N/A</v>
      </c>
      <c r="H551" s="16"/>
      <c r="I551" s="128" t="str">
        <f t="shared" si="81"/>
        <v/>
      </c>
      <c r="J551" s="16"/>
      <c r="K551" s="69"/>
      <c r="L551" s="16"/>
      <c r="M551" s="69"/>
      <c r="N551" s="69"/>
      <c r="O551" s="69"/>
      <c r="P551" s="69"/>
      <c r="Q551" s="100">
        <f t="shared" si="82"/>
        <v>0</v>
      </c>
      <c r="R551" s="146"/>
      <c r="S551" s="140" t="str">
        <f t="shared" si="83"/>
        <v>0</v>
      </c>
      <c r="T551" s="140" t="str">
        <f t="shared" si="84"/>
        <v>0</v>
      </c>
      <c r="U551" s="144"/>
      <c r="V551" s="106"/>
      <c r="W551" s="142">
        <f t="shared" si="85"/>
        <v>0</v>
      </c>
      <c r="X551" s="142">
        <f t="shared" si="86"/>
        <v>0</v>
      </c>
      <c r="Y551" s="108">
        <f t="shared" si="87"/>
        <v>0</v>
      </c>
      <c r="Z551" s="108">
        <f t="shared" si="88"/>
        <v>0</v>
      </c>
      <c r="AA551" s="108">
        <f t="shared" si="89"/>
        <v>0</v>
      </c>
      <c r="AB551" s="151"/>
      <c r="AC551" s="47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="4" customFormat="1" ht="19" customHeight="1" spans="1:68">
      <c r="A552" s="94">
        <f t="shared" si="80"/>
        <v>551</v>
      </c>
      <c r="B552" s="95"/>
      <c r="C552" s="69"/>
      <c r="D552" s="16"/>
      <c r="E552" s="69"/>
      <c r="F552" s="132"/>
      <c r="G552" s="124" t="e">
        <f>VLOOKUP(F552,[2]零件成本10.26!$B$2:$C$7802,2,0)</f>
        <v>#N/A</v>
      </c>
      <c r="H552" s="16"/>
      <c r="I552" s="128" t="str">
        <f t="shared" si="81"/>
        <v/>
      </c>
      <c r="J552" s="16"/>
      <c r="K552" s="69"/>
      <c r="L552" s="16"/>
      <c r="M552" s="69"/>
      <c r="N552" s="69"/>
      <c r="O552" s="69"/>
      <c r="P552" s="69"/>
      <c r="Q552" s="100">
        <f t="shared" si="82"/>
        <v>0</v>
      </c>
      <c r="R552" s="146"/>
      <c r="S552" s="140" t="str">
        <f t="shared" si="83"/>
        <v>0</v>
      </c>
      <c r="T552" s="140" t="str">
        <f t="shared" si="84"/>
        <v>0</v>
      </c>
      <c r="U552" s="144"/>
      <c r="V552" s="106"/>
      <c r="W552" s="142">
        <f t="shared" si="85"/>
        <v>0</v>
      </c>
      <c r="X552" s="142">
        <f t="shared" si="86"/>
        <v>0</v>
      </c>
      <c r="Y552" s="108">
        <f t="shared" si="87"/>
        <v>0</v>
      </c>
      <c r="Z552" s="108">
        <f t="shared" si="88"/>
        <v>0</v>
      </c>
      <c r="AA552" s="108">
        <f t="shared" si="89"/>
        <v>0</v>
      </c>
      <c r="AB552" s="151"/>
      <c r="AC552" s="47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="4" customFormat="1" ht="19" customHeight="1" spans="1:68">
      <c r="A553" s="94">
        <f t="shared" si="80"/>
        <v>552</v>
      </c>
      <c r="B553" s="95"/>
      <c r="C553" s="69"/>
      <c r="D553" s="16"/>
      <c r="E553" s="69"/>
      <c r="F553" s="132"/>
      <c r="G553" s="124" t="e">
        <f>VLOOKUP(F553,[2]零件成本10.26!$B$2:$C$7802,2,0)</f>
        <v>#N/A</v>
      </c>
      <c r="H553" s="16"/>
      <c r="I553" s="128" t="str">
        <f t="shared" si="81"/>
        <v/>
      </c>
      <c r="J553" s="16"/>
      <c r="K553" s="69"/>
      <c r="L553" s="16"/>
      <c r="M553" s="69"/>
      <c r="N553" s="69"/>
      <c r="O553" s="69"/>
      <c r="P553" s="69"/>
      <c r="Q553" s="100">
        <f t="shared" si="82"/>
        <v>0</v>
      </c>
      <c r="R553" s="146"/>
      <c r="S553" s="140" t="str">
        <f t="shared" si="83"/>
        <v>0</v>
      </c>
      <c r="T553" s="140" t="str">
        <f t="shared" si="84"/>
        <v>0</v>
      </c>
      <c r="U553" s="144"/>
      <c r="V553" s="106"/>
      <c r="W553" s="142">
        <f t="shared" si="85"/>
        <v>0</v>
      </c>
      <c r="X553" s="142">
        <f t="shared" si="86"/>
        <v>0</v>
      </c>
      <c r="Y553" s="108">
        <f t="shared" si="87"/>
        <v>0</v>
      </c>
      <c r="Z553" s="108">
        <f t="shared" si="88"/>
        <v>0</v>
      </c>
      <c r="AA553" s="108">
        <f t="shared" si="89"/>
        <v>0</v>
      </c>
      <c r="AB553" s="151"/>
      <c r="AC553" s="47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="4" customFormat="1" ht="19" customHeight="1" spans="1:68">
      <c r="A554" s="94">
        <f t="shared" si="80"/>
        <v>553</v>
      </c>
      <c r="B554" s="95"/>
      <c r="C554" s="69"/>
      <c r="D554" s="16"/>
      <c r="E554" s="69"/>
      <c r="F554" s="132"/>
      <c r="G554" s="124" t="e">
        <f>VLOOKUP(F554,[2]零件成本10.26!$B$2:$C$7802,2,0)</f>
        <v>#N/A</v>
      </c>
      <c r="H554" s="16"/>
      <c r="I554" s="128" t="str">
        <f t="shared" si="81"/>
        <v/>
      </c>
      <c r="J554" s="16"/>
      <c r="K554" s="69"/>
      <c r="L554" s="16"/>
      <c r="M554" s="69"/>
      <c r="N554" s="69"/>
      <c r="O554" s="69"/>
      <c r="P554" s="69"/>
      <c r="Q554" s="100">
        <f t="shared" si="82"/>
        <v>0</v>
      </c>
      <c r="R554" s="146"/>
      <c r="S554" s="140" t="str">
        <f t="shared" si="83"/>
        <v>0</v>
      </c>
      <c r="T554" s="140" t="str">
        <f t="shared" si="84"/>
        <v>0</v>
      </c>
      <c r="U554" s="144"/>
      <c r="V554" s="106"/>
      <c r="W554" s="142">
        <f t="shared" si="85"/>
        <v>0</v>
      </c>
      <c r="X554" s="142">
        <f t="shared" si="86"/>
        <v>0</v>
      </c>
      <c r="Y554" s="108">
        <f t="shared" si="87"/>
        <v>0</v>
      </c>
      <c r="Z554" s="108">
        <f t="shared" si="88"/>
        <v>0</v>
      </c>
      <c r="AA554" s="108">
        <f t="shared" si="89"/>
        <v>0</v>
      </c>
      <c r="AB554" s="151"/>
      <c r="AC554" s="47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="4" customFormat="1" ht="19" customHeight="1" spans="1:68">
      <c r="A555" s="94">
        <f t="shared" si="80"/>
        <v>554</v>
      </c>
      <c r="B555" s="95"/>
      <c r="C555" s="69"/>
      <c r="D555" s="16"/>
      <c r="E555" s="69"/>
      <c r="F555" s="132"/>
      <c r="G555" s="124" t="e">
        <f>VLOOKUP(F555,[2]零件成本10.26!$B$2:$C$7802,2,0)</f>
        <v>#N/A</v>
      </c>
      <c r="H555" s="16"/>
      <c r="I555" s="128" t="str">
        <f t="shared" si="81"/>
        <v/>
      </c>
      <c r="J555" s="16"/>
      <c r="K555" s="69"/>
      <c r="L555" s="16"/>
      <c r="M555" s="69"/>
      <c r="N555" s="69"/>
      <c r="O555" s="69"/>
      <c r="P555" s="69"/>
      <c r="Q555" s="100">
        <f t="shared" si="82"/>
        <v>0</v>
      </c>
      <c r="R555" s="146"/>
      <c r="S555" s="140" t="str">
        <f t="shared" si="83"/>
        <v>0</v>
      </c>
      <c r="T555" s="140" t="str">
        <f t="shared" si="84"/>
        <v>0</v>
      </c>
      <c r="U555" s="144"/>
      <c r="V555" s="106"/>
      <c r="W555" s="142">
        <f t="shared" si="85"/>
        <v>0</v>
      </c>
      <c r="X555" s="142">
        <f t="shared" si="86"/>
        <v>0</v>
      </c>
      <c r="Y555" s="108">
        <f t="shared" si="87"/>
        <v>0</v>
      </c>
      <c r="Z555" s="108">
        <f t="shared" si="88"/>
        <v>0</v>
      </c>
      <c r="AA555" s="108">
        <f t="shared" si="89"/>
        <v>0</v>
      </c>
      <c r="AB555" s="151"/>
      <c r="AC555" s="47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="4" customFormat="1" ht="19" customHeight="1" spans="1:68">
      <c r="A556" s="94">
        <f t="shared" si="80"/>
        <v>555</v>
      </c>
      <c r="B556" s="95"/>
      <c r="C556" s="69"/>
      <c r="D556" s="16"/>
      <c r="E556" s="69"/>
      <c r="F556" s="132"/>
      <c r="G556" s="124" t="e">
        <f>VLOOKUP(F556,[2]零件成本10.26!$B$2:$C$7802,2,0)</f>
        <v>#N/A</v>
      </c>
      <c r="H556" s="16"/>
      <c r="I556" s="128" t="str">
        <f t="shared" si="81"/>
        <v/>
      </c>
      <c r="J556" s="16"/>
      <c r="K556" s="69"/>
      <c r="L556" s="16"/>
      <c r="M556" s="69"/>
      <c r="N556" s="69"/>
      <c r="O556" s="69"/>
      <c r="P556" s="69"/>
      <c r="Q556" s="100">
        <f t="shared" si="82"/>
        <v>0</v>
      </c>
      <c r="R556" s="146"/>
      <c r="S556" s="140" t="str">
        <f t="shared" si="83"/>
        <v>0</v>
      </c>
      <c r="T556" s="140" t="str">
        <f t="shared" si="84"/>
        <v>0</v>
      </c>
      <c r="U556" s="144"/>
      <c r="V556" s="106"/>
      <c r="W556" s="142">
        <f t="shared" si="85"/>
        <v>0</v>
      </c>
      <c r="X556" s="142">
        <f t="shared" si="86"/>
        <v>0</v>
      </c>
      <c r="Y556" s="108">
        <f t="shared" si="87"/>
        <v>0</v>
      </c>
      <c r="Z556" s="108">
        <f t="shared" si="88"/>
        <v>0</v>
      </c>
      <c r="AA556" s="108">
        <f t="shared" si="89"/>
        <v>0</v>
      </c>
      <c r="AB556" s="151"/>
      <c r="AC556" s="47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="4" customFormat="1" ht="19" customHeight="1" spans="1:68">
      <c r="A557" s="94">
        <f t="shared" si="80"/>
        <v>556</v>
      </c>
      <c r="B557" s="95"/>
      <c r="C557" s="69"/>
      <c r="D557" s="16"/>
      <c r="E557" s="69"/>
      <c r="F557" s="132"/>
      <c r="G557" s="124" t="e">
        <f>VLOOKUP(F557,[2]零件成本10.26!$B$2:$C$7802,2,0)</f>
        <v>#N/A</v>
      </c>
      <c r="H557" s="16"/>
      <c r="I557" s="128" t="str">
        <f t="shared" si="81"/>
        <v/>
      </c>
      <c r="J557" s="16"/>
      <c r="K557" s="69"/>
      <c r="L557" s="16"/>
      <c r="M557" s="69"/>
      <c r="N557" s="69"/>
      <c r="O557" s="69"/>
      <c r="P557" s="69"/>
      <c r="Q557" s="100">
        <f t="shared" si="82"/>
        <v>0</v>
      </c>
      <c r="R557" s="146"/>
      <c r="S557" s="140" t="str">
        <f t="shared" si="83"/>
        <v>0</v>
      </c>
      <c r="T557" s="140" t="str">
        <f t="shared" si="84"/>
        <v>0</v>
      </c>
      <c r="U557" s="144"/>
      <c r="V557" s="106"/>
      <c r="W557" s="142">
        <f t="shared" si="85"/>
        <v>0</v>
      </c>
      <c r="X557" s="142">
        <f t="shared" si="86"/>
        <v>0</v>
      </c>
      <c r="Y557" s="108">
        <f t="shared" si="87"/>
        <v>0</v>
      </c>
      <c r="Z557" s="108">
        <f t="shared" si="88"/>
        <v>0</v>
      </c>
      <c r="AA557" s="108">
        <f t="shared" si="89"/>
        <v>0</v>
      </c>
      <c r="AB557" s="151"/>
      <c r="AC557" s="47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="4" customFormat="1" ht="19" customHeight="1" spans="1:68">
      <c r="A558" s="94">
        <f t="shared" si="80"/>
        <v>557</v>
      </c>
      <c r="B558" s="95"/>
      <c r="C558" s="69"/>
      <c r="D558" s="16"/>
      <c r="E558" s="69"/>
      <c r="F558" s="132"/>
      <c r="G558" s="124" t="e">
        <f>VLOOKUP(F558,[2]零件成本10.26!$B$2:$C$7802,2,0)</f>
        <v>#N/A</v>
      </c>
      <c r="H558" s="16"/>
      <c r="I558" s="128" t="str">
        <f t="shared" si="81"/>
        <v/>
      </c>
      <c r="J558" s="16"/>
      <c r="K558" s="69"/>
      <c r="L558" s="16"/>
      <c r="M558" s="69"/>
      <c r="N558" s="69"/>
      <c r="O558" s="69"/>
      <c r="P558" s="69"/>
      <c r="Q558" s="100">
        <f t="shared" si="82"/>
        <v>0</v>
      </c>
      <c r="R558" s="146"/>
      <c r="S558" s="140" t="str">
        <f t="shared" si="83"/>
        <v>0</v>
      </c>
      <c r="T558" s="140" t="str">
        <f t="shared" si="84"/>
        <v>0</v>
      </c>
      <c r="U558" s="144"/>
      <c r="V558" s="106"/>
      <c r="W558" s="142">
        <f t="shared" si="85"/>
        <v>0</v>
      </c>
      <c r="X558" s="142">
        <f t="shared" si="86"/>
        <v>0</v>
      </c>
      <c r="Y558" s="108">
        <f t="shared" si="87"/>
        <v>0</v>
      </c>
      <c r="Z558" s="108">
        <f t="shared" si="88"/>
        <v>0</v>
      </c>
      <c r="AA558" s="108">
        <f t="shared" si="89"/>
        <v>0</v>
      </c>
      <c r="AB558" s="151"/>
      <c r="AC558" s="47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="4" customFormat="1" ht="19" customHeight="1" spans="1:68">
      <c r="A559" s="94">
        <f t="shared" si="80"/>
        <v>558</v>
      </c>
      <c r="B559" s="95"/>
      <c r="C559" s="69"/>
      <c r="D559" s="16"/>
      <c r="E559" s="69"/>
      <c r="F559" s="132"/>
      <c r="G559" s="124" t="e">
        <f>VLOOKUP(F559,[2]零件成本10.26!$B$2:$C$7802,2,0)</f>
        <v>#N/A</v>
      </c>
      <c r="H559" s="16"/>
      <c r="I559" s="128" t="str">
        <f t="shared" si="81"/>
        <v/>
      </c>
      <c r="J559" s="16"/>
      <c r="K559" s="69"/>
      <c r="L559" s="16"/>
      <c r="M559" s="69"/>
      <c r="N559" s="69"/>
      <c r="O559" s="69"/>
      <c r="P559" s="69"/>
      <c r="Q559" s="100">
        <f t="shared" si="82"/>
        <v>0</v>
      </c>
      <c r="R559" s="146"/>
      <c r="S559" s="140" t="str">
        <f t="shared" si="83"/>
        <v>0</v>
      </c>
      <c r="T559" s="140" t="str">
        <f t="shared" si="84"/>
        <v>0</v>
      </c>
      <c r="U559" s="144"/>
      <c r="V559" s="106"/>
      <c r="W559" s="142">
        <f t="shared" si="85"/>
        <v>0</v>
      </c>
      <c r="X559" s="142">
        <f t="shared" si="86"/>
        <v>0</v>
      </c>
      <c r="Y559" s="108">
        <f t="shared" si="87"/>
        <v>0</v>
      </c>
      <c r="Z559" s="108">
        <f t="shared" si="88"/>
        <v>0</v>
      </c>
      <c r="AA559" s="108">
        <f t="shared" si="89"/>
        <v>0</v>
      </c>
      <c r="AB559" s="151"/>
      <c r="AC559" s="47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="4" customFormat="1" ht="19" customHeight="1" spans="1:68">
      <c r="A560" s="94">
        <f t="shared" si="80"/>
        <v>559</v>
      </c>
      <c r="B560" s="95"/>
      <c r="C560" s="69"/>
      <c r="D560" s="16"/>
      <c r="E560" s="69"/>
      <c r="F560" s="132"/>
      <c r="G560" s="124" t="e">
        <f>VLOOKUP(F560,[2]零件成本10.26!$B$2:$C$7802,2,0)</f>
        <v>#N/A</v>
      </c>
      <c r="H560" s="16"/>
      <c r="I560" s="128" t="str">
        <f t="shared" si="81"/>
        <v/>
      </c>
      <c r="J560" s="16"/>
      <c r="K560" s="69"/>
      <c r="L560" s="16"/>
      <c r="M560" s="69"/>
      <c r="N560" s="69"/>
      <c r="O560" s="69"/>
      <c r="P560" s="69"/>
      <c r="Q560" s="100">
        <f t="shared" si="82"/>
        <v>0</v>
      </c>
      <c r="R560" s="146"/>
      <c r="S560" s="140" t="str">
        <f t="shared" si="83"/>
        <v>0</v>
      </c>
      <c r="T560" s="140" t="str">
        <f t="shared" si="84"/>
        <v>0</v>
      </c>
      <c r="U560" s="144"/>
      <c r="V560" s="106"/>
      <c r="W560" s="142">
        <f t="shared" si="85"/>
        <v>0</v>
      </c>
      <c r="X560" s="142">
        <f t="shared" si="86"/>
        <v>0</v>
      </c>
      <c r="Y560" s="108">
        <f t="shared" si="87"/>
        <v>0</v>
      </c>
      <c r="Z560" s="108">
        <f t="shared" si="88"/>
        <v>0</v>
      </c>
      <c r="AA560" s="108">
        <f t="shared" si="89"/>
        <v>0</v>
      </c>
      <c r="AB560" s="151"/>
      <c r="AC560" s="47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="4" customFormat="1" ht="19" customHeight="1" spans="1:68">
      <c r="A561" s="94">
        <f t="shared" si="80"/>
        <v>560</v>
      </c>
      <c r="B561" s="95"/>
      <c r="C561" s="69"/>
      <c r="D561" s="16"/>
      <c r="E561" s="69"/>
      <c r="F561" s="132"/>
      <c r="G561" s="124" t="e">
        <f>VLOOKUP(F561,[2]零件成本10.26!$B$2:$C$7802,2,0)</f>
        <v>#N/A</v>
      </c>
      <c r="H561" s="16"/>
      <c r="I561" s="128" t="str">
        <f t="shared" si="81"/>
        <v/>
      </c>
      <c r="J561" s="16"/>
      <c r="K561" s="69"/>
      <c r="L561" s="16"/>
      <c r="M561" s="69"/>
      <c r="N561" s="69"/>
      <c r="O561" s="69"/>
      <c r="P561" s="69"/>
      <c r="Q561" s="100">
        <f t="shared" si="82"/>
        <v>0</v>
      </c>
      <c r="R561" s="146"/>
      <c r="S561" s="140" t="str">
        <f t="shared" si="83"/>
        <v>0</v>
      </c>
      <c r="T561" s="140" t="str">
        <f t="shared" si="84"/>
        <v>0</v>
      </c>
      <c r="U561" s="144"/>
      <c r="V561" s="106"/>
      <c r="W561" s="142">
        <f t="shared" si="85"/>
        <v>0</v>
      </c>
      <c r="X561" s="142">
        <f t="shared" si="86"/>
        <v>0</v>
      </c>
      <c r="Y561" s="108">
        <f t="shared" si="87"/>
        <v>0</v>
      </c>
      <c r="Z561" s="108">
        <f t="shared" si="88"/>
        <v>0</v>
      </c>
      <c r="AA561" s="108">
        <f t="shared" si="89"/>
        <v>0</v>
      </c>
      <c r="AB561" s="151"/>
      <c r="AC561" s="47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="4" customFormat="1" ht="19" customHeight="1" spans="1:68">
      <c r="A562" s="94">
        <f t="shared" si="80"/>
        <v>561</v>
      </c>
      <c r="B562" s="95"/>
      <c r="C562" s="69"/>
      <c r="D562" s="16"/>
      <c r="E562" s="69"/>
      <c r="F562" s="132"/>
      <c r="G562" s="124" t="e">
        <f>VLOOKUP(F562,[2]零件成本10.26!$B$2:$C$7802,2,0)</f>
        <v>#N/A</v>
      </c>
      <c r="H562" s="16"/>
      <c r="I562" s="128" t="str">
        <f t="shared" si="81"/>
        <v/>
      </c>
      <c r="J562" s="16"/>
      <c r="K562" s="69"/>
      <c r="L562" s="16"/>
      <c r="M562" s="69"/>
      <c r="N562" s="69"/>
      <c r="O562" s="69"/>
      <c r="P562" s="69"/>
      <c r="Q562" s="100">
        <f t="shared" si="82"/>
        <v>0</v>
      </c>
      <c r="R562" s="146"/>
      <c r="S562" s="140" t="str">
        <f t="shared" si="83"/>
        <v>0</v>
      </c>
      <c r="T562" s="140" t="str">
        <f t="shared" si="84"/>
        <v>0</v>
      </c>
      <c r="U562" s="144"/>
      <c r="V562" s="106"/>
      <c r="W562" s="142">
        <f t="shared" si="85"/>
        <v>0</v>
      </c>
      <c r="X562" s="142">
        <f t="shared" si="86"/>
        <v>0</v>
      </c>
      <c r="Y562" s="108">
        <f t="shared" si="87"/>
        <v>0</v>
      </c>
      <c r="Z562" s="108">
        <f t="shared" si="88"/>
        <v>0</v>
      </c>
      <c r="AA562" s="108">
        <f t="shared" si="89"/>
        <v>0</v>
      </c>
      <c r="AB562" s="151"/>
      <c r="AC562" s="47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="4" customFormat="1" ht="19" customHeight="1" spans="1:68">
      <c r="A563" s="94">
        <f t="shared" si="80"/>
        <v>562</v>
      </c>
      <c r="B563" s="95"/>
      <c r="C563" s="69"/>
      <c r="D563" s="16"/>
      <c r="E563" s="69"/>
      <c r="F563" s="132"/>
      <c r="G563" s="124" t="e">
        <f>VLOOKUP(F563,[2]零件成本10.26!$B$2:$C$7802,2,0)</f>
        <v>#N/A</v>
      </c>
      <c r="H563" s="16"/>
      <c r="I563" s="128" t="str">
        <f t="shared" si="81"/>
        <v/>
      </c>
      <c r="J563" s="16"/>
      <c r="K563" s="69"/>
      <c r="L563" s="16"/>
      <c r="M563" s="69"/>
      <c r="N563" s="69"/>
      <c r="O563" s="69"/>
      <c r="P563" s="69"/>
      <c r="Q563" s="100">
        <f t="shared" si="82"/>
        <v>0</v>
      </c>
      <c r="R563" s="146"/>
      <c r="S563" s="140" t="str">
        <f t="shared" si="83"/>
        <v>0</v>
      </c>
      <c r="T563" s="140" t="str">
        <f t="shared" si="84"/>
        <v>0</v>
      </c>
      <c r="U563" s="144"/>
      <c r="V563" s="106"/>
      <c r="W563" s="142">
        <f t="shared" si="85"/>
        <v>0</v>
      </c>
      <c r="X563" s="142">
        <f t="shared" si="86"/>
        <v>0</v>
      </c>
      <c r="Y563" s="108">
        <f t="shared" si="87"/>
        <v>0</v>
      </c>
      <c r="Z563" s="108">
        <f t="shared" si="88"/>
        <v>0</v>
      </c>
      <c r="AA563" s="108">
        <f t="shared" si="89"/>
        <v>0</v>
      </c>
      <c r="AB563" s="151"/>
      <c r="AC563" s="47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="4" customFormat="1" ht="19" customHeight="1" spans="1:68">
      <c r="A564" s="94">
        <f t="shared" si="80"/>
        <v>563</v>
      </c>
      <c r="B564" s="95"/>
      <c r="C564" s="69"/>
      <c r="D564" s="16"/>
      <c r="E564" s="69"/>
      <c r="F564" s="132"/>
      <c r="G564" s="124" t="e">
        <f>VLOOKUP(F564,[2]零件成本10.26!$B$2:$C$7802,2,0)</f>
        <v>#N/A</v>
      </c>
      <c r="H564" s="16"/>
      <c r="I564" s="128" t="str">
        <f t="shared" si="81"/>
        <v/>
      </c>
      <c r="J564" s="16"/>
      <c r="K564" s="69"/>
      <c r="L564" s="16"/>
      <c r="M564" s="69"/>
      <c r="N564" s="69"/>
      <c r="O564" s="69"/>
      <c r="P564" s="69"/>
      <c r="Q564" s="100">
        <f t="shared" si="82"/>
        <v>0</v>
      </c>
      <c r="R564" s="146"/>
      <c r="S564" s="140" t="str">
        <f t="shared" si="83"/>
        <v>0</v>
      </c>
      <c r="T564" s="140" t="str">
        <f t="shared" si="84"/>
        <v>0</v>
      </c>
      <c r="U564" s="144"/>
      <c r="V564" s="106"/>
      <c r="W564" s="142">
        <f t="shared" si="85"/>
        <v>0</v>
      </c>
      <c r="X564" s="142">
        <f t="shared" si="86"/>
        <v>0</v>
      </c>
      <c r="Y564" s="108">
        <f t="shared" si="87"/>
        <v>0</v>
      </c>
      <c r="Z564" s="108">
        <f t="shared" si="88"/>
        <v>0</v>
      </c>
      <c r="AA564" s="108">
        <f t="shared" si="89"/>
        <v>0</v>
      </c>
      <c r="AB564" s="151"/>
      <c r="AC564" s="47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="4" customFormat="1" ht="19" customHeight="1" spans="1:68">
      <c r="A565" s="94">
        <f t="shared" si="80"/>
        <v>564</v>
      </c>
      <c r="B565" s="95"/>
      <c r="C565" s="69"/>
      <c r="D565" s="16"/>
      <c r="E565" s="69"/>
      <c r="F565" s="132"/>
      <c r="G565" s="124" t="e">
        <f>VLOOKUP(F565,[2]零件成本10.26!$B$2:$C$7802,2,0)</f>
        <v>#N/A</v>
      </c>
      <c r="H565" s="16"/>
      <c r="I565" s="128" t="str">
        <f t="shared" si="81"/>
        <v/>
      </c>
      <c r="J565" s="16"/>
      <c r="K565" s="69"/>
      <c r="L565" s="16"/>
      <c r="M565" s="69"/>
      <c r="N565" s="69"/>
      <c r="O565" s="69"/>
      <c r="P565" s="69"/>
      <c r="Q565" s="100">
        <f t="shared" si="82"/>
        <v>0</v>
      </c>
      <c r="R565" s="146"/>
      <c r="S565" s="140" t="str">
        <f t="shared" si="83"/>
        <v>0</v>
      </c>
      <c r="T565" s="140" t="str">
        <f t="shared" si="84"/>
        <v>0</v>
      </c>
      <c r="U565" s="144"/>
      <c r="V565" s="106"/>
      <c r="W565" s="142">
        <f t="shared" si="85"/>
        <v>0</v>
      </c>
      <c r="X565" s="142">
        <f t="shared" si="86"/>
        <v>0</v>
      </c>
      <c r="Y565" s="108">
        <f t="shared" si="87"/>
        <v>0</v>
      </c>
      <c r="Z565" s="108">
        <f t="shared" si="88"/>
        <v>0</v>
      </c>
      <c r="AA565" s="108">
        <f t="shared" si="89"/>
        <v>0</v>
      </c>
      <c r="AB565" s="151"/>
      <c r="AC565" s="47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="4" customFormat="1" ht="19" customHeight="1" spans="1:68">
      <c r="A566" s="94">
        <f t="shared" si="80"/>
        <v>565</v>
      </c>
      <c r="B566" s="95"/>
      <c r="C566" s="69"/>
      <c r="D566" s="16"/>
      <c r="E566" s="69"/>
      <c r="F566" s="132"/>
      <c r="G566" s="124" t="e">
        <f>VLOOKUP(F566,[2]零件成本10.26!$B$2:$C$7802,2,0)</f>
        <v>#N/A</v>
      </c>
      <c r="H566" s="16"/>
      <c r="I566" s="128" t="str">
        <f t="shared" si="81"/>
        <v/>
      </c>
      <c r="J566" s="16"/>
      <c r="K566" s="69"/>
      <c r="L566" s="16"/>
      <c r="M566" s="69"/>
      <c r="N566" s="69"/>
      <c r="O566" s="69"/>
      <c r="P566" s="69"/>
      <c r="Q566" s="100">
        <f t="shared" si="82"/>
        <v>0</v>
      </c>
      <c r="R566" s="146"/>
      <c r="S566" s="140" t="str">
        <f t="shared" si="83"/>
        <v>0</v>
      </c>
      <c r="T566" s="140" t="str">
        <f t="shared" si="84"/>
        <v>0</v>
      </c>
      <c r="U566" s="144"/>
      <c r="V566" s="106"/>
      <c r="W566" s="142">
        <f t="shared" si="85"/>
        <v>0</v>
      </c>
      <c r="X566" s="142">
        <f t="shared" si="86"/>
        <v>0</v>
      </c>
      <c r="Y566" s="108">
        <f t="shared" si="87"/>
        <v>0</v>
      </c>
      <c r="Z566" s="108">
        <f t="shared" si="88"/>
        <v>0</v>
      </c>
      <c r="AA566" s="108">
        <f t="shared" si="89"/>
        <v>0</v>
      </c>
      <c r="AB566" s="151"/>
      <c r="AC566" s="47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="4" customFormat="1" ht="19" customHeight="1" spans="1:68">
      <c r="A567" s="94">
        <f t="shared" si="80"/>
        <v>566</v>
      </c>
      <c r="B567" s="95"/>
      <c r="C567" s="69"/>
      <c r="D567" s="16"/>
      <c r="E567" s="69"/>
      <c r="F567" s="132"/>
      <c r="G567" s="124" t="e">
        <f>VLOOKUP(F567,[2]零件成本10.26!$B$2:$C$7802,2,0)</f>
        <v>#N/A</v>
      </c>
      <c r="H567" s="16"/>
      <c r="I567" s="128" t="str">
        <f t="shared" si="81"/>
        <v/>
      </c>
      <c r="J567" s="16"/>
      <c r="K567" s="69"/>
      <c r="L567" s="16"/>
      <c r="M567" s="69"/>
      <c r="N567" s="69"/>
      <c r="O567" s="69"/>
      <c r="P567" s="69"/>
      <c r="Q567" s="100">
        <f t="shared" si="82"/>
        <v>0</v>
      </c>
      <c r="R567" s="146"/>
      <c r="S567" s="140" t="str">
        <f t="shared" si="83"/>
        <v>0</v>
      </c>
      <c r="T567" s="140" t="str">
        <f t="shared" si="84"/>
        <v>0</v>
      </c>
      <c r="U567" s="144"/>
      <c r="V567" s="106"/>
      <c r="W567" s="142">
        <f t="shared" si="85"/>
        <v>0</v>
      </c>
      <c r="X567" s="142">
        <f t="shared" si="86"/>
        <v>0</v>
      </c>
      <c r="Y567" s="108">
        <f t="shared" si="87"/>
        <v>0</v>
      </c>
      <c r="Z567" s="108">
        <f t="shared" si="88"/>
        <v>0</v>
      </c>
      <c r="AA567" s="108">
        <f t="shared" si="89"/>
        <v>0</v>
      </c>
      <c r="AB567" s="151"/>
      <c r="AC567" s="47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="4" customFormat="1" ht="19" customHeight="1" spans="1:68">
      <c r="A568" s="94">
        <f t="shared" si="80"/>
        <v>567</v>
      </c>
      <c r="B568" s="95"/>
      <c r="C568" s="69"/>
      <c r="D568" s="16"/>
      <c r="E568" s="69"/>
      <c r="F568" s="132"/>
      <c r="G568" s="124" t="e">
        <f>VLOOKUP(F568,[2]零件成本10.26!$B$2:$C$7802,2,0)</f>
        <v>#N/A</v>
      </c>
      <c r="H568" s="16"/>
      <c r="I568" s="128" t="str">
        <f t="shared" si="81"/>
        <v/>
      </c>
      <c r="J568" s="16"/>
      <c r="K568" s="69"/>
      <c r="L568" s="16"/>
      <c r="M568" s="69"/>
      <c r="N568" s="69"/>
      <c r="O568" s="69"/>
      <c r="P568" s="69"/>
      <c r="Q568" s="100">
        <f t="shared" si="82"/>
        <v>0</v>
      </c>
      <c r="R568" s="146"/>
      <c r="S568" s="140" t="str">
        <f t="shared" si="83"/>
        <v>0</v>
      </c>
      <c r="T568" s="140" t="str">
        <f t="shared" si="84"/>
        <v>0</v>
      </c>
      <c r="U568" s="144"/>
      <c r="V568" s="106"/>
      <c r="W568" s="142">
        <f t="shared" si="85"/>
        <v>0</v>
      </c>
      <c r="X568" s="142">
        <f t="shared" si="86"/>
        <v>0</v>
      </c>
      <c r="Y568" s="108">
        <f t="shared" si="87"/>
        <v>0</v>
      </c>
      <c r="Z568" s="108">
        <f t="shared" si="88"/>
        <v>0</v>
      </c>
      <c r="AA568" s="108">
        <f t="shared" si="89"/>
        <v>0</v>
      </c>
      <c r="AB568" s="151"/>
      <c r="AC568" s="47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="4" customFormat="1" ht="19" customHeight="1" spans="1:68">
      <c r="A569" s="94">
        <f t="shared" si="80"/>
        <v>568</v>
      </c>
      <c r="B569" s="95"/>
      <c r="C569" s="69"/>
      <c r="D569" s="16"/>
      <c r="E569" s="69"/>
      <c r="F569" s="132"/>
      <c r="G569" s="124" t="e">
        <f>VLOOKUP(F569,[2]零件成本10.26!$B$2:$C$7802,2,0)</f>
        <v>#N/A</v>
      </c>
      <c r="H569" s="16"/>
      <c r="I569" s="128" t="str">
        <f t="shared" si="81"/>
        <v/>
      </c>
      <c r="J569" s="16"/>
      <c r="K569" s="69"/>
      <c r="L569" s="16"/>
      <c r="M569" s="69"/>
      <c r="N569" s="69"/>
      <c r="O569" s="69"/>
      <c r="P569" s="69"/>
      <c r="Q569" s="100">
        <f t="shared" si="82"/>
        <v>0</v>
      </c>
      <c r="R569" s="146"/>
      <c r="S569" s="140" t="str">
        <f t="shared" si="83"/>
        <v>0</v>
      </c>
      <c r="T569" s="140" t="str">
        <f t="shared" si="84"/>
        <v>0</v>
      </c>
      <c r="U569" s="144"/>
      <c r="V569" s="106"/>
      <c r="W569" s="142">
        <f t="shared" si="85"/>
        <v>0</v>
      </c>
      <c r="X569" s="142">
        <f t="shared" si="86"/>
        <v>0</v>
      </c>
      <c r="Y569" s="108">
        <f t="shared" si="87"/>
        <v>0</v>
      </c>
      <c r="Z569" s="108">
        <f t="shared" si="88"/>
        <v>0</v>
      </c>
      <c r="AA569" s="108">
        <f t="shared" si="89"/>
        <v>0</v>
      </c>
      <c r="AB569" s="151"/>
      <c r="AC569" s="47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="4" customFormat="1" ht="19" customHeight="1" spans="1:68">
      <c r="A570" s="94">
        <f t="shared" si="80"/>
        <v>569</v>
      </c>
      <c r="B570" s="95"/>
      <c r="C570" s="69"/>
      <c r="D570" s="16"/>
      <c r="E570" s="69"/>
      <c r="F570" s="132"/>
      <c r="G570" s="124" t="e">
        <f>VLOOKUP(F570,[2]零件成本10.26!$B$2:$C$7802,2,0)</f>
        <v>#N/A</v>
      </c>
      <c r="H570" s="16"/>
      <c r="I570" s="128" t="str">
        <f t="shared" si="81"/>
        <v/>
      </c>
      <c r="J570" s="16"/>
      <c r="K570" s="69"/>
      <c r="L570" s="16"/>
      <c r="M570" s="69"/>
      <c r="N570" s="69"/>
      <c r="O570" s="69"/>
      <c r="P570" s="69"/>
      <c r="Q570" s="100">
        <f t="shared" si="82"/>
        <v>0</v>
      </c>
      <c r="R570" s="146"/>
      <c r="S570" s="140" t="str">
        <f t="shared" si="83"/>
        <v>0</v>
      </c>
      <c r="T570" s="140" t="str">
        <f t="shared" si="84"/>
        <v>0</v>
      </c>
      <c r="U570" s="144"/>
      <c r="V570" s="106"/>
      <c r="W570" s="142">
        <f t="shared" si="85"/>
        <v>0</v>
      </c>
      <c r="X570" s="142">
        <f t="shared" si="86"/>
        <v>0</v>
      </c>
      <c r="Y570" s="108">
        <f t="shared" si="87"/>
        <v>0</v>
      </c>
      <c r="Z570" s="108">
        <f t="shared" si="88"/>
        <v>0</v>
      </c>
      <c r="AA570" s="108">
        <f t="shared" si="89"/>
        <v>0</v>
      </c>
      <c r="AB570" s="151"/>
      <c r="AC570" s="47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="4" customFormat="1" ht="19" customHeight="1" spans="1:68">
      <c r="A571" s="94">
        <f t="shared" si="80"/>
        <v>570</v>
      </c>
      <c r="B571" s="95"/>
      <c r="C571" s="69"/>
      <c r="D571" s="16"/>
      <c r="E571" s="69"/>
      <c r="F571" s="132"/>
      <c r="G571" s="124" t="e">
        <f>VLOOKUP(F571,[2]零件成本10.26!$B$2:$C$7802,2,0)</f>
        <v>#N/A</v>
      </c>
      <c r="H571" s="16"/>
      <c r="I571" s="128" t="str">
        <f t="shared" si="81"/>
        <v/>
      </c>
      <c r="J571" s="16"/>
      <c r="K571" s="69"/>
      <c r="L571" s="16"/>
      <c r="M571" s="69"/>
      <c r="N571" s="69"/>
      <c r="O571" s="69"/>
      <c r="P571" s="69"/>
      <c r="Q571" s="100">
        <f t="shared" si="82"/>
        <v>0</v>
      </c>
      <c r="R571" s="146"/>
      <c r="S571" s="140" t="str">
        <f t="shared" si="83"/>
        <v>0</v>
      </c>
      <c r="T571" s="140" t="str">
        <f t="shared" si="84"/>
        <v>0</v>
      </c>
      <c r="U571" s="144"/>
      <c r="V571" s="106"/>
      <c r="W571" s="142">
        <f t="shared" si="85"/>
        <v>0</v>
      </c>
      <c r="X571" s="142">
        <f t="shared" si="86"/>
        <v>0</v>
      </c>
      <c r="Y571" s="108">
        <f t="shared" si="87"/>
        <v>0</v>
      </c>
      <c r="Z571" s="108">
        <f t="shared" si="88"/>
        <v>0</v>
      </c>
      <c r="AA571" s="108">
        <f t="shared" si="89"/>
        <v>0</v>
      </c>
      <c r="AB571" s="151"/>
      <c r="AC571" s="47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="4" customFormat="1" ht="19" customHeight="1" spans="1:68">
      <c r="A572" s="94">
        <f t="shared" si="80"/>
        <v>571</v>
      </c>
      <c r="B572" s="95"/>
      <c r="C572" s="69"/>
      <c r="D572" s="16"/>
      <c r="E572" s="69"/>
      <c r="F572" s="132"/>
      <c r="G572" s="124" t="e">
        <f>VLOOKUP(F572,[2]零件成本10.26!$B$2:$C$7802,2,0)</f>
        <v>#N/A</v>
      </c>
      <c r="H572" s="16"/>
      <c r="I572" s="128" t="str">
        <f t="shared" si="81"/>
        <v/>
      </c>
      <c r="J572" s="16"/>
      <c r="K572" s="69"/>
      <c r="L572" s="16"/>
      <c r="M572" s="69"/>
      <c r="N572" s="69"/>
      <c r="O572" s="69"/>
      <c r="P572" s="69"/>
      <c r="Q572" s="100">
        <f t="shared" si="82"/>
        <v>0</v>
      </c>
      <c r="R572" s="146"/>
      <c r="S572" s="140" t="str">
        <f t="shared" si="83"/>
        <v>0</v>
      </c>
      <c r="T572" s="140" t="str">
        <f t="shared" si="84"/>
        <v>0</v>
      </c>
      <c r="U572" s="144"/>
      <c r="V572" s="106"/>
      <c r="W572" s="142">
        <f t="shared" si="85"/>
        <v>0</v>
      </c>
      <c r="X572" s="142">
        <f t="shared" si="86"/>
        <v>0</v>
      </c>
      <c r="Y572" s="108">
        <f t="shared" si="87"/>
        <v>0</v>
      </c>
      <c r="Z572" s="108">
        <f t="shared" si="88"/>
        <v>0</v>
      </c>
      <c r="AA572" s="108">
        <f t="shared" si="89"/>
        <v>0</v>
      </c>
      <c r="AB572" s="151"/>
      <c r="AC572" s="47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="4" customFormat="1" ht="19" customHeight="1" spans="1:68">
      <c r="A573" s="94">
        <f t="shared" si="80"/>
        <v>572</v>
      </c>
      <c r="B573" s="95"/>
      <c r="C573" s="69"/>
      <c r="D573" s="16"/>
      <c r="E573" s="69"/>
      <c r="F573" s="132"/>
      <c r="G573" s="124" t="e">
        <f>VLOOKUP(F573,[2]零件成本10.26!$B$2:$C$7802,2,0)</f>
        <v>#N/A</v>
      </c>
      <c r="H573" s="16"/>
      <c r="I573" s="128" t="str">
        <f t="shared" si="81"/>
        <v/>
      </c>
      <c r="J573" s="16"/>
      <c r="K573" s="69"/>
      <c r="L573" s="16"/>
      <c r="M573" s="69"/>
      <c r="N573" s="69"/>
      <c r="O573" s="69"/>
      <c r="P573" s="69"/>
      <c r="Q573" s="100">
        <f t="shared" si="82"/>
        <v>0</v>
      </c>
      <c r="R573" s="146"/>
      <c r="S573" s="140" t="str">
        <f t="shared" si="83"/>
        <v>0</v>
      </c>
      <c r="T573" s="140" t="str">
        <f t="shared" si="84"/>
        <v>0</v>
      </c>
      <c r="U573" s="144"/>
      <c r="V573" s="106"/>
      <c r="W573" s="142">
        <f t="shared" si="85"/>
        <v>0</v>
      </c>
      <c r="X573" s="142">
        <f t="shared" si="86"/>
        <v>0</v>
      </c>
      <c r="Y573" s="108">
        <f t="shared" si="87"/>
        <v>0</v>
      </c>
      <c r="Z573" s="108">
        <f t="shared" si="88"/>
        <v>0</v>
      </c>
      <c r="AA573" s="108">
        <f t="shared" si="89"/>
        <v>0</v>
      </c>
      <c r="AB573" s="151"/>
      <c r="AC573" s="47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="4" customFormat="1" ht="19" customHeight="1" spans="1:68">
      <c r="A574" s="94">
        <f t="shared" si="80"/>
        <v>573</v>
      </c>
      <c r="B574" s="95"/>
      <c r="C574" s="69"/>
      <c r="D574" s="16"/>
      <c r="E574" s="69"/>
      <c r="F574" s="132"/>
      <c r="G574" s="124" t="e">
        <f>VLOOKUP(F574,[2]零件成本10.26!$B$2:$C$7802,2,0)</f>
        <v>#N/A</v>
      </c>
      <c r="H574" s="16"/>
      <c r="I574" s="128" t="str">
        <f t="shared" si="81"/>
        <v/>
      </c>
      <c r="J574" s="16"/>
      <c r="K574" s="69"/>
      <c r="L574" s="16"/>
      <c r="M574" s="69"/>
      <c r="N574" s="69"/>
      <c r="O574" s="69"/>
      <c r="P574" s="69"/>
      <c r="Q574" s="100">
        <f t="shared" si="82"/>
        <v>0</v>
      </c>
      <c r="R574" s="146"/>
      <c r="S574" s="140" t="str">
        <f t="shared" si="83"/>
        <v>0</v>
      </c>
      <c r="T574" s="140" t="str">
        <f t="shared" si="84"/>
        <v>0</v>
      </c>
      <c r="U574" s="144"/>
      <c r="V574" s="106"/>
      <c r="W574" s="142">
        <f t="shared" si="85"/>
        <v>0</v>
      </c>
      <c r="X574" s="142">
        <f t="shared" si="86"/>
        <v>0</v>
      </c>
      <c r="Y574" s="108">
        <f t="shared" si="87"/>
        <v>0</v>
      </c>
      <c r="Z574" s="108">
        <f t="shared" si="88"/>
        <v>0</v>
      </c>
      <c r="AA574" s="108">
        <f t="shared" si="89"/>
        <v>0</v>
      </c>
      <c r="AB574" s="151"/>
      <c r="AC574" s="47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="4" customFormat="1" ht="19" customHeight="1" spans="1:68">
      <c r="A575" s="94">
        <f t="shared" si="80"/>
        <v>574</v>
      </c>
      <c r="B575" s="95"/>
      <c r="C575" s="69"/>
      <c r="D575" s="16"/>
      <c r="E575" s="69"/>
      <c r="F575" s="132"/>
      <c r="G575" s="124" t="e">
        <f>VLOOKUP(F575,[2]零件成本10.26!$B$2:$C$7802,2,0)</f>
        <v>#N/A</v>
      </c>
      <c r="H575" s="16"/>
      <c r="I575" s="128" t="str">
        <f t="shared" si="81"/>
        <v/>
      </c>
      <c r="J575" s="16"/>
      <c r="K575" s="69"/>
      <c r="L575" s="16"/>
      <c r="M575" s="69"/>
      <c r="N575" s="69"/>
      <c r="O575" s="69"/>
      <c r="P575" s="69"/>
      <c r="Q575" s="100">
        <f t="shared" si="82"/>
        <v>0</v>
      </c>
      <c r="R575" s="146"/>
      <c r="S575" s="140" t="str">
        <f t="shared" si="83"/>
        <v>0</v>
      </c>
      <c r="T575" s="140" t="str">
        <f t="shared" si="84"/>
        <v>0</v>
      </c>
      <c r="U575" s="144"/>
      <c r="V575" s="106"/>
      <c r="W575" s="142">
        <f t="shared" si="85"/>
        <v>0</v>
      </c>
      <c r="X575" s="142">
        <f t="shared" si="86"/>
        <v>0</v>
      </c>
      <c r="Y575" s="108">
        <f t="shared" si="87"/>
        <v>0</v>
      </c>
      <c r="Z575" s="108">
        <f t="shared" si="88"/>
        <v>0</v>
      </c>
      <c r="AA575" s="108">
        <f t="shared" si="89"/>
        <v>0</v>
      </c>
      <c r="AB575" s="151"/>
      <c r="AC575" s="47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="4" customFormat="1" ht="19" customHeight="1" spans="1:68">
      <c r="A576" s="94">
        <f t="shared" si="80"/>
        <v>575</v>
      </c>
      <c r="B576" s="95"/>
      <c r="C576" s="69"/>
      <c r="D576" s="16"/>
      <c r="E576" s="69"/>
      <c r="F576" s="132"/>
      <c r="G576" s="124" t="e">
        <f>VLOOKUP(F576,[2]零件成本10.26!$B$2:$C$7802,2,0)</f>
        <v>#N/A</v>
      </c>
      <c r="H576" s="16"/>
      <c r="I576" s="128" t="str">
        <f t="shared" si="81"/>
        <v/>
      </c>
      <c r="J576" s="16"/>
      <c r="K576" s="69"/>
      <c r="L576" s="16"/>
      <c r="M576" s="69"/>
      <c r="N576" s="69"/>
      <c r="O576" s="69"/>
      <c r="P576" s="69"/>
      <c r="Q576" s="100">
        <f t="shared" si="82"/>
        <v>0</v>
      </c>
      <c r="R576" s="146"/>
      <c r="S576" s="140" t="str">
        <f t="shared" si="83"/>
        <v>0</v>
      </c>
      <c r="T576" s="140" t="str">
        <f t="shared" si="84"/>
        <v>0</v>
      </c>
      <c r="U576" s="144"/>
      <c r="V576" s="106"/>
      <c r="W576" s="142">
        <f t="shared" si="85"/>
        <v>0</v>
      </c>
      <c r="X576" s="142">
        <f t="shared" si="86"/>
        <v>0</v>
      </c>
      <c r="Y576" s="108">
        <f t="shared" si="87"/>
        <v>0</v>
      </c>
      <c r="Z576" s="108">
        <f t="shared" si="88"/>
        <v>0</v>
      </c>
      <c r="AA576" s="108">
        <f t="shared" si="89"/>
        <v>0</v>
      </c>
      <c r="AB576" s="151"/>
      <c r="AC576" s="47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="4" customFormat="1" ht="19" customHeight="1" spans="1:68">
      <c r="A577" s="94">
        <f t="shared" si="80"/>
        <v>576</v>
      </c>
      <c r="B577" s="95"/>
      <c r="C577" s="69"/>
      <c r="D577" s="16"/>
      <c r="E577" s="69"/>
      <c r="F577" s="132"/>
      <c r="G577" s="124" t="e">
        <f>VLOOKUP(F577,[2]零件成本10.26!$B$2:$C$7802,2,0)</f>
        <v>#N/A</v>
      </c>
      <c r="H577" s="16"/>
      <c r="I577" s="128" t="str">
        <f t="shared" si="81"/>
        <v/>
      </c>
      <c r="J577" s="16"/>
      <c r="K577" s="69"/>
      <c r="L577" s="16"/>
      <c r="M577" s="69"/>
      <c r="N577" s="69"/>
      <c r="O577" s="69"/>
      <c r="P577" s="69"/>
      <c r="Q577" s="100">
        <f t="shared" si="82"/>
        <v>0</v>
      </c>
      <c r="R577" s="146"/>
      <c r="S577" s="140" t="str">
        <f t="shared" si="83"/>
        <v>0</v>
      </c>
      <c r="T577" s="140" t="str">
        <f t="shared" si="84"/>
        <v>0</v>
      </c>
      <c r="U577" s="144"/>
      <c r="V577" s="106"/>
      <c r="W577" s="142">
        <f t="shared" si="85"/>
        <v>0</v>
      </c>
      <c r="X577" s="142">
        <f t="shared" si="86"/>
        <v>0</v>
      </c>
      <c r="Y577" s="108">
        <f t="shared" si="87"/>
        <v>0</v>
      </c>
      <c r="Z577" s="108">
        <f t="shared" si="88"/>
        <v>0</v>
      </c>
      <c r="AA577" s="108">
        <f t="shared" si="89"/>
        <v>0</v>
      </c>
      <c r="AB577" s="151"/>
      <c r="AC577" s="47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="4" customFormat="1" ht="19" customHeight="1" spans="1:68">
      <c r="A578" s="94">
        <f t="shared" ref="A578:A641" si="90">ROW()-1</f>
        <v>577</v>
      </c>
      <c r="B578" s="95"/>
      <c r="C578" s="69"/>
      <c r="D578" s="16"/>
      <c r="E578" s="69"/>
      <c r="F578" s="132"/>
      <c r="G578" s="124" t="e">
        <f>VLOOKUP(F578,[2]零件成本10.26!$B$2:$C$7802,2,0)</f>
        <v>#N/A</v>
      </c>
      <c r="H578" s="16"/>
      <c r="I578" s="128" t="str">
        <f t="shared" ref="I578:I641" si="91">C578&amp;F578</f>
        <v/>
      </c>
      <c r="J578" s="16"/>
      <c r="K578" s="69"/>
      <c r="L578" s="16"/>
      <c r="M578" s="69"/>
      <c r="N578" s="69"/>
      <c r="O578" s="69"/>
      <c r="P578" s="69"/>
      <c r="Q578" s="100">
        <f t="shared" ref="Q578:Q641" si="92">K578</f>
        <v>0</v>
      </c>
      <c r="R578" s="146"/>
      <c r="S578" s="140" t="str">
        <f t="shared" ref="S578:S641" si="93">IF(Q578&gt;R578,Q578-R578,"0")</f>
        <v>0</v>
      </c>
      <c r="T578" s="140" t="str">
        <f t="shared" ref="T578:T641" si="94">IF(Q578&lt;R578,Q578-R578,"0")</f>
        <v>0</v>
      </c>
      <c r="U578" s="144"/>
      <c r="V578" s="106"/>
      <c r="W578" s="142">
        <f t="shared" ref="W578:W641" si="95">IFERROR(Q578*V578,"")</f>
        <v>0</v>
      </c>
      <c r="X578" s="142">
        <f t="shared" ref="X578:X641" si="96">IFERROR(R578*V578,"")</f>
        <v>0</v>
      </c>
      <c r="Y578" s="108">
        <f t="shared" ref="Y578:Y641" si="97">IFERROR(S578*V578,"")</f>
        <v>0</v>
      </c>
      <c r="Z578" s="108">
        <f t="shared" ref="Z578:Z641" si="98">IFERROR(T578*V578,"")</f>
        <v>0</v>
      </c>
      <c r="AA578" s="108">
        <f t="shared" ref="AA578:AA641" si="99">W578-X578</f>
        <v>0</v>
      </c>
      <c r="AB578" s="151"/>
      <c r="AC578" s="47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="4" customFormat="1" ht="19" customHeight="1" spans="1:68">
      <c r="A579" s="94">
        <f t="shared" si="90"/>
        <v>578</v>
      </c>
      <c r="B579" s="95"/>
      <c r="C579" s="69"/>
      <c r="D579" s="16"/>
      <c r="E579" s="69"/>
      <c r="F579" s="132"/>
      <c r="G579" s="124" t="e">
        <f>VLOOKUP(F579,[2]零件成本10.26!$B$2:$C$7802,2,0)</f>
        <v>#N/A</v>
      </c>
      <c r="H579" s="16"/>
      <c r="I579" s="128" t="str">
        <f t="shared" si="91"/>
        <v/>
      </c>
      <c r="J579" s="16"/>
      <c r="K579" s="69"/>
      <c r="L579" s="16"/>
      <c r="M579" s="69"/>
      <c r="N579" s="69"/>
      <c r="O579" s="69"/>
      <c r="P579" s="69"/>
      <c r="Q579" s="100">
        <f t="shared" si="92"/>
        <v>0</v>
      </c>
      <c r="R579" s="146"/>
      <c r="S579" s="140" t="str">
        <f t="shared" si="93"/>
        <v>0</v>
      </c>
      <c r="T579" s="140" t="str">
        <f t="shared" si="94"/>
        <v>0</v>
      </c>
      <c r="U579" s="144"/>
      <c r="V579" s="106"/>
      <c r="W579" s="142">
        <f t="shared" si="95"/>
        <v>0</v>
      </c>
      <c r="X579" s="142">
        <f t="shared" si="96"/>
        <v>0</v>
      </c>
      <c r="Y579" s="108">
        <f t="shared" si="97"/>
        <v>0</v>
      </c>
      <c r="Z579" s="108">
        <f t="shared" si="98"/>
        <v>0</v>
      </c>
      <c r="AA579" s="108">
        <f t="shared" si="99"/>
        <v>0</v>
      </c>
      <c r="AB579" s="151"/>
      <c r="AC579" s="47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="4" customFormat="1" ht="19" customHeight="1" spans="1:68">
      <c r="A580" s="94">
        <f t="shared" si="90"/>
        <v>579</v>
      </c>
      <c r="B580" s="95"/>
      <c r="C580" s="69"/>
      <c r="D580" s="16"/>
      <c r="E580" s="69"/>
      <c r="F580" s="132"/>
      <c r="G580" s="124" t="e">
        <f>VLOOKUP(F580,[2]零件成本10.26!$B$2:$C$7802,2,0)</f>
        <v>#N/A</v>
      </c>
      <c r="H580" s="16"/>
      <c r="I580" s="128" t="str">
        <f t="shared" si="91"/>
        <v/>
      </c>
      <c r="J580" s="16"/>
      <c r="K580" s="69"/>
      <c r="L580" s="16"/>
      <c r="M580" s="69"/>
      <c r="N580" s="69"/>
      <c r="O580" s="69"/>
      <c r="P580" s="69"/>
      <c r="Q580" s="100">
        <f t="shared" si="92"/>
        <v>0</v>
      </c>
      <c r="R580" s="146"/>
      <c r="S580" s="140" t="str">
        <f t="shared" si="93"/>
        <v>0</v>
      </c>
      <c r="T580" s="140" t="str">
        <f t="shared" si="94"/>
        <v>0</v>
      </c>
      <c r="U580" s="144"/>
      <c r="V580" s="106"/>
      <c r="W580" s="142">
        <f t="shared" si="95"/>
        <v>0</v>
      </c>
      <c r="X580" s="142">
        <f t="shared" si="96"/>
        <v>0</v>
      </c>
      <c r="Y580" s="108">
        <f t="shared" si="97"/>
        <v>0</v>
      </c>
      <c r="Z580" s="108">
        <f t="shared" si="98"/>
        <v>0</v>
      </c>
      <c r="AA580" s="108">
        <f t="shared" si="99"/>
        <v>0</v>
      </c>
      <c r="AB580" s="151"/>
      <c r="AC580" s="47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="4" customFormat="1" ht="19" customHeight="1" spans="1:68">
      <c r="A581" s="94">
        <f t="shared" si="90"/>
        <v>580</v>
      </c>
      <c r="B581" s="95"/>
      <c r="C581" s="69"/>
      <c r="D581" s="16"/>
      <c r="E581" s="69"/>
      <c r="F581" s="132"/>
      <c r="G581" s="124" t="e">
        <f>VLOOKUP(F581,[2]零件成本10.26!$B$2:$C$7802,2,0)</f>
        <v>#N/A</v>
      </c>
      <c r="H581" s="16"/>
      <c r="I581" s="128" t="str">
        <f t="shared" si="91"/>
        <v/>
      </c>
      <c r="J581" s="16"/>
      <c r="K581" s="69"/>
      <c r="L581" s="16"/>
      <c r="M581" s="69"/>
      <c r="N581" s="69"/>
      <c r="O581" s="69"/>
      <c r="P581" s="69"/>
      <c r="Q581" s="100">
        <f t="shared" si="92"/>
        <v>0</v>
      </c>
      <c r="R581" s="146"/>
      <c r="S581" s="140" t="str">
        <f t="shared" si="93"/>
        <v>0</v>
      </c>
      <c r="T581" s="140" t="str">
        <f t="shared" si="94"/>
        <v>0</v>
      </c>
      <c r="U581" s="144"/>
      <c r="V581" s="106"/>
      <c r="W581" s="142">
        <f t="shared" si="95"/>
        <v>0</v>
      </c>
      <c r="X581" s="142">
        <f t="shared" si="96"/>
        <v>0</v>
      </c>
      <c r="Y581" s="108">
        <f t="shared" si="97"/>
        <v>0</v>
      </c>
      <c r="Z581" s="108">
        <f t="shared" si="98"/>
        <v>0</v>
      </c>
      <c r="AA581" s="108">
        <f t="shared" si="99"/>
        <v>0</v>
      </c>
      <c r="AB581" s="151"/>
      <c r="AC581" s="47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="4" customFormat="1" ht="19" customHeight="1" spans="1:68">
      <c r="A582" s="94">
        <f t="shared" si="90"/>
        <v>581</v>
      </c>
      <c r="B582" s="95"/>
      <c r="C582" s="69"/>
      <c r="D582" s="16"/>
      <c r="E582" s="69"/>
      <c r="F582" s="132"/>
      <c r="G582" s="124" t="e">
        <f>VLOOKUP(F582,[2]零件成本10.26!$B$2:$C$7802,2,0)</f>
        <v>#N/A</v>
      </c>
      <c r="H582" s="16"/>
      <c r="I582" s="128" t="str">
        <f t="shared" si="91"/>
        <v/>
      </c>
      <c r="J582" s="16"/>
      <c r="K582" s="69"/>
      <c r="L582" s="16"/>
      <c r="M582" s="69"/>
      <c r="N582" s="69"/>
      <c r="O582" s="69"/>
      <c r="P582" s="69"/>
      <c r="Q582" s="100">
        <f t="shared" si="92"/>
        <v>0</v>
      </c>
      <c r="R582" s="146"/>
      <c r="S582" s="140" t="str">
        <f t="shared" si="93"/>
        <v>0</v>
      </c>
      <c r="T582" s="140" t="str">
        <f t="shared" si="94"/>
        <v>0</v>
      </c>
      <c r="U582" s="144"/>
      <c r="V582" s="106"/>
      <c r="W582" s="142">
        <f t="shared" si="95"/>
        <v>0</v>
      </c>
      <c r="X582" s="142">
        <f t="shared" si="96"/>
        <v>0</v>
      </c>
      <c r="Y582" s="108">
        <f t="shared" si="97"/>
        <v>0</v>
      </c>
      <c r="Z582" s="108">
        <f t="shared" si="98"/>
        <v>0</v>
      </c>
      <c r="AA582" s="108">
        <f t="shared" si="99"/>
        <v>0</v>
      </c>
      <c r="AB582" s="151"/>
      <c r="AC582" s="47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="4" customFormat="1" ht="19" customHeight="1" spans="1:68">
      <c r="A583" s="94">
        <f t="shared" si="90"/>
        <v>582</v>
      </c>
      <c r="B583" s="95"/>
      <c r="C583" s="69"/>
      <c r="D583" s="16"/>
      <c r="E583" s="69"/>
      <c r="F583" s="132"/>
      <c r="G583" s="124" t="e">
        <f>VLOOKUP(F583,[2]零件成本10.26!$B$2:$C$7802,2,0)</f>
        <v>#N/A</v>
      </c>
      <c r="H583" s="16"/>
      <c r="I583" s="128" t="str">
        <f t="shared" si="91"/>
        <v/>
      </c>
      <c r="J583" s="16"/>
      <c r="K583" s="69"/>
      <c r="L583" s="16"/>
      <c r="M583" s="69"/>
      <c r="N583" s="69"/>
      <c r="O583" s="69"/>
      <c r="P583" s="69"/>
      <c r="Q583" s="100">
        <f t="shared" si="92"/>
        <v>0</v>
      </c>
      <c r="R583" s="146"/>
      <c r="S583" s="140" t="str">
        <f t="shared" si="93"/>
        <v>0</v>
      </c>
      <c r="T583" s="140" t="str">
        <f t="shared" si="94"/>
        <v>0</v>
      </c>
      <c r="U583" s="144"/>
      <c r="V583" s="106"/>
      <c r="W583" s="142">
        <f t="shared" si="95"/>
        <v>0</v>
      </c>
      <c r="X583" s="142">
        <f t="shared" si="96"/>
        <v>0</v>
      </c>
      <c r="Y583" s="108">
        <f t="shared" si="97"/>
        <v>0</v>
      </c>
      <c r="Z583" s="108">
        <f t="shared" si="98"/>
        <v>0</v>
      </c>
      <c r="AA583" s="108">
        <f t="shared" si="99"/>
        <v>0</v>
      </c>
      <c r="AB583" s="151"/>
      <c r="AC583" s="47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="4" customFormat="1" ht="19" customHeight="1" spans="1:68">
      <c r="A584" s="94">
        <f t="shared" si="90"/>
        <v>583</v>
      </c>
      <c r="B584" s="95"/>
      <c r="C584" s="69"/>
      <c r="D584" s="16"/>
      <c r="E584" s="69"/>
      <c r="F584" s="132"/>
      <c r="G584" s="124" t="e">
        <f>VLOOKUP(F584,[2]零件成本10.26!$B$2:$C$7802,2,0)</f>
        <v>#N/A</v>
      </c>
      <c r="H584" s="16"/>
      <c r="I584" s="128" t="str">
        <f t="shared" si="91"/>
        <v/>
      </c>
      <c r="J584" s="16"/>
      <c r="K584" s="69"/>
      <c r="L584" s="16"/>
      <c r="M584" s="69"/>
      <c r="N584" s="69"/>
      <c r="O584" s="69"/>
      <c r="P584" s="69"/>
      <c r="Q584" s="100">
        <f t="shared" si="92"/>
        <v>0</v>
      </c>
      <c r="R584" s="146"/>
      <c r="S584" s="140" t="str">
        <f t="shared" si="93"/>
        <v>0</v>
      </c>
      <c r="T584" s="140" t="str">
        <f t="shared" si="94"/>
        <v>0</v>
      </c>
      <c r="U584" s="144"/>
      <c r="V584" s="106"/>
      <c r="W584" s="142">
        <f t="shared" si="95"/>
        <v>0</v>
      </c>
      <c r="X584" s="142">
        <f t="shared" si="96"/>
        <v>0</v>
      </c>
      <c r="Y584" s="108">
        <f t="shared" si="97"/>
        <v>0</v>
      </c>
      <c r="Z584" s="108">
        <f t="shared" si="98"/>
        <v>0</v>
      </c>
      <c r="AA584" s="108">
        <f t="shared" si="99"/>
        <v>0</v>
      </c>
      <c r="AB584" s="151"/>
      <c r="AC584" s="47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="4" customFormat="1" ht="19" customHeight="1" spans="1:68">
      <c r="A585" s="94">
        <f t="shared" si="90"/>
        <v>584</v>
      </c>
      <c r="B585" s="95"/>
      <c r="C585" s="69"/>
      <c r="D585" s="16"/>
      <c r="E585" s="69"/>
      <c r="F585" s="132"/>
      <c r="G585" s="124" t="e">
        <f>VLOOKUP(F585,[2]零件成本10.26!$B$2:$C$7802,2,0)</f>
        <v>#N/A</v>
      </c>
      <c r="H585" s="16"/>
      <c r="I585" s="128" t="str">
        <f t="shared" si="91"/>
        <v/>
      </c>
      <c r="J585" s="16"/>
      <c r="K585" s="69"/>
      <c r="L585" s="16"/>
      <c r="M585" s="69"/>
      <c r="N585" s="69"/>
      <c r="O585" s="69"/>
      <c r="P585" s="69"/>
      <c r="Q585" s="100">
        <f t="shared" si="92"/>
        <v>0</v>
      </c>
      <c r="R585" s="146"/>
      <c r="S585" s="140" t="str">
        <f t="shared" si="93"/>
        <v>0</v>
      </c>
      <c r="T585" s="140" t="str">
        <f t="shared" si="94"/>
        <v>0</v>
      </c>
      <c r="U585" s="144"/>
      <c r="V585" s="106"/>
      <c r="W585" s="142">
        <f t="shared" si="95"/>
        <v>0</v>
      </c>
      <c r="X585" s="142">
        <f t="shared" si="96"/>
        <v>0</v>
      </c>
      <c r="Y585" s="108">
        <f t="shared" si="97"/>
        <v>0</v>
      </c>
      <c r="Z585" s="108">
        <f t="shared" si="98"/>
        <v>0</v>
      </c>
      <c r="AA585" s="108">
        <f t="shared" si="99"/>
        <v>0</v>
      </c>
      <c r="AB585" s="151"/>
      <c r="AC585" s="47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="4" customFormat="1" ht="19" customHeight="1" spans="1:68">
      <c r="A586" s="94">
        <f t="shared" si="90"/>
        <v>585</v>
      </c>
      <c r="B586" s="95"/>
      <c r="C586" s="69"/>
      <c r="D586" s="16"/>
      <c r="E586" s="69"/>
      <c r="F586" s="132"/>
      <c r="G586" s="124" t="e">
        <f>VLOOKUP(F586,[2]零件成本10.26!$B$2:$C$7802,2,0)</f>
        <v>#N/A</v>
      </c>
      <c r="H586" s="16"/>
      <c r="I586" s="128" t="str">
        <f t="shared" si="91"/>
        <v/>
      </c>
      <c r="J586" s="16"/>
      <c r="K586" s="69"/>
      <c r="L586" s="16"/>
      <c r="M586" s="69"/>
      <c r="N586" s="69"/>
      <c r="O586" s="69"/>
      <c r="P586" s="69"/>
      <c r="Q586" s="100">
        <f t="shared" si="92"/>
        <v>0</v>
      </c>
      <c r="R586" s="146"/>
      <c r="S586" s="140" t="str">
        <f t="shared" si="93"/>
        <v>0</v>
      </c>
      <c r="T586" s="140" t="str">
        <f t="shared" si="94"/>
        <v>0</v>
      </c>
      <c r="U586" s="144"/>
      <c r="V586" s="106"/>
      <c r="W586" s="142">
        <f t="shared" si="95"/>
        <v>0</v>
      </c>
      <c r="X586" s="142">
        <f t="shared" si="96"/>
        <v>0</v>
      </c>
      <c r="Y586" s="108">
        <f t="shared" si="97"/>
        <v>0</v>
      </c>
      <c r="Z586" s="108">
        <f t="shared" si="98"/>
        <v>0</v>
      </c>
      <c r="AA586" s="108">
        <f t="shared" si="99"/>
        <v>0</v>
      </c>
      <c r="AB586" s="151"/>
      <c r="AC586" s="47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="4" customFormat="1" ht="19" customHeight="1" spans="1:68">
      <c r="A587" s="94">
        <f t="shared" si="90"/>
        <v>586</v>
      </c>
      <c r="B587" s="95"/>
      <c r="C587" s="69"/>
      <c r="D587" s="16"/>
      <c r="E587" s="69"/>
      <c r="F587" s="132"/>
      <c r="G587" s="124" t="e">
        <f>VLOOKUP(F587,[2]零件成本10.26!$B$2:$C$7802,2,0)</f>
        <v>#N/A</v>
      </c>
      <c r="H587" s="16"/>
      <c r="I587" s="128" t="str">
        <f t="shared" si="91"/>
        <v/>
      </c>
      <c r="J587" s="16"/>
      <c r="K587" s="69"/>
      <c r="L587" s="16"/>
      <c r="M587" s="69"/>
      <c r="N587" s="69"/>
      <c r="O587" s="69"/>
      <c r="P587" s="69"/>
      <c r="Q587" s="100">
        <f t="shared" si="92"/>
        <v>0</v>
      </c>
      <c r="R587" s="146"/>
      <c r="S587" s="140" t="str">
        <f t="shared" si="93"/>
        <v>0</v>
      </c>
      <c r="T587" s="140" t="str">
        <f t="shared" si="94"/>
        <v>0</v>
      </c>
      <c r="U587" s="144"/>
      <c r="V587" s="106"/>
      <c r="W587" s="142">
        <f t="shared" si="95"/>
        <v>0</v>
      </c>
      <c r="X587" s="142">
        <f t="shared" si="96"/>
        <v>0</v>
      </c>
      <c r="Y587" s="108">
        <f t="shared" si="97"/>
        <v>0</v>
      </c>
      <c r="Z587" s="108">
        <f t="shared" si="98"/>
        <v>0</v>
      </c>
      <c r="AA587" s="108">
        <f t="shared" si="99"/>
        <v>0</v>
      </c>
      <c r="AB587" s="151"/>
      <c r="AC587" s="47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="4" customFormat="1" ht="19" customHeight="1" spans="1:68">
      <c r="A588" s="94">
        <f t="shared" si="90"/>
        <v>587</v>
      </c>
      <c r="B588" s="95"/>
      <c r="C588" s="69"/>
      <c r="D588" s="16"/>
      <c r="E588" s="69"/>
      <c r="F588" s="132"/>
      <c r="G588" s="124" t="e">
        <f>VLOOKUP(F588,[2]零件成本10.26!$B$2:$C$7802,2,0)</f>
        <v>#N/A</v>
      </c>
      <c r="H588" s="16"/>
      <c r="I588" s="128" t="str">
        <f t="shared" si="91"/>
        <v/>
      </c>
      <c r="J588" s="16"/>
      <c r="K588" s="69"/>
      <c r="L588" s="16"/>
      <c r="M588" s="69"/>
      <c r="N588" s="69"/>
      <c r="O588" s="69"/>
      <c r="P588" s="69"/>
      <c r="Q588" s="100">
        <f t="shared" si="92"/>
        <v>0</v>
      </c>
      <c r="R588" s="146"/>
      <c r="S588" s="140" t="str">
        <f t="shared" si="93"/>
        <v>0</v>
      </c>
      <c r="T588" s="140" t="str">
        <f t="shared" si="94"/>
        <v>0</v>
      </c>
      <c r="U588" s="144"/>
      <c r="V588" s="106"/>
      <c r="W588" s="142">
        <f t="shared" si="95"/>
        <v>0</v>
      </c>
      <c r="X588" s="142">
        <f t="shared" si="96"/>
        <v>0</v>
      </c>
      <c r="Y588" s="108">
        <f t="shared" si="97"/>
        <v>0</v>
      </c>
      <c r="Z588" s="108">
        <f t="shared" si="98"/>
        <v>0</v>
      </c>
      <c r="AA588" s="108">
        <f t="shared" si="99"/>
        <v>0</v>
      </c>
      <c r="AB588" s="151"/>
      <c r="AC588" s="47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="4" customFormat="1" ht="19" customHeight="1" spans="1:68">
      <c r="A589" s="94">
        <f t="shared" si="90"/>
        <v>588</v>
      </c>
      <c r="B589" s="95"/>
      <c r="C589" s="69"/>
      <c r="D589" s="16"/>
      <c r="E589" s="69"/>
      <c r="F589" s="132"/>
      <c r="G589" s="124" t="e">
        <f>VLOOKUP(F589,[2]零件成本10.26!$B$2:$C$7802,2,0)</f>
        <v>#N/A</v>
      </c>
      <c r="H589" s="16"/>
      <c r="I589" s="128" t="str">
        <f t="shared" si="91"/>
        <v/>
      </c>
      <c r="J589" s="16"/>
      <c r="K589" s="69"/>
      <c r="L589" s="16"/>
      <c r="M589" s="69"/>
      <c r="N589" s="69"/>
      <c r="O589" s="69"/>
      <c r="P589" s="69"/>
      <c r="Q589" s="100">
        <f t="shared" si="92"/>
        <v>0</v>
      </c>
      <c r="R589" s="146"/>
      <c r="S589" s="140" t="str">
        <f t="shared" si="93"/>
        <v>0</v>
      </c>
      <c r="T589" s="140" t="str">
        <f t="shared" si="94"/>
        <v>0</v>
      </c>
      <c r="U589" s="144"/>
      <c r="V589" s="106"/>
      <c r="W589" s="142">
        <f t="shared" si="95"/>
        <v>0</v>
      </c>
      <c r="X589" s="142">
        <f t="shared" si="96"/>
        <v>0</v>
      </c>
      <c r="Y589" s="108">
        <f t="shared" si="97"/>
        <v>0</v>
      </c>
      <c r="Z589" s="108">
        <f t="shared" si="98"/>
        <v>0</v>
      </c>
      <c r="AA589" s="108">
        <f t="shared" si="99"/>
        <v>0</v>
      </c>
      <c r="AB589" s="151"/>
      <c r="AC589" s="47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="4" customFormat="1" ht="19" customHeight="1" spans="1:68">
      <c r="A590" s="94">
        <f t="shared" si="90"/>
        <v>589</v>
      </c>
      <c r="B590" s="95"/>
      <c r="C590" s="69"/>
      <c r="D590" s="16"/>
      <c r="E590" s="69"/>
      <c r="F590" s="132"/>
      <c r="G590" s="124" t="e">
        <f>VLOOKUP(F590,[2]零件成本10.26!$B$2:$C$7802,2,0)</f>
        <v>#N/A</v>
      </c>
      <c r="H590" s="16"/>
      <c r="I590" s="128" t="str">
        <f t="shared" si="91"/>
        <v/>
      </c>
      <c r="J590" s="16"/>
      <c r="K590" s="69"/>
      <c r="L590" s="16"/>
      <c r="M590" s="69"/>
      <c r="N590" s="69"/>
      <c r="O590" s="69"/>
      <c r="P590" s="69"/>
      <c r="Q590" s="100">
        <f t="shared" si="92"/>
        <v>0</v>
      </c>
      <c r="R590" s="146"/>
      <c r="S590" s="140" t="str">
        <f t="shared" si="93"/>
        <v>0</v>
      </c>
      <c r="T590" s="140" t="str">
        <f t="shared" si="94"/>
        <v>0</v>
      </c>
      <c r="U590" s="144"/>
      <c r="V590" s="106"/>
      <c r="W590" s="142">
        <f t="shared" si="95"/>
        <v>0</v>
      </c>
      <c r="X590" s="142">
        <f t="shared" si="96"/>
        <v>0</v>
      </c>
      <c r="Y590" s="108">
        <f t="shared" si="97"/>
        <v>0</v>
      </c>
      <c r="Z590" s="108">
        <f t="shared" si="98"/>
        <v>0</v>
      </c>
      <c r="AA590" s="108">
        <f t="shared" si="99"/>
        <v>0</v>
      </c>
      <c r="AB590" s="151"/>
      <c r="AC590" s="47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="4" customFormat="1" ht="19" customHeight="1" spans="1:68">
      <c r="A591" s="94">
        <f t="shared" si="90"/>
        <v>590</v>
      </c>
      <c r="B591" s="95"/>
      <c r="C591" s="69"/>
      <c r="D591" s="16"/>
      <c r="E591" s="69"/>
      <c r="F591" s="132"/>
      <c r="G591" s="124" t="e">
        <f>VLOOKUP(F591,[2]零件成本10.26!$B$2:$C$7802,2,0)</f>
        <v>#N/A</v>
      </c>
      <c r="H591" s="16"/>
      <c r="I591" s="128" t="str">
        <f t="shared" si="91"/>
        <v/>
      </c>
      <c r="J591" s="16"/>
      <c r="K591" s="69"/>
      <c r="L591" s="16"/>
      <c r="M591" s="69"/>
      <c r="N591" s="69"/>
      <c r="O591" s="69"/>
      <c r="P591" s="69"/>
      <c r="Q591" s="100">
        <f t="shared" si="92"/>
        <v>0</v>
      </c>
      <c r="R591" s="146"/>
      <c r="S591" s="140" t="str">
        <f t="shared" si="93"/>
        <v>0</v>
      </c>
      <c r="T591" s="140" t="str">
        <f t="shared" si="94"/>
        <v>0</v>
      </c>
      <c r="U591" s="144"/>
      <c r="V591" s="106"/>
      <c r="W591" s="142">
        <f t="shared" si="95"/>
        <v>0</v>
      </c>
      <c r="X591" s="142">
        <f t="shared" si="96"/>
        <v>0</v>
      </c>
      <c r="Y591" s="108">
        <f t="shared" si="97"/>
        <v>0</v>
      </c>
      <c r="Z591" s="108">
        <f t="shared" si="98"/>
        <v>0</v>
      </c>
      <c r="AA591" s="108">
        <f t="shared" si="99"/>
        <v>0</v>
      </c>
      <c r="AB591" s="151"/>
      <c r="AC591" s="47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="4" customFormat="1" ht="19" customHeight="1" spans="1:68">
      <c r="A592" s="94">
        <f t="shared" si="90"/>
        <v>591</v>
      </c>
      <c r="B592" s="95"/>
      <c r="C592" s="69"/>
      <c r="D592" s="16"/>
      <c r="E592" s="69"/>
      <c r="F592" s="132"/>
      <c r="G592" s="124" t="e">
        <f>VLOOKUP(F592,[2]零件成本10.26!$B$2:$C$7802,2,0)</f>
        <v>#N/A</v>
      </c>
      <c r="H592" s="16"/>
      <c r="I592" s="128" t="str">
        <f t="shared" si="91"/>
        <v/>
      </c>
      <c r="J592" s="16"/>
      <c r="K592" s="69"/>
      <c r="L592" s="16"/>
      <c r="M592" s="69"/>
      <c r="N592" s="69"/>
      <c r="O592" s="69"/>
      <c r="P592" s="69"/>
      <c r="Q592" s="100">
        <f t="shared" si="92"/>
        <v>0</v>
      </c>
      <c r="R592" s="146"/>
      <c r="S592" s="140" t="str">
        <f t="shared" si="93"/>
        <v>0</v>
      </c>
      <c r="T592" s="140" t="str">
        <f t="shared" si="94"/>
        <v>0</v>
      </c>
      <c r="U592" s="144"/>
      <c r="V592" s="106"/>
      <c r="W592" s="142">
        <f t="shared" si="95"/>
        <v>0</v>
      </c>
      <c r="X592" s="142">
        <f t="shared" si="96"/>
        <v>0</v>
      </c>
      <c r="Y592" s="108">
        <f t="shared" si="97"/>
        <v>0</v>
      </c>
      <c r="Z592" s="108">
        <f t="shared" si="98"/>
        <v>0</v>
      </c>
      <c r="AA592" s="108">
        <f t="shared" si="99"/>
        <v>0</v>
      </c>
      <c r="AB592" s="151"/>
      <c r="AC592" s="47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="4" customFormat="1" ht="19" customHeight="1" spans="1:68">
      <c r="A593" s="94">
        <f t="shared" si="90"/>
        <v>592</v>
      </c>
      <c r="B593" s="95"/>
      <c r="C593" s="69"/>
      <c r="D593" s="16"/>
      <c r="E593" s="69"/>
      <c r="F593" s="132"/>
      <c r="G593" s="124" t="e">
        <f>VLOOKUP(F593,[2]零件成本10.26!$B$2:$C$7802,2,0)</f>
        <v>#N/A</v>
      </c>
      <c r="H593" s="16"/>
      <c r="I593" s="128" t="str">
        <f t="shared" si="91"/>
        <v/>
      </c>
      <c r="J593" s="16"/>
      <c r="K593" s="69"/>
      <c r="L593" s="16"/>
      <c r="M593" s="69"/>
      <c r="N593" s="69"/>
      <c r="O593" s="69"/>
      <c r="P593" s="69"/>
      <c r="Q593" s="100">
        <f t="shared" si="92"/>
        <v>0</v>
      </c>
      <c r="R593" s="146"/>
      <c r="S593" s="140" t="str">
        <f t="shared" si="93"/>
        <v>0</v>
      </c>
      <c r="T593" s="140" t="str">
        <f t="shared" si="94"/>
        <v>0</v>
      </c>
      <c r="U593" s="144"/>
      <c r="V593" s="106"/>
      <c r="W593" s="142">
        <f t="shared" si="95"/>
        <v>0</v>
      </c>
      <c r="X593" s="142">
        <f t="shared" si="96"/>
        <v>0</v>
      </c>
      <c r="Y593" s="108">
        <f t="shared" si="97"/>
        <v>0</v>
      </c>
      <c r="Z593" s="108">
        <f t="shared" si="98"/>
        <v>0</v>
      </c>
      <c r="AA593" s="108">
        <f t="shared" si="99"/>
        <v>0</v>
      </c>
      <c r="AB593" s="151"/>
      <c r="AC593" s="47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="4" customFormat="1" ht="19" customHeight="1" spans="1:68">
      <c r="A594" s="94">
        <f t="shared" si="90"/>
        <v>593</v>
      </c>
      <c r="B594" s="95"/>
      <c r="C594" s="69"/>
      <c r="D594" s="16"/>
      <c r="E594" s="69"/>
      <c r="F594" s="132"/>
      <c r="G594" s="124" t="e">
        <f>VLOOKUP(F594,[2]零件成本10.26!$B$2:$C$7802,2,0)</f>
        <v>#N/A</v>
      </c>
      <c r="H594" s="16"/>
      <c r="I594" s="128" t="str">
        <f t="shared" si="91"/>
        <v/>
      </c>
      <c r="J594" s="16"/>
      <c r="K594" s="69"/>
      <c r="L594" s="16"/>
      <c r="M594" s="69"/>
      <c r="N594" s="69"/>
      <c r="O594" s="69"/>
      <c r="P594" s="69"/>
      <c r="Q594" s="100">
        <f t="shared" si="92"/>
        <v>0</v>
      </c>
      <c r="R594" s="146"/>
      <c r="S594" s="140" t="str">
        <f t="shared" si="93"/>
        <v>0</v>
      </c>
      <c r="T594" s="140" t="str">
        <f t="shared" si="94"/>
        <v>0</v>
      </c>
      <c r="U594" s="144"/>
      <c r="V594" s="106"/>
      <c r="W594" s="142">
        <f t="shared" si="95"/>
        <v>0</v>
      </c>
      <c r="X594" s="142">
        <f t="shared" si="96"/>
        <v>0</v>
      </c>
      <c r="Y594" s="108">
        <f t="shared" si="97"/>
        <v>0</v>
      </c>
      <c r="Z594" s="108">
        <f t="shared" si="98"/>
        <v>0</v>
      </c>
      <c r="AA594" s="108">
        <f t="shared" si="99"/>
        <v>0</v>
      </c>
      <c r="AB594" s="151"/>
      <c r="AC594" s="47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="4" customFormat="1" ht="19" customHeight="1" spans="1:68">
      <c r="A595" s="94">
        <f t="shared" si="90"/>
        <v>594</v>
      </c>
      <c r="B595" s="95"/>
      <c r="C595" s="69"/>
      <c r="D595" s="16"/>
      <c r="E595" s="69"/>
      <c r="F595" s="132"/>
      <c r="G595" s="124" t="e">
        <f>VLOOKUP(F595,[2]零件成本10.26!$B$2:$C$7802,2,0)</f>
        <v>#N/A</v>
      </c>
      <c r="H595" s="16"/>
      <c r="I595" s="128" t="str">
        <f t="shared" si="91"/>
        <v/>
      </c>
      <c r="J595" s="16"/>
      <c r="K595" s="69"/>
      <c r="L595" s="16"/>
      <c r="M595" s="69"/>
      <c r="N595" s="69"/>
      <c r="O595" s="69"/>
      <c r="P595" s="69"/>
      <c r="Q595" s="100">
        <f t="shared" si="92"/>
        <v>0</v>
      </c>
      <c r="R595" s="146"/>
      <c r="S595" s="140" t="str">
        <f t="shared" si="93"/>
        <v>0</v>
      </c>
      <c r="T595" s="140" t="str">
        <f t="shared" si="94"/>
        <v>0</v>
      </c>
      <c r="U595" s="144"/>
      <c r="V595" s="106"/>
      <c r="W595" s="142">
        <f t="shared" si="95"/>
        <v>0</v>
      </c>
      <c r="X595" s="142">
        <f t="shared" si="96"/>
        <v>0</v>
      </c>
      <c r="Y595" s="108">
        <f t="shared" si="97"/>
        <v>0</v>
      </c>
      <c r="Z595" s="108">
        <f t="shared" si="98"/>
        <v>0</v>
      </c>
      <c r="AA595" s="108">
        <f t="shared" si="99"/>
        <v>0</v>
      </c>
      <c r="AB595" s="151"/>
      <c r="AC595" s="47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="4" customFormat="1" ht="19" customHeight="1" spans="1:68">
      <c r="A596" s="94">
        <f t="shared" si="90"/>
        <v>595</v>
      </c>
      <c r="B596" s="95"/>
      <c r="C596" s="69"/>
      <c r="D596" s="16"/>
      <c r="E596" s="69"/>
      <c r="F596" s="132"/>
      <c r="G596" s="124" t="e">
        <f>VLOOKUP(F596,[2]零件成本10.26!$B$2:$C$7802,2,0)</f>
        <v>#N/A</v>
      </c>
      <c r="H596" s="16"/>
      <c r="I596" s="128" t="str">
        <f t="shared" si="91"/>
        <v/>
      </c>
      <c r="J596" s="16"/>
      <c r="K596" s="69"/>
      <c r="L596" s="16"/>
      <c r="M596" s="69"/>
      <c r="N596" s="69"/>
      <c r="O596" s="69"/>
      <c r="P596" s="69"/>
      <c r="Q596" s="100">
        <f t="shared" si="92"/>
        <v>0</v>
      </c>
      <c r="R596" s="146"/>
      <c r="S596" s="140" t="str">
        <f t="shared" si="93"/>
        <v>0</v>
      </c>
      <c r="T596" s="140" t="str">
        <f t="shared" si="94"/>
        <v>0</v>
      </c>
      <c r="U596" s="144"/>
      <c r="V596" s="106"/>
      <c r="W596" s="142">
        <f t="shared" si="95"/>
        <v>0</v>
      </c>
      <c r="X596" s="142">
        <f t="shared" si="96"/>
        <v>0</v>
      </c>
      <c r="Y596" s="108">
        <f t="shared" si="97"/>
        <v>0</v>
      </c>
      <c r="Z596" s="108">
        <f t="shared" si="98"/>
        <v>0</v>
      </c>
      <c r="AA596" s="108">
        <f t="shared" si="99"/>
        <v>0</v>
      </c>
      <c r="AB596" s="151"/>
      <c r="AC596" s="47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="4" customFormat="1" ht="19" customHeight="1" spans="1:68">
      <c r="A597" s="94">
        <f t="shared" si="90"/>
        <v>596</v>
      </c>
      <c r="B597" s="95"/>
      <c r="C597" s="69"/>
      <c r="D597" s="16"/>
      <c r="E597" s="69"/>
      <c r="F597" s="132"/>
      <c r="G597" s="124" t="e">
        <f>VLOOKUP(F597,[2]零件成本10.26!$B$2:$C$7802,2,0)</f>
        <v>#N/A</v>
      </c>
      <c r="H597" s="16"/>
      <c r="I597" s="128" t="str">
        <f t="shared" si="91"/>
        <v/>
      </c>
      <c r="J597" s="16"/>
      <c r="K597" s="69"/>
      <c r="L597" s="16"/>
      <c r="M597" s="69"/>
      <c r="N597" s="69"/>
      <c r="O597" s="69"/>
      <c r="P597" s="69"/>
      <c r="Q597" s="100">
        <f t="shared" si="92"/>
        <v>0</v>
      </c>
      <c r="R597" s="146"/>
      <c r="S597" s="140" t="str">
        <f t="shared" si="93"/>
        <v>0</v>
      </c>
      <c r="T597" s="140" t="str">
        <f t="shared" si="94"/>
        <v>0</v>
      </c>
      <c r="U597" s="144"/>
      <c r="V597" s="106"/>
      <c r="W597" s="142">
        <f t="shared" si="95"/>
        <v>0</v>
      </c>
      <c r="X597" s="142">
        <f t="shared" si="96"/>
        <v>0</v>
      </c>
      <c r="Y597" s="108">
        <f t="shared" si="97"/>
        <v>0</v>
      </c>
      <c r="Z597" s="108">
        <f t="shared" si="98"/>
        <v>0</v>
      </c>
      <c r="AA597" s="108">
        <f t="shared" si="99"/>
        <v>0</v>
      </c>
      <c r="AB597" s="151"/>
      <c r="AC597" s="47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="4" customFormat="1" ht="19" customHeight="1" spans="1:68">
      <c r="A598" s="94">
        <f t="shared" si="90"/>
        <v>597</v>
      </c>
      <c r="B598" s="95"/>
      <c r="C598" s="69"/>
      <c r="D598" s="16"/>
      <c r="E598" s="69"/>
      <c r="F598" s="132"/>
      <c r="G598" s="124" t="e">
        <f>VLOOKUP(F598,[2]零件成本10.26!$B$2:$C$7802,2,0)</f>
        <v>#N/A</v>
      </c>
      <c r="H598" s="16"/>
      <c r="I598" s="128" t="str">
        <f t="shared" si="91"/>
        <v/>
      </c>
      <c r="J598" s="16"/>
      <c r="K598" s="69"/>
      <c r="L598" s="16"/>
      <c r="M598" s="69"/>
      <c r="N598" s="69"/>
      <c r="O598" s="69"/>
      <c r="P598" s="69"/>
      <c r="Q598" s="100">
        <f t="shared" si="92"/>
        <v>0</v>
      </c>
      <c r="R598" s="146"/>
      <c r="S598" s="140" t="str">
        <f t="shared" si="93"/>
        <v>0</v>
      </c>
      <c r="T598" s="140" t="str">
        <f t="shared" si="94"/>
        <v>0</v>
      </c>
      <c r="U598" s="144"/>
      <c r="V598" s="106"/>
      <c r="W598" s="142">
        <f t="shared" si="95"/>
        <v>0</v>
      </c>
      <c r="X598" s="142">
        <f t="shared" si="96"/>
        <v>0</v>
      </c>
      <c r="Y598" s="108">
        <f t="shared" si="97"/>
        <v>0</v>
      </c>
      <c r="Z598" s="108">
        <f t="shared" si="98"/>
        <v>0</v>
      </c>
      <c r="AA598" s="108">
        <f t="shared" si="99"/>
        <v>0</v>
      </c>
      <c r="AB598" s="151"/>
      <c r="AC598" s="47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="4" customFormat="1" ht="19" customHeight="1" spans="1:68">
      <c r="A599" s="94">
        <f t="shared" si="90"/>
        <v>598</v>
      </c>
      <c r="B599" s="95"/>
      <c r="C599" s="69"/>
      <c r="D599" s="16"/>
      <c r="E599" s="69"/>
      <c r="F599" s="132"/>
      <c r="G599" s="124" t="e">
        <f>VLOOKUP(F599,[2]零件成本10.26!$B$2:$C$7802,2,0)</f>
        <v>#N/A</v>
      </c>
      <c r="H599" s="16"/>
      <c r="I599" s="128" t="str">
        <f t="shared" si="91"/>
        <v/>
      </c>
      <c r="J599" s="16"/>
      <c r="K599" s="69"/>
      <c r="L599" s="16"/>
      <c r="M599" s="69"/>
      <c r="N599" s="69"/>
      <c r="O599" s="69"/>
      <c r="P599" s="69"/>
      <c r="Q599" s="100">
        <f t="shared" si="92"/>
        <v>0</v>
      </c>
      <c r="R599" s="146"/>
      <c r="S599" s="140" t="str">
        <f t="shared" si="93"/>
        <v>0</v>
      </c>
      <c r="T599" s="140" t="str">
        <f t="shared" si="94"/>
        <v>0</v>
      </c>
      <c r="U599" s="144"/>
      <c r="V599" s="106"/>
      <c r="W599" s="142">
        <f t="shared" si="95"/>
        <v>0</v>
      </c>
      <c r="X599" s="142">
        <f t="shared" si="96"/>
        <v>0</v>
      </c>
      <c r="Y599" s="108">
        <f t="shared" si="97"/>
        <v>0</v>
      </c>
      <c r="Z599" s="108">
        <f t="shared" si="98"/>
        <v>0</v>
      </c>
      <c r="AA599" s="108">
        <f t="shared" si="99"/>
        <v>0</v>
      </c>
      <c r="AB599" s="151"/>
      <c r="AC599" s="47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="4" customFormat="1" ht="19" customHeight="1" spans="1:68">
      <c r="A600" s="94">
        <f t="shared" si="90"/>
        <v>599</v>
      </c>
      <c r="B600" s="95"/>
      <c r="C600" s="69"/>
      <c r="D600" s="16"/>
      <c r="E600" s="69"/>
      <c r="F600" s="132"/>
      <c r="G600" s="124" t="e">
        <f>VLOOKUP(F600,[2]零件成本10.26!$B$2:$C$7802,2,0)</f>
        <v>#N/A</v>
      </c>
      <c r="H600" s="16"/>
      <c r="I600" s="128" t="str">
        <f t="shared" si="91"/>
        <v/>
      </c>
      <c r="J600" s="16"/>
      <c r="K600" s="69"/>
      <c r="L600" s="16"/>
      <c r="M600" s="69"/>
      <c r="N600" s="69"/>
      <c r="O600" s="69"/>
      <c r="P600" s="69"/>
      <c r="Q600" s="100">
        <f t="shared" si="92"/>
        <v>0</v>
      </c>
      <c r="R600" s="146"/>
      <c r="S600" s="140" t="str">
        <f t="shared" si="93"/>
        <v>0</v>
      </c>
      <c r="T600" s="140" t="str">
        <f t="shared" si="94"/>
        <v>0</v>
      </c>
      <c r="U600" s="144"/>
      <c r="V600" s="106"/>
      <c r="W600" s="142">
        <f t="shared" si="95"/>
        <v>0</v>
      </c>
      <c r="X600" s="142">
        <f t="shared" si="96"/>
        <v>0</v>
      </c>
      <c r="Y600" s="108">
        <f t="shared" si="97"/>
        <v>0</v>
      </c>
      <c r="Z600" s="108">
        <f t="shared" si="98"/>
        <v>0</v>
      </c>
      <c r="AA600" s="108">
        <f t="shared" si="99"/>
        <v>0</v>
      </c>
      <c r="AB600" s="151"/>
      <c r="AC600" s="47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="4" customFormat="1" ht="19" customHeight="1" spans="1:68">
      <c r="A601" s="94">
        <f t="shared" si="90"/>
        <v>600</v>
      </c>
      <c r="B601" s="95"/>
      <c r="C601" s="69"/>
      <c r="D601" s="16"/>
      <c r="E601" s="69"/>
      <c r="F601" s="152"/>
      <c r="G601" s="124" t="e">
        <f>VLOOKUP(F601,[2]零件成本10.26!$B$2:$C$7802,2,0)</f>
        <v>#N/A</v>
      </c>
      <c r="H601" s="16"/>
      <c r="I601" s="128" t="str">
        <f t="shared" si="91"/>
        <v/>
      </c>
      <c r="J601" s="16"/>
      <c r="K601" s="69"/>
      <c r="L601" s="16"/>
      <c r="M601" s="69"/>
      <c r="N601" s="69"/>
      <c r="O601" s="69"/>
      <c r="P601" s="69"/>
      <c r="Q601" s="100">
        <f t="shared" si="92"/>
        <v>0</v>
      </c>
      <c r="R601" s="146"/>
      <c r="S601" s="140" t="str">
        <f t="shared" si="93"/>
        <v>0</v>
      </c>
      <c r="T601" s="140" t="str">
        <f t="shared" si="94"/>
        <v>0</v>
      </c>
      <c r="U601" s="144"/>
      <c r="V601" s="106"/>
      <c r="W601" s="142">
        <f t="shared" si="95"/>
        <v>0</v>
      </c>
      <c r="X601" s="142">
        <f t="shared" si="96"/>
        <v>0</v>
      </c>
      <c r="Y601" s="108">
        <f t="shared" si="97"/>
        <v>0</v>
      </c>
      <c r="Z601" s="108">
        <f t="shared" si="98"/>
        <v>0</v>
      </c>
      <c r="AA601" s="108">
        <f t="shared" si="99"/>
        <v>0</v>
      </c>
      <c r="AB601" s="151"/>
      <c r="AC601" s="47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="4" customFormat="1" ht="19" customHeight="1" spans="1:68">
      <c r="A602" s="94">
        <f t="shared" si="90"/>
        <v>601</v>
      </c>
      <c r="B602" s="95"/>
      <c r="C602" s="69"/>
      <c r="D602" s="16"/>
      <c r="E602" s="69"/>
      <c r="F602" s="152"/>
      <c r="G602" s="124" t="e">
        <f>VLOOKUP(F602,[2]零件成本10.26!$B$2:$C$7802,2,0)</f>
        <v>#N/A</v>
      </c>
      <c r="H602" s="16"/>
      <c r="I602" s="128" t="str">
        <f t="shared" si="91"/>
        <v/>
      </c>
      <c r="J602" s="16"/>
      <c r="K602" s="69"/>
      <c r="L602" s="16"/>
      <c r="M602" s="69"/>
      <c r="N602" s="69"/>
      <c r="O602" s="69"/>
      <c r="P602" s="69"/>
      <c r="Q602" s="100">
        <f t="shared" si="92"/>
        <v>0</v>
      </c>
      <c r="R602" s="146"/>
      <c r="S602" s="140" t="str">
        <f t="shared" si="93"/>
        <v>0</v>
      </c>
      <c r="T602" s="140" t="str">
        <f t="shared" si="94"/>
        <v>0</v>
      </c>
      <c r="U602" s="144"/>
      <c r="V602" s="106"/>
      <c r="W602" s="142">
        <f t="shared" si="95"/>
        <v>0</v>
      </c>
      <c r="X602" s="142">
        <f t="shared" si="96"/>
        <v>0</v>
      </c>
      <c r="Y602" s="108">
        <f t="shared" si="97"/>
        <v>0</v>
      </c>
      <c r="Z602" s="108">
        <f t="shared" si="98"/>
        <v>0</v>
      </c>
      <c r="AA602" s="108">
        <f t="shared" si="99"/>
        <v>0</v>
      </c>
      <c r="AB602" s="151"/>
      <c r="AC602" s="47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="4" customFormat="1" ht="19" customHeight="1" spans="1:68">
      <c r="A603" s="94">
        <f t="shared" si="90"/>
        <v>602</v>
      </c>
      <c r="B603" s="95"/>
      <c r="C603" s="69"/>
      <c r="D603" s="16"/>
      <c r="E603" s="69"/>
      <c r="F603" s="128"/>
      <c r="G603" s="124" t="e">
        <f>VLOOKUP(F603,[2]零件成本10.26!$B$2:$C$7802,2,0)</f>
        <v>#N/A</v>
      </c>
      <c r="H603" s="16"/>
      <c r="I603" s="128" t="str">
        <f t="shared" si="91"/>
        <v/>
      </c>
      <c r="J603" s="16"/>
      <c r="K603" s="128"/>
      <c r="L603" s="16"/>
      <c r="M603" s="69"/>
      <c r="N603" s="69"/>
      <c r="O603" s="69"/>
      <c r="P603" s="69"/>
      <c r="Q603" s="100">
        <f t="shared" si="92"/>
        <v>0</v>
      </c>
      <c r="R603" s="146"/>
      <c r="S603" s="140" t="str">
        <f t="shared" si="93"/>
        <v>0</v>
      </c>
      <c r="T603" s="140" t="str">
        <f t="shared" si="94"/>
        <v>0</v>
      </c>
      <c r="U603" s="144"/>
      <c r="V603" s="106"/>
      <c r="W603" s="142">
        <f t="shared" si="95"/>
        <v>0</v>
      </c>
      <c r="X603" s="142">
        <f t="shared" si="96"/>
        <v>0</v>
      </c>
      <c r="Y603" s="108">
        <f t="shared" si="97"/>
        <v>0</v>
      </c>
      <c r="Z603" s="108">
        <f t="shared" si="98"/>
        <v>0</v>
      </c>
      <c r="AA603" s="108">
        <f t="shared" si="99"/>
        <v>0</v>
      </c>
      <c r="AB603" s="151"/>
      <c r="AC603" s="47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="4" customFormat="1" ht="19" customHeight="1" spans="1:68">
      <c r="A604" s="94">
        <f t="shared" si="90"/>
        <v>603</v>
      </c>
      <c r="B604" s="95"/>
      <c r="C604" s="69"/>
      <c r="D604" s="16"/>
      <c r="E604" s="69"/>
      <c r="F604" s="128"/>
      <c r="G604" s="124" t="e">
        <f>VLOOKUP(F604,[2]零件成本10.26!$B$2:$C$7802,2,0)</f>
        <v>#N/A</v>
      </c>
      <c r="H604" s="16"/>
      <c r="I604" s="128" t="str">
        <f t="shared" si="91"/>
        <v/>
      </c>
      <c r="J604" s="16"/>
      <c r="K604" s="128"/>
      <c r="L604" s="16"/>
      <c r="M604" s="69"/>
      <c r="N604" s="69"/>
      <c r="O604" s="69"/>
      <c r="P604" s="69"/>
      <c r="Q604" s="100">
        <f t="shared" si="92"/>
        <v>0</v>
      </c>
      <c r="R604" s="146"/>
      <c r="S604" s="140" t="str">
        <f t="shared" si="93"/>
        <v>0</v>
      </c>
      <c r="T604" s="140" t="str">
        <f t="shared" si="94"/>
        <v>0</v>
      </c>
      <c r="U604" s="144"/>
      <c r="V604" s="106"/>
      <c r="W604" s="142">
        <f t="shared" si="95"/>
        <v>0</v>
      </c>
      <c r="X604" s="142">
        <f t="shared" si="96"/>
        <v>0</v>
      </c>
      <c r="Y604" s="108">
        <f t="shared" si="97"/>
        <v>0</v>
      </c>
      <c r="Z604" s="108">
        <f t="shared" si="98"/>
        <v>0</v>
      </c>
      <c r="AA604" s="108">
        <f t="shared" si="99"/>
        <v>0</v>
      </c>
      <c r="AB604" s="151"/>
      <c r="AC604" s="47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="4" customFormat="1" ht="19" customHeight="1" spans="1:68">
      <c r="A605" s="94">
        <f t="shared" si="90"/>
        <v>604</v>
      </c>
      <c r="B605" s="95"/>
      <c r="C605" s="69"/>
      <c r="D605" s="16"/>
      <c r="E605" s="69"/>
      <c r="F605" s="128"/>
      <c r="G605" s="124" t="e">
        <f>VLOOKUP(F605,[2]零件成本10.26!$B$2:$C$7802,2,0)</f>
        <v>#N/A</v>
      </c>
      <c r="H605" s="16"/>
      <c r="I605" s="128" t="str">
        <f t="shared" si="91"/>
        <v/>
      </c>
      <c r="J605" s="16"/>
      <c r="K605" s="128"/>
      <c r="L605" s="16"/>
      <c r="M605" s="69"/>
      <c r="N605" s="69"/>
      <c r="O605" s="69"/>
      <c r="P605" s="69"/>
      <c r="Q605" s="100">
        <f t="shared" si="92"/>
        <v>0</v>
      </c>
      <c r="R605" s="146"/>
      <c r="S605" s="140" t="str">
        <f t="shared" si="93"/>
        <v>0</v>
      </c>
      <c r="T605" s="140" t="str">
        <f t="shared" si="94"/>
        <v>0</v>
      </c>
      <c r="U605" s="144"/>
      <c r="V605" s="106"/>
      <c r="W605" s="142">
        <f t="shared" si="95"/>
        <v>0</v>
      </c>
      <c r="X605" s="142">
        <f t="shared" si="96"/>
        <v>0</v>
      </c>
      <c r="Y605" s="108">
        <f t="shared" si="97"/>
        <v>0</v>
      </c>
      <c r="Z605" s="108">
        <f t="shared" si="98"/>
        <v>0</v>
      </c>
      <c r="AA605" s="108">
        <f t="shared" si="99"/>
        <v>0</v>
      </c>
      <c r="AB605" s="151"/>
      <c r="AC605" s="47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="4" customFormat="1" ht="19" customHeight="1" spans="1:68">
      <c r="A606" s="94">
        <f t="shared" si="90"/>
        <v>605</v>
      </c>
      <c r="B606" s="95"/>
      <c r="C606" s="69"/>
      <c r="D606" s="16"/>
      <c r="E606" s="69"/>
      <c r="F606" s="128"/>
      <c r="G606" s="124" t="e">
        <f>VLOOKUP(F606,[2]零件成本10.26!$B$2:$C$7802,2,0)</f>
        <v>#N/A</v>
      </c>
      <c r="H606" s="16"/>
      <c r="I606" s="128" t="str">
        <f t="shared" si="91"/>
        <v/>
      </c>
      <c r="J606" s="16"/>
      <c r="K606" s="128"/>
      <c r="L606" s="16"/>
      <c r="M606" s="69"/>
      <c r="N606" s="69"/>
      <c r="O606" s="69"/>
      <c r="P606" s="69"/>
      <c r="Q606" s="100">
        <f t="shared" si="92"/>
        <v>0</v>
      </c>
      <c r="R606" s="146"/>
      <c r="S606" s="140" t="str">
        <f t="shared" si="93"/>
        <v>0</v>
      </c>
      <c r="T606" s="140" t="str">
        <f t="shared" si="94"/>
        <v>0</v>
      </c>
      <c r="U606" s="144"/>
      <c r="V606" s="106"/>
      <c r="W606" s="142">
        <f t="shared" si="95"/>
        <v>0</v>
      </c>
      <c r="X606" s="142">
        <f t="shared" si="96"/>
        <v>0</v>
      </c>
      <c r="Y606" s="108">
        <f t="shared" si="97"/>
        <v>0</v>
      </c>
      <c r="Z606" s="108">
        <f t="shared" si="98"/>
        <v>0</v>
      </c>
      <c r="AA606" s="108">
        <f t="shared" si="99"/>
        <v>0</v>
      </c>
      <c r="AB606" s="151"/>
      <c r="AC606" s="47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="4" customFormat="1" ht="19" customHeight="1" spans="1:68">
      <c r="A607" s="94">
        <f t="shared" si="90"/>
        <v>606</v>
      </c>
      <c r="B607" s="95"/>
      <c r="C607" s="69"/>
      <c r="D607" s="16"/>
      <c r="E607" s="69"/>
      <c r="F607" s="128"/>
      <c r="G607" s="124" t="e">
        <f>VLOOKUP(F607,[2]零件成本10.26!$B$2:$C$7802,2,0)</f>
        <v>#N/A</v>
      </c>
      <c r="H607" s="16"/>
      <c r="I607" s="128" t="str">
        <f t="shared" si="91"/>
        <v/>
      </c>
      <c r="J607" s="16"/>
      <c r="K607" s="128"/>
      <c r="L607" s="16"/>
      <c r="M607" s="69"/>
      <c r="N607" s="69"/>
      <c r="O607" s="69"/>
      <c r="P607" s="69"/>
      <c r="Q607" s="100">
        <f t="shared" si="92"/>
        <v>0</v>
      </c>
      <c r="R607" s="146"/>
      <c r="S607" s="140" t="str">
        <f t="shared" si="93"/>
        <v>0</v>
      </c>
      <c r="T607" s="140" t="str">
        <f t="shared" si="94"/>
        <v>0</v>
      </c>
      <c r="U607" s="144"/>
      <c r="V607" s="106"/>
      <c r="W607" s="142">
        <f t="shared" si="95"/>
        <v>0</v>
      </c>
      <c r="X607" s="142">
        <f t="shared" si="96"/>
        <v>0</v>
      </c>
      <c r="Y607" s="108">
        <f t="shared" si="97"/>
        <v>0</v>
      </c>
      <c r="Z607" s="108">
        <f t="shared" si="98"/>
        <v>0</v>
      </c>
      <c r="AA607" s="108">
        <f t="shared" si="99"/>
        <v>0</v>
      </c>
      <c r="AB607" s="151"/>
      <c r="AC607" s="47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="4" customFormat="1" ht="19" customHeight="1" spans="1:68">
      <c r="A608" s="94">
        <f t="shared" si="90"/>
        <v>607</v>
      </c>
      <c r="B608" s="95"/>
      <c r="C608" s="69"/>
      <c r="D608" s="16"/>
      <c r="E608" s="69"/>
      <c r="F608" s="128"/>
      <c r="G608" s="124" t="e">
        <f>VLOOKUP(F608,[2]零件成本10.26!$B$2:$C$7802,2,0)</f>
        <v>#N/A</v>
      </c>
      <c r="H608" s="16"/>
      <c r="I608" s="128" t="str">
        <f t="shared" si="91"/>
        <v/>
      </c>
      <c r="J608" s="16"/>
      <c r="K608" s="128"/>
      <c r="L608" s="16"/>
      <c r="M608" s="69"/>
      <c r="N608" s="69"/>
      <c r="O608" s="69"/>
      <c r="P608" s="69"/>
      <c r="Q608" s="100">
        <f t="shared" si="92"/>
        <v>0</v>
      </c>
      <c r="R608" s="146"/>
      <c r="S608" s="140" t="str">
        <f t="shared" si="93"/>
        <v>0</v>
      </c>
      <c r="T608" s="140" t="str">
        <f t="shared" si="94"/>
        <v>0</v>
      </c>
      <c r="U608" s="144"/>
      <c r="V608" s="106"/>
      <c r="W608" s="142">
        <f t="shared" si="95"/>
        <v>0</v>
      </c>
      <c r="X608" s="142">
        <f t="shared" si="96"/>
        <v>0</v>
      </c>
      <c r="Y608" s="108">
        <f t="shared" si="97"/>
        <v>0</v>
      </c>
      <c r="Z608" s="108">
        <f t="shared" si="98"/>
        <v>0</v>
      </c>
      <c r="AA608" s="108">
        <f t="shared" si="99"/>
        <v>0</v>
      </c>
      <c r="AB608" s="151"/>
      <c r="AC608" s="47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="4" customFormat="1" ht="19" customHeight="1" spans="1:68">
      <c r="A609" s="94">
        <f t="shared" si="90"/>
        <v>608</v>
      </c>
      <c r="B609" s="95"/>
      <c r="C609" s="69"/>
      <c r="D609" s="16"/>
      <c r="E609" s="69"/>
      <c r="F609" s="128"/>
      <c r="G609" s="124" t="e">
        <f>VLOOKUP(F609,[2]零件成本10.26!$B$2:$C$7802,2,0)</f>
        <v>#N/A</v>
      </c>
      <c r="H609" s="16"/>
      <c r="I609" s="128" t="str">
        <f t="shared" si="91"/>
        <v/>
      </c>
      <c r="J609" s="16"/>
      <c r="K609" s="128"/>
      <c r="L609" s="16"/>
      <c r="M609" s="69"/>
      <c r="N609" s="69"/>
      <c r="O609" s="69"/>
      <c r="P609" s="69"/>
      <c r="Q609" s="100">
        <f t="shared" si="92"/>
        <v>0</v>
      </c>
      <c r="R609" s="146"/>
      <c r="S609" s="140" t="str">
        <f t="shared" si="93"/>
        <v>0</v>
      </c>
      <c r="T609" s="140" t="str">
        <f t="shared" si="94"/>
        <v>0</v>
      </c>
      <c r="U609" s="144"/>
      <c r="V609" s="106"/>
      <c r="W609" s="142">
        <f t="shared" si="95"/>
        <v>0</v>
      </c>
      <c r="X609" s="142">
        <f t="shared" si="96"/>
        <v>0</v>
      </c>
      <c r="Y609" s="108">
        <f t="shared" si="97"/>
        <v>0</v>
      </c>
      <c r="Z609" s="108">
        <f t="shared" si="98"/>
        <v>0</v>
      </c>
      <c r="AA609" s="108">
        <f t="shared" si="99"/>
        <v>0</v>
      </c>
      <c r="AB609" s="151"/>
      <c r="AC609" s="47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="4" customFormat="1" ht="19" customHeight="1" spans="1:68">
      <c r="A610" s="94">
        <f t="shared" si="90"/>
        <v>609</v>
      </c>
      <c r="B610" s="95"/>
      <c r="C610" s="69"/>
      <c r="D610" s="16"/>
      <c r="E610" s="69"/>
      <c r="F610" s="128"/>
      <c r="G610" s="124" t="e">
        <f>VLOOKUP(F610,[2]零件成本10.26!$B$2:$C$7802,2,0)</f>
        <v>#N/A</v>
      </c>
      <c r="H610" s="16"/>
      <c r="I610" s="128" t="str">
        <f t="shared" si="91"/>
        <v/>
      </c>
      <c r="J610" s="16"/>
      <c r="K610" s="128"/>
      <c r="L610" s="16"/>
      <c r="M610" s="69"/>
      <c r="N610" s="69"/>
      <c r="O610" s="69"/>
      <c r="P610" s="69"/>
      <c r="Q610" s="100">
        <f t="shared" si="92"/>
        <v>0</v>
      </c>
      <c r="R610" s="146"/>
      <c r="S610" s="140" t="str">
        <f t="shared" si="93"/>
        <v>0</v>
      </c>
      <c r="T610" s="140" t="str">
        <f t="shared" si="94"/>
        <v>0</v>
      </c>
      <c r="U610" s="144"/>
      <c r="V610" s="106"/>
      <c r="W610" s="142">
        <f t="shared" si="95"/>
        <v>0</v>
      </c>
      <c r="X610" s="142">
        <f t="shared" si="96"/>
        <v>0</v>
      </c>
      <c r="Y610" s="108">
        <f t="shared" si="97"/>
        <v>0</v>
      </c>
      <c r="Z610" s="108">
        <f t="shared" si="98"/>
        <v>0</v>
      </c>
      <c r="AA610" s="108">
        <f t="shared" si="99"/>
        <v>0</v>
      </c>
      <c r="AB610" s="151"/>
      <c r="AC610" s="47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="4" customFormat="1" ht="19" customHeight="1" spans="1:68">
      <c r="A611" s="94">
        <f t="shared" si="90"/>
        <v>610</v>
      </c>
      <c r="B611" s="95"/>
      <c r="C611" s="69"/>
      <c r="D611" s="16"/>
      <c r="E611" s="69"/>
      <c r="F611" s="128"/>
      <c r="G611" s="124" t="e">
        <f>VLOOKUP(F611,[2]零件成本10.26!$B$2:$C$7802,2,0)</f>
        <v>#N/A</v>
      </c>
      <c r="H611" s="16"/>
      <c r="I611" s="128" t="str">
        <f t="shared" si="91"/>
        <v/>
      </c>
      <c r="J611" s="16"/>
      <c r="K611" s="128"/>
      <c r="L611" s="16"/>
      <c r="M611" s="69"/>
      <c r="N611" s="69"/>
      <c r="O611" s="69"/>
      <c r="P611" s="69"/>
      <c r="Q611" s="100">
        <f t="shared" si="92"/>
        <v>0</v>
      </c>
      <c r="R611" s="146"/>
      <c r="S611" s="140" t="str">
        <f t="shared" si="93"/>
        <v>0</v>
      </c>
      <c r="T611" s="140" t="str">
        <f t="shared" si="94"/>
        <v>0</v>
      </c>
      <c r="U611" s="144"/>
      <c r="V611" s="106"/>
      <c r="W611" s="142">
        <f t="shared" si="95"/>
        <v>0</v>
      </c>
      <c r="X611" s="142">
        <f t="shared" si="96"/>
        <v>0</v>
      </c>
      <c r="Y611" s="108">
        <f t="shared" si="97"/>
        <v>0</v>
      </c>
      <c r="Z611" s="108">
        <f t="shared" si="98"/>
        <v>0</v>
      </c>
      <c r="AA611" s="108">
        <f t="shared" si="99"/>
        <v>0</v>
      </c>
      <c r="AB611" s="151"/>
      <c r="AC611" s="47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="4" customFormat="1" ht="19" customHeight="1" spans="1:68">
      <c r="A612" s="94">
        <f t="shared" si="90"/>
        <v>611</v>
      </c>
      <c r="B612" s="95"/>
      <c r="C612" s="69"/>
      <c r="D612" s="16"/>
      <c r="E612" s="69"/>
      <c r="F612" s="128"/>
      <c r="G612" s="124" t="e">
        <f>VLOOKUP(F612,[2]零件成本10.26!$B$2:$C$7802,2,0)</f>
        <v>#N/A</v>
      </c>
      <c r="H612" s="16"/>
      <c r="I612" s="128" t="str">
        <f t="shared" si="91"/>
        <v/>
      </c>
      <c r="J612" s="16"/>
      <c r="K612" s="128"/>
      <c r="L612" s="16"/>
      <c r="M612" s="69"/>
      <c r="N612" s="69"/>
      <c r="O612" s="69"/>
      <c r="P612" s="69"/>
      <c r="Q612" s="100">
        <f t="shared" si="92"/>
        <v>0</v>
      </c>
      <c r="R612" s="146"/>
      <c r="S612" s="140" t="str">
        <f t="shared" si="93"/>
        <v>0</v>
      </c>
      <c r="T612" s="140" t="str">
        <f t="shared" si="94"/>
        <v>0</v>
      </c>
      <c r="U612" s="144"/>
      <c r="V612" s="106"/>
      <c r="W612" s="142">
        <f t="shared" si="95"/>
        <v>0</v>
      </c>
      <c r="X612" s="142">
        <f t="shared" si="96"/>
        <v>0</v>
      </c>
      <c r="Y612" s="108">
        <f t="shared" si="97"/>
        <v>0</v>
      </c>
      <c r="Z612" s="108">
        <f t="shared" si="98"/>
        <v>0</v>
      </c>
      <c r="AA612" s="108">
        <f t="shared" si="99"/>
        <v>0</v>
      </c>
      <c r="AB612" s="151"/>
      <c r="AC612" s="47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="4" customFormat="1" ht="19" customHeight="1" spans="1:68">
      <c r="A613" s="94">
        <f t="shared" si="90"/>
        <v>612</v>
      </c>
      <c r="B613" s="95"/>
      <c r="C613" s="69"/>
      <c r="D613" s="16"/>
      <c r="E613" s="69"/>
      <c r="F613" s="128"/>
      <c r="G613" s="124" t="e">
        <f>VLOOKUP(F613,[2]零件成本10.26!$B$2:$C$7802,2,0)</f>
        <v>#N/A</v>
      </c>
      <c r="H613" s="16"/>
      <c r="I613" s="128" t="str">
        <f t="shared" si="91"/>
        <v/>
      </c>
      <c r="J613" s="16"/>
      <c r="K613" s="128"/>
      <c r="L613" s="16"/>
      <c r="M613" s="69"/>
      <c r="N613" s="69"/>
      <c r="O613" s="69"/>
      <c r="P613" s="69"/>
      <c r="Q613" s="100">
        <f t="shared" si="92"/>
        <v>0</v>
      </c>
      <c r="R613" s="146"/>
      <c r="S613" s="140" t="str">
        <f t="shared" si="93"/>
        <v>0</v>
      </c>
      <c r="T613" s="140" t="str">
        <f t="shared" si="94"/>
        <v>0</v>
      </c>
      <c r="U613" s="144"/>
      <c r="V613" s="106"/>
      <c r="W613" s="142">
        <f t="shared" si="95"/>
        <v>0</v>
      </c>
      <c r="X613" s="142">
        <f t="shared" si="96"/>
        <v>0</v>
      </c>
      <c r="Y613" s="108">
        <f t="shared" si="97"/>
        <v>0</v>
      </c>
      <c r="Z613" s="108">
        <f t="shared" si="98"/>
        <v>0</v>
      </c>
      <c r="AA613" s="108">
        <f t="shared" si="99"/>
        <v>0</v>
      </c>
      <c r="AB613" s="151"/>
      <c r="AC613" s="47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="4" customFormat="1" ht="19" customHeight="1" spans="1:68">
      <c r="A614" s="94">
        <f t="shared" si="90"/>
        <v>613</v>
      </c>
      <c r="B614" s="95"/>
      <c r="C614" s="69"/>
      <c r="D614" s="16"/>
      <c r="E614" s="69"/>
      <c r="F614" s="128"/>
      <c r="G614" s="124" t="e">
        <f>VLOOKUP(F614,[2]零件成本10.26!$B$2:$C$7802,2,0)</f>
        <v>#N/A</v>
      </c>
      <c r="H614" s="16"/>
      <c r="I614" s="128" t="str">
        <f t="shared" si="91"/>
        <v/>
      </c>
      <c r="J614" s="16"/>
      <c r="K614" s="128"/>
      <c r="L614" s="16"/>
      <c r="M614" s="69"/>
      <c r="N614" s="69"/>
      <c r="O614" s="69"/>
      <c r="P614" s="69"/>
      <c r="Q614" s="100">
        <f t="shared" si="92"/>
        <v>0</v>
      </c>
      <c r="R614" s="146"/>
      <c r="S614" s="140" t="str">
        <f t="shared" si="93"/>
        <v>0</v>
      </c>
      <c r="T614" s="140" t="str">
        <f t="shared" si="94"/>
        <v>0</v>
      </c>
      <c r="U614" s="144"/>
      <c r="V614" s="106"/>
      <c r="W614" s="142">
        <f t="shared" si="95"/>
        <v>0</v>
      </c>
      <c r="X614" s="142">
        <f t="shared" si="96"/>
        <v>0</v>
      </c>
      <c r="Y614" s="108">
        <f t="shared" si="97"/>
        <v>0</v>
      </c>
      <c r="Z614" s="108">
        <f t="shared" si="98"/>
        <v>0</v>
      </c>
      <c r="AA614" s="108">
        <f t="shared" si="99"/>
        <v>0</v>
      </c>
      <c r="AB614" s="151"/>
      <c r="AC614" s="47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="4" customFormat="1" ht="19" customHeight="1" spans="1:68">
      <c r="A615" s="94">
        <f t="shared" si="90"/>
        <v>614</v>
      </c>
      <c r="B615" s="95"/>
      <c r="C615" s="69"/>
      <c r="D615" s="16"/>
      <c r="E615" s="69"/>
      <c r="F615" s="128"/>
      <c r="G615" s="124" t="e">
        <f>VLOOKUP(F615,[2]零件成本10.26!$B$2:$C$7802,2,0)</f>
        <v>#N/A</v>
      </c>
      <c r="H615" s="16"/>
      <c r="I615" s="128" t="str">
        <f t="shared" si="91"/>
        <v/>
      </c>
      <c r="J615" s="16"/>
      <c r="K615" s="128"/>
      <c r="L615" s="16"/>
      <c r="M615" s="69"/>
      <c r="N615" s="69"/>
      <c r="O615" s="69"/>
      <c r="P615" s="69"/>
      <c r="Q615" s="100">
        <f t="shared" si="92"/>
        <v>0</v>
      </c>
      <c r="R615" s="146"/>
      <c r="S615" s="140" t="str">
        <f t="shared" si="93"/>
        <v>0</v>
      </c>
      <c r="T615" s="140" t="str">
        <f t="shared" si="94"/>
        <v>0</v>
      </c>
      <c r="U615" s="144"/>
      <c r="V615" s="106"/>
      <c r="W615" s="142">
        <f t="shared" si="95"/>
        <v>0</v>
      </c>
      <c r="X615" s="142">
        <f t="shared" si="96"/>
        <v>0</v>
      </c>
      <c r="Y615" s="108">
        <f t="shared" si="97"/>
        <v>0</v>
      </c>
      <c r="Z615" s="108">
        <f t="shared" si="98"/>
        <v>0</v>
      </c>
      <c r="AA615" s="108">
        <f t="shared" si="99"/>
        <v>0</v>
      </c>
      <c r="AB615" s="151"/>
      <c r="AC615" s="47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="4" customFormat="1" ht="19" customHeight="1" spans="1:68">
      <c r="A616" s="94">
        <f t="shared" si="90"/>
        <v>615</v>
      </c>
      <c r="B616" s="95"/>
      <c r="C616" s="69"/>
      <c r="D616" s="16"/>
      <c r="E616" s="69"/>
      <c r="F616" s="128"/>
      <c r="G616" s="124" t="e">
        <f>VLOOKUP(F616,[2]零件成本10.26!$B$2:$C$7802,2,0)</f>
        <v>#N/A</v>
      </c>
      <c r="H616" s="16"/>
      <c r="I616" s="128" t="str">
        <f t="shared" si="91"/>
        <v/>
      </c>
      <c r="J616" s="16"/>
      <c r="K616" s="128"/>
      <c r="L616" s="16"/>
      <c r="M616" s="69"/>
      <c r="N616" s="69"/>
      <c r="O616" s="69"/>
      <c r="P616" s="69"/>
      <c r="Q616" s="100">
        <f t="shared" si="92"/>
        <v>0</v>
      </c>
      <c r="R616" s="146"/>
      <c r="S616" s="140" t="str">
        <f t="shared" si="93"/>
        <v>0</v>
      </c>
      <c r="T616" s="140" t="str">
        <f t="shared" si="94"/>
        <v>0</v>
      </c>
      <c r="U616" s="144"/>
      <c r="V616" s="106"/>
      <c r="W616" s="142">
        <f t="shared" si="95"/>
        <v>0</v>
      </c>
      <c r="X616" s="142">
        <f t="shared" si="96"/>
        <v>0</v>
      </c>
      <c r="Y616" s="108">
        <f t="shared" si="97"/>
        <v>0</v>
      </c>
      <c r="Z616" s="108">
        <f t="shared" si="98"/>
        <v>0</v>
      </c>
      <c r="AA616" s="108">
        <f t="shared" si="99"/>
        <v>0</v>
      </c>
      <c r="AB616" s="151"/>
      <c r="AC616" s="47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="4" customFormat="1" ht="19" customHeight="1" spans="1:68">
      <c r="A617" s="94">
        <f t="shared" si="90"/>
        <v>616</v>
      </c>
      <c r="B617" s="95"/>
      <c r="C617" s="69"/>
      <c r="D617" s="16"/>
      <c r="E617" s="69"/>
      <c r="F617" s="128"/>
      <c r="G617" s="124" t="e">
        <f>VLOOKUP(F617,[2]零件成本10.26!$B$2:$C$7802,2,0)</f>
        <v>#N/A</v>
      </c>
      <c r="H617" s="16"/>
      <c r="I617" s="128" t="str">
        <f t="shared" si="91"/>
        <v/>
      </c>
      <c r="J617" s="16"/>
      <c r="K617" s="128"/>
      <c r="L617" s="16"/>
      <c r="M617" s="69"/>
      <c r="N617" s="69"/>
      <c r="O617" s="69"/>
      <c r="P617" s="69"/>
      <c r="Q617" s="100">
        <f t="shared" si="92"/>
        <v>0</v>
      </c>
      <c r="R617" s="146"/>
      <c r="S617" s="140" t="str">
        <f t="shared" si="93"/>
        <v>0</v>
      </c>
      <c r="T617" s="140" t="str">
        <f t="shared" si="94"/>
        <v>0</v>
      </c>
      <c r="U617" s="144"/>
      <c r="V617" s="106"/>
      <c r="W617" s="142">
        <f t="shared" si="95"/>
        <v>0</v>
      </c>
      <c r="X617" s="142">
        <f t="shared" si="96"/>
        <v>0</v>
      </c>
      <c r="Y617" s="108">
        <f t="shared" si="97"/>
        <v>0</v>
      </c>
      <c r="Z617" s="108">
        <f t="shared" si="98"/>
        <v>0</v>
      </c>
      <c r="AA617" s="108">
        <f t="shared" si="99"/>
        <v>0</v>
      </c>
      <c r="AB617" s="151"/>
      <c r="AC617" s="47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="4" customFormat="1" ht="19" customHeight="1" spans="1:68">
      <c r="A618" s="94">
        <f t="shared" si="90"/>
        <v>617</v>
      </c>
      <c r="B618" s="95"/>
      <c r="C618" s="69"/>
      <c r="D618" s="16"/>
      <c r="E618" s="69"/>
      <c r="F618" s="128"/>
      <c r="G618" s="124" t="e">
        <f>VLOOKUP(F618,[2]零件成本10.26!$B$2:$C$7802,2,0)</f>
        <v>#N/A</v>
      </c>
      <c r="H618" s="16"/>
      <c r="I618" s="128" t="str">
        <f t="shared" si="91"/>
        <v/>
      </c>
      <c r="J618" s="16"/>
      <c r="K618" s="128"/>
      <c r="L618" s="16"/>
      <c r="M618" s="69"/>
      <c r="N618" s="69"/>
      <c r="O618" s="69"/>
      <c r="P618" s="69"/>
      <c r="Q618" s="100">
        <f t="shared" si="92"/>
        <v>0</v>
      </c>
      <c r="R618" s="146"/>
      <c r="S618" s="140" t="str">
        <f t="shared" si="93"/>
        <v>0</v>
      </c>
      <c r="T618" s="140" t="str">
        <f t="shared" si="94"/>
        <v>0</v>
      </c>
      <c r="U618" s="144"/>
      <c r="V618" s="106"/>
      <c r="W618" s="142">
        <f t="shared" si="95"/>
        <v>0</v>
      </c>
      <c r="X618" s="142">
        <f t="shared" si="96"/>
        <v>0</v>
      </c>
      <c r="Y618" s="108">
        <f t="shared" si="97"/>
        <v>0</v>
      </c>
      <c r="Z618" s="108">
        <f t="shared" si="98"/>
        <v>0</v>
      </c>
      <c r="AA618" s="108">
        <f t="shared" si="99"/>
        <v>0</v>
      </c>
      <c r="AB618" s="151"/>
      <c r="AC618" s="47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="4" customFormat="1" ht="19" customHeight="1" spans="1:68">
      <c r="A619" s="94">
        <f t="shared" si="90"/>
        <v>618</v>
      </c>
      <c r="B619" s="95"/>
      <c r="C619" s="69"/>
      <c r="D619" s="16"/>
      <c r="E619" s="69"/>
      <c r="F619" s="128"/>
      <c r="G619" s="124" t="e">
        <f>VLOOKUP(F619,[2]零件成本10.26!$B$2:$C$7802,2,0)</f>
        <v>#N/A</v>
      </c>
      <c r="H619" s="16"/>
      <c r="I619" s="128" t="str">
        <f t="shared" si="91"/>
        <v/>
      </c>
      <c r="J619" s="16"/>
      <c r="K619" s="128"/>
      <c r="L619" s="16"/>
      <c r="M619" s="69"/>
      <c r="N619" s="69"/>
      <c r="O619" s="69"/>
      <c r="P619" s="69"/>
      <c r="Q619" s="100">
        <f t="shared" si="92"/>
        <v>0</v>
      </c>
      <c r="R619" s="146"/>
      <c r="S619" s="140" t="str">
        <f t="shared" si="93"/>
        <v>0</v>
      </c>
      <c r="T619" s="140" t="str">
        <f t="shared" si="94"/>
        <v>0</v>
      </c>
      <c r="U619" s="144"/>
      <c r="V619" s="106"/>
      <c r="W619" s="142">
        <f t="shared" si="95"/>
        <v>0</v>
      </c>
      <c r="X619" s="142">
        <f t="shared" si="96"/>
        <v>0</v>
      </c>
      <c r="Y619" s="108">
        <f t="shared" si="97"/>
        <v>0</v>
      </c>
      <c r="Z619" s="108">
        <f t="shared" si="98"/>
        <v>0</v>
      </c>
      <c r="AA619" s="108">
        <f t="shared" si="99"/>
        <v>0</v>
      </c>
      <c r="AB619" s="151"/>
      <c r="AC619" s="47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="4" customFormat="1" ht="19" customHeight="1" spans="1:68">
      <c r="A620" s="94">
        <f t="shared" si="90"/>
        <v>619</v>
      </c>
      <c r="B620" s="95"/>
      <c r="C620" s="69"/>
      <c r="D620" s="16"/>
      <c r="E620" s="69"/>
      <c r="F620" s="128"/>
      <c r="G620" s="124" t="e">
        <f>VLOOKUP(F620,[2]零件成本10.26!$B$2:$C$7802,2,0)</f>
        <v>#N/A</v>
      </c>
      <c r="H620" s="16"/>
      <c r="I620" s="128" t="str">
        <f t="shared" si="91"/>
        <v/>
      </c>
      <c r="J620" s="16"/>
      <c r="K620" s="128"/>
      <c r="L620" s="16"/>
      <c r="M620" s="69"/>
      <c r="N620" s="69"/>
      <c r="O620" s="69"/>
      <c r="P620" s="69"/>
      <c r="Q620" s="100">
        <f t="shared" si="92"/>
        <v>0</v>
      </c>
      <c r="R620" s="146"/>
      <c r="S620" s="140" t="str">
        <f t="shared" si="93"/>
        <v>0</v>
      </c>
      <c r="T620" s="140" t="str">
        <f t="shared" si="94"/>
        <v>0</v>
      </c>
      <c r="U620" s="144"/>
      <c r="V620" s="106"/>
      <c r="W620" s="142">
        <f t="shared" si="95"/>
        <v>0</v>
      </c>
      <c r="X620" s="142">
        <f t="shared" si="96"/>
        <v>0</v>
      </c>
      <c r="Y620" s="108">
        <f t="shared" si="97"/>
        <v>0</v>
      </c>
      <c r="Z620" s="108">
        <f t="shared" si="98"/>
        <v>0</v>
      </c>
      <c r="AA620" s="108">
        <f t="shared" si="99"/>
        <v>0</v>
      </c>
      <c r="AB620" s="151"/>
      <c r="AC620" s="47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="4" customFormat="1" ht="19" customHeight="1" spans="1:68">
      <c r="A621" s="94">
        <f t="shared" si="90"/>
        <v>620</v>
      </c>
      <c r="B621" s="95"/>
      <c r="C621" s="69"/>
      <c r="D621" s="16"/>
      <c r="E621" s="69"/>
      <c r="F621" s="128"/>
      <c r="G621" s="124" t="e">
        <f>VLOOKUP(F621,[2]零件成本10.26!$B$2:$C$7802,2,0)</f>
        <v>#N/A</v>
      </c>
      <c r="H621" s="16"/>
      <c r="I621" s="128" t="str">
        <f t="shared" si="91"/>
        <v/>
      </c>
      <c r="J621" s="16"/>
      <c r="K621" s="128"/>
      <c r="L621" s="16"/>
      <c r="M621" s="69"/>
      <c r="N621" s="69"/>
      <c r="O621" s="69"/>
      <c r="P621" s="69"/>
      <c r="Q621" s="100">
        <f t="shared" si="92"/>
        <v>0</v>
      </c>
      <c r="R621" s="146"/>
      <c r="S621" s="140" t="str">
        <f t="shared" si="93"/>
        <v>0</v>
      </c>
      <c r="T621" s="140" t="str">
        <f t="shared" si="94"/>
        <v>0</v>
      </c>
      <c r="U621" s="144"/>
      <c r="V621" s="106"/>
      <c r="W621" s="142">
        <f t="shared" si="95"/>
        <v>0</v>
      </c>
      <c r="X621" s="142">
        <f t="shared" si="96"/>
        <v>0</v>
      </c>
      <c r="Y621" s="108">
        <f t="shared" si="97"/>
        <v>0</v>
      </c>
      <c r="Z621" s="108">
        <f t="shared" si="98"/>
        <v>0</v>
      </c>
      <c r="AA621" s="108">
        <f t="shared" si="99"/>
        <v>0</v>
      </c>
      <c r="AB621" s="151"/>
      <c r="AC621" s="47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="4" customFormat="1" ht="19" customHeight="1" spans="1:68">
      <c r="A622" s="94">
        <f t="shared" si="90"/>
        <v>621</v>
      </c>
      <c r="B622" s="95"/>
      <c r="C622" s="69"/>
      <c r="D622" s="16"/>
      <c r="E622" s="69"/>
      <c r="F622" s="128"/>
      <c r="G622" s="124" t="e">
        <f>VLOOKUP(F622,[2]零件成本10.26!$B$2:$C$7802,2,0)</f>
        <v>#N/A</v>
      </c>
      <c r="H622" s="16"/>
      <c r="I622" s="128" t="str">
        <f t="shared" si="91"/>
        <v/>
      </c>
      <c r="J622" s="16"/>
      <c r="K622" s="128"/>
      <c r="L622" s="16"/>
      <c r="M622" s="69"/>
      <c r="N622" s="69"/>
      <c r="O622" s="69"/>
      <c r="P622" s="69"/>
      <c r="Q622" s="100">
        <f t="shared" si="92"/>
        <v>0</v>
      </c>
      <c r="R622" s="146"/>
      <c r="S622" s="140" t="str">
        <f t="shared" si="93"/>
        <v>0</v>
      </c>
      <c r="T622" s="140" t="str">
        <f t="shared" si="94"/>
        <v>0</v>
      </c>
      <c r="U622" s="144"/>
      <c r="V622" s="106"/>
      <c r="W622" s="142">
        <f t="shared" si="95"/>
        <v>0</v>
      </c>
      <c r="X622" s="142">
        <f t="shared" si="96"/>
        <v>0</v>
      </c>
      <c r="Y622" s="108">
        <f t="shared" si="97"/>
        <v>0</v>
      </c>
      <c r="Z622" s="108">
        <f t="shared" si="98"/>
        <v>0</v>
      </c>
      <c r="AA622" s="108">
        <f t="shared" si="99"/>
        <v>0</v>
      </c>
      <c r="AB622" s="151"/>
      <c r="AC622" s="47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="4" customFormat="1" ht="19" customHeight="1" spans="1:68">
      <c r="A623" s="94">
        <f t="shared" si="90"/>
        <v>622</v>
      </c>
      <c r="B623" s="95"/>
      <c r="C623" s="69"/>
      <c r="D623" s="16"/>
      <c r="E623" s="69"/>
      <c r="F623" s="128"/>
      <c r="G623" s="124" t="e">
        <f>VLOOKUP(F623,[2]零件成本10.26!$B$2:$C$7802,2,0)</f>
        <v>#N/A</v>
      </c>
      <c r="H623" s="16"/>
      <c r="I623" s="128" t="str">
        <f t="shared" si="91"/>
        <v/>
      </c>
      <c r="J623" s="16"/>
      <c r="K623" s="128"/>
      <c r="L623" s="16"/>
      <c r="M623" s="69"/>
      <c r="N623" s="69"/>
      <c r="O623" s="69"/>
      <c r="P623" s="69"/>
      <c r="Q623" s="100">
        <f t="shared" si="92"/>
        <v>0</v>
      </c>
      <c r="R623" s="146"/>
      <c r="S623" s="140" t="str">
        <f t="shared" si="93"/>
        <v>0</v>
      </c>
      <c r="T623" s="140" t="str">
        <f t="shared" si="94"/>
        <v>0</v>
      </c>
      <c r="U623" s="144"/>
      <c r="V623" s="106"/>
      <c r="W623" s="142">
        <f t="shared" si="95"/>
        <v>0</v>
      </c>
      <c r="X623" s="142">
        <f t="shared" si="96"/>
        <v>0</v>
      </c>
      <c r="Y623" s="108">
        <f t="shared" si="97"/>
        <v>0</v>
      </c>
      <c r="Z623" s="108">
        <f t="shared" si="98"/>
        <v>0</v>
      </c>
      <c r="AA623" s="108">
        <f t="shared" si="99"/>
        <v>0</v>
      </c>
      <c r="AB623" s="151"/>
      <c r="AC623" s="47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="4" customFormat="1" ht="19" customHeight="1" spans="1:68">
      <c r="A624" s="94">
        <f t="shared" si="90"/>
        <v>623</v>
      </c>
      <c r="B624" s="95"/>
      <c r="C624" s="69"/>
      <c r="D624" s="16"/>
      <c r="E624" s="69"/>
      <c r="F624" s="128"/>
      <c r="G624" s="124" t="e">
        <f>VLOOKUP(F624,[2]零件成本10.26!$B$2:$C$7802,2,0)</f>
        <v>#N/A</v>
      </c>
      <c r="H624" s="16"/>
      <c r="I624" s="128" t="str">
        <f t="shared" si="91"/>
        <v/>
      </c>
      <c r="J624" s="16"/>
      <c r="K624" s="128"/>
      <c r="L624" s="16"/>
      <c r="M624" s="69"/>
      <c r="N624" s="69"/>
      <c r="O624" s="69"/>
      <c r="P624" s="69"/>
      <c r="Q624" s="100">
        <f t="shared" si="92"/>
        <v>0</v>
      </c>
      <c r="R624" s="146"/>
      <c r="S624" s="140" t="str">
        <f t="shared" si="93"/>
        <v>0</v>
      </c>
      <c r="T624" s="140" t="str">
        <f t="shared" si="94"/>
        <v>0</v>
      </c>
      <c r="U624" s="144"/>
      <c r="V624" s="106"/>
      <c r="W624" s="142">
        <f t="shared" si="95"/>
        <v>0</v>
      </c>
      <c r="X624" s="142">
        <f t="shared" si="96"/>
        <v>0</v>
      </c>
      <c r="Y624" s="108">
        <f t="shared" si="97"/>
        <v>0</v>
      </c>
      <c r="Z624" s="108">
        <f t="shared" si="98"/>
        <v>0</v>
      </c>
      <c r="AA624" s="108">
        <f t="shared" si="99"/>
        <v>0</v>
      </c>
      <c r="AB624" s="151"/>
      <c r="AC624" s="47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="4" customFormat="1" ht="19" customHeight="1" spans="1:68">
      <c r="A625" s="94">
        <f t="shared" si="90"/>
        <v>624</v>
      </c>
      <c r="B625" s="95"/>
      <c r="C625" s="69"/>
      <c r="D625" s="16"/>
      <c r="E625" s="69"/>
      <c r="F625" s="128"/>
      <c r="G625" s="124" t="e">
        <f>VLOOKUP(F625,[2]零件成本10.26!$B$2:$C$7802,2,0)</f>
        <v>#N/A</v>
      </c>
      <c r="H625" s="16"/>
      <c r="I625" s="128" t="str">
        <f t="shared" si="91"/>
        <v/>
      </c>
      <c r="J625" s="16"/>
      <c r="K625" s="128"/>
      <c r="L625" s="16"/>
      <c r="M625" s="69"/>
      <c r="N625" s="69"/>
      <c r="O625" s="69"/>
      <c r="P625" s="69"/>
      <c r="Q625" s="100">
        <f t="shared" si="92"/>
        <v>0</v>
      </c>
      <c r="R625" s="146"/>
      <c r="S625" s="140" t="str">
        <f t="shared" si="93"/>
        <v>0</v>
      </c>
      <c r="T625" s="140" t="str">
        <f t="shared" si="94"/>
        <v>0</v>
      </c>
      <c r="U625" s="144"/>
      <c r="V625" s="106"/>
      <c r="W625" s="142">
        <f t="shared" si="95"/>
        <v>0</v>
      </c>
      <c r="X625" s="142">
        <f t="shared" si="96"/>
        <v>0</v>
      </c>
      <c r="Y625" s="108">
        <f t="shared" si="97"/>
        <v>0</v>
      </c>
      <c r="Z625" s="108">
        <f t="shared" si="98"/>
        <v>0</v>
      </c>
      <c r="AA625" s="108">
        <f t="shared" si="99"/>
        <v>0</v>
      </c>
      <c r="AB625" s="151"/>
      <c r="AC625" s="47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="4" customFormat="1" ht="19" customHeight="1" spans="1:68">
      <c r="A626" s="94">
        <f t="shared" si="90"/>
        <v>625</v>
      </c>
      <c r="B626" s="95"/>
      <c r="C626" s="69"/>
      <c r="D626" s="16"/>
      <c r="E626" s="69"/>
      <c r="F626" s="128"/>
      <c r="G626" s="124" t="e">
        <f>VLOOKUP(F626,[2]零件成本10.26!$B$2:$C$7802,2,0)</f>
        <v>#N/A</v>
      </c>
      <c r="H626" s="16"/>
      <c r="I626" s="128" t="str">
        <f t="shared" si="91"/>
        <v/>
      </c>
      <c r="J626" s="16"/>
      <c r="K626" s="128"/>
      <c r="L626" s="16"/>
      <c r="M626" s="69"/>
      <c r="N626" s="69"/>
      <c r="O626" s="69"/>
      <c r="P626" s="69"/>
      <c r="Q626" s="100">
        <f t="shared" si="92"/>
        <v>0</v>
      </c>
      <c r="R626" s="146"/>
      <c r="S626" s="140" t="str">
        <f t="shared" si="93"/>
        <v>0</v>
      </c>
      <c r="T626" s="140" t="str">
        <f t="shared" si="94"/>
        <v>0</v>
      </c>
      <c r="U626" s="144"/>
      <c r="V626" s="106"/>
      <c r="W626" s="142">
        <f t="shared" si="95"/>
        <v>0</v>
      </c>
      <c r="X626" s="142">
        <f t="shared" si="96"/>
        <v>0</v>
      </c>
      <c r="Y626" s="108">
        <f t="shared" si="97"/>
        <v>0</v>
      </c>
      <c r="Z626" s="108">
        <f t="shared" si="98"/>
        <v>0</v>
      </c>
      <c r="AA626" s="108">
        <f t="shared" si="99"/>
        <v>0</v>
      </c>
      <c r="AB626" s="151"/>
      <c r="AC626" s="47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="4" customFormat="1" ht="19" customHeight="1" spans="1:68">
      <c r="A627" s="94">
        <f t="shared" si="90"/>
        <v>626</v>
      </c>
      <c r="B627" s="95"/>
      <c r="C627" s="69"/>
      <c r="D627" s="16"/>
      <c r="E627" s="69"/>
      <c r="F627" s="128"/>
      <c r="G627" s="124" t="e">
        <f>VLOOKUP(F627,[2]零件成本10.26!$B$2:$C$7802,2,0)</f>
        <v>#N/A</v>
      </c>
      <c r="H627" s="16"/>
      <c r="I627" s="128" t="str">
        <f t="shared" si="91"/>
        <v/>
      </c>
      <c r="J627" s="16"/>
      <c r="K627" s="128"/>
      <c r="L627" s="16"/>
      <c r="M627" s="69"/>
      <c r="N627" s="69"/>
      <c r="O627" s="69"/>
      <c r="P627" s="69"/>
      <c r="Q627" s="100">
        <f t="shared" si="92"/>
        <v>0</v>
      </c>
      <c r="R627" s="146"/>
      <c r="S627" s="140" t="str">
        <f t="shared" si="93"/>
        <v>0</v>
      </c>
      <c r="T627" s="140" t="str">
        <f t="shared" si="94"/>
        <v>0</v>
      </c>
      <c r="U627" s="144"/>
      <c r="V627" s="106"/>
      <c r="W627" s="142">
        <f t="shared" si="95"/>
        <v>0</v>
      </c>
      <c r="X627" s="142">
        <f t="shared" si="96"/>
        <v>0</v>
      </c>
      <c r="Y627" s="108">
        <f t="shared" si="97"/>
        <v>0</v>
      </c>
      <c r="Z627" s="108">
        <f t="shared" si="98"/>
        <v>0</v>
      </c>
      <c r="AA627" s="108">
        <f t="shared" si="99"/>
        <v>0</v>
      </c>
      <c r="AB627" s="151"/>
      <c r="AC627" s="47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="4" customFormat="1" ht="19" customHeight="1" spans="1:68">
      <c r="A628" s="94">
        <f t="shared" si="90"/>
        <v>627</v>
      </c>
      <c r="B628" s="95"/>
      <c r="C628" s="69"/>
      <c r="D628" s="16"/>
      <c r="E628" s="69"/>
      <c r="F628" s="128"/>
      <c r="G628" s="124" t="e">
        <f>VLOOKUP(F628,[2]零件成本10.26!$B$2:$C$7802,2,0)</f>
        <v>#N/A</v>
      </c>
      <c r="H628" s="16"/>
      <c r="I628" s="128" t="str">
        <f t="shared" si="91"/>
        <v/>
      </c>
      <c r="J628" s="16"/>
      <c r="K628" s="128"/>
      <c r="L628" s="16"/>
      <c r="M628" s="69"/>
      <c r="N628" s="69"/>
      <c r="O628" s="69"/>
      <c r="P628" s="69"/>
      <c r="Q628" s="100">
        <f t="shared" si="92"/>
        <v>0</v>
      </c>
      <c r="R628" s="146"/>
      <c r="S628" s="140" t="str">
        <f t="shared" si="93"/>
        <v>0</v>
      </c>
      <c r="T628" s="140" t="str">
        <f t="shared" si="94"/>
        <v>0</v>
      </c>
      <c r="U628" s="144"/>
      <c r="V628" s="106"/>
      <c r="W628" s="142">
        <f t="shared" si="95"/>
        <v>0</v>
      </c>
      <c r="X628" s="142">
        <f t="shared" si="96"/>
        <v>0</v>
      </c>
      <c r="Y628" s="108">
        <f t="shared" si="97"/>
        <v>0</v>
      </c>
      <c r="Z628" s="108">
        <f t="shared" si="98"/>
        <v>0</v>
      </c>
      <c r="AA628" s="108">
        <f t="shared" si="99"/>
        <v>0</v>
      </c>
      <c r="AB628" s="151"/>
      <c r="AC628" s="47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="4" customFormat="1" ht="19" customHeight="1" spans="1:68">
      <c r="A629" s="94">
        <f t="shared" si="90"/>
        <v>628</v>
      </c>
      <c r="B629" s="95"/>
      <c r="C629" s="69"/>
      <c r="D629" s="16"/>
      <c r="E629" s="69"/>
      <c r="F629" s="128"/>
      <c r="G629" s="124" t="e">
        <f>VLOOKUP(F629,[2]零件成本10.26!$B$2:$C$7802,2,0)</f>
        <v>#N/A</v>
      </c>
      <c r="H629" s="16"/>
      <c r="I629" s="128" t="str">
        <f t="shared" si="91"/>
        <v/>
      </c>
      <c r="J629" s="16"/>
      <c r="K629" s="128"/>
      <c r="L629" s="16"/>
      <c r="M629" s="69"/>
      <c r="N629" s="69"/>
      <c r="O629" s="69"/>
      <c r="P629" s="69"/>
      <c r="Q629" s="100">
        <f t="shared" si="92"/>
        <v>0</v>
      </c>
      <c r="R629" s="146"/>
      <c r="S629" s="140" t="str">
        <f t="shared" si="93"/>
        <v>0</v>
      </c>
      <c r="T629" s="140" t="str">
        <f t="shared" si="94"/>
        <v>0</v>
      </c>
      <c r="U629" s="144"/>
      <c r="V629" s="106"/>
      <c r="W629" s="142">
        <f t="shared" si="95"/>
        <v>0</v>
      </c>
      <c r="X629" s="142">
        <f t="shared" si="96"/>
        <v>0</v>
      </c>
      <c r="Y629" s="108">
        <f t="shared" si="97"/>
        <v>0</v>
      </c>
      <c r="Z629" s="108">
        <f t="shared" si="98"/>
        <v>0</v>
      </c>
      <c r="AA629" s="108">
        <f t="shared" si="99"/>
        <v>0</v>
      </c>
      <c r="AB629" s="151"/>
      <c r="AC629" s="47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="4" customFormat="1" ht="19" customHeight="1" spans="1:68">
      <c r="A630" s="94">
        <f t="shared" si="90"/>
        <v>629</v>
      </c>
      <c r="B630" s="95"/>
      <c r="C630" s="69"/>
      <c r="D630" s="16"/>
      <c r="E630" s="69"/>
      <c r="F630" s="128"/>
      <c r="G630" s="124" t="e">
        <f>VLOOKUP(F630,[2]零件成本10.26!$B$2:$C$7802,2,0)</f>
        <v>#N/A</v>
      </c>
      <c r="H630" s="16"/>
      <c r="I630" s="128" t="str">
        <f t="shared" si="91"/>
        <v/>
      </c>
      <c r="J630" s="16"/>
      <c r="K630" s="128"/>
      <c r="L630" s="16"/>
      <c r="M630" s="69"/>
      <c r="N630" s="69"/>
      <c r="O630" s="69"/>
      <c r="P630" s="69"/>
      <c r="Q630" s="100">
        <f t="shared" si="92"/>
        <v>0</v>
      </c>
      <c r="R630" s="146"/>
      <c r="S630" s="140" t="str">
        <f t="shared" si="93"/>
        <v>0</v>
      </c>
      <c r="T630" s="140" t="str">
        <f t="shared" si="94"/>
        <v>0</v>
      </c>
      <c r="U630" s="144"/>
      <c r="V630" s="106"/>
      <c r="W630" s="142">
        <f t="shared" si="95"/>
        <v>0</v>
      </c>
      <c r="X630" s="142">
        <f t="shared" si="96"/>
        <v>0</v>
      </c>
      <c r="Y630" s="108">
        <f t="shared" si="97"/>
        <v>0</v>
      </c>
      <c r="Z630" s="108">
        <f t="shared" si="98"/>
        <v>0</v>
      </c>
      <c r="AA630" s="108">
        <f t="shared" si="99"/>
        <v>0</v>
      </c>
      <c r="AB630" s="151"/>
      <c r="AC630" s="47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="4" customFormat="1" ht="19" customHeight="1" spans="1:68">
      <c r="A631" s="94">
        <f t="shared" si="90"/>
        <v>630</v>
      </c>
      <c r="B631" s="95"/>
      <c r="C631" s="69"/>
      <c r="D631" s="16"/>
      <c r="E631" s="69"/>
      <c r="F631" s="128"/>
      <c r="G631" s="124" t="e">
        <f>VLOOKUP(F631,[2]零件成本10.26!$B$2:$C$7802,2,0)</f>
        <v>#N/A</v>
      </c>
      <c r="H631" s="16"/>
      <c r="I631" s="128" t="str">
        <f t="shared" si="91"/>
        <v/>
      </c>
      <c r="J631" s="16"/>
      <c r="K631" s="128"/>
      <c r="L631" s="16"/>
      <c r="M631" s="69"/>
      <c r="N631" s="69"/>
      <c r="O631" s="69"/>
      <c r="P631" s="69"/>
      <c r="Q631" s="100">
        <f t="shared" si="92"/>
        <v>0</v>
      </c>
      <c r="R631" s="146"/>
      <c r="S631" s="140" t="str">
        <f t="shared" si="93"/>
        <v>0</v>
      </c>
      <c r="T631" s="140" t="str">
        <f t="shared" si="94"/>
        <v>0</v>
      </c>
      <c r="U631" s="144"/>
      <c r="V631" s="106"/>
      <c r="W631" s="142">
        <f t="shared" si="95"/>
        <v>0</v>
      </c>
      <c r="X631" s="142">
        <f t="shared" si="96"/>
        <v>0</v>
      </c>
      <c r="Y631" s="108">
        <f t="shared" si="97"/>
        <v>0</v>
      </c>
      <c r="Z631" s="108">
        <f t="shared" si="98"/>
        <v>0</v>
      </c>
      <c r="AA631" s="108">
        <f t="shared" si="99"/>
        <v>0</v>
      </c>
      <c r="AB631" s="151"/>
      <c r="AC631" s="47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="4" customFormat="1" ht="19" customHeight="1" spans="1:68">
      <c r="A632" s="94">
        <f t="shared" si="90"/>
        <v>631</v>
      </c>
      <c r="B632" s="95"/>
      <c r="C632" s="69"/>
      <c r="D632" s="16"/>
      <c r="E632" s="69"/>
      <c r="F632" s="128"/>
      <c r="G632" s="124" t="e">
        <f>VLOOKUP(F632,[2]零件成本10.26!$B$2:$C$7802,2,0)</f>
        <v>#N/A</v>
      </c>
      <c r="H632" s="16"/>
      <c r="I632" s="128" t="str">
        <f t="shared" si="91"/>
        <v/>
      </c>
      <c r="J632" s="16"/>
      <c r="K632" s="128"/>
      <c r="L632" s="16"/>
      <c r="M632" s="69"/>
      <c r="N632" s="69"/>
      <c r="O632" s="69"/>
      <c r="P632" s="69"/>
      <c r="Q632" s="100">
        <f t="shared" si="92"/>
        <v>0</v>
      </c>
      <c r="R632" s="146"/>
      <c r="S632" s="140" t="str">
        <f t="shared" si="93"/>
        <v>0</v>
      </c>
      <c r="T632" s="140" t="str">
        <f t="shared" si="94"/>
        <v>0</v>
      </c>
      <c r="U632" s="144"/>
      <c r="V632" s="106"/>
      <c r="W632" s="142">
        <f t="shared" si="95"/>
        <v>0</v>
      </c>
      <c r="X632" s="142">
        <f t="shared" si="96"/>
        <v>0</v>
      </c>
      <c r="Y632" s="108">
        <f t="shared" si="97"/>
        <v>0</v>
      </c>
      <c r="Z632" s="108">
        <f t="shared" si="98"/>
        <v>0</v>
      </c>
      <c r="AA632" s="108">
        <f t="shared" si="99"/>
        <v>0</v>
      </c>
      <c r="AB632" s="151"/>
      <c r="AC632" s="47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="4" customFormat="1" ht="19" customHeight="1" spans="1:68">
      <c r="A633" s="94">
        <f t="shared" si="90"/>
        <v>632</v>
      </c>
      <c r="B633" s="95"/>
      <c r="C633" s="69"/>
      <c r="D633" s="16"/>
      <c r="E633" s="69"/>
      <c r="F633" s="128"/>
      <c r="G633" s="124" t="e">
        <f>VLOOKUP(F633,[2]零件成本10.26!$B$2:$C$7802,2,0)</f>
        <v>#N/A</v>
      </c>
      <c r="H633" s="16"/>
      <c r="I633" s="128" t="str">
        <f t="shared" si="91"/>
        <v/>
      </c>
      <c r="J633" s="16"/>
      <c r="K633" s="128"/>
      <c r="L633" s="16"/>
      <c r="M633" s="69"/>
      <c r="N633" s="69"/>
      <c r="O633" s="69"/>
      <c r="P633" s="69"/>
      <c r="Q633" s="100">
        <f t="shared" si="92"/>
        <v>0</v>
      </c>
      <c r="R633" s="146"/>
      <c r="S633" s="140" t="str">
        <f t="shared" si="93"/>
        <v>0</v>
      </c>
      <c r="T633" s="140" t="str">
        <f t="shared" si="94"/>
        <v>0</v>
      </c>
      <c r="U633" s="144"/>
      <c r="V633" s="106"/>
      <c r="W633" s="142">
        <f t="shared" si="95"/>
        <v>0</v>
      </c>
      <c r="X633" s="142">
        <f t="shared" si="96"/>
        <v>0</v>
      </c>
      <c r="Y633" s="108">
        <f t="shared" si="97"/>
        <v>0</v>
      </c>
      <c r="Z633" s="108">
        <f t="shared" si="98"/>
        <v>0</v>
      </c>
      <c r="AA633" s="108">
        <f t="shared" si="99"/>
        <v>0</v>
      </c>
      <c r="AB633" s="151"/>
      <c r="AC633" s="47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="4" customFormat="1" ht="19" customHeight="1" spans="1:68">
      <c r="A634" s="94">
        <f t="shared" si="90"/>
        <v>633</v>
      </c>
      <c r="B634" s="95"/>
      <c r="C634" s="69"/>
      <c r="D634" s="16"/>
      <c r="E634" s="69"/>
      <c r="F634" s="128"/>
      <c r="G634" s="124" t="e">
        <f>VLOOKUP(F634,[2]零件成本10.26!$B$2:$C$7802,2,0)</f>
        <v>#N/A</v>
      </c>
      <c r="H634" s="16"/>
      <c r="I634" s="128" t="str">
        <f t="shared" si="91"/>
        <v/>
      </c>
      <c r="J634" s="16"/>
      <c r="K634" s="128"/>
      <c r="L634" s="16"/>
      <c r="M634" s="69"/>
      <c r="N634" s="69"/>
      <c r="O634" s="69"/>
      <c r="P634" s="69"/>
      <c r="Q634" s="100">
        <f t="shared" si="92"/>
        <v>0</v>
      </c>
      <c r="R634" s="146"/>
      <c r="S634" s="140" t="str">
        <f t="shared" si="93"/>
        <v>0</v>
      </c>
      <c r="T634" s="140" t="str">
        <f t="shared" si="94"/>
        <v>0</v>
      </c>
      <c r="U634" s="144"/>
      <c r="V634" s="106"/>
      <c r="W634" s="142">
        <f t="shared" si="95"/>
        <v>0</v>
      </c>
      <c r="X634" s="142">
        <f t="shared" si="96"/>
        <v>0</v>
      </c>
      <c r="Y634" s="108">
        <f t="shared" si="97"/>
        <v>0</v>
      </c>
      <c r="Z634" s="108">
        <f t="shared" si="98"/>
        <v>0</v>
      </c>
      <c r="AA634" s="108">
        <f t="shared" si="99"/>
        <v>0</v>
      </c>
      <c r="AB634" s="151"/>
      <c r="AC634" s="47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="4" customFormat="1" ht="19" customHeight="1" spans="1:68">
      <c r="A635" s="94">
        <f t="shared" si="90"/>
        <v>634</v>
      </c>
      <c r="B635" s="95"/>
      <c r="C635" s="69"/>
      <c r="D635" s="16"/>
      <c r="E635" s="69"/>
      <c r="F635" s="128"/>
      <c r="G635" s="124" t="e">
        <f>VLOOKUP(F635,[2]零件成本10.26!$B$2:$C$7802,2,0)</f>
        <v>#N/A</v>
      </c>
      <c r="H635" s="16"/>
      <c r="I635" s="128" t="str">
        <f t="shared" si="91"/>
        <v/>
      </c>
      <c r="J635" s="16"/>
      <c r="K635" s="128"/>
      <c r="L635" s="16"/>
      <c r="M635" s="69"/>
      <c r="N635" s="69"/>
      <c r="O635" s="69"/>
      <c r="P635" s="69"/>
      <c r="Q635" s="100">
        <f t="shared" si="92"/>
        <v>0</v>
      </c>
      <c r="R635" s="146"/>
      <c r="S635" s="140" t="str">
        <f t="shared" si="93"/>
        <v>0</v>
      </c>
      <c r="T635" s="140" t="str">
        <f t="shared" si="94"/>
        <v>0</v>
      </c>
      <c r="U635" s="144"/>
      <c r="V635" s="106"/>
      <c r="W635" s="142">
        <f t="shared" si="95"/>
        <v>0</v>
      </c>
      <c r="X635" s="142">
        <f t="shared" si="96"/>
        <v>0</v>
      </c>
      <c r="Y635" s="108">
        <f t="shared" si="97"/>
        <v>0</v>
      </c>
      <c r="Z635" s="108">
        <f t="shared" si="98"/>
        <v>0</v>
      </c>
      <c r="AA635" s="108">
        <f t="shared" si="99"/>
        <v>0</v>
      </c>
      <c r="AB635" s="151"/>
      <c r="AC635" s="47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="4" customFormat="1" ht="19" customHeight="1" spans="1:68">
      <c r="A636" s="94">
        <f t="shared" si="90"/>
        <v>635</v>
      </c>
      <c r="B636" s="95"/>
      <c r="C636" s="69"/>
      <c r="D636" s="16"/>
      <c r="E636" s="69"/>
      <c r="F636" s="128"/>
      <c r="G636" s="124" t="e">
        <f>VLOOKUP(F636,[2]零件成本10.26!$B$2:$C$7802,2,0)</f>
        <v>#N/A</v>
      </c>
      <c r="H636" s="16"/>
      <c r="I636" s="128" t="str">
        <f t="shared" si="91"/>
        <v/>
      </c>
      <c r="J636" s="16"/>
      <c r="K636" s="128"/>
      <c r="L636" s="16"/>
      <c r="M636" s="69"/>
      <c r="N636" s="69"/>
      <c r="O636" s="69"/>
      <c r="P636" s="69"/>
      <c r="Q636" s="100">
        <f t="shared" si="92"/>
        <v>0</v>
      </c>
      <c r="R636" s="146"/>
      <c r="S636" s="140" t="str">
        <f t="shared" si="93"/>
        <v>0</v>
      </c>
      <c r="T636" s="140" t="str">
        <f t="shared" si="94"/>
        <v>0</v>
      </c>
      <c r="U636" s="144"/>
      <c r="V636" s="106"/>
      <c r="W636" s="142">
        <f t="shared" si="95"/>
        <v>0</v>
      </c>
      <c r="X636" s="142">
        <f t="shared" si="96"/>
        <v>0</v>
      </c>
      <c r="Y636" s="108">
        <f t="shared" si="97"/>
        <v>0</v>
      </c>
      <c r="Z636" s="108">
        <f t="shared" si="98"/>
        <v>0</v>
      </c>
      <c r="AA636" s="108">
        <f t="shared" si="99"/>
        <v>0</v>
      </c>
      <c r="AB636" s="151"/>
      <c r="AC636" s="47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="4" customFormat="1" ht="19" customHeight="1" spans="1:68">
      <c r="A637" s="94">
        <f t="shared" si="90"/>
        <v>636</v>
      </c>
      <c r="B637" s="95"/>
      <c r="C637" s="69"/>
      <c r="D637" s="16"/>
      <c r="E637" s="69"/>
      <c r="F637" s="128"/>
      <c r="G637" s="124" t="e">
        <f>VLOOKUP(F637,[2]零件成本10.26!$B$2:$C$7802,2,0)</f>
        <v>#N/A</v>
      </c>
      <c r="H637" s="16"/>
      <c r="I637" s="128" t="str">
        <f t="shared" si="91"/>
        <v/>
      </c>
      <c r="J637" s="16"/>
      <c r="K637" s="128"/>
      <c r="L637" s="16"/>
      <c r="M637" s="69"/>
      <c r="N637" s="69"/>
      <c r="O637" s="69"/>
      <c r="P637" s="69"/>
      <c r="Q637" s="100">
        <f t="shared" si="92"/>
        <v>0</v>
      </c>
      <c r="R637" s="146"/>
      <c r="S637" s="140" t="str">
        <f t="shared" si="93"/>
        <v>0</v>
      </c>
      <c r="T637" s="140" t="str">
        <f t="shared" si="94"/>
        <v>0</v>
      </c>
      <c r="U637" s="144"/>
      <c r="V637" s="106"/>
      <c r="W637" s="142">
        <f t="shared" si="95"/>
        <v>0</v>
      </c>
      <c r="X637" s="142">
        <f t="shared" si="96"/>
        <v>0</v>
      </c>
      <c r="Y637" s="108">
        <f t="shared" si="97"/>
        <v>0</v>
      </c>
      <c r="Z637" s="108">
        <f t="shared" si="98"/>
        <v>0</v>
      </c>
      <c r="AA637" s="108">
        <f t="shared" si="99"/>
        <v>0</v>
      </c>
      <c r="AB637" s="151"/>
      <c r="AC637" s="47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="4" customFormat="1" ht="19" customHeight="1" spans="1:68">
      <c r="A638" s="94">
        <f t="shared" si="90"/>
        <v>637</v>
      </c>
      <c r="B638" s="95"/>
      <c r="C638" s="69"/>
      <c r="D638" s="16"/>
      <c r="E638" s="69"/>
      <c r="F638" s="128"/>
      <c r="G638" s="124" t="e">
        <f>VLOOKUP(F638,[2]零件成本10.26!$B$2:$C$7802,2,0)</f>
        <v>#N/A</v>
      </c>
      <c r="H638" s="16"/>
      <c r="I638" s="128" t="str">
        <f t="shared" si="91"/>
        <v/>
      </c>
      <c r="J638" s="16"/>
      <c r="K638" s="128"/>
      <c r="L638" s="16"/>
      <c r="M638" s="69"/>
      <c r="N638" s="69"/>
      <c r="O638" s="69"/>
      <c r="P638" s="69"/>
      <c r="Q638" s="100">
        <f t="shared" si="92"/>
        <v>0</v>
      </c>
      <c r="R638" s="146"/>
      <c r="S638" s="140" t="str">
        <f t="shared" si="93"/>
        <v>0</v>
      </c>
      <c r="T638" s="140" t="str">
        <f t="shared" si="94"/>
        <v>0</v>
      </c>
      <c r="U638" s="144"/>
      <c r="V638" s="106"/>
      <c r="W638" s="142">
        <f t="shared" si="95"/>
        <v>0</v>
      </c>
      <c r="X638" s="142">
        <f t="shared" si="96"/>
        <v>0</v>
      </c>
      <c r="Y638" s="108">
        <f t="shared" si="97"/>
        <v>0</v>
      </c>
      <c r="Z638" s="108">
        <f t="shared" si="98"/>
        <v>0</v>
      </c>
      <c r="AA638" s="108">
        <f t="shared" si="99"/>
        <v>0</v>
      </c>
      <c r="AB638" s="151"/>
      <c r="AC638" s="47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="4" customFormat="1" ht="19" customHeight="1" spans="1:68">
      <c r="A639" s="94">
        <f t="shared" si="90"/>
        <v>638</v>
      </c>
      <c r="B639" s="95"/>
      <c r="C639" s="69"/>
      <c r="D639" s="16"/>
      <c r="E639" s="69"/>
      <c r="F639" s="128"/>
      <c r="G639" s="124" t="e">
        <f>VLOOKUP(F639,[2]零件成本10.26!$B$2:$C$7802,2,0)</f>
        <v>#N/A</v>
      </c>
      <c r="H639" s="16"/>
      <c r="I639" s="128" t="str">
        <f t="shared" si="91"/>
        <v/>
      </c>
      <c r="J639" s="16"/>
      <c r="K639" s="128"/>
      <c r="L639" s="16"/>
      <c r="M639" s="69"/>
      <c r="N639" s="69"/>
      <c r="O639" s="69"/>
      <c r="P639" s="69"/>
      <c r="Q639" s="100">
        <f t="shared" si="92"/>
        <v>0</v>
      </c>
      <c r="R639" s="146"/>
      <c r="S639" s="140" t="str">
        <f t="shared" si="93"/>
        <v>0</v>
      </c>
      <c r="T639" s="140" t="str">
        <f t="shared" si="94"/>
        <v>0</v>
      </c>
      <c r="U639" s="144"/>
      <c r="V639" s="106"/>
      <c r="W639" s="142">
        <f t="shared" si="95"/>
        <v>0</v>
      </c>
      <c r="X639" s="142">
        <f t="shared" si="96"/>
        <v>0</v>
      </c>
      <c r="Y639" s="108">
        <f t="shared" si="97"/>
        <v>0</v>
      </c>
      <c r="Z639" s="108">
        <f t="shared" si="98"/>
        <v>0</v>
      </c>
      <c r="AA639" s="108">
        <f t="shared" si="99"/>
        <v>0</v>
      </c>
      <c r="AB639" s="151"/>
      <c r="AC639" s="47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="4" customFormat="1" ht="19" customHeight="1" spans="1:68">
      <c r="A640" s="94">
        <f t="shared" si="90"/>
        <v>639</v>
      </c>
      <c r="B640" s="95"/>
      <c r="C640" s="69"/>
      <c r="D640" s="16"/>
      <c r="E640" s="69"/>
      <c r="F640" s="128"/>
      <c r="G640" s="124" t="e">
        <f>VLOOKUP(F640,[2]零件成本10.26!$B$2:$C$7802,2,0)</f>
        <v>#N/A</v>
      </c>
      <c r="H640" s="16"/>
      <c r="I640" s="128" t="str">
        <f t="shared" si="91"/>
        <v/>
      </c>
      <c r="J640" s="16"/>
      <c r="K640" s="128"/>
      <c r="L640" s="16"/>
      <c r="M640" s="69"/>
      <c r="N640" s="69"/>
      <c r="O640" s="69"/>
      <c r="P640" s="69"/>
      <c r="Q640" s="100">
        <f t="shared" si="92"/>
        <v>0</v>
      </c>
      <c r="R640" s="146"/>
      <c r="S640" s="140" t="str">
        <f t="shared" si="93"/>
        <v>0</v>
      </c>
      <c r="T640" s="140" t="str">
        <f t="shared" si="94"/>
        <v>0</v>
      </c>
      <c r="U640" s="144"/>
      <c r="V640" s="106"/>
      <c r="W640" s="142">
        <f t="shared" si="95"/>
        <v>0</v>
      </c>
      <c r="X640" s="142">
        <f t="shared" si="96"/>
        <v>0</v>
      </c>
      <c r="Y640" s="108">
        <f t="shared" si="97"/>
        <v>0</v>
      </c>
      <c r="Z640" s="108">
        <f t="shared" si="98"/>
        <v>0</v>
      </c>
      <c r="AA640" s="108">
        <f t="shared" si="99"/>
        <v>0</v>
      </c>
      <c r="AB640" s="151"/>
      <c r="AC640" s="47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="4" customFormat="1" ht="19" customHeight="1" spans="1:68">
      <c r="A641" s="94">
        <f t="shared" si="90"/>
        <v>640</v>
      </c>
      <c r="B641" s="95"/>
      <c r="C641" s="69"/>
      <c r="D641" s="16"/>
      <c r="E641" s="69"/>
      <c r="F641" s="128"/>
      <c r="G641" s="124" t="e">
        <f>VLOOKUP(F641,[2]零件成本10.26!$B$2:$C$7802,2,0)</f>
        <v>#N/A</v>
      </c>
      <c r="H641" s="16"/>
      <c r="I641" s="128" t="str">
        <f t="shared" si="91"/>
        <v/>
      </c>
      <c r="J641" s="16"/>
      <c r="K641" s="128"/>
      <c r="L641" s="16"/>
      <c r="M641" s="69"/>
      <c r="N641" s="69"/>
      <c r="O641" s="69"/>
      <c r="P641" s="69"/>
      <c r="Q641" s="100">
        <f t="shared" si="92"/>
        <v>0</v>
      </c>
      <c r="R641" s="146"/>
      <c r="S641" s="140" t="str">
        <f t="shared" si="93"/>
        <v>0</v>
      </c>
      <c r="T641" s="140" t="str">
        <f t="shared" si="94"/>
        <v>0</v>
      </c>
      <c r="U641" s="144"/>
      <c r="V641" s="106"/>
      <c r="W641" s="142">
        <f t="shared" si="95"/>
        <v>0</v>
      </c>
      <c r="X641" s="142">
        <f t="shared" si="96"/>
        <v>0</v>
      </c>
      <c r="Y641" s="108">
        <f t="shared" si="97"/>
        <v>0</v>
      </c>
      <c r="Z641" s="108">
        <f t="shared" si="98"/>
        <v>0</v>
      </c>
      <c r="AA641" s="108">
        <f t="shared" si="99"/>
        <v>0</v>
      </c>
      <c r="AB641" s="151"/>
      <c r="AC641" s="47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="4" customFormat="1" ht="19" customHeight="1" spans="1:68">
      <c r="A642" s="94">
        <f t="shared" ref="A642:A705" si="100">ROW()-1</f>
        <v>641</v>
      </c>
      <c r="B642" s="95"/>
      <c r="C642" s="69"/>
      <c r="D642" s="16"/>
      <c r="E642" s="69"/>
      <c r="F642" s="128"/>
      <c r="G642" s="124" t="e">
        <f>VLOOKUP(F642,[2]零件成本10.26!$B$2:$C$7802,2,0)</f>
        <v>#N/A</v>
      </c>
      <c r="H642" s="16"/>
      <c r="I642" s="128" t="str">
        <f t="shared" ref="I642:I705" si="101">C642&amp;F642</f>
        <v/>
      </c>
      <c r="J642" s="16"/>
      <c r="K642" s="128"/>
      <c r="L642" s="16"/>
      <c r="M642" s="69"/>
      <c r="N642" s="69"/>
      <c r="O642" s="69"/>
      <c r="P642" s="69"/>
      <c r="Q642" s="100">
        <f t="shared" ref="Q642:Q705" si="102">K642</f>
        <v>0</v>
      </c>
      <c r="R642" s="146"/>
      <c r="S642" s="140" t="str">
        <f t="shared" ref="S642:S705" si="103">IF(Q642&gt;R642,Q642-R642,"0")</f>
        <v>0</v>
      </c>
      <c r="T642" s="140" t="str">
        <f t="shared" ref="T642:T705" si="104">IF(Q642&lt;R642,Q642-R642,"0")</f>
        <v>0</v>
      </c>
      <c r="U642" s="144"/>
      <c r="V642" s="106"/>
      <c r="W642" s="142">
        <f t="shared" ref="W642:W705" si="105">IFERROR(Q642*V642,"")</f>
        <v>0</v>
      </c>
      <c r="X642" s="142">
        <f t="shared" ref="X642:X705" si="106">IFERROR(R642*V642,"")</f>
        <v>0</v>
      </c>
      <c r="Y642" s="108">
        <f t="shared" ref="Y642:Y705" si="107">IFERROR(S642*V642,"")</f>
        <v>0</v>
      </c>
      <c r="Z642" s="108">
        <f t="shared" ref="Z642:Z705" si="108">IFERROR(T642*V642,"")</f>
        <v>0</v>
      </c>
      <c r="AA642" s="108">
        <f t="shared" ref="AA642:AA705" si="109">W642-X642</f>
        <v>0</v>
      </c>
      <c r="AB642" s="151"/>
      <c r="AC642" s="47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="4" customFormat="1" ht="19" customHeight="1" spans="1:68">
      <c r="A643" s="94">
        <f t="shared" si="100"/>
        <v>642</v>
      </c>
      <c r="B643" s="95"/>
      <c r="C643" s="69"/>
      <c r="D643" s="16"/>
      <c r="E643" s="69"/>
      <c r="F643" s="128"/>
      <c r="G643" s="124" t="e">
        <f>VLOOKUP(F643,[2]零件成本10.26!$B$2:$C$7802,2,0)</f>
        <v>#N/A</v>
      </c>
      <c r="H643" s="16"/>
      <c r="I643" s="128" t="str">
        <f t="shared" si="101"/>
        <v/>
      </c>
      <c r="J643" s="16"/>
      <c r="K643" s="128"/>
      <c r="L643" s="16"/>
      <c r="M643" s="69"/>
      <c r="N643" s="69"/>
      <c r="O643" s="69"/>
      <c r="P643" s="69"/>
      <c r="Q643" s="100">
        <f t="shared" si="102"/>
        <v>0</v>
      </c>
      <c r="R643" s="146"/>
      <c r="S643" s="140" t="str">
        <f t="shared" si="103"/>
        <v>0</v>
      </c>
      <c r="T643" s="140" t="str">
        <f t="shared" si="104"/>
        <v>0</v>
      </c>
      <c r="U643" s="144"/>
      <c r="V643" s="106"/>
      <c r="W643" s="142">
        <f t="shared" si="105"/>
        <v>0</v>
      </c>
      <c r="X643" s="142">
        <f t="shared" si="106"/>
        <v>0</v>
      </c>
      <c r="Y643" s="108">
        <f t="shared" si="107"/>
        <v>0</v>
      </c>
      <c r="Z643" s="108">
        <f t="shared" si="108"/>
        <v>0</v>
      </c>
      <c r="AA643" s="108">
        <f t="shared" si="109"/>
        <v>0</v>
      </c>
      <c r="AB643" s="151"/>
      <c r="AC643" s="47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="4" customFormat="1" ht="19" customHeight="1" spans="1:68">
      <c r="A644" s="94">
        <f t="shared" si="100"/>
        <v>643</v>
      </c>
      <c r="B644" s="95"/>
      <c r="C644" s="69"/>
      <c r="D644" s="16"/>
      <c r="E644" s="69"/>
      <c r="F644" s="128"/>
      <c r="G644" s="124" t="e">
        <f>VLOOKUP(F644,[2]零件成本10.26!$B$2:$C$7802,2,0)</f>
        <v>#N/A</v>
      </c>
      <c r="H644" s="16"/>
      <c r="I644" s="128" t="str">
        <f t="shared" si="101"/>
        <v/>
      </c>
      <c r="J644" s="16"/>
      <c r="K644" s="128"/>
      <c r="L644" s="16"/>
      <c r="M644" s="69"/>
      <c r="N644" s="69"/>
      <c r="O644" s="69"/>
      <c r="P644" s="69"/>
      <c r="Q644" s="100">
        <f t="shared" si="102"/>
        <v>0</v>
      </c>
      <c r="R644" s="146"/>
      <c r="S644" s="140" t="str">
        <f t="shared" si="103"/>
        <v>0</v>
      </c>
      <c r="T644" s="140" t="str">
        <f t="shared" si="104"/>
        <v>0</v>
      </c>
      <c r="U644" s="144"/>
      <c r="V644" s="106"/>
      <c r="W644" s="142">
        <f t="shared" si="105"/>
        <v>0</v>
      </c>
      <c r="X644" s="142">
        <f t="shared" si="106"/>
        <v>0</v>
      </c>
      <c r="Y644" s="108">
        <f t="shared" si="107"/>
        <v>0</v>
      </c>
      <c r="Z644" s="108">
        <f t="shared" si="108"/>
        <v>0</v>
      </c>
      <c r="AA644" s="108">
        <f t="shared" si="109"/>
        <v>0</v>
      </c>
      <c r="AB644" s="151"/>
      <c r="AC644" s="47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="4" customFormat="1" ht="19" customHeight="1" spans="1:68">
      <c r="A645" s="94">
        <f t="shared" si="100"/>
        <v>644</v>
      </c>
      <c r="B645" s="95"/>
      <c r="C645" s="69"/>
      <c r="D645" s="16"/>
      <c r="E645" s="69"/>
      <c r="F645" s="128"/>
      <c r="G645" s="124" t="e">
        <f>VLOOKUP(F645,[2]零件成本10.26!$B$2:$C$7802,2,0)</f>
        <v>#N/A</v>
      </c>
      <c r="H645" s="16"/>
      <c r="I645" s="128" t="str">
        <f t="shared" si="101"/>
        <v/>
      </c>
      <c r="J645" s="16"/>
      <c r="K645" s="128"/>
      <c r="L645" s="16"/>
      <c r="M645" s="69"/>
      <c r="N645" s="69"/>
      <c r="O645" s="69"/>
      <c r="P645" s="69"/>
      <c r="Q645" s="100">
        <f t="shared" si="102"/>
        <v>0</v>
      </c>
      <c r="R645" s="146"/>
      <c r="S645" s="140" t="str">
        <f t="shared" si="103"/>
        <v>0</v>
      </c>
      <c r="T645" s="140" t="str">
        <f t="shared" si="104"/>
        <v>0</v>
      </c>
      <c r="U645" s="144"/>
      <c r="V645" s="106"/>
      <c r="W645" s="142">
        <f t="shared" si="105"/>
        <v>0</v>
      </c>
      <c r="X645" s="142">
        <f t="shared" si="106"/>
        <v>0</v>
      </c>
      <c r="Y645" s="108">
        <f t="shared" si="107"/>
        <v>0</v>
      </c>
      <c r="Z645" s="108">
        <f t="shared" si="108"/>
        <v>0</v>
      </c>
      <c r="AA645" s="108">
        <f t="shared" si="109"/>
        <v>0</v>
      </c>
      <c r="AB645" s="151"/>
      <c r="AC645" s="47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="4" customFormat="1" ht="19" customHeight="1" spans="1:68">
      <c r="A646" s="94">
        <f t="shared" si="100"/>
        <v>645</v>
      </c>
      <c r="B646" s="95"/>
      <c r="C646" s="69"/>
      <c r="D646" s="16"/>
      <c r="E646" s="69"/>
      <c r="F646" s="128"/>
      <c r="G646" s="124" t="e">
        <f>VLOOKUP(F646,[2]零件成本10.26!$B$2:$C$7802,2,0)</f>
        <v>#N/A</v>
      </c>
      <c r="H646" s="16"/>
      <c r="I646" s="128" t="str">
        <f t="shared" si="101"/>
        <v/>
      </c>
      <c r="J646" s="16"/>
      <c r="K646" s="128"/>
      <c r="L646" s="16"/>
      <c r="M646" s="69"/>
      <c r="N646" s="69"/>
      <c r="O646" s="69"/>
      <c r="P646" s="69"/>
      <c r="Q646" s="100">
        <f t="shared" si="102"/>
        <v>0</v>
      </c>
      <c r="R646" s="146"/>
      <c r="S646" s="140" t="str">
        <f t="shared" si="103"/>
        <v>0</v>
      </c>
      <c r="T646" s="140" t="str">
        <f t="shared" si="104"/>
        <v>0</v>
      </c>
      <c r="U646" s="144"/>
      <c r="V646" s="106"/>
      <c r="W646" s="142">
        <f t="shared" si="105"/>
        <v>0</v>
      </c>
      <c r="X646" s="142">
        <f t="shared" si="106"/>
        <v>0</v>
      </c>
      <c r="Y646" s="108">
        <f t="shared" si="107"/>
        <v>0</v>
      </c>
      <c r="Z646" s="108">
        <f t="shared" si="108"/>
        <v>0</v>
      </c>
      <c r="AA646" s="108">
        <f t="shared" si="109"/>
        <v>0</v>
      </c>
      <c r="AB646" s="151"/>
      <c r="AC646" s="47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="4" customFormat="1" ht="19" customHeight="1" spans="1:68">
      <c r="A647" s="94">
        <f t="shared" si="100"/>
        <v>646</v>
      </c>
      <c r="B647" s="95"/>
      <c r="C647" s="69"/>
      <c r="D647" s="16"/>
      <c r="E647" s="69"/>
      <c r="F647" s="128"/>
      <c r="G647" s="124" t="e">
        <f>VLOOKUP(F647,[2]零件成本10.26!$B$2:$C$7802,2,0)</f>
        <v>#N/A</v>
      </c>
      <c r="H647" s="16"/>
      <c r="I647" s="128" t="str">
        <f t="shared" si="101"/>
        <v/>
      </c>
      <c r="J647" s="16"/>
      <c r="K647" s="128"/>
      <c r="L647" s="16"/>
      <c r="M647" s="69"/>
      <c r="N647" s="69"/>
      <c r="O647" s="69"/>
      <c r="P647" s="69"/>
      <c r="Q647" s="100">
        <f t="shared" si="102"/>
        <v>0</v>
      </c>
      <c r="R647" s="146"/>
      <c r="S647" s="140" t="str">
        <f t="shared" si="103"/>
        <v>0</v>
      </c>
      <c r="T647" s="140" t="str">
        <f t="shared" si="104"/>
        <v>0</v>
      </c>
      <c r="U647" s="144"/>
      <c r="V647" s="106"/>
      <c r="W647" s="142">
        <f t="shared" si="105"/>
        <v>0</v>
      </c>
      <c r="X647" s="142">
        <f t="shared" si="106"/>
        <v>0</v>
      </c>
      <c r="Y647" s="108">
        <f t="shared" si="107"/>
        <v>0</v>
      </c>
      <c r="Z647" s="108">
        <f t="shared" si="108"/>
        <v>0</v>
      </c>
      <c r="AA647" s="108">
        <f t="shared" si="109"/>
        <v>0</v>
      </c>
      <c r="AB647" s="151"/>
      <c r="AC647" s="47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="4" customFormat="1" ht="19" customHeight="1" spans="1:68">
      <c r="A648" s="94">
        <f t="shared" si="100"/>
        <v>647</v>
      </c>
      <c r="B648" s="95"/>
      <c r="C648" s="69"/>
      <c r="D648" s="16"/>
      <c r="E648" s="69"/>
      <c r="F648" s="128"/>
      <c r="G648" s="124" t="e">
        <f>VLOOKUP(F648,[2]零件成本10.26!$B$2:$C$7802,2,0)</f>
        <v>#N/A</v>
      </c>
      <c r="H648" s="16"/>
      <c r="I648" s="128" t="str">
        <f t="shared" si="101"/>
        <v/>
      </c>
      <c r="J648" s="16"/>
      <c r="K648" s="128"/>
      <c r="L648" s="16"/>
      <c r="M648" s="69"/>
      <c r="N648" s="69"/>
      <c r="O648" s="69"/>
      <c r="P648" s="69"/>
      <c r="Q648" s="100">
        <f t="shared" si="102"/>
        <v>0</v>
      </c>
      <c r="R648" s="146"/>
      <c r="S648" s="140" t="str">
        <f t="shared" si="103"/>
        <v>0</v>
      </c>
      <c r="T648" s="140" t="str">
        <f t="shared" si="104"/>
        <v>0</v>
      </c>
      <c r="U648" s="144"/>
      <c r="V648" s="106"/>
      <c r="W648" s="142">
        <f t="shared" si="105"/>
        <v>0</v>
      </c>
      <c r="X648" s="142">
        <f t="shared" si="106"/>
        <v>0</v>
      </c>
      <c r="Y648" s="108">
        <f t="shared" si="107"/>
        <v>0</v>
      </c>
      <c r="Z648" s="108">
        <f t="shared" si="108"/>
        <v>0</v>
      </c>
      <c r="AA648" s="108">
        <f t="shared" si="109"/>
        <v>0</v>
      </c>
      <c r="AB648" s="151"/>
      <c r="AC648" s="47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="4" customFormat="1" ht="19" customHeight="1" spans="1:68">
      <c r="A649" s="94">
        <f t="shared" si="100"/>
        <v>648</v>
      </c>
      <c r="B649" s="95"/>
      <c r="C649" s="69"/>
      <c r="D649" s="16"/>
      <c r="E649" s="69"/>
      <c r="F649" s="128"/>
      <c r="G649" s="124" t="e">
        <f>VLOOKUP(F649,[2]零件成本10.26!$B$2:$C$7802,2,0)</f>
        <v>#N/A</v>
      </c>
      <c r="H649" s="16"/>
      <c r="I649" s="128" t="str">
        <f t="shared" si="101"/>
        <v/>
      </c>
      <c r="J649" s="16"/>
      <c r="K649" s="128"/>
      <c r="L649" s="16"/>
      <c r="M649" s="69"/>
      <c r="N649" s="69"/>
      <c r="O649" s="69"/>
      <c r="P649" s="69"/>
      <c r="Q649" s="100">
        <f t="shared" si="102"/>
        <v>0</v>
      </c>
      <c r="R649" s="146"/>
      <c r="S649" s="140" t="str">
        <f t="shared" si="103"/>
        <v>0</v>
      </c>
      <c r="T649" s="140" t="str">
        <f t="shared" si="104"/>
        <v>0</v>
      </c>
      <c r="U649" s="144"/>
      <c r="V649" s="106"/>
      <c r="W649" s="142">
        <f t="shared" si="105"/>
        <v>0</v>
      </c>
      <c r="X649" s="142">
        <f t="shared" si="106"/>
        <v>0</v>
      </c>
      <c r="Y649" s="108">
        <f t="shared" si="107"/>
        <v>0</v>
      </c>
      <c r="Z649" s="108">
        <f t="shared" si="108"/>
        <v>0</v>
      </c>
      <c r="AA649" s="108">
        <f t="shared" si="109"/>
        <v>0</v>
      </c>
      <c r="AB649" s="151"/>
      <c r="AC649" s="47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="4" customFormat="1" ht="19" customHeight="1" spans="1:68">
      <c r="A650" s="94">
        <f t="shared" si="100"/>
        <v>649</v>
      </c>
      <c r="B650" s="95"/>
      <c r="C650" s="69"/>
      <c r="D650" s="16"/>
      <c r="E650" s="69"/>
      <c r="F650" s="128"/>
      <c r="G650" s="124" t="e">
        <f>VLOOKUP(F650,[2]零件成本10.26!$B$2:$C$7802,2,0)</f>
        <v>#N/A</v>
      </c>
      <c r="H650" s="16"/>
      <c r="I650" s="128" t="str">
        <f t="shared" si="101"/>
        <v/>
      </c>
      <c r="J650" s="16"/>
      <c r="K650" s="128"/>
      <c r="L650" s="16"/>
      <c r="M650" s="69"/>
      <c r="N650" s="69"/>
      <c r="O650" s="69"/>
      <c r="P650" s="69"/>
      <c r="Q650" s="100">
        <f t="shared" si="102"/>
        <v>0</v>
      </c>
      <c r="R650" s="146"/>
      <c r="S650" s="140" t="str">
        <f t="shared" si="103"/>
        <v>0</v>
      </c>
      <c r="T650" s="140" t="str">
        <f t="shared" si="104"/>
        <v>0</v>
      </c>
      <c r="U650" s="144"/>
      <c r="V650" s="106"/>
      <c r="W650" s="142">
        <f t="shared" si="105"/>
        <v>0</v>
      </c>
      <c r="X650" s="142">
        <f t="shared" si="106"/>
        <v>0</v>
      </c>
      <c r="Y650" s="108">
        <f t="shared" si="107"/>
        <v>0</v>
      </c>
      <c r="Z650" s="108">
        <f t="shared" si="108"/>
        <v>0</v>
      </c>
      <c r="AA650" s="108">
        <f t="shared" si="109"/>
        <v>0</v>
      </c>
      <c r="AB650" s="151"/>
      <c r="AC650" s="47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="4" customFormat="1" ht="19" customHeight="1" spans="1:68">
      <c r="A651" s="94">
        <f t="shared" si="100"/>
        <v>650</v>
      </c>
      <c r="B651" s="95"/>
      <c r="C651" s="69"/>
      <c r="D651" s="16"/>
      <c r="E651" s="69"/>
      <c r="F651" s="128"/>
      <c r="G651" s="124" t="e">
        <f>VLOOKUP(F651,[2]零件成本10.26!$B$2:$C$7802,2,0)</f>
        <v>#N/A</v>
      </c>
      <c r="H651" s="16"/>
      <c r="I651" s="128" t="str">
        <f t="shared" si="101"/>
        <v/>
      </c>
      <c r="J651" s="16"/>
      <c r="K651" s="128"/>
      <c r="L651" s="16"/>
      <c r="M651" s="69"/>
      <c r="N651" s="69"/>
      <c r="O651" s="69"/>
      <c r="P651" s="69"/>
      <c r="Q651" s="100">
        <f t="shared" si="102"/>
        <v>0</v>
      </c>
      <c r="R651" s="146"/>
      <c r="S651" s="140" t="str">
        <f t="shared" si="103"/>
        <v>0</v>
      </c>
      <c r="T651" s="140" t="str">
        <f t="shared" si="104"/>
        <v>0</v>
      </c>
      <c r="U651" s="144"/>
      <c r="V651" s="106"/>
      <c r="W651" s="142">
        <f t="shared" si="105"/>
        <v>0</v>
      </c>
      <c r="X651" s="142">
        <f t="shared" si="106"/>
        <v>0</v>
      </c>
      <c r="Y651" s="108">
        <f t="shared" si="107"/>
        <v>0</v>
      </c>
      <c r="Z651" s="108">
        <f t="shared" si="108"/>
        <v>0</v>
      </c>
      <c r="AA651" s="108">
        <f t="shared" si="109"/>
        <v>0</v>
      </c>
      <c r="AB651" s="151"/>
      <c r="AC651" s="47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="4" customFormat="1" ht="19" customHeight="1" spans="1:68">
      <c r="A652" s="94">
        <f t="shared" si="100"/>
        <v>651</v>
      </c>
      <c r="B652" s="95"/>
      <c r="C652" s="69"/>
      <c r="D652" s="16"/>
      <c r="E652" s="69"/>
      <c r="F652" s="128"/>
      <c r="G652" s="124" t="e">
        <f>VLOOKUP(F652,[2]零件成本10.26!$B$2:$C$7802,2,0)</f>
        <v>#N/A</v>
      </c>
      <c r="H652" s="16"/>
      <c r="I652" s="128" t="str">
        <f t="shared" si="101"/>
        <v/>
      </c>
      <c r="J652" s="16"/>
      <c r="K652" s="128"/>
      <c r="L652" s="16"/>
      <c r="M652" s="69"/>
      <c r="N652" s="69"/>
      <c r="O652" s="69"/>
      <c r="P652" s="69"/>
      <c r="Q652" s="100">
        <f t="shared" si="102"/>
        <v>0</v>
      </c>
      <c r="R652" s="146"/>
      <c r="S652" s="140" t="str">
        <f t="shared" si="103"/>
        <v>0</v>
      </c>
      <c r="T652" s="140" t="str">
        <f t="shared" si="104"/>
        <v>0</v>
      </c>
      <c r="U652" s="144"/>
      <c r="V652" s="106"/>
      <c r="W652" s="142">
        <f t="shared" si="105"/>
        <v>0</v>
      </c>
      <c r="X652" s="142">
        <f t="shared" si="106"/>
        <v>0</v>
      </c>
      <c r="Y652" s="108">
        <f t="shared" si="107"/>
        <v>0</v>
      </c>
      <c r="Z652" s="108">
        <f t="shared" si="108"/>
        <v>0</v>
      </c>
      <c r="AA652" s="108">
        <f t="shared" si="109"/>
        <v>0</v>
      </c>
      <c r="AB652" s="151"/>
      <c r="AC652" s="47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="4" customFormat="1" ht="19" customHeight="1" spans="1:68">
      <c r="A653" s="94">
        <f t="shared" si="100"/>
        <v>652</v>
      </c>
      <c r="B653" s="95"/>
      <c r="C653" s="69"/>
      <c r="D653" s="16"/>
      <c r="E653" s="69"/>
      <c r="F653" s="128"/>
      <c r="G653" s="124" t="e">
        <f>VLOOKUP(F653,[2]零件成本10.26!$B$2:$C$7802,2,0)</f>
        <v>#N/A</v>
      </c>
      <c r="H653" s="16"/>
      <c r="I653" s="128" t="str">
        <f t="shared" si="101"/>
        <v/>
      </c>
      <c r="J653" s="16"/>
      <c r="K653" s="128"/>
      <c r="L653" s="16"/>
      <c r="M653" s="69"/>
      <c r="N653" s="69"/>
      <c r="O653" s="69"/>
      <c r="P653" s="69"/>
      <c r="Q653" s="100">
        <f t="shared" si="102"/>
        <v>0</v>
      </c>
      <c r="R653" s="146"/>
      <c r="S653" s="140" t="str">
        <f t="shared" si="103"/>
        <v>0</v>
      </c>
      <c r="T653" s="140" t="str">
        <f t="shared" si="104"/>
        <v>0</v>
      </c>
      <c r="U653" s="144"/>
      <c r="V653" s="106"/>
      <c r="W653" s="142">
        <f t="shared" si="105"/>
        <v>0</v>
      </c>
      <c r="X653" s="142">
        <f t="shared" si="106"/>
        <v>0</v>
      </c>
      <c r="Y653" s="108">
        <f t="shared" si="107"/>
        <v>0</v>
      </c>
      <c r="Z653" s="108">
        <f t="shared" si="108"/>
        <v>0</v>
      </c>
      <c r="AA653" s="108">
        <f t="shared" si="109"/>
        <v>0</v>
      </c>
      <c r="AB653" s="151"/>
      <c r="AC653" s="47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="4" customFormat="1" ht="19" customHeight="1" spans="1:68">
      <c r="A654" s="94">
        <f t="shared" si="100"/>
        <v>653</v>
      </c>
      <c r="B654" s="95"/>
      <c r="C654" s="69"/>
      <c r="D654" s="16"/>
      <c r="E654" s="69"/>
      <c r="F654" s="128"/>
      <c r="G654" s="124" t="e">
        <f>VLOOKUP(F654,[2]零件成本10.26!$B$2:$C$7802,2,0)</f>
        <v>#N/A</v>
      </c>
      <c r="H654" s="16"/>
      <c r="I654" s="128" t="str">
        <f t="shared" si="101"/>
        <v/>
      </c>
      <c r="J654" s="16"/>
      <c r="K654" s="128"/>
      <c r="L654" s="16"/>
      <c r="M654" s="69"/>
      <c r="N654" s="69"/>
      <c r="O654" s="69"/>
      <c r="P654" s="69"/>
      <c r="Q654" s="100">
        <f t="shared" si="102"/>
        <v>0</v>
      </c>
      <c r="R654" s="146"/>
      <c r="S654" s="140" t="str">
        <f t="shared" si="103"/>
        <v>0</v>
      </c>
      <c r="T654" s="140" t="str">
        <f t="shared" si="104"/>
        <v>0</v>
      </c>
      <c r="U654" s="144"/>
      <c r="V654" s="106"/>
      <c r="W654" s="142">
        <f t="shared" si="105"/>
        <v>0</v>
      </c>
      <c r="X654" s="142">
        <f t="shared" si="106"/>
        <v>0</v>
      </c>
      <c r="Y654" s="108">
        <f t="shared" si="107"/>
        <v>0</v>
      </c>
      <c r="Z654" s="108">
        <f t="shared" si="108"/>
        <v>0</v>
      </c>
      <c r="AA654" s="108">
        <f t="shared" si="109"/>
        <v>0</v>
      </c>
      <c r="AB654" s="151"/>
      <c r="AC654" s="47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="4" customFormat="1" ht="19" customHeight="1" spans="1:68">
      <c r="A655" s="94">
        <f t="shared" si="100"/>
        <v>654</v>
      </c>
      <c r="B655" s="95"/>
      <c r="C655" s="69"/>
      <c r="D655" s="16"/>
      <c r="E655" s="69"/>
      <c r="F655" s="128"/>
      <c r="G655" s="124" t="e">
        <f>VLOOKUP(F655,[2]零件成本10.26!$B$2:$C$7802,2,0)</f>
        <v>#N/A</v>
      </c>
      <c r="H655" s="16"/>
      <c r="I655" s="128" t="str">
        <f t="shared" si="101"/>
        <v/>
      </c>
      <c r="J655" s="16"/>
      <c r="K655" s="128"/>
      <c r="L655" s="16"/>
      <c r="M655" s="69"/>
      <c r="N655" s="69"/>
      <c r="O655" s="69"/>
      <c r="P655" s="69"/>
      <c r="Q655" s="100">
        <f t="shared" si="102"/>
        <v>0</v>
      </c>
      <c r="R655" s="146"/>
      <c r="S655" s="140" t="str">
        <f t="shared" si="103"/>
        <v>0</v>
      </c>
      <c r="T655" s="140" t="str">
        <f t="shared" si="104"/>
        <v>0</v>
      </c>
      <c r="U655" s="144"/>
      <c r="V655" s="106"/>
      <c r="W655" s="142">
        <f t="shared" si="105"/>
        <v>0</v>
      </c>
      <c r="X655" s="142">
        <f t="shared" si="106"/>
        <v>0</v>
      </c>
      <c r="Y655" s="108">
        <f t="shared" si="107"/>
        <v>0</v>
      </c>
      <c r="Z655" s="108">
        <f t="shared" si="108"/>
        <v>0</v>
      </c>
      <c r="AA655" s="108">
        <f t="shared" si="109"/>
        <v>0</v>
      </c>
      <c r="AB655" s="151"/>
      <c r="AC655" s="47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="4" customFormat="1" ht="19" customHeight="1" spans="1:68">
      <c r="A656" s="94">
        <f t="shared" si="100"/>
        <v>655</v>
      </c>
      <c r="B656" s="95"/>
      <c r="C656" s="69"/>
      <c r="D656" s="16"/>
      <c r="E656" s="69"/>
      <c r="F656" s="128"/>
      <c r="G656" s="124" t="e">
        <f>VLOOKUP(F656,[2]零件成本10.26!$B$2:$C$7802,2,0)</f>
        <v>#N/A</v>
      </c>
      <c r="H656" s="16"/>
      <c r="I656" s="128" t="str">
        <f t="shared" si="101"/>
        <v/>
      </c>
      <c r="J656" s="16"/>
      <c r="K656" s="128"/>
      <c r="L656" s="16"/>
      <c r="M656" s="69"/>
      <c r="N656" s="69"/>
      <c r="O656" s="69"/>
      <c r="P656" s="69"/>
      <c r="Q656" s="100">
        <f t="shared" si="102"/>
        <v>0</v>
      </c>
      <c r="R656" s="146"/>
      <c r="S656" s="140" t="str">
        <f t="shared" si="103"/>
        <v>0</v>
      </c>
      <c r="T656" s="140" t="str">
        <f t="shared" si="104"/>
        <v>0</v>
      </c>
      <c r="U656" s="144"/>
      <c r="V656" s="106"/>
      <c r="W656" s="142">
        <f t="shared" si="105"/>
        <v>0</v>
      </c>
      <c r="X656" s="142">
        <f t="shared" si="106"/>
        <v>0</v>
      </c>
      <c r="Y656" s="108">
        <f t="shared" si="107"/>
        <v>0</v>
      </c>
      <c r="Z656" s="108">
        <f t="shared" si="108"/>
        <v>0</v>
      </c>
      <c r="AA656" s="108">
        <f t="shared" si="109"/>
        <v>0</v>
      </c>
      <c r="AB656" s="151"/>
      <c r="AC656" s="47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="4" customFormat="1" ht="19" customHeight="1" spans="1:68">
      <c r="A657" s="94">
        <f t="shared" si="100"/>
        <v>656</v>
      </c>
      <c r="B657" s="95"/>
      <c r="C657" s="69"/>
      <c r="D657" s="16"/>
      <c r="E657" s="69"/>
      <c r="F657" s="128"/>
      <c r="G657" s="124" t="e">
        <f>VLOOKUP(F657,[2]零件成本10.26!$B$2:$C$7802,2,0)</f>
        <v>#N/A</v>
      </c>
      <c r="H657" s="16"/>
      <c r="I657" s="128" t="str">
        <f t="shared" si="101"/>
        <v/>
      </c>
      <c r="J657" s="16"/>
      <c r="K657" s="128"/>
      <c r="L657" s="16"/>
      <c r="M657" s="69"/>
      <c r="N657" s="69"/>
      <c r="O657" s="69"/>
      <c r="P657" s="69"/>
      <c r="Q657" s="100">
        <f t="shared" si="102"/>
        <v>0</v>
      </c>
      <c r="R657" s="146"/>
      <c r="S657" s="140" t="str">
        <f t="shared" si="103"/>
        <v>0</v>
      </c>
      <c r="T657" s="140" t="str">
        <f t="shared" si="104"/>
        <v>0</v>
      </c>
      <c r="U657" s="144"/>
      <c r="V657" s="106"/>
      <c r="W657" s="142">
        <f t="shared" si="105"/>
        <v>0</v>
      </c>
      <c r="X657" s="142">
        <f t="shared" si="106"/>
        <v>0</v>
      </c>
      <c r="Y657" s="108">
        <f t="shared" si="107"/>
        <v>0</v>
      </c>
      <c r="Z657" s="108">
        <f t="shared" si="108"/>
        <v>0</v>
      </c>
      <c r="AA657" s="108">
        <f t="shared" si="109"/>
        <v>0</v>
      </c>
      <c r="AB657" s="151"/>
      <c r="AC657" s="47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="4" customFormat="1" ht="19" customHeight="1" spans="1:68">
      <c r="A658" s="94">
        <f t="shared" si="100"/>
        <v>657</v>
      </c>
      <c r="B658" s="95"/>
      <c r="C658" s="69"/>
      <c r="D658" s="16"/>
      <c r="E658" s="69"/>
      <c r="F658" s="128"/>
      <c r="G658" s="124" t="e">
        <f>VLOOKUP(F658,[2]零件成本10.26!$B$2:$C$7802,2,0)</f>
        <v>#N/A</v>
      </c>
      <c r="H658" s="16"/>
      <c r="I658" s="128" t="str">
        <f t="shared" si="101"/>
        <v/>
      </c>
      <c r="J658" s="16"/>
      <c r="K658" s="128"/>
      <c r="L658" s="16"/>
      <c r="M658" s="69"/>
      <c r="N658" s="69"/>
      <c r="O658" s="69"/>
      <c r="P658" s="69"/>
      <c r="Q658" s="100">
        <f t="shared" si="102"/>
        <v>0</v>
      </c>
      <c r="R658" s="146"/>
      <c r="S658" s="140" t="str">
        <f t="shared" si="103"/>
        <v>0</v>
      </c>
      <c r="T658" s="140" t="str">
        <f t="shared" si="104"/>
        <v>0</v>
      </c>
      <c r="U658" s="144"/>
      <c r="V658" s="106"/>
      <c r="W658" s="142">
        <f t="shared" si="105"/>
        <v>0</v>
      </c>
      <c r="X658" s="142">
        <f t="shared" si="106"/>
        <v>0</v>
      </c>
      <c r="Y658" s="108">
        <f t="shared" si="107"/>
        <v>0</v>
      </c>
      <c r="Z658" s="108">
        <f t="shared" si="108"/>
        <v>0</v>
      </c>
      <c r="AA658" s="108">
        <f t="shared" si="109"/>
        <v>0</v>
      </c>
      <c r="AB658" s="151"/>
      <c r="AC658" s="47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="4" customFormat="1" ht="19" customHeight="1" spans="1:68">
      <c r="A659" s="94">
        <f t="shared" si="100"/>
        <v>658</v>
      </c>
      <c r="B659" s="95"/>
      <c r="C659" s="69"/>
      <c r="D659" s="16"/>
      <c r="E659" s="69"/>
      <c r="F659" s="128"/>
      <c r="G659" s="124" t="e">
        <f>VLOOKUP(F659,[2]零件成本10.26!$B$2:$C$7802,2,0)</f>
        <v>#N/A</v>
      </c>
      <c r="H659" s="16"/>
      <c r="I659" s="128" t="str">
        <f t="shared" si="101"/>
        <v/>
      </c>
      <c r="J659" s="16"/>
      <c r="K659" s="128"/>
      <c r="L659" s="16"/>
      <c r="M659" s="69"/>
      <c r="N659" s="69"/>
      <c r="O659" s="69"/>
      <c r="P659" s="69"/>
      <c r="Q659" s="100">
        <f t="shared" si="102"/>
        <v>0</v>
      </c>
      <c r="R659" s="146"/>
      <c r="S659" s="140" t="str">
        <f t="shared" si="103"/>
        <v>0</v>
      </c>
      <c r="T659" s="140" t="str">
        <f t="shared" si="104"/>
        <v>0</v>
      </c>
      <c r="U659" s="144"/>
      <c r="V659" s="106"/>
      <c r="W659" s="142">
        <f t="shared" si="105"/>
        <v>0</v>
      </c>
      <c r="X659" s="142">
        <f t="shared" si="106"/>
        <v>0</v>
      </c>
      <c r="Y659" s="108">
        <f t="shared" si="107"/>
        <v>0</v>
      </c>
      <c r="Z659" s="108">
        <f t="shared" si="108"/>
        <v>0</v>
      </c>
      <c r="AA659" s="108">
        <f t="shared" si="109"/>
        <v>0</v>
      </c>
      <c r="AB659" s="151"/>
      <c r="AC659" s="47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="4" customFormat="1" ht="19" customHeight="1" spans="1:68">
      <c r="A660" s="94">
        <f t="shared" si="100"/>
        <v>659</v>
      </c>
      <c r="B660" s="95"/>
      <c r="C660" s="69"/>
      <c r="D660" s="16"/>
      <c r="E660" s="69"/>
      <c r="F660" s="128"/>
      <c r="G660" s="124" t="e">
        <f>VLOOKUP(F660,[2]零件成本10.26!$B$2:$C$7802,2,0)</f>
        <v>#N/A</v>
      </c>
      <c r="H660" s="16"/>
      <c r="I660" s="128" t="str">
        <f t="shared" si="101"/>
        <v/>
      </c>
      <c r="J660" s="16"/>
      <c r="K660" s="128"/>
      <c r="L660" s="16"/>
      <c r="M660" s="69"/>
      <c r="N660" s="69"/>
      <c r="O660" s="69"/>
      <c r="P660" s="69"/>
      <c r="Q660" s="100">
        <f t="shared" si="102"/>
        <v>0</v>
      </c>
      <c r="R660" s="146"/>
      <c r="S660" s="140" t="str">
        <f t="shared" si="103"/>
        <v>0</v>
      </c>
      <c r="T660" s="140" t="str">
        <f t="shared" si="104"/>
        <v>0</v>
      </c>
      <c r="U660" s="144"/>
      <c r="V660" s="106"/>
      <c r="W660" s="142">
        <f t="shared" si="105"/>
        <v>0</v>
      </c>
      <c r="X660" s="142">
        <f t="shared" si="106"/>
        <v>0</v>
      </c>
      <c r="Y660" s="108">
        <f t="shared" si="107"/>
        <v>0</v>
      </c>
      <c r="Z660" s="108">
        <f t="shared" si="108"/>
        <v>0</v>
      </c>
      <c r="AA660" s="108">
        <f t="shared" si="109"/>
        <v>0</v>
      </c>
      <c r="AB660" s="151"/>
      <c r="AC660" s="47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="4" customFormat="1" ht="19" customHeight="1" spans="1:68">
      <c r="A661" s="94">
        <f t="shared" si="100"/>
        <v>660</v>
      </c>
      <c r="B661" s="95"/>
      <c r="C661" s="69"/>
      <c r="D661" s="16"/>
      <c r="E661" s="69"/>
      <c r="F661" s="128"/>
      <c r="G661" s="124" t="e">
        <f>VLOOKUP(F661,[2]零件成本10.26!$B$2:$C$7802,2,0)</f>
        <v>#N/A</v>
      </c>
      <c r="H661" s="16"/>
      <c r="I661" s="128" t="str">
        <f t="shared" si="101"/>
        <v/>
      </c>
      <c r="J661" s="16"/>
      <c r="K661" s="128"/>
      <c r="L661" s="16"/>
      <c r="M661" s="69"/>
      <c r="N661" s="69"/>
      <c r="O661" s="69"/>
      <c r="P661" s="69"/>
      <c r="Q661" s="100">
        <f t="shared" si="102"/>
        <v>0</v>
      </c>
      <c r="R661" s="146"/>
      <c r="S661" s="140" t="str">
        <f t="shared" si="103"/>
        <v>0</v>
      </c>
      <c r="T661" s="140" t="str">
        <f t="shared" si="104"/>
        <v>0</v>
      </c>
      <c r="U661" s="144"/>
      <c r="V661" s="106"/>
      <c r="W661" s="142">
        <f t="shared" si="105"/>
        <v>0</v>
      </c>
      <c r="X661" s="142">
        <f t="shared" si="106"/>
        <v>0</v>
      </c>
      <c r="Y661" s="108">
        <f t="shared" si="107"/>
        <v>0</v>
      </c>
      <c r="Z661" s="108">
        <f t="shared" si="108"/>
        <v>0</v>
      </c>
      <c r="AA661" s="108">
        <f t="shared" si="109"/>
        <v>0</v>
      </c>
      <c r="AB661" s="151"/>
      <c r="AC661" s="47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="4" customFormat="1" ht="19" customHeight="1" spans="1:68">
      <c r="A662" s="94">
        <f t="shared" si="100"/>
        <v>661</v>
      </c>
      <c r="B662" s="95"/>
      <c r="C662" s="69"/>
      <c r="D662" s="16"/>
      <c r="E662" s="69"/>
      <c r="F662" s="128"/>
      <c r="G662" s="124" t="e">
        <f>VLOOKUP(F662,[2]零件成本10.26!$B$2:$C$7802,2,0)</f>
        <v>#N/A</v>
      </c>
      <c r="H662" s="16"/>
      <c r="I662" s="128" t="str">
        <f t="shared" si="101"/>
        <v/>
      </c>
      <c r="J662" s="16"/>
      <c r="K662" s="128"/>
      <c r="L662" s="16"/>
      <c r="M662" s="69"/>
      <c r="N662" s="69"/>
      <c r="O662" s="69"/>
      <c r="P662" s="69"/>
      <c r="Q662" s="100">
        <f t="shared" si="102"/>
        <v>0</v>
      </c>
      <c r="R662" s="146"/>
      <c r="S662" s="140" t="str">
        <f t="shared" si="103"/>
        <v>0</v>
      </c>
      <c r="T662" s="140" t="str">
        <f t="shared" si="104"/>
        <v>0</v>
      </c>
      <c r="U662" s="144"/>
      <c r="V662" s="106"/>
      <c r="W662" s="142">
        <f t="shared" si="105"/>
        <v>0</v>
      </c>
      <c r="X662" s="142">
        <f t="shared" si="106"/>
        <v>0</v>
      </c>
      <c r="Y662" s="108">
        <f t="shared" si="107"/>
        <v>0</v>
      </c>
      <c r="Z662" s="108">
        <f t="shared" si="108"/>
        <v>0</v>
      </c>
      <c r="AA662" s="108">
        <f t="shared" si="109"/>
        <v>0</v>
      </c>
      <c r="AB662" s="151"/>
      <c r="AC662" s="47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="4" customFormat="1" ht="19" customHeight="1" spans="1:68">
      <c r="A663" s="94">
        <f t="shared" si="100"/>
        <v>662</v>
      </c>
      <c r="B663" s="95"/>
      <c r="C663" s="69"/>
      <c r="D663" s="16"/>
      <c r="E663" s="69"/>
      <c r="F663" s="128"/>
      <c r="G663" s="124" t="e">
        <f>VLOOKUP(F663,[2]零件成本10.26!$B$2:$C$7802,2,0)</f>
        <v>#N/A</v>
      </c>
      <c r="H663" s="16"/>
      <c r="I663" s="128" t="str">
        <f t="shared" si="101"/>
        <v/>
      </c>
      <c r="J663" s="16"/>
      <c r="K663" s="128"/>
      <c r="L663" s="16"/>
      <c r="M663" s="69"/>
      <c r="N663" s="69"/>
      <c r="O663" s="69"/>
      <c r="P663" s="69"/>
      <c r="Q663" s="100">
        <f t="shared" si="102"/>
        <v>0</v>
      </c>
      <c r="R663" s="146"/>
      <c r="S663" s="140" t="str">
        <f t="shared" si="103"/>
        <v>0</v>
      </c>
      <c r="T663" s="140" t="str">
        <f t="shared" si="104"/>
        <v>0</v>
      </c>
      <c r="U663" s="144"/>
      <c r="V663" s="106"/>
      <c r="W663" s="142">
        <f t="shared" si="105"/>
        <v>0</v>
      </c>
      <c r="X663" s="142">
        <f t="shared" si="106"/>
        <v>0</v>
      </c>
      <c r="Y663" s="108">
        <f t="shared" si="107"/>
        <v>0</v>
      </c>
      <c r="Z663" s="108">
        <f t="shared" si="108"/>
        <v>0</v>
      </c>
      <c r="AA663" s="108">
        <f t="shared" si="109"/>
        <v>0</v>
      </c>
      <c r="AB663" s="151"/>
      <c r="AC663" s="47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="4" customFormat="1" ht="19" customHeight="1" spans="1:68">
      <c r="A664" s="94">
        <f t="shared" si="100"/>
        <v>663</v>
      </c>
      <c r="B664" s="95"/>
      <c r="C664" s="69"/>
      <c r="D664" s="16"/>
      <c r="E664" s="69"/>
      <c r="F664" s="128"/>
      <c r="G664" s="124" t="e">
        <f>VLOOKUP(F664,[2]零件成本10.26!$B$2:$C$7802,2,0)</f>
        <v>#N/A</v>
      </c>
      <c r="H664" s="16"/>
      <c r="I664" s="128" t="str">
        <f t="shared" si="101"/>
        <v/>
      </c>
      <c r="J664" s="16"/>
      <c r="K664" s="128"/>
      <c r="L664" s="16"/>
      <c r="M664" s="69"/>
      <c r="N664" s="69"/>
      <c r="O664" s="69"/>
      <c r="P664" s="69"/>
      <c r="Q664" s="100">
        <f t="shared" si="102"/>
        <v>0</v>
      </c>
      <c r="R664" s="146"/>
      <c r="S664" s="140" t="str">
        <f t="shared" si="103"/>
        <v>0</v>
      </c>
      <c r="T664" s="140" t="str">
        <f t="shared" si="104"/>
        <v>0</v>
      </c>
      <c r="U664" s="144"/>
      <c r="V664" s="106"/>
      <c r="W664" s="142">
        <f t="shared" si="105"/>
        <v>0</v>
      </c>
      <c r="X664" s="142">
        <f t="shared" si="106"/>
        <v>0</v>
      </c>
      <c r="Y664" s="108">
        <f t="shared" si="107"/>
        <v>0</v>
      </c>
      <c r="Z664" s="108">
        <f t="shared" si="108"/>
        <v>0</v>
      </c>
      <c r="AA664" s="108">
        <f t="shared" si="109"/>
        <v>0</v>
      </c>
      <c r="AB664" s="151"/>
      <c r="AC664" s="47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="4" customFormat="1" ht="19" customHeight="1" spans="1:68">
      <c r="A665" s="94">
        <f t="shared" si="100"/>
        <v>664</v>
      </c>
      <c r="B665" s="95"/>
      <c r="C665" s="69"/>
      <c r="D665" s="16"/>
      <c r="E665" s="69"/>
      <c r="F665" s="128"/>
      <c r="G665" s="124" t="e">
        <f>VLOOKUP(F665,[2]零件成本10.26!$B$2:$C$7802,2,0)</f>
        <v>#N/A</v>
      </c>
      <c r="H665" s="16"/>
      <c r="I665" s="128" t="str">
        <f t="shared" si="101"/>
        <v/>
      </c>
      <c r="J665" s="16"/>
      <c r="K665" s="128"/>
      <c r="L665" s="16"/>
      <c r="M665" s="69"/>
      <c r="N665" s="69"/>
      <c r="O665" s="69"/>
      <c r="P665" s="69"/>
      <c r="Q665" s="100">
        <f t="shared" si="102"/>
        <v>0</v>
      </c>
      <c r="R665" s="146"/>
      <c r="S665" s="140" t="str">
        <f t="shared" si="103"/>
        <v>0</v>
      </c>
      <c r="T665" s="140" t="str">
        <f t="shared" si="104"/>
        <v>0</v>
      </c>
      <c r="U665" s="144"/>
      <c r="V665" s="106"/>
      <c r="W665" s="142">
        <f t="shared" si="105"/>
        <v>0</v>
      </c>
      <c r="X665" s="142">
        <f t="shared" si="106"/>
        <v>0</v>
      </c>
      <c r="Y665" s="108">
        <f t="shared" si="107"/>
        <v>0</v>
      </c>
      <c r="Z665" s="108">
        <f t="shared" si="108"/>
        <v>0</v>
      </c>
      <c r="AA665" s="108">
        <f t="shared" si="109"/>
        <v>0</v>
      </c>
      <c r="AB665" s="151"/>
      <c r="AC665" s="47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="4" customFormat="1" ht="19" customHeight="1" spans="1:68">
      <c r="A666" s="94">
        <f t="shared" si="100"/>
        <v>665</v>
      </c>
      <c r="B666" s="95"/>
      <c r="C666" s="69"/>
      <c r="D666" s="16"/>
      <c r="E666" s="69"/>
      <c r="F666" s="128"/>
      <c r="G666" s="124" t="e">
        <f>VLOOKUP(F666,[2]零件成本10.26!$B$2:$C$7802,2,0)</f>
        <v>#N/A</v>
      </c>
      <c r="H666" s="16"/>
      <c r="I666" s="128" t="str">
        <f t="shared" si="101"/>
        <v/>
      </c>
      <c r="J666" s="16"/>
      <c r="K666" s="128"/>
      <c r="L666" s="16"/>
      <c r="M666" s="69"/>
      <c r="N666" s="69"/>
      <c r="O666" s="69"/>
      <c r="P666" s="69"/>
      <c r="Q666" s="100">
        <f t="shared" si="102"/>
        <v>0</v>
      </c>
      <c r="R666" s="146"/>
      <c r="S666" s="140" t="str">
        <f t="shared" si="103"/>
        <v>0</v>
      </c>
      <c r="T666" s="140" t="str">
        <f t="shared" si="104"/>
        <v>0</v>
      </c>
      <c r="U666" s="144"/>
      <c r="V666" s="106"/>
      <c r="W666" s="142">
        <f t="shared" si="105"/>
        <v>0</v>
      </c>
      <c r="X666" s="142">
        <f t="shared" si="106"/>
        <v>0</v>
      </c>
      <c r="Y666" s="108">
        <f t="shared" si="107"/>
        <v>0</v>
      </c>
      <c r="Z666" s="108">
        <f t="shared" si="108"/>
        <v>0</v>
      </c>
      <c r="AA666" s="108">
        <f t="shared" si="109"/>
        <v>0</v>
      </c>
      <c r="AB666" s="151"/>
      <c r="AC666" s="47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="4" customFormat="1" ht="19" customHeight="1" spans="1:68">
      <c r="A667" s="94">
        <f t="shared" si="100"/>
        <v>666</v>
      </c>
      <c r="B667" s="95"/>
      <c r="C667" s="69"/>
      <c r="D667" s="16"/>
      <c r="E667" s="69"/>
      <c r="F667" s="128"/>
      <c r="G667" s="124" t="e">
        <f>VLOOKUP(F667,[2]零件成本10.26!$B$2:$C$7802,2,0)</f>
        <v>#N/A</v>
      </c>
      <c r="H667" s="16"/>
      <c r="I667" s="128" t="str">
        <f t="shared" si="101"/>
        <v/>
      </c>
      <c r="J667" s="16"/>
      <c r="K667" s="128"/>
      <c r="L667" s="16"/>
      <c r="M667" s="69"/>
      <c r="N667" s="69"/>
      <c r="O667" s="69"/>
      <c r="P667" s="69"/>
      <c r="Q667" s="100">
        <f t="shared" si="102"/>
        <v>0</v>
      </c>
      <c r="R667" s="146"/>
      <c r="S667" s="140" t="str">
        <f t="shared" si="103"/>
        <v>0</v>
      </c>
      <c r="T667" s="140" t="str">
        <f t="shared" si="104"/>
        <v>0</v>
      </c>
      <c r="U667" s="144"/>
      <c r="V667" s="106"/>
      <c r="W667" s="142">
        <f t="shared" si="105"/>
        <v>0</v>
      </c>
      <c r="X667" s="142">
        <f t="shared" si="106"/>
        <v>0</v>
      </c>
      <c r="Y667" s="108">
        <f t="shared" si="107"/>
        <v>0</v>
      </c>
      <c r="Z667" s="108">
        <f t="shared" si="108"/>
        <v>0</v>
      </c>
      <c r="AA667" s="108">
        <f t="shared" si="109"/>
        <v>0</v>
      </c>
      <c r="AB667" s="151"/>
      <c r="AC667" s="47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="4" customFormat="1" ht="19" customHeight="1" spans="1:68">
      <c r="A668" s="94">
        <f t="shared" si="100"/>
        <v>667</v>
      </c>
      <c r="B668" s="95"/>
      <c r="C668" s="69"/>
      <c r="D668" s="16"/>
      <c r="E668" s="69"/>
      <c r="F668" s="128"/>
      <c r="G668" s="124" t="e">
        <f>VLOOKUP(F668,[2]零件成本10.26!$B$2:$C$7802,2,0)</f>
        <v>#N/A</v>
      </c>
      <c r="H668" s="16"/>
      <c r="I668" s="128" t="str">
        <f t="shared" si="101"/>
        <v/>
      </c>
      <c r="J668" s="16"/>
      <c r="K668" s="128"/>
      <c r="L668" s="16"/>
      <c r="M668" s="69"/>
      <c r="N668" s="69"/>
      <c r="O668" s="69"/>
      <c r="P668" s="69"/>
      <c r="Q668" s="100">
        <f t="shared" si="102"/>
        <v>0</v>
      </c>
      <c r="R668" s="146"/>
      <c r="S668" s="140" t="str">
        <f t="shared" si="103"/>
        <v>0</v>
      </c>
      <c r="T668" s="140" t="str">
        <f t="shared" si="104"/>
        <v>0</v>
      </c>
      <c r="U668" s="144"/>
      <c r="V668" s="106"/>
      <c r="W668" s="142">
        <f t="shared" si="105"/>
        <v>0</v>
      </c>
      <c r="X668" s="142">
        <f t="shared" si="106"/>
        <v>0</v>
      </c>
      <c r="Y668" s="108">
        <f t="shared" si="107"/>
        <v>0</v>
      </c>
      <c r="Z668" s="108">
        <f t="shared" si="108"/>
        <v>0</v>
      </c>
      <c r="AA668" s="108">
        <f t="shared" si="109"/>
        <v>0</v>
      </c>
      <c r="AB668" s="151"/>
      <c r="AC668" s="47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="4" customFormat="1" ht="19" customHeight="1" spans="1:68">
      <c r="A669" s="94">
        <f t="shared" si="100"/>
        <v>668</v>
      </c>
      <c r="B669" s="95"/>
      <c r="C669" s="69"/>
      <c r="D669" s="16"/>
      <c r="E669" s="69"/>
      <c r="F669" s="128"/>
      <c r="G669" s="124" t="e">
        <f>VLOOKUP(F669,[2]零件成本10.26!$B$2:$C$7802,2,0)</f>
        <v>#N/A</v>
      </c>
      <c r="H669" s="16"/>
      <c r="I669" s="128" t="str">
        <f t="shared" si="101"/>
        <v/>
      </c>
      <c r="J669" s="16"/>
      <c r="K669" s="128"/>
      <c r="L669" s="16"/>
      <c r="M669" s="69"/>
      <c r="N669" s="69"/>
      <c r="O669" s="69"/>
      <c r="P669" s="69"/>
      <c r="Q669" s="100">
        <f t="shared" si="102"/>
        <v>0</v>
      </c>
      <c r="R669" s="146"/>
      <c r="S669" s="140" t="str">
        <f t="shared" si="103"/>
        <v>0</v>
      </c>
      <c r="T669" s="140" t="str">
        <f t="shared" si="104"/>
        <v>0</v>
      </c>
      <c r="U669" s="144"/>
      <c r="V669" s="106"/>
      <c r="W669" s="142">
        <f t="shared" si="105"/>
        <v>0</v>
      </c>
      <c r="X669" s="142">
        <f t="shared" si="106"/>
        <v>0</v>
      </c>
      <c r="Y669" s="108">
        <f t="shared" si="107"/>
        <v>0</v>
      </c>
      <c r="Z669" s="108">
        <f t="shared" si="108"/>
        <v>0</v>
      </c>
      <c r="AA669" s="108">
        <f t="shared" si="109"/>
        <v>0</v>
      </c>
      <c r="AB669" s="151"/>
      <c r="AC669" s="47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="4" customFormat="1" ht="19" customHeight="1" spans="1:68">
      <c r="A670" s="94">
        <f t="shared" si="100"/>
        <v>669</v>
      </c>
      <c r="B670" s="95"/>
      <c r="C670" s="69"/>
      <c r="D670" s="16"/>
      <c r="E670" s="69"/>
      <c r="F670" s="128"/>
      <c r="G670" s="124" t="e">
        <f>VLOOKUP(F670,[2]零件成本10.26!$B$2:$C$7802,2,0)</f>
        <v>#N/A</v>
      </c>
      <c r="H670" s="16"/>
      <c r="I670" s="128" t="str">
        <f t="shared" si="101"/>
        <v/>
      </c>
      <c r="J670" s="16"/>
      <c r="K670" s="128"/>
      <c r="L670" s="16"/>
      <c r="M670" s="69"/>
      <c r="N670" s="69"/>
      <c r="O670" s="69"/>
      <c r="P670" s="69"/>
      <c r="Q670" s="100">
        <f t="shared" si="102"/>
        <v>0</v>
      </c>
      <c r="R670" s="146"/>
      <c r="S670" s="140" t="str">
        <f t="shared" si="103"/>
        <v>0</v>
      </c>
      <c r="T670" s="140" t="str">
        <f t="shared" si="104"/>
        <v>0</v>
      </c>
      <c r="U670" s="144"/>
      <c r="V670" s="106"/>
      <c r="W670" s="142">
        <f t="shared" si="105"/>
        <v>0</v>
      </c>
      <c r="X670" s="142">
        <f t="shared" si="106"/>
        <v>0</v>
      </c>
      <c r="Y670" s="108">
        <f t="shared" si="107"/>
        <v>0</v>
      </c>
      <c r="Z670" s="108">
        <f t="shared" si="108"/>
        <v>0</v>
      </c>
      <c r="AA670" s="108">
        <f t="shared" si="109"/>
        <v>0</v>
      </c>
      <c r="AB670" s="151"/>
      <c r="AC670" s="47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="4" customFormat="1" ht="19" customHeight="1" spans="1:68">
      <c r="A671" s="94">
        <f t="shared" si="100"/>
        <v>670</v>
      </c>
      <c r="B671" s="95"/>
      <c r="C671" s="69"/>
      <c r="D671" s="16"/>
      <c r="E671" s="69"/>
      <c r="F671" s="128"/>
      <c r="G671" s="124" t="e">
        <f>VLOOKUP(F671,[2]零件成本10.26!$B$2:$C$7802,2,0)</f>
        <v>#N/A</v>
      </c>
      <c r="H671" s="16"/>
      <c r="I671" s="128" t="str">
        <f t="shared" si="101"/>
        <v/>
      </c>
      <c r="J671" s="16"/>
      <c r="K671" s="128"/>
      <c r="L671" s="16"/>
      <c r="M671" s="69"/>
      <c r="N671" s="69"/>
      <c r="O671" s="69"/>
      <c r="P671" s="69"/>
      <c r="Q671" s="100">
        <f t="shared" si="102"/>
        <v>0</v>
      </c>
      <c r="R671" s="146"/>
      <c r="S671" s="140" t="str">
        <f t="shared" si="103"/>
        <v>0</v>
      </c>
      <c r="T671" s="140" t="str">
        <f t="shared" si="104"/>
        <v>0</v>
      </c>
      <c r="U671" s="144"/>
      <c r="V671" s="106"/>
      <c r="W671" s="142">
        <f t="shared" si="105"/>
        <v>0</v>
      </c>
      <c r="X671" s="142">
        <f t="shared" si="106"/>
        <v>0</v>
      </c>
      <c r="Y671" s="108">
        <f t="shared" si="107"/>
        <v>0</v>
      </c>
      <c r="Z671" s="108">
        <f t="shared" si="108"/>
        <v>0</v>
      </c>
      <c r="AA671" s="108">
        <f t="shared" si="109"/>
        <v>0</v>
      </c>
      <c r="AB671" s="151"/>
      <c r="AC671" s="47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="4" customFormat="1" ht="19" customHeight="1" spans="1:68">
      <c r="A672" s="94">
        <f t="shared" si="100"/>
        <v>671</v>
      </c>
      <c r="B672" s="95"/>
      <c r="C672" s="69"/>
      <c r="D672" s="16"/>
      <c r="E672" s="69"/>
      <c r="F672" s="128"/>
      <c r="G672" s="124" t="e">
        <f>VLOOKUP(F672,[2]零件成本10.26!$B$2:$C$7802,2,0)</f>
        <v>#N/A</v>
      </c>
      <c r="H672" s="16"/>
      <c r="I672" s="128" t="str">
        <f t="shared" si="101"/>
        <v/>
      </c>
      <c r="J672" s="16"/>
      <c r="K672" s="128"/>
      <c r="L672" s="16"/>
      <c r="M672" s="69"/>
      <c r="N672" s="69"/>
      <c r="O672" s="69"/>
      <c r="P672" s="69"/>
      <c r="Q672" s="100">
        <f t="shared" si="102"/>
        <v>0</v>
      </c>
      <c r="R672" s="146"/>
      <c r="S672" s="140" t="str">
        <f t="shared" si="103"/>
        <v>0</v>
      </c>
      <c r="T672" s="140" t="str">
        <f t="shared" si="104"/>
        <v>0</v>
      </c>
      <c r="U672" s="144"/>
      <c r="V672" s="106"/>
      <c r="W672" s="142">
        <f t="shared" si="105"/>
        <v>0</v>
      </c>
      <c r="X672" s="142">
        <f t="shared" si="106"/>
        <v>0</v>
      </c>
      <c r="Y672" s="108">
        <f t="shared" si="107"/>
        <v>0</v>
      </c>
      <c r="Z672" s="108">
        <f t="shared" si="108"/>
        <v>0</v>
      </c>
      <c r="AA672" s="108">
        <f t="shared" si="109"/>
        <v>0</v>
      </c>
      <c r="AB672" s="151"/>
      <c r="AC672" s="47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="4" customFormat="1" ht="19" customHeight="1" spans="1:68">
      <c r="A673" s="94">
        <f t="shared" si="100"/>
        <v>672</v>
      </c>
      <c r="B673" s="95"/>
      <c r="C673" s="69"/>
      <c r="D673" s="16"/>
      <c r="E673" s="69"/>
      <c r="F673" s="128"/>
      <c r="G673" s="124" t="e">
        <f>VLOOKUP(F673,[2]零件成本10.26!$B$2:$C$7802,2,0)</f>
        <v>#N/A</v>
      </c>
      <c r="H673" s="16"/>
      <c r="I673" s="128" t="str">
        <f t="shared" si="101"/>
        <v/>
      </c>
      <c r="J673" s="16"/>
      <c r="K673" s="128"/>
      <c r="L673" s="16"/>
      <c r="M673" s="69"/>
      <c r="N673" s="69"/>
      <c r="O673" s="69"/>
      <c r="P673" s="69"/>
      <c r="Q673" s="100">
        <f t="shared" si="102"/>
        <v>0</v>
      </c>
      <c r="R673" s="146"/>
      <c r="S673" s="140" t="str">
        <f t="shared" si="103"/>
        <v>0</v>
      </c>
      <c r="T673" s="140" t="str">
        <f t="shared" si="104"/>
        <v>0</v>
      </c>
      <c r="U673" s="144"/>
      <c r="V673" s="106"/>
      <c r="W673" s="142">
        <f t="shared" si="105"/>
        <v>0</v>
      </c>
      <c r="X673" s="142">
        <f t="shared" si="106"/>
        <v>0</v>
      </c>
      <c r="Y673" s="108">
        <f t="shared" si="107"/>
        <v>0</v>
      </c>
      <c r="Z673" s="108">
        <f t="shared" si="108"/>
        <v>0</v>
      </c>
      <c r="AA673" s="108">
        <f t="shared" si="109"/>
        <v>0</v>
      </c>
      <c r="AB673" s="151"/>
      <c r="AC673" s="47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="4" customFormat="1" ht="19" customHeight="1" spans="1:68">
      <c r="A674" s="94">
        <f t="shared" si="100"/>
        <v>673</v>
      </c>
      <c r="B674" s="95"/>
      <c r="C674" s="69"/>
      <c r="D674" s="16"/>
      <c r="E674" s="69"/>
      <c r="F674" s="128"/>
      <c r="G674" s="124" t="e">
        <f>VLOOKUP(F674,[2]零件成本10.26!$B$2:$C$7802,2,0)</f>
        <v>#N/A</v>
      </c>
      <c r="H674" s="16"/>
      <c r="I674" s="128" t="str">
        <f t="shared" si="101"/>
        <v/>
      </c>
      <c r="J674" s="16"/>
      <c r="K674" s="128"/>
      <c r="L674" s="16"/>
      <c r="M674" s="69"/>
      <c r="N674" s="69"/>
      <c r="O674" s="69"/>
      <c r="P674" s="69"/>
      <c r="Q674" s="100">
        <f t="shared" si="102"/>
        <v>0</v>
      </c>
      <c r="R674" s="146"/>
      <c r="S674" s="140" t="str">
        <f t="shared" si="103"/>
        <v>0</v>
      </c>
      <c r="T674" s="140" t="str">
        <f t="shared" si="104"/>
        <v>0</v>
      </c>
      <c r="U674" s="144"/>
      <c r="V674" s="106"/>
      <c r="W674" s="142">
        <f t="shared" si="105"/>
        <v>0</v>
      </c>
      <c r="X674" s="142">
        <f t="shared" si="106"/>
        <v>0</v>
      </c>
      <c r="Y674" s="108">
        <f t="shared" si="107"/>
        <v>0</v>
      </c>
      <c r="Z674" s="108">
        <f t="shared" si="108"/>
        <v>0</v>
      </c>
      <c r="AA674" s="108">
        <f t="shared" si="109"/>
        <v>0</v>
      </c>
      <c r="AB674" s="151"/>
      <c r="AC674" s="47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="4" customFormat="1" ht="19" customHeight="1" spans="1:68">
      <c r="A675" s="94">
        <f t="shared" si="100"/>
        <v>674</v>
      </c>
      <c r="B675" s="95"/>
      <c r="C675" s="69"/>
      <c r="D675" s="16"/>
      <c r="E675" s="69"/>
      <c r="F675" s="128"/>
      <c r="G675" s="124" t="e">
        <f>VLOOKUP(F675,[2]零件成本10.26!$B$2:$C$7802,2,0)</f>
        <v>#N/A</v>
      </c>
      <c r="H675" s="16"/>
      <c r="I675" s="128" t="str">
        <f t="shared" si="101"/>
        <v/>
      </c>
      <c r="J675" s="16"/>
      <c r="K675" s="128"/>
      <c r="L675" s="16"/>
      <c r="M675" s="69"/>
      <c r="N675" s="69"/>
      <c r="O675" s="69"/>
      <c r="P675" s="69"/>
      <c r="Q675" s="100">
        <f t="shared" si="102"/>
        <v>0</v>
      </c>
      <c r="R675" s="146"/>
      <c r="S675" s="140" t="str">
        <f t="shared" si="103"/>
        <v>0</v>
      </c>
      <c r="T675" s="140" t="str">
        <f t="shared" si="104"/>
        <v>0</v>
      </c>
      <c r="U675" s="144"/>
      <c r="V675" s="106"/>
      <c r="W675" s="142">
        <f t="shared" si="105"/>
        <v>0</v>
      </c>
      <c r="X675" s="142">
        <f t="shared" si="106"/>
        <v>0</v>
      </c>
      <c r="Y675" s="108">
        <f t="shared" si="107"/>
        <v>0</v>
      </c>
      <c r="Z675" s="108">
        <f t="shared" si="108"/>
        <v>0</v>
      </c>
      <c r="AA675" s="108">
        <f t="shared" si="109"/>
        <v>0</v>
      </c>
      <c r="AB675" s="151"/>
      <c r="AC675" s="47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="4" customFormat="1" ht="19" customHeight="1" spans="1:68">
      <c r="A676" s="94">
        <f t="shared" si="100"/>
        <v>675</v>
      </c>
      <c r="B676" s="95"/>
      <c r="C676" s="69"/>
      <c r="D676" s="16"/>
      <c r="E676" s="69"/>
      <c r="F676" s="128"/>
      <c r="G676" s="124" t="e">
        <f>VLOOKUP(F676,[2]零件成本10.26!$B$2:$C$7802,2,0)</f>
        <v>#N/A</v>
      </c>
      <c r="H676" s="16"/>
      <c r="I676" s="128" t="str">
        <f t="shared" si="101"/>
        <v/>
      </c>
      <c r="J676" s="16"/>
      <c r="K676" s="128"/>
      <c r="L676" s="16"/>
      <c r="M676" s="69"/>
      <c r="N676" s="69"/>
      <c r="O676" s="69"/>
      <c r="P676" s="69"/>
      <c r="Q676" s="100">
        <f t="shared" si="102"/>
        <v>0</v>
      </c>
      <c r="R676" s="146"/>
      <c r="S676" s="140" t="str">
        <f t="shared" si="103"/>
        <v>0</v>
      </c>
      <c r="T676" s="140" t="str">
        <f t="shared" si="104"/>
        <v>0</v>
      </c>
      <c r="U676" s="144"/>
      <c r="V676" s="106"/>
      <c r="W676" s="142">
        <f t="shared" si="105"/>
        <v>0</v>
      </c>
      <c r="X676" s="142">
        <f t="shared" si="106"/>
        <v>0</v>
      </c>
      <c r="Y676" s="108">
        <f t="shared" si="107"/>
        <v>0</v>
      </c>
      <c r="Z676" s="108">
        <f t="shared" si="108"/>
        <v>0</v>
      </c>
      <c r="AA676" s="108">
        <f t="shared" si="109"/>
        <v>0</v>
      </c>
      <c r="AB676" s="151"/>
      <c r="AC676" s="47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="4" customFormat="1" ht="19" customHeight="1" spans="1:68">
      <c r="A677" s="94">
        <f t="shared" si="100"/>
        <v>676</v>
      </c>
      <c r="B677" s="95"/>
      <c r="C677" s="69"/>
      <c r="D677" s="16"/>
      <c r="E677" s="69"/>
      <c r="F677" s="128"/>
      <c r="G677" s="124" t="e">
        <f>VLOOKUP(F677,[2]零件成本10.26!$B$2:$C$7802,2,0)</f>
        <v>#N/A</v>
      </c>
      <c r="H677" s="16"/>
      <c r="I677" s="128" t="str">
        <f t="shared" si="101"/>
        <v/>
      </c>
      <c r="J677" s="16"/>
      <c r="K677" s="128"/>
      <c r="L677" s="16"/>
      <c r="M677" s="69"/>
      <c r="N677" s="69"/>
      <c r="O677" s="69"/>
      <c r="P677" s="69"/>
      <c r="Q677" s="100">
        <f t="shared" si="102"/>
        <v>0</v>
      </c>
      <c r="R677" s="146"/>
      <c r="S677" s="140" t="str">
        <f t="shared" si="103"/>
        <v>0</v>
      </c>
      <c r="T677" s="140" t="str">
        <f t="shared" si="104"/>
        <v>0</v>
      </c>
      <c r="U677" s="144"/>
      <c r="V677" s="106"/>
      <c r="W677" s="142">
        <f t="shared" si="105"/>
        <v>0</v>
      </c>
      <c r="X677" s="142">
        <f t="shared" si="106"/>
        <v>0</v>
      </c>
      <c r="Y677" s="108">
        <f t="shared" si="107"/>
        <v>0</v>
      </c>
      <c r="Z677" s="108">
        <f t="shared" si="108"/>
        <v>0</v>
      </c>
      <c r="AA677" s="108">
        <f t="shared" si="109"/>
        <v>0</v>
      </c>
      <c r="AB677" s="151"/>
      <c r="AC677" s="47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="4" customFormat="1" ht="19" customHeight="1" spans="1:68">
      <c r="A678" s="94">
        <f t="shared" si="100"/>
        <v>677</v>
      </c>
      <c r="B678" s="95"/>
      <c r="C678" s="69"/>
      <c r="D678" s="16"/>
      <c r="E678" s="69"/>
      <c r="F678" s="128"/>
      <c r="G678" s="124" t="e">
        <f>VLOOKUP(F678,[2]零件成本10.26!$B$2:$C$7802,2,0)</f>
        <v>#N/A</v>
      </c>
      <c r="H678" s="16"/>
      <c r="I678" s="128" t="str">
        <f t="shared" si="101"/>
        <v/>
      </c>
      <c r="J678" s="16"/>
      <c r="K678" s="128"/>
      <c r="L678" s="16"/>
      <c r="M678" s="69"/>
      <c r="N678" s="69"/>
      <c r="O678" s="69"/>
      <c r="P678" s="69"/>
      <c r="Q678" s="100">
        <f t="shared" si="102"/>
        <v>0</v>
      </c>
      <c r="R678" s="146"/>
      <c r="S678" s="140" t="str">
        <f t="shared" si="103"/>
        <v>0</v>
      </c>
      <c r="T678" s="140" t="str">
        <f t="shared" si="104"/>
        <v>0</v>
      </c>
      <c r="U678" s="144"/>
      <c r="V678" s="106"/>
      <c r="W678" s="142">
        <f t="shared" si="105"/>
        <v>0</v>
      </c>
      <c r="X678" s="142">
        <f t="shared" si="106"/>
        <v>0</v>
      </c>
      <c r="Y678" s="108">
        <f t="shared" si="107"/>
        <v>0</v>
      </c>
      <c r="Z678" s="108">
        <f t="shared" si="108"/>
        <v>0</v>
      </c>
      <c r="AA678" s="108">
        <f t="shared" si="109"/>
        <v>0</v>
      </c>
      <c r="AB678" s="151"/>
      <c r="AC678" s="47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="4" customFormat="1" ht="19" customHeight="1" spans="1:68">
      <c r="A679" s="94">
        <f t="shared" si="100"/>
        <v>678</v>
      </c>
      <c r="B679" s="95"/>
      <c r="C679" s="69"/>
      <c r="D679" s="16"/>
      <c r="E679" s="69"/>
      <c r="F679" s="128"/>
      <c r="G679" s="124" t="e">
        <f>VLOOKUP(F679,[2]零件成本10.26!$B$2:$C$7802,2,0)</f>
        <v>#N/A</v>
      </c>
      <c r="H679" s="16"/>
      <c r="I679" s="128" t="str">
        <f t="shared" si="101"/>
        <v/>
      </c>
      <c r="J679" s="16"/>
      <c r="K679" s="128"/>
      <c r="L679" s="16"/>
      <c r="M679" s="69"/>
      <c r="N679" s="69"/>
      <c r="O679" s="69"/>
      <c r="P679" s="69"/>
      <c r="Q679" s="100">
        <f t="shared" si="102"/>
        <v>0</v>
      </c>
      <c r="R679" s="146"/>
      <c r="S679" s="140" t="str">
        <f t="shared" si="103"/>
        <v>0</v>
      </c>
      <c r="T679" s="140" t="str">
        <f t="shared" si="104"/>
        <v>0</v>
      </c>
      <c r="U679" s="144"/>
      <c r="V679" s="106"/>
      <c r="W679" s="142">
        <f t="shared" si="105"/>
        <v>0</v>
      </c>
      <c r="X679" s="142">
        <f t="shared" si="106"/>
        <v>0</v>
      </c>
      <c r="Y679" s="108">
        <f t="shared" si="107"/>
        <v>0</v>
      </c>
      <c r="Z679" s="108">
        <f t="shared" si="108"/>
        <v>0</v>
      </c>
      <c r="AA679" s="108">
        <f t="shared" si="109"/>
        <v>0</v>
      </c>
      <c r="AB679" s="151"/>
      <c r="AC679" s="47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="4" customFormat="1" ht="19" customHeight="1" spans="1:68">
      <c r="A680" s="94">
        <f t="shared" si="100"/>
        <v>679</v>
      </c>
      <c r="B680" s="95"/>
      <c r="C680" s="69"/>
      <c r="D680" s="16"/>
      <c r="E680" s="69"/>
      <c r="F680" s="128"/>
      <c r="G680" s="124" t="e">
        <f>VLOOKUP(F680,[2]零件成本10.26!$B$2:$C$7802,2,0)</f>
        <v>#N/A</v>
      </c>
      <c r="H680" s="16"/>
      <c r="I680" s="128" t="str">
        <f t="shared" si="101"/>
        <v/>
      </c>
      <c r="J680" s="16"/>
      <c r="K680" s="128"/>
      <c r="L680" s="16"/>
      <c r="M680" s="69"/>
      <c r="N680" s="69"/>
      <c r="O680" s="69"/>
      <c r="P680" s="69"/>
      <c r="Q680" s="100">
        <f t="shared" si="102"/>
        <v>0</v>
      </c>
      <c r="R680" s="146"/>
      <c r="S680" s="140" t="str">
        <f t="shared" si="103"/>
        <v>0</v>
      </c>
      <c r="T680" s="140" t="str">
        <f t="shared" si="104"/>
        <v>0</v>
      </c>
      <c r="U680" s="144"/>
      <c r="V680" s="106"/>
      <c r="W680" s="142">
        <f t="shared" si="105"/>
        <v>0</v>
      </c>
      <c r="X680" s="142">
        <f t="shared" si="106"/>
        <v>0</v>
      </c>
      <c r="Y680" s="108">
        <f t="shared" si="107"/>
        <v>0</v>
      </c>
      <c r="Z680" s="108">
        <f t="shared" si="108"/>
        <v>0</v>
      </c>
      <c r="AA680" s="108">
        <f t="shared" si="109"/>
        <v>0</v>
      </c>
      <c r="AB680" s="151"/>
      <c r="AC680" s="47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="4" customFormat="1" ht="19" customHeight="1" spans="1:68">
      <c r="A681" s="94">
        <f t="shared" si="100"/>
        <v>680</v>
      </c>
      <c r="B681" s="95"/>
      <c r="C681" s="69"/>
      <c r="D681" s="16"/>
      <c r="E681" s="69"/>
      <c r="F681" s="128"/>
      <c r="G681" s="124" t="e">
        <f>VLOOKUP(F681,[2]零件成本10.26!$B$2:$C$7802,2,0)</f>
        <v>#N/A</v>
      </c>
      <c r="H681" s="16"/>
      <c r="I681" s="128" t="str">
        <f t="shared" si="101"/>
        <v/>
      </c>
      <c r="J681" s="16"/>
      <c r="K681" s="128"/>
      <c r="L681" s="16"/>
      <c r="M681" s="69"/>
      <c r="N681" s="69"/>
      <c r="O681" s="69"/>
      <c r="P681" s="69"/>
      <c r="Q681" s="100">
        <f t="shared" si="102"/>
        <v>0</v>
      </c>
      <c r="R681" s="146"/>
      <c r="S681" s="140" t="str">
        <f t="shared" si="103"/>
        <v>0</v>
      </c>
      <c r="T681" s="140" t="str">
        <f t="shared" si="104"/>
        <v>0</v>
      </c>
      <c r="U681" s="144"/>
      <c r="V681" s="106"/>
      <c r="W681" s="142">
        <f t="shared" si="105"/>
        <v>0</v>
      </c>
      <c r="X681" s="142">
        <f t="shared" si="106"/>
        <v>0</v>
      </c>
      <c r="Y681" s="108">
        <f t="shared" si="107"/>
        <v>0</v>
      </c>
      <c r="Z681" s="108">
        <f t="shared" si="108"/>
        <v>0</v>
      </c>
      <c r="AA681" s="108">
        <f t="shared" si="109"/>
        <v>0</v>
      </c>
      <c r="AB681" s="151"/>
      <c r="AC681" s="47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="4" customFormat="1" ht="19" customHeight="1" spans="1:68">
      <c r="A682" s="94">
        <f t="shared" si="100"/>
        <v>681</v>
      </c>
      <c r="B682" s="95"/>
      <c r="C682" s="69"/>
      <c r="D682" s="16"/>
      <c r="E682" s="69"/>
      <c r="F682" s="128"/>
      <c r="G682" s="124" t="e">
        <f>VLOOKUP(F682,[2]零件成本10.26!$B$2:$C$7802,2,0)</f>
        <v>#N/A</v>
      </c>
      <c r="H682" s="16"/>
      <c r="I682" s="128" t="str">
        <f t="shared" si="101"/>
        <v/>
      </c>
      <c r="J682" s="16"/>
      <c r="K682" s="128"/>
      <c r="L682" s="16"/>
      <c r="M682" s="69"/>
      <c r="N682" s="69"/>
      <c r="O682" s="69"/>
      <c r="P682" s="69"/>
      <c r="Q682" s="100">
        <f t="shared" si="102"/>
        <v>0</v>
      </c>
      <c r="R682" s="146"/>
      <c r="S682" s="140" t="str">
        <f t="shared" si="103"/>
        <v>0</v>
      </c>
      <c r="T682" s="140" t="str">
        <f t="shared" si="104"/>
        <v>0</v>
      </c>
      <c r="U682" s="144"/>
      <c r="V682" s="106"/>
      <c r="W682" s="142">
        <f t="shared" si="105"/>
        <v>0</v>
      </c>
      <c r="X682" s="142">
        <f t="shared" si="106"/>
        <v>0</v>
      </c>
      <c r="Y682" s="108">
        <f t="shared" si="107"/>
        <v>0</v>
      </c>
      <c r="Z682" s="108">
        <f t="shared" si="108"/>
        <v>0</v>
      </c>
      <c r="AA682" s="108">
        <f t="shared" si="109"/>
        <v>0</v>
      </c>
      <c r="AB682" s="151"/>
      <c r="AC682" s="47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="4" customFormat="1" ht="19" customHeight="1" spans="1:68">
      <c r="A683" s="94">
        <f t="shared" si="100"/>
        <v>682</v>
      </c>
      <c r="B683" s="95"/>
      <c r="C683" s="69"/>
      <c r="D683" s="16"/>
      <c r="E683" s="69"/>
      <c r="F683" s="128"/>
      <c r="G683" s="124" t="e">
        <f>VLOOKUP(F683,[2]零件成本10.26!$B$2:$C$7802,2,0)</f>
        <v>#N/A</v>
      </c>
      <c r="H683" s="16"/>
      <c r="I683" s="128" t="str">
        <f t="shared" si="101"/>
        <v/>
      </c>
      <c r="J683" s="16"/>
      <c r="K683" s="128"/>
      <c r="L683" s="16"/>
      <c r="M683" s="69"/>
      <c r="N683" s="69"/>
      <c r="O683" s="69"/>
      <c r="P683" s="69"/>
      <c r="Q683" s="100">
        <f t="shared" si="102"/>
        <v>0</v>
      </c>
      <c r="R683" s="146"/>
      <c r="S683" s="140" t="str">
        <f t="shared" si="103"/>
        <v>0</v>
      </c>
      <c r="T683" s="140" t="str">
        <f t="shared" si="104"/>
        <v>0</v>
      </c>
      <c r="U683" s="144"/>
      <c r="V683" s="106"/>
      <c r="W683" s="142">
        <f t="shared" si="105"/>
        <v>0</v>
      </c>
      <c r="X683" s="142">
        <f t="shared" si="106"/>
        <v>0</v>
      </c>
      <c r="Y683" s="108">
        <f t="shared" si="107"/>
        <v>0</v>
      </c>
      <c r="Z683" s="108">
        <f t="shared" si="108"/>
        <v>0</v>
      </c>
      <c r="AA683" s="108">
        <f t="shared" si="109"/>
        <v>0</v>
      </c>
      <c r="AB683" s="151"/>
      <c r="AC683" s="47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="4" customFormat="1" ht="19" customHeight="1" spans="1:68">
      <c r="A684" s="94">
        <f t="shared" si="100"/>
        <v>683</v>
      </c>
      <c r="B684" s="95"/>
      <c r="C684" s="69"/>
      <c r="D684" s="16"/>
      <c r="E684" s="69"/>
      <c r="F684" s="128"/>
      <c r="G684" s="124" t="e">
        <f>VLOOKUP(F684,[2]零件成本10.26!$B$2:$C$7802,2,0)</f>
        <v>#N/A</v>
      </c>
      <c r="H684" s="16"/>
      <c r="I684" s="128" t="str">
        <f t="shared" si="101"/>
        <v/>
      </c>
      <c r="J684" s="16"/>
      <c r="K684" s="128"/>
      <c r="L684" s="16"/>
      <c r="M684" s="69"/>
      <c r="N684" s="69"/>
      <c r="O684" s="69"/>
      <c r="P684" s="69"/>
      <c r="Q684" s="100">
        <f t="shared" si="102"/>
        <v>0</v>
      </c>
      <c r="R684" s="146"/>
      <c r="S684" s="140" t="str">
        <f t="shared" si="103"/>
        <v>0</v>
      </c>
      <c r="T684" s="140" t="str">
        <f t="shared" si="104"/>
        <v>0</v>
      </c>
      <c r="U684" s="144"/>
      <c r="V684" s="106"/>
      <c r="W684" s="142">
        <f t="shared" si="105"/>
        <v>0</v>
      </c>
      <c r="X684" s="142">
        <f t="shared" si="106"/>
        <v>0</v>
      </c>
      <c r="Y684" s="108">
        <f t="shared" si="107"/>
        <v>0</v>
      </c>
      <c r="Z684" s="108">
        <f t="shared" si="108"/>
        <v>0</v>
      </c>
      <c r="AA684" s="108">
        <f t="shared" si="109"/>
        <v>0</v>
      </c>
      <c r="AB684" s="151"/>
      <c r="AC684" s="47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="4" customFormat="1" ht="19" customHeight="1" spans="1:68">
      <c r="A685" s="94">
        <f t="shared" si="100"/>
        <v>684</v>
      </c>
      <c r="B685" s="95"/>
      <c r="C685" s="69"/>
      <c r="D685" s="16"/>
      <c r="E685" s="69"/>
      <c r="F685" s="128"/>
      <c r="G685" s="124" t="e">
        <f>VLOOKUP(F685,[2]零件成本10.26!$B$2:$C$7802,2,0)</f>
        <v>#N/A</v>
      </c>
      <c r="H685" s="16"/>
      <c r="I685" s="128" t="str">
        <f t="shared" si="101"/>
        <v/>
      </c>
      <c r="J685" s="16"/>
      <c r="K685" s="128"/>
      <c r="L685" s="16"/>
      <c r="M685" s="69"/>
      <c r="N685" s="69"/>
      <c r="O685" s="69"/>
      <c r="P685" s="69"/>
      <c r="Q685" s="100">
        <f t="shared" si="102"/>
        <v>0</v>
      </c>
      <c r="R685" s="146"/>
      <c r="S685" s="140" t="str">
        <f t="shared" si="103"/>
        <v>0</v>
      </c>
      <c r="T685" s="140" t="str">
        <f t="shared" si="104"/>
        <v>0</v>
      </c>
      <c r="U685" s="144"/>
      <c r="V685" s="106"/>
      <c r="W685" s="142">
        <f t="shared" si="105"/>
        <v>0</v>
      </c>
      <c r="X685" s="142">
        <f t="shared" si="106"/>
        <v>0</v>
      </c>
      <c r="Y685" s="108">
        <f t="shared" si="107"/>
        <v>0</v>
      </c>
      <c r="Z685" s="108">
        <f t="shared" si="108"/>
        <v>0</v>
      </c>
      <c r="AA685" s="108">
        <f t="shared" si="109"/>
        <v>0</v>
      </c>
      <c r="AB685" s="151"/>
      <c r="AC685" s="47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="4" customFormat="1" ht="19" customHeight="1" spans="1:68">
      <c r="A686" s="94">
        <f t="shared" si="100"/>
        <v>685</v>
      </c>
      <c r="B686" s="95"/>
      <c r="C686" s="69"/>
      <c r="D686" s="16"/>
      <c r="E686" s="69"/>
      <c r="F686" s="128"/>
      <c r="G686" s="124" t="e">
        <f>VLOOKUP(F686,[2]零件成本10.26!$B$2:$C$7802,2,0)</f>
        <v>#N/A</v>
      </c>
      <c r="H686" s="16"/>
      <c r="I686" s="128" t="str">
        <f t="shared" si="101"/>
        <v/>
      </c>
      <c r="J686" s="16"/>
      <c r="K686" s="128"/>
      <c r="L686" s="16"/>
      <c r="M686" s="69"/>
      <c r="N686" s="69"/>
      <c r="O686" s="69"/>
      <c r="P686" s="69"/>
      <c r="Q686" s="100">
        <f t="shared" si="102"/>
        <v>0</v>
      </c>
      <c r="R686" s="146"/>
      <c r="S686" s="140" t="str">
        <f t="shared" si="103"/>
        <v>0</v>
      </c>
      <c r="T686" s="140" t="str">
        <f t="shared" si="104"/>
        <v>0</v>
      </c>
      <c r="U686" s="144"/>
      <c r="V686" s="106"/>
      <c r="W686" s="142">
        <f t="shared" si="105"/>
        <v>0</v>
      </c>
      <c r="X686" s="142">
        <f t="shared" si="106"/>
        <v>0</v>
      </c>
      <c r="Y686" s="108">
        <f t="shared" si="107"/>
        <v>0</v>
      </c>
      <c r="Z686" s="108">
        <f t="shared" si="108"/>
        <v>0</v>
      </c>
      <c r="AA686" s="108">
        <f t="shared" si="109"/>
        <v>0</v>
      </c>
      <c r="AB686" s="151"/>
      <c r="AC686" s="47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="4" customFormat="1" ht="19" customHeight="1" spans="1:68">
      <c r="A687" s="94">
        <f t="shared" si="100"/>
        <v>686</v>
      </c>
      <c r="B687" s="95"/>
      <c r="C687" s="69"/>
      <c r="D687" s="16"/>
      <c r="E687" s="69"/>
      <c r="F687" s="128"/>
      <c r="G687" s="124" t="e">
        <f>VLOOKUP(F687,[2]零件成本10.26!$B$2:$C$7802,2,0)</f>
        <v>#N/A</v>
      </c>
      <c r="H687" s="16"/>
      <c r="I687" s="128" t="str">
        <f t="shared" si="101"/>
        <v/>
      </c>
      <c r="J687" s="16"/>
      <c r="K687" s="128"/>
      <c r="L687" s="16"/>
      <c r="M687" s="69"/>
      <c r="N687" s="69"/>
      <c r="O687" s="69"/>
      <c r="P687" s="69"/>
      <c r="Q687" s="100">
        <f t="shared" si="102"/>
        <v>0</v>
      </c>
      <c r="R687" s="146"/>
      <c r="S687" s="140" t="str">
        <f t="shared" si="103"/>
        <v>0</v>
      </c>
      <c r="T687" s="140" t="str">
        <f t="shared" si="104"/>
        <v>0</v>
      </c>
      <c r="U687" s="144"/>
      <c r="V687" s="106"/>
      <c r="W687" s="142">
        <f t="shared" si="105"/>
        <v>0</v>
      </c>
      <c r="X687" s="142">
        <f t="shared" si="106"/>
        <v>0</v>
      </c>
      <c r="Y687" s="108">
        <f t="shared" si="107"/>
        <v>0</v>
      </c>
      <c r="Z687" s="108">
        <f t="shared" si="108"/>
        <v>0</v>
      </c>
      <c r="AA687" s="108">
        <f t="shared" si="109"/>
        <v>0</v>
      </c>
      <c r="AB687" s="151"/>
      <c r="AC687" s="47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="4" customFormat="1" ht="19" customHeight="1" spans="1:68">
      <c r="A688" s="94">
        <f t="shared" si="100"/>
        <v>687</v>
      </c>
      <c r="B688" s="95"/>
      <c r="C688" s="69"/>
      <c r="D688" s="16"/>
      <c r="E688" s="69"/>
      <c r="F688" s="128"/>
      <c r="G688" s="124" t="e">
        <f>VLOOKUP(F688,[2]零件成本10.26!$B$2:$C$7802,2,0)</f>
        <v>#N/A</v>
      </c>
      <c r="H688" s="16"/>
      <c r="I688" s="128" t="str">
        <f t="shared" si="101"/>
        <v/>
      </c>
      <c r="J688" s="16"/>
      <c r="K688" s="128"/>
      <c r="L688" s="16"/>
      <c r="M688" s="69"/>
      <c r="N688" s="69"/>
      <c r="O688" s="69"/>
      <c r="P688" s="69"/>
      <c r="Q688" s="100">
        <f t="shared" si="102"/>
        <v>0</v>
      </c>
      <c r="R688" s="146"/>
      <c r="S688" s="140" t="str">
        <f t="shared" si="103"/>
        <v>0</v>
      </c>
      <c r="T688" s="140" t="str">
        <f t="shared" si="104"/>
        <v>0</v>
      </c>
      <c r="U688" s="144"/>
      <c r="V688" s="106"/>
      <c r="W688" s="142">
        <f t="shared" si="105"/>
        <v>0</v>
      </c>
      <c r="X688" s="142">
        <f t="shared" si="106"/>
        <v>0</v>
      </c>
      <c r="Y688" s="108">
        <f t="shared" si="107"/>
        <v>0</v>
      </c>
      <c r="Z688" s="108">
        <f t="shared" si="108"/>
        <v>0</v>
      </c>
      <c r="AA688" s="108">
        <f t="shared" si="109"/>
        <v>0</v>
      </c>
      <c r="AB688" s="151"/>
      <c r="AC688" s="47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="4" customFormat="1" ht="19" customHeight="1" spans="1:68">
      <c r="A689" s="94">
        <f t="shared" si="100"/>
        <v>688</v>
      </c>
      <c r="B689" s="95"/>
      <c r="C689" s="69"/>
      <c r="D689" s="16"/>
      <c r="E689" s="69"/>
      <c r="F689" s="128"/>
      <c r="G689" s="124" t="e">
        <f>VLOOKUP(F689,[2]零件成本10.26!$B$2:$C$7802,2,0)</f>
        <v>#N/A</v>
      </c>
      <c r="H689" s="16"/>
      <c r="I689" s="128" t="str">
        <f t="shared" si="101"/>
        <v/>
      </c>
      <c r="J689" s="16"/>
      <c r="K689" s="128"/>
      <c r="L689" s="16"/>
      <c r="M689" s="69"/>
      <c r="N689" s="69"/>
      <c r="O689" s="69"/>
      <c r="P689" s="69"/>
      <c r="Q689" s="100">
        <f t="shared" si="102"/>
        <v>0</v>
      </c>
      <c r="R689" s="146"/>
      <c r="S689" s="140" t="str">
        <f t="shared" si="103"/>
        <v>0</v>
      </c>
      <c r="T689" s="140" t="str">
        <f t="shared" si="104"/>
        <v>0</v>
      </c>
      <c r="U689" s="144"/>
      <c r="V689" s="106"/>
      <c r="W689" s="142">
        <f t="shared" si="105"/>
        <v>0</v>
      </c>
      <c r="X689" s="142">
        <f t="shared" si="106"/>
        <v>0</v>
      </c>
      <c r="Y689" s="108">
        <f t="shared" si="107"/>
        <v>0</v>
      </c>
      <c r="Z689" s="108">
        <f t="shared" si="108"/>
        <v>0</v>
      </c>
      <c r="AA689" s="108">
        <f t="shared" si="109"/>
        <v>0</v>
      </c>
      <c r="AB689" s="151"/>
      <c r="AC689" s="47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="4" customFormat="1" ht="19" customHeight="1" spans="1:68">
      <c r="A690" s="94">
        <f t="shared" si="100"/>
        <v>689</v>
      </c>
      <c r="B690" s="95"/>
      <c r="C690" s="69"/>
      <c r="D690" s="16"/>
      <c r="E690" s="69"/>
      <c r="F690" s="128"/>
      <c r="G690" s="124" t="e">
        <f>VLOOKUP(F690,[2]零件成本10.26!$B$2:$C$7802,2,0)</f>
        <v>#N/A</v>
      </c>
      <c r="H690" s="16"/>
      <c r="I690" s="128" t="str">
        <f t="shared" si="101"/>
        <v/>
      </c>
      <c r="J690" s="16"/>
      <c r="K690" s="128"/>
      <c r="L690" s="16"/>
      <c r="M690" s="69"/>
      <c r="N690" s="69"/>
      <c r="O690" s="69"/>
      <c r="P690" s="69"/>
      <c r="Q690" s="100">
        <f t="shared" si="102"/>
        <v>0</v>
      </c>
      <c r="R690" s="146"/>
      <c r="S690" s="140" t="str">
        <f t="shared" si="103"/>
        <v>0</v>
      </c>
      <c r="T690" s="140" t="str">
        <f t="shared" si="104"/>
        <v>0</v>
      </c>
      <c r="U690" s="144"/>
      <c r="V690" s="106"/>
      <c r="W690" s="142">
        <f t="shared" si="105"/>
        <v>0</v>
      </c>
      <c r="X690" s="142">
        <f t="shared" si="106"/>
        <v>0</v>
      </c>
      <c r="Y690" s="108">
        <f t="shared" si="107"/>
        <v>0</v>
      </c>
      <c r="Z690" s="108">
        <f t="shared" si="108"/>
        <v>0</v>
      </c>
      <c r="AA690" s="108">
        <f t="shared" si="109"/>
        <v>0</v>
      </c>
      <c r="AB690" s="151"/>
      <c r="AC690" s="47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="4" customFormat="1" ht="19" customHeight="1" spans="1:68">
      <c r="A691" s="94">
        <f t="shared" si="100"/>
        <v>690</v>
      </c>
      <c r="B691" s="95"/>
      <c r="C691" s="69"/>
      <c r="D691" s="16"/>
      <c r="E691" s="69"/>
      <c r="F691" s="128"/>
      <c r="G691" s="124" t="e">
        <f>VLOOKUP(F691,[2]零件成本10.26!$B$2:$C$7802,2,0)</f>
        <v>#N/A</v>
      </c>
      <c r="H691" s="16"/>
      <c r="I691" s="128" t="str">
        <f t="shared" si="101"/>
        <v/>
      </c>
      <c r="J691" s="16"/>
      <c r="K691" s="128"/>
      <c r="L691" s="16"/>
      <c r="M691" s="69"/>
      <c r="N691" s="69"/>
      <c r="O691" s="69"/>
      <c r="P691" s="69"/>
      <c r="Q691" s="100">
        <f t="shared" si="102"/>
        <v>0</v>
      </c>
      <c r="R691" s="146"/>
      <c r="S691" s="140" t="str">
        <f t="shared" si="103"/>
        <v>0</v>
      </c>
      <c r="T691" s="140" t="str">
        <f t="shared" si="104"/>
        <v>0</v>
      </c>
      <c r="U691" s="144"/>
      <c r="V691" s="106"/>
      <c r="W691" s="142">
        <f t="shared" si="105"/>
        <v>0</v>
      </c>
      <c r="X691" s="142">
        <f t="shared" si="106"/>
        <v>0</v>
      </c>
      <c r="Y691" s="108">
        <f t="shared" si="107"/>
        <v>0</v>
      </c>
      <c r="Z691" s="108">
        <f t="shared" si="108"/>
        <v>0</v>
      </c>
      <c r="AA691" s="108">
        <f t="shared" si="109"/>
        <v>0</v>
      </c>
      <c r="AB691" s="151"/>
      <c r="AC691" s="47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="4" customFormat="1" ht="19" customHeight="1" spans="1:68">
      <c r="A692" s="94">
        <f t="shared" si="100"/>
        <v>691</v>
      </c>
      <c r="B692" s="95"/>
      <c r="C692" s="69"/>
      <c r="D692" s="16"/>
      <c r="E692" s="69"/>
      <c r="F692" s="128"/>
      <c r="G692" s="124" t="e">
        <f>VLOOKUP(F692,[2]零件成本10.26!$B$2:$C$7802,2,0)</f>
        <v>#N/A</v>
      </c>
      <c r="H692" s="16"/>
      <c r="I692" s="128" t="str">
        <f t="shared" si="101"/>
        <v/>
      </c>
      <c r="J692" s="16"/>
      <c r="K692" s="128"/>
      <c r="L692" s="16"/>
      <c r="M692" s="69"/>
      <c r="N692" s="69"/>
      <c r="O692" s="69"/>
      <c r="P692" s="69"/>
      <c r="Q692" s="100">
        <f t="shared" si="102"/>
        <v>0</v>
      </c>
      <c r="R692" s="146"/>
      <c r="S692" s="140" t="str">
        <f t="shared" si="103"/>
        <v>0</v>
      </c>
      <c r="T692" s="140" t="str">
        <f t="shared" si="104"/>
        <v>0</v>
      </c>
      <c r="U692" s="144"/>
      <c r="V692" s="106"/>
      <c r="W692" s="142">
        <f t="shared" si="105"/>
        <v>0</v>
      </c>
      <c r="X692" s="142">
        <f t="shared" si="106"/>
        <v>0</v>
      </c>
      <c r="Y692" s="108">
        <f t="shared" si="107"/>
        <v>0</v>
      </c>
      <c r="Z692" s="108">
        <f t="shared" si="108"/>
        <v>0</v>
      </c>
      <c r="AA692" s="108">
        <f t="shared" si="109"/>
        <v>0</v>
      </c>
      <c r="AB692" s="151"/>
      <c r="AC692" s="47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="4" customFormat="1" ht="19" customHeight="1" spans="1:68">
      <c r="A693" s="94">
        <f t="shared" si="100"/>
        <v>692</v>
      </c>
      <c r="B693" s="95"/>
      <c r="C693" s="69"/>
      <c r="D693" s="16"/>
      <c r="E693" s="69"/>
      <c r="F693" s="128"/>
      <c r="G693" s="124" t="e">
        <f>VLOOKUP(F693,[2]零件成本10.26!$B$2:$C$7802,2,0)</f>
        <v>#N/A</v>
      </c>
      <c r="H693" s="16"/>
      <c r="I693" s="128" t="str">
        <f t="shared" si="101"/>
        <v/>
      </c>
      <c r="J693" s="16"/>
      <c r="K693" s="128"/>
      <c r="L693" s="16"/>
      <c r="M693" s="69"/>
      <c r="N693" s="69"/>
      <c r="O693" s="69"/>
      <c r="P693" s="69"/>
      <c r="Q693" s="100">
        <f t="shared" si="102"/>
        <v>0</v>
      </c>
      <c r="R693" s="146"/>
      <c r="S693" s="140" t="str">
        <f t="shared" si="103"/>
        <v>0</v>
      </c>
      <c r="T693" s="140" t="str">
        <f t="shared" si="104"/>
        <v>0</v>
      </c>
      <c r="U693" s="144"/>
      <c r="V693" s="106"/>
      <c r="W693" s="142">
        <f t="shared" si="105"/>
        <v>0</v>
      </c>
      <c r="X693" s="142">
        <f t="shared" si="106"/>
        <v>0</v>
      </c>
      <c r="Y693" s="108">
        <f t="shared" si="107"/>
        <v>0</v>
      </c>
      <c r="Z693" s="108">
        <f t="shared" si="108"/>
        <v>0</v>
      </c>
      <c r="AA693" s="108">
        <f t="shared" si="109"/>
        <v>0</v>
      </c>
      <c r="AB693" s="151"/>
      <c r="AC693" s="47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="4" customFormat="1" ht="19" customHeight="1" spans="1:68">
      <c r="A694" s="94">
        <f t="shared" si="100"/>
        <v>693</v>
      </c>
      <c r="B694" s="95"/>
      <c r="C694" s="69"/>
      <c r="D694" s="16"/>
      <c r="E694" s="69"/>
      <c r="F694" s="128"/>
      <c r="G694" s="124" t="e">
        <f>VLOOKUP(F694,[2]零件成本10.26!$B$2:$C$7802,2,0)</f>
        <v>#N/A</v>
      </c>
      <c r="H694" s="16"/>
      <c r="I694" s="128" t="str">
        <f t="shared" si="101"/>
        <v/>
      </c>
      <c r="J694" s="16"/>
      <c r="K694" s="128"/>
      <c r="L694" s="16"/>
      <c r="M694" s="69"/>
      <c r="N694" s="69"/>
      <c r="O694" s="69"/>
      <c r="P694" s="69"/>
      <c r="Q694" s="100">
        <f t="shared" si="102"/>
        <v>0</v>
      </c>
      <c r="R694" s="146"/>
      <c r="S694" s="140" t="str">
        <f t="shared" si="103"/>
        <v>0</v>
      </c>
      <c r="T694" s="140" t="str">
        <f t="shared" si="104"/>
        <v>0</v>
      </c>
      <c r="U694" s="144"/>
      <c r="V694" s="106"/>
      <c r="W694" s="142">
        <f t="shared" si="105"/>
        <v>0</v>
      </c>
      <c r="X694" s="142">
        <f t="shared" si="106"/>
        <v>0</v>
      </c>
      <c r="Y694" s="108">
        <f t="shared" si="107"/>
        <v>0</v>
      </c>
      <c r="Z694" s="108">
        <f t="shared" si="108"/>
        <v>0</v>
      </c>
      <c r="AA694" s="108">
        <f t="shared" si="109"/>
        <v>0</v>
      </c>
      <c r="AB694" s="151"/>
      <c r="AC694" s="47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="4" customFormat="1" ht="19" customHeight="1" spans="1:68">
      <c r="A695" s="94">
        <f t="shared" si="100"/>
        <v>694</v>
      </c>
      <c r="B695" s="95"/>
      <c r="C695" s="69"/>
      <c r="D695" s="16"/>
      <c r="E695" s="69"/>
      <c r="F695" s="128"/>
      <c r="G695" s="124" t="e">
        <f>VLOOKUP(F695,[2]零件成本10.26!$B$2:$C$7802,2,0)</f>
        <v>#N/A</v>
      </c>
      <c r="H695" s="16"/>
      <c r="I695" s="128" t="str">
        <f t="shared" si="101"/>
        <v/>
      </c>
      <c r="J695" s="16"/>
      <c r="K695" s="128"/>
      <c r="L695" s="16"/>
      <c r="M695" s="69"/>
      <c r="N695" s="69"/>
      <c r="O695" s="69"/>
      <c r="P695" s="69"/>
      <c r="Q695" s="100">
        <f t="shared" si="102"/>
        <v>0</v>
      </c>
      <c r="R695" s="146"/>
      <c r="S695" s="140" t="str">
        <f t="shared" si="103"/>
        <v>0</v>
      </c>
      <c r="T695" s="140" t="str">
        <f t="shared" si="104"/>
        <v>0</v>
      </c>
      <c r="U695" s="144"/>
      <c r="V695" s="106"/>
      <c r="W695" s="142">
        <f t="shared" si="105"/>
        <v>0</v>
      </c>
      <c r="X695" s="142">
        <f t="shared" si="106"/>
        <v>0</v>
      </c>
      <c r="Y695" s="108">
        <f t="shared" si="107"/>
        <v>0</v>
      </c>
      <c r="Z695" s="108">
        <f t="shared" si="108"/>
        <v>0</v>
      </c>
      <c r="AA695" s="108">
        <f t="shared" si="109"/>
        <v>0</v>
      </c>
      <c r="AB695" s="151"/>
      <c r="AC695" s="47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="4" customFormat="1" ht="19" customHeight="1" spans="1:68">
      <c r="A696" s="94">
        <f t="shared" si="100"/>
        <v>695</v>
      </c>
      <c r="B696" s="95"/>
      <c r="C696" s="69"/>
      <c r="D696" s="16"/>
      <c r="E696" s="69"/>
      <c r="F696" s="128"/>
      <c r="G696" s="124" t="e">
        <f>VLOOKUP(F696,[2]零件成本10.26!$B$2:$C$7802,2,0)</f>
        <v>#N/A</v>
      </c>
      <c r="H696" s="16"/>
      <c r="I696" s="128" t="str">
        <f t="shared" si="101"/>
        <v/>
      </c>
      <c r="J696" s="16"/>
      <c r="K696" s="128"/>
      <c r="L696" s="16"/>
      <c r="M696" s="69"/>
      <c r="N696" s="69"/>
      <c r="O696" s="69"/>
      <c r="P696" s="69"/>
      <c r="Q696" s="100">
        <f t="shared" si="102"/>
        <v>0</v>
      </c>
      <c r="R696" s="146"/>
      <c r="S696" s="140" t="str">
        <f t="shared" si="103"/>
        <v>0</v>
      </c>
      <c r="T696" s="140" t="str">
        <f t="shared" si="104"/>
        <v>0</v>
      </c>
      <c r="U696" s="144"/>
      <c r="V696" s="106"/>
      <c r="W696" s="142">
        <f t="shared" si="105"/>
        <v>0</v>
      </c>
      <c r="X696" s="142">
        <f t="shared" si="106"/>
        <v>0</v>
      </c>
      <c r="Y696" s="108">
        <f t="shared" si="107"/>
        <v>0</v>
      </c>
      <c r="Z696" s="108">
        <f t="shared" si="108"/>
        <v>0</v>
      </c>
      <c r="AA696" s="108">
        <f t="shared" si="109"/>
        <v>0</v>
      </c>
      <c r="AB696" s="151"/>
      <c r="AC696" s="47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="4" customFormat="1" ht="19" customHeight="1" spans="1:68">
      <c r="A697" s="94">
        <f t="shared" si="100"/>
        <v>696</v>
      </c>
      <c r="B697" s="95"/>
      <c r="C697" s="69"/>
      <c r="D697" s="16"/>
      <c r="E697" s="69"/>
      <c r="F697" s="128"/>
      <c r="G697" s="124" t="e">
        <f>VLOOKUP(F697,[2]零件成本10.26!$B$2:$C$7802,2,0)</f>
        <v>#N/A</v>
      </c>
      <c r="H697" s="16"/>
      <c r="I697" s="128" t="str">
        <f t="shared" si="101"/>
        <v/>
      </c>
      <c r="J697" s="16"/>
      <c r="K697" s="128"/>
      <c r="L697" s="16"/>
      <c r="M697" s="69"/>
      <c r="N697" s="69"/>
      <c r="O697" s="69"/>
      <c r="P697" s="69"/>
      <c r="Q697" s="100">
        <f t="shared" si="102"/>
        <v>0</v>
      </c>
      <c r="R697" s="146"/>
      <c r="S697" s="140" t="str">
        <f t="shared" si="103"/>
        <v>0</v>
      </c>
      <c r="T697" s="140" t="str">
        <f t="shared" si="104"/>
        <v>0</v>
      </c>
      <c r="U697" s="144"/>
      <c r="V697" s="106"/>
      <c r="W697" s="142">
        <f t="shared" si="105"/>
        <v>0</v>
      </c>
      <c r="X697" s="142">
        <f t="shared" si="106"/>
        <v>0</v>
      </c>
      <c r="Y697" s="108">
        <f t="shared" si="107"/>
        <v>0</v>
      </c>
      <c r="Z697" s="108">
        <f t="shared" si="108"/>
        <v>0</v>
      </c>
      <c r="AA697" s="108">
        <f t="shared" si="109"/>
        <v>0</v>
      </c>
      <c r="AB697" s="151"/>
      <c r="AC697" s="47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="4" customFormat="1" ht="19" customHeight="1" spans="1:68">
      <c r="A698" s="94">
        <f t="shared" si="100"/>
        <v>697</v>
      </c>
      <c r="B698" s="95"/>
      <c r="C698" s="69"/>
      <c r="D698" s="16"/>
      <c r="E698" s="69"/>
      <c r="F698" s="128"/>
      <c r="G698" s="124" t="e">
        <f>VLOOKUP(F698,[2]零件成本10.26!$B$2:$C$7802,2,0)</f>
        <v>#N/A</v>
      </c>
      <c r="H698" s="16"/>
      <c r="I698" s="128" t="str">
        <f t="shared" si="101"/>
        <v/>
      </c>
      <c r="J698" s="16"/>
      <c r="K698" s="128"/>
      <c r="L698" s="16"/>
      <c r="M698" s="69"/>
      <c r="N698" s="69"/>
      <c r="O698" s="69"/>
      <c r="P698" s="69"/>
      <c r="Q698" s="100">
        <f t="shared" si="102"/>
        <v>0</v>
      </c>
      <c r="R698" s="146"/>
      <c r="S698" s="140" t="str">
        <f t="shared" si="103"/>
        <v>0</v>
      </c>
      <c r="T698" s="140" t="str">
        <f t="shared" si="104"/>
        <v>0</v>
      </c>
      <c r="U698" s="144"/>
      <c r="V698" s="106"/>
      <c r="W698" s="142">
        <f t="shared" si="105"/>
        <v>0</v>
      </c>
      <c r="X698" s="142">
        <f t="shared" si="106"/>
        <v>0</v>
      </c>
      <c r="Y698" s="108">
        <f t="shared" si="107"/>
        <v>0</v>
      </c>
      <c r="Z698" s="108">
        <f t="shared" si="108"/>
        <v>0</v>
      </c>
      <c r="AA698" s="108">
        <f t="shared" si="109"/>
        <v>0</v>
      </c>
      <c r="AB698" s="151"/>
      <c r="AC698" s="47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="4" customFormat="1" ht="19" customHeight="1" spans="1:68">
      <c r="A699" s="94">
        <f t="shared" si="100"/>
        <v>698</v>
      </c>
      <c r="B699" s="95"/>
      <c r="C699" s="69"/>
      <c r="D699" s="16"/>
      <c r="E699" s="69"/>
      <c r="F699" s="128"/>
      <c r="G699" s="124" t="e">
        <f>VLOOKUP(F699,[2]零件成本10.26!$B$2:$C$7802,2,0)</f>
        <v>#N/A</v>
      </c>
      <c r="H699" s="16"/>
      <c r="I699" s="128" t="str">
        <f t="shared" si="101"/>
        <v/>
      </c>
      <c r="J699" s="16"/>
      <c r="K699" s="128"/>
      <c r="L699" s="16"/>
      <c r="M699" s="69"/>
      <c r="N699" s="69"/>
      <c r="O699" s="69"/>
      <c r="P699" s="69"/>
      <c r="Q699" s="100">
        <f t="shared" si="102"/>
        <v>0</v>
      </c>
      <c r="R699" s="146"/>
      <c r="S699" s="140" t="str">
        <f t="shared" si="103"/>
        <v>0</v>
      </c>
      <c r="T699" s="140" t="str">
        <f t="shared" si="104"/>
        <v>0</v>
      </c>
      <c r="U699" s="144"/>
      <c r="V699" s="106"/>
      <c r="W699" s="142">
        <f t="shared" si="105"/>
        <v>0</v>
      </c>
      <c r="X699" s="142">
        <f t="shared" si="106"/>
        <v>0</v>
      </c>
      <c r="Y699" s="108">
        <f t="shared" si="107"/>
        <v>0</v>
      </c>
      <c r="Z699" s="108">
        <f t="shared" si="108"/>
        <v>0</v>
      </c>
      <c r="AA699" s="108">
        <f t="shared" si="109"/>
        <v>0</v>
      </c>
      <c r="AB699" s="151"/>
      <c r="AC699" s="47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="4" customFormat="1" ht="19" customHeight="1" spans="1:68">
      <c r="A700" s="94">
        <f t="shared" si="100"/>
        <v>699</v>
      </c>
      <c r="B700" s="95"/>
      <c r="C700" s="69"/>
      <c r="D700" s="16"/>
      <c r="E700" s="69"/>
      <c r="F700" s="128"/>
      <c r="G700" s="124" t="e">
        <f>VLOOKUP(F700,[2]零件成本10.26!$B$2:$C$7802,2,0)</f>
        <v>#N/A</v>
      </c>
      <c r="H700" s="16"/>
      <c r="I700" s="128" t="str">
        <f t="shared" si="101"/>
        <v/>
      </c>
      <c r="J700" s="16"/>
      <c r="K700" s="128"/>
      <c r="L700" s="16"/>
      <c r="M700" s="69"/>
      <c r="N700" s="69"/>
      <c r="O700" s="69"/>
      <c r="P700" s="69"/>
      <c r="Q700" s="100">
        <f t="shared" si="102"/>
        <v>0</v>
      </c>
      <c r="R700" s="146"/>
      <c r="S700" s="140" t="str">
        <f t="shared" si="103"/>
        <v>0</v>
      </c>
      <c r="T700" s="140" t="str">
        <f t="shared" si="104"/>
        <v>0</v>
      </c>
      <c r="U700" s="144"/>
      <c r="V700" s="106"/>
      <c r="W700" s="142">
        <f t="shared" si="105"/>
        <v>0</v>
      </c>
      <c r="X700" s="142">
        <f t="shared" si="106"/>
        <v>0</v>
      </c>
      <c r="Y700" s="108">
        <f t="shared" si="107"/>
        <v>0</v>
      </c>
      <c r="Z700" s="108">
        <f t="shared" si="108"/>
        <v>0</v>
      </c>
      <c r="AA700" s="108">
        <f t="shared" si="109"/>
        <v>0</v>
      </c>
      <c r="AB700" s="151"/>
      <c r="AC700" s="47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="4" customFormat="1" ht="19" customHeight="1" spans="1:68">
      <c r="A701" s="94">
        <f t="shared" si="100"/>
        <v>700</v>
      </c>
      <c r="B701" s="95"/>
      <c r="C701" s="69"/>
      <c r="D701" s="16"/>
      <c r="E701" s="69"/>
      <c r="F701" s="128"/>
      <c r="G701" s="124" t="e">
        <f>VLOOKUP(F701,[2]零件成本10.26!$B$2:$C$7802,2,0)</f>
        <v>#N/A</v>
      </c>
      <c r="H701" s="16"/>
      <c r="I701" s="128" t="str">
        <f t="shared" si="101"/>
        <v/>
      </c>
      <c r="J701" s="16"/>
      <c r="K701" s="128"/>
      <c r="L701" s="16"/>
      <c r="M701" s="69"/>
      <c r="N701" s="69"/>
      <c r="O701" s="69"/>
      <c r="P701" s="69"/>
      <c r="Q701" s="100">
        <f t="shared" si="102"/>
        <v>0</v>
      </c>
      <c r="R701" s="146"/>
      <c r="S701" s="140" t="str">
        <f t="shared" si="103"/>
        <v>0</v>
      </c>
      <c r="T701" s="140" t="str">
        <f t="shared" si="104"/>
        <v>0</v>
      </c>
      <c r="U701" s="144"/>
      <c r="V701" s="106"/>
      <c r="W701" s="142">
        <f t="shared" si="105"/>
        <v>0</v>
      </c>
      <c r="X701" s="142">
        <f t="shared" si="106"/>
        <v>0</v>
      </c>
      <c r="Y701" s="108">
        <f t="shared" si="107"/>
        <v>0</v>
      </c>
      <c r="Z701" s="108">
        <f t="shared" si="108"/>
        <v>0</v>
      </c>
      <c r="AA701" s="108">
        <f t="shared" si="109"/>
        <v>0</v>
      </c>
      <c r="AB701" s="151"/>
      <c r="AC701" s="47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="4" customFormat="1" ht="19" customHeight="1" spans="1:68">
      <c r="A702" s="94">
        <f t="shared" si="100"/>
        <v>701</v>
      </c>
      <c r="B702" s="95"/>
      <c r="C702" s="69"/>
      <c r="D702" s="16"/>
      <c r="E702" s="69"/>
      <c r="F702" s="128"/>
      <c r="G702" s="124" t="e">
        <f>VLOOKUP(F702,[2]零件成本10.26!$B$2:$C$7802,2,0)</f>
        <v>#N/A</v>
      </c>
      <c r="H702" s="16"/>
      <c r="I702" s="128" t="str">
        <f t="shared" si="101"/>
        <v/>
      </c>
      <c r="J702" s="16"/>
      <c r="K702" s="128"/>
      <c r="L702" s="16"/>
      <c r="M702" s="69"/>
      <c r="N702" s="69"/>
      <c r="O702" s="69"/>
      <c r="P702" s="69"/>
      <c r="Q702" s="100">
        <f t="shared" si="102"/>
        <v>0</v>
      </c>
      <c r="R702" s="146"/>
      <c r="S702" s="140" t="str">
        <f t="shared" si="103"/>
        <v>0</v>
      </c>
      <c r="T702" s="140" t="str">
        <f t="shared" si="104"/>
        <v>0</v>
      </c>
      <c r="U702" s="144"/>
      <c r="V702" s="106"/>
      <c r="W702" s="142">
        <f t="shared" si="105"/>
        <v>0</v>
      </c>
      <c r="X702" s="142">
        <f t="shared" si="106"/>
        <v>0</v>
      </c>
      <c r="Y702" s="108">
        <f t="shared" si="107"/>
        <v>0</v>
      </c>
      <c r="Z702" s="108">
        <f t="shared" si="108"/>
        <v>0</v>
      </c>
      <c r="AA702" s="108">
        <f t="shared" si="109"/>
        <v>0</v>
      </c>
      <c r="AB702" s="151"/>
      <c r="AC702" s="47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="4" customFormat="1" ht="19" customHeight="1" spans="1:68">
      <c r="A703" s="94">
        <f t="shared" si="100"/>
        <v>702</v>
      </c>
      <c r="B703" s="95"/>
      <c r="C703" s="69"/>
      <c r="D703" s="16"/>
      <c r="E703" s="69"/>
      <c r="F703" s="128"/>
      <c r="G703" s="124" t="e">
        <f>VLOOKUP(F703,[2]零件成本10.26!$B$2:$C$7802,2,0)</f>
        <v>#N/A</v>
      </c>
      <c r="H703" s="16"/>
      <c r="I703" s="128" t="str">
        <f t="shared" si="101"/>
        <v/>
      </c>
      <c r="J703" s="16"/>
      <c r="K703" s="128"/>
      <c r="L703" s="16"/>
      <c r="M703" s="69"/>
      <c r="N703" s="69"/>
      <c r="O703" s="69"/>
      <c r="P703" s="69"/>
      <c r="Q703" s="100">
        <f t="shared" si="102"/>
        <v>0</v>
      </c>
      <c r="R703" s="146"/>
      <c r="S703" s="140" t="str">
        <f t="shared" si="103"/>
        <v>0</v>
      </c>
      <c r="T703" s="140" t="str">
        <f t="shared" si="104"/>
        <v>0</v>
      </c>
      <c r="U703" s="144"/>
      <c r="V703" s="106"/>
      <c r="W703" s="142">
        <f t="shared" si="105"/>
        <v>0</v>
      </c>
      <c r="X703" s="142">
        <f t="shared" si="106"/>
        <v>0</v>
      </c>
      <c r="Y703" s="108">
        <f t="shared" si="107"/>
        <v>0</v>
      </c>
      <c r="Z703" s="108">
        <f t="shared" si="108"/>
        <v>0</v>
      </c>
      <c r="AA703" s="108">
        <f t="shared" si="109"/>
        <v>0</v>
      </c>
      <c r="AB703" s="151"/>
      <c r="AC703" s="47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="4" customFormat="1" ht="19" customHeight="1" spans="1:68">
      <c r="A704" s="94">
        <f t="shared" si="100"/>
        <v>703</v>
      </c>
      <c r="B704" s="95"/>
      <c r="C704" s="69"/>
      <c r="D704" s="16"/>
      <c r="E704" s="69"/>
      <c r="F704" s="128"/>
      <c r="G704" s="124" t="e">
        <f>VLOOKUP(F704,[2]零件成本10.26!$B$2:$C$7802,2,0)</f>
        <v>#N/A</v>
      </c>
      <c r="H704" s="16"/>
      <c r="I704" s="128" t="str">
        <f t="shared" si="101"/>
        <v/>
      </c>
      <c r="J704" s="16"/>
      <c r="K704" s="128"/>
      <c r="L704" s="16"/>
      <c r="M704" s="69"/>
      <c r="N704" s="69"/>
      <c r="O704" s="69"/>
      <c r="P704" s="69"/>
      <c r="Q704" s="100">
        <f t="shared" si="102"/>
        <v>0</v>
      </c>
      <c r="R704" s="146"/>
      <c r="S704" s="140" t="str">
        <f t="shared" si="103"/>
        <v>0</v>
      </c>
      <c r="T704" s="140" t="str">
        <f t="shared" si="104"/>
        <v>0</v>
      </c>
      <c r="U704" s="144"/>
      <c r="V704" s="106"/>
      <c r="W704" s="142">
        <f t="shared" si="105"/>
        <v>0</v>
      </c>
      <c r="X704" s="142">
        <f t="shared" si="106"/>
        <v>0</v>
      </c>
      <c r="Y704" s="108">
        <f t="shared" si="107"/>
        <v>0</v>
      </c>
      <c r="Z704" s="108">
        <f t="shared" si="108"/>
        <v>0</v>
      </c>
      <c r="AA704" s="108">
        <f t="shared" si="109"/>
        <v>0</v>
      </c>
      <c r="AB704" s="151"/>
      <c r="AC704" s="47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="4" customFormat="1" ht="19" customHeight="1" spans="1:68">
      <c r="A705" s="94">
        <f t="shared" si="100"/>
        <v>704</v>
      </c>
      <c r="B705" s="95"/>
      <c r="C705" s="69"/>
      <c r="D705" s="16"/>
      <c r="E705" s="69"/>
      <c r="F705" s="128"/>
      <c r="G705" s="124" t="e">
        <f>VLOOKUP(F705,[2]零件成本10.26!$B$2:$C$7802,2,0)</f>
        <v>#N/A</v>
      </c>
      <c r="H705" s="16"/>
      <c r="I705" s="128" t="str">
        <f t="shared" si="101"/>
        <v/>
      </c>
      <c r="J705" s="16"/>
      <c r="K705" s="128"/>
      <c r="L705" s="16"/>
      <c r="M705" s="69"/>
      <c r="N705" s="69"/>
      <c r="O705" s="69"/>
      <c r="P705" s="69"/>
      <c r="Q705" s="100">
        <f t="shared" si="102"/>
        <v>0</v>
      </c>
      <c r="R705" s="146"/>
      <c r="S705" s="140" t="str">
        <f t="shared" si="103"/>
        <v>0</v>
      </c>
      <c r="T705" s="140" t="str">
        <f t="shared" si="104"/>
        <v>0</v>
      </c>
      <c r="U705" s="144"/>
      <c r="V705" s="106"/>
      <c r="W705" s="142">
        <f t="shared" si="105"/>
        <v>0</v>
      </c>
      <c r="X705" s="142">
        <f t="shared" si="106"/>
        <v>0</v>
      </c>
      <c r="Y705" s="108">
        <f t="shared" si="107"/>
        <v>0</v>
      </c>
      <c r="Z705" s="108">
        <f t="shared" si="108"/>
        <v>0</v>
      </c>
      <c r="AA705" s="108">
        <f t="shared" si="109"/>
        <v>0</v>
      </c>
      <c r="AB705" s="151"/>
      <c r="AC705" s="47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="4" customFormat="1" ht="19" customHeight="1" spans="1:68">
      <c r="A706" s="94">
        <f t="shared" ref="A706:A769" si="110">ROW()-1</f>
        <v>705</v>
      </c>
      <c r="B706" s="95"/>
      <c r="C706" s="69"/>
      <c r="D706" s="16"/>
      <c r="E706" s="69"/>
      <c r="F706" s="128"/>
      <c r="G706" s="124" t="e">
        <f>VLOOKUP(F706,[2]零件成本10.26!$B$2:$C$7802,2,0)</f>
        <v>#N/A</v>
      </c>
      <c r="H706" s="16"/>
      <c r="I706" s="128" t="str">
        <f t="shared" ref="I706:I769" si="111">C706&amp;F706</f>
        <v/>
      </c>
      <c r="J706" s="16"/>
      <c r="K706" s="128"/>
      <c r="L706" s="16"/>
      <c r="M706" s="69"/>
      <c r="N706" s="69"/>
      <c r="O706" s="69"/>
      <c r="P706" s="69"/>
      <c r="Q706" s="100">
        <f t="shared" ref="Q706:Q769" si="112">K706</f>
        <v>0</v>
      </c>
      <c r="R706" s="146"/>
      <c r="S706" s="140" t="str">
        <f t="shared" ref="S706:S769" si="113">IF(Q706&gt;R706,Q706-R706,"0")</f>
        <v>0</v>
      </c>
      <c r="T706" s="140" t="str">
        <f t="shared" ref="T706:T769" si="114">IF(Q706&lt;R706,Q706-R706,"0")</f>
        <v>0</v>
      </c>
      <c r="U706" s="144"/>
      <c r="V706" s="106"/>
      <c r="W706" s="142">
        <f t="shared" ref="W706:W769" si="115">IFERROR(Q706*V706,"")</f>
        <v>0</v>
      </c>
      <c r="X706" s="142">
        <f t="shared" ref="X706:X769" si="116">IFERROR(R706*V706,"")</f>
        <v>0</v>
      </c>
      <c r="Y706" s="108">
        <f t="shared" ref="Y706:Y769" si="117">IFERROR(S706*V706,"")</f>
        <v>0</v>
      </c>
      <c r="Z706" s="108">
        <f t="shared" ref="Z706:Z769" si="118">IFERROR(T706*V706,"")</f>
        <v>0</v>
      </c>
      <c r="AA706" s="108">
        <f t="shared" ref="AA706:AA769" si="119">W706-X706</f>
        <v>0</v>
      </c>
      <c r="AB706" s="151"/>
      <c r="AC706" s="47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="4" customFormat="1" ht="19" customHeight="1" spans="1:68">
      <c r="A707" s="94">
        <f t="shared" si="110"/>
        <v>706</v>
      </c>
      <c r="B707" s="95"/>
      <c r="C707" s="69"/>
      <c r="D707" s="16"/>
      <c r="E707" s="69"/>
      <c r="F707" s="128"/>
      <c r="G707" s="124" t="e">
        <f>VLOOKUP(F707,[2]零件成本10.26!$B$2:$C$7802,2,0)</f>
        <v>#N/A</v>
      </c>
      <c r="H707" s="16"/>
      <c r="I707" s="128" t="str">
        <f t="shared" si="111"/>
        <v/>
      </c>
      <c r="J707" s="16"/>
      <c r="K707" s="128"/>
      <c r="L707" s="16"/>
      <c r="M707" s="69"/>
      <c r="N707" s="69"/>
      <c r="O707" s="69"/>
      <c r="P707" s="69"/>
      <c r="Q707" s="100">
        <f t="shared" si="112"/>
        <v>0</v>
      </c>
      <c r="R707" s="146"/>
      <c r="S707" s="140" t="str">
        <f t="shared" si="113"/>
        <v>0</v>
      </c>
      <c r="T707" s="140" t="str">
        <f t="shared" si="114"/>
        <v>0</v>
      </c>
      <c r="U707" s="144"/>
      <c r="V707" s="106"/>
      <c r="W707" s="142">
        <f t="shared" si="115"/>
        <v>0</v>
      </c>
      <c r="X707" s="142">
        <f t="shared" si="116"/>
        <v>0</v>
      </c>
      <c r="Y707" s="108">
        <f t="shared" si="117"/>
        <v>0</v>
      </c>
      <c r="Z707" s="108">
        <f t="shared" si="118"/>
        <v>0</v>
      </c>
      <c r="AA707" s="108">
        <f t="shared" si="119"/>
        <v>0</v>
      </c>
      <c r="AB707" s="151"/>
      <c r="AC707" s="47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="4" customFormat="1" ht="19" customHeight="1" spans="1:68">
      <c r="A708" s="94">
        <f t="shared" si="110"/>
        <v>707</v>
      </c>
      <c r="B708" s="95"/>
      <c r="C708" s="69"/>
      <c r="D708" s="16"/>
      <c r="E708" s="69"/>
      <c r="F708" s="128"/>
      <c r="G708" s="124" t="e">
        <f>VLOOKUP(F708,[2]零件成本10.26!$B$2:$C$7802,2,0)</f>
        <v>#N/A</v>
      </c>
      <c r="H708" s="16"/>
      <c r="I708" s="128" t="str">
        <f t="shared" si="111"/>
        <v/>
      </c>
      <c r="J708" s="16"/>
      <c r="K708" s="128"/>
      <c r="L708" s="16"/>
      <c r="M708" s="69"/>
      <c r="N708" s="69"/>
      <c r="O708" s="69"/>
      <c r="P708" s="69"/>
      <c r="Q708" s="100">
        <f t="shared" si="112"/>
        <v>0</v>
      </c>
      <c r="R708" s="146"/>
      <c r="S708" s="140" t="str">
        <f t="shared" si="113"/>
        <v>0</v>
      </c>
      <c r="T708" s="140" t="str">
        <f t="shared" si="114"/>
        <v>0</v>
      </c>
      <c r="U708" s="144"/>
      <c r="V708" s="106"/>
      <c r="W708" s="142">
        <f t="shared" si="115"/>
        <v>0</v>
      </c>
      <c r="X708" s="142">
        <f t="shared" si="116"/>
        <v>0</v>
      </c>
      <c r="Y708" s="108">
        <f t="shared" si="117"/>
        <v>0</v>
      </c>
      <c r="Z708" s="108">
        <f t="shared" si="118"/>
        <v>0</v>
      </c>
      <c r="AA708" s="108">
        <f t="shared" si="119"/>
        <v>0</v>
      </c>
      <c r="AB708" s="151"/>
      <c r="AC708" s="47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="4" customFormat="1" ht="19" customHeight="1" spans="1:68">
      <c r="A709" s="94">
        <f t="shared" si="110"/>
        <v>708</v>
      </c>
      <c r="B709" s="95"/>
      <c r="C709" s="69"/>
      <c r="D709" s="16"/>
      <c r="E709" s="69"/>
      <c r="F709" s="128"/>
      <c r="G709" s="124" t="e">
        <f>VLOOKUP(F709,[2]零件成本10.26!$B$2:$C$7802,2,0)</f>
        <v>#N/A</v>
      </c>
      <c r="H709" s="16"/>
      <c r="I709" s="128" t="str">
        <f t="shared" si="111"/>
        <v/>
      </c>
      <c r="J709" s="16"/>
      <c r="K709" s="128"/>
      <c r="L709" s="16"/>
      <c r="M709" s="69"/>
      <c r="N709" s="69"/>
      <c r="O709" s="69"/>
      <c r="P709" s="69"/>
      <c r="Q709" s="100">
        <f t="shared" si="112"/>
        <v>0</v>
      </c>
      <c r="R709" s="146"/>
      <c r="S709" s="140" t="str">
        <f t="shared" si="113"/>
        <v>0</v>
      </c>
      <c r="T709" s="140" t="str">
        <f t="shared" si="114"/>
        <v>0</v>
      </c>
      <c r="U709" s="144"/>
      <c r="V709" s="106"/>
      <c r="W709" s="142">
        <f t="shared" si="115"/>
        <v>0</v>
      </c>
      <c r="X709" s="142">
        <f t="shared" si="116"/>
        <v>0</v>
      </c>
      <c r="Y709" s="108">
        <f t="shared" si="117"/>
        <v>0</v>
      </c>
      <c r="Z709" s="108">
        <f t="shared" si="118"/>
        <v>0</v>
      </c>
      <c r="AA709" s="108">
        <f t="shared" si="119"/>
        <v>0</v>
      </c>
      <c r="AB709" s="151"/>
      <c r="AC709" s="47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="4" customFormat="1" ht="19" customHeight="1" spans="1:68">
      <c r="A710" s="94">
        <f t="shared" si="110"/>
        <v>709</v>
      </c>
      <c r="B710" s="95"/>
      <c r="C710" s="69"/>
      <c r="D710" s="16"/>
      <c r="E710" s="69"/>
      <c r="F710" s="128"/>
      <c r="G710" s="124" t="e">
        <f>VLOOKUP(F710,[2]零件成本10.26!$B$2:$C$7802,2,0)</f>
        <v>#N/A</v>
      </c>
      <c r="H710" s="16"/>
      <c r="I710" s="128" t="str">
        <f t="shared" si="111"/>
        <v/>
      </c>
      <c r="J710" s="16"/>
      <c r="K710" s="128"/>
      <c r="L710" s="16"/>
      <c r="M710" s="69"/>
      <c r="N710" s="69"/>
      <c r="O710" s="69"/>
      <c r="P710" s="69"/>
      <c r="Q710" s="100">
        <f t="shared" si="112"/>
        <v>0</v>
      </c>
      <c r="R710" s="146"/>
      <c r="S710" s="140" t="str">
        <f t="shared" si="113"/>
        <v>0</v>
      </c>
      <c r="T710" s="140" t="str">
        <f t="shared" si="114"/>
        <v>0</v>
      </c>
      <c r="U710" s="144"/>
      <c r="V710" s="106"/>
      <c r="W710" s="142">
        <f t="shared" si="115"/>
        <v>0</v>
      </c>
      <c r="X710" s="142">
        <f t="shared" si="116"/>
        <v>0</v>
      </c>
      <c r="Y710" s="108">
        <f t="shared" si="117"/>
        <v>0</v>
      </c>
      <c r="Z710" s="108">
        <f t="shared" si="118"/>
        <v>0</v>
      </c>
      <c r="AA710" s="108">
        <f t="shared" si="119"/>
        <v>0</v>
      </c>
      <c r="AB710" s="151"/>
      <c r="AC710" s="47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="4" customFormat="1" ht="19" customHeight="1" spans="1:68">
      <c r="A711" s="94">
        <f t="shared" si="110"/>
        <v>710</v>
      </c>
      <c r="B711" s="95"/>
      <c r="C711" s="69"/>
      <c r="D711" s="16"/>
      <c r="E711" s="69"/>
      <c r="F711" s="128"/>
      <c r="G711" s="124" t="e">
        <f>VLOOKUP(F711,[2]零件成本10.26!$B$2:$C$7802,2,0)</f>
        <v>#N/A</v>
      </c>
      <c r="H711" s="16"/>
      <c r="I711" s="128" t="str">
        <f t="shared" si="111"/>
        <v/>
      </c>
      <c r="J711" s="16"/>
      <c r="K711" s="128"/>
      <c r="L711" s="16"/>
      <c r="M711" s="69"/>
      <c r="N711" s="69"/>
      <c r="O711" s="69"/>
      <c r="P711" s="69"/>
      <c r="Q711" s="100">
        <f t="shared" si="112"/>
        <v>0</v>
      </c>
      <c r="R711" s="146"/>
      <c r="S711" s="140" t="str">
        <f t="shared" si="113"/>
        <v>0</v>
      </c>
      <c r="T711" s="140" t="str">
        <f t="shared" si="114"/>
        <v>0</v>
      </c>
      <c r="U711" s="144"/>
      <c r="V711" s="106"/>
      <c r="W711" s="142">
        <f t="shared" si="115"/>
        <v>0</v>
      </c>
      <c r="X711" s="142">
        <f t="shared" si="116"/>
        <v>0</v>
      </c>
      <c r="Y711" s="108">
        <f t="shared" si="117"/>
        <v>0</v>
      </c>
      <c r="Z711" s="108">
        <f t="shared" si="118"/>
        <v>0</v>
      </c>
      <c r="AA711" s="108">
        <f t="shared" si="119"/>
        <v>0</v>
      </c>
      <c r="AB711" s="151"/>
      <c r="AC711" s="47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="4" customFormat="1" ht="19" customHeight="1" spans="1:68">
      <c r="A712" s="94">
        <f t="shared" si="110"/>
        <v>711</v>
      </c>
      <c r="B712" s="95"/>
      <c r="C712" s="69"/>
      <c r="D712" s="16"/>
      <c r="E712" s="69"/>
      <c r="F712" s="128"/>
      <c r="G712" s="124" t="e">
        <f>VLOOKUP(F712,[2]零件成本10.26!$B$2:$C$7802,2,0)</f>
        <v>#N/A</v>
      </c>
      <c r="H712" s="16"/>
      <c r="I712" s="128" t="str">
        <f t="shared" si="111"/>
        <v/>
      </c>
      <c r="J712" s="16"/>
      <c r="K712" s="128"/>
      <c r="L712" s="16"/>
      <c r="M712" s="69"/>
      <c r="N712" s="69"/>
      <c r="O712" s="69"/>
      <c r="P712" s="69"/>
      <c r="Q712" s="100">
        <f t="shared" si="112"/>
        <v>0</v>
      </c>
      <c r="R712" s="146"/>
      <c r="S712" s="140" t="str">
        <f t="shared" si="113"/>
        <v>0</v>
      </c>
      <c r="T712" s="140" t="str">
        <f t="shared" si="114"/>
        <v>0</v>
      </c>
      <c r="U712" s="144"/>
      <c r="V712" s="106"/>
      <c r="W712" s="142">
        <f t="shared" si="115"/>
        <v>0</v>
      </c>
      <c r="X712" s="142">
        <f t="shared" si="116"/>
        <v>0</v>
      </c>
      <c r="Y712" s="108">
        <f t="shared" si="117"/>
        <v>0</v>
      </c>
      <c r="Z712" s="108">
        <f t="shared" si="118"/>
        <v>0</v>
      </c>
      <c r="AA712" s="108">
        <f t="shared" si="119"/>
        <v>0</v>
      </c>
      <c r="AB712" s="151"/>
      <c r="AC712" s="47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="4" customFormat="1" ht="19" customHeight="1" spans="1:68">
      <c r="A713" s="94">
        <f t="shared" si="110"/>
        <v>712</v>
      </c>
      <c r="B713" s="95"/>
      <c r="C713" s="69"/>
      <c r="D713" s="16"/>
      <c r="E713" s="69"/>
      <c r="F713" s="128"/>
      <c r="G713" s="124" t="e">
        <f>VLOOKUP(F713,[2]零件成本10.26!$B$2:$C$7802,2,0)</f>
        <v>#N/A</v>
      </c>
      <c r="H713" s="16"/>
      <c r="I713" s="128" t="str">
        <f t="shared" si="111"/>
        <v/>
      </c>
      <c r="J713" s="16"/>
      <c r="K713" s="128"/>
      <c r="L713" s="16"/>
      <c r="M713" s="69"/>
      <c r="N713" s="69"/>
      <c r="O713" s="69"/>
      <c r="P713" s="69"/>
      <c r="Q713" s="100">
        <f t="shared" si="112"/>
        <v>0</v>
      </c>
      <c r="R713" s="146"/>
      <c r="S713" s="140" t="str">
        <f t="shared" si="113"/>
        <v>0</v>
      </c>
      <c r="T713" s="140" t="str">
        <f t="shared" si="114"/>
        <v>0</v>
      </c>
      <c r="U713" s="144"/>
      <c r="V713" s="106"/>
      <c r="W713" s="142">
        <f t="shared" si="115"/>
        <v>0</v>
      </c>
      <c r="X713" s="142">
        <f t="shared" si="116"/>
        <v>0</v>
      </c>
      <c r="Y713" s="108">
        <f t="shared" si="117"/>
        <v>0</v>
      </c>
      <c r="Z713" s="108">
        <f t="shared" si="118"/>
        <v>0</v>
      </c>
      <c r="AA713" s="108">
        <f t="shared" si="119"/>
        <v>0</v>
      </c>
      <c r="AB713" s="151"/>
      <c r="AC713" s="47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="4" customFormat="1" ht="19" customHeight="1" spans="1:68">
      <c r="A714" s="94">
        <f t="shared" si="110"/>
        <v>713</v>
      </c>
      <c r="B714" s="95"/>
      <c r="C714" s="69"/>
      <c r="D714" s="16"/>
      <c r="E714" s="69"/>
      <c r="F714" s="128"/>
      <c r="G714" s="124" t="e">
        <f>VLOOKUP(F714,[2]零件成本10.26!$B$2:$C$7802,2,0)</f>
        <v>#N/A</v>
      </c>
      <c r="H714" s="16"/>
      <c r="I714" s="128" t="str">
        <f t="shared" si="111"/>
        <v/>
      </c>
      <c r="J714" s="16"/>
      <c r="K714" s="128"/>
      <c r="L714" s="16"/>
      <c r="M714" s="69"/>
      <c r="N714" s="69"/>
      <c r="O714" s="69"/>
      <c r="P714" s="69"/>
      <c r="Q714" s="100">
        <f t="shared" si="112"/>
        <v>0</v>
      </c>
      <c r="R714" s="146"/>
      <c r="S714" s="140" t="str">
        <f t="shared" si="113"/>
        <v>0</v>
      </c>
      <c r="T714" s="140" t="str">
        <f t="shared" si="114"/>
        <v>0</v>
      </c>
      <c r="U714" s="144"/>
      <c r="V714" s="106"/>
      <c r="W714" s="142">
        <f t="shared" si="115"/>
        <v>0</v>
      </c>
      <c r="X714" s="142">
        <f t="shared" si="116"/>
        <v>0</v>
      </c>
      <c r="Y714" s="108">
        <f t="shared" si="117"/>
        <v>0</v>
      </c>
      <c r="Z714" s="108">
        <f t="shared" si="118"/>
        <v>0</v>
      </c>
      <c r="AA714" s="108">
        <f t="shared" si="119"/>
        <v>0</v>
      </c>
      <c r="AB714" s="151"/>
      <c r="AC714" s="47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="4" customFormat="1" ht="19" customHeight="1" spans="1:68">
      <c r="A715" s="94">
        <f t="shared" si="110"/>
        <v>714</v>
      </c>
      <c r="B715" s="95"/>
      <c r="C715" s="69"/>
      <c r="D715" s="16"/>
      <c r="E715" s="69"/>
      <c r="F715" s="128"/>
      <c r="G715" s="124" t="e">
        <f>VLOOKUP(F715,[2]零件成本10.26!$B$2:$C$7802,2,0)</f>
        <v>#N/A</v>
      </c>
      <c r="H715" s="16"/>
      <c r="I715" s="128" t="str">
        <f t="shared" si="111"/>
        <v/>
      </c>
      <c r="J715" s="16"/>
      <c r="K715" s="128"/>
      <c r="L715" s="16"/>
      <c r="M715" s="69"/>
      <c r="N715" s="69"/>
      <c r="O715" s="69"/>
      <c r="P715" s="69"/>
      <c r="Q715" s="100">
        <f t="shared" si="112"/>
        <v>0</v>
      </c>
      <c r="R715" s="146"/>
      <c r="S715" s="140" t="str">
        <f t="shared" si="113"/>
        <v>0</v>
      </c>
      <c r="T715" s="140" t="str">
        <f t="shared" si="114"/>
        <v>0</v>
      </c>
      <c r="U715" s="144"/>
      <c r="V715" s="106"/>
      <c r="W715" s="142">
        <f t="shared" si="115"/>
        <v>0</v>
      </c>
      <c r="X715" s="142">
        <f t="shared" si="116"/>
        <v>0</v>
      </c>
      <c r="Y715" s="108">
        <f t="shared" si="117"/>
        <v>0</v>
      </c>
      <c r="Z715" s="108">
        <f t="shared" si="118"/>
        <v>0</v>
      </c>
      <c r="AA715" s="108">
        <f t="shared" si="119"/>
        <v>0</v>
      </c>
      <c r="AB715" s="151"/>
      <c r="AC715" s="47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="4" customFormat="1" ht="19" customHeight="1" spans="1:68">
      <c r="A716" s="94">
        <f t="shared" si="110"/>
        <v>715</v>
      </c>
      <c r="B716" s="95"/>
      <c r="C716" s="69"/>
      <c r="D716" s="16"/>
      <c r="E716" s="69"/>
      <c r="F716" s="128"/>
      <c r="G716" s="124" t="e">
        <f>VLOOKUP(F716,[2]零件成本10.26!$B$2:$C$7802,2,0)</f>
        <v>#N/A</v>
      </c>
      <c r="H716" s="16"/>
      <c r="I716" s="128" t="str">
        <f t="shared" si="111"/>
        <v/>
      </c>
      <c r="J716" s="16"/>
      <c r="K716" s="128"/>
      <c r="L716" s="16"/>
      <c r="M716" s="69"/>
      <c r="N716" s="69"/>
      <c r="O716" s="69"/>
      <c r="P716" s="69"/>
      <c r="Q716" s="100">
        <f t="shared" si="112"/>
        <v>0</v>
      </c>
      <c r="R716" s="146"/>
      <c r="S716" s="140" t="str">
        <f t="shared" si="113"/>
        <v>0</v>
      </c>
      <c r="T716" s="140" t="str">
        <f t="shared" si="114"/>
        <v>0</v>
      </c>
      <c r="U716" s="144"/>
      <c r="V716" s="106"/>
      <c r="W716" s="142">
        <f t="shared" si="115"/>
        <v>0</v>
      </c>
      <c r="X716" s="142">
        <f t="shared" si="116"/>
        <v>0</v>
      </c>
      <c r="Y716" s="108">
        <f t="shared" si="117"/>
        <v>0</v>
      </c>
      <c r="Z716" s="108">
        <f t="shared" si="118"/>
        <v>0</v>
      </c>
      <c r="AA716" s="108">
        <f t="shared" si="119"/>
        <v>0</v>
      </c>
      <c r="AB716" s="151"/>
      <c r="AC716" s="47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="4" customFormat="1" ht="19" customHeight="1" spans="1:68">
      <c r="A717" s="94">
        <f t="shared" si="110"/>
        <v>716</v>
      </c>
      <c r="B717" s="95"/>
      <c r="C717" s="69"/>
      <c r="D717" s="16"/>
      <c r="E717" s="69"/>
      <c r="F717" s="128"/>
      <c r="G717" s="124" t="e">
        <f>VLOOKUP(F717,[2]零件成本10.26!$B$2:$C$7802,2,0)</f>
        <v>#N/A</v>
      </c>
      <c r="H717" s="16"/>
      <c r="I717" s="128" t="str">
        <f t="shared" si="111"/>
        <v/>
      </c>
      <c r="J717" s="16"/>
      <c r="K717" s="128"/>
      <c r="L717" s="16"/>
      <c r="M717" s="69"/>
      <c r="N717" s="69"/>
      <c r="O717" s="69"/>
      <c r="P717" s="69"/>
      <c r="Q717" s="100">
        <f t="shared" si="112"/>
        <v>0</v>
      </c>
      <c r="R717" s="146"/>
      <c r="S717" s="140" t="str">
        <f t="shared" si="113"/>
        <v>0</v>
      </c>
      <c r="T717" s="140" t="str">
        <f t="shared" si="114"/>
        <v>0</v>
      </c>
      <c r="U717" s="144"/>
      <c r="V717" s="106"/>
      <c r="W717" s="142">
        <f t="shared" si="115"/>
        <v>0</v>
      </c>
      <c r="X717" s="142">
        <f t="shared" si="116"/>
        <v>0</v>
      </c>
      <c r="Y717" s="108">
        <f t="shared" si="117"/>
        <v>0</v>
      </c>
      <c r="Z717" s="108">
        <f t="shared" si="118"/>
        <v>0</v>
      </c>
      <c r="AA717" s="108">
        <f t="shared" si="119"/>
        <v>0</v>
      </c>
      <c r="AB717" s="151"/>
      <c r="AC717" s="47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="4" customFormat="1" ht="19" customHeight="1" spans="1:68">
      <c r="A718" s="94">
        <f t="shared" si="110"/>
        <v>717</v>
      </c>
      <c r="B718" s="95"/>
      <c r="C718" s="69"/>
      <c r="D718" s="16"/>
      <c r="E718" s="69"/>
      <c r="F718" s="128"/>
      <c r="G718" s="124" t="e">
        <f>VLOOKUP(F718,[2]零件成本10.26!$B$2:$C$7802,2,0)</f>
        <v>#N/A</v>
      </c>
      <c r="H718" s="16"/>
      <c r="I718" s="128" t="str">
        <f t="shared" si="111"/>
        <v/>
      </c>
      <c r="J718" s="16"/>
      <c r="K718" s="128"/>
      <c r="L718" s="16"/>
      <c r="M718" s="69"/>
      <c r="N718" s="69"/>
      <c r="O718" s="69"/>
      <c r="P718" s="69"/>
      <c r="Q718" s="100">
        <f t="shared" si="112"/>
        <v>0</v>
      </c>
      <c r="R718" s="146"/>
      <c r="S718" s="140" t="str">
        <f t="shared" si="113"/>
        <v>0</v>
      </c>
      <c r="T718" s="140" t="str">
        <f t="shared" si="114"/>
        <v>0</v>
      </c>
      <c r="U718" s="144"/>
      <c r="V718" s="106"/>
      <c r="W718" s="142">
        <f t="shared" si="115"/>
        <v>0</v>
      </c>
      <c r="X718" s="142">
        <f t="shared" si="116"/>
        <v>0</v>
      </c>
      <c r="Y718" s="108">
        <f t="shared" si="117"/>
        <v>0</v>
      </c>
      <c r="Z718" s="108">
        <f t="shared" si="118"/>
        <v>0</v>
      </c>
      <c r="AA718" s="108">
        <f t="shared" si="119"/>
        <v>0</v>
      </c>
      <c r="AB718" s="151"/>
      <c r="AC718" s="47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="4" customFormat="1" ht="19" customHeight="1" spans="1:68">
      <c r="A719" s="94">
        <f t="shared" si="110"/>
        <v>718</v>
      </c>
      <c r="B719" s="95"/>
      <c r="C719" s="69"/>
      <c r="D719" s="16"/>
      <c r="E719" s="69"/>
      <c r="F719" s="128"/>
      <c r="G719" s="124" t="e">
        <f>VLOOKUP(F719,[2]零件成本10.26!$B$2:$C$7802,2,0)</f>
        <v>#N/A</v>
      </c>
      <c r="H719" s="16"/>
      <c r="I719" s="128" t="str">
        <f t="shared" si="111"/>
        <v/>
      </c>
      <c r="J719" s="16"/>
      <c r="K719" s="128"/>
      <c r="L719" s="16"/>
      <c r="M719" s="69"/>
      <c r="N719" s="69"/>
      <c r="O719" s="69"/>
      <c r="P719" s="69"/>
      <c r="Q719" s="100">
        <f t="shared" si="112"/>
        <v>0</v>
      </c>
      <c r="R719" s="146"/>
      <c r="S719" s="140" t="str">
        <f t="shared" si="113"/>
        <v>0</v>
      </c>
      <c r="T719" s="140" t="str">
        <f t="shared" si="114"/>
        <v>0</v>
      </c>
      <c r="U719" s="144"/>
      <c r="V719" s="106"/>
      <c r="W719" s="142">
        <f t="shared" si="115"/>
        <v>0</v>
      </c>
      <c r="X719" s="142">
        <f t="shared" si="116"/>
        <v>0</v>
      </c>
      <c r="Y719" s="108">
        <f t="shared" si="117"/>
        <v>0</v>
      </c>
      <c r="Z719" s="108">
        <f t="shared" si="118"/>
        <v>0</v>
      </c>
      <c r="AA719" s="108">
        <f t="shared" si="119"/>
        <v>0</v>
      </c>
      <c r="AB719" s="151"/>
      <c r="AC719" s="47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="4" customFormat="1" ht="19" customHeight="1" spans="1:68">
      <c r="A720" s="94">
        <f t="shared" si="110"/>
        <v>719</v>
      </c>
      <c r="B720" s="95"/>
      <c r="C720" s="69"/>
      <c r="D720" s="16"/>
      <c r="E720" s="69"/>
      <c r="F720" s="128"/>
      <c r="G720" s="124" t="e">
        <f>VLOOKUP(F720,[2]零件成本10.26!$B$2:$C$7802,2,0)</f>
        <v>#N/A</v>
      </c>
      <c r="H720" s="16"/>
      <c r="I720" s="128" t="str">
        <f t="shared" si="111"/>
        <v/>
      </c>
      <c r="J720" s="16"/>
      <c r="K720" s="128"/>
      <c r="L720" s="16"/>
      <c r="M720" s="69"/>
      <c r="N720" s="69"/>
      <c r="O720" s="69"/>
      <c r="P720" s="69"/>
      <c r="Q720" s="100">
        <f t="shared" si="112"/>
        <v>0</v>
      </c>
      <c r="R720" s="146"/>
      <c r="S720" s="140" t="str">
        <f t="shared" si="113"/>
        <v>0</v>
      </c>
      <c r="T720" s="140" t="str">
        <f t="shared" si="114"/>
        <v>0</v>
      </c>
      <c r="U720" s="144"/>
      <c r="V720" s="106"/>
      <c r="W720" s="142">
        <f t="shared" si="115"/>
        <v>0</v>
      </c>
      <c r="X720" s="142">
        <f t="shared" si="116"/>
        <v>0</v>
      </c>
      <c r="Y720" s="108">
        <f t="shared" si="117"/>
        <v>0</v>
      </c>
      <c r="Z720" s="108">
        <f t="shared" si="118"/>
        <v>0</v>
      </c>
      <c r="AA720" s="108">
        <f t="shared" si="119"/>
        <v>0</v>
      </c>
      <c r="AB720" s="151"/>
      <c r="AC720" s="47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="4" customFormat="1" ht="19" customHeight="1" spans="1:68">
      <c r="A721" s="94">
        <f t="shared" si="110"/>
        <v>720</v>
      </c>
      <c r="B721" s="95"/>
      <c r="C721" s="69"/>
      <c r="D721" s="16"/>
      <c r="E721" s="69"/>
      <c r="F721" s="128"/>
      <c r="G721" s="124" t="e">
        <f>VLOOKUP(F721,[2]零件成本10.26!$B$2:$C$7802,2,0)</f>
        <v>#N/A</v>
      </c>
      <c r="H721" s="16"/>
      <c r="I721" s="128" t="str">
        <f t="shared" si="111"/>
        <v/>
      </c>
      <c r="J721" s="16"/>
      <c r="K721" s="128"/>
      <c r="L721" s="16"/>
      <c r="M721" s="69"/>
      <c r="N721" s="69"/>
      <c r="O721" s="69"/>
      <c r="P721" s="69"/>
      <c r="Q721" s="100">
        <f t="shared" si="112"/>
        <v>0</v>
      </c>
      <c r="R721" s="146"/>
      <c r="S721" s="140" t="str">
        <f t="shared" si="113"/>
        <v>0</v>
      </c>
      <c r="T721" s="140" t="str">
        <f t="shared" si="114"/>
        <v>0</v>
      </c>
      <c r="U721" s="144"/>
      <c r="V721" s="106"/>
      <c r="W721" s="142">
        <f t="shared" si="115"/>
        <v>0</v>
      </c>
      <c r="X721" s="142">
        <f t="shared" si="116"/>
        <v>0</v>
      </c>
      <c r="Y721" s="108">
        <f t="shared" si="117"/>
        <v>0</v>
      </c>
      <c r="Z721" s="108">
        <f t="shared" si="118"/>
        <v>0</v>
      </c>
      <c r="AA721" s="108">
        <f t="shared" si="119"/>
        <v>0</v>
      </c>
      <c r="AB721" s="151"/>
      <c r="AC721" s="47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="4" customFormat="1" ht="19" customHeight="1" spans="1:68">
      <c r="A722" s="94">
        <f t="shared" si="110"/>
        <v>721</v>
      </c>
      <c r="B722" s="95"/>
      <c r="C722" s="69"/>
      <c r="D722" s="16"/>
      <c r="E722" s="69"/>
      <c r="F722" s="128"/>
      <c r="G722" s="124" t="e">
        <f>VLOOKUP(F722,[2]零件成本10.26!$B$2:$C$7802,2,0)</f>
        <v>#N/A</v>
      </c>
      <c r="H722" s="16"/>
      <c r="I722" s="128" t="str">
        <f t="shared" si="111"/>
        <v/>
      </c>
      <c r="J722" s="16"/>
      <c r="K722" s="128"/>
      <c r="L722" s="16"/>
      <c r="M722" s="69"/>
      <c r="N722" s="69"/>
      <c r="O722" s="69"/>
      <c r="P722" s="69"/>
      <c r="Q722" s="100">
        <f t="shared" si="112"/>
        <v>0</v>
      </c>
      <c r="R722" s="146"/>
      <c r="S722" s="140" t="str">
        <f t="shared" si="113"/>
        <v>0</v>
      </c>
      <c r="T722" s="140" t="str">
        <f t="shared" si="114"/>
        <v>0</v>
      </c>
      <c r="U722" s="144"/>
      <c r="V722" s="106"/>
      <c r="W722" s="142">
        <f t="shared" si="115"/>
        <v>0</v>
      </c>
      <c r="X722" s="142">
        <f t="shared" si="116"/>
        <v>0</v>
      </c>
      <c r="Y722" s="108">
        <f t="shared" si="117"/>
        <v>0</v>
      </c>
      <c r="Z722" s="108">
        <f t="shared" si="118"/>
        <v>0</v>
      </c>
      <c r="AA722" s="108">
        <f t="shared" si="119"/>
        <v>0</v>
      </c>
      <c r="AB722" s="151"/>
      <c r="AC722" s="47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="4" customFormat="1" ht="19" customHeight="1" spans="1:68">
      <c r="A723" s="94">
        <f t="shared" si="110"/>
        <v>722</v>
      </c>
      <c r="B723" s="95"/>
      <c r="C723" s="69"/>
      <c r="D723" s="16"/>
      <c r="E723" s="69"/>
      <c r="F723" s="128"/>
      <c r="G723" s="124" t="e">
        <f>VLOOKUP(F723,[2]零件成本10.26!$B$2:$C$7802,2,0)</f>
        <v>#N/A</v>
      </c>
      <c r="H723" s="16"/>
      <c r="I723" s="128" t="str">
        <f t="shared" si="111"/>
        <v/>
      </c>
      <c r="J723" s="16"/>
      <c r="K723" s="128"/>
      <c r="L723" s="16"/>
      <c r="M723" s="69"/>
      <c r="N723" s="69"/>
      <c r="O723" s="69"/>
      <c r="P723" s="69"/>
      <c r="Q723" s="100">
        <f t="shared" si="112"/>
        <v>0</v>
      </c>
      <c r="R723" s="146"/>
      <c r="S723" s="140" t="str">
        <f t="shared" si="113"/>
        <v>0</v>
      </c>
      <c r="T723" s="140" t="str">
        <f t="shared" si="114"/>
        <v>0</v>
      </c>
      <c r="U723" s="144"/>
      <c r="V723" s="106"/>
      <c r="W723" s="142">
        <f t="shared" si="115"/>
        <v>0</v>
      </c>
      <c r="X723" s="142">
        <f t="shared" si="116"/>
        <v>0</v>
      </c>
      <c r="Y723" s="108">
        <f t="shared" si="117"/>
        <v>0</v>
      </c>
      <c r="Z723" s="108">
        <f t="shared" si="118"/>
        <v>0</v>
      </c>
      <c r="AA723" s="108">
        <f t="shared" si="119"/>
        <v>0</v>
      </c>
      <c r="AB723" s="151"/>
      <c r="AC723" s="47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="4" customFormat="1" ht="19" customHeight="1" spans="1:68">
      <c r="A724" s="94">
        <f t="shared" si="110"/>
        <v>723</v>
      </c>
      <c r="B724" s="95"/>
      <c r="C724" s="69"/>
      <c r="D724" s="16"/>
      <c r="E724" s="69"/>
      <c r="F724" s="128"/>
      <c r="G724" s="124" t="e">
        <f>VLOOKUP(F724,[2]零件成本10.26!$B$2:$C$7802,2,0)</f>
        <v>#N/A</v>
      </c>
      <c r="H724" s="16"/>
      <c r="I724" s="128" t="str">
        <f t="shared" si="111"/>
        <v/>
      </c>
      <c r="J724" s="16"/>
      <c r="K724" s="128"/>
      <c r="L724" s="16"/>
      <c r="M724" s="69"/>
      <c r="N724" s="69"/>
      <c r="O724" s="69"/>
      <c r="P724" s="69"/>
      <c r="Q724" s="100">
        <f t="shared" si="112"/>
        <v>0</v>
      </c>
      <c r="R724" s="146"/>
      <c r="S724" s="140" t="str">
        <f t="shared" si="113"/>
        <v>0</v>
      </c>
      <c r="T724" s="140" t="str">
        <f t="shared" si="114"/>
        <v>0</v>
      </c>
      <c r="U724" s="144"/>
      <c r="V724" s="106"/>
      <c r="W724" s="142">
        <f t="shared" si="115"/>
        <v>0</v>
      </c>
      <c r="X724" s="142">
        <f t="shared" si="116"/>
        <v>0</v>
      </c>
      <c r="Y724" s="108">
        <f t="shared" si="117"/>
        <v>0</v>
      </c>
      <c r="Z724" s="108">
        <f t="shared" si="118"/>
        <v>0</v>
      </c>
      <c r="AA724" s="108">
        <f t="shared" si="119"/>
        <v>0</v>
      </c>
      <c r="AB724" s="151"/>
      <c r="AC724" s="47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="4" customFormat="1" ht="19" customHeight="1" spans="1:68">
      <c r="A725" s="94">
        <f t="shared" si="110"/>
        <v>724</v>
      </c>
      <c r="B725" s="95"/>
      <c r="C725" s="69"/>
      <c r="D725" s="16"/>
      <c r="E725" s="69"/>
      <c r="F725" s="128"/>
      <c r="G725" s="124" t="e">
        <f>VLOOKUP(F725,[2]零件成本10.26!$B$2:$C$7802,2,0)</f>
        <v>#N/A</v>
      </c>
      <c r="H725" s="16"/>
      <c r="I725" s="128" t="str">
        <f t="shared" si="111"/>
        <v/>
      </c>
      <c r="J725" s="16"/>
      <c r="K725" s="128"/>
      <c r="L725" s="16"/>
      <c r="M725" s="69"/>
      <c r="N725" s="69"/>
      <c r="O725" s="69"/>
      <c r="P725" s="69"/>
      <c r="Q725" s="100">
        <f t="shared" si="112"/>
        <v>0</v>
      </c>
      <c r="R725" s="146"/>
      <c r="S725" s="140" t="str">
        <f t="shared" si="113"/>
        <v>0</v>
      </c>
      <c r="T725" s="140" t="str">
        <f t="shared" si="114"/>
        <v>0</v>
      </c>
      <c r="U725" s="144"/>
      <c r="V725" s="106"/>
      <c r="W725" s="142">
        <f t="shared" si="115"/>
        <v>0</v>
      </c>
      <c r="X725" s="142">
        <f t="shared" si="116"/>
        <v>0</v>
      </c>
      <c r="Y725" s="108">
        <f t="shared" si="117"/>
        <v>0</v>
      </c>
      <c r="Z725" s="108">
        <f t="shared" si="118"/>
        <v>0</v>
      </c>
      <c r="AA725" s="108">
        <f t="shared" si="119"/>
        <v>0</v>
      </c>
      <c r="AB725" s="151"/>
      <c r="AC725" s="47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="4" customFormat="1" ht="19" customHeight="1" spans="1:68">
      <c r="A726" s="94">
        <f t="shared" si="110"/>
        <v>725</v>
      </c>
      <c r="B726" s="95"/>
      <c r="C726" s="69"/>
      <c r="D726" s="16"/>
      <c r="E726" s="69"/>
      <c r="F726" s="128"/>
      <c r="G726" s="124" t="e">
        <f>VLOOKUP(F726,[2]零件成本10.26!$B$2:$C$7802,2,0)</f>
        <v>#N/A</v>
      </c>
      <c r="H726" s="16"/>
      <c r="I726" s="128" t="str">
        <f t="shared" si="111"/>
        <v/>
      </c>
      <c r="J726" s="16"/>
      <c r="K726" s="128"/>
      <c r="L726" s="16"/>
      <c r="M726" s="69"/>
      <c r="N726" s="69"/>
      <c r="O726" s="69"/>
      <c r="P726" s="69"/>
      <c r="Q726" s="100">
        <f t="shared" si="112"/>
        <v>0</v>
      </c>
      <c r="R726" s="146"/>
      <c r="S726" s="140" t="str">
        <f t="shared" si="113"/>
        <v>0</v>
      </c>
      <c r="T726" s="140" t="str">
        <f t="shared" si="114"/>
        <v>0</v>
      </c>
      <c r="U726" s="144"/>
      <c r="V726" s="106"/>
      <c r="W726" s="142">
        <f t="shared" si="115"/>
        <v>0</v>
      </c>
      <c r="X726" s="142">
        <f t="shared" si="116"/>
        <v>0</v>
      </c>
      <c r="Y726" s="108">
        <f t="shared" si="117"/>
        <v>0</v>
      </c>
      <c r="Z726" s="108">
        <f t="shared" si="118"/>
        <v>0</v>
      </c>
      <c r="AA726" s="108">
        <f t="shared" si="119"/>
        <v>0</v>
      </c>
      <c r="AB726" s="151"/>
      <c r="AC726" s="47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="4" customFormat="1" ht="19" customHeight="1" spans="1:68">
      <c r="A727" s="94">
        <f t="shared" si="110"/>
        <v>726</v>
      </c>
      <c r="B727" s="95"/>
      <c r="C727" s="69"/>
      <c r="D727" s="16"/>
      <c r="E727" s="69"/>
      <c r="F727" s="128"/>
      <c r="G727" s="124" t="e">
        <f>VLOOKUP(F727,[2]零件成本10.26!$B$2:$C$7802,2,0)</f>
        <v>#N/A</v>
      </c>
      <c r="H727" s="16"/>
      <c r="I727" s="128" t="str">
        <f t="shared" si="111"/>
        <v/>
      </c>
      <c r="J727" s="16"/>
      <c r="K727" s="128"/>
      <c r="L727" s="16"/>
      <c r="M727" s="69"/>
      <c r="N727" s="69"/>
      <c r="O727" s="69"/>
      <c r="P727" s="69"/>
      <c r="Q727" s="100">
        <f t="shared" si="112"/>
        <v>0</v>
      </c>
      <c r="R727" s="146"/>
      <c r="S727" s="140" t="str">
        <f t="shared" si="113"/>
        <v>0</v>
      </c>
      <c r="T727" s="140" t="str">
        <f t="shared" si="114"/>
        <v>0</v>
      </c>
      <c r="U727" s="144"/>
      <c r="V727" s="106"/>
      <c r="W727" s="142">
        <f t="shared" si="115"/>
        <v>0</v>
      </c>
      <c r="X727" s="142">
        <f t="shared" si="116"/>
        <v>0</v>
      </c>
      <c r="Y727" s="108">
        <f t="shared" si="117"/>
        <v>0</v>
      </c>
      <c r="Z727" s="108">
        <f t="shared" si="118"/>
        <v>0</v>
      </c>
      <c r="AA727" s="108">
        <f t="shared" si="119"/>
        <v>0</v>
      </c>
      <c r="AB727" s="151"/>
      <c r="AC727" s="47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="4" customFormat="1" ht="19" customHeight="1" spans="1:68">
      <c r="A728" s="94">
        <f t="shared" si="110"/>
        <v>727</v>
      </c>
      <c r="B728" s="95"/>
      <c r="C728" s="69"/>
      <c r="D728" s="16"/>
      <c r="E728" s="69"/>
      <c r="F728" s="128"/>
      <c r="G728" s="124" t="e">
        <f>VLOOKUP(F728,[2]零件成本10.26!$B$2:$C$7802,2,0)</f>
        <v>#N/A</v>
      </c>
      <c r="H728" s="16"/>
      <c r="I728" s="128" t="str">
        <f t="shared" si="111"/>
        <v/>
      </c>
      <c r="J728" s="16"/>
      <c r="K728" s="128"/>
      <c r="L728" s="16"/>
      <c r="M728" s="69"/>
      <c r="N728" s="69"/>
      <c r="O728" s="69"/>
      <c r="P728" s="69"/>
      <c r="Q728" s="100">
        <f t="shared" si="112"/>
        <v>0</v>
      </c>
      <c r="R728" s="146"/>
      <c r="S728" s="140" t="str">
        <f t="shared" si="113"/>
        <v>0</v>
      </c>
      <c r="T728" s="140" t="str">
        <f t="shared" si="114"/>
        <v>0</v>
      </c>
      <c r="U728" s="144"/>
      <c r="V728" s="106"/>
      <c r="W728" s="142">
        <f t="shared" si="115"/>
        <v>0</v>
      </c>
      <c r="X728" s="142">
        <f t="shared" si="116"/>
        <v>0</v>
      </c>
      <c r="Y728" s="108">
        <f t="shared" si="117"/>
        <v>0</v>
      </c>
      <c r="Z728" s="108">
        <f t="shared" si="118"/>
        <v>0</v>
      </c>
      <c r="AA728" s="108">
        <f t="shared" si="119"/>
        <v>0</v>
      </c>
      <c r="AB728" s="151"/>
      <c r="AC728" s="47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="4" customFormat="1" ht="19" customHeight="1" spans="1:68">
      <c r="A729" s="94">
        <f t="shared" si="110"/>
        <v>728</v>
      </c>
      <c r="B729" s="95"/>
      <c r="C729" s="69"/>
      <c r="D729" s="16"/>
      <c r="E729" s="69"/>
      <c r="F729" s="128"/>
      <c r="G729" s="124" t="e">
        <f>VLOOKUP(F729,[2]零件成本10.26!$B$2:$C$7802,2,0)</f>
        <v>#N/A</v>
      </c>
      <c r="H729" s="16"/>
      <c r="I729" s="128" t="str">
        <f t="shared" si="111"/>
        <v/>
      </c>
      <c r="J729" s="16"/>
      <c r="K729" s="128"/>
      <c r="L729" s="16"/>
      <c r="M729" s="69"/>
      <c r="N729" s="69"/>
      <c r="O729" s="69"/>
      <c r="P729" s="69"/>
      <c r="Q729" s="100">
        <f t="shared" si="112"/>
        <v>0</v>
      </c>
      <c r="R729" s="146"/>
      <c r="S729" s="140" t="str">
        <f t="shared" si="113"/>
        <v>0</v>
      </c>
      <c r="T729" s="140" t="str">
        <f t="shared" si="114"/>
        <v>0</v>
      </c>
      <c r="U729" s="144"/>
      <c r="V729" s="106"/>
      <c r="W729" s="142">
        <f t="shared" si="115"/>
        <v>0</v>
      </c>
      <c r="X729" s="142">
        <f t="shared" si="116"/>
        <v>0</v>
      </c>
      <c r="Y729" s="108">
        <f t="shared" si="117"/>
        <v>0</v>
      </c>
      <c r="Z729" s="108">
        <f t="shared" si="118"/>
        <v>0</v>
      </c>
      <c r="AA729" s="108">
        <f t="shared" si="119"/>
        <v>0</v>
      </c>
      <c r="AB729" s="151"/>
      <c r="AC729" s="47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="4" customFormat="1" ht="19" customHeight="1" spans="1:68">
      <c r="A730" s="94">
        <f t="shared" si="110"/>
        <v>729</v>
      </c>
      <c r="B730" s="95"/>
      <c r="C730" s="69"/>
      <c r="D730" s="16"/>
      <c r="E730" s="69"/>
      <c r="F730" s="128"/>
      <c r="G730" s="124" t="e">
        <f>VLOOKUP(F730,[2]零件成本10.26!$B$2:$C$7802,2,0)</f>
        <v>#N/A</v>
      </c>
      <c r="H730" s="16"/>
      <c r="I730" s="128" t="str">
        <f t="shared" si="111"/>
        <v/>
      </c>
      <c r="J730" s="16"/>
      <c r="K730" s="128"/>
      <c r="L730" s="16"/>
      <c r="M730" s="69"/>
      <c r="N730" s="69"/>
      <c r="O730" s="69"/>
      <c r="P730" s="69"/>
      <c r="Q730" s="100">
        <f t="shared" si="112"/>
        <v>0</v>
      </c>
      <c r="R730" s="146"/>
      <c r="S730" s="140" t="str">
        <f t="shared" si="113"/>
        <v>0</v>
      </c>
      <c r="T730" s="140" t="str">
        <f t="shared" si="114"/>
        <v>0</v>
      </c>
      <c r="U730" s="144"/>
      <c r="V730" s="106"/>
      <c r="W730" s="142">
        <f t="shared" si="115"/>
        <v>0</v>
      </c>
      <c r="X730" s="142">
        <f t="shared" si="116"/>
        <v>0</v>
      </c>
      <c r="Y730" s="108">
        <f t="shared" si="117"/>
        <v>0</v>
      </c>
      <c r="Z730" s="108">
        <f t="shared" si="118"/>
        <v>0</v>
      </c>
      <c r="AA730" s="108">
        <f t="shared" si="119"/>
        <v>0</v>
      </c>
      <c r="AB730" s="151"/>
      <c r="AC730" s="47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="4" customFormat="1" ht="19" customHeight="1" spans="1:68">
      <c r="A731" s="94">
        <f t="shared" si="110"/>
        <v>730</v>
      </c>
      <c r="B731" s="95"/>
      <c r="C731" s="69"/>
      <c r="D731" s="16"/>
      <c r="E731" s="69"/>
      <c r="F731" s="128"/>
      <c r="G731" s="124" t="e">
        <f>VLOOKUP(F731,[2]零件成本10.26!$B$2:$C$7802,2,0)</f>
        <v>#N/A</v>
      </c>
      <c r="H731" s="16"/>
      <c r="I731" s="128" t="str">
        <f t="shared" si="111"/>
        <v/>
      </c>
      <c r="J731" s="16"/>
      <c r="K731" s="128"/>
      <c r="L731" s="16"/>
      <c r="M731" s="69"/>
      <c r="N731" s="69"/>
      <c r="O731" s="69"/>
      <c r="P731" s="69"/>
      <c r="Q731" s="100">
        <f t="shared" si="112"/>
        <v>0</v>
      </c>
      <c r="R731" s="146"/>
      <c r="S731" s="140" t="str">
        <f t="shared" si="113"/>
        <v>0</v>
      </c>
      <c r="T731" s="140" t="str">
        <f t="shared" si="114"/>
        <v>0</v>
      </c>
      <c r="U731" s="144"/>
      <c r="V731" s="106"/>
      <c r="W731" s="142">
        <f t="shared" si="115"/>
        <v>0</v>
      </c>
      <c r="X731" s="142">
        <f t="shared" si="116"/>
        <v>0</v>
      </c>
      <c r="Y731" s="108">
        <f t="shared" si="117"/>
        <v>0</v>
      </c>
      <c r="Z731" s="108">
        <f t="shared" si="118"/>
        <v>0</v>
      </c>
      <c r="AA731" s="108">
        <f t="shared" si="119"/>
        <v>0</v>
      </c>
      <c r="AB731" s="151"/>
      <c r="AC731" s="47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="4" customFormat="1" ht="19" customHeight="1" spans="1:68">
      <c r="A732" s="94">
        <f t="shared" si="110"/>
        <v>731</v>
      </c>
      <c r="B732" s="95"/>
      <c r="C732" s="69"/>
      <c r="D732" s="16"/>
      <c r="E732" s="69"/>
      <c r="F732" s="128"/>
      <c r="G732" s="124" t="e">
        <f>VLOOKUP(F732,[2]零件成本10.26!$B$2:$C$7802,2,0)</f>
        <v>#N/A</v>
      </c>
      <c r="H732" s="16"/>
      <c r="I732" s="128" t="str">
        <f t="shared" si="111"/>
        <v/>
      </c>
      <c r="J732" s="16"/>
      <c r="K732" s="128"/>
      <c r="L732" s="16"/>
      <c r="M732" s="69"/>
      <c r="N732" s="69"/>
      <c r="O732" s="69"/>
      <c r="P732" s="69"/>
      <c r="Q732" s="100">
        <f t="shared" si="112"/>
        <v>0</v>
      </c>
      <c r="R732" s="146"/>
      <c r="S732" s="140" t="str">
        <f t="shared" si="113"/>
        <v>0</v>
      </c>
      <c r="T732" s="140" t="str">
        <f t="shared" si="114"/>
        <v>0</v>
      </c>
      <c r="U732" s="144"/>
      <c r="V732" s="106"/>
      <c r="W732" s="142">
        <f t="shared" si="115"/>
        <v>0</v>
      </c>
      <c r="X732" s="142">
        <f t="shared" si="116"/>
        <v>0</v>
      </c>
      <c r="Y732" s="108">
        <f t="shared" si="117"/>
        <v>0</v>
      </c>
      <c r="Z732" s="108">
        <f t="shared" si="118"/>
        <v>0</v>
      </c>
      <c r="AA732" s="108">
        <f t="shared" si="119"/>
        <v>0</v>
      </c>
      <c r="AB732" s="151"/>
      <c r="AC732" s="47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="4" customFormat="1" ht="19" customHeight="1" spans="1:68">
      <c r="A733" s="94">
        <f t="shared" si="110"/>
        <v>732</v>
      </c>
      <c r="B733" s="95"/>
      <c r="C733" s="69"/>
      <c r="D733" s="16"/>
      <c r="E733" s="69"/>
      <c r="F733" s="128"/>
      <c r="G733" s="124" t="e">
        <f>VLOOKUP(F733,[2]零件成本10.26!$B$2:$C$7802,2,0)</f>
        <v>#N/A</v>
      </c>
      <c r="H733" s="16"/>
      <c r="I733" s="128" t="str">
        <f t="shared" si="111"/>
        <v/>
      </c>
      <c r="J733" s="16"/>
      <c r="K733" s="128"/>
      <c r="L733" s="16"/>
      <c r="M733" s="69"/>
      <c r="N733" s="69"/>
      <c r="O733" s="69"/>
      <c r="P733" s="69"/>
      <c r="Q733" s="100">
        <f t="shared" si="112"/>
        <v>0</v>
      </c>
      <c r="R733" s="146"/>
      <c r="S733" s="140" t="str">
        <f t="shared" si="113"/>
        <v>0</v>
      </c>
      <c r="T733" s="140" t="str">
        <f t="shared" si="114"/>
        <v>0</v>
      </c>
      <c r="U733" s="144"/>
      <c r="V733" s="106"/>
      <c r="W733" s="142">
        <f t="shared" si="115"/>
        <v>0</v>
      </c>
      <c r="X733" s="142">
        <f t="shared" si="116"/>
        <v>0</v>
      </c>
      <c r="Y733" s="108">
        <f t="shared" si="117"/>
        <v>0</v>
      </c>
      <c r="Z733" s="108">
        <f t="shared" si="118"/>
        <v>0</v>
      </c>
      <c r="AA733" s="108">
        <f t="shared" si="119"/>
        <v>0</v>
      </c>
      <c r="AB733" s="151"/>
      <c r="AC733" s="47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="4" customFormat="1" ht="19" customHeight="1" spans="1:68">
      <c r="A734" s="94">
        <f t="shared" si="110"/>
        <v>733</v>
      </c>
      <c r="B734" s="95"/>
      <c r="C734" s="69"/>
      <c r="D734" s="16"/>
      <c r="E734" s="69"/>
      <c r="F734" s="128"/>
      <c r="G734" s="124" t="e">
        <f>VLOOKUP(F734,[2]零件成本10.26!$B$2:$C$7802,2,0)</f>
        <v>#N/A</v>
      </c>
      <c r="H734" s="16"/>
      <c r="I734" s="128" t="str">
        <f t="shared" si="111"/>
        <v/>
      </c>
      <c r="J734" s="16"/>
      <c r="K734" s="128"/>
      <c r="L734" s="16"/>
      <c r="M734" s="69"/>
      <c r="N734" s="69"/>
      <c r="O734" s="69"/>
      <c r="P734" s="69"/>
      <c r="Q734" s="100">
        <f t="shared" si="112"/>
        <v>0</v>
      </c>
      <c r="R734" s="146"/>
      <c r="S734" s="140" t="str">
        <f t="shared" si="113"/>
        <v>0</v>
      </c>
      <c r="T734" s="140" t="str">
        <f t="shared" si="114"/>
        <v>0</v>
      </c>
      <c r="U734" s="144"/>
      <c r="V734" s="106"/>
      <c r="W734" s="142">
        <f t="shared" si="115"/>
        <v>0</v>
      </c>
      <c r="X734" s="142">
        <f t="shared" si="116"/>
        <v>0</v>
      </c>
      <c r="Y734" s="108">
        <f t="shared" si="117"/>
        <v>0</v>
      </c>
      <c r="Z734" s="108">
        <f t="shared" si="118"/>
        <v>0</v>
      </c>
      <c r="AA734" s="108">
        <f t="shared" si="119"/>
        <v>0</v>
      </c>
      <c r="AB734" s="151"/>
      <c r="AC734" s="47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="4" customFormat="1" ht="19" customHeight="1" spans="1:68">
      <c r="A735" s="94">
        <f t="shared" si="110"/>
        <v>734</v>
      </c>
      <c r="B735" s="95"/>
      <c r="C735" s="69"/>
      <c r="D735" s="16"/>
      <c r="E735" s="69"/>
      <c r="F735" s="128"/>
      <c r="G735" s="124" t="e">
        <f>VLOOKUP(F735,[2]零件成本10.26!$B$2:$C$7802,2,0)</f>
        <v>#N/A</v>
      </c>
      <c r="H735" s="16"/>
      <c r="I735" s="128" t="str">
        <f t="shared" si="111"/>
        <v/>
      </c>
      <c r="J735" s="16"/>
      <c r="K735" s="128"/>
      <c r="L735" s="16"/>
      <c r="M735" s="69"/>
      <c r="N735" s="69"/>
      <c r="O735" s="69"/>
      <c r="P735" s="69"/>
      <c r="Q735" s="100">
        <f t="shared" si="112"/>
        <v>0</v>
      </c>
      <c r="R735" s="146"/>
      <c r="S735" s="140" t="str">
        <f t="shared" si="113"/>
        <v>0</v>
      </c>
      <c r="T735" s="140" t="str">
        <f t="shared" si="114"/>
        <v>0</v>
      </c>
      <c r="U735" s="144"/>
      <c r="V735" s="106"/>
      <c r="W735" s="142">
        <f t="shared" si="115"/>
        <v>0</v>
      </c>
      <c r="X735" s="142">
        <f t="shared" si="116"/>
        <v>0</v>
      </c>
      <c r="Y735" s="108">
        <f t="shared" si="117"/>
        <v>0</v>
      </c>
      <c r="Z735" s="108">
        <f t="shared" si="118"/>
        <v>0</v>
      </c>
      <c r="AA735" s="108">
        <f t="shared" si="119"/>
        <v>0</v>
      </c>
      <c r="AB735" s="151"/>
      <c r="AC735" s="47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="4" customFormat="1" ht="19" customHeight="1" spans="1:68">
      <c r="A736" s="94">
        <f t="shared" si="110"/>
        <v>735</v>
      </c>
      <c r="B736" s="95"/>
      <c r="C736" s="69"/>
      <c r="D736" s="16"/>
      <c r="E736" s="69"/>
      <c r="F736" s="128"/>
      <c r="G736" s="124" t="e">
        <f>VLOOKUP(F736,[2]零件成本10.26!$B$2:$C$7802,2,0)</f>
        <v>#N/A</v>
      </c>
      <c r="H736" s="16"/>
      <c r="I736" s="128" t="str">
        <f t="shared" si="111"/>
        <v/>
      </c>
      <c r="J736" s="16"/>
      <c r="K736" s="128"/>
      <c r="L736" s="16"/>
      <c r="M736" s="69"/>
      <c r="N736" s="69"/>
      <c r="O736" s="69"/>
      <c r="P736" s="69"/>
      <c r="Q736" s="100">
        <f t="shared" si="112"/>
        <v>0</v>
      </c>
      <c r="R736" s="146"/>
      <c r="S736" s="140" t="str">
        <f t="shared" si="113"/>
        <v>0</v>
      </c>
      <c r="T736" s="140" t="str">
        <f t="shared" si="114"/>
        <v>0</v>
      </c>
      <c r="U736" s="144"/>
      <c r="V736" s="106"/>
      <c r="W736" s="142">
        <f t="shared" si="115"/>
        <v>0</v>
      </c>
      <c r="X736" s="142">
        <f t="shared" si="116"/>
        <v>0</v>
      </c>
      <c r="Y736" s="108">
        <f t="shared" si="117"/>
        <v>0</v>
      </c>
      <c r="Z736" s="108">
        <f t="shared" si="118"/>
        <v>0</v>
      </c>
      <c r="AA736" s="108">
        <f t="shared" si="119"/>
        <v>0</v>
      </c>
      <c r="AB736" s="151"/>
      <c r="AC736" s="47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="4" customFormat="1" ht="19" customHeight="1" spans="1:68">
      <c r="A737" s="94">
        <f t="shared" si="110"/>
        <v>736</v>
      </c>
      <c r="B737" s="95"/>
      <c r="C737" s="69"/>
      <c r="D737" s="16"/>
      <c r="E737" s="69"/>
      <c r="F737" s="128"/>
      <c r="G737" s="124" t="e">
        <f>VLOOKUP(F737,[2]零件成本10.26!$B$2:$C$7802,2,0)</f>
        <v>#N/A</v>
      </c>
      <c r="H737" s="16"/>
      <c r="I737" s="128" t="str">
        <f t="shared" si="111"/>
        <v/>
      </c>
      <c r="J737" s="16"/>
      <c r="K737" s="128"/>
      <c r="L737" s="16"/>
      <c r="M737" s="69"/>
      <c r="N737" s="69"/>
      <c r="O737" s="69"/>
      <c r="P737" s="69"/>
      <c r="Q737" s="100">
        <f t="shared" si="112"/>
        <v>0</v>
      </c>
      <c r="R737" s="146"/>
      <c r="S737" s="140" t="str">
        <f t="shared" si="113"/>
        <v>0</v>
      </c>
      <c r="T737" s="140" t="str">
        <f t="shared" si="114"/>
        <v>0</v>
      </c>
      <c r="U737" s="144"/>
      <c r="V737" s="106"/>
      <c r="W737" s="142">
        <f t="shared" si="115"/>
        <v>0</v>
      </c>
      <c r="X737" s="142">
        <f t="shared" si="116"/>
        <v>0</v>
      </c>
      <c r="Y737" s="108">
        <f t="shared" si="117"/>
        <v>0</v>
      </c>
      <c r="Z737" s="108">
        <f t="shared" si="118"/>
        <v>0</v>
      </c>
      <c r="AA737" s="108">
        <f t="shared" si="119"/>
        <v>0</v>
      </c>
      <c r="AB737" s="151"/>
      <c r="AC737" s="47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="4" customFormat="1" ht="19" customHeight="1" spans="1:68">
      <c r="A738" s="94">
        <f t="shared" si="110"/>
        <v>737</v>
      </c>
      <c r="B738" s="95"/>
      <c r="C738" s="69"/>
      <c r="D738" s="16"/>
      <c r="E738" s="69"/>
      <c r="F738" s="128"/>
      <c r="G738" s="124" t="e">
        <f>VLOOKUP(F738,[2]零件成本10.26!$B$2:$C$7802,2,0)</f>
        <v>#N/A</v>
      </c>
      <c r="H738" s="16"/>
      <c r="I738" s="128" t="str">
        <f t="shared" si="111"/>
        <v/>
      </c>
      <c r="J738" s="16"/>
      <c r="K738" s="128"/>
      <c r="L738" s="16"/>
      <c r="M738" s="69"/>
      <c r="N738" s="69"/>
      <c r="O738" s="69"/>
      <c r="P738" s="69"/>
      <c r="Q738" s="100">
        <f t="shared" si="112"/>
        <v>0</v>
      </c>
      <c r="R738" s="146"/>
      <c r="S738" s="140" t="str">
        <f t="shared" si="113"/>
        <v>0</v>
      </c>
      <c r="T738" s="140" t="str">
        <f t="shared" si="114"/>
        <v>0</v>
      </c>
      <c r="U738" s="144"/>
      <c r="V738" s="106"/>
      <c r="W738" s="142">
        <f t="shared" si="115"/>
        <v>0</v>
      </c>
      <c r="X738" s="142">
        <f t="shared" si="116"/>
        <v>0</v>
      </c>
      <c r="Y738" s="108">
        <f t="shared" si="117"/>
        <v>0</v>
      </c>
      <c r="Z738" s="108">
        <f t="shared" si="118"/>
        <v>0</v>
      </c>
      <c r="AA738" s="108">
        <f t="shared" si="119"/>
        <v>0</v>
      </c>
      <c r="AB738" s="151"/>
      <c r="AC738" s="47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="4" customFormat="1" ht="19" customHeight="1" spans="1:68">
      <c r="A739" s="94">
        <f t="shared" si="110"/>
        <v>738</v>
      </c>
      <c r="B739" s="95"/>
      <c r="C739" s="69"/>
      <c r="D739" s="16"/>
      <c r="E739" s="69"/>
      <c r="F739" s="128"/>
      <c r="G739" s="124" t="e">
        <f>VLOOKUP(F739,[2]零件成本10.26!$B$2:$C$7802,2,0)</f>
        <v>#N/A</v>
      </c>
      <c r="H739" s="16"/>
      <c r="I739" s="128" t="str">
        <f t="shared" si="111"/>
        <v/>
      </c>
      <c r="J739" s="16"/>
      <c r="K739" s="128"/>
      <c r="L739" s="16"/>
      <c r="M739" s="69"/>
      <c r="N739" s="69"/>
      <c r="O739" s="69"/>
      <c r="P739" s="69"/>
      <c r="Q739" s="100">
        <f t="shared" si="112"/>
        <v>0</v>
      </c>
      <c r="R739" s="146"/>
      <c r="S739" s="140" t="str">
        <f t="shared" si="113"/>
        <v>0</v>
      </c>
      <c r="T739" s="140" t="str">
        <f t="shared" si="114"/>
        <v>0</v>
      </c>
      <c r="U739" s="144"/>
      <c r="V739" s="106"/>
      <c r="W739" s="142">
        <f t="shared" si="115"/>
        <v>0</v>
      </c>
      <c r="X739" s="142">
        <f t="shared" si="116"/>
        <v>0</v>
      </c>
      <c r="Y739" s="108">
        <f t="shared" si="117"/>
        <v>0</v>
      </c>
      <c r="Z739" s="108">
        <f t="shared" si="118"/>
        <v>0</v>
      </c>
      <c r="AA739" s="108">
        <f t="shared" si="119"/>
        <v>0</v>
      </c>
      <c r="AB739" s="151"/>
      <c r="AC739" s="47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="4" customFormat="1" ht="19" customHeight="1" spans="1:68">
      <c r="A740" s="94">
        <f t="shared" si="110"/>
        <v>739</v>
      </c>
      <c r="B740" s="95"/>
      <c r="C740" s="69"/>
      <c r="D740" s="16"/>
      <c r="E740" s="69"/>
      <c r="F740" s="128"/>
      <c r="G740" s="124" t="e">
        <f>VLOOKUP(F740,[2]零件成本10.26!$B$2:$C$7802,2,0)</f>
        <v>#N/A</v>
      </c>
      <c r="H740" s="16"/>
      <c r="I740" s="128" t="str">
        <f t="shared" si="111"/>
        <v/>
      </c>
      <c r="J740" s="16"/>
      <c r="K740" s="128"/>
      <c r="L740" s="16"/>
      <c r="M740" s="69"/>
      <c r="N740" s="69"/>
      <c r="O740" s="69"/>
      <c r="P740" s="69"/>
      <c r="Q740" s="100">
        <f t="shared" si="112"/>
        <v>0</v>
      </c>
      <c r="R740" s="146"/>
      <c r="S740" s="140" t="str">
        <f t="shared" si="113"/>
        <v>0</v>
      </c>
      <c r="T740" s="140" t="str">
        <f t="shared" si="114"/>
        <v>0</v>
      </c>
      <c r="U740" s="144"/>
      <c r="V740" s="106"/>
      <c r="W740" s="142">
        <f t="shared" si="115"/>
        <v>0</v>
      </c>
      <c r="X740" s="142">
        <f t="shared" si="116"/>
        <v>0</v>
      </c>
      <c r="Y740" s="108">
        <f t="shared" si="117"/>
        <v>0</v>
      </c>
      <c r="Z740" s="108">
        <f t="shared" si="118"/>
        <v>0</v>
      </c>
      <c r="AA740" s="108">
        <f t="shared" si="119"/>
        <v>0</v>
      </c>
      <c r="AB740" s="151"/>
      <c r="AC740" s="47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="4" customFormat="1" ht="19" customHeight="1" spans="1:68">
      <c r="A741" s="94">
        <f t="shared" si="110"/>
        <v>740</v>
      </c>
      <c r="B741" s="95"/>
      <c r="C741" s="69"/>
      <c r="D741" s="16"/>
      <c r="E741" s="69"/>
      <c r="F741" s="128"/>
      <c r="G741" s="124" t="e">
        <f>VLOOKUP(F741,[2]零件成本10.26!$B$2:$C$7802,2,0)</f>
        <v>#N/A</v>
      </c>
      <c r="H741" s="16"/>
      <c r="I741" s="128" t="str">
        <f t="shared" si="111"/>
        <v/>
      </c>
      <c r="J741" s="16"/>
      <c r="K741" s="128"/>
      <c r="L741" s="16"/>
      <c r="M741" s="69"/>
      <c r="N741" s="69"/>
      <c r="O741" s="69"/>
      <c r="P741" s="69"/>
      <c r="Q741" s="100">
        <f t="shared" si="112"/>
        <v>0</v>
      </c>
      <c r="R741" s="146"/>
      <c r="S741" s="140" t="str">
        <f t="shared" si="113"/>
        <v>0</v>
      </c>
      <c r="T741" s="140" t="str">
        <f t="shared" si="114"/>
        <v>0</v>
      </c>
      <c r="U741" s="144"/>
      <c r="V741" s="106"/>
      <c r="W741" s="142">
        <f t="shared" si="115"/>
        <v>0</v>
      </c>
      <c r="X741" s="142">
        <f t="shared" si="116"/>
        <v>0</v>
      </c>
      <c r="Y741" s="108">
        <f t="shared" si="117"/>
        <v>0</v>
      </c>
      <c r="Z741" s="108">
        <f t="shared" si="118"/>
        <v>0</v>
      </c>
      <c r="AA741" s="108">
        <f t="shared" si="119"/>
        <v>0</v>
      </c>
      <c r="AB741" s="151"/>
      <c r="AC741" s="47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="4" customFormat="1" ht="19" customHeight="1" spans="1:68">
      <c r="A742" s="94">
        <f t="shared" si="110"/>
        <v>741</v>
      </c>
      <c r="B742" s="95"/>
      <c r="C742" s="69"/>
      <c r="D742" s="16"/>
      <c r="E742" s="69"/>
      <c r="F742" s="128"/>
      <c r="G742" s="124" t="e">
        <f>VLOOKUP(F742,[2]零件成本10.26!$B$2:$C$7802,2,0)</f>
        <v>#N/A</v>
      </c>
      <c r="H742" s="16"/>
      <c r="I742" s="128" t="str">
        <f t="shared" si="111"/>
        <v/>
      </c>
      <c r="J742" s="16"/>
      <c r="K742" s="128"/>
      <c r="L742" s="16"/>
      <c r="M742" s="69"/>
      <c r="N742" s="69"/>
      <c r="O742" s="69"/>
      <c r="P742" s="69"/>
      <c r="Q742" s="100">
        <f t="shared" si="112"/>
        <v>0</v>
      </c>
      <c r="R742" s="146"/>
      <c r="S742" s="140" t="str">
        <f t="shared" si="113"/>
        <v>0</v>
      </c>
      <c r="T742" s="140" t="str">
        <f t="shared" si="114"/>
        <v>0</v>
      </c>
      <c r="U742" s="144"/>
      <c r="V742" s="106"/>
      <c r="W742" s="142">
        <f t="shared" si="115"/>
        <v>0</v>
      </c>
      <c r="X742" s="142">
        <f t="shared" si="116"/>
        <v>0</v>
      </c>
      <c r="Y742" s="108">
        <f t="shared" si="117"/>
        <v>0</v>
      </c>
      <c r="Z742" s="108">
        <f t="shared" si="118"/>
        <v>0</v>
      </c>
      <c r="AA742" s="108">
        <f t="shared" si="119"/>
        <v>0</v>
      </c>
      <c r="AB742" s="151"/>
      <c r="AC742" s="47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="4" customFormat="1" ht="19" customHeight="1" spans="1:68">
      <c r="A743" s="94">
        <f t="shared" si="110"/>
        <v>742</v>
      </c>
      <c r="B743" s="95"/>
      <c r="C743" s="69"/>
      <c r="D743" s="16"/>
      <c r="E743" s="69"/>
      <c r="F743" s="128"/>
      <c r="G743" s="124" t="e">
        <f>VLOOKUP(F743,[2]零件成本10.26!$B$2:$C$7802,2,0)</f>
        <v>#N/A</v>
      </c>
      <c r="H743" s="16"/>
      <c r="I743" s="128" t="str">
        <f t="shared" si="111"/>
        <v/>
      </c>
      <c r="J743" s="16"/>
      <c r="K743" s="128"/>
      <c r="L743" s="16"/>
      <c r="M743" s="69"/>
      <c r="N743" s="69"/>
      <c r="O743" s="69"/>
      <c r="P743" s="69"/>
      <c r="Q743" s="100">
        <f t="shared" si="112"/>
        <v>0</v>
      </c>
      <c r="R743" s="146"/>
      <c r="S743" s="140" t="str">
        <f t="shared" si="113"/>
        <v>0</v>
      </c>
      <c r="T743" s="140" t="str">
        <f t="shared" si="114"/>
        <v>0</v>
      </c>
      <c r="U743" s="144"/>
      <c r="V743" s="106"/>
      <c r="W743" s="142">
        <f t="shared" si="115"/>
        <v>0</v>
      </c>
      <c r="X743" s="142">
        <f t="shared" si="116"/>
        <v>0</v>
      </c>
      <c r="Y743" s="108">
        <f t="shared" si="117"/>
        <v>0</v>
      </c>
      <c r="Z743" s="108">
        <f t="shared" si="118"/>
        <v>0</v>
      </c>
      <c r="AA743" s="108">
        <f t="shared" si="119"/>
        <v>0</v>
      </c>
      <c r="AB743" s="151"/>
      <c r="AC743" s="47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="4" customFormat="1" ht="19" customHeight="1" spans="1:68">
      <c r="A744" s="94">
        <f t="shared" si="110"/>
        <v>743</v>
      </c>
      <c r="B744" s="95"/>
      <c r="C744" s="69"/>
      <c r="D744" s="16"/>
      <c r="E744" s="69"/>
      <c r="F744" s="128"/>
      <c r="G744" s="124" t="e">
        <f>VLOOKUP(F744,[2]零件成本10.26!$B$2:$C$7802,2,0)</f>
        <v>#N/A</v>
      </c>
      <c r="H744" s="16"/>
      <c r="I744" s="128" t="str">
        <f t="shared" si="111"/>
        <v/>
      </c>
      <c r="J744" s="16"/>
      <c r="K744" s="128"/>
      <c r="L744" s="16"/>
      <c r="M744" s="69"/>
      <c r="N744" s="69"/>
      <c r="O744" s="69"/>
      <c r="P744" s="69"/>
      <c r="Q744" s="100">
        <f t="shared" si="112"/>
        <v>0</v>
      </c>
      <c r="R744" s="146"/>
      <c r="S744" s="140" t="str">
        <f t="shared" si="113"/>
        <v>0</v>
      </c>
      <c r="T744" s="140" t="str">
        <f t="shared" si="114"/>
        <v>0</v>
      </c>
      <c r="U744" s="144"/>
      <c r="V744" s="106"/>
      <c r="W744" s="142">
        <f t="shared" si="115"/>
        <v>0</v>
      </c>
      <c r="X744" s="142">
        <f t="shared" si="116"/>
        <v>0</v>
      </c>
      <c r="Y744" s="108">
        <f t="shared" si="117"/>
        <v>0</v>
      </c>
      <c r="Z744" s="108">
        <f t="shared" si="118"/>
        <v>0</v>
      </c>
      <c r="AA744" s="108">
        <f t="shared" si="119"/>
        <v>0</v>
      </c>
      <c r="AB744" s="151"/>
      <c r="AC744" s="47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="4" customFormat="1" ht="19" customHeight="1" spans="1:68">
      <c r="A745" s="94">
        <f t="shared" si="110"/>
        <v>744</v>
      </c>
      <c r="B745" s="95"/>
      <c r="C745" s="69"/>
      <c r="D745" s="16"/>
      <c r="E745" s="69"/>
      <c r="F745" s="128"/>
      <c r="G745" s="124" t="e">
        <f>VLOOKUP(F745,[2]零件成本10.26!$B$2:$C$7802,2,0)</f>
        <v>#N/A</v>
      </c>
      <c r="H745" s="16"/>
      <c r="I745" s="128" t="str">
        <f t="shared" si="111"/>
        <v/>
      </c>
      <c r="J745" s="16"/>
      <c r="K745" s="128"/>
      <c r="L745" s="16"/>
      <c r="M745" s="69"/>
      <c r="N745" s="69"/>
      <c r="O745" s="69"/>
      <c r="P745" s="69"/>
      <c r="Q745" s="100">
        <f t="shared" si="112"/>
        <v>0</v>
      </c>
      <c r="R745" s="146"/>
      <c r="S745" s="140" t="str">
        <f t="shared" si="113"/>
        <v>0</v>
      </c>
      <c r="T745" s="140" t="str">
        <f t="shared" si="114"/>
        <v>0</v>
      </c>
      <c r="U745" s="144"/>
      <c r="V745" s="106"/>
      <c r="W745" s="142">
        <f t="shared" si="115"/>
        <v>0</v>
      </c>
      <c r="X745" s="142">
        <f t="shared" si="116"/>
        <v>0</v>
      </c>
      <c r="Y745" s="108">
        <f t="shared" si="117"/>
        <v>0</v>
      </c>
      <c r="Z745" s="108">
        <f t="shared" si="118"/>
        <v>0</v>
      </c>
      <c r="AA745" s="108">
        <f t="shared" si="119"/>
        <v>0</v>
      </c>
      <c r="AB745" s="151"/>
      <c r="AC745" s="47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="4" customFormat="1" ht="19" customHeight="1" spans="1:68">
      <c r="A746" s="94">
        <f t="shared" si="110"/>
        <v>745</v>
      </c>
      <c r="B746" s="95"/>
      <c r="C746" s="69"/>
      <c r="D746" s="16"/>
      <c r="E746" s="69"/>
      <c r="F746" s="128"/>
      <c r="G746" s="124" t="e">
        <f>VLOOKUP(F746,[2]零件成本10.26!$B$2:$C$7802,2,0)</f>
        <v>#N/A</v>
      </c>
      <c r="H746" s="16"/>
      <c r="I746" s="128" t="str">
        <f t="shared" si="111"/>
        <v/>
      </c>
      <c r="J746" s="16"/>
      <c r="K746" s="128"/>
      <c r="L746" s="16"/>
      <c r="M746" s="69"/>
      <c r="N746" s="69"/>
      <c r="O746" s="69"/>
      <c r="P746" s="69"/>
      <c r="Q746" s="100">
        <f t="shared" si="112"/>
        <v>0</v>
      </c>
      <c r="R746" s="146"/>
      <c r="S746" s="140" t="str">
        <f t="shared" si="113"/>
        <v>0</v>
      </c>
      <c r="T746" s="140" t="str">
        <f t="shared" si="114"/>
        <v>0</v>
      </c>
      <c r="U746" s="144"/>
      <c r="V746" s="106"/>
      <c r="W746" s="142">
        <f t="shared" si="115"/>
        <v>0</v>
      </c>
      <c r="X746" s="142">
        <f t="shared" si="116"/>
        <v>0</v>
      </c>
      <c r="Y746" s="108">
        <f t="shared" si="117"/>
        <v>0</v>
      </c>
      <c r="Z746" s="108">
        <f t="shared" si="118"/>
        <v>0</v>
      </c>
      <c r="AA746" s="108">
        <f t="shared" si="119"/>
        <v>0</v>
      </c>
      <c r="AB746" s="151"/>
      <c r="AC746" s="47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="4" customFormat="1" ht="19" customHeight="1" spans="1:68">
      <c r="A747" s="94">
        <f t="shared" si="110"/>
        <v>746</v>
      </c>
      <c r="B747" s="95"/>
      <c r="C747" s="69"/>
      <c r="D747" s="16"/>
      <c r="E747" s="69"/>
      <c r="F747" s="128"/>
      <c r="G747" s="124" t="e">
        <f>VLOOKUP(F747,[2]零件成本10.26!$B$2:$C$7802,2,0)</f>
        <v>#N/A</v>
      </c>
      <c r="H747" s="16"/>
      <c r="I747" s="128" t="str">
        <f t="shared" si="111"/>
        <v/>
      </c>
      <c r="J747" s="16"/>
      <c r="K747" s="128"/>
      <c r="L747" s="16"/>
      <c r="M747" s="69"/>
      <c r="N747" s="69"/>
      <c r="O747" s="69"/>
      <c r="P747" s="69"/>
      <c r="Q747" s="100">
        <f t="shared" si="112"/>
        <v>0</v>
      </c>
      <c r="R747" s="146"/>
      <c r="S747" s="140" t="str">
        <f t="shared" si="113"/>
        <v>0</v>
      </c>
      <c r="T747" s="140" t="str">
        <f t="shared" si="114"/>
        <v>0</v>
      </c>
      <c r="U747" s="144"/>
      <c r="V747" s="106"/>
      <c r="W747" s="142">
        <f t="shared" si="115"/>
        <v>0</v>
      </c>
      <c r="X747" s="142">
        <f t="shared" si="116"/>
        <v>0</v>
      </c>
      <c r="Y747" s="108">
        <f t="shared" si="117"/>
        <v>0</v>
      </c>
      <c r="Z747" s="108">
        <f t="shared" si="118"/>
        <v>0</v>
      </c>
      <c r="AA747" s="108">
        <f t="shared" si="119"/>
        <v>0</v>
      </c>
      <c r="AB747" s="151"/>
      <c r="AC747" s="47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="4" customFormat="1" ht="19" customHeight="1" spans="1:68">
      <c r="A748" s="94">
        <f t="shared" si="110"/>
        <v>747</v>
      </c>
      <c r="B748" s="95"/>
      <c r="C748" s="69"/>
      <c r="D748" s="16"/>
      <c r="E748" s="69"/>
      <c r="F748" s="128"/>
      <c r="G748" s="124" t="e">
        <f>VLOOKUP(F748,[2]零件成本10.26!$B$2:$C$7802,2,0)</f>
        <v>#N/A</v>
      </c>
      <c r="H748" s="16"/>
      <c r="I748" s="128" t="str">
        <f t="shared" si="111"/>
        <v/>
      </c>
      <c r="J748" s="16"/>
      <c r="K748" s="128"/>
      <c r="L748" s="16"/>
      <c r="M748" s="69"/>
      <c r="N748" s="69"/>
      <c r="O748" s="69"/>
      <c r="P748" s="69"/>
      <c r="Q748" s="100">
        <f t="shared" si="112"/>
        <v>0</v>
      </c>
      <c r="R748" s="146"/>
      <c r="S748" s="140" t="str">
        <f t="shared" si="113"/>
        <v>0</v>
      </c>
      <c r="T748" s="140" t="str">
        <f t="shared" si="114"/>
        <v>0</v>
      </c>
      <c r="U748" s="144"/>
      <c r="V748" s="106"/>
      <c r="W748" s="142">
        <f t="shared" si="115"/>
        <v>0</v>
      </c>
      <c r="X748" s="142">
        <f t="shared" si="116"/>
        <v>0</v>
      </c>
      <c r="Y748" s="108">
        <f t="shared" si="117"/>
        <v>0</v>
      </c>
      <c r="Z748" s="108">
        <f t="shared" si="118"/>
        <v>0</v>
      </c>
      <c r="AA748" s="108">
        <f t="shared" si="119"/>
        <v>0</v>
      </c>
      <c r="AB748" s="151"/>
      <c r="AC748" s="47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="4" customFormat="1" ht="19" customHeight="1" spans="1:68">
      <c r="A749" s="94">
        <f t="shared" si="110"/>
        <v>748</v>
      </c>
      <c r="B749" s="95"/>
      <c r="C749" s="69"/>
      <c r="D749" s="16"/>
      <c r="E749" s="69"/>
      <c r="F749" s="128"/>
      <c r="G749" s="124" t="e">
        <f>VLOOKUP(F749,[2]零件成本10.26!$B$2:$C$7802,2,0)</f>
        <v>#N/A</v>
      </c>
      <c r="H749" s="16"/>
      <c r="I749" s="128" t="str">
        <f t="shared" si="111"/>
        <v/>
      </c>
      <c r="J749" s="16"/>
      <c r="K749" s="128"/>
      <c r="L749" s="16"/>
      <c r="M749" s="69"/>
      <c r="N749" s="69"/>
      <c r="O749" s="69"/>
      <c r="P749" s="69"/>
      <c r="Q749" s="100">
        <f t="shared" si="112"/>
        <v>0</v>
      </c>
      <c r="R749" s="146"/>
      <c r="S749" s="140" t="str">
        <f t="shared" si="113"/>
        <v>0</v>
      </c>
      <c r="T749" s="140" t="str">
        <f t="shared" si="114"/>
        <v>0</v>
      </c>
      <c r="U749" s="144"/>
      <c r="V749" s="106"/>
      <c r="W749" s="142">
        <f t="shared" si="115"/>
        <v>0</v>
      </c>
      <c r="X749" s="142">
        <f t="shared" si="116"/>
        <v>0</v>
      </c>
      <c r="Y749" s="108">
        <f t="shared" si="117"/>
        <v>0</v>
      </c>
      <c r="Z749" s="108">
        <f t="shared" si="118"/>
        <v>0</v>
      </c>
      <c r="AA749" s="108">
        <f t="shared" si="119"/>
        <v>0</v>
      </c>
      <c r="AB749" s="151"/>
      <c r="AC749" s="47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="4" customFormat="1" ht="19" customHeight="1" spans="1:68">
      <c r="A750" s="94">
        <f t="shared" si="110"/>
        <v>749</v>
      </c>
      <c r="B750" s="95"/>
      <c r="C750" s="69"/>
      <c r="D750" s="16"/>
      <c r="E750" s="69"/>
      <c r="F750" s="128"/>
      <c r="G750" s="124" t="e">
        <f>VLOOKUP(F750,[2]零件成本10.26!$B$2:$C$7802,2,0)</f>
        <v>#N/A</v>
      </c>
      <c r="H750" s="16"/>
      <c r="I750" s="128" t="str">
        <f t="shared" si="111"/>
        <v/>
      </c>
      <c r="J750" s="16"/>
      <c r="K750" s="128"/>
      <c r="L750" s="16"/>
      <c r="M750" s="69"/>
      <c r="N750" s="69"/>
      <c r="O750" s="69"/>
      <c r="P750" s="69"/>
      <c r="Q750" s="100">
        <f t="shared" si="112"/>
        <v>0</v>
      </c>
      <c r="R750" s="146"/>
      <c r="S750" s="140" t="str">
        <f t="shared" si="113"/>
        <v>0</v>
      </c>
      <c r="T750" s="140" t="str">
        <f t="shared" si="114"/>
        <v>0</v>
      </c>
      <c r="U750" s="144"/>
      <c r="V750" s="106"/>
      <c r="W750" s="142">
        <f t="shared" si="115"/>
        <v>0</v>
      </c>
      <c r="X750" s="142">
        <f t="shared" si="116"/>
        <v>0</v>
      </c>
      <c r="Y750" s="108">
        <f t="shared" si="117"/>
        <v>0</v>
      </c>
      <c r="Z750" s="108">
        <f t="shared" si="118"/>
        <v>0</v>
      </c>
      <c r="AA750" s="108">
        <f t="shared" si="119"/>
        <v>0</v>
      </c>
      <c r="AB750" s="151"/>
      <c r="AC750" s="47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="4" customFormat="1" ht="19" customHeight="1" spans="1:68">
      <c r="A751" s="94">
        <f t="shared" si="110"/>
        <v>750</v>
      </c>
      <c r="B751" s="95"/>
      <c r="C751" s="69"/>
      <c r="D751" s="16"/>
      <c r="E751" s="69"/>
      <c r="F751" s="128"/>
      <c r="G751" s="124" t="e">
        <f>VLOOKUP(F751,[2]零件成本10.26!$B$2:$C$7802,2,0)</f>
        <v>#N/A</v>
      </c>
      <c r="H751" s="16"/>
      <c r="I751" s="128" t="str">
        <f t="shared" si="111"/>
        <v/>
      </c>
      <c r="J751" s="16"/>
      <c r="K751" s="128"/>
      <c r="L751" s="16"/>
      <c r="M751" s="69"/>
      <c r="N751" s="69"/>
      <c r="O751" s="69"/>
      <c r="P751" s="69"/>
      <c r="Q751" s="100">
        <f t="shared" si="112"/>
        <v>0</v>
      </c>
      <c r="R751" s="146"/>
      <c r="S751" s="140" t="str">
        <f t="shared" si="113"/>
        <v>0</v>
      </c>
      <c r="T751" s="140" t="str">
        <f t="shared" si="114"/>
        <v>0</v>
      </c>
      <c r="U751" s="144"/>
      <c r="V751" s="106"/>
      <c r="W751" s="142">
        <f t="shared" si="115"/>
        <v>0</v>
      </c>
      <c r="X751" s="142">
        <f t="shared" si="116"/>
        <v>0</v>
      </c>
      <c r="Y751" s="108">
        <f t="shared" si="117"/>
        <v>0</v>
      </c>
      <c r="Z751" s="108">
        <f t="shared" si="118"/>
        <v>0</v>
      </c>
      <c r="AA751" s="108">
        <f t="shared" si="119"/>
        <v>0</v>
      </c>
      <c r="AB751" s="151"/>
      <c r="AC751" s="47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="4" customFormat="1" ht="19" customHeight="1" spans="1:68">
      <c r="A752" s="94">
        <f t="shared" si="110"/>
        <v>751</v>
      </c>
      <c r="B752" s="95"/>
      <c r="C752" s="69"/>
      <c r="D752" s="16"/>
      <c r="E752" s="69"/>
      <c r="F752" s="128"/>
      <c r="G752" s="124" t="e">
        <f>VLOOKUP(F752,[2]零件成本10.26!$B$2:$C$7802,2,0)</f>
        <v>#N/A</v>
      </c>
      <c r="H752" s="16"/>
      <c r="I752" s="128" t="str">
        <f t="shared" si="111"/>
        <v/>
      </c>
      <c r="J752" s="16"/>
      <c r="K752" s="128"/>
      <c r="L752" s="16"/>
      <c r="M752" s="69"/>
      <c r="N752" s="69"/>
      <c r="O752" s="69"/>
      <c r="P752" s="69"/>
      <c r="Q752" s="100">
        <f t="shared" si="112"/>
        <v>0</v>
      </c>
      <c r="R752" s="146"/>
      <c r="S752" s="140" t="str">
        <f t="shared" si="113"/>
        <v>0</v>
      </c>
      <c r="T752" s="140" t="str">
        <f t="shared" si="114"/>
        <v>0</v>
      </c>
      <c r="U752" s="144"/>
      <c r="V752" s="106"/>
      <c r="W752" s="142">
        <f t="shared" si="115"/>
        <v>0</v>
      </c>
      <c r="X752" s="142">
        <f t="shared" si="116"/>
        <v>0</v>
      </c>
      <c r="Y752" s="108">
        <f t="shared" si="117"/>
        <v>0</v>
      </c>
      <c r="Z752" s="108">
        <f t="shared" si="118"/>
        <v>0</v>
      </c>
      <c r="AA752" s="108">
        <f t="shared" si="119"/>
        <v>0</v>
      </c>
      <c r="AB752" s="151"/>
      <c r="AC752" s="47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="4" customFormat="1" ht="19" customHeight="1" spans="1:68">
      <c r="A753" s="94">
        <f t="shared" si="110"/>
        <v>752</v>
      </c>
      <c r="B753" s="95"/>
      <c r="C753" s="69"/>
      <c r="D753" s="16"/>
      <c r="E753" s="69"/>
      <c r="F753" s="128"/>
      <c r="G753" s="124" t="e">
        <f>VLOOKUP(F753,[2]零件成本10.26!$B$2:$C$7802,2,0)</f>
        <v>#N/A</v>
      </c>
      <c r="H753" s="16"/>
      <c r="I753" s="128" t="str">
        <f t="shared" si="111"/>
        <v/>
      </c>
      <c r="J753" s="16"/>
      <c r="K753" s="128"/>
      <c r="L753" s="16"/>
      <c r="M753" s="69"/>
      <c r="N753" s="69"/>
      <c r="O753" s="69"/>
      <c r="P753" s="69"/>
      <c r="Q753" s="100">
        <f t="shared" si="112"/>
        <v>0</v>
      </c>
      <c r="R753" s="146"/>
      <c r="S753" s="140" t="str">
        <f t="shared" si="113"/>
        <v>0</v>
      </c>
      <c r="T753" s="140" t="str">
        <f t="shared" si="114"/>
        <v>0</v>
      </c>
      <c r="U753" s="144"/>
      <c r="V753" s="106"/>
      <c r="W753" s="142">
        <f t="shared" si="115"/>
        <v>0</v>
      </c>
      <c r="X753" s="142">
        <f t="shared" si="116"/>
        <v>0</v>
      </c>
      <c r="Y753" s="108">
        <f t="shared" si="117"/>
        <v>0</v>
      </c>
      <c r="Z753" s="108">
        <f t="shared" si="118"/>
        <v>0</v>
      </c>
      <c r="AA753" s="108">
        <f t="shared" si="119"/>
        <v>0</v>
      </c>
      <c r="AB753" s="151"/>
      <c r="AC753" s="47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="4" customFormat="1" ht="19" customHeight="1" spans="1:68">
      <c r="A754" s="94">
        <f t="shared" si="110"/>
        <v>753</v>
      </c>
      <c r="B754" s="95"/>
      <c r="C754" s="69"/>
      <c r="D754" s="16"/>
      <c r="E754" s="69"/>
      <c r="F754" s="128"/>
      <c r="G754" s="124" t="e">
        <f>VLOOKUP(F754,[2]零件成本10.26!$B$2:$C$7802,2,0)</f>
        <v>#N/A</v>
      </c>
      <c r="H754" s="16"/>
      <c r="I754" s="128" t="str">
        <f t="shared" si="111"/>
        <v/>
      </c>
      <c r="J754" s="16"/>
      <c r="K754" s="128"/>
      <c r="L754" s="16"/>
      <c r="M754" s="69"/>
      <c r="N754" s="69"/>
      <c r="O754" s="69"/>
      <c r="P754" s="69"/>
      <c r="Q754" s="100">
        <f t="shared" si="112"/>
        <v>0</v>
      </c>
      <c r="R754" s="146"/>
      <c r="S754" s="140" t="str">
        <f t="shared" si="113"/>
        <v>0</v>
      </c>
      <c r="T754" s="140" t="str">
        <f t="shared" si="114"/>
        <v>0</v>
      </c>
      <c r="U754" s="144"/>
      <c r="V754" s="106"/>
      <c r="W754" s="142">
        <f t="shared" si="115"/>
        <v>0</v>
      </c>
      <c r="X754" s="142">
        <f t="shared" si="116"/>
        <v>0</v>
      </c>
      <c r="Y754" s="108">
        <f t="shared" si="117"/>
        <v>0</v>
      </c>
      <c r="Z754" s="108">
        <f t="shared" si="118"/>
        <v>0</v>
      </c>
      <c r="AA754" s="108">
        <f t="shared" si="119"/>
        <v>0</v>
      </c>
      <c r="AB754" s="151"/>
      <c r="AC754" s="47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="4" customFormat="1" ht="19" customHeight="1" spans="1:68">
      <c r="A755" s="94">
        <f t="shared" si="110"/>
        <v>754</v>
      </c>
      <c r="B755" s="95"/>
      <c r="C755" s="69"/>
      <c r="D755" s="16"/>
      <c r="E755" s="69"/>
      <c r="F755" s="128"/>
      <c r="G755" s="124" t="e">
        <f>VLOOKUP(F755,[2]零件成本10.26!$B$2:$C$7802,2,0)</f>
        <v>#N/A</v>
      </c>
      <c r="H755" s="16"/>
      <c r="I755" s="128" t="str">
        <f t="shared" si="111"/>
        <v/>
      </c>
      <c r="J755" s="16"/>
      <c r="K755" s="128"/>
      <c r="L755" s="16"/>
      <c r="M755" s="69"/>
      <c r="N755" s="69"/>
      <c r="O755" s="69"/>
      <c r="P755" s="69"/>
      <c r="Q755" s="100">
        <f t="shared" si="112"/>
        <v>0</v>
      </c>
      <c r="R755" s="146"/>
      <c r="S755" s="140" t="str">
        <f t="shared" si="113"/>
        <v>0</v>
      </c>
      <c r="T755" s="140" t="str">
        <f t="shared" si="114"/>
        <v>0</v>
      </c>
      <c r="U755" s="144"/>
      <c r="V755" s="106"/>
      <c r="W755" s="142">
        <f t="shared" si="115"/>
        <v>0</v>
      </c>
      <c r="X755" s="142">
        <f t="shared" si="116"/>
        <v>0</v>
      </c>
      <c r="Y755" s="108">
        <f t="shared" si="117"/>
        <v>0</v>
      </c>
      <c r="Z755" s="108">
        <f t="shared" si="118"/>
        <v>0</v>
      </c>
      <c r="AA755" s="108">
        <f t="shared" si="119"/>
        <v>0</v>
      </c>
      <c r="AB755" s="151"/>
      <c r="AC755" s="47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="4" customFormat="1" ht="19" customHeight="1" spans="1:68">
      <c r="A756" s="94">
        <f t="shared" si="110"/>
        <v>755</v>
      </c>
      <c r="B756" s="95"/>
      <c r="C756" s="69"/>
      <c r="D756" s="16"/>
      <c r="E756" s="69"/>
      <c r="F756" s="128"/>
      <c r="G756" s="124" t="e">
        <f>VLOOKUP(F756,[2]零件成本10.26!$B$2:$C$7802,2,0)</f>
        <v>#N/A</v>
      </c>
      <c r="H756" s="16"/>
      <c r="I756" s="128" t="str">
        <f t="shared" si="111"/>
        <v/>
      </c>
      <c r="J756" s="16"/>
      <c r="K756" s="128"/>
      <c r="L756" s="16"/>
      <c r="M756" s="69"/>
      <c r="N756" s="69"/>
      <c r="O756" s="69"/>
      <c r="P756" s="69"/>
      <c r="Q756" s="100">
        <f t="shared" si="112"/>
        <v>0</v>
      </c>
      <c r="R756" s="146"/>
      <c r="S756" s="140" t="str">
        <f t="shared" si="113"/>
        <v>0</v>
      </c>
      <c r="T756" s="140" t="str">
        <f t="shared" si="114"/>
        <v>0</v>
      </c>
      <c r="U756" s="144"/>
      <c r="V756" s="106"/>
      <c r="W756" s="142">
        <f t="shared" si="115"/>
        <v>0</v>
      </c>
      <c r="X756" s="142">
        <f t="shared" si="116"/>
        <v>0</v>
      </c>
      <c r="Y756" s="108">
        <f t="shared" si="117"/>
        <v>0</v>
      </c>
      <c r="Z756" s="108">
        <f t="shared" si="118"/>
        <v>0</v>
      </c>
      <c r="AA756" s="108">
        <f t="shared" si="119"/>
        <v>0</v>
      </c>
      <c r="AB756" s="151"/>
      <c r="AC756" s="47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="4" customFormat="1" ht="19" customHeight="1" spans="1:68">
      <c r="A757" s="94">
        <f t="shared" si="110"/>
        <v>756</v>
      </c>
      <c r="B757" s="95"/>
      <c r="C757" s="69"/>
      <c r="D757" s="16"/>
      <c r="E757" s="69"/>
      <c r="F757" s="128"/>
      <c r="G757" s="124" t="e">
        <f>VLOOKUP(F757,[2]零件成本10.26!$B$2:$C$7802,2,0)</f>
        <v>#N/A</v>
      </c>
      <c r="H757" s="16"/>
      <c r="I757" s="128" t="str">
        <f t="shared" si="111"/>
        <v/>
      </c>
      <c r="J757" s="16"/>
      <c r="K757" s="128"/>
      <c r="L757" s="16"/>
      <c r="M757" s="69"/>
      <c r="N757" s="69"/>
      <c r="O757" s="69"/>
      <c r="P757" s="69"/>
      <c r="Q757" s="100">
        <f t="shared" si="112"/>
        <v>0</v>
      </c>
      <c r="R757" s="146"/>
      <c r="S757" s="140" t="str">
        <f t="shared" si="113"/>
        <v>0</v>
      </c>
      <c r="T757" s="140" t="str">
        <f t="shared" si="114"/>
        <v>0</v>
      </c>
      <c r="U757" s="144"/>
      <c r="V757" s="106"/>
      <c r="W757" s="142">
        <f t="shared" si="115"/>
        <v>0</v>
      </c>
      <c r="X757" s="142">
        <f t="shared" si="116"/>
        <v>0</v>
      </c>
      <c r="Y757" s="108">
        <f t="shared" si="117"/>
        <v>0</v>
      </c>
      <c r="Z757" s="108">
        <f t="shared" si="118"/>
        <v>0</v>
      </c>
      <c r="AA757" s="108">
        <f t="shared" si="119"/>
        <v>0</v>
      </c>
      <c r="AB757" s="151"/>
      <c r="AC757" s="47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="4" customFormat="1" ht="19" customHeight="1" spans="1:68">
      <c r="A758" s="94">
        <f t="shared" si="110"/>
        <v>757</v>
      </c>
      <c r="B758" s="95"/>
      <c r="C758" s="69"/>
      <c r="D758" s="16"/>
      <c r="E758" s="69"/>
      <c r="F758" s="128"/>
      <c r="G758" s="124" t="e">
        <f>VLOOKUP(F758,[2]零件成本10.26!$B$2:$C$7802,2,0)</f>
        <v>#N/A</v>
      </c>
      <c r="H758" s="16"/>
      <c r="I758" s="128" t="str">
        <f t="shared" si="111"/>
        <v/>
      </c>
      <c r="J758" s="16"/>
      <c r="K758" s="128"/>
      <c r="L758" s="16"/>
      <c r="M758" s="69"/>
      <c r="N758" s="69"/>
      <c r="O758" s="69"/>
      <c r="P758" s="69"/>
      <c r="Q758" s="100">
        <f t="shared" si="112"/>
        <v>0</v>
      </c>
      <c r="R758" s="146"/>
      <c r="S758" s="140" t="str">
        <f t="shared" si="113"/>
        <v>0</v>
      </c>
      <c r="T758" s="140" t="str">
        <f t="shared" si="114"/>
        <v>0</v>
      </c>
      <c r="U758" s="144"/>
      <c r="V758" s="106"/>
      <c r="W758" s="142">
        <f t="shared" si="115"/>
        <v>0</v>
      </c>
      <c r="X758" s="142">
        <f t="shared" si="116"/>
        <v>0</v>
      </c>
      <c r="Y758" s="108">
        <f t="shared" si="117"/>
        <v>0</v>
      </c>
      <c r="Z758" s="108">
        <f t="shared" si="118"/>
        <v>0</v>
      </c>
      <c r="AA758" s="108">
        <f t="shared" si="119"/>
        <v>0</v>
      </c>
      <c r="AB758" s="151"/>
      <c r="AC758" s="47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="4" customFormat="1" ht="19" customHeight="1" spans="1:68">
      <c r="A759" s="94">
        <f t="shared" si="110"/>
        <v>758</v>
      </c>
      <c r="B759" s="95"/>
      <c r="C759" s="69"/>
      <c r="D759" s="16"/>
      <c r="E759" s="69"/>
      <c r="F759" s="128"/>
      <c r="G759" s="124" t="e">
        <f>VLOOKUP(F759,[2]零件成本10.26!$B$2:$C$7802,2,0)</f>
        <v>#N/A</v>
      </c>
      <c r="H759" s="16"/>
      <c r="I759" s="128" t="str">
        <f t="shared" si="111"/>
        <v/>
      </c>
      <c r="J759" s="16"/>
      <c r="K759" s="128"/>
      <c r="L759" s="16"/>
      <c r="M759" s="69"/>
      <c r="N759" s="69"/>
      <c r="O759" s="69"/>
      <c r="P759" s="69"/>
      <c r="Q759" s="100">
        <f t="shared" si="112"/>
        <v>0</v>
      </c>
      <c r="R759" s="146"/>
      <c r="S759" s="140" t="str">
        <f t="shared" si="113"/>
        <v>0</v>
      </c>
      <c r="T759" s="140" t="str">
        <f t="shared" si="114"/>
        <v>0</v>
      </c>
      <c r="U759" s="144"/>
      <c r="V759" s="106"/>
      <c r="W759" s="142">
        <f t="shared" si="115"/>
        <v>0</v>
      </c>
      <c r="X759" s="142">
        <f t="shared" si="116"/>
        <v>0</v>
      </c>
      <c r="Y759" s="108">
        <f t="shared" si="117"/>
        <v>0</v>
      </c>
      <c r="Z759" s="108">
        <f t="shared" si="118"/>
        <v>0</v>
      </c>
      <c r="AA759" s="108">
        <f t="shared" si="119"/>
        <v>0</v>
      </c>
      <c r="AB759" s="151"/>
      <c r="AC759" s="47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="4" customFormat="1" ht="19" customHeight="1" spans="1:68">
      <c r="A760" s="94">
        <f t="shared" si="110"/>
        <v>759</v>
      </c>
      <c r="B760" s="95"/>
      <c r="C760" s="69"/>
      <c r="D760" s="16"/>
      <c r="E760" s="69"/>
      <c r="F760" s="128"/>
      <c r="G760" s="124" t="e">
        <f>VLOOKUP(F760,[2]零件成本10.26!$B$2:$C$7802,2,0)</f>
        <v>#N/A</v>
      </c>
      <c r="H760" s="16"/>
      <c r="I760" s="128" t="str">
        <f t="shared" si="111"/>
        <v/>
      </c>
      <c r="J760" s="16"/>
      <c r="K760" s="128"/>
      <c r="L760" s="16"/>
      <c r="M760" s="69"/>
      <c r="N760" s="69"/>
      <c r="O760" s="69"/>
      <c r="P760" s="69"/>
      <c r="Q760" s="100">
        <f t="shared" si="112"/>
        <v>0</v>
      </c>
      <c r="R760" s="146"/>
      <c r="S760" s="140" t="str">
        <f t="shared" si="113"/>
        <v>0</v>
      </c>
      <c r="T760" s="140" t="str">
        <f t="shared" si="114"/>
        <v>0</v>
      </c>
      <c r="U760" s="144"/>
      <c r="V760" s="106"/>
      <c r="W760" s="142">
        <f t="shared" si="115"/>
        <v>0</v>
      </c>
      <c r="X760" s="142">
        <f t="shared" si="116"/>
        <v>0</v>
      </c>
      <c r="Y760" s="108">
        <f t="shared" si="117"/>
        <v>0</v>
      </c>
      <c r="Z760" s="108">
        <f t="shared" si="118"/>
        <v>0</v>
      </c>
      <c r="AA760" s="108">
        <f t="shared" si="119"/>
        <v>0</v>
      </c>
      <c r="AB760" s="151"/>
      <c r="AC760" s="47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="4" customFormat="1" ht="19" customHeight="1" spans="1:68">
      <c r="A761" s="94">
        <f t="shared" si="110"/>
        <v>760</v>
      </c>
      <c r="B761" s="95"/>
      <c r="C761" s="69"/>
      <c r="D761" s="16"/>
      <c r="E761" s="69"/>
      <c r="F761" s="128"/>
      <c r="G761" s="124" t="e">
        <f>VLOOKUP(F761,[2]零件成本10.26!$B$2:$C$7802,2,0)</f>
        <v>#N/A</v>
      </c>
      <c r="H761" s="16"/>
      <c r="I761" s="128" t="str">
        <f t="shared" si="111"/>
        <v/>
      </c>
      <c r="J761" s="16"/>
      <c r="K761" s="128"/>
      <c r="L761" s="16"/>
      <c r="M761" s="69"/>
      <c r="N761" s="69"/>
      <c r="O761" s="69"/>
      <c r="P761" s="69"/>
      <c r="Q761" s="100">
        <f t="shared" si="112"/>
        <v>0</v>
      </c>
      <c r="R761" s="146"/>
      <c r="S761" s="140" t="str">
        <f t="shared" si="113"/>
        <v>0</v>
      </c>
      <c r="T761" s="140" t="str">
        <f t="shared" si="114"/>
        <v>0</v>
      </c>
      <c r="U761" s="144"/>
      <c r="V761" s="106"/>
      <c r="W761" s="142">
        <f t="shared" si="115"/>
        <v>0</v>
      </c>
      <c r="X761" s="142">
        <f t="shared" si="116"/>
        <v>0</v>
      </c>
      <c r="Y761" s="108">
        <f t="shared" si="117"/>
        <v>0</v>
      </c>
      <c r="Z761" s="108">
        <f t="shared" si="118"/>
        <v>0</v>
      </c>
      <c r="AA761" s="108">
        <f t="shared" si="119"/>
        <v>0</v>
      </c>
      <c r="AB761" s="151"/>
      <c r="AC761" s="47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="4" customFormat="1" ht="19" customHeight="1" spans="1:68">
      <c r="A762" s="94">
        <f t="shared" si="110"/>
        <v>761</v>
      </c>
      <c r="B762" s="95"/>
      <c r="C762" s="69"/>
      <c r="D762" s="16"/>
      <c r="E762" s="69"/>
      <c r="F762" s="128"/>
      <c r="G762" s="124" t="e">
        <f>VLOOKUP(F762,[2]零件成本10.26!$B$2:$C$7802,2,0)</f>
        <v>#N/A</v>
      </c>
      <c r="H762" s="16"/>
      <c r="I762" s="128" t="str">
        <f t="shared" si="111"/>
        <v/>
      </c>
      <c r="J762" s="16"/>
      <c r="K762" s="128"/>
      <c r="L762" s="16"/>
      <c r="M762" s="69"/>
      <c r="N762" s="69"/>
      <c r="O762" s="69"/>
      <c r="P762" s="69"/>
      <c r="Q762" s="100">
        <f t="shared" si="112"/>
        <v>0</v>
      </c>
      <c r="R762" s="146"/>
      <c r="S762" s="140" t="str">
        <f t="shared" si="113"/>
        <v>0</v>
      </c>
      <c r="T762" s="140" t="str">
        <f t="shared" si="114"/>
        <v>0</v>
      </c>
      <c r="U762" s="144"/>
      <c r="V762" s="106"/>
      <c r="W762" s="142">
        <f t="shared" si="115"/>
        <v>0</v>
      </c>
      <c r="X762" s="142">
        <f t="shared" si="116"/>
        <v>0</v>
      </c>
      <c r="Y762" s="108">
        <f t="shared" si="117"/>
        <v>0</v>
      </c>
      <c r="Z762" s="108">
        <f t="shared" si="118"/>
        <v>0</v>
      </c>
      <c r="AA762" s="108">
        <f t="shared" si="119"/>
        <v>0</v>
      </c>
      <c r="AB762" s="151"/>
      <c r="AC762" s="47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="4" customFormat="1" spans="1:68">
      <c r="A763" s="94">
        <f t="shared" si="110"/>
        <v>762</v>
      </c>
      <c r="B763" s="95"/>
      <c r="C763" s="69"/>
      <c r="D763" s="48"/>
      <c r="E763" s="69"/>
      <c r="F763" s="69"/>
      <c r="G763" s="124" t="e">
        <f>VLOOKUP(F763,[2]零件成本10.26!$B$2:$C$7802,2,0)</f>
        <v>#N/A</v>
      </c>
      <c r="H763" s="153"/>
      <c r="I763" s="128" t="str">
        <f t="shared" si="111"/>
        <v/>
      </c>
      <c r="J763" s="154"/>
      <c r="K763" s="132"/>
      <c r="L763" s="155"/>
      <c r="M763" s="69"/>
      <c r="N763" s="69"/>
      <c r="O763" s="69"/>
      <c r="P763" s="69"/>
      <c r="Q763" s="100">
        <f t="shared" si="112"/>
        <v>0</v>
      </c>
      <c r="R763" s="156"/>
      <c r="S763" s="140" t="str">
        <f t="shared" si="113"/>
        <v>0</v>
      </c>
      <c r="T763" s="140" t="str">
        <f t="shared" si="114"/>
        <v>0</v>
      </c>
      <c r="U763" s="157"/>
      <c r="V763" s="106"/>
      <c r="W763" s="142">
        <f t="shared" si="115"/>
        <v>0</v>
      </c>
      <c r="X763" s="142">
        <f t="shared" si="116"/>
        <v>0</v>
      </c>
      <c r="Y763" s="108">
        <f t="shared" si="117"/>
        <v>0</v>
      </c>
      <c r="Z763" s="108">
        <f t="shared" si="118"/>
        <v>0</v>
      </c>
      <c r="AA763" s="108">
        <f t="shared" si="119"/>
        <v>0</v>
      </c>
      <c r="AB763" s="149"/>
      <c r="AC763" s="158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="4" customFormat="1" spans="1:68">
      <c r="A764" s="94">
        <f t="shared" si="110"/>
        <v>763</v>
      </c>
      <c r="B764" s="95"/>
      <c r="C764" s="69"/>
      <c r="D764" s="48"/>
      <c r="E764" s="69"/>
      <c r="F764" s="69"/>
      <c r="G764" s="124" t="e">
        <f>VLOOKUP(F764,[2]零件成本10.26!$B$2:$C$7802,2,0)</f>
        <v>#N/A</v>
      </c>
      <c r="H764" s="153"/>
      <c r="I764" s="128" t="str">
        <f t="shared" si="111"/>
        <v/>
      </c>
      <c r="J764" s="154"/>
      <c r="K764" s="132"/>
      <c r="L764" s="155"/>
      <c r="M764" s="69"/>
      <c r="N764" s="69"/>
      <c r="O764" s="69"/>
      <c r="P764" s="69"/>
      <c r="Q764" s="100">
        <f t="shared" si="112"/>
        <v>0</v>
      </c>
      <c r="R764" s="156"/>
      <c r="S764" s="140" t="str">
        <f t="shared" si="113"/>
        <v>0</v>
      </c>
      <c r="T764" s="140" t="str">
        <f t="shared" si="114"/>
        <v>0</v>
      </c>
      <c r="U764" s="157"/>
      <c r="V764" s="106"/>
      <c r="W764" s="142">
        <f t="shared" si="115"/>
        <v>0</v>
      </c>
      <c r="X764" s="142">
        <f t="shared" si="116"/>
        <v>0</v>
      </c>
      <c r="Y764" s="108">
        <f t="shared" si="117"/>
        <v>0</v>
      </c>
      <c r="Z764" s="108">
        <f t="shared" si="118"/>
        <v>0</v>
      </c>
      <c r="AA764" s="108">
        <f t="shared" si="119"/>
        <v>0</v>
      </c>
      <c r="AB764" s="151"/>
      <c r="AC764" s="159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="4" customFormat="1" spans="1:68">
      <c r="A765" s="94">
        <f t="shared" si="110"/>
        <v>764</v>
      </c>
      <c r="B765" s="95"/>
      <c r="C765" s="69"/>
      <c r="D765" s="48"/>
      <c r="E765" s="69"/>
      <c r="F765" s="69"/>
      <c r="G765" s="124" t="e">
        <f>VLOOKUP(F765,[2]零件成本10.26!$B$2:$C$7802,2,0)</f>
        <v>#N/A</v>
      </c>
      <c r="H765" s="153"/>
      <c r="I765" s="128" t="str">
        <f t="shared" si="111"/>
        <v/>
      </c>
      <c r="J765" s="154"/>
      <c r="K765" s="132"/>
      <c r="L765" s="155"/>
      <c r="M765" s="69"/>
      <c r="N765" s="69"/>
      <c r="O765" s="69"/>
      <c r="P765" s="69"/>
      <c r="Q765" s="100">
        <f t="shared" si="112"/>
        <v>0</v>
      </c>
      <c r="R765" s="156"/>
      <c r="S765" s="140" t="str">
        <f t="shared" si="113"/>
        <v>0</v>
      </c>
      <c r="T765" s="140" t="str">
        <f t="shared" si="114"/>
        <v>0</v>
      </c>
      <c r="U765" s="157"/>
      <c r="V765" s="106"/>
      <c r="W765" s="142">
        <f t="shared" si="115"/>
        <v>0</v>
      </c>
      <c r="X765" s="142">
        <f t="shared" si="116"/>
        <v>0</v>
      </c>
      <c r="Y765" s="108">
        <f t="shared" si="117"/>
        <v>0</v>
      </c>
      <c r="Z765" s="108">
        <f t="shared" si="118"/>
        <v>0</v>
      </c>
      <c r="AA765" s="108">
        <f t="shared" si="119"/>
        <v>0</v>
      </c>
      <c r="AB765" s="151"/>
      <c r="AC765" s="159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="4" customFormat="1" spans="1:68">
      <c r="A766" s="94">
        <f t="shared" si="110"/>
        <v>765</v>
      </c>
      <c r="B766" s="95"/>
      <c r="C766" s="69"/>
      <c r="D766" s="48"/>
      <c r="E766" s="69"/>
      <c r="F766" s="69"/>
      <c r="G766" s="124" t="e">
        <f>VLOOKUP(F766,[2]零件成本10.26!$B$2:$C$7802,2,0)</f>
        <v>#N/A</v>
      </c>
      <c r="H766" s="153"/>
      <c r="I766" s="128" t="str">
        <f t="shared" si="111"/>
        <v/>
      </c>
      <c r="J766" s="154"/>
      <c r="K766" s="132"/>
      <c r="L766" s="155"/>
      <c r="M766" s="69"/>
      <c r="N766" s="69"/>
      <c r="O766" s="69"/>
      <c r="P766" s="69"/>
      <c r="Q766" s="100">
        <f t="shared" si="112"/>
        <v>0</v>
      </c>
      <c r="R766" s="156"/>
      <c r="S766" s="140" t="str">
        <f t="shared" si="113"/>
        <v>0</v>
      </c>
      <c r="T766" s="140" t="str">
        <f t="shared" si="114"/>
        <v>0</v>
      </c>
      <c r="U766" s="157"/>
      <c r="V766" s="106"/>
      <c r="W766" s="142">
        <f t="shared" si="115"/>
        <v>0</v>
      </c>
      <c r="X766" s="142">
        <f t="shared" si="116"/>
        <v>0</v>
      </c>
      <c r="Y766" s="108">
        <f t="shared" si="117"/>
        <v>0</v>
      </c>
      <c r="Z766" s="108">
        <f t="shared" si="118"/>
        <v>0</v>
      </c>
      <c r="AA766" s="108">
        <f t="shared" si="119"/>
        <v>0</v>
      </c>
      <c r="AB766" s="151"/>
      <c r="AC766" s="159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="4" customFormat="1" spans="1:68">
      <c r="A767" s="94">
        <f t="shared" si="110"/>
        <v>766</v>
      </c>
      <c r="B767" s="95"/>
      <c r="C767" s="69"/>
      <c r="D767" s="48"/>
      <c r="E767" s="69"/>
      <c r="F767" s="69"/>
      <c r="G767" s="124" t="e">
        <f>VLOOKUP(F767,[2]零件成本10.26!$B$2:$C$7802,2,0)</f>
        <v>#N/A</v>
      </c>
      <c r="H767" s="153"/>
      <c r="I767" s="128" t="str">
        <f t="shared" si="111"/>
        <v/>
      </c>
      <c r="J767" s="154"/>
      <c r="K767" s="132"/>
      <c r="L767" s="155"/>
      <c r="M767" s="69"/>
      <c r="N767" s="69"/>
      <c r="O767" s="69"/>
      <c r="P767" s="69"/>
      <c r="Q767" s="100">
        <f t="shared" si="112"/>
        <v>0</v>
      </c>
      <c r="R767" s="156"/>
      <c r="S767" s="140" t="str">
        <f t="shared" si="113"/>
        <v>0</v>
      </c>
      <c r="T767" s="140" t="str">
        <f t="shared" si="114"/>
        <v>0</v>
      </c>
      <c r="U767" s="157"/>
      <c r="V767" s="106"/>
      <c r="W767" s="142">
        <f t="shared" si="115"/>
        <v>0</v>
      </c>
      <c r="X767" s="142">
        <f t="shared" si="116"/>
        <v>0</v>
      </c>
      <c r="Y767" s="108">
        <f t="shared" si="117"/>
        <v>0</v>
      </c>
      <c r="Z767" s="108">
        <f t="shared" si="118"/>
        <v>0</v>
      </c>
      <c r="AA767" s="108">
        <f t="shared" si="119"/>
        <v>0</v>
      </c>
      <c r="AB767" s="151"/>
      <c r="AC767" s="159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="4" customFormat="1" spans="1:68">
      <c r="A768" s="94">
        <f t="shared" si="110"/>
        <v>767</v>
      </c>
      <c r="B768" s="95"/>
      <c r="C768" s="69"/>
      <c r="D768" s="48"/>
      <c r="E768" s="69"/>
      <c r="F768" s="69"/>
      <c r="G768" s="124" t="e">
        <f>VLOOKUP(F768,[2]零件成本10.26!$B$2:$C$7802,2,0)</f>
        <v>#N/A</v>
      </c>
      <c r="H768" s="153"/>
      <c r="I768" s="128" t="str">
        <f t="shared" si="111"/>
        <v/>
      </c>
      <c r="J768" s="154"/>
      <c r="K768" s="132"/>
      <c r="L768" s="155"/>
      <c r="M768" s="69"/>
      <c r="N768" s="69"/>
      <c r="O768" s="69"/>
      <c r="P768" s="69"/>
      <c r="Q768" s="100">
        <f t="shared" si="112"/>
        <v>0</v>
      </c>
      <c r="R768" s="156"/>
      <c r="S768" s="140" t="str">
        <f t="shared" si="113"/>
        <v>0</v>
      </c>
      <c r="T768" s="140" t="str">
        <f t="shared" si="114"/>
        <v>0</v>
      </c>
      <c r="U768" s="157"/>
      <c r="V768" s="106"/>
      <c r="W768" s="142">
        <f t="shared" si="115"/>
        <v>0</v>
      </c>
      <c r="X768" s="142">
        <f t="shared" si="116"/>
        <v>0</v>
      </c>
      <c r="Y768" s="108">
        <f t="shared" si="117"/>
        <v>0</v>
      </c>
      <c r="Z768" s="108">
        <f t="shared" si="118"/>
        <v>0</v>
      </c>
      <c r="AA768" s="108">
        <f t="shared" si="119"/>
        <v>0</v>
      </c>
      <c r="AB768" s="151"/>
      <c r="AC768" s="159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="4" customFormat="1" spans="1:68">
      <c r="A769" s="94">
        <f t="shared" si="110"/>
        <v>768</v>
      </c>
      <c r="B769" s="95"/>
      <c r="C769" s="69"/>
      <c r="D769" s="48"/>
      <c r="E769" s="69"/>
      <c r="F769" s="69"/>
      <c r="G769" s="124" t="e">
        <f>VLOOKUP(F769,[2]零件成本10.26!$B$2:$C$7802,2,0)</f>
        <v>#N/A</v>
      </c>
      <c r="H769" s="153"/>
      <c r="I769" s="128" t="str">
        <f t="shared" si="111"/>
        <v/>
      </c>
      <c r="J769" s="154"/>
      <c r="K769" s="132"/>
      <c r="L769" s="155"/>
      <c r="M769" s="69"/>
      <c r="N769" s="69"/>
      <c r="O769" s="69"/>
      <c r="P769" s="69"/>
      <c r="Q769" s="100">
        <f t="shared" si="112"/>
        <v>0</v>
      </c>
      <c r="R769" s="156"/>
      <c r="S769" s="140" t="str">
        <f t="shared" si="113"/>
        <v>0</v>
      </c>
      <c r="T769" s="140" t="str">
        <f t="shared" si="114"/>
        <v>0</v>
      </c>
      <c r="U769" s="157"/>
      <c r="V769" s="106"/>
      <c r="W769" s="142">
        <f t="shared" si="115"/>
        <v>0</v>
      </c>
      <c r="X769" s="142">
        <f t="shared" si="116"/>
        <v>0</v>
      </c>
      <c r="Y769" s="108">
        <f t="shared" si="117"/>
        <v>0</v>
      </c>
      <c r="Z769" s="108">
        <f t="shared" si="118"/>
        <v>0</v>
      </c>
      <c r="AA769" s="108">
        <f t="shared" si="119"/>
        <v>0</v>
      </c>
      <c r="AB769" s="151"/>
      <c r="AC769" s="159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="4" customFormat="1" spans="1:68">
      <c r="A770" s="94">
        <f t="shared" ref="A770:A833" si="120">ROW()-1</f>
        <v>769</v>
      </c>
      <c r="B770" s="95"/>
      <c r="C770" s="69"/>
      <c r="D770" s="48"/>
      <c r="E770" s="69"/>
      <c r="F770" s="69"/>
      <c r="G770" s="124" t="e">
        <f>VLOOKUP(F770,[2]零件成本10.26!$B$2:$C$7802,2,0)</f>
        <v>#N/A</v>
      </c>
      <c r="H770" s="153"/>
      <c r="I770" s="128" t="str">
        <f t="shared" ref="I770:I833" si="121">C770&amp;F770</f>
        <v/>
      </c>
      <c r="J770" s="154"/>
      <c r="K770" s="132"/>
      <c r="L770" s="155"/>
      <c r="M770" s="69"/>
      <c r="N770" s="69"/>
      <c r="O770" s="69"/>
      <c r="P770" s="69"/>
      <c r="Q770" s="100">
        <f t="shared" ref="Q770:Q833" si="122">K770</f>
        <v>0</v>
      </c>
      <c r="R770" s="156"/>
      <c r="S770" s="140" t="str">
        <f t="shared" ref="S770:S833" si="123">IF(Q770&gt;R770,Q770-R770,"0")</f>
        <v>0</v>
      </c>
      <c r="T770" s="140" t="str">
        <f t="shared" ref="T770:T833" si="124">IF(Q770&lt;R770,Q770-R770,"0")</f>
        <v>0</v>
      </c>
      <c r="U770" s="157"/>
      <c r="V770" s="106"/>
      <c r="W770" s="142">
        <f t="shared" ref="W770:W833" si="125">IFERROR(Q770*V770,"")</f>
        <v>0</v>
      </c>
      <c r="X770" s="142">
        <f t="shared" ref="X770:X833" si="126">IFERROR(R770*V770,"")</f>
        <v>0</v>
      </c>
      <c r="Y770" s="108">
        <f t="shared" ref="Y770:Y833" si="127">IFERROR(S770*V770,"")</f>
        <v>0</v>
      </c>
      <c r="Z770" s="108">
        <f t="shared" ref="Z770:Z833" si="128">IFERROR(T770*V770,"")</f>
        <v>0</v>
      </c>
      <c r="AA770" s="108">
        <f t="shared" ref="AA770:AA833" si="129">W770-X770</f>
        <v>0</v>
      </c>
      <c r="AB770" s="151"/>
      <c r="AC770" s="159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="4" customFormat="1" spans="1:68">
      <c r="A771" s="94">
        <f t="shared" si="120"/>
        <v>770</v>
      </c>
      <c r="B771" s="95"/>
      <c r="C771" s="69"/>
      <c r="D771" s="48"/>
      <c r="E771" s="69"/>
      <c r="F771" s="69"/>
      <c r="G771" s="124" t="e">
        <f>VLOOKUP(F771,[2]零件成本10.26!$B$2:$C$7802,2,0)</f>
        <v>#N/A</v>
      </c>
      <c r="H771" s="153"/>
      <c r="I771" s="128" t="str">
        <f t="shared" si="121"/>
        <v/>
      </c>
      <c r="J771" s="154"/>
      <c r="K771" s="132"/>
      <c r="L771" s="155"/>
      <c r="M771" s="69"/>
      <c r="N771" s="69"/>
      <c r="O771" s="69"/>
      <c r="P771" s="69"/>
      <c r="Q771" s="100">
        <f t="shared" si="122"/>
        <v>0</v>
      </c>
      <c r="R771" s="156"/>
      <c r="S771" s="140" t="str">
        <f t="shared" si="123"/>
        <v>0</v>
      </c>
      <c r="T771" s="140" t="str">
        <f t="shared" si="124"/>
        <v>0</v>
      </c>
      <c r="U771" s="157"/>
      <c r="V771" s="106"/>
      <c r="W771" s="142">
        <f t="shared" si="125"/>
        <v>0</v>
      </c>
      <c r="X771" s="142">
        <f t="shared" si="126"/>
        <v>0</v>
      </c>
      <c r="Y771" s="108">
        <f t="shared" si="127"/>
        <v>0</v>
      </c>
      <c r="Z771" s="108">
        <f t="shared" si="128"/>
        <v>0</v>
      </c>
      <c r="AA771" s="108">
        <f t="shared" si="129"/>
        <v>0</v>
      </c>
      <c r="AB771" s="151"/>
      <c r="AC771" s="159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="4" customFormat="1" spans="1:68">
      <c r="A772" s="94">
        <f t="shared" si="120"/>
        <v>771</v>
      </c>
      <c r="B772" s="95"/>
      <c r="C772" s="69"/>
      <c r="D772" s="48"/>
      <c r="E772" s="69"/>
      <c r="F772" s="69"/>
      <c r="G772" s="124" t="e">
        <f>VLOOKUP(F772,[2]零件成本10.26!$B$2:$C$7802,2,0)</f>
        <v>#N/A</v>
      </c>
      <c r="H772" s="153"/>
      <c r="I772" s="128" t="str">
        <f t="shared" si="121"/>
        <v/>
      </c>
      <c r="J772" s="154"/>
      <c r="K772" s="132"/>
      <c r="L772" s="155"/>
      <c r="M772" s="69"/>
      <c r="N772" s="69"/>
      <c r="O772" s="69"/>
      <c r="P772" s="69"/>
      <c r="Q772" s="100">
        <f t="shared" si="122"/>
        <v>0</v>
      </c>
      <c r="R772" s="156"/>
      <c r="S772" s="140" t="str">
        <f t="shared" si="123"/>
        <v>0</v>
      </c>
      <c r="T772" s="140" t="str">
        <f t="shared" si="124"/>
        <v>0</v>
      </c>
      <c r="U772" s="157"/>
      <c r="V772" s="106"/>
      <c r="W772" s="142">
        <f t="shared" si="125"/>
        <v>0</v>
      </c>
      <c r="X772" s="142">
        <f t="shared" si="126"/>
        <v>0</v>
      </c>
      <c r="Y772" s="108">
        <f t="shared" si="127"/>
        <v>0</v>
      </c>
      <c r="Z772" s="108">
        <f t="shared" si="128"/>
        <v>0</v>
      </c>
      <c r="AA772" s="108">
        <f t="shared" si="129"/>
        <v>0</v>
      </c>
      <c r="AB772" s="151"/>
      <c r="AC772" s="159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="4" customFormat="1" spans="1:68">
      <c r="A773" s="94">
        <f t="shared" si="120"/>
        <v>772</v>
      </c>
      <c r="B773" s="95"/>
      <c r="C773" s="69"/>
      <c r="D773" s="48"/>
      <c r="E773" s="69"/>
      <c r="F773" s="69"/>
      <c r="G773" s="124" t="e">
        <f>VLOOKUP(F773,[2]零件成本10.26!$B$2:$C$7802,2,0)</f>
        <v>#N/A</v>
      </c>
      <c r="H773" s="153"/>
      <c r="I773" s="128" t="str">
        <f t="shared" si="121"/>
        <v/>
      </c>
      <c r="J773" s="154"/>
      <c r="K773" s="132"/>
      <c r="L773" s="155"/>
      <c r="M773" s="69"/>
      <c r="N773" s="69"/>
      <c r="O773" s="69"/>
      <c r="P773" s="69"/>
      <c r="Q773" s="100">
        <f t="shared" si="122"/>
        <v>0</v>
      </c>
      <c r="R773" s="156"/>
      <c r="S773" s="140" t="str">
        <f t="shared" si="123"/>
        <v>0</v>
      </c>
      <c r="T773" s="140" t="str">
        <f t="shared" si="124"/>
        <v>0</v>
      </c>
      <c r="U773" s="157"/>
      <c r="V773" s="106"/>
      <c r="W773" s="142">
        <f t="shared" si="125"/>
        <v>0</v>
      </c>
      <c r="X773" s="142">
        <f t="shared" si="126"/>
        <v>0</v>
      </c>
      <c r="Y773" s="108">
        <f t="shared" si="127"/>
        <v>0</v>
      </c>
      <c r="Z773" s="108">
        <f t="shared" si="128"/>
        <v>0</v>
      </c>
      <c r="AA773" s="108">
        <f t="shared" si="129"/>
        <v>0</v>
      </c>
      <c r="AB773" s="151"/>
      <c r="AC773" s="159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="4" customFormat="1" spans="1:68">
      <c r="A774" s="94">
        <f t="shared" si="120"/>
        <v>773</v>
      </c>
      <c r="B774" s="95"/>
      <c r="C774" s="69"/>
      <c r="D774" s="48"/>
      <c r="E774" s="69"/>
      <c r="F774" s="69"/>
      <c r="G774" s="124" t="e">
        <f>VLOOKUP(F774,[2]零件成本10.26!$B$2:$C$7802,2,0)</f>
        <v>#N/A</v>
      </c>
      <c r="H774" s="153"/>
      <c r="I774" s="128" t="str">
        <f t="shared" si="121"/>
        <v/>
      </c>
      <c r="J774" s="154"/>
      <c r="K774" s="132"/>
      <c r="L774" s="155"/>
      <c r="M774" s="69"/>
      <c r="N774" s="69"/>
      <c r="O774" s="69"/>
      <c r="P774" s="69"/>
      <c r="Q774" s="100">
        <f t="shared" si="122"/>
        <v>0</v>
      </c>
      <c r="R774" s="156"/>
      <c r="S774" s="140" t="str">
        <f t="shared" si="123"/>
        <v>0</v>
      </c>
      <c r="T774" s="140" t="str">
        <f t="shared" si="124"/>
        <v>0</v>
      </c>
      <c r="U774" s="157"/>
      <c r="V774" s="106"/>
      <c r="W774" s="142">
        <f t="shared" si="125"/>
        <v>0</v>
      </c>
      <c r="X774" s="142">
        <f t="shared" si="126"/>
        <v>0</v>
      </c>
      <c r="Y774" s="108">
        <f t="shared" si="127"/>
        <v>0</v>
      </c>
      <c r="Z774" s="108">
        <f t="shared" si="128"/>
        <v>0</v>
      </c>
      <c r="AA774" s="108">
        <f t="shared" si="129"/>
        <v>0</v>
      </c>
      <c r="AB774" s="151"/>
      <c r="AC774" s="159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="4" customFormat="1" spans="1:68">
      <c r="A775" s="94">
        <f t="shared" si="120"/>
        <v>774</v>
      </c>
      <c r="B775" s="95"/>
      <c r="C775" s="69"/>
      <c r="D775" s="48"/>
      <c r="E775" s="69"/>
      <c r="F775" s="69"/>
      <c r="G775" s="124" t="e">
        <f>VLOOKUP(F775,[2]零件成本10.26!$B$2:$C$7802,2,0)</f>
        <v>#N/A</v>
      </c>
      <c r="H775" s="153"/>
      <c r="I775" s="128" t="str">
        <f t="shared" si="121"/>
        <v/>
      </c>
      <c r="J775" s="154"/>
      <c r="K775" s="132"/>
      <c r="L775" s="155"/>
      <c r="M775" s="69"/>
      <c r="N775" s="69"/>
      <c r="O775" s="69"/>
      <c r="P775" s="69"/>
      <c r="Q775" s="100">
        <f t="shared" si="122"/>
        <v>0</v>
      </c>
      <c r="R775" s="156"/>
      <c r="S775" s="140" t="str">
        <f t="shared" si="123"/>
        <v>0</v>
      </c>
      <c r="T775" s="140" t="str">
        <f t="shared" si="124"/>
        <v>0</v>
      </c>
      <c r="U775" s="157"/>
      <c r="V775" s="106"/>
      <c r="W775" s="142">
        <f t="shared" si="125"/>
        <v>0</v>
      </c>
      <c r="X775" s="142">
        <f t="shared" si="126"/>
        <v>0</v>
      </c>
      <c r="Y775" s="108">
        <f t="shared" si="127"/>
        <v>0</v>
      </c>
      <c r="Z775" s="108">
        <f t="shared" si="128"/>
        <v>0</v>
      </c>
      <c r="AA775" s="108">
        <f t="shared" si="129"/>
        <v>0</v>
      </c>
      <c r="AB775" s="151"/>
      <c r="AC775" s="159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="4" customFormat="1" spans="1:68">
      <c r="A776" s="94">
        <f t="shared" si="120"/>
        <v>775</v>
      </c>
      <c r="B776" s="95"/>
      <c r="C776" s="69"/>
      <c r="D776" s="48"/>
      <c r="E776" s="69"/>
      <c r="F776" s="69"/>
      <c r="G776" s="124" t="e">
        <f>VLOOKUP(F776,[2]零件成本10.26!$B$2:$C$7802,2,0)</f>
        <v>#N/A</v>
      </c>
      <c r="H776" s="153"/>
      <c r="I776" s="128" t="str">
        <f t="shared" si="121"/>
        <v/>
      </c>
      <c r="J776" s="154"/>
      <c r="K776" s="132"/>
      <c r="L776" s="155"/>
      <c r="M776" s="69"/>
      <c r="N776" s="69"/>
      <c r="O776" s="69"/>
      <c r="P776" s="69"/>
      <c r="Q776" s="100">
        <f t="shared" si="122"/>
        <v>0</v>
      </c>
      <c r="R776" s="156"/>
      <c r="S776" s="140" t="str">
        <f t="shared" si="123"/>
        <v>0</v>
      </c>
      <c r="T776" s="140" t="str">
        <f t="shared" si="124"/>
        <v>0</v>
      </c>
      <c r="U776" s="157"/>
      <c r="V776" s="106"/>
      <c r="W776" s="142">
        <f t="shared" si="125"/>
        <v>0</v>
      </c>
      <c r="X776" s="142">
        <f t="shared" si="126"/>
        <v>0</v>
      </c>
      <c r="Y776" s="108">
        <f t="shared" si="127"/>
        <v>0</v>
      </c>
      <c r="Z776" s="108">
        <f t="shared" si="128"/>
        <v>0</v>
      </c>
      <c r="AA776" s="108">
        <f t="shared" si="129"/>
        <v>0</v>
      </c>
      <c r="AB776" s="151"/>
      <c r="AC776" s="159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="4" customFormat="1" spans="1:68">
      <c r="A777" s="94">
        <f t="shared" si="120"/>
        <v>776</v>
      </c>
      <c r="B777" s="95"/>
      <c r="C777" s="69"/>
      <c r="D777" s="48"/>
      <c r="E777" s="69"/>
      <c r="F777" s="69"/>
      <c r="G777" s="124" t="e">
        <f>VLOOKUP(F777,[2]零件成本10.26!$B$2:$C$7802,2,0)</f>
        <v>#N/A</v>
      </c>
      <c r="H777" s="153"/>
      <c r="I777" s="128" t="str">
        <f t="shared" si="121"/>
        <v/>
      </c>
      <c r="J777" s="154"/>
      <c r="K777" s="132"/>
      <c r="L777" s="155"/>
      <c r="M777" s="69"/>
      <c r="N777" s="69"/>
      <c r="O777" s="69"/>
      <c r="P777" s="69"/>
      <c r="Q777" s="100">
        <f t="shared" si="122"/>
        <v>0</v>
      </c>
      <c r="R777" s="156"/>
      <c r="S777" s="140" t="str">
        <f t="shared" si="123"/>
        <v>0</v>
      </c>
      <c r="T777" s="140" t="str">
        <f t="shared" si="124"/>
        <v>0</v>
      </c>
      <c r="U777" s="157"/>
      <c r="V777" s="106"/>
      <c r="W777" s="142">
        <f t="shared" si="125"/>
        <v>0</v>
      </c>
      <c r="X777" s="142">
        <f t="shared" si="126"/>
        <v>0</v>
      </c>
      <c r="Y777" s="108">
        <f t="shared" si="127"/>
        <v>0</v>
      </c>
      <c r="Z777" s="108">
        <f t="shared" si="128"/>
        <v>0</v>
      </c>
      <c r="AA777" s="108">
        <f t="shared" si="129"/>
        <v>0</v>
      </c>
      <c r="AB777" s="151"/>
      <c r="AC777" s="159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="4" customFormat="1" spans="1:68">
      <c r="A778" s="94">
        <f t="shared" si="120"/>
        <v>777</v>
      </c>
      <c r="B778" s="95"/>
      <c r="C778" s="69"/>
      <c r="D778" s="48"/>
      <c r="E778" s="69"/>
      <c r="F778" s="69"/>
      <c r="G778" s="124" t="e">
        <f>VLOOKUP(F778,[2]零件成本10.26!$B$2:$C$7802,2,0)</f>
        <v>#N/A</v>
      </c>
      <c r="H778" s="153"/>
      <c r="I778" s="128" t="str">
        <f t="shared" si="121"/>
        <v/>
      </c>
      <c r="J778" s="154"/>
      <c r="K778" s="132"/>
      <c r="L778" s="155"/>
      <c r="M778" s="69"/>
      <c r="N778" s="69"/>
      <c r="O778" s="69"/>
      <c r="P778" s="69"/>
      <c r="Q778" s="100">
        <f t="shared" si="122"/>
        <v>0</v>
      </c>
      <c r="R778" s="156"/>
      <c r="S778" s="140" t="str">
        <f t="shared" si="123"/>
        <v>0</v>
      </c>
      <c r="T778" s="140" t="str">
        <f t="shared" si="124"/>
        <v>0</v>
      </c>
      <c r="U778" s="157"/>
      <c r="V778" s="106"/>
      <c r="W778" s="142">
        <f t="shared" si="125"/>
        <v>0</v>
      </c>
      <c r="X778" s="142">
        <f t="shared" si="126"/>
        <v>0</v>
      </c>
      <c r="Y778" s="108">
        <f t="shared" si="127"/>
        <v>0</v>
      </c>
      <c r="Z778" s="108">
        <f t="shared" si="128"/>
        <v>0</v>
      </c>
      <c r="AA778" s="108">
        <f t="shared" si="129"/>
        <v>0</v>
      </c>
      <c r="AB778" s="151"/>
      <c r="AC778" s="159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="4" customFormat="1" spans="1:68">
      <c r="A779" s="94">
        <f t="shared" si="120"/>
        <v>778</v>
      </c>
      <c r="B779" s="95"/>
      <c r="C779" s="69"/>
      <c r="D779" s="48"/>
      <c r="E779" s="69"/>
      <c r="F779" s="69"/>
      <c r="G779" s="124" t="e">
        <f>VLOOKUP(F779,[2]零件成本10.26!$B$2:$C$7802,2,0)</f>
        <v>#N/A</v>
      </c>
      <c r="H779" s="153"/>
      <c r="I779" s="128" t="str">
        <f t="shared" si="121"/>
        <v/>
      </c>
      <c r="J779" s="154"/>
      <c r="K779" s="132"/>
      <c r="L779" s="155"/>
      <c r="M779" s="69"/>
      <c r="N779" s="69"/>
      <c r="O779" s="69"/>
      <c r="P779" s="69"/>
      <c r="Q779" s="100">
        <f t="shared" si="122"/>
        <v>0</v>
      </c>
      <c r="R779" s="156"/>
      <c r="S779" s="140" t="str">
        <f t="shared" si="123"/>
        <v>0</v>
      </c>
      <c r="T779" s="140" t="str">
        <f t="shared" si="124"/>
        <v>0</v>
      </c>
      <c r="U779" s="157"/>
      <c r="V779" s="106"/>
      <c r="W779" s="142">
        <f t="shared" si="125"/>
        <v>0</v>
      </c>
      <c r="X779" s="142">
        <f t="shared" si="126"/>
        <v>0</v>
      </c>
      <c r="Y779" s="108">
        <f t="shared" si="127"/>
        <v>0</v>
      </c>
      <c r="Z779" s="108">
        <f t="shared" si="128"/>
        <v>0</v>
      </c>
      <c r="AA779" s="108">
        <f t="shared" si="129"/>
        <v>0</v>
      </c>
      <c r="AB779" s="151"/>
      <c r="AC779" s="159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="4" customFormat="1" spans="1:68">
      <c r="A780" s="94">
        <f t="shared" si="120"/>
        <v>779</v>
      </c>
      <c r="B780" s="95"/>
      <c r="C780" s="69"/>
      <c r="D780" s="48"/>
      <c r="E780" s="69"/>
      <c r="F780" s="69"/>
      <c r="G780" s="124" t="e">
        <f>VLOOKUP(F780,[2]零件成本10.26!$B$2:$C$7802,2,0)</f>
        <v>#N/A</v>
      </c>
      <c r="H780" s="153"/>
      <c r="I780" s="128" t="str">
        <f t="shared" si="121"/>
        <v/>
      </c>
      <c r="J780" s="154"/>
      <c r="K780" s="132"/>
      <c r="L780" s="155"/>
      <c r="M780" s="69"/>
      <c r="N780" s="69"/>
      <c r="O780" s="69"/>
      <c r="P780" s="69"/>
      <c r="Q780" s="100">
        <f t="shared" si="122"/>
        <v>0</v>
      </c>
      <c r="R780" s="156"/>
      <c r="S780" s="140" t="str">
        <f t="shared" si="123"/>
        <v>0</v>
      </c>
      <c r="T780" s="140" t="str">
        <f t="shared" si="124"/>
        <v>0</v>
      </c>
      <c r="U780" s="157"/>
      <c r="V780" s="106"/>
      <c r="W780" s="142">
        <f t="shared" si="125"/>
        <v>0</v>
      </c>
      <c r="X780" s="142">
        <f t="shared" si="126"/>
        <v>0</v>
      </c>
      <c r="Y780" s="108">
        <f t="shared" si="127"/>
        <v>0</v>
      </c>
      <c r="Z780" s="108">
        <f t="shared" si="128"/>
        <v>0</v>
      </c>
      <c r="AA780" s="108">
        <f t="shared" si="129"/>
        <v>0</v>
      </c>
      <c r="AB780" s="151"/>
      <c r="AC780" s="159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="4" customFormat="1" spans="1:68">
      <c r="A781" s="94">
        <f t="shared" si="120"/>
        <v>780</v>
      </c>
      <c r="B781" s="95"/>
      <c r="C781" s="69"/>
      <c r="D781" s="48"/>
      <c r="E781" s="69"/>
      <c r="F781" s="125"/>
      <c r="G781" s="124" t="e">
        <f>VLOOKUP(F781,[2]零件成本10.26!$B$2:$C$7802,2,0)</f>
        <v>#N/A</v>
      </c>
      <c r="H781" s="153"/>
      <c r="I781" s="128" t="str">
        <f t="shared" si="121"/>
        <v/>
      </c>
      <c r="J781" s="154"/>
      <c r="K781" s="152"/>
      <c r="L781" s="155"/>
      <c r="M781" s="69"/>
      <c r="N781" s="69"/>
      <c r="O781" s="69"/>
      <c r="P781" s="69"/>
      <c r="Q781" s="100">
        <f t="shared" si="122"/>
        <v>0</v>
      </c>
      <c r="R781" s="156"/>
      <c r="S781" s="140" t="str">
        <f t="shared" si="123"/>
        <v>0</v>
      </c>
      <c r="T781" s="140" t="str">
        <f t="shared" si="124"/>
        <v>0</v>
      </c>
      <c r="U781" s="157"/>
      <c r="V781" s="106"/>
      <c r="W781" s="142">
        <f t="shared" si="125"/>
        <v>0</v>
      </c>
      <c r="X781" s="142">
        <f t="shared" si="126"/>
        <v>0</v>
      </c>
      <c r="Y781" s="108">
        <f t="shared" si="127"/>
        <v>0</v>
      </c>
      <c r="Z781" s="108">
        <f t="shared" si="128"/>
        <v>0</v>
      </c>
      <c r="AA781" s="108">
        <f t="shared" si="129"/>
        <v>0</v>
      </c>
      <c r="AB781" s="151"/>
      <c r="AC781" s="159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="4" customFormat="1" spans="1:68">
      <c r="A782" s="94">
        <f t="shared" si="120"/>
        <v>781</v>
      </c>
      <c r="B782" s="95"/>
      <c r="C782" s="69"/>
      <c r="D782" s="48"/>
      <c r="E782" s="69"/>
      <c r="F782" s="160"/>
      <c r="G782" s="124" t="e">
        <f>VLOOKUP(F782,[2]零件成本10.26!$B$2:$C$7802,2,0)</f>
        <v>#N/A</v>
      </c>
      <c r="H782" s="153"/>
      <c r="I782" s="128" t="str">
        <f t="shared" si="121"/>
        <v/>
      </c>
      <c r="J782" s="154"/>
      <c r="K782" s="163"/>
      <c r="L782" s="155"/>
      <c r="M782" s="69"/>
      <c r="N782" s="69"/>
      <c r="O782" s="69"/>
      <c r="P782" s="69"/>
      <c r="Q782" s="100">
        <f t="shared" si="122"/>
        <v>0</v>
      </c>
      <c r="R782" s="156"/>
      <c r="S782" s="140" t="str">
        <f t="shared" si="123"/>
        <v>0</v>
      </c>
      <c r="T782" s="140" t="str">
        <f t="shared" si="124"/>
        <v>0</v>
      </c>
      <c r="U782" s="157"/>
      <c r="V782" s="106"/>
      <c r="W782" s="142">
        <f t="shared" si="125"/>
        <v>0</v>
      </c>
      <c r="X782" s="142">
        <f t="shared" si="126"/>
        <v>0</v>
      </c>
      <c r="Y782" s="108">
        <f t="shared" si="127"/>
        <v>0</v>
      </c>
      <c r="Z782" s="108">
        <f t="shared" si="128"/>
        <v>0</v>
      </c>
      <c r="AA782" s="108">
        <f t="shared" si="129"/>
        <v>0</v>
      </c>
      <c r="AB782" s="151"/>
      <c r="AC782" s="159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="4" customFormat="1" spans="1:68">
      <c r="A783" s="94">
        <f t="shared" si="120"/>
        <v>782</v>
      </c>
      <c r="B783" s="95"/>
      <c r="C783" s="69"/>
      <c r="D783" s="48"/>
      <c r="E783" s="69"/>
      <c r="F783" s="160"/>
      <c r="G783" s="124" t="e">
        <f>VLOOKUP(F783,[2]零件成本10.26!$B$2:$C$7802,2,0)</f>
        <v>#N/A</v>
      </c>
      <c r="H783" s="153"/>
      <c r="I783" s="128" t="str">
        <f t="shared" si="121"/>
        <v/>
      </c>
      <c r="J783" s="154"/>
      <c r="K783" s="163"/>
      <c r="L783" s="155"/>
      <c r="M783" s="69"/>
      <c r="N783" s="69"/>
      <c r="O783" s="69"/>
      <c r="P783" s="69"/>
      <c r="Q783" s="100">
        <f t="shared" si="122"/>
        <v>0</v>
      </c>
      <c r="R783" s="156"/>
      <c r="S783" s="140" t="str">
        <f t="shared" si="123"/>
        <v>0</v>
      </c>
      <c r="T783" s="140" t="str">
        <f t="shared" si="124"/>
        <v>0</v>
      </c>
      <c r="U783" s="157"/>
      <c r="V783" s="106"/>
      <c r="W783" s="142">
        <f t="shared" si="125"/>
        <v>0</v>
      </c>
      <c r="X783" s="142">
        <f t="shared" si="126"/>
        <v>0</v>
      </c>
      <c r="Y783" s="108">
        <f t="shared" si="127"/>
        <v>0</v>
      </c>
      <c r="Z783" s="108">
        <f t="shared" si="128"/>
        <v>0</v>
      </c>
      <c r="AA783" s="108">
        <f t="shared" si="129"/>
        <v>0</v>
      </c>
      <c r="AB783" s="151"/>
      <c r="AC783" s="159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="4" customFormat="1" spans="1:68">
      <c r="A784" s="94">
        <f t="shared" si="120"/>
        <v>783</v>
      </c>
      <c r="B784" s="95"/>
      <c r="C784" s="69"/>
      <c r="D784" s="48"/>
      <c r="E784" s="69"/>
      <c r="F784" s="160"/>
      <c r="G784" s="124" t="e">
        <f>VLOOKUP(F784,[2]零件成本10.26!$B$2:$C$7802,2,0)</f>
        <v>#N/A</v>
      </c>
      <c r="H784" s="153"/>
      <c r="I784" s="128" t="str">
        <f t="shared" si="121"/>
        <v/>
      </c>
      <c r="J784" s="154"/>
      <c r="K784" s="163"/>
      <c r="L784" s="155"/>
      <c r="M784" s="69"/>
      <c r="N784" s="69"/>
      <c r="O784" s="69"/>
      <c r="P784" s="69"/>
      <c r="Q784" s="100">
        <f t="shared" si="122"/>
        <v>0</v>
      </c>
      <c r="R784" s="156"/>
      <c r="S784" s="140" t="str">
        <f t="shared" si="123"/>
        <v>0</v>
      </c>
      <c r="T784" s="140" t="str">
        <f t="shared" si="124"/>
        <v>0</v>
      </c>
      <c r="U784" s="157"/>
      <c r="V784" s="106"/>
      <c r="W784" s="142">
        <f t="shared" si="125"/>
        <v>0</v>
      </c>
      <c r="X784" s="142">
        <f t="shared" si="126"/>
        <v>0</v>
      </c>
      <c r="Y784" s="108">
        <f t="shared" si="127"/>
        <v>0</v>
      </c>
      <c r="Z784" s="108">
        <f t="shared" si="128"/>
        <v>0</v>
      </c>
      <c r="AA784" s="108">
        <f t="shared" si="129"/>
        <v>0</v>
      </c>
      <c r="AB784" s="151"/>
      <c r="AC784" s="159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="4" customFormat="1" spans="1:68">
      <c r="A785" s="94">
        <f t="shared" si="120"/>
        <v>784</v>
      </c>
      <c r="B785" s="95"/>
      <c r="C785" s="69"/>
      <c r="D785" s="48"/>
      <c r="E785" s="69"/>
      <c r="F785" s="160"/>
      <c r="G785" s="124" t="e">
        <f>VLOOKUP(F785,[2]零件成本10.26!$B$2:$C$7802,2,0)</f>
        <v>#N/A</v>
      </c>
      <c r="H785" s="153"/>
      <c r="I785" s="128" t="str">
        <f t="shared" si="121"/>
        <v/>
      </c>
      <c r="J785" s="154"/>
      <c r="K785" s="163"/>
      <c r="L785" s="155"/>
      <c r="M785" s="69"/>
      <c r="N785" s="69"/>
      <c r="O785" s="69"/>
      <c r="P785" s="69"/>
      <c r="Q785" s="100">
        <f t="shared" si="122"/>
        <v>0</v>
      </c>
      <c r="R785" s="156"/>
      <c r="S785" s="140" t="str">
        <f t="shared" si="123"/>
        <v>0</v>
      </c>
      <c r="T785" s="140" t="str">
        <f t="shared" si="124"/>
        <v>0</v>
      </c>
      <c r="U785" s="157"/>
      <c r="V785" s="106"/>
      <c r="W785" s="142">
        <f t="shared" si="125"/>
        <v>0</v>
      </c>
      <c r="X785" s="142">
        <f t="shared" si="126"/>
        <v>0</v>
      </c>
      <c r="Y785" s="108">
        <f t="shared" si="127"/>
        <v>0</v>
      </c>
      <c r="Z785" s="108">
        <f t="shared" si="128"/>
        <v>0</v>
      </c>
      <c r="AA785" s="108">
        <f t="shared" si="129"/>
        <v>0</v>
      </c>
      <c r="AB785" s="151"/>
      <c r="AC785" s="159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="4" customFormat="1" spans="1:68">
      <c r="A786" s="94">
        <f t="shared" si="120"/>
        <v>785</v>
      </c>
      <c r="B786" s="95"/>
      <c r="C786" s="69"/>
      <c r="D786" s="48"/>
      <c r="E786" s="69"/>
      <c r="F786" s="160"/>
      <c r="G786" s="124" t="e">
        <f>VLOOKUP(F786,[2]零件成本10.26!$B$2:$C$7802,2,0)</f>
        <v>#N/A</v>
      </c>
      <c r="H786" s="153"/>
      <c r="I786" s="128" t="str">
        <f t="shared" si="121"/>
        <v/>
      </c>
      <c r="J786" s="154"/>
      <c r="K786" s="163"/>
      <c r="L786" s="155"/>
      <c r="M786" s="69"/>
      <c r="N786" s="69"/>
      <c r="O786" s="69"/>
      <c r="P786" s="69"/>
      <c r="Q786" s="100">
        <f t="shared" si="122"/>
        <v>0</v>
      </c>
      <c r="R786" s="156"/>
      <c r="S786" s="140" t="str">
        <f t="shared" si="123"/>
        <v>0</v>
      </c>
      <c r="T786" s="140" t="str">
        <f t="shared" si="124"/>
        <v>0</v>
      </c>
      <c r="U786" s="157"/>
      <c r="V786" s="106"/>
      <c r="W786" s="142">
        <f t="shared" si="125"/>
        <v>0</v>
      </c>
      <c r="X786" s="142">
        <f t="shared" si="126"/>
        <v>0</v>
      </c>
      <c r="Y786" s="108">
        <f t="shared" si="127"/>
        <v>0</v>
      </c>
      <c r="Z786" s="108">
        <f t="shared" si="128"/>
        <v>0</v>
      </c>
      <c r="AA786" s="108">
        <f t="shared" si="129"/>
        <v>0</v>
      </c>
      <c r="AB786" s="151"/>
      <c r="AC786" s="159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="4" customFormat="1" spans="1:68">
      <c r="A787" s="94">
        <f t="shared" si="120"/>
        <v>786</v>
      </c>
      <c r="B787" s="95"/>
      <c r="C787" s="69"/>
      <c r="D787" s="48"/>
      <c r="E787" s="69"/>
      <c r="F787" s="160"/>
      <c r="G787" s="124" t="e">
        <f>VLOOKUP(F787,[2]零件成本10.26!$B$2:$C$7802,2,0)</f>
        <v>#N/A</v>
      </c>
      <c r="H787" s="153"/>
      <c r="I787" s="128" t="str">
        <f t="shared" si="121"/>
        <v/>
      </c>
      <c r="J787" s="154"/>
      <c r="K787" s="163"/>
      <c r="L787" s="155"/>
      <c r="M787" s="69"/>
      <c r="N787" s="69"/>
      <c r="O787" s="69"/>
      <c r="P787" s="69"/>
      <c r="Q787" s="100">
        <f t="shared" si="122"/>
        <v>0</v>
      </c>
      <c r="R787" s="156"/>
      <c r="S787" s="140" t="str">
        <f t="shared" si="123"/>
        <v>0</v>
      </c>
      <c r="T787" s="140" t="str">
        <f t="shared" si="124"/>
        <v>0</v>
      </c>
      <c r="U787" s="157"/>
      <c r="V787" s="106"/>
      <c r="W787" s="142">
        <f t="shared" si="125"/>
        <v>0</v>
      </c>
      <c r="X787" s="142">
        <f t="shared" si="126"/>
        <v>0</v>
      </c>
      <c r="Y787" s="108">
        <f t="shared" si="127"/>
        <v>0</v>
      </c>
      <c r="Z787" s="108">
        <f t="shared" si="128"/>
        <v>0</v>
      </c>
      <c r="AA787" s="108">
        <f t="shared" si="129"/>
        <v>0</v>
      </c>
      <c r="AB787" s="151"/>
      <c r="AC787" s="159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="4" customFormat="1" spans="1:68">
      <c r="A788" s="94">
        <f t="shared" si="120"/>
        <v>787</v>
      </c>
      <c r="B788" s="95"/>
      <c r="C788" s="69"/>
      <c r="D788" s="48"/>
      <c r="E788" s="69"/>
      <c r="F788" s="160"/>
      <c r="G788" s="124" t="e">
        <f>VLOOKUP(F788,[2]零件成本10.26!$B$2:$C$7802,2,0)</f>
        <v>#N/A</v>
      </c>
      <c r="H788" s="153"/>
      <c r="I788" s="128" t="str">
        <f t="shared" si="121"/>
        <v/>
      </c>
      <c r="J788" s="154"/>
      <c r="K788" s="163"/>
      <c r="L788" s="155"/>
      <c r="M788" s="69"/>
      <c r="N788" s="69"/>
      <c r="O788" s="69"/>
      <c r="P788" s="69"/>
      <c r="Q788" s="100">
        <f t="shared" si="122"/>
        <v>0</v>
      </c>
      <c r="R788" s="156"/>
      <c r="S788" s="140" t="str">
        <f t="shared" si="123"/>
        <v>0</v>
      </c>
      <c r="T788" s="140" t="str">
        <f t="shared" si="124"/>
        <v>0</v>
      </c>
      <c r="U788" s="157"/>
      <c r="V788" s="106"/>
      <c r="W788" s="142">
        <f t="shared" si="125"/>
        <v>0</v>
      </c>
      <c r="X788" s="142">
        <f t="shared" si="126"/>
        <v>0</v>
      </c>
      <c r="Y788" s="108">
        <f t="shared" si="127"/>
        <v>0</v>
      </c>
      <c r="Z788" s="108">
        <f t="shared" si="128"/>
        <v>0</v>
      </c>
      <c r="AA788" s="108">
        <f t="shared" si="129"/>
        <v>0</v>
      </c>
      <c r="AB788" s="151"/>
      <c r="AC788" s="159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="4" customFormat="1" spans="1:68">
      <c r="A789" s="94">
        <f t="shared" si="120"/>
        <v>788</v>
      </c>
      <c r="B789" s="95"/>
      <c r="C789" s="69"/>
      <c r="D789" s="48"/>
      <c r="E789" s="69"/>
      <c r="F789" s="160"/>
      <c r="G789" s="124" t="e">
        <f>VLOOKUP(F789,[2]零件成本10.26!$B$2:$C$7802,2,0)</f>
        <v>#N/A</v>
      </c>
      <c r="H789" s="153"/>
      <c r="I789" s="128" t="str">
        <f t="shared" si="121"/>
        <v/>
      </c>
      <c r="J789" s="154"/>
      <c r="K789" s="163"/>
      <c r="L789" s="155"/>
      <c r="M789" s="69"/>
      <c r="N789" s="69"/>
      <c r="O789" s="69"/>
      <c r="P789" s="69"/>
      <c r="Q789" s="100">
        <f t="shared" si="122"/>
        <v>0</v>
      </c>
      <c r="R789" s="156"/>
      <c r="S789" s="140" t="str">
        <f t="shared" si="123"/>
        <v>0</v>
      </c>
      <c r="T789" s="140" t="str">
        <f t="shared" si="124"/>
        <v>0</v>
      </c>
      <c r="U789" s="157"/>
      <c r="V789" s="106"/>
      <c r="W789" s="142">
        <f t="shared" si="125"/>
        <v>0</v>
      </c>
      <c r="X789" s="142">
        <f t="shared" si="126"/>
        <v>0</v>
      </c>
      <c r="Y789" s="108">
        <f t="shared" si="127"/>
        <v>0</v>
      </c>
      <c r="Z789" s="108">
        <f t="shared" si="128"/>
        <v>0</v>
      </c>
      <c r="AA789" s="108">
        <f t="shared" si="129"/>
        <v>0</v>
      </c>
      <c r="AB789" s="151"/>
      <c r="AC789" s="159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="4" customFormat="1" spans="1:68">
      <c r="A790" s="94">
        <f t="shared" si="120"/>
        <v>789</v>
      </c>
      <c r="B790" s="95"/>
      <c r="C790" s="69"/>
      <c r="D790" s="48"/>
      <c r="E790" s="69"/>
      <c r="F790" s="161"/>
      <c r="G790" s="124" t="e">
        <f>VLOOKUP(F790,[2]零件成本10.26!$B$2:$C$7802,2,0)</f>
        <v>#N/A</v>
      </c>
      <c r="H790" s="155"/>
      <c r="I790" s="128" t="str">
        <f t="shared" si="121"/>
        <v/>
      </c>
      <c r="J790" s="48"/>
      <c r="K790" s="164"/>
      <c r="L790" s="155"/>
      <c r="M790" s="69"/>
      <c r="N790" s="69"/>
      <c r="O790" s="69"/>
      <c r="P790" s="69"/>
      <c r="Q790" s="100">
        <f t="shared" si="122"/>
        <v>0</v>
      </c>
      <c r="R790" s="156"/>
      <c r="S790" s="140" t="str">
        <f t="shared" si="123"/>
        <v>0</v>
      </c>
      <c r="T790" s="140" t="str">
        <f t="shared" si="124"/>
        <v>0</v>
      </c>
      <c r="U790" s="157"/>
      <c r="V790" s="106"/>
      <c r="W790" s="142">
        <f t="shared" si="125"/>
        <v>0</v>
      </c>
      <c r="X790" s="142">
        <f t="shared" si="126"/>
        <v>0</v>
      </c>
      <c r="Y790" s="108">
        <f t="shared" si="127"/>
        <v>0</v>
      </c>
      <c r="Z790" s="108">
        <f t="shared" si="128"/>
        <v>0</v>
      </c>
      <c r="AA790" s="108">
        <f t="shared" si="129"/>
        <v>0</v>
      </c>
      <c r="AB790" s="151"/>
      <c r="AC790" s="159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="4" customFormat="1" spans="1:68">
      <c r="A791" s="94">
        <f t="shared" si="120"/>
        <v>790</v>
      </c>
      <c r="B791" s="95"/>
      <c r="C791" s="69"/>
      <c r="D791" s="48"/>
      <c r="E791" s="69"/>
      <c r="F791" s="162"/>
      <c r="G791" s="124" t="e">
        <f>VLOOKUP(F791,[2]零件成本10.26!$B$2:$C$7802,2,0)</f>
        <v>#N/A</v>
      </c>
      <c r="H791" s="155"/>
      <c r="I791" s="128" t="str">
        <f t="shared" si="121"/>
        <v/>
      </c>
      <c r="J791" s="48"/>
      <c r="K791" s="162"/>
      <c r="L791" s="155"/>
      <c r="M791" s="69"/>
      <c r="N791" s="69"/>
      <c r="O791" s="69"/>
      <c r="P791" s="69"/>
      <c r="Q791" s="100">
        <f t="shared" si="122"/>
        <v>0</v>
      </c>
      <c r="R791" s="156"/>
      <c r="S791" s="140" t="str">
        <f t="shared" si="123"/>
        <v>0</v>
      </c>
      <c r="T791" s="140" t="str">
        <f t="shared" si="124"/>
        <v>0</v>
      </c>
      <c r="U791" s="157"/>
      <c r="V791" s="106"/>
      <c r="W791" s="142">
        <f t="shared" si="125"/>
        <v>0</v>
      </c>
      <c r="X791" s="142">
        <f t="shared" si="126"/>
        <v>0</v>
      </c>
      <c r="Y791" s="108">
        <f t="shared" si="127"/>
        <v>0</v>
      </c>
      <c r="Z791" s="108">
        <f t="shared" si="128"/>
        <v>0</v>
      </c>
      <c r="AA791" s="108">
        <f t="shared" si="129"/>
        <v>0</v>
      </c>
      <c r="AB791" s="151"/>
      <c r="AC791" s="159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="4" customFormat="1" spans="1:68">
      <c r="A792" s="94">
        <f t="shared" si="120"/>
        <v>791</v>
      </c>
      <c r="B792" s="95"/>
      <c r="C792" s="69"/>
      <c r="D792" s="48"/>
      <c r="E792" s="69"/>
      <c r="F792" s="162"/>
      <c r="G792" s="124" t="e">
        <f>VLOOKUP(F792,[2]零件成本10.26!$B$2:$C$7802,2,0)</f>
        <v>#N/A</v>
      </c>
      <c r="H792" s="155"/>
      <c r="I792" s="128" t="str">
        <f t="shared" si="121"/>
        <v/>
      </c>
      <c r="J792" s="48"/>
      <c r="K792" s="162"/>
      <c r="L792" s="155"/>
      <c r="M792" s="69"/>
      <c r="N792" s="69"/>
      <c r="O792" s="69"/>
      <c r="P792" s="69"/>
      <c r="Q792" s="100">
        <f t="shared" si="122"/>
        <v>0</v>
      </c>
      <c r="R792" s="156"/>
      <c r="S792" s="140" t="str">
        <f t="shared" si="123"/>
        <v>0</v>
      </c>
      <c r="T792" s="140" t="str">
        <f t="shared" si="124"/>
        <v>0</v>
      </c>
      <c r="U792" s="157"/>
      <c r="V792" s="106"/>
      <c r="W792" s="142">
        <f t="shared" si="125"/>
        <v>0</v>
      </c>
      <c r="X792" s="142">
        <f t="shared" si="126"/>
        <v>0</v>
      </c>
      <c r="Y792" s="108">
        <f t="shared" si="127"/>
        <v>0</v>
      </c>
      <c r="Z792" s="108">
        <f t="shared" si="128"/>
        <v>0</v>
      </c>
      <c r="AA792" s="108">
        <f t="shared" si="129"/>
        <v>0</v>
      </c>
      <c r="AB792" s="151"/>
      <c r="AC792" s="159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="4" customFormat="1" spans="1:68">
      <c r="A793" s="94">
        <f t="shared" si="120"/>
        <v>792</v>
      </c>
      <c r="B793" s="95"/>
      <c r="C793" s="69"/>
      <c r="D793" s="48"/>
      <c r="E793" s="69"/>
      <c r="F793" s="162"/>
      <c r="G793" s="124" t="e">
        <f>VLOOKUP(F793,[2]零件成本10.26!$B$2:$C$7802,2,0)</f>
        <v>#N/A</v>
      </c>
      <c r="H793" s="155"/>
      <c r="I793" s="128" t="str">
        <f t="shared" si="121"/>
        <v/>
      </c>
      <c r="J793" s="48"/>
      <c r="K793" s="162"/>
      <c r="L793" s="155"/>
      <c r="M793" s="69"/>
      <c r="N793" s="69"/>
      <c r="O793" s="69"/>
      <c r="P793" s="69"/>
      <c r="Q793" s="100">
        <f t="shared" si="122"/>
        <v>0</v>
      </c>
      <c r="R793" s="156"/>
      <c r="S793" s="140" t="str">
        <f t="shared" si="123"/>
        <v>0</v>
      </c>
      <c r="T793" s="140" t="str">
        <f t="shared" si="124"/>
        <v>0</v>
      </c>
      <c r="U793" s="157"/>
      <c r="V793" s="106"/>
      <c r="W793" s="142">
        <f t="shared" si="125"/>
        <v>0</v>
      </c>
      <c r="X793" s="142">
        <f t="shared" si="126"/>
        <v>0</v>
      </c>
      <c r="Y793" s="108">
        <f t="shared" si="127"/>
        <v>0</v>
      </c>
      <c r="Z793" s="108">
        <f t="shared" si="128"/>
        <v>0</v>
      </c>
      <c r="AA793" s="108">
        <f t="shared" si="129"/>
        <v>0</v>
      </c>
      <c r="AB793" s="151"/>
      <c r="AC793" s="159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="4" customFormat="1" spans="1:68">
      <c r="A794" s="94">
        <f t="shared" si="120"/>
        <v>793</v>
      </c>
      <c r="B794" s="95"/>
      <c r="C794" s="69"/>
      <c r="D794" s="48"/>
      <c r="E794" s="69"/>
      <c r="F794" s="162"/>
      <c r="G794" s="124" t="e">
        <f>VLOOKUP(F794,[2]零件成本10.26!$B$2:$C$7802,2,0)</f>
        <v>#N/A</v>
      </c>
      <c r="H794" s="155"/>
      <c r="I794" s="128" t="str">
        <f t="shared" si="121"/>
        <v/>
      </c>
      <c r="J794" s="48"/>
      <c r="K794" s="162"/>
      <c r="L794" s="155"/>
      <c r="M794" s="69"/>
      <c r="N794" s="69"/>
      <c r="O794" s="69"/>
      <c r="P794" s="69"/>
      <c r="Q794" s="100">
        <f t="shared" si="122"/>
        <v>0</v>
      </c>
      <c r="R794" s="156"/>
      <c r="S794" s="140" t="str">
        <f t="shared" si="123"/>
        <v>0</v>
      </c>
      <c r="T794" s="140" t="str">
        <f t="shared" si="124"/>
        <v>0</v>
      </c>
      <c r="U794" s="157"/>
      <c r="V794" s="106"/>
      <c r="W794" s="142">
        <f t="shared" si="125"/>
        <v>0</v>
      </c>
      <c r="X794" s="142">
        <f t="shared" si="126"/>
        <v>0</v>
      </c>
      <c r="Y794" s="108">
        <f t="shared" si="127"/>
        <v>0</v>
      </c>
      <c r="Z794" s="108">
        <f t="shared" si="128"/>
        <v>0</v>
      </c>
      <c r="AA794" s="108">
        <f t="shared" si="129"/>
        <v>0</v>
      </c>
      <c r="AB794" s="151"/>
      <c r="AC794" s="159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="4" customFormat="1" spans="1:68">
      <c r="A795" s="94">
        <f t="shared" si="120"/>
        <v>794</v>
      </c>
      <c r="B795" s="95"/>
      <c r="C795" s="69"/>
      <c r="D795" s="48"/>
      <c r="E795" s="69"/>
      <c r="F795" s="162"/>
      <c r="G795" s="124" t="e">
        <f>VLOOKUP(F795,[2]零件成本10.26!$B$2:$C$7802,2,0)</f>
        <v>#N/A</v>
      </c>
      <c r="H795" s="155"/>
      <c r="I795" s="128" t="str">
        <f t="shared" si="121"/>
        <v/>
      </c>
      <c r="J795" s="48"/>
      <c r="K795" s="162"/>
      <c r="L795" s="155"/>
      <c r="M795" s="69"/>
      <c r="N795" s="69"/>
      <c r="O795" s="69"/>
      <c r="P795" s="69"/>
      <c r="Q795" s="100">
        <f t="shared" si="122"/>
        <v>0</v>
      </c>
      <c r="R795" s="156"/>
      <c r="S795" s="140" t="str">
        <f t="shared" si="123"/>
        <v>0</v>
      </c>
      <c r="T795" s="140" t="str">
        <f t="shared" si="124"/>
        <v>0</v>
      </c>
      <c r="U795" s="157"/>
      <c r="V795" s="106"/>
      <c r="W795" s="142">
        <f t="shared" si="125"/>
        <v>0</v>
      </c>
      <c r="X795" s="142">
        <f t="shared" si="126"/>
        <v>0</v>
      </c>
      <c r="Y795" s="108">
        <f t="shared" si="127"/>
        <v>0</v>
      </c>
      <c r="Z795" s="108">
        <f t="shared" si="128"/>
        <v>0</v>
      </c>
      <c r="AA795" s="108">
        <f t="shared" si="129"/>
        <v>0</v>
      </c>
      <c r="AB795" s="151"/>
      <c r="AC795" s="159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="4" customFormat="1" spans="1:68">
      <c r="A796" s="94">
        <f t="shared" si="120"/>
        <v>795</v>
      </c>
      <c r="B796" s="95"/>
      <c r="C796" s="69"/>
      <c r="D796" s="48"/>
      <c r="E796" s="69"/>
      <c r="F796" s="162"/>
      <c r="G796" s="124" t="e">
        <f>VLOOKUP(F796,[2]零件成本10.26!$B$2:$C$7802,2,0)</f>
        <v>#N/A</v>
      </c>
      <c r="H796" s="155"/>
      <c r="I796" s="128" t="str">
        <f t="shared" si="121"/>
        <v/>
      </c>
      <c r="J796" s="48"/>
      <c r="K796" s="162"/>
      <c r="L796" s="155"/>
      <c r="M796" s="69"/>
      <c r="N796" s="69"/>
      <c r="O796" s="69"/>
      <c r="P796" s="69"/>
      <c r="Q796" s="100">
        <f t="shared" si="122"/>
        <v>0</v>
      </c>
      <c r="R796" s="156"/>
      <c r="S796" s="140" t="str">
        <f t="shared" si="123"/>
        <v>0</v>
      </c>
      <c r="T796" s="140" t="str">
        <f t="shared" si="124"/>
        <v>0</v>
      </c>
      <c r="U796" s="157"/>
      <c r="V796" s="106"/>
      <c r="W796" s="142">
        <f t="shared" si="125"/>
        <v>0</v>
      </c>
      <c r="X796" s="142">
        <f t="shared" si="126"/>
        <v>0</v>
      </c>
      <c r="Y796" s="108">
        <f t="shared" si="127"/>
        <v>0</v>
      </c>
      <c r="Z796" s="108">
        <f t="shared" si="128"/>
        <v>0</v>
      </c>
      <c r="AA796" s="108">
        <f t="shared" si="129"/>
        <v>0</v>
      </c>
      <c r="AB796" s="151"/>
      <c r="AC796" s="159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="4" customFormat="1" spans="1:68">
      <c r="A797" s="94">
        <f t="shared" si="120"/>
        <v>796</v>
      </c>
      <c r="B797" s="95"/>
      <c r="C797" s="69"/>
      <c r="D797" s="48"/>
      <c r="E797" s="69"/>
      <c r="F797" s="162"/>
      <c r="G797" s="124" t="e">
        <f>VLOOKUP(F797,[2]零件成本10.26!$B$2:$C$7802,2,0)</f>
        <v>#N/A</v>
      </c>
      <c r="H797" s="155"/>
      <c r="I797" s="128" t="str">
        <f t="shared" si="121"/>
        <v/>
      </c>
      <c r="J797" s="48"/>
      <c r="K797" s="162"/>
      <c r="L797" s="155"/>
      <c r="M797" s="69"/>
      <c r="N797" s="69"/>
      <c r="O797" s="69"/>
      <c r="P797" s="69"/>
      <c r="Q797" s="100">
        <f t="shared" si="122"/>
        <v>0</v>
      </c>
      <c r="R797" s="156"/>
      <c r="S797" s="140" t="str">
        <f t="shared" si="123"/>
        <v>0</v>
      </c>
      <c r="T797" s="140" t="str">
        <f t="shared" si="124"/>
        <v>0</v>
      </c>
      <c r="U797" s="157"/>
      <c r="V797" s="106"/>
      <c r="W797" s="142">
        <f t="shared" si="125"/>
        <v>0</v>
      </c>
      <c r="X797" s="142">
        <f t="shared" si="126"/>
        <v>0</v>
      </c>
      <c r="Y797" s="108">
        <f t="shared" si="127"/>
        <v>0</v>
      </c>
      <c r="Z797" s="108">
        <f t="shared" si="128"/>
        <v>0</v>
      </c>
      <c r="AA797" s="108">
        <f t="shared" si="129"/>
        <v>0</v>
      </c>
      <c r="AB797" s="151"/>
      <c r="AC797" s="159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="4" customFormat="1" spans="1:68">
      <c r="A798" s="94">
        <f t="shared" si="120"/>
        <v>797</v>
      </c>
      <c r="B798" s="95"/>
      <c r="C798" s="69"/>
      <c r="D798" s="48"/>
      <c r="E798" s="69"/>
      <c r="F798" s="162"/>
      <c r="G798" s="124" t="e">
        <f>VLOOKUP(F798,[2]零件成本10.26!$B$2:$C$7802,2,0)</f>
        <v>#N/A</v>
      </c>
      <c r="H798" s="155"/>
      <c r="I798" s="128" t="str">
        <f t="shared" si="121"/>
        <v/>
      </c>
      <c r="J798" s="48"/>
      <c r="K798" s="162"/>
      <c r="L798" s="155"/>
      <c r="M798" s="69"/>
      <c r="N798" s="69"/>
      <c r="O798" s="69"/>
      <c r="P798" s="69"/>
      <c r="Q798" s="100">
        <f t="shared" si="122"/>
        <v>0</v>
      </c>
      <c r="R798" s="156"/>
      <c r="S798" s="140" t="str">
        <f t="shared" si="123"/>
        <v>0</v>
      </c>
      <c r="T798" s="140" t="str">
        <f t="shared" si="124"/>
        <v>0</v>
      </c>
      <c r="U798" s="157"/>
      <c r="V798" s="106"/>
      <c r="W798" s="142">
        <f t="shared" si="125"/>
        <v>0</v>
      </c>
      <c r="X798" s="142">
        <f t="shared" si="126"/>
        <v>0</v>
      </c>
      <c r="Y798" s="108">
        <f t="shared" si="127"/>
        <v>0</v>
      </c>
      <c r="Z798" s="108">
        <f t="shared" si="128"/>
        <v>0</v>
      </c>
      <c r="AA798" s="108">
        <f t="shared" si="129"/>
        <v>0</v>
      </c>
      <c r="AB798" s="151"/>
      <c r="AC798" s="159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="4" customFormat="1" spans="1:68">
      <c r="A799" s="94">
        <f t="shared" si="120"/>
        <v>798</v>
      </c>
      <c r="B799" s="95"/>
      <c r="C799" s="69"/>
      <c r="D799" s="48"/>
      <c r="E799" s="69"/>
      <c r="F799" s="162"/>
      <c r="G799" s="124" t="e">
        <f>VLOOKUP(F799,[2]零件成本10.26!$B$2:$C$7802,2,0)</f>
        <v>#N/A</v>
      </c>
      <c r="H799" s="155"/>
      <c r="I799" s="128" t="str">
        <f t="shared" si="121"/>
        <v/>
      </c>
      <c r="J799" s="48"/>
      <c r="K799" s="162"/>
      <c r="L799" s="155"/>
      <c r="M799" s="69"/>
      <c r="N799" s="69"/>
      <c r="O799" s="69"/>
      <c r="P799" s="69"/>
      <c r="Q799" s="100">
        <f t="shared" si="122"/>
        <v>0</v>
      </c>
      <c r="R799" s="156"/>
      <c r="S799" s="140" t="str">
        <f t="shared" si="123"/>
        <v>0</v>
      </c>
      <c r="T799" s="140" t="str">
        <f t="shared" si="124"/>
        <v>0</v>
      </c>
      <c r="U799" s="157"/>
      <c r="V799" s="106"/>
      <c r="W799" s="142">
        <f t="shared" si="125"/>
        <v>0</v>
      </c>
      <c r="X799" s="142">
        <f t="shared" si="126"/>
        <v>0</v>
      </c>
      <c r="Y799" s="108">
        <f t="shared" si="127"/>
        <v>0</v>
      </c>
      <c r="Z799" s="108">
        <f t="shared" si="128"/>
        <v>0</v>
      </c>
      <c r="AA799" s="108">
        <f t="shared" si="129"/>
        <v>0</v>
      </c>
      <c r="AB799" s="151"/>
      <c r="AC799" s="159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="4" customFormat="1" spans="1:68">
      <c r="A800" s="94">
        <f t="shared" si="120"/>
        <v>799</v>
      </c>
      <c r="B800" s="95"/>
      <c r="C800" s="69"/>
      <c r="D800" s="48"/>
      <c r="E800" s="69"/>
      <c r="F800" s="162"/>
      <c r="G800" s="124" t="e">
        <f>VLOOKUP(F800,[2]零件成本10.26!$B$2:$C$7802,2,0)</f>
        <v>#N/A</v>
      </c>
      <c r="H800" s="155"/>
      <c r="I800" s="128" t="str">
        <f t="shared" si="121"/>
        <v/>
      </c>
      <c r="J800" s="48"/>
      <c r="K800" s="162"/>
      <c r="L800" s="155"/>
      <c r="M800" s="69"/>
      <c r="N800" s="69"/>
      <c r="O800" s="69"/>
      <c r="P800" s="69"/>
      <c r="Q800" s="100">
        <f t="shared" si="122"/>
        <v>0</v>
      </c>
      <c r="R800" s="156"/>
      <c r="S800" s="140" t="str">
        <f t="shared" si="123"/>
        <v>0</v>
      </c>
      <c r="T800" s="140" t="str">
        <f t="shared" si="124"/>
        <v>0</v>
      </c>
      <c r="U800" s="157"/>
      <c r="V800" s="106"/>
      <c r="W800" s="142">
        <f t="shared" si="125"/>
        <v>0</v>
      </c>
      <c r="X800" s="142">
        <f t="shared" si="126"/>
        <v>0</v>
      </c>
      <c r="Y800" s="108">
        <f t="shared" si="127"/>
        <v>0</v>
      </c>
      <c r="Z800" s="108">
        <f t="shared" si="128"/>
        <v>0</v>
      </c>
      <c r="AA800" s="108">
        <f t="shared" si="129"/>
        <v>0</v>
      </c>
      <c r="AB800" s="151"/>
      <c r="AC800" s="159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="4" customFormat="1" spans="1:68">
      <c r="A801" s="94">
        <f t="shared" si="120"/>
        <v>800</v>
      </c>
      <c r="B801" s="95"/>
      <c r="C801" s="69"/>
      <c r="D801" s="48"/>
      <c r="E801" s="69"/>
      <c r="F801" s="162"/>
      <c r="G801" s="124" t="e">
        <f>VLOOKUP(F801,[2]零件成本10.26!$B$2:$C$7802,2,0)</f>
        <v>#N/A</v>
      </c>
      <c r="H801" s="155"/>
      <c r="I801" s="128" t="str">
        <f t="shared" si="121"/>
        <v/>
      </c>
      <c r="J801" s="48"/>
      <c r="K801" s="162"/>
      <c r="L801" s="155"/>
      <c r="M801" s="69"/>
      <c r="N801" s="69"/>
      <c r="O801" s="69"/>
      <c r="P801" s="69"/>
      <c r="Q801" s="100">
        <f t="shared" si="122"/>
        <v>0</v>
      </c>
      <c r="R801" s="156"/>
      <c r="S801" s="140" t="str">
        <f t="shared" si="123"/>
        <v>0</v>
      </c>
      <c r="T801" s="140" t="str">
        <f t="shared" si="124"/>
        <v>0</v>
      </c>
      <c r="U801" s="157"/>
      <c r="V801" s="106"/>
      <c r="W801" s="142">
        <f t="shared" si="125"/>
        <v>0</v>
      </c>
      <c r="X801" s="142">
        <f t="shared" si="126"/>
        <v>0</v>
      </c>
      <c r="Y801" s="108">
        <f t="shared" si="127"/>
        <v>0</v>
      </c>
      <c r="Z801" s="108">
        <f t="shared" si="128"/>
        <v>0</v>
      </c>
      <c r="AA801" s="108">
        <f t="shared" si="129"/>
        <v>0</v>
      </c>
      <c r="AB801" s="151"/>
      <c r="AC801" s="159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="4" customFormat="1" spans="1:68">
      <c r="A802" s="94">
        <f t="shared" si="120"/>
        <v>801</v>
      </c>
      <c r="B802" s="95"/>
      <c r="C802" s="69"/>
      <c r="D802" s="48"/>
      <c r="E802" s="69"/>
      <c r="F802" s="162"/>
      <c r="G802" s="124" t="e">
        <f>VLOOKUP(F802,[2]零件成本10.26!$B$2:$C$7802,2,0)</f>
        <v>#N/A</v>
      </c>
      <c r="H802" s="155"/>
      <c r="I802" s="128" t="str">
        <f t="shared" si="121"/>
        <v/>
      </c>
      <c r="J802" s="48"/>
      <c r="K802" s="162"/>
      <c r="L802" s="155"/>
      <c r="M802" s="69"/>
      <c r="N802" s="69"/>
      <c r="O802" s="69"/>
      <c r="P802" s="69"/>
      <c r="Q802" s="100">
        <f t="shared" si="122"/>
        <v>0</v>
      </c>
      <c r="R802" s="156"/>
      <c r="S802" s="140" t="str">
        <f t="shared" si="123"/>
        <v>0</v>
      </c>
      <c r="T802" s="140" t="str">
        <f t="shared" si="124"/>
        <v>0</v>
      </c>
      <c r="U802" s="157"/>
      <c r="V802" s="106"/>
      <c r="W802" s="142">
        <f t="shared" si="125"/>
        <v>0</v>
      </c>
      <c r="X802" s="142">
        <f t="shared" si="126"/>
        <v>0</v>
      </c>
      <c r="Y802" s="108">
        <f t="shared" si="127"/>
        <v>0</v>
      </c>
      <c r="Z802" s="108">
        <f t="shared" si="128"/>
        <v>0</v>
      </c>
      <c r="AA802" s="108">
        <f t="shared" si="129"/>
        <v>0</v>
      </c>
      <c r="AB802" s="151"/>
      <c r="AC802" s="159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="4" customFormat="1" spans="1:68">
      <c r="A803" s="94">
        <f t="shared" si="120"/>
        <v>802</v>
      </c>
      <c r="B803" s="95"/>
      <c r="C803" s="69"/>
      <c r="D803" s="48"/>
      <c r="E803" s="69"/>
      <c r="F803" s="162"/>
      <c r="G803" s="124" t="e">
        <f>VLOOKUP(F803,[2]零件成本10.26!$B$2:$C$7802,2,0)</f>
        <v>#N/A</v>
      </c>
      <c r="H803" s="155"/>
      <c r="I803" s="128" t="str">
        <f t="shared" si="121"/>
        <v/>
      </c>
      <c r="J803" s="48"/>
      <c r="K803" s="162"/>
      <c r="L803" s="155"/>
      <c r="M803" s="69"/>
      <c r="N803" s="69"/>
      <c r="O803" s="69"/>
      <c r="P803" s="69"/>
      <c r="Q803" s="100">
        <f t="shared" si="122"/>
        <v>0</v>
      </c>
      <c r="R803" s="156"/>
      <c r="S803" s="140" t="str">
        <f t="shared" si="123"/>
        <v>0</v>
      </c>
      <c r="T803" s="140" t="str">
        <f t="shared" si="124"/>
        <v>0</v>
      </c>
      <c r="U803" s="157"/>
      <c r="V803" s="106"/>
      <c r="W803" s="142">
        <f t="shared" si="125"/>
        <v>0</v>
      </c>
      <c r="X803" s="142">
        <f t="shared" si="126"/>
        <v>0</v>
      </c>
      <c r="Y803" s="108">
        <f t="shared" si="127"/>
        <v>0</v>
      </c>
      <c r="Z803" s="108">
        <f t="shared" si="128"/>
        <v>0</v>
      </c>
      <c r="AA803" s="108">
        <f t="shared" si="129"/>
        <v>0</v>
      </c>
      <c r="AB803" s="151"/>
      <c r="AC803" s="159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="4" customFormat="1" spans="1:68">
      <c r="A804" s="94">
        <f t="shared" si="120"/>
        <v>803</v>
      </c>
      <c r="B804" s="95"/>
      <c r="C804" s="69"/>
      <c r="D804" s="48"/>
      <c r="E804" s="69"/>
      <c r="F804" s="162"/>
      <c r="G804" s="124" t="e">
        <f>VLOOKUP(F804,[2]零件成本10.26!$B$2:$C$7802,2,0)</f>
        <v>#N/A</v>
      </c>
      <c r="H804" s="155"/>
      <c r="I804" s="128" t="str">
        <f t="shared" si="121"/>
        <v/>
      </c>
      <c r="J804" s="48"/>
      <c r="K804" s="162"/>
      <c r="L804" s="155"/>
      <c r="M804" s="69"/>
      <c r="N804" s="69"/>
      <c r="O804" s="69"/>
      <c r="P804" s="69"/>
      <c r="Q804" s="100">
        <f t="shared" si="122"/>
        <v>0</v>
      </c>
      <c r="R804" s="156"/>
      <c r="S804" s="140" t="str">
        <f t="shared" si="123"/>
        <v>0</v>
      </c>
      <c r="T804" s="140" t="str">
        <f t="shared" si="124"/>
        <v>0</v>
      </c>
      <c r="U804" s="157"/>
      <c r="V804" s="106"/>
      <c r="W804" s="142">
        <f t="shared" si="125"/>
        <v>0</v>
      </c>
      <c r="X804" s="142">
        <f t="shared" si="126"/>
        <v>0</v>
      </c>
      <c r="Y804" s="108">
        <f t="shared" si="127"/>
        <v>0</v>
      </c>
      <c r="Z804" s="108">
        <f t="shared" si="128"/>
        <v>0</v>
      </c>
      <c r="AA804" s="108">
        <f t="shared" si="129"/>
        <v>0</v>
      </c>
      <c r="AB804" s="151"/>
      <c r="AC804" s="159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="4" customFormat="1" spans="1:68">
      <c r="A805" s="94">
        <f t="shared" si="120"/>
        <v>804</v>
      </c>
      <c r="B805" s="95"/>
      <c r="C805" s="69"/>
      <c r="D805" s="48"/>
      <c r="E805" s="69"/>
      <c r="F805" s="162"/>
      <c r="G805" s="124" t="e">
        <f>VLOOKUP(F805,[2]零件成本10.26!$B$2:$C$7802,2,0)</f>
        <v>#N/A</v>
      </c>
      <c r="H805" s="155"/>
      <c r="I805" s="128" t="str">
        <f t="shared" si="121"/>
        <v/>
      </c>
      <c r="J805" s="48"/>
      <c r="K805" s="162"/>
      <c r="L805" s="155"/>
      <c r="M805" s="69"/>
      <c r="N805" s="69"/>
      <c r="O805" s="69"/>
      <c r="P805" s="69"/>
      <c r="Q805" s="100">
        <f t="shared" si="122"/>
        <v>0</v>
      </c>
      <c r="R805" s="156"/>
      <c r="S805" s="140" t="str">
        <f t="shared" si="123"/>
        <v>0</v>
      </c>
      <c r="T805" s="140" t="str">
        <f t="shared" si="124"/>
        <v>0</v>
      </c>
      <c r="U805" s="157"/>
      <c r="V805" s="106"/>
      <c r="W805" s="142">
        <f t="shared" si="125"/>
        <v>0</v>
      </c>
      <c r="X805" s="142">
        <f t="shared" si="126"/>
        <v>0</v>
      </c>
      <c r="Y805" s="108">
        <f t="shared" si="127"/>
        <v>0</v>
      </c>
      <c r="Z805" s="108">
        <f t="shared" si="128"/>
        <v>0</v>
      </c>
      <c r="AA805" s="108">
        <f t="shared" si="129"/>
        <v>0</v>
      </c>
      <c r="AB805" s="151"/>
      <c r="AC805" s="159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="4" customFormat="1" spans="1:68">
      <c r="A806" s="94">
        <f t="shared" si="120"/>
        <v>805</v>
      </c>
      <c r="B806" s="95"/>
      <c r="C806" s="69"/>
      <c r="D806" s="48"/>
      <c r="E806" s="69"/>
      <c r="F806" s="162"/>
      <c r="G806" s="124" t="e">
        <f>VLOOKUP(F806,[2]零件成本10.26!$B$2:$C$7802,2,0)</f>
        <v>#N/A</v>
      </c>
      <c r="H806" s="155"/>
      <c r="I806" s="128" t="str">
        <f t="shared" si="121"/>
        <v/>
      </c>
      <c r="J806" s="48"/>
      <c r="K806" s="162"/>
      <c r="L806" s="155"/>
      <c r="M806" s="69"/>
      <c r="N806" s="69"/>
      <c r="O806" s="69"/>
      <c r="P806" s="69"/>
      <c r="Q806" s="100">
        <f t="shared" si="122"/>
        <v>0</v>
      </c>
      <c r="R806" s="156"/>
      <c r="S806" s="140" t="str">
        <f t="shared" si="123"/>
        <v>0</v>
      </c>
      <c r="T806" s="140" t="str">
        <f t="shared" si="124"/>
        <v>0</v>
      </c>
      <c r="U806" s="157"/>
      <c r="V806" s="106"/>
      <c r="W806" s="142">
        <f t="shared" si="125"/>
        <v>0</v>
      </c>
      <c r="X806" s="142">
        <f t="shared" si="126"/>
        <v>0</v>
      </c>
      <c r="Y806" s="108">
        <f t="shared" si="127"/>
        <v>0</v>
      </c>
      <c r="Z806" s="108">
        <f t="shared" si="128"/>
        <v>0</v>
      </c>
      <c r="AA806" s="108">
        <f t="shared" si="129"/>
        <v>0</v>
      </c>
      <c r="AB806" s="151"/>
      <c r="AC806" s="159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="4" customFormat="1" spans="1:68">
      <c r="A807" s="94">
        <f t="shared" si="120"/>
        <v>806</v>
      </c>
      <c r="B807" s="95"/>
      <c r="C807" s="69"/>
      <c r="D807" s="48"/>
      <c r="E807" s="69"/>
      <c r="F807" s="132"/>
      <c r="G807" s="124" t="e">
        <f>VLOOKUP(F807,[2]零件成本10.26!$B$2:$C$7802,2,0)</f>
        <v>#N/A</v>
      </c>
      <c r="H807" s="155"/>
      <c r="I807" s="128" t="str">
        <f t="shared" si="121"/>
        <v/>
      </c>
      <c r="J807" s="48"/>
      <c r="K807" s="165"/>
      <c r="L807" s="155"/>
      <c r="M807" s="69"/>
      <c r="N807" s="69"/>
      <c r="O807" s="69"/>
      <c r="P807" s="69"/>
      <c r="Q807" s="100">
        <f t="shared" si="122"/>
        <v>0</v>
      </c>
      <c r="R807" s="156"/>
      <c r="S807" s="140" t="str">
        <f t="shared" si="123"/>
        <v>0</v>
      </c>
      <c r="T807" s="140" t="str">
        <f t="shared" si="124"/>
        <v>0</v>
      </c>
      <c r="U807" s="157"/>
      <c r="V807" s="106"/>
      <c r="W807" s="142">
        <f t="shared" si="125"/>
        <v>0</v>
      </c>
      <c r="X807" s="142">
        <f t="shared" si="126"/>
        <v>0</v>
      </c>
      <c r="Y807" s="108">
        <f t="shared" si="127"/>
        <v>0</v>
      </c>
      <c r="Z807" s="108">
        <f t="shared" si="128"/>
        <v>0</v>
      </c>
      <c r="AA807" s="108">
        <f t="shared" si="129"/>
        <v>0</v>
      </c>
      <c r="AB807" s="151"/>
      <c r="AC807" s="159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="4" customFormat="1" spans="1:68">
      <c r="A808" s="94">
        <f t="shared" si="120"/>
        <v>807</v>
      </c>
      <c r="B808" s="95"/>
      <c r="C808" s="69"/>
      <c r="D808" s="48"/>
      <c r="E808" s="69"/>
      <c r="F808" s="132"/>
      <c r="G808" s="124" t="e">
        <f>VLOOKUP(F808,[2]零件成本10.26!$B$2:$C$7802,2,0)</f>
        <v>#N/A</v>
      </c>
      <c r="H808" s="155"/>
      <c r="I808" s="128" t="str">
        <f t="shared" si="121"/>
        <v/>
      </c>
      <c r="J808" s="48"/>
      <c r="K808" s="165"/>
      <c r="L808" s="155"/>
      <c r="M808" s="69"/>
      <c r="N808" s="69"/>
      <c r="O808" s="69"/>
      <c r="P808" s="69"/>
      <c r="Q808" s="100">
        <f t="shared" si="122"/>
        <v>0</v>
      </c>
      <c r="R808" s="156"/>
      <c r="S808" s="140" t="str">
        <f t="shared" si="123"/>
        <v>0</v>
      </c>
      <c r="T808" s="140" t="str">
        <f t="shared" si="124"/>
        <v>0</v>
      </c>
      <c r="U808" s="157"/>
      <c r="V808" s="106"/>
      <c r="W808" s="142">
        <f t="shared" si="125"/>
        <v>0</v>
      </c>
      <c r="X808" s="142">
        <f t="shared" si="126"/>
        <v>0</v>
      </c>
      <c r="Y808" s="108">
        <f t="shared" si="127"/>
        <v>0</v>
      </c>
      <c r="Z808" s="108">
        <f t="shared" si="128"/>
        <v>0</v>
      </c>
      <c r="AA808" s="108">
        <f t="shared" si="129"/>
        <v>0</v>
      </c>
      <c r="AB808" s="151"/>
      <c r="AC808" s="159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="4" customFormat="1" spans="1:68">
      <c r="A809" s="94">
        <f t="shared" si="120"/>
        <v>808</v>
      </c>
      <c r="B809" s="95"/>
      <c r="C809" s="69"/>
      <c r="D809" s="48"/>
      <c r="E809" s="69"/>
      <c r="F809" s="132"/>
      <c r="G809" s="124" t="e">
        <f>VLOOKUP(F809,[2]零件成本10.26!$B$2:$C$7802,2,0)</f>
        <v>#N/A</v>
      </c>
      <c r="H809" s="155"/>
      <c r="I809" s="128" t="str">
        <f t="shared" si="121"/>
        <v/>
      </c>
      <c r="J809" s="48"/>
      <c r="K809" s="165"/>
      <c r="L809" s="155"/>
      <c r="M809" s="69"/>
      <c r="N809" s="69"/>
      <c r="O809" s="69"/>
      <c r="P809" s="69"/>
      <c r="Q809" s="100">
        <f t="shared" si="122"/>
        <v>0</v>
      </c>
      <c r="R809" s="156"/>
      <c r="S809" s="140" t="str">
        <f t="shared" si="123"/>
        <v>0</v>
      </c>
      <c r="T809" s="140" t="str">
        <f t="shared" si="124"/>
        <v>0</v>
      </c>
      <c r="U809" s="157"/>
      <c r="V809" s="106"/>
      <c r="W809" s="142">
        <f t="shared" si="125"/>
        <v>0</v>
      </c>
      <c r="X809" s="142">
        <f t="shared" si="126"/>
        <v>0</v>
      </c>
      <c r="Y809" s="108">
        <f t="shared" si="127"/>
        <v>0</v>
      </c>
      <c r="Z809" s="108">
        <f t="shared" si="128"/>
        <v>0</v>
      </c>
      <c r="AA809" s="108">
        <f t="shared" si="129"/>
        <v>0</v>
      </c>
      <c r="AB809" s="151"/>
      <c r="AC809" s="159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="4" customFormat="1" spans="1:68">
      <c r="A810" s="94">
        <f t="shared" si="120"/>
        <v>809</v>
      </c>
      <c r="B810" s="95"/>
      <c r="C810" s="69"/>
      <c r="D810" s="48"/>
      <c r="E810" s="69"/>
      <c r="F810" s="132"/>
      <c r="G810" s="124" t="e">
        <f>VLOOKUP(F810,[2]零件成本10.26!$B$2:$C$7802,2,0)</f>
        <v>#N/A</v>
      </c>
      <c r="H810" s="155"/>
      <c r="I810" s="128" t="str">
        <f t="shared" si="121"/>
        <v/>
      </c>
      <c r="J810" s="48"/>
      <c r="K810" s="165"/>
      <c r="L810" s="155"/>
      <c r="M810" s="69"/>
      <c r="N810" s="69"/>
      <c r="O810" s="69"/>
      <c r="P810" s="69"/>
      <c r="Q810" s="100">
        <f t="shared" si="122"/>
        <v>0</v>
      </c>
      <c r="R810" s="156"/>
      <c r="S810" s="140" t="str">
        <f t="shared" si="123"/>
        <v>0</v>
      </c>
      <c r="T810" s="140" t="str">
        <f t="shared" si="124"/>
        <v>0</v>
      </c>
      <c r="U810" s="157"/>
      <c r="V810" s="106"/>
      <c r="W810" s="142">
        <f t="shared" si="125"/>
        <v>0</v>
      </c>
      <c r="X810" s="142">
        <f t="shared" si="126"/>
        <v>0</v>
      </c>
      <c r="Y810" s="108">
        <f t="shared" si="127"/>
        <v>0</v>
      </c>
      <c r="Z810" s="108">
        <f t="shared" si="128"/>
        <v>0</v>
      </c>
      <c r="AA810" s="108">
        <f t="shared" si="129"/>
        <v>0</v>
      </c>
      <c r="AB810" s="151"/>
      <c r="AC810" s="159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="4" customFormat="1" spans="1:68">
      <c r="A811" s="94">
        <f t="shared" si="120"/>
        <v>810</v>
      </c>
      <c r="B811" s="95"/>
      <c r="C811" s="69"/>
      <c r="D811" s="48"/>
      <c r="E811" s="69"/>
      <c r="F811" s="132"/>
      <c r="G811" s="124" t="e">
        <f>VLOOKUP(F811,[2]零件成本10.26!$B$2:$C$7802,2,0)</f>
        <v>#N/A</v>
      </c>
      <c r="H811" s="155"/>
      <c r="I811" s="128" t="str">
        <f t="shared" si="121"/>
        <v/>
      </c>
      <c r="J811" s="48"/>
      <c r="K811" s="165"/>
      <c r="L811" s="155"/>
      <c r="M811" s="69"/>
      <c r="N811" s="69"/>
      <c r="O811" s="69"/>
      <c r="P811" s="69"/>
      <c r="Q811" s="100">
        <f t="shared" si="122"/>
        <v>0</v>
      </c>
      <c r="R811" s="156"/>
      <c r="S811" s="140" t="str">
        <f t="shared" si="123"/>
        <v>0</v>
      </c>
      <c r="T811" s="140" t="str">
        <f t="shared" si="124"/>
        <v>0</v>
      </c>
      <c r="U811" s="157"/>
      <c r="V811" s="106"/>
      <c r="W811" s="142">
        <f t="shared" si="125"/>
        <v>0</v>
      </c>
      <c r="X811" s="142">
        <f t="shared" si="126"/>
        <v>0</v>
      </c>
      <c r="Y811" s="108">
        <f t="shared" si="127"/>
        <v>0</v>
      </c>
      <c r="Z811" s="108">
        <f t="shared" si="128"/>
        <v>0</v>
      </c>
      <c r="AA811" s="108">
        <f t="shared" si="129"/>
        <v>0</v>
      </c>
      <c r="AB811" s="151"/>
      <c r="AC811" s="159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="4" customFormat="1" spans="1:68">
      <c r="A812" s="94">
        <f t="shared" si="120"/>
        <v>811</v>
      </c>
      <c r="B812" s="95"/>
      <c r="C812" s="69"/>
      <c r="D812" s="48"/>
      <c r="E812" s="69"/>
      <c r="F812" s="132"/>
      <c r="G812" s="124" t="e">
        <f>VLOOKUP(F812,[2]零件成本10.26!$B$2:$C$7802,2,0)</f>
        <v>#N/A</v>
      </c>
      <c r="H812" s="155"/>
      <c r="I812" s="128" t="str">
        <f t="shared" si="121"/>
        <v/>
      </c>
      <c r="J812" s="48"/>
      <c r="K812" s="165"/>
      <c r="L812" s="155"/>
      <c r="M812" s="69"/>
      <c r="N812" s="69"/>
      <c r="O812" s="69"/>
      <c r="P812" s="69"/>
      <c r="Q812" s="100">
        <f t="shared" si="122"/>
        <v>0</v>
      </c>
      <c r="R812" s="156"/>
      <c r="S812" s="140" t="str">
        <f t="shared" si="123"/>
        <v>0</v>
      </c>
      <c r="T812" s="140" t="str">
        <f t="shared" si="124"/>
        <v>0</v>
      </c>
      <c r="U812" s="157"/>
      <c r="V812" s="106"/>
      <c r="W812" s="142">
        <f t="shared" si="125"/>
        <v>0</v>
      </c>
      <c r="X812" s="142">
        <f t="shared" si="126"/>
        <v>0</v>
      </c>
      <c r="Y812" s="108">
        <f t="shared" si="127"/>
        <v>0</v>
      </c>
      <c r="Z812" s="108">
        <f t="shared" si="128"/>
        <v>0</v>
      </c>
      <c r="AA812" s="108">
        <f t="shared" si="129"/>
        <v>0</v>
      </c>
      <c r="AB812" s="151"/>
      <c r="AC812" s="159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="4" customFormat="1" spans="1:68">
      <c r="A813" s="94">
        <f t="shared" si="120"/>
        <v>812</v>
      </c>
      <c r="B813" s="95"/>
      <c r="C813" s="69"/>
      <c r="D813" s="48"/>
      <c r="E813" s="69"/>
      <c r="F813" s="132"/>
      <c r="G813" s="124" t="e">
        <f>VLOOKUP(F813,[2]零件成本10.26!$B$2:$C$7802,2,0)</f>
        <v>#N/A</v>
      </c>
      <c r="H813" s="155"/>
      <c r="I813" s="128" t="str">
        <f t="shared" si="121"/>
        <v/>
      </c>
      <c r="J813" s="48"/>
      <c r="K813" s="165"/>
      <c r="L813" s="155"/>
      <c r="M813" s="69"/>
      <c r="N813" s="69"/>
      <c r="O813" s="69"/>
      <c r="P813" s="69"/>
      <c r="Q813" s="100">
        <f t="shared" si="122"/>
        <v>0</v>
      </c>
      <c r="R813" s="156"/>
      <c r="S813" s="140" t="str">
        <f t="shared" si="123"/>
        <v>0</v>
      </c>
      <c r="T813" s="140" t="str">
        <f t="shared" si="124"/>
        <v>0</v>
      </c>
      <c r="U813" s="157"/>
      <c r="V813" s="106"/>
      <c r="W813" s="142">
        <f t="shared" si="125"/>
        <v>0</v>
      </c>
      <c r="X813" s="142">
        <f t="shared" si="126"/>
        <v>0</v>
      </c>
      <c r="Y813" s="108">
        <f t="shared" si="127"/>
        <v>0</v>
      </c>
      <c r="Z813" s="108">
        <f t="shared" si="128"/>
        <v>0</v>
      </c>
      <c r="AA813" s="108">
        <f t="shared" si="129"/>
        <v>0</v>
      </c>
      <c r="AB813" s="151"/>
      <c r="AC813" s="159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="4" customFormat="1" spans="1:68">
      <c r="A814" s="94">
        <f t="shared" si="120"/>
        <v>813</v>
      </c>
      <c r="B814" s="95"/>
      <c r="C814" s="69"/>
      <c r="D814" s="48"/>
      <c r="E814" s="69"/>
      <c r="F814" s="132"/>
      <c r="G814" s="124" t="e">
        <f>VLOOKUP(F814,[2]零件成本10.26!$B$2:$C$7802,2,0)</f>
        <v>#N/A</v>
      </c>
      <c r="H814" s="155"/>
      <c r="I814" s="128" t="str">
        <f t="shared" si="121"/>
        <v/>
      </c>
      <c r="J814" s="48"/>
      <c r="K814" s="165"/>
      <c r="L814" s="155"/>
      <c r="M814" s="69"/>
      <c r="N814" s="69"/>
      <c r="O814" s="69"/>
      <c r="P814" s="69"/>
      <c r="Q814" s="100">
        <f t="shared" si="122"/>
        <v>0</v>
      </c>
      <c r="R814" s="156"/>
      <c r="S814" s="140" t="str">
        <f t="shared" si="123"/>
        <v>0</v>
      </c>
      <c r="T814" s="140" t="str">
        <f t="shared" si="124"/>
        <v>0</v>
      </c>
      <c r="U814" s="157"/>
      <c r="V814" s="106"/>
      <c r="W814" s="142">
        <f t="shared" si="125"/>
        <v>0</v>
      </c>
      <c r="X814" s="142">
        <f t="shared" si="126"/>
        <v>0</v>
      </c>
      <c r="Y814" s="108">
        <f t="shared" si="127"/>
        <v>0</v>
      </c>
      <c r="Z814" s="108">
        <f t="shared" si="128"/>
        <v>0</v>
      </c>
      <c r="AA814" s="108">
        <f t="shared" si="129"/>
        <v>0</v>
      </c>
      <c r="AB814" s="151"/>
      <c r="AC814" s="159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="4" customFormat="1" spans="1:68">
      <c r="A815" s="94">
        <f t="shared" si="120"/>
        <v>814</v>
      </c>
      <c r="B815" s="95"/>
      <c r="C815" s="69"/>
      <c r="D815" s="48"/>
      <c r="E815" s="69"/>
      <c r="F815" s="132"/>
      <c r="G815" s="124" t="e">
        <f>VLOOKUP(F815,[2]零件成本10.26!$B$2:$C$7802,2,0)</f>
        <v>#N/A</v>
      </c>
      <c r="H815" s="155"/>
      <c r="I815" s="128" t="str">
        <f t="shared" si="121"/>
        <v/>
      </c>
      <c r="J815" s="48"/>
      <c r="K815" s="69"/>
      <c r="L815" s="155"/>
      <c r="M815" s="69"/>
      <c r="N815" s="69"/>
      <c r="O815" s="69"/>
      <c r="P815" s="69"/>
      <c r="Q815" s="100">
        <f t="shared" si="122"/>
        <v>0</v>
      </c>
      <c r="R815" s="156"/>
      <c r="S815" s="140" t="str">
        <f t="shared" si="123"/>
        <v>0</v>
      </c>
      <c r="T815" s="140" t="str">
        <f t="shared" si="124"/>
        <v>0</v>
      </c>
      <c r="U815" s="157"/>
      <c r="V815" s="106"/>
      <c r="W815" s="142">
        <f t="shared" si="125"/>
        <v>0</v>
      </c>
      <c r="X815" s="142">
        <f t="shared" si="126"/>
        <v>0</v>
      </c>
      <c r="Y815" s="108">
        <f t="shared" si="127"/>
        <v>0</v>
      </c>
      <c r="Z815" s="108">
        <f t="shared" si="128"/>
        <v>0</v>
      </c>
      <c r="AA815" s="108">
        <f t="shared" si="129"/>
        <v>0</v>
      </c>
      <c r="AB815" s="151"/>
      <c r="AC815" s="159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="4" customFormat="1" spans="1:68">
      <c r="A816" s="94">
        <f t="shared" si="120"/>
        <v>815</v>
      </c>
      <c r="B816" s="95"/>
      <c r="C816" s="69"/>
      <c r="D816" s="48"/>
      <c r="E816" s="69"/>
      <c r="F816" s="132"/>
      <c r="G816" s="124" t="e">
        <f>VLOOKUP(F816,[2]零件成本10.26!$B$2:$C$7802,2,0)</f>
        <v>#N/A</v>
      </c>
      <c r="H816" s="155"/>
      <c r="I816" s="128" t="str">
        <f t="shared" si="121"/>
        <v/>
      </c>
      <c r="J816" s="48"/>
      <c r="K816" s="69"/>
      <c r="L816" s="155"/>
      <c r="M816" s="69"/>
      <c r="N816" s="69"/>
      <c r="O816" s="69"/>
      <c r="P816" s="69"/>
      <c r="Q816" s="100">
        <f t="shared" si="122"/>
        <v>0</v>
      </c>
      <c r="R816" s="156"/>
      <c r="S816" s="140" t="str">
        <f t="shared" si="123"/>
        <v>0</v>
      </c>
      <c r="T816" s="140" t="str">
        <f t="shared" si="124"/>
        <v>0</v>
      </c>
      <c r="U816" s="157"/>
      <c r="V816" s="106"/>
      <c r="W816" s="142">
        <f t="shared" si="125"/>
        <v>0</v>
      </c>
      <c r="X816" s="142">
        <f t="shared" si="126"/>
        <v>0</v>
      </c>
      <c r="Y816" s="108">
        <f t="shared" si="127"/>
        <v>0</v>
      </c>
      <c r="Z816" s="108">
        <f t="shared" si="128"/>
        <v>0</v>
      </c>
      <c r="AA816" s="108">
        <f t="shared" si="129"/>
        <v>0</v>
      </c>
      <c r="AB816" s="151"/>
      <c r="AC816" s="159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="4" customFormat="1" spans="1:68">
      <c r="A817" s="94">
        <f t="shared" si="120"/>
        <v>816</v>
      </c>
      <c r="B817" s="95"/>
      <c r="C817" s="69"/>
      <c r="D817" s="48"/>
      <c r="E817" s="69"/>
      <c r="F817" s="132"/>
      <c r="G817" s="124" t="e">
        <f>VLOOKUP(F817,[2]零件成本10.26!$B$2:$C$7802,2,0)</f>
        <v>#N/A</v>
      </c>
      <c r="H817" s="155"/>
      <c r="I817" s="128" t="str">
        <f t="shared" si="121"/>
        <v/>
      </c>
      <c r="J817" s="48"/>
      <c r="K817" s="69"/>
      <c r="L817" s="155"/>
      <c r="M817" s="69"/>
      <c r="N817" s="69"/>
      <c r="O817" s="69"/>
      <c r="P817" s="69"/>
      <c r="Q817" s="100">
        <f t="shared" si="122"/>
        <v>0</v>
      </c>
      <c r="R817" s="156"/>
      <c r="S817" s="140" t="str">
        <f t="shared" si="123"/>
        <v>0</v>
      </c>
      <c r="T817" s="140" t="str">
        <f t="shared" si="124"/>
        <v>0</v>
      </c>
      <c r="U817" s="157"/>
      <c r="V817" s="106"/>
      <c r="W817" s="142">
        <f t="shared" si="125"/>
        <v>0</v>
      </c>
      <c r="X817" s="142">
        <f t="shared" si="126"/>
        <v>0</v>
      </c>
      <c r="Y817" s="108">
        <f t="shared" si="127"/>
        <v>0</v>
      </c>
      <c r="Z817" s="108">
        <f t="shared" si="128"/>
        <v>0</v>
      </c>
      <c r="AA817" s="108">
        <f t="shared" si="129"/>
        <v>0</v>
      </c>
      <c r="AB817" s="151"/>
      <c r="AC817" s="159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="4" customFormat="1" spans="1:68">
      <c r="A818" s="94">
        <f t="shared" si="120"/>
        <v>817</v>
      </c>
      <c r="B818" s="95"/>
      <c r="C818" s="69"/>
      <c r="D818" s="48"/>
      <c r="E818" s="69"/>
      <c r="F818" s="132"/>
      <c r="G818" s="124" t="e">
        <f>VLOOKUP(F818,[2]零件成本10.26!$B$2:$C$7802,2,0)</f>
        <v>#N/A</v>
      </c>
      <c r="H818" s="155"/>
      <c r="I818" s="128" t="str">
        <f t="shared" si="121"/>
        <v/>
      </c>
      <c r="J818" s="48"/>
      <c r="K818" s="69"/>
      <c r="L818" s="155"/>
      <c r="M818" s="69"/>
      <c r="N818" s="69"/>
      <c r="O818" s="69"/>
      <c r="P818" s="69"/>
      <c r="Q818" s="100">
        <f t="shared" si="122"/>
        <v>0</v>
      </c>
      <c r="R818" s="156"/>
      <c r="S818" s="140" t="str">
        <f t="shared" si="123"/>
        <v>0</v>
      </c>
      <c r="T818" s="140" t="str">
        <f t="shared" si="124"/>
        <v>0</v>
      </c>
      <c r="U818" s="157"/>
      <c r="V818" s="106"/>
      <c r="W818" s="142">
        <f t="shared" si="125"/>
        <v>0</v>
      </c>
      <c r="X818" s="142">
        <f t="shared" si="126"/>
        <v>0</v>
      </c>
      <c r="Y818" s="108">
        <f t="shared" si="127"/>
        <v>0</v>
      </c>
      <c r="Z818" s="108">
        <f t="shared" si="128"/>
        <v>0</v>
      </c>
      <c r="AA818" s="108">
        <f t="shared" si="129"/>
        <v>0</v>
      </c>
      <c r="AB818" s="151"/>
      <c r="AC818" s="159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="4" customFormat="1" spans="1:68">
      <c r="A819" s="94">
        <f t="shared" si="120"/>
        <v>818</v>
      </c>
      <c r="B819" s="95"/>
      <c r="C819" s="69"/>
      <c r="D819" s="48"/>
      <c r="E819" s="69"/>
      <c r="F819" s="132"/>
      <c r="G819" s="124" t="e">
        <f>VLOOKUP(F819,[2]零件成本10.26!$B$2:$C$7802,2,0)</f>
        <v>#N/A</v>
      </c>
      <c r="H819" s="155"/>
      <c r="I819" s="128" t="str">
        <f t="shared" si="121"/>
        <v/>
      </c>
      <c r="J819" s="48"/>
      <c r="K819" s="69"/>
      <c r="L819" s="155"/>
      <c r="M819" s="69"/>
      <c r="N819" s="69"/>
      <c r="O819" s="69"/>
      <c r="P819" s="69"/>
      <c r="Q819" s="100">
        <f t="shared" si="122"/>
        <v>0</v>
      </c>
      <c r="R819" s="156"/>
      <c r="S819" s="140" t="str">
        <f t="shared" si="123"/>
        <v>0</v>
      </c>
      <c r="T819" s="140" t="str">
        <f t="shared" si="124"/>
        <v>0</v>
      </c>
      <c r="U819" s="157"/>
      <c r="V819" s="106"/>
      <c r="W819" s="142">
        <f t="shared" si="125"/>
        <v>0</v>
      </c>
      <c r="X819" s="142">
        <f t="shared" si="126"/>
        <v>0</v>
      </c>
      <c r="Y819" s="108">
        <f t="shared" si="127"/>
        <v>0</v>
      </c>
      <c r="Z819" s="108">
        <f t="shared" si="128"/>
        <v>0</v>
      </c>
      <c r="AA819" s="108">
        <f t="shared" si="129"/>
        <v>0</v>
      </c>
      <c r="AB819" s="151"/>
      <c r="AC819" s="159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="4" customFormat="1" spans="1:68">
      <c r="A820" s="94">
        <f t="shared" si="120"/>
        <v>819</v>
      </c>
      <c r="B820" s="95"/>
      <c r="C820" s="69"/>
      <c r="D820" s="48"/>
      <c r="E820" s="69"/>
      <c r="F820" s="132"/>
      <c r="G820" s="124" t="e">
        <f>VLOOKUP(F820,[2]零件成本10.26!$B$2:$C$7802,2,0)</f>
        <v>#N/A</v>
      </c>
      <c r="H820" s="155"/>
      <c r="I820" s="128" t="str">
        <f t="shared" si="121"/>
        <v/>
      </c>
      <c r="J820" s="48"/>
      <c r="K820" s="69"/>
      <c r="L820" s="155"/>
      <c r="M820" s="69"/>
      <c r="N820" s="69"/>
      <c r="O820" s="69"/>
      <c r="P820" s="69"/>
      <c r="Q820" s="100">
        <f t="shared" si="122"/>
        <v>0</v>
      </c>
      <c r="R820" s="156"/>
      <c r="S820" s="140" t="str">
        <f t="shared" si="123"/>
        <v>0</v>
      </c>
      <c r="T820" s="140" t="str">
        <f t="shared" si="124"/>
        <v>0</v>
      </c>
      <c r="U820" s="157"/>
      <c r="V820" s="106"/>
      <c r="W820" s="142">
        <f t="shared" si="125"/>
        <v>0</v>
      </c>
      <c r="X820" s="142">
        <f t="shared" si="126"/>
        <v>0</v>
      </c>
      <c r="Y820" s="108">
        <f t="shared" si="127"/>
        <v>0</v>
      </c>
      <c r="Z820" s="108">
        <f t="shared" si="128"/>
        <v>0</v>
      </c>
      <c r="AA820" s="108">
        <f t="shared" si="129"/>
        <v>0</v>
      </c>
      <c r="AB820" s="151"/>
      <c r="AC820" s="159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="4" customFormat="1" spans="1:68">
      <c r="A821" s="94">
        <f t="shared" si="120"/>
        <v>820</v>
      </c>
      <c r="B821" s="95"/>
      <c r="C821" s="69"/>
      <c r="D821" s="48"/>
      <c r="E821" s="69"/>
      <c r="F821" s="132"/>
      <c r="G821" s="124" t="e">
        <f>VLOOKUP(F821,[2]零件成本10.26!$B$2:$C$7802,2,0)</f>
        <v>#N/A</v>
      </c>
      <c r="H821" s="155"/>
      <c r="I821" s="128" t="str">
        <f t="shared" si="121"/>
        <v/>
      </c>
      <c r="J821" s="48"/>
      <c r="K821" s="69"/>
      <c r="L821" s="155"/>
      <c r="M821" s="69"/>
      <c r="N821" s="69"/>
      <c r="O821" s="69"/>
      <c r="P821" s="69"/>
      <c r="Q821" s="100">
        <f t="shared" si="122"/>
        <v>0</v>
      </c>
      <c r="R821" s="156"/>
      <c r="S821" s="140" t="str">
        <f t="shared" si="123"/>
        <v>0</v>
      </c>
      <c r="T821" s="140" t="str">
        <f t="shared" si="124"/>
        <v>0</v>
      </c>
      <c r="U821" s="157"/>
      <c r="V821" s="106"/>
      <c r="W821" s="142">
        <f t="shared" si="125"/>
        <v>0</v>
      </c>
      <c r="X821" s="142">
        <f t="shared" si="126"/>
        <v>0</v>
      </c>
      <c r="Y821" s="108">
        <f t="shared" si="127"/>
        <v>0</v>
      </c>
      <c r="Z821" s="108">
        <f t="shared" si="128"/>
        <v>0</v>
      </c>
      <c r="AA821" s="108">
        <f t="shared" si="129"/>
        <v>0</v>
      </c>
      <c r="AB821" s="151"/>
      <c r="AC821" s="159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="4" customFormat="1" spans="1:68">
      <c r="A822" s="94">
        <f t="shared" si="120"/>
        <v>821</v>
      </c>
      <c r="B822" s="95"/>
      <c r="C822" s="69"/>
      <c r="D822" s="48"/>
      <c r="E822" s="69"/>
      <c r="F822" s="132"/>
      <c r="G822" s="124" t="e">
        <f>VLOOKUP(F822,[2]零件成本10.26!$B$2:$C$7802,2,0)</f>
        <v>#N/A</v>
      </c>
      <c r="H822" s="155"/>
      <c r="I822" s="128" t="str">
        <f t="shared" si="121"/>
        <v/>
      </c>
      <c r="J822" s="48"/>
      <c r="K822" s="69"/>
      <c r="L822" s="155"/>
      <c r="M822" s="69"/>
      <c r="N822" s="69"/>
      <c r="O822" s="69"/>
      <c r="P822" s="69"/>
      <c r="Q822" s="100">
        <f t="shared" si="122"/>
        <v>0</v>
      </c>
      <c r="R822" s="156"/>
      <c r="S822" s="140" t="str">
        <f t="shared" si="123"/>
        <v>0</v>
      </c>
      <c r="T822" s="140" t="str">
        <f t="shared" si="124"/>
        <v>0</v>
      </c>
      <c r="U822" s="157"/>
      <c r="V822" s="106"/>
      <c r="W822" s="142">
        <f t="shared" si="125"/>
        <v>0</v>
      </c>
      <c r="X822" s="142">
        <f t="shared" si="126"/>
        <v>0</v>
      </c>
      <c r="Y822" s="108">
        <f t="shared" si="127"/>
        <v>0</v>
      </c>
      <c r="Z822" s="108">
        <f t="shared" si="128"/>
        <v>0</v>
      </c>
      <c r="AA822" s="108">
        <f t="shared" si="129"/>
        <v>0</v>
      </c>
      <c r="AB822" s="151"/>
      <c r="AC822" s="159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="4" customFormat="1" spans="1:68">
      <c r="A823" s="94">
        <f t="shared" si="120"/>
        <v>822</v>
      </c>
      <c r="B823" s="95"/>
      <c r="C823" s="69"/>
      <c r="D823" s="48"/>
      <c r="E823" s="69"/>
      <c r="F823" s="132"/>
      <c r="G823" s="124" t="e">
        <f>VLOOKUP(F823,[2]零件成本10.26!$B$2:$C$7802,2,0)</f>
        <v>#N/A</v>
      </c>
      <c r="H823" s="155"/>
      <c r="I823" s="128" t="str">
        <f t="shared" si="121"/>
        <v/>
      </c>
      <c r="J823" s="48"/>
      <c r="K823" s="69"/>
      <c r="L823" s="155"/>
      <c r="M823" s="69"/>
      <c r="N823" s="69"/>
      <c r="O823" s="69"/>
      <c r="P823" s="69"/>
      <c r="Q823" s="100">
        <f t="shared" si="122"/>
        <v>0</v>
      </c>
      <c r="R823" s="156"/>
      <c r="S823" s="140" t="str">
        <f t="shared" si="123"/>
        <v>0</v>
      </c>
      <c r="T823" s="140" t="str">
        <f t="shared" si="124"/>
        <v>0</v>
      </c>
      <c r="U823" s="157"/>
      <c r="V823" s="106"/>
      <c r="W823" s="142">
        <f t="shared" si="125"/>
        <v>0</v>
      </c>
      <c r="X823" s="142">
        <f t="shared" si="126"/>
        <v>0</v>
      </c>
      <c r="Y823" s="108">
        <f t="shared" si="127"/>
        <v>0</v>
      </c>
      <c r="Z823" s="108">
        <f t="shared" si="128"/>
        <v>0</v>
      </c>
      <c r="AA823" s="108">
        <f t="shared" si="129"/>
        <v>0</v>
      </c>
      <c r="AB823" s="151"/>
      <c r="AC823" s="159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="4" customFormat="1" spans="1:68">
      <c r="A824" s="94">
        <f t="shared" si="120"/>
        <v>823</v>
      </c>
      <c r="B824" s="95"/>
      <c r="C824" s="69"/>
      <c r="D824" s="48"/>
      <c r="E824" s="69"/>
      <c r="F824" s="132"/>
      <c r="G824" s="124" t="e">
        <f>VLOOKUP(F824,[2]零件成本10.26!$B$2:$C$7802,2,0)</f>
        <v>#N/A</v>
      </c>
      <c r="H824" s="155"/>
      <c r="I824" s="128" t="str">
        <f t="shared" si="121"/>
        <v/>
      </c>
      <c r="J824" s="48"/>
      <c r="K824" s="69"/>
      <c r="L824" s="155"/>
      <c r="M824" s="69"/>
      <c r="N824" s="69"/>
      <c r="O824" s="69"/>
      <c r="P824" s="69"/>
      <c r="Q824" s="100">
        <f t="shared" si="122"/>
        <v>0</v>
      </c>
      <c r="R824" s="156"/>
      <c r="S824" s="140" t="str">
        <f t="shared" si="123"/>
        <v>0</v>
      </c>
      <c r="T824" s="140" t="str">
        <f t="shared" si="124"/>
        <v>0</v>
      </c>
      <c r="U824" s="157"/>
      <c r="V824" s="106"/>
      <c r="W824" s="142">
        <f t="shared" si="125"/>
        <v>0</v>
      </c>
      <c r="X824" s="142">
        <f t="shared" si="126"/>
        <v>0</v>
      </c>
      <c r="Y824" s="108">
        <f t="shared" si="127"/>
        <v>0</v>
      </c>
      <c r="Z824" s="108">
        <f t="shared" si="128"/>
        <v>0</v>
      </c>
      <c r="AA824" s="108">
        <f t="shared" si="129"/>
        <v>0</v>
      </c>
      <c r="AB824" s="151"/>
      <c r="AC824" s="159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="4" customFormat="1" spans="1:68">
      <c r="A825" s="94">
        <f t="shared" si="120"/>
        <v>824</v>
      </c>
      <c r="B825" s="95"/>
      <c r="C825" s="69"/>
      <c r="D825" s="48"/>
      <c r="E825" s="69"/>
      <c r="F825" s="132"/>
      <c r="G825" s="124" t="e">
        <f>VLOOKUP(F825,[2]零件成本10.26!$B$2:$C$7802,2,0)</f>
        <v>#N/A</v>
      </c>
      <c r="H825" s="155"/>
      <c r="I825" s="128" t="str">
        <f t="shared" si="121"/>
        <v/>
      </c>
      <c r="J825" s="48"/>
      <c r="K825" s="69"/>
      <c r="L825" s="155"/>
      <c r="M825" s="69"/>
      <c r="N825" s="69"/>
      <c r="O825" s="69"/>
      <c r="P825" s="69"/>
      <c r="Q825" s="100">
        <f t="shared" si="122"/>
        <v>0</v>
      </c>
      <c r="R825" s="156"/>
      <c r="S825" s="140" t="str">
        <f t="shared" si="123"/>
        <v>0</v>
      </c>
      <c r="T825" s="140" t="str">
        <f t="shared" si="124"/>
        <v>0</v>
      </c>
      <c r="U825" s="157"/>
      <c r="V825" s="106"/>
      <c r="W825" s="142">
        <f t="shared" si="125"/>
        <v>0</v>
      </c>
      <c r="X825" s="142">
        <f t="shared" si="126"/>
        <v>0</v>
      </c>
      <c r="Y825" s="108">
        <f t="shared" si="127"/>
        <v>0</v>
      </c>
      <c r="Z825" s="108">
        <f t="shared" si="128"/>
        <v>0</v>
      </c>
      <c r="AA825" s="108">
        <f t="shared" si="129"/>
        <v>0</v>
      </c>
      <c r="AB825" s="151"/>
      <c r="AC825" s="159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="4" customFormat="1" spans="1:68">
      <c r="A826" s="94">
        <f t="shared" si="120"/>
        <v>825</v>
      </c>
      <c r="B826" s="95"/>
      <c r="C826" s="69"/>
      <c r="D826" s="48"/>
      <c r="E826" s="69"/>
      <c r="F826" s="132"/>
      <c r="G826" s="124" t="e">
        <f>VLOOKUP(F826,[2]零件成本10.26!$B$2:$C$7802,2,0)</f>
        <v>#N/A</v>
      </c>
      <c r="H826" s="155"/>
      <c r="I826" s="128" t="str">
        <f t="shared" si="121"/>
        <v/>
      </c>
      <c r="J826" s="48"/>
      <c r="K826" s="69"/>
      <c r="L826" s="155"/>
      <c r="M826" s="69"/>
      <c r="N826" s="69"/>
      <c r="O826" s="69"/>
      <c r="P826" s="69"/>
      <c r="Q826" s="100">
        <f t="shared" si="122"/>
        <v>0</v>
      </c>
      <c r="R826" s="156"/>
      <c r="S826" s="140" t="str">
        <f t="shared" si="123"/>
        <v>0</v>
      </c>
      <c r="T826" s="140" t="str">
        <f t="shared" si="124"/>
        <v>0</v>
      </c>
      <c r="U826" s="157"/>
      <c r="V826" s="106"/>
      <c r="W826" s="142">
        <f t="shared" si="125"/>
        <v>0</v>
      </c>
      <c r="X826" s="142">
        <f t="shared" si="126"/>
        <v>0</v>
      </c>
      <c r="Y826" s="108">
        <f t="shared" si="127"/>
        <v>0</v>
      </c>
      <c r="Z826" s="108">
        <f t="shared" si="128"/>
        <v>0</v>
      </c>
      <c r="AA826" s="108">
        <f t="shared" si="129"/>
        <v>0</v>
      </c>
      <c r="AB826" s="151"/>
      <c r="AC826" s="159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="4" customFormat="1" spans="1:68">
      <c r="A827" s="94">
        <f t="shared" si="120"/>
        <v>826</v>
      </c>
      <c r="B827" s="95"/>
      <c r="C827" s="69"/>
      <c r="D827" s="48"/>
      <c r="E827" s="69"/>
      <c r="F827" s="132"/>
      <c r="G827" s="124" t="e">
        <f>VLOOKUP(F827,[2]零件成本10.26!$B$2:$C$7802,2,0)</f>
        <v>#N/A</v>
      </c>
      <c r="H827" s="155"/>
      <c r="I827" s="128" t="str">
        <f t="shared" si="121"/>
        <v/>
      </c>
      <c r="J827" s="48"/>
      <c r="K827" s="69"/>
      <c r="L827" s="155"/>
      <c r="M827" s="69"/>
      <c r="N827" s="69"/>
      <c r="O827" s="69"/>
      <c r="P827" s="69"/>
      <c r="Q827" s="100">
        <f t="shared" si="122"/>
        <v>0</v>
      </c>
      <c r="R827" s="156"/>
      <c r="S827" s="140" t="str">
        <f t="shared" si="123"/>
        <v>0</v>
      </c>
      <c r="T827" s="140" t="str">
        <f t="shared" si="124"/>
        <v>0</v>
      </c>
      <c r="U827" s="157"/>
      <c r="V827" s="106"/>
      <c r="W827" s="142">
        <f t="shared" si="125"/>
        <v>0</v>
      </c>
      <c r="X827" s="142">
        <f t="shared" si="126"/>
        <v>0</v>
      </c>
      <c r="Y827" s="108">
        <f t="shared" si="127"/>
        <v>0</v>
      </c>
      <c r="Z827" s="108">
        <f t="shared" si="128"/>
        <v>0</v>
      </c>
      <c r="AA827" s="108">
        <f t="shared" si="129"/>
        <v>0</v>
      </c>
      <c r="AB827" s="151"/>
      <c r="AC827" s="159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="4" customFormat="1" spans="1:68">
      <c r="A828" s="94">
        <f t="shared" si="120"/>
        <v>827</v>
      </c>
      <c r="B828" s="95"/>
      <c r="C828" s="69"/>
      <c r="D828" s="48"/>
      <c r="E828" s="69"/>
      <c r="F828" s="132"/>
      <c r="G828" s="124" t="e">
        <f>VLOOKUP(F828,[2]零件成本10.26!$B$2:$C$7802,2,0)</f>
        <v>#N/A</v>
      </c>
      <c r="H828" s="155"/>
      <c r="I828" s="128" t="str">
        <f t="shared" si="121"/>
        <v/>
      </c>
      <c r="J828" s="48"/>
      <c r="K828" s="69"/>
      <c r="L828" s="155"/>
      <c r="M828" s="69"/>
      <c r="N828" s="69"/>
      <c r="O828" s="69"/>
      <c r="P828" s="69"/>
      <c r="Q828" s="100">
        <f t="shared" si="122"/>
        <v>0</v>
      </c>
      <c r="R828" s="156"/>
      <c r="S828" s="140" t="str">
        <f t="shared" si="123"/>
        <v>0</v>
      </c>
      <c r="T828" s="140" t="str">
        <f t="shared" si="124"/>
        <v>0</v>
      </c>
      <c r="U828" s="157"/>
      <c r="V828" s="106"/>
      <c r="W828" s="142">
        <f t="shared" si="125"/>
        <v>0</v>
      </c>
      <c r="X828" s="142">
        <f t="shared" si="126"/>
        <v>0</v>
      </c>
      <c r="Y828" s="108">
        <f t="shared" si="127"/>
        <v>0</v>
      </c>
      <c r="Z828" s="108">
        <f t="shared" si="128"/>
        <v>0</v>
      </c>
      <c r="AA828" s="108">
        <f t="shared" si="129"/>
        <v>0</v>
      </c>
      <c r="AB828" s="151"/>
      <c r="AC828" s="159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="4" customFormat="1" spans="1:68">
      <c r="A829" s="94">
        <f t="shared" si="120"/>
        <v>828</v>
      </c>
      <c r="B829" s="95"/>
      <c r="C829" s="69"/>
      <c r="D829" s="48"/>
      <c r="E829" s="69"/>
      <c r="F829" s="132"/>
      <c r="G829" s="124" t="e">
        <f>VLOOKUP(F829,[2]零件成本10.26!$B$2:$C$7802,2,0)</f>
        <v>#N/A</v>
      </c>
      <c r="H829" s="155"/>
      <c r="I829" s="128" t="str">
        <f t="shared" si="121"/>
        <v/>
      </c>
      <c r="J829" s="48"/>
      <c r="K829" s="69"/>
      <c r="L829" s="155"/>
      <c r="M829" s="69"/>
      <c r="N829" s="69"/>
      <c r="O829" s="69"/>
      <c r="P829" s="69"/>
      <c r="Q829" s="100">
        <f t="shared" si="122"/>
        <v>0</v>
      </c>
      <c r="R829" s="156"/>
      <c r="S829" s="140" t="str">
        <f t="shared" si="123"/>
        <v>0</v>
      </c>
      <c r="T829" s="140" t="str">
        <f t="shared" si="124"/>
        <v>0</v>
      </c>
      <c r="U829" s="157"/>
      <c r="V829" s="106"/>
      <c r="W829" s="142">
        <f t="shared" si="125"/>
        <v>0</v>
      </c>
      <c r="X829" s="142">
        <f t="shared" si="126"/>
        <v>0</v>
      </c>
      <c r="Y829" s="108">
        <f t="shared" si="127"/>
        <v>0</v>
      </c>
      <c r="Z829" s="108">
        <f t="shared" si="128"/>
        <v>0</v>
      </c>
      <c r="AA829" s="108">
        <f t="shared" si="129"/>
        <v>0</v>
      </c>
      <c r="AB829" s="151"/>
      <c r="AC829" s="159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="4" customFormat="1" spans="1:68">
      <c r="A830" s="94">
        <f t="shared" si="120"/>
        <v>829</v>
      </c>
      <c r="B830" s="95"/>
      <c r="C830" s="69"/>
      <c r="D830" s="48"/>
      <c r="E830" s="69"/>
      <c r="F830" s="132"/>
      <c r="G830" s="124" t="e">
        <f>VLOOKUP(F830,[2]零件成本10.26!$B$2:$C$7802,2,0)</f>
        <v>#N/A</v>
      </c>
      <c r="H830" s="155"/>
      <c r="I830" s="128" t="str">
        <f t="shared" si="121"/>
        <v/>
      </c>
      <c r="J830" s="48"/>
      <c r="K830" s="69"/>
      <c r="L830" s="155"/>
      <c r="M830" s="69"/>
      <c r="N830" s="69"/>
      <c r="O830" s="69"/>
      <c r="P830" s="69"/>
      <c r="Q830" s="100">
        <f t="shared" si="122"/>
        <v>0</v>
      </c>
      <c r="R830" s="156"/>
      <c r="S830" s="140" t="str">
        <f t="shared" si="123"/>
        <v>0</v>
      </c>
      <c r="T830" s="140" t="str">
        <f t="shared" si="124"/>
        <v>0</v>
      </c>
      <c r="U830" s="157"/>
      <c r="V830" s="106"/>
      <c r="W830" s="142">
        <f t="shared" si="125"/>
        <v>0</v>
      </c>
      <c r="X830" s="142">
        <f t="shared" si="126"/>
        <v>0</v>
      </c>
      <c r="Y830" s="108">
        <f t="shared" si="127"/>
        <v>0</v>
      </c>
      <c r="Z830" s="108">
        <f t="shared" si="128"/>
        <v>0</v>
      </c>
      <c r="AA830" s="108">
        <f t="shared" si="129"/>
        <v>0</v>
      </c>
      <c r="AB830" s="151"/>
      <c r="AC830" s="159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="4" customFormat="1" spans="1:68">
      <c r="A831" s="94">
        <f t="shared" si="120"/>
        <v>830</v>
      </c>
      <c r="B831" s="95"/>
      <c r="C831" s="69"/>
      <c r="D831" s="48"/>
      <c r="E831" s="69"/>
      <c r="F831" s="132"/>
      <c r="G831" s="124" t="e">
        <f>VLOOKUP(F831,[2]零件成本10.26!$B$2:$C$7802,2,0)</f>
        <v>#N/A</v>
      </c>
      <c r="H831" s="155"/>
      <c r="I831" s="128" t="str">
        <f t="shared" si="121"/>
        <v/>
      </c>
      <c r="J831" s="48"/>
      <c r="K831" s="165"/>
      <c r="L831" s="155"/>
      <c r="M831" s="69"/>
      <c r="N831" s="69"/>
      <c r="O831" s="69"/>
      <c r="P831" s="69"/>
      <c r="Q831" s="100">
        <f t="shared" si="122"/>
        <v>0</v>
      </c>
      <c r="R831" s="156"/>
      <c r="S831" s="140" t="str">
        <f t="shared" si="123"/>
        <v>0</v>
      </c>
      <c r="T831" s="140" t="str">
        <f t="shared" si="124"/>
        <v>0</v>
      </c>
      <c r="U831" s="157"/>
      <c r="V831" s="106"/>
      <c r="W831" s="142">
        <f t="shared" si="125"/>
        <v>0</v>
      </c>
      <c r="X831" s="142">
        <f t="shared" si="126"/>
        <v>0</v>
      </c>
      <c r="Y831" s="108">
        <f t="shared" si="127"/>
        <v>0</v>
      </c>
      <c r="Z831" s="108">
        <f t="shared" si="128"/>
        <v>0</v>
      </c>
      <c r="AA831" s="108">
        <f t="shared" si="129"/>
        <v>0</v>
      </c>
      <c r="AB831" s="151"/>
      <c r="AC831" s="159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="4" customFormat="1" spans="1:68">
      <c r="A832" s="94">
        <f t="shared" si="120"/>
        <v>831</v>
      </c>
      <c r="B832" s="95"/>
      <c r="C832" s="69"/>
      <c r="D832" s="48"/>
      <c r="E832" s="69"/>
      <c r="F832" s="132"/>
      <c r="G832" s="124" t="e">
        <f>VLOOKUP(F832,[2]零件成本10.26!$B$2:$C$7802,2,0)</f>
        <v>#N/A</v>
      </c>
      <c r="H832" s="155"/>
      <c r="I832" s="128" t="str">
        <f t="shared" si="121"/>
        <v/>
      </c>
      <c r="J832" s="48"/>
      <c r="K832" s="165"/>
      <c r="L832" s="155"/>
      <c r="M832" s="69"/>
      <c r="N832" s="69"/>
      <c r="O832" s="69"/>
      <c r="P832" s="69"/>
      <c r="Q832" s="100">
        <f t="shared" si="122"/>
        <v>0</v>
      </c>
      <c r="R832" s="156"/>
      <c r="S832" s="140" t="str">
        <f t="shared" si="123"/>
        <v>0</v>
      </c>
      <c r="T832" s="140" t="str">
        <f t="shared" si="124"/>
        <v>0</v>
      </c>
      <c r="U832" s="157"/>
      <c r="V832" s="106"/>
      <c r="W832" s="142">
        <f t="shared" si="125"/>
        <v>0</v>
      </c>
      <c r="X832" s="142">
        <f t="shared" si="126"/>
        <v>0</v>
      </c>
      <c r="Y832" s="108">
        <f t="shared" si="127"/>
        <v>0</v>
      </c>
      <c r="Z832" s="108">
        <f t="shared" si="128"/>
        <v>0</v>
      </c>
      <c r="AA832" s="108">
        <f t="shared" si="129"/>
        <v>0</v>
      </c>
      <c r="AB832" s="151"/>
      <c r="AC832" s="159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="4" customFormat="1" ht="18.75" spans="1:68">
      <c r="A833" s="94">
        <f t="shared" si="120"/>
        <v>832</v>
      </c>
      <c r="B833" s="95"/>
      <c r="C833" s="69"/>
      <c r="D833" s="48"/>
      <c r="E833" s="69"/>
      <c r="F833" s="166"/>
      <c r="G833" s="124" t="e">
        <f>VLOOKUP(F833,[2]零件成本10.26!$B$2:$C$7802,2,0)</f>
        <v>#N/A</v>
      </c>
      <c r="H833" s="155"/>
      <c r="I833" s="128" t="str">
        <f t="shared" si="121"/>
        <v/>
      </c>
      <c r="J833" s="48"/>
      <c r="K833" s="126"/>
      <c r="L833" s="155"/>
      <c r="M833" s="69"/>
      <c r="N833" s="69"/>
      <c r="O833" s="69"/>
      <c r="P833" s="69"/>
      <c r="Q833" s="100">
        <f t="shared" si="122"/>
        <v>0</v>
      </c>
      <c r="R833" s="156"/>
      <c r="S833" s="140" t="str">
        <f t="shared" si="123"/>
        <v>0</v>
      </c>
      <c r="T833" s="140" t="str">
        <f t="shared" si="124"/>
        <v>0</v>
      </c>
      <c r="U833" s="157"/>
      <c r="V833" s="106"/>
      <c r="W833" s="142">
        <f t="shared" si="125"/>
        <v>0</v>
      </c>
      <c r="X833" s="142">
        <f t="shared" si="126"/>
        <v>0</v>
      </c>
      <c r="Y833" s="108">
        <f t="shared" si="127"/>
        <v>0</v>
      </c>
      <c r="Z833" s="108">
        <f t="shared" si="128"/>
        <v>0</v>
      </c>
      <c r="AA833" s="108">
        <f t="shared" si="129"/>
        <v>0</v>
      </c>
      <c r="AB833" s="151"/>
      <c r="AC833" s="159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="4" customFormat="1" ht="18.75" spans="1:68">
      <c r="A834" s="94">
        <f t="shared" ref="A834:A897" si="130">ROW()-1</f>
        <v>833</v>
      </c>
      <c r="B834" s="95"/>
      <c r="C834" s="69"/>
      <c r="D834" s="48"/>
      <c r="E834" s="69"/>
      <c r="F834" s="166"/>
      <c r="G834" s="124" t="e">
        <f>VLOOKUP(F834,[2]零件成本10.26!$B$2:$C$7802,2,0)</f>
        <v>#N/A</v>
      </c>
      <c r="H834" s="155"/>
      <c r="I834" s="128" t="str">
        <f t="shared" ref="I834:I897" si="131">C834&amp;F834</f>
        <v/>
      </c>
      <c r="J834" s="48"/>
      <c r="K834" s="126"/>
      <c r="L834" s="155"/>
      <c r="M834" s="69"/>
      <c r="N834" s="69"/>
      <c r="O834" s="69"/>
      <c r="P834" s="69"/>
      <c r="Q834" s="100">
        <f t="shared" ref="Q834:Q897" si="132">K834</f>
        <v>0</v>
      </c>
      <c r="R834" s="156"/>
      <c r="S834" s="140" t="str">
        <f t="shared" ref="S834:S897" si="133">IF(Q834&gt;R834,Q834-R834,"0")</f>
        <v>0</v>
      </c>
      <c r="T834" s="140" t="str">
        <f t="shared" ref="T834:T897" si="134">IF(Q834&lt;R834,Q834-R834,"0")</f>
        <v>0</v>
      </c>
      <c r="U834" s="157"/>
      <c r="V834" s="106"/>
      <c r="W834" s="142">
        <f t="shared" ref="W834:W897" si="135">IFERROR(Q834*V834,"")</f>
        <v>0</v>
      </c>
      <c r="X834" s="142">
        <f t="shared" ref="X834:X897" si="136">IFERROR(R834*V834,"")</f>
        <v>0</v>
      </c>
      <c r="Y834" s="108">
        <f t="shared" ref="Y834:Y897" si="137">IFERROR(S834*V834,"")</f>
        <v>0</v>
      </c>
      <c r="Z834" s="108">
        <f t="shared" ref="Z834:Z897" si="138">IFERROR(T834*V834,"")</f>
        <v>0</v>
      </c>
      <c r="AA834" s="108">
        <f t="shared" ref="AA834:AA897" si="139">W834-X834</f>
        <v>0</v>
      </c>
      <c r="AB834" s="151"/>
      <c r="AC834" s="159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="4" customFormat="1" ht="18.75" spans="1:68">
      <c r="A835" s="94">
        <f t="shared" si="130"/>
        <v>834</v>
      </c>
      <c r="B835" s="95"/>
      <c r="C835" s="69"/>
      <c r="D835" s="48"/>
      <c r="E835" s="69"/>
      <c r="F835" s="166"/>
      <c r="G835" s="124" t="e">
        <f>VLOOKUP(F835,[2]零件成本10.26!$B$2:$C$7802,2,0)</f>
        <v>#N/A</v>
      </c>
      <c r="H835" s="155"/>
      <c r="I835" s="128" t="str">
        <f t="shared" si="131"/>
        <v/>
      </c>
      <c r="J835" s="48"/>
      <c r="K835" s="126"/>
      <c r="L835" s="155"/>
      <c r="M835" s="69"/>
      <c r="N835" s="69"/>
      <c r="O835" s="69"/>
      <c r="P835" s="69"/>
      <c r="Q835" s="100">
        <f t="shared" si="132"/>
        <v>0</v>
      </c>
      <c r="R835" s="156"/>
      <c r="S835" s="140" t="str">
        <f t="shared" si="133"/>
        <v>0</v>
      </c>
      <c r="T835" s="140" t="str">
        <f t="shared" si="134"/>
        <v>0</v>
      </c>
      <c r="U835" s="157"/>
      <c r="V835" s="106"/>
      <c r="W835" s="142">
        <f t="shared" si="135"/>
        <v>0</v>
      </c>
      <c r="X835" s="142">
        <f t="shared" si="136"/>
        <v>0</v>
      </c>
      <c r="Y835" s="108">
        <f t="shared" si="137"/>
        <v>0</v>
      </c>
      <c r="Z835" s="108">
        <f t="shared" si="138"/>
        <v>0</v>
      </c>
      <c r="AA835" s="108">
        <f t="shared" si="139"/>
        <v>0</v>
      </c>
      <c r="AB835" s="151"/>
      <c r="AC835" s="159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="4" customFormat="1" ht="18.75" spans="1:68">
      <c r="A836" s="94">
        <f t="shared" si="130"/>
        <v>835</v>
      </c>
      <c r="B836" s="95"/>
      <c r="C836" s="69"/>
      <c r="D836" s="48"/>
      <c r="E836" s="69"/>
      <c r="F836" s="166"/>
      <c r="G836" s="124" t="e">
        <f>VLOOKUP(F836,[2]零件成本10.26!$B$2:$C$7802,2,0)</f>
        <v>#N/A</v>
      </c>
      <c r="H836" s="155"/>
      <c r="I836" s="128" t="str">
        <f t="shared" si="131"/>
        <v/>
      </c>
      <c r="J836" s="48"/>
      <c r="K836" s="126"/>
      <c r="L836" s="155"/>
      <c r="M836" s="69"/>
      <c r="N836" s="69"/>
      <c r="O836" s="69"/>
      <c r="P836" s="69"/>
      <c r="Q836" s="100">
        <f t="shared" si="132"/>
        <v>0</v>
      </c>
      <c r="R836" s="156"/>
      <c r="S836" s="140" t="str">
        <f t="shared" si="133"/>
        <v>0</v>
      </c>
      <c r="T836" s="140" t="str">
        <f t="shared" si="134"/>
        <v>0</v>
      </c>
      <c r="U836" s="157"/>
      <c r="V836" s="106"/>
      <c r="W836" s="142">
        <f t="shared" si="135"/>
        <v>0</v>
      </c>
      <c r="X836" s="142">
        <f t="shared" si="136"/>
        <v>0</v>
      </c>
      <c r="Y836" s="108">
        <f t="shared" si="137"/>
        <v>0</v>
      </c>
      <c r="Z836" s="108">
        <f t="shared" si="138"/>
        <v>0</v>
      </c>
      <c r="AA836" s="108">
        <f t="shared" si="139"/>
        <v>0</v>
      </c>
      <c r="AB836" s="151"/>
      <c r="AC836" s="159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="4" customFormat="1" ht="18.75" spans="1:68">
      <c r="A837" s="94">
        <f t="shared" si="130"/>
        <v>836</v>
      </c>
      <c r="B837" s="95"/>
      <c r="C837" s="69"/>
      <c r="D837" s="48"/>
      <c r="E837" s="69"/>
      <c r="F837" s="166"/>
      <c r="G837" s="124" t="e">
        <f>VLOOKUP(F837,[2]零件成本10.26!$B$2:$C$7802,2,0)</f>
        <v>#N/A</v>
      </c>
      <c r="H837" s="155"/>
      <c r="I837" s="128" t="str">
        <f t="shared" si="131"/>
        <v/>
      </c>
      <c r="J837" s="48"/>
      <c r="K837" s="126"/>
      <c r="L837" s="155"/>
      <c r="M837" s="69"/>
      <c r="N837" s="69"/>
      <c r="O837" s="69"/>
      <c r="P837" s="69"/>
      <c r="Q837" s="100">
        <f t="shared" si="132"/>
        <v>0</v>
      </c>
      <c r="R837" s="156"/>
      <c r="S837" s="140" t="str">
        <f t="shared" si="133"/>
        <v>0</v>
      </c>
      <c r="T837" s="140" t="str">
        <f t="shared" si="134"/>
        <v>0</v>
      </c>
      <c r="U837" s="157"/>
      <c r="V837" s="106"/>
      <c r="W837" s="142">
        <f t="shared" si="135"/>
        <v>0</v>
      </c>
      <c r="X837" s="142">
        <f t="shared" si="136"/>
        <v>0</v>
      </c>
      <c r="Y837" s="108">
        <f t="shared" si="137"/>
        <v>0</v>
      </c>
      <c r="Z837" s="108">
        <f t="shared" si="138"/>
        <v>0</v>
      </c>
      <c r="AA837" s="108">
        <f t="shared" si="139"/>
        <v>0</v>
      </c>
      <c r="AB837" s="151"/>
      <c r="AC837" s="159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="4" customFormat="1" ht="18.75" spans="1:68">
      <c r="A838" s="94">
        <f t="shared" si="130"/>
        <v>837</v>
      </c>
      <c r="B838" s="95"/>
      <c r="C838" s="69"/>
      <c r="D838" s="48"/>
      <c r="E838" s="69"/>
      <c r="F838" s="166"/>
      <c r="G838" s="124" t="e">
        <f>VLOOKUP(F838,[2]零件成本10.26!$B$2:$C$7802,2,0)</f>
        <v>#N/A</v>
      </c>
      <c r="H838" s="155"/>
      <c r="I838" s="128" t="str">
        <f t="shared" si="131"/>
        <v/>
      </c>
      <c r="J838" s="48"/>
      <c r="K838" s="126"/>
      <c r="L838" s="155"/>
      <c r="M838" s="69"/>
      <c r="N838" s="69"/>
      <c r="O838" s="69"/>
      <c r="P838" s="69"/>
      <c r="Q838" s="100">
        <f t="shared" si="132"/>
        <v>0</v>
      </c>
      <c r="R838" s="156"/>
      <c r="S838" s="140" t="str">
        <f t="shared" si="133"/>
        <v>0</v>
      </c>
      <c r="T838" s="140" t="str">
        <f t="shared" si="134"/>
        <v>0</v>
      </c>
      <c r="U838" s="157"/>
      <c r="V838" s="106"/>
      <c r="W838" s="142">
        <f t="shared" si="135"/>
        <v>0</v>
      </c>
      <c r="X838" s="142">
        <f t="shared" si="136"/>
        <v>0</v>
      </c>
      <c r="Y838" s="108">
        <f t="shared" si="137"/>
        <v>0</v>
      </c>
      <c r="Z838" s="108">
        <f t="shared" si="138"/>
        <v>0</v>
      </c>
      <c r="AA838" s="108">
        <f t="shared" si="139"/>
        <v>0</v>
      </c>
      <c r="AB838" s="151"/>
      <c r="AC838" s="159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="4" customFormat="1" ht="18.75" spans="1:68">
      <c r="A839" s="94">
        <f t="shared" si="130"/>
        <v>838</v>
      </c>
      <c r="B839" s="95"/>
      <c r="C839" s="69"/>
      <c r="D839" s="48"/>
      <c r="E839" s="69"/>
      <c r="F839" s="166"/>
      <c r="G839" s="124" t="e">
        <f>VLOOKUP(F839,[2]零件成本10.26!$B$2:$C$7802,2,0)</f>
        <v>#N/A</v>
      </c>
      <c r="H839" s="155"/>
      <c r="I839" s="128" t="str">
        <f t="shared" si="131"/>
        <v/>
      </c>
      <c r="J839" s="48"/>
      <c r="K839" s="126"/>
      <c r="L839" s="155"/>
      <c r="M839" s="69"/>
      <c r="N839" s="69"/>
      <c r="O839" s="69"/>
      <c r="P839" s="69"/>
      <c r="Q839" s="100">
        <f t="shared" si="132"/>
        <v>0</v>
      </c>
      <c r="R839" s="156"/>
      <c r="S839" s="140" t="str">
        <f t="shared" si="133"/>
        <v>0</v>
      </c>
      <c r="T839" s="140" t="str">
        <f t="shared" si="134"/>
        <v>0</v>
      </c>
      <c r="U839" s="157"/>
      <c r="V839" s="106"/>
      <c r="W839" s="142">
        <f t="shared" si="135"/>
        <v>0</v>
      </c>
      <c r="X839" s="142">
        <f t="shared" si="136"/>
        <v>0</v>
      </c>
      <c r="Y839" s="108">
        <f t="shared" si="137"/>
        <v>0</v>
      </c>
      <c r="Z839" s="108">
        <f t="shared" si="138"/>
        <v>0</v>
      </c>
      <c r="AA839" s="108">
        <f t="shared" si="139"/>
        <v>0</v>
      </c>
      <c r="AB839" s="151"/>
      <c r="AC839" s="159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="4" customFormat="1" ht="18.75" spans="1:68">
      <c r="A840" s="94">
        <f t="shared" si="130"/>
        <v>839</v>
      </c>
      <c r="B840" s="95"/>
      <c r="C840" s="69"/>
      <c r="D840" s="48"/>
      <c r="E840" s="69"/>
      <c r="F840" s="166"/>
      <c r="G840" s="124" t="e">
        <f>VLOOKUP(F840,[2]零件成本10.26!$B$2:$C$7802,2,0)</f>
        <v>#N/A</v>
      </c>
      <c r="H840" s="155"/>
      <c r="I840" s="128" t="str">
        <f t="shared" si="131"/>
        <v/>
      </c>
      <c r="J840" s="48"/>
      <c r="K840" s="126"/>
      <c r="L840" s="155"/>
      <c r="M840" s="69"/>
      <c r="N840" s="69"/>
      <c r="O840" s="69"/>
      <c r="P840" s="69"/>
      <c r="Q840" s="100">
        <f t="shared" si="132"/>
        <v>0</v>
      </c>
      <c r="R840" s="156"/>
      <c r="S840" s="140" t="str">
        <f t="shared" si="133"/>
        <v>0</v>
      </c>
      <c r="T840" s="140" t="str">
        <f t="shared" si="134"/>
        <v>0</v>
      </c>
      <c r="U840" s="157"/>
      <c r="V840" s="106"/>
      <c r="W840" s="142">
        <f t="shared" si="135"/>
        <v>0</v>
      </c>
      <c r="X840" s="142">
        <f t="shared" si="136"/>
        <v>0</v>
      </c>
      <c r="Y840" s="108">
        <f t="shared" si="137"/>
        <v>0</v>
      </c>
      <c r="Z840" s="108">
        <f t="shared" si="138"/>
        <v>0</v>
      </c>
      <c r="AA840" s="108">
        <f t="shared" si="139"/>
        <v>0</v>
      </c>
      <c r="AB840" s="151"/>
      <c r="AC840" s="159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="4" customFormat="1" ht="18.75" spans="1:68">
      <c r="A841" s="94">
        <f t="shared" si="130"/>
        <v>840</v>
      </c>
      <c r="B841" s="95"/>
      <c r="C841" s="69"/>
      <c r="D841" s="48"/>
      <c r="E841" s="69"/>
      <c r="F841" s="166"/>
      <c r="G841" s="124" t="e">
        <f>VLOOKUP(F841,[2]零件成本10.26!$B$2:$C$7802,2,0)</f>
        <v>#N/A</v>
      </c>
      <c r="H841" s="155"/>
      <c r="I841" s="128" t="str">
        <f t="shared" si="131"/>
        <v/>
      </c>
      <c r="J841" s="48"/>
      <c r="K841" s="126"/>
      <c r="L841" s="155"/>
      <c r="M841" s="69"/>
      <c r="N841" s="69"/>
      <c r="O841" s="69"/>
      <c r="P841" s="69"/>
      <c r="Q841" s="100">
        <f t="shared" si="132"/>
        <v>0</v>
      </c>
      <c r="R841" s="156"/>
      <c r="S841" s="140" t="str">
        <f t="shared" si="133"/>
        <v>0</v>
      </c>
      <c r="T841" s="140" t="str">
        <f t="shared" si="134"/>
        <v>0</v>
      </c>
      <c r="U841" s="157"/>
      <c r="V841" s="106"/>
      <c r="W841" s="142">
        <f t="shared" si="135"/>
        <v>0</v>
      </c>
      <c r="X841" s="142">
        <f t="shared" si="136"/>
        <v>0</v>
      </c>
      <c r="Y841" s="108">
        <f t="shared" si="137"/>
        <v>0</v>
      </c>
      <c r="Z841" s="108">
        <f t="shared" si="138"/>
        <v>0</v>
      </c>
      <c r="AA841" s="108">
        <f t="shared" si="139"/>
        <v>0</v>
      </c>
      <c r="AB841" s="151"/>
      <c r="AC841" s="159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="4" customFormat="1" ht="18.75" spans="1:68">
      <c r="A842" s="94">
        <f t="shared" si="130"/>
        <v>841</v>
      </c>
      <c r="B842" s="95"/>
      <c r="C842" s="69"/>
      <c r="D842" s="48"/>
      <c r="E842" s="69"/>
      <c r="F842" s="166"/>
      <c r="G842" s="124" t="e">
        <f>VLOOKUP(F842,[2]零件成本10.26!$B$2:$C$7802,2,0)</f>
        <v>#N/A</v>
      </c>
      <c r="H842" s="155"/>
      <c r="I842" s="128" t="str">
        <f t="shared" si="131"/>
        <v/>
      </c>
      <c r="J842" s="48"/>
      <c r="K842" s="126"/>
      <c r="L842" s="155"/>
      <c r="M842" s="69"/>
      <c r="N842" s="69"/>
      <c r="O842" s="69"/>
      <c r="P842" s="69"/>
      <c r="Q842" s="100">
        <f t="shared" si="132"/>
        <v>0</v>
      </c>
      <c r="R842" s="156"/>
      <c r="S842" s="140" t="str">
        <f t="shared" si="133"/>
        <v>0</v>
      </c>
      <c r="T842" s="140" t="str">
        <f t="shared" si="134"/>
        <v>0</v>
      </c>
      <c r="U842" s="157"/>
      <c r="V842" s="106"/>
      <c r="W842" s="142">
        <f t="shared" si="135"/>
        <v>0</v>
      </c>
      <c r="X842" s="142">
        <f t="shared" si="136"/>
        <v>0</v>
      </c>
      <c r="Y842" s="108">
        <f t="shared" si="137"/>
        <v>0</v>
      </c>
      <c r="Z842" s="108">
        <f t="shared" si="138"/>
        <v>0</v>
      </c>
      <c r="AA842" s="108">
        <f t="shared" si="139"/>
        <v>0</v>
      </c>
      <c r="AB842" s="151"/>
      <c r="AC842" s="159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="4" customFormat="1" ht="18.75" spans="1:68">
      <c r="A843" s="94">
        <f t="shared" si="130"/>
        <v>842</v>
      </c>
      <c r="B843" s="95"/>
      <c r="C843" s="69"/>
      <c r="D843" s="48"/>
      <c r="E843" s="69"/>
      <c r="F843" s="166"/>
      <c r="G843" s="124" t="e">
        <f>VLOOKUP(F843,[2]零件成本10.26!$B$2:$C$7802,2,0)</f>
        <v>#N/A</v>
      </c>
      <c r="H843" s="155"/>
      <c r="I843" s="128" t="str">
        <f t="shared" si="131"/>
        <v/>
      </c>
      <c r="J843" s="48"/>
      <c r="K843" s="126"/>
      <c r="L843" s="155"/>
      <c r="M843" s="69"/>
      <c r="N843" s="69"/>
      <c r="O843" s="69"/>
      <c r="P843" s="69"/>
      <c r="Q843" s="100">
        <f t="shared" si="132"/>
        <v>0</v>
      </c>
      <c r="R843" s="156"/>
      <c r="S843" s="140" t="str">
        <f t="shared" si="133"/>
        <v>0</v>
      </c>
      <c r="T843" s="140" t="str">
        <f t="shared" si="134"/>
        <v>0</v>
      </c>
      <c r="U843" s="157"/>
      <c r="V843" s="106"/>
      <c r="W843" s="142">
        <f t="shared" si="135"/>
        <v>0</v>
      </c>
      <c r="X843" s="142">
        <f t="shared" si="136"/>
        <v>0</v>
      </c>
      <c r="Y843" s="108">
        <f t="shared" si="137"/>
        <v>0</v>
      </c>
      <c r="Z843" s="108">
        <f t="shared" si="138"/>
        <v>0</v>
      </c>
      <c r="AA843" s="108">
        <f t="shared" si="139"/>
        <v>0</v>
      </c>
      <c r="AB843" s="151"/>
      <c r="AC843" s="159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="4" customFormat="1" ht="18.75" spans="1:68">
      <c r="A844" s="94">
        <f t="shared" si="130"/>
        <v>843</v>
      </c>
      <c r="B844" s="95"/>
      <c r="C844" s="69"/>
      <c r="D844" s="48"/>
      <c r="E844" s="69"/>
      <c r="F844" s="166"/>
      <c r="G844" s="124" t="e">
        <f>VLOOKUP(F844,[2]零件成本10.26!$B$2:$C$7802,2,0)</f>
        <v>#N/A</v>
      </c>
      <c r="H844" s="155"/>
      <c r="I844" s="128" t="str">
        <f t="shared" si="131"/>
        <v/>
      </c>
      <c r="J844" s="48"/>
      <c r="K844" s="126"/>
      <c r="L844" s="155"/>
      <c r="M844" s="69"/>
      <c r="N844" s="69"/>
      <c r="O844" s="69"/>
      <c r="P844" s="69"/>
      <c r="Q844" s="100">
        <f t="shared" si="132"/>
        <v>0</v>
      </c>
      <c r="R844" s="156"/>
      <c r="S844" s="140" t="str">
        <f t="shared" si="133"/>
        <v>0</v>
      </c>
      <c r="T844" s="140" t="str">
        <f t="shared" si="134"/>
        <v>0</v>
      </c>
      <c r="U844" s="157"/>
      <c r="V844" s="106"/>
      <c r="W844" s="142">
        <f t="shared" si="135"/>
        <v>0</v>
      </c>
      <c r="X844" s="142">
        <f t="shared" si="136"/>
        <v>0</v>
      </c>
      <c r="Y844" s="108">
        <f t="shared" si="137"/>
        <v>0</v>
      </c>
      <c r="Z844" s="108">
        <f t="shared" si="138"/>
        <v>0</v>
      </c>
      <c r="AA844" s="108">
        <f t="shared" si="139"/>
        <v>0</v>
      </c>
      <c r="AB844" s="151"/>
      <c r="AC844" s="159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="4" customFormat="1" ht="18.75" spans="1:68">
      <c r="A845" s="94">
        <f t="shared" si="130"/>
        <v>844</v>
      </c>
      <c r="B845" s="95"/>
      <c r="C845" s="69"/>
      <c r="D845" s="48"/>
      <c r="E845" s="69"/>
      <c r="F845" s="166"/>
      <c r="G845" s="124" t="e">
        <f>VLOOKUP(F845,[2]零件成本10.26!$B$2:$C$7802,2,0)</f>
        <v>#N/A</v>
      </c>
      <c r="H845" s="155"/>
      <c r="I845" s="128" t="str">
        <f t="shared" si="131"/>
        <v/>
      </c>
      <c r="J845" s="48"/>
      <c r="K845" s="126"/>
      <c r="L845" s="155"/>
      <c r="M845" s="69"/>
      <c r="N845" s="69"/>
      <c r="O845" s="69"/>
      <c r="P845" s="69"/>
      <c r="Q845" s="100">
        <f t="shared" si="132"/>
        <v>0</v>
      </c>
      <c r="R845" s="156"/>
      <c r="S845" s="140" t="str">
        <f t="shared" si="133"/>
        <v>0</v>
      </c>
      <c r="T845" s="140" t="str">
        <f t="shared" si="134"/>
        <v>0</v>
      </c>
      <c r="U845" s="157"/>
      <c r="V845" s="106"/>
      <c r="W845" s="142">
        <f t="shared" si="135"/>
        <v>0</v>
      </c>
      <c r="X845" s="142">
        <f t="shared" si="136"/>
        <v>0</v>
      </c>
      <c r="Y845" s="108">
        <f t="shared" si="137"/>
        <v>0</v>
      </c>
      <c r="Z845" s="108">
        <f t="shared" si="138"/>
        <v>0</v>
      </c>
      <c r="AA845" s="108">
        <f t="shared" si="139"/>
        <v>0</v>
      </c>
      <c r="AB845" s="151"/>
      <c r="AC845" s="159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="4" customFormat="1" ht="18.75" spans="1:68">
      <c r="A846" s="94">
        <f t="shared" si="130"/>
        <v>845</v>
      </c>
      <c r="B846" s="95"/>
      <c r="C846" s="69"/>
      <c r="D846" s="48"/>
      <c r="E846" s="69"/>
      <c r="F846" s="166"/>
      <c r="G846" s="124" t="e">
        <f>VLOOKUP(F846,[2]零件成本10.26!$B$2:$C$7802,2,0)</f>
        <v>#N/A</v>
      </c>
      <c r="H846" s="155"/>
      <c r="I846" s="128" t="str">
        <f t="shared" si="131"/>
        <v/>
      </c>
      <c r="J846" s="48"/>
      <c r="K846" s="126"/>
      <c r="L846" s="155"/>
      <c r="M846" s="69"/>
      <c r="N846" s="69"/>
      <c r="O846" s="69"/>
      <c r="P846" s="69"/>
      <c r="Q846" s="100">
        <f t="shared" si="132"/>
        <v>0</v>
      </c>
      <c r="R846" s="156"/>
      <c r="S846" s="140" t="str">
        <f t="shared" si="133"/>
        <v>0</v>
      </c>
      <c r="T846" s="140" t="str">
        <f t="shared" si="134"/>
        <v>0</v>
      </c>
      <c r="U846" s="157"/>
      <c r="V846" s="106"/>
      <c r="W846" s="142">
        <f t="shared" si="135"/>
        <v>0</v>
      </c>
      <c r="X846" s="142">
        <f t="shared" si="136"/>
        <v>0</v>
      </c>
      <c r="Y846" s="108">
        <f t="shared" si="137"/>
        <v>0</v>
      </c>
      <c r="Z846" s="108">
        <f t="shared" si="138"/>
        <v>0</v>
      </c>
      <c r="AA846" s="108">
        <f t="shared" si="139"/>
        <v>0</v>
      </c>
      <c r="AB846" s="151"/>
      <c r="AC846" s="159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="4" customFormat="1" ht="18.75" spans="1:68">
      <c r="A847" s="94">
        <f t="shared" si="130"/>
        <v>846</v>
      </c>
      <c r="B847" s="95"/>
      <c r="C847" s="69"/>
      <c r="D847" s="48"/>
      <c r="E847" s="69"/>
      <c r="F847" s="166"/>
      <c r="G847" s="124" t="e">
        <f>VLOOKUP(F847,[2]零件成本10.26!$B$2:$C$7802,2,0)</f>
        <v>#N/A</v>
      </c>
      <c r="H847" s="155"/>
      <c r="I847" s="128" t="str">
        <f t="shared" si="131"/>
        <v/>
      </c>
      <c r="J847" s="48"/>
      <c r="K847" s="126"/>
      <c r="L847" s="155"/>
      <c r="M847" s="69"/>
      <c r="N847" s="69"/>
      <c r="O847" s="69"/>
      <c r="P847" s="69"/>
      <c r="Q847" s="100">
        <f t="shared" si="132"/>
        <v>0</v>
      </c>
      <c r="R847" s="156"/>
      <c r="S847" s="140" t="str">
        <f t="shared" si="133"/>
        <v>0</v>
      </c>
      <c r="T847" s="140" t="str">
        <f t="shared" si="134"/>
        <v>0</v>
      </c>
      <c r="U847" s="157"/>
      <c r="V847" s="106"/>
      <c r="W847" s="142">
        <f t="shared" si="135"/>
        <v>0</v>
      </c>
      <c r="X847" s="142">
        <f t="shared" si="136"/>
        <v>0</v>
      </c>
      <c r="Y847" s="108">
        <f t="shared" si="137"/>
        <v>0</v>
      </c>
      <c r="Z847" s="108">
        <f t="shared" si="138"/>
        <v>0</v>
      </c>
      <c r="AA847" s="108">
        <f t="shared" si="139"/>
        <v>0</v>
      </c>
      <c r="AB847" s="151"/>
      <c r="AC847" s="159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="4" customFormat="1" ht="18.75" spans="1:68">
      <c r="A848" s="94">
        <f t="shared" si="130"/>
        <v>847</v>
      </c>
      <c r="B848" s="95"/>
      <c r="C848" s="69"/>
      <c r="D848" s="48"/>
      <c r="E848" s="69"/>
      <c r="F848" s="166"/>
      <c r="G848" s="124" t="e">
        <f>VLOOKUP(F848,[2]零件成本10.26!$B$2:$C$7802,2,0)</f>
        <v>#N/A</v>
      </c>
      <c r="H848" s="155"/>
      <c r="I848" s="128" t="str">
        <f t="shared" si="131"/>
        <v/>
      </c>
      <c r="J848" s="48"/>
      <c r="K848" s="126"/>
      <c r="L848" s="155"/>
      <c r="M848" s="69"/>
      <c r="N848" s="69"/>
      <c r="O848" s="69"/>
      <c r="P848" s="69"/>
      <c r="Q848" s="100">
        <f t="shared" si="132"/>
        <v>0</v>
      </c>
      <c r="R848" s="156"/>
      <c r="S848" s="140" t="str">
        <f t="shared" si="133"/>
        <v>0</v>
      </c>
      <c r="T848" s="140" t="str">
        <f t="shared" si="134"/>
        <v>0</v>
      </c>
      <c r="U848" s="157"/>
      <c r="V848" s="106"/>
      <c r="W848" s="142">
        <f t="shared" si="135"/>
        <v>0</v>
      </c>
      <c r="X848" s="142">
        <f t="shared" si="136"/>
        <v>0</v>
      </c>
      <c r="Y848" s="108">
        <f t="shared" si="137"/>
        <v>0</v>
      </c>
      <c r="Z848" s="108">
        <f t="shared" si="138"/>
        <v>0</v>
      </c>
      <c r="AA848" s="108">
        <f t="shared" si="139"/>
        <v>0</v>
      </c>
      <c r="AB848" s="151"/>
      <c r="AC848" s="159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="4" customFormat="1" ht="18.75" spans="1:68">
      <c r="A849" s="94">
        <f t="shared" si="130"/>
        <v>848</v>
      </c>
      <c r="B849" s="95"/>
      <c r="C849" s="69"/>
      <c r="D849" s="48"/>
      <c r="E849" s="69"/>
      <c r="F849" s="166"/>
      <c r="G849" s="124" t="e">
        <f>VLOOKUP(F849,[2]零件成本10.26!$B$2:$C$7802,2,0)</f>
        <v>#N/A</v>
      </c>
      <c r="H849" s="155"/>
      <c r="I849" s="128" t="str">
        <f t="shared" si="131"/>
        <v/>
      </c>
      <c r="J849" s="48"/>
      <c r="K849" s="126"/>
      <c r="L849" s="155"/>
      <c r="M849" s="69"/>
      <c r="N849" s="69"/>
      <c r="O849" s="69"/>
      <c r="P849" s="69"/>
      <c r="Q849" s="100">
        <f t="shared" si="132"/>
        <v>0</v>
      </c>
      <c r="R849" s="156"/>
      <c r="S849" s="140" t="str">
        <f t="shared" si="133"/>
        <v>0</v>
      </c>
      <c r="T849" s="140" t="str">
        <f t="shared" si="134"/>
        <v>0</v>
      </c>
      <c r="U849" s="157"/>
      <c r="V849" s="106"/>
      <c r="W849" s="142">
        <f t="shared" si="135"/>
        <v>0</v>
      </c>
      <c r="X849" s="142">
        <f t="shared" si="136"/>
        <v>0</v>
      </c>
      <c r="Y849" s="108">
        <f t="shared" si="137"/>
        <v>0</v>
      </c>
      <c r="Z849" s="108">
        <f t="shared" si="138"/>
        <v>0</v>
      </c>
      <c r="AA849" s="108">
        <f t="shared" si="139"/>
        <v>0</v>
      </c>
      <c r="AB849" s="151"/>
      <c r="AC849" s="159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="4" customFormat="1" ht="18.75" spans="1:68">
      <c r="A850" s="94">
        <f t="shared" si="130"/>
        <v>849</v>
      </c>
      <c r="B850" s="95"/>
      <c r="C850" s="69"/>
      <c r="D850" s="48"/>
      <c r="E850" s="69"/>
      <c r="F850" s="166"/>
      <c r="G850" s="124" t="e">
        <f>VLOOKUP(F850,[2]零件成本10.26!$B$2:$C$7802,2,0)</f>
        <v>#N/A</v>
      </c>
      <c r="H850" s="155"/>
      <c r="I850" s="128" t="str">
        <f t="shared" si="131"/>
        <v/>
      </c>
      <c r="J850" s="48"/>
      <c r="K850" s="126"/>
      <c r="L850" s="155"/>
      <c r="M850" s="69"/>
      <c r="N850" s="69"/>
      <c r="O850" s="69"/>
      <c r="P850" s="69"/>
      <c r="Q850" s="100">
        <f t="shared" si="132"/>
        <v>0</v>
      </c>
      <c r="R850" s="156"/>
      <c r="S850" s="140" t="str">
        <f t="shared" si="133"/>
        <v>0</v>
      </c>
      <c r="T850" s="140" t="str">
        <f t="shared" si="134"/>
        <v>0</v>
      </c>
      <c r="U850" s="157"/>
      <c r="V850" s="106"/>
      <c r="W850" s="142">
        <f t="shared" si="135"/>
        <v>0</v>
      </c>
      <c r="X850" s="142">
        <f t="shared" si="136"/>
        <v>0</v>
      </c>
      <c r="Y850" s="108">
        <f t="shared" si="137"/>
        <v>0</v>
      </c>
      <c r="Z850" s="108">
        <f t="shared" si="138"/>
        <v>0</v>
      </c>
      <c r="AA850" s="108">
        <f t="shared" si="139"/>
        <v>0</v>
      </c>
      <c r="AB850" s="151"/>
      <c r="AC850" s="159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="4" customFormat="1" spans="1:68">
      <c r="A851" s="94">
        <f t="shared" si="130"/>
        <v>850</v>
      </c>
      <c r="B851" s="95"/>
      <c r="C851" s="69"/>
      <c r="D851" s="48"/>
      <c r="E851" s="69"/>
      <c r="F851" s="167"/>
      <c r="G851" s="124" t="e">
        <f>VLOOKUP(F851,[2]零件成本10.26!$B$2:$C$7802,2,0)</f>
        <v>#N/A</v>
      </c>
      <c r="H851" s="155"/>
      <c r="I851" s="128" t="str">
        <f t="shared" si="131"/>
        <v/>
      </c>
      <c r="J851" s="48"/>
      <c r="K851" s="29"/>
      <c r="L851" s="155"/>
      <c r="M851" s="69"/>
      <c r="N851" s="69"/>
      <c r="O851" s="69"/>
      <c r="P851" s="69"/>
      <c r="Q851" s="100">
        <f t="shared" si="132"/>
        <v>0</v>
      </c>
      <c r="R851" s="156"/>
      <c r="S851" s="140" t="str">
        <f t="shared" si="133"/>
        <v>0</v>
      </c>
      <c r="T851" s="140" t="str">
        <f t="shared" si="134"/>
        <v>0</v>
      </c>
      <c r="U851" s="157"/>
      <c r="V851" s="106"/>
      <c r="W851" s="142">
        <f t="shared" si="135"/>
        <v>0</v>
      </c>
      <c r="X851" s="142">
        <f t="shared" si="136"/>
        <v>0</v>
      </c>
      <c r="Y851" s="108">
        <f t="shared" si="137"/>
        <v>0</v>
      </c>
      <c r="Z851" s="108">
        <f t="shared" si="138"/>
        <v>0</v>
      </c>
      <c r="AA851" s="108">
        <f t="shared" si="139"/>
        <v>0</v>
      </c>
      <c r="AB851" s="151"/>
      <c r="AC851" s="159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="4" customFormat="1" spans="1:68">
      <c r="A852" s="94">
        <f t="shared" si="130"/>
        <v>851</v>
      </c>
      <c r="B852" s="95"/>
      <c r="C852" s="69"/>
      <c r="D852" s="48"/>
      <c r="E852" s="69"/>
      <c r="F852" s="167"/>
      <c r="G852" s="124" t="e">
        <f>VLOOKUP(F852,[2]零件成本10.26!$B$2:$C$7802,2,0)</f>
        <v>#N/A</v>
      </c>
      <c r="H852" s="155"/>
      <c r="I852" s="128" t="str">
        <f t="shared" si="131"/>
        <v/>
      </c>
      <c r="J852" s="48"/>
      <c r="K852" s="171"/>
      <c r="L852" s="155"/>
      <c r="M852" s="69"/>
      <c r="N852" s="69"/>
      <c r="O852" s="69"/>
      <c r="P852" s="69"/>
      <c r="Q852" s="100">
        <f t="shared" si="132"/>
        <v>0</v>
      </c>
      <c r="R852" s="156"/>
      <c r="S852" s="140" t="str">
        <f t="shared" si="133"/>
        <v>0</v>
      </c>
      <c r="T852" s="140" t="str">
        <f t="shared" si="134"/>
        <v>0</v>
      </c>
      <c r="U852" s="157"/>
      <c r="V852" s="106"/>
      <c r="W852" s="142">
        <f t="shared" si="135"/>
        <v>0</v>
      </c>
      <c r="X852" s="142">
        <f t="shared" si="136"/>
        <v>0</v>
      </c>
      <c r="Y852" s="108">
        <f t="shared" si="137"/>
        <v>0</v>
      </c>
      <c r="Z852" s="108">
        <f t="shared" si="138"/>
        <v>0</v>
      </c>
      <c r="AA852" s="108">
        <f t="shared" si="139"/>
        <v>0</v>
      </c>
      <c r="AB852" s="151"/>
      <c r="AC852" s="159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="4" customFormat="1" spans="1:68">
      <c r="A853" s="94">
        <f t="shared" si="130"/>
        <v>852</v>
      </c>
      <c r="B853" s="95"/>
      <c r="C853" s="69"/>
      <c r="D853" s="48"/>
      <c r="E853" s="69"/>
      <c r="F853" s="167"/>
      <c r="G853" s="124" t="e">
        <f>VLOOKUP(F853,[2]零件成本10.26!$B$2:$C$7802,2,0)</f>
        <v>#N/A</v>
      </c>
      <c r="H853" s="155"/>
      <c r="I853" s="128" t="str">
        <f t="shared" si="131"/>
        <v/>
      </c>
      <c r="J853" s="48"/>
      <c r="K853" s="171"/>
      <c r="L853" s="155"/>
      <c r="M853" s="69"/>
      <c r="N853" s="69"/>
      <c r="O853" s="69"/>
      <c r="P853" s="69"/>
      <c r="Q853" s="100">
        <f t="shared" si="132"/>
        <v>0</v>
      </c>
      <c r="R853" s="156"/>
      <c r="S853" s="140" t="str">
        <f t="shared" si="133"/>
        <v>0</v>
      </c>
      <c r="T853" s="140" t="str">
        <f t="shared" si="134"/>
        <v>0</v>
      </c>
      <c r="U853" s="157"/>
      <c r="V853" s="106"/>
      <c r="W853" s="142">
        <f t="shared" si="135"/>
        <v>0</v>
      </c>
      <c r="X853" s="142">
        <f t="shared" si="136"/>
        <v>0</v>
      </c>
      <c r="Y853" s="108">
        <f t="shared" si="137"/>
        <v>0</v>
      </c>
      <c r="Z853" s="108">
        <f t="shared" si="138"/>
        <v>0</v>
      </c>
      <c r="AA853" s="108">
        <f t="shared" si="139"/>
        <v>0</v>
      </c>
      <c r="AB853" s="151"/>
      <c r="AC853" s="159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="4" customFormat="1" spans="1:68">
      <c r="A854" s="94">
        <f t="shared" si="130"/>
        <v>853</v>
      </c>
      <c r="B854" s="95"/>
      <c r="C854" s="69"/>
      <c r="D854" s="48"/>
      <c r="E854" s="69"/>
      <c r="F854" s="167"/>
      <c r="G854" s="124" t="e">
        <f>VLOOKUP(F854,[2]零件成本10.26!$B$2:$C$7802,2,0)</f>
        <v>#N/A</v>
      </c>
      <c r="H854" s="155"/>
      <c r="I854" s="128" t="str">
        <f t="shared" si="131"/>
        <v/>
      </c>
      <c r="J854" s="48"/>
      <c r="K854" s="171"/>
      <c r="L854" s="155"/>
      <c r="M854" s="69"/>
      <c r="N854" s="69"/>
      <c r="O854" s="69"/>
      <c r="P854" s="69"/>
      <c r="Q854" s="100">
        <f t="shared" si="132"/>
        <v>0</v>
      </c>
      <c r="R854" s="156"/>
      <c r="S854" s="140" t="str">
        <f t="shared" si="133"/>
        <v>0</v>
      </c>
      <c r="T854" s="140" t="str">
        <f t="shared" si="134"/>
        <v>0</v>
      </c>
      <c r="U854" s="157"/>
      <c r="V854" s="106"/>
      <c r="W854" s="142">
        <f t="shared" si="135"/>
        <v>0</v>
      </c>
      <c r="X854" s="142">
        <f t="shared" si="136"/>
        <v>0</v>
      </c>
      <c r="Y854" s="108">
        <f t="shared" si="137"/>
        <v>0</v>
      </c>
      <c r="Z854" s="108">
        <f t="shared" si="138"/>
        <v>0</v>
      </c>
      <c r="AA854" s="108">
        <f t="shared" si="139"/>
        <v>0</v>
      </c>
      <c r="AB854" s="151"/>
      <c r="AC854" s="159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="4" customFormat="1" spans="1:68">
      <c r="A855" s="94">
        <f t="shared" si="130"/>
        <v>854</v>
      </c>
      <c r="B855" s="95"/>
      <c r="C855" s="69"/>
      <c r="D855" s="48"/>
      <c r="E855" s="69"/>
      <c r="F855" s="167"/>
      <c r="G855" s="124" t="e">
        <f>VLOOKUP(F855,[2]零件成本10.26!$B$2:$C$7802,2,0)</f>
        <v>#N/A</v>
      </c>
      <c r="H855" s="155"/>
      <c r="I855" s="128" t="str">
        <f t="shared" si="131"/>
        <v/>
      </c>
      <c r="J855" s="48"/>
      <c r="K855" s="171"/>
      <c r="L855" s="155"/>
      <c r="M855" s="69"/>
      <c r="N855" s="69"/>
      <c r="O855" s="69"/>
      <c r="P855" s="69"/>
      <c r="Q855" s="100">
        <f t="shared" si="132"/>
        <v>0</v>
      </c>
      <c r="R855" s="156"/>
      <c r="S855" s="140" t="str">
        <f t="shared" si="133"/>
        <v>0</v>
      </c>
      <c r="T855" s="140" t="str">
        <f t="shared" si="134"/>
        <v>0</v>
      </c>
      <c r="U855" s="157"/>
      <c r="V855" s="106"/>
      <c r="W855" s="142">
        <f t="shared" si="135"/>
        <v>0</v>
      </c>
      <c r="X855" s="142">
        <f t="shared" si="136"/>
        <v>0</v>
      </c>
      <c r="Y855" s="108">
        <f t="shared" si="137"/>
        <v>0</v>
      </c>
      <c r="Z855" s="108">
        <f t="shared" si="138"/>
        <v>0</v>
      </c>
      <c r="AA855" s="108">
        <f t="shared" si="139"/>
        <v>0</v>
      </c>
      <c r="AB855" s="151"/>
      <c r="AC855" s="159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="4" customFormat="1" spans="1:68">
      <c r="A856" s="94">
        <f t="shared" si="130"/>
        <v>855</v>
      </c>
      <c r="B856" s="95"/>
      <c r="C856" s="69"/>
      <c r="D856" s="48"/>
      <c r="E856" s="69"/>
      <c r="F856" s="167"/>
      <c r="G856" s="124" t="e">
        <f>VLOOKUP(F856,[2]零件成本10.26!$B$2:$C$7802,2,0)</f>
        <v>#N/A</v>
      </c>
      <c r="H856" s="155"/>
      <c r="I856" s="128" t="str">
        <f t="shared" si="131"/>
        <v/>
      </c>
      <c r="J856" s="48"/>
      <c r="K856" s="171"/>
      <c r="L856" s="155"/>
      <c r="M856" s="69"/>
      <c r="N856" s="69"/>
      <c r="O856" s="69"/>
      <c r="P856" s="69"/>
      <c r="Q856" s="100">
        <f t="shared" si="132"/>
        <v>0</v>
      </c>
      <c r="R856" s="156"/>
      <c r="S856" s="140" t="str">
        <f t="shared" si="133"/>
        <v>0</v>
      </c>
      <c r="T856" s="140" t="str">
        <f t="shared" si="134"/>
        <v>0</v>
      </c>
      <c r="U856" s="157"/>
      <c r="V856" s="106"/>
      <c r="W856" s="142">
        <f t="shared" si="135"/>
        <v>0</v>
      </c>
      <c r="X856" s="142">
        <f t="shared" si="136"/>
        <v>0</v>
      </c>
      <c r="Y856" s="108">
        <f t="shared" si="137"/>
        <v>0</v>
      </c>
      <c r="Z856" s="108">
        <f t="shared" si="138"/>
        <v>0</v>
      </c>
      <c r="AA856" s="108">
        <f t="shared" si="139"/>
        <v>0</v>
      </c>
      <c r="AB856" s="151"/>
      <c r="AC856" s="159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="4" customFormat="1" spans="1:68">
      <c r="A857" s="94">
        <f t="shared" si="130"/>
        <v>856</v>
      </c>
      <c r="B857" s="95"/>
      <c r="C857" s="69"/>
      <c r="D857" s="48"/>
      <c r="E857" s="69"/>
      <c r="F857" s="167"/>
      <c r="G857" s="124" t="e">
        <f>VLOOKUP(F857,[2]零件成本10.26!$B$2:$C$7802,2,0)</f>
        <v>#N/A</v>
      </c>
      <c r="H857" s="155"/>
      <c r="I857" s="128" t="str">
        <f t="shared" si="131"/>
        <v/>
      </c>
      <c r="J857" s="48"/>
      <c r="K857" s="171"/>
      <c r="L857" s="155"/>
      <c r="M857" s="69"/>
      <c r="N857" s="69"/>
      <c r="O857" s="69"/>
      <c r="P857" s="69"/>
      <c r="Q857" s="100">
        <f t="shared" si="132"/>
        <v>0</v>
      </c>
      <c r="R857" s="156"/>
      <c r="S857" s="140" t="str">
        <f t="shared" si="133"/>
        <v>0</v>
      </c>
      <c r="T857" s="140" t="str">
        <f t="shared" si="134"/>
        <v>0</v>
      </c>
      <c r="U857" s="157"/>
      <c r="V857" s="106"/>
      <c r="W857" s="142">
        <f t="shared" si="135"/>
        <v>0</v>
      </c>
      <c r="X857" s="142">
        <f t="shared" si="136"/>
        <v>0</v>
      </c>
      <c r="Y857" s="108">
        <f t="shared" si="137"/>
        <v>0</v>
      </c>
      <c r="Z857" s="108">
        <f t="shared" si="138"/>
        <v>0</v>
      </c>
      <c r="AA857" s="108">
        <f t="shared" si="139"/>
        <v>0</v>
      </c>
      <c r="AB857" s="151"/>
      <c r="AC857" s="159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="4" customFormat="1" spans="1:68">
      <c r="A858" s="94">
        <f t="shared" si="130"/>
        <v>857</v>
      </c>
      <c r="B858" s="95"/>
      <c r="C858" s="69"/>
      <c r="D858" s="48"/>
      <c r="E858" s="69"/>
      <c r="F858" s="167"/>
      <c r="G858" s="124" t="e">
        <f>VLOOKUP(F858,[2]零件成本10.26!$B$2:$C$7802,2,0)</f>
        <v>#N/A</v>
      </c>
      <c r="H858" s="155"/>
      <c r="I858" s="128" t="str">
        <f t="shared" si="131"/>
        <v/>
      </c>
      <c r="J858" s="48"/>
      <c r="K858" s="171"/>
      <c r="L858" s="155"/>
      <c r="M858" s="69"/>
      <c r="N858" s="69"/>
      <c r="O858" s="69"/>
      <c r="P858" s="69"/>
      <c r="Q858" s="100">
        <f t="shared" si="132"/>
        <v>0</v>
      </c>
      <c r="R858" s="156"/>
      <c r="S858" s="140" t="str">
        <f t="shared" si="133"/>
        <v>0</v>
      </c>
      <c r="T858" s="140" t="str">
        <f t="shared" si="134"/>
        <v>0</v>
      </c>
      <c r="U858" s="157"/>
      <c r="V858" s="106"/>
      <c r="W858" s="142">
        <f t="shared" si="135"/>
        <v>0</v>
      </c>
      <c r="X858" s="142">
        <f t="shared" si="136"/>
        <v>0</v>
      </c>
      <c r="Y858" s="108">
        <f t="shared" si="137"/>
        <v>0</v>
      </c>
      <c r="Z858" s="108">
        <f t="shared" si="138"/>
        <v>0</v>
      </c>
      <c r="AA858" s="108">
        <f t="shared" si="139"/>
        <v>0</v>
      </c>
      <c r="AB858" s="151"/>
      <c r="AC858" s="159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="4" customFormat="1" spans="1:68">
      <c r="A859" s="94">
        <f t="shared" si="130"/>
        <v>858</v>
      </c>
      <c r="B859" s="95"/>
      <c r="C859" s="69"/>
      <c r="D859" s="48"/>
      <c r="E859" s="69"/>
      <c r="F859" s="167"/>
      <c r="G859" s="124" t="e">
        <f>VLOOKUP(F859,[2]零件成本10.26!$B$2:$C$7802,2,0)</f>
        <v>#N/A</v>
      </c>
      <c r="H859" s="155"/>
      <c r="I859" s="128" t="str">
        <f t="shared" si="131"/>
        <v/>
      </c>
      <c r="J859" s="48"/>
      <c r="K859" s="171"/>
      <c r="L859" s="155"/>
      <c r="M859" s="69"/>
      <c r="N859" s="69"/>
      <c r="O859" s="69"/>
      <c r="P859" s="69"/>
      <c r="Q859" s="100">
        <f t="shared" si="132"/>
        <v>0</v>
      </c>
      <c r="R859" s="156"/>
      <c r="S859" s="140" t="str">
        <f t="shared" si="133"/>
        <v>0</v>
      </c>
      <c r="T859" s="140" t="str">
        <f t="shared" si="134"/>
        <v>0</v>
      </c>
      <c r="U859" s="157"/>
      <c r="V859" s="106"/>
      <c r="W859" s="142">
        <f t="shared" si="135"/>
        <v>0</v>
      </c>
      <c r="X859" s="142">
        <f t="shared" si="136"/>
        <v>0</v>
      </c>
      <c r="Y859" s="108">
        <f t="shared" si="137"/>
        <v>0</v>
      </c>
      <c r="Z859" s="108">
        <f t="shared" si="138"/>
        <v>0</v>
      </c>
      <c r="AA859" s="108">
        <f t="shared" si="139"/>
        <v>0</v>
      </c>
      <c r="AB859" s="151"/>
      <c r="AC859" s="159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="4" customFormat="1" spans="1:68">
      <c r="A860" s="94">
        <f t="shared" si="130"/>
        <v>859</v>
      </c>
      <c r="B860" s="95"/>
      <c r="C860" s="69"/>
      <c r="D860" s="48"/>
      <c r="E860" s="69"/>
      <c r="F860" s="168"/>
      <c r="G860" s="124" t="e">
        <f>VLOOKUP(F860,[2]零件成本10.26!$B$2:$C$7802,2,0)</f>
        <v>#N/A</v>
      </c>
      <c r="H860" s="155"/>
      <c r="I860" s="128" t="str">
        <f t="shared" si="131"/>
        <v/>
      </c>
      <c r="J860" s="48"/>
      <c r="K860" s="126"/>
      <c r="L860" s="155"/>
      <c r="M860" s="69"/>
      <c r="N860" s="69"/>
      <c r="O860" s="69"/>
      <c r="P860" s="69"/>
      <c r="Q860" s="100">
        <f t="shared" si="132"/>
        <v>0</v>
      </c>
      <c r="R860" s="156"/>
      <c r="S860" s="140" t="str">
        <f t="shared" si="133"/>
        <v>0</v>
      </c>
      <c r="T860" s="140" t="str">
        <f t="shared" si="134"/>
        <v>0</v>
      </c>
      <c r="U860" s="157"/>
      <c r="V860" s="106"/>
      <c r="W860" s="142">
        <f t="shared" si="135"/>
        <v>0</v>
      </c>
      <c r="X860" s="142">
        <f t="shared" si="136"/>
        <v>0</v>
      </c>
      <c r="Y860" s="108">
        <f t="shared" si="137"/>
        <v>0</v>
      </c>
      <c r="Z860" s="108">
        <f t="shared" si="138"/>
        <v>0</v>
      </c>
      <c r="AA860" s="108">
        <f t="shared" si="139"/>
        <v>0</v>
      </c>
      <c r="AB860" s="151"/>
      <c r="AC860" s="159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="4" customFormat="1" spans="1:68">
      <c r="A861" s="94">
        <f t="shared" si="130"/>
        <v>860</v>
      </c>
      <c r="B861" s="95"/>
      <c r="C861" s="69"/>
      <c r="D861" s="48"/>
      <c r="E861" s="69"/>
      <c r="F861" s="168"/>
      <c r="G861" s="124" t="e">
        <f>VLOOKUP(F861,[2]零件成本10.26!$B$2:$C$7802,2,0)</f>
        <v>#N/A</v>
      </c>
      <c r="H861" s="155"/>
      <c r="I861" s="128" t="str">
        <f t="shared" si="131"/>
        <v/>
      </c>
      <c r="J861" s="48"/>
      <c r="K861" s="126"/>
      <c r="L861" s="155"/>
      <c r="M861" s="69"/>
      <c r="N861" s="69"/>
      <c r="O861" s="69"/>
      <c r="P861" s="69"/>
      <c r="Q861" s="100">
        <f t="shared" si="132"/>
        <v>0</v>
      </c>
      <c r="R861" s="156"/>
      <c r="S861" s="140" t="str">
        <f t="shared" si="133"/>
        <v>0</v>
      </c>
      <c r="T861" s="140" t="str">
        <f t="shared" si="134"/>
        <v>0</v>
      </c>
      <c r="U861" s="157"/>
      <c r="V861" s="106"/>
      <c r="W861" s="142">
        <f t="shared" si="135"/>
        <v>0</v>
      </c>
      <c r="X861" s="142">
        <f t="shared" si="136"/>
        <v>0</v>
      </c>
      <c r="Y861" s="108">
        <f t="shared" si="137"/>
        <v>0</v>
      </c>
      <c r="Z861" s="108">
        <f t="shared" si="138"/>
        <v>0</v>
      </c>
      <c r="AA861" s="108">
        <f t="shared" si="139"/>
        <v>0</v>
      </c>
      <c r="AB861" s="151"/>
      <c r="AC861" s="159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="4" customFormat="1" ht="17.25" spans="1:68">
      <c r="A862" s="94">
        <f t="shared" si="130"/>
        <v>861</v>
      </c>
      <c r="B862" s="95"/>
      <c r="C862" s="69"/>
      <c r="D862" s="48"/>
      <c r="E862" s="69"/>
      <c r="F862" s="169"/>
      <c r="G862" s="124" t="e">
        <f>VLOOKUP(F862,[2]零件成本10.26!$B$2:$C$7802,2,0)</f>
        <v>#N/A</v>
      </c>
      <c r="H862" s="155"/>
      <c r="I862" s="128" t="str">
        <f t="shared" si="131"/>
        <v/>
      </c>
      <c r="J862" s="48"/>
      <c r="K862" s="69"/>
      <c r="L862" s="155"/>
      <c r="M862" s="69"/>
      <c r="N862" s="69"/>
      <c r="O862" s="69"/>
      <c r="P862" s="69"/>
      <c r="Q862" s="100">
        <f t="shared" si="132"/>
        <v>0</v>
      </c>
      <c r="R862" s="156"/>
      <c r="S862" s="140" t="str">
        <f t="shared" si="133"/>
        <v>0</v>
      </c>
      <c r="T862" s="140" t="str">
        <f t="shared" si="134"/>
        <v>0</v>
      </c>
      <c r="U862" s="157"/>
      <c r="V862" s="106"/>
      <c r="W862" s="142">
        <f t="shared" si="135"/>
        <v>0</v>
      </c>
      <c r="X862" s="142">
        <f t="shared" si="136"/>
        <v>0</v>
      </c>
      <c r="Y862" s="108">
        <f t="shared" si="137"/>
        <v>0</v>
      </c>
      <c r="Z862" s="108">
        <f t="shared" si="138"/>
        <v>0</v>
      </c>
      <c r="AA862" s="108">
        <f t="shared" si="139"/>
        <v>0</v>
      </c>
      <c r="AB862" s="151"/>
      <c r="AC862" s="159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="4" customFormat="1" ht="17.25" spans="1:68">
      <c r="A863" s="94">
        <f t="shared" si="130"/>
        <v>862</v>
      </c>
      <c r="B863" s="95"/>
      <c r="C863" s="69"/>
      <c r="D863" s="48"/>
      <c r="E863" s="69"/>
      <c r="F863" s="169"/>
      <c r="G863" s="124" t="e">
        <f>VLOOKUP(F863,[2]零件成本10.26!$B$2:$C$7802,2,0)</f>
        <v>#N/A</v>
      </c>
      <c r="H863" s="155"/>
      <c r="I863" s="128" t="str">
        <f t="shared" si="131"/>
        <v/>
      </c>
      <c r="J863" s="48"/>
      <c r="K863" s="69"/>
      <c r="L863" s="155"/>
      <c r="M863" s="69"/>
      <c r="N863" s="69"/>
      <c r="O863" s="69"/>
      <c r="P863" s="69"/>
      <c r="Q863" s="100">
        <f t="shared" si="132"/>
        <v>0</v>
      </c>
      <c r="R863" s="156"/>
      <c r="S863" s="140" t="str">
        <f t="shared" si="133"/>
        <v>0</v>
      </c>
      <c r="T863" s="140" t="str">
        <f t="shared" si="134"/>
        <v>0</v>
      </c>
      <c r="U863" s="157"/>
      <c r="V863" s="106"/>
      <c r="W863" s="142">
        <f t="shared" si="135"/>
        <v>0</v>
      </c>
      <c r="X863" s="142">
        <f t="shared" si="136"/>
        <v>0</v>
      </c>
      <c r="Y863" s="108">
        <f t="shared" si="137"/>
        <v>0</v>
      </c>
      <c r="Z863" s="108">
        <f t="shared" si="138"/>
        <v>0</v>
      </c>
      <c r="AA863" s="108">
        <f t="shared" si="139"/>
        <v>0</v>
      </c>
      <c r="AB863" s="151"/>
      <c r="AC863" s="159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="4" customFormat="1" ht="17.25" spans="1:68">
      <c r="A864" s="94">
        <f t="shared" si="130"/>
        <v>863</v>
      </c>
      <c r="B864" s="95"/>
      <c r="C864" s="69"/>
      <c r="D864" s="48"/>
      <c r="E864" s="69"/>
      <c r="F864" s="169"/>
      <c r="G864" s="124" t="e">
        <f>VLOOKUP(F864,[2]零件成本10.26!$B$2:$C$7802,2,0)</f>
        <v>#N/A</v>
      </c>
      <c r="H864" s="155"/>
      <c r="I864" s="128" t="str">
        <f t="shared" si="131"/>
        <v/>
      </c>
      <c r="J864" s="48"/>
      <c r="K864" s="69"/>
      <c r="L864" s="155"/>
      <c r="M864" s="69"/>
      <c r="N864" s="69"/>
      <c r="O864" s="69"/>
      <c r="P864" s="69"/>
      <c r="Q864" s="100">
        <f t="shared" si="132"/>
        <v>0</v>
      </c>
      <c r="R864" s="156"/>
      <c r="S864" s="140" t="str">
        <f t="shared" si="133"/>
        <v>0</v>
      </c>
      <c r="T864" s="140" t="str">
        <f t="shared" si="134"/>
        <v>0</v>
      </c>
      <c r="U864" s="157"/>
      <c r="V864" s="106"/>
      <c r="W864" s="142">
        <f t="shared" si="135"/>
        <v>0</v>
      </c>
      <c r="X864" s="142">
        <f t="shared" si="136"/>
        <v>0</v>
      </c>
      <c r="Y864" s="108">
        <f t="shared" si="137"/>
        <v>0</v>
      </c>
      <c r="Z864" s="108">
        <f t="shared" si="138"/>
        <v>0</v>
      </c>
      <c r="AA864" s="108">
        <f t="shared" si="139"/>
        <v>0</v>
      </c>
      <c r="AB864" s="151"/>
      <c r="AC864" s="159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="4" customFormat="1" ht="17.25" spans="1:68">
      <c r="A865" s="94">
        <f t="shared" si="130"/>
        <v>864</v>
      </c>
      <c r="B865" s="95"/>
      <c r="C865" s="69"/>
      <c r="D865" s="48"/>
      <c r="E865" s="69"/>
      <c r="F865" s="169"/>
      <c r="G865" s="124" t="e">
        <f>VLOOKUP(F865,[2]零件成本10.26!$B$2:$C$7802,2,0)</f>
        <v>#N/A</v>
      </c>
      <c r="H865" s="155"/>
      <c r="I865" s="128" t="str">
        <f t="shared" si="131"/>
        <v/>
      </c>
      <c r="J865" s="48"/>
      <c r="K865" s="69"/>
      <c r="L865" s="155"/>
      <c r="M865" s="69"/>
      <c r="N865" s="69"/>
      <c r="O865" s="69"/>
      <c r="P865" s="69"/>
      <c r="Q865" s="100">
        <f t="shared" si="132"/>
        <v>0</v>
      </c>
      <c r="R865" s="156"/>
      <c r="S865" s="140" t="str">
        <f t="shared" si="133"/>
        <v>0</v>
      </c>
      <c r="T865" s="140" t="str">
        <f t="shared" si="134"/>
        <v>0</v>
      </c>
      <c r="U865" s="157"/>
      <c r="V865" s="106"/>
      <c r="W865" s="142">
        <f t="shared" si="135"/>
        <v>0</v>
      </c>
      <c r="X865" s="142">
        <f t="shared" si="136"/>
        <v>0</v>
      </c>
      <c r="Y865" s="108">
        <f t="shared" si="137"/>
        <v>0</v>
      </c>
      <c r="Z865" s="108">
        <f t="shared" si="138"/>
        <v>0</v>
      </c>
      <c r="AA865" s="108">
        <f t="shared" si="139"/>
        <v>0</v>
      </c>
      <c r="AB865" s="151"/>
      <c r="AC865" s="159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="4" customFormat="1" ht="17.25" spans="1:68">
      <c r="A866" s="94">
        <f t="shared" si="130"/>
        <v>865</v>
      </c>
      <c r="B866" s="95"/>
      <c r="C866" s="69"/>
      <c r="D866" s="48"/>
      <c r="E866" s="69"/>
      <c r="F866" s="169"/>
      <c r="G866" s="124" t="e">
        <f>VLOOKUP(F866,[2]零件成本10.26!$B$2:$C$7802,2,0)</f>
        <v>#N/A</v>
      </c>
      <c r="H866" s="155"/>
      <c r="I866" s="128" t="str">
        <f t="shared" si="131"/>
        <v/>
      </c>
      <c r="J866" s="48"/>
      <c r="K866" s="69"/>
      <c r="L866" s="155"/>
      <c r="M866" s="69"/>
      <c r="N866" s="69"/>
      <c r="O866" s="69"/>
      <c r="P866" s="69"/>
      <c r="Q866" s="100">
        <f t="shared" si="132"/>
        <v>0</v>
      </c>
      <c r="R866" s="156"/>
      <c r="S866" s="140" t="str">
        <f t="shared" si="133"/>
        <v>0</v>
      </c>
      <c r="T866" s="140" t="str">
        <f t="shared" si="134"/>
        <v>0</v>
      </c>
      <c r="U866" s="157"/>
      <c r="V866" s="106"/>
      <c r="W866" s="142">
        <f t="shared" si="135"/>
        <v>0</v>
      </c>
      <c r="X866" s="142">
        <f t="shared" si="136"/>
        <v>0</v>
      </c>
      <c r="Y866" s="108">
        <f t="shared" si="137"/>
        <v>0</v>
      </c>
      <c r="Z866" s="108">
        <f t="shared" si="138"/>
        <v>0</v>
      </c>
      <c r="AA866" s="108">
        <f t="shared" si="139"/>
        <v>0</v>
      </c>
      <c r="AB866" s="151"/>
      <c r="AC866" s="159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="4" customFormat="1" ht="17.25" spans="1:68">
      <c r="A867" s="94">
        <f t="shared" si="130"/>
        <v>866</v>
      </c>
      <c r="B867" s="95"/>
      <c r="C867" s="69"/>
      <c r="D867" s="48"/>
      <c r="E867" s="69"/>
      <c r="F867" s="169"/>
      <c r="G867" s="124" t="e">
        <f>VLOOKUP(F867,[2]零件成本10.26!$B$2:$C$7802,2,0)</f>
        <v>#N/A</v>
      </c>
      <c r="H867" s="155"/>
      <c r="I867" s="128" t="str">
        <f t="shared" si="131"/>
        <v/>
      </c>
      <c r="J867" s="48"/>
      <c r="K867" s="69"/>
      <c r="L867" s="155"/>
      <c r="M867" s="69"/>
      <c r="N867" s="69"/>
      <c r="O867" s="69"/>
      <c r="P867" s="69"/>
      <c r="Q867" s="100">
        <f t="shared" si="132"/>
        <v>0</v>
      </c>
      <c r="R867" s="156"/>
      <c r="S867" s="140" t="str">
        <f t="shared" si="133"/>
        <v>0</v>
      </c>
      <c r="T867" s="140" t="str">
        <f t="shared" si="134"/>
        <v>0</v>
      </c>
      <c r="U867" s="157"/>
      <c r="V867" s="106"/>
      <c r="W867" s="142">
        <f t="shared" si="135"/>
        <v>0</v>
      </c>
      <c r="X867" s="142">
        <f t="shared" si="136"/>
        <v>0</v>
      </c>
      <c r="Y867" s="108">
        <f t="shared" si="137"/>
        <v>0</v>
      </c>
      <c r="Z867" s="108">
        <f t="shared" si="138"/>
        <v>0</v>
      </c>
      <c r="AA867" s="108">
        <f t="shared" si="139"/>
        <v>0</v>
      </c>
      <c r="AB867" s="151"/>
      <c r="AC867" s="159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="4" customFormat="1" ht="17.25" spans="1:68">
      <c r="A868" s="94">
        <f t="shared" si="130"/>
        <v>867</v>
      </c>
      <c r="B868" s="95"/>
      <c r="C868" s="69"/>
      <c r="D868" s="48"/>
      <c r="E868" s="69"/>
      <c r="F868" s="169"/>
      <c r="G868" s="124" t="e">
        <f>VLOOKUP(F868,[2]零件成本10.26!$B$2:$C$7802,2,0)</f>
        <v>#N/A</v>
      </c>
      <c r="H868" s="155"/>
      <c r="I868" s="128" t="str">
        <f t="shared" si="131"/>
        <v/>
      </c>
      <c r="J868" s="48"/>
      <c r="K868" s="69"/>
      <c r="L868" s="155"/>
      <c r="M868" s="69"/>
      <c r="N868" s="69"/>
      <c r="O868" s="69"/>
      <c r="P868" s="69"/>
      <c r="Q868" s="100">
        <f t="shared" si="132"/>
        <v>0</v>
      </c>
      <c r="R868" s="156"/>
      <c r="S868" s="140" t="str">
        <f t="shared" si="133"/>
        <v>0</v>
      </c>
      <c r="T868" s="140" t="str">
        <f t="shared" si="134"/>
        <v>0</v>
      </c>
      <c r="U868" s="157"/>
      <c r="V868" s="106"/>
      <c r="W868" s="142">
        <f t="shared" si="135"/>
        <v>0</v>
      </c>
      <c r="X868" s="142">
        <f t="shared" si="136"/>
        <v>0</v>
      </c>
      <c r="Y868" s="108">
        <f t="shared" si="137"/>
        <v>0</v>
      </c>
      <c r="Z868" s="108">
        <f t="shared" si="138"/>
        <v>0</v>
      </c>
      <c r="AA868" s="108">
        <f t="shared" si="139"/>
        <v>0</v>
      </c>
      <c r="AB868" s="151"/>
      <c r="AC868" s="159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="4" customFormat="1" ht="17.25" spans="1:68">
      <c r="A869" s="94">
        <f t="shared" si="130"/>
        <v>868</v>
      </c>
      <c r="B869" s="95"/>
      <c r="C869" s="69"/>
      <c r="D869" s="48"/>
      <c r="E869" s="69"/>
      <c r="F869" s="169"/>
      <c r="G869" s="124" t="e">
        <f>VLOOKUP(F869,[2]零件成本10.26!$B$2:$C$7802,2,0)</f>
        <v>#N/A</v>
      </c>
      <c r="H869" s="155"/>
      <c r="I869" s="128" t="str">
        <f t="shared" si="131"/>
        <v/>
      </c>
      <c r="J869" s="48"/>
      <c r="K869" s="69"/>
      <c r="L869" s="155"/>
      <c r="M869" s="69"/>
      <c r="N869" s="69"/>
      <c r="O869" s="69"/>
      <c r="P869" s="69"/>
      <c r="Q869" s="100">
        <f t="shared" si="132"/>
        <v>0</v>
      </c>
      <c r="R869" s="156"/>
      <c r="S869" s="140" t="str">
        <f t="shared" si="133"/>
        <v>0</v>
      </c>
      <c r="T869" s="140" t="str">
        <f t="shared" si="134"/>
        <v>0</v>
      </c>
      <c r="U869" s="157"/>
      <c r="V869" s="106"/>
      <c r="W869" s="142">
        <f t="shared" si="135"/>
        <v>0</v>
      </c>
      <c r="X869" s="142">
        <f t="shared" si="136"/>
        <v>0</v>
      </c>
      <c r="Y869" s="108">
        <f t="shared" si="137"/>
        <v>0</v>
      </c>
      <c r="Z869" s="108">
        <f t="shared" si="138"/>
        <v>0</v>
      </c>
      <c r="AA869" s="108">
        <f t="shared" si="139"/>
        <v>0</v>
      </c>
      <c r="AB869" s="151"/>
      <c r="AC869" s="159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="4" customFormat="1" ht="17.25" spans="1:68">
      <c r="A870" s="94">
        <f t="shared" si="130"/>
        <v>869</v>
      </c>
      <c r="B870" s="95"/>
      <c r="C870" s="69"/>
      <c r="D870" s="48"/>
      <c r="E870" s="69"/>
      <c r="F870" s="169"/>
      <c r="G870" s="124" t="e">
        <f>VLOOKUP(F870,[2]零件成本10.26!$B$2:$C$7802,2,0)</f>
        <v>#N/A</v>
      </c>
      <c r="H870" s="155"/>
      <c r="I870" s="128" t="str">
        <f t="shared" si="131"/>
        <v/>
      </c>
      <c r="J870" s="48"/>
      <c r="K870" s="69"/>
      <c r="L870" s="155"/>
      <c r="M870" s="69"/>
      <c r="N870" s="69"/>
      <c r="O870" s="69"/>
      <c r="P870" s="69"/>
      <c r="Q870" s="100">
        <f t="shared" si="132"/>
        <v>0</v>
      </c>
      <c r="R870" s="156"/>
      <c r="S870" s="140" t="str">
        <f t="shared" si="133"/>
        <v>0</v>
      </c>
      <c r="T870" s="140" t="str">
        <f t="shared" si="134"/>
        <v>0</v>
      </c>
      <c r="U870" s="157"/>
      <c r="V870" s="106"/>
      <c r="W870" s="142">
        <f t="shared" si="135"/>
        <v>0</v>
      </c>
      <c r="X870" s="142">
        <f t="shared" si="136"/>
        <v>0</v>
      </c>
      <c r="Y870" s="108">
        <f t="shared" si="137"/>
        <v>0</v>
      </c>
      <c r="Z870" s="108">
        <f t="shared" si="138"/>
        <v>0</v>
      </c>
      <c r="AA870" s="108">
        <f t="shared" si="139"/>
        <v>0</v>
      </c>
      <c r="AB870" s="151"/>
      <c r="AC870" s="159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="4" customFormat="1" ht="17.25" spans="1:68">
      <c r="A871" s="94">
        <f t="shared" si="130"/>
        <v>870</v>
      </c>
      <c r="B871" s="95"/>
      <c r="C871" s="69"/>
      <c r="D871" s="48"/>
      <c r="E871" s="69"/>
      <c r="F871" s="169"/>
      <c r="G871" s="124" t="e">
        <f>VLOOKUP(F871,[2]零件成本10.26!$B$2:$C$7802,2,0)</f>
        <v>#N/A</v>
      </c>
      <c r="H871" s="155"/>
      <c r="I871" s="128" t="str">
        <f t="shared" si="131"/>
        <v/>
      </c>
      <c r="J871" s="48"/>
      <c r="K871" s="69"/>
      <c r="L871" s="155"/>
      <c r="M871" s="69"/>
      <c r="N871" s="69"/>
      <c r="O871" s="69"/>
      <c r="P871" s="69"/>
      <c r="Q871" s="100">
        <f t="shared" si="132"/>
        <v>0</v>
      </c>
      <c r="R871" s="156"/>
      <c r="S871" s="140" t="str">
        <f t="shared" si="133"/>
        <v>0</v>
      </c>
      <c r="T871" s="140" t="str">
        <f t="shared" si="134"/>
        <v>0</v>
      </c>
      <c r="U871" s="157"/>
      <c r="V871" s="106"/>
      <c r="W871" s="142">
        <f t="shared" si="135"/>
        <v>0</v>
      </c>
      <c r="X871" s="142">
        <f t="shared" si="136"/>
        <v>0</v>
      </c>
      <c r="Y871" s="108">
        <f t="shared" si="137"/>
        <v>0</v>
      </c>
      <c r="Z871" s="108">
        <f t="shared" si="138"/>
        <v>0</v>
      </c>
      <c r="AA871" s="108">
        <f t="shared" si="139"/>
        <v>0</v>
      </c>
      <c r="AB871" s="151"/>
      <c r="AC871" s="159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="4" customFormat="1" ht="17.25" spans="1:68">
      <c r="A872" s="94">
        <f t="shared" si="130"/>
        <v>871</v>
      </c>
      <c r="B872" s="95"/>
      <c r="C872" s="69"/>
      <c r="D872" s="48"/>
      <c r="E872" s="69"/>
      <c r="F872" s="169"/>
      <c r="G872" s="124" t="e">
        <f>VLOOKUP(F872,[2]零件成本10.26!$B$2:$C$7802,2,0)</f>
        <v>#N/A</v>
      </c>
      <c r="H872" s="155"/>
      <c r="I872" s="128" t="str">
        <f t="shared" si="131"/>
        <v/>
      </c>
      <c r="J872" s="48"/>
      <c r="K872" s="69"/>
      <c r="L872" s="155"/>
      <c r="M872" s="69"/>
      <c r="N872" s="69"/>
      <c r="O872" s="69"/>
      <c r="P872" s="69"/>
      <c r="Q872" s="100">
        <f t="shared" si="132"/>
        <v>0</v>
      </c>
      <c r="R872" s="156"/>
      <c r="S872" s="140" t="str">
        <f t="shared" si="133"/>
        <v>0</v>
      </c>
      <c r="T872" s="140" t="str">
        <f t="shared" si="134"/>
        <v>0</v>
      </c>
      <c r="U872" s="157"/>
      <c r="V872" s="106"/>
      <c r="W872" s="142">
        <f t="shared" si="135"/>
        <v>0</v>
      </c>
      <c r="X872" s="142">
        <f t="shared" si="136"/>
        <v>0</v>
      </c>
      <c r="Y872" s="108">
        <f t="shared" si="137"/>
        <v>0</v>
      </c>
      <c r="Z872" s="108">
        <f t="shared" si="138"/>
        <v>0</v>
      </c>
      <c r="AA872" s="108">
        <f t="shared" si="139"/>
        <v>0</v>
      </c>
      <c r="AB872" s="151"/>
      <c r="AC872" s="159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="4" customFormat="1" ht="17.25" spans="1:68">
      <c r="A873" s="94">
        <f t="shared" si="130"/>
        <v>872</v>
      </c>
      <c r="B873" s="95"/>
      <c r="C873" s="69"/>
      <c r="D873" s="48"/>
      <c r="E873" s="69"/>
      <c r="F873" s="169"/>
      <c r="G873" s="124" t="e">
        <f>VLOOKUP(F873,[2]零件成本10.26!$B$2:$C$7802,2,0)</f>
        <v>#N/A</v>
      </c>
      <c r="H873" s="155"/>
      <c r="I873" s="128" t="str">
        <f t="shared" si="131"/>
        <v/>
      </c>
      <c r="J873" s="48"/>
      <c r="K873" s="69"/>
      <c r="L873" s="155"/>
      <c r="M873" s="69"/>
      <c r="N873" s="69"/>
      <c r="O873" s="69"/>
      <c r="P873" s="69"/>
      <c r="Q873" s="100">
        <f t="shared" si="132"/>
        <v>0</v>
      </c>
      <c r="R873" s="156"/>
      <c r="S873" s="140" t="str">
        <f t="shared" si="133"/>
        <v>0</v>
      </c>
      <c r="T873" s="140" t="str">
        <f t="shared" si="134"/>
        <v>0</v>
      </c>
      <c r="U873" s="157"/>
      <c r="V873" s="106"/>
      <c r="W873" s="142">
        <f t="shared" si="135"/>
        <v>0</v>
      </c>
      <c r="X873" s="142">
        <f t="shared" si="136"/>
        <v>0</v>
      </c>
      <c r="Y873" s="108">
        <f t="shared" si="137"/>
        <v>0</v>
      </c>
      <c r="Z873" s="108">
        <f t="shared" si="138"/>
        <v>0</v>
      </c>
      <c r="AA873" s="108">
        <f t="shared" si="139"/>
        <v>0</v>
      </c>
      <c r="AB873" s="151"/>
      <c r="AC873" s="159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="4" customFormat="1" ht="17.25" spans="1:68">
      <c r="A874" s="94">
        <f t="shared" si="130"/>
        <v>873</v>
      </c>
      <c r="B874" s="95"/>
      <c r="C874" s="69"/>
      <c r="D874" s="48"/>
      <c r="E874" s="69"/>
      <c r="F874" s="169"/>
      <c r="G874" s="124" t="e">
        <f>VLOOKUP(F874,[2]零件成本10.26!$B$2:$C$7802,2,0)</f>
        <v>#N/A</v>
      </c>
      <c r="H874" s="155"/>
      <c r="I874" s="128" t="str">
        <f t="shared" si="131"/>
        <v/>
      </c>
      <c r="J874" s="48"/>
      <c r="K874" s="69"/>
      <c r="L874" s="155"/>
      <c r="M874" s="69"/>
      <c r="N874" s="69"/>
      <c r="O874" s="69"/>
      <c r="P874" s="69"/>
      <c r="Q874" s="100">
        <f t="shared" si="132"/>
        <v>0</v>
      </c>
      <c r="R874" s="156"/>
      <c r="S874" s="140" t="str">
        <f t="shared" si="133"/>
        <v>0</v>
      </c>
      <c r="T874" s="140" t="str">
        <f t="shared" si="134"/>
        <v>0</v>
      </c>
      <c r="U874" s="157"/>
      <c r="V874" s="106"/>
      <c r="W874" s="142">
        <f t="shared" si="135"/>
        <v>0</v>
      </c>
      <c r="X874" s="142">
        <f t="shared" si="136"/>
        <v>0</v>
      </c>
      <c r="Y874" s="108">
        <f t="shared" si="137"/>
        <v>0</v>
      </c>
      <c r="Z874" s="108">
        <f t="shared" si="138"/>
        <v>0</v>
      </c>
      <c r="AA874" s="108">
        <f t="shared" si="139"/>
        <v>0</v>
      </c>
      <c r="AB874" s="151"/>
      <c r="AC874" s="159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="4" customFormat="1" ht="17.25" spans="1:68">
      <c r="A875" s="94">
        <f t="shared" si="130"/>
        <v>874</v>
      </c>
      <c r="B875" s="95"/>
      <c r="C875" s="69"/>
      <c r="D875" s="48"/>
      <c r="E875" s="69"/>
      <c r="F875" s="169"/>
      <c r="G875" s="124" t="e">
        <f>VLOOKUP(F875,[2]零件成本10.26!$B$2:$C$7802,2,0)</f>
        <v>#N/A</v>
      </c>
      <c r="H875" s="155"/>
      <c r="I875" s="128" t="str">
        <f t="shared" si="131"/>
        <v/>
      </c>
      <c r="J875" s="48"/>
      <c r="K875" s="69"/>
      <c r="L875" s="155"/>
      <c r="M875" s="69"/>
      <c r="N875" s="69"/>
      <c r="O875" s="69"/>
      <c r="P875" s="69"/>
      <c r="Q875" s="100">
        <f t="shared" si="132"/>
        <v>0</v>
      </c>
      <c r="R875" s="156"/>
      <c r="S875" s="140" t="str">
        <f t="shared" si="133"/>
        <v>0</v>
      </c>
      <c r="T875" s="140" t="str">
        <f t="shared" si="134"/>
        <v>0</v>
      </c>
      <c r="U875" s="157"/>
      <c r="V875" s="106"/>
      <c r="W875" s="142">
        <f t="shared" si="135"/>
        <v>0</v>
      </c>
      <c r="X875" s="142">
        <f t="shared" si="136"/>
        <v>0</v>
      </c>
      <c r="Y875" s="108">
        <f t="shared" si="137"/>
        <v>0</v>
      </c>
      <c r="Z875" s="108">
        <f t="shared" si="138"/>
        <v>0</v>
      </c>
      <c r="AA875" s="108">
        <f t="shared" si="139"/>
        <v>0</v>
      </c>
      <c r="AB875" s="151"/>
      <c r="AC875" s="159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="4" customFormat="1" ht="17.25" spans="1:68">
      <c r="A876" s="94">
        <f t="shared" si="130"/>
        <v>875</v>
      </c>
      <c r="B876" s="95"/>
      <c r="C876" s="69"/>
      <c r="D876" s="48"/>
      <c r="E876" s="69"/>
      <c r="F876" s="169"/>
      <c r="G876" s="124" t="e">
        <f>VLOOKUP(F876,[2]零件成本10.26!$B$2:$C$7802,2,0)</f>
        <v>#N/A</v>
      </c>
      <c r="H876" s="155"/>
      <c r="I876" s="128" t="str">
        <f t="shared" si="131"/>
        <v/>
      </c>
      <c r="J876" s="48"/>
      <c r="K876" s="69"/>
      <c r="L876" s="155"/>
      <c r="M876" s="69"/>
      <c r="N876" s="69"/>
      <c r="O876" s="69"/>
      <c r="P876" s="69"/>
      <c r="Q876" s="100">
        <f t="shared" si="132"/>
        <v>0</v>
      </c>
      <c r="R876" s="156"/>
      <c r="S876" s="140" t="str">
        <f t="shared" si="133"/>
        <v>0</v>
      </c>
      <c r="T876" s="140" t="str">
        <f t="shared" si="134"/>
        <v>0</v>
      </c>
      <c r="U876" s="157"/>
      <c r="V876" s="106"/>
      <c r="W876" s="142">
        <f t="shared" si="135"/>
        <v>0</v>
      </c>
      <c r="X876" s="142">
        <f t="shared" si="136"/>
        <v>0</v>
      </c>
      <c r="Y876" s="108">
        <f t="shared" si="137"/>
        <v>0</v>
      </c>
      <c r="Z876" s="108">
        <f t="shared" si="138"/>
        <v>0</v>
      </c>
      <c r="AA876" s="108">
        <f t="shared" si="139"/>
        <v>0</v>
      </c>
      <c r="AB876" s="151"/>
      <c r="AC876" s="159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="4" customFormat="1" ht="17.25" spans="1:68">
      <c r="A877" s="94">
        <f t="shared" si="130"/>
        <v>876</v>
      </c>
      <c r="B877" s="95"/>
      <c r="C877" s="69"/>
      <c r="D877" s="48"/>
      <c r="E877" s="69"/>
      <c r="F877" s="169"/>
      <c r="G877" s="124" t="e">
        <f>VLOOKUP(F877,[2]零件成本10.26!$B$2:$C$7802,2,0)</f>
        <v>#N/A</v>
      </c>
      <c r="H877" s="155"/>
      <c r="I877" s="128" t="str">
        <f t="shared" si="131"/>
        <v/>
      </c>
      <c r="J877" s="48"/>
      <c r="K877" s="69"/>
      <c r="L877" s="155"/>
      <c r="M877" s="69"/>
      <c r="N877" s="69"/>
      <c r="O877" s="69"/>
      <c r="P877" s="69"/>
      <c r="Q877" s="100">
        <f t="shared" si="132"/>
        <v>0</v>
      </c>
      <c r="R877" s="156"/>
      <c r="S877" s="140" t="str">
        <f t="shared" si="133"/>
        <v>0</v>
      </c>
      <c r="T877" s="140" t="str">
        <f t="shared" si="134"/>
        <v>0</v>
      </c>
      <c r="U877" s="157"/>
      <c r="V877" s="106"/>
      <c r="W877" s="142">
        <f t="shared" si="135"/>
        <v>0</v>
      </c>
      <c r="X877" s="142">
        <f t="shared" si="136"/>
        <v>0</v>
      </c>
      <c r="Y877" s="108">
        <f t="shared" si="137"/>
        <v>0</v>
      </c>
      <c r="Z877" s="108">
        <f t="shared" si="138"/>
        <v>0</v>
      </c>
      <c r="AA877" s="108">
        <f t="shared" si="139"/>
        <v>0</v>
      </c>
      <c r="AB877" s="151"/>
      <c r="AC877" s="159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="4" customFormat="1" ht="17.25" spans="1:68">
      <c r="A878" s="94">
        <f t="shared" si="130"/>
        <v>877</v>
      </c>
      <c r="B878" s="95"/>
      <c r="C878" s="69"/>
      <c r="D878" s="48"/>
      <c r="E878" s="69"/>
      <c r="F878" s="169"/>
      <c r="G878" s="124" t="e">
        <f>VLOOKUP(F878,[2]零件成本10.26!$B$2:$C$7802,2,0)</f>
        <v>#N/A</v>
      </c>
      <c r="H878" s="155"/>
      <c r="I878" s="128" t="str">
        <f t="shared" si="131"/>
        <v/>
      </c>
      <c r="J878" s="48"/>
      <c r="K878" s="69"/>
      <c r="L878" s="155"/>
      <c r="M878" s="69"/>
      <c r="N878" s="69"/>
      <c r="O878" s="69"/>
      <c r="P878" s="69"/>
      <c r="Q878" s="100">
        <f t="shared" si="132"/>
        <v>0</v>
      </c>
      <c r="R878" s="156"/>
      <c r="S878" s="140" t="str">
        <f t="shared" si="133"/>
        <v>0</v>
      </c>
      <c r="T878" s="140" t="str">
        <f t="shared" si="134"/>
        <v>0</v>
      </c>
      <c r="U878" s="157"/>
      <c r="V878" s="106"/>
      <c r="W878" s="142">
        <f t="shared" si="135"/>
        <v>0</v>
      </c>
      <c r="X878" s="142">
        <f t="shared" si="136"/>
        <v>0</v>
      </c>
      <c r="Y878" s="108">
        <f t="shared" si="137"/>
        <v>0</v>
      </c>
      <c r="Z878" s="108">
        <f t="shared" si="138"/>
        <v>0</v>
      </c>
      <c r="AA878" s="108">
        <f t="shared" si="139"/>
        <v>0</v>
      </c>
      <c r="AB878" s="151"/>
      <c r="AC878" s="159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="4" customFormat="1" ht="17.25" spans="1:68">
      <c r="A879" s="94">
        <f t="shared" si="130"/>
        <v>878</v>
      </c>
      <c r="B879" s="95"/>
      <c r="C879" s="69"/>
      <c r="D879" s="48"/>
      <c r="E879" s="69"/>
      <c r="F879" s="169"/>
      <c r="G879" s="124" t="e">
        <f>VLOOKUP(F879,[2]零件成本10.26!$B$2:$C$7802,2,0)</f>
        <v>#N/A</v>
      </c>
      <c r="H879" s="155"/>
      <c r="I879" s="128" t="str">
        <f t="shared" si="131"/>
        <v/>
      </c>
      <c r="J879" s="48"/>
      <c r="K879" s="69"/>
      <c r="L879" s="155"/>
      <c r="M879" s="69"/>
      <c r="N879" s="69"/>
      <c r="O879" s="69"/>
      <c r="P879" s="69"/>
      <c r="Q879" s="100">
        <f t="shared" si="132"/>
        <v>0</v>
      </c>
      <c r="R879" s="156"/>
      <c r="S879" s="140" t="str">
        <f t="shared" si="133"/>
        <v>0</v>
      </c>
      <c r="T879" s="140" t="str">
        <f t="shared" si="134"/>
        <v>0</v>
      </c>
      <c r="U879" s="157"/>
      <c r="V879" s="106"/>
      <c r="W879" s="142">
        <f t="shared" si="135"/>
        <v>0</v>
      </c>
      <c r="X879" s="142">
        <f t="shared" si="136"/>
        <v>0</v>
      </c>
      <c r="Y879" s="108">
        <f t="shared" si="137"/>
        <v>0</v>
      </c>
      <c r="Z879" s="108">
        <f t="shared" si="138"/>
        <v>0</v>
      </c>
      <c r="AA879" s="108">
        <f t="shared" si="139"/>
        <v>0</v>
      </c>
      <c r="AB879" s="151"/>
      <c r="AC879" s="159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="4" customFormat="1" ht="17.25" spans="1:68">
      <c r="A880" s="94">
        <f t="shared" si="130"/>
        <v>879</v>
      </c>
      <c r="B880" s="95"/>
      <c r="C880" s="69"/>
      <c r="D880" s="48"/>
      <c r="E880" s="69"/>
      <c r="F880" s="169"/>
      <c r="G880" s="124" t="e">
        <f>VLOOKUP(F880,[2]零件成本10.26!$B$2:$C$7802,2,0)</f>
        <v>#N/A</v>
      </c>
      <c r="H880" s="155"/>
      <c r="I880" s="128" t="str">
        <f t="shared" si="131"/>
        <v/>
      </c>
      <c r="J880" s="48"/>
      <c r="K880" s="69"/>
      <c r="L880" s="155"/>
      <c r="M880" s="69"/>
      <c r="N880" s="69"/>
      <c r="O880" s="69"/>
      <c r="P880" s="69"/>
      <c r="Q880" s="100">
        <f t="shared" si="132"/>
        <v>0</v>
      </c>
      <c r="R880" s="156"/>
      <c r="S880" s="140" t="str">
        <f t="shared" si="133"/>
        <v>0</v>
      </c>
      <c r="T880" s="140" t="str">
        <f t="shared" si="134"/>
        <v>0</v>
      </c>
      <c r="U880" s="157"/>
      <c r="V880" s="106"/>
      <c r="W880" s="142">
        <f t="shared" si="135"/>
        <v>0</v>
      </c>
      <c r="X880" s="142">
        <f t="shared" si="136"/>
        <v>0</v>
      </c>
      <c r="Y880" s="108">
        <f t="shared" si="137"/>
        <v>0</v>
      </c>
      <c r="Z880" s="108">
        <f t="shared" si="138"/>
        <v>0</v>
      </c>
      <c r="AA880" s="108">
        <f t="shared" si="139"/>
        <v>0</v>
      </c>
      <c r="AB880" s="151"/>
      <c r="AC880" s="159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="4" customFormat="1" ht="17.25" spans="1:68">
      <c r="A881" s="94">
        <f t="shared" si="130"/>
        <v>880</v>
      </c>
      <c r="B881" s="95"/>
      <c r="C881" s="69"/>
      <c r="D881" s="48"/>
      <c r="E881" s="69"/>
      <c r="F881" s="169"/>
      <c r="G881" s="124" t="e">
        <f>VLOOKUP(F881,[2]零件成本10.26!$B$2:$C$7802,2,0)</f>
        <v>#N/A</v>
      </c>
      <c r="H881" s="155"/>
      <c r="I881" s="128" t="str">
        <f t="shared" si="131"/>
        <v/>
      </c>
      <c r="J881" s="48"/>
      <c r="K881" s="69"/>
      <c r="L881" s="155"/>
      <c r="M881" s="69"/>
      <c r="N881" s="69"/>
      <c r="O881" s="69"/>
      <c r="P881" s="69"/>
      <c r="Q881" s="100">
        <f t="shared" si="132"/>
        <v>0</v>
      </c>
      <c r="R881" s="156"/>
      <c r="S881" s="140" t="str">
        <f t="shared" si="133"/>
        <v>0</v>
      </c>
      <c r="T881" s="140" t="str">
        <f t="shared" si="134"/>
        <v>0</v>
      </c>
      <c r="U881" s="157"/>
      <c r="V881" s="106"/>
      <c r="W881" s="142">
        <f t="shared" si="135"/>
        <v>0</v>
      </c>
      <c r="X881" s="142">
        <f t="shared" si="136"/>
        <v>0</v>
      </c>
      <c r="Y881" s="108">
        <f t="shared" si="137"/>
        <v>0</v>
      </c>
      <c r="Z881" s="108">
        <f t="shared" si="138"/>
        <v>0</v>
      </c>
      <c r="AA881" s="108">
        <f t="shared" si="139"/>
        <v>0</v>
      </c>
      <c r="AB881" s="151"/>
      <c r="AC881" s="159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="4" customFormat="1" ht="17.25" spans="1:68">
      <c r="A882" s="94">
        <f t="shared" si="130"/>
        <v>881</v>
      </c>
      <c r="B882" s="95"/>
      <c r="C882" s="69"/>
      <c r="D882" s="48"/>
      <c r="E882" s="69"/>
      <c r="F882" s="169"/>
      <c r="G882" s="124" t="e">
        <f>VLOOKUP(F882,[2]零件成本10.26!$B$2:$C$7802,2,0)</f>
        <v>#N/A</v>
      </c>
      <c r="H882" s="155"/>
      <c r="I882" s="128" t="str">
        <f t="shared" si="131"/>
        <v/>
      </c>
      <c r="J882" s="48"/>
      <c r="K882" s="69"/>
      <c r="L882" s="155"/>
      <c r="M882" s="69"/>
      <c r="N882" s="69"/>
      <c r="O882" s="69"/>
      <c r="P882" s="69"/>
      <c r="Q882" s="100">
        <f t="shared" si="132"/>
        <v>0</v>
      </c>
      <c r="R882" s="156"/>
      <c r="S882" s="140" t="str">
        <f t="shared" si="133"/>
        <v>0</v>
      </c>
      <c r="T882" s="140" t="str">
        <f t="shared" si="134"/>
        <v>0</v>
      </c>
      <c r="U882" s="157"/>
      <c r="V882" s="106"/>
      <c r="W882" s="142">
        <f t="shared" si="135"/>
        <v>0</v>
      </c>
      <c r="X882" s="142">
        <f t="shared" si="136"/>
        <v>0</v>
      </c>
      <c r="Y882" s="108">
        <f t="shared" si="137"/>
        <v>0</v>
      </c>
      <c r="Z882" s="108">
        <f t="shared" si="138"/>
        <v>0</v>
      </c>
      <c r="AA882" s="108">
        <f t="shared" si="139"/>
        <v>0</v>
      </c>
      <c r="AB882" s="151"/>
      <c r="AC882" s="159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="114" customFormat="1" spans="1:69">
      <c r="A883" s="94">
        <f t="shared" si="130"/>
        <v>882</v>
      </c>
      <c r="B883" s="95"/>
      <c r="C883" s="69"/>
      <c r="D883" s="48"/>
      <c r="E883" s="69"/>
      <c r="F883" s="167"/>
      <c r="G883" s="124" t="e">
        <f>VLOOKUP(F883,[2]零件成本10.26!$B$2:$C$7802,2,0)</f>
        <v>#N/A</v>
      </c>
      <c r="H883" s="170"/>
      <c r="I883" s="128" t="str">
        <f t="shared" si="131"/>
        <v/>
      </c>
      <c r="J883" s="172"/>
      <c r="K883" s="173"/>
      <c r="L883" s="170"/>
      <c r="M883" s="69"/>
      <c r="N883" s="69"/>
      <c r="O883" s="69"/>
      <c r="P883" s="69"/>
      <c r="Q883" s="100">
        <f t="shared" si="132"/>
        <v>0</v>
      </c>
      <c r="R883" s="156"/>
      <c r="S883" s="140" t="str">
        <f t="shared" si="133"/>
        <v>0</v>
      </c>
      <c r="T883" s="140" t="str">
        <f t="shared" si="134"/>
        <v>0</v>
      </c>
      <c r="U883" s="157"/>
      <c r="V883" s="106"/>
      <c r="W883" s="142">
        <f t="shared" si="135"/>
        <v>0</v>
      </c>
      <c r="X883" s="142">
        <f t="shared" si="136"/>
        <v>0</v>
      </c>
      <c r="Y883" s="108">
        <f t="shared" si="137"/>
        <v>0</v>
      </c>
      <c r="Z883" s="108">
        <f t="shared" si="138"/>
        <v>0</v>
      </c>
      <c r="AA883" s="108">
        <f t="shared" si="139"/>
        <v>0</v>
      </c>
      <c r="AB883" s="174"/>
      <c r="AC883" s="175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6"/>
      <c r="BQ883" s="177"/>
    </row>
    <row r="884" s="114" customFormat="1" spans="1:69">
      <c r="A884" s="94">
        <f t="shared" si="130"/>
        <v>883</v>
      </c>
      <c r="B884" s="95"/>
      <c r="C884" s="69"/>
      <c r="D884" s="48"/>
      <c r="E884" s="69"/>
      <c r="F884" s="167"/>
      <c r="G884" s="124" t="e">
        <f>VLOOKUP(F884,[2]零件成本10.26!$B$2:$C$7802,2,0)</f>
        <v>#N/A</v>
      </c>
      <c r="H884" s="170"/>
      <c r="I884" s="128" t="str">
        <f t="shared" si="131"/>
        <v/>
      </c>
      <c r="J884" s="172"/>
      <c r="K884" s="173"/>
      <c r="L884" s="170"/>
      <c r="M884" s="69"/>
      <c r="N884" s="69"/>
      <c r="O884" s="69"/>
      <c r="P884" s="69"/>
      <c r="Q884" s="100">
        <f t="shared" si="132"/>
        <v>0</v>
      </c>
      <c r="R884" s="156"/>
      <c r="S884" s="140" t="str">
        <f t="shared" si="133"/>
        <v>0</v>
      </c>
      <c r="T884" s="140" t="str">
        <f t="shared" si="134"/>
        <v>0</v>
      </c>
      <c r="U884" s="157"/>
      <c r="V884" s="106"/>
      <c r="W884" s="142">
        <f t="shared" si="135"/>
        <v>0</v>
      </c>
      <c r="X884" s="142">
        <f t="shared" si="136"/>
        <v>0</v>
      </c>
      <c r="Y884" s="108">
        <f t="shared" si="137"/>
        <v>0</v>
      </c>
      <c r="Z884" s="108">
        <f t="shared" si="138"/>
        <v>0</v>
      </c>
      <c r="AA884" s="108">
        <f t="shared" si="139"/>
        <v>0</v>
      </c>
      <c r="AB884" s="174"/>
      <c r="AC884" s="175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6"/>
      <c r="BQ884" s="177"/>
    </row>
    <row r="885" s="114" customFormat="1" spans="1:69">
      <c r="A885" s="94">
        <f t="shared" si="130"/>
        <v>884</v>
      </c>
      <c r="B885" s="95"/>
      <c r="C885" s="69"/>
      <c r="D885" s="48"/>
      <c r="E885" s="69"/>
      <c r="F885" s="167"/>
      <c r="G885" s="124" t="e">
        <f>VLOOKUP(F885,[2]零件成本10.26!$B$2:$C$7802,2,0)</f>
        <v>#N/A</v>
      </c>
      <c r="H885" s="170"/>
      <c r="I885" s="128" t="str">
        <f t="shared" si="131"/>
        <v/>
      </c>
      <c r="J885" s="172"/>
      <c r="K885" s="69"/>
      <c r="L885" s="170"/>
      <c r="M885" s="69"/>
      <c r="N885" s="69"/>
      <c r="O885" s="69"/>
      <c r="P885" s="69"/>
      <c r="Q885" s="100">
        <f t="shared" si="132"/>
        <v>0</v>
      </c>
      <c r="R885" s="156"/>
      <c r="S885" s="140" t="str">
        <f t="shared" si="133"/>
        <v>0</v>
      </c>
      <c r="T885" s="140" t="str">
        <f t="shared" si="134"/>
        <v>0</v>
      </c>
      <c r="U885" s="157"/>
      <c r="V885" s="106"/>
      <c r="W885" s="142">
        <f t="shared" si="135"/>
        <v>0</v>
      </c>
      <c r="X885" s="142">
        <f t="shared" si="136"/>
        <v>0</v>
      </c>
      <c r="Y885" s="108">
        <f t="shared" si="137"/>
        <v>0</v>
      </c>
      <c r="Z885" s="108">
        <f t="shared" si="138"/>
        <v>0</v>
      </c>
      <c r="AA885" s="108">
        <f t="shared" si="139"/>
        <v>0</v>
      </c>
      <c r="AB885" s="174"/>
      <c r="AC885" s="175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6"/>
      <c r="BQ885" s="177"/>
    </row>
    <row r="886" s="114" customFormat="1" spans="1:69">
      <c r="A886" s="94">
        <f t="shared" si="130"/>
        <v>885</v>
      </c>
      <c r="B886" s="95"/>
      <c r="C886" s="69"/>
      <c r="D886" s="48"/>
      <c r="E886" s="69"/>
      <c r="F886" s="167"/>
      <c r="G886" s="124" t="e">
        <f>VLOOKUP(F886,[2]零件成本10.26!$B$2:$C$7802,2,0)</f>
        <v>#N/A</v>
      </c>
      <c r="H886" s="170"/>
      <c r="I886" s="128" t="str">
        <f t="shared" si="131"/>
        <v/>
      </c>
      <c r="J886" s="172"/>
      <c r="K886" s="69"/>
      <c r="L886" s="170"/>
      <c r="M886" s="69"/>
      <c r="N886" s="69"/>
      <c r="O886" s="69"/>
      <c r="P886" s="69"/>
      <c r="Q886" s="100">
        <f t="shared" si="132"/>
        <v>0</v>
      </c>
      <c r="R886" s="156"/>
      <c r="S886" s="140" t="str">
        <f t="shared" si="133"/>
        <v>0</v>
      </c>
      <c r="T886" s="140" t="str">
        <f t="shared" si="134"/>
        <v>0</v>
      </c>
      <c r="U886" s="157"/>
      <c r="V886" s="106"/>
      <c r="W886" s="142">
        <f t="shared" si="135"/>
        <v>0</v>
      </c>
      <c r="X886" s="142">
        <f t="shared" si="136"/>
        <v>0</v>
      </c>
      <c r="Y886" s="108">
        <f t="shared" si="137"/>
        <v>0</v>
      </c>
      <c r="Z886" s="108">
        <f t="shared" si="138"/>
        <v>0</v>
      </c>
      <c r="AA886" s="108">
        <f t="shared" si="139"/>
        <v>0</v>
      </c>
      <c r="AB886" s="174"/>
      <c r="AC886" s="175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6"/>
      <c r="BQ886" s="177"/>
    </row>
    <row r="887" s="114" customFormat="1" spans="1:69">
      <c r="A887" s="94">
        <f t="shared" si="130"/>
        <v>886</v>
      </c>
      <c r="B887" s="95"/>
      <c r="C887" s="69"/>
      <c r="D887" s="48"/>
      <c r="E887" s="69"/>
      <c r="F887" s="167"/>
      <c r="G887" s="124" t="e">
        <f>VLOOKUP(F887,[2]零件成本10.26!$B$2:$C$7802,2,0)</f>
        <v>#N/A</v>
      </c>
      <c r="H887" s="170"/>
      <c r="I887" s="128" t="str">
        <f t="shared" si="131"/>
        <v/>
      </c>
      <c r="J887" s="172"/>
      <c r="K887" s="69"/>
      <c r="L887" s="170"/>
      <c r="M887" s="69"/>
      <c r="N887" s="69"/>
      <c r="O887" s="69"/>
      <c r="P887" s="69"/>
      <c r="Q887" s="100">
        <f t="shared" si="132"/>
        <v>0</v>
      </c>
      <c r="R887" s="156"/>
      <c r="S887" s="140" t="str">
        <f t="shared" si="133"/>
        <v>0</v>
      </c>
      <c r="T887" s="140" t="str">
        <f t="shared" si="134"/>
        <v>0</v>
      </c>
      <c r="U887" s="157"/>
      <c r="V887" s="106"/>
      <c r="W887" s="142">
        <f t="shared" si="135"/>
        <v>0</v>
      </c>
      <c r="X887" s="142">
        <f t="shared" si="136"/>
        <v>0</v>
      </c>
      <c r="Y887" s="108">
        <f t="shared" si="137"/>
        <v>0</v>
      </c>
      <c r="Z887" s="108">
        <f t="shared" si="138"/>
        <v>0</v>
      </c>
      <c r="AA887" s="108">
        <f t="shared" si="139"/>
        <v>0</v>
      </c>
      <c r="AB887" s="174"/>
      <c r="AC887" s="175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6"/>
      <c r="BQ887" s="177"/>
    </row>
    <row r="888" s="114" customFormat="1" spans="1:69">
      <c r="A888" s="94">
        <f t="shared" si="130"/>
        <v>887</v>
      </c>
      <c r="B888" s="95"/>
      <c r="C888" s="69"/>
      <c r="D888" s="48"/>
      <c r="E888" s="69"/>
      <c r="F888" s="167"/>
      <c r="G888" s="124" t="e">
        <f>VLOOKUP(F888,[2]零件成本10.26!$B$2:$C$7802,2,0)</f>
        <v>#N/A</v>
      </c>
      <c r="H888" s="170"/>
      <c r="I888" s="128" t="str">
        <f t="shared" si="131"/>
        <v/>
      </c>
      <c r="J888" s="172"/>
      <c r="K888" s="69"/>
      <c r="L888" s="170"/>
      <c r="M888" s="69"/>
      <c r="N888" s="69"/>
      <c r="O888" s="69"/>
      <c r="P888" s="69"/>
      <c r="Q888" s="100">
        <f t="shared" si="132"/>
        <v>0</v>
      </c>
      <c r="R888" s="156"/>
      <c r="S888" s="140" t="str">
        <f t="shared" si="133"/>
        <v>0</v>
      </c>
      <c r="T888" s="140" t="str">
        <f t="shared" si="134"/>
        <v>0</v>
      </c>
      <c r="U888" s="157"/>
      <c r="V888" s="106"/>
      <c r="W888" s="142">
        <f t="shared" si="135"/>
        <v>0</v>
      </c>
      <c r="X888" s="142">
        <f t="shared" si="136"/>
        <v>0</v>
      </c>
      <c r="Y888" s="108">
        <f t="shared" si="137"/>
        <v>0</v>
      </c>
      <c r="Z888" s="108">
        <f t="shared" si="138"/>
        <v>0</v>
      </c>
      <c r="AA888" s="108">
        <f t="shared" si="139"/>
        <v>0</v>
      </c>
      <c r="AB888" s="174"/>
      <c r="AC888" s="175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6"/>
      <c r="BQ888" s="177"/>
    </row>
    <row r="889" s="114" customFormat="1" spans="1:69">
      <c r="A889" s="94">
        <f t="shared" si="130"/>
        <v>888</v>
      </c>
      <c r="B889" s="95"/>
      <c r="C889" s="69"/>
      <c r="D889" s="48"/>
      <c r="E889" s="69"/>
      <c r="F889" s="167"/>
      <c r="G889" s="124" t="e">
        <f>VLOOKUP(F889,[2]零件成本10.26!$B$2:$C$7802,2,0)</f>
        <v>#N/A</v>
      </c>
      <c r="H889" s="170"/>
      <c r="I889" s="128" t="str">
        <f t="shared" si="131"/>
        <v/>
      </c>
      <c r="J889" s="172"/>
      <c r="K889" s="69"/>
      <c r="L889" s="170"/>
      <c r="M889" s="69"/>
      <c r="N889" s="69"/>
      <c r="O889" s="69"/>
      <c r="P889" s="69"/>
      <c r="Q889" s="100">
        <f t="shared" si="132"/>
        <v>0</v>
      </c>
      <c r="R889" s="156"/>
      <c r="S889" s="140" t="str">
        <f t="shared" si="133"/>
        <v>0</v>
      </c>
      <c r="T889" s="140" t="str">
        <f t="shared" si="134"/>
        <v>0</v>
      </c>
      <c r="U889" s="157"/>
      <c r="V889" s="106"/>
      <c r="W889" s="142">
        <f t="shared" si="135"/>
        <v>0</v>
      </c>
      <c r="X889" s="142">
        <f t="shared" si="136"/>
        <v>0</v>
      </c>
      <c r="Y889" s="108">
        <f t="shared" si="137"/>
        <v>0</v>
      </c>
      <c r="Z889" s="108">
        <f t="shared" si="138"/>
        <v>0</v>
      </c>
      <c r="AA889" s="108">
        <f t="shared" si="139"/>
        <v>0</v>
      </c>
      <c r="AB889" s="174"/>
      <c r="AC889" s="175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6"/>
      <c r="BQ889" s="177"/>
    </row>
    <row r="890" s="114" customFormat="1" spans="1:69">
      <c r="A890" s="94">
        <f t="shared" si="130"/>
        <v>889</v>
      </c>
      <c r="B890" s="95"/>
      <c r="C890" s="69"/>
      <c r="D890" s="48"/>
      <c r="E890" s="69"/>
      <c r="F890" s="167"/>
      <c r="G890" s="124" t="e">
        <f>VLOOKUP(F890,[2]零件成本10.26!$B$2:$C$7802,2,0)</f>
        <v>#N/A</v>
      </c>
      <c r="H890" s="170"/>
      <c r="I890" s="128" t="str">
        <f t="shared" si="131"/>
        <v/>
      </c>
      <c r="J890" s="172"/>
      <c r="K890" s="69"/>
      <c r="L890" s="170"/>
      <c r="M890" s="69"/>
      <c r="N890" s="69"/>
      <c r="O890" s="69"/>
      <c r="P890" s="69"/>
      <c r="Q890" s="100">
        <f t="shared" si="132"/>
        <v>0</v>
      </c>
      <c r="R890" s="156"/>
      <c r="S890" s="140" t="str">
        <f t="shared" si="133"/>
        <v>0</v>
      </c>
      <c r="T890" s="140" t="str">
        <f t="shared" si="134"/>
        <v>0</v>
      </c>
      <c r="U890" s="157"/>
      <c r="V890" s="106"/>
      <c r="W890" s="142">
        <f t="shared" si="135"/>
        <v>0</v>
      </c>
      <c r="X890" s="142">
        <f t="shared" si="136"/>
        <v>0</v>
      </c>
      <c r="Y890" s="108">
        <f t="shared" si="137"/>
        <v>0</v>
      </c>
      <c r="Z890" s="108">
        <f t="shared" si="138"/>
        <v>0</v>
      </c>
      <c r="AA890" s="108">
        <f t="shared" si="139"/>
        <v>0</v>
      </c>
      <c r="AB890" s="174"/>
      <c r="AC890" s="175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6"/>
      <c r="BQ890" s="177"/>
    </row>
    <row r="891" s="114" customFormat="1" spans="1:69">
      <c r="A891" s="94">
        <f t="shared" si="130"/>
        <v>890</v>
      </c>
      <c r="B891" s="95"/>
      <c r="C891" s="69"/>
      <c r="D891" s="48"/>
      <c r="E891" s="69"/>
      <c r="F891" s="167"/>
      <c r="G891" s="124" t="e">
        <f>VLOOKUP(F891,[2]零件成本10.26!$B$2:$C$7802,2,0)</f>
        <v>#N/A</v>
      </c>
      <c r="H891" s="170"/>
      <c r="I891" s="128" t="str">
        <f t="shared" si="131"/>
        <v/>
      </c>
      <c r="J891" s="172"/>
      <c r="K891" s="69"/>
      <c r="L891" s="170"/>
      <c r="M891" s="69"/>
      <c r="N891" s="69"/>
      <c r="O891" s="69"/>
      <c r="P891" s="69"/>
      <c r="Q891" s="100">
        <f t="shared" si="132"/>
        <v>0</v>
      </c>
      <c r="R891" s="156"/>
      <c r="S891" s="140" t="str">
        <f t="shared" si="133"/>
        <v>0</v>
      </c>
      <c r="T891" s="140" t="str">
        <f t="shared" si="134"/>
        <v>0</v>
      </c>
      <c r="U891" s="157"/>
      <c r="V891" s="106"/>
      <c r="W891" s="142">
        <f t="shared" si="135"/>
        <v>0</v>
      </c>
      <c r="X891" s="142">
        <f t="shared" si="136"/>
        <v>0</v>
      </c>
      <c r="Y891" s="108">
        <f t="shared" si="137"/>
        <v>0</v>
      </c>
      <c r="Z891" s="108">
        <f t="shared" si="138"/>
        <v>0</v>
      </c>
      <c r="AA891" s="108">
        <f t="shared" si="139"/>
        <v>0</v>
      </c>
      <c r="AB891" s="174"/>
      <c r="AC891" s="175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6"/>
      <c r="BQ891" s="177"/>
    </row>
    <row r="892" s="114" customFormat="1" spans="1:69">
      <c r="A892" s="94">
        <f t="shared" si="130"/>
        <v>891</v>
      </c>
      <c r="B892" s="95"/>
      <c r="C892" s="69"/>
      <c r="D892" s="48"/>
      <c r="E892" s="69"/>
      <c r="F892" s="167"/>
      <c r="G892" s="124" t="e">
        <f>VLOOKUP(F892,[2]零件成本10.26!$B$2:$C$7802,2,0)</f>
        <v>#N/A</v>
      </c>
      <c r="H892" s="170"/>
      <c r="I892" s="128" t="str">
        <f t="shared" si="131"/>
        <v/>
      </c>
      <c r="J892" s="172"/>
      <c r="K892" s="69"/>
      <c r="L892" s="170"/>
      <c r="M892" s="69"/>
      <c r="N892" s="69"/>
      <c r="O892" s="69"/>
      <c r="P892" s="69"/>
      <c r="Q892" s="100">
        <f t="shared" si="132"/>
        <v>0</v>
      </c>
      <c r="R892" s="156"/>
      <c r="S892" s="140" t="str">
        <f t="shared" si="133"/>
        <v>0</v>
      </c>
      <c r="T892" s="140" t="str">
        <f t="shared" si="134"/>
        <v>0</v>
      </c>
      <c r="U892" s="157"/>
      <c r="V892" s="106"/>
      <c r="W892" s="142">
        <f t="shared" si="135"/>
        <v>0</v>
      </c>
      <c r="X892" s="142">
        <f t="shared" si="136"/>
        <v>0</v>
      </c>
      <c r="Y892" s="108">
        <f t="shared" si="137"/>
        <v>0</v>
      </c>
      <c r="Z892" s="108">
        <f t="shared" si="138"/>
        <v>0</v>
      </c>
      <c r="AA892" s="108">
        <f t="shared" si="139"/>
        <v>0</v>
      </c>
      <c r="AB892" s="174"/>
      <c r="AC892" s="175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6"/>
      <c r="BQ892" s="177"/>
    </row>
    <row r="893" s="114" customFormat="1" spans="1:69">
      <c r="A893" s="94">
        <f t="shared" si="130"/>
        <v>892</v>
      </c>
      <c r="B893" s="95"/>
      <c r="C893" s="69"/>
      <c r="D893" s="48"/>
      <c r="E893" s="69"/>
      <c r="F893" s="167"/>
      <c r="G893" s="124" t="e">
        <f>VLOOKUP(F893,[2]零件成本10.26!$B$2:$C$7802,2,0)</f>
        <v>#N/A</v>
      </c>
      <c r="H893" s="170"/>
      <c r="I893" s="128" t="str">
        <f t="shared" si="131"/>
        <v/>
      </c>
      <c r="J893" s="172"/>
      <c r="K893" s="69"/>
      <c r="L893" s="170"/>
      <c r="M893" s="69"/>
      <c r="N893" s="69"/>
      <c r="O893" s="69"/>
      <c r="P893" s="69"/>
      <c r="Q893" s="100">
        <f t="shared" si="132"/>
        <v>0</v>
      </c>
      <c r="R893" s="156"/>
      <c r="S893" s="140" t="str">
        <f t="shared" si="133"/>
        <v>0</v>
      </c>
      <c r="T893" s="140" t="str">
        <f t="shared" si="134"/>
        <v>0</v>
      </c>
      <c r="U893" s="157"/>
      <c r="V893" s="106"/>
      <c r="W893" s="142">
        <f t="shared" si="135"/>
        <v>0</v>
      </c>
      <c r="X893" s="142">
        <f t="shared" si="136"/>
        <v>0</v>
      </c>
      <c r="Y893" s="108">
        <f t="shared" si="137"/>
        <v>0</v>
      </c>
      <c r="Z893" s="108">
        <f t="shared" si="138"/>
        <v>0</v>
      </c>
      <c r="AA893" s="108">
        <f t="shared" si="139"/>
        <v>0</v>
      </c>
      <c r="AB893" s="174"/>
      <c r="AC893" s="175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6"/>
      <c r="BQ893" s="177"/>
    </row>
    <row r="894" s="114" customFormat="1" spans="1:69">
      <c r="A894" s="94">
        <f t="shared" si="130"/>
        <v>893</v>
      </c>
      <c r="B894" s="95"/>
      <c r="C894" s="69"/>
      <c r="D894" s="48"/>
      <c r="E894" s="69"/>
      <c r="F894" s="167"/>
      <c r="G894" s="124" t="e">
        <f>VLOOKUP(F894,[2]零件成本10.26!$B$2:$C$7802,2,0)</f>
        <v>#N/A</v>
      </c>
      <c r="H894" s="170"/>
      <c r="I894" s="128" t="str">
        <f t="shared" si="131"/>
        <v/>
      </c>
      <c r="J894" s="172"/>
      <c r="K894" s="69"/>
      <c r="L894" s="170"/>
      <c r="M894" s="69"/>
      <c r="N894" s="69"/>
      <c r="O894" s="69"/>
      <c r="P894" s="69"/>
      <c r="Q894" s="100">
        <f t="shared" si="132"/>
        <v>0</v>
      </c>
      <c r="R894" s="156"/>
      <c r="S894" s="140" t="str">
        <f t="shared" si="133"/>
        <v>0</v>
      </c>
      <c r="T894" s="140" t="str">
        <f t="shared" si="134"/>
        <v>0</v>
      </c>
      <c r="U894" s="157"/>
      <c r="V894" s="106"/>
      <c r="W894" s="142">
        <f t="shared" si="135"/>
        <v>0</v>
      </c>
      <c r="X894" s="142">
        <f t="shared" si="136"/>
        <v>0</v>
      </c>
      <c r="Y894" s="108">
        <f t="shared" si="137"/>
        <v>0</v>
      </c>
      <c r="Z894" s="108">
        <f t="shared" si="138"/>
        <v>0</v>
      </c>
      <c r="AA894" s="108">
        <f t="shared" si="139"/>
        <v>0</v>
      </c>
      <c r="AB894" s="174"/>
      <c r="AC894" s="175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6"/>
      <c r="BQ894" s="177"/>
    </row>
    <row r="895" s="114" customFormat="1" spans="1:69">
      <c r="A895" s="94">
        <f t="shared" si="130"/>
        <v>894</v>
      </c>
      <c r="B895" s="95"/>
      <c r="C895" s="69"/>
      <c r="D895" s="48"/>
      <c r="E895" s="69"/>
      <c r="F895" s="167"/>
      <c r="G895" s="124" t="e">
        <f>VLOOKUP(F895,[2]零件成本10.26!$B$2:$C$7802,2,0)</f>
        <v>#N/A</v>
      </c>
      <c r="H895" s="170"/>
      <c r="I895" s="128" t="str">
        <f t="shared" si="131"/>
        <v/>
      </c>
      <c r="J895" s="172"/>
      <c r="K895" s="69"/>
      <c r="L895" s="170"/>
      <c r="M895" s="69"/>
      <c r="N895" s="69"/>
      <c r="O895" s="69"/>
      <c r="P895" s="69"/>
      <c r="Q895" s="100">
        <f t="shared" si="132"/>
        <v>0</v>
      </c>
      <c r="R895" s="156"/>
      <c r="S895" s="140" t="str">
        <f t="shared" si="133"/>
        <v>0</v>
      </c>
      <c r="T895" s="140" t="str">
        <f t="shared" si="134"/>
        <v>0</v>
      </c>
      <c r="U895" s="157"/>
      <c r="V895" s="106"/>
      <c r="W895" s="142">
        <f t="shared" si="135"/>
        <v>0</v>
      </c>
      <c r="X895" s="142">
        <f t="shared" si="136"/>
        <v>0</v>
      </c>
      <c r="Y895" s="108">
        <f t="shared" si="137"/>
        <v>0</v>
      </c>
      <c r="Z895" s="108">
        <f t="shared" si="138"/>
        <v>0</v>
      </c>
      <c r="AA895" s="108">
        <f t="shared" si="139"/>
        <v>0</v>
      </c>
      <c r="AB895" s="174"/>
      <c r="AC895" s="175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6"/>
      <c r="BQ895" s="177"/>
    </row>
    <row r="896" s="114" customFormat="1" spans="1:69">
      <c r="A896" s="94">
        <f t="shared" si="130"/>
        <v>895</v>
      </c>
      <c r="B896" s="95"/>
      <c r="C896" s="69"/>
      <c r="D896" s="48"/>
      <c r="E896" s="69"/>
      <c r="F896" s="167"/>
      <c r="G896" s="124" t="e">
        <f>VLOOKUP(F896,[2]零件成本10.26!$B$2:$C$7802,2,0)</f>
        <v>#N/A</v>
      </c>
      <c r="H896" s="170"/>
      <c r="I896" s="128" t="str">
        <f t="shared" si="131"/>
        <v/>
      </c>
      <c r="J896" s="172"/>
      <c r="K896" s="69"/>
      <c r="L896" s="170"/>
      <c r="M896" s="69"/>
      <c r="N896" s="69"/>
      <c r="O896" s="69"/>
      <c r="P896" s="69"/>
      <c r="Q896" s="100">
        <f t="shared" si="132"/>
        <v>0</v>
      </c>
      <c r="R896" s="156"/>
      <c r="S896" s="140" t="str">
        <f t="shared" si="133"/>
        <v>0</v>
      </c>
      <c r="T896" s="140" t="str">
        <f t="shared" si="134"/>
        <v>0</v>
      </c>
      <c r="U896" s="157"/>
      <c r="V896" s="106"/>
      <c r="W896" s="142">
        <f t="shared" si="135"/>
        <v>0</v>
      </c>
      <c r="X896" s="142">
        <f t="shared" si="136"/>
        <v>0</v>
      </c>
      <c r="Y896" s="108">
        <f t="shared" si="137"/>
        <v>0</v>
      </c>
      <c r="Z896" s="108">
        <f t="shared" si="138"/>
        <v>0</v>
      </c>
      <c r="AA896" s="108">
        <f t="shared" si="139"/>
        <v>0</v>
      </c>
      <c r="AB896" s="174"/>
      <c r="AC896" s="175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6"/>
      <c r="BQ896" s="177"/>
    </row>
    <row r="897" s="114" customFormat="1" spans="1:69">
      <c r="A897" s="94">
        <f t="shared" si="130"/>
        <v>896</v>
      </c>
      <c r="B897" s="95"/>
      <c r="C897" s="69"/>
      <c r="D897" s="48"/>
      <c r="E897" s="69"/>
      <c r="F897" s="167"/>
      <c r="G897" s="124" t="e">
        <f>VLOOKUP(F897,[2]零件成本10.26!$B$2:$C$7802,2,0)</f>
        <v>#N/A</v>
      </c>
      <c r="H897" s="170"/>
      <c r="I897" s="128" t="str">
        <f t="shared" si="131"/>
        <v/>
      </c>
      <c r="J897" s="172"/>
      <c r="K897" s="69"/>
      <c r="L897" s="170"/>
      <c r="M897" s="69"/>
      <c r="N897" s="69"/>
      <c r="O897" s="69"/>
      <c r="P897" s="69"/>
      <c r="Q897" s="100">
        <f t="shared" si="132"/>
        <v>0</v>
      </c>
      <c r="R897" s="156"/>
      <c r="S897" s="140" t="str">
        <f t="shared" si="133"/>
        <v>0</v>
      </c>
      <c r="T897" s="140" t="str">
        <f t="shared" si="134"/>
        <v>0</v>
      </c>
      <c r="U897" s="157"/>
      <c r="V897" s="106"/>
      <c r="W897" s="142">
        <f t="shared" si="135"/>
        <v>0</v>
      </c>
      <c r="X897" s="142">
        <f t="shared" si="136"/>
        <v>0</v>
      </c>
      <c r="Y897" s="108">
        <f t="shared" si="137"/>
        <v>0</v>
      </c>
      <c r="Z897" s="108">
        <f t="shared" si="138"/>
        <v>0</v>
      </c>
      <c r="AA897" s="108">
        <f t="shared" si="139"/>
        <v>0</v>
      </c>
      <c r="AB897" s="174"/>
      <c r="AC897" s="175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6"/>
      <c r="BQ897" s="177"/>
    </row>
    <row r="898" s="114" customFormat="1" spans="1:69">
      <c r="A898" s="94">
        <f t="shared" ref="A898:A961" si="140">ROW()-1</f>
        <v>897</v>
      </c>
      <c r="B898" s="95"/>
      <c r="C898" s="69"/>
      <c r="D898" s="48"/>
      <c r="E898" s="69"/>
      <c r="F898" s="167"/>
      <c r="G898" s="124" t="e">
        <f>VLOOKUP(F898,[2]零件成本10.26!$B$2:$C$7802,2,0)</f>
        <v>#N/A</v>
      </c>
      <c r="H898" s="170"/>
      <c r="I898" s="128" t="str">
        <f t="shared" ref="I898:I961" si="141">C898&amp;F898</f>
        <v/>
      </c>
      <c r="J898" s="172"/>
      <c r="K898" s="69"/>
      <c r="L898" s="170"/>
      <c r="M898" s="69"/>
      <c r="N898" s="69"/>
      <c r="O898" s="69"/>
      <c r="P898" s="69"/>
      <c r="Q898" s="100">
        <f t="shared" ref="Q898:Q961" si="142">K898</f>
        <v>0</v>
      </c>
      <c r="R898" s="156"/>
      <c r="S898" s="140" t="str">
        <f t="shared" ref="S898:S961" si="143">IF(Q898&gt;R898,Q898-R898,"0")</f>
        <v>0</v>
      </c>
      <c r="T898" s="140" t="str">
        <f t="shared" ref="T898:T961" si="144">IF(Q898&lt;R898,Q898-R898,"0")</f>
        <v>0</v>
      </c>
      <c r="U898" s="157"/>
      <c r="V898" s="106"/>
      <c r="W898" s="142">
        <f t="shared" ref="W898:W961" si="145">IFERROR(Q898*V898,"")</f>
        <v>0</v>
      </c>
      <c r="X898" s="142">
        <f t="shared" ref="X898:X961" si="146">IFERROR(R898*V898,"")</f>
        <v>0</v>
      </c>
      <c r="Y898" s="108">
        <f t="shared" ref="Y898:Y961" si="147">IFERROR(S898*V898,"")</f>
        <v>0</v>
      </c>
      <c r="Z898" s="108">
        <f t="shared" ref="Z898:Z961" si="148">IFERROR(T898*V898,"")</f>
        <v>0</v>
      </c>
      <c r="AA898" s="108">
        <f t="shared" ref="AA898:AA961" si="149">W898-X898</f>
        <v>0</v>
      </c>
      <c r="AB898" s="174"/>
      <c r="AC898" s="175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6"/>
      <c r="BQ898" s="177"/>
    </row>
    <row r="899" s="114" customFormat="1" spans="1:69">
      <c r="A899" s="94">
        <f t="shared" si="140"/>
        <v>898</v>
      </c>
      <c r="B899" s="95"/>
      <c r="C899" s="69"/>
      <c r="D899" s="48"/>
      <c r="E899" s="69"/>
      <c r="F899" s="167"/>
      <c r="G899" s="124" t="e">
        <f>VLOOKUP(F899,[2]零件成本10.26!$B$2:$C$7802,2,0)</f>
        <v>#N/A</v>
      </c>
      <c r="H899" s="170"/>
      <c r="I899" s="128" t="str">
        <f t="shared" si="141"/>
        <v/>
      </c>
      <c r="J899" s="172"/>
      <c r="K899" s="69"/>
      <c r="L899" s="170"/>
      <c r="M899" s="69"/>
      <c r="N899" s="69"/>
      <c r="O899" s="69"/>
      <c r="P899" s="69"/>
      <c r="Q899" s="100">
        <f t="shared" si="142"/>
        <v>0</v>
      </c>
      <c r="R899" s="156"/>
      <c r="S899" s="140" t="str">
        <f t="shared" si="143"/>
        <v>0</v>
      </c>
      <c r="T899" s="140" t="str">
        <f t="shared" si="144"/>
        <v>0</v>
      </c>
      <c r="U899" s="157"/>
      <c r="V899" s="106"/>
      <c r="W899" s="142">
        <f t="shared" si="145"/>
        <v>0</v>
      </c>
      <c r="X899" s="142">
        <f t="shared" si="146"/>
        <v>0</v>
      </c>
      <c r="Y899" s="108">
        <f t="shared" si="147"/>
        <v>0</v>
      </c>
      <c r="Z899" s="108">
        <f t="shared" si="148"/>
        <v>0</v>
      </c>
      <c r="AA899" s="108">
        <f t="shared" si="149"/>
        <v>0</v>
      </c>
      <c r="AB899" s="174"/>
      <c r="AC899" s="175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6"/>
      <c r="BQ899" s="177"/>
    </row>
    <row r="900" s="114" customFormat="1" spans="1:69">
      <c r="A900" s="94">
        <f t="shared" si="140"/>
        <v>899</v>
      </c>
      <c r="B900" s="95"/>
      <c r="C900" s="69"/>
      <c r="D900" s="48"/>
      <c r="E900" s="69"/>
      <c r="F900" s="167"/>
      <c r="G900" s="124" t="e">
        <f>VLOOKUP(F900,[2]零件成本10.26!$B$2:$C$7802,2,0)</f>
        <v>#N/A</v>
      </c>
      <c r="H900" s="170"/>
      <c r="I900" s="128" t="str">
        <f t="shared" si="141"/>
        <v/>
      </c>
      <c r="J900" s="172"/>
      <c r="K900" s="69"/>
      <c r="L900" s="170"/>
      <c r="M900" s="69"/>
      <c r="N900" s="69"/>
      <c r="O900" s="69"/>
      <c r="P900" s="69"/>
      <c r="Q900" s="100">
        <f t="shared" si="142"/>
        <v>0</v>
      </c>
      <c r="R900" s="156"/>
      <c r="S900" s="140" t="str">
        <f t="shared" si="143"/>
        <v>0</v>
      </c>
      <c r="T900" s="140" t="str">
        <f t="shared" si="144"/>
        <v>0</v>
      </c>
      <c r="U900" s="157"/>
      <c r="V900" s="106"/>
      <c r="W900" s="142">
        <f t="shared" si="145"/>
        <v>0</v>
      </c>
      <c r="X900" s="142">
        <f t="shared" si="146"/>
        <v>0</v>
      </c>
      <c r="Y900" s="108">
        <f t="shared" si="147"/>
        <v>0</v>
      </c>
      <c r="Z900" s="108">
        <f t="shared" si="148"/>
        <v>0</v>
      </c>
      <c r="AA900" s="108">
        <f t="shared" si="149"/>
        <v>0</v>
      </c>
      <c r="AB900" s="174"/>
      <c r="AC900" s="175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6"/>
      <c r="BQ900" s="177"/>
    </row>
    <row r="901" s="114" customFormat="1" spans="1:69">
      <c r="A901" s="94">
        <f t="shared" si="140"/>
        <v>900</v>
      </c>
      <c r="B901" s="95"/>
      <c r="C901" s="69"/>
      <c r="D901" s="48"/>
      <c r="E901" s="69"/>
      <c r="F901" s="167"/>
      <c r="G901" s="124" t="e">
        <f>VLOOKUP(F901,[2]零件成本10.26!$B$2:$C$7802,2,0)</f>
        <v>#N/A</v>
      </c>
      <c r="H901" s="170"/>
      <c r="I901" s="128" t="str">
        <f t="shared" si="141"/>
        <v/>
      </c>
      <c r="J901" s="172"/>
      <c r="K901" s="69"/>
      <c r="L901" s="170"/>
      <c r="M901" s="69"/>
      <c r="N901" s="69"/>
      <c r="O901" s="69"/>
      <c r="P901" s="69"/>
      <c r="Q901" s="100">
        <f t="shared" si="142"/>
        <v>0</v>
      </c>
      <c r="R901" s="156"/>
      <c r="S901" s="140" t="str">
        <f t="shared" si="143"/>
        <v>0</v>
      </c>
      <c r="T901" s="140" t="str">
        <f t="shared" si="144"/>
        <v>0</v>
      </c>
      <c r="U901" s="157"/>
      <c r="V901" s="106"/>
      <c r="W901" s="142">
        <f t="shared" si="145"/>
        <v>0</v>
      </c>
      <c r="X901" s="142">
        <f t="shared" si="146"/>
        <v>0</v>
      </c>
      <c r="Y901" s="108">
        <f t="shared" si="147"/>
        <v>0</v>
      </c>
      <c r="Z901" s="108">
        <f t="shared" si="148"/>
        <v>0</v>
      </c>
      <c r="AA901" s="108">
        <f t="shared" si="149"/>
        <v>0</v>
      </c>
      <c r="AB901" s="174"/>
      <c r="AC901" s="175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6"/>
      <c r="BQ901" s="177"/>
    </row>
    <row r="902" s="114" customFormat="1" spans="1:69">
      <c r="A902" s="94">
        <f t="shared" si="140"/>
        <v>901</v>
      </c>
      <c r="B902" s="95"/>
      <c r="C902" s="69"/>
      <c r="D902" s="48"/>
      <c r="E902" s="69"/>
      <c r="F902" s="167"/>
      <c r="G902" s="124" t="e">
        <f>VLOOKUP(F902,[2]零件成本10.26!$B$2:$C$7802,2,0)</f>
        <v>#N/A</v>
      </c>
      <c r="H902" s="170"/>
      <c r="I902" s="128" t="str">
        <f t="shared" si="141"/>
        <v/>
      </c>
      <c r="J902" s="172"/>
      <c r="K902" s="69"/>
      <c r="L902" s="170"/>
      <c r="M902" s="69"/>
      <c r="N902" s="69"/>
      <c r="O902" s="69"/>
      <c r="P902" s="69"/>
      <c r="Q902" s="100">
        <f t="shared" si="142"/>
        <v>0</v>
      </c>
      <c r="R902" s="156"/>
      <c r="S902" s="140" t="str">
        <f t="shared" si="143"/>
        <v>0</v>
      </c>
      <c r="T902" s="140" t="str">
        <f t="shared" si="144"/>
        <v>0</v>
      </c>
      <c r="U902" s="157"/>
      <c r="V902" s="106"/>
      <c r="W902" s="142">
        <f t="shared" si="145"/>
        <v>0</v>
      </c>
      <c r="X902" s="142">
        <f t="shared" si="146"/>
        <v>0</v>
      </c>
      <c r="Y902" s="108">
        <f t="shared" si="147"/>
        <v>0</v>
      </c>
      <c r="Z902" s="108">
        <f t="shared" si="148"/>
        <v>0</v>
      </c>
      <c r="AA902" s="108">
        <f t="shared" si="149"/>
        <v>0</v>
      </c>
      <c r="AB902" s="174"/>
      <c r="AC902" s="175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6"/>
      <c r="BQ902" s="177"/>
    </row>
    <row r="903" s="114" customFormat="1" spans="1:69">
      <c r="A903" s="94">
        <f t="shared" si="140"/>
        <v>902</v>
      </c>
      <c r="B903" s="95"/>
      <c r="C903" s="69"/>
      <c r="D903" s="48"/>
      <c r="E903" s="69"/>
      <c r="F903" s="167"/>
      <c r="G903" s="124" t="e">
        <f>VLOOKUP(F903,[2]零件成本10.26!$B$2:$C$7802,2,0)</f>
        <v>#N/A</v>
      </c>
      <c r="H903" s="170"/>
      <c r="I903" s="128" t="str">
        <f t="shared" si="141"/>
        <v/>
      </c>
      <c r="J903" s="172"/>
      <c r="K903" s="69"/>
      <c r="L903" s="170"/>
      <c r="M903" s="69"/>
      <c r="N903" s="69"/>
      <c r="O903" s="69"/>
      <c r="P903" s="69"/>
      <c r="Q903" s="100">
        <f t="shared" si="142"/>
        <v>0</v>
      </c>
      <c r="R903" s="156"/>
      <c r="S903" s="140" t="str">
        <f t="shared" si="143"/>
        <v>0</v>
      </c>
      <c r="T903" s="140" t="str">
        <f t="shared" si="144"/>
        <v>0</v>
      </c>
      <c r="U903" s="157"/>
      <c r="V903" s="106"/>
      <c r="W903" s="142">
        <f t="shared" si="145"/>
        <v>0</v>
      </c>
      <c r="X903" s="142">
        <f t="shared" si="146"/>
        <v>0</v>
      </c>
      <c r="Y903" s="108">
        <f t="shared" si="147"/>
        <v>0</v>
      </c>
      <c r="Z903" s="108">
        <f t="shared" si="148"/>
        <v>0</v>
      </c>
      <c r="AA903" s="108">
        <f t="shared" si="149"/>
        <v>0</v>
      </c>
      <c r="AB903" s="174"/>
      <c r="AC903" s="175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6"/>
      <c r="BQ903" s="177"/>
    </row>
    <row r="904" s="114" customFormat="1" spans="1:69">
      <c r="A904" s="94">
        <f t="shared" si="140"/>
        <v>903</v>
      </c>
      <c r="B904" s="95"/>
      <c r="C904" s="69"/>
      <c r="D904" s="48"/>
      <c r="E904" s="69"/>
      <c r="F904" s="167"/>
      <c r="G904" s="124" t="e">
        <f>VLOOKUP(F904,[2]零件成本10.26!$B$2:$C$7802,2,0)</f>
        <v>#N/A</v>
      </c>
      <c r="H904" s="170"/>
      <c r="I904" s="128" t="str">
        <f t="shared" si="141"/>
        <v/>
      </c>
      <c r="J904" s="172"/>
      <c r="K904" s="69"/>
      <c r="L904" s="170"/>
      <c r="M904" s="69"/>
      <c r="N904" s="69"/>
      <c r="O904" s="69"/>
      <c r="P904" s="69"/>
      <c r="Q904" s="100">
        <f t="shared" si="142"/>
        <v>0</v>
      </c>
      <c r="R904" s="156"/>
      <c r="S904" s="140" t="str">
        <f t="shared" si="143"/>
        <v>0</v>
      </c>
      <c r="T904" s="140" t="str">
        <f t="shared" si="144"/>
        <v>0</v>
      </c>
      <c r="U904" s="157"/>
      <c r="V904" s="106"/>
      <c r="W904" s="142">
        <f t="shared" si="145"/>
        <v>0</v>
      </c>
      <c r="X904" s="142">
        <f t="shared" si="146"/>
        <v>0</v>
      </c>
      <c r="Y904" s="108">
        <f t="shared" si="147"/>
        <v>0</v>
      </c>
      <c r="Z904" s="108">
        <f t="shared" si="148"/>
        <v>0</v>
      </c>
      <c r="AA904" s="108">
        <f t="shared" si="149"/>
        <v>0</v>
      </c>
      <c r="AB904" s="174"/>
      <c r="AC904" s="175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6"/>
      <c r="BQ904" s="177"/>
    </row>
    <row r="905" s="114" customFormat="1" spans="1:69">
      <c r="A905" s="94">
        <f t="shared" si="140"/>
        <v>904</v>
      </c>
      <c r="B905" s="95"/>
      <c r="C905" s="69"/>
      <c r="D905" s="48"/>
      <c r="E905" s="69"/>
      <c r="F905" s="167"/>
      <c r="G905" s="124" t="e">
        <f>VLOOKUP(F905,[2]零件成本10.26!$B$2:$C$7802,2,0)</f>
        <v>#N/A</v>
      </c>
      <c r="H905" s="170"/>
      <c r="I905" s="128" t="str">
        <f t="shared" si="141"/>
        <v/>
      </c>
      <c r="J905" s="172"/>
      <c r="K905" s="69"/>
      <c r="L905" s="170"/>
      <c r="M905" s="69"/>
      <c r="N905" s="69"/>
      <c r="O905" s="69"/>
      <c r="P905" s="69"/>
      <c r="Q905" s="100">
        <f t="shared" si="142"/>
        <v>0</v>
      </c>
      <c r="R905" s="156"/>
      <c r="S905" s="140" t="str">
        <f t="shared" si="143"/>
        <v>0</v>
      </c>
      <c r="T905" s="140" t="str">
        <f t="shared" si="144"/>
        <v>0</v>
      </c>
      <c r="U905" s="157"/>
      <c r="V905" s="106"/>
      <c r="W905" s="142">
        <f t="shared" si="145"/>
        <v>0</v>
      </c>
      <c r="X905" s="142">
        <f t="shared" si="146"/>
        <v>0</v>
      </c>
      <c r="Y905" s="108">
        <f t="shared" si="147"/>
        <v>0</v>
      </c>
      <c r="Z905" s="108">
        <f t="shared" si="148"/>
        <v>0</v>
      </c>
      <c r="AA905" s="108">
        <f t="shared" si="149"/>
        <v>0</v>
      </c>
      <c r="AB905" s="174"/>
      <c r="AC905" s="175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6"/>
      <c r="BQ905" s="177"/>
    </row>
    <row r="906" s="114" customFormat="1" ht="17.25" spans="1:69">
      <c r="A906" s="94">
        <f t="shared" si="140"/>
        <v>905</v>
      </c>
      <c r="B906" s="95"/>
      <c r="C906" s="69"/>
      <c r="D906" s="48"/>
      <c r="E906" s="69"/>
      <c r="F906" s="169"/>
      <c r="G906" s="124" t="e">
        <f>VLOOKUP(F906,[2]零件成本10.26!$B$2:$C$7802,2,0)</f>
        <v>#N/A</v>
      </c>
      <c r="H906" s="170"/>
      <c r="I906" s="128" t="str">
        <f t="shared" si="141"/>
        <v/>
      </c>
      <c r="J906" s="172"/>
      <c r="K906" s="69"/>
      <c r="L906" s="170"/>
      <c r="M906" s="69"/>
      <c r="N906" s="69"/>
      <c r="O906" s="69"/>
      <c r="P906" s="69"/>
      <c r="Q906" s="100">
        <f t="shared" si="142"/>
        <v>0</v>
      </c>
      <c r="R906" s="156"/>
      <c r="S906" s="140" t="str">
        <f t="shared" si="143"/>
        <v>0</v>
      </c>
      <c r="T906" s="140" t="str">
        <f t="shared" si="144"/>
        <v>0</v>
      </c>
      <c r="U906" s="157"/>
      <c r="V906" s="106"/>
      <c r="W906" s="142">
        <f t="shared" si="145"/>
        <v>0</v>
      </c>
      <c r="X906" s="142">
        <f t="shared" si="146"/>
        <v>0</v>
      </c>
      <c r="Y906" s="108">
        <f t="shared" si="147"/>
        <v>0</v>
      </c>
      <c r="Z906" s="108">
        <f t="shared" si="148"/>
        <v>0</v>
      </c>
      <c r="AA906" s="108">
        <f t="shared" si="149"/>
        <v>0</v>
      </c>
      <c r="AB906" s="174"/>
      <c r="AC906" s="175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6"/>
      <c r="BQ906" s="177"/>
    </row>
    <row r="907" s="114" customFormat="1" ht="17.25" spans="1:69">
      <c r="A907" s="94">
        <f t="shared" si="140"/>
        <v>906</v>
      </c>
      <c r="B907" s="95"/>
      <c r="C907" s="69"/>
      <c r="D907" s="48"/>
      <c r="E907" s="69"/>
      <c r="F907" s="169"/>
      <c r="G907" s="124" t="e">
        <f>VLOOKUP(F907,[2]零件成本10.26!$B$2:$C$7802,2,0)</f>
        <v>#N/A</v>
      </c>
      <c r="H907" s="170"/>
      <c r="I907" s="128" t="str">
        <f t="shared" si="141"/>
        <v/>
      </c>
      <c r="J907" s="172"/>
      <c r="K907" s="69"/>
      <c r="L907" s="170"/>
      <c r="M907" s="69"/>
      <c r="N907" s="69"/>
      <c r="O907" s="69"/>
      <c r="P907" s="69"/>
      <c r="Q907" s="100">
        <f t="shared" si="142"/>
        <v>0</v>
      </c>
      <c r="R907" s="156"/>
      <c r="S907" s="140" t="str">
        <f t="shared" si="143"/>
        <v>0</v>
      </c>
      <c r="T907" s="140" t="str">
        <f t="shared" si="144"/>
        <v>0</v>
      </c>
      <c r="U907" s="157"/>
      <c r="V907" s="106"/>
      <c r="W907" s="142">
        <f t="shared" si="145"/>
        <v>0</v>
      </c>
      <c r="X907" s="142">
        <f t="shared" si="146"/>
        <v>0</v>
      </c>
      <c r="Y907" s="108">
        <f t="shared" si="147"/>
        <v>0</v>
      </c>
      <c r="Z907" s="108">
        <f t="shared" si="148"/>
        <v>0</v>
      </c>
      <c r="AA907" s="108">
        <f t="shared" si="149"/>
        <v>0</v>
      </c>
      <c r="AB907" s="174"/>
      <c r="AC907" s="175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6"/>
      <c r="BQ907" s="177"/>
    </row>
    <row r="908" s="114" customFormat="1" ht="17.25" spans="1:69">
      <c r="A908" s="94">
        <f t="shared" si="140"/>
        <v>907</v>
      </c>
      <c r="B908" s="95"/>
      <c r="C908" s="69"/>
      <c r="D908" s="48"/>
      <c r="E908" s="69"/>
      <c r="F908" s="169"/>
      <c r="G908" s="124" t="e">
        <f>VLOOKUP(F908,[2]零件成本10.26!$B$2:$C$7802,2,0)</f>
        <v>#N/A</v>
      </c>
      <c r="H908" s="170"/>
      <c r="I908" s="128" t="str">
        <f t="shared" si="141"/>
        <v/>
      </c>
      <c r="J908" s="172"/>
      <c r="K908" s="69"/>
      <c r="L908" s="170"/>
      <c r="M908" s="69"/>
      <c r="N908" s="69"/>
      <c r="O908" s="69"/>
      <c r="P908" s="69"/>
      <c r="Q908" s="100">
        <f t="shared" si="142"/>
        <v>0</v>
      </c>
      <c r="R908" s="156"/>
      <c r="S908" s="140" t="str">
        <f t="shared" si="143"/>
        <v>0</v>
      </c>
      <c r="T908" s="140" t="str">
        <f t="shared" si="144"/>
        <v>0</v>
      </c>
      <c r="U908" s="157"/>
      <c r="V908" s="106"/>
      <c r="W908" s="142">
        <f t="shared" si="145"/>
        <v>0</v>
      </c>
      <c r="X908" s="142">
        <f t="shared" si="146"/>
        <v>0</v>
      </c>
      <c r="Y908" s="108">
        <f t="shared" si="147"/>
        <v>0</v>
      </c>
      <c r="Z908" s="108">
        <f t="shared" si="148"/>
        <v>0</v>
      </c>
      <c r="AA908" s="108">
        <f t="shared" si="149"/>
        <v>0</v>
      </c>
      <c r="AB908" s="174"/>
      <c r="AC908" s="175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6"/>
      <c r="BQ908" s="177"/>
    </row>
    <row r="909" s="114" customFormat="1" ht="17.25" spans="1:69">
      <c r="A909" s="94">
        <f t="shared" si="140"/>
        <v>908</v>
      </c>
      <c r="B909" s="95"/>
      <c r="C909" s="69"/>
      <c r="D909" s="48"/>
      <c r="E909" s="69"/>
      <c r="F909" s="169"/>
      <c r="G909" s="124" t="e">
        <f>VLOOKUP(F909,[2]零件成本10.26!$B$2:$C$7802,2,0)</f>
        <v>#N/A</v>
      </c>
      <c r="H909" s="170"/>
      <c r="I909" s="128" t="str">
        <f t="shared" si="141"/>
        <v/>
      </c>
      <c r="J909" s="172"/>
      <c r="K909" s="69"/>
      <c r="L909" s="170"/>
      <c r="M909" s="69"/>
      <c r="N909" s="69"/>
      <c r="O909" s="69"/>
      <c r="P909" s="69"/>
      <c r="Q909" s="100">
        <f t="shared" si="142"/>
        <v>0</v>
      </c>
      <c r="R909" s="156"/>
      <c r="S909" s="140" t="str">
        <f t="shared" si="143"/>
        <v>0</v>
      </c>
      <c r="T909" s="140" t="str">
        <f t="shared" si="144"/>
        <v>0</v>
      </c>
      <c r="U909" s="157"/>
      <c r="V909" s="106"/>
      <c r="W909" s="142">
        <f t="shared" si="145"/>
        <v>0</v>
      </c>
      <c r="X909" s="142">
        <f t="shared" si="146"/>
        <v>0</v>
      </c>
      <c r="Y909" s="108">
        <f t="shared" si="147"/>
        <v>0</v>
      </c>
      <c r="Z909" s="108">
        <f t="shared" si="148"/>
        <v>0</v>
      </c>
      <c r="AA909" s="108">
        <f t="shared" si="149"/>
        <v>0</v>
      </c>
      <c r="AB909" s="174"/>
      <c r="AC909" s="175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6"/>
      <c r="BQ909" s="177"/>
    </row>
    <row r="910" s="114" customFormat="1" ht="17.25" spans="1:69">
      <c r="A910" s="94">
        <f t="shared" si="140"/>
        <v>909</v>
      </c>
      <c r="B910" s="95"/>
      <c r="C910" s="69"/>
      <c r="D910" s="48"/>
      <c r="E910" s="69"/>
      <c r="F910" s="169"/>
      <c r="G910" s="124" t="e">
        <f>VLOOKUP(F910,[2]零件成本10.26!$B$2:$C$7802,2,0)</f>
        <v>#N/A</v>
      </c>
      <c r="H910" s="170"/>
      <c r="I910" s="128" t="str">
        <f t="shared" si="141"/>
        <v/>
      </c>
      <c r="J910" s="172"/>
      <c r="K910" s="69"/>
      <c r="L910" s="170"/>
      <c r="M910" s="69"/>
      <c r="N910" s="69"/>
      <c r="O910" s="69"/>
      <c r="P910" s="69"/>
      <c r="Q910" s="100">
        <f t="shared" si="142"/>
        <v>0</v>
      </c>
      <c r="R910" s="156"/>
      <c r="S910" s="140" t="str">
        <f t="shared" si="143"/>
        <v>0</v>
      </c>
      <c r="T910" s="140" t="str">
        <f t="shared" si="144"/>
        <v>0</v>
      </c>
      <c r="U910" s="157"/>
      <c r="V910" s="106"/>
      <c r="W910" s="142">
        <f t="shared" si="145"/>
        <v>0</v>
      </c>
      <c r="X910" s="142">
        <f t="shared" si="146"/>
        <v>0</v>
      </c>
      <c r="Y910" s="108">
        <f t="shared" si="147"/>
        <v>0</v>
      </c>
      <c r="Z910" s="108">
        <f t="shared" si="148"/>
        <v>0</v>
      </c>
      <c r="AA910" s="108">
        <f t="shared" si="149"/>
        <v>0</v>
      </c>
      <c r="AB910" s="174"/>
      <c r="AC910" s="175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6"/>
      <c r="BQ910" s="177"/>
    </row>
    <row r="911" s="114" customFormat="1" ht="17.25" spans="1:69">
      <c r="A911" s="94">
        <f t="shared" si="140"/>
        <v>910</v>
      </c>
      <c r="B911" s="95"/>
      <c r="C911" s="69"/>
      <c r="D911" s="48"/>
      <c r="E911" s="69"/>
      <c r="F911" s="169"/>
      <c r="G911" s="124" t="e">
        <f>VLOOKUP(F911,[2]零件成本10.26!$B$2:$C$7802,2,0)</f>
        <v>#N/A</v>
      </c>
      <c r="H911" s="170"/>
      <c r="I911" s="128" t="str">
        <f t="shared" si="141"/>
        <v/>
      </c>
      <c r="J911" s="172"/>
      <c r="K911" s="69"/>
      <c r="L911" s="170"/>
      <c r="M911" s="69"/>
      <c r="N911" s="69"/>
      <c r="O911" s="69"/>
      <c r="P911" s="69"/>
      <c r="Q911" s="100">
        <f t="shared" si="142"/>
        <v>0</v>
      </c>
      <c r="R911" s="156"/>
      <c r="S911" s="140" t="str">
        <f t="shared" si="143"/>
        <v>0</v>
      </c>
      <c r="T911" s="140" t="str">
        <f t="shared" si="144"/>
        <v>0</v>
      </c>
      <c r="U911" s="157"/>
      <c r="V911" s="106"/>
      <c r="W911" s="142">
        <f t="shared" si="145"/>
        <v>0</v>
      </c>
      <c r="X911" s="142">
        <f t="shared" si="146"/>
        <v>0</v>
      </c>
      <c r="Y911" s="108">
        <f t="shared" si="147"/>
        <v>0</v>
      </c>
      <c r="Z911" s="108">
        <f t="shared" si="148"/>
        <v>0</v>
      </c>
      <c r="AA911" s="108">
        <f t="shared" si="149"/>
        <v>0</v>
      </c>
      <c r="AB911" s="174"/>
      <c r="AC911" s="175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6"/>
      <c r="BQ911" s="177"/>
    </row>
    <row r="912" s="114" customFormat="1" ht="17.25" spans="1:69">
      <c r="A912" s="94">
        <f t="shared" si="140"/>
        <v>911</v>
      </c>
      <c r="B912" s="95"/>
      <c r="C912" s="69"/>
      <c r="D912" s="48"/>
      <c r="E912" s="69"/>
      <c r="F912" s="169"/>
      <c r="G912" s="124" t="e">
        <f>VLOOKUP(F912,[2]零件成本10.26!$B$2:$C$7802,2,0)</f>
        <v>#N/A</v>
      </c>
      <c r="H912" s="170"/>
      <c r="I912" s="128" t="str">
        <f t="shared" si="141"/>
        <v/>
      </c>
      <c r="J912" s="172"/>
      <c r="K912" s="69"/>
      <c r="L912" s="170"/>
      <c r="M912" s="69"/>
      <c r="N912" s="69"/>
      <c r="O912" s="69"/>
      <c r="P912" s="69"/>
      <c r="Q912" s="100">
        <f t="shared" si="142"/>
        <v>0</v>
      </c>
      <c r="R912" s="156"/>
      <c r="S912" s="140" t="str">
        <f t="shared" si="143"/>
        <v>0</v>
      </c>
      <c r="T912" s="140" t="str">
        <f t="shared" si="144"/>
        <v>0</v>
      </c>
      <c r="U912" s="157"/>
      <c r="V912" s="106"/>
      <c r="W912" s="142">
        <f t="shared" si="145"/>
        <v>0</v>
      </c>
      <c r="X912" s="142">
        <f t="shared" si="146"/>
        <v>0</v>
      </c>
      <c r="Y912" s="108">
        <f t="shared" si="147"/>
        <v>0</v>
      </c>
      <c r="Z912" s="108">
        <f t="shared" si="148"/>
        <v>0</v>
      </c>
      <c r="AA912" s="108">
        <f t="shared" si="149"/>
        <v>0</v>
      </c>
      <c r="AB912" s="174"/>
      <c r="AC912" s="175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6"/>
      <c r="BQ912" s="177"/>
    </row>
    <row r="913" s="114" customFormat="1" ht="17.25" spans="1:69">
      <c r="A913" s="94">
        <f t="shared" si="140"/>
        <v>912</v>
      </c>
      <c r="B913" s="95"/>
      <c r="C913" s="69"/>
      <c r="D913" s="48"/>
      <c r="E913" s="69"/>
      <c r="F913" s="169"/>
      <c r="G913" s="124" t="e">
        <f>VLOOKUP(F913,[2]零件成本10.26!$B$2:$C$7802,2,0)</f>
        <v>#N/A</v>
      </c>
      <c r="H913" s="170"/>
      <c r="I913" s="128" t="str">
        <f t="shared" si="141"/>
        <v/>
      </c>
      <c r="J913" s="172"/>
      <c r="K913" s="69"/>
      <c r="L913" s="170"/>
      <c r="M913" s="69"/>
      <c r="N913" s="69"/>
      <c r="O913" s="69"/>
      <c r="P913" s="69"/>
      <c r="Q913" s="100">
        <f t="shared" si="142"/>
        <v>0</v>
      </c>
      <c r="R913" s="156"/>
      <c r="S913" s="140" t="str">
        <f t="shared" si="143"/>
        <v>0</v>
      </c>
      <c r="T913" s="140" t="str">
        <f t="shared" si="144"/>
        <v>0</v>
      </c>
      <c r="U913" s="157"/>
      <c r="V913" s="106"/>
      <c r="W913" s="142">
        <f t="shared" si="145"/>
        <v>0</v>
      </c>
      <c r="X913" s="142">
        <f t="shared" si="146"/>
        <v>0</v>
      </c>
      <c r="Y913" s="108">
        <f t="shared" si="147"/>
        <v>0</v>
      </c>
      <c r="Z913" s="108">
        <f t="shared" si="148"/>
        <v>0</v>
      </c>
      <c r="AA913" s="108">
        <f t="shared" si="149"/>
        <v>0</v>
      </c>
      <c r="AB913" s="174"/>
      <c r="AC913" s="175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6"/>
      <c r="BQ913" s="177"/>
    </row>
    <row r="914" s="114" customFormat="1" ht="17.25" spans="1:69">
      <c r="A914" s="94">
        <f t="shared" si="140"/>
        <v>913</v>
      </c>
      <c r="B914" s="95"/>
      <c r="C914" s="69"/>
      <c r="D914" s="48"/>
      <c r="E914" s="69"/>
      <c r="F914" s="169"/>
      <c r="G914" s="124" t="e">
        <f>VLOOKUP(F914,[2]零件成本10.26!$B$2:$C$7802,2,0)</f>
        <v>#N/A</v>
      </c>
      <c r="H914" s="170"/>
      <c r="I914" s="128" t="str">
        <f t="shared" si="141"/>
        <v/>
      </c>
      <c r="J914" s="172"/>
      <c r="K914" s="69"/>
      <c r="L914" s="170"/>
      <c r="M914" s="69"/>
      <c r="N914" s="69"/>
      <c r="O914" s="69"/>
      <c r="P914" s="69"/>
      <c r="Q914" s="100">
        <f t="shared" si="142"/>
        <v>0</v>
      </c>
      <c r="R914" s="156"/>
      <c r="S914" s="140" t="str">
        <f t="shared" si="143"/>
        <v>0</v>
      </c>
      <c r="T914" s="140" t="str">
        <f t="shared" si="144"/>
        <v>0</v>
      </c>
      <c r="U914" s="157"/>
      <c r="V914" s="106"/>
      <c r="W914" s="142">
        <f t="shared" si="145"/>
        <v>0</v>
      </c>
      <c r="X914" s="142">
        <f t="shared" si="146"/>
        <v>0</v>
      </c>
      <c r="Y914" s="108">
        <f t="shared" si="147"/>
        <v>0</v>
      </c>
      <c r="Z914" s="108">
        <f t="shared" si="148"/>
        <v>0</v>
      </c>
      <c r="AA914" s="108">
        <f t="shared" si="149"/>
        <v>0</v>
      </c>
      <c r="AB914" s="174"/>
      <c r="AC914" s="175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6"/>
      <c r="BQ914" s="177"/>
    </row>
    <row r="915" s="114" customFormat="1" ht="17.25" spans="1:69">
      <c r="A915" s="94">
        <f t="shared" si="140"/>
        <v>914</v>
      </c>
      <c r="B915" s="95"/>
      <c r="C915" s="69"/>
      <c r="D915" s="48"/>
      <c r="E915" s="69"/>
      <c r="F915" s="169"/>
      <c r="G915" s="124" t="e">
        <f>VLOOKUP(F915,[2]零件成本10.26!$B$2:$C$7802,2,0)</f>
        <v>#N/A</v>
      </c>
      <c r="H915" s="170"/>
      <c r="I915" s="128" t="str">
        <f t="shared" si="141"/>
        <v/>
      </c>
      <c r="J915" s="172"/>
      <c r="K915" s="69"/>
      <c r="L915" s="170"/>
      <c r="M915" s="69"/>
      <c r="N915" s="69"/>
      <c r="O915" s="69"/>
      <c r="P915" s="69"/>
      <c r="Q915" s="100">
        <f t="shared" si="142"/>
        <v>0</v>
      </c>
      <c r="R915" s="156"/>
      <c r="S915" s="140" t="str">
        <f t="shared" si="143"/>
        <v>0</v>
      </c>
      <c r="T915" s="140" t="str">
        <f t="shared" si="144"/>
        <v>0</v>
      </c>
      <c r="U915" s="157"/>
      <c r="V915" s="106"/>
      <c r="W915" s="142">
        <f t="shared" si="145"/>
        <v>0</v>
      </c>
      <c r="X915" s="142">
        <f t="shared" si="146"/>
        <v>0</v>
      </c>
      <c r="Y915" s="108">
        <f t="shared" si="147"/>
        <v>0</v>
      </c>
      <c r="Z915" s="108">
        <f t="shared" si="148"/>
        <v>0</v>
      </c>
      <c r="AA915" s="108">
        <f t="shared" si="149"/>
        <v>0</v>
      </c>
      <c r="AB915" s="174"/>
      <c r="AC915" s="175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6"/>
      <c r="BQ915" s="177"/>
    </row>
    <row r="916" s="114" customFormat="1" ht="17.25" spans="1:69">
      <c r="A916" s="94">
        <f t="shared" si="140"/>
        <v>915</v>
      </c>
      <c r="B916" s="95"/>
      <c r="C916" s="69"/>
      <c r="D916" s="48"/>
      <c r="E916" s="69"/>
      <c r="F916" s="169"/>
      <c r="G916" s="124" t="e">
        <f>VLOOKUP(F916,[2]零件成本10.26!$B$2:$C$7802,2,0)</f>
        <v>#N/A</v>
      </c>
      <c r="H916" s="170"/>
      <c r="I916" s="128" t="str">
        <f t="shared" si="141"/>
        <v/>
      </c>
      <c r="J916" s="172"/>
      <c r="K916" s="69"/>
      <c r="L916" s="170"/>
      <c r="M916" s="69"/>
      <c r="N916" s="69"/>
      <c r="O916" s="69"/>
      <c r="P916" s="69"/>
      <c r="Q916" s="100">
        <f t="shared" si="142"/>
        <v>0</v>
      </c>
      <c r="R916" s="156"/>
      <c r="S916" s="140" t="str">
        <f t="shared" si="143"/>
        <v>0</v>
      </c>
      <c r="T916" s="140" t="str">
        <f t="shared" si="144"/>
        <v>0</v>
      </c>
      <c r="U916" s="157"/>
      <c r="V916" s="106"/>
      <c r="W916" s="142">
        <f t="shared" si="145"/>
        <v>0</v>
      </c>
      <c r="X916" s="142">
        <f t="shared" si="146"/>
        <v>0</v>
      </c>
      <c r="Y916" s="108">
        <f t="shared" si="147"/>
        <v>0</v>
      </c>
      <c r="Z916" s="108">
        <f t="shared" si="148"/>
        <v>0</v>
      </c>
      <c r="AA916" s="108">
        <f t="shared" si="149"/>
        <v>0</v>
      </c>
      <c r="AB916" s="174"/>
      <c r="AC916" s="175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6"/>
      <c r="BQ916" s="177"/>
    </row>
    <row r="917" s="114" customFormat="1" ht="17.25" spans="1:69">
      <c r="A917" s="94">
        <f t="shared" si="140"/>
        <v>916</v>
      </c>
      <c r="B917" s="95"/>
      <c r="C917" s="69"/>
      <c r="D917" s="48"/>
      <c r="E917" s="69"/>
      <c r="F917" s="169"/>
      <c r="G917" s="124" t="e">
        <f>VLOOKUP(F917,[2]零件成本10.26!$B$2:$C$7802,2,0)</f>
        <v>#N/A</v>
      </c>
      <c r="H917" s="170"/>
      <c r="I917" s="128" t="str">
        <f t="shared" si="141"/>
        <v/>
      </c>
      <c r="J917" s="172"/>
      <c r="K917" s="69"/>
      <c r="L917" s="170"/>
      <c r="M917" s="69"/>
      <c r="N917" s="69"/>
      <c r="O917" s="69"/>
      <c r="P917" s="69"/>
      <c r="Q917" s="100">
        <f t="shared" si="142"/>
        <v>0</v>
      </c>
      <c r="R917" s="156"/>
      <c r="S917" s="140" t="str">
        <f t="shared" si="143"/>
        <v>0</v>
      </c>
      <c r="T917" s="140" t="str">
        <f t="shared" si="144"/>
        <v>0</v>
      </c>
      <c r="U917" s="157"/>
      <c r="V917" s="106"/>
      <c r="W917" s="142">
        <f t="shared" si="145"/>
        <v>0</v>
      </c>
      <c r="X917" s="142">
        <f t="shared" si="146"/>
        <v>0</v>
      </c>
      <c r="Y917" s="108">
        <f t="shared" si="147"/>
        <v>0</v>
      </c>
      <c r="Z917" s="108">
        <f t="shared" si="148"/>
        <v>0</v>
      </c>
      <c r="AA917" s="108">
        <f t="shared" si="149"/>
        <v>0</v>
      </c>
      <c r="AB917" s="174"/>
      <c r="AC917" s="175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6"/>
      <c r="BQ917" s="177"/>
    </row>
    <row r="918" s="114" customFormat="1" ht="17.25" spans="1:69">
      <c r="A918" s="94">
        <f t="shared" si="140"/>
        <v>917</v>
      </c>
      <c r="B918" s="95"/>
      <c r="C918" s="69"/>
      <c r="D918" s="48"/>
      <c r="E918" s="69"/>
      <c r="F918" s="169"/>
      <c r="G918" s="124" t="e">
        <f>VLOOKUP(F918,[2]零件成本10.26!$B$2:$C$7802,2,0)</f>
        <v>#N/A</v>
      </c>
      <c r="H918" s="170"/>
      <c r="I918" s="128" t="str">
        <f t="shared" si="141"/>
        <v/>
      </c>
      <c r="J918" s="172"/>
      <c r="K918" s="69"/>
      <c r="L918" s="170"/>
      <c r="M918" s="69"/>
      <c r="N918" s="69"/>
      <c r="O918" s="69"/>
      <c r="P918" s="69"/>
      <c r="Q918" s="100">
        <f t="shared" si="142"/>
        <v>0</v>
      </c>
      <c r="R918" s="156"/>
      <c r="S918" s="140" t="str">
        <f t="shared" si="143"/>
        <v>0</v>
      </c>
      <c r="T918" s="140" t="str">
        <f t="shared" si="144"/>
        <v>0</v>
      </c>
      <c r="U918" s="157"/>
      <c r="V918" s="106"/>
      <c r="W918" s="142">
        <f t="shared" si="145"/>
        <v>0</v>
      </c>
      <c r="X918" s="142">
        <f t="shared" si="146"/>
        <v>0</v>
      </c>
      <c r="Y918" s="108">
        <f t="shared" si="147"/>
        <v>0</v>
      </c>
      <c r="Z918" s="108">
        <f t="shared" si="148"/>
        <v>0</v>
      </c>
      <c r="AA918" s="108">
        <f t="shared" si="149"/>
        <v>0</v>
      </c>
      <c r="AB918" s="174"/>
      <c r="AC918" s="175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6"/>
      <c r="BQ918" s="177"/>
    </row>
    <row r="919" s="114" customFormat="1" ht="17.25" spans="1:69">
      <c r="A919" s="94">
        <f t="shared" si="140"/>
        <v>918</v>
      </c>
      <c r="B919" s="95"/>
      <c r="C919" s="69"/>
      <c r="D919" s="48"/>
      <c r="E919" s="69"/>
      <c r="F919" s="169"/>
      <c r="G919" s="124" t="e">
        <f>VLOOKUP(F919,[2]零件成本10.26!$B$2:$C$7802,2,0)</f>
        <v>#N/A</v>
      </c>
      <c r="H919" s="170"/>
      <c r="I919" s="128" t="str">
        <f t="shared" si="141"/>
        <v/>
      </c>
      <c r="J919" s="172"/>
      <c r="K919" s="69"/>
      <c r="L919" s="170"/>
      <c r="M919" s="69"/>
      <c r="N919" s="69"/>
      <c r="O919" s="69"/>
      <c r="P919" s="69"/>
      <c r="Q919" s="100">
        <f t="shared" si="142"/>
        <v>0</v>
      </c>
      <c r="R919" s="156"/>
      <c r="S919" s="140" t="str">
        <f t="shared" si="143"/>
        <v>0</v>
      </c>
      <c r="T919" s="140" t="str">
        <f t="shared" si="144"/>
        <v>0</v>
      </c>
      <c r="U919" s="157"/>
      <c r="V919" s="106"/>
      <c r="W919" s="142">
        <f t="shared" si="145"/>
        <v>0</v>
      </c>
      <c r="X919" s="142">
        <f t="shared" si="146"/>
        <v>0</v>
      </c>
      <c r="Y919" s="108">
        <f t="shared" si="147"/>
        <v>0</v>
      </c>
      <c r="Z919" s="108">
        <f t="shared" si="148"/>
        <v>0</v>
      </c>
      <c r="AA919" s="108">
        <f t="shared" si="149"/>
        <v>0</v>
      </c>
      <c r="AB919" s="174"/>
      <c r="AC919" s="175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6"/>
      <c r="BQ919" s="177"/>
    </row>
    <row r="920" s="114" customFormat="1" ht="17.25" spans="1:69">
      <c r="A920" s="94">
        <f t="shared" si="140"/>
        <v>919</v>
      </c>
      <c r="B920" s="95"/>
      <c r="C920" s="69"/>
      <c r="D920" s="48"/>
      <c r="E920" s="69"/>
      <c r="F920" s="169"/>
      <c r="G920" s="124" t="e">
        <f>VLOOKUP(F920,[2]零件成本10.26!$B$2:$C$7802,2,0)</f>
        <v>#N/A</v>
      </c>
      <c r="H920" s="170"/>
      <c r="I920" s="128" t="str">
        <f t="shared" si="141"/>
        <v/>
      </c>
      <c r="J920" s="172"/>
      <c r="K920" s="69"/>
      <c r="L920" s="170"/>
      <c r="M920" s="69"/>
      <c r="N920" s="69"/>
      <c r="O920" s="69"/>
      <c r="P920" s="69"/>
      <c r="Q920" s="100">
        <f t="shared" si="142"/>
        <v>0</v>
      </c>
      <c r="R920" s="156"/>
      <c r="S920" s="140" t="str">
        <f t="shared" si="143"/>
        <v>0</v>
      </c>
      <c r="T920" s="140" t="str">
        <f t="shared" si="144"/>
        <v>0</v>
      </c>
      <c r="U920" s="157"/>
      <c r="V920" s="106"/>
      <c r="W920" s="142">
        <f t="shared" si="145"/>
        <v>0</v>
      </c>
      <c r="X920" s="142">
        <f t="shared" si="146"/>
        <v>0</v>
      </c>
      <c r="Y920" s="108">
        <f t="shared" si="147"/>
        <v>0</v>
      </c>
      <c r="Z920" s="108">
        <f t="shared" si="148"/>
        <v>0</v>
      </c>
      <c r="AA920" s="108">
        <f t="shared" si="149"/>
        <v>0</v>
      </c>
      <c r="AB920" s="174"/>
      <c r="AC920" s="175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6"/>
      <c r="BQ920" s="177"/>
    </row>
    <row r="921" s="114" customFormat="1" ht="17.25" spans="1:69">
      <c r="A921" s="94">
        <f t="shared" si="140"/>
        <v>920</v>
      </c>
      <c r="B921" s="95"/>
      <c r="C921" s="69"/>
      <c r="D921" s="48"/>
      <c r="E921" s="69"/>
      <c r="F921" s="169"/>
      <c r="G921" s="124" t="e">
        <f>VLOOKUP(F921,[2]零件成本10.26!$B$2:$C$7802,2,0)</f>
        <v>#N/A</v>
      </c>
      <c r="H921" s="170"/>
      <c r="I921" s="128" t="str">
        <f t="shared" si="141"/>
        <v/>
      </c>
      <c r="J921" s="172"/>
      <c r="K921" s="69"/>
      <c r="L921" s="170"/>
      <c r="M921" s="69"/>
      <c r="N921" s="69"/>
      <c r="O921" s="69"/>
      <c r="P921" s="69"/>
      <c r="Q921" s="100">
        <f t="shared" si="142"/>
        <v>0</v>
      </c>
      <c r="R921" s="156"/>
      <c r="S921" s="140" t="str">
        <f t="shared" si="143"/>
        <v>0</v>
      </c>
      <c r="T921" s="140" t="str">
        <f t="shared" si="144"/>
        <v>0</v>
      </c>
      <c r="U921" s="157"/>
      <c r="V921" s="106"/>
      <c r="W921" s="142">
        <f t="shared" si="145"/>
        <v>0</v>
      </c>
      <c r="X921" s="142">
        <f t="shared" si="146"/>
        <v>0</v>
      </c>
      <c r="Y921" s="108">
        <f t="shared" si="147"/>
        <v>0</v>
      </c>
      <c r="Z921" s="108">
        <f t="shared" si="148"/>
        <v>0</v>
      </c>
      <c r="AA921" s="108">
        <f t="shared" si="149"/>
        <v>0</v>
      </c>
      <c r="AB921" s="174"/>
      <c r="AC921" s="175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6"/>
      <c r="BQ921" s="177"/>
    </row>
    <row r="922" s="114" customFormat="1" ht="17.25" spans="1:69">
      <c r="A922" s="94">
        <f t="shared" si="140"/>
        <v>921</v>
      </c>
      <c r="B922" s="95"/>
      <c r="C922" s="69"/>
      <c r="D922" s="48"/>
      <c r="E922" s="69"/>
      <c r="F922" s="169"/>
      <c r="G922" s="124" t="e">
        <f>VLOOKUP(F922,[2]零件成本10.26!$B$2:$C$7802,2,0)</f>
        <v>#N/A</v>
      </c>
      <c r="H922" s="170"/>
      <c r="I922" s="128" t="str">
        <f t="shared" si="141"/>
        <v/>
      </c>
      <c r="J922" s="172"/>
      <c r="K922" s="69"/>
      <c r="L922" s="170"/>
      <c r="M922" s="69"/>
      <c r="N922" s="69"/>
      <c r="O922" s="69"/>
      <c r="P922" s="69"/>
      <c r="Q922" s="100">
        <f t="shared" si="142"/>
        <v>0</v>
      </c>
      <c r="R922" s="156"/>
      <c r="S922" s="140" t="str">
        <f t="shared" si="143"/>
        <v>0</v>
      </c>
      <c r="T922" s="140" t="str">
        <f t="shared" si="144"/>
        <v>0</v>
      </c>
      <c r="U922" s="157"/>
      <c r="V922" s="106"/>
      <c r="W922" s="142">
        <f t="shared" si="145"/>
        <v>0</v>
      </c>
      <c r="X922" s="142">
        <f t="shared" si="146"/>
        <v>0</v>
      </c>
      <c r="Y922" s="108">
        <f t="shared" si="147"/>
        <v>0</v>
      </c>
      <c r="Z922" s="108">
        <f t="shared" si="148"/>
        <v>0</v>
      </c>
      <c r="AA922" s="108">
        <f t="shared" si="149"/>
        <v>0</v>
      </c>
      <c r="AB922" s="174"/>
      <c r="AC922" s="175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6"/>
      <c r="BQ922" s="177"/>
    </row>
    <row r="923" s="114" customFormat="1" ht="17.25" spans="1:69">
      <c r="A923" s="94">
        <f t="shared" si="140"/>
        <v>922</v>
      </c>
      <c r="B923" s="95"/>
      <c r="C923" s="69"/>
      <c r="D923" s="48"/>
      <c r="E923" s="69"/>
      <c r="F923" s="169"/>
      <c r="G923" s="124" t="e">
        <f>VLOOKUP(F923,[2]零件成本10.26!$B$2:$C$7802,2,0)</f>
        <v>#N/A</v>
      </c>
      <c r="H923" s="170"/>
      <c r="I923" s="128" t="str">
        <f t="shared" si="141"/>
        <v/>
      </c>
      <c r="J923" s="172"/>
      <c r="K923" s="69"/>
      <c r="L923" s="170"/>
      <c r="M923" s="69"/>
      <c r="N923" s="69"/>
      <c r="O923" s="69"/>
      <c r="P923" s="69"/>
      <c r="Q923" s="100">
        <f t="shared" si="142"/>
        <v>0</v>
      </c>
      <c r="R923" s="156"/>
      <c r="S923" s="140" t="str">
        <f t="shared" si="143"/>
        <v>0</v>
      </c>
      <c r="T923" s="140" t="str">
        <f t="shared" si="144"/>
        <v>0</v>
      </c>
      <c r="U923" s="157"/>
      <c r="V923" s="106"/>
      <c r="W923" s="142">
        <f t="shared" si="145"/>
        <v>0</v>
      </c>
      <c r="X923" s="142">
        <f t="shared" si="146"/>
        <v>0</v>
      </c>
      <c r="Y923" s="108">
        <f t="shared" si="147"/>
        <v>0</v>
      </c>
      <c r="Z923" s="108">
        <f t="shared" si="148"/>
        <v>0</v>
      </c>
      <c r="AA923" s="108">
        <f t="shared" si="149"/>
        <v>0</v>
      </c>
      <c r="AB923" s="174"/>
      <c r="AC923" s="175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6"/>
      <c r="BQ923" s="177"/>
    </row>
    <row r="924" s="114" customFormat="1" ht="17.25" spans="1:69">
      <c r="A924" s="94">
        <f t="shared" si="140"/>
        <v>923</v>
      </c>
      <c r="B924" s="95"/>
      <c r="C924" s="69"/>
      <c r="D924" s="48"/>
      <c r="E924" s="69"/>
      <c r="F924" s="169"/>
      <c r="G924" s="124" t="e">
        <f>VLOOKUP(F924,[2]零件成本10.26!$B$2:$C$7802,2,0)</f>
        <v>#N/A</v>
      </c>
      <c r="H924" s="170"/>
      <c r="I924" s="128" t="str">
        <f t="shared" si="141"/>
        <v/>
      </c>
      <c r="J924" s="172"/>
      <c r="K924" s="69"/>
      <c r="L924" s="170"/>
      <c r="M924" s="69"/>
      <c r="N924" s="69"/>
      <c r="O924" s="69"/>
      <c r="P924" s="69"/>
      <c r="Q924" s="100">
        <f t="shared" si="142"/>
        <v>0</v>
      </c>
      <c r="R924" s="156"/>
      <c r="S924" s="140" t="str">
        <f t="shared" si="143"/>
        <v>0</v>
      </c>
      <c r="T924" s="140" t="str">
        <f t="shared" si="144"/>
        <v>0</v>
      </c>
      <c r="U924" s="157"/>
      <c r="V924" s="106"/>
      <c r="W924" s="142">
        <f t="shared" si="145"/>
        <v>0</v>
      </c>
      <c r="X924" s="142">
        <f t="shared" si="146"/>
        <v>0</v>
      </c>
      <c r="Y924" s="108">
        <f t="shared" si="147"/>
        <v>0</v>
      </c>
      <c r="Z924" s="108">
        <f t="shared" si="148"/>
        <v>0</v>
      </c>
      <c r="AA924" s="108">
        <f t="shared" si="149"/>
        <v>0</v>
      </c>
      <c r="AB924" s="174"/>
      <c r="AC924" s="175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6"/>
      <c r="BQ924" s="177"/>
    </row>
    <row r="925" s="114" customFormat="1" ht="17.25" spans="1:69">
      <c r="A925" s="94">
        <f t="shared" si="140"/>
        <v>924</v>
      </c>
      <c r="B925" s="95"/>
      <c r="C925" s="69"/>
      <c r="D925" s="48"/>
      <c r="E925" s="69"/>
      <c r="F925" s="169"/>
      <c r="G925" s="124" t="e">
        <f>VLOOKUP(F925,[2]零件成本10.26!$B$2:$C$7802,2,0)</f>
        <v>#N/A</v>
      </c>
      <c r="H925" s="170"/>
      <c r="I925" s="128" t="str">
        <f t="shared" si="141"/>
        <v/>
      </c>
      <c r="J925" s="172"/>
      <c r="K925" s="69"/>
      <c r="L925" s="170"/>
      <c r="M925" s="69"/>
      <c r="N925" s="69"/>
      <c r="O925" s="69"/>
      <c r="P925" s="69"/>
      <c r="Q925" s="100">
        <f t="shared" si="142"/>
        <v>0</v>
      </c>
      <c r="R925" s="156"/>
      <c r="S925" s="140" t="str">
        <f t="shared" si="143"/>
        <v>0</v>
      </c>
      <c r="T925" s="140" t="str">
        <f t="shared" si="144"/>
        <v>0</v>
      </c>
      <c r="U925" s="157"/>
      <c r="V925" s="106"/>
      <c r="W925" s="142">
        <f t="shared" si="145"/>
        <v>0</v>
      </c>
      <c r="X925" s="142">
        <f t="shared" si="146"/>
        <v>0</v>
      </c>
      <c r="Y925" s="108">
        <f t="shared" si="147"/>
        <v>0</v>
      </c>
      <c r="Z925" s="108">
        <f t="shared" si="148"/>
        <v>0</v>
      </c>
      <c r="AA925" s="108">
        <f t="shared" si="149"/>
        <v>0</v>
      </c>
      <c r="AB925" s="174"/>
      <c r="AC925" s="175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6"/>
      <c r="BQ925" s="177"/>
    </row>
    <row r="926" s="114" customFormat="1" ht="17.25" spans="1:69">
      <c r="A926" s="94">
        <f t="shared" si="140"/>
        <v>925</v>
      </c>
      <c r="B926" s="95"/>
      <c r="C926" s="69"/>
      <c r="D926" s="48"/>
      <c r="E926" s="69"/>
      <c r="F926" s="169"/>
      <c r="G926" s="124" t="e">
        <f>VLOOKUP(F926,[2]零件成本10.26!$B$2:$C$7802,2,0)</f>
        <v>#N/A</v>
      </c>
      <c r="H926" s="170"/>
      <c r="I926" s="128" t="str">
        <f t="shared" si="141"/>
        <v/>
      </c>
      <c r="J926" s="172"/>
      <c r="K926" s="69"/>
      <c r="L926" s="170"/>
      <c r="M926" s="69"/>
      <c r="N926" s="69"/>
      <c r="O926" s="69"/>
      <c r="P926" s="69"/>
      <c r="Q926" s="100">
        <f t="shared" si="142"/>
        <v>0</v>
      </c>
      <c r="R926" s="156"/>
      <c r="S926" s="140" t="str">
        <f t="shared" si="143"/>
        <v>0</v>
      </c>
      <c r="T926" s="140" t="str">
        <f t="shared" si="144"/>
        <v>0</v>
      </c>
      <c r="U926" s="157"/>
      <c r="V926" s="106"/>
      <c r="W926" s="142">
        <f t="shared" si="145"/>
        <v>0</v>
      </c>
      <c r="X926" s="142">
        <f t="shared" si="146"/>
        <v>0</v>
      </c>
      <c r="Y926" s="108">
        <f t="shared" si="147"/>
        <v>0</v>
      </c>
      <c r="Z926" s="108">
        <f t="shared" si="148"/>
        <v>0</v>
      </c>
      <c r="AA926" s="108">
        <f t="shared" si="149"/>
        <v>0</v>
      </c>
      <c r="AB926" s="174"/>
      <c r="AC926" s="175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6"/>
      <c r="BQ926" s="177"/>
    </row>
    <row r="927" s="114" customFormat="1" ht="17.25" spans="1:69">
      <c r="A927" s="94">
        <f t="shared" si="140"/>
        <v>926</v>
      </c>
      <c r="B927" s="95"/>
      <c r="C927" s="69"/>
      <c r="D927" s="48"/>
      <c r="E927" s="69"/>
      <c r="F927" s="169"/>
      <c r="G927" s="124" t="e">
        <f>VLOOKUP(F927,[2]零件成本10.26!$B$2:$C$7802,2,0)</f>
        <v>#N/A</v>
      </c>
      <c r="H927" s="170"/>
      <c r="I927" s="128" t="str">
        <f t="shared" si="141"/>
        <v/>
      </c>
      <c r="J927" s="172"/>
      <c r="K927" s="69"/>
      <c r="L927" s="170"/>
      <c r="M927" s="69"/>
      <c r="N927" s="69"/>
      <c r="O927" s="69"/>
      <c r="P927" s="69"/>
      <c r="Q927" s="100">
        <f t="shared" si="142"/>
        <v>0</v>
      </c>
      <c r="R927" s="156"/>
      <c r="S927" s="140" t="str">
        <f t="shared" si="143"/>
        <v>0</v>
      </c>
      <c r="T927" s="140" t="str">
        <f t="shared" si="144"/>
        <v>0</v>
      </c>
      <c r="U927" s="157"/>
      <c r="V927" s="106"/>
      <c r="W927" s="142">
        <f t="shared" si="145"/>
        <v>0</v>
      </c>
      <c r="X927" s="142">
        <f t="shared" si="146"/>
        <v>0</v>
      </c>
      <c r="Y927" s="108">
        <f t="shared" si="147"/>
        <v>0</v>
      </c>
      <c r="Z927" s="108">
        <f t="shared" si="148"/>
        <v>0</v>
      </c>
      <c r="AA927" s="108">
        <f t="shared" si="149"/>
        <v>0</v>
      </c>
      <c r="AB927" s="174"/>
      <c r="AC927" s="175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6"/>
      <c r="BQ927" s="177"/>
    </row>
    <row r="928" s="114" customFormat="1" ht="17.25" spans="1:69">
      <c r="A928" s="94">
        <f t="shared" si="140"/>
        <v>927</v>
      </c>
      <c r="B928" s="95"/>
      <c r="C928" s="69"/>
      <c r="D928" s="48"/>
      <c r="E928" s="69"/>
      <c r="F928" s="169"/>
      <c r="G928" s="124" t="e">
        <f>VLOOKUP(F928,[2]零件成本10.26!$B$2:$C$7802,2,0)</f>
        <v>#N/A</v>
      </c>
      <c r="H928" s="170"/>
      <c r="I928" s="128" t="str">
        <f t="shared" si="141"/>
        <v/>
      </c>
      <c r="J928" s="172"/>
      <c r="K928" s="69"/>
      <c r="L928" s="170"/>
      <c r="M928" s="69"/>
      <c r="N928" s="69"/>
      <c r="O928" s="69"/>
      <c r="P928" s="69"/>
      <c r="Q928" s="100">
        <f t="shared" si="142"/>
        <v>0</v>
      </c>
      <c r="R928" s="156"/>
      <c r="S928" s="140" t="str">
        <f t="shared" si="143"/>
        <v>0</v>
      </c>
      <c r="T928" s="140" t="str">
        <f t="shared" si="144"/>
        <v>0</v>
      </c>
      <c r="U928" s="157"/>
      <c r="V928" s="106"/>
      <c r="W928" s="142">
        <f t="shared" si="145"/>
        <v>0</v>
      </c>
      <c r="X928" s="142">
        <f t="shared" si="146"/>
        <v>0</v>
      </c>
      <c r="Y928" s="108">
        <f t="shared" si="147"/>
        <v>0</v>
      </c>
      <c r="Z928" s="108">
        <f t="shared" si="148"/>
        <v>0</v>
      </c>
      <c r="AA928" s="108">
        <f t="shared" si="149"/>
        <v>0</v>
      </c>
      <c r="AB928" s="174"/>
      <c r="AC928" s="175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6"/>
      <c r="BQ928" s="177"/>
    </row>
    <row r="929" s="114" customFormat="1" ht="17.25" spans="1:69">
      <c r="A929" s="94">
        <f t="shared" si="140"/>
        <v>928</v>
      </c>
      <c r="B929" s="95"/>
      <c r="C929" s="69"/>
      <c r="D929" s="48"/>
      <c r="E929" s="69"/>
      <c r="F929" s="169"/>
      <c r="G929" s="124" t="e">
        <f>VLOOKUP(F929,[2]零件成本10.26!$B$2:$C$7802,2,0)</f>
        <v>#N/A</v>
      </c>
      <c r="H929" s="170"/>
      <c r="I929" s="128" t="str">
        <f t="shared" si="141"/>
        <v/>
      </c>
      <c r="J929" s="172"/>
      <c r="K929" s="69"/>
      <c r="L929" s="170"/>
      <c r="M929" s="69"/>
      <c r="N929" s="69"/>
      <c r="O929" s="69"/>
      <c r="P929" s="69"/>
      <c r="Q929" s="100">
        <f t="shared" si="142"/>
        <v>0</v>
      </c>
      <c r="R929" s="156"/>
      <c r="S929" s="140" t="str">
        <f t="shared" si="143"/>
        <v>0</v>
      </c>
      <c r="T929" s="140" t="str">
        <f t="shared" si="144"/>
        <v>0</v>
      </c>
      <c r="U929" s="157"/>
      <c r="V929" s="106"/>
      <c r="W929" s="142">
        <f t="shared" si="145"/>
        <v>0</v>
      </c>
      <c r="X929" s="142">
        <f t="shared" si="146"/>
        <v>0</v>
      </c>
      <c r="Y929" s="108">
        <f t="shared" si="147"/>
        <v>0</v>
      </c>
      <c r="Z929" s="108">
        <f t="shared" si="148"/>
        <v>0</v>
      </c>
      <c r="AA929" s="108">
        <f t="shared" si="149"/>
        <v>0</v>
      </c>
      <c r="AB929" s="174"/>
      <c r="AC929" s="175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6"/>
      <c r="BQ929" s="177"/>
    </row>
    <row r="930" s="114" customFormat="1" ht="17.25" spans="1:69">
      <c r="A930" s="94">
        <f t="shared" si="140"/>
        <v>929</v>
      </c>
      <c r="B930" s="95"/>
      <c r="C930" s="69"/>
      <c r="D930" s="48"/>
      <c r="E930" s="69"/>
      <c r="F930" s="169"/>
      <c r="G930" s="124" t="e">
        <f>VLOOKUP(F930,[2]零件成本10.26!$B$2:$C$7802,2,0)</f>
        <v>#N/A</v>
      </c>
      <c r="H930" s="170"/>
      <c r="I930" s="128" t="str">
        <f t="shared" si="141"/>
        <v/>
      </c>
      <c r="J930" s="172"/>
      <c r="K930" s="69"/>
      <c r="L930" s="170"/>
      <c r="M930" s="69"/>
      <c r="N930" s="69"/>
      <c r="O930" s="69"/>
      <c r="P930" s="69"/>
      <c r="Q930" s="100">
        <f t="shared" si="142"/>
        <v>0</v>
      </c>
      <c r="R930" s="156"/>
      <c r="S930" s="140" t="str">
        <f t="shared" si="143"/>
        <v>0</v>
      </c>
      <c r="T930" s="140" t="str">
        <f t="shared" si="144"/>
        <v>0</v>
      </c>
      <c r="U930" s="157"/>
      <c r="V930" s="106"/>
      <c r="W930" s="142">
        <f t="shared" si="145"/>
        <v>0</v>
      </c>
      <c r="X930" s="142">
        <f t="shared" si="146"/>
        <v>0</v>
      </c>
      <c r="Y930" s="108">
        <f t="shared" si="147"/>
        <v>0</v>
      </c>
      <c r="Z930" s="108">
        <f t="shared" si="148"/>
        <v>0</v>
      </c>
      <c r="AA930" s="108">
        <f t="shared" si="149"/>
        <v>0</v>
      </c>
      <c r="AB930" s="174"/>
      <c r="AC930" s="175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6"/>
      <c r="BQ930" s="177"/>
    </row>
    <row r="931" s="114" customFormat="1" ht="17.25" spans="1:69">
      <c r="A931" s="94">
        <f t="shared" si="140"/>
        <v>930</v>
      </c>
      <c r="B931" s="95"/>
      <c r="C931" s="69"/>
      <c r="D931" s="48"/>
      <c r="E931" s="69"/>
      <c r="F931" s="169"/>
      <c r="G931" s="124" t="e">
        <f>VLOOKUP(F931,[2]零件成本10.26!$B$2:$C$7802,2,0)</f>
        <v>#N/A</v>
      </c>
      <c r="H931" s="170"/>
      <c r="I931" s="128" t="str">
        <f t="shared" si="141"/>
        <v/>
      </c>
      <c r="J931" s="172"/>
      <c r="K931" s="69"/>
      <c r="L931" s="170"/>
      <c r="M931" s="69"/>
      <c r="N931" s="69"/>
      <c r="O931" s="69"/>
      <c r="P931" s="69"/>
      <c r="Q931" s="100">
        <f t="shared" si="142"/>
        <v>0</v>
      </c>
      <c r="R931" s="156"/>
      <c r="S931" s="140" t="str">
        <f t="shared" si="143"/>
        <v>0</v>
      </c>
      <c r="T931" s="140" t="str">
        <f t="shared" si="144"/>
        <v>0</v>
      </c>
      <c r="U931" s="157"/>
      <c r="V931" s="106"/>
      <c r="W931" s="142">
        <f t="shared" si="145"/>
        <v>0</v>
      </c>
      <c r="X931" s="142">
        <f t="shared" si="146"/>
        <v>0</v>
      </c>
      <c r="Y931" s="108">
        <f t="shared" si="147"/>
        <v>0</v>
      </c>
      <c r="Z931" s="108">
        <f t="shared" si="148"/>
        <v>0</v>
      </c>
      <c r="AA931" s="108">
        <f t="shared" si="149"/>
        <v>0</v>
      </c>
      <c r="AB931" s="174"/>
      <c r="AC931" s="175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6"/>
      <c r="BQ931" s="177"/>
    </row>
    <row r="932" s="114" customFormat="1" ht="17.25" spans="1:69">
      <c r="A932" s="94">
        <f t="shared" si="140"/>
        <v>931</v>
      </c>
      <c r="B932" s="95"/>
      <c r="C932" s="69"/>
      <c r="D932" s="48"/>
      <c r="E932" s="69"/>
      <c r="F932" s="169"/>
      <c r="G932" s="124" t="e">
        <f>VLOOKUP(F932,[2]零件成本10.26!$B$2:$C$7802,2,0)</f>
        <v>#N/A</v>
      </c>
      <c r="H932" s="170"/>
      <c r="I932" s="128" t="str">
        <f t="shared" si="141"/>
        <v/>
      </c>
      <c r="J932" s="172"/>
      <c r="K932" s="69"/>
      <c r="L932" s="170"/>
      <c r="M932" s="69"/>
      <c r="N932" s="69"/>
      <c r="O932" s="69"/>
      <c r="P932" s="69"/>
      <c r="Q932" s="100">
        <f t="shared" si="142"/>
        <v>0</v>
      </c>
      <c r="R932" s="156"/>
      <c r="S932" s="140" t="str">
        <f t="shared" si="143"/>
        <v>0</v>
      </c>
      <c r="T932" s="140" t="str">
        <f t="shared" si="144"/>
        <v>0</v>
      </c>
      <c r="U932" s="157"/>
      <c r="V932" s="106"/>
      <c r="W932" s="142">
        <f t="shared" si="145"/>
        <v>0</v>
      </c>
      <c r="X932" s="142">
        <f t="shared" si="146"/>
        <v>0</v>
      </c>
      <c r="Y932" s="108">
        <f t="shared" si="147"/>
        <v>0</v>
      </c>
      <c r="Z932" s="108">
        <f t="shared" si="148"/>
        <v>0</v>
      </c>
      <c r="AA932" s="108">
        <f t="shared" si="149"/>
        <v>0</v>
      </c>
      <c r="AB932" s="174"/>
      <c r="AC932" s="175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6"/>
      <c r="BQ932" s="177"/>
    </row>
    <row r="933" s="114" customFormat="1" ht="17.25" spans="1:69">
      <c r="A933" s="94">
        <f t="shared" si="140"/>
        <v>932</v>
      </c>
      <c r="B933" s="95"/>
      <c r="C933" s="69"/>
      <c r="D933" s="48"/>
      <c r="E933" s="69"/>
      <c r="F933" s="169"/>
      <c r="G933" s="124" t="e">
        <f>VLOOKUP(F933,[2]零件成本10.26!$B$2:$C$7802,2,0)</f>
        <v>#N/A</v>
      </c>
      <c r="H933" s="170"/>
      <c r="I933" s="128" t="str">
        <f t="shared" si="141"/>
        <v/>
      </c>
      <c r="J933" s="172"/>
      <c r="K933" s="69"/>
      <c r="L933" s="170"/>
      <c r="M933" s="69"/>
      <c r="N933" s="69"/>
      <c r="O933" s="69"/>
      <c r="P933" s="69"/>
      <c r="Q933" s="100">
        <f t="shared" si="142"/>
        <v>0</v>
      </c>
      <c r="R933" s="156"/>
      <c r="S933" s="140" t="str">
        <f t="shared" si="143"/>
        <v>0</v>
      </c>
      <c r="T933" s="140" t="str">
        <f t="shared" si="144"/>
        <v>0</v>
      </c>
      <c r="U933" s="157"/>
      <c r="V933" s="106"/>
      <c r="W933" s="142">
        <f t="shared" si="145"/>
        <v>0</v>
      </c>
      <c r="X933" s="142">
        <f t="shared" si="146"/>
        <v>0</v>
      </c>
      <c r="Y933" s="108">
        <f t="shared" si="147"/>
        <v>0</v>
      </c>
      <c r="Z933" s="108">
        <f t="shared" si="148"/>
        <v>0</v>
      </c>
      <c r="AA933" s="108">
        <f t="shared" si="149"/>
        <v>0</v>
      </c>
      <c r="AB933" s="174"/>
      <c r="AC933" s="175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6"/>
      <c r="BQ933" s="177"/>
    </row>
    <row r="934" s="114" customFormat="1" ht="17.25" spans="1:69">
      <c r="A934" s="94">
        <f t="shared" si="140"/>
        <v>933</v>
      </c>
      <c r="B934" s="95"/>
      <c r="C934" s="69"/>
      <c r="D934" s="48"/>
      <c r="E934" s="69"/>
      <c r="F934" s="169"/>
      <c r="G934" s="124" t="e">
        <f>VLOOKUP(F934,[2]零件成本10.26!$B$2:$C$7802,2,0)</f>
        <v>#N/A</v>
      </c>
      <c r="H934" s="170"/>
      <c r="I934" s="128" t="str">
        <f t="shared" si="141"/>
        <v/>
      </c>
      <c r="J934" s="172"/>
      <c r="K934" s="69"/>
      <c r="L934" s="170"/>
      <c r="M934" s="69"/>
      <c r="N934" s="69"/>
      <c r="O934" s="69"/>
      <c r="P934" s="69"/>
      <c r="Q934" s="100">
        <f t="shared" si="142"/>
        <v>0</v>
      </c>
      <c r="R934" s="156"/>
      <c r="S934" s="140" t="str">
        <f t="shared" si="143"/>
        <v>0</v>
      </c>
      <c r="T934" s="140" t="str">
        <f t="shared" si="144"/>
        <v>0</v>
      </c>
      <c r="U934" s="157"/>
      <c r="V934" s="106"/>
      <c r="W934" s="142">
        <f t="shared" si="145"/>
        <v>0</v>
      </c>
      <c r="X934" s="142">
        <f t="shared" si="146"/>
        <v>0</v>
      </c>
      <c r="Y934" s="108">
        <f t="shared" si="147"/>
        <v>0</v>
      </c>
      <c r="Z934" s="108">
        <f t="shared" si="148"/>
        <v>0</v>
      </c>
      <c r="AA934" s="108">
        <f t="shared" si="149"/>
        <v>0</v>
      </c>
      <c r="AB934" s="174"/>
      <c r="AC934" s="175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6"/>
      <c r="BQ934" s="177"/>
    </row>
    <row r="935" s="114" customFormat="1" ht="17.25" spans="1:69">
      <c r="A935" s="94">
        <f t="shared" si="140"/>
        <v>934</v>
      </c>
      <c r="B935" s="95"/>
      <c r="C935" s="69"/>
      <c r="D935" s="48"/>
      <c r="E935" s="69"/>
      <c r="F935" s="169"/>
      <c r="G935" s="124" t="e">
        <f>VLOOKUP(F935,[2]零件成本10.26!$B$2:$C$7802,2,0)</f>
        <v>#N/A</v>
      </c>
      <c r="H935" s="170"/>
      <c r="I935" s="128" t="str">
        <f t="shared" si="141"/>
        <v/>
      </c>
      <c r="J935" s="172"/>
      <c r="K935" s="69"/>
      <c r="L935" s="170"/>
      <c r="M935" s="69"/>
      <c r="N935" s="69"/>
      <c r="O935" s="69"/>
      <c r="P935" s="69"/>
      <c r="Q935" s="100">
        <f t="shared" si="142"/>
        <v>0</v>
      </c>
      <c r="R935" s="156"/>
      <c r="S935" s="140" t="str">
        <f t="shared" si="143"/>
        <v>0</v>
      </c>
      <c r="T935" s="140" t="str">
        <f t="shared" si="144"/>
        <v>0</v>
      </c>
      <c r="U935" s="157"/>
      <c r="V935" s="106"/>
      <c r="W935" s="142">
        <f t="shared" si="145"/>
        <v>0</v>
      </c>
      <c r="X935" s="142">
        <f t="shared" si="146"/>
        <v>0</v>
      </c>
      <c r="Y935" s="108">
        <f t="shared" si="147"/>
        <v>0</v>
      </c>
      <c r="Z935" s="108">
        <f t="shared" si="148"/>
        <v>0</v>
      </c>
      <c r="AA935" s="108">
        <f t="shared" si="149"/>
        <v>0</v>
      </c>
      <c r="AB935" s="174"/>
      <c r="AC935" s="175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6"/>
      <c r="BQ935" s="177"/>
    </row>
    <row r="936" s="115" customFormat="1" ht="17.25" spans="1:68">
      <c r="A936" s="94">
        <f t="shared" si="140"/>
        <v>935</v>
      </c>
      <c r="B936" s="95"/>
      <c r="C936" s="69"/>
      <c r="D936" s="48"/>
      <c r="E936" s="69"/>
      <c r="F936" s="169"/>
      <c r="G936" s="124" t="e">
        <f>VLOOKUP(F936,[2]零件成本10.26!$B$2:$C$7802,2,0)</f>
        <v>#N/A</v>
      </c>
      <c r="H936" s="170"/>
      <c r="I936" s="128" t="str">
        <f t="shared" si="141"/>
        <v/>
      </c>
      <c r="J936" s="172"/>
      <c r="K936" s="178"/>
      <c r="L936" s="170"/>
      <c r="M936" s="69"/>
      <c r="N936" s="69"/>
      <c r="O936" s="69"/>
      <c r="P936" s="69"/>
      <c r="Q936" s="100">
        <f t="shared" si="142"/>
        <v>0</v>
      </c>
      <c r="R936" s="156"/>
      <c r="S936" s="140" t="str">
        <f t="shared" si="143"/>
        <v>0</v>
      </c>
      <c r="T936" s="140" t="str">
        <f t="shared" si="144"/>
        <v>0</v>
      </c>
      <c r="U936" s="157"/>
      <c r="V936" s="106"/>
      <c r="W936" s="142">
        <f t="shared" si="145"/>
        <v>0</v>
      </c>
      <c r="X936" s="142">
        <f t="shared" si="146"/>
        <v>0</v>
      </c>
      <c r="Y936" s="108">
        <f t="shared" si="147"/>
        <v>0</v>
      </c>
      <c r="Z936" s="108">
        <f t="shared" si="148"/>
        <v>0</v>
      </c>
      <c r="AA936" s="108">
        <f t="shared" si="149"/>
        <v>0</v>
      </c>
      <c r="AB936" s="174"/>
      <c r="AC936" s="179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  <c r="BP936" s="176"/>
    </row>
    <row r="937" s="115" customFormat="1" ht="17.25" spans="1:68">
      <c r="A937" s="94">
        <f t="shared" si="140"/>
        <v>936</v>
      </c>
      <c r="B937" s="95"/>
      <c r="C937" s="69"/>
      <c r="D937" s="48"/>
      <c r="E937" s="69"/>
      <c r="F937" s="169"/>
      <c r="G937" s="124" t="e">
        <f>VLOOKUP(F937,[2]零件成本10.26!$B$2:$C$7802,2,0)</f>
        <v>#N/A</v>
      </c>
      <c r="H937" s="170"/>
      <c r="I937" s="128" t="str">
        <f t="shared" si="141"/>
        <v/>
      </c>
      <c r="J937" s="172"/>
      <c r="K937" s="178"/>
      <c r="L937" s="170"/>
      <c r="M937" s="69"/>
      <c r="N937" s="69"/>
      <c r="O937" s="69"/>
      <c r="P937" s="69"/>
      <c r="Q937" s="100">
        <f t="shared" si="142"/>
        <v>0</v>
      </c>
      <c r="R937" s="156"/>
      <c r="S937" s="140" t="str">
        <f t="shared" si="143"/>
        <v>0</v>
      </c>
      <c r="T937" s="140" t="str">
        <f t="shared" si="144"/>
        <v>0</v>
      </c>
      <c r="U937" s="157"/>
      <c r="V937" s="106"/>
      <c r="W937" s="142">
        <f t="shared" si="145"/>
        <v>0</v>
      </c>
      <c r="X937" s="142">
        <f t="shared" si="146"/>
        <v>0</v>
      </c>
      <c r="Y937" s="108">
        <f t="shared" si="147"/>
        <v>0</v>
      </c>
      <c r="Z937" s="108">
        <f t="shared" si="148"/>
        <v>0</v>
      </c>
      <c r="AA937" s="108">
        <f t="shared" si="149"/>
        <v>0</v>
      </c>
      <c r="AB937" s="174"/>
      <c r="AC937" s="179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  <c r="BP937" s="176"/>
    </row>
    <row r="938" s="115" customFormat="1" ht="17.25" spans="1:68">
      <c r="A938" s="94">
        <f t="shared" si="140"/>
        <v>937</v>
      </c>
      <c r="B938" s="95"/>
      <c r="C938" s="69"/>
      <c r="D938" s="48"/>
      <c r="E938" s="69"/>
      <c r="F938" s="169"/>
      <c r="G938" s="124" t="e">
        <f>VLOOKUP(F938,[2]零件成本10.26!$B$2:$C$7802,2,0)</f>
        <v>#N/A</v>
      </c>
      <c r="H938" s="170"/>
      <c r="I938" s="128" t="str">
        <f t="shared" si="141"/>
        <v/>
      </c>
      <c r="J938" s="172"/>
      <c r="K938" s="178"/>
      <c r="L938" s="170"/>
      <c r="M938" s="69"/>
      <c r="N938" s="69"/>
      <c r="O938" s="69"/>
      <c r="P938" s="69"/>
      <c r="Q938" s="100">
        <f t="shared" si="142"/>
        <v>0</v>
      </c>
      <c r="R938" s="156"/>
      <c r="S938" s="140" t="str">
        <f t="shared" si="143"/>
        <v>0</v>
      </c>
      <c r="T938" s="140" t="str">
        <f t="shared" si="144"/>
        <v>0</v>
      </c>
      <c r="U938" s="157"/>
      <c r="V938" s="106"/>
      <c r="W938" s="142">
        <f t="shared" si="145"/>
        <v>0</v>
      </c>
      <c r="X938" s="142">
        <f t="shared" si="146"/>
        <v>0</v>
      </c>
      <c r="Y938" s="108">
        <f t="shared" si="147"/>
        <v>0</v>
      </c>
      <c r="Z938" s="108">
        <f t="shared" si="148"/>
        <v>0</v>
      </c>
      <c r="AA938" s="108">
        <f t="shared" si="149"/>
        <v>0</v>
      </c>
      <c r="AB938" s="174"/>
      <c r="AC938" s="179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  <c r="BP938" s="176"/>
    </row>
    <row r="939" s="115" customFormat="1" ht="17.25" spans="1:68">
      <c r="A939" s="94">
        <f t="shared" si="140"/>
        <v>938</v>
      </c>
      <c r="B939" s="95"/>
      <c r="C939" s="69"/>
      <c r="D939" s="48"/>
      <c r="E939" s="69"/>
      <c r="F939" s="169"/>
      <c r="G939" s="124" t="e">
        <f>VLOOKUP(F939,[2]零件成本10.26!$B$2:$C$7802,2,0)</f>
        <v>#N/A</v>
      </c>
      <c r="H939" s="170"/>
      <c r="I939" s="128" t="str">
        <f t="shared" si="141"/>
        <v/>
      </c>
      <c r="J939" s="172"/>
      <c r="K939" s="178"/>
      <c r="L939" s="170"/>
      <c r="M939" s="69"/>
      <c r="N939" s="69"/>
      <c r="O939" s="69"/>
      <c r="P939" s="69"/>
      <c r="Q939" s="100">
        <f t="shared" si="142"/>
        <v>0</v>
      </c>
      <c r="R939" s="156"/>
      <c r="S939" s="140" t="str">
        <f t="shared" si="143"/>
        <v>0</v>
      </c>
      <c r="T939" s="140" t="str">
        <f t="shared" si="144"/>
        <v>0</v>
      </c>
      <c r="U939" s="157"/>
      <c r="V939" s="106"/>
      <c r="W939" s="142">
        <f t="shared" si="145"/>
        <v>0</v>
      </c>
      <c r="X939" s="142">
        <f t="shared" si="146"/>
        <v>0</v>
      </c>
      <c r="Y939" s="108">
        <f t="shared" si="147"/>
        <v>0</v>
      </c>
      <c r="Z939" s="108">
        <f t="shared" si="148"/>
        <v>0</v>
      </c>
      <c r="AA939" s="108">
        <f t="shared" si="149"/>
        <v>0</v>
      </c>
      <c r="AB939" s="174"/>
      <c r="AC939" s="179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  <c r="BP939" s="176"/>
    </row>
    <row r="940" s="115" customFormat="1" ht="17.25" spans="1:68">
      <c r="A940" s="94">
        <f t="shared" si="140"/>
        <v>939</v>
      </c>
      <c r="B940" s="95"/>
      <c r="C940" s="69"/>
      <c r="D940" s="48"/>
      <c r="E940" s="69"/>
      <c r="F940" s="169"/>
      <c r="G940" s="124" t="e">
        <f>VLOOKUP(F940,[2]零件成本10.26!$B$2:$C$7802,2,0)</f>
        <v>#N/A</v>
      </c>
      <c r="H940" s="170"/>
      <c r="I940" s="128" t="str">
        <f t="shared" si="141"/>
        <v/>
      </c>
      <c r="J940" s="172"/>
      <c r="K940" s="178"/>
      <c r="L940" s="170"/>
      <c r="M940" s="69"/>
      <c r="N940" s="69"/>
      <c r="O940" s="69"/>
      <c r="P940" s="69"/>
      <c r="Q940" s="100">
        <f t="shared" si="142"/>
        <v>0</v>
      </c>
      <c r="R940" s="156"/>
      <c r="S940" s="140" t="str">
        <f t="shared" si="143"/>
        <v>0</v>
      </c>
      <c r="T940" s="140" t="str">
        <f t="shared" si="144"/>
        <v>0</v>
      </c>
      <c r="U940" s="157"/>
      <c r="V940" s="106"/>
      <c r="W940" s="142">
        <f t="shared" si="145"/>
        <v>0</v>
      </c>
      <c r="X940" s="142">
        <f t="shared" si="146"/>
        <v>0</v>
      </c>
      <c r="Y940" s="108">
        <f t="shared" si="147"/>
        <v>0</v>
      </c>
      <c r="Z940" s="108">
        <f t="shared" si="148"/>
        <v>0</v>
      </c>
      <c r="AA940" s="108">
        <f t="shared" si="149"/>
        <v>0</v>
      </c>
      <c r="AB940" s="174"/>
      <c r="AC940" s="179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  <c r="BP940" s="176"/>
    </row>
    <row r="941" s="115" customFormat="1" ht="17.25" spans="1:68">
      <c r="A941" s="94">
        <f t="shared" si="140"/>
        <v>940</v>
      </c>
      <c r="B941" s="95"/>
      <c r="C941" s="69"/>
      <c r="D941" s="48"/>
      <c r="E941" s="69"/>
      <c r="F941" s="169"/>
      <c r="G941" s="124" t="e">
        <f>VLOOKUP(F941,[2]零件成本10.26!$B$2:$C$7802,2,0)</f>
        <v>#N/A</v>
      </c>
      <c r="H941" s="170"/>
      <c r="I941" s="128" t="str">
        <f t="shared" si="141"/>
        <v/>
      </c>
      <c r="J941" s="172"/>
      <c r="K941" s="178"/>
      <c r="L941" s="170"/>
      <c r="M941" s="69"/>
      <c r="N941" s="69"/>
      <c r="O941" s="69"/>
      <c r="P941" s="69"/>
      <c r="Q941" s="100">
        <f t="shared" si="142"/>
        <v>0</v>
      </c>
      <c r="R941" s="156"/>
      <c r="S941" s="140" t="str">
        <f t="shared" si="143"/>
        <v>0</v>
      </c>
      <c r="T941" s="140" t="str">
        <f t="shared" si="144"/>
        <v>0</v>
      </c>
      <c r="U941" s="157"/>
      <c r="V941" s="106"/>
      <c r="W941" s="142">
        <f t="shared" si="145"/>
        <v>0</v>
      </c>
      <c r="X941" s="142">
        <f t="shared" si="146"/>
        <v>0</v>
      </c>
      <c r="Y941" s="108">
        <f t="shared" si="147"/>
        <v>0</v>
      </c>
      <c r="Z941" s="108">
        <f t="shared" si="148"/>
        <v>0</v>
      </c>
      <c r="AA941" s="108">
        <f t="shared" si="149"/>
        <v>0</v>
      </c>
      <c r="AB941" s="174"/>
      <c r="AC941" s="179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  <c r="BP941" s="176"/>
    </row>
    <row r="942" s="115" customFormat="1" ht="17.25" spans="1:68">
      <c r="A942" s="94">
        <f t="shared" si="140"/>
        <v>941</v>
      </c>
      <c r="B942" s="95"/>
      <c r="C942" s="69"/>
      <c r="D942" s="48"/>
      <c r="E942" s="69"/>
      <c r="F942" s="169"/>
      <c r="G942" s="124" t="e">
        <f>VLOOKUP(F942,[2]零件成本10.26!$B$2:$C$7802,2,0)</f>
        <v>#N/A</v>
      </c>
      <c r="H942" s="170"/>
      <c r="I942" s="128" t="str">
        <f t="shared" si="141"/>
        <v/>
      </c>
      <c r="J942" s="172"/>
      <c r="K942" s="178"/>
      <c r="L942" s="170"/>
      <c r="M942" s="69"/>
      <c r="N942" s="69"/>
      <c r="O942" s="69"/>
      <c r="P942" s="69"/>
      <c r="Q942" s="100">
        <f t="shared" si="142"/>
        <v>0</v>
      </c>
      <c r="R942" s="156"/>
      <c r="S942" s="140" t="str">
        <f t="shared" si="143"/>
        <v>0</v>
      </c>
      <c r="T942" s="140" t="str">
        <f t="shared" si="144"/>
        <v>0</v>
      </c>
      <c r="U942" s="157"/>
      <c r="V942" s="106"/>
      <c r="W942" s="142">
        <f t="shared" si="145"/>
        <v>0</v>
      </c>
      <c r="X942" s="142">
        <f t="shared" si="146"/>
        <v>0</v>
      </c>
      <c r="Y942" s="108">
        <f t="shared" si="147"/>
        <v>0</v>
      </c>
      <c r="Z942" s="108">
        <f t="shared" si="148"/>
        <v>0</v>
      </c>
      <c r="AA942" s="108">
        <f t="shared" si="149"/>
        <v>0</v>
      </c>
      <c r="AB942" s="174"/>
      <c r="AC942" s="179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  <c r="BP942" s="176"/>
    </row>
    <row r="943" s="115" customFormat="1" ht="17.25" spans="1:68">
      <c r="A943" s="94">
        <f t="shared" si="140"/>
        <v>942</v>
      </c>
      <c r="B943" s="95"/>
      <c r="C943" s="69"/>
      <c r="D943" s="48"/>
      <c r="E943" s="69"/>
      <c r="F943" s="169"/>
      <c r="G943" s="124" t="e">
        <f>VLOOKUP(F943,[2]零件成本10.26!$B$2:$C$7802,2,0)</f>
        <v>#N/A</v>
      </c>
      <c r="H943" s="170"/>
      <c r="I943" s="128" t="str">
        <f t="shared" si="141"/>
        <v/>
      </c>
      <c r="J943" s="172"/>
      <c r="K943" s="178"/>
      <c r="L943" s="170"/>
      <c r="M943" s="69"/>
      <c r="N943" s="69"/>
      <c r="O943" s="69"/>
      <c r="P943" s="69"/>
      <c r="Q943" s="100">
        <f t="shared" si="142"/>
        <v>0</v>
      </c>
      <c r="R943" s="156"/>
      <c r="S943" s="140" t="str">
        <f t="shared" si="143"/>
        <v>0</v>
      </c>
      <c r="T943" s="140" t="str">
        <f t="shared" si="144"/>
        <v>0</v>
      </c>
      <c r="U943" s="157"/>
      <c r="V943" s="106"/>
      <c r="W943" s="142">
        <f t="shared" si="145"/>
        <v>0</v>
      </c>
      <c r="X943" s="142">
        <f t="shared" si="146"/>
        <v>0</v>
      </c>
      <c r="Y943" s="108">
        <f t="shared" si="147"/>
        <v>0</v>
      </c>
      <c r="Z943" s="108">
        <f t="shared" si="148"/>
        <v>0</v>
      </c>
      <c r="AA943" s="108">
        <f t="shared" si="149"/>
        <v>0</v>
      </c>
      <c r="AB943" s="174"/>
      <c r="AC943" s="179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  <c r="BP943" s="176"/>
    </row>
    <row r="944" s="115" customFormat="1" ht="17.25" spans="1:68">
      <c r="A944" s="94">
        <f t="shared" si="140"/>
        <v>943</v>
      </c>
      <c r="B944" s="95"/>
      <c r="C944" s="69"/>
      <c r="D944" s="48"/>
      <c r="E944" s="69"/>
      <c r="F944" s="169"/>
      <c r="G944" s="124" t="e">
        <f>VLOOKUP(F944,[2]零件成本10.26!$B$2:$C$7802,2,0)</f>
        <v>#N/A</v>
      </c>
      <c r="H944" s="170"/>
      <c r="I944" s="128" t="str">
        <f t="shared" si="141"/>
        <v/>
      </c>
      <c r="J944" s="172"/>
      <c r="K944" s="178"/>
      <c r="L944" s="170"/>
      <c r="M944" s="69"/>
      <c r="N944" s="69"/>
      <c r="O944" s="69"/>
      <c r="P944" s="69"/>
      <c r="Q944" s="100">
        <f t="shared" si="142"/>
        <v>0</v>
      </c>
      <c r="R944" s="156"/>
      <c r="S944" s="140" t="str">
        <f t="shared" si="143"/>
        <v>0</v>
      </c>
      <c r="T944" s="140" t="str">
        <f t="shared" si="144"/>
        <v>0</v>
      </c>
      <c r="U944" s="157"/>
      <c r="V944" s="106"/>
      <c r="W944" s="142">
        <f t="shared" si="145"/>
        <v>0</v>
      </c>
      <c r="X944" s="142">
        <f t="shared" si="146"/>
        <v>0</v>
      </c>
      <c r="Y944" s="108">
        <f t="shared" si="147"/>
        <v>0</v>
      </c>
      <c r="Z944" s="108">
        <f t="shared" si="148"/>
        <v>0</v>
      </c>
      <c r="AA944" s="108">
        <f t="shared" si="149"/>
        <v>0</v>
      </c>
      <c r="AB944" s="174"/>
      <c r="AC944" s="179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  <c r="BP944" s="176"/>
    </row>
    <row r="945" s="115" customFormat="1" ht="17.25" spans="1:68">
      <c r="A945" s="94">
        <f t="shared" si="140"/>
        <v>944</v>
      </c>
      <c r="B945" s="95"/>
      <c r="C945" s="69"/>
      <c r="D945" s="48"/>
      <c r="E945" s="69"/>
      <c r="F945" s="169"/>
      <c r="G945" s="124" t="e">
        <f>VLOOKUP(F945,[2]零件成本10.26!$B$2:$C$7802,2,0)</f>
        <v>#N/A</v>
      </c>
      <c r="H945" s="170"/>
      <c r="I945" s="128" t="str">
        <f t="shared" si="141"/>
        <v/>
      </c>
      <c r="J945" s="172"/>
      <c r="K945" s="178"/>
      <c r="L945" s="170"/>
      <c r="M945" s="69"/>
      <c r="N945" s="69"/>
      <c r="O945" s="69"/>
      <c r="P945" s="69"/>
      <c r="Q945" s="100">
        <f t="shared" si="142"/>
        <v>0</v>
      </c>
      <c r="R945" s="156"/>
      <c r="S945" s="140" t="str">
        <f t="shared" si="143"/>
        <v>0</v>
      </c>
      <c r="T945" s="140" t="str">
        <f t="shared" si="144"/>
        <v>0</v>
      </c>
      <c r="U945" s="157"/>
      <c r="V945" s="106"/>
      <c r="W945" s="142">
        <f t="shared" si="145"/>
        <v>0</v>
      </c>
      <c r="X945" s="142">
        <f t="shared" si="146"/>
        <v>0</v>
      </c>
      <c r="Y945" s="108">
        <f t="shared" si="147"/>
        <v>0</v>
      </c>
      <c r="Z945" s="108">
        <f t="shared" si="148"/>
        <v>0</v>
      </c>
      <c r="AA945" s="108">
        <f t="shared" si="149"/>
        <v>0</v>
      </c>
      <c r="AB945" s="174"/>
      <c r="AC945" s="179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  <c r="BP945" s="176"/>
    </row>
    <row r="946" s="115" customFormat="1" ht="17.25" spans="1:68">
      <c r="A946" s="94">
        <f t="shared" si="140"/>
        <v>945</v>
      </c>
      <c r="B946" s="95"/>
      <c r="C946" s="69"/>
      <c r="D946" s="48"/>
      <c r="E946" s="69"/>
      <c r="F946" s="169"/>
      <c r="G946" s="124" t="e">
        <f>VLOOKUP(F946,[2]零件成本10.26!$B$2:$C$7802,2,0)</f>
        <v>#N/A</v>
      </c>
      <c r="H946" s="170"/>
      <c r="I946" s="128" t="str">
        <f t="shared" si="141"/>
        <v/>
      </c>
      <c r="J946" s="172"/>
      <c r="K946" s="178"/>
      <c r="L946" s="170"/>
      <c r="M946" s="69"/>
      <c r="N946" s="69"/>
      <c r="O946" s="69"/>
      <c r="P946" s="69"/>
      <c r="Q946" s="100">
        <f t="shared" si="142"/>
        <v>0</v>
      </c>
      <c r="R946" s="156"/>
      <c r="S946" s="140" t="str">
        <f t="shared" si="143"/>
        <v>0</v>
      </c>
      <c r="T946" s="140" t="str">
        <f t="shared" si="144"/>
        <v>0</v>
      </c>
      <c r="U946" s="157"/>
      <c r="V946" s="106"/>
      <c r="W946" s="142">
        <f t="shared" si="145"/>
        <v>0</v>
      </c>
      <c r="X946" s="142">
        <f t="shared" si="146"/>
        <v>0</v>
      </c>
      <c r="Y946" s="108">
        <f t="shared" si="147"/>
        <v>0</v>
      </c>
      <c r="Z946" s="108">
        <f t="shared" si="148"/>
        <v>0</v>
      </c>
      <c r="AA946" s="108">
        <f t="shared" si="149"/>
        <v>0</v>
      </c>
      <c r="AB946" s="174"/>
      <c r="AC946" s="179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  <c r="BP946" s="176"/>
    </row>
    <row r="947" s="115" customFormat="1" ht="17.25" spans="1:68">
      <c r="A947" s="94">
        <f t="shared" si="140"/>
        <v>946</v>
      </c>
      <c r="B947" s="95"/>
      <c r="C947" s="69"/>
      <c r="D947" s="48"/>
      <c r="E947" s="69"/>
      <c r="F947" s="169"/>
      <c r="G947" s="124" t="e">
        <f>VLOOKUP(F947,[2]零件成本10.26!$B$2:$C$7802,2,0)</f>
        <v>#N/A</v>
      </c>
      <c r="H947" s="170"/>
      <c r="I947" s="128" t="str">
        <f t="shared" si="141"/>
        <v/>
      </c>
      <c r="J947" s="172"/>
      <c r="K947" s="178"/>
      <c r="L947" s="170"/>
      <c r="M947" s="69"/>
      <c r="N947" s="69"/>
      <c r="O947" s="69"/>
      <c r="P947" s="69"/>
      <c r="Q947" s="100">
        <f t="shared" si="142"/>
        <v>0</v>
      </c>
      <c r="R947" s="156"/>
      <c r="S947" s="140" t="str">
        <f t="shared" si="143"/>
        <v>0</v>
      </c>
      <c r="T947" s="140" t="str">
        <f t="shared" si="144"/>
        <v>0</v>
      </c>
      <c r="U947" s="157"/>
      <c r="V947" s="106"/>
      <c r="W947" s="142">
        <f t="shared" si="145"/>
        <v>0</v>
      </c>
      <c r="X947" s="142">
        <f t="shared" si="146"/>
        <v>0</v>
      </c>
      <c r="Y947" s="108">
        <f t="shared" si="147"/>
        <v>0</v>
      </c>
      <c r="Z947" s="108">
        <f t="shared" si="148"/>
        <v>0</v>
      </c>
      <c r="AA947" s="108">
        <f t="shared" si="149"/>
        <v>0</v>
      </c>
      <c r="AB947" s="174"/>
      <c r="AC947" s="179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  <c r="BP947" s="176"/>
    </row>
    <row r="948" s="115" customFormat="1" ht="17.25" spans="1:68">
      <c r="A948" s="94">
        <f t="shared" si="140"/>
        <v>947</v>
      </c>
      <c r="B948" s="95"/>
      <c r="C948" s="69"/>
      <c r="D948" s="48"/>
      <c r="E948" s="69"/>
      <c r="F948" s="169"/>
      <c r="G948" s="124" t="e">
        <f>VLOOKUP(F948,[2]零件成本10.26!$B$2:$C$7802,2,0)</f>
        <v>#N/A</v>
      </c>
      <c r="H948" s="170"/>
      <c r="I948" s="128" t="str">
        <f t="shared" si="141"/>
        <v/>
      </c>
      <c r="J948" s="172"/>
      <c r="K948" s="178"/>
      <c r="L948" s="170"/>
      <c r="M948" s="69"/>
      <c r="N948" s="69"/>
      <c r="O948" s="69"/>
      <c r="P948" s="69"/>
      <c r="Q948" s="100">
        <f t="shared" si="142"/>
        <v>0</v>
      </c>
      <c r="R948" s="156"/>
      <c r="S948" s="140" t="str">
        <f t="shared" si="143"/>
        <v>0</v>
      </c>
      <c r="T948" s="140" t="str">
        <f t="shared" si="144"/>
        <v>0</v>
      </c>
      <c r="U948" s="157"/>
      <c r="V948" s="106"/>
      <c r="W948" s="142">
        <f t="shared" si="145"/>
        <v>0</v>
      </c>
      <c r="X948" s="142">
        <f t="shared" si="146"/>
        <v>0</v>
      </c>
      <c r="Y948" s="108">
        <f t="shared" si="147"/>
        <v>0</v>
      </c>
      <c r="Z948" s="108">
        <f t="shared" si="148"/>
        <v>0</v>
      </c>
      <c r="AA948" s="108">
        <f t="shared" si="149"/>
        <v>0</v>
      </c>
      <c r="AB948" s="174"/>
      <c r="AC948" s="179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  <c r="BP948" s="176"/>
    </row>
    <row r="949" s="115" customFormat="1" ht="17.25" spans="1:68">
      <c r="A949" s="94">
        <f t="shared" si="140"/>
        <v>948</v>
      </c>
      <c r="B949" s="95"/>
      <c r="C949" s="69"/>
      <c r="D949" s="48"/>
      <c r="E949" s="69"/>
      <c r="F949" s="169"/>
      <c r="G949" s="124" t="e">
        <f>VLOOKUP(F949,[2]零件成本10.26!$B$2:$C$7802,2,0)</f>
        <v>#N/A</v>
      </c>
      <c r="H949" s="170"/>
      <c r="I949" s="128" t="str">
        <f t="shared" si="141"/>
        <v/>
      </c>
      <c r="J949" s="172"/>
      <c r="K949" s="178"/>
      <c r="L949" s="170"/>
      <c r="M949" s="69"/>
      <c r="N949" s="69"/>
      <c r="O949" s="69"/>
      <c r="P949" s="69"/>
      <c r="Q949" s="100">
        <f t="shared" si="142"/>
        <v>0</v>
      </c>
      <c r="R949" s="156"/>
      <c r="S949" s="140" t="str">
        <f t="shared" si="143"/>
        <v>0</v>
      </c>
      <c r="T949" s="140" t="str">
        <f t="shared" si="144"/>
        <v>0</v>
      </c>
      <c r="U949" s="157"/>
      <c r="V949" s="106"/>
      <c r="W949" s="142">
        <f t="shared" si="145"/>
        <v>0</v>
      </c>
      <c r="X949" s="142">
        <f t="shared" si="146"/>
        <v>0</v>
      </c>
      <c r="Y949" s="108">
        <f t="shared" si="147"/>
        <v>0</v>
      </c>
      <c r="Z949" s="108">
        <f t="shared" si="148"/>
        <v>0</v>
      </c>
      <c r="AA949" s="108">
        <f t="shared" si="149"/>
        <v>0</v>
      </c>
      <c r="AB949" s="174"/>
      <c r="AC949" s="179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  <c r="BP949" s="176"/>
    </row>
    <row r="950" s="115" customFormat="1" ht="17.25" spans="1:68">
      <c r="A950" s="94">
        <f t="shared" si="140"/>
        <v>949</v>
      </c>
      <c r="B950" s="95"/>
      <c r="C950" s="69"/>
      <c r="D950" s="48"/>
      <c r="E950" s="69"/>
      <c r="F950" s="169"/>
      <c r="G950" s="124" t="e">
        <f>VLOOKUP(F950,[2]零件成本10.26!$B$2:$C$7802,2,0)</f>
        <v>#N/A</v>
      </c>
      <c r="H950" s="170"/>
      <c r="I950" s="128" t="str">
        <f t="shared" si="141"/>
        <v/>
      </c>
      <c r="J950" s="172"/>
      <c r="K950" s="178"/>
      <c r="L950" s="170"/>
      <c r="M950" s="69"/>
      <c r="N950" s="69"/>
      <c r="O950" s="69"/>
      <c r="P950" s="69"/>
      <c r="Q950" s="100">
        <f t="shared" si="142"/>
        <v>0</v>
      </c>
      <c r="R950" s="156"/>
      <c r="S950" s="140" t="str">
        <f t="shared" si="143"/>
        <v>0</v>
      </c>
      <c r="T950" s="140" t="str">
        <f t="shared" si="144"/>
        <v>0</v>
      </c>
      <c r="U950" s="157"/>
      <c r="V950" s="106"/>
      <c r="W950" s="142">
        <f t="shared" si="145"/>
        <v>0</v>
      </c>
      <c r="X950" s="142">
        <f t="shared" si="146"/>
        <v>0</v>
      </c>
      <c r="Y950" s="108">
        <f t="shared" si="147"/>
        <v>0</v>
      </c>
      <c r="Z950" s="108">
        <f t="shared" si="148"/>
        <v>0</v>
      </c>
      <c r="AA950" s="108">
        <f t="shared" si="149"/>
        <v>0</v>
      </c>
      <c r="AB950" s="174"/>
      <c r="AC950" s="179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  <c r="BP950" s="176"/>
    </row>
    <row r="951" s="115" customFormat="1" ht="17.25" spans="1:68">
      <c r="A951" s="94">
        <f t="shared" si="140"/>
        <v>950</v>
      </c>
      <c r="B951" s="95"/>
      <c r="C951" s="69"/>
      <c r="D951" s="48"/>
      <c r="E951" s="69"/>
      <c r="F951" s="169"/>
      <c r="G951" s="124" t="e">
        <f>VLOOKUP(F951,[2]零件成本10.26!$B$2:$C$7802,2,0)</f>
        <v>#N/A</v>
      </c>
      <c r="H951" s="170"/>
      <c r="I951" s="128" t="str">
        <f t="shared" si="141"/>
        <v/>
      </c>
      <c r="J951" s="172"/>
      <c r="K951" s="178"/>
      <c r="L951" s="170"/>
      <c r="M951" s="69"/>
      <c r="N951" s="69"/>
      <c r="O951" s="69"/>
      <c r="P951" s="69"/>
      <c r="Q951" s="100">
        <f t="shared" si="142"/>
        <v>0</v>
      </c>
      <c r="R951" s="156"/>
      <c r="S951" s="140" t="str">
        <f t="shared" si="143"/>
        <v>0</v>
      </c>
      <c r="T951" s="140" t="str">
        <f t="shared" si="144"/>
        <v>0</v>
      </c>
      <c r="U951" s="157"/>
      <c r="V951" s="106"/>
      <c r="W951" s="142">
        <f t="shared" si="145"/>
        <v>0</v>
      </c>
      <c r="X951" s="142">
        <f t="shared" si="146"/>
        <v>0</v>
      </c>
      <c r="Y951" s="108">
        <f t="shared" si="147"/>
        <v>0</v>
      </c>
      <c r="Z951" s="108">
        <f t="shared" si="148"/>
        <v>0</v>
      </c>
      <c r="AA951" s="108">
        <f t="shared" si="149"/>
        <v>0</v>
      </c>
      <c r="AB951" s="174"/>
      <c r="AC951" s="179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  <c r="BP951" s="176"/>
    </row>
    <row r="952" s="115" customFormat="1" ht="17.25" spans="1:68">
      <c r="A952" s="94">
        <f t="shared" si="140"/>
        <v>951</v>
      </c>
      <c r="B952" s="95"/>
      <c r="C952" s="69"/>
      <c r="D952" s="48"/>
      <c r="E952" s="69"/>
      <c r="F952" s="169"/>
      <c r="G952" s="124" t="e">
        <f>VLOOKUP(F952,[2]零件成本10.26!$B$2:$C$7802,2,0)</f>
        <v>#N/A</v>
      </c>
      <c r="H952" s="170"/>
      <c r="I952" s="128" t="str">
        <f t="shared" si="141"/>
        <v/>
      </c>
      <c r="J952" s="172"/>
      <c r="K952" s="178"/>
      <c r="L952" s="170"/>
      <c r="M952" s="69"/>
      <c r="N952" s="69"/>
      <c r="O952" s="69"/>
      <c r="P952" s="69"/>
      <c r="Q952" s="100">
        <f t="shared" si="142"/>
        <v>0</v>
      </c>
      <c r="R952" s="156"/>
      <c r="S952" s="140" t="str">
        <f t="shared" si="143"/>
        <v>0</v>
      </c>
      <c r="T952" s="140" t="str">
        <f t="shared" si="144"/>
        <v>0</v>
      </c>
      <c r="U952" s="157"/>
      <c r="V952" s="106"/>
      <c r="W952" s="142">
        <f t="shared" si="145"/>
        <v>0</v>
      </c>
      <c r="X952" s="142">
        <f t="shared" si="146"/>
        <v>0</v>
      </c>
      <c r="Y952" s="108">
        <f t="shared" si="147"/>
        <v>0</v>
      </c>
      <c r="Z952" s="108">
        <f t="shared" si="148"/>
        <v>0</v>
      </c>
      <c r="AA952" s="108">
        <f t="shared" si="149"/>
        <v>0</v>
      </c>
      <c r="AB952" s="174"/>
      <c r="AC952" s="179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  <c r="BP952" s="176"/>
    </row>
    <row r="953" s="115" customFormat="1" ht="17.25" spans="1:68">
      <c r="A953" s="94">
        <f t="shared" si="140"/>
        <v>952</v>
      </c>
      <c r="B953" s="95"/>
      <c r="C953" s="69"/>
      <c r="D953" s="48"/>
      <c r="E953" s="69"/>
      <c r="F953" s="169"/>
      <c r="G953" s="124" t="e">
        <f>VLOOKUP(F953,[2]零件成本10.26!$B$2:$C$7802,2,0)</f>
        <v>#N/A</v>
      </c>
      <c r="H953" s="170"/>
      <c r="I953" s="128" t="str">
        <f t="shared" si="141"/>
        <v/>
      </c>
      <c r="J953" s="172"/>
      <c r="K953" s="178"/>
      <c r="L953" s="170"/>
      <c r="M953" s="69"/>
      <c r="N953" s="69"/>
      <c r="O953" s="69"/>
      <c r="P953" s="69"/>
      <c r="Q953" s="100">
        <f t="shared" si="142"/>
        <v>0</v>
      </c>
      <c r="R953" s="156"/>
      <c r="S953" s="140" t="str">
        <f t="shared" si="143"/>
        <v>0</v>
      </c>
      <c r="T953" s="140" t="str">
        <f t="shared" si="144"/>
        <v>0</v>
      </c>
      <c r="U953" s="157"/>
      <c r="V953" s="106"/>
      <c r="W953" s="142">
        <f t="shared" si="145"/>
        <v>0</v>
      </c>
      <c r="X953" s="142">
        <f t="shared" si="146"/>
        <v>0</v>
      </c>
      <c r="Y953" s="108">
        <f t="shared" si="147"/>
        <v>0</v>
      </c>
      <c r="Z953" s="108">
        <f t="shared" si="148"/>
        <v>0</v>
      </c>
      <c r="AA953" s="108">
        <f t="shared" si="149"/>
        <v>0</v>
      </c>
      <c r="AB953" s="174"/>
      <c r="AC953" s="179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  <c r="BP953" s="176"/>
    </row>
    <row r="954" s="115" customFormat="1" ht="17.25" spans="1:68">
      <c r="A954" s="94">
        <f t="shared" si="140"/>
        <v>953</v>
      </c>
      <c r="B954" s="95"/>
      <c r="C954" s="69"/>
      <c r="D954" s="48"/>
      <c r="E954" s="69"/>
      <c r="F954" s="169"/>
      <c r="G954" s="124" t="e">
        <f>VLOOKUP(F954,[2]零件成本10.26!$B$2:$C$7802,2,0)</f>
        <v>#N/A</v>
      </c>
      <c r="H954" s="170"/>
      <c r="I954" s="128" t="str">
        <f t="shared" si="141"/>
        <v/>
      </c>
      <c r="J954" s="172"/>
      <c r="K954" s="178"/>
      <c r="L954" s="170"/>
      <c r="M954" s="69"/>
      <c r="N954" s="69"/>
      <c r="O954" s="69"/>
      <c r="P954" s="69"/>
      <c r="Q954" s="100">
        <f t="shared" si="142"/>
        <v>0</v>
      </c>
      <c r="R954" s="156"/>
      <c r="S954" s="140" t="str">
        <f t="shared" si="143"/>
        <v>0</v>
      </c>
      <c r="T954" s="140" t="str">
        <f t="shared" si="144"/>
        <v>0</v>
      </c>
      <c r="U954" s="157"/>
      <c r="V954" s="106"/>
      <c r="W954" s="142">
        <f t="shared" si="145"/>
        <v>0</v>
      </c>
      <c r="X954" s="142">
        <f t="shared" si="146"/>
        <v>0</v>
      </c>
      <c r="Y954" s="108">
        <f t="shared" si="147"/>
        <v>0</v>
      </c>
      <c r="Z954" s="108">
        <f t="shared" si="148"/>
        <v>0</v>
      </c>
      <c r="AA954" s="108">
        <f t="shared" si="149"/>
        <v>0</v>
      </c>
      <c r="AB954" s="174"/>
      <c r="AC954" s="179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  <c r="BP954" s="176"/>
    </row>
    <row r="955" s="115" customFormat="1" ht="17.25" spans="1:68">
      <c r="A955" s="94">
        <f t="shared" si="140"/>
        <v>954</v>
      </c>
      <c r="B955" s="95"/>
      <c r="C955" s="69"/>
      <c r="D955" s="48"/>
      <c r="E955" s="69"/>
      <c r="F955" s="169"/>
      <c r="G955" s="124" t="e">
        <f>VLOOKUP(F955,[2]零件成本10.26!$B$2:$C$7802,2,0)</f>
        <v>#N/A</v>
      </c>
      <c r="H955" s="170"/>
      <c r="I955" s="128" t="str">
        <f t="shared" si="141"/>
        <v/>
      </c>
      <c r="J955" s="172"/>
      <c r="K955" s="178"/>
      <c r="L955" s="170"/>
      <c r="M955" s="69"/>
      <c r="N955" s="69"/>
      <c r="O955" s="69"/>
      <c r="P955" s="69"/>
      <c r="Q955" s="100">
        <f t="shared" si="142"/>
        <v>0</v>
      </c>
      <c r="R955" s="156"/>
      <c r="S955" s="140" t="str">
        <f t="shared" si="143"/>
        <v>0</v>
      </c>
      <c r="T955" s="140" t="str">
        <f t="shared" si="144"/>
        <v>0</v>
      </c>
      <c r="U955" s="157"/>
      <c r="V955" s="106"/>
      <c r="W955" s="142">
        <f t="shared" si="145"/>
        <v>0</v>
      </c>
      <c r="X955" s="142">
        <f t="shared" si="146"/>
        <v>0</v>
      </c>
      <c r="Y955" s="108">
        <f t="shared" si="147"/>
        <v>0</v>
      </c>
      <c r="Z955" s="108">
        <f t="shared" si="148"/>
        <v>0</v>
      </c>
      <c r="AA955" s="108">
        <f t="shared" si="149"/>
        <v>0</v>
      </c>
      <c r="AB955" s="174"/>
      <c r="AC955" s="179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  <c r="BP955" s="176"/>
    </row>
    <row r="956" s="115" customFormat="1" ht="17.25" spans="1:68">
      <c r="A956" s="94">
        <f t="shared" si="140"/>
        <v>955</v>
      </c>
      <c r="B956" s="95"/>
      <c r="C956" s="69"/>
      <c r="D956" s="48"/>
      <c r="E956" s="69"/>
      <c r="F956" s="169"/>
      <c r="G956" s="124" t="e">
        <f>VLOOKUP(F956,[2]零件成本10.26!$B$2:$C$7802,2,0)</f>
        <v>#N/A</v>
      </c>
      <c r="H956" s="170"/>
      <c r="I956" s="128" t="str">
        <f t="shared" si="141"/>
        <v/>
      </c>
      <c r="J956" s="172"/>
      <c r="K956" s="178"/>
      <c r="L956" s="170"/>
      <c r="M956" s="69"/>
      <c r="N956" s="69"/>
      <c r="O956" s="69"/>
      <c r="P956" s="69"/>
      <c r="Q956" s="100">
        <f t="shared" si="142"/>
        <v>0</v>
      </c>
      <c r="R956" s="156"/>
      <c r="S956" s="140" t="str">
        <f t="shared" si="143"/>
        <v>0</v>
      </c>
      <c r="T956" s="140" t="str">
        <f t="shared" si="144"/>
        <v>0</v>
      </c>
      <c r="U956" s="157"/>
      <c r="V956" s="106"/>
      <c r="W956" s="142">
        <f t="shared" si="145"/>
        <v>0</v>
      </c>
      <c r="X956" s="142">
        <f t="shared" si="146"/>
        <v>0</v>
      </c>
      <c r="Y956" s="108">
        <f t="shared" si="147"/>
        <v>0</v>
      </c>
      <c r="Z956" s="108">
        <f t="shared" si="148"/>
        <v>0</v>
      </c>
      <c r="AA956" s="108">
        <f t="shared" si="149"/>
        <v>0</v>
      </c>
      <c r="AB956" s="174"/>
      <c r="AC956" s="179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  <c r="BP956" s="176"/>
    </row>
    <row r="957" s="115" customFormat="1" ht="17.25" spans="1:68">
      <c r="A957" s="94">
        <f t="shared" si="140"/>
        <v>956</v>
      </c>
      <c r="B957" s="95"/>
      <c r="C957" s="69"/>
      <c r="D957" s="48"/>
      <c r="E957" s="69"/>
      <c r="F957" s="169"/>
      <c r="G957" s="124" t="e">
        <f>VLOOKUP(F957,[2]零件成本10.26!$B$2:$C$7802,2,0)</f>
        <v>#N/A</v>
      </c>
      <c r="H957" s="170"/>
      <c r="I957" s="128" t="str">
        <f t="shared" si="141"/>
        <v/>
      </c>
      <c r="J957" s="172"/>
      <c r="K957" s="178"/>
      <c r="L957" s="170"/>
      <c r="M957" s="69"/>
      <c r="N957" s="69"/>
      <c r="O957" s="69"/>
      <c r="P957" s="69"/>
      <c r="Q957" s="100">
        <f t="shared" si="142"/>
        <v>0</v>
      </c>
      <c r="R957" s="156"/>
      <c r="S957" s="140" t="str">
        <f t="shared" si="143"/>
        <v>0</v>
      </c>
      <c r="T957" s="140" t="str">
        <f t="shared" si="144"/>
        <v>0</v>
      </c>
      <c r="U957" s="157"/>
      <c r="V957" s="106"/>
      <c r="W957" s="142">
        <f t="shared" si="145"/>
        <v>0</v>
      </c>
      <c r="X957" s="142">
        <f t="shared" si="146"/>
        <v>0</v>
      </c>
      <c r="Y957" s="108">
        <f t="shared" si="147"/>
        <v>0</v>
      </c>
      <c r="Z957" s="108">
        <f t="shared" si="148"/>
        <v>0</v>
      </c>
      <c r="AA957" s="108">
        <f t="shared" si="149"/>
        <v>0</v>
      </c>
      <c r="AB957" s="174"/>
      <c r="AC957" s="179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  <c r="BP957" s="176"/>
    </row>
    <row r="958" s="115" customFormat="1" ht="17.25" spans="1:68">
      <c r="A958" s="94">
        <f t="shared" si="140"/>
        <v>957</v>
      </c>
      <c r="B958" s="95"/>
      <c r="C958" s="69"/>
      <c r="D958" s="48"/>
      <c r="E958" s="69"/>
      <c r="F958" s="169"/>
      <c r="G958" s="124" t="e">
        <f>VLOOKUP(F958,[2]零件成本10.26!$B$2:$C$7802,2,0)</f>
        <v>#N/A</v>
      </c>
      <c r="H958" s="170"/>
      <c r="I958" s="128" t="str">
        <f t="shared" si="141"/>
        <v/>
      </c>
      <c r="J958" s="172"/>
      <c r="K958" s="178"/>
      <c r="L958" s="170"/>
      <c r="M958" s="69"/>
      <c r="N958" s="69"/>
      <c r="O958" s="69"/>
      <c r="P958" s="69"/>
      <c r="Q958" s="100">
        <f t="shared" si="142"/>
        <v>0</v>
      </c>
      <c r="R958" s="156"/>
      <c r="S958" s="140" t="str">
        <f t="shared" si="143"/>
        <v>0</v>
      </c>
      <c r="T958" s="140" t="str">
        <f t="shared" si="144"/>
        <v>0</v>
      </c>
      <c r="U958" s="157"/>
      <c r="V958" s="106"/>
      <c r="W958" s="142">
        <f t="shared" si="145"/>
        <v>0</v>
      </c>
      <c r="X958" s="142">
        <f t="shared" si="146"/>
        <v>0</v>
      </c>
      <c r="Y958" s="108">
        <f t="shared" si="147"/>
        <v>0</v>
      </c>
      <c r="Z958" s="108">
        <f t="shared" si="148"/>
        <v>0</v>
      </c>
      <c r="AA958" s="108">
        <f t="shared" si="149"/>
        <v>0</v>
      </c>
      <c r="AB958" s="174"/>
      <c r="AC958" s="179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  <c r="BP958" s="176"/>
    </row>
    <row r="959" s="115" customFormat="1" ht="17.25" spans="1:68">
      <c r="A959" s="94">
        <f t="shared" si="140"/>
        <v>958</v>
      </c>
      <c r="B959" s="95"/>
      <c r="C959" s="69"/>
      <c r="D959" s="48"/>
      <c r="E959" s="69"/>
      <c r="F959" s="169"/>
      <c r="G959" s="124" t="e">
        <f>VLOOKUP(F959,[2]零件成本10.26!$B$2:$C$7802,2,0)</f>
        <v>#N/A</v>
      </c>
      <c r="H959" s="170"/>
      <c r="I959" s="128" t="str">
        <f t="shared" si="141"/>
        <v/>
      </c>
      <c r="J959" s="172"/>
      <c r="K959" s="178"/>
      <c r="L959" s="170"/>
      <c r="M959" s="69"/>
      <c r="N959" s="69"/>
      <c r="O959" s="69"/>
      <c r="P959" s="69"/>
      <c r="Q959" s="100">
        <f t="shared" si="142"/>
        <v>0</v>
      </c>
      <c r="R959" s="156"/>
      <c r="S959" s="140" t="str">
        <f t="shared" si="143"/>
        <v>0</v>
      </c>
      <c r="T959" s="140" t="str">
        <f t="shared" si="144"/>
        <v>0</v>
      </c>
      <c r="U959" s="157"/>
      <c r="V959" s="106"/>
      <c r="W959" s="142">
        <f t="shared" si="145"/>
        <v>0</v>
      </c>
      <c r="X959" s="142">
        <f t="shared" si="146"/>
        <v>0</v>
      </c>
      <c r="Y959" s="108">
        <f t="shared" si="147"/>
        <v>0</v>
      </c>
      <c r="Z959" s="108">
        <f t="shared" si="148"/>
        <v>0</v>
      </c>
      <c r="AA959" s="108">
        <f t="shared" si="149"/>
        <v>0</v>
      </c>
      <c r="AB959" s="174"/>
      <c r="AC959" s="179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  <c r="BP959" s="176"/>
    </row>
    <row r="960" s="115" customFormat="1" ht="17.25" spans="1:68">
      <c r="A960" s="94">
        <f t="shared" si="140"/>
        <v>959</v>
      </c>
      <c r="B960" s="95"/>
      <c r="C960" s="69"/>
      <c r="D960" s="48"/>
      <c r="E960" s="69"/>
      <c r="F960" s="169"/>
      <c r="G960" s="124" t="e">
        <f>VLOOKUP(F960,[2]零件成本10.26!$B$2:$C$7802,2,0)</f>
        <v>#N/A</v>
      </c>
      <c r="H960" s="170"/>
      <c r="I960" s="128" t="str">
        <f t="shared" si="141"/>
        <v/>
      </c>
      <c r="J960" s="172"/>
      <c r="K960" s="178"/>
      <c r="L960" s="170"/>
      <c r="M960" s="69"/>
      <c r="N960" s="69"/>
      <c r="O960" s="69"/>
      <c r="P960" s="69"/>
      <c r="Q960" s="100">
        <f t="shared" si="142"/>
        <v>0</v>
      </c>
      <c r="R960" s="156"/>
      <c r="S960" s="140" t="str">
        <f t="shared" si="143"/>
        <v>0</v>
      </c>
      <c r="T960" s="140" t="str">
        <f t="shared" si="144"/>
        <v>0</v>
      </c>
      <c r="U960" s="157"/>
      <c r="V960" s="106"/>
      <c r="W960" s="142">
        <f t="shared" si="145"/>
        <v>0</v>
      </c>
      <c r="X960" s="142">
        <f t="shared" si="146"/>
        <v>0</v>
      </c>
      <c r="Y960" s="108">
        <f t="shared" si="147"/>
        <v>0</v>
      </c>
      <c r="Z960" s="108">
        <f t="shared" si="148"/>
        <v>0</v>
      </c>
      <c r="AA960" s="108">
        <f t="shared" si="149"/>
        <v>0</v>
      </c>
      <c r="AB960" s="174"/>
      <c r="AC960" s="179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  <c r="BP960" s="176"/>
    </row>
    <row r="961" s="115" customFormat="1" ht="17.25" spans="1:68">
      <c r="A961" s="94">
        <f t="shared" si="140"/>
        <v>960</v>
      </c>
      <c r="B961" s="95"/>
      <c r="C961" s="69"/>
      <c r="D961" s="48"/>
      <c r="E961" s="69"/>
      <c r="F961" s="169"/>
      <c r="G961" s="124" t="e">
        <f>VLOOKUP(F961,[2]零件成本10.26!$B$2:$C$7802,2,0)</f>
        <v>#N/A</v>
      </c>
      <c r="H961" s="170"/>
      <c r="I961" s="128" t="str">
        <f t="shared" si="141"/>
        <v/>
      </c>
      <c r="J961" s="172"/>
      <c r="K961" s="178"/>
      <c r="L961" s="170"/>
      <c r="M961" s="69"/>
      <c r="N961" s="69"/>
      <c r="O961" s="69"/>
      <c r="P961" s="69"/>
      <c r="Q961" s="100">
        <f t="shared" si="142"/>
        <v>0</v>
      </c>
      <c r="R961" s="156"/>
      <c r="S961" s="140" t="str">
        <f t="shared" si="143"/>
        <v>0</v>
      </c>
      <c r="T961" s="140" t="str">
        <f t="shared" si="144"/>
        <v>0</v>
      </c>
      <c r="U961" s="157"/>
      <c r="V961" s="106"/>
      <c r="W961" s="142">
        <f t="shared" si="145"/>
        <v>0</v>
      </c>
      <c r="X961" s="142">
        <f t="shared" si="146"/>
        <v>0</v>
      </c>
      <c r="Y961" s="108">
        <f t="shared" si="147"/>
        <v>0</v>
      </c>
      <c r="Z961" s="108">
        <f t="shared" si="148"/>
        <v>0</v>
      </c>
      <c r="AA961" s="108">
        <f t="shared" si="149"/>
        <v>0</v>
      </c>
      <c r="AB961" s="174"/>
      <c r="AC961" s="179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  <c r="BP961" s="176"/>
    </row>
    <row r="962" s="115" customFormat="1" ht="17.25" spans="1:68">
      <c r="A962" s="94">
        <f t="shared" ref="A962:A1025" si="150">ROW()-1</f>
        <v>961</v>
      </c>
      <c r="B962" s="95"/>
      <c r="C962" s="69"/>
      <c r="D962" s="48"/>
      <c r="E962" s="69"/>
      <c r="F962" s="169"/>
      <c r="G962" s="124" t="e">
        <f>VLOOKUP(F962,[2]零件成本10.26!$B$2:$C$7802,2,0)</f>
        <v>#N/A</v>
      </c>
      <c r="H962" s="170"/>
      <c r="I962" s="128" t="str">
        <f t="shared" ref="I962:I1025" si="151">C962&amp;F962</f>
        <v/>
      </c>
      <c r="J962" s="172"/>
      <c r="K962" s="178"/>
      <c r="L962" s="170"/>
      <c r="M962" s="69"/>
      <c r="N962" s="69"/>
      <c r="O962" s="69"/>
      <c r="P962" s="69"/>
      <c r="Q962" s="100">
        <f t="shared" ref="Q962:Q1025" si="152">K962</f>
        <v>0</v>
      </c>
      <c r="R962" s="156"/>
      <c r="S962" s="140" t="str">
        <f t="shared" ref="S962:S1025" si="153">IF(Q962&gt;R962,Q962-R962,"0")</f>
        <v>0</v>
      </c>
      <c r="T962" s="140" t="str">
        <f t="shared" ref="T962:T1025" si="154">IF(Q962&lt;R962,Q962-R962,"0")</f>
        <v>0</v>
      </c>
      <c r="U962" s="157"/>
      <c r="V962" s="106"/>
      <c r="W962" s="142">
        <f t="shared" ref="W962:W1025" si="155">IFERROR(Q962*V962,"")</f>
        <v>0</v>
      </c>
      <c r="X962" s="142">
        <f t="shared" ref="X962:X1025" si="156">IFERROR(R962*V962,"")</f>
        <v>0</v>
      </c>
      <c r="Y962" s="108">
        <f t="shared" ref="Y962:Y1025" si="157">IFERROR(S962*V962,"")</f>
        <v>0</v>
      </c>
      <c r="Z962" s="108">
        <f t="shared" ref="Z962:Z1025" si="158">IFERROR(T962*V962,"")</f>
        <v>0</v>
      </c>
      <c r="AA962" s="108">
        <f t="shared" ref="AA962:AA1025" si="159">W962-X962</f>
        <v>0</v>
      </c>
      <c r="AB962" s="174"/>
      <c r="AC962" s="179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  <c r="BP962" s="176"/>
    </row>
    <row r="963" s="115" customFormat="1" ht="17.25" spans="1:68">
      <c r="A963" s="94">
        <f t="shared" si="150"/>
        <v>962</v>
      </c>
      <c r="B963" s="95"/>
      <c r="C963" s="69"/>
      <c r="D963" s="48"/>
      <c r="E963" s="69"/>
      <c r="F963" s="169"/>
      <c r="G963" s="124" t="e">
        <f>VLOOKUP(F963,[2]零件成本10.26!$B$2:$C$7802,2,0)</f>
        <v>#N/A</v>
      </c>
      <c r="H963" s="170"/>
      <c r="I963" s="128" t="str">
        <f t="shared" si="151"/>
        <v/>
      </c>
      <c r="J963" s="172"/>
      <c r="K963" s="178"/>
      <c r="L963" s="170"/>
      <c r="M963" s="69"/>
      <c r="N963" s="69"/>
      <c r="O963" s="69"/>
      <c r="P963" s="69"/>
      <c r="Q963" s="100">
        <f t="shared" si="152"/>
        <v>0</v>
      </c>
      <c r="R963" s="156"/>
      <c r="S963" s="140" t="str">
        <f t="shared" si="153"/>
        <v>0</v>
      </c>
      <c r="T963" s="140" t="str">
        <f t="shared" si="154"/>
        <v>0</v>
      </c>
      <c r="U963" s="157"/>
      <c r="V963" s="106"/>
      <c r="W963" s="142">
        <f t="shared" si="155"/>
        <v>0</v>
      </c>
      <c r="X963" s="142">
        <f t="shared" si="156"/>
        <v>0</v>
      </c>
      <c r="Y963" s="108">
        <f t="shared" si="157"/>
        <v>0</v>
      </c>
      <c r="Z963" s="108">
        <f t="shared" si="158"/>
        <v>0</v>
      </c>
      <c r="AA963" s="108">
        <f t="shared" si="159"/>
        <v>0</v>
      </c>
      <c r="AB963" s="174"/>
      <c r="AC963" s="179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  <c r="BP963" s="176"/>
    </row>
    <row r="964" s="115" customFormat="1" ht="17.25" spans="1:68">
      <c r="A964" s="94">
        <f t="shared" si="150"/>
        <v>963</v>
      </c>
      <c r="B964" s="95"/>
      <c r="C964" s="69"/>
      <c r="D964" s="48"/>
      <c r="E964" s="69"/>
      <c r="F964" s="169"/>
      <c r="G964" s="124" t="e">
        <f>VLOOKUP(F964,[2]零件成本10.26!$B$2:$C$7802,2,0)</f>
        <v>#N/A</v>
      </c>
      <c r="H964" s="170"/>
      <c r="I964" s="128" t="str">
        <f t="shared" si="151"/>
        <v/>
      </c>
      <c r="J964" s="172"/>
      <c r="K964" s="178"/>
      <c r="L964" s="170"/>
      <c r="M964" s="69"/>
      <c r="N964" s="69"/>
      <c r="O964" s="69"/>
      <c r="P964" s="69"/>
      <c r="Q964" s="100">
        <f t="shared" si="152"/>
        <v>0</v>
      </c>
      <c r="R964" s="156"/>
      <c r="S964" s="140" t="str">
        <f t="shared" si="153"/>
        <v>0</v>
      </c>
      <c r="T964" s="140" t="str">
        <f t="shared" si="154"/>
        <v>0</v>
      </c>
      <c r="U964" s="157"/>
      <c r="V964" s="106"/>
      <c r="W964" s="142">
        <f t="shared" si="155"/>
        <v>0</v>
      </c>
      <c r="X964" s="142">
        <f t="shared" si="156"/>
        <v>0</v>
      </c>
      <c r="Y964" s="108">
        <f t="shared" si="157"/>
        <v>0</v>
      </c>
      <c r="Z964" s="108">
        <f t="shared" si="158"/>
        <v>0</v>
      </c>
      <c r="AA964" s="108">
        <f t="shared" si="159"/>
        <v>0</v>
      </c>
      <c r="AB964" s="174"/>
      <c r="AC964" s="179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  <c r="BP964" s="176"/>
    </row>
    <row r="965" s="115" customFormat="1" ht="17.25" spans="1:68">
      <c r="A965" s="94">
        <f t="shared" si="150"/>
        <v>964</v>
      </c>
      <c r="B965" s="95"/>
      <c r="C965" s="69"/>
      <c r="D965" s="48"/>
      <c r="E965" s="69"/>
      <c r="F965" s="169"/>
      <c r="G965" s="124" t="e">
        <f>VLOOKUP(F965,[2]零件成本10.26!$B$2:$C$7802,2,0)</f>
        <v>#N/A</v>
      </c>
      <c r="H965" s="170"/>
      <c r="I965" s="128" t="str">
        <f t="shared" si="151"/>
        <v/>
      </c>
      <c r="J965" s="172"/>
      <c r="K965" s="178"/>
      <c r="L965" s="170"/>
      <c r="M965" s="69"/>
      <c r="N965" s="69"/>
      <c r="O965" s="69"/>
      <c r="P965" s="69"/>
      <c r="Q965" s="100">
        <f t="shared" si="152"/>
        <v>0</v>
      </c>
      <c r="R965" s="156"/>
      <c r="S965" s="140" t="str">
        <f t="shared" si="153"/>
        <v>0</v>
      </c>
      <c r="T965" s="140" t="str">
        <f t="shared" si="154"/>
        <v>0</v>
      </c>
      <c r="U965" s="157"/>
      <c r="V965" s="106"/>
      <c r="W965" s="142">
        <f t="shared" si="155"/>
        <v>0</v>
      </c>
      <c r="X965" s="142">
        <f t="shared" si="156"/>
        <v>0</v>
      </c>
      <c r="Y965" s="108">
        <f t="shared" si="157"/>
        <v>0</v>
      </c>
      <c r="Z965" s="108">
        <f t="shared" si="158"/>
        <v>0</v>
      </c>
      <c r="AA965" s="108">
        <f t="shared" si="159"/>
        <v>0</v>
      </c>
      <c r="AB965" s="174"/>
      <c r="AC965" s="179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  <c r="BP965" s="176"/>
    </row>
    <row r="966" s="115" customFormat="1" ht="17.25" spans="1:68">
      <c r="A966" s="94">
        <f t="shared" si="150"/>
        <v>965</v>
      </c>
      <c r="B966" s="95"/>
      <c r="C966" s="69"/>
      <c r="D966" s="48"/>
      <c r="E966" s="69"/>
      <c r="F966" s="169"/>
      <c r="G966" s="124" t="e">
        <f>VLOOKUP(F966,[2]零件成本10.26!$B$2:$C$7802,2,0)</f>
        <v>#N/A</v>
      </c>
      <c r="H966" s="170"/>
      <c r="I966" s="128" t="str">
        <f t="shared" si="151"/>
        <v/>
      </c>
      <c r="J966" s="172"/>
      <c r="K966" s="178"/>
      <c r="L966" s="170"/>
      <c r="M966" s="69"/>
      <c r="N966" s="69"/>
      <c r="O966" s="69"/>
      <c r="P966" s="69"/>
      <c r="Q966" s="100">
        <f t="shared" si="152"/>
        <v>0</v>
      </c>
      <c r="R966" s="156"/>
      <c r="S966" s="140" t="str">
        <f t="shared" si="153"/>
        <v>0</v>
      </c>
      <c r="T966" s="140" t="str">
        <f t="shared" si="154"/>
        <v>0</v>
      </c>
      <c r="U966" s="157"/>
      <c r="V966" s="106"/>
      <c r="W966" s="142">
        <f t="shared" si="155"/>
        <v>0</v>
      </c>
      <c r="X966" s="142">
        <f t="shared" si="156"/>
        <v>0</v>
      </c>
      <c r="Y966" s="108">
        <f t="shared" si="157"/>
        <v>0</v>
      </c>
      <c r="Z966" s="108">
        <f t="shared" si="158"/>
        <v>0</v>
      </c>
      <c r="AA966" s="108">
        <f t="shared" si="159"/>
        <v>0</v>
      </c>
      <c r="AB966" s="174"/>
      <c r="AC966" s="179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  <c r="BP966" s="176"/>
    </row>
    <row r="967" s="115" customFormat="1" ht="17.25" spans="1:68">
      <c r="A967" s="94">
        <f t="shared" si="150"/>
        <v>966</v>
      </c>
      <c r="B967" s="95"/>
      <c r="C967" s="69"/>
      <c r="D967" s="48"/>
      <c r="E967" s="69"/>
      <c r="F967" s="169"/>
      <c r="G967" s="124" t="e">
        <f>VLOOKUP(F967,[2]零件成本10.26!$B$2:$C$7802,2,0)</f>
        <v>#N/A</v>
      </c>
      <c r="H967" s="170"/>
      <c r="I967" s="128" t="str">
        <f t="shared" si="151"/>
        <v/>
      </c>
      <c r="J967" s="172"/>
      <c r="K967" s="178"/>
      <c r="L967" s="170"/>
      <c r="M967" s="69"/>
      <c r="N967" s="69"/>
      <c r="O967" s="69"/>
      <c r="P967" s="69"/>
      <c r="Q967" s="100">
        <f t="shared" si="152"/>
        <v>0</v>
      </c>
      <c r="R967" s="156"/>
      <c r="S967" s="140" t="str">
        <f t="shared" si="153"/>
        <v>0</v>
      </c>
      <c r="T967" s="140" t="str">
        <f t="shared" si="154"/>
        <v>0</v>
      </c>
      <c r="U967" s="157"/>
      <c r="V967" s="106"/>
      <c r="W967" s="142">
        <f t="shared" si="155"/>
        <v>0</v>
      </c>
      <c r="X967" s="142">
        <f t="shared" si="156"/>
        <v>0</v>
      </c>
      <c r="Y967" s="108">
        <f t="shared" si="157"/>
        <v>0</v>
      </c>
      <c r="Z967" s="108">
        <f t="shared" si="158"/>
        <v>0</v>
      </c>
      <c r="AA967" s="108">
        <f t="shared" si="159"/>
        <v>0</v>
      </c>
      <c r="AB967" s="174"/>
      <c r="AC967" s="179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  <c r="BP967" s="176"/>
    </row>
    <row r="968" s="115" customFormat="1" ht="17.25" spans="1:68">
      <c r="A968" s="94">
        <f t="shared" si="150"/>
        <v>967</v>
      </c>
      <c r="B968" s="95"/>
      <c r="C968" s="69"/>
      <c r="D968" s="48"/>
      <c r="E968" s="69"/>
      <c r="F968" s="169"/>
      <c r="G968" s="124" t="e">
        <f>VLOOKUP(F968,[2]零件成本10.26!$B$2:$C$7802,2,0)</f>
        <v>#N/A</v>
      </c>
      <c r="H968" s="170"/>
      <c r="I968" s="128" t="str">
        <f t="shared" si="151"/>
        <v/>
      </c>
      <c r="J968" s="172"/>
      <c r="K968" s="178"/>
      <c r="L968" s="170"/>
      <c r="M968" s="69"/>
      <c r="N968" s="69"/>
      <c r="O968" s="69"/>
      <c r="P968" s="69"/>
      <c r="Q968" s="100">
        <f t="shared" si="152"/>
        <v>0</v>
      </c>
      <c r="R968" s="156"/>
      <c r="S968" s="140" t="str">
        <f t="shared" si="153"/>
        <v>0</v>
      </c>
      <c r="T968" s="140" t="str">
        <f t="shared" si="154"/>
        <v>0</v>
      </c>
      <c r="U968" s="157"/>
      <c r="V968" s="106"/>
      <c r="W968" s="142">
        <f t="shared" si="155"/>
        <v>0</v>
      </c>
      <c r="X968" s="142">
        <f t="shared" si="156"/>
        <v>0</v>
      </c>
      <c r="Y968" s="108">
        <f t="shared" si="157"/>
        <v>0</v>
      </c>
      <c r="Z968" s="108">
        <f t="shared" si="158"/>
        <v>0</v>
      </c>
      <c r="AA968" s="108">
        <f t="shared" si="159"/>
        <v>0</v>
      </c>
      <c r="AB968" s="174"/>
      <c r="AC968" s="179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  <c r="BP968" s="176"/>
    </row>
    <row r="969" s="115" customFormat="1" ht="17.25" spans="1:68">
      <c r="A969" s="94">
        <f t="shared" si="150"/>
        <v>968</v>
      </c>
      <c r="B969" s="95"/>
      <c r="C969" s="69"/>
      <c r="D969" s="48"/>
      <c r="E969" s="69"/>
      <c r="F969" s="169"/>
      <c r="G969" s="124" t="e">
        <f>VLOOKUP(F969,[2]零件成本10.26!$B$2:$C$7802,2,0)</f>
        <v>#N/A</v>
      </c>
      <c r="H969" s="170"/>
      <c r="I969" s="128" t="str">
        <f t="shared" si="151"/>
        <v/>
      </c>
      <c r="J969" s="172"/>
      <c r="K969" s="178"/>
      <c r="L969" s="170"/>
      <c r="M969" s="69"/>
      <c r="N969" s="69"/>
      <c r="O969" s="69"/>
      <c r="P969" s="69"/>
      <c r="Q969" s="100">
        <f t="shared" si="152"/>
        <v>0</v>
      </c>
      <c r="R969" s="156"/>
      <c r="S969" s="140" t="str">
        <f t="shared" si="153"/>
        <v>0</v>
      </c>
      <c r="T969" s="140" t="str">
        <f t="shared" si="154"/>
        <v>0</v>
      </c>
      <c r="U969" s="157"/>
      <c r="V969" s="106"/>
      <c r="W969" s="142">
        <f t="shared" si="155"/>
        <v>0</v>
      </c>
      <c r="X969" s="142">
        <f t="shared" si="156"/>
        <v>0</v>
      </c>
      <c r="Y969" s="108">
        <f t="shared" si="157"/>
        <v>0</v>
      </c>
      <c r="Z969" s="108">
        <f t="shared" si="158"/>
        <v>0</v>
      </c>
      <c r="AA969" s="108">
        <f t="shared" si="159"/>
        <v>0</v>
      </c>
      <c r="AB969" s="174"/>
      <c r="AC969" s="179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  <c r="BP969" s="176"/>
    </row>
    <row r="970" s="115" customFormat="1" ht="17.25" spans="1:68">
      <c r="A970" s="94">
        <f t="shared" si="150"/>
        <v>969</v>
      </c>
      <c r="B970" s="95"/>
      <c r="C970" s="69"/>
      <c r="D970" s="48"/>
      <c r="E970" s="69"/>
      <c r="F970" s="169"/>
      <c r="G970" s="124" t="e">
        <f>VLOOKUP(F970,[2]零件成本10.26!$B$2:$C$7802,2,0)</f>
        <v>#N/A</v>
      </c>
      <c r="H970" s="170"/>
      <c r="I970" s="128" t="str">
        <f t="shared" si="151"/>
        <v/>
      </c>
      <c r="J970" s="172"/>
      <c r="K970" s="178"/>
      <c r="L970" s="170"/>
      <c r="M970" s="69"/>
      <c r="N970" s="69"/>
      <c r="O970" s="69"/>
      <c r="P970" s="69"/>
      <c r="Q970" s="100">
        <f t="shared" si="152"/>
        <v>0</v>
      </c>
      <c r="R970" s="156"/>
      <c r="S970" s="140" t="str">
        <f t="shared" si="153"/>
        <v>0</v>
      </c>
      <c r="T970" s="140" t="str">
        <f t="shared" si="154"/>
        <v>0</v>
      </c>
      <c r="U970" s="157"/>
      <c r="V970" s="106"/>
      <c r="W970" s="142">
        <f t="shared" si="155"/>
        <v>0</v>
      </c>
      <c r="X970" s="142">
        <f t="shared" si="156"/>
        <v>0</v>
      </c>
      <c r="Y970" s="108">
        <f t="shared" si="157"/>
        <v>0</v>
      </c>
      <c r="Z970" s="108">
        <f t="shared" si="158"/>
        <v>0</v>
      </c>
      <c r="AA970" s="108">
        <f t="shared" si="159"/>
        <v>0</v>
      </c>
      <c r="AB970" s="174"/>
      <c r="AC970" s="179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  <c r="BP970" s="176"/>
    </row>
    <row r="971" s="115" customFormat="1" ht="17.25" spans="1:68">
      <c r="A971" s="94">
        <f t="shared" si="150"/>
        <v>970</v>
      </c>
      <c r="B971" s="95"/>
      <c r="C971" s="69"/>
      <c r="D971" s="48"/>
      <c r="E971" s="69"/>
      <c r="F971" s="169"/>
      <c r="G971" s="124" t="e">
        <f>VLOOKUP(F971,[2]零件成本10.26!$B$2:$C$7802,2,0)</f>
        <v>#N/A</v>
      </c>
      <c r="H971" s="170"/>
      <c r="I971" s="128" t="str">
        <f t="shared" si="151"/>
        <v/>
      </c>
      <c r="J971" s="172"/>
      <c r="K971" s="178"/>
      <c r="L971" s="170"/>
      <c r="M971" s="69"/>
      <c r="N971" s="69"/>
      <c r="O971" s="69"/>
      <c r="P971" s="69"/>
      <c r="Q971" s="100">
        <f t="shared" si="152"/>
        <v>0</v>
      </c>
      <c r="R971" s="156"/>
      <c r="S971" s="140" t="str">
        <f t="shared" si="153"/>
        <v>0</v>
      </c>
      <c r="T971" s="140" t="str">
        <f t="shared" si="154"/>
        <v>0</v>
      </c>
      <c r="U971" s="157"/>
      <c r="V971" s="106"/>
      <c r="W971" s="142">
        <f t="shared" si="155"/>
        <v>0</v>
      </c>
      <c r="X971" s="142">
        <f t="shared" si="156"/>
        <v>0</v>
      </c>
      <c r="Y971" s="108">
        <f t="shared" si="157"/>
        <v>0</v>
      </c>
      <c r="Z971" s="108">
        <f t="shared" si="158"/>
        <v>0</v>
      </c>
      <c r="AA971" s="108">
        <f t="shared" si="159"/>
        <v>0</v>
      </c>
      <c r="AB971" s="174"/>
      <c r="AC971" s="179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  <c r="BP971" s="176"/>
    </row>
    <row r="972" s="115" customFormat="1" ht="17.25" spans="1:68">
      <c r="A972" s="94">
        <f t="shared" si="150"/>
        <v>971</v>
      </c>
      <c r="B972" s="95"/>
      <c r="C972" s="69"/>
      <c r="D972" s="48"/>
      <c r="E972" s="69"/>
      <c r="F972" s="169"/>
      <c r="G972" s="124" t="e">
        <f>VLOOKUP(F972,[2]零件成本10.26!$B$2:$C$7802,2,0)</f>
        <v>#N/A</v>
      </c>
      <c r="H972" s="170"/>
      <c r="I972" s="128" t="str">
        <f t="shared" si="151"/>
        <v/>
      </c>
      <c r="J972" s="172"/>
      <c r="K972" s="178"/>
      <c r="L972" s="170"/>
      <c r="M972" s="69"/>
      <c r="N972" s="69"/>
      <c r="O972" s="69"/>
      <c r="P972" s="69"/>
      <c r="Q972" s="100">
        <f t="shared" si="152"/>
        <v>0</v>
      </c>
      <c r="R972" s="156"/>
      <c r="S972" s="140" t="str">
        <f t="shared" si="153"/>
        <v>0</v>
      </c>
      <c r="T972" s="140" t="str">
        <f t="shared" si="154"/>
        <v>0</v>
      </c>
      <c r="U972" s="157"/>
      <c r="V972" s="106"/>
      <c r="W972" s="142">
        <f t="shared" si="155"/>
        <v>0</v>
      </c>
      <c r="X972" s="142">
        <f t="shared" si="156"/>
        <v>0</v>
      </c>
      <c r="Y972" s="108">
        <f t="shared" si="157"/>
        <v>0</v>
      </c>
      <c r="Z972" s="108">
        <f t="shared" si="158"/>
        <v>0</v>
      </c>
      <c r="AA972" s="108">
        <f t="shared" si="159"/>
        <v>0</v>
      </c>
      <c r="AB972" s="174"/>
      <c r="AC972" s="179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  <c r="BP972" s="176"/>
    </row>
    <row r="973" s="115" customFormat="1" ht="17.25" spans="1:68">
      <c r="A973" s="94">
        <f t="shared" si="150"/>
        <v>972</v>
      </c>
      <c r="B973" s="95"/>
      <c r="C973" s="69"/>
      <c r="D973" s="48"/>
      <c r="E973" s="69"/>
      <c r="F973" s="169"/>
      <c r="G973" s="124" t="e">
        <f>VLOOKUP(F973,[2]零件成本10.26!$B$2:$C$7802,2,0)</f>
        <v>#N/A</v>
      </c>
      <c r="H973" s="170"/>
      <c r="I973" s="128" t="str">
        <f t="shared" si="151"/>
        <v/>
      </c>
      <c r="J973" s="172"/>
      <c r="K973" s="178"/>
      <c r="L973" s="170"/>
      <c r="M973" s="69"/>
      <c r="N973" s="69"/>
      <c r="O973" s="69"/>
      <c r="P973" s="69"/>
      <c r="Q973" s="100">
        <f t="shared" si="152"/>
        <v>0</v>
      </c>
      <c r="R973" s="156"/>
      <c r="S973" s="140" t="str">
        <f t="shared" si="153"/>
        <v>0</v>
      </c>
      <c r="T973" s="140" t="str">
        <f t="shared" si="154"/>
        <v>0</v>
      </c>
      <c r="U973" s="157"/>
      <c r="V973" s="106"/>
      <c r="W973" s="142">
        <f t="shared" si="155"/>
        <v>0</v>
      </c>
      <c r="X973" s="142">
        <f t="shared" si="156"/>
        <v>0</v>
      </c>
      <c r="Y973" s="108">
        <f t="shared" si="157"/>
        <v>0</v>
      </c>
      <c r="Z973" s="108">
        <f t="shared" si="158"/>
        <v>0</v>
      </c>
      <c r="AA973" s="108">
        <f t="shared" si="159"/>
        <v>0</v>
      </c>
      <c r="AB973" s="174"/>
      <c r="AC973" s="179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  <c r="BP973" s="176"/>
    </row>
    <row r="974" s="115" customFormat="1" ht="17.25" spans="1:68">
      <c r="A974" s="94">
        <f t="shared" si="150"/>
        <v>973</v>
      </c>
      <c r="B974" s="95"/>
      <c r="C974" s="69"/>
      <c r="D974" s="48"/>
      <c r="E974" s="69"/>
      <c r="F974" s="169"/>
      <c r="G974" s="124" t="e">
        <f>VLOOKUP(F974,[2]零件成本10.26!$B$2:$C$7802,2,0)</f>
        <v>#N/A</v>
      </c>
      <c r="H974" s="170"/>
      <c r="I974" s="128" t="str">
        <f t="shared" si="151"/>
        <v/>
      </c>
      <c r="J974" s="172"/>
      <c r="K974" s="178"/>
      <c r="L974" s="170"/>
      <c r="M974" s="69"/>
      <c r="N974" s="69"/>
      <c r="O974" s="69"/>
      <c r="P974" s="69"/>
      <c r="Q974" s="100">
        <f t="shared" si="152"/>
        <v>0</v>
      </c>
      <c r="R974" s="156"/>
      <c r="S974" s="140" t="str">
        <f t="shared" si="153"/>
        <v>0</v>
      </c>
      <c r="T974" s="140" t="str">
        <f t="shared" si="154"/>
        <v>0</v>
      </c>
      <c r="U974" s="157"/>
      <c r="V974" s="106"/>
      <c r="W974" s="142">
        <f t="shared" si="155"/>
        <v>0</v>
      </c>
      <c r="X974" s="142">
        <f t="shared" si="156"/>
        <v>0</v>
      </c>
      <c r="Y974" s="108">
        <f t="shared" si="157"/>
        <v>0</v>
      </c>
      <c r="Z974" s="108">
        <f t="shared" si="158"/>
        <v>0</v>
      </c>
      <c r="AA974" s="108">
        <f t="shared" si="159"/>
        <v>0</v>
      </c>
      <c r="AB974" s="174"/>
      <c r="AC974" s="179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  <c r="BP974" s="176"/>
    </row>
    <row r="975" s="115" customFormat="1" ht="17.25" spans="1:68">
      <c r="A975" s="94">
        <f t="shared" si="150"/>
        <v>974</v>
      </c>
      <c r="B975" s="95"/>
      <c r="C975" s="69"/>
      <c r="D975" s="48"/>
      <c r="E975" s="69"/>
      <c r="F975" s="169"/>
      <c r="G975" s="124" t="e">
        <f>VLOOKUP(F975,[2]零件成本10.26!$B$2:$C$7802,2,0)</f>
        <v>#N/A</v>
      </c>
      <c r="H975" s="170"/>
      <c r="I975" s="128" t="str">
        <f t="shared" si="151"/>
        <v/>
      </c>
      <c r="J975" s="172"/>
      <c r="K975" s="178"/>
      <c r="L975" s="170"/>
      <c r="M975" s="69"/>
      <c r="N975" s="69"/>
      <c r="O975" s="69"/>
      <c r="P975" s="69"/>
      <c r="Q975" s="100">
        <f t="shared" si="152"/>
        <v>0</v>
      </c>
      <c r="R975" s="156"/>
      <c r="S975" s="140" t="str">
        <f t="shared" si="153"/>
        <v>0</v>
      </c>
      <c r="T975" s="140" t="str">
        <f t="shared" si="154"/>
        <v>0</v>
      </c>
      <c r="U975" s="157"/>
      <c r="V975" s="106"/>
      <c r="W975" s="142">
        <f t="shared" si="155"/>
        <v>0</v>
      </c>
      <c r="X975" s="142">
        <f t="shared" si="156"/>
        <v>0</v>
      </c>
      <c r="Y975" s="108">
        <f t="shared" si="157"/>
        <v>0</v>
      </c>
      <c r="Z975" s="108">
        <f t="shared" si="158"/>
        <v>0</v>
      </c>
      <c r="AA975" s="108">
        <f t="shared" si="159"/>
        <v>0</v>
      </c>
      <c r="AB975" s="174"/>
      <c r="AC975" s="179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  <c r="BP975" s="176"/>
    </row>
    <row r="976" s="115" customFormat="1" ht="17.25" spans="1:68">
      <c r="A976" s="94">
        <f t="shared" si="150"/>
        <v>975</v>
      </c>
      <c r="B976" s="95"/>
      <c r="C976" s="69"/>
      <c r="D976" s="48"/>
      <c r="E976" s="69"/>
      <c r="F976" s="169"/>
      <c r="G976" s="124" t="e">
        <f>VLOOKUP(F976,[2]零件成本10.26!$B$2:$C$7802,2,0)</f>
        <v>#N/A</v>
      </c>
      <c r="H976" s="170"/>
      <c r="I976" s="128" t="str">
        <f t="shared" si="151"/>
        <v/>
      </c>
      <c r="J976" s="172"/>
      <c r="K976" s="178"/>
      <c r="L976" s="170"/>
      <c r="M976" s="69"/>
      <c r="N976" s="69"/>
      <c r="O976" s="69"/>
      <c r="P976" s="69"/>
      <c r="Q976" s="100">
        <f t="shared" si="152"/>
        <v>0</v>
      </c>
      <c r="R976" s="156"/>
      <c r="S976" s="140" t="str">
        <f t="shared" si="153"/>
        <v>0</v>
      </c>
      <c r="T976" s="140" t="str">
        <f t="shared" si="154"/>
        <v>0</v>
      </c>
      <c r="U976" s="157"/>
      <c r="V976" s="106"/>
      <c r="W976" s="142">
        <f t="shared" si="155"/>
        <v>0</v>
      </c>
      <c r="X976" s="142">
        <f t="shared" si="156"/>
        <v>0</v>
      </c>
      <c r="Y976" s="108">
        <f t="shared" si="157"/>
        <v>0</v>
      </c>
      <c r="Z976" s="108">
        <f t="shared" si="158"/>
        <v>0</v>
      </c>
      <c r="AA976" s="108">
        <f t="shared" si="159"/>
        <v>0</v>
      </c>
      <c r="AB976" s="174"/>
      <c r="AC976" s="179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  <c r="BP976" s="176"/>
    </row>
    <row r="977" s="115" customFormat="1" ht="17.25" spans="1:68">
      <c r="A977" s="94">
        <f t="shared" si="150"/>
        <v>976</v>
      </c>
      <c r="B977" s="95"/>
      <c r="C977" s="69"/>
      <c r="D977" s="48"/>
      <c r="E977" s="69"/>
      <c r="F977" s="169"/>
      <c r="G977" s="124" t="e">
        <f>VLOOKUP(F977,[2]零件成本10.26!$B$2:$C$7802,2,0)</f>
        <v>#N/A</v>
      </c>
      <c r="H977" s="170"/>
      <c r="I977" s="128" t="str">
        <f t="shared" si="151"/>
        <v/>
      </c>
      <c r="J977" s="172"/>
      <c r="K977" s="178"/>
      <c r="L977" s="170"/>
      <c r="M977" s="69"/>
      <c r="N977" s="69"/>
      <c r="O977" s="69"/>
      <c r="P977" s="69"/>
      <c r="Q977" s="100">
        <f t="shared" si="152"/>
        <v>0</v>
      </c>
      <c r="R977" s="156"/>
      <c r="S977" s="140" t="str">
        <f t="shared" si="153"/>
        <v>0</v>
      </c>
      <c r="T977" s="140" t="str">
        <f t="shared" si="154"/>
        <v>0</v>
      </c>
      <c r="U977" s="157"/>
      <c r="V977" s="106"/>
      <c r="W977" s="142">
        <f t="shared" si="155"/>
        <v>0</v>
      </c>
      <c r="X977" s="142">
        <f t="shared" si="156"/>
        <v>0</v>
      </c>
      <c r="Y977" s="108">
        <f t="shared" si="157"/>
        <v>0</v>
      </c>
      <c r="Z977" s="108">
        <f t="shared" si="158"/>
        <v>0</v>
      </c>
      <c r="AA977" s="108">
        <f t="shared" si="159"/>
        <v>0</v>
      </c>
      <c r="AB977" s="174"/>
      <c r="AC977" s="179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  <c r="BP977" s="176"/>
    </row>
    <row r="978" s="115" customFormat="1" ht="17.25" spans="1:68">
      <c r="A978" s="94">
        <f t="shared" si="150"/>
        <v>977</v>
      </c>
      <c r="B978" s="95"/>
      <c r="C978" s="69"/>
      <c r="D978" s="48"/>
      <c r="E978" s="69"/>
      <c r="F978" s="169"/>
      <c r="G978" s="124" t="e">
        <f>VLOOKUP(F978,[2]零件成本10.26!$B$2:$C$7802,2,0)</f>
        <v>#N/A</v>
      </c>
      <c r="H978" s="170"/>
      <c r="I978" s="128" t="str">
        <f t="shared" si="151"/>
        <v/>
      </c>
      <c r="J978" s="172"/>
      <c r="K978" s="178"/>
      <c r="L978" s="170"/>
      <c r="M978" s="69"/>
      <c r="N978" s="69"/>
      <c r="O978" s="69"/>
      <c r="P978" s="69"/>
      <c r="Q978" s="100">
        <f t="shared" si="152"/>
        <v>0</v>
      </c>
      <c r="R978" s="156"/>
      <c r="S978" s="140" t="str">
        <f t="shared" si="153"/>
        <v>0</v>
      </c>
      <c r="T978" s="140" t="str">
        <f t="shared" si="154"/>
        <v>0</v>
      </c>
      <c r="U978" s="157"/>
      <c r="V978" s="106"/>
      <c r="W978" s="142">
        <f t="shared" si="155"/>
        <v>0</v>
      </c>
      <c r="X978" s="142">
        <f t="shared" si="156"/>
        <v>0</v>
      </c>
      <c r="Y978" s="108">
        <f t="shared" si="157"/>
        <v>0</v>
      </c>
      <c r="Z978" s="108">
        <f t="shared" si="158"/>
        <v>0</v>
      </c>
      <c r="AA978" s="108">
        <f t="shared" si="159"/>
        <v>0</v>
      </c>
      <c r="AB978" s="174"/>
      <c r="AC978" s="179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  <c r="BP978" s="176"/>
    </row>
    <row r="979" s="115" customFormat="1" ht="17.25" spans="1:68">
      <c r="A979" s="94">
        <f t="shared" si="150"/>
        <v>978</v>
      </c>
      <c r="B979" s="95"/>
      <c r="C979" s="69"/>
      <c r="D979" s="48"/>
      <c r="E979" s="69"/>
      <c r="F979" s="169"/>
      <c r="G979" s="124" t="e">
        <f>VLOOKUP(F979,[2]零件成本10.26!$B$2:$C$7802,2,0)</f>
        <v>#N/A</v>
      </c>
      <c r="H979" s="170"/>
      <c r="I979" s="128" t="str">
        <f t="shared" si="151"/>
        <v/>
      </c>
      <c r="J979" s="172"/>
      <c r="K979" s="178"/>
      <c r="L979" s="170"/>
      <c r="M979" s="69"/>
      <c r="N979" s="69"/>
      <c r="O979" s="69"/>
      <c r="P979" s="69"/>
      <c r="Q979" s="100">
        <f t="shared" si="152"/>
        <v>0</v>
      </c>
      <c r="R979" s="156"/>
      <c r="S979" s="140" t="str">
        <f t="shared" si="153"/>
        <v>0</v>
      </c>
      <c r="T979" s="140" t="str">
        <f t="shared" si="154"/>
        <v>0</v>
      </c>
      <c r="U979" s="157"/>
      <c r="V979" s="106"/>
      <c r="W979" s="142">
        <f t="shared" si="155"/>
        <v>0</v>
      </c>
      <c r="X979" s="142">
        <f t="shared" si="156"/>
        <v>0</v>
      </c>
      <c r="Y979" s="108">
        <f t="shared" si="157"/>
        <v>0</v>
      </c>
      <c r="Z979" s="108">
        <f t="shared" si="158"/>
        <v>0</v>
      </c>
      <c r="AA979" s="108">
        <f t="shared" si="159"/>
        <v>0</v>
      </c>
      <c r="AB979" s="174"/>
      <c r="AC979" s="179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  <c r="BP979" s="176"/>
    </row>
    <row r="980" s="115" customFormat="1" ht="17.25" spans="1:68">
      <c r="A980" s="94">
        <f t="shared" si="150"/>
        <v>979</v>
      </c>
      <c r="B980" s="95"/>
      <c r="C980" s="69"/>
      <c r="D980" s="48"/>
      <c r="E980" s="69"/>
      <c r="F980" s="169"/>
      <c r="G980" s="124" t="e">
        <f>VLOOKUP(F980,[2]零件成本10.26!$B$2:$C$7802,2,0)</f>
        <v>#N/A</v>
      </c>
      <c r="H980" s="170"/>
      <c r="I980" s="128" t="str">
        <f t="shared" si="151"/>
        <v/>
      </c>
      <c r="J980" s="172"/>
      <c r="K980" s="178"/>
      <c r="L980" s="170"/>
      <c r="M980" s="69"/>
      <c r="N980" s="69"/>
      <c r="O980" s="69"/>
      <c r="P980" s="69"/>
      <c r="Q980" s="100">
        <f t="shared" si="152"/>
        <v>0</v>
      </c>
      <c r="R980" s="156"/>
      <c r="S980" s="140" t="str">
        <f t="shared" si="153"/>
        <v>0</v>
      </c>
      <c r="T980" s="140" t="str">
        <f t="shared" si="154"/>
        <v>0</v>
      </c>
      <c r="U980" s="157"/>
      <c r="V980" s="106"/>
      <c r="W980" s="142">
        <f t="shared" si="155"/>
        <v>0</v>
      </c>
      <c r="X980" s="142">
        <f t="shared" si="156"/>
        <v>0</v>
      </c>
      <c r="Y980" s="108">
        <f t="shared" si="157"/>
        <v>0</v>
      </c>
      <c r="Z980" s="108">
        <f t="shared" si="158"/>
        <v>0</v>
      </c>
      <c r="AA980" s="108">
        <f t="shared" si="159"/>
        <v>0</v>
      </c>
      <c r="AB980" s="174"/>
      <c r="AC980" s="179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  <c r="BP980" s="176"/>
    </row>
    <row r="981" s="115" customFormat="1" ht="17.25" spans="1:68">
      <c r="A981" s="94">
        <f t="shared" si="150"/>
        <v>980</v>
      </c>
      <c r="B981" s="95"/>
      <c r="C981" s="69"/>
      <c r="D981" s="48"/>
      <c r="E981" s="69"/>
      <c r="F981" s="169"/>
      <c r="G981" s="124" t="e">
        <f>VLOOKUP(F981,[2]零件成本10.26!$B$2:$C$7802,2,0)</f>
        <v>#N/A</v>
      </c>
      <c r="H981" s="170"/>
      <c r="I981" s="128" t="str">
        <f t="shared" si="151"/>
        <v/>
      </c>
      <c r="J981" s="172"/>
      <c r="K981" s="178"/>
      <c r="L981" s="170"/>
      <c r="M981" s="69"/>
      <c r="N981" s="69"/>
      <c r="O981" s="69"/>
      <c r="P981" s="69"/>
      <c r="Q981" s="100">
        <f t="shared" si="152"/>
        <v>0</v>
      </c>
      <c r="R981" s="156"/>
      <c r="S981" s="140" t="str">
        <f t="shared" si="153"/>
        <v>0</v>
      </c>
      <c r="T981" s="140" t="str">
        <f t="shared" si="154"/>
        <v>0</v>
      </c>
      <c r="U981" s="157"/>
      <c r="V981" s="106"/>
      <c r="W981" s="142">
        <f t="shared" si="155"/>
        <v>0</v>
      </c>
      <c r="X981" s="142">
        <f t="shared" si="156"/>
        <v>0</v>
      </c>
      <c r="Y981" s="108">
        <f t="shared" si="157"/>
        <v>0</v>
      </c>
      <c r="Z981" s="108">
        <f t="shared" si="158"/>
        <v>0</v>
      </c>
      <c r="AA981" s="108">
        <f t="shared" si="159"/>
        <v>0</v>
      </c>
      <c r="AB981" s="174"/>
      <c r="AC981" s="179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  <c r="BP981" s="176"/>
    </row>
    <row r="982" s="115" customFormat="1" ht="17.25" spans="1:68">
      <c r="A982" s="94">
        <f t="shared" si="150"/>
        <v>981</v>
      </c>
      <c r="B982" s="95"/>
      <c r="C982" s="69"/>
      <c r="D982" s="48"/>
      <c r="E982" s="69"/>
      <c r="F982" s="169"/>
      <c r="G982" s="124" t="e">
        <f>VLOOKUP(F982,[2]零件成本10.26!$B$2:$C$7802,2,0)</f>
        <v>#N/A</v>
      </c>
      <c r="H982" s="170"/>
      <c r="I982" s="128" t="str">
        <f t="shared" si="151"/>
        <v/>
      </c>
      <c r="J982" s="172"/>
      <c r="K982" s="178"/>
      <c r="L982" s="170"/>
      <c r="M982" s="69"/>
      <c r="N982" s="69"/>
      <c r="O982" s="69"/>
      <c r="P982" s="69"/>
      <c r="Q982" s="100">
        <f t="shared" si="152"/>
        <v>0</v>
      </c>
      <c r="R982" s="156"/>
      <c r="S982" s="140" t="str">
        <f t="shared" si="153"/>
        <v>0</v>
      </c>
      <c r="T982" s="140" t="str">
        <f t="shared" si="154"/>
        <v>0</v>
      </c>
      <c r="U982" s="157"/>
      <c r="V982" s="106"/>
      <c r="W982" s="142">
        <f t="shared" si="155"/>
        <v>0</v>
      </c>
      <c r="X982" s="142">
        <f t="shared" si="156"/>
        <v>0</v>
      </c>
      <c r="Y982" s="108">
        <f t="shared" si="157"/>
        <v>0</v>
      </c>
      <c r="Z982" s="108">
        <f t="shared" si="158"/>
        <v>0</v>
      </c>
      <c r="AA982" s="108">
        <f t="shared" si="159"/>
        <v>0</v>
      </c>
      <c r="AB982" s="174"/>
      <c r="AC982" s="179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  <c r="BP982" s="176"/>
    </row>
    <row r="983" s="115" customFormat="1" ht="17.25" spans="1:68">
      <c r="A983" s="94">
        <f t="shared" si="150"/>
        <v>982</v>
      </c>
      <c r="B983" s="95"/>
      <c r="C983" s="69"/>
      <c r="D983" s="48"/>
      <c r="E983" s="69"/>
      <c r="F983" s="169"/>
      <c r="G983" s="124" t="e">
        <f>VLOOKUP(F983,[2]零件成本10.26!$B$2:$C$7802,2,0)</f>
        <v>#N/A</v>
      </c>
      <c r="H983" s="170"/>
      <c r="I983" s="128" t="str">
        <f t="shared" si="151"/>
        <v/>
      </c>
      <c r="J983" s="172"/>
      <c r="K983" s="178"/>
      <c r="L983" s="170"/>
      <c r="M983" s="69"/>
      <c r="N983" s="69"/>
      <c r="O983" s="69"/>
      <c r="P983" s="69"/>
      <c r="Q983" s="100">
        <f t="shared" si="152"/>
        <v>0</v>
      </c>
      <c r="R983" s="156"/>
      <c r="S983" s="140" t="str">
        <f t="shared" si="153"/>
        <v>0</v>
      </c>
      <c r="T983" s="140" t="str">
        <f t="shared" si="154"/>
        <v>0</v>
      </c>
      <c r="U983" s="157"/>
      <c r="V983" s="106"/>
      <c r="W983" s="142">
        <f t="shared" si="155"/>
        <v>0</v>
      </c>
      <c r="X983" s="142">
        <f t="shared" si="156"/>
        <v>0</v>
      </c>
      <c r="Y983" s="108">
        <f t="shared" si="157"/>
        <v>0</v>
      </c>
      <c r="Z983" s="108">
        <f t="shared" si="158"/>
        <v>0</v>
      </c>
      <c r="AA983" s="108">
        <f t="shared" si="159"/>
        <v>0</v>
      </c>
      <c r="AB983" s="174"/>
      <c r="AC983" s="179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  <c r="BP983" s="176"/>
    </row>
    <row r="984" s="115" customFormat="1" ht="17.25" spans="1:68">
      <c r="A984" s="94">
        <f t="shared" si="150"/>
        <v>983</v>
      </c>
      <c r="B984" s="95"/>
      <c r="C984" s="69"/>
      <c r="D984" s="48"/>
      <c r="E984" s="69"/>
      <c r="F984" s="169"/>
      <c r="G984" s="124" t="e">
        <f>VLOOKUP(F984,[2]零件成本10.26!$B$2:$C$7802,2,0)</f>
        <v>#N/A</v>
      </c>
      <c r="H984" s="170"/>
      <c r="I984" s="128" t="str">
        <f t="shared" si="151"/>
        <v/>
      </c>
      <c r="J984" s="172"/>
      <c r="K984" s="178"/>
      <c r="L984" s="170"/>
      <c r="M984" s="69"/>
      <c r="N984" s="69"/>
      <c r="O984" s="69"/>
      <c r="P984" s="69"/>
      <c r="Q984" s="100">
        <f t="shared" si="152"/>
        <v>0</v>
      </c>
      <c r="R984" s="156"/>
      <c r="S984" s="140" t="str">
        <f t="shared" si="153"/>
        <v>0</v>
      </c>
      <c r="T984" s="140" t="str">
        <f t="shared" si="154"/>
        <v>0</v>
      </c>
      <c r="U984" s="157"/>
      <c r="V984" s="106"/>
      <c r="W984" s="142">
        <f t="shared" si="155"/>
        <v>0</v>
      </c>
      <c r="X984" s="142">
        <f t="shared" si="156"/>
        <v>0</v>
      </c>
      <c r="Y984" s="108">
        <f t="shared" si="157"/>
        <v>0</v>
      </c>
      <c r="Z984" s="108">
        <f t="shared" si="158"/>
        <v>0</v>
      </c>
      <c r="AA984" s="108">
        <f t="shared" si="159"/>
        <v>0</v>
      </c>
      <c r="AB984" s="174"/>
      <c r="AC984" s="179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  <c r="BP984" s="176"/>
    </row>
    <row r="985" s="115" customFormat="1" ht="17.25" spans="1:68">
      <c r="A985" s="94">
        <f t="shared" si="150"/>
        <v>984</v>
      </c>
      <c r="B985" s="95"/>
      <c r="C985" s="69"/>
      <c r="D985" s="48"/>
      <c r="E985" s="69"/>
      <c r="F985" s="169"/>
      <c r="G985" s="124" t="e">
        <f>VLOOKUP(F985,[2]零件成本10.26!$B$2:$C$7802,2,0)</f>
        <v>#N/A</v>
      </c>
      <c r="H985" s="170"/>
      <c r="I985" s="128" t="str">
        <f t="shared" si="151"/>
        <v/>
      </c>
      <c r="J985" s="172"/>
      <c r="K985" s="178"/>
      <c r="L985" s="170"/>
      <c r="M985" s="69"/>
      <c r="N985" s="69"/>
      <c r="O985" s="69"/>
      <c r="P985" s="69"/>
      <c r="Q985" s="100">
        <f t="shared" si="152"/>
        <v>0</v>
      </c>
      <c r="R985" s="156"/>
      <c r="S985" s="140" t="str">
        <f t="shared" si="153"/>
        <v>0</v>
      </c>
      <c r="T985" s="140" t="str">
        <f t="shared" si="154"/>
        <v>0</v>
      </c>
      <c r="U985" s="157"/>
      <c r="V985" s="106"/>
      <c r="W985" s="142">
        <f t="shared" si="155"/>
        <v>0</v>
      </c>
      <c r="X985" s="142">
        <f t="shared" si="156"/>
        <v>0</v>
      </c>
      <c r="Y985" s="108">
        <f t="shared" si="157"/>
        <v>0</v>
      </c>
      <c r="Z985" s="108">
        <f t="shared" si="158"/>
        <v>0</v>
      </c>
      <c r="AA985" s="108">
        <f t="shared" si="159"/>
        <v>0</v>
      </c>
      <c r="AB985" s="174"/>
      <c r="AC985" s="179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  <c r="BP985" s="176"/>
    </row>
    <row r="986" s="115" customFormat="1" ht="17.25" spans="1:68">
      <c r="A986" s="94">
        <f t="shared" si="150"/>
        <v>985</v>
      </c>
      <c r="B986" s="95"/>
      <c r="C986" s="69"/>
      <c r="D986" s="48"/>
      <c r="E986" s="69"/>
      <c r="F986" s="169"/>
      <c r="G986" s="124" t="e">
        <f>VLOOKUP(F986,[2]零件成本10.26!$B$2:$C$7802,2,0)</f>
        <v>#N/A</v>
      </c>
      <c r="H986" s="170"/>
      <c r="I986" s="128" t="str">
        <f t="shared" si="151"/>
        <v/>
      </c>
      <c r="J986" s="172"/>
      <c r="K986" s="178"/>
      <c r="L986" s="170"/>
      <c r="M986" s="69"/>
      <c r="N986" s="69"/>
      <c r="O986" s="69"/>
      <c r="P986" s="69"/>
      <c r="Q986" s="100">
        <f t="shared" si="152"/>
        <v>0</v>
      </c>
      <c r="R986" s="156"/>
      <c r="S986" s="140" t="str">
        <f t="shared" si="153"/>
        <v>0</v>
      </c>
      <c r="T986" s="140" t="str">
        <f t="shared" si="154"/>
        <v>0</v>
      </c>
      <c r="U986" s="157"/>
      <c r="V986" s="106"/>
      <c r="W986" s="142">
        <f t="shared" si="155"/>
        <v>0</v>
      </c>
      <c r="X986" s="142">
        <f t="shared" si="156"/>
        <v>0</v>
      </c>
      <c r="Y986" s="108">
        <f t="shared" si="157"/>
        <v>0</v>
      </c>
      <c r="Z986" s="108">
        <f t="shared" si="158"/>
        <v>0</v>
      </c>
      <c r="AA986" s="108">
        <f t="shared" si="159"/>
        <v>0</v>
      </c>
      <c r="AB986" s="174"/>
      <c r="AC986" s="179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  <c r="BP986" s="176"/>
    </row>
    <row r="987" s="115" customFormat="1" ht="17.25" spans="1:68">
      <c r="A987" s="94">
        <f t="shared" si="150"/>
        <v>986</v>
      </c>
      <c r="B987" s="95"/>
      <c r="C987" s="69"/>
      <c r="D987" s="48"/>
      <c r="E987" s="69"/>
      <c r="F987" s="169"/>
      <c r="G987" s="124" t="e">
        <f>VLOOKUP(F987,[2]零件成本10.26!$B$2:$C$7802,2,0)</f>
        <v>#N/A</v>
      </c>
      <c r="H987" s="170"/>
      <c r="I987" s="128" t="str">
        <f t="shared" si="151"/>
        <v/>
      </c>
      <c r="J987" s="172"/>
      <c r="K987" s="178"/>
      <c r="L987" s="170"/>
      <c r="M987" s="69"/>
      <c r="N987" s="69"/>
      <c r="O987" s="69"/>
      <c r="P987" s="69"/>
      <c r="Q987" s="100">
        <f t="shared" si="152"/>
        <v>0</v>
      </c>
      <c r="R987" s="156"/>
      <c r="S987" s="140" t="str">
        <f t="shared" si="153"/>
        <v>0</v>
      </c>
      <c r="T987" s="140" t="str">
        <f t="shared" si="154"/>
        <v>0</v>
      </c>
      <c r="U987" s="157"/>
      <c r="V987" s="106"/>
      <c r="W987" s="142">
        <f t="shared" si="155"/>
        <v>0</v>
      </c>
      <c r="X987" s="142">
        <f t="shared" si="156"/>
        <v>0</v>
      </c>
      <c r="Y987" s="108">
        <f t="shared" si="157"/>
        <v>0</v>
      </c>
      <c r="Z987" s="108">
        <f t="shared" si="158"/>
        <v>0</v>
      </c>
      <c r="AA987" s="108">
        <f t="shared" si="159"/>
        <v>0</v>
      </c>
      <c r="AB987" s="174"/>
      <c r="AC987" s="179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  <c r="BP987" s="176"/>
    </row>
    <row r="988" s="115" customFormat="1" ht="17.25" spans="1:68">
      <c r="A988" s="94">
        <f t="shared" si="150"/>
        <v>987</v>
      </c>
      <c r="B988" s="95"/>
      <c r="C988" s="69"/>
      <c r="D988" s="48"/>
      <c r="E988" s="69"/>
      <c r="F988" s="169"/>
      <c r="G988" s="124" t="e">
        <f>VLOOKUP(F988,[2]零件成本10.26!$B$2:$C$7802,2,0)</f>
        <v>#N/A</v>
      </c>
      <c r="H988" s="170"/>
      <c r="I988" s="128" t="str">
        <f t="shared" si="151"/>
        <v/>
      </c>
      <c r="J988" s="172"/>
      <c r="K988" s="178"/>
      <c r="L988" s="170"/>
      <c r="M988" s="69"/>
      <c r="N988" s="69"/>
      <c r="O988" s="69"/>
      <c r="P988" s="69"/>
      <c r="Q988" s="100">
        <f t="shared" si="152"/>
        <v>0</v>
      </c>
      <c r="R988" s="156"/>
      <c r="S988" s="140" t="str">
        <f t="shared" si="153"/>
        <v>0</v>
      </c>
      <c r="T988" s="140" t="str">
        <f t="shared" si="154"/>
        <v>0</v>
      </c>
      <c r="U988" s="157"/>
      <c r="V988" s="106"/>
      <c r="W988" s="142">
        <f t="shared" si="155"/>
        <v>0</v>
      </c>
      <c r="X988" s="142">
        <f t="shared" si="156"/>
        <v>0</v>
      </c>
      <c r="Y988" s="108">
        <f t="shared" si="157"/>
        <v>0</v>
      </c>
      <c r="Z988" s="108">
        <f t="shared" si="158"/>
        <v>0</v>
      </c>
      <c r="AA988" s="108">
        <f t="shared" si="159"/>
        <v>0</v>
      </c>
      <c r="AB988" s="174"/>
      <c r="AC988" s="179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  <c r="BP988" s="176"/>
    </row>
    <row r="989" s="115" customFormat="1" ht="17.25" spans="1:68">
      <c r="A989" s="94">
        <f t="shared" si="150"/>
        <v>988</v>
      </c>
      <c r="B989" s="95"/>
      <c r="C989" s="69"/>
      <c r="D989" s="48"/>
      <c r="E989" s="69"/>
      <c r="F989" s="169"/>
      <c r="G989" s="124" t="e">
        <f>VLOOKUP(F989,[2]零件成本10.26!$B$2:$C$7802,2,0)</f>
        <v>#N/A</v>
      </c>
      <c r="H989" s="170"/>
      <c r="I989" s="128" t="str">
        <f t="shared" si="151"/>
        <v/>
      </c>
      <c r="J989" s="172"/>
      <c r="K989" s="178"/>
      <c r="L989" s="170"/>
      <c r="M989" s="69"/>
      <c r="N989" s="69"/>
      <c r="O989" s="69"/>
      <c r="P989" s="69"/>
      <c r="Q989" s="100">
        <f t="shared" si="152"/>
        <v>0</v>
      </c>
      <c r="R989" s="156"/>
      <c r="S989" s="140" t="str">
        <f t="shared" si="153"/>
        <v>0</v>
      </c>
      <c r="T989" s="140" t="str">
        <f t="shared" si="154"/>
        <v>0</v>
      </c>
      <c r="U989" s="157"/>
      <c r="V989" s="106"/>
      <c r="W989" s="142">
        <f t="shared" si="155"/>
        <v>0</v>
      </c>
      <c r="X989" s="142">
        <f t="shared" si="156"/>
        <v>0</v>
      </c>
      <c r="Y989" s="108">
        <f t="shared" si="157"/>
        <v>0</v>
      </c>
      <c r="Z989" s="108">
        <f t="shared" si="158"/>
        <v>0</v>
      </c>
      <c r="AA989" s="108">
        <f t="shared" si="159"/>
        <v>0</v>
      </c>
      <c r="AB989" s="174"/>
      <c r="AC989" s="179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  <c r="BP989" s="176"/>
    </row>
    <row r="990" s="115" customFormat="1" ht="17.25" spans="1:68">
      <c r="A990" s="94">
        <f t="shared" si="150"/>
        <v>989</v>
      </c>
      <c r="B990" s="95"/>
      <c r="C990" s="69"/>
      <c r="D990" s="48"/>
      <c r="E990" s="69"/>
      <c r="F990" s="169"/>
      <c r="G990" s="124" t="e">
        <f>VLOOKUP(F990,[2]零件成本10.26!$B$2:$C$7802,2,0)</f>
        <v>#N/A</v>
      </c>
      <c r="H990" s="170"/>
      <c r="I990" s="128" t="str">
        <f t="shared" si="151"/>
        <v/>
      </c>
      <c r="J990" s="172"/>
      <c r="K990" s="178"/>
      <c r="L990" s="170"/>
      <c r="M990" s="69"/>
      <c r="N990" s="69"/>
      <c r="O990" s="69"/>
      <c r="P990" s="69"/>
      <c r="Q990" s="100">
        <f t="shared" si="152"/>
        <v>0</v>
      </c>
      <c r="R990" s="156"/>
      <c r="S990" s="140" t="str">
        <f t="shared" si="153"/>
        <v>0</v>
      </c>
      <c r="T990" s="140" t="str">
        <f t="shared" si="154"/>
        <v>0</v>
      </c>
      <c r="U990" s="157"/>
      <c r="V990" s="106"/>
      <c r="W990" s="142">
        <f t="shared" si="155"/>
        <v>0</v>
      </c>
      <c r="X990" s="142">
        <f t="shared" si="156"/>
        <v>0</v>
      </c>
      <c r="Y990" s="108">
        <f t="shared" si="157"/>
        <v>0</v>
      </c>
      <c r="Z990" s="108">
        <f t="shared" si="158"/>
        <v>0</v>
      </c>
      <c r="AA990" s="108">
        <f t="shared" si="159"/>
        <v>0</v>
      </c>
      <c r="AB990" s="174"/>
      <c r="AC990" s="179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  <c r="BP990" s="176"/>
    </row>
    <row r="991" s="115" customFormat="1" ht="17.25" spans="1:68">
      <c r="A991" s="94">
        <f t="shared" si="150"/>
        <v>990</v>
      </c>
      <c r="B991" s="95"/>
      <c r="C991" s="69"/>
      <c r="D991" s="48"/>
      <c r="E991" s="69"/>
      <c r="F991" s="169"/>
      <c r="G991" s="124" t="e">
        <f>VLOOKUP(F991,[2]零件成本10.26!$B$2:$C$7802,2,0)</f>
        <v>#N/A</v>
      </c>
      <c r="H991" s="170"/>
      <c r="I991" s="128" t="str">
        <f t="shared" si="151"/>
        <v/>
      </c>
      <c r="J991" s="172"/>
      <c r="K991" s="178"/>
      <c r="L991" s="170"/>
      <c r="M991" s="69"/>
      <c r="N991" s="69"/>
      <c r="O991" s="69"/>
      <c r="P991" s="69"/>
      <c r="Q991" s="100">
        <f t="shared" si="152"/>
        <v>0</v>
      </c>
      <c r="R991" s="156"/>
      <c r="S991" s="140" t="str">
        <f t="shared" si="153"/>
        <v>0</v>
      </c>
      <c r="T991" s="140" t="str">
        <f t="shared" si="154"/>
        <v>0</v>
      </c>
      <c r="U991" s="157"/>
      <c r="V991" s="106"/>
      <c r="W991" s="142">
        <f t="shared" si="155"/>
        <v>0</v>
      </c>
      <c r="X991" s="142">
        <f t="shared" si="156"/>
        <v>0</v>
      </c>
      <c r="Y991" s="108">
        <f t="shared" si="157"/>
        <v>0</v>
      </c>
      <c r="Z991" s="108">
        <f t="shared" si="158"/>
        <v>0</v>
      </c>
      <c r="AA991" s="108">
        <f t="shared" si="159"/>
        <v>0</v>
      </c>
      <c r="AB991" s="174"/>
      <c r="AC991" s="179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  <c r="BP991" s="176"/>
    </row>
    <row r="992" s="115" customFormat="1" ht="17.25" spans="1:68">
      <c r="A992" s="94">
        <f t="shared" si="150"/>
        <v>991</v>
      </c>
      <c r="B992" s="95"/>
      <c r="C992" s="69"/>
      <c r="D992" s="48"/>
      <c r="E992" s="69"/>
      <c r="F992" s="169"/>
      <c r="G992" s="124" t="e">
        <f>VLOOKUP(F992,[2]零件成本10.26!$B$2:$C$7802,2,0)</f>
        <v>#N/A</v>
      </c>
      <c r="H992" s="170"/>
      <c r="I992" s="128" t="str">
        <f t="shared" si="151"/>
        <v/>
      </c>
      <c r="J992" s="172"/>
      <c r="K992" s="178"/>
      <c r="L992" s="170"/>
      <c r="M992" s="69"/>
      <c r="N992" s="69"/>
      <c r="O992" s="69"/>
      <c r="P992" s="69"/>
      <c r="Q992" s="100">
        <f t="shared" si="152"/>
        <v>0</v>
      </c>
      <c r="R992" s="156"/>
      <c r="S992" s="140" t="str">
        <f t="shared" si="153"/>
        <v>0</v>
      </c>
      <c r="T992" s="140" t="str">
        <f t="shared" si="154"/>
        <v>0</v>
      </c>
      <c r="U992" s="157"/>
      <c r="V992" s="106"/>
      <c r="W992" s="142">
        <f t="shared" si="155"/>
        <v>0</v>
      </c>
      <c r="X992" s="142">
        <f t="shared" si="156"/>
        <v>0</v>
      </c>
      <c r="Y992" s="108">
        <f t="shared" si="157"/>
        <v>0</v>
      </c>
      <c r="Z992" s="108">
        <f t="shared" si="158"/>
        <v>0</v>
      </c>
      <c r="AA992" s="108">
        <f t="shared" si="159"/>
        <v>0</v>
      </c>
      <c r="AB992" s="174"/>
      <c r="AC992" s="179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  <c r="BP992" s="176"/>
    </row>
    <row r="993" s="115" customFormat="1" ht="17.25" spans="1:68">
      <c r="A993" s="94">
        <f t="shared" si="150"/>
        <v>992</v>
      </c>
      <c r="B993" s="95"/>
      <c r="C993" s="69"/>
      <c r="D993" s="48"/>
      <c r="E993" s="69"/>
      <c r="F993" s="169"/>
      <c r="G993" s="124" t="e">
        <f>VLOOKUP(F993,[2]零件成本10.26!$B$2:$C$7802,2,0)</f>
        <v>#N/A</v>
      </c>
      <c r="H993" s="170"/>
      <c r="I993" s="128" t="str">
        <f t="shared" si="151"/>
        <v/>
      </c>
      <c r="J993" s="172"/>
      <c r="K993" s="178"/>
      <c r="L993" s="170"/>
      <c r="M993" s="69"/>
      <c r="N993" s="69"/>
      <c r="O993" s="69"/>
      <c r="P993" s="69"/>
      <c r="Q993" s="100">
        <f t="shared" si="152"/>
        <v>0</v>
      </c>
      <c r="R993" s="156"/>
      <c r="S993" s="140" t="str">
        <f t="shared" si="153"/>
        <v>0</v>
      </c>
      <c r="T993" s="140" t="str">
        <f t="shared" si="154"/>
        <v>0</v>
      </c>
      <c r="U993" s="157"/>
      <c r="V993" s="106"/>
      <c r="W993" s="142">
        <f t="shared" si="155"/>
        <v>0</v>
      </c>
      <c r="X993" s="142">
        <f t="shared" si="156"/>
        <v>0</v>
      </c>
      <c r="Y993" s="108">
        <f t="shared" si="157"/>
        <v>0</v>
      </c>
      <c r="Z993" s="108">
        <f t="shared" si="158"/>
        <v>0</v>
      </c>
      <c r="AA993" s="108">
        <f t="shared" si="159"/>
        <v>0</v>
      </c>
      <c r="AB993" s="174"/>
      <c r="AC993" s="179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  <c r="BP993" s="176"/>
    </row>
    <row r="994" s="115" customFormat="1" ht="17.25" spans="1:68">
      <c r="A994" s="94">
        <f t="shared" si="150"/>
        <v>993</v>
      </c>
      <c r="B994" s="95"/>
      <c r="C994" s="69"/>
      <c r="D994" s="48"/>
      <c r="E994" s="69"/>
      <c r="F994" s="169"/>
      <c r="G994" s="124" t="e">
        <f>VLOOKUP(F994,[2]零件成本10.26!$B$2:$C$7802,2,0)</f>
        <v>#N/A</v>
      </c>
      <c r="H994" s="170"/>
      <c r="I994" s="128" t="str">
        <f t="shared" si="151"/>
        <v/>
      </c>
      <c r="J994" s="172"/>
      <c r="K994" s="178"/>
      <c r="L994" s="170"/>
      <c r="M994" s="69"/>
      <c r="N994" s="69"/>
      <c r="O994" s="69"/>
      <c r="P994" s="69"/>
      <c r="Q994" s="100">
        <f t="shared" si="152"/>
        <v>0</v>
      </c>
      <c r="R994" s="156"/>
      <c r="S994" s="140" t="str">
        <f t="shared" si="153"/>
        <v>0</v>
      </c>
      <c r="T994" s="140" t="str">
        <f t="shared" si="154"/>
        <v>0</v>
      </c>
      <c r="U994" s="157"/>
      <c r="V994" s="106"/>
      <c r="W994" s="142">
        <f t="shared" si="155"/>
        <v>0</v>
      </c>
      <c r="X994" s="142">
        <f t="shared" si="156"/>
        <v>0</v>
      </c>
      <c r="Y994" s="108">
        <f t="shared" si="157"/>
        <v>0</v>
      </c>
      <c r="Z994" s="108">
        <f t="shared" si="158"/>
        <v>0</v>
      </c>
      <c r="AA994" s="108">
        <f t="shared" si="159"/>
        <v>0</v>
      </c>
      <c r="AB994" s="174"/>
      <c r="AC994" s="179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  <c r="BP994" s="176"/>
    </row>
    <row r="995" s="115" customFormat="1" ht="17.25" spans="1:68">
      <c r="A995" s="94">
        <f t="shared" si="150"/>
        <v>994</v>
      </c>
      <c r="B995" s="95"/>
      <c r="C995" s="69"/>
      <c r="D995" s="48"/>
      <c r="E995" s="69"/>
      <c r="F995" s="169"/>
      <c r="G995" s="124" t="e">
        <f>VLOOKUP(F995,[2]零件成本10.26!$B$2:$C$7802,2,0)</f>
        <v>#N/A</v>
      </c>
      <c r="H995" s="170"/>
      <c r="I995" s="128" t="str">
        <f t="shared" si="151"/>
        <v/>
      </c>
      <c r="J995" s="172"/>
      <c r="K995" s="178"/>
      <c r="L995" s="170"/>
      <c r="M995" s="69"/>
      <c r="N995" s="69"/>
      <c r="O995" s="69"/>
      <c r="P995" s="69"/>
      <c r="Q995" s="100">
        <f t="shared" si="152"/>
        <v>0</v>
      </c>
      <c r="R995" s="156"/>
      <c r="S995" s="140" t="str">
        <f t="shared" si="153"/>
        <v>0</v>
      </c>
      <c r="T995" s="140" t="str">
        <f t="shared" si="154"/>
        <v>0</v>
      </c>
      <c r="U995" s="157"/>
      <c r="V995" s="106"/>
      <c r="W995" s="142">
        <f t="shared" si="155"/>
        <v>0</v>
      </c>
      <c r="X995" s="142">
        <f t="shared" si="156"/>
        <v>0</v>
      </c>
      <c r="Y995" s="108">
        <f t="shared" si="157"/>
        <v>0</v>
      </c>
      <c r="Z995" s="108">
        <f t="shared" si="158"/>
        <v>0</v>
      </c>
      <c r="AA995" s="108">
        <f t="shared" si="159"/>
        <v>0</v>
      </c>
      <c r="AB995" s="174"/>
      <c r="AC995" s="179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  <c r="BP995" s="176"/>
    </row>
    <row r="996" s="115" customFormat="1" ht="17.25" spans="1:68">
      <c r="A996" s="94">
        <f t="shared" si="150"/>
        <v>995</v>
      </c>
      <c r="B996" s="95"/>
      <c r="C996" s="69"/>
      <c r="D996" s="48"/>
      <c r="E996" s="69"/>
      <c r="F996" s="169"/>
      <c r="G996" s="124" t="e">
        <f>VLOOKUP(F996,[2]零件成本10.26!$B$2:$C$7802,2,0)</f>
        <v>#N/A</v>
      </c>
      <c r="H996" s="170"/>
      <c r="I996" s="128" t="str">
        <f t="shared" si="151"/>
        <v/>
      </c>
      <c r="J996" s="172"/>
      <c r="K996" s="178"/>
      <c r="L996" s="170"/>
      <c r="M996" s="69"/>
      <c r="N996" s="69"/>
      <c r="O996" s="69"/>
      <c r="P996" s="69"/>
      <c r="Q996" s="100">
        <f t="shared" si="152"/>
        <v>0</v>
      </c>
      <c r="R996" s="156"/>
      <c r="S996" s="140" t="str">
        <f t="shared" si="153"/>
        <v>0</v>
      </c>
      <c r="T996" s="140" t="str">
        <f t="shared" si="154"/>
        <v>0</v>
      </c>
      <c r="U996" s="157"/>
      <c r="V996" s="106"/>
      <c r="W996" s="142">
        <f t="shared" si="155"/>
        <v>0</v>
      </c>
      <c r="X996" s="142">
        <f t="shared" si="156"/>
        <v>0</v>
      </c>
      <c r="Y996" s="108">
        <f t="shared" si="157"/>
        <v>0</v>
      </c>
      <c r="Z996" s="108">
        <f t="shared" si="158"/>
        <v>0</v>
      </c>
      <c r="AA996" s="108">
        <f t="shared" si="159"/>
        <v>0</v>
      </c>
      <c r="AB996" s="174"/>
      <c r="AC996" s="179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  <c r="BP996" s="176"/>
    </row>
    <row r="997" s="115" customFormat="1" ht="17.25" spans="1:68">
      <c r="A997" s="94">
        <f t="shared" si="150"/>
        <v>996</v>
      </c>
      <c r="B997" s="95"/>
      <c r="C997" s="69"/>
      <c r="D997" s="48"/>
      <c r="E997" s="69"/>
      <c r="F997" s="169"/>
      <c r="G997" s="124" t="e">
        <f>VLOOKUP(F997,[2]零件成本10.26!$B$2:$C$7802,2,0)</f>
        <v>#N/A</v>
      </c>
      <c r="H997" s="170"/>
      <c r="I997" s="128" t="str">
        <f t="shared" si="151"/>
        <v/>
      </c>
      <c r="J997" s="172"/>
      <c r="K997" s="178"/>
      <c r="L997" s="170"/>
      <c r="M997" s="69"/>
      <c r="N997" s="69"/>
      <c r="O997" s="69"/>
      <c r="P997" s="69"/>
      <c r="Q997" s="100">
        <f t="shared" si="152"/>
        <v>0</v>
      </c>
      <c r="R997" s="156"/>
      <c r="S997" s="140" t="str">
        <f t="shared" si="153"/>
        <v>0</v>
      </c>
      <c r="T997" s="140" t="str">
        <f t="shared" si="154"/>
        <v>0</v>
      </c>
      <c r="U997" s="157"/>
      <c r="V997" s="106"/>
      <c r="W997" s="142">
        <f t="shared" si="155"/>
        <v>0</v>
      </c>
      <c r="X997" s="142">
        <f t="shared" si="156"/>
        <v>0</v>
      </c>
      <c r="Y997" s="108">
        <f t="shared" si="157"/>
        <v>0</v>
      </c>
      <c r="Z997" s="108">
        <f t="shared" si="158"/>
        <v>0</v>
      </c>
      <c r="AA997" s="108">
        <f t="shared" si="159"/>
        <v>0</v>
      </c>
      <c r="AB997" s="174"/>
      <c r="AC997" s="179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  <c r="BP997" s="176"/>
    </row>
    <row r="998" s="115" customFormat="1" ht="17.25" spans="1:68">
      <c r="A998" s="94">
        <f t="shared" si="150"/>
        <v>997</v>
      </c>
      <c r="B998" s="95"/>
      <c r="C998" s="69"/>
      <c r="D998" s="48"/>
      <c r="E998" s="69"/>
      <c r="F998" s="169"/>
      <c r="G998" s="124" t="e">
        <f>VLOOKUP(F998,[2]零件成本10.26!$B$2:$C$7802,2,0)</f>
        <v>#N/A</v>
      </c>
      <c r="H998" s="170"/>
      <c r="I998" s="128" t="str">
        <f t="shared" si="151"/>
        <v/>
      </c>
      <c r="J998" s="172"/>
      <c r="K998" s="178"/>
      <c r="L998" s="170"/>
      <c r="M998" s="69"/>
      <c r="N998" s="69"/>
      <c r="O998" s="69"/>
      <c r="P998" s="69"/>
      <c r="Q998" s="100">
        <f t="shared" si="152"/>
        <v>0</v>
      </c>
      <c r="R998" s="156"/>
      <c r="S998" s="140" t="str">
        <f t="shared" si="153"/>
        <v>0</v>
      </c>
      <c r="T998" s="140" t="str">
        <f t="shared" si="154"/>
        <v>0</v>
      </c>
      <c r="U998" s="157"/>
      <c r="V998" s="106"/>
      <c r="W998" s="142">
        <f t="shared" si="155"/>
        <v>0</v>
      </c>
      <c r="X998" s="142">
        <f t="shared" si="156"/>
        <v>0</v>
      </c>
      <c r="Y998" s="108">
        <f t="shared" si="157"/>
        <v>0</v>
      </c>
      <c r="Z998" s="108">
        <f t="shared" si="158"/>
        <v>0</v>
      </c>
      <c r="AA998" s="108">
        <f t="shared" si="159"/>
        <v>0</v>
      </c>
      <c r="AB998" s="174"/>
      <c r="AC998" s="179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  <c r="BP998" s="176"/>
    </row>
    <row r="999" s="115" customFormat="1" ht="17.25" spans="1:68">
      <c r="A999" s="94">
        <f t="shared" si="150"/>
        <v>998</v>
      </c>
      <c r="B999" s="95"/>
      <c r="C999" s="69"/>
      <c r="D999" s="48"/>
      <c r="E999" s="69"/>
      <c r="F999" s="169"/>
      <c r="G999" s="124" t="e">
        <f>VLOOKUP(F999,[2]零件成本10.26!$B$2:$C$7802,2,0)</f>
        <v>#N/A</v>
      </c>
      <c r="H999" s="170"/>
      <c r="I999" s="128" t="str">
        <f t="shared" si="151"/>
        <v/>
      </c>
      <c r="J999" s="172"/>
      <c r="K999" s="178"/>
      <c r="L999" s="170"/>
      <c r="M999" s="69"/>
      <c r="N999" s="69"/>
      <c r="O999" s="69"/>
      <c r="P999" s="69"/>
      <c r="Q999" s="100">
        <f t="shared" si="152"/>
        <v>0</v>
      </c>
      <c r="R999" s="156"/>
      <c r="S999" s="140" t="str">
        <f t="shared" si="153"/>
        <v>0</v>
      </c>
      <c r="T999" s="140" t="str">
        <f t="shared" si="154"/>
        <v>0</v>
      </c>
      <c r="U999" s="157"/>
      <c r="V999" s="106"/>
      <c r="W999" s="142">
        <f t="shared" si="155"/>
        <v>0</v>
      </c>
      <c r="X999" s="142">
        <f t="shared" si="156"/>
        <v>0</v>
      </c>
      <c r="Y999" s="108">
        <f t="shared" si="157"/>
        <v>0</v>
      </c>
      <c r="Z999" s="108">
        <f t="shared" si="158"/>
        <v>0</v>
      </c>
      <c r="AA999" s="108">
        <f t="shared" si="159"/>
        <v>0</v>
      </c>
      <c r="AB999" s="174"/>
      <c r="AC999" s="179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  <c r="BP999" s="176"/>
    </row>
    <row r="1000" s="115" customFormat="1" ht="17.25" spans="1:68">
      <c r="A1000" s="94">
        <f t="shared" si="150"/>
        <v>999</v>
      </c>
      <c r="B1000" s="95"/>
      <c r="C1000" s="69"/>
      <c r="D1000" s="48"/>
      <c r="E1000" s="69"/>
      <c r="F1000" s="169"/>
      <c r="G1000" s="124" t="e">
        <f>VLOOKUP(F1000,[2]零件成本10.26!$B$2:$C$7802,2,0)</f>
        <v>#N/A</v>
      </c>
      <c r="H1000" s="170"/>
      <c r="I1000" s="128" t="str">
        <f t="shared" si="151"/>
        <v/>
      </c>
      <c r="J1000" s="172"/>
      <c r="K1000" s="178"/>
      <c r="L1000" s="170"/>
      <c r="M1000" s="69"/>
      <c r="N1000" s="69"/>
      <c r="O1000" s="69"/>
      <c r="P1000" s="69"/>
      <c r="Q1000" s="100">
        <f t="shared" si="152"/>
        <v>0</v>
      </c>
      <c r="R1000" s="156"/>
      <c r="S1000" s="140" t="str">
        <f t="shared" si="153"/>
        <v>0</v>
      </c>
      <c r="T1000" s="140" t="str">
        <f t="shared" si="154"/>
        <v>0</v>
      </c>
      <c r="U1000" s="157"/>
      <c r="V1000" s="106"/>
      <c r="W1000" s="142">
        <f t="shared" si="155"/>
        <v>0</v>
      </c>
      <c r="X1000" s="142">
        <f t="shared" si="156"/>
        <v>0</v>
      </c>
      <c r="Y1000" s="108">
        <f t="shared" si="157"/>
        <v>0</v>
      </c>
      <c r="Z1000" s="108">
        <f t="shared" si="158"/>
        <v>0</v>
      </c>
      <c r="AA1000" s="108">
        <f t="shared" si="159"/>
        <v>0</v>
      </c>
      <c r="AB1000" s="174"/>
      <c r="AC1000" s="179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  <c r="BP1000" s="176"/>
    </row>
    <row r="1001" s="115" customFormat="1" ht="17.25" spans="1:68">
      <c r="A1001" s="94">
        <f t="shared" si="150"/>
        <v>1000</v>
      </c>
      <c r="B1001" s="95"/>
      <c r="C1001" s="69"/>
      <c r="D1001" s="48"/>
      <c r="E1001" s="69"/>
      <c r="F1001" s="169"/>
      <c r="G1001" s="124" t="e">
        <f>VLOOKUP(F1001,[2]零件成本10.26!$B$2:$C$7802,2,0)</f>
        <v>#N/A</v>
      </c>
      <c r="H1001" s="170"/>
      <c r="I1001" s="128" t="str">
        <f t="shared" si="151"/>
        <v/>
      </c>
      <c r="J1001" s="172"/>
      <c r="K1001" s="178"/>
      <c r="L1001" s="170"/>
      <c r="M1001" s="69"/>
      <c r="N1001" s="69"/>
      <c r="O1001" s="69"/>
      <c r="P1001" s="69"/>
      <c r="Q1001" s="100">
        <f t="shared" si="152"/>
        <v>0</v>
      </c>
      <c r="R1001" s="156"/>
      <c r="S1001" s="140" t="str">
        <f t="shared" si="153"/>
        <v>0</v>
      </c>
      <c r="T1001" s="140" t="str">
        <f t="shared" si="154"/>
        <v>0</v>
      </c>
      <c r="U1001" s="157"/>
      <c r="V1001" s="106"/>
      <c r="W1001" s="142">
        <f t="shared" si="155"/>
        <v>0</v>
      </c>
      <c r="X1001" s="142">
        <f t="shared" si="156"/>
        <v>0</v>
      </c>
      <c r="Y1001" s="108">
        <f t="shared" si="157"/>
        <v>0</v>
      </c>
      <c r="Z1001" s="108">
        <f t="shared" si="158"/>
        <v>0</v>
      </c>
      <c r="AA1001" s="108">
        <f t="shared" si="159"/>
        <v>0</v>
      </c>
      <c r="AB1001" s="174"/>
      <c r="AC1001" s="179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  <c r="BP1001" s="176"/>
    </row>
    <row r="1002" s="115" customFormat="1" ht="17.25" spans="1:68">
      <c r="A1002" s="94">
        <f t="shared" si="150"/>
        <v>1001</v>
      </c>
      <c r="B1002" s="95"/>
      <c r="C1002" s="69"/>
      <c r="D1002" s="48"/>
      <c r="E1002" s="69"/>
      <c r="F1002" s="169"/>
      <c r="G1002" s="124" t="e">
        <f>VLOOKUP(F1002,[2]零件成本10.26!$B$2:$C$7802,2,0)</f>
        <v>#N/A</v>
      </c>
      <c r="H1002" s="170"/>
      <c r="I1002" s="128" t="str">
        <f t="shared" si="151"/>
        <v/>
      </c>
      <c r="J1002" s="172"/>
      <c r="K1002" s="178"/>
      <c r="L1002" s="170"/>
      <c r="M1002" s="69"/>
      <c r="N1002" s="69"/>
      <c r="O1002" s="69"/>
      <c r="P1002" s="69"/>
      <c r="Q1002" s="100">
        <f t="shared" si="152"/>
        <v>0</v>
      </c>
      <c r="R1002" s="156"/>
      <c r="S1002" s="140" t="str">
        <f t="shared" si="153"/>
        <v>0</v>
      </c>
      <c r="T1002" s="140" t="str">
        <f t="shared" si="154"/>
        <v>0</v>
      </c>
      <c r="U1002" s="157"/>
      <c r="V1002" s="106"/>
      <c r="W1002" s="142">
        <f t="shared" si="155"/>
        <v>0</v>
      </c>
      <c r="X1002" s="142">
        <f t="shared" si="156"/>
        <v>0</v>
      </c>
      <c r="Y1002" s="108">
        <f t="shared" si="157"/>
        <v>0</v>
      </c>
      <c r="Z1002" s="108">
        <f t="shared" si="158"/>
        <v>0</v>
      </c>
      <c r="AA1002" s="108">
        <f t="shared" si="159"/>
        <v>0</v>
      </c>
      <c r="AB1002" s="174"/>
      <c r="AC1002" s="179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  <c r="BP1002" s="176"/>
    </row>
    <row r="1003" s="115" customFormat="1" ht="17.25" spans="1:68">
      <c r="A1003" s="94">
        <f t="shared" si="150"/>
        <v>1002</v>
      </c>
      <c r="B1003" s="95"/>
      <c r="C1003" s="69"/>
      <c r="D1003" s="48"/>
      <c r="E1003" s="69"/>
      <c r="F1003" s="169"/>
      <c r="G1003" s="124" t="e">
        <f>VLOOKUP(F1003,[2]零件成本10.26!$B$2:$C$7802,2,0)</f>
        <v>#N/A</v>
      </c>
      <c r="H1003" s="170"/>
      <c r="I1003" s="128" t="str">
        <f t="shared" si="151"/>
        <v/>
      </c>
      <c r="J1003" s="172"/>
      <c r="K1003" s="178"/>
      <c r="L1003" s="170"/>
      <c r="M1003" s="69"/>
      <c r="N1003" s="69"/>
      <c r="O1003" s="69"/>
      <c r="P1003" s="69"/>
      <c r="Q1003" s="100">
        <f t="shared" si="152"/>
        <v>0</v>
      </c>
      <c r="R1003" s="156"/>
      <c r="S1003" s="140" t="str">
        <f t="shared" si="153"/>
        <v>0</v>
      </c>
      <c r="T1003" s="140" t="str">
        <f t="shared" si="154"/>
        <v>0</v>
      </c>
      <c r="U1003" s="157"/>
      <c r="V1003" s="106"/>
      <c r="W1003" s="142">
        <f t="shared" si="155"/>
        <v>0</v>
      </c>
      <c r="X1003" s="142">
        <f t="shared" si="156"/>
        <v>0</v>
      </c>
      <c r="Y1003" s="108">
        <f t="shared" si="157"/>
        <v>0</v>
      </c>
      <c r="Z1003" s="108">
        <f t="shared" si="158"/>
        <v>0</v>
      </c>
      <c r="AA1003" s="108">
        <f t="shared" si="159"/>
        <v>0</v>
      </c>
      <c r="AB1003" s="174"/>
      <c r="AC1003" s="179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  <c r="BP1003" s="176"/>
    </row>
    <row r="1004" s="115" customFormat="1" ht="17.25" spans="1:68">
      <c r="A1004" s="94">
        <f t="shared" si="150"/>
        <v>1003</v>
      </c>
      <c r="B1004" s="95"/>
      <c r="C1004" s="69"/>
      <c r="D1004" s="48"/>
      <c r="E1004" s="69"/>
      <c r="F1004" s="169"/>
      <c r="G1004" s="124" t="e">
        <f>VLOOKUP(F1004,[2]零件成本10.26!$B$2:$C$7802,2,0)</f>
        <v>#N/A</v>
      </c>
      <c r="H1004" s="170"/>
      <c r="I1004" s="128" t="str">
        <f t="shared" si="151"/>
        <v/>
      </c>
      <c r="J1004" s="172"/>
      <c r="K1004" s="178"/>
      <c r="L1004" s="170"/>
      <c r="M1004" s="69"/>
      <c r="N1004" s="69"/>
      <c r="O1004" s="69"/>
      <c r="P1004" s="69"/>
      <c r="Q1004" s="100">
        <f t="shared" si="152"/>
        <v>0</v>
      </c>
      <c r="R1004" s="156"/>
      <c r="S1004" s="140" t="str">
        <f t="shared" si="153"/>
        <v>0</v>
      </c>
      <c r="T1004" s="140" t="str">
        <f t="shared" si="154"/>
        <v>0</v>
      </c>
      <c r="U1004" s="157"/>
      <c r="V1004" s="106"/>
      <c r="W1004" s="142">
        <f t="shared" si="155"/>
        <v>0</v>
      </c>
      <c r="X1004" s="142">
        <f t="shared" si="156"/>
        <v>0</v>
      </c>
      <c r="Y1004" s="108">
        <f t="shared" si="157"/>
        <v>0</v>
      </c>
      <c r="Z1004" s="108">
        <f t="shared" si="158"/>
        <v>0</v>
      </c>
      <c r="AA1004" s="108">
        <f t="shared" si="159"/>
        <v>0</v>
      </c>
      <c r="AB1004" s="174"/>
      <c r="AC1004" s="179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  <c r="BP1004" s="176"/>
    </row>
    <row r="1005" s="115" customFormat="1" ht="17.25" spans="1:68">
      <c r="A1005" s="94">
        <f t="shared" si="150"/>
        <v>1004</v>
      </c>
      <c r="B1005" s="95"/>
      <c r="C1005" s="69"/>
      <c r="D1005" s="48"/>
      <c r="E1005" s="69"/>
      <c r="F1005" s="169"/>
      <c r="G1005" s="124" t="e">
        <f>VLOOKUP(F1005,[2]零件成本10.26!$B$2:$C$7802,2,0)</f>
        <v>#N/A</v>
      </c>
      <c r="H1005" s="170"/>
      <c r="I1005" s="128" t="str">
        <f t="shared" si="151"/>
        <v/>
      </c>
      <c r="J1005" s="172"/>
      <c r="K1005" s="178"/>
      <c r="L1005" s="170"/>
      <c r="M1005" s="69"/>
      <c r="N1005" s="69"/>
      <c r="O1005" s="69"/>
      <c r="P1005" s="69"/>
      <c r="Q1005" s="100">
        <f t="shared" si="152"/>
        <v>0</v>
      </c>
      <c r="R1005" s="156"/>
      <c r="S1005" s="140" t="str">
        <f t="shared" si="153"/>
        <v>0</v>
      </c>
      <c r="T1005" s="140" t="str">
        <f t="shared" si="154"/>
        <v>0</v>
      </c>
      <c r="U1005" s="157"/>
      <c r="V1005" s="106"/>
      <c r="W1005" s="142">
        <f t="shared" si="155"/>
        <v>0</v>
      </c>
      <c r="X1005" s="142">
        <f t="shared" si="156"/>
        <v>0</v>
      </c>
      <c r="Y1005" s="108">
        <f t="shared" si="157"/>
        <v>0</v>
      </c>
      <c r="Z1005" s="108">
        <f t="shared" si="158"/>
        <v>0</v>
      </c>
      <c r="AA1005" s="108">
        <f t="shared" si="159"/>
        <v>0</v>
      </c>
      <c r="AB1005" s="174"/>
      <c r="AC1005" s="179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  <c r="BP1005" s="176"/>
    </row>
    <row r="1006" s="115" customFormat="1" ht="17.25" spans="1:68">
      <c r="A1006" s="94">
        <f t="shared" si="150"/>
        <v>1005</v>
      </c>
      <c r="B1006" s="95"/>
      <c r="C1006" s="69"/>
      <c r="D1006" s="48"/>
      <c r="E1006" s="69"/>
      <c r="F1006" s="169"/>
      <c r="G1006" s="124" t="e">
        <f>VLOOKUP(F1006,[2]零件成本10.26!$B$2:$C$7802,2,0)</f>
        <v>#N/A</v>
      </c>
      <c r="H1006" s="170"/>
      <c r="I1006" s="128" t="str">
        <f t="shared" si="151"/>
        <v/>
      </c>
      <c r="J1006" s="172"/>
      <c r="K1006" s="178"/>
      <c r="L1006" s="170"/>
      <c r="M1006" s="69"/>
      <c r="N1006" s="69"/>
      <c r="O1006" s="69"/>
      <c r="P1006" s="69"/>
      <c r="Q1006" s="100">
        <f t="shared" si="152"/>
        <v>0</v>
      </c>
      <c r="R1006" s="156"/>
      <c r="S1006" s="140" t="str">
        <f t="shared" si="153"/>
        <v>0</v>
      </c>
      <c r="T1006" s="140" t="str">
        <f t="shared" si="154"/>
        <v>0</v>
      </c>
      <c r="U1006" s="157"/>
      <c r="V1006" s="106"/>
      <c r="W1006" s="142">
        <f t="shared" si="155"/>
        <v>0</v>
      </c>
      <c r="X1006" s="142">
        <f t="shared" si="156"/>
        <v>0</v>
      </c>
      <c r="Y1006" s="108">
        <f t="shared" si="157"/>
        <v>0</v>
      </c>
      <c r="Z1006" s="108">
        <f t="shared" si="158"/>
        <v>0</v>
      </c>
      <c r="AA1006" s="108">
        <f t="shared" si="159"/>
        <v>0</v>
      </c>
      <c r="AB1006" s="174"/>
      <c r="AC1006" s="179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  <c r="BP1006" s="176"/>
    </row>
    <row r="1007" s="115" customFormat="1" ht="17.25" spans="1:68">
      <c r="A1007" s="94">
        <f t="shared" si="150"/>
        <v>1006</v>
      </c>
      <c r="B1007" s="95"/>
      <c r="C1007" s="69"/>
      <c r="D1007" s="48"/>
      <c r="E1007" s="69"/>
      <c r="F1007" s="169"/>
      <c r="G1007" s="124" t="e">
        <f>VLOOKUP(F1007,[2]零件成本10.26!$B$2:$C$7802,2,0)</f>
        <v>#N/A</v>
      </c>
      <c r="H1007" s="170"/>
      <c r="I1007" s="128" t="str">
        <f t="shared" si="151"/>
        <v/>
      </c>
      <c r="J1007" s="172"/>
      <c r="K1007" s="178"/>
      <c r="L1007" s="170"/>
      <c r="M1007" s="69"/>
      <c r="N1007" s="69"/>
      <c r="O1007" s="69"/>
      <c r="P1007" s="69"/>
      <c r="Q1007" s="100">
        <f t="shared" si="152"/>
        <v>0</v>
      </c>
      <c r="R1007" s="156"/>
      <c r="S1007" s="140" t="str">
        <f t="shared" si="153"/>
        <v>0</v>
      </c>
      <c r="T1007" s="140" t="str">
        <f t="shared" si="154"/>
        <v>0</v>
      </c>
      <c r="U1007" s="157"/>
      <c r="V1007" s="106"/>
      <c r="W1007" s="142">
        <f t="shared" si="155"/>
        <v>0</v>
      </c>
      <c r="X1007" s="142">
        <f t="shared" si="156"/>
        <v>0</v>
      </c>
      <c r="Y1007" s="108">
        <f t="shared" si="157"/>
        <v>0</v>
      </c>
      <c r="Z1007" s="108">
        <f t="shared" si="158"/>
        <v>0</v>
      </c>
      <c r="AA1007" s="108">
        <f t="shared" si="159"/>
        <v>0</v>
      </c>
      <c r="AB1007" s="174"/>
      <c r="AC1007" s="179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  <c r="BP1007" s="176"/>
    </row>
    <row r="1008" s="115" customFormat="1" ht="17.25" spans="1:68">
      <c r="A1008" s="94">
        <f t="shared" si="150"/>
        <v>1007</v>
      </c>
      <c r="B1008" s="95"/>
      <c r="C1008" s="69"/>
      <c r="D1008" s="48"/>
      <c r="E1008" s="69"/>
      <c r="F1008" s="169"/>
      <c r="G1008" s="124" t="e">
        <f>VLOOKUP(F1008,[2]零件成本10.26!$B$2:$C$7802,2,0)</f>
        <v>#N/A</v>
      </c>
      <c r="H1008" s="170"/>
      <c r="I1008" s="128" t="str">
        <f t="shared" si="151"/>
        <v/>
      </c>
      <c r="J1008" s="172"/>
      <c r="K1008" s="178"/>
      <c r="L1008" s="170"/>
      <c r="M1008" s="69"/>
      <c r="N1008" s="69"/>
      <c r="O1008" s="69"/>
      <c r="P1008" s="69"/>
      <c r="Q1008" s="100">
        <f t="shared" si="152"/>
        <v>0</v>
      </c>
      <c r="R1008" s="156"/>
      <c r="S1008" s="140" t="str">
        <f t="shared" si="153"/>
        <v>0</v>
      </c>
      <c r="T1008" s="140" t="str">
        <f t="shared" si="154"/>
        <v>0</v>
      </c>
      <c r="U1008" s="157"/>
      <c r="V1008" s="106"/>
      <c r="W1008" s="142">
        <f t="shared" si="155"/>
        <v>0</v>
      </c>
      <c r="X1008" s="142">
        <f t="shared" si="156"/>
        <v>0</v>
      </c>
      <c r="Y1008" s="108">
        <f t="shared" si="157"/>
        <v>0</v>
      </c>
      <c r="Z1008" s="108">
        <f t="shared" si="158"/>
        <v>0</v>
      </c>
      <c r="AA1008" s="108">
        <f t="shared" si="159"/>
        <v>0</v>
      </c>
      <c r="AB1008" s="174"/>
      <c r="AC1008" s="179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  <c r="BP1008" s="176"/>
    </row>
    <row r="1009" s="115" customFormat="1" ht="17.25" spans="1:68">
      <c r="A1009" s="94">
        <f t="shared" si="150"/>
        <v>1008</v>
      </c>
      <c r="B1009" s="95"/>
      <c r="C1009" s="69"/>
      <c r="D1009" s="48"/>
      <c r="E1009" s="69"/>
      <c r="F1009" s="169"/>
      <c r="G1009" s="124" t="e">
        <f>VLOOKUP(F1009,[2]零件成本10.26!$B$2:$C$7802,2,0)</f>
        <v>#N/A</v>
      </c>
      <c r="H1009" s="170"/>
      <c r="I1009" s="128" t="str">
        <f t="shared" si="151"/>
        <v/>
      </c>
      <c r="J1009" s="172"/>
      <c r="K1009" s="178"/>
      <c r="L1009" s="170"/>
      <c r="M1009" s="69"/>
      <c r="N1009" s="69"/>
      <c r="O1009" s="69"/>
      <c r="P1009" s="69"/>
      <c r="Q1009" s="100">
        <f t="shared" si="152"/>
        <v>0</v>
      </c>
      <c r="R1009" s="156"/>
      <c r="S1009" s="140" t="str">
        <f t="shared" si="153"/>
        <v>0</v>
      </c>
      <c r="T1009" s="140" t="str">
        <f t="shared" si="154"/>
        <v>0</v>
      </c>
      <c r="U1009" s="157"/>
      <c r="V1009" s="106"/>
      <c r="W1009" s="142">
        <f t="shared" si="155"/>
        <v>0</v>
      </c>
      <c r="X1009" s="142">
        <f t="shared" si="156"/>
        <v>0</v>
      </c>
      <c r="Y1009" s="108">
        <f t="shared" si="157"/>
        <v>0</v>
      </c>
      <c r="Z1009" s="108">
        <f t="shared" si="158"/>
        <v>0</v>
      </c>
      <c r="AA1009" s="108">
        <f t="shared" si="159"/>
        <v>0</v>
      </c>
      <c r="AB1009" s="174"/>
      <c r="AC1009" s="179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  <c r="BP1009" s="176"/>
    </row>
    <row r="1010" s="115" customFormat="1" ht="17.25" spans="1:68">
      <c r="A1010" s="94">
        <f t="shared" si="150"/>
        <v>1009</v>
      </c>
      <c r="B1010" s="95"/>
      <c r="C1010" s="69"/>
      <c r="D1010" s="48"/>
      <c r="E1010" s="69"/>
      <c r="F1010" s="169"/>
      <c r="G1010" s="124" t="e">
        <f>VLOOKUP(F1010,[2]零件成本10.26!$B$2:$C$7802,2,0)</f>
        <v>#N/A</v>
      </c>
      <c r="H1010" s="170"/>
      <c r="I1010" s="128" t="str">
        <f t="shared" si="151"/>
        <v/>
      </c>
      <c r="J1010" s="172"/>
      <c r="K1010" s="178"/>
      <c r="L1010" s="170"/>
      <c r="M1010" s="69"/>
      <c r="N1010" s="69"/>
      <c r="O1010" s="69"/>
      <c r="P1010" s="69"/>
      <c r="Q1010" s="100">
        <f t="shared" si="152"/>
        <v>0</v>
      </c>
      <c r="R1010" s="156"/>
      <c r="S1010" s="140" t="str">
        <f t="shared" si="153"/>
        <v>0</v>
      </c>
      <c r="T1010" s="140" t="str">
        <f t="shared" si="154"/>
        <v>0</v>
      </c>
      <c r="U1010" s="157"/>
      <c r="V1010" s="106"/>
      <c r="W1010" s="142">
        <f t="shared" si="155"/>
        <v>0</v>
      </c>
      <c r="X1010" s="142">
        <f t="shared" si="156"/>
        <v>0</v>
      </c>
      <c r="Y1010" s="108">
        <f t="shared" si="157"/>
        <v>0</v>
      </c>
      <c r="Z1010" s="108">
        <f t="shared" si="158"/>
        <v>0</v>
      </c>
      <c r="AA1010" s="108">
        <f t="shared" si="159"/>
        <v>0</v>
      </c>
      <c r="AB1010" s="174"/>
      <c r="AC1010" s="179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  <c r="BP1010" s="176"/>
    </row>
    <row r="1011" s="115" customFormat="1" ht="17.25" spans="1:68">
      <c r="A1011" s="94">
        <f t="shared" si="150"/>
        <v>1010</v>
      </c>
      <c r="B1011" s="95"/>
      <c r="C1011" s="69"/>
      <c r="D1011" s="48"/>
      <c r="E1011" s="69"/>
      <c r="F1011" s="169"/>
      <c r="G1011" s="124" t="e">
        <f>VLOOKUP(F1011,[2]零件成本10.26!$B$2:$C$7802,2,0)</f>
        <v>#N/A</v>
      </c>
      <c r="H1011" s="170"/>
      <c r="I1011" s="128" t="str">
        <f t="shared" si="151"/>
        <v/>
      </c>
      <c r="J1011" s="172"/>
      <c r="K1011" s="178"/>
      <c r="L1011" s="170"/>
      <c r="M1011" s="69"/>
      <c r="N1011" s="69"/>
      <c r="O1011" s="69"/>
      <c r="P1011" s="69"/>
      <c r="Q1011" s="100">
        <f t="shared" si="152"/>
        <v>0</v>
      </c>
      <c r="R1011" s="156"/>
      <c r="S1011" s="140" t="str">
        <f t="shared" si="153"/>
        <v>0</v>
      </c>
      <c r="T1011" s="140" t="str">
        <f t="shared" si="154"/>
        <v>0</v>
      </c>
      <c r="U1011" s="157"/>
      <c r="V1011" s="106"/>
      <c r="W1011" s="142">
        <f t="shared" si="155"/>
        <v>0</v>
      </c>
      <c r="X1011" s="142">
        <f t="shared" si="156"/>
        <v>0</v>
      </c>
      <c r="Y1011" s="108">
        <f t="shared" si="157"/>
        <v>0</v>
      </c>
      <c r="Z1011" s="108">
        <f t="shared" si="158"/>
        <v>0</v>
      </c>
      <c r="AA1011" s="108">
        <f t="shared" si="159"/>
        <v>0</v>
      </c>
      <c r="AB1011" s="174"/>
      <c r="AC1011" s="179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  <c r="BP1011" s="176"/>
    </row>
    <row r="1012" s="115" customFormat="1" ht="17.25" spans="1:68">
      <c r="A1012" s="94">
        <f t="shared" si="150"/>
        <v>1011</v>
      </c>
      <c r="B1012" s="95"/>
      <c r="C1012" s="69"/>
      <c r="D1012" s="48"/>
      <c r="E1012" s="69"/>
      <c r="F1012" s="169"/>
      <c r="G1012" s="124" t="e">
        <f>VLOOKUP(F1012,[2]零件成本10.26!$B$2:$C$7802,2,0)</f>
        <v>#N/A</v>
      </c>
      <c r="H1012" s="170"/>
      <c r="I1012" s="128" t="str">
        <f t="shared" si="151"/>
        <v/>
      </c>
      <c r="J1012" s="172"/>
      <c r="K1012" s="178"/>
      <c r="L1012" s="170"/>
      <c r="M1012" s="69"/>
      <c r="N1012" s="69"/>
      <c r="O1012" s="69"/>
      <c r="P1012" s="69"/>
      <c r="Q1012" s="100">
        <f t="shared" si="152"/>
        <v>0</v>
      </c>
      <c r="R1012" s="156"/>
      <c r="S1012" s="140" t="str">
        <f t="shared" si="153"/>
        <v>0</v>
      </c>
      <c r="T1012" s="140" t="str">
        <f t="shared" si="154"/>
        <v>0</v>
      </c>
      <c r="U1012" s="157"/>
      <c r="V1012" s="106"/>
      <c r="W1012" s="142">
        <f t="shared" si="155"/>
        <v>0</v>
      </c>
      <c r="X1012" s="142">
        <f t="shared" si="156"/>
        <v>0</v>
      </c>
      <c r="Y1012" s="108">
        <f t="shared" si="157"/>
        <v>0</v>
      </c>
      <c r="Z1012" s="108">
        <f t="shared" si="158"/>
        <v>0</v>
      </c>
      <c r="AA1012" s="108">
        <f t="shared" si="159"/>
        <v>0</v>
      </c>
      <c r="AB1012" s="174"/>
      <c r="AC1012" s="179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  <c r="BP1012" s="176"/>
    </row>
    <row r="1013" s="115" customFormat="1" ht="17.25" spans="1:68">
      <c r="A1013" s="94">
        <f t="shared" si="150"/>
        <v>1012</v>
      </c>
      <c r="B1013" s="95"/>
      <c r="C1013" s="69"/>
      <c r="D1013" s="48"/>
      <c r="E1013" s="69"/>
      <c r="F1013" s="169"/>
      <c r="G1013" s="124" t="e">
        <f>VLOOKUP(F1013,[2]零件成本10.26!$B$2:$C$7802,2,0)</f>
        <v>#N/A</v>
      </c>
      <c r="H1013" s="170"/>
      <c r="I1013" s="128" t="str">
        <f t="shared" si="151"/>
        <v/>
      </c>
      <c r="J1013" s="172"/>
      <c r="K1013" s="178"/>
      <c r="L1013" s="170"/>
      <c r="M1013" s="69"/>
      <c r="N1013" s="69"/>
      <c r="O1013" s="69"/>
      <c r="P1013" s="69"/>
      <c r="Q1013" s="100">
        <f t="shared" si="152"/>
        <v>0</v>
      </c>
      <c r="R1013" s="156"/>
      <c r="S1013" s="140" t="str">
        <f t="shared" si="153"/>
        <v>0</v>
      </c>
      <c r="T1013" s="140" t="str">
        <f t="shared" si="154"/>
        <v>0</v>
      </c>
      <c r="U1013" s="157"/>
      <c r="V1013" s="106"/>
      <c r="W1013" s="142">
        <f t="shared" si="155"/>
        <v>0</v>
      </c>
      <c r="X1013" s="142">
        <f t="shared" si="156"/>
        <v>0</v>
      </c>
      <c r="Y1013" s="108">
        <f t="shared" si="157"/>
        <v>0</v>
      </c>
      <c r="Z1013" s="108">
        <f t="shared" si="158"/>
        <v>0</v>
      </c>
      <c r="AA1013" s="108">
        <f t="shared" si="159"/>
        <v>0</v>
      </c>
      <c r="AB1013" s="174"/>
      <c r="AC1013" s="179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  <c r="BP1013" s="176"/>
    </row>
    <row r="1014" s="115" customFormat="1" ht="17.25" spans="1:68">
      <c r="A1014" s="94">
        <f t="shared" si="150"/>
        <v>1013</v>
      </c>
      <c r="B1014" s="95"/>
      <c r="C1014" s="69"/>
      <c r="D1014" s="48"/>
      <c r="E1014" s="69"/>
      <c r="F1014" s="169"/>
      <c r="G1014" s="124" t="e">
        <f>VLOOKUP(F1014,[2]零件成本10.26!$B$2:$C$7802,2,0)</f>
        <v>#N/A</v>
      </c>
      <c r="H1014" s="170"/>
      <c r="I1014" s="128" t="str">
        <f t="shared" si="151"/>
        <v/>
      </c>
      <c r="J1014" s="172"/>
      <c r="K1014" s="178"/>
      <c r="L1014" s="170"/>
      <c r="M1014" s="69"/>
      <c r="N1014" s="69"/>
      <c r="O1014" s="69"/>
      <c r="P1014" s="69"/>
      <c r="Q1014" s="100">
        <f t="shared" si="152"/>
        <v>0</v>
      </c>
      <c r="R1014" s="156"/>
      <c r="S1014" s="140" t="str">
        <f t="shared" si="153"/>
        <v>0</v>
      </c>
      <c r="T1014" s="140" t="str">
        <f t="shared" si="154"/>
        <v>0</v>
      </c>
      <c r="U1014" s="157"/>
      <c r="V1014" s="106"/>
      <c r="W1014" s="142">
        <f t="shared" si="155"/>
        <v>0</v>
      </c>
      <c r="X1014" s="142">
        <f t="shared" si="156"/>
        <v>0</v>
      </c>
      <c r="Y1014" s="108">
        <f t="shared" si="157"/>
        <v>0</v>
      </c>
      <c r="Z1014" s="108">
        <f t="shared" si="158"/>
        <v>0</v>
      </c>
      <c r="AA1014" s="108">
        <f t="shared" si="159"/>
        <v>0</v>
      </c>
      <c r="AB1014" s="174"/>
      <c r="AC1014" s="179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  <c r="BP1014" s="176"/>
    </row>
    <row r="1015" s="115" customFormat="1" ht="17.25" spans="1:68">
      <c r="A1015" s="94">
        <f t="shared" si="150"/>
        <v>1014</v>
      </c>
      <c r="B1015" s="95"/>
      <c r="C1015" s="69"/>
      <c r="D1015" s="48"/>
      <c r="E1015" s="69"/>
      <c r="F1015" s="169"/>
      <c r="G1015" s="124" t="e">
        <f>VLOOKUP(F1015,[2]零件成本10.26!$B$2:$C$7802,2,0)</f>
        <v>#N/A</v>
      </c>
      <c r="H1015" s="170"/>
      <c r="I1015" s="128" t="str">
        <f t="shared" si="151"/>
        <v/>
      </c>
      <c r="J1015" s="172"/>
      <c r="K1015" s="178"/>
      <c r="L1015" s="170"/>
      <c r="M1015" s="69"/>
      <c r="N1015" s="69"/>
      <c r="O1015" s="69"/>
      <c r="P1015" s="69"/>
      <c r="Q1015" s="100">
        <f t="shared" si="152"/>
        <v>0</v>
      </c>
      <c r="R1015" s="156"/>
      <c r="S1015" s="140" t="str">
        <f t="shared" si="153"/>
        <v>0</v>
      </c>
      <c r="T1015" s="140" t="str">
        <f t="shared" si="154"/>
        <v>0</v>
      </c>
      <c r="U1015" s="157"/>
      <c r="V1015" s="106"/>
      <c r="W1015" s="142">
        <f t="shared" si="155"/>
        <v>0</v>
      </c>
      <c r="X1015" s="142">
        <f t="shared" si="156"/>
        <v>0</v>
      </c>
      <c r="Y1015" s="108">
        <f t="shared" si="157"/>
        <v>0</v>
      </c>
      <c r="Z1015" s="108">
        <f t="shared" si="158"/>
        <v>0</v>
      </c>
      <c r="AA1015" s="108">
        <f t="shared" si="159"/>
        <v>0</v>
      </c>
      <c r="AB1015" s="174"/>
      <c r="AC1015" s="179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  <c r="BP1015" s="176"/>
    </row>
    <row r="1016" s="115" customFormat="1" ht="17.25" spans="1:68">
      <c r="A1016" s="94">
        <f t="shared" si="150"/>
        <v>1015</v>
      </c>
      <c r="B1016" s="95"/>
      <c r="C1016" s="69"/>
      <c r="D1016" s="48"/>
      <c r="E1016" s="69"/>
      <c r="F1016" s="169"/>
      <c r="G1016" s="124" t="e">
        <f>VLOOKUP(F1016,[2]零件成本10.26!$B$2:$C$7802,2,0)</f>
        <v>#N/A</v>
      </c>
      <c r="H1016" s="170"/>
      <c r="I1016" s="128" t="str">
        <f t="shared" si="151"/>
        <v/>
      </c>
      <c r="J1016" s="172"/>
      <c r="K1016" s="178"/>
      <c r="L1016" s="170"/>
      <c r="M1016" s="69"/>
      <c r="N1016" s="69"/>
      <c r="O1016" s="69"/>
      <c r="P1016" s="69"/>
      <c r="Q1016" s="100">
        <f t="shared" si="152"/>
        <v>0</v>
      </c>
      <c r="R1016" s="156"/>
      <c r="S1016" s="140" t="str">
        <f t="shared" si="153"/>
        <v>0</v>
      </c>
      <c r="T1016" s="140" t="str">
        <f t="shared" si="154"/>
        <v>0</v>
      </c>
      <c r="U1016" s="157"/>
      <c r="V1016" s="106"/>
      <c r="W1016" s="142">
        <f t="shared" si="155"/>
        <v>0</v>
      </c>
      <c r="X1016" s="142">
        <f t="shared" si="156"/>
        <v>0</v>
      </c>
      <c r="Y1016" s="108">
        <f t="shared" si="157"/>
        <v>0</v>
      </c>
      <c r="Z1016" s="108">
        <f t="shared" si="158"/>
        <v>0</v>
      </c>
      <c r="AA1016" s="108">
        <f t="shared" si="159"/>
        <v>0</v>
      </c>
      <c r="AB1016" s="174"/>
      <c r="AC1016" s="179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176"/>
      <c r="BO1016" s="176"/>
      <c r="BP1016" s="176"/>
    </row>
    <row r="1017" s="115" customFormat="1" ht="17.25" spans="1:68">
      <c r="A1017" s="94">
        <f t="shared" si="150"/>
        <v>1016</v>
      </c>
      <c r="B1017" s="95"/>
      <c r="C1017" s="69"/>
      <c r="D1017" s="48"/>
      <c r="E1017" s="69"/>
      <c r="F1017" s="169"/>
      <c r="G1017" s="124" t="e">
        <f>VLOOKUP(F1017,[2]零件成本10.26!$B$2:$C$7802,2,0)</f>
        <v>#N/A</v>
      </c>
      <c r="H1017" s="170"/>
      <c r="I1017" s="128" t="str">
        <f t="shared" si="151"/>
        <v/>
      </c>
      <c r="J1017" s="172"/>
      <c r="K1017" s="178"/>
      <c r="L1017" s="170"/>
      <c r="M1017" s="69"/>
      <c r="N1017" s="69"/>
      <c r="O1017" s="69"/>
      <c r="P1017" s="69"/>
      <c r="Q1017" s="100">
        <f t="shared" si="152"/>
        <v>0</v>
      </c>
      <c r="R1017" s="156"/>
      <c r="S1017" s="140" t="str">
        <f t="shared" si="153"/>
        <v>0</v>
      </c>
      <c r="T1017" s="140" t="str">
        <f t="shared" si="154"/>
        <v>0</v>
      </c>
      <c r="U1017" s="157"/>
      <c r="V1017" s="106"/>
      <c r="W1017" s="142">
        <f t="shared" si="155"/>
        <v>0</v>
      </c>
      <c r="X1017" s="142">
        <f t="shared" si="156"/>
        <v>0</v>
      </c>
      <c r="Y1017" s="108">
        <f t="shared" si="157"/>
        <v>0</v>
      </c>
      <c r="Z1017" s="108">
        <f t="shared" si="158"/>
        <v>0</v>
      </c>
      <c r="AA1017" s="108">
        <f t="shared" si="159"/>
        <v>0</v>
      </c>
      <c r="AB1017" s="174"/>
      <c r="AC1017" s="179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  <c r="BP1017" s="176"/>
    </row>
    <row r="1018" s="115" customFormat="1" ht="17.25" spans="1:68">
      <c r="A1018" s="94">
        <f t="shared" si="150"/>
        <v>1017</v>
      </c>
      <c r="B1018" s="95"/>
      <c r="C1018" s="69"/>
      <c r="D1018" s="48"/>
      <c r="E1018" s="69"/>
      <c r="F1018" s="169"/>
      <c r="G1018" s="124" t="e">
        <f>VLOOKUP(F1018,[2]零件成本10.26!$B$2:$C$7802,2,0)</f>
        <v>#N/A</v>
      </c>
      <c r="H1018" s="170"/>
      <c r="I1018" s="128" t="str">
        <f t="shared" si="151"/>
        <v/>
      </c>
      <c r="J1018" s="172"/>
      <c r="K1018" s="178"/>
      <c r="L1018" s="170"/>
      <c r="M1018" s="69"/>
      <c r="N1018" s="69"/>
      <c r="O1018" s="69"/>
      <c r="P1018" s="69"/>
      <c r="Q1018" s="100">
        <f t="shared" si="152"/>
        <v>0</v>
      </c>
      <c r="R1018" s="156"/>
      <c r="S1018" s="140" t="str">
        <f t="shared" si="153"/>
        <v>0</v>
      </c>
      <c r="T1018" s="140" t="str">
        <f t="shared" si="154"/>
        <v>0</v>
      </c>
      <c r="U1018" s="157"/>
      <c r="V1018" s="106"/>
      <c r="W1018" s="142">
        <f t="shared" si="155"/>
        <v>0</v>
      </c>
      <c r="X1018" s="142">
        <f t="shared" si="156"/>
        <v>0</v>
      </c>
      <c r="Y1018" s="108">
        <f t="shared" si="157"/>
        <v>0</v>
      </c>
      <c r="Z1018" s="108">
        <f t="shared" si="158"/>
        <v>0</v>
      </c>
      <c r="AA1018" s="108">
        <f t="shared" si="159"/>
        <v>0</v>
      </c>
      <c r="AB1018" s="174"/>
      <c r="AC1018" s="179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  <c r="BP1018" s="176"/>
    </row>
    <row r="1019" s="115" customFormat="1" ht="17.25" spans="1:68">
      <c r="A1019" s="94">
        <f t="shared" si="150"/>
        <v>1018</v>
      </c>
      <c r="B1019" s="95"/>
      <c r="C1019" s="69"/>
      <c r="D1019" s="48"/>
      <c r="E1019" s="69"/>
      <c r="F1019" s="169"/>
      <c r="G1019" s="124" t="e">
        <f>VLOOKUP(F1019,[2]零件成本10.26!$B$2:$C$7802,2,0)</f>
        <v>#N/A</v>
      </c>
      <c r="H1019" s="170"/>
      <c r="I1019" s="128" t="str">
        <f t="shared" si="151"/>
        <v/>
      </c>
      <c r="J1019" s="172"/>
      <c r="K1019" s="178"/>
      <c r="L1019" s="170"/>
      <c r="M1019" s="69"/>
      <c r="N1019" s="69"/>
      <c r="O1019" s="69"/>
      <c r="P1019" s="69"/>
      <c r="Q1019" s="100">
        <f t="shared" si="152"/>
        <v>0</v>
      </c>
      <c r="R1019" s="156"/>
      <c r="S1019" s="140" t="str">
        <f t="shared" si="153"/>
        <v>0</v>
      </c>
      <c r="T1019" s="140" t="str">
        <f t="shared" si="154"/>
        <v>0</v>
      </c>
      <c r="U1019" s="157"/>
      <c r="V1019" s="106"/>
      <c r="W1019" s="142">
        <f t="shared" si="155"/>
        <v>0</v>
      </c>
      <c r="X1019" s="142">
        <f t="shared" si="156"/>
        <v>0</v>
      </c>
      <c r="Y1019" s="108">
        <f t="shared" si="157"/>
        <v>0</v>
      </c>
      <c r="Z1019" s="108">
        <f t="shared" si="158"/>
        <v>0</v>
      </c>
      <c r="AA1019" s="108">
        <f t="shared" si="159"/>
        <v>0</v>
      </c>
      <c r="AB1019" s="174"/>
      <c r="AC1019" s="179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  <c r="BP1019" s="176"/>
    </row>
    <row r="1020" s="115" customFormat="1" ht="17.25" spans="1:68">
      <c r="A1020" s="94">
        <f t="shared" si="150"/>
        <v>1019</v>
      </c>
      <c r="B1020" s="95"/>
      <c r="C1020" s="69"/>
      <c r="D1020" s="48"/>
      <c r="E1020" s="69"/>
      <c r="F1020" s="169"/>
      <c r="G1020" s="124" t="e">
        <f>VLOOKUP(F1020,[2]零件成本10.26!$B$2:$C$7802,2,0)</f>
        <v>#N/A</v>
      </c>
      <c r="H1020" s="170"/>
      <c r="I1020" s="128" t="str">
        <f t="shared" si="151"/>
        <v/>
      </c>
      <c r="J1020" s="172"/>
      <c r="K1020" s="178"/>
      <c r="L1020" s="170"/>
      <c r="M1020" s="69"/>
      <c r="N1020" s="69"/>
      <c r="O1020" s="69"/>
      <c r="P1020" s="69"/>
      <c r="Q1020" s="100">
        <f t="shared" si="152"/>
        <v>0</v>
      </c>
      <c r="R1020" s="156"/>
      <c r="S1020" s="140" t="str">
        <f t="shared" si="153"/>
        <v>0</v>
      </c>
      <c r="T1020" s="140" t="str">
        <f t="shared" si="154"/>
        <v>0</v>
      </c>
      <c r="U1020" s="157"/>
      <c r="V1020" s="106"/>
      <c r="W1020" s="142">
        <f t="shared" si="155"/>
        <v>0</v>
      </c>
      <c r="X1020" s="142">
        <f t="shared" si="156"/>
        <v>0</v>
      </c>
      <c r="Y1020" s="108">
        <f t="shared" si="157"/>
        <v>0</v>
      </c>
      <c r="Z1020" s="108">
        <f t="shared" si="158"/>
        <v>0</v>
      </c>
      <c r="AA1020" s="108">
        <f t="shared" si="159"/>
        <v>0</v>
      </c>
      <c r="AB1020" s="174"/>
      <c r="AC1020" s="179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  <c r="BP1020" s="176"/>
    </row>
    <row r="1021" s="115" customFormat="1" ht="17.25" spans="1:68">
      <c r="A1021" s="94">
        <f t="shared" si="150"/>
        <v>1020</v>
      </c>
      <c r="B1021" s="95"/>
      <c r="C1021" s="69"/>
      <c r="D1021" s="48"/>
      <c r="E1021" s="69"/>
      <c r="F1021" s="169"/>
      <c r="G1021" s="124" t="e">
        <f>VLOOKUP(F1021,[2]零件成本10.26!$B$2:$C$7802,2,0)</f>
        <v>#N/A</v>
      </c>
      <c r="H1021" s="170"/>
      <c r="I1021" s="128" t="str">
        <f t="shared" si="151"/>
        <v/>
      </c>
      <c r="J1021" s="172"/>
      <c r="K1021" s="178"/>
      <c r="L1021" s="170"/>
      <c r="M1021" s="69"/>
      <c r="N1021" s="69"/>
      <c r="O1021" s="69"/>
      <c r="P1021" s="69"/>
      <c r="Q1021" s="100">
        <f t="shared" si="152"/>
        <v>0</v>
      </c>
      <c r="R1021" s="156"/>
      <c r="S1021" s="140" t="str">
        <f t="shared" si="153"/>
        <v>0</v>
      </c>
      <c r="T1021" s="140" t="str">
        <f t="shared" si="154"/>
        <v>0</v>
      </c>
      <c r="U1021" s="157"/>
      <c r="V1021" s="106"/>
      <c r="W1021" s="142">
        <f t="shared" si="155"/>
        <v>0</v>
      </c>
      <c r="X1021" s="142">
        <f t="shared" si="156"/>
        <v>0</v>
      </c>
      <c r="Y1021" s="108">
        <f t="shared" si="157"/>
        <v>0</v>
      </c>
      <c r="Z1021" s="108">
        <f t="shared" si="158"/>
        <v>0</v>
      </c>
      <c r="AA1021" s="108">
        <f t="shared" si="159"/>
        <v>0</v>
      </c>
      <c r="AB1021" s="174"/>
      <c r="AC1021" s="179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176"/>
      <c r="BO1021" s="176"/>
      <c r="BP1021" s="176"/>
    </row>
    <row r="1022" s="115" customFormat="1" ht="17.25" spans="1:68">
      <c r="A1022" s="94">
        <f t="shared" si="150"/>
        <v>1021</v>
      </c>
      <c r="B1022" s="95"/>
      <c r="C1022" s="69"/>
      <c r="D1022" s="48"/>
      <c r="E1022" s="69"/>
      <c r="F1022" s="169"/>
      <c r="G1022" s="124" t="e">
        <f>VLOOKUP(F1022,[2]零件成本10.26!$B$2:$C$7802,2,0)</f>
        <v>#N/A</v>
      </c>
      <c r="H1022" s="170"/>
      <c r="I1022" s="128" t="str">
        <f t="shared" si="151"/>
        <v/>
      </c>
      <c r="J1022" s="172"/>
      <c r="K1022" s="178"/>
      <c r="L1022" s="170"/>
      <c r="M1022" s="69"/>
      <c r="N1022" s="69"/>
      <c r="O1022" s="69"/>
      <c r="P1022" s="69"/>
      <c r="Q1022" s="100">
        <f t="shared" si="152"/>
        <v>0</v>
      </c>
      <c r="R1022" s="156"/>
      <c r="S1022" s="140" t="str">
        <f t="shared" si="153"/>
        <v>0</v>
      </c>
      <c r="T1022" s="140" t="str">
        <f t="shared" si="154"/>
        <v>0</v>
      </c>
      <c r="U1022" s="157"/>
      <c r="V1022" s="106"/>
      <c r="W1022" s="142">
        <f t="shared" si="155"/>
        <v>0</v>
      </c>
      <c r="X1022" s="142">
        <f t="shared" si="156"/>
        <v>0</v>
      </c>
      <c r="Y1022" s="108">
        <f t="shared" si="157"/>
        <v>0</v>
      </c>
      <c r="Z1022" s="108">
        <f t="shared" si="158"/>
        <v>0</v>
      </c>
      <c r="AA1022" s="108">
        <f t="shared" si="159"/>
        <v>0</v>
      </c>
      <c r="AB1022" s="174"/>
      <c r="AC1022" s="179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  <c r="BP1022" s="176"/>
    </row>
    <row r="1023" s="115" customFormat="1" ht="17.25" spans="1:68">
      <c r="A1023" s="94">
        <f t="shared" si="150"/>
        <v>1022</v>
      </c>
      <c r="B1023" s="95"/>
      <c r="C1023" s="69"/>
      <c r="D1023" s="48"/>
      <c r="E1023" s="69"/>
      <c r="F1023" s="169"/>
      <c r="G1023" s="124" t="e">
        <f>VLOOKUP(F1023,[2]零件成本10.26!$B$2:$C$7802,2,0)</f>
        <v>#N/A</v>
      </c>
      <c r="H1023" s="170"/>
      <c r="I1023" s="128" t="str">
        <f t="shared" si="151"/>
        <v/>
      </c>
      <c r="J1023" s="172"/>
      <c r="K1023" s="178"/>
      <c r="L1023" s="170"/>
      <c r="M1023" s="69"/>
      <c r="N1023" s="69"/>
      <c r="O1023" s="69"/>
      <c r="P1023" s="69"/>
      <c r="Q1023" s="100">
        <f t="shared" si="152"/>
        <v>0</v>
      </c>
      <c r="R1023" s="156"/>
      <c r="S1023" s="140" t="str">
        <f t="shared" si="153"/>
        <v>0</v>
      </c>
      <c r="T1023" s="140" t="str">
        <f t="shared" si="154"/>
        <v>0</v>
      </c>
      <c r="U1023" s="157"/>
      <c r="V1023" s="106"/>
      <c r="W1023" s="142">
        <f t="shared" si="155"/>
        <v>0</v>
      </c>
      <c r="X1023" s="142">
        <f t="shared" si="156"/>
        <v>0</v>
      </c>
      <c r="Y1023" s="108">
        <f t="shared" si="157"/>
        <v>0</v>
      </c>
      <c r="Z1023" s="108">
        <f t="shared" si="158"/>
        <v>0</v>
      </c>
      <c r="AA1023" s="108">
        <f t="shared" si="159"/>
        <v>0</v>
      </c>
      <c r="AB1023" s="174"/>
      <c r="AC1023" s="179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  <c r="BP1023" s="176"/>
    </row>
    <row r="1024" s="115" customFormat="1" ht="17.25" spans="1:68">
      <c r="A1024" s="94">
        <f t="shared" si="150"/>
        <v>1023</v>
      </c>
      <c r="B1024" s="95"/>
      <c r="C1024" s="69"/>
      <c r="D1024" s="48"/>
      <c r="E1024" s="69"/>
      <c r="F1024" s="169"/>
      <c r="G1024" s="124" t="e">
        <f>VLOOKUP(F1024,[2]零件成本10.26!$B$2:$C$7802,2,0)</f>
        <v>#N/A</v>
      </c>
      <c r="H1024" s="170"/>
      <c r="I1024" s="128" t="str">
        <f t="shared" si="151"/>
        <v/>
      </c>
      <c r="J1024" s="172"/>
      <c r="K1024" s="178"/>
      <c r="L1024" s="170"/>
      <c r="M1024" s="69"/>
      <c r="N1024" s="69"/>
      <c r="O1024" s="69"/>
      <c r="P1024" s="69"/>
      <c r="Q1024" s="100">
        <f t="shared" si="152"/>
        <v>0</v>
      </c>
      <c r="R1024" s="156"/>
      <c r="S1024" s="140" t="str">
        <f t="shared" si="153"/>
        <v>0</v>
      </c>
      <c r="T1024" s="140" t="str">
        <f t="shared" si="154"/>
        <v>0</v>
      </c>
      <c r="U1024" s="157"/>
      <c r="V1024" s="106"/>
      <c r="W1024" s="142">
        <f t="shared" si="155"/>
        <v>0</v>
      </c>
      <c r="X1024" s="142">
        <f t="shared" si="156"/>
        <v>0</v>
      </c>
      <c r="Y1024" s="108">
        <f t="shared" si="157"/>
        <v>0</v>
      </c>
      <c r="Z1024" s="108">
        <f t="shared" si="158"/>
        <v>0</v>
      </c>
      <c r="AA1024" s="108">
        <f t="shared" si="159"/>
        <v>0</v>
      </c>
      <c r="AB1024" s="174"/>
      <c r="AC1024" s="179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  <c r="BP1024" s="176"/>
    </row>
    <row r="1025" s="115" customFormat="1" ht="17.25" spans="1:68">
      <c r="A1025" s="94">
        <f t="shared" si="150"/>
        <v>1024</v>
      </c>
      <c r="B1025" s="95"/>
      <c r="C1025" s="69"/>
      <c r="D1025" s="48"/>
      <c r="E1025" s="69"/>
      <c r="F1025" s="169"/>
      <c r="G1025" s="124" t="e">
        <f>VLOOKUP(F1025,[2]零件成本10.26!$B$2:$C$7802,2,0)</f>
        <v>#N/A</v>
      </c>
      <c r="H1025" s="170"/>
      <c r="I1025" s="128" t="str">
        <f t="shared" si="151"/>
        <v/>
      </c>
      <c r="J1025" s="172"/>
      <c r="K1025" s="178"/>
      <c r="L1025" s="170"/>
      <c r="M1025" s="69"/>
      <c r="N1025" s="69"/>
      <c r="O1025" s="69"/>
      <c r="P1025" s="69"/>
      <c r="Q1025" s="100">
        <f t="shared" si="152"/>
        <v>0</v>
      </c>
      <c r="R1025" s="156"/>
      <c r="S1025" s="140" t="str">
        <f t="shared" si="153"/>
        <v>0</v>
      </c>
      <c r="T1025" s="140" t="str">
        <f t="shared" si="154"/>
        <v>0</v>
      </c>
      <c r="U1025" s="157"/>
      <c r="V1025" s="106"/>
      <c r="W1025" s="142">
        <f t="shared" si="155"/>
        <v>0</v>
      </c>
      <c r="X1025" s="142">
        <f t="shared" si="156"/>
        <v>0</v>
      </c>
      <c r="Y1025" s="108">
        <f t="shared" si="157"/>
        <v>0</v>
      </c>
      <c r="Z1025" s="108">
        <f t="shared" si="158"/>
        <v>0</v>
      </c>
      <c r="AA1025" s="108">
        <f t="shared" si="159"/>
        <v>0</v>
      </c>
      <c r="AB1025" s="174"/>
      <c r="AC1025" s="179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  <c r="BP1025" s="176"/>
    </row>
    <row r="1026" s="115" customFormat="1" ht="17.25" spans="1:68">
      <c r="A1026" s="94">
        <f t="shared" ref="A1026:A1089" si="160">ROW()-1</f>
        <v>1025</v>
      </c>
      <c r="B1026" s="95"/>
      <c r="C1026" s="69"/>
      <c r="D1026" s="48"/>
      <c r="E1026" s="69"/>
      <c r="F1026" s="169"/>
      <c r="G1026" s="124" t="e">
        <f>VLOOKUP(F1026,[2]零件成本10.26!$B$2:$C$7802,2,0)</f>
        <v>#N/A</v>
      </c>
      <c r="H1026" s="170"/>
      <c r="I1026" s="128" t="str">
        <f t="shared" ref="I1026:I1089" si="161">C1026&amp;F1026</f>
        <v/>
      </c>
      <c r="J1026" s="172"/>
      <c r="K1026" s="178"/>
      <c r="L1026" s="170"/>
      <c r="M1026" s="69"/>
      <c r="N1026" s="69"/>
      <c r="O1026" s="69"/>
      <c r="P1026" s="69"/>
      <c r="Q1026" s="100">
        <f t="shared" ref="Q1026:Q1089" si="162">K1026</f>
        <v>0</v>
      </c>
      <c r="R1026" s="156"/>
      <c r="S1026" s="140" t="str">
        <f t="shared" ref="S1026:S1089" si="163">IF(Q1026&gt;R1026,Q1026-R1026,"0")</f>
        <v>0</v>
      </c>
      <c r="T1026" s="140" t="str">
        <f t="shared" ref="T1026:T1089" si="164">IF(Q1026&lt;R1026,Q1026-R1026,"0")</f>
        <v>0</v>
      </c>
      <c r="U1026" s="157"/>
      <c r="V1026" s="106"/>
      <c r="W1026" s="142">
        <f t="shared" ref="W1026:W1089" si="165">IFERROR(Q1026*V1026,"")</f>
        <v>0</v>
      </c>
      <c r="X1026" s="142">
        <f t="shared" ref="X1026:X1089" si="166">IFERROR(R1026*V1026,"")</f>
        <v>0</v>
      </c>
      <c r="Y1026" s="108">
        <f t="shared" ref="Y1026:Y1089" si="167">IFERROR(S1026*V1026,"")</f>
        <v>0</v>
      </c>
      <c r="Z1026" s="108">
        <f t="shared" ref="Z1026:Z1089" si="168">IFERROR(T1026*V1026,"")</f>
        <v>0</v>
      </c>
      <c r="AA1026" s="108">
        <f t="shared" ref="AA1026:AA1089" si="169">W1026-X1026</f>
        <v>0</v>
      </c>
      <c r="AB1026" s="174"/>
      <c r="AC1026" s="179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  <c r="BP1026" s="176"/>
    </row>
    <row r="1027" s="115" customFormat="1" ht="17.25" spans="1:68">
      <c r="A1027" s="94">
        <f t="shared" si="160"/>
        <v>1026</v>
      </c>
      <c r="B1027" s="95"/>
      <c r="C1027" s="69"/>
      <c r="D1027" s="48"/>
      <c r="E1027" s="69"/>
      <c r="F1027" s="169"/>
      <c r="G1027" s="124" t="e">
        <f>VLOOKUP(F1027,[2]零件成本10.26!$B$2:$C$7802,2,0)</f>
        <v>#N/A</v>
      </c>
      <c r="H1027" s="170"/>
      <c r="I1027" s="128" t="str">
        <f t="shared" si="161"/>
        <v/>
      </c>
      <c r="J1027" s="172"/>
      <c r="K1027" s="178"/>
      <c r="L1027" s="170"/>
      <c r="M1027" s="69"/>
      <c r="N1027" s="69"/>
      <c r="O1027" s="69"/>
      <c r="P1027" s="69"/>
      <c r="Q1027" s="100">
        <f t="shared" si="162"/>
        <v>0</v>
      </c>
      <c r="R1027" s="156"/>
      <c r="S1027" s="140" t="str">
        <f t="shared" si="163"/>
        <v>0</v>
      </c>
      <c r="T1027" s="140" t="str">
        <f t="shared" si="164"/>
        <v>0</v>
      </c>
      <c r="U1027" s="157"/>
      <c r="V1027" s="106"/>
      <c r="W1027" s="142">
        <f t="shared" si="165"/>
        <v>0</v>
      </c>
      <c r="X1027" s="142">
        <f t="shared" si="166"/>
        <v>0</v>
      </c>
      <c r="Y1027" s="108">
        <f t="shared" si="167"/>
        <v>0</v>
      </c>
      <c r="Z1027" s="108">
        <f t="shared" si="168"/>
        <v>0</v>
      </c>
      <c r="AA1027" s="108">
        <f t="shared" si="169"/>
        <v>0</v>
      </c>
      <c r="AB1027" s="174"/>
      <c r="AC1027" s="179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  <c r="BP1027" s="176"/>
    </row>
    <row r="1028" s="115" customFormat="1" ht="17.25" spans="1:68">
      <c r="A1028" s="94">
        <f t="shared" si="160"/>
        <v>1027</v>
      </c>
      <c r="B1028" s="95"/>
      <c r="C1028" s="69"/>
      <c r="D1028" s="48"/>
      <c r="E1028" s="69"/>
      <c r="F1028" s="169"/>
      <c r="G1028" s="124" t="e">
        <f>VLOOKUP(F1028,[2]零件成本10.26!$B$2:$C$7802,2,0)</f>
        <v>#N/A</v>
      </c>
      <c r="H1028" s="170"/>
      <c r="I1028" s="128" t="str">
        <f t="shared" si="161"/>
        <v/>
      </c>
      <c r="J1028" s="172"/>
      <c r="K1028" s="178"/>
      <c r="L1028" s="170"/>
      <c r="M1028" s="69"/>
      <c r="N1028" s="69"/>
      <c r="O1028" s="69"/>
      <c r="P1028" s="69"/>
      <c r="Q1028" s="100">
        <f t="shared" si="162"/>
        <v>0</v>
      </c>
      <c r="R1028" s="156"/>
      <c r="S1028" s="140" t="str">
        <f t="shared" si="163"/>
        <v>0</v>
      </c>
      <c r="T1028" s="140" t="str">
        <f t="shared" si="164"/>
        <v>0</v>
      </c>
      <c r="U1028" s="157"/>
      <c r="V1028" s="106"/>
      <c r="W1028" s="142">
        <f t="shared" si="165"/>
        <v>0</v>
      </c>
      <c r="X1028" s="142">
        <f t="shared" si="166"/>
        <v>0</v>
      </c>
      <c r="Y1028" s="108">
        <f t="shared" si="167"/>
        <v>0</v>
      </c>
      <c r="Z1028" s="108">
        <f t="shared" si="168"/>
        <v>0</v>
      </c>
      <c r="AA1028" s="108">
        <f t="shared" si="169"/>
        <v>0</v>
      </c>
      <c r="AB1028" s="174"/>
      <c r="AC1028" s="179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  <c r="BP1028" s="176"/>
    </row>
    <row r="1029" s="115" customFormat="1" ht="17.25" spans="1:68">
      <c r="A1029" s="94">
        <f t="shared" si="160"/>
        <v>1028</v>
      </c>
      <c r="B1029" s="95"/>
      <c r="C1029" s="69"/>
      <c r="D1029" s="48"/>
      <c r="E1029" s="69"/>
      <c r="F1029" s="169"/>
      <c r="G1029" s="124" t="e">
        <f>VLOOKUP(F1029,[2]零件成本10.26!$B$2:$C$7802,2,0)</f>
        <v>#N/A</v>
      </c>
      <c r="H1029" s="170"/>
      <c r="I1029" s="128" t="str">
        <f t="shared" si="161"/>
        <v/>
      </c>
      <c r="J1029" s="172"/>
      <c r="K1029" s="178"/>
      <c r="L1029" s="170"/>
      <c r="M1029" s="69"/>
      <c r="N1029" s="69"/>
      <c r="O1029" s="69"/>
      <c r="P1029" s="69"/>
      <c r="Q1029" s="100">
        <f t="shared" si="162"/>
        <v>0</v>
      </c>
      <c r="R1029" s="156"/>
      <c r="S1029" s="140" t="str">
        <f t="shared" si="163"/>
        <v>0</v>
      </c>
      <c r="T1029" s="140" t="str">
        <f t="shared" si="164"/>
        <v>0</v>
      </c>
      <c r="U1029" s="157"/>
      <c r="V1029" s="106"/>
      <c r="W1029" s="142">
        <f t="shared" si="165"/>
        <v>0</v>
      </c>
      <c r="X1029" s="142">
        <f t="shared" si="166"/>
        <v>0</v>
      </c>
      <c r="Y1029" s="108">
        <f t="shared" si="167"/>
        <v>0</v>
      </c>
      <c r="Z1029" s="108">
        <f t="shared" si="168"/>
        <v>0</v>
      </c>
      <c r="AA1029" s="108">
        <f t="shared" si="169"/>
        <v>0</v>
      </c>
      <c r="AB1029" s="174"/>
      <c r="AC1029" s="179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176"/>
      <c r="BO1029" s="176"/>
      <c r="BP1029" s="176"/>
    </row>
    <row r="1030" s="115" customFormat="1" ht="17.25" spans="1:68">
      <c r="A1030" s="94">
        <f t="shared" si="160"/>
        <v>1029</v>
      </c>
      <c r="B1030" s="95"/>
      <c r="C1030" s="69"/>
      <c r="D1030" s="48"/>
      <c r="E1030" s="69"/>
      <c r="F1030" s="169"/>
      <c r="G1030" s="124" t="e">
        <f>VLOOKUP(F1030,[2]零件成本10.26!$B$2:$C$7802,2,0)</f>
        <v>#N/A</v>
      </c>
      <c r="H1030" s="170"/>
      <c r="I1030" s="128" t="str">
        <f t="shared" si="161"/>
        <v/>
      </c>
      <c r="J1030" s="172"/>
      <c r="K1030" s="178"/>
      <c r="L1030" s="170"/>
      <c r="M1030" s="69"/>
      <c r="N1030" s="69"/>
      <c r="O1030" s="69"/>
      <c r="P1030" s="69"/>
      <c r="Q1030" s="100">
        <f t="shared" si="162"/>
        <v>0</v>
      </c>
      <c r="R1030" s="156"/>
      <c r="S1030" s="140" t="str">
        <f t="shared" si="163"/>
        <v>0</v>
      </c>
      <c r="T1030" s="140" t="str">
        <f t="shared" si="164"/>
        <v>0</v>
      </c>
      <c r="U1030" s="157"/>
      <c r="V1030" s="106"/>
      <c r="W1030" s="142">
        <f t="shared" si="165"/>
        <v>0</v>
      </c>
      <c r="X1030" s="142">
        <f t="shared" si="166"/>
        <v>0</v>
      </c>
      <c r="Y1030" s="108">
        <f t="shared" si="167"/>
        <v>0</v>
      </c>
      <c r="Z1030" s="108">
        <f t="shared" si="168"/>
        <v>0</v>
      </c>
      <c r="AA1030" s="108">
        <f t="shared" si="169"/>
        <v>0</v>
      </c>
      <c r="AB1030" s="174"/>
      <c r="AC1030" s="179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  <c r="BP1030" s="176"/>
    </row>
    <row r="1031" s="115" customFormat="1" ht="17.25" spans="1:68">
      <c r="A1031" s="94">
        <f t="shared" si="160"/>
        <v>1030</v>
      </c>
      <c r="B1031" s="95"/>
      <c r="C1031" s="69"/>
      <c r="D1031" s="48"/>
      <c r="E1031" s="69"/>
      <c r="F1031" s="169"/>
      <c r="G1031" s="124" t="e">
        <f>VLOOKUP(F1031,[2]零件成本10.26!$B$2:$C$7802,2,0)</f>
        <v>#N/A</v>
      </c>
      <c r="H1031" s="170"/>
      <c r="I1031" s="128" t="str">
        <f t="shared" si="161"/>
        <v/>
      </c>
      <c r="J1031" s="172"/>
      <c r="K1031" s="178"/>
      <c r="L1031" s="170"/>
      <c r="M1031" s="69"/>
      <c r="N1031" s="69"/>
      <c r="O1031" s="69"/>
      <c r="P1031" s="69"/>
      <c r="Q1031" s="100">
        <f t="shared" si="162"/>
        <v>0</v>
      </c>
      <c r="R1031" s="156"/>
      <c r="S1031" s="140" t="str">
        <f t="shared" si="163"/>
        <v>0</v>
      </c>
      <c r="T1031" s="140" t="str">
        <f t="shared" si="164"/>
        <v>0</v>
      </c>
      <c r="U1031" s="157"/>
      <c r="V1031" s="106"/>
      <c r="W1031" s="142">
        <f t="shared" si="165"/>
        <v>0</v>
      </c>
      <c r="X1031" s="142">
        <f t="shared" si="166"/>
        <v>0</v>
      </c>
      <c r="Y1031" s="108">
        <f t="shared" si="167"/>
        <v>0</v>
      </c>
      <c r="Z1031" s="108">
        <f t="shared" si="168"/>
        <v>0</v>
      </c>
      <c r="AA1031" s="108">
        <f t="shared" si="169"/>
        <v>0</v>
      </c>
      <c r="AB1031" s="174"/>
      <c r="AC1031" s="179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  <c r="BP1031" s="176"/>
    </row>
    <row r="1032" s="115" customFormat="1" ht="17.25" spans="1:68">
      <c r="A1032" s="94">
        <f t="shared" si="160"/>
        <v>1031</v>
      </c>
      <c r="B1032" s="95"/>
      <c r="C1032" s="69"/>
      <c r="D1032" s="48"/>
      <c r="E1032" s="69"/>
      <c r="F1032" s="169"/>
      <c r="G1032" s="124" t="e">
        <f>VLOOKUP(F1032,[2]零件成本10.26!$B$2:$C$7802,2,0)</f>
        <v>#N/A</v>
      </c>
      <c r="H1032" s="170"/>
      <c r="I1032" s="128" t="str">
        <f t="shared" si="161"/>
        <v/>
      </c>
      <c r="J1032" s="172"/>
      <c r="K1032" s="178"/>
      <c r="L1032" s="170"/>
      <c r="M1032" s="69"/>
      <c r="N1032" s="69"/>
      <c r="O1032" s="69"/>
      <c r="P1032" s="69"/>
      <c r="Q1032" s="100">
        <f t="shared" si="162"/>
        <v>0</v>
      </c>
      <c r="R1032" s="156"/>
      <c r="S1032" s="140" t="str">
        <f t="shared" si="163"/>
        <v>0</v>
      </c>
      <c r="T1032" s="140" t="str">
        <f t="shared" si="164"/>
        <v>0</v>
      </c>
      <c r="U1032" s="157"/>
      <c r="V1032" s="106"/>
      <c r="W1032" s="142">
        <f t="shared" si="165"/>
        <v>0</v>
      </c>
      <c r="X1032" s="142">
        <f t="shared" si="166"/>
        <v>0</v>
      </c>
      <c r="Y1032" s="108">
        <f t="shared" si="167"/>
        <v>0</v>
      </c>
      <c r="Z1032" s="108">
        <f t="shared" si="168"/>
        <v>0</v>
      </c>
      <c r="AA1032" s="108">
        <f t="shared" si="169"/>
        <v>0</v>
      </c>
      <c r="AB1032" s="174"/>
      <c r="AC1032" s="179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  <c r="BP1032" s="176"/>
    </row>
    <row r="1033" s="115" customFormat="1" ht="17.25" spans="1:68">
      <c r="A1033" s="94">
        <f t="shared" si="160"/>
        <v>1032</v>
      </c>
      <c r="B1033" s="95"/>
      <c r="C1033" s="69"/>
      <c r="D1033" s="48"/>
      <c r="E1033" s="69"/>
      <c r="F1033" s="169"/>
      <c r="G1033" s="124" t="e">
        <f>VLOOKUP(F1033,[2]零件成本10.26!$B$2:$C$7802,2,0)</f>
        <v>#N/A</v>
      </c>
      <c r="H1033" s="170"/>
      <c r="I1033" s="128" t="str">
        <f t="shared" si="161"/>
        <v/>
      </c>
      <c r="J1033" s="172"/>
      <c r="K1033" s="178"/>
      <c r="L1033" s="170"/>
      <c r="M1033" s="69"/>
      <c r="N1033" s="69"/>
      <c r="O1033" s="69"/>
      <c r="P1033" s="69"/>
      <c r="Q1033" s="100">
        <f t="shared" si="162"/>
        <v>0</v>
      </c>
      <c r="R1033" s="156"/>
      <c r="S1033" s="140" t="str">
        <f t="shared" si="163"/>
        <v>0</v>
      </c>
      <c r="T1033" s="140" t="str">
        <f t="shared" si="164"/>
        <v>0</v>
      </c>
      <c r="U1033" s="157"/>
      <c r="V1033" s="106"/>
      <c r="W1033" s="142">
        <f t="shared" si="165"/>
        <v>0</v>
      </c>
      <c r="X1033" s="142">
        <f t="shared" si="166"/>
        <v>0</v>
      </c>
      <c r="Y1033" s="108">
        <f t="shared" si="167"/>
        <v>0</v>
      </c>
      <c r="Z1033" s="108">
        <f t="shared" si="168"/>
        <v>0</v>
      </c>
      <c r="AA1033" s="108">
        <f t="shared" si="169"/>
        <v>0</v>
      </c>
      <c r="AB1033" s="174"/>
      <c r="AC1033" s="179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  <c r="BP1033" s="176"/>
    </row>
    <row r="1034" s="115" customFormat="1" ht="17.25" spans="1:68">
      <c r="A1034" s="94">
        <f t="shared" si="160"/>
        <v>1033</v>
      </c>
      <c r="B1034" s="95"/>
      <c r="C1034" s="69"/>
      <c r="D1034" s="48"/>
      <c r="E1034" s="69"/>
      <c r="F1034" s="169"/>
      <c r="G1034" s="124" t="e">
        <f>VLOOKUP(F1034,[2]零件成本10.26!$B$2:$C$7802,2,0)</f>
        <v>#N/A</v>
      </c>
      <c r="H1034" s="170"/>
      <c r="I1034" s="128" t="str">
        <f t="shared" si="161"/>
        <v/>
      </c>
      <c r="J1034" s="172"/>
      <c r="K1034" s="178"/>
      <c r="L1034" s="170"/>
      <c r="M1034" s="69"/>
      <c r="N1034" s="69"/>
      <c r="O1034" s="69"/>
      <c r="P1034" s="69"/>
      <c r="Q1034" s="100">
        <f t="shared" si="162"/>
        <v>0</v>
      </c>
      <c r="R1034" s="156"/>
      <c r="S1034" s="140" t="str">
        <f t="shared" si="163"/>
        <v>0</v>
      </c>
      <c r="T1034" s="140" t="str">
        <f t="shared" si="164"/>
        <v>0</v>
      </c>
      <c r="U1034" s="157"/>
      <c r="V1034" s="106"/>
      <c r="W1034" s="142">
        <f t="shared" si="165"/>
        <v>0</v>
      </c>
      <c r="X1034" s="142">
        <f t="shared" si="166"/>
        <v>0</v>
      </c>
      <c r="Y1034" s="108">
        <f t="shared" si="167"/>
        <v>0</v>
      </c>
      <c r="Z1034" s="108">
        <f t="shared" si="168"/>
        <v>0</v>
      </c>
      <c r="AA1034" s="108">
        <f t="shared" si="169"/>
        <v>0</v>
      </c>
      <c r="AB1034" s="174"/>
      <c r="AC1034" s="179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  <c r="BP1034" s="176"/>
    </row>
    <row r="1035" s="115" customFormat="1" ht="17.25" spans="1:68">
      <c r="A1035" s="94">
        <f t="shared" si="160"/>
        <v>1034</v>
      </c>
      <c r="B1035" s="95"/>
      <c r="C1035" s="69"/>
      <c r="D1035" s="48"/>
      <c r="E1035" s="69"/>
      <c r="F1035" s="169"/>
      <c r="G1035" s="124" t="e">
        <f>VLOOKUP(F1035,[2]零件成本10.26!$B$2:$C$7802,2,0)</f>
        <v>#N/A</v>
      </c>
      <c r="H1035" s="170"/>
      <c r="I1035" s="128" t="str">
        <f t="shared" si="161"/>
        <v/>
      </c>
      <c r="J1035" s="172"/>
      <c r="K1035" s="178"/>
      <c r="L1035" s="170"/>
      <c r="M1035" s="69"/>
      <c r="N1035" s="69"/>
      <c r="O1035" s="69"/>
      <c r="P1035" s="69"/>
      <c r="Q1035" s="100">
        <f t="shared" si="162"/>
        <v>0</v>
      </c>
      <c r="R1035" s="156"/>
      <c r="S1035" s="140" t="str">
        <f t="shared" si="163"/>
        <v>0</v>
      </c>
      <c r="T1035" s="140" t="str">
        <f t="shared" si="164"/>
        <v>0</v>
      </c>
      <c r="U1035" s="157"/>
      <c r="V1035" s="106"/>
      <c r="W1035" s="142">
        <f t="shared" si="165"/>
        <v>0</v>
      </c>
      <c r="X1035" s="142">
        <f t="shared" si="166"/>
        <v>0</v>
      </c>
      <c r="Y1035" s="108">
        <f t="shared" si="167"/>
        <v>0</v>
      </c>
      <c r="Z1035" s="108">
        <f t="shared" si="168"/>
        <v>0</v>
      </c>
      <c r="AA1035" s="108">
        <f t="shared" si="169"/>
        <v>0</v>
      </c>
      <c r="AB1035" s="174"/>
      <c r="AC1035" s="179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176"/>
      <c r="BO1035" s="176"/>
      <c r="BP1035" s="176"/>
    </row>
    <row r="1036" s="115" customFormat="1" ht="17.25" spans="1:68">
      <c r="A1036" s="94">
        <f t="shared" si="160"/>
        <v>1035</v>
      </c>
      <c r="B1036" s="95"/>
      <c r="C1036" s="69"/>
      <c r="D1036" s="48"/>
      <c r="E1036" s="69"/>
      <c r="F1036" s="169"/>
      <c r="G1036" s="124" t="e">
        <f>VLOOKUP(F1036,[2]零件成本10.26!$B$2:$C$7802,2,0)</f>
        <v>#N/A</v>
      </c>
      <c r="H1036" s="170"/>
      <c r="I1036" s="128" t="str">
        <f t="shared" si="161"/>
        <v/>
      </c>
      <c r="J1036" s="172"/>
      <c r="K1036" s="178"/>
      <c r="L1036" s="170"/>
      <c r="M1036" s="69"/>
      <c r="N1036" s="69"/>
      <c r="O1036" s="69"/>
      <c r="P1036" s="69"/>
      <c r="Q1036" s="100">
        <f t="shared" si="162"/>
        <v>0</v>
      </c>
      <c r="R1036" s="156"/>
      <c r="S1036" s="140" t="str">
        <f t="shared" si="163"/>
        <v>0</v>
      </c>
      <c r="T1036" s="140" t="str">
        <f t="shared" si="164"/>
        <v>0</v>
      </c>
      <c r="U1036" s="157"/>
      <c r="V1036" s="106"/>
      <c r="W1036" s="142">
        <f t="shared" si="165"/>
        <v>0</v>
      </c>
      <c r="X1036" s="142">
        <f t="shared" si="166"/>
        <v>0</v>
      </c>
      <c r="Y1036" s="108">
        <f t="shared" si="167"/>
        <v>0</v>
      </c>
      <c r="Z1036" s="108">
        <f t="shared" si="168"/>
        <v>0</v>
      </c>
      <c r="AA1036" s="108">
        <f t="shared" si="169"/>
        <v>0</v>
      </c>
      <c r="AB1036" s="174"/>
      <c r="AC1036" s="179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  <c r="BP1036" s="176"/>
    </row>
    <row r="1037" s="115" customFormat="1" ht="17.25" spans="1:68">
      <c r="A1037" s="94">
        <f t="shared" si="160"/>
        <v>1036</v>
      </c>
      <c r="B1037" s="95"/>
      <c r="C1037" s="69"/>
      <c r="D1037" s="48"/>
      <c r="E1037" s="69"/>
      <c r="F1037" s="169"/>
      <c r="G1037" s="124" t="e">
        <f>VLOOKUP(F1037,[2]零件成本10.26!$B$2:$C$7802,2,0)</f>
        <v>#N/A</v>
      </c>
      <c r="H1037" s="170"/>
      <c r="I1037" s="128" t="str">
        <f t="shared" si="161"/>
        <v/>
      </c>
      <c r="J1037" s="172"/>
      <c r="K1037" s="178"/>
      <c r="L1037" s="170"/>
      <c r="M1037" s="69"/>
      <c r="N1037" s="69"/>
      <c r="O1037" s="69"/>
      <c r="P1037" s="69"/>
      <c r="Q1037" s="100">
        <f t="shared" si="162"/>
        <v>0</v>
      </c>
      <c r="R1037" s="156"/>
      <c r="S1037" s="140" t="str">
        <f t="shared" si="163"/>
        <v>0</v>
      </c>
      <c r="T1037" s="140" t="str">
        <f t="shared" si="164"/>
        <v>0</v>
      </c>
      <c r="U1037" s="157"/>
      <c r="V1037" s="106"/>
      <c r="W1037" s="142">
        <f t="shared" si="165"/>
        <v>0</v>
      </c>
      <c r="X1037" s="142">
        <f t="shared" si="166"/>
        <v>0</v>
      </c>
      <c r="Y1037" s="108">
        <f t="shared" si="167"/>
        <v>0</v>
      </c>
      <c r="Z1037" s="108">
        <f t="shared" si="168"/>
        <v>0</v>
      </c>
      <c r="AA1037" s="108">
        <f t="shared" si="169"/>
        <v>0</v>
      </c>
      <c r="AB1037" s="174"/>
      <c r="AC1037" s="179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  <c r="BP1037" s="176"/>
    </row>
    <row r="1038" s="115" customFormat="1" ht="17.25" spans="1:68">
      <c r="A1038" s="94">
        <f t="shared" si="160"/>
        <v>1037</v>
      </c>
      <c r="B1038" s="95"/>
      <c r="C1038" s="69"/>
      <c r="D1038" s="48"/>
      <c r="E1038" s="69"/>
      <c r="F1038" s="169"/>
      <c r="G1038" s="124" t="e">
        <f>VLOOKUP(F1038,[2]零件成本10.26!$B$2:$C$7802,2,0)</f>
        <v>#N/A</v>
      </c>
      <c r="H1038" s="170"/>
      <c r="I1038" s="128" t="str">
        <f t="shared" si="161"/>
        <v/>
      </c>
      <c r="J1038" s="172"/>
      <c r="K1038" s="178"/>
      <c r="L1038" s="170"/>
      <c r="M1038" s="69"/>
      <c r="N1038" s="69"/>
      <c r="O1038" s="69"/>
      <c r="P1038" s="69"/>
      <c r="Q1038" s="100">
        <f t="shared" si="162"/>
        <v>0</v>
      </c>
      <c r="R1038" s="156"/>
      <c r="S1038" s="140" t="str">
        <f t="shared" si="163"/>
        <v>0</v>
      </c>
      <c r="T1038" s="140" t="str">
        <f t="shared" si="164"/>
        <v>0</v>
      </c>
      <c r="U1038" s="157"/>
      <c r="V1038" s="106"/>
      <c r="W1038" s="142">
        <f t="shared" si="165"/>
        <v>0</v>
      </c>
      <c r="X1038" s="142">
        <f t="shared" si="166"/>
        <v>0</v>
      </c>
      <c r="Y1038" s="108">
        <f t="shared" si="167"/>
        <v>0</v>
      </c>
      <c r="Z1038" s="108">
        <f t="shared" si="168"/>
        <v>0</v>
      </c>
      <c r="AA1038" s="108">
        <f t="shared" si="169"/>
        <v>0</v>
      </c>
      <c r="AB1038" s="174"/>
      <c r="AC1038" s="179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  <c r="BP1038" s="176"/>
    </row>
    <row r="1039" s="115" customFormat="1" ht="17.25" spans="1:68">
      <c r="A1039" s="94">
        <f t="shared" si="160"/>
        <v>1038</v>
      </c>
      <c r="B1039" s="95"/>
      <c r="C1039" s="69"/>
      <c r="D1039" s="48"/>
      <c r="E1039" s="69"/>
      <c r="F1039" s="169"/>
      <c r="G1039" s="124" t="e">
        <f>VLOOKUP(F1039,[2]零件成本10.26!$B$2:$C$7802,2,0)</f>
        <v>#N/A</v>
      </c>
      <c r="H1039" s="170"/>
      <c r="I1039" s="128" t="str">
        <f t="shared" si="161"/>
        <v/>
      </c>
      <c r="J1039" s="172"/>
      <c r="K1039" s="178"/>
      <c r="L1039" s="170"/>
      <c r="M1039" s="69"/>
      <c r="N1039" s="69"/>
      <c r="O1039" s="69"/>
      <c r="P1039" s="69"/>
      <c r="Q1039" s="100">
        <f t="shared" si="162"/>
        <v>0</v>
      </c>
      <c r="R1039" s="156"/>
      <c r="S1039" s="140" t="str">
        <f t="shared" si="163"/>
        <v>0</v>
      </c>
      <c r="T1039" s="140" t="str">
        <f t="shared" si="164"/>
        <v>0</v>
      </c>
      <c r="U1039" s="157"/>
      <c r="V1039" s="106"/>
      <c r="W1039" s="142">
        <f t="shared" si="165"/>
        <v>0</v>
      </c>
      <c r="X1039" s="142">
        <f t="shared" si="166"/>
        <v>0</v>
      </c>
      <c r="Y1039" s="108">
        <f t="shared" si="167"/>
        <v>0</v>
      </c>
      <c r="Z1039" s="108">
        <f t="shared" si="168"/>
        <v>0</v>
      </c>
      <c r="AA1039" s="108">
        <f t="shared" si="169"/>
        <v>0</v>
      </c>
      <c r="AB1039" s="174"/>
      <c r="AC1039" s="179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  <c r="BP1039" s="176"/>
    </row>
    <row r="1040" s="115" customFormat="1" ht="17.25" spans="1:68">
      <c r="A1040" s="94">
        <f t="shared" si="160"/>
        <v>1039</v>
      </c>
      <c r="B1040" s="95"/>
      <c r="C1040" s="69"/>
      <c r="D1040" s="48"/>
      <c r="E1040" s="69"/>
      <c r="F1040" s="169"/>
      <c r="G1040" s="124" t="e">
        <f>VLOOKUP(F1040,[2]零件成本10.26!$B$2:$C$7802,2,0)</f>
        <v>#N/A</v>
      </c>
      <c r="H1040" s="170"/>
      <c r="I1040" s="128" t="str">
        <f t="shared" si="161"/>
        <v/>
      </c>
      <c r="J1040" s="172"/>
      <c r="K1040" s="178"/>
      <c r="L1040" s="170"/>
      <c r="M1040" s="69"/>
      <c r="N1040" s="69"/>
      <c r="O1040" s="69"/>
      <c r="P1040" s="69"/>
      <c r="Q1040" s="100">
        <f t="shared" si="162"/>
        <v>0</v>
      </c>
      <c r="R1040" s="156"/>
      <c r="S1040" s="140" t="str">
        <f t="shared" si="163"/>
        <v>0</v>
      </c>
      <c r="T1040" s="140" t="str">
        <f t="shared" si="164"/>
        <v>0</v>
      </c>
      <c r="U1040" s="157"/>
      <c r="V1040" s="106"/>
      <c r="W1040" s="142">
        <f t="shared" si="165"/>
        <v>0</v>
      </c>
      <c r="X1040" s="142">
        <f t="shared" si="166"/>
        <v>0</v>
      </c>
      <c r="Y1040" s="108">
        <f t="shared" si="167"/>
        <v>0</v>
      </c>
      <c r="Z1040" s="108">
        <f t="shared" si="168"/>
        <v>0</v>
      </c>
      <c r="AA1040" s="108">
        <f t="shared" si="169"/>
        <v>0</v>
      </c>
      <c r="AB1040" s="174"/>
      <c r="AC1040" s="179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  <c r="BP1040" s="176"/>
    </row>
    <row r="1041" s="115" customFormat="1" ht="17.25" spans="1:68">
      <c r="A1041" s="94">
        <f t="shared" si="160"/>
        <v>1040</v>
      </c>
      <c r="B1041" s="95"/>
      <c r="C1041" s="69"/>
      <c r="D1041" s="48"/>
      <c r="E1041" s="69"/>
      <c r="F1041" s="169"/>
      <c r="G1041" s="124" t="e">
        <f>VLOOKUP(F1041,[2]零件成本10.26!$B$2:$C$7802,2,0)</f>
        <v>#N/A</v>
      </c>
      <c r="H1041" s="170"/>
      <c r="I1041" s="128" t="str">
        <f t="shared" si="161"/>
        <v/>
      </c>
      <c r="J1041" s="172"/>
      <c r="K1041" s="178"/>
      <c r="L1041" s="170"/>
      <c r="M1041" s="69"/>
      <c r="N1041" s="69"/>
      <c r="O1041" s="69"/>
      <c r="P1041" s="69"/>
      <c r="Q1041" s="100">
        <f t="shared" si="162"/>
        <v>0</v>
      </c>
      <c r="R1041" s="156"/>
      <c r="S1041" s="140" t="str">
        <f t="shared" si="163"/>
        <v>0</v>
      </c>
      <c r="T1041" s="140" t="str">
        <f t="shared" si="164"/>
        <v>0</v>
      </c>
      <c r="U1041" s="157"/>
      <c r="V1041" s="106"/>
      <c r="W1041" s="142">
        <f t="shared" si="165"/>
        <v>0</v>
      </c>
      <c r="X1041" s="142">
        <f t="shared" si="166"/>
        <v>0</v>
      </c>
      <c r="Y1041" s="108">
        <f t="shared" si="167"/>
        <v>0</v>
      </c>
      <c r="Z1041" s="108">
        <f t="shared" si="168"/>
        <v>0</v>
      </c>
      <c r="AA1041" s="108">
        <f t="shared" si="169"/>
        <v>0</v>
      </c>
      <c r="AB1041" s="174"/>
      <c r="AC1041" s="179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  <c r="BP1041" s="176"/>
    </row>
    <row r="1042" s="115" customFormat="1" ht="17.25" spans="1:68">
      <c r="A1042" s="94">
        <f t="shared" si="160"/>
        <v>1041</v>
      </c>
      <c r="B1042" s="95"/>
      <c r="C1042" s="69"/>
      <c r="D1042" s="48"/>
      <c r="E1042" s="69"/>
      <c r="F1042" s="169"/>
      <c r="G1042" s="124" t="e">
        <f>VLOOKUP(F1042,[2]零件成本10.26!$B$2:$C$7802,2,0)</f>
        <v>#N/A</v>
      </c>
      <c r="H1042" s="170"/>
      <c r="I1042" s="128" t="str">
        <f t="shared" si="161"/>
        <v/>
      </c>
      <c r="J1042" s="172"/>
      <c r="K1042" s="178"/>
      <c r="L1042" s="170"/>
      <c r="M1042" s="69"/>
      <c r="N1042" s="69"/>
      <c r="O1042" s="69"/>
      <c r="P1042" s="69"/>
      <c r="Q1042" s="100">
        <f t="shared" si="162"/>
        <v>0</v>
      </c>
      <c r="R1042" s="156"/>
      <c r="S1042" s="140" t="str">
        <f t="shared" si="163"/>
        <v>0</v>
      </c>
      <c r="T1042" s="140" t="str">
        <f t="shared" si="164"/>
        <v>0</v>
      </c>
      <c r="U1042" s="157"/>
      <c r="V1042" s="106"/>
      <c r="W1042" s="142">
        <f t="shared" si="165"/>
        <v>0</v>
      </c>
      <c r="X1042" s="142">
        <f t="shared" si="166"/>
        <v>0</v>
      </c>
      <c r="Y1042" s="108">
        <f t="shared" si="167"/>
        <v>0</v>
      </c>
      <c r="Z1042" s="108">
        <f t="shared" si="168"/>
        <v>0</v>
      </c>
      <c r="AA1042" s="108">
        <f t="shared" si="169"/>
        <v>0</v>
      </c>
      <c r="AB1042" s="174"/>
      <c r="AC1042" s="179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  <c r="BP1042" s="176"/>
    </row>
    <row r="1043" s="115" customFormat="1" ht="17.25" spans="1:68">
      <c r="A1043" s="94">
        <f t="shared" si="160"/>
        <v>1042</v>
      </c>
      <c r="B1043" s="95"/>
      <c r="C1043" s="69"/>
      <c r="D1043" s="48"/>
      <c r="E1043" s="69"/>
      <c r="F1043" s="169"/>
      <c r="G1043" s="124" t="e">
        <f>VLOOKUP(F1043,[2]零件成本10.26!$B$2:$C$7802,2,0)</f>
        <v>#N/A</v>
      </c>
      <c r="H1043" s="170"/>
      <c r="I1043" s="128" t="str">
        <f t="shared" si="161"/>
        <v/>
      </c>
      <c r="J1043" s="172"/>
      <c r="K1043" s="178"/>
      <c r="L1043" s="170"/>
      <c r="M1043" s="69"/>
      <c r="N1043" s="69"/>
      <c r="O1043" s="69"/>
      <c r="P1043" s="69"/>
      <c r="Q1043" s="100">
        <f t="shared" si="162"/>
        <v>0</v>
      </c>
      <c r="R1043" s="156"/>
      <c r="S1043" s="140" t="str">
        <f t="shared" si="163"/>
        <v>0</v>
      </c>
      <c r="T1043" s="140" t="str">
        <f t="shared" si="164"/>
        <v>0</v>
      </c>
      <c r="U1043" s="157"/>
      <c r="V1043" s="106"/>
      <c r="W1043" s="142">
        <f t="shared" si="165"/>
        <v>0</v>
      </c>
      <c r="X1043" s="142">
        <f t="shared" si="166"/>
        <v>0</v>
      </c>
      <c r="Y1043" s="108">
        <f t="shared" si="167"/>
        <v>0</v>
      </c>
      <c r="Z1043" s="108">
        <f t="shared" si="168"/>
        <v>0</v>
      </c>
      <c r="AA1043" s="108">
        <f t="shared" si="169"/>
        <v>0</v>
      </c>
      <c r="AB1043" s="174"/>
      <c r="AC1043" s="179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  <c r="BP1043" s="176"/>
    </row>
    <row r="1044" s="115" customFormat="1" ht="17.25" spans="1:68">
      <c r="A1044" s="94">
        <f t="shared" si="160"/>
        <v>1043</v>
      </c>
      <c r="B1044" s="95"/>
      <c r="C1044" s="69"/>
      <c r="D1044" s="48"/>
      <c r="E1044" s="69"/>
      <c r="F1044" s="169"/>
      <c r="G1044" s="124" t="e">
        <f>VLOOKUP(F1044,[2]零件成本10.26!$B$2:$C$7802,2,0)</f>
        <v>#N/A</v>
      </c>
      <c r="H1044" s="170"/>
      <c r="I1044" s="128" t="str">
        <f t="shared" si="161"/>
        <v/>
      </c>
      <c r="J1044" s="172"/>
      <c r="K1044" s="178"/>
      <c r="L1044" s="170"/>
      <c r="M1044" s="69"/>
      <c r="N1044" s="69"/>
      <c r="O1044" s="69"/>
      <c r="P1044" s="69"/>
      <c r="Q1044" s="100">
        <f t="shared" si="162"/>
        <v>0</v>
      </c>
      <c r="R1044" s="156"/>
      <c r="S1044" s="140" t="str">
        <f t="shared" si="163"/>
        <v>0</v>
      </c>
      <c r="T1044" s="140" t="str">
        <f t="shared" si="164"/>
        <v>0</v>
      </c>
      <c r="U1044" s="157"/>
      <c r="V1044" s="106"/>
      <c r="W1044" s="142">
        <f t="shared" si="165"/>
        <v>0</v>
      </c>
      <c r="X1044" s="142">
        <f t="shared" si="166"/>
        <v>0</v>
      </c>
      <c r="Y1044" s="108">
        <f t="shared" si="167"/>
        <v>0</v>
      </c>
      <c r="Z1044" s="108">
        <f t="shared" si="168"/>
        <v>0</v>
      </c>
      <c r="AA1044" s="108">
        <f t="shared" si="169"/>
        <v>0</v>
      </c>
      <c r="AB1044" s="174"/>
      <c r="AC1044" s="179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  <c r="BP1044" s="176"/>
    </row>
    <row r="1045" s="115" customFormat="1" ht="17.25" spans="1:68">
      <c r="A1045" s="94">
        <f t="shared" si="160"/>
        <v>1044</v>
      </c>
      <c r="B1045" s="95"/>
      <c r="C1045" s="69"/>
      <c r="D1045" s="48"/>
      <c r="E1045" s="69"/>
      <c r="F1045" s="169"/>
      <c r="G1045" s="124" t="e">
        <f>VLOOKUP(F1045,[2]零件成本10.26!$B$2:$C$7802,2,0)</f>
        <v>#N/A</v>
      </c>
      <c r="H1045" s="170"/>
      <c r="I1045" s="128" t="str">
        <f t="shared" si="161"/>
        <v/>
      </c>
      <c r="J1045" s="172"/>
      <c r="K1045" s="178"/>
      <c r="L1045" s="170"/>
      <c r="M1045" s="69"/>
      <c r="N1045" s="69"/>
      <c r="O1045" s="69"/>
      <c r="P1045" s="69"/>
      <c r="Q1045" s="100">
        <f t="shared" si="162"/>
        <v>0</v>
      </c>
      <c r="R1045" s="156"/>
      <c r="S1045" s="140" t="str">
        <f t="shared" si="163"/>
        <v>0</v>
      </c>
      <c r="T1045" s="140" t="str">
        <f t="shared" si="164"/>
        <v>0</v>
      </c>
      <c r="U1045" s="157"/>
      <c r="V1045" s="106"/>
      <c r="W1045" s="142">
        <f t="shared" si="165"/>
        <v>0</v>
      </c>
      <c r="X1045" s="142">
        <f t="shared" si="166"/>
        <v>0</v>
      </c>
      <c r="Y1045" s="108">
        <f t="shared" si="167"/>
        <v>0</v>
      </c>
      <c r="Z1045" s="108">
        <f t="shared" si="168"/>
        <v>0</v>
      </c>
      <c r="AA1045" s="108">
        <f t="shared" si="169"/>
        <v>0</v>
      </c>
      <c r="AB1045" s="174"/>
      <c r="AC1045" s="179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  <c r="BP1045" s="176"/>
    </row>
    <row r="1046" s="115" customFormat="1" ht="17.25" spans="1:68">
      <c r="A1046" s="94">
        <f t="shared" si="160"/>
        <v>1045</v>
      </c>
      <c r="B1046" s="95"/>
      <c r="C1046" s="69"/>
      <c r="D1046" s="48"/>
      <c r="E1046" s="69"/>
      <c r="F1046" s="169"/>
      <c r="G1046" s="124" t="e">
        <f>VLOOKUP(F1046,[2]零件成本10.26!$B$2:$C$7802,2,0)</f>
        <v>#N/A</v>
      </c>
      <c r="H1046" s="170"/>
      <c r="I1046" s="128" t="str">
        <f t="shared" si="161"/>
        <v/>
      </c>
      <c r="J1046" s="172"/>
      <c r="K1046" s="178"/>
      <c r="L1046" s="170"/>
      <c r="M1046" s="69"/>
      <c r="N1046" s="69"/>
      <c r="O1046" s="69"/>
      <c r="P1046" s="69"/>
      <c r="Q1046" s="100">
        <f t="shared" si="162"/>
        <v>0</v>
      </c>
      <c r="R1046" s="156"/>
      <c r="S1046" s="140" t="str">
        <f t="shared" si="163"/>
        <v>0</v>
      </c>
      <c r="T1046" s="140" t="str">
        <f t="shared" si="164"/>
        <v>0</v>
      </c>
      <c r="U1046" s="157"/>
      <c r="V1046" s="106"/>
      <c r="W1046" s="142">
        <f t="shared" si="165"/>
        <v>0</v>
      </c>
      <c r="X1046" s="142">
        <f t="shared" si="166"/>
        <v>0</v>
      </c>
      <c r="Y1046" s="108">
        <f t="shared" si="167"/>
        <v>0</v>
      </c>
      <c r="Z1046" s="108">
        <f t="shared" si="168"/>
        <v>0</v>
      </c>
      <c r="AA1046" s="108">
        <f t="shared" si="169"/>
        <v>0</v>
      </c>
      <c r="AB1046" s="174"/>
      <c r="AC1046" s="179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  <c r="BP1046" s="176"/>
    </row>
    <row r="1047" s="115" customFormat="1" ht="17.25" spans="1:68">
      <c r="A1047" s="94">
        <f t="shared" si="160"/>
        <v>1046</v>
      </c>
      <c r="B1047" s="95"/>
      <c r="C1047" s="69"/>
      <c r="D1047" s="48"/>
      <c r="E1047" s="69"/>
      <c r="F1047" s="169"/>
      <c r="G1047" s="124" t="e">
        <f>VLOOKUP(F1047,[2]零件成本10.26!$B$2:$C$7802,2,0)</f>
        <v>#N/A</v>
      </c>
      <c r="H1047" s="170"/>
      <c r="I1047" s="128" t="str">
        <f t="shared" si="161"/>
        <v/>
      </c>
      <c r="J1047" s="172"/>
      <c r="K1047" s="178"/>
      <c r="L1047" s="170"/>
      <c r="M1047" s="69"/>
      <c r="N1047" s="69"/>
      <c r="O1047" s="69"/>
      <c r="P1047" s="69"/>
      <c r="Q1047" s="100">
        <f t="shared" si="162"/>
        <v>0</v>
      </c>
      <c r="R1047" s="156"/>
      <c r="S1047" s="140" t="str">
        <f t="shared" si="163"/>
        <v>0</v>
      </c>
      <c r="T1047" s="140" t="str">
        <f t="shared" si="164"/>
        <v>0</v>
      </c>
      <c r="U1047" s="157"/>
      <c r="V1047" s="106"/>
      <c r="W1047" s="142">
        <f t="shared" si="165"/>
        <v>0</v>
      </c>
      <c r="X1047" s="142">
        <f t="shared" si="166"/>
        <v>0</v>
      </c>
      <c r="Y1047" s="108">
        <f t="shared" si="167"/>
        <v>0</v>
      </c>
      <c r="Z1047" s="108">
        <f t="shared" si="168"/>
        <v>0</v>
      </c>
      <c r="AA1047" s="108">
        <f t="shared" si="169"/>
        <v>0</v>
      </c>
      <c r="AB1047" s="174"/>
      <c r="AC1047" s="179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  <c r="BP1047" s="176"/>
    </row>
    <row r="1048" s="115" customFormat="1" ht="17.25" spans="1:68">
      <c r="A1048" s="94">
        <f t="shared" si="160"/>
        <v>1047</v>
      </c>
      <c r="B1048" s="95"/>
      <c r="C1048" s="69"/>
      <c r="D1048" s="48"/>
      <c r="E1048" s="69"/>
      <c r="F1048" s="169"/>
      <c r="G1048" s="124" t="e">
        <f>VLOOKUP(F1048,[2]零件成本10.26!$B$2:$C$7802,2,0)</f>
        <v>#N/A</v>
      </c>
      <c r="H1048" s="170"/>
      <c r="I1048" s="128" t="str">
        <f t="shared" si="161"/>
        <v/>
      </c>
      <c r="J1048" s="172"/>
      <c r="K1048" s="178"/>
      <c r="L1048" s="170"/>
      <c r="M1048" s="69"/>
      <c r="N1048" s="69"/>
      <c r="O1048" s="69"/>
      <c r="P1048" s="69"/>
      <c r="Q1048" s="100">
        <f t="shared" si="162"/>
        <v>0</v>
      </c>
      <c r="R1048" s="156"/>
      <c r="S1048" s="140" t="str">
        <f t="shared" si="163"/>
        <v>0</v>
      </c>
      <c r="T1048" s="140" t="str">
        <f t="shared" si="164"/>
        <v>0</v>
      </c>
      <c r="U1048" s="157"/>
      <c r="V1048" s="106"/>
      <c r="W1048" s="142">
        <f t="shared" si="165"/>
        <v>0</v>
      </c>
      <c r="X1048" s="142">
        <f t="shared" si="166"/>
        <v>0</v>
      </c>
      <c r="Y1048" s="108">
        <f t="shared" si="167"/>
        <v>0</v>
      </c>
      <c r="Z1048" s="108">
        <f t="shared" si="168"/>
        <v>0</v>
      </c>
      <c r="AA1048" s="108">
        <f t="shared" si="169"/>
        <v>0</v>
      </c>
      <c r="AB1048" s="174"/>
      <c r="AC1048" s="179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  <c r="BP1048" s="176"/>
    </row>
    <row r="1049" s="115" customFormat="1" ht="17.25" spans="1:68">
      <c r="A1049" s="94">
        <f t="shared" si="160"/>
        <v>1048</v>
      </c>
      <c r="B1049" s="95"/>
      <c r="C1049" s="69"/>
      <c r="D1049" s="48"/>
      <c r="E1049" s="69"/>
      <c r="F1049" s="169"/>
      <c r="G1049" s="124" t="e">
        <f>VLOOKUP(F1049,[2]零件成本10.26!$B$2:$C$7802,2,0)</f>
        <v>#N/A</v>
      </c>
      <c r="H1049" s="170"/>
      <c r="I1049" s="128" t="str">
        <f t="shared" si="161"/>
        <v/>
      </c>
      <c r="J1049" s="172"/>
      <c r="K1049" s="178"/>
      <c r="L1049" s="170"/>
      <c r="M1049" s="69"/>
      <c r="N1049" s="69"/>
      <c r="O1049" s="69"/>
      <c r="P1049" s="69"/>
      <c r="Q1049" s="100">
        <f t="shared" si="162"/>
        <v>0</v>
      </c>
      <c r="R1049" s="156"/>
      <c r="S1049" s="140" t="str">
        <f t="shared" si="163"/>
        <v>0</v>
      </c>
      <c r="T1049" s="140" t="str">
        <f t="shared" si="164"/>
        <v>0</v>
      </c>
      <c r="U1049" s="157"/>
      <c r="V1049" s="106"/>
      <c r="W1049" s="142">
        <f t="shared" si="165"/>
        <v>0</v>
      </c>
      <c r="X1049" s="142">
        <f t="shared" si="166"/>
        <v>0</v>
      </c>
      <c r="Y1049" s="108">
        <f t="shared" si="167"/>
        <v>0</v>
      </c>
      <c r="Z1049" s="108">
        <f t="shared" si="168"/>
        <v>0</v>
      </c>
      <c r="AA1049" s="108">
        <f t="shared" si="169"/>
        <v>0</v>
      </c>
      <c r="AB1049" s="174"/>
      <c r="AC1049" s="179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  <c r="BP1049" s="176"/>
    </row>
    <row r="1050" s="115" customFormat="1" ht="17.25" spans="1:68">
      <c r="A1050" s="94">
        <f t="shared" si="160"/>
        <v>1049</v>
      </c>
      <c r="B1050" s="95"/>
      <c r="C1050" s="69"/>
      <c r="D1050" s="48"/>
      <c r="E1050" s="69"/>
      <c r="F1050" s="169"/>
      <c r="G1050" s="124" t="e">
        <f>VLOOKUP(F1050,[2]零件成本10.26!$B$2:$C$7802,2,0)</f>
        <v>#N/A</v>
      </c>
      <c r="H1050" s="170"/>
      <c r="I1050" s="128" t="str">
        <f t="shared" si="161"/>
        <v/>
      </c>
      <c r="J1050" s="172"/>
      <c r="K1050" s="178"/>
      <c r="L1050" s="170"/>
      <c r="M1050" s="69"/>
      <c r="N1050" s="69"/>
      <c r="O1050" s="69"/>
      <c r="P1050" s="69"/>
      <c r="Q1050" s="100">
        <f t="shared" si="162"/>
        <v>0</v>
      </c>
      <c r="R1050" s="156"/>
      <c r="S1050" s="140" t="str">
        <f t="shared" si="163"/>
        <v>0</v>
      </c>
      <c r="T1050" s="140" t="str">
        <f t="shared" si="164"/>
        <v>0</v>
      </c>
      <c r="U1050" s="157"/>
      <c r="V1050" s="106"/>
      <c r="W1050" s="142">
        <f t="shared" si="165"/>
        <v>0</v>
      </c>
      <c r="X1050" s="142">
        <f t="shared" si="166"/>
        <v>0</v>
      </c>
      <c r="Y1050" s="108">
        <f t="shared" si="167"/>
        <v>0</v>
      </c>
      <c r="Z1050" s="108">
        <f t="shared" si="168"/>
        <v>0</v>
      </c>
      <c r="AA1050" s="108">
        <f t="shared" si="169"/>
        <v>0</v>
      </c>
      <c r="AB1050" s="174"/>
      <c r="AC1050" s="179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  <c r="BP1050" s="176"/>
    </row>
    <row r="1051" s="115" customFormat="1" ht="17.25" spans="1:68">
      <c r="A1051" s="94">
        <f t="shared" si="160"/>
        <v>1050</v>
      </c>
      <c r="B1051" s="95"/>
      <c r="C1051" s="69"/>
      <c r="D1051" s="48"/>
      <c r="E1051" s="69"/>
      <c r="F1051" s="169"/>
      <c r="G1051" s="124" t="e">
        <f>VLOOKUP(F1051,[2]零件成本10.26!$B$2:$C$7802,2,0)</f>
        <v>#N/A</v>
      </c>
      <c r="H1051" s="170"/>
      <c r="I1051" s="128" t="str">
        <f t="shared" si="161"/>
        <v/>
      </c>
      <c r="J1051" s="172"/>
      <c r="K1051" s="178"/>
      <c r="L1051" s="170"/>
      <c r="M1051" s="69"/>
      <c r="N1051" s="69"/>
      <c r="O1051" s="69"/>
      <c r="P1051" s="69"/>
      <c r="Q1051" s="100">
        <f t="shared" si="162"/>
        <v>0</v>
      </c>
      <c r="R1051" s="156"/>
      <c r="S1051" s="140" t="str">
        <f t="shared" si="163"/>
        <v>0</v>
      </c>
      <c r="T1051" s="140" t="str">
        <f t="shared" si="164"/>
        <v>0</v>
      </c>
      <c r="U1051" s="157"/>
      <c r="V1051" s="106"/>
      <c r="W1051" s="142">
        <f t="shared" si="165"/>
        <v>0</v>
      </c>
      <c r="X1051" s="142">
        <f t="shared" si="166"/>
        <v>0</v>
      </c>
      <c r="Y1051" s="108">
        <f t="shared" si="167"/>
        <v>0</v>
      </c>
      <c r="Z1051" s="108">
        <f t="shared" si="168"/>
        <v>0</v>
      </c>
      <c r="AA1051" s="108">
        <f t="shared" si="169"/>
        <v>0</v>
      </c>
      <c r="AB1051" s="174"/>
      <c r="AC1051" s="179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  <c r="BP1051" s="176"/>
    </row>
    <row r="1052" s="115" customFormat="1" ht="17.25" spans="1:68">
      <c r="A1052" s="94">
        <f t="shared" si="160"/>
        <v>1051</v>
      </c>
      <c r="B1052" s="95"/>
      <c r="C1052" s="69"/>
      <c r="D1052" s="48"/>
      <c r="E1052" s="69"/>
      <c r="F1052" s="169"/>
      <c r="G1052" s="124" t="e">
        <f>VLOOKUP(F1052,[2]零件成本10.26!$B$2:$C$7802,2,0)</f>
        <v>#N/A</v>
      </c>
      <c r="H1052" s="170"/>
      <c r="I1052" s="128" t="str">
        <f t="shared" si="161"/>
        <v/>
      </c>
      <c r="J1052" s="172"/>
      <c r="K1052" s="178"/>
      <c r="L1052" s="170"/>
      <c r="M1052" s="69"/>
      <c r="N1052" s="69"/>
      <c r="O1052" s="69"/>
      <c r="P1052" s="69"/>
      <c r="Q1052" s="100">
        <f t="shared" si="162"/>
        <v>0</v>
      </c>
      <c r="R1052" s="156"/>
      <c r="S1052" s="140" t="str">
        <f t="shared" si="163"/>
        <v>0</v>
      </c>
      <c r="T1052" s="140" t="str">
        <f t="shared" si="164"/>
        <v>0</v>
      </c>
      <c r="U1052" s="157"/>
      <c r="V1052" s="106"/>
      <c r="W1052" s="142">
        <f t="shared" si="165"/>
        <v>0</v>
      </c>
      <c r="X1052" s="142">
        <f t="shared" si="166"/>
        <v>0</v>
      </c>
      <c r="Y1052" s="108">
        <f t="shared" si="167"/>
        <v>0</v>
      </c>
      <c r="Z1052" s="108">
        <f t="shared" si="168"/>
        <v>0</v>
      </c>
      <c r="AA1052" s="108">
        <f t="shared" si="169"/>
        <v>0</v>
      </c>
      <c r="AB1052" s="174"/>
      <c r="AC1052" s="179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  <c r="BP1052" s="176"/>
    </row>
    <row r="1053" s="115" customFormat="1" ht="17.25" spans="1:68">
      <c r="A1053" s="94">
        <f t="shared" si="160"/>
        <v>1052</v>
      </c>
      <c r="B1053" s="95"/>
      <c r="C1053" s="69"/>
      <c r="D1053" s="48"/>
      <c r="E1053" s="69"/>
      <c r="F1053" s="169"/>
      <c r="G1053" s="124" t="e">
        <f>VLOOKUP(F1053,[2]零件成本10.26!$B$2:$C$7802,2,0)</f>
        <v>#N/A</v>
      </c>
      <c r="H1053" s="170"/>
      <c r="I1053" s="128" t="str">
        <f t="shared" si="161"/>
        <v/>
      </c>
      <c r="J1053" s="172"/>
      <c r="K1053" s="178"/>
      <c r="L1053" s="170"/>
      <c r="M1053" s="69"/>
      <c r="N1053" s="69"/>
      <c r="O1053" s="69"/>
      <c r="P1053" s="69"/>
      <c r="Q1053" s="100">
        <f t="shared" si="162"/>
        <v>0</v>
      </c>
      <c r="R1053" s="156"/>
      <c r="S1053" s="140" t="str">
        <f t="shared" si="163"/>
        <v>0</v>
      </c>
      <c r="T1053" s="140" t="str">
        <f t="shared" si="164"/>
        <v>0</v>
      </c>
      <c r="U1053" s="157"/>
      <c r="V1053" s="106"/>
      <c r="W1053" s="142">
        <f t="shared" si="165"/>
        <v>0</v>
      </c>
      <c r="X1053" s="142">
        <f t="shared" si="166"/>
        <v>0</v>
      </c>
      <c r="Y1053" s="108">
        <f t="shared" si="167"/>
        <v>0</v>
      </c>
      <c r="Z1053" s="108">
        <f t="shared" si="168"/>
        <v>0</v>
      </c>
      <c r="AA1053" s="108">
        <f t="shared" si="169"/>
        <v>0</v>
      </c>
      <c r="AB1053" s="174"/>
      <c r="AC1053" s="179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  <c r="BP1053" s="176"/>
    </row>
    <row r="1054" s="115" customFormat="1" ht="17.25" spans="1:68">
      <c r="A1054" s="94">
        <f t="shared" si="160"/>
        <v>1053</v>
      </c>
      <c r="B1054" s="95"/>
      <c r="C1054" s="69"/>
      <c r="D1054" s="48"/>
      <c r="E1054" s="69"/>
      <c r="F1054" s="169"/>
      <c r="G1054" s="124" t="e">
        <f>VLOOKUP(F1054,[2]零件成本10.26!$B$2:$C$7802,2,0)</f>
        <v>#N/A</v>
      </c>
      <c r="H1054" s="170"/>
      <c r="I1054" s="128" t="str">
        <f t="shared" si="161"/>
        <v/>
      </c>
      <c r="J1054" s="172"/>
      <c r="K1054" s="178"/>
      <c r="L1054" s="170"/>
      <c r="M1054" s="69"/>
      <c r="N1054" s="69"/>
      <c r="O1054" s="69"/>
      <c r="P1054" s="69"/>
      <c r="Q1054" s="100">
        <f t="shared" si="162"/>
        <v>0</v>
      </c>
      <c r="R1054" s="156"/>
      <c r="S1054" s="140" t="str">
        <f t="shared" si="163"/>
        <v>0</v>
      </c>
      <c r="T1054" s="140" t="str">
        <f t="shared" si="164"/>
        <v>0</v>
      </c>
      <c r="U1054" s="157"/>
      <c r="V1054" s="106"/>
      <c r="W1054" s="142">
        <f t="shared" si="165"/>
        <v>0</v>
      </c>
      <c r="X1054" s="142">
        <f t="shared" si="166"/>
        <v>0</v>
      </c>
      <c r="Y1054" s="108">
        <f t="shared" si="167"/>
        <v>0</v>
      </c>
      <c r="Z1054" s="108">
        <f t="shared" si="168"/>
        <v>0</v>
      </c>
      <c r="AA1054" s="108">
        <f t="shared" si="169"/>
        <v>0</v>
      </c>
      <c r="AB1054" s="174"/>
      <c r="AC1054" s="179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  <c r="BP1054" s="176"/>
    </row>
    <row r="1055" s="115" customFormat="1" ht="17.25" spans="1:68">
      <c r="A1055" s="94">
        <f t="shared" si="160"/>
        <v>1054</v>
      </c>
      <c r="B1055" s="95"/>
      <c r="C1055" s="69"/>
      <c r="D1055" s="48"/>
      <c r="E1055" s="69"/>
      <c r="F1055" s="169"/>
      <c r="G1055" s="124" t="e">
        <f>VLOOKUP(F1055,[2]零件成本10.26!$B$2:$C$7802,2,0)</f>
        <v>#N/A</v>
      </c>
      <c r="H1055" s="170"/>
      <c r="I1055" s="128" t="str">
        <f t="shared" si="161"/>
        <v/>
      </c>
      <c r="J1055" s="172"/>
      <c r="K1055" s="178"/>
      <c r="L1055" s="170"/>
      <c r="M1055" s="69"/>
      <c r="N1055" s="69"/>
      <c r="O1055" s="69"/>
      <c r="P1055" s="69"/>
      <c r="Q1055" s="100">
        <f t="shared" si="162"/>
        <v>0</v>
      </c>
      <c r="R1055" s="156"/>
      <c r="S1055" s="140" t="str">
        <f t="shared" si="163"/>
        <v>0</v>
      </c>
      <c r="T1055" s="140" t="str">
        <f t="shared" si="164"/>
        <v>0</v>
      </c>
      <c r="U1055" s="157"/>
      <c r="V1055" s="106"/>
      <c r="W1055" s="142">
        <f t="shared" si="165"/>
        <v>0</v>
      </c>
      <c r="X1055" s="142">
        <f t="shared" si="166"/>
        <v>0</v>
      </c>
      <c r="Y1055" s="108">
        <f t="shared" si="167"/>
        <v>0</v>
      </c>
      <c r="Z1055" s="108">
        <f t="shared" si="168"/>
        <v>0</v>
      </c>
      <c r="AA1055" s="108">
        <f t="shared" si="169"/>
        <v>0</v>
      </c>
      <c r="AB1055" s="174"/>
      <c r="AC1055" s="179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  <c r="BP1055" s="176"/>
    </row>
    <row r="1056" s="115" customFormat="1" ht="17.25" spans="1:68">
      <c r="A1056" s="94">
        <f t="shared" si="160"/>
        <v>1055</v>
      </c>
      <c r="B1056" s="95"/>
      <c r="C1056" s="69"/>
      <c r="D1056" s="48"/>
      <c r="E1056" s="69"/>
      <c r="F1056" s="169"/>
      <c r="G1056" s="124" t="e">
        <f>VLOOKUP(F1056,[2]零件成本10.26!$B$2:$C$7802,2,0)</f>
        <v>#N/A</v>
      </c>
      <c r="H1056" s="170"/>
      <c r="I1056" s="128" t="str">
        <f t="shared" si="161"/>
        <v/>
      </c>
      <c r="J1056" s="172"/>
      <c r="K1056" s="178"/>
      <c r="L1056" s="170"/>
      <c r="M1056" s="69"/>
      <c r="N1056" s="69"/>
      <c r="O1056" s="69"/>
      <c r="P1056" s="69"/>
      <c r="Q1056" s="100">
        <f t="shared" si="162"/>
        <v>0</v>
      </c>
      <c r="R1056" s="156"/>
      <c r="S1056" s="140" t="str">
        <f t="shared" si="163"/>
        <v>0</v>
      </c>
      <c r="T1056" s="140" t="str">
        <f t="shared" si="164"/>
        <v>0</v>
      </c>
      <c r="U1056" s="157"/>
      <c r="V1056" s="106"/>
      <c r="W1056" s="142">
        <f t="shared" si="165"/>
        <v>0</v>
      </c>
      <c r="X1056" s="142">
        <f t="shared" si="166"/>
        <v>0</v>
      </c>
      <c r="Y1056" s="108">
        <f t="shared" si="167"/>
        <v>0</v>
      </c>
      <c r="Z1056" s="108">
        <f t="shared" si="168"/>
        <v>0</v>
      </c>
      <c r="AA1056" s="108">
        <f t="shared" si="169"/>
        <v>0</v>
      </c>
      <c r="AB1056" s="174"/>
      <c r="AC1056" s="179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  <c r="BP1056" s="176"/>
    </row>
    <row r="1057" s="115" customFormat="1" ht="17.25" spans="1:68">
      <c r="A1057" s="94">
        <f t="shared" si="160"/>
        <v>1056</v>
      </c>
      <c r="B1057" s="95"/>
      <c r="C1057" s="69"/>
      <c r="D1057" s="48"/>
      <c r="E1057" s="69"/>
      <c r="F1057" s="169"/>
      <c r="G1057" s="124" t="e">
        <f>VLOOKUP(F1057,[2]零件成本10.26!$B$2:$C$7802,2,0)</f>
        <v>#N/A</v>
      </c>
      <c r="H1057" s="170"/>
      <c r="I1057" s="128" t="str">
        <f t="shared" si="161"/>
        <v/>
      </c>
      <c r="J1057" s="172"/>
      <c r="K1057" s="178"/>
      <c r="L1057" s="170"/>
      <c r="M1057" s="69"/>
      <c r="N1057" s="69"/>
      <c r="O1057" s="69"/>
      <c r="P1057" s="69"/>
      <c r="Q1057" s="100">
        <f t="shared" si="162"/>
        <v>0</v>
      </c>
      <c r="R1057" s="156"/>
      <c r="S1057" s="140" t="str">
        <f t="shared" si="163"/>
        <v>0</v>
      </c>
      <c r="T1057" s="140" t="str">
        <f t="shared" si="164"/>
        <v>0</v>
      </c>
      <c r="U1057" s="157"/>
      <c r="V1057" s="106"/>
      <c r="W1057" s="142">
        <f t="shared" si="165"/>
        <v>0</v>
      </c>
      <c r="X1057" s="142">
        <f t="shared" si="166"/>
        <v>0</v>
      </c>
      <c r="Y1057" s="108">
        <f t="shared" si="167"/>
        <v>0</v>
      </c>
      <c r="Z1057" s="108">
        <f t="shared" si="168"/>
        <v>0</v>
      </c>
      <c r="AA1057" s="108">
        <f t="shared" si="169"/>
        <v>0</v>
      </c>
      <c r="AB1057" s="174"/>
      <c r="AC1057" s="179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  <c r="BP1057" s="176"/>
    </row>
    <row r="1058" s="115" customFormat="1" ht="17.25" spans="1:68">
      <c r="A1058" s="94">
        <f t="shared" si="160"/>
        <v>1057</v>
      </c>
      <c r="B1058" s="95"/>
      <c r="C1058" s="69"/>
      <c r="D1058" s="48"/>
      <c r="E1058" s="69"/>
      <c r="F1058" s="169"/>
      <c r="G1058" s="124" t="e">
        <f>VLOOKUP(F1058,[2]零件成本10.26!$B$2:$C$7802,2,0)</f>
        <v>#N/A</v>
      </c>
      <c r="H1058" s="170"/>
      <c r="I1058" s="128" t="str">
        <f t="shared" si="161"/>
        <v/>
      </c>
      <c r="J1058" s="172"/>
      <c r="K1058" s="178"/>
      <c r="L1058" s="170"/>
      <c r="M1058" s="69"/>
      <c r="N1058" s="69"/>
      <c r="O1058" s="69"/>
      <c r="P1058" s="69"/>
      <c r="Q1058" s="100">
        <f t="shared" si="162"/>
        <v>0</v>
      </c>
      <c r="R1058" s="156"/>
      <c r="S1058" s="140" t="str">
        <f t="shared" si="163"/>
        <v>0</v>
      </c>
      <c r="T1058" s="140" t="str">
        <f t="shared" si="164"/>
        <v>0</v>
      </c>
      <c r="U1058" s="157"/>
      <c r="V1058" s="106"/>
      <c r="W1058" s="142">
        <f t="shared" si="165"/>
        <v>0</v>
      </c>
      <c r="X1058" s="142">
        <f t="shared" si="166"/>
        <v>0</v>
      </c>
      <c r="Y1058" s="108">
        <f t="shared" si="167"/>
        <v>0</v>
      </c>
      <c r="Z1058" s="108">
        <f t="shared" si="168"/>
        <v>0</v>
      </c>
      <c r="AA1058" s="108">
        <f t="shared" si="169"/>
        <v>0</v>
      </c>
      <c r="AB1058" s="174"/>
      <c r="AC1058" s="179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  <c r="BP1058" s="176"/>
    </row>
    <row r="1059" s="115" customFormat="1" ht="17.25" spans="1:68">
      <c r="A1059" s="94">
        <f t="shared" si="160"/>
        <v>1058</v>
      </c>
      <c r="B1059" s="95"/>
      <c r="C1059" s="69"/>
      <c r="D1059" s="48"/>
      <c r="E1059" s="69"/>
      <c r="F1059" s="169"/>
      <c r="G1059" s="124" t="e">
        <f>VLOOKUP(F1059,[2]零件成本10.26!$B$2:$C$7802,2,0)</f>
        <v>#N/A</v>
      </c>
      <c r="H1059" s="170"/>
      <c r="I1059" s="128" t="str">
        <f t="shared" si="161"/>
        <v/>
      </c>
      <c r="J1059" s="172"/>
      <c r="K1059" s="178"/>
      <c r="L1059" s="170"/>
      <c r="M1059" s="69"/>
      <c r="N1059" s="69"/>
      <c r="O1059" s="69"/>
      <c r="P1059" s="69"/>
      <c r="Q1059" s="100">
        <f t="shared" si="162"/>
        <v>0</v>
      </c>
      <c r="R1059" s="156"/>
      <c r="S1059" s="140" t="str">
        <f t="shared" si="163"/>
        <v>0</v>
      </c>
      <c r="T1059" s="140" t="str">
        <f t="shared" si="164"/>
        <v>0</v>
      </c>
      <c r="U1059" s="157"/>
      <c r="V1059" s="106"/>
      <c r="W1059" s="142">
        <f t="shared" si="165"/>
        <v>0</v>
      </c>
      <c r="X1059" s="142">
        <f t="shared" si="166"/>
        <v>0</v>
      </c>
      <c r="Y1059" s="108">
        <f t="shared" si="167"/>
        <v>0</v>
      </c>
      <c r="Z1059" s="108">
        <f t="shared" si="168"/>
        <v>0</v>
      </c>
      <c r="AA1059" s="108">
        <f t="shared" si="169"/>
        <v>0</v>
      </c>
      <c r="AB1059" s="174"/>
      <c r="AC1059" s="179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  <c r="BP1059" s="176"/>
    </row>
    <row r="1060" s="115" customFormat="1" ht="17.25" spans="1:68">
      <c r="A1060" s="94">
        <f t="shared" si="160"/>
        <v>1059</v>
      </c>
      <c r="B1060" s="95"/>
      <c r="C1060" s="69"/>
      <c r="D1060" s="48"/>
      <c r="E1060" s="69"/>
      <c r="F1060" s="169"/>
      <c r="G1060" s="124" t="e">
        <f>VLOOKUP(F1060,[2]零件成本10.26!$B$2:$C$7802,2,0)</f>
        <v>#N/A</v>
      </c>
      <c r="H1060" s="170"/>
      <c r="I1060" s="128" t="str">
        <f t="shared" si="161"/>
        <v/>
      </c>
      <c r="J1060" s="172"/>
      <c r="K1060" s="178"/>
      <c r="L1060" s="170"/>
      <c r="M1060" s="69"/>
      <c r="N1060" s="69"/>
      <c r="O1060" s="69"/>
      <c r="P1060" s="69"/>
      <c r="Q1060" s="100">
        <f t="shared" si="162"/>
        <v>0</v>
      </c>
      <c r="R1060" s="156"/>
      <c r="S1060" s="140" t="str">
        <f t="shared" si="163"/>
        <v>0</v>
      </c>
      <c r="T1060" s="140" t="str">
        <f t="shared" si="164"/>
        <v>0</v>
      </c>
      <c r="U1060" s="157"/>
      <c r="V1060" s="106"/>
      <c r="W1060" s="142">
        <f t="shared" si="165"/>
        <v>0</v>
      </c>
      <c r="X1060" s="142">
        <f t="shared" si="166"/>
        <v>0</v>
      </c>
      <c r="Y1060" s="108">
        <f t="shared" si="167"/>
        <v>0</v>
      </c>
      <c r="Z1060" s="108">
        <f t="shared" si="168"/>
        <v>0</v>
      </c>
      <c r="AA1060" s="108">
        <f t="shared" si="169"/>
        <v>0</v>
      </c>
      <c r="AB1060" s="174"/>
      <c r="AC1060" s="179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  <c r="BP1060" s="176"/>
    </row>
    <row r="1061" s="115" customFormat="1" ht="17.25" spans="1:68">
      <c r="A1061" s="94">
        <f t="shared" si="160"/>
        <v>1060</v>
      </c>
      <c r="B1061" s="95"/>
      <c r="C1061" s="69"/>
      <c r="D1061" s="48"/>
      <c r="E1061" s="69"/>
      <c r="F1061" s="169"/>
      <c r="G1061" s="124" t="e">
        <f>VLOOKUP(F1061,[2]零件成本10.26!$B$2:$C$7802,2,0)</f>
        <v>#N/A</v>
      </c>
      <c r="H1061" s="170"/>
      <c r="I1061" s="128" t="str">
        <f t="shared" si="161"/>
        <v/>
      </c>
      <c r="J1061" s="172"/>
      <c r="K1061" s="178"/>
      <c r="L1061" s="170"/>
      <c r="M1061" s="69"/>
      <c r="N1061" s="69"/>
      <c r="O1061" s="69"/>
      <c r="P1061" s="69"/>
      <c r="Q1061" s="100">
        <f t="shared" si="162"/>
        <v>0</v>
      </c>
      <c r="R1061" s="156"/>
      <c r="S1061" s="140" t="str">
        <f t="shared" si="163"/>
        <v>0</v>
      </c>
      <c r="T1061" s="140" t="str">
        <f t="shared" si="164"/>
        <v>0</v>
      </c>
      <c r="U1061" s="157"/>
      <c r="V1061" s="106"/>
      <c r="W1061" s="142">
        <f t="shared" si="165"/>
        <v>0</v>
      </c>
      <c r="X1061" s="142">
        <f t="shared" si="166"/>
        <v>0</v>
      </c>
      <c r="Y1061" s="108">
        <f t="shared" si="167"/>
        <v>0</v>
      </c>
      <c r="Z1061" s="108">
        <f t="shared" si="168"/>
        <v>0</v>
      </c>
      <c r="AA1061" s="108">
        <f t="shared" si="169"/>
        <v>0</v>
      </c>
      <c r="AB1061" s="174"/>
      <c r="AC1061" s="179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  <c r="BP1061" s="176"/>
    </row>
    <row r="1062" s="115" customFormat="1" ht="17.25" spans="1:68">
      <c r="A1062" s="94">
        <f t="shared" si="160"/>
        <v>1061</v>
      </c>
      <c r="B1062" s="95"/>
      <c r="C1062" s="69"/>
      <c r="D1062" s="48"/>
      <c r="E1062" s="69"/>
      <c r="F1062" s="169"/>
      <c r="G1062" s="124" t="e">
        <f>VLOOKUP(F1062,[2]零件成本10.26!$B$2:$C$7802,2,0)</f>
        <v>#N/A</v>
      </c>
      <c r="H1062" s="170"/>
      <c r="I1062" s="128" t="str">
        <f t="shared" si="161"/>
        <v/>
      </c>
      <c r="J1062" s="172"/>
      <c r="K1062" s="178"/>
      <c r="L1062" s="170"/>
      <c r="M1062" s="69"/>
      <c r="N1062" s="69"/>
      <c r="O1062" s="69"/>
      <c r="P1062" s="69"/>
      <c r="Q1062" s="100">
        <f t="shared" si="162"/>
        <v>0</v>
      </c>
      <c r="R1062" s="156"/>
      <c r="S1062" s="140" t="str">
        <f t="shared" si="163"/>
        <v>0</v>
      </c>
      <c r="T1062" s="140" t="str">
        <f t="shared" si="164"/>
        <v>0</v>
      </c>
      <c r="U1062" s="157"/>
      <c r="V1062" s="106"/>
      <c r="W1062" s="142">
        <f t="shared" si="165"/>
        <v>0</v>
      </c>
      <c r="X1062" s="142">
        <f t="shared" si="166"/>
        <v>0</v>
      </c>
      <c r="Y1062" s="108">
        <f t="shared" si="167"/>
        <v>0</v>
      </c>
      <c r="Z1062" s="108">
        <f t="shared" si="168"/>
        <v>0</v>
      </c>
      <c r="AA1062" s="108">
        <f t="shared" si="169"/>
        <v>0</v>
      </c>
      <c r="AB1062" s="174"/>
      <c r="AC1062" s="179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  <c r="BP1062" s="176"/>
    </row>
    <row r="1063" s="115" customFormat="1" ht="17.25" spans="1:68">
      <c r="A1063" s="94">
        <f t="shared" si="160"/>
        <v>1062</v>
      </c>
      <c r="B1063" s="95"/>
      <c r="C1063" s="69"/>
      <c r="D1063" s="48"/>
      <c r="E1063" s="69"/>
      <c r="F1063" s="169"/>
      <c r="G1063" s="124" t="e">
        <f>VLOOKUP(F1063,[2]零件成本10.26!$B$2:$C$7802,2,0)</f>
        <v>#N/A</v>
      </c>
      <c r="H1063" s="170"/>
      <c r="I1063" s="128" t="str">
        <f t="shared" si="161"/>
        <v/>
      </c>
      <c r="J1063" s="172"/>
      <c r="K1063" s="178"/>
      <c r="L1063" s="170"/>
      <c r="M1063" s="69"/>
      <c r="N1063" s="69"/>
      <c r="O1063" s="69"/>
      <c r="P1063" s="69"/>
      <c r="Q1063" s="100">
        <f t="shared" si="162"/>
        <v>0</v>
      </c>
      <c r="R1063" s="156"/>
      <c r="S1063" s="140" t="str">
        <f t="shared" si="163"/>
        <v>0</v>
      </c>
      <c r="T1063" s="140" t="str">
        <f t="shared" si="164"/>
        <v>0</v>
      </c>
      <c r="U1063" s="157"/>
      <c r="V1063" s="106"/>
      <c r="W1063" s="142">
        <f t="shared" si="165"/>
        <v>0</v>
      </c>
      <c r="X1063" s="142">
        <f t="shared" si="166"/>
        <v>0</v>
      </c>
      <c r="Y1063" s="108">
        <f t="shared" si="167"/>
        <v>0</v>
      </c>
      <c r="Z1063" s="108">
        <f t="shared" si="168"/>
        <v>0</v>
      </c>
      <c r="AA1063" s="108">
        <f t="shared" si="169"/>
        <v>0</v>
      </c>
      <c r="AB1063" s="174"/>
      <c r="AC1063" s="179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176"/>
      <c r="BO1063" s="176"/>
      <c r="BP1063" s="176"/>
    </row>
    <row r="1064" s="115" customFormat="1" ht="17.25" spans="1:68">
      <c r="A1064" s="94">
        <f t="shared" si="160"/>
        <v>1063</v>
      </c>
      <c r="B1064" s="95"/>
      <c r="C1064" s="69"/>
      <c r="D1064" s="48"/>
      <c r="E1064" s="69"/>
      <c r="F1064" s="169"/>
      <c r="G1064" s="124" t="e">
        <f>VLOOKUP(F1064,[2]零件成本10.26!$B$2:$C$7802,2,0)</f>
        <v>#N/A</v>
      </c>
      <c r="H1064" s="170"/>
      <c r="I1064" s="128" t="str">
        <f t="shared" si="161"/>
        <v/>
      </c>
      <c r="J1064" s="172"/>
      <c r="K1064" s="178"/>
      <c r="L1064" s="170"/>
      <c r="M1064" s="69"/>
      <c r="N1064" s="69"/>
      <c r="O1064" s="69"/>
      <c r="P1064" s="69"/>
      <c r="Q1064" s="100">
        <f t="shared" si="162"/>
        <v>0</v>
      </c>
      <c r="R1064" s="180"/>
      <c r="S1064" s="140" t="str">
        <f t="shared" si="163"/>
        <v>0</v>
      </c>
      <c r="T1064" s="140" t="str">
        <f t="shared" si="164"/>
        <v>0</v>
      </c>
      <c r="U1064" s="157"/>
      <c r="V1064" s="106"/>
      <c r="W1064" s="142">
        <f t="shared" si="165"/>
        <v>0</v>
      </c>
      <c r="X1064" s="142">
        <f t="shared" si="166"/>
        <v>0</v>
      </c>
      <c r="Y1064" s="108">
        <f t="shared" si="167"/>
        <v>0</v>
      </c>
      <c r="Z1064" s="108">
        <f t="shared" si="168"/>
        <v>0</v>
      </c>
      <c r="AA1064" s="108">
        <f t="shared" si="169"/>
        <v>0</v>
      </c>
      <c r="AB1064" s="174"/>
      <c r="AC1064" s="179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  <c r="BP1064" s="176"/>
    </row>
    <row r="1065" s="115" customFormat="1" ht="17.25" spans="1:68">
      <c r="A1065" s="94">
        <f t="shared" si="160"/>
        <v>1064</v>
      </c>
      <c r="B1065" s="95"/>
      <c r="C1065" s="69"/>
      <c r="D1065" s="48"/>
      <c r="E1065" s="69"/>
      <c r="F1065" s="169"/>
      <c r="G1065" s="124" t="e">
        <f>VLOOKUP(F1065,[2]零件成本10.26!$B$2:$C$7802,2,0)</f>
        <v>#N/A</v>
      </c>
      <c r="H1065" s="170"/>
      <c r="I1065" s="128" t="str">
        <f t="shared" si="161"/>
        <v/>
      </c>
      <c r="J1065" s="172"/>
      <c r="K1065" s="178"/>
      <c r="L1065" s="170"/>
      <c r="M1065" s="69"/>
      <c r="N1065" s="69"/>
      <c r="O1065" s="69"/>
      <c r="P1065" s="69"/>
      <c r="Q1065" s="100">
        <f t="shared" si="162"/>
        <v>0</v>
      </c>
      <c r="R1065" s="180"/>
      <c r="S1065" s="140" t="str">
        <f t="shared" si="163"/>
        <v>0</v>
      </c>
      <c r="T1065" s="140" t="str">
        <f t="shared" si="164"/>
        <v>0</v>
      </c>
      <c r="U1065" s="157"/>
      <c r="V1065" s="106"/>
      <c r="W1065" s="142">
        <f t="shared" si="165"/>
        <v>0</v>
      </c>
      <c r="X1065" s="142">
        <f t="shared" si="166"/>
        <v>0</v>
      </c>
      <c r="Y1065" s="108">
        <f t="shared" si="167"/>
        <v>0</v>
      </c>
      <c r="Z1065" s="108">
        <f t="shared" si="168"/>
        <v>0</v>
      </c>
      <c r="AA1065" s="108">
        <f t="shared" si="169"/>
        <v>0</v>
      </c>
      <c r="AB1065" s="174"/>
      <c r="AC1065" s="179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  <c r="BP1065" s="176"/>
    </row>
    <row r="1066" s="115" customFormat="1" ht="17.25" spans="1:68">
      <c r="A1066" s="94">
        <f t="shared" si="160"/>
        <v>1065</v>
      </c>
      <c r="B1066" s="95"/>
      <c r="C1066" s="69"/>
      <c r="D1066" s="48"/>
      <c r="E1066" s="69"/>
      <c r="F1066" s="169"/>
      <c r="G1066" s="124" t="e">
        <f>VLOOKUP(F1066,[2]零件成本10.26!$B$2:$C$7802,2,0)</f>
        <v>#N/A</v>
      </c>
      <c r="H1066" s="170"/>
      <c r="I1066" s="128" t="str">
        <f t="shared" si="161"/>
        <v/>
      </c>
      <c r="J1066" s="172"/>
      <c r="K1066" s="178"/>
      <c r="L1066" s="170"/>
      <c r="M1066" s="69"/>
      <c r="N1066" s="69"/>
      <c r="O1066" s="69"/>
      <c r="P1066" s="69"/>
      <c r="Q1066" s="100">
        <f t="shared" si="162"/>
        <v>0</v>
      </c>
      <c r="R1066" s="180"/>
      <c r="S1066" s="140" t="str">
        <f t="shared" si="163"/>
        <v>0</v>
      </c>
      <c r="T1066" s="140" t="str">
        <f t="shared" si="164"/>
        <v>0</v>
      </c>
      <c r="U1066" s="157"/>
      <c r="V1066" s="106"/>
      <c r="W1066" s="142">
        <f t="shared" si="165"/>
        <v>0</v>
      </c>
      <c r="X1066" s="142">
        <f t="shared" si="166"/>
        <v>0</v>
      </c>
      <c r="Y1066" s="108">
        <f t="shared" si="167"/>
        <v>0</v>
      </c>
      <c r="Z1066" s="108">
        <f t="shared" si="168"/>
        <v>0</v>
      </c>
      <c r="AA1066" s="108">
        <f t="shared" si="169"/>
        <v>0</v>
      </c>
      <c r="AB1066" s="174"/>
      <c r="AC1066" s="179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  <c r="BP1066" s="176"/>
    </row>
    <row r="1067" s="115" customFormat="1" ht="17.25" spans="1:68">
      <c r="A1067" s="94">
        <f t="shared" si="160"/>
        <v>1066</v>
      </c>
      <c r="B1067" s="95"/>
      <c r="C1067" s="69"/>
      <c r="D1067" s="48"/>
      <c r="E1067" s="69"/>
      <c r="F1067" s="169"/>
      <c r="G1067" s="124" t="e">
        <f>VLOOKUP(F1067,[2]零件成本10.26!$B$2:$C$7802,2,0)</f>
        <v>#N/A</v>
      </c>
      <c r="H1067" s="170"/>
      <c r="I1067" s="128" t="str">
        <f t="shared" si="161"/>
        <v/>
      </c>
      <c r="J1067" s="172"/>
      <c r="K1067" s="178"/>
      <c r="L1067" s="170"/>
      <c r="M1067" s="69"/>
      <c r="N1067" s="69"/>
      <c r="O1067" s="69"/>
      <c r="P1067" s="69"/>
      <c r="Q1067" s="100">
        <f t="shared" si="162"/>
        <v>0</v>
      </c>
      <c r="R1067" s="180"/>
      <c r="S1067" s="140" t="str">
        <f t="shared" si="163"/>
        <v>0</v>
      </c>
      <c r="T1067" s="140" t="str">
        <f t="shared" si="164"/>
        <v>0</v>
      </c>
      <c r="U1067" s="157"/>
      <c r="V1067" s="106"/>
      <c r="W1067" s="142">
        <f t="shared" si="165"/>
        <v>0</v>
      </c>
      <c r="X1067" s="142">
        <f t="shared" si="166"/>
        <v>0</v>
      </c>
      <c r="Y1067" s="108">
        <f t="shared" si="167"/>
        <v>0</v>
      </c>
      <c r="Z1067" s="108">
        <f t="shared" si="168"/>
        <v>0</v>
      </c>
      <c r="AA1067" s="108">
        <f t="shared" si="169"/>
        <v>0</v>
      </c>
      <c r="AB1067" s="174"/>
      <c r="AC1067" s="179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  <c r="BP1067" s="176"/>
    </row>
    <row r="1068" s="115" customFormat="1" ht="17.25" spans="1:68">
      <c r="A1068" s="94">
        <f t="shared" si="160"/>
        <v>1067</v>
      </c>
      <c r="B1068" s="95"/>
      <c r="C1068" s="69"/>
      <c r="D1068" s="48"/>
      <c r="E1068" s="69"/>
      <c r="F1068" s="169"/>
      <c r="G1068" s="124" t="e">
        <f>VLOOKUP(F1068,[2]零件成本10.26!$B$2:$C$7802,2,0)</f>
        <v>#N/A</v>
      </c>
      <c r="H1068" s="170"/>
      <c r="I1068" s="128" t="str">
        <f t="shared" si="161"/>
        <v/>
      </c>
      <c r="J1068" s="172"/>
      <c r="K1068" s="178"/>
      <c r="L1068" s="170"/>
      <c r="M1068" s="69"/>
      <c r="N1068" s="69"/>
      <c r="O1068" s="69"/>
      <c r="P1068" s="69"/>
      <c r="Q1068" s="100">
        <f t="shared" si="162"/>
        <v>0</v>
      </c>
      <c r="R1068" s="180"/>
      <c r="S1068" s="140" t="str">
        <f t="shared" si="163"/>
        <v>0</v>
      </c>
      <c r="T1068" s="140" t="str">
        <f t="shared" si="164"/>
        <v>0</v>
      </c>
      <c r="U1068" s="157"/>
      <c r="V1068" s="106"/>
      <c r="W1068" s="142">
        <f t="shared" si="165"/>
        <v>0</v>
      </c>
      <c r="X1068" s="142">
        <f t="shared" si="166"/>
        <v>0</v>
      </c>
      <c r="Y1068" s="108">
        <f t="shared" si="167"/>
        <v>0</v>
      </c>
      <c r="Z1068" s="108">
        <f t="shared" si="168"/>
        <v>0</v>
      </c>
      <c r="AA1068" s="108">
        <f t="shared" si="169"/>
        <v>0</v>
      </c>
      <c r="AB1068" s="174"/>
      <c r="AC1068" s="179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  <c r="BP1068" s="176"/>
    </row>
    <row r="1069" s="115" customFormat="1" ht="17.25" spans="1:68">
      <c r="A1069" s="94">
        <f t="shared" si="160"/>
        <v>1068</v>
      </c>
      <c r="B1069" s="95"/>
      <c r="C1069" s="69"/>
      <c r="D1069" s="48"/>
      <c r="E1069" s="69"/>
      <c r="F1069" s="169"/>
      <c r="G1069" s="124" t="e">
        <f>VLOOKUP(F1069,[2]零件成本10.26!$B$2:$C$7802,2,0)</f>
        <v>#N/A</v>
      </c>
      <c r="H1069" s="170"/>
      <c r="I1069" s="128" t="str">
        <f t="shared" si="161"/>
        <v/>
      </c>
      <c r="J1069" s="172"/>
      <c r="K1069" s="178"/>
      <c r="L1069" s="170"/>
      <c r="M1069" s="69"/>
      <c r="N1069" s="69"/>
      <c r="O1069" s="69"/>
      <c r="P1069" s="69"/>
      <c r="Q1069" s="100">
        <f t="shared" si="162"/>
        <v>0</v>
      </c>
      <c r="R1069" s="180"/>
      <c r="S1069" s="140" t="str">
        <f t="shared" si="163"/>
        <v>0</v>
      </c>
      <c r="T1069" s="140" t="str">
        <f t="shared" si="164"/>
        <v>0</v>
      </c>
      <c r="U1069" s="157"/>
      <c r="V1069" s="106"/>
      <c r="W1069" s="142">
        <f t="shared" si="165"/>
        <v>0</v>
      </c>
      <c r="X1069" s="142">
        <f t="shared" si="166"/>
        <v>0</v>
      </c>
      <c r="Y1069" s="108">
        <f t="shared" si="167"/>
        <v>0</v>
      </c>
      <c r="Z1069" s="108">
        <f t="shared" si="168"/>
        <v>0</v>
      </c>
      <c r="AA1069" s="108">
        <f t="shared" si="169"/>
        <v>0</v>
      </c>
      <c r="AB1069" s="174"/>
      <c r="AC1069" s="179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  <c r="BP1069" s="176"/>
    </row>
    <row r="1070" s="115" customFormat="1" ht="17.25" spans="1:68">
      <c r="A1070" s="94">
        <f t="shared" si="160"/>
        <v>1069</v>
      </c>
      <c r="B1070" s="95"/>
      <c r="C1070" s="69"/>
      <c r="D1070" s="48"/>
      <c r="E1070" s="69"/>
      <c r="F1070" s="169"/>
      <c r="G1070" s="124" t="e">
        <f>VLOOKUP(F1070,[2]零件成本10.26!$B$2:$C$7802,2,0)</f>
        <v>#N/A</v>
      </c>
      <c r="H1070" s="170"/>
      <c r="I1070" s="128" t="str">
        <f t="shared" si="161"/>
        <v/>
      </c>
      <c r="J1070" s="172"/>
      <c r="K1070" s="178"/>
      <c r="L1070" s="170"/>
      <c r="M1070" s="69"/>
      <c r="N1070" s="69"/>
      <c r="O1070" s="69"/>
      <c r="P1070" s="69"/>
      <c r="Q1070" s="100">
        <f t="shared" si="162"/>
        <v>0</v>
      </c>
      <c r="R1070" s="180"/>
      <c r="S1070" s="140" t="str">
        <f t="shared" si="163"/>
        <v>0</v>
      </c>
      <c r="T1070" s="140" t="str">
        <f t="shared" si="164"/>
        <v>0</v>
      </c>
      <c r="U1070" s="157"/>
      <c r="V1070" s="106"/>
      <c r="W1070" s="142">
        <f t="shared" si="165"/>
        <v>0</v>
      </c>
      <c r="X1070" s="142">
        <f t="shared" si="166"/>
        <v>0</v>
      </c>
      <c r="Y1070" s="108">
        <f t="shared" si="167"/>
        <v>0</v>
      </c>
      <c r="Z1070" s="108">
        <f t="shared" si="168"/>
        <v>0</v>
      </c>
      <c r="AA1070" s="108">
        <f t="shared" si="169"/>
        <v>0</v>
      </c>
      <c r="AB1070" s="174"/>
      <c r="AC1070" s="179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  <c r="BP1070" s="176"/>
    </row>
    <row r="1071" s="115" customFormat="1" ht="17.25" spans="1:68">
      <c r="A1071" s="94">
        <f t="shared" si="160"/>
        <v>1070</v>
      </c>
      <c r="B1071" s="95"/>
      <c r="C1071" s="69"/>
      <c r="D1071" s="48"/>
      <c r="E1071" s="69"/>
      <c r="F1071" s="169"/>
      <c r="G1071" s="124" t="e">
        <f>VLOOKUP(F1071,[2]零件成本10.26!$B$2:$C$7802,2,0)</f>
        <v>#N/A</v>
      </c>
      <c r="H1071" s="170"/>
      <c r="I1071" s="128" t="str">
        <f t="shared" si="161"/>
        <v/>
      </c>
      <c r="J1071" s="172"/>
      <c r="K1071" s="178"/>
      <c r="L1071" s="170"/>
      <c r="M1071" s="69"/>
      <c r="N1071" s="69"/>
      <c r="O1071" s="69"/>
      <c r="P1071" s="69"/>
      <c r="Q1071" s="100">
        <f t="shared" si="162"/>
        <v>0</v>
      </c>
      <c r="R1071" s="180"/>
      <c r="S1071" s="140" t="str">
        <f t="shared" si="163"/>
        <v>0</v>
      </c>
      <c r="T1071" s="140" t="str">
        <f t="shared" si="164"/>
        <v>0</v>
      </c>
      <c r="U1071" s="157"/>
      <c r="V1071" s="106"/>
      <c r="W1071" s="142">
        <f t="shared" si="165"/>
        <v>0</v>
      </c>
      <c r="X1071" s="142">
        <f t="shared" si="166"/>
        <v>0</v>
      </c>
      <c r="Y1071" s="108">
        <f t="shared" si="167"/>
        <v>0</v>
      </c>
      <c r="Z1071" s="108">
        <f t="shared" si="168"/>
        <v>0</v>
      </c>
      <c r="AA1071" s="108">
        <f t="shared" si="169"/>
        <v>0</v>
      </c>
      <c r="AB1071" s="174"/>
      <c r="AC1071" s="179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  <c r="BP1071" s="176"/>
    </row>
    <row r="1072" s="115" customFormat="1" ht="17.25" spans="1:68">
      <c r="A1072" s="94">
        <f t="shared" si="160"/>
        <v>1071</v>
      </c>
      <c r="B1072" s="95"/>
      <c r="C1072" s="69"/>
      <c r="D1072" s="48"/>
      <c r="E1072" s="69"/>
      <c r="F1072" s="169"/>
      <c r="G1072" s="124" t="e">
        <f>VLOOKUP(F1072,[2]零件成本10.26!$B$2:$C$7802,2,0)</f>
        <v>#N/A</v>
      </c>
      <c r="H1072" s="170"/>
      <c r="I1072" s="128" t="str">
        <f t="shared" si="161"/>
        <v/>
      </c>
      <c r="J1072" s="172"/>
      <c r="K1072" s="178"/>
      <c r="L1072" s="170"/>
      <c r="M1072" s="69"/>
      <c r="N1072" s="69"/>
      <c r="O1072" s="69"/>
      <c r="P1072" s="69"/>
      <c r="Q1072" s="100">
        <f t="shared" si="162"/>
        <v>0</v>
      </c>
      <c r="R1072" s="180"/>
      <c r="S1072" s="140" t="str">
        <f t="shared" si="163"/>
        <v>0</v>
      </c>
      <c r="T1072" s="140" t="str">
        <f t="shared" si="164"/>
        <v>0</v>
      </c>
      <c r="U1072" s="157"/>
      <c r="V1072" s="106"/>
      <c r="W1072" s="142">
        <f t="shared" si="165"/>
        <v>0</v>
      </c>
      <c r="X1072" s="142">
        <f t="shared" si="166"/>
        <v>0</v>
      </c>
      <c r="Y1072" s="108">
        <f t="shared" si="167"/>
        <v>0</v>
      </c>
      <c r="Z1072" s="108">
        <f t="shared" si="168"/>
        <v>0</v>
      </c>
      <c r="AA1072" s="108">
        <f t="shared" si="169"/>
        <v>0</v>
      </c>
      <c r="AB1072" s="174"/>
      <c r="AC1072" s="179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  <c r="BP1072" s="176"/>
    </row>
    <row r="1073" s="115" customFormat="1" ht="17.25" spans="1:68">
      <c r="A1073" s="94">
        <f t="shared" si="160"/>
        <v>1072</v>
      </c>
      <c r="B1073" s="95"/>
      <c r="C1073" s="69"/>
      <c r="D1073" s="48"/>
      <c r="E1073" s="69"/>
      <c r="F1073" s="169"/>
      <c r="G1073" s="124" t="e">
        <f>VLOOKUP(F1073,[2]零件成本10.26!$B$2:$C$7802,2,0)</f>
        <v>#N/A</v>
      </c>
      <c r="H1073" s="170"/>
      <c r="I1073" s="128" t="str">
        <f t="shared" si="161"/>
        <v/>
      </c>
      <c r="J1073" s="172"/>
      <c r="K1073" s="178"/>
      <c r="L1073" s="170"/>
      <c r="M1073" s="69"/>
      <c r="N1073" s="69"/>
      <c r="O1073" s="69"/>
      <c r="P1073" s="69"/>
      <c r="Q1073" s="100">
        <f t="shared" si="162"/>
        <v>0</v>
      </c>
      <c r="R1073" s="180"/>
      <c r="S1073" s="140" t="str">
        <f t="shared" si="163"/>
        <v>0</v>
      </c>
      <c r="T1073" s="140" t="str">
        <f t="shared" si="164"/>
        <v>0</v>
      </c>
      <c r="U1073" s="157"/>
      <c r="V1073" s="106"/>
      <c r="W1073" s="142">
        <f t="shared" si="165"/>
        <v>0</v>
      </c>
      <c r="X1073" s="142">
        <f t="shared" si="166"/>
        <v>0</v>
      </c>
      <c r="Y1073" s="108">
        <f t="shared" si="167"/>
        <v>0</v>
      </c>
      <c r="Z1073" s="108">
        <f t="shared" si="168"/>
        <v>0</v>
      </c>
      <c r="AA1073" s="108">
        <f t="shared" si="169"/>
        <v>0</v>
      </c>
      <c r="AB1073" s="174"/>
      <c r="AC1073" s="179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  <c r="BP1073" s="176"/>
    </row>
    <row r="1074" s="115" customFormat="1" ht="17.25" spans="1:68">
      <c r="A1074" s="94">
        <f t="shared" si="160"/>
        <v>1073</v>
      </c>
      <c r="B1074" s="95"/>
      <c r="C1074" s="69"/>
      <c r="D1074" s="48"/>
      <c r="E1074" s="69"/>
      <c r="F1074" s="169"/>
      <c r="G1074" s="124" t="e">
        <f>VLOOKUP(F1074,[2]零件成本10.26!$B$2:$C$7802,2,0)</f>
        <v>#N/A</v>
      </c>
      <c r="H1074" s="170"/>
      <c r="I1074" s="128" t="str">
        <f t="shared" si="161"/>
        <v/>
      </c>
      <c r="J1074" s="172"/>
      <c r="K1074" s="178"/>
      <c r="L1074" s="170"/>
      <c r="M1074" s="69"/>
      <c r="N1074" s="69"/>
      <c r="O1074" s="69"/>
      <c r="P1074" s="69"/>
      <c r="Q1074" s="100">
        <f t="shared" si="162"/>
        <v>0</v>
      </c>
      <c r="R1074" s="180"/>
      <c r="S1074" s="140" t="str">
        <f t="shared" si="163"/>
        <v>0</v>
      </c>
      <c r="T1074" s="140" t="str">
        <f t="shared" si="164"/>
        <v>0</v>
      </c>
      <c r="U1074" s="157"/>
      <c r="V1074" s="106"/>
      <c r="W1074" s="142">
        <f t="shared" si="165"/>
        <v>0</v>
      </c>
      <c r="X1074" s="142">
        <f t="shared" si="166"/>
        <v>0</v>
      </c>
      <c r="Y1074" s="108">
        <f t="shared" si="167"/>
        <v>0</v>
      </c>
      <c r="Z1074" s="108">
        <f t="shared" si="168"/>
        <v>0</v>
      </c>
      <c r="AA1074" s="108">
        <f t="shared" si="169"/>
        <v>0</v>
      </c>
      <c r="AB1074" s="174"/>
      <c r="AC1074" s="179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  <c r="BP1074" s="176"/>
    </row>
    <row r="1075" s="115" customFormat="1" ht="17.25" spans="1:68">
      <c r="A1075" s="94">
        <f t="shared" si="160"/>
        <v>1074</v>
      </c>
      <c r="B1075" s="95"/>
      <c r="C1075" s="69"/>
      <c r="D1075" s="48"/>
      <c r="E1075" s="69"/>
      <c r="F1075" s="169"/>
      <c r="G1075" s="124" t="e">
        <f>VLOOKUP(F1075,[2]零件成本10.26!$B$2:$C$7802,2,0)</f>
        <v>#N/A</v>
      </c>
      <c r="H1075" s="170"/>
      <c r="I1075" s="128" t="str">
        <f t="shared" si="161"/>
        <v/>
      </c>
      <c r="J1075" s="172"/>
      <c r="K1075" s="178"/>
      <c r="L1075" s="170"/>
      <c r="M1075" s="69"/>
      <c r="N1075" s="69"/>
      <c r="O1075" s="69"/>
      <c r="P1075" s="69"/>
      <c r="Q1075" s="100">
        <f t="shared" si="162"/>
        <v>0</v>
      </c>
      <c r="R1075" s="180"/>
      <c r="S1075" s="140" t="str">
        <f t="shared" si="163"/>
        <v>0</v>
      </c>
      <c r="T1075" s="140" t="str">
        <f t="shared" si="164"/>
        <v>0</v>
      </c>
      <c r="U1075" s="157"/>
      <c r="V1075" s="106"/>
      <c r="W1075" s="142">
        <f t="shared" si="165"/>
        <v>0</v>
      </c>
      <c r="X1075" s="142">
        <f t="shared" si="166"/>
        <v>0</v>
      </c>
      <c r="Y1075" s="108">
        <f t="shared" si="167"/>
        <v>0</v>
      </c>
      <c r="Z1075" s="108">
        <f t="shared" si="168"/>
        <v>0</v>
      </c>
      <c r="AA1075" s="108">
        <f t="shared" si="169"/>
        <v>0</v>
      </c>
      <c r="AB1075" s="174"/>
      <c r="AC1075" s="179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  <c r="BP1075" s="176"/>
    </row>
    <row r="1076" s="115" customFormat="1" ht="17.25" spans="1:68">
      <c r="A1076" s="94">
        <f t="shared" si="160"/>
        <v>1075</v>
      </c>
      <c r="B1076" s="95"/>
      <c r="C1076" s="69"/>
      <c r="D1076" s="48"/>
      <c r="E1076" s="69"/>
      <c r="F1076" s="169"/>
      <c r="G1076" s="124" t="e">
        <f>VLOOKUP(F1076,[2]零件成本10.26!$B$2:$C$7802,2,0)</f>
        <v>#N/A</v>
      </c>
      <c r="H1076" s="170"/>
      <c r="I1076" s="128" t="str">
        <f t="shared" si="161"/>
        <v/>
      </c>
      <c r="J1076" s="172"/>
      <c r="K1076" s="178"/>
      <c r="L1076" s="170"/>
      <c r="M1076" s="69"/>
      <c r="N1076" s="69"/>
      <c r="O1076" s="69"/>
      <c r="P1076" s="69"/>
      <c r="Q1076" s="100">
        <f t="shared" si="162"/>
        <v>0</v>
      </c>
      <c r="R1076" s="180"/>
      <c r="S1076" s="140" t="str">
        <f t="shared" si="163"/>
        <v>0</v>
      </c>
      <c r="T1076" s="140" t="str">
        <f t="shared" si="164"/>
        <v>0</v>
      </c>
      <c r="U1076" s="157"/>
      <c r="V1076" s="106"/>
      <c r="W1076" s="142">
        <f t="shared" si="165"/>
        <v>0</v>
      </c>
      <c r="X1076" s="142">
        <f t="shared" si="166"/>
        <v>0</v>
      </c>
      <c r="Y1076" s="108">
        <f t="shared" si="167"/>
        <v>0</v>
      </c>
      <c r="Z1076" s="108">
        <f t="shared" si="168"/>
        <v>0</v>
      </c>
      <c r="AA1076" s="108">
        <f t="shared" si="169"/>
        <v>0</v>
      </c>
      <c r="AB1076" s="174"/>
      <c r="AC1076" s="179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  <c r="BP1076" s="176"/>
    </row>
    <row r="1077" s="115" customFormat="1" ht="17.25" spans="1:68">
      <c r="A1077" s="94">
        <f t="shared" si="160"/>
        <v>1076</v>
      </c>
      <c r="B1077" s="95"/>
      <c r="C1077" s="69"/>
      <c r="D1077" s="48"/>
      <c r="E1077" s="69"/>
      <c r="F1077" s="169"/>
      <c r="G1077" s="124" t="e">
        <f>VLOOKUP(F1077,[2]零件成本10.26!$B$2:$C$7802,2,0)</f>
        <v>#N/A</v>
      </c>
      <c r="H1077" s="170"/>
      <c r="I1077" s="128" t="str">
        <f t="shared" si="161"/>
        <v/>
      </c>
      <c r="J1077" s="172"/>
      <c r="K1077" s="178"/>
      <c r="L1077" s="170"/>
      <c r="M1077" s="69"/>
      <c r="N1077" s="69"/>
      <c r="O1077" s="69"/>
      <c r="P1077" s="69"/>
      <c r="Q1077" s="100">
        <f t="shared" si="162"/>
        <v>0</v>
      </c>
      <c r="R1077" s="180"/>
      <c r="S1077" s="140" t="str">
        <f t="shared" si="163"/>
        <v>0</v>
      </c>
      <c r="T1077" s="140" t="str">
        <f t="shared" si="164"/>
        <v>0</v>
      </c>
      <c r="U1077" s="157"/>
      <c r="V1077" s="106"/>
      <c r="W1077" s="142">
        <f t="shared" si="165"/>
        <v>0</v>
      </c>
      <c r="X1077" s="142">
        <f t="shared" si="166"/>
        <v>0</v>
      </c>
      <c r="Y1077" s="108">
        <f t="shared" si="167"/>
        <v>0</v>
      </c>
      <c r="Z1077" s="108">
        <f t="shared" si="168"/>
        <v>0</v>
      </c>
      <c r="AA1077" s="108">
        <f t="shared" si="169"/>
        <v>0</v>
      </c>
      <c r="AB1077" s="174"/>
      <c r="AC1077" s="179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176"/>
      <c r="BO1077" s="176"/>
      <c r="BP1077" s="176"/>
    </row>
    <row r="1078" s="115" customFormat="1" ht="17.25" spans="1:68">
      <c r="A1078" s="94">
        <f t="shared" si="160"/>
        <v>1077</v>
      </c>
      <c r="B1078" s="95"/>
      <c r="C1078" s="69"/>
      <c r="D1078" s="48"/>
      <c r="E1078" s="69"/>
      <c r="F1078" s="169"/>
      <c r="G1078" s="124" t="e">
        <f>VLOOKUP(F1078,[2]零件成本10.26!$B$2:$C$7802,2,0)</f>
        <v>#N/A</v>
      </c>
      <c r="H1078" s="170"/>
      <c r="I1078" s="128" t="str">
        <f t="shared" si="161"/>
        <v/>
      </c>
      <c r="J1078" s="172"/>
      <c r="K1078" s="178"/>
      <c r="L1078" s="170"/>
      <c r="M1078" s="69"/>
      <c r="N1078" s="69"/>
      <c r="O1078" s="69"/>
      <c r="P1078" s="69"/>
      <c r="Q1078" s="100">
        <f t="shared" si="162"/>
        <v>0</v>
      </c>
      <c r="R1078" s="180"/>
      <c r="S1078" s="140" t="str">
        <f t="shared" si="163"/>
        <v>0</v>
      </c>
      <c r="T1078" s="140" t="str">
        <f t="shared" si="164"/>
        <v>0</v>
      </c>
      <c r="U1078" s="157"/>
      <c r="V1078" s="106"/>
      <c r="W1078" s="142">
        <f t="shared" si="165"/>
        <v>0</v>
      </c>
      <c r="X1078" s="142">
        <f t="shared" si="166"/>
        <v>0</v>
      </c>
      <c r="Y1078" s="108">
        <f t="shared" si="167"/>
        <v>0</v>
      </c>
      <c r="Z1078" s="108">
        <f t="shared" si="168"/>
        <v>0</v>
      </c>
      <c r="AA1078" s="108">
        <f t="shared" si="169"/>
        <v>0</v>
      </c>
      <c r="AB1078" s="174"/>
      <c r="AC1078" s="179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  <c r="BP1078" s="176"/>
    </row>
    <row r="1079" s="115" customFormat="1" ht="17.25" spans="1:68">
      <c r="A1079" s="94">
        <f t="shared" si="160"/>
        <v>1078</v>
      </c>
      <c r="B1079" s="95"/>
      <c r="C1079" s="69"/>
      <c r="D1079" s="48"/>
      <c r="E1079" s="69"/>
      <c r="F1079" s="169"/>
      <c r="G1079" s="124" t="e">
        <f>VLOOKUP(F1079,[2]零件成本10.26!$B$2:$C$7802,2,0)</f>
        <v>#N/A</v>
      </c>
      <c r="H1079" s="170"/>
      <c r="I1079" s="128" t="str">
        <f t="shared" si="161"/>
        <v/>
      </c>
      <c r="J1079" s="172"/>
      <c r="K1079" s="178"/>
      <c r="L1079" s="170"/>
      <c r="M1079" s="69"/>
      <c r="N1079" s="69"/>
      <c r="O1079" s="69"/>
      <c r="P1079" s="69"/>
      <c r="Q1079" s="100">
        <f t="shared" si="162"/>
        <v>0</v>
      </c>
      <c r="R1079" s="180"/>
      <c r="S1079" s="140" t="str">
        <f t="shared" si="163"/>
        <v>0</v>
      </c>
      <c r="T1079" s="140" t="str">
        <f t="shared" si="164"/>
        <v>0</v>
      </c>
      <c r="U1079" s="157"/>
      <c r="V1079" s="106"/>
      <c r="W1079" s="142">
        <f t="shared" si="165"/>
        <v>0</v>
      </c>
      <c r="X1079" s="142">
        <f t="shared" si="166"/>
        <v>0</v>
      </c>
      <c r="Y1079" s="108">
        <f t="shared" si="167"/>
        <v>0</v>
      </c>
      <c r="Z1079" s="108">
        <f t="shared" si="168"/>
        <v>0</v>
      </c>
      <c r="AA1079" s="108">
        <f t="shared" si="169"/>
        <v>0</v>
      </c>
      <c r="AB1079" s="174"/>
      <c r="AC1079" s="179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  <c r="BP1079" s="176"/>
    </row>
    <row r="1080" s="115" customFormat="1" ht="17.25" spans="1:68">
      <c r="A1080" s="94">
        <f t="shared" si="160"/>
        <v>1079</v>
      </c>
      <c r="B1080" s="95"/>
      <c r="C1080" s="69"/>
      <c r="D1080" s="48"/>
      <c r="E1080" s="69"/>
      <c r="F1080" s="169"/>
      <c r="G1080" s="124" t="e">
        <f>VLOOKUP(F1080,[2]零件成本10.26!$B$2:$C$7802,2,0)</f>
        <v>#N/A</v>
      </c>
      <c r="H1080" s="170"/>
      <c r="I1080" s="128" t="str">
        <f t="shared" si="161"/>
        <v/>
      </c>
      <c r="J1080" s="172"/>
      <c r="K1080" s="178"/>
      <c r="L1080" s="170"/>
      <c r="M1080" s="69"/>
      <c r="N1080" s="69"/>
      <c r="O1080" s="69"/>
      <c r="P1080" s="69"/>
      <c r="Q1080" s="100">
        <f t="shared" si="162"/>
        <v>0</v>
      </c>
      <c r="R1080" s="180"/>
      <c r="S1080" s="140" t="str">
        <f t="shared" si="163"/>
        <v>0</v>
      </c>
      <c r="T1080" s="140" t="str">
        <f t="shared" si="164"/>
        <v>0</v>
      </c>
      <c r="U1080" s="157"/>
      <c r="V1080" s="106"/>
      <c r="W1080" s="142">
        <f t="shared" si="165"/>
        <v>0</v>
      </c>
      <c r="X1080" s="142">
        <f t="shared" si="166"/>
        <v>0</v>
      </c>
      <c r="Y1080" s="108">
        <f t="shared" si="167"/>
        <v>0</v>
      </c>
      <c r="Z1080" s="108">
        <f t="shared" si="168"/>
        <v>0</v>
      </c>
      <c r="AA1080" s="108">
        <f t="shared" si="169"/>
        <v>0</v>
      </c>
      <c r="AB1080" s="174"/>
      <c r="AC1080" s="179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  <c r="BP1080" s="176"/>
    </row>
    <row r="1081" s="115" customFormat="1" ht="17.25" spans="1:68">
      <c r="A1081" s="94">
        <f t="shared" si="160"/>
        <v>1080</v>
      </c>
      <c r="B1081" s="95"/>
      <c r="C1081" s="69"/>
      <c r="D1081" s="48"/>
      <c r="E1081" s="69"/>
      <c r="F1081" s="169"/>
      <c r="G1081" s="124" t="e">
        <f>VLOOKUP(F1081,[2]零件成本10.26!$B$2:$C$7802,2,0)</f>
        <v>#N/A</v>
      </c>
      <c r="H1081" s="170"/>
      <c r="I1081" s="128" t="str">
        <f t="shared" si="161"/>
        <v/>
      </c>
      <c r="J1081" s="172"/>
      <c r="K1081" s="178"/>
      <c r="L1081" s="170"/>
      <c r="M1081" s="69"/>
      <c r="N1081" s="69"/>
      <c r="O1081" s="69"/>
      <c r="P1081" s="69"/>
      <c r="Q1081" s="100">
        <f t="shared" si="162"/>
        <v>0</v>
      </c>
      <c r="R1081" s="180"/>
      <c r="S1081" s="140" t="str">
        <f t="shared" si="163"/>
        <v>0</v>
      </c>
      <c r="T1081" s="140" t="str">
        <f t="shared" si="164"/>
        <v>0</v>
      </c>
      <c r="U1081" s="157"/>
      <c r="V1081" s="106"/>
      <c r="W1081" s="142">
        <f t="shared" si="165"/>
        <v>0</v>
      </c>
      <c r="X1081" s="142">
        <f t="shared" si="166"/>
        <v>0</v>
      </c>
      <c r="Y1081" s="108">
        <f t="shared" si="167"/>
        <v>0</v>
      </c>
      <c r="Z1081" s="108">
        <f t="shared" si="168"/>
        <v>0</v>
      </c>
      <c r="AA1081" s="108">
        <f t="shared" si="169"/>
        <v>0</v>
      </c>
      <c r="AB1081" s="174"/>
      <c r="AC1081" s="179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  <c r="BP1081" s="176"/>
    </row>
    <row r="1082" s="115" customFormat="1" ht="17.25" spans="1:68">
      <c r="A1082" s="94">
        <f t="shared" si="160"/>
        <v>1081</v>
      </c>
      <c r="B1082" s="95"/>
      <c r="C1082" s="69"/>
      <c r="D1082" s="48"/>
      <c r="E1082" s="69"/>
      <c r="F1082" s="169"/>
      <c r="G1082" s="124" t="e">
        <f>VLOOKUP(F1082,[2]零件成本10.26!$B$2:$C$7802,2,0)</f>
        <v>#N/A</v>
      </c>
      <c r="H1082" s="170"/>
      <c r="I1082" s="128" t="str">
        <f t="shared" si="161"/>
        <v/>
      </c>
      <c r="J1082" s="172"/>
      <c r="K1082" s="178"/>
      <c r="L1082" s="170"/>
      <c r="M1082" s="69"/>
      <c r="N1082" s="69"/>
      <c r="O1082" s="69"/>
      <c r="P1082" s="69"/>
      <c r="Q1082" s="100">
        <f t="shared" si="162"/>
        <v>0</v>
      </c>
      <c r="R1082" s="180"/>
      <c r="S1082" s="140" t="str">
        <f t="shared" si="163"/>
        <v>0</v>
      </c>
      <c r="T1082" s="140" t="str">
        <f t="shared" si="164"/>
        <v>0</v>
      </c>
      <c r="U1082" s="157"/>
      <c r="V1082" s="106"/>
      <c r="W1082" s="142">
        <f t="shared" si="165"/>
        <v>0</v>
      </c>
      <c r="X1082" s="142">
        <f t="shared" si="166"/>
        <v>0</v>
      </c>
      <c r="Y1082" s="108">
        <f t="shared" si="167"/>
        <v>0</v>
      </c>
      <c r="Z1082" s="108">
        <f t="shared" si="168"/>
        <v>0</v>
      </c>
      <c r="AA1082" s="108">
        <f t="shared" si="169"/>
        <v>0</v>
      </c>
      <c r="AB1082" s="174"/>
      <c r="AC1082" s="179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  <c r="BP1082" s="176"/>
    </row>
    <row r="1083" s="115" customFormat="1" ht="17.25" spans="1:68">
      <c r="A1083" s="94">
        <f t="shared" si="160"/>
        <v>1082</v>
      </c>
      <c r="B1083" s="95"/>
      <c r="C1083" s="69"/>
      <c r="D1083" s="48"/>
      <c r="E1083" s="69"/>
      <c r="F1083" s="169"/>
      <c r="G1083" s="124" t="e">
        <f>VLOOKUP(F1083,[2]零件成本10.26!$B$2:$C$7802,2,0)</f>
        <v>#N/A</v>
      </c>
      <c r="H1083" s="170"/>
      <c r="I1083" s="128" t="str">
        <f t="shared" si="161"/>
        <v/>
      </c>
      <c r="J1083" s="172"/>
      <c r="K1083" s="178"/>
      <c r="L1083" s="170"/>
      <c r="M1083" s="69"/>
      <c r="N1083" s="69"/>
      <c r="O1083" s="69"/>
      <c r="P1083" s="69"/>
      <c r="Q1083" s="100">
        <f t="shared" si="162"/>
        <v>0</v>
      </c>
      <c r="R1083" s="180"/>
      <c r="S1083" s="140" t="str">
        <f t="shared" si="163"/>
        <v>0</v>
      </c>
      <c r="T1083" s="140" t="str">
        <f t="shared" si="164"/>
        <v>0</v>
      </c>
      <c r="U1083" s="157"/>
      <c r="V1083" s="106"/>
      <c r="W1083" s="142">
        <f t="shared" si="165"/>
        <v>0</v>
      </c>
      <c r="X1083" s="142">
        <f t="shared" si="166"/>
        <v>0</v>
      </c>
      <c r="Y1083" s="108">
        <f t="shared" si="167"/>
        <v>0</v>
      </c>
      <c r="Z1083" s="108">
        <f t="shared" si="168"/>
        <v>0</v>
      </c>
      <c r="AA1083" s="108">
        <f t="shared" si="169"/>
        <v>0</v>
      </c>
      <c r="AB1083" s="174"/>
      <c r="AC1083" s="179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  <c r="BP1083" s="176"/>
    </row>
    <row r="1084" s="115" customFormat="1" ht="17.25" spans="1:68">
      <c r="A1084" s="94">
        <f t="shared" si="160"/>
        <v>1083</v>
      </c>
      <c r="B1084" s="95"/>
      <c r="C1084" s="69"/>
      <c r="D1084" s="48"/>
      <c r="E1084" s="69"/>
      <c r="F1084" s="169"/>
      <c r="G1084" s="124" t="e">
        <f>VLOOKUP(F1084,[2]零件成本10.26!$B$2:$C$7802,2,0)</f>
        <v>#N/A</v>
      </c>
      <c r="H1084" s="170"/>
      <c r="I1084" s="128" t="str">
        <f t="shared" si="161"/>
        <v/>
      </c>
      <c r="J1084" s="172"/>
      <c r="K1084" s="178"/>
      <c r="L1084" s="170"/>
      <c r="M1084" s="69"/>
      <c r="N1084" s="69"/>
      <c r="O1084" s="69"/>
      <c r="P1084" s="69"/>
      <c r="Q1084" s="100">
        <f t="shared" si="162"/>
        <v>0</v>
      </c>
      <c r="R1084" s="180"/>
      <c r="S1084" s="140" t="str">
        <f t="shared" si="163"/>
        <v>0</v>
      </c>
      <c r="T1084" s="140" t="str">
        <f t="shared" si="164"/>
        <v>0</v>
      </c>
      <c r="U1084" s="157"/>
      <c r="V1084" s="106"/>
      <c r="W1084" s="142">
        <f t="shared" si="165"/>
        <v>0</v>
      </c>
      <c r="X1084" s="142">
        <f t="shared" si="166"/>
        <v>0</v>
      </c>
      <c r="Y1084" s="108">
        <f t="shared" si="167"/>
        <v>0</v>
      </c>
      <c r="Z1084" s="108">
        <f t="shared" si="168"/>
        <v>0</v>
      </c>
      <c r="AA1084" s="108">
        <f t="shared" si="169"/>
        <v>0</v>
      </c>
      <c r="AB1084" s="174"/>
      <c r="AC1084" s="179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  <c r="BP1084" s="176"/>
    </row>
    <row r="1085" s="115" customFormat="1" ht="17.25" spans="1:68">
      <c r="A1085" s="94">
        <f t="shared" si="160"/>
        <v>1084</v>
      </c>
      <c r="B1085" s="95"/>
      <c r="C1085" s="69"/>
      <c r="D1085" s="48"/>
      <c r="E1085" s="69"/>
      <c r="F1085" s="169"/>
      <c r="G1085" s="124" t="e">
        <f>VLOOKUP(F1085,[2]零件成本10.26!$B$2:$C$7802,2,0)</f>
        <v>#N/A</v>
      </c>
      <c r="H1085" s="170"/>
      <c r="I1085" s="128" t="str">
        <f t="shared" si="161"/>
        <v/>
      </c>
      <c r="J1085" s="172"/>
      <c r="K1085" s="178"/>
      <c r="L1085" s="170"/>
      <c r="M1085" s="69"/>
      <c r="N1085" s="69"/>
      <c r="O1085" s="69"/>
      <c r="P1085" s="69"/>
      <c r="Q1085" s="100">
        <f t="shared" si="162"/>
        <v>0</v>
      </c>
      <c r="R1085" s="180"/>
      <c r="S1085" s="140" t="str">
        <f t="shared" si="163"/>
        <v>0</v>
      </c>
      <c r="T1085" s="140" t="str">
        <f t="shared" si="164"/>
        <v>0</v>
      </c>
      <c r="U1085" s="157"/>
      <c r="V1085" s="106"/>
      <c r="W1085" s="142">
        <f t="shared" si="165"/>
        <v>0</v>
      </c>
      <c r="X1085" s="142">
        <f t="shared" si="166"/>
        <v>0</v>
      </c>
      <c r="Y1085" s="108">
        <f t="shared" si="167"/>
        <v>0</v>
      </c>
      <c r="Z1085" s="108">
        <f t="shared" si="168"/>
        <v>0</v>
      </c>
      <c r="AA1085" s="108">
        <f t="shared" si="169"/>
        <v>0</v>
      </c>
      <c r="AB1085" s="174"/>
      <c r="AC1085" s="179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  <c r="BP1085" s="176"/>
    </row>
    <row r="1086" s="115" customFormat="1" ht="17.25" spans="1:68">
      <c r="A1086" s="94">
        <f t="shared" si="160"/>
        <v>1085</v>
      </c>
      <c r="B1086" s="95"/>
      <c r="C1086" s="69"/>
      <c r="D1086" s="48"/>
      <c r="E1086" s="69"/>
      <c r="F1086" s="169"/>
      <c r="G1086" s="124" t="e">
        <f>VLOOKUP(F1086,[2]零件成本10.26!$B$2:$C$7802,2,0)</f>
        <v>#N/A</v>
      </c>
      <c r="H1086" s="170"/>
      <c r="I1086" s="128" t="str">
        <f t="shared" si="161"/>
        <v/>
      </c>
      <c r="J1086" s="172"/>
      <c r="K1086" s="178"/>
      <c r="L1086" s="170"/>
      <c r="M1086" s="69"/>
      <c r="N1086" s="69"/>
      <c r="O1086" s="69"/>
      <c r="P1086" s="69"/>
      <c r="Q1086" s="100">
        <f t="shared" si="162"/>
        <v>0</v>
      </c>
      <c r="R1086" s="180"/>
      <c r="S1086" s="140" t="str">
        <f t="shared" si="163"/>
        <v>0</v>
      </c>
      <c r="T1086" s="140" t="str">
        <f t="shared" si="164"/>
        <v>0</v>
      </c>
      <c r="U1086" s="157"/>
      <c r="V1086" s="106"/>
      <c r="W1086" s="142">
        <f t="shared" si="165"/>
        <v>0</v>
      </c>
      <c r="X1086" s="142">
        <f t="shared" si="166"/>
        <v>0</v>
      </c>
      <c r="Y1086" s="108">
        <f t="shared" si="167"/>
        <v>0</v>
      </c>
      <c r="Z1086" s="108">
        <f t="shared" si="168"/>
        <v>0</v>
      </c>
      <c r="AA1086" s="108">
        <f t="shared" si="169"/>
        <v>0</v>
      </c>
      <c r="AB1086" s="174"/>
      <c r="AC1086" s="179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  <c r="BP1086" s="176"/>
    </row>
    <row r="1087" s="115" customFormat="1" ht="17.25" spans="1:68">
      <c r="A1087" s="94">
        <f t="shared" si="160"/>
        <v>1086</v>
      </c>
      <c r="B1087" s="95"/>
      <c r="C1087" s="69"/>
      <c r="D1087" s="48"/>
      <c r="E1087" s="69"/>
      <c r="F1087" s="169"/>
      <c r="G1087" s="124" t="e">
        <f>VLOOKUP(F1087,[2]零件成本10.26!$B$2:$C$7802,2,0)</f>
        <v>#N/A</v>
      </c>
      <c r="H1087" s="170"/>
      <c r="I1087" s="128" t="str">
        <f t="shared" si="161"/>
        <v/>
      </c>
      <c r="J1087" s="172"/>
      <c r="K1087" s="178"/>
      <c r="L1087" s="170"/>
      <c r="M1087" s="69"/>
      <c r="N1087" s="69"/>
      <c r="O1087" s="69"/>
      <c r="P1087" s="69"/>
      <c r="Q1087" s="100">
        <f t="shared" si="162"/>
        <v>0</v>
      </c>
      <c r="R1087" s="180"/>
      <c r="S1087" s="140" t="str">
        <f t="shared" si="163"/>
        <v>0</v>
      </c>
      <c r="T1087" s="140" t="str">
        <f t="shared" si="164"/>
        <v>0</v>
      </c>
      <c r="U1087" s="157"/>
      <c r="V1087" s="106"/>
      <c r="W1087" s="142">
        <f t="shared" si="165"/>
        <v>0</v>
      </c>
      <c r="X1087" s="142">
        <f t="shared" si="166"/>
        <v>0</v>
      </c>
      <c r="Y1087" s="108">
        <f t="shared" si="167"/>
        <v>0</v>
      </c>
      <c r="Z1087" s="108">
        <f t="shared" si="168"/>
        <v>0</v>
      </c>
      <c r="AA1087" s="108">
        <f t="shared" si="169"/>
        <v>0</v>
      </c>
      <c r="AB1087" s="174"/>
      <c r="AC1087" s="179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  <c r="BP1087" s="176"/>
    </row>
    <row r="1088" s="115" customFormat="1" ht="17.25" spans="1:68">
      <c r="A1088" s="94">
        <f t="shared" si="160"/>
        <v>1087</v>
      </c>
      <c r="B1088" s="95"/>
      <c r="C1088" s="69"/>
      <c r="D1088" s="48"/>
      <c r="E1088" s="69"/>
      <c r="F1088" s="169"/>
      <c r="G1088" s="124" t="e">
        <f>VLOOKUP(F1088,[2]零件成本10.26!$B$2:$C$7802,2,0)</f>
        <v>#N/A</v>
      </c>
      <c r="H1088" s="170"/>
      <c r="I1088" s="128" t="str">
        <f t="shared" si="161"/>
        <v/>
      </c>
      <c r="J1088" s="172"/>
      <c r="K1088" s="178"/>
      <c r="L1088" s="170"/>
      <c r="M1088" s="69"/>
      <c r="N1088" s="69"/>
      <c r="O1088" s="69"/>
      <c r="P1088" s="69"/>
      <c r="Q1088" s="100">
        <f t="shared" si="162"/>
        <v>0</v>
      </c>
      <c r="R1088" s="180"/>
      <c r="S1088" s="140" t="str">
        <f t="shared" si="163"/>
        <v>0</v>
      </c>
      <c r="T1088" s="140" t="str">
        <f t="shared" si="164"/>
        <v>0</v>
      </c>
      <c r="U1088" s="157"/>
      <c r="V1088" s="106"/>
      <c r="W1088" s="142">
        <f t="shared" si="165"/>
        <v>0</v>
      </c>
      <c r="X1088" s="142">
        <f t="shared" si="166"/>
        <v>0</v>
      </c>
      <c r="Y1088" s="108">
        <f t="shared" si="167"/>
        <v>0</v>
      </c>
      <c r="Z1088" s="108">
        <f t="shared" si="168"/>
        <v>0</v>
      </c>
      <c r="AA1088" s="108">
        <f t="shared" si="169"/>
        <v>0</v>
      </c>
      <c r="AB1088" s="174"/>
      <c r="AC1088" s="179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  <c r="BP1088" s="176"/>
    </row>
    <row r="1089" s="115" customFormat="1" ht="17.25" spans="1:68">
      <c r="A1089" s="94">
        <f t="shared" si="160"/>
        <v>1088</v>
      </c>
      <c r="B1089" s="95"/>
      <c r="C1089" s="69"/>
      <c r="D1089" s="48"/>
      <c r="E1089" s="69"/>
      <c r="F1089" s="169"/>
      <c r="G1089" s="124" t="e">
        <f>VLOOKUP(F1089,[2]零件成本10.26!$B$2:$C$7802,2,0)</f>
        <v>#N/A</v>
      </c>
      <c r="H1089" s="170"/>
      <c r="I1089" s="128" t="str">
        <f t="shared" si="161"/>
        <v/>
      </c>
      <c r="J1089" s="172"/>
      <c r="K1089" s="178"/>
      <c r="L1089" s="170"/>
      <c r="M1089" s="69"/>
      <c r="N1089" s="69"/>
      <c r="O1089" s="69"/>
      <c r="P1089" s="69"/>
      <c r="Q1089" s="100">
        <f t="shared" si="162"/>
        <v>0</v>
      </c>
      <c r="R1089" s="180"/>
      <c r="S1089" s="140" t="str">
        <f t="shared" si="163"/>
        <v>0</v>
      </c>
      <c r="T1089" s="140" t="str">
        <f t="shared" si="164"/>
        <v>0</v>
      </c>
      <c r="U1089" s="157"/>
      <c r="V1089" s="106"/>
      <c r="W1089" s="142">
        <f t="shared" si="165"/>
        <v>0</v>
      </c>
      <c r="X1089" s="142">
        <f t="shared" si="166"/>
        <v>0</v>
      </c>
      <c r="Y1089" s="108">
        <f t="shared" si="167"/>
        <v>0</v>
      </c>
      <c r="Z1089" s="108">
        <f t="shared" si="168"/>
        <v>0</v>
      </c>
      <c r="AA1089" s="108">
        <f t="shared" si="169"/>
        <v>0</v>
      </c>
      <c r="AB1089" s="174"/>
      <c r="AC1089" s="179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  <c r="BP1089" s="176"/>
    </row>
    <row r="1090" s="115" customFormat="1" ht="17.25" spans="1:68">
      <c r="A1090" s="94">
        <f t="shared" ref="A1090:A1153" si="170">ROW()-1</f>
        <v>1089</v>
      </c>
      <c r="B1090" s="95"/>
      <c r="C1090" s="69"/>
      <c r="D1090" s="48"/>
      <c r="E1090" s="69"/>
      <c r="F1090" s="169"/>
      <c r="G1090" s="124" t="e">
        <f>VLOOKUP(F1090,[2]零件成本10.26!$B$2:$C$7802,2,0)</f>
        <v>#N/A</v>
      </c>
      <c r="H1090" s="170"/>
      <c r="I1090" s="128" t="str">
        <f t="shared" ref="I1090:I1153" si="171">C1090&amp;F1090</f>
        <v/>
      </c>
      <c r="J1090" s="172"/>
      <c r="K1090" s="178"/>
      <c r="L1090" s="170"/>
      <c r="M1090" s="69"/>
      <c r="N1090" s="69"/>
      <c r="O1090" s="69"/>
      <c r="P1090" s="69"/>
      <c r="Q1090" s="100">
        <f t="shared" ref="Q1090:Q1153" si="172">K1090</f>
        <v>0</v>
      </c>
      <c r="R1090" s="180"/>
      <c r="S1090" s="140" t="str">
        <f t="shared" ref="S1090:S1153" si="173">IF(Q1090&gt;R1090,Q1090-R1090,"0")</f>
        <v>0</v>
      </c>
      <c r="T1090" s="140" t="str">
        <f t="shared" ref="T1090:T1153" si="174">IF(Q1090&lt;R1090,Q1090-R1090,"0")</f>
        <v>0</v>
      </c>
      <c r="U1090" s="157"/>
      <c r="V1090" s="106"/>
      <c r="W1090" s="142">
        <f t="shared" ref="W1090:W1153" si="175">IFERROR(Q1090*V1090,"")</f>
        <v>0</v>
      </c>
      <c r="X1090" s="142">
        <f t="shared" ref="X1090:X1153" si="176">IFERROR(R1090*V1090,"")</f>
        <v>0</v>
      </c>
      <c r="Y1090" s="108">
        <f t="shared" ref="Y1090:Y1153" si="177">IFERROR(S1090*V1090,"")</f>
        <v>0</v>
      </c>
      <c r="Z1090" s="108">
        <f t="shared" ref="Z1090:Z1153" si="178">IFERROR(T1090*V1090,"")</f>
        <v>0</v>
      </c>
      <c r="AA1090" s="108">
        <f t="shared" ref="AA1090:AA1153" si="179">W1090-X1090</f>
        <v>0</v>
      </c>
      <c r="AB1090" s="174"/>
      <c r="AC1090" s="179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  <c r="BP1090" s="176"/>
    </row>
    <row r="1091" s="115" customFormat="1" ht="17.25" spans="1:68">
      <c r="A1091" s="94">
        <f t="shared" si="170"/>
        <v>1090</v>
      </c>
      <c r="B1091" s="95"/>
      <c r="C1091" s="69"/>
      <c r="D1091" s="48"/>
      <c r="E1091" s="69"/>
      <c r="F1091" s="169"/>
      <c r="G1091" s="124" t="e">
        <f>VLOOKUP(F1091,[2]零件成本10.26!$B$2:$C$7802,2,0)</f>
        <v>#N/A</v>
      </c>
      <c r="H1091" s="170"/>
      <c r="I1091" s="128" t="str">
        <f t="shared" si="171"/>
        <v/>
      </c>
      <c r="J1091" s="172"/>
      <c r="K1091" s="178"/>
      <c r="L1091" s="170"/>
      <c r="M1091" s="69"/>
      <c r="N1091" s="69"/>
      <c r="O1091" s="69"/>
      <c r="P1091" s="69"/>
      <c r="Q1091" s="100">
        <f t="shared" si="172"/>
        <v>0</v>
      </c>
      <c r="R1091" s="180"/>
      <c r="S1091" s="140" t="str">
        <f t="shared" si="173"/>
        <v>0</v>
      </c>
      <c r="T1091" s="140" t="str">
        <f t="shared" si="174"/>
        <v>0</v>
      </c>
      <c r="U1091" s="157"/>
      <c r="V1091" s="106"/>
      <c r="W1091" s="142">
        <f t="shared" si="175"/>
        <v>0</v>
      </c>
      <c r="X1091" s="142">
        <f t="shared" si="176"/>
        <v>0</v>
      </c>
      <c r="Y1091" s="108">
        <f t="shared" si="177"/>
        <v>0</v>
      </c>
      <c r="Z1091" s="108">
        <f t="shared" si="178"/>
        <v>0</v>
      </c>
      <c r="AA1091" s="108">
        <f t="shared" si="179"/>
        <v>0</v>
      </c>
      <c r="AB1091" s="174"/>
      <c r="AC1091" s="179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  <c r="BP1091" s="176"/>
    </row>
    <row r="1092" s="115" customFormat="1" ht="17.25" spans="1:68">
      <c r="A1092" s="94">
        <f t="shared" si="170"/>
        <v>1091</v>
      </c>
      <c r="B1092" s="95"/>
      <c r="C1092" s="69"/>
      <c r="D1092" s="48"/>
      <c r="E1092" s="69"/>
      <c r="F1092" s="169"/>
      <c r="G1092" s="124" t="e">
        <f>VLOOKUP(F1092,[2]零件成本10.26!$B$2:$C$7802,2,0)</f>
        <v>#N/A</v>
      </c>
      <c r="H1092" s="170"/>
      <c r="I1092" s="128" t="str">
        <f t="shared" si="171"/>
        <v/>
      </c>
      <c r="J1092" s="172"/>
      <c r="K1092" s="178"/>
      <c r="L1092" s="170"/>
      <c r="M1092" s="69"/>
      <c r="N1092" s="69"/>
      <c r="O1092" s="69"/>
      <c r="P1092" s="69"/>
      <c r="Q1092" s="100">
        <f t="shared" si="172"/>
        <v>0</v>
      </c>
      <c r="R1092" s="180"/>
      <c r="S1092" s="140" t="str">
        <f t="shared" si="173"/>
        <v>0</v>
      </c>
      <c r="T1092" s="140" t="str">
        <f t="shared" si="174"/>
        <v>0</v>
      </c>
      <c r="U1092" s="157"/>
      <c r="V1092" s="106"/>
      <c r="W1092" s="142">
        <f t="shared" si="175"/>
        <v>0</v>
      </c>
      <c r="X1092" s="142">
        <f t="shared" si="176"/>
        <v>0</v>
      </c>
      <c r="Y1092" s="108">
        <f t="shared" si="177"/>
        <v>0</v>
      </c>
      <c r="Z1092" s="108">
        <f t="shared" si="178"/>
        <v>0</v>
      </c>
      <c r="AA1092" s="108">
        <f t="shared" si="179"/>
        <v>0</v>
      </c>
      <c r="AB1092" s="174"/>
      <c r="AC1092" s="179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  <c r="BP1092" s="176"/>
    </row>
    <row r="1093" s="115" customFormat="1" ht="17.25" spans="1:68">
      <c r="A1093" s="94">
        <f t="shared" si="170"/>
        <v>1092</v>
      </c>
      <c r="B1093" s="95"/>
      <c r="C1093" s="69"/>
      <c r="D1093" s="48"/>
      <c r="E1093" s="69"/>
      <c r="F1093" s="169"/>
      <c r="G1093" s="124" t="e">
        <f>VLOOKUP(F1093,[2]零件成本10.26!$B$2:$C$7802,2,0)</f>
        <v>#N/A</v>
      </c>
      <c r="H1093" s="170"/>
      <c r="I1093" s="128" t="str">
        <f t="shared" si="171"/>
        <v/>
      </c>
      <c r="J1093" s="172"/>
      <c r="K1093" s="178"/>
      <c r="L1093" s="170"/>
      <c r="M1093" s="69"/>
      <c r="N1093" s="69"/>
      <c r="O1093" s="69"/>
      <c r="P1093" s="69"/>
      <c r="Q1093" s="100">
        <f t="shared" si="172"/>
        <v>0</v>
      </c>
      <c r="R1093" s="180"/>
      <c r="S1093" s="140" t="str">
        <f t="shared" si="173"/>
        <v>0</v>
      </c>
      <c r="T1093" s="140" t="str">
        <f t="shared" si="174"/>
        <v>0</v>
      </c>
      <c r="U1093" s="157"/>
      <c r="V1093" s="106"/>
      <c r="W1093" s="142">
        <f t="shared" si="175"/>
        <v>0</v>
      </c>
      <c r="X1093" s="142">
        <f t="shared" si="176"/>
        <v>0</v>
      </c>
      <c r="Y1093" s="108">
        <f t="shared" si="177"/>
        <v>0</v>
      </c>
      <c r="Z1093" s="108">
        <f t="shared" si="178"/>
        <v>0</v>
      </c>
      <c r="AA1093" s="108">
        <f t="shared" si="179"/>
        <v>0</v>
      </c>
      <c r="AB1093" s="174"/>
      <c r="AC1093" s="179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  <c r="BP1093" s="176"/>
    </row>
    <row r="1094" s="115" customFormat="1" ht="17.25" spans="1:68">
      <c r="A1094" s="94">
        <f t="shared" si="170"/>
        <v>1093</v>
      </c>
      <c r="B1094" s="95"/>
      <c r="C1094" s="69"/>
      <c r="D1094" s="48"/>
      <c r="E1094" s="69"/>
      <c r="F1094" s="169"/>
      <c r="G1094" s="124" t="e">
        <f>VLOOKUP(F1094,[2]零件成本10.26!$B$2:$C$7802,2,0)</f>
        <v>#N/A</v>
      </c>
      <c r="H1094" s="170"/>
      <c r="I1094" s="128" t="str">
        <f t="shared" si="171"/>
        <v/>
      </c>
      <c r="J1094" s="172"/>
      <c r="K1094" s="178"/>
      <c r="L1094" s="170"/>
      <c r="M1094" s="69"/>
      <c r="N1094" s="69"/>
      <c r="O1094" s="69"/>
      <c r="P1094" s="69"/>
      <c r="Q1094" s="100">
        <f t="shared" si="172"/>
        <v>0</v>
      </c>
      <c r="R1094" s="180"/>
      <c r="S1094" s="140" t="str">
        <f t="shared" si="173"/>
        <v>0</v>
      </c>
      <c r="T1094" s="140" t="str">
        <f t="shared" si="174"/>
        <v>0</v>
      </c>
      <c r="U1094" s="157"/>
      <c r="V1094" s="106"/>
      <c r="W1094" s="142">
        <f t="shared" si="175"/>
        <v>0</v>
      </c>
      <c r="X1094" s="142">
        <f t="shared" si="176"/>
        <v>0</v>
      </c>
      <c r="Y1094" s="108">
        <f t="shared" si="177"/>
        <v>0</v>
      </c>
      <c r="Z1094" s="108">
        <f t="shared" si="178"/>
        <v>0</v>
      </c>
      <c r="AA1094" s="108">
        <f t="shared" si="179"/>
        <v>0</v>
      </c>
      <c r="AB1094" s="174"/>
      <c r="AC1094" s="179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  <c r="BP1094" s="176"/>
    </row>
    <row r="1095" s="115" customFormat="1" ht="17.25" spans="1:68">
      <c r="A1095" s="94">
        <f t="shared" si="170"/>
        <v>1094</v>
      </c>
      <c r="B1095" s="95"/>
      <c r="C1095" s="69"/>
      <c r="D1095" s="48"/>
      <c r="E1095" s="69"/>
      <c r="F1095" s="169"/>
      <c r="G1095" s="124" t="e">
        <f>VLOOKUP(F1095,[2]零件成本10.26!$B$2:$C$7802,2,0)</f>
        <v>#N/A</v>
      </c>
      <c r="H1095" s="170"/>
      <c r="I1095" s="128" t="str">
        <f t="shared" si="171"/>
        <v/>
      </c>
      <c r="J1095" s="172"/>
      <c r="K1095" s="178"/>
      <c r="L1095" s="170"/>
      <c r="M1095" s="69"/>
      <c r="N1095" s="69"/>
      <c r="O1095" s="69"/>
      <c r="P1095" s="69"/>
      <c r="Q1095" s="100">
        <f t="shared" si="172"/>
        <v>0</v>
      </c>
      <c r="R1095" s="180"/>
      <c r="S1095" s="140" t="str">
        <f t="shared" si="173"/>
        <v>0</v>
      </c>
      <c r="T1095" s="140" t="str">
        <f t="shared" si="174"/>
        <v>0</v>
      </c>
      <c r="U1095" s="157"/>
      <c r="V1095" s="106"/>
      <c r="W1095" s="142">
        <f t="shared" si="175"/>
        <v>0</v>
      </c>
      <c r="X1095" s="142">
        <f t="shared" si="176"/>
        <v>0</v>
      </c>
      <c r="Y1095" s="108">
        <f t="shared" si="177"/>
        <v>0</v>
      </c>
      <c r="Z1095" s="108">
        <f t="shared" si="178"/>
        <v>0</v>
      </c>
      <c r="AA1095" s="108">
        <f t="shared" si="179"/>
        <v>0</v>
      </c>
      <c r="AB1095" s="174"/>
      <c r="AC1095" s="179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  <c r="BP1095" s="176"/>
    </row>
    <row r="1096" s="115" customFormat="1" ht="17.25" spans="1:68">
      <c r="A1096" s="94">
        <f t="shared" si="170"/>
        <v>1095</v>
      </c>
      <c r="B1096" s="95"/>
      <c r="C1096" s="69"/>
      <c r="D1096" s="48"/>
      <c r="E1096" s="69"/>
      <c r="F1096" s="169"/>
      <c r="G1096" s="124" t="e">
        <f>VLOOKUP(F1096,[2]零件成本10.26!$B$2:$C$7802,2,0)</f>
        <v>#N/A</v>
      </c>
      <c r="H1096" s="170"/>
      <c r="I1096" s="128" t="str">
        <f t="shared" si="171"/>
        <v/>
      </c>
      <c r="J1096" s="172"/>
      <c r="K1096" s="178"/>
      <c r="L1096" s="170"/>
      <c r="M1096" s="69"/>
      <c r="N1096" s="69"/>
      <c r="O1096" s="69"/>
      <c r="P1096" s="69"/>
      <c r="Q1096" s="100">
        <f t="shared" si="172"/>
        <v>0</v>
      </c>
      <c r="R1096" s="180"/>
      <c r="S1096" s="140" t="str">
        <f t="shared" si="173"/>
        <v>0</v>
      </c>
      <c r="T1096" s="140" t="str">
        <f t="shared" si="174"/>
        <v>0</v>
      </c>
      <c r="U1096" s="157"/>
      <c r="V1096" s="106"/>
      <c r="W1096" s="142">
        <f t="shared" si="175"/>
        <v>0</v>
      </c>
      <c r="X1096" s="142">
        <f t="shared" si="176"/>
        <v>0</v>
      </c>
      <c r="Y1096" s="108">
        <f t="shared" si="177"/>
        <v>0</v>
      </c>
      <c r="Z1096" s="108">
        <f t="shared" si="178"/>
        <v>0</v>
      </c>
      <c r="AA1096" s="108">
        <f t="shared" si="179"/>
        <v>0</v>
      </c>
      <c r="AB1096" s="174"/>
      <c r="AC1096" s="179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  <c r="BP1096" s="176"/>
    </row>
    <row r="1097" s="115" customFormat="1" ht="17.25" spans="1:68">
      <c r="A1097" s="94">
        <f t="shared" si="170"/>
        <v>1096</v>
      </c>
      <c r="B1097" s="95"/>
      <c r="C1097" s="69"/>
      <c r="D1097" s="48"/>
      <c r="E1097" s="69"/>
      <c r="F1097" s="169"/>
      <c r="G1097" s="124" t="e">
        <f>VLOOKUP(F1097,[2]零件成本10.26!$B$2:$C$7802,2,0)</f>
        <v>#N/A</v>
      </c>
      <c r="H1097" s="170"/>
      <c r="I1097" s="128" t="str">
        <f t="shared" si="171"/>
        <v/>
      </c>
      <c r="J1097" s="172"/>
      <c r="K1097" s="178"/>
      <c r="L1097" s="170"/>
      <c r="M1097" s="69"/>
      <c r="N1097" s="69"/>
      <c r="O1097" s="69"/>
      <c r="P1097" s="69"/>
      <c r="Q1097" s="100">
        <f t="shared" si="172"/>
        <v>0</v>
      </c>
      <c r="R1097" s="180"/>
      <c r="S1097" s="140" t="str">
        <f t="shared" si="173"/>
        <v>0</v>
      </c>
      <c r="T1097" s="140" t="str">
        <f t="shared" si="174"/>
        <v>0</v>
      </c>
      <c r="U1097" s="157"/>
      <c r="V1097" s="106"/>
      <c r="W1097" s="142">
        <f t="shared" si="175"/>
        <v>0</v>
      </c>
      <c r="X1097" s="142">
        <f t="shared" si="176"/>
        <v>0</v>
      </c>
      <c r="Y1097" s="108">
        <f t="shared" si="177"/>
        <v>0</v>
      </c>
      <c r="Z1097" s="108">
        <f t="shared" si="178"/>
        <v>0</v>
      </c>
      <c r="AA1097" s="108">
        <f t="shared" si="179"/>
        <v>0</v>
      </c>
      <c r="AB1097" s="174"/>
      <c r="AC1097" s="179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  <c r="BP1097" s="176"/>
    </row>
    <row r="1098" s="115" customFormat="1" ht="17.25" spans="1:68">
      <c r="A1098" s="94">
        <f t="shared" si="170"/>
        <v>1097</v>
      </c>
      <c r="B1098" s="95"/>
      <c r="C1098" s="69"/>
      <c r="D1098" s="48"/>
      <c r="E1098" s="69"/>
      <c r="F1098" s="169"/>
      <c r="G1098" s="124" t="e">
        <f>VLOOKUP(F1098,[2]零件成本10.26!$B$2:$C$7802,2,0)</f>
        <v>#N/A</v>
      </c>
      <c r="H1098" s="170"/>
      <c r="I1098" s="128" t="str">
        <f t="shared" si="171"/>
        <v/>
      </c>
      <c r="J1098" s="172"/>
      <c r="K1098" s="178"/>
      <c r="L1098" s="170"/>
      <c r="M1098" s="69"/>
      <c r="N1098" s="69"/>
      <c r="O1098" s="69"/>
      <c r="P1098" s="69"/>
      <c r="Q1098" s="100">
        <f t="shared" si="172"/>
        <v>0</v>
      </c>
      <c r="R1098" s="180"/>
      <c r="S1098" s="140" t="str">
        <f t="shared" si="173"/>
        <v>0</v>
      </c>
      <c r="T1098" s="140" t="str">
        <f t="shared" si="174"/>
        <v>0</v>
      </c>
      <c r="U1098" s="157"/>
      <c r="V1098" s="106"/>
      <c r="W1098" s="142">
        <f t="shared" si="175"/>
        <v>0</v>
      </c>
      <c r="X1098" s="142">
        <f t="shared" si="176"/>
        <v>0</v>
      </c>
      <c r="Y1098" s="108">
        <f t="shared" si="177"/>
        <v>0</v>
      </c>
      <c r="Z1098" s="108">
        <f t="shared" si="178"/>
        <v>0</v>
      </c>
      <c r="AA1098" s="108">
        <f t="shared" si="179"/>
        <v>0</v>
      </c>
      <c r="AB1098" s="174"/>
      <c r="AC1098" s="179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  <c r="BP1098" s="176"/>
    </row>
    <row r="1099" s="115" customFormat="1" ht="17.25" spans="1:68">
      <c r="A1099" s="94">
        <f t="shared" si="170"/>
        <v>1098</v>
      </c>
      <c r="B1099" s="95"/>
      <c r="C1099" s="69"/>
      <c r="D1099" s="48"/>
      <c r="E1099" s="69"/>
      <c r="F1099" s="169"/>
      <c r="G1099" s="124" t="e">
        <f>VLOOKUP(F1099,[2]零件成本10.26!$B$2:$C$7802,2,0)</f>
        <v>#N/A</v>
      </c>
      <c r="H1099" s="170"/>
      <c r="I1099" s="128" t="str">
        <f t="shared" si="171"/>
        <v/>
      </c>
      <c r="J1099" s="172"/>
      <c r="K1099" s="178"/>
      <c r="L1099" s="170"/>
      <c r="M1099" s="69"/>
      <c r="N1099" s="69"/>
      <c r="O1099" s="69"/>
      <c r="P1099" s="69"/>
      <c r="Q1099" s="100">
        <f t="shared" si="172"/>
        <v>0</v>
      </c>
      <c r="R1099" s="180"/>
      <c r="S1099" s="140" t="str">
        <f t="shared" si="173"/>
        <v>0</v>
      </c>
      <c r="T1099" s="140" t="str">
        <f t="shared" si="174"/>
        <v>0</v>
      </c>
      <c r="U1099" s="157"/>
      <c r="V1099" s="106"/>
      <c r="W1099" s="142">
        <f t="shared" si="175"/>
        <v>0</v>
      </c>
      <c r="X1099" s="142">
        <f t="shared" si="176"/>
        <v>0</v>
      </c>
      <c r="Y1099" s="108">
        <f t="shared" si="177"/>
        <v>0</v>
      </c>
      <c r="Z1099" s="108">
        <f t="shared" si="178"/>
        <v>0</v>
      </c>
      <c r="AA1099" s="108">
        <f t="shared" si="179"/>
        <v>0</v>
      </c>
      <c r="AB1099" s="174"/>
      <c r="AC1099" s="179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  <c r="BP1099" s="176"/>
    </row>
    <row r="1100" s="115" customFormat="1" ht="17.25" spans="1:68">
      <c r="A1100" s="94">
        <f t="shared" si="170"/>
        <v>1099</v>
      </c>
      <c r="B1100" s="95"/>
      <c r="C1100" s="69"/>
      <c r="D1100" s="48"/>
      <c r="E1100" s="69"/>
      <c r="F1100" s="169"/>
      <c r="G1100" s="124" t="e">
        <f>VLOOKUP(F1100,[2]零件成本10.26!$B$2:$C$7802,2,0)</f>
        <v>#N/A</v>
      </c>
      <c r="H1100" s="170"/>
      <c r="I1100" s="128" t="str">
        <f t="shared" si="171"/>
        <v/>
      </c>
      <c r="J1100" s="172"/>
      <c r="K1100" s="178"/>
      <c r="L1100" s="170"/>
      <c r="M1100" s="69"/>
      <c r="N1100" s="69"/>
      <c r="O1100" s="69"/>
      <c r="P1100" s="69"/>
      <c r="Q1100" s="100">
        <f t="shared" si="172"/>
        <v>0</v>
      </c>
      <c r="R1100" s="180"/>
      <c r="S1100" s="140" t="str">
        <f t="shared" si="173"/>
        <v>0</v>
      </c>
      <c r="T1100" s="140" t="str">
        <f t="shared" si="174"/>
        <v>0</v>
      </c>
      <c r="U1100" s="157"/>
      <c r="V1100" s="106"/>
      <c r="W1100" s="142">
        <f t="shared" si="175"/>
        <v>0</v>
      </c>
      <c r="X1100" s="142">
        <f t="shared" si="176"/>
        <v>0</v>
      </c>
      <c r="Y1100" s="108">
        <f t="shared" si="177"/>
        <v>0</v>
      </c>
      <c r="Z1100" s="108">
        <f t="shared" si="178"/>
        <v>0</v>
      </c>
      <c r="AA1100" s="108">
        <f t="shared" si="179"/>
        <v>0</v>
      </c>
      <c r="AB1100" s="174"/>
      <c r="AC1100" s="179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176"/>
      <c r="BO1100" s="176"/>
      <c r="BP1100" s="176"/>
    </row>
    <row r="1101" s="115" customFormat="1" ht="17.25" spans="1:68">
      <c r="A1101" s="94">
        <f t="shared" si="170"/>
        <v>1100</v>
      </c>
      <c r="B1101" s="95"/>
      <c r="C1101" s="69"/>
      <c r="D1101" s="48"/>
      <c r="E1101" s="69"/>
      <c r="F1101" s="169"/>
      <c r="G1101" s="124" t="e">
        <f>VLOOKUP(F1101,[2]零件成本10.26!$B$2:$C$7802,2,0)</f>
        <v>#N/A</v>
      </c>
      <c r="H1101" s="170"/>
      <c r="I1101" s="128" t="str">
        <f t="shared" si="171"/>
        <v/>
      </c>
      <c r="J1101" s="172"/>
      <c r="K1101" s="178"/>
      <c r="L1101" s="170"/>
      <c r="M1101" s="69"/>
      <c r="N1101" s="69"/>
      <c r="O1101" s="69"/>
      <c r="P1101" s="69"/>
      <c r="Q1101" s="100">
        <f t="shared" si="172"/>
        <v>0</v>
      </c>
      <c r="R1101" s="180"/>
      <c r="S1101" s="140" t="str">
        <f t="shared" si="173"/>
        <v>0</v>
      </c>
      <c r="T1101" s="140" t="str">
        <f t="shared" si="174"/>
        <v>0</v>
      </c>
      <c r="U1101" s="157"/>
      <c r="V1101" s="106"/>
      <c r="W1101" s="142">
        <f t="shared" si="175"/>
        <v>0</v>
      </c>
      <c r="X1101" s="142">
        <f t="shared" si="176"/>
        <v>0</v>
      </c>
      <c r="Y1101" s="108">
        <f t="shared" si="177"/>
        <v>0</v>
      </c>
      <c r="Z1101" s="108">
        <f t="shared" si="178"/>
        <v>0</v>
      </c>
      <c r="AA1101" s="108">
        <f t="shared" si="179"/>
        <v>0</v>
      </c>
      <c r="AB1101" s="174"/>
      <c r="AC1101" s="179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  <c r="BP1101" s="176"/>
    </row>
    <row r="1102" s="115" customFormat="1" ht="17.25" spans="1:68">
      <c r="A1102" s="94">
        <f t="shared" si="170"/>
        <v>1101</v>
      </c>
      <c r="B1102" s="95"/>
      <c r="C1102" s="69"/>
      <c r="D1102" s="48"/>
      <c r="E1102" s="69"/>
      <c r="F1102" s="169"/>
      <c r="G1102" s="124" t="e">
        <f>VLOOKUP(F1102,[2]零件成本10.26!$B$2:$C$7802,2,0)</f>
        <v>#N/A</v>
      </c>
      <c r="H1102" s="170"/>
      <c r="I1102" s="128" t="str">
        <f t="shared" si="171"/>
        <v/>
      </c>
      <c r="J1102" s="172"/>
      <c r="K1102" s="178"/>
      <c r="L1102" s="170"/>
      <c r="M1102" s="69"/>
      <c r="N1102" s="69"/>
      <c r="O1102" s="69"/>
      <c r="P1102" s="69"/>
      <c r="Q1102" s="100">
        <f t="shared" si="172"/>
        <v>0</v>
      </c>
      <c r="R1102" s="180"/>
      <c r="S1102" s="140" t="str">
        <f t="shared" si="173"/>
        <v>0</v>
      </c>
      <c r="T1102" s="140" t="str">
        <f t="shared" si="174"/>
        <v>0</v>
      </c>
      <c r="U1102" s="157"/>
      <c r="V1102" s="106"/>
      <c r="W1102" s="142">
        <f t="shared" si="175"/>
        <v>0</v>
      </c>
      <c r="X1102" s="142">
        <f t="shared" si="176"/>
        <v>0</v>
      </c>
      <c r="Y1102" s="108">
        <f t="shared" si="177"/>
        <v>0</v>
      </c>
      <c r="Z1102" s="108">
        <f t="shared" si="178"/>
        <v>0</v>
      </c>
      <c r="AA1102" s="108">
        <f t="shared" si="179"/>
        <v>0</v>
      </c>
      <c r="AB1102" s="174"/>
      <c r="AC1102" s="179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  <c r="BP1102" s="176"/>
    </row>
    <row r="1103" s="115" customFormat="1" ht="17.25" spans="1:68">
      <c r="A1103" s="94">
        <f t="shared" si="170"/>
        <v>1102</v>
      </c>
      <c r="B1103" s="95"/>
      <c r="C1103" s="69"/>
      <c r="D1103" s="48"/>
      <c r="E1103" s="69"/>
      <c r="F1103" s="169"/>
      <c r="G1103" s="124" t="e">
        <f>VLOOKUP(F1103,[2]零件成本10.26!$B$2:$C$7802,2,0)</f>
        <v>#N/A</v>
      </c>
      <c r="H1103" s="170"/>
      <c r="I1103" s="128" t="str">
        <f t="shared" si="171"/>
        <v/>
      </c>
      <c r="J1103" s="172"/>
      <c r="K1103" s="178"/>
      <c r="L1103" s="170"/>
      <c r="M1103" s="69"/>
      <c r="N1103" s="69"/>
      <c r="O1103" s="69"/>
      <c r="P1103" s="69"/>
      <c r="Q1103" s="100">
        <f t="shared" si="172"/>
        <v>0</v>
      </c>
      <c r="R1103" s="180"/>
      <c r="S1103" s="140" t="str">
        <f t="shared" si="173"/>
        <v>0</v>
      </c>
      <c r="T1103" s="140" t="str">
        <f t="shared" si="174"/>
        <v>0</v>
      </c>
      <c r="U1103" s="157"/>
      <c r="V1103" s="106"/>
      <c r="W1103" s="142">
        <f t="shared" si="175"/>
        <v>0</v>
      </c>
      <c r="X1103" s="142">
        <f t="shared" si="176"/>
        <v>0</v>
      </c>
      <c r="Y1103" s="108">
        <f t="shared" si="177"/>
        <v>0</v>
      </c>
      <c r="Z1103" s="108">
        <f t="shared" si="178"/>
        <v>0</v>
      </c>
      <c r="AA1103" s="108">
        <f t="shared" si="179"/>
        <v>0</v>
      </c>
      <c r="AB1103" s="174"/>
      <c r="AC1103" s="179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  <c r="BP1103" s="176"/>
    </row>
    <row r="1104" s="115" customFormat="1" ht="17.25" spans="1:68">
      <c r="A1104" s="94">
        <f t="shared" si="170"/>
        <v>1103</v>
      </c>
      <c r="B1104" s="95"/>
      <c r="C1104" s="69"/>
      <c r="D1104" s="48"/>
      <c r="E1104" s="69"/>
      <c r="F1104" s="169"/>
      <c r="G1104" s="124" t="e">
        <f>VLOOKUP(F1104,[2]零件成本10.26!$B$2:$C$7802,2,0)</f>
        <v>#N/A</v>
      </c>
      <c r="H1104" s="170"/>
      <c r="I1104" s="128" t="str">
        <f t="shared" si="171"/>
        <v/>
      </c>
      <c r="J1104" s="172"/>
      <c r="K1104" s="178"/>
      <c r="L1104" s="170"/>
      <c r="M1104" s="69"/>
      <c r="N1104" s="69"/>
      <c r="O1104" s="69"/>
      <c r="P1104" s="69"/>
      <c r="Q1104" s="100">
        <f t="shared" si="172"/>
        <v>0</v>
      </c>
      <c r="R1104" s="180"/>
      <c r="S1104" s="140" t="str">
        <f t="shared" si="173"/>
        <v>0</v>
      </c>
      <c r="T1104" s="140" t="str">
        <f t="shared" si="174"/>
        <v>0</v>
      </c>
      <c r="U1104" s="157"/>
      <c r="V1104" s="106"/>
      <c r="W1104" s="142">
        <f t="shared" si="175"/>
        <v>0</v>
      </c>
      <c r="X1104" s="142">
        <f t="shared" si="176"/>
        <v>0</v>
      </c>
      <c r="Y1104" s="108">
        <f t="shared" si="177"/>
        <v>0</v>
      </c>
      <c r="Z1104" s="108">
        <f t="shared" si="178"/>
        <v>0</v>
      </c>
      <c r="AA1104" s="108">
        <f t="shared" si="179"/>
        <v>0</v>
      </c>
      <c r="AB1104" s="174"/>
      <c r="AC1104" s="179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  <c r="BP1104" s="176"/>
    </row>
    <row r="1105" s="115" customFormat="1" ht="17.25" spans="1:68">
      <c r="A1105" s="94">
        <f t="shared" si="170"/>
        <v>1104</v>
      </c>
      <c r="B1105" s="95"/>
      <c r="C1105" s="69"/>
      <c r="D1105" s="48"/>
      <c r="E1105" s="69"/>
      <c r="F1105" s="169"/>
      <c r="G1105" s="124" t="e">
        <f>VLOOKUP(F1105,[2]零件成本10.26!$B$2:$C$7802,2,0)</f>
        <v>#N/A</v>
      </c>
      <c r="H1105" s="170"/>
      <c r="I1105" s="128" t="str">
        <f t="shared" si="171"/>
        <v/>
      </c>
      <c r="J1105" s="172"/>
      <c r="K1105" s="178"/>
      <c r="L1105" s="170"/>
      <c r="M1105" s="69"/>
      <c r="N1105" s="69"/>
      <c r="O1105" s="69"/>
      <c r="P1105" s="69"/>
      <c r="Q1105" s="100">
        <f t="shared" si="172"/>
        <v>0</v>
      </c>
      <c r="R1105" s="180"/>
      <c r="S1105" s="140" t="str">
        <f t="shared" si="173"/>
        <v>0</v>
      </c>
      <c r="T1105" s="140" t="str">
        <f t="shared" si="174"/>
        <v>0</v>
      </c>
      <c r="U1105" s="157"/>
      <c r="V1105" s="106"/>
      <c r="W1105" s="142">
        <f t="shared" si="175"/>
        <v>0</v>
      </c>
      <c r="X1105" s="142">
        <f t="shared" si="176"/>
        <v>0</v>
      </c>
      <c r="Y1105" s="108">
        <f t="shared" si="177"/>
        <v>0</v>
      </c>
      <c r="Z1105" s="108">
        <f t="shared" si="178"/>
        <v>0</v>
      </c>
      <c r="AA1105" s="108">
        <f t="shared" si="179"/>
        <v>0</v>
      </c>
      <c r="AB1105" s="174"/>
      <c r="AC1105" s="179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6"/>
      <c r="BN1105" s="176"/>
      <c r="BO1105" s="176"/>
      <c r="BP1105" s="176"/>
    </row>
    <row r="1106" s="115" customFormat="1" ht="17.25" spans="1:68">
      <c r="A1106" s="94">
        <f t="shared" si="170"/>
        <v>1105</v>
      </c>
      <c r="B1106" s="95"/>
      <c r="C1106" s="69"/>
      <c r="D1106" s="48"/>
      <c r="E1106" s="69"/>
      <c r="F1106" s="169"/>
      <c r="G1106" s="124" t="e">
        <f>VLOOKUP(F1106,[2]零件成本10.26!$B$2:$C$7802,2,0)</f>
        <v>#N/A</v>
      </c>
      <c r="H1106" s="170"/>
      <c r="I1106" s="128" t="str">
        <f t="shared" si="171"/>
        <v/>
      </c>
      <c r="J1106" s="172"/>
      <c r="K1106" s="178"/>
      <c r="L1106" s="170"/>
      <c r="M1106" s="69"/>
      <c r="N1106" s="69"/>
      <c r="O1106" s="69"/>
      <c r="P1106" s="69"/>
      <c r="Q1106" s="100">
        <f t="shared" si="172"/>
        <v>0</v>
      </c>
      <c r="R1106" s="180"/>
      <c r="S1106" s="140" t="str">
        <f t="shared" si="173"/>
        <v>0</v>
      </c>
      <c r="T1106" s="140" t="str">
        <f t="shared" si="174"/>
        <v>0</v>
      </c>
      <c r="U1106" s="157"/>
      <c r="V1106" s="106"/>
      <c r="W1106" s="142">
        <f t="shared" si="175"/>
        <v>0</v>
      </c>
      <c r="X1106" s="142">
        <f t="shared" si="176"/>
        <v>0</v>
      </c>
      <c r="Y1106" s="108">
        <f t="shared" si="177"/>
        <v>0</v>
      </c>
      <c r="Z1106" s="108">
        <f t="shared" si="178"/>
        <v>0</v>
      </c>
      <c r="AA1106" s="108">
        <f t="shared" si="179"/>
        <v>0</v>
      </c>
      <c r="AB1106" s="174"/>
      <c r="AC1106" s="179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  <c r="BP1106" s="176"/>
    </row>
    <row r="1107" s="115" customFormat="1" ht="17.25" spans="1:68">
      <c r="A1107" s="94">
        <f t="shared" si="170"/>
        <v>1106</v>
      </c>
      <c r="B1107" s="95"/>
      <c r="C1107" s="69"/>
      <c r="D1107" s="48"/>
      <c r="E1107" s="69"/>
      <c r="F1107" s="169"/>
      <c r="G1107" s="124" t="e">
        <f>VLOOKUP(F1107,[2]零件成本10.26!$B$2:$C$7802,2,0)</f>
        <v>#N/A</v>
      </c>
      <c r="H1107" s="170"/>
      <c r="I1107" s="128" t="str">
        <f t="shared" si="171"/>
        <v/>
      </c>
      <c r="J1107" s="172"/>
      <c r="K1107" s="178"/>
      <c r="L1107" s="170"/>
      <c r="M1107" s="69"/>
      <c r="N1107" s="69"/>
      <c r="O1107" s="69"/>
      <c r="P1107" s="69"/>
      <c r="Q1107" s="100">
        <f t="shared" si="172"/>
        <v>0</v>
      </c>
      <c r="R1107" s="180"/>
      <c r="S1107" s="140" t="str">
        <f t="shared" si="173"/>
        <v>0</v>
      </c>
      <c r="T1107" s="140" t="str">
        <f t="shared" si="174"/>
        <v>0</v>
      </c>
      <c r="U1107" s="157"/>
      <c r="V1107" s="106"/>
      <c r="W1107" s="142">
        <f t="shared" si="175"/>
        <v>0</v>
      </c>
      <c r="X1107" s="142">
        <f t="shared" si="176"/>
        <v>0</v>
      </c>
      <c r="Y1107" s="108">
        <f t="shared" si="177"/>
        <v>0</v>
      </c>
      <c r="Z1107" s="108">
        <f t="shared" si="178"/>
        <v>0</v>
      </c>
      <c r="AA1107" s="108">
        <f t="shared" si="179"/>
        <v>0</v>
      </c>
      <c r="AB1107" s="174"/>
      <c r="AC1107" s="179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  <c r="BP1107" s="176"/>
    </row>
    <row r="1108" s="115" customFormat="1" ht="17.25" spans="1:68">
      <c r="A1108" s="94">
        <f t="shared" si="170"/>
        <v>1107</v>
      </c>
      <c r="B1108" s="95"/>
      <c r="C1108" s="69"/>
      <c r="D1108" s="48"/>
      <c r="E1108" s="69"/>
      <c r="F1108" s="169"/>
      <c r="G1108" s="124" t="e">
        <f>VLOOKUP(F1108,[2]零件成本10.26!$B$2:$C$7802,2,0)</f>
        <v>#N/A</v>
      </c>
      <c r="H1108" s="170"/>
      <c r="I1108" s="128" t="str">
        <f t="shared" si="171"/>
        <v/>
      </c>
      <c r="J1108" s="172"/>
      <c r="K1108" s="178"/>
      <c r="L1108" s="170"/>
      <c r="M1108" s="69"/>
      <c r="N1108" s="69"/>
      <c r="O1108" s="69"/>
      <c r="P1108" s="69"/>
      <c r="Q1108" s="100">
        <f t="shared" si="172"/>
        <v>0</v>
      </c>
      <c r="R1108" s="180"/>
      <c r="S1108" s="140" t="str">
        <f t="shared" si="173"/>
        <v>0</v>
      </c>
      <c r="T1108" s="140" t="str">
        <f t="shared" si="174"/>
        <v>0</v>
      </c>
      <c r="U1108" s="157"/>
      <c r="V1108" s="106"/>
      <c r="W1108" s="142">
        <f t="shared" si="175"/>
        <v>0</v>
      </c>
      <c r="X1108" s="142">
        <f t="shared" si="176"/>
        <v>0</v>
      </c>
      <c r="Y1108" s="108">
        <f t="shared" si="177"/>
        <v>0</v>
      </c>
      <c r="Z1108" s="108">
        <f t="shared" si="178"/>
        <v>0</v>
      </c>
      <c r="AA1108" s="108">
        <f t="shared" si="179"/>
        <v>0</v>
      </c>
      <c r="AB1108" s="174"/>
      <c r="AC1108" s="179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6"/>
      <c r="BN1108" s="176"/>
      <c r="BO1108" s="176"/>
      <c r="BP1108" s="176"/>
    </row>
    <row r="1109" s="115" customFormat="1" ht="17.25" spans="1:68">
      <c r="A1109" s="94">
        <f t="shared" si="170"/>
        <v>1108</v>
      </c>
      <c r="B1109" s="95"/>
      <c r="C1109" s="69"/>
      <c r="D1109" s="48"/>
      <c r="E1109" s="69"/>
      <c r="F1109" s="169"/>
      <c r="G1109" s="124" t="e">
        <f>VLOOKUP(F1109,[2]零件成本10.26!$B$2:$C$7802,2,0)</f>
        <v>#N/A</v>
      </c>
      <c r="H1109" s="170"/>
      <c r="I1109" s="128" t="str">
        <f t="shared" si="171"/>
        <v/>
      </c>
      <c r="J1109" s="172"/>
      <c r="K1109" s="178"/>
      <c r="L1109" s="170"/>
      <c r="M1109" s="69"/>
      <c r="N1109" s="69"/>
      <c r="O1109" s="69"/>
      <c r="P1109" s="69"/>
      <c r="Q1109" s="100">
        <f t="shared" si="172"/>
        <v>0</v>
      </c>
      <c r="R1109" s="180"/>
      <c r="S1109" s="140" t="str">
        <f t="shared" si="173"/>
        <v>0</v>
      </c>
      <c r="T1109" s="140" t="str">
        <f t="shared" si="174"/>
        <v>0</v>
      </c>
      <c r="U1109" s="157"/>
      <c r="V1109" s="106"/>
      <c r="W1109" s="142">
        <f t="shared" si="175"/>
        <v>0</v>
      </c>
      <c r="X1109" s="142">
        <f t="shared" si="176"/>
        <v>0</v>
      </c>
      <c r="Y1109" s="108">
        <f t="shared" si="177"/>
        <v>0</v>
      </c>
      <c r="Z1109" s="108">
        <f t="shared" si="178"/>
        <v>0</v>
      </c>
      <c r="AA1109" s="108">
        <f t="shared" si="179"/>
        <v>0</v>
      </c>
      <c r="AB1109" s="174"/>
      <c r="AC1109" s="179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  <c r="BP1109" s="176"/>
    </row>
    <row r="1110" s="115" customFormat="1" ht="17.25" spans="1:68">
      <c r="A1110" s="94">
        <f t="shared" si="170"/>
        <v>1109</v>
      </c>
      <c r="B1110" s="95"/>
      <c r="C1110" s="69"/>
      <c r="D1110" s="48"/>
      <c r="E1110" s="69"/>
      <c r="F1110" s="169"/>
      <c r="G1110" s="124" t="e">
        <f>VLOOKUP(F1110,[2]零件成本10.26!$B$2:$C$7802,2,0)</f>
        <v>#N/A</v>
      </c>
      <c r="H1110" s="170"/>
      <c r="I1110" s="128" t="str">
        <f t="shared" si="171"/>
        <v/>
      </c>
      <c r="J1110" s="172"/>
      <c r="K1110" s="178"/>
      <c r="L1110" s="170"/>
      <c r="M1110" s="69"/>
      <c r="N1110" s="69"/>
      <c r="O1110" s="69"/>
      <c r="P1110" s="69"/>
      <c r="Q1110" s="100">
        <f t="shared" si="172"/>
        <v>0</v>
      </c>
      <c r="R1110" s="180"/>
      <c r="S1110" s="140" t="str">
        <f t="shared" si="173"/>
        <v>0</v>
      </c>
      <c r="T1110" s="140" t="str">
        <f t="shared" si="174"/>
        <v>0</v>
      </c>
      <c r="U1110" s="157"/>
      <c r="V1110" s="106"/>
      <c r="W1110" s="142">
        <f t="shared" si="175"/>
        <v>0</v>
      </c>
      <c r="X1110" s="142">
        <f t="shared" si="176"/>
        <v>0</v>
      </c>
      <c r="Y1110" s="108">
        <f t="shared" si="177"/>
        <v>0</v>
      </c>
      <c r="Z1110" s="108">
        <f t="shared" si="178"/>
        <v>0</v>
      </c>
      <c r="AA1110" s="108">
        <f t="shared" si="179"/>
        <v>0</v>
      </c>
      <c r="AB1110" s="174"/>
      <c r="AC1110" s="179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  <c r="BP1110" s="176"/>
    </row>
    <row r="1111" s="115" customFormat="1" ht="17.25" spans="1:68">
      <c r="A1111" s="94">
        <f t="shared" si="170"/>
        <v>1110</v>
      </c>
      <c r="B1111" s="95"/>
      <c r="C1111" s="69"/>
      <c r="D1111" s="48"/>
      <c r="E1111" s="69"/>
      <c r="F1111" s="169"/>
      <c r="G1111" s="124" t="e">
        <f>VLOOKUP(F1111,[2]零件成本10.26!$B$2:$C$7802,2,0)</f>
        <v>#N/A</v>
      </c>
      <c r="H1111" s="170"/>
      <c r="I1111" s="128" t="str">
        <f t="shared" si="171"/>
        <v/>
      </c>
      <c r="J1111" s="172"/>
      <c r="K1111" s="178"/>
      <c r="L1111" s="170"/>
      <c r="M1111" s="69"/>
      <c r="N1111" s="69"/>
      <c r="O1111" s="69"/>
      <c r="P1111" s="69"/>
      <c r="Q1111" s="100">
        <f t="shared" si="172"/>
        <v>0</v>
      </c>
      <c r="R1111" s="180"/>
      <c r="S1111" s="140" t="str">
        <f t="shared" si="173"/>
        <v>0</v>
      </c>
      <c r="T1111" s="140" t="str">
        <f t="shared" si="174"/>
        <v>0</v>
      </c>
      <c r="U1111" s="157"/>
      <c r="V1111" s="106"/>
      <c r="W1111" s="142">
        <f t="shared" si="175"/>
        <v>0</v>
      </c>
      <c r="X1111" s="142">
        <f t="shared" si="176"/>
        <v>0</v>
      </c>
      <c r="Y1111" s="108">
        <f t="shared" si="177"/>
        <v>0</v>
      </c>
      <c r="Z1111" s="108">
        <f t="shared" si="178"/>
        <v>0</v>
      </c>
      <c r="AA1111" s="108">
        <f t="shared" si="179"/>
        <v>0</v>
      </c>
      <c r="AB1111" s="174"/>
      <c r="AC1111" s="179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  <c r="BP1111" s="176"/>
    </row>
    <row r="1112" s="115" customFormat="1" ht="17.25" spans="1:68">
      <c r="A1112" s="94">
        <f t="shared" si="170"/>
        <v>1111</v>
      </c>
      <c r="B1112" s="95"/>
      <c r="C1112" s="69"/>
      <c r="D1112" s="48"/>
      <c r="E1112" s="69"/>
      <c r="F1112" s="169"/>
      <c r="G1112" s="124" t="e">
        <f>VLOOKUP(F1112,[2]零件成本10.26!$B$2:$C$7802,2,0)</f>
        <v>#N/A</v>
      </c>
      <c r="H1112" s="170"/>
      <c r="I1112" s="128" t="str">
        <f t="shared" si="171"/>
        <v/>
      </c>
      <c r="J1112" s="172"/>
      <c r="K1112" s="178"/>
      <c r="L1112" s="170"/>
      <c r="M1112" s="69"/>
      <c r="N1112" s="69"/>
      <c r="O1112" s="69"/>
      <c r="P1112" s="69"/>
      <c r="Q1112" s="100">
        <f t="shared" si="172"/>
        <v>0</v>
      </c>
      <c r="R1112" s="180"/>
      <c r="S1112" s="140" t="str">
        <f t="shared" si="173"/>
        <v>0</v>
      </c>
      <c r="T1112" s="140" t="str">
        <f t="shared" si="174"/>
        <v>0</v>
      </c>
      <c r="U1112" s="157"/>
      <c r="V1112" s="106"/>
      <c r="W1112" s="142">
        <f t="shared" si="175"/>
        <v>0</v>
      </c>
      <c r="X1112" s="142">
        <f t="shared" si="176"/>
        <v>0</v>
      </c>
      <c r="Y1112" s="108">
        <f t="shared" si="177"/>
        <v>0</v>
      </c>
      <c r="Z1112" s="108">
        <f t="shared" si="178"/>
        <v>0</v>
      </c>
      <c r="AA1112" s="108">
        <f t="shared" si="179"/>
        <v>0</v>
      </c>
      <c r="AB1112" s="174"/>
      <c r="AC1112" s="179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  <c r="BP1112" s="176"/>
    </row>
    <row r="1113" s="115" customFormat="1" ht="17.25" spans="1:68">
      <c r="A1113" s="94">
        <f t="shared" si="170"/>
        <v>1112</v>
      </c>
      <c r="B1113" s="95"/>
      <c r="C1113" s="69"/>
      <c r="D1113" s="48"/>
      <c r="E1113" s="69"/>
      <c r="F1113" s="169"/>
      <c r="G1113" s="124" t="e">
        <f>VLOOKUP(F1113,[2]零件成本10.26!$B$2:$C$7802,2,0)</f>
        <v>#N/A</v>
      </c>
      <c r="H1113" s="170"/>
      <c r="I1113" s="128" t="str">
        <f t="shared" si="171"/>
        <v/>
      </c>
      <c r="J1113" s="172"/>
      <c r="K1113" s="178"/>
      <c r="L1113" s="170"/>
      <c r="M1113" s="69"/>
      <c r="N1113" s="69"/>
      <c r="O1113" s="69"/>
      <c r="P1113" s="69"/>
      <c r="Q1113" s="100">
        <f t="shared" si="172"/>
        <v>0</v>
      </c>
      <c r="R1113" s="180"/>
      <c r="S1113" s="140" t="str">
        <f t="shared" si="173"/>
        <v>0</v>
      </c>
      <c r="T1113" s="140" t="str">
        <f t="shared" si="174"/>
        <v>0</v>
      </c>
      <c r="U1113" s="157"/>
      <c r="V1113" s="106"/>
      <c r="W1113" s="142">
        <f t="shared" si="175"/>
        <v>0</v>
      </c>
      <c r="X1113" s="142">
        <f t="shared" si="176"/>
        <v>0</v>
      </c>
      <c r="Y1113" s="108">
        <f t="shared" si="177"/>
        <v>0</v>
      </c>
      <c r="Z1113" s="108">
        <f t="shared" si="178"/>
        <v>0</v>
      </c>
      <c r="AA1113" s="108">
        <f t="shared" si="179"/>
        <v>0</v>
      </c>
      <c r="AB1113" s="174"/>
      <c r="AC1113" s="179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  <c r="BP1113" s="176"/>
    </row>
    <row r="1114" s="115" customFormat="1" ht="17.25" spans="1:68">
      <c r="A1114" s="94">
        <f t="shared" si="170"/>
        <v>1113</v>
      </c>
      <c r="B1114" s="95"/>
      <c r="C1114" s="69"/>
      <c r="D1114" s="48"/>
      <c r="E1114" s="69"/>
      <c r="F1114" s="169"/>
      <c r="G1114" s="124" t="e">
        <f>VLOOKUP(F1114,[2]零件成本10.26!$B$2:$C$7802,2,0)</f>
        <v>#N/A</v>
      </c>
      <c r="H1114" s="170"/>
      <c r="I1114" s="128" t="str">
        <f t="shared" si="171"/>
        <v/>
      </c>
      <c r="J1114" s="172"/>
      <c r="K1114" s="178"/>
      <c r="L1114" s="170"/>
      <c r="M1114" s="69"/>
      <c r="N1114" s="69"/>
      <c r="O1114" s="69"/>
      <c r="P1114" s="69"/>
      <c r="Q1114" s="100">
        <f t="shared" si="172"/>
        <v>0</v>
      </c>
      <c r="R1114" s="180"/>
      <c r="S1114" s="140" t="str">
        <f t="shared" si="173"/>
        <v>0</v>
      </c>
      <c r="T1114" s="140" t="str">
        <f t="shared" si="174"/>
        <v>0</v>
      </c>
      <c r="U1114" s="157"/>
      <c r="V1114" s="106"/>
      <c r="W1114" s="142">
        <f t="shared" si="175"/>
        <v>0</v>
      </c>
      <c r="X1114" s="142">
        <f t="shared" si="176"/>
        <v>0</v>
      </c>
      <c r="Y1114" s="108">
        <f t="shared" si="177"/>
        <v>0</v>
      </c>
      <c r="Z1114" s="108">
        <f t="shared" si="178"/>
        <v>0</v>
      </c>
      <c r="AA1114" s="108">
        <f t="shared" si="179"/>
        <v>0</v>
      </c>
      <c r="AB1114" s="174"/>
      <c r="AC1114" s="179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  <c r="BP1114" s="176"/>
    </row>
    <row r="1115" s="115" customFormat="1" ht="17.25" spans="1:68">
      <c r="A1115" s="94">
        <f t="shared" si="170"/>
        <v>1114</v>
      </c>
      <c r="B1115" s="95"/>
      <c r="C1115" s="69"/>
      <c r="D1115" s="48"/>
      <c r="E1115" s="69"/>
      <c r="F1115" s="169"/>
      <c r="G1115" s="124" t="e">
        <f>VLOOKUP(F1115,[2]零件成本10.26!$B$2:$C$7802,2,0)</f>
        <v>#N/A</v>
      </c>
      <c r="H1115" s="170"/>
      <c r="I1115" s="128" t="str">
        <f t="shared" si="171"/>
        <v/>
      </c>
      <c r="J1115" s="172"/>
      <c r="K1115" s="178"/>
      <c r="L1115" s="170"/>
      <c r="M1115" s="69"/>
      <c r="N1115" s="69"/>
      <c r="O1115" s="69"/>
      <c r="P1115" s="69"/>
      <c r="Q1115" s="100">
        <f t="shared" si="172"/>
        <v>0</v>
      </c>
      <c r="R1115" s="180"/>
      <c r="S1115" s="140" t="str">
        <f t="shared" si="173"/>
        <v>0</v>
      </c>
      <c r="T1115" s="140" t="str">
        <f t="shared" si="174"/>
        <v>0</v>
      </c>
      <c r="U1115" s="157"/>
      <c r="V1115" s="106"/>
      <c r="W1115" s="142">
        <f t="shared" si="175"/>
        <v>0</v>
      </c>
      <c r="X1115" s="142">
        <f t="shared" si="176"/>
        <v>0</v>
      </c>
      <c r="Y1115" s="108">
        <f t="shared" si="177"/>
        <v>0</v>
      </c>
      <c r="Z1115" s="108">
        <f t="shared" si="178"/>
        <v>0</v>
      </c>
      <c r="AA1115" s="108">
        <f t="shared" si="179"/>
        <v>0</v>
      </c>
      <c r="AB1115" s="174"/>
      <c r="AC1115" s="179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  <c r="BP1115" s="176"/>
    </row>
    <row r="1116" s="115" customFormat="1" ht="17.25" spans="1:68">
      <c r="A1116" s="94">
        <f t="shared" si="170"/>
        <v>1115</v>
      </c>
      <c r="B1116" s="95"/>
      <c r="C1116" s="69"/>
      <c r="D1116" s="48"/>
      <c r="E1116" s="69"/>
      <c r="F1116" s="169"/>
      <c r="G1116" s="124" t="e">
        <f>VLOOKUP(F1116,[2]零件成本10.26!$B$2:$C$7802,2,0)</f>
        <v>#N/A</v>
      </c>
      <c r="H1116" s="170"/>
      <c r="I1116" s="128" t="str">
        <f t="shared" si="171"/>
        <v/>
      </c>
      <c r="J1116" s="172"/>
      <c r="K1116" s="178"/>
      <c r="L1116" s="170"/>
      <c r="M1116" s="69"/>
      <c r="N1116" s="69"/>
      <c r="O1116" s="69"/>
      <c r="P1116" s="69"/>
      <c r="Q1116" s="100">
        <f t="shared" si="172"/>
        <v>0</v>
      </c>
      <c r="R1116" s="180"/>
      <c r="S1116" s="140" t="str">
        <f t="shared" si="173"/>
        <v>0</v>
      </c>
      <c r="T1116" s="140" t="str">
        <f t="shared" si="174"/>
        <v>0</v>
      </c>
      <c r="U1116" s="157"/>
      <c r="V1116" s="106"/>
      <c r="W1116" s="142">
        <f t="shared" si="175"/>
        <v>0</v>
      </c>
      <c r="X1116" s="142">
        <f t="shared" si="176"/>
        <v>0</v>
      </c>
      <c r="Y1116" s="108">
        <f t="shared" si="177"/>
        <v>0</v>
      </c>
      <c r="Z1116" s="108">
        <f t="shared" si="178"/>
        <v>0</v>
      </c>
      <c r="AA1116" s="108">
        <f t="shared" si="179"/>
        <v>0</v>
      </c>
      <c r="AB1116" s="174"/>
      <c r="AC1116" s="179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  <c r="BP1116" s="176"/>
    </row>
    <row r="1117" s="115" customFormat="1" ht="17.25" spans="1:68">
      <c r="A1117" s="94">
        <f t="shared" si="170"/>
        <v>1116</v>
      </c>
      <c r="B1117" s="95"/>
      <c r="C1117" s="69"/>
      <c r="D1117" s="48"/>
      <c r="E1117" s="69"/>
      <c r="F1117" s="169"/>
      <c r="G1117" s="124" t="e">
        <f>VLOOKUP(F1117,[2]零件成本10.26!$B$2:$C$7802,2,0)</f>
        <v>#N/A</v>
      </c>
      <c r="H1117" s="170"/>
      <c r="I1117" s="128" t="str">
        <f t="shared" si="171"/>
        <v/>
      </c>
      <c r="J1117" s="172"/>
      <c r="K1117" s="178"/>
      <c r="L1117" s="170"/>
      <c r="M1117" s="69"/>
      <c r="N1117" s="69"/>
      <c r="O1117" s="69"/>
      <c r="P1117" s="69"/>
      <c r="Q1117" s="100">
        <f t="shared" si="172"/>
        <v>0</v>
      </c>
      <c r="R1117" s="180"/>
      <c r="S1117" s="140" t="str">
        <f t="shared" si="173"/>
        <v>0</v>
      </c>
      <c r="T1117" s="140" t="str">
        <f t="shared" si="174"/>
        <v>0</v>
      </c>
      <c r="U1117" s="157"/>
      <c r="V1117" s="106"/>
      <c r="W1117" s="142">
        <f t="shared" si="175"/>
        <v>0</v>
      </c>
      <c r="X1117" s="142">
        <f t="shared" si="176"/>
        <v>0</v>
      </c>
      <c r="Y1117" s="108">
        <f t="shared" si="177"/>
        <v>0</v>
      </c>
      <c r="Z1117" s="108">
        <f t="shared" si="178"/>
        <v>0</v>
      </c>
      <c r="AA1117" s="108">
        <f t="shared" si="179"/>
        <v>0</v>
      </c>
      <c r="AB1117" s="174"/>
      <c r="AC1117" s="179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  <c r="BP1117" s="176"/>
    </row>
    <row r="1118" s="115" customFormat="1" ht="17.25" spans="1:68">
      <c r="A1118" s="94">
        <f t="shared" si="170"/>
        <v>1117</v>
      </c>
      <c r="B1118" s="95"/>
      <c r="C1118" s="69"/>
      <c r="D1118" s="48"/>
      <c r="E1118" s="69"/>
      <c r="F1118" s="169"/>
      <c r="G1118" s="124" t="e">
        <f>VLOOKUP(F1118,[2]零件成本10.26!$B$2:$C$7802,2,0)</f>
        <v>#N/A</v>
      </c>
      <c r="H1118" s="170"/>
      <c r="I1118" s="128" t="str">
        <f t="shared" si="171"/>
        <v/>
      </c>
      <c r="J1118" s="172"/>
      <c r="K1118" s="178"/>
      <c r="L1118" s="170"/>
      <c r="M1118" s="69"/>
      <c r="N1118" s="69"/>
      <c r="O1118" s="69"/>
      <c r="P1118" s="69"/>
      <c r="Q1118" s="100">
        <f t="shared" si="172"/>
        <v>0</v>
      </c>
      <c r="R1118" s="180"/>
      <c r="S1118" s="140" t="str">
        <f t="shared" si="173"/>
        <v>0</v>
      </c>
      <c r="T1118" s="140" t="str">
        <f t="shared" si="174"/>
        <v>0</v>
      </c>
      <c r="U1118" s="157"/>
      <c r="V1118" s="106"/>
      <c r="W1118" s="142">
        <f t="shared" si="175"/>
        <v>0</v>
      </c>
      <c r="X1118" s="142">
        <f t="shared" si="176"/>
        <v>0</v>
      </c>
      <c r="Y1118" s="108">
        <f t="shared" si="177"/>
        <v>0</v>
      </c>
      <c r="Z1118" s="108">
        <f t="shared" si="178"/>
        <v>0</v>
      </c>
      <c r="AA1118" s="108">
        <f t="shared" si="179"/>
        <v>0</v>
      </c>
      <c r="AB1118" s="174"/>
      <c r="AC1118" s="179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  <c r="BP1118" s="176"/>
    </row>
    <row r="1119" s="115" customFormat="1" ht="17.25" spans="1:68">
      <c r="A1119" s="94">
        <f t="shared" si="170"/>
        <v>1118</v>
      </c>
      <c r="B1119" s="95"/>
      <c r="C1119" s="69"/>
      <c r="D1119" s="48"/>
      <c r="E1119" s="69"/>
      <c r="F1119" s="169"/>
      <c r="G1119" s="124" t="e">
        <f>VLOOKUP(F1119,[2]零件成本10.26!$B$2:$C$7802,2,0)</f>
        <v>#N/A</v>
      </c>
      <c r="H1119" s="170"/>
      <c r="I1119" s="128" t="str">
        <f t="shared" si="171"/>
        <v/>
      </c>
      <c r="J1119" s="172"/>
      <c r="K1119" s="178"/>
      <c r="L1119" s="170"/>
      <c r="M1119" s="69"/>
      <c r="N1119" s="69"/>
      <c r="O1119" s="69"/>
      <c r="P1119" s="69"/>
      <c r="Q1119" s="100">
        <f t="shared" si="172"/>
        <v>0</v>
      </c>
      <c r="R1119" s="180"/>
      <c r="S1119" s="140" t="str">
        <f t="shared" si="173"/>
        <v>0</v>
      </c>
      <c r="T1119" s="140" t="str">
        <f t="shared" si="174"/>
        <v>0</v>
      </c>
      <c r="U1119" s="157"/>
      <c r="V1119" s="106"/>
      <c r="W1119" s="142">
        <f t="shared" si="175"/>
        <v>0</v>
      </c>
      <c r="X1119" s="142">
        <f t="shared" si="176"/>
        <v>0</v>
      </c>
      <c r="Y1119" s="108">
        <f t="shared" si="177"/>
        <v>0</v>
      </c>
      <c r="Z1119" s="108">
        <f t="shared" si="178"/>
        <v>0</v>
      </c>
      <c r="AA1119" s="108">
        <f t="shared" si="179"/>
        <v>0</v>
      </c>
      <c r="AB1119" s="174"/>
      <c r="AC1119" s="179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  <c r="BP1119" s="176"/>
    </row>
    <row r="1120" s="115" customFormat="1" ht="17.25" spans="1:68">
      <c r="A1120" s="94">
        <f t="shared" si="170"/>
        <v>1119</v>
      </c>
      <c r="B1120" s="95"/>
      <c r="C1120" s="69"/>
      <c r="D1120" s="48"/>
      <c r="E1120" s="69"/>
      <c r="F1120" s="169"/>
      <c r="G1120" s="124" t="e">
        <f>VLOOKUP(F1120,[2]零件成本10.26!$B$2:$C$7802,2,0)</f>
        <v>#N/A</v>
      </c>
      <c r="H1120" s="170"/>
      <c r="I1120" s="128" t="str">
        <f t="shared" si="171"/>
        <v/>
      </c>
      <c r="J1120" s="172"/>
      <c r="K1120" s="178"/>
      <c r="L1120" s="170"/>
      <c r="M1120" s="69"/>
      <c r="N1120" s="69"/>
      <c r="O1120" s="69"/>
      <c r="P1120" s="69"/>
      <c r="Q1120" s="100">
        <f t="shared" si="172"/>
        <v>0</v>
      </c>
      <c r="R1120" s="180"/>
      <c r="S1120" s="140" t="str">
        <f t="shared" si="173"/>
        <v>0</v>
      </c>
      <c r="T1120" s="140" t="str">
        <f t="shared" si="174"/>
        <v>0</v>
      </c>
      <c r="U1120" s="157"/>
      <c r="V1120" s="106"/>
      <c r="W1120" s="142">
        <f t="shared" si="175"/>
        <v>0</v>
      </c>
      <c r="X1120" s="142">
        <f t="shared" si="176"/>
        <v>0</v>
      </c>
      <c r="Y1120" s="108">
        <f t="shared" si="177"/>
        <v>0</v>
      </c>
      <c r="Z1120" s="108">
        <f t="shared" si="178"/>
        <v>0</v>
      </c>
      <c r="AA1120" s="108">
        <f t="shared" si="179"/>
        <v>0</v>
      </c>
      <c r="AB1120" s="174"/>
      <c r="AC1120" s="179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  <c r="BP1120" s="176"/>
    </row>
    <row r="1121" s="115" customFormat="1" ht="17.25" spans="1:68">
      <c r="A1121" s="94">
        <f t="shared" si="170"/>
        <v>1120</v>
      </c>
      <c r="B1121" s="95"/>
      <c r="C1121" s="69"/>
      <c r="D1121" s="48"/>
      <c r="E1121" s="69"/>
      <c r="F1121" s="169"/>
      <c r="G1121" s="124" t="e">
        <f>VLOOKUP(F1121,[2]零件成本10.26!$B$2:$C$7802,2,0)</f>
        <v>#N/A</v>
      </c>
      <c r="H1121" s="170"/>
      <c r="I1121" s="128" t="str">
        <f t="shared" si="171"/>
        <v/>
      </c>
      <c r="J1121" s="172"/>
      <c r="K1121" s="178"/>
      <c r="L1121" s="170"/>
      <c r="M1121" s="69"/>
      <c r="N1121" s="69"/>
      <c r="O1121" s="69"/>
      <c r="P1121" s="69"/>
      <c r="Q1121" s="100">
        <f t="shared" si="172"/>
        <v>0</v>
      </c>
      <c r="R1121" s="180"/>
      <c r="S1121" s="140" t="str">
        <f t="shared" si="173"/>
        <v>0</v>
      </c>
      <c r="T1121" s="140" t="str">
        <f t="shared" si="174"/>
        <v>0</v>
      </c>
      <c r="U1121" s="157"/>
      <c r="V1121" s="106"/>
      <c r="W1121" s="142">
        <f t="shared" si="175"/>
        <v>0</v>
      </c>
      <c r="X1121" s="142">
        <f t="shared" si="176"/>
        <v>0</v>
      </c>
      <c r="Y1121" s="108">
        <f t="shared" si="177"/>
        <v>0</v>
      </c>
      <c r="Z1121" s="108">
        <f t="shared" si="178"/>
        <v>0</v>
      </c>
      <c r="AA1121" s="108">
        <f t="shared" si="179"/>
        <v>0</v>
      </c>
      <c r="AB1121" s="174"/>
      <c r="AC1121" s="179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  <c r="BP1121" s="176"/>
    </row>
    <row r="1122" s="115" customFormat="1" ht="17.25" spans="1:68">
      <c r="A1122" s="94">
        <f t="shared" si="170"/>
        <v>1121</v>
      </c>
      <c r="B1122" s="95"/>
      <c r="C1122" s="69"/>
      <c r="D1122" s="48"/>
      <c r="E1122" s="69"/>
      <c r="F1122" s="169"/>
      <c r="G1122" s="124" t="e">
        <f>VLOOKUP(F1122,[2]零件成本10.26!$B$2:$C$7802,2,0)</f>
        <v>#N/A</v>
      </c>
      <c r="H1122" s="170"/>
      <c r="I1122" s="128" t="str">
        <f t="shared" si="171"/>
        <v/>
      </c>
      <c r="J1122" s="172"/>
      <c r="K1122" s="178"/>
      <c r="L1122" s="170"/>
      <c r="M1122" s="69"/>
      <c r="N1122" s="69"/>
      <c r="O1122" s="69"/>
      <c r="P1122" s="69"/>
      <c r="Q1122" s="100">
        <f t="shared" si="172"/>
        <v>0</v>
      </c>
      <c r="R1122" s="180"/>
      <c r="S1122" s="140" t="str">
        <f t="shared" si="173"/>
        <v>0</v>
      </c>
      <c r="T1122" s="140" t="str">
        <f t="shared" si="174"/>
        <v>0</v>
      </c>
      <c r="U1122" s="157"/>
      <c r="V1122" s="106"/>
      <c r="W1122" s="142">
        <f t="shared" si="175"/>
        <v>0</v>
      </c>
      <c r="X1122" s="142">
        <f t="shared" si="176"/>
        <v>0</v>
      </c>
      <c r="Y1122" s="108">
        <f t="shared" si="177"/>
        <v>0</v>
      </c>
      <c r="Z1122" s="108">
        <f t="shared" si="178"/>
        <v>0</v>
      </c>
      <c r="AA1122" s="108">
        <f t="shared" si="179"/>
        <v>0</v>
      </c>
      <c r="AB1122" s="174"/>
      <c r="AC1122" s="179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  <c r="BP1122" s="176"/>
    </row>
    <row r="1123" s="115" customFormat="1" ht="17.25" spans="1:68">
      <c r="A1123" s="94">
        <f t="shared" si="170"/>
        <v>1122</v>
      </c>
      <c r="B1123" s="95"/>
      <c r="C1123" s="69"/>
      <c r="D1123" s="48"/>
      <c r="E1123" s="69"/>
      <c r="F1123" s="169"/>
      <c r="G1123" s="124" t="e">
        <f>VLOOKUP(F1123,[2]零件成本10.26!$B$2:$C$7802,2,0)</f>
        <v>#N/A</v>
      </c>
      <c r="H1123" s="170"/>
      <c r="I1123" s="128" t="str">
        <f t="shared" si="171"/>
        <v/>
      </c>
      <c r="J1123" s="172"/>
      <c r="K1123" s="178"/>
      <c r="L1123" s="170"/>
      <c r="M1123" s="69"/>
      <c r="N1123" s="69"/>
      <c r="O1123" s="69"/>
      <c r="P1123" s="69"/>
      <c r="Q1123" s="100">
        <f t="shared" si="172"/>
        <v>0</v>
      </c>
      <c r="R1123" s="180"/>
      <c r="S1123" s="140" t="str">
        <f t="shared" si="173"/>
        <v>0</v>
      </c>
      <c r="T1123" s="140" t="str">
        <f t="shared" si="174"/>
        <v>0</v>
      </c>
      <c r="U1123" s="157"/>
      <c r="V1123" s="106"/>
      <c r="W1123" s="142">
        <f t="shared" si="175"/>
        <v>0</v>
      </c>
      <c r="X1123" s="142">
        <f t="shared" si="176"/>
        <v>0</v>
      </c>
      <c r="Y1123" s="108">
        <f t="shared" si="177"/>
        <v>0</v>
      </c>
      <c r="Z1123" s="108">
        <f t="shared" si="178"/>
        <v>0</v>
      </c>
      <c r="AA1123" s="108">
        <f t="shared" si="179"/>
        <v>0</v>
      </c>
      <c r="AB1123" s="174"/>
      <c r="AC1123" s="179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  <c r="BP1123" s="176"/>
    </row>
    <row r="1124" s="115" customFormat="1" ht="17.25" spans="1:68">
      <c r="A1124" s="94">
        <f t="shared" si="170"/>
        <v>1123</v>
      </c>
      <c r="B1124" s="95"/>
      <c r="C1124" s="69"/>
      <c r="D1124" s="48"/>
      <c r="E1124" s="69"/>
      <c r="F1124" s="169"/>
      <c r="G1124" s="124" t="e">
        <f>VLOOKUP(F1124,[2]零件成本10.26!$B$2:$C$7802,2,0)</f>
        <v>#N/A</v>
      </c>
      <c r="H1124" s="170"/>
      <c r="I1124" s="128" t="str">
        <f t="shared" si="171"/>
        <v/>
      </c>
      <c r="J1124" s="172"/>
      <c r="K1124" s="178"/>
      <c r="L1124" s="170"/>
      <c r="M1124" s="69"/>
      <c r="N1124" s="69"/>
      <c r="O1124" s="69"/>
      <c r="P1124" s="69"/>
      <c r="Q1124" s="100">
        <f t="shared" si="172"/>
        <v>0</v>
      </c>
      <c r="R1124" s="180"/>
      <c r="S1124" s="140" t="str">
        <f t="shared" si="173"/>
        <v>0</v>
      </c>
      <c r="T1124" s="140" t="str">
        <f t="shared" si="174"/>
        <v>0</v>
      </c>
      <c r="U1124" s="157"/>
      <c r="V1124" s="106"/>
      <c r="W1124" s="142">
        <f t="shared" si="175"/>
        <v>0</v>
      </c>
      <c r="X1124" s="142">
        <f t="shared" si="176"/>
        <v>0</v>
      </c>
      <c r="Y1124" s="108">
        <f t="shared" si="177"/>
        <v>0</v>
      </c>
      <c r="Z1124" s="108">
        <f t="shared" si="178"/>
        <v>0</v>
      </c>
      <c r="AA1124" s="108">
        <f t="shared" si="179"/>
        <v>0</v>
      </c>
      <c r="AB1124" s="174"/>
      <c r="AC1124" s="179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  <c r="BP1124" s="176"/>
    </row>
    <row r="1125" s="115" customFormat="1" ht="17.25" spans="1:68">
      <c r="A1125" s="94">
        <f t="shared" si="170"/>
        <v>1124</v>
      </c>
      <c r="B1125" s="95"/>
      <c r="C1125" s="69"/>
      <c r="D1125" s="48"/>
      <c r="E1125" s="69"/>
      <c r="F1125" s="169"/>
      <c r="G1125" s="124" t="e">
        <f>VLOOKUP(F1125,[2]零件成本10.26!$B$2:$C$7802,2,0)</f>
        <v>#N/A</v>
      </c>
      <c r="H1125" s="170"/>
      <c r="I1125" s="128" t="str">
        <f t="shared" si="171"/>
        <v/>
      </c>
      <c r="J1125" s="172"/>
      <c r="K1125" s="178"/>
      <c r="L1125" s="170"/>
      <c r="M1125" s="69"/>
      <c r="N1125" s="69"/>
      <c r="O1125" s="69"/>
      <c r="P1125" s="69"/>
      <c r="Q1125" s="100">
        <f t="shared" si="172"/>
        <v>0</v>
      </c>
      <c r="R1125" s="180"/>
      <c r="S1125" s="140" t="str">
        <f t="shared" si="173"/>
        <v>0</v>
      </c>
      <c r="T1125" s="140" t="str">
        <f t="shared" si="174"/>
        <v>0</v>
      </c>
      <c r="U1125" s="157"/>
      <c r="V1125" s="106"/>
      <c r="W1125" s="142">
        <f t="shared" si="175"/>
        <v>0</v>
      </c>
      <c r="X1125" s="142">
        <f t="shared" si="176"/>
        <v>0</v>
      </c>
      <c r="Y1125" s="108">
        <f t="shared" si="177"/>
        <v>0</v>
      </c>
      <c r="Z1125" s="108">
        <f t="shared" si="178"/>
        <v>0</v>
      </c>
      <c r="AA1125" s="108">
        <f t="shared" si="179"/>
        <v>0</v>
      </c>
      <c r="AB1125" s="174"/>
      <c r="AC1125" s="179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  <c r="BP1125" s="176"/>
    </row>
    <row r="1126" s="115" customFormat="1" ht="17.25" spans="1:68">
      <c r="A1126" s="94">
        <f t="shared" si="170"/>
        <v>1125</v>
      </c>
      <c r="B1126" s="95"/>
      <c r="C1126" s="69"/>
      <c r="D1126" s="48"/>
      <c r="E1126" s="69"/>
      <c r="F1126" s="169"/>
      <c r="G1126" s="124" t="e">
        <f>VLOOKUP(F1126,[2]零件成本10.26!$B$2:$C$7802,2,0)</f>
        <v>#N/A</v>
      </c>
      <c r="H1126" s="170"/>
      <c r="I1126" s="128" t="str">
        <f t="shared" si="171"/>
        <v/>
      </c>
      <c r="J1126" s="172"/>
      <c r="K1126" s="178"/>
      <c r="L1126" s="170"/>
      <c r="M1126" s="69"/>
      <c r="N1126" s="69"/>
      <c r="O1126" s="69"/>
      <c r="P1126" s="69"/>
      <c r="Q1126" s="100">
        <f t="shared" si="172"/>
        <v>0</v>
      </c>
      <c r="R1126" s="180"/>
      <c r="S1126" s="140" t="str">
        <f t="shared" si="173"/>
        <v>0</v>
      </c>
      <c r="T1126" s="140" t="str">
        <f t="shared" si="174"/>
        <v>0</v>
      </c>
      <c r="U1126" s="157"/>
      <c r="V1126" s="106"/>
      <c r="W1126" s="142">
        <f t="shared" si="175"/>
        <v>0</v>
      </c>
      <c r="X1126" s="142">
        <f t="shared" si="176"/>
        <v>0</v>
      </c>
      <c r="Y1126" s="108">
        <f t="shared" si="177"/>
        <v>0</v>
      </c>
      <c r="Z1126" s="108">
        <f t="shared" si="178"/>
        <v>0</v>
      </c>
      <c r="AA1126" s="108">
        <f t="shared" si="179"/>
        <v>0</v>
      </c>
      <c r="AB1126" s="174"/>
      <c r="AC1126" s="179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  <c r="BP1126" s="176"/>
    </row>
    <row r="1127" s="115" customFormat="1" ht="17.25" spans="1:68">
      <c r="A1127" s="94">
        <f t="shared" si="170"/>
        <v>1126</v>
      </c>
      <c r="B1127" s="95"/>
      <c r="C1127" s="69"/>
      <c r="D1127" s="48"/>
      <c r="E1127" s="69"/>
      <c r="F1127" s="169"/>
      <c r="G1127" s="124" t="e">
        <f>VLOOKUP(F1127,[2]零件成本10.26!$B$2:$C$7802,2,0)</f>
        <v>#N/A</v>
      </c>
      <c r="H1127" s="170"/>
      <c r="I1127" s="128" t="str">
        <f t="shared" si="171"/>
        <v/>
      </c>
      <c r="J1127" s="172"/>
      <c r="K1127" s="178"/>
      <c r="L1127" s="170"/>
      <c r="M1127" s="69"/>
      <c r="N1127" s="69"/>
      <c r="O1127" s="69"/>
      <c r="P1127" s="69"/>
      <c r="Q1127" s="100">
        <f t="shared" si="172"/>
        <v>0</v>
      </c>
      <c r="R1127" s="180"/>
      <c r="S1127" s="140" t="str">
        <f t="shared" si="173"/>
        <v>0</v>
      </c>
      <c r="T1127" s="140" t="str">
        <f t="shared" si="174"/>
        <v>0</v>
      </c>
      <c r="U1127" s="157"/>
      <c r="V1127" s="106"/>
      <c r="W1127" s="142">
        <f t="shared" si="175"/>
        <v>0</v>
      </c>
      <c r="X1127" s="142">
        <f t="shared" si="176"/>
        <v>0</v>
      </c>
      <c r="Y1127" s="108">
        <f t="shared" si="177"/>
        <v>0</v>
      </c>
      <c r="Z1127" s="108">
        <f t="shared" si="178"/>
        <v>0</v>
      </c>
      <c r="AA1127" s="108">
        <f t="shared" si="179"/>
        <v>0</v>
      </c>
      <c r="AB1127" s="174"/>
      <c r="AC1127" s="179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  <c r="BP1127" s="176"/>
    </row>
    <row r="1128" s="115" customFormat="1" ht="17.25" spans="1:68">
      <c r="A1128" s="94">
        <f t="shared" si="170"/>
        <v>1127</v>
      </c>
      <c r="B1128" s="95"/>
      <c r="C1128" s="69"/>
      <c r="D1128" s="48"/>
      <c r="E1128" s="69"/>
      <c r="F1128" s="169"/>
      <c r="G1128" s="124" t="e">
        <f>VLOOKUP(F1128,[2]零件成本10.26!$B$2:$C$7802,2,0)</f>
        <v>#N/A</v>
      </c>
      <c r="H1128" s="170"/>
      <c r="I1128" s="128" t="str">
        <f t="shared" si="171"/>
        <v/>
      </c>
      <c r="J1128" s="172"/>
      <c r="K1128" s="178"/>
      <c r="L1128" s="170"/>
      <c r="M1128" s="69"/>
      <c r="N1128" s="69"/>
      <c r="O1128" s="69"/>
      <c r="P1128" s="69"/>
      <c r="Q1128" s="100">
        <f t="shared" si="172"/>
        <v>0</v>
      </c>
      <c r="R1128" s="180"/>
      <c r="S1128" s="140" t="str">
        <f t="shared" si="173"/>
        <v>0</v>
      </c>
      <c r="T1128" s="140" t="str">
        <f t="shared" si="174"/>
        <v>0</v>
      </c>
      <c r="U1128" s="157"/>
      <c r="V1128" s="106"/>
      <c r="W1128" s="142">
        <f t="shared" si="175"/>
        <v>0</v>
      </c>
      <c r="X1128" s="142">
        <f t="shared" si="176"/>
        <v>0</v>
      </c>
      <c r="Y1128" s="108">
        <f t="shared" si="177"/>
        <v>0</v>
      </c>
      <c r="Z1128" s="108">
        <f t="shared" si="178"/>
        <v>0</v>
      </c>
      <c r="AA1128" s="108">
        <f t="shared" si="179"/>
        <v>0</v>
      </c>
      <c r="AB1128" s="174"/>
      <c r="AC1128" s="179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  <c r="BP1128" s="176"/>
    </row>
    <row r="1129" s="115" customFormat="1" ht="17.25" spans="1:68">
      <c r="A1129" s="94">
        <f t="shared" si="170"/>
        <v>1128</v>
      </c>
      <c r="B1129" s="95"/>
      <c r="C1129" s="69"/>
      <c r="D1129" s="48"/>
      <c r="E1129" s="69"/>
      <c r="F1129" s="169"/>
      <c r="G1129" s="124" t="e">
        <f>VLOOKUP(F1129,[2]零件成本10.26!$B$2:$C$7802,2,0)</f>
        <v>#N/A</v>
      </c>
      <c r="H1129" s="170"/>
      <c r="I1129" s="128" t="str">
        <f t="shared" si="171"/>
        <v/>
      </c>
      <c r="J1129" s="172"/>
      <c r="K1129" s="178"/>
      <c r="L1129" s="170"/>
      <c r="M1129" s="69"/>
      <c r="N1129" s="69"/>
      <c r="O1129" s="69"/>
      <c r="P1129" s="69"/>
      <c r="Q1129" s="100">
        <f t="shared" si="172"/>
        <v>0</v>
      </c>
      <c r="R1129" s="180"/>
      <c r="S1129" s="140" t="str">
        <f t="shared" si="173"/>
        <v>0</v>
      </c>
      <c r="T1129" s="140" t="str">
        <f t="shared" si="174"/>
        <v>0</v>
      </c>
      <c r="U1129" s="157"/>
      <c r="V1129" s="106"/>
      <c r="W1129" s="142">
        <f t="shared" si="175"/>
        <v>0</v>
      </c>
      <c r="X1129" s="142">
        <f t="shared" si="176"/>
        <v>0</v>
      </c>
      <c r="Y1129" s="108">
        <f t="shared" si="177"/>
        <v>0</v>
      </c>
      <c r="Z1129" s="108">
        <f t="shared" si="178"/>
        <v>0</v>
      </c>
      <c r="AA1129" s="108">
        <f t="shared" si="179"/>
        <v>0</v>
      </c>
      <c r="AB1129" s="174"/>
      <c r="AC1129" s="179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  <c r="BP1129" s="176"/>
    </row>
    <row r="1130" s="115" customFormat="1" ht="17.25" spans="1:68">
      <c r="A1130" s="94">
        <f t="shared" si="170"/>
        <v>1129</v>
      </c>
      <c r="B1130" s="95"/>
      <c r="C1130" s="69"/>
      <c r="D1130" s="48"/>
      <c r="E1130" s="69"/>
      <c r="F1130" s="169"/>
      <c r="G1130" s="124" t="e">
        <f>VLOOKUP(F1130,[2]零件成本10.26!$B$2:$C$7802,2,0)</f>
        <v>#N/A</v>
      </c>
      <c r="H1130" s="170"/>
      <c r="I1130" s="128" t="str">
        <f t="shared" si="171"/>
        <v/>
      </c>
      <c r="J1130" s="172"/>
      <c r="K1130" s="178"/>
      <c r="L1130" s="170"/>
      <c r="M1130" s="69"/>
      <c r="N1130" s="69"/>
      <c r="O1130" s="69"/>
      <c r="P1130" s="69"/>
      <c r="Q1130" s="100">
        <f t="shared" si="172"/>
        <v>0</v>
      </c>
      <c r="R1130" s="180"/>
      <c r="S1130" s="140" t="str">
        <f t="shared" si="173"/>
        <v>0</v>
      </c>
      <c r="T1130" s="140" t="str">
        <f t="shared" si="174"/>
        <v>0</v>
      </c>
      <c r="U1130" s="157"/>
      <c r="V1130" s="106"/>
      <c r="W1130" s="142">
        <f t="shared" si="175"/>
        <v>0</v>
      </c>
      <c r="X1130" s="142">
        <f t="shared" si="176"/>
        <v>0</v>
      </c>
      <c r="Y1130" s="108">
        <f t="shared" si="177"/>
        <v>0</v>
      </c>
      <c r="Z1130" s="108">
        <f t="shared" si="178"/>
        <v>0</v>
      </c>
      <c r="AA1130" s="108">
        <f t="shared" si="179"/>
        <v>0</v>
      </c>
      <c r="AB1130" s="174"/>
      <c r="AC1130" s="179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  <c r="BP1130" s="176"/>
    </row>
    <row r="1131" s="115" customFormat="1" ht="17.25" spans="1:68">
      <c r="A1131" s="94">
        <f t="shared" si="170"/>
        <v>1130</v>
      </c>
      <c r="B1131" s="95"/>
      <c r="C1131" s="69"/>
      <c r="D1131" s="48"/>
      <c r="E1131" s="69"/>
      <c r="F1131" s="169"/>
      <c r="G1131" s="124" t="e">
        <f>VLOOKUP(F1131,[2]零件成本10.26!$B$2:$C$7802,2,0)</f>
        <v>#N/A</v>
      </c>
      <c r="H1131" s="170"/>
      <c r="I1131" s="128" t="str">
        <f t="shared" si="171"/>
        <v/>
      </c>
      <c r="J1131" s="172"/>
      <c r="K1131" s="178"/>
      <c r="L1131" s="170"/>
      <c r="M1131" s="69"/>
      <c r="N1131" s="69"/>
      <c r="O1131" s="69"/>
      <c r="P1131" s="69"/>
      <c r="Q1131" s="100">
        <f t="shared" si="172"/>
        <v>0</v>
      </c>
      <c r="R1131" s="180"/>
      <c r="S1131" s="140" t="str">
        <f t="shared" si="173"/>
        <v>0</v>
      </c>
      <c r="T1131" s="140" t="str">
        <f t="shared" si="174"/>
        <v>0</v>
      </c>
      <c r="U1131" s="157"/>
      <c r="V1131" s="106"/>
      <c r="W1131" s="142">
        <f t="shared" si="175"/>
        <v>0</v>
      </c>
      <c r="X1131" s="142">
        <f t="shared" si="176"/>
        <v>0</v>
      </c>
      <c r="Y1131" s="108">
        <f t="shared" si="177"/>
        <v>0</v>
      </c>
      <c r="Z1131" s="108">
        <f t="shared" si="178"/>
        <v>0</v>
      </c>
      <c r="AA1131" s="108">
        <f t="shared" si="179"/>
        <v>0</v>
      </c>
      <c r="AB1131" s="174"/>
      <c r="AC1131" s="179"/>
      <c r="AT1131" s="176"/>
      <c r="AU1131" s="176"/>
      <c r="AV1131" s="176"/>
      <c r="AW1131" s="176"/>
      <c r="AX1131" s="176"/>
      <c r="AY1131" s="176"/>
      <c r="AZ1131" s="176"/>
      <c r="BA1131" s="176"/>
      <c r="BB1131" s="176"/>
      <c r="BC1131" s="176"/>
      <c r="BD1131" s="176"/>
      <c r="BE1131" s="176"/>
      <c r="BF1131" s="176"/>
      <c r="BG1131" s="176"/>
      <c r="BH1131" s="176"/>
      <c r="BI1131" s="176"/>
      <c r="BJ1131" s="176"/>
      <c r="BK1131" s="176"/>
      <c r="BL1131" s="176"/>
      <c r="BM1131" s="176"/>
      <c r="BN1131" s="176"/>
      <c r="BO1131" s="176"/>
      <c r="BP1131" s="176"/>
    </row>
    <row r="1132" s="115" customFormat="1" ht="17.25" spans="1:68">
      <c r="A1132" s="94">
        <f t="shared" si="170"/>
        <v>1131</v>
      </c>
      <c r="B1132" s="95"/>
      <c r="C1132" s="69"/>
      <c r="D1132" s="48"/>
      <c r="E1132" s="69"/>
      <c r="F1132" s="169"/>
      <c r="G1132" s="124" t="e">
        <f>VLOOKUP(F1132,[2]零件成本10.26!$B$2:$C$7802,2,0)</f>
        <v>#N/A</v>
      </c>
      <c r="H1132" s="170"/>
      <c r="I1132" s="128" t="str">
        <f t="shared" si="171"/>
        <v/>
      </c>
      <c r="J1132" s="172"/>
      <c r="K1132" s="178"/>
      <c r="L1132" s="170"/>
      <c r="M1132" s="69"/>
      <c r="N1132" s="69"/>
      <c r="O1132" s="69"/>
      <c r="P1132" s="69"/>
      <c r="Q1132" s="100">
        <f t="shared" si="172"/>
        <v>0</v>
      </c>
      <c r="R1132" s="180"/>
      <c r="S1132" s="140" t="str">
        <f t="shared" si="173"/>
        <v>0</v>
      </c>
      <c r="T1132" s="140" t="str">
        <f t="shared" si="174"/>
        <v>0</v>
      </c>
      <c r="U1132" s="157"/>
      <c r="V1132" s="106"/>
      <c r="W1132" s="142">
        <f t="shared" si="175"/>
        <v>0</v>
      </c>
      <c r="X1132" s="142">
        <f t="shared" si="176"/>
        <v>0</v>
      </c>
      <c r="Y1132" s="108">
        <f t="shared" si="177"/>
        <v>0</v>
      </c>
      <c r="Z1132" s="108">
        <f t="shared" si="178"/>
        <v>0</v>
      </c>
      <c r="AA1132" s="108">
        <f t="shared" si="179"/>
        <v>0</v>
      </c>
      <c r="AB1132" s="174"/>
      <c r="AC1132" s="179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  <c r="BP1132" s="176"/>
    </row>
    <row r="1133" s="115" customFormat="1" ht="17.25" spans="1:68">
      <c r="A1133" s="94">
        <f t="shared" si="170"/>
        <v>1132</v>
      </c>
      <c r="B1133" s="95"/>
      <c r="C1133" s="69"/>
      <c r="D1133" s="48"/>
      <c r="E1133" s="69"/>
      <c r="F1133" s="169"/>
      <c r="G1133" s="124" t="e">
        <f>VLOOKUP(F1133,[2]零件成本10.26!$B$2:$C$7802,2,0)</f>
        <v>#N/A</v>
      </c>
      <c r="H1133" s="170"/>
      <c r="I1133" s="128" t="str">
        <f t="shared" si="171"/>
        <v/>
      </c>
      <c r="J1133" s="172"/>
      <c r="K1133" s="178"/>
      <c r="L1133" s="170"/>
      <c r="M1133" s="69"/>
      <c r="N1133" s="69"/>
      <c r="O1133" s="69"/>
      <c r="P1133" s="69"/>
      <c r="Q1133" s="100">
        <f t="shared" si="172"/>
        <v>0</v>
      </c>
      <c r="R1133" s="180"/>
      <c r="S1133" s="140" t="str">
        <f t="shared" si="173"/>
        <v>0</v>
      </c>
      <c r="T1133" s="140" t="str">
        <f t="shared" si="174"/>
        <v>0</v>
      </c>
      <c r="U1133" s="157"/>
      <c r="V1133" s="106"/>
      <c r="W1133" s="142">
        <f t="shared" si="175"/>
        <v>0</v>
      </c>
      <c r="X1133" s="142">
        <f t="shared" si="176"/>
        <v>0</v>
      </c>
      <c r="Y1133" s="108">
        <f t="shared" si="177"/>
        <v>0</v>
      </c>
      <c r="Z1133" s="108">
        <f t="shared" si="178"/>
        <v>0</v>
      </c>
      <c r="AA1133" s="108">
        <f t="shared" si="179"/>
        <v>0</v>
      </c>
      <c r="AB1133" s="174"/>
      <c r="AC1133" s="179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  <c r="BP1133" s="176"/>
    </row>
    <row r="1134" s="115" customFormat="1" ht="17.25" spans="1:68">
      <c r="A1134" s="94">
        <f t="shared" si="170"/>
        <v>1133</v>
      </c>
      <c r="B1134" s="95"/>
      <c r="C1134" s="69"/>
      <c r="D1134" s="48"/>
      <c r="E1134" s="69"/>
      <c r="F1134" s="169"/>
      <c r="G1134" s="124" t="e">
        <f>VLOOKUP(F1134,[2]零件成本10.26!$B$2:$C$7802,2,0)</f>
        <v>#N/A</v>
      </c>
      <c r="H1134" s="170"/>
      <c r="I1134" s="128" t="str">
        <f t="shared" si="171"/>
        <v/>
      </c>
      <c r="J1134" s="172"/>
      <c r="K1134" s="178"/>
      <c r="L1134" s="170"/>
      <c r="M1134" s="69"/>
      <c r="N1134" s="69"/>
      <c r="O1134" s="69"/>
      <c r="P1134" s="69"/>
      <c r="Q1134" s="100">
        <f t="shared" si="172"/>
        <v>0</v>
      </c>
      <c r="R1134" s="180"/>
      <c r="S1134" s="140" t="str">
        <f t="shared" si="173"/>
        <v>0</v>
      </c>
      <c r="T1134" s="140" t="str">
        <f t="shared" si="174"/>
        <v>0</v>
      </c>
      <c r="U1134" s="157"/>
      <c r="V1134" s="106"/>
      <c r="W1134" s="142">
        <f t="shared" si="175"/>
        <v>0</v>
      </c>
      <c r="X1134" s="142">
        <f t="shared" si="176"/>
        <v>0</v>
      </c>
      <c r="Y1134" s="108">
        <f t="shared" si="177"/>
        <v>0</v>
      </c>
      <c r="Z1134" s="108">
        <f t="shared" si="178"/>
        <v>0</v>
      </c>
      <c r="AA1134" s="108">
        <f t="shared" si="179"/>
        <v>0</v>
      </c>
      <c r="AB1134" s="174"/>
      <c r="AC1134" s="179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  <c r="BP1134" s="176"/>
    </row>
    <row r="1135" s="115" customFormat="1" ht="17.25" spans="1:68">
      <c r="A1135" s="94">
        <f t="shared" si="170"/>
        <v>1134</v>
      </c>
      <c r="B1135" s="95"/>
      <c r="C1135" s="69"/>
      <c r="D1135" s="48"/>
      <c r="E1135" s="69"/>
      <c r="F1135" s="169"/>
      <c r="G1135" s="124" t="e">
        <f>VLOOKUP(F1135,[2]零件成本10.26!$B$2:$C$7802,2,0)</f>
        <v>#N/A</v>
      </c>
      <c r="H1135" s="170"/>
      <c r="I1135" s="128" t="str">
        <f t="shared" si="171"/>
        <v/>
      </c>
      <c r="J1135" s="172"/>
      <c r="K1135" s="178"/>
      <c r="L1135" s="170"/>
      <c r="M1135" s="69"/>
      <c r="N1135" s="69"/>
      <c r="O1135" s="69"/>
      <c r="P1135" s="69"/>
      <c r="Q1135" s="100">
        <f t="shared" si="172"/>
        <v>0</v>
      </c>
      <c r="R1135" s="180"/>
      <c r="S1135" s="140" t="str">
        <f t="shared" si="173"/>
        <v>0</v>
      </c>
      <c r="T1135" s="140" t="str">
        <f t="shared" si="174"/>
        <v>0</v>
      </c>
      <c r="U1135" s="157"/>
      <c r="V1135" s="106"/>
      <c r="W1135" s="142">
        <f t="shared" si="175"/>
        <v>0</v>
      </c>
      <c r="X1135" s="142">
        <f t="shared" si="176"/>
        <v>0</v>
      </c>
      <c r="Y1135" s="108">
        <f t="shared" si="177"/>
        <v>0</v>
      </c>
      <c r="Z1135" s="108">
        <f t="shared" si="178"/>
        <v>0</v>
      </c>
      <c r="AA1135" s="108">
        <f t="shared" si="179"/>
        <v>0</v>
      </c>
      <c r="AB1135" s="174"/>
      <c r="AC1135" s="179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  <c r="BP1135" s="176"/>
    </row>
    <row r="1136" s="115" customFormat="1" ht="17.25" spans="1:68">
      <c r="A1136" s="94">
        <f t="shared" si="170"/>
        <v>1135</v>
      </c>
      <c r="B1136" s="95"/>
      <c r="C1136" s="69"/>
      <c r="D1136" s="48"/>
      <c r="E1136" s="69"/>
      <c r="F1136" s="169"/>
      <c r="G1136" s="124" t="e">
        <f>VLOOKUP(F1136,[2]零件成本10.26!$B$2:$C$7802,2,0)</f>
        <v>#N/A</v>
      </c>
      <c r="H1136" s="170"/>
      <c r="I1136" s="128" t="str">
        <f t="shared" si="171"/>
        <v/>
      </c>
      <c r="J1136" s="172"/>
      <c r="K1136" s="178"/>
      <c r="L1136" s="170"/>
      <c r="M1136" s="69"/>
      <c r="N1136" s="69"/>
      <c r="O1136" s="69"/>
      <c r="P1136" s="69"/>
      <c r="Q1136" s="100">
        <f t="shared" si="172"/>
        <v>0</v>
      </c>
      <c r="R1136" s="180"/>
      <c r="S1136" s="140" t="str">
        <f t="shared" si="173"/>
        <v>0</v>
      </c>
      <c r="T1136" s="140" t="str">
        <f t="shared" si="174"/>
        <v>0</v>
      </c>
      <c r="U1136" s="157"/>
      <c r="V1136" s="106"/>
      <c r="W1136" s="142">
        <f t="shared" si="175"/>
        <v>0</v>
      </c>
      <c r="X1136" s="142">
        <f t="shared" si="176"/>
        <v>0</v>
      </c>
      <c r="Y1136" s="108">
        <f t="shared" si="177"/>
        <v>0</v>
      </c>
      <c r="Z1136" s="108">
        <f t="shared" si="178"/>
        <v>0</v>
      </c>
      <c r="AA1136" s="108">
        <f t="shared" si="179"/>
        <v>0</v>
      </c>
      <c r="AB1136" s="174"/>
      <c r="AC1136" s="179"/>
      <c r="AT1136" s="176"/>
      <c r="AU1136" s="176"/>
      <c r="AV1136" s="176"/>
      <c r="AW1136" s="176"/>
      <c r="AX1136" s="176"/>
      <c r="AY1136" s="176"/>
      <c r="AZ1136" s="176"/>
      <c r="BA1136" s="176"/>
      <c r="BB1136" s="176"/>
      <c r="BC1136" s="176"/>
      <c r="BD1136" s="176"/>
      <c r="BE1136" s="176"/>
      <c r="BF1136" s="176"/>
      <c r="BG1136" s="176"/>
      <c r="BH1136" s="176"/>
      <c r="BI1136" s="176"/>
      <c r="BJ1136" s="176"/>
      <c r="BK1136" s="176"/>
      <c r="BL1136" s="176"/>
      <c r="BM1136" s="176"/>
      <c r="BN1136" s="176"/>
      <c r="BO1136" s="176"/>
      <c r="BP1136" s="176"/>
    </row>
    <row r="1137" s="115" customFormat="1" ht="17.25" spans="1:68">
      <c r="A1137" s="94">
        <f t="shared" si="170"/>
        <v>1136</v>
      </c>
      <c r="B1137" s="95"/>
      <c r="C1137" s="69"/>
      <c r="D1137" s="48"/>
      <c r="E1137" s="69"/>
      <c r="F1137" s="169"/>
      <c r="G1137" s="124" t="e">
        <f>VLOOKUP(F1137,[2]零件成本10.26!$B$2:$C$7802,2,0)</f>
        <v>#N/A</v>
      </c>
      <c r="H1137" s="170"/>
      <c r="I1137" s="128" t="str">
        <f t="shared" si="171"/>
        <v/>
      </c>
      <c r="J1137" s="172"/>
      <c r="K1137" s="178"/>
      <c r="L1137" s="170"/>
      <c r="M1137" s="69"/>
      <c r="N1137" s="69"/>
      <c r="O1137" s="69"/>
      <c r="P1137" s="69"/>
      <c r="Q1137" s="100">
        <f t="shared" si="172"/>
        <v>0</v>
      </c>
      <c r="R1137" s="180"/>
      <c r="S1137" s="140" t="str">
        <f t="shared" si="173"/>
        <v>0</v>
      </c>
      <c r="T1137" s="140" t="str">
        <f t="shared" si="174"/>
        <v>0</v>
      </c>
      <c r="U1137" s="157"/>
      <c r="V1137" s="106"/>
      <c r="W1137" s="142">
        <f t="shared" si="175"/>
        <v>0</v>
      </c>
      <c r="X1137" s="142">
        <f t="shared" si="176"/>
        <v>0</v>
      </c>
      <c r="Y1137" s="108">
        <f t="shared" si="177"/>
        <v>0</v>
      </c>
      <c r="Z1137" s="108">
        <f t="shared" si="178"/>
        <v>0</v>
      </c>
      <c r="AA1137" s="108">
        <f t="shared" si="179"/>
        <v>0</v>
      </c>
      <c r="AB1137" s="174"/>
      <c r="AC1137" s="179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  <c r="BP1137" s="176"/>
    </row>
    <row r="1138" s="115" customFormat="1" ht="17.25" spans="1:68">
      <c r="A1138" s="94">
        <f t="shared" si="170"/>
        <v>1137</v>
      </c>
      <c r="B1138" s="95"/>
      <c r="C1138" s="69"/>
      <c r="D1138" s="48"/>
      <c r="E1138" s="69"/>
      <c r="F1138" s="169"/>
      <c r="G1138" s="124" t="e">
        <f>VLOOKUP(F1138,[2]零件成本10.26!$B$2:$C$7802,2,0)</f>
        <v>#N/A</v>
      </c>
      <c r="H1138" s="170"/>
      <c r="I1138" s="128" t="str">
        <f t="shared" si="171"/>
        <v/>
      </c>
      <c r="J1138" s="172"/>
      <c r="K1138" s="178"/>
      <c r="L1138" s="170"/>
      <c r="M1138" s="69"/>
      <c r="N1138" s="69"/>
      <c r="O1138" s="69"/>
      <c r="P1138" s="69"/>
      <c r="Q1138" s="100">
        <f t="shared" si="172"/>
        <v>0</v>
      </c>
      <c r="R1138" s="180"/>
      <c r="S1138" s="140" t="str">
        <f t="shared" si="173"/>
        <v>0</v>
      </c>
      <c r="T1138" s="140" t="str">
        <f t="shared" si="174"/>
        <v>0</v>
      </c>
      <c r="U1138" s="157"/>
      <c r="V1138" s="106"/>
      <c r="W1138" s="142">
        <f t="shared" si="175"/>
        <v>0</v>
      </c>
      <c r="X1138" s="142">
        <f t="shared" si="176"/>
        <v>0</v>
      </c>
      <c r="Y1138" s="108">
        <f t="shared" si="177"/>
        <v>0</v>
      </c>
      <c r="Z1138" s="108">
        <f t="shared" si="178"/>
        <v>0</v>
      </c>
      <c r="AA1138" s="108">
        <f t="shared" si="179"/>
        <v>0</v>
      </c>
      <c r="AB1138" s="174"/>
      <c r="AC1138" s="179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  <c r="BP1138" s="176"/>
    </row>
    <row r="1139" s="115" customFormat="1" ht="17.25" spans="1:68">
      <c r="A1139" s="94">
        <f t="shared" si="170"/>
        <v>1138</v>
      </c>
      <c r="B1139" s="95"/>
      <c r="C1139" s="69"/>
      <c r="D1139" s="48"/>
      <c r="E1139" s="69"/>
      <c r="F1139" s="169"/>
      <c r="G1139" s="124" t="e">
        <f>VLOOKUP(F1139,[2]零件成本10.26!$B$2:$C$7802,2,0)</f>
        <v>#N/A</v>
      </c>
      <c r="H1139" s="170"/>
      <c r="I1139" s="128" t="str">
        <f t="shared" si="171"/>
        <v/>
      </c>
      <c r="J1139" s="172"/>
      <c r="K1139" s="178"/>
      <c r="L1139" s="170"/>
      <c r="M1139" s="69"/>
      <c r="N1139" s="69"/>
      <c r="O1139" s="69"/>
      <c r="P1139" s="69"/>
      <c r="Q1139" s="100">
        <f t="shared" si="172"/>
        <v>0</v>
      </c>
      <c r="R1139" s="180"/>
      <c r="S1139" s="140" t="str">
        <f t="shared" si="173"/>
        <v>0</v>
      </c>
      <c r="T1139" s="140" t="str">
        <f t="shared" si="174"/>
        <v>0</v>
      </c>
      <c r="U1139" s="157"/>
      <c r="V1139" s="106"/>
      <c r="W1139" s="142">
        <f t="shared" si="175"/>
        <v>0</v>
      </c>
      <c r="X1139" s="142">
        <f t="shared" si="176"/>
        <v>0</v>
      </c>
      <c r="Y1139" s="108">
        <f t="shared" si="177"/>
        <v>0</v>
      </c>
      <c r="Z1139" s="108">
        <f t="shared" si="178"/>
        <v>0</v>
      </c>
      <c r="AA1139" s="108">
        <f t="shared" si="179"/>
        <v>0</v>
      </c>
      <c r="AB1139" s="174"/>
      <c r="AC1139" s="179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  <c r="BP1139" s="176"/>
    </row>
    <row r="1140" s="115" customFormat="1" ht="17.25" spans="1:68">
      <c r="A1140" s="94">
        <f t="shared" si="170"/>
        <v>1139</v>
      </c>
      <c r="B1140" s="95"/>
      <c r="C1140" s="69"/>
      <c r="D1140" s="48"/>
      <c r="E1140" s="69"/>
      <c r="F1140" s="169"/>
      <c r="G1140" s="124" t="e">
        <f>VLOOKUP(F1140,[2]零件成本10.26!$B$2:$C$7802,2,0)</f>
        <v>#N/A</v>
      </c>
      <c r="H1140" s="170"/>
      <c r="I1140" s="128" t="str">
        <f t="shared" si="171"/>
        <v/>
      </c>
      <c r="J1140" s="172"/>
      <c r="K1140" s="178"/>
      <c r="L1140" s="170"/>
      <c r="M1140" s="69"/>
      <c r="N1140" s="69"/>
      <c r="O1140" s="69"/>
      <c r="P1140" s="69"/>
      <c r="Q1140" s="100">
        <f t="shared" si="172"/>
        <v>0</v>
      </c>
      <c r="R1140" s="180"/>
      <c r="S1140" s="140" t="str">
        <f t="shared" si="173"/>
        <v>0</v>
      </c>
      <c r="T1140" s="140" t="str">
        <f t="shared" si="174"/>
        <v>0</v>
      </c>
      <c r="U1140" s="157"/>
      <c r="V1140" s="106"/>
      <c r="W1140" s="142">
        <f t="shared" si="175"/>
        <v>0</v>
      </c>
      <c r="X1140" s="142">
        <f t="shared" si="176"/>
        <v>0</v>
      </c>
      <c r="Y1140" s="108">
        <f t="shared" si="177"/>
        <v>0</v>
      </c>
      <c r="Z1140" s="108">
        <f t="shared" si="178"/>
        <v>0</v>
      </c>
      <c r="AA1140" s="108">
        <f t="shared" si="179"/>
        <v>0</v>
      </c>
      <c r="AB1140" s="174"/>
      <c r="AC1140" s="179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  <c r="BP1140" s="176"/>
    </row>
    <row r="1141" s="115" customFormat="1" ht="17.25" spans="1:68">
      <c r="A1141" s="94">
        <f t="shared" si="170"/>
        <v>1140</v>
      </c>
      <c r="B1141" s="95"/>
      <c r="C1141" s="69"/>
      <c r="D1141" s="48"/>
      <c r="E1141" s="69"/>
      <c r="F1141" s="169"/>
      <c r="G1141" s="124" t="e">
        <f>VLOOKUP(F1141,[2]零件成本10.26!$B$2:$C$7802,2,0)</f>
        <v>#N/A</v>
      </c>
      <c r="H1141" s="170"/>
      <c r="I1141" s="128" t="str">
        <f t="shared" si="171"/>
        <v/>
      </c>
      <c r="J1141" s="172"/>
      <c r="K1141" s="178"/>
      <c r="L1141" s="170"/>
      <c r="M1141" s="69"/>
      <c r="N1141" s="69"/>
      <c r="O1141" s="69"/>
      <c r="P1141" s="69"/>
      <c r="Q1141" s="100">
        <f t="shared" si="172"/>
        <v>0</v>
      </c>
      <c r="R1141" s="180"/>
      <c r="S1141" s="140" t="str">
        <f t="shared" si="173"/>
        <v>0</v>
      </c>
      <c r="T1141" s="140" t="str">
        <f t="shared" si="174"/>
        <v>0</v>
      </c>
      <c r="U1141" s="157"/>
      <c r="V1141" s="106"/>
      <c r="W1141" s="142">
        <f t="shared" si="175"/>
        <v>0</v>
      </c>
      <c r="X1141" s="142">
        <f t="shared" si="176"/>
        <v>0</v>
      </c>
      <c r="Y1141" s="108">
        <f t="shared" si="177"/>
        <v>0</v>
      </c>
      <c r="Z1141" s="108">
        <f t="shared" si="178"/>
        <v>0</v>
      </c>
      <c r="AA1141" s="108">
        <f t="shared" si="179"/>
        <v>0</v>
      </c>
      <c r="AB1141" s="174"/>
      <c r="AC1141" s="179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  <c r="BP1141" s="176"/>
    </row>
    <row r="1142" s="115" customFormat="1" ht="17.25" spans="1:68">
      <c r="A1142" s="94">
        <f t="shared" si="170"/>
        <v>1141</v>
      </c>
      <c r="B1142" s="95"/>
      <c r="C1142" s="69"/>
      <c r="D1142" s="48"/>
      <c r="E1142" s="69"/>
      <c r="F1142" s="169"/>
      <c r="G1142" s="124" t="e">
        <f>VLOOKUP(F1142,[2]零件成本10.26!$B$2:$C$7802,2,0)</f>
        <v>#N/A</v>
      </c>
      <c r="H1142" s="170"/>
      <c r="I1142" s="128" t="str">
        <f t="shared" si="171"/>
        <v/>
      </c>
      <c r="J1142" s="172"/>
      <c r="K1142" s="178"/>
      <c r="L1142" s="170"/>
      <c r="M1142" s="69"/>
      <c r="N1142" s="69"/>
      <c r="O1142" s="69"/>
      <c r="P1142" s="69"/>
      <c r="Q1142" s="100">
        <f t="shared" si="172"/>
        <v>0</v>
      </c>
      <c r="R1142" s="180"/>
      <c r="S1142" s="140" t="str">
        <f t="shared" si="173"/>
        <v>0</v>
      </c>
      <c r="T1142" s="140" t="str">
        <f t="shared" si="174"/>
        <v>0</v>
      </c>
      <c r="U1142" s="157"/>
      <c r="V1142" s="106"/>
      <c r="W1142" s="142">
        <f t="shared" si="175"/>
        <v>0</v>
      </c>
      <c r="X1142" s="142">
        <f t="shared" si="176"/>
        <v>0</v>
      </c>
      <c r="Y1142" s="108">
        <f t="shared" si="177"/>
        <v>0</v>
      </c>
      <c r="Z1142" s="108">
        <f t="shared" si="178"/>
        <v>0</v>
      </c>
      <c r="AA1142" s="108">
        <f t="shared" si="179"/>
        <v>0</v>
      </c>
      <c r="AB1142" s="174"/>
      <c r="AC1142" s="179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  <c r="BP1142" s="176"/>
    </row>
    <row r="1143" s="115" customFormat="1" ht="17.25" spans="1:68">
      <c r="A1143" s="94">
        <f t="shared" si="170"/>
        <v>1142</v>
      </c>
      <c r="B1143" s="95"/>
      <c r="C1143" s="69"/>
      <c r="D1143" s="48"/>
      <c r="E1143" s="69"/>
      <c r="F1143" s="169"/>
      <c r="G1143" s="124" t="e">
        <f>VLOOKUP(F1143,[2]零件成本10.26!$B$2:$C$7802,2,0)</f>
        <v>#N/A</v>
      </c>
      <c r="H1143" s="170"/>
      <c r="I1143" s="128" t="str">
        <f t="shared" si="171"/>
        <v/>
      </c>
      <c r="J1143" s="172"/>
      <c r="K1143" s="178"/>
      <c r="L1143" s="170"/>
      <c r="M1143" s="69"/>
      <c r="N1143" s="69"/>
      <c r="O1143" s="69"/>
      <c r="P1143" s="69"/>
      <c r="Q1143" s="100">
        <f t="shared" si="172"/>
        <v>0</v>
      </c>
      <c r="R1143" s="180"/>
      <c r="S1143" s="140" t="str">
        <f t="shared" si="173"/>
        <v>0</v>
      </c>
      <c r="T1143" s="140" t="str">
        <f t="shared" si="174"/>
        <v>0</v>
      </c>
      <c r="U1143" s="157"/>
      <c r="V1143" s="106"/>
      <c r="W1143" s="142">
        <f t="shared" si="175"/>
        <v>0</v>
      </c>
      <c r="X1143" s="142">
        <f t="shared" si="176"/>
        <v>0</v>
      </c>
      <c r="Y1143" s="108">
        <f t="shared" si="177"/>
        <v>0</v>
      </c>
      <c r="Z1143" s="108">
        <f t="shared" si="178"/>
        <v>0</v>
      </c>
      <c r="AA1143" s="108">
        <f t="shared" si="179"/>
        <v>0</v>
      </c>
      <c r="AB1143" s="174"/>
      <c r="AC1143" s="179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  <c r="BP1143" s="176"/>
    </row>
    <row r="1144" s="115" customFormat="1" ht="17.25" spans="1:68">
      <c r="A1144" s="94">
        <f t="shared" si="170"/>
        <v>1143</v>
      </c>
      <c r="B1144" s="95"/>
      <c r="C1144" s="69"/>
      <c r="D1144" s="48"/>
      <c r="E1144" s="69"/>
      <c r="F1144" s="169"/>
      <c r="G1144" s="124" t="e">
        <f>VLOOKUP(F1144,[2]零件成本10.26!$B$2:$C$7802,2,0)</f>
        <v>#N/A</v>
      </c>
      <c r="H1144" s="170"/>
      <c r="I1144" s="128" t="str">
        <f t="shared" si="171"/>
        <v/>
      </c>
      <c r="J1144" s="172"/>
      <c r="K1144" s="178"/>
      <c r="L1144" s="170"/>
      <c r="M1144" s="69"/>
      <c r="N1144" s="69"/>
      <c r="O1144" s="69"/>
      <c r="P1144" s="69"/>
      <c r="Q1144" s="100">
        <f t="shared" si="172"/>
        <v>0</v>
      </c>
      <c r="R1144" s="180"/>
      <c r="S1144" s="140" t="str">
        <f t="shared" si="173"/>
        <v>0</v>
      </c>
      <c r="T1144" s="140" t="str">
        <f t="shared" si="174"/>
        <v>0</v>
      </c>
      <c r="U1144" s="157"/>
      <c r="V1144" s="106"/>
      <c r="W1144" s="142">
        <f t="shared" si="175"/>
        <v>0</v>
      </c>
      <c r="X1144" s="142">
        <f t="shared" si="176"/>
        <v>0</v>
      </c>
      <c r="Y1144" s="108">
        <f t="shared" si="177"/>
        <v>0</v>
      </c>
      <c r="Z1144" s="108">
        <f t="shared" si="178"/>
        <v>0</v>
      </c>
      <c r="AA1144" s="108">
        <f t="shared" si="179"/>
        <v>0</v>
      </c>
      <c r="AB1144" s="174"/>
      <c r="AC1144" s="179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  <c r="BP1144" s="176"/>
    </row>
    <row r="1145" s="115" customFormat="1" ht="17.25" spans="1:68">
      <c r="A1145" s="94">
        <f t="shared" si="170"/>
        <v>1144</v>
      </c>
      <c r="B1145" s="95"/>
      <c r="C1145" s="69"/>
      <c r="D1145" s="48"/>
      <c r="E1145" s="69"/>
      <c r="F1145" s="169"/>
      <c r="G1145" s="124" t="e">
        <f>VLOOKUP(F1145,[2]零件成本10.26!$B$2:$C$7802,2,0)</f>
        <v>#N/A</v>
      </c>
      <c r="H1145" s="170"/>
      <c r="I1145" s="128" t="str">
        <f t="shared" si="171"/>
        <v/>
      </c>
      <c r="J1145" s="172"/>
      <c r="K1145" s="178"/>
      <c r="L1145" s="170"/>
      <c r="M1145" s="69"/>
      <c r="N1145" s="69"/>
      <c r="O1145" s="69"/>
      <c r="P1145" s="69"/>
      <c r="Q1145" s="100">
        <f t="shared" si="172"/>
        <v>0</v>
      </c>
      <c r="R1145" s="180"/>
      <c r="S1145" s="140" t="str">
        <f t="shared" si="173"/>
        <v>0</v>
      </c>
      <c r="T1145" s="140" t="str">
        <f t="shared" si="174"/>
        <v>0</v>
      </c>
      <c r="U1145" s="157"/>
      <c r="V1145" s="106"/>
      <c r="W1145" s="142">
        <f t="shared" si="175"/>
        <v>0</v>
      </c>
      <c r="X1145" s="142">
        <f t="shared" si="176"/>
        <v>0</v>
      </c>
      <c r="Y1145" s="108">
        <f t="shared" si="177"/>
        <v>0</v>
      </c>
      <c r="Z1145" s="108">
        <f t="shared" si="178"/>
        <v>0</v>
      </c>
      <c r="AA1145" s="108">
        <f t="shared" si="179"/>
        <v>0</v>
      </c>
      <c r="AB1145" s="174"/>
      <c r="AC1145" s="179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  <c r="BP1145" s="176"/>
    </row>
    <row r="1146" s="115" customFormat="1" ht="17.25" spans="1:68">
      <c r="A1146" s="94">
        <f t="shared" si="170"/>
        <v>1145</v>
      </c>
      <c r="B1146" s="95"/>
      <c r="C1146" s="69"/>
      <c r="D1146" s="48"/>
      <c r="E1146" s="69"/>
      <c r="F1146" s="169"/>
      <c r="G1146" s="124" t="e">
        <f>VLOOKUP(F1146,[2]零件成本10.26!$B$2:$C$7802,2,0)</f>
        <v>#N/A</v>
      </c>
      <c r="H1146" s="170"/>
      <c r="I1146" s="128" t="str">
        <f t="shared" si="171"/>
        <v/>
      </c>
      <c r="J1146" s="172"/>
      <c r="K1146" s="178"/>
      <c r="L1146" s="170"/>
      <c r="M1146" s="69"/>
      <c r="N1146" s="69"/>
      <c r="O1146" s="69"/>
      <c r="P1146" s="69"/>
      <c r="Q1146" s="100">
        <f t="shared" si="172"/>
        <v>0</v>
      </c>
      <c r="R1146" s="180"/>
      <c r="S1146" s="140" t="str">
        <f t="shared" si="173"/>
        <v>0</v>
      </c>
      <c r="T1146" s="140" t="str">
        <f t="shared" si="174"/>
        <v>0</v>
      </c>
      <c r="U1146" s="157"/>
      <c r="V1146" s="106"/>
      <c r="W1146" s="142">
        <f t="shared" si="175"/>
        <v>0</v>
      </c>
      <c r="X1146" s="142">
        <f t="shared" si="176"/>
        <v>0</v>
      </c>
      <c r="Y1146" s="108">
        <f t="shared" si="177"/>
        <v>0</v>
      </c>
      <c r="Z1146" s="108">
        <f t="shared" si="178"/>
        <v>0</v>
      </c>
      <c r="AA1146" s="108">
        <f t="shared" si="179"/>
        <v>0</v>
      </c>
      <c r="AB1146" s="174"/>
      <c r="AC1146" s="179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  <c r="BP1146" s="176"/>
    </row>
    <row r="1147" s="115" customFormat="1" ht="17.25" spans="1:68">
      <c r="A1147" s="94">
        <f t="shared" si="170"/>
        <v>1146</v>
      </c>
      <c r="B1147" s="95"/>
      <c r="C1147" s="69"/>
      <c r="D1147" s="48"/>
      <c r="E1147" s="69"/>
      <c r="F1147" s="169"/>
      <c r="G1147" s="124" t="e">
        <f>VLOOKUP(F1147,[2]零件成本10.26!$B$2:$C$7802,2,0)</f>
        <v>#N/A</v>
      </c>
      <c r="H1147" s="170"/>
      <c r="I1147" s="128" t="str">
        <f t="shared" si="171"/>
        <v/>
      </c>
      <c r="J1147" s="172"/>
      <c r="K1147" s="178"/>
      <c r="L1147" s="170"/>
      <c r="M1147" s="69"/>
      <c r="N1147" s="69"/>
      <c r="O1147" s="69"/>
      <c r="P1147" s="69"/>
      <c r="Q1147" s="100">
        <f t="shared" si="172"/>
        <v>0</v>
      </c>
      <c r="R1147" s="180"/>
      <c r="S1147" s="140" t="str">
        <f t="shared" si="173"/>
        <v>0</v>
      </c>
      <c r="T1147" s="140" t="str">
        <f t="shared" si="174"/>
        <v>0</v>
      </c>
      <c r="U1147" s="157"/>
      <c r="V1147" s="106"/>
      <c r="W1147" s="142">
        <f t="shared" si="175"/>
        <v>0</v>
      </c>
      <c r="X1147" s="142">
        <f t="shared" si="176"/>
        <v>0</v>
      </c>
      <c r="Y1147" s="108">
        <f t="shared" si="177"/>
        <v>0</v>
      </c>
      <c r="Z1147" s="108">
        <f t="shared" si="178"/>
        <v>0</v>
      </c>
      <c r="AA1147" s="108">
        <f t="shared" si="179"/>
        <v>0</v>
      </c>
      <c r="AB1147" s="174"/>
      <c r="AC1147" s="179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  <c r="BP1147" s="176"/>
    </row>
    <row r="1148" s="115" customFormat="1" ht="17.25" spans="1:68">
      <c r="A1148" s="94">
        <f t="shared" si="170"/>
        <v>1147</v>
      </c>
      <c r="B1148" s="95"/>
      <c r="C1148" s="69"/>
      <c r="D1148" s="48"/>
      <c r="E1148" s="69"/>
      <c r="F1148" s="169"/>
      <c r="G1148" s="124" t="e">
        <f>VLOOKUP(F1148,[2]零件成本10.26!$B$2:$C$7802,2,0)</f>
        <v>#N/A</v>
      </c>
      <c r="H1148" s="170"/>
      <c r="I1148" s="128" t="str">
        <f t="shared" si="171"/>
        <v/>
      </c>
      <c r="J1148" s="172"/>
      <c r="K1148" s="178"/>
      <c r="L1148" s="170"/>
      <c r="M1148" s="69"/>
      <c r="N1148" s="69"/>
      <c r="O1148" s="69"/>
      <c r="P1148" s="69"/>
      <c r="Q1148" s="100">
        <f t="shared" si="172"/>
        <v>0</v>
      </c>
      <c r="R1148" s="180"/>
      <c r="S1148" s="140" t="str">
        <f t="shared" si="173"/>
        <v>0</v>
      </c>
      <c r="T1148" s="140" t="str">
        <f t="shared" si="174"/>
        <v>0</v>
      </c>
      <c r="U1148" s="157"/>
      <c r="V1148" s="106"/>
      <c r="W1148" s="142">
        <f t="shared" si="175"/>
        <v>0</v>
      </c>
      <c r="X1148" s="142">
        <f t="shared" si="176"/>
        <v>0</v>
      </c>
      <c r="Y1148" s="108">
        <f t="shared" si="177"/>
        <v>0</v>
      </c>
      <c r="Z1148" s="108">
        <f t="shared" si="178"/>
        <v>0</v>
      </c>
      <c r="AA1148" s="108">
        <f t="shared" si="179"/>
        <v>0</v>
      </c>
      <c r="AB1148" s="174"/>
      <c r="AC1148" s="179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  <c r="BP1148" s="176"/>
    </row>
    <row r="1149" s="115" customFormat="1" ht="17.25" spans="1:68">
      <c r="A1149" s="94">
        <f t="shared" si="170"/>
        <v>1148</v>
      </c>
      <c r="B1149" s="95"/>
      <c r="C1149" s="69"/>
      <c r="D1149" s="48"/>
      <c r="E1149" s="69"/>
      <c r="F1149" s="169"/>
      <c r="G1149" s="124" t="e">
        <f>VLOOKUP(F1149,[2]零件成本10.26!$B$2:$C$7802,2,0)</f>
        <v>#N/A</v>
      </c>
      <c r="H1149" s="170"/>
      <c r="I1149" s="128" t="str">
        <f t="shared" si="171"/>
        <v/>
      </c>
      <c r="J1149" s="172"/>
      <c r="K1149" s="178"/>
      <c r="L1149" s="170"/>
      <c r="M1149" s="69"/>
      <c r="N1149" s="69"/>
      <c r="O1149" s="69"/>
      <c r="P1149" s="69"/>
      <c r="Q1149" s="100">
        <f t="shared" si="172"/>
        <v>0</v>
      </c>
      <c r="R1149" s="180"/>
      <c r="S1149" s="140" t="str">
        <f t="shared" si="173"/>
        <v>0</v>
      </c>
      <c r="T1149" s="140" t="str">
        <f t="shared" si="174"/>
        <v>0</v>
      </c>
      <c r="U1149" s="157"/>
      <c r="V1149" s="106"/>
      <c r="W1149" s="142">
        <f t="shared" si="175"/>
        <v>0</v>
      </c>
      <c r="X1149" s="142">
        <f t="shared" si="176"/>
        <v>0</v>
      </c>
      <c r="Y1149" s="108">
        <f t="shared" si="177"/>
        <v>0</v>
      </c>
      <c r="Z1149" s="108">
        <f t="shared" si="178"/>
        <v>0</v>
      </c>
      <c r="AA1149" s="108">
        <f t="shared" si="179"/>
        <v>0</v>
      </c>
      <c r="AB1149" s="174"/>
      <c r="AC1149" s="179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  <c r="BP1149" s="176"/>
    </row>
    <row r="1150" s="115" customFormat="1" ht="17.25" spans="1:68">
      <c r="A1150" s="94">
        <f t="shared" si="170"/>
        <v>1149</v>
      </c>
      <c r="B1150" s="95"/>
      <c r="C1150" s="69"/>
      <c r="D1150" s="48"/>
      <c r="E1150" s="69"/>
      <c r="F1150" s="169"/>
      <c r="G1150" s="124" t="e">
        <f>VLOOKUP(F1150,[2]零件成本10.26!$B$2:$C$7802,2,0)</f>
        <v>#N/A</v>
      </c>
      <c r="H1150" s="170"/>
      <c r="I1150" s="128" t="str">
        <f t="shared" si="171"/>
        <v/>
      </c>
      <c r="J1150" s="172"/>
      <c r="K1150" s="178"/>
      <c r="L1150" s="170"/>
      <c r="M1150" s="69"/>
      <c r="N1150" s="69"/>
      <c r="O1150" s="69"/>
      <c r="P1150" s="69"/>
      <c r="Q1150" s="100">
        <f t="shared" si="172"/>
        <v>0</v>
      </c>
      <c r="R1150" s="180"/>
      <c r="S1150" s="140" t="str">
        <f t="shared" si="173"/>
        <v>0</v>
      </c>
      <c r="T1150" s="140" t="str">
        <f t="shared" si="174"/>
        <v>0</v>
      </c>
      <c r="U1150" s="157"/>
      <c r="V1150" s="106"/>
      <c r="W1150" s="142">
        <f t="shared" si="175"/>
        <v>0</v>
      </c>
      <c r="X1150" s="142">
        <f t="shared" si="176"/>
        <v>0</v>
      </c>
      <c r="Y1150" s="108">
        <f t="shared" si="177"/>
        <v>0</v>
      </c>
      <c r="Z1150" s="108">
        <f t="shared" si="178"/>
        <v>0</v>
      </c>
      <c r="AA1150" s="108">
        <f t="shared" si="179"/>
        <v>0</v>
      </c>
      <c r="AB1150" s="174"/>
      <c r="AC1150" s="179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  <c r="BP1150" s="176"/>
    </row>
    <row r="1151" s="115" customFormat="1" ht="17.25" spans="1:68">
      <c r="A1151" s="94">
        <f t="shared" si="170"/>
        <v>1150</v>
      </c>
      <c r="B1151" s="95"/>
      <c r="C1151" s="69"/>
      <c r="D1151" s="48"/>
      <c r="E1151" s="69"/>
      <c r="F1151" s="169"/>
      <c r="G1151" s="124" t="e">
        <f>VLOOKUP(F1151,[2]零件成本10.26!$B$2:$C$7802,2,0)</f>
        <v>#N/A</v>
      </c>
      <c r="H1151" s="170"/>
      <c r="I1151" s="128" t="str">
        <f t="shared" si="171"/>
        <v/>
      </c>
      <c r="J1151" s="172"/>
      <c r="K1151" s="178"/>
      <c r="L1151" s="170"/>
      <c r="M1151" s="69"/>
      <c r="N1151" s="69"/>
      <c r="O1151" s="69"/>
      <c r="P1151" s="69"/>
      <c r="Q1151" s="100">
        <f t="shared" si="172"/>
        <v>0</v>
      </c>
      <c r="R1151" s="180"/>
      <c r="S1151" s="140" t="str">
        <f t="shared" si="173"/>
        <v>0</v>
      </c>
      <c r="T1151" s="140" t="str">
        <f t="shared" si="174"/>
        <v>0</v>
      </c>
      <c r="U1151" s="157"/>
      <c r="V1151" s="106"/>
      <c r="W1151" s="142">
        <f t="shared" si="175"/>
        <v>0</v>
      </c>
      <c r="X1151" s="142">
        <f t="shared" si="176"/>
        <v>0</v>
      </c>
      <c r="Y1151" s="108">
        <f t="shared" si="177"/>
        <v>0</v>
      </c>
      <c r="Z1151" s="108">
        <f t="shared" si="178"/>
        <v>0</v>
      </c>
      <c r="AA1151" s="108">
        <f t="shared" si="179"/>
        <v>0</v>
      </c>
      <c r="AB1151" s="174"/>
      <c r="AC1151" s="179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  <c r="BP1151" s="176"/>
    </row>
    <row r="1152" s="115" customFormat="1" ht="17.25" spans="1:68">
      <c r="A1152" s="94">
        <f t="shared" si="170"/>
        <v>1151</v>
      </c>
      <c r="B1152" s="95"/>
      <c r="C1152" s="69"/>
      <c r="D1152" s="48"/>
      <c r="E1152" s="69"/>
      <c r="F1152" s="169"/>
      <c r="G1152" s="124" t="e">
        <f>VLOOKUP(F1152,[2]零件成本10.26!$B$2:$C$7802,2,0)</f>
        <v>#N/A</v>
      </c>
      <c r="H1152" s="170"/>
      <c r="I1152" s="128" t="str">
        <f t="shared" si="171"/>
        <v/>
      </c>
      <c r="J1152" s="172"/>
      <c r="K1152" s="178"/>
      <c r="L1152" s="170"/>
      <c r="M1152" s="69"/>
      <c r="N1152" s="69"/>
      <c r="O1152" s="69"/>
      <c r="P1152" s="69"/>
      <c r="Q1152" s="100">
        <f t="shared" si="172"/>
        <v>0</v>
      </c>
      <c r="R1152" s="180"/>
      <c r="S1152" s="140" t="str">
        <f t="shared" si="173"/>
        <v>0</v>
      </c>
      <c r="T1152" s="140" t="str">
        <f t="shared" si="174"/>
        <v>0</v>
      </c>
      <c r="U1152" s="157"/>
      <c r="V1152" s="106"/>
      <c r="W1152" s="142">
        <f t="shared" si="175"/>
        <v>0</v>
      </c>
      <c r="X1152" s="142">
        <f t="shared" si="176"/>
        <v>0</v>
      </c>
      <c r="Y1152" s="108">
        <f t="shared" si="177"/>
        <v>0</v>
      </c>
      <c r="Z1152" s="108">
        <f t="shared" si="178"/>
        <v>0</v>
      </c>
      <c r="AA1152" s="108">
        <f t="shared" si="179"/>
        <v>0</v>
      </c>
      <c r="AB1152" s="174"/>
      <c r="AC1152" s="179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  <c r="BP1152" s="176"/>
    </row>
    <row r="1153" s="115" customFormat="1" ht="17.25" spans="1:68">
      <c r="A1153" s="94">
        <f t="shared" si="170"/>
        <v>1152</v>
      </c>
      <c r="B1153" s="95"/>
      <c r="C1153" s="69"/>
      <c r="D1153" s="48"/>
      <c r="E1153" s="69"/>
      <c r="F1153" s="169"/>
      <c r="G1153" s="124" t="e">
        <f>VLOOKUP(F1153,[2]零件成本10.26!$B$2:$C$7802,2,0)</f>
        <v>#N/A</v>
      </c>
      <c r="H1153" s="170"/>
      <c r="I1153" s="128" t="str">
        <f t="shared" si="171"/>
        <v/>
      </c>
      <c r="J1153" s="172"/>
      <c r="K1153" s="178"/>
      <c r="L1153" s="170"/>
      <c r="M1153" s="69"/>
      <c r="N1153" s="69"/>
      <c r="O1153" s="69"/>
      <c r="P1153" s="69"/>
      <c r="Q1153" s="100">
        <f t="shared" si="172"/>
        <v>0</v>
      </c>
      <c r="R1153" s="180"/>
      <c r="S1153" s="140" t="str">
        <f t="shared" si="173"/>
        <v>0</v>
      </c>
      <c r="T1153" s="140" t="str">
        <f t="shared" si="174"/>
        <v>0</v>
      </c>
      <c r="U1153" s="157"/>
      <c r="V1153" s="106"/>
      <c r="W1153" s="142">
        <f t="shared" si="175"/>
        <v>0</v>
      </c>
      <c r="X1153" s="142">
        <f t="shared" si="176"/>
        <v>0</v>
      </c>
      <c r="Y1153" s="108">
        <f t="shared" si="177"/>
        <v>0</v>
      </c>
      <c r="Z1153" s="108">
        <f t="shared" si="178"/>
        <v>0</v>
      </c>
      <c r="AA1153" s="108">
        <f t="shared" si="179"/>
        <v>0</v>
      </c>
      <c r="AB1153" s="174"/>
      <c r="AC1153" s="179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  <c r="BP1153" s="176"/>
    </row>
    <row r="1154" s="115" customFormat="1" ht="17.25" spans="1:68">
      <c r="A1154" s="94">
        <f t="shared" ref="A1154:A1217" si="180">ROW()-1</f>
        <v>1153</v>
      </c>
      <c r="B1154" s="95"/>
      <c r="C1154" s="69"/>
      <c r="D1154" s="48"/>
      <c r="E1154" s="69"/>
      <c r="F1154" s="169"/>
      <c r="G1154" s="124" t="e">
        <f>VLOOKUP(F1154,[2]零件成本10.26!$B$2:$C$7802,2,0)</f>
        <v>#N/A</v>
      </c>
      <c r="H1154" s="170"/>
      <c r="I1154" s="128" t="str">
        <f t="shared" ref="I1154:I1217" si="181">C1154&amp;F1154</f>
        <v/>
      </c>
      <c r="J1154" s="172"/>
      <c r="K1154" s="178"/>
      <c r="L1154" s="170"/>
      <c r="M1154" s="69"/>
      <c r="N1154" s="69"/>
      <c r="O1154" s="69"/>
      <c r="P1154" s="69"/>
      <c r="Q1154" s="100">
        <f t="shared" ref="Q1154:Q1217" si="182">K1154</f>
        <v>0</v>
      </c>
      <c r="R1154" s="180"/>
      <c r="S1154" s="140" t="str">
        <f t="shared" ref="S1154:S1217" si="183">IF(Q1154&gt;R1154,Q1154-R1154,"0")</f>
        <v>0</v>
      </c>
      <c r="T1154" s="140" t="str">
        <f t="shared" ref="T1154:T1217" si="184">IF(Q1154&lt;R1154,Q1154-R1154,"0")</f>
        <v>0</v>
      </c>
      <c r="U1154" s="157"/>
      <c r="V1154" s="106"/>
      <c r="W1154" s="142">
        <f t="shared" ref="W1154:W1217" si="185">IFERROR(Q1154*V1154,"")</f>
        <v>0</v>
      </c>
      <c r="X1154" s="142">
        <f t="shared" ref="X1154:X1217" si="186">IFERROR(R1154*V1154,"")</f>
        <v>0</v>
      </c>
      <c r="Y1154" s="108">
        <f t="shared" ref="Y1154:Y1217" si="187">IFERROR(S1154*V1154,"")</f>
        <v>0</v>
      </c>
      <c r="Z1154" s="108">
        <f t="shared" ref="Z1154:Z1217" si="188">IFERROR(T1154*V1154,"")</f>
        <v>0</v>
      </c>
      <c r="AA1154" s="108">
        <f t="shared" ref="AA1154:AA1217" si="189">W1154-X1154</f>
        <v>0</v>
      </c>
      <c r="AB1154" s="174"/>
      <c r="AC1154" s="179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  <c r="BP1154" s="176"/>
    </row>
    <row r="1155" s="115" customFormat="1" ht="17.25" spans="1:68">
      <c r="A1155" s="94">
        <f t="shared" si="180"/>
        <v>1154</v>
      </c>
      <c r="B1155" s="95"/>
      <c r="C1155" s="69"/>
      <c r="D1155" s="48"/>
      <c r="E1155" s="69"/>
      <c r="F1155" s="169"/>
      <c r="G1155" s="124" t="e">
        <f>VLOOKUP(F1155,[2]零件成本10.26!$B$2:$C$7802,2,0)</f>
        <v>#N/A</v>
      </c>
      <c r="H1155" s="170"/>
      <c r="I1155" s="128" t="str">
        <f t="shared" si="181"/>
        <v/>
      </c>
      <c r="J1155" s="172"/>
      <c r="K1155" s="178"/>
      <c r="L1155" s="170"/>
      <c r="M1155" s="69"/>
      <c r="N1155" s="69"/>
      <c r="O1155" s="69"/>
      <c r="P1155" s="69"/>
      <c r="Q1155" s="100">
        <f t="shared" si="182"/>
        <v>0</v>
      </c>
      <c r="R1155" s="180"/>
      <c r="S1155" s="140" t="str">
        <f t="shared" si="183"/>
        <v>0</v>
      </c>
      <c r="T1155" s="140" t="str">
        <f t="shared" si="184"/>
        <v>0</v>
      </c>
      <c r="U1155" s="157"/>
      <c r="V1155" s="106"/>
      <c r="W1155" s="142">
        <f t="shared" si="185"/>
        <v>0</v>
      </c>
      <c r="X1155" s="142">
        <f t="shared" si="186"/>
        <v>0</v>
      </c>
      <c r="Y1155" s="108">
        <f t="shared" si="187"/>
        <v>0</v>
      </c>
      <c r="Z1155" s="108">
        <f t="shared" si="188"/>
        <v>0</v>
      </c>
      <c r="AA1155" s="108">
        <f t="shared" si="189"/>
        <v>0</v>
      </c>
      <c r="AB1155" s="174"/>
      <c r="AC1155" s="179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  <c r="BP1155" s="176"/>
    </row>
    <row r="1156" s="115" customFormat="1" ht="17.25" spans="1:68">
      <c r="A1156" s="94">
        <f t="shared" si="180"/>
        <v>1155</v>
      </c>
      <c r="B1156" s="95"/>
      <c r="C1156" s="69"/>
      <c r="D1156" s="48"/>
      <c r="E1156" s="69"/>
      <c r="F1156" s="169"/>
      <c r="G1156" s="124" t="e">
        <f>VLOOKUP(F1156,[2]零件成本10.26!$B$2:$C$7802,2,0)</f>
        <v>#N/A</v>
      </c>
      <c r="H1156" s="170"/>
      <c r="I1156" s="128" t="str">
        <f t="shared" si="181"/>
        <v/>
      </c>
      <c r="J1156" s="172"/>
      <c r="K1156" s="178"/>
      <c r="L1156" s="170"/>
      <c r="M1156" s="69"/>
      <c r="N1156" s="69"/>
      <c r="O1156" s="69"/>
      <c r="P1156" s="69"/>
      <c r="Q1156" s="100">
        <f t="shared" si="182"/>
        <v>0</v>
      </c>
      <c r="R1156" s="180"/>
      <c r="S1156" s="140" t="str">
        <f t="shared" si="183"/>
        <v>0</v>
      </c>
      <c r="T1156" s="140" t="str">
        <f t="shared" si="184"/>
        <v>0</v>
      </c>
      <c r="U1156" s="157"/>
      <c r="V1156" s="106"/>
      <c r="W1156" s="142">
        <f t="shared" si="185"/>
        <v>0</v>
      </c>
      <c r="X1156" s="142">
        <f t="shared" si="186"/>
        <v>0</v>
      </c>
      <c r="Y1156" s="108">
        <f t="shared" si="187"/>
        <v>0</v>
      </c>
      <c r="Z1156" s="108">
        <f t="shared" si="188"/>
        <v>0</v>
      </c>
      <c r="AA1156" s="108">
        <f t="shared" si="189"/>
        <v>0</v>
      </c>
      <c r="AB1156" s="174"/>
      <c r="AC1156" s="179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  <c r="BP1156" s="176"/>
    </row>
    <row r="1157" s="115" customFormat="1" ht="17.25" spans="1:68">
      <c r="A1157" s="94">
        <f t="shared" si="180"/>
        <v>1156</v>
      </c>
      <c r="B1157" s="95"/>
      <c r="C1157" s="69"/>
      <c r="D1157" s="48"/>
      <c r="E1157" s="69"/>
      <c r="F1157" s="169"/>
      <c r="G1157" s="124" t="e">
        <f>VLOOKUP(F1157,[2]零件成本10.26!$B$2:$C$7802,2,0)</f>
        <v>#N/A</v>
      </c>
      <c r="H1157" s="170"/>
      <c r="I1157" s="128" t="str">
        <f t="shared" si="181"/>
        <v/>
      </c>
      <c r="J1157" s="172"/>
      <c r="K1157" s="178"/>
      <c r="L1157" s="170"/>
      <c r="M1157" s="69"/>
      <c r="N1157" s="69"/>
      <c r="O1157" s="69"/>
      <c r="P1157" s="69"/>
      <c r="Q1157" s="100">
        <f t="shared" si="182"/>
        <v>0</v>
      </c>
      <c r="R1157" s="180"/>
      <c r="S1157" s="140" t="str">
        <f t="shared" si="183"/>
        <v>0</v>
      </c>
      <c r="T1157" s="140" t="str">
        <f t="shared" si="184"/>
        <v>0</v>
      </c>
      <c r="U1157" s="157"/>
      <c r="V1157" s="106"/>
      <c r="W1157" s="142">
        <f t="shared" si="185"/>
        <v>0</v>
      </c>
      <c r="X1157" s="142">
        <f t="shared" si="186"/>
        <v>0</v>
      </c>
      <c r="Y1157" s="108">
        <f t="shared" si="187"/>
        <v>0</v>
      </c>
      <c r="Z1157" s="108">
        <f t="shared" si="188"/>
        <v>0</v>
      </c>
      <c r="AA1157" s="108">
        <f t="shared" si="189"/>
        <v>0</v>
      </c>
      <c r="AB1157" s="174"/>
      <c r="AC1157" s="179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  <c r="BP1157" s="176"/>
    </row>
    <row r="1158" s="115" customFormat="1" ht="17.25" spans="1:68">
      <c r="A1158" s="94">
        <f t="shared" si="180"/>
        <v>1157</v>
      </c>
      <c r="B1158" s="95"/>
      <c r="C1158" s="69"/>
      <c r="D1158" s="48"/>
      <c r="E1158" s="69"/>
      <c r="F1158" s="169"/>
      <c r="G1158" s="124" t="e">
        <f>VLOOKUP(F1158,[2]零件成本10.26!$B$2:$C$7802,2,0)</f>
        <v>#N/A</v>
      </c>
      <c r="H1158" s="170"/>
      <c r="I1158" s="128" t="str">
        <f t="shared" si="181"/>
        <v/>
      </c>
      <c r="J1158" s="172"/>
      <c r="K1158" s="178"/>
      <c r="L1158" s="170"/>
      <c r="M1158" s="69"/>
      <c r="N1158" s="69"/>
      <c r="O1158" s="69"/>
      <c r="P1158" s="69"/>
      <c r="Q1158" s="100">
        <f t="shared" si="182"/>
        <v>0</v>
      </c>
      <c r="R1158" s="180"/>
      <c r="S1158" s="140" t="str">
        <f t="shared" si="183"/>
        <v>0</v>
      </c>
      <c r="T1158" s="140" t="str">
        <f t="shared" si="184"/>
        <v>0</v>
      </c>
      <c r="U1158" s="157"/>
      <c r="V1158" s="106"/>
      <c r="W1158" s="142">
        <f t="shared" si="185"/>
        <v>0</v>
      </c>
      <c r="X1158" s="142">
        <f t="shared" si="186"/>
        <v>0</v>
      </c>
      <c r="Y1158" s="108">
        <f t="shared" si="187"/>
        <v>0</v>
      </c>
      <c r="Z1158" s="108">
        <f t="shared" si="188"/>
        <v>0</v>
      </c>
      <c r="AA1158" s="108">
        <f t="shared" si="189"/>
        <v>0</v>
      </c>
      <c r="AB1158" s="174"/>
      <c r="AC1158" s="179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  <c r="BP1158" s="176"/>
    </row>
    <row r="1159" s="115" customFormat="1" ht="17.25" spans="1:68">
      <c r="A1159" s="94">
        <f t="shared" si="180"/>
        <v>1158</v>
      </c>
      <c r="B1159" s="95"/>
      <c r="C1159" s="69"/>
      <c r="D1159" s="48"/>
      <c r="E1159" s="69"/>
      <c r="F1159" s="169"/>
      <c r="G1159" s="124" t="e">
        <f>VLOOKUP(F1159,[2]零件成本10.26!$B$2:$C$7802,2,0)</f>
        <v>#N/A</v>
      </c>
      <c r="H1159" s="170"/>
      <c r="I1159" s="128" t="str">
        <f t="shared" si="181"/>
        <v/>
      </c>
      <c r="J1159" s="172"/>
      <c r="K1159" s="178"/>
      <c r="L1159" s="170"/>
      <c r="M1159" s="69"/>
      <c r="N1159" s="69"/>
      <c r="O1159" s="69"/>
      <c r="P1159" s="69"/>
      <c r="Q1159" s="100">
        <f t="shared" si="182"/>
        <v>0</v>
      </c>
      <c r="R1159" s="180"/>
      <c r="S1159" s="140" t="str">
        <f t="shared" si="183"/>
        <v>0</v>
      </c>
      <c r="T1159" s="140" t="str">
        <f t="shared" si="184"/>
        <v>0</v>
      </c>
      <c r="U1159" s="157"/>
      <c r="V1159" s="106"/>
      <c r="W1159" s="142">
        <f t="shared" si="185"/>
        <v>0</v>
      </c>
      <c r="X1159" s="142">
        <f t="shared" si="186"/>
        <v>0</v>
      </c>
      <c r="Y1159" s="108">
        <f t="shared" si="187"/>
        <v>0</v>
      </c>
      <c r="Z1159" s="108">
        <f t="shared" si="188"/>
        <v>0</v>
      </c>
      <c r="AA1159" s="108">
        <f t="shared" si="189"/>
        <v>0</v>
      </c>
      <c r="AB1159" s="174"/>
      <c r="AC1159" s="179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  <c r="BP1159" s="176"/>
    </row>
    <row r="1160" s="115" customFormat="1" ht="17.25" spans="1:68">
      <c r="A1160" s="94">
        <f t="shared" si="180"/>
        <v>1159</v>
      </c>
      <c r="B1160" s="95"/>
      <c r="C1160" s="69"/>
      <c r="D1160" s="48"/>
      <c r="E1160" s="69"/>
      <c r="F1160" s="169"/>
      <c r="G1160" s="124" t="e">
        <f>VLOOKUP(F1160,[2]零件成本10.26!$B$2:$C$7802,2,0)</f>
        <v>#N/A</v>
      </c>
      <c r="H1160" s="170"/>
      <c r="I1160" s="128" t="str">
        <f t="shared" si="181"/>
        <v/>
      </c>
      <c r="J1160" s="172"/>
      <c r="K1160" s="178"/>
      <c r="L1160" s="170"/>
      <c r="M1160" s="69"/>
      <c r="N1160" s="69"/>
      <c r="O1160" s="69"/>
      <c r="P1160" s="69"/>
      <c r="Q1160" s="100">
        <f t="shared" si="182"/>
        <v>0</v>
      </c>
      <c r="R1160" s="180"/>
      <c r="S1160" s="140" t="str">
        <f t="shared" si="183"/>
        <v>0</v>
      </c>
      <c r="T1160" s="140" t="str">
        <f t="shared" si="184"/>
        <v>0</v>
      </c>
      <c r="U1160" s="157"/>
      <c r="V1160" s="106"/>
      <c r="W1160" s="142">
        <f t="shared" si="185"/>
        <v>0</v>
      </c>
      <c r="X1160" s="142">
        <f t="shared" si="186"/>
        <v>0</v>
      </c>
      <c r="Y1160" s="108">
        <f t="shared" si="187"/>
        <v>0</v>
      </c>
      <c r="Z1160" s="108">
        <f t="shared" si="188"/>
        <v>0</v>
      </c>
      <c r="AA1160" s="108">
        <f t="shared" si="189"/>
        <v>0</v>
      </c>
      <c r="AB1160" s="174"/>
      <c r="AC1160" s="179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  <c r="BP1160" s="176"/>
    </row>
    <row r="1161" s="115" customFormat="1" ht="17.25" spans="1:68">
      <c r="A1161" s="94">
        <f t="shared" si="180"/>
        <v>1160</v>
      </c>
      <c r="B1161" s="95"/>
      <c r="C1161" s="69"/>
      <c r="D1161" s="48"/>
      <c r="E1161" s="69"/>
      <c r="F1161" s="169"/>
      <c r="G1161" s="124" t="e">
        <f>VLOOKUP(F1161,[2]零件成本10.26!$B$2:$C$7802,2,0)</f>
        <v>#N/A</v>
      </c>
      <c r="H1161" s="170"/>
      <c r="I1161" s="128" t="str">
        <f t="shared" si="181"/>
        <v/>
      </c>
      <c r="J1161" s="172"/>
      <c r="K1161" s="178"/>
      <c r="L1161" s="170"/>
      <c r="M1161" s="69"/>
      <c r="N1161" s="69"/>
      <c r="O1161" s="69"/>
      <c r="P1161" s="69"/>
      <c r="Q1161" s="100">
        <f t="shared" si="182"/>
        <v>0</v>
      </c>
      <c r="R1161" s="180"/>
      <c r="S1161" s="140" t="str">
        <f t="shared" si="183"/>
        <v>0</v>
      </c>
      <c r="T1161" s="140" t="str">
        <f t="shared" si="184"/>
        <v>0</v>
      </c>
      <c r="U1161" s="157"/>
      <c r="V1161" s="106"/>
      <c r="W1161" s="142">
        <f t="shared" si="185"/>
        <v>0</v>
      </c>
      <c r="X1161" s="142">
        <f t="shared" si="186"/>
        <v>0</v>
      </c>
      <c r="Y1161" s="108">
        <f t="shared" si="187"/>
        <v>0</v>
      </c>
      <c r="Z1161" s="108">
        <f t="shared" si="188"/>
        <v>0</v>
      </c>
      <c r="AA1161" s="108">
        <f t="shared" si="189"/>
        <v>0</v>
      </c>
      <c r="AB1161" s="174"/>
      <c r="AC1161" s="179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  <c r="BP1161" s="176"/>
    </row>
    <row r="1162" s="115" customFormat="1" ht="17.25" spans="1:68">
      <c r="A1162" s="94">
        <f t="shared" si="180"/>
        <v>1161</v>
      </c>
      <c r="B1162" s="95"/>
      <c r="C1162" s="69"/>
      <c r="D1162" s="48"/>
      <c r="E1162" s="69"/>
      <c r="F1162" s="169"/>
      <c r="G1162" s="124" t="e">
        <f>VLOOKUP(F1162,[2]零件成本10.26!$B$2:$C$7802,2,0)</f>
        <v>#N/A</v>
      </c>
      <c r="H1162" s="170"/>
      <c r="I1162" s="128" t="str">
        <f t="shared" si="181"/>
        <v/>
      </c>
      <c r="J1162" s="172"/>
      <c r="K1162" s="178"/>
      <c r="L1162" s="170"/>
      <c r="M1162" s="69"/>
      <c r="N1162" s="69"/>
      <c r="O1162" s="69"/>
      <c r="P1162" s="69"/>
      <c r="Q1162" s="100">
        <f t="shared" si="182"/>
        <v>0</v>
      </c>
      <c r="R1162" s="180"/>
      <c r="S1162" s="140" t="str">
        <f t="shared" si="183"/>
        <v>0</v>
      </c>
      <c r="T1162" s="140" t="str">
        <f t="shared" si="184"/>
        <v>0</v>
      </c>
      <c r="U1162" s="157"/>
      <c r="V1162" s="106"/>
      <c r="W1162" s="142">
        <f t="shared" si="185"/>
        <v>0</v>
      </c>
      <c r="X1162" s="142">
        <f t="shared" si="186"/>
        <v>0</v>
      </c>
      <c r="Y1162" s="108">
        <f t="shared" si="187"/>
        <v>0</v>
      </c>
      <c r="Z1162" s="108">
        <f t="shared" si="188"/>
        <v>0</v>
      </c>
      <c r="AA1162" s="108">
        <f t="shared" si="189"/>
        <v>0</v>
      </c>
      <c r="AB1162" s="174"/>
      <c r="AC1162" s="179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  <c r="BP1162" s="176"/>
    </row>
    <row r="1163" s="115" customFormat="1" ht="17.25" spans="1:68">
      <c r="A1163" s="94">
        <f t="shared" si="180"/>
        <v>1162</v>
      </c>
      <c r="B1163" s="95"/>
      <c r="C1163" s="69"/>
      <c r="D1163" s="48"/>
      <c r="E1163" s="69"/>
      <c r="F1163" s="169"/>
      <c r="G1163" s="124" t="e">
        <f>VLOOKUP(F1163,[2]零件成本10.26!$B$2:$C$7802,2,0)</f>
        <v>#N/A</v>
      </c>
      <c r="H1163" s="170"/>
      <c r="I1163" s="128" t="str">
        <f t="shared" si="181"/>
        <v/>
      </c>
      <c r="J1163" s="172"/>
      <c r="K1163" s="178"/>
      <c r="L1163" s="170"/>
      <c r="M1163" s="69"/>
      <c r="N1163" s="69"/>
      <c r="O1163" s="69"/>
      <c r="P1163" s="69"/>
      <c r="Q1163" s="100">
        <f t="shared" si="182"/>
        <v>0</v>
      </c>
      <c r="R1163" s="180"/>
      <c r="S1163" s="140" t="str">
        <f t="shared" si="183"/>
        <v>0</v>
      </c>
      <c r="T1163" s="140" t="str">
        <f t="shared" si="184"/>
        <v>0</v>
      </c>
      <c r="U1163" s="157"/>
      <c r="V1163" s="106"/>
      <c r="W1163" s="142">
        <f t="shared" si="185"/>
        <v>0</v>
      </c>
      <c r="X1163" s="142">
        <f t="shared" si="186"/>
        <v>0</v>
      </c>
      <c r="Y1163" s="108">
        <f t="shared" si="187"/>
        <v>0</v>
      </c>
      <c r="Z1163" s="108">
        <f t="shared" si="188"/>
        <v>0</v>
      </c>
      <c r="AA1163" s="108">
        <f t="shared" si="189"/>
        <v>0</v>
      </c>
      <c r="AB1163" s="174"/>
      <c r="AC1163" s="179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  <c r="BP1163" s="176"/>
    </row>
    <row r="1164" s="115" customFormat="1" ht="17.25" spans="1:68">
      <c r="A1164" s="94">
        <f t="shared" si="180"/>
        <v>1163</v>
      </c>
      <c r="B1164" s="95"/>
      <c r="C1164" s="69"/>
      <c r="D1164" s="48"/>
      <c r="E1164" s="69"/>
      <c r="F1164" s="169"/>
      <c r="G1164" s="124" t="e">
        <f>VLOOKUP(F1164,[2]零件成本10.26!$B$2:$C$7802,2,0)</f>
        <v>#N/A</v>
      </c>
      <c r="H1164" s="170"/>
      <c r="I1164" s="128" t="str">
        <f t="shared" si="181"/>
        <v/>
      </c>
      <c r="J1164" s="172"/>
      <c r="K1164" s="178"/>
      <c r="L1164" s="170"/>
      <c r="M1164" s="69"/>
      <c r="N1164" s="69"/>
      <c r="O1164" s="69"/>
      <c r="P1164" s="69"/>
      <c r="Q1164" s="100">
        <f t="shared" si="182"/>
        <v>0</v>
      </c>
      <c r="R1164" s="180"/>
      <c r="S1164" s="140" t="str">
        <f t="shared" si="183"/>
        <v>0</v>
      </c>
      <c r="T1164" s="140" t="str">
        <f t="shared" si="184"/>
        <v>0</v>
      </c>
      <c r="U1164" s="157"/>
      <c r="V1164" s="106"/>
      <c r="W1164" s="142">
        <f t="shared" si="185"/>
        <v>0</v>
      </c>
      <c r="X1164" s="142">
        <f t="shared" si="186"/>
        <v>0</v>
      </c>
      <c r="Y1164" s="108">
        <f t="shared" si="187"/>
        <v>0</v>
      </c>
      <c r="Z1164" s="108">
        <f t="shared" si="188"/>
        <v>0</v>
      </c>
      <c r="AA1164" s="108">
        <f t="shared" si="189"/>
        <v>0</v>
      </c>
      <c r="AB1164" s="174"/>
      <c r="AC1164" s="179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  <c r="BP1164" s="176"/>
    </row>
    <row r="1165" s="115" customFormat="1" ht="17.25" spans="1:68">
      <c r="A1165" s="94">
        <f t="shared" si="180"/>
        <v>1164</v>
      </c>
      <c r="B1165" s="95"/>
      <c r="C1165" s="69"/>
      <c r="D1165" s="48"/>
      <c r="E1165" s="69"/>
      <c r="F1165" s="169"/>
      <c r="G1165" s="124" t="e">
        <f>VLOOKUP(F1165,[2]零件成本10.26!$B$2:$C$7802,2,0)</f>
        <v>#N/A</v>
      </c>
      <c r="H1165" s="170"/>
      <c r="I1165" s="128" t="str">
        <f t="shared" si="181"/>
        <v/>
      </c>
      <c r="J1165" s="172"/>
      <c r="K1165" s="178"/>
      <c r="L1165" s="170"/>
      <c r="M1165" s="69"/>
      <c r="N1165" s="69"/>
      <c r="O1165" s="69"/>
      <c r="P1165" s="69"/>
      <c r="Q1165" s="100">
        <f t="shared" si="182"/>
        <v>0</v>
      </c>
      <c r="R1165" s="180"/>
      <c r="S1165" s="140" t="str">
        <f t="shared" si="183"/>
        <v>0</v>
      </c>
      <c r="T1165" s="140" t="str">
        <f t="shared" si="184"/>
        <v>0</v>
      </c>
      <c r="U1165" s="157"/>
      <c r="V1165" s="106"/>
      <c r="W1165" s="142">
        <f t="shared" si="185"/>
        <v>0</v>
      </c>
      <c r="X1165" s="142">
        <f t="shared" si="186"/>
        <v>0</v>
      </c>
      <c r="Y1165" s="108">
        <f t="shared" si="187"/>
        <v>0</v>
      </c>
      <c r="Z1165" s="108">
        <f t="shared" si="188"/>
        <v>0</v>
      </c>
      <c r="AA1165" s="108">
        <f t="shared" si="189"/>
        <v>0</v>
      </c>
      <c r="AB1165" s="174"/>
      <c r="AC1165" s="179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  <c r="BP1165" s="176"/>
    </row>
    <row r="1166" s="115" customFormat="1" ht="17.25" spans="1:68">
      <c r="A1166" s="94">
        <f t="shared" si="180"/>
        <v>1165</v>
      </c>
      <c r="B1166" s="95"/>
      <c r="C1166" s="69"/>
      <c r="D1166" s="48"/>
      <c r="E1166" s="69"/>
      <c r="F1166" s="169"/>
      <c r="G1166" s="124" t="e">
        <f>VLOOKUP(F1166,[2]零件成本10.26!$B$2:$C$7802,2,0)</f>
        <v>#N/A</v>
      </c>
      <c r="H1166" s="170"/>
      <c r="I1166" s="128" t="str">
        <f t="shared" si="181"/>
        <v/>
      </c>
      <c r="J1166" s="172"/>
      <c r="K1166" s="178"/>
      <c r="L1166" s="170"/>
      <c r="M1166" s="69"/>
      <c r="N1166" s="69"/>
      <c r="O1166" s="69"/>
      <c r="P1166" s="69"/>
      <c r="Q1166" s="100">
        <f t="shared" si="182"/>
        <v>0</v>
      </c>
      <c r="R1166" s="180"/>
      <c r="S1166" s="140" t="str">
        <f t="shared" si="183"/>
        <v>0</v>
      </c>
      <c r="T1166" s="140" t="str">
        <f t="shared" si="184"/>
        <v>0</v>
      </c>
      <c r="U1166" s="157"/>
      <c r="V1166" s="106"/>
      <c r="W1166" s="142">
        <f t="shared" si="185"/>
        <v>0</v>
      </c>
      <c r="X1166" s="142">
        <f t="shared" si="186"/>
        <v>0</v>
      </c>
      <c r="Y1166" s="108">
        <f t="shared" si="187"/>
        <v>0</v>
      </c>
      <c r="Z1166" s="108">
        <f t="shared" si="188"/>
        <v>0</v>
      </c>
      <c r="AA1166" s="108">
        <f t="shared" si="189"/>
        <v>0</v>
      </c>
      <c r="AB1166" s="174"/>
      <c r="AC1166" s="179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  <c r="BP1166" s="176"/>
    </row>
    <row r="1167" s="115" customFormat="1" ht="17.25" spans="1:68">
      <c r="A1167" s="94">
        <f t="shared" si="180"/>
        <v>1166</v>
      </c>
      <c r="B1167" s="95"/>
      <c r="C1167" s="69"/>
      <c r="D1167" s="48"/>
      <c r="E1167" s="69"/>
      <c r="F1167" s="169"/>
      <c r="G1167" s="124" t="e">
        <f>VLOOKUP(F1167,[2]零件成本10.26!$B$2:$C$7802,2,0)</f>
        <v>#N/A</v>
      </c>
      <c r="H1167" s="170"/>
      <c r="I1167" s="128" t="str">
        <f t="shared" si="181"/>
        <v/>
      </c>
      <c r="J1167" s="172"/>
      <c r="K1167" s="178"/>
      <c r="L1167" s="170"/>
      <c r="M1167" s="69"/>
      <c r="N1167" s="69"/>
      <c r="O1167" s="69"/>
      <c r="P1167" s="69"/>
      <c r="Q1167" s="100">
        <f t="shared" si="182"/>
        <v>0</v>
      </c>
      <c r="R1167" s="180"/>
      <c r="S1167" s="140" t="str">
        <f t="shared" si="183"/>
        <v>0</v>
      </c>
      <c r="T1167" s="140" t="str">
        <f t="shared" si="184"/>
        <v>0</v>
      </c>
      <c r="U1167" s="157"/>
      <c r="V1167" s="106"/>
      <c r="W1167" s="142">
        <f t="shared" si="185"/>
        <v>0</v>
      </c>
      <c r="X1167" s="142">
        <f t="shared" si="186"/>
        <v>0</v>
      </c>
      <c r="Y1167" s="108">
        <f t="shared" si="187"/>
        <v>0</v>
      </c>
      <c r="Z1167" s="108">
        <f t="shared" si="188"/>
        <v>0</v>
      </c>
      <c r="AA1167" s="108">
        <f t="shared" si="189"/>
        <v>0</v>
      </c>
      <c r="AB1167" s="174"/>
      <c r="AC1167" s="179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  <c r="BP1167" s="176"/>
    </row>
    <row r="1168" s="115" customFormat="1" ht="17.25" spans="1:68">
      <c r="A1168" s="94">
        <f t="shared" si="180"/>
        <v>1167</v>
      </c>
      <c r="B1168" s="95"/>
      <c r="C1168" s="69"/>
      <c r="D1168" s="48"/>
      <c r="E1168" s="69"/>
      <c r="F1168" s="169"/>
      <c r="G1168" s="124" t="e">
        <f>VLOOKUP(F1168,[2]零件成本10.26!$B$2:$C$7802,2,0)</f>
        <v>#N/A</v>
      </c>
      <c r="H1168" s="170"/>
      <c r="I1168" s="128" t="str">
        <f t="shared" si="181"/>
        <v/>
      </c>
      <c r="J1168" s="172"/>
      <c r="K1168" s="178"/>
      <c r="L1168" s="170"/>
      <c r="M1168" s="69"/>
      <c r="N1168" s="69"/>
      <c r="O1168" s="69"/>
      <c r="P1168" s="69"/>
      <c r="Q1168" s="100">
        <f t="shared" si="182"/>
        <v>0</v>
      </c>
      <c r="R1168" s="180"/>
      <c r="S1168" s="140" t="str">
        <f t="shared" si="183"/>
        <v>0</v>
      </c>
      <c r="T1168" s="140" t="str">
        <f t="shared" si="184"/>
        <v>0</v>
      </c>
      <c r="U1168" s="157"/>
      <c r="V1168" s="106"/>
      <c r="W1168" s="142">
        <f t="shared" si="185"/>
        <v>0</v>
      </c>
      <c r="X1168" s="142">
        <f t="shared" si="186"/>
        <v>0</v>
      </c>
      <c r="Y1168" s="108">
        <f t="shared" si="187"/>
        <v>0</v>
      </c>
      <c r="Z1168" s="108">
        <f t="shared" si="188"/>
        <v>0</v>
      </c>
      <c r="AA1168" s="108">
        <f t="shared" si="189"/>
        <v>0</v>
      </c>
      <c r="AB1168" s="174"/>
      <c r="AC1168" s="179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  <c r="BP1168" s="176"/>
    </row>
    <row r="1169" s="115" customFormat="1" ht="17.25" spans="1:68">
      <c r="A1169" s="94">
        <f t="shared" si="180"/>
        <v>1168</v>
      </c>
      <c r="B1169" s="95"/>
      <c r="C1169" s="69"/>
      <c r="D1169" s="48"/>
      <c r="E1169" s="69"/>
      <c r="F1169" s="169"/>
      <c r="G1169" s="124" t="e">
        <f>VLOOKUP(F1169,[2]零件成本10.26!$B$2:$C$7802,2,0)</f>
        <v>#N/A</v>
      </c>
      <c r="H1169" s="170"/>
      <c r="I1169" s="128" t="str">
        <f t="shared" si="181"/>
        <v/>
      </c>
      <c r="J1169" s="172"/>
      <c r="K1169" s="178"/>
      <c r="L1169" s="170"/>
      <c r="M1169" s="69"/>
      <c r="N1169" s="69"/>
      <c r="O1169" s="69"/>
      <c r="P1169" s="69"/>
      <c r="Q1169" s="100">
        <f t="shared" si="182"/>
        <v>0</v>
      </c>
      <c r="R1169" s="180"/>
      <c r="S1169" s="140" t="str">
        <f t="shared" si="183"/>
        <v>0</v>
      </c>
      <c r="T1169" s="140" t="str">
        <f t="shared" si="184"/>
        <v>0</v>
      </c>
      <c r="U1169" s="157"/>
      <c r="V1169" s="106"/>
      <c r="W1169" s="142">
        <f t="shared" si="185"/>
        <v>0</v>
      </c>
      <c r="X1169" s="142">
        <f t="shared" si="186"/>
        <v>0</v>
      </c>
      <c r="Y1169" s="108">
        <f t="shared" si="187"/>
        <v>0</v>
      </c>
      <c r="Z1169" s="108">
        <f t="shared" si="188"/>
        <v>0</v>
      </c>
      <c r="AA1169" s="108">
        <f t="shared" si="189"/>
        <v>0</v>
      </c>
      <c r="AB1169" s="174"/>
      <c r="AC1169" s="179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  <c r="BP1169" s="176"/>
    </row>
    <row r="1170" s="115" customFormat="1" ht="17.25" spans="1:68">
      <c r="A1170" s="94">
        <f t="shared" si="180"/>
        <v>1169</v>
      </c>
      <c r="B1170" s="95"/>
      <c r="C1170" s="69"/>
      <c r="D1170" s="48"/>
      <c r="E1170" s="69"/>
      <c r="F1170" s="169"/>
      <c r="G1170" s="124" t="e">
        <f>VLOOKUP(F1170,[2]零件成本10.26!$B$2:$C$7802,2,0)</f>
        <v>#N/A</v>
      </c>
      <c r="H1170" s="170"/>
      <c r="I1170" s="128" t="str">
        <f t="shared" si="181"/>
        <v/>
      </c>
      <c r="J1170" s="172"/>
      <c r="K1170" s="178"/>
      <c r="L1170" s="170"/>
      <c r="M1170" s="69"/>
      <c r="N1170" s="69"/>
      <c r="O1170" s="69"/>
      <c r="P1170" s="69"/>
      <c r="Q1170" s="100">
        <f t="shared" si="182"/>
        <v>0</v>
      </c>
      <c r="R1170" s="180"/>
      <c r="S1170" s="140" t="str">
        <f t="shared" si="183"/>
        <v>0</v>
      </c>
      <c r="T1170" s="140" t="str">
        <f t="shared" si="184"/>
        <v>0</v>
      </c>
      <c r="U1170" s="157"/>
      <c r="V1170" s="106"/>
      <c r="W1170" s="142">
        <f t="shared" si="185"/>
        <v>0</v>
      </c>
      <c r="X1170" s="142">
        <f t="shared" si="186"/>
        <v>0</v>
      </c>
      <c r="Y1170" s="108">
        <f t="shared" si="187"/>
        <v>0</v>
      </c>
      <c r="Z1170" s="108">
        <f t="shared" si="188"/>
        <v>0</v>
      </c>
      <c r="AA1170" s="108">
        <f t="shared" si="189"/>
        <v>0</v>
      </c>
      <c r="AB1170" s="174"/>
      <c r="AC1170" s="179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  <c r="BP1170" s="176"/>
    </row>
    <row r="1171" s="115" customFormat="1" ht="17.25" spans="1:68">
      <c r="A1171" s="94">
        <f t="shared" si="180"/>
        <v>1170</v>
      </c>
      <c r="B1171" s="95"/>
      <c r="C1171" s="69"/>
      <c r="D1171" s="48"/>
      <c r="E1171" s="69"/>
      <c r="F1171" s="169"/>
      <c r="G1171" s="124" t="e">
        <f>VLOOKUP(F1171,[2]零件成本10.26!$B$2:$C$7802,2,0)</f>
        <v>#N/A</v>
      </c>
      <c r="H1171" s="170"/>
      <c r="I1171" s="128" t="str">
        <f t="shared" si="181"/>
        <v/>
      </c>
      <c r="J1171" s="172"/>
      <c r="K1171" s="178"/>
      <c r="L1171" s="170"/>
      <c r="M1171" s="69"/>
      <c r="N1171" s="69"/>
      <c r="O1171" s="69"/>
      <c r="P1171" s="69"/>
      <c r="Q1171" s="100">
        <f t="shared" si="182"/>
        <v>0</v>
      </c>
      <c r="R1171" s="180"/>
      <c r="S1171" s="140" t="str">
        <f t="shared" si="183"/>
        <v>0</v>
      </c>
      <c r="T1171" s="140" t="str">
        <f t="shared" si="184"/>
        <v>0</v>
      </c>
      <c r="U1171" s="157"/>
      <c r="V1171" s="106"/>
      <c r="W1171" s="142">
        <f t="shared" si="185"/>
        <v>0</v>
      </c>
      <c r="X1171" s="142">
        <f t="shared" si="186"/>
        <v>0</v>
      </c>
      <c r="Y1171" s="108">
        <f t="shared" si="187"/>
        <v>0</v>
      </c>
      <c r="Z1171" s="108">
        <f t="shared" si="188"/>
        <v>0</v>
      </c>
      <c r="AA1171" s="108">
        <f t="shared" si="189"/>
        <v>0</v>
      </c>
      <c r="AB1171" s="174"/>
      <c r="AC1171" s="179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  <c r="BP1171" s="176"/>
    </row>
    <row r="1172" s="115" customFormat="1" ht="17.25" spans="1:68">
      <c r="A1172" s="94">
        <f t="shared" si="180"/>
        <v>1171</v>
      </c>
      <c r="B1172" s="95"/>
      <c r="C1172" s="69"/>
      <c r="D1172" s="48"/>
      <c r="E1172" s="69"/>
      <c r="F1172" s="169"/>
      <c r="G1172" s="124" t="e">
        <f>VLOOKUP(F1172,[2]零件成本10.26!$B$2:$C$7802,2,0)</f>
        <v>#N/A</v>
      </c>
      <c r="H1172" s="170"/>
      <c r="I1172" s="128" t="str">
        <f t="shared" si="181"/>
        <v/>
      </c>
      <c r="J1172" s="172"/>
      <c r="K1172" s="178"/>
      <c r="L1172" s="170"/>
      <c r="M1172" s="69"/>
      <c r="N1172" s="69"/>
      <c r="O1172" s="69"/>
      <c r="P1172" s="69"/>
      <c r="Q1172" s="100">
        <f t="shared" si="182"/>
        <v>0</v>
      </c>
      <c r="R1172" s="180"/>
      <c r="S1172" s="140" t="str">
        <f t="shared" si="183"/>
        <v>0</v>
      </c>
      <c r="T1172" s="140" t="str">
        <f t="shared" si="184"/>
        <v>0</v>
      </c>
      <c r="U1172" s="157"/>
      <c r="V1172" s="106"/>
      <c r="W1172" s="142">
        <f t="shared" si="185"/>
        <v>0</v>
      </c>
      <c r="X1172" s="142">
        <f t="shared" si="186"/>
        <v>0</v>
      </c>
      <c r="Y1172" s="108">
        <f t="shared" si="187"/>
        <v>0</v>
      </c>
      <c r="Z1172" s="108">
        <f t="shared" si="188"/>
        <v>0</v>
      </c>
      <c r="AA1172" s="108">
        <f t="shared" si="189"/>
        <v>0</v>
      </c>
      <c r="AB1172" s="174"/>
      <c r="AC1172" s="179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  <c r="BP1172" s="176"/>
    </row>
    <row r="1173" s="115" customFormat="1" ht="17.25" spans="1:68">
      <c r="A1173" s="94">
        <f t="shared" si="180"/>
        <v>1172</v>
      </c>
      <c r="B1173" s="95"/>
      <c r="C1173" s="69"/>
      <c r="D1173" s="48"/>
      <c r="E1173" s="69"/>
      <c r="F1173" s="169"/>
      <c r="G1173" s="124" t="e">
        <f>VLOOKUP(F1173,[2]零件成本10.26!$B$2:$C$7802,2,0)</f>
        <v>#N/A</v>
      </c>
      <c r="H1173" s="170"/>
      <c r="I1173" s="128" t="str">
        <f t="shared" si="181"/>
        <v/>
      </c>
      <c r="J1173" s="172"/>
      <c r="K1173" s="178"/>
      <c r="L1173" s="170"/>
      <c r="M1173" s="69"/>
      <c r="N1173" s="69"/>
      <c r="O1173" s="69"/>
      <c r="P1173" s="69"/>
      <c r="Q1173" s="100">
        <f t="shared" si="182"/>
        <v>0</v>
      </c>
      <c r="R1173" s="180"/>
      <c r="S1173" s="140" t="str">
        <f t="shared" si="183"/>
        <v>0</v>
      </c>
      <c r="T1173" s="140" t="str">
        <f t="shared" si="184"/>
        <v>0</v>
      </c>
      <c r="U1173" s="157"/>
      <c r="V1173" s="106"/>
      <c r="W1173" s="142">
        <f t="shared" si="185"/>
        <v>0</v>
      </c>
      <c r="X1173" s="142">
        <f t="shared" si="186"/>
        <v>0</v>
      </c>
      <c r="Y1173" s="108">
        <f t="shared" si="187"/>
        <v>0</v>
      </c>
      <c r="Z1173" s="108">
        <f t="shared" si="188"/>
        <v>0</v>
      </c>
      <c r="AA1173" s="108">
        <f t="shared" si="189"/>
        <v>0</v>
      </c>
      <c r="AB1173" s="174"/>
      <c r="AC1173" s="179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  <c r="BP1173" s="176"/>
    </row>
    <row r="1174" s="115" customFormat="1" ht="17.25" spans="1:68">
      <c r="A1174" s="94">
        <f t="shared" si="180"/>
        <v>1173</v>
      </c>
      <c r="B1174" s="95"/>
      <c r="C1174" s="69"/>
      <c r="D1174" s="48"/>
      <c r="E1174" s="69"/>
      <c r="F1174" s="169"/>
      <c r="G1174" s="124" t="e">
        <f>VLOOKUP(F1174,[2]零件成本10.26!$B$2:$C$7802,2,0)</f>
        <v>#N/A</v>
      </c>
      <c r="H1174" s="170"/>
      <c r="I1174" s="128" t="str">
        <f t="shared" si="181"/>
        <v/>
      </c>
      <c r="J1174" s="172"/>
      <c r="K1174" s="178"/>
      <c r="L1174" s="170"/>
      <c r="M1174" s="69"/>
      <c r="N1174" s="69"/>
      <c r="O1174" s="69"/>
      <c r="P1174" s="69"/>
      <c r="Q1174" s="100">
        <f t="shared" si="182"/>
        <v>0</v>
      </c>
      <c r="R1174" s="180"/>
      <c r="S1174" s="140" t="str">
        <f t="shared" si="183"/>
        <v>0</v>
      </c>
      <c r="T1174" s="140" t="str">
        <f t="shared" si="184"/>
        <v>0</v>
      </c>
      <c r="U1174" s="157"/>
      <c r="V1174" s="106"/>
      <c r="W1174" s="142">
        <f t="shared" si="185"/>
        <v>0</v>
      </c>
      <c r="X1174" s="142">
        <f t="shared" si="186"/>
        <v>0</v>
      </c>
      <c r="Y1174" s="108">
        <f t="shared" si="187"/>
        <v>0</v>
      </c>
      <c r="Z1174" s="108">
        <f t="shared" si="188"/>
        <v>0</v>
      </c>
      <c r="AA1174" s="108">
        <f t="shared" si="189"/>
        <v>0</v>
      </c>
      <c r="AB1174" s="174"/>
      <c r="AC1174" s="179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  <c r="BP1174" s="176"/>
    </row>
    <row r="1175" s="115" customFormat="1" ht="17.25" spans="1:68">
      <c r="A1175" s="94">
        <f t="shared" si="180"/>
        <v>1174</v>
      </c>
      <c r="B1175" s="95"/>
      <c r="C1175" s="69"/>
      <c r="D1175" s="48"/>
      <c r="E1175" s="69"/>
      <c r="F1175" s="169"/>
      <c r="G1175" s="124" t="e">
        <f>VLOOKUP(F1175,[2]零件成本10.26!$B$2:$C$7802,2,0)</f>
        <v>#N/A</v>
      </c>
      <c r="H1175" s="170"/>
      <c r="I1175" s="128" t="str">
        <f t="shared" si="181"/>
        <v/>
      </c>
      <c r="J1175" s="172"/>
      <c r="K1175" s="178"/>
      <c r="L1175" s="170"/>
      <c r="M1175" s="69"/>
      <c r="N1175" s="69"/>
      <c r="O1175" s="69"/>
      <c r="P1175" s="69"/>
      <c r="Q1175" s="100">
        <f t="shared" si="182"/>
        <v>0</v>
      </c>
      <c r="R1175" s="180"/>
      <c r="S1175" s="140" t="str">
        <f t="shared" si="183"/>
        <v>0</v>
      </c>
      <c r="T1175" s="140" t="str">
        <f t="shared" si="184"/>
        <v>0</v>
      </c>
      <c r="U1175" s="157"/>
      <c r="V1175" s="106"/>
      <c r="W1175" s="142">
        <f t="shared" si="185"/>
        <v>0</v>
      </c>
      <c r="X1175" s="142">
        <f t="shared" si="186"/>
        <v>0</v>
      </c>
      <c r="Y1175" s="108">
        <f t="shared" si="187"/>
        <v>0</v>
      </c>
      <c r="Z1175" s="108">
        <f t="shared" si="188"/>
        <v>0</v>
      </c>
      <c r="AA1175" s="108">
        <f t="shared" si="189"/>
        <v>0</v>
      </c>
      <c r="AB1175" s="174"/>
      <c r="AC1175" s="179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  <c r="BP1175" s="176"/>
    </row>
    <row r="1176" s="115" customFormat="1" ht="17.25" spans="1:68">
      <c r="A1176" s="94">
        <f t="shared" si="180"/>
        <v>1175</v>
      </c>
      <c r="B1176" s="95"/>
      <c r="C1176" s="69"/>
      <c r="D1176" s="48"/>
      <c r="E1176" s="69"/>
      <c r="F1176" s="169"/>
      <c r="G1176" s="124" t="e">
        <f>VLOOKUP(F1176,[2]零件成本10.26!$B$2:$C$7802,2,0)</f>
        <v>#N/A</v>
      </c>
      <c r="H1176" s="170"/>
      <c r="I1176" s="128" t="str">
        <f t="shared" si="181"/>
        <v/>
      </c>
      <c r="J1176" s="172"/>
      <c r="K1176" s="178"/>
      <c r="L1176" s="170"/>
      <c r="M1176" s="69"/>
      <c r="N1176" s="69"/>
      <c r="O1176" s="69"/>
      <c r="P1176" s="69"/>
      <c r="Q1176" s="100">
        <f t="shared" si="182"/>
        <v>0</v>
      </c>
      <c r="R1176" s="180"/>
      <c r="S1176" s="140" t="str">
        <f t="shared" si="183"/>
        <v>0</v>
      </c>
      <c r="T1176" s="140" t="str">
        <f t="shared" si="184"/>
        <v>0</v>
      </c>
      <c r="U1176" s="157"/>
      <c r="V1176" s="106"/>
      <c r="W1176" s="142">
        <f t="shared" si="185"/>
        <v>0</v>
      </c>
      <c r="X1176" s="142">
        <f t="shared" si="186"/>
        <v>0</v>
      </c>
      <c r="Y1176" s="108">
        <f t="shared" si="187"/>
        <v>0</v>
      </c>
      <c r="Z1176" s="108">
        <f t="shared" si="188"/>
        <v>0</v>
      </c>
      <c r="AA1176" s="108">
        <f t="shared" si="189"/>
        <v>0</v>
      </c>
      <c r="AB1176" s="174"/>
      <c r="AC1176" s="179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  <c r="BP1176" s="176"/>
    </row>
    <row r="1177" s="115" customFormat="1" ht="17.25" spans="1:68">
      <c r="A1177" s="94">
        <f t="shared" si="180"/>
        <v>1176</v>
      </c>
      <c r="B1177" s="95"/>
      <c r="C1177" s="69"/>
      <c r="D1177" s="48"/>
      <c r="E1177" s="69"/>
      <c r="F1177" s="169"/>
      <c r="G1177" s="124" t="e">
        <f>VLOOKUP(F1177,[2]零件成本10.26!$B$2:$C$7802,2,0)</f>
        <v>#N/A</v>
      </c>
      <c r="H1177" s="170"/>
      <c r="I1177" s="128" t="str">
        <f t="shared" si="181"/>
        <v/>
      </c>
      <c r="J1177" s="172"/>
      <c r="K1177" s="178"/>
      <c r="L1177" s="170"/>
      <c r="M1177" s="69"/>
      <c r="N1177" s="69"/>
      <c r="O1177" s="69"/>
      <c r="P1177" s="69"/>
      <c r="Q1177" s="100">
        <f t="shared" si="182"/>
        <v>0</v>
      </c>
      <c r="R1177" s="180"/>
      <c r="S1177" s="140" t="str">
        <f t="shared" si="183"/>
        <v>0</v>
      </c>
      <c r="T1177" s="140" t="str">
        <f t="shared" si="184"/>
        <v>0</v>
      </c>
      <c r="U1177" s="157"/>
      <c r="V1177" s="106"/>
      <c r="W1177" s="142">
        <f t="shared" si="185"/>
        <v>0</v>
      </c>
      <c r="X1177" s="142">
        <f t="shared" si="186"/>
        <v>0</v>
      </c>
      <c r="Y1177" s="108">
        <f t="shared" si="187"/>
        <v>0</v>
      </c>
      <c r="Z1177" s="108">
        <f t="shared" si="188"/>
        <v>0</v>
      </c>
      <c r="AA1177" s="108">
        <f t="shared" si="189"/>
        <v>0</v>
      </c>
      <c r="AB1177" s="174"/>
      <c r="AC1177" s="179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  <c r="BP1177" s="176"/>
    </row>
    <row r="1178" s="115" customFormat="1" ht="17.25" spans="1:68">
      <c r="A1178" s="94">
        <f t="shared" si="180"/>
        <v>1177</v>
      </c>
      <c r="B1178" s="95"/>
      <c r="C1178" s="69"/>
      <c r="D1178" s="48"/>
      <c r="E1178" s="69"/>
      <c r="F1178" s="169"/>
      <c r="G1178" s="124" t="e">
        <f>VLOOKUP(F1178,[2]零件成本10.26!$B$2:$C$7802,2,0)</f>
        <v>#N/A</v>
      </c>
      <c r="H1178" s="170"/>
      <c r="I1178" s="128" t="str">
        <f t="shared" si="181"/>
        <v/>
      </c>
      <c r="J1178" s="172"/>
      <c r="K1178" s="178"/>
      <c r="L1178" s="170"/>
      <c r="M1178" s="69"/>
      <c r="N1178" s="69"/>
      <c r="O1178" s="69"/>
      <c r="P1178" s="69"/>
      <c r="Q1178" s="100">
        <f t="shared" si="182"/>
        <v>0</v>
      </c>
      <c r="R1178" s="180"/>
      <c r="S1178" s="140" t="str">
        <f t="shared" si="183"/>
        <v>0</v>
      </c>
      <c r="T1178" s="140" t="str">
        <f t="shared" si="184"/>
        <v>0</v>
      </c>
      <c r="U1178" s="157"/>
      <c r="V1178" s="106"/>
      <c r="W1178" s="142">
        <f t="shared" si="185"/>
        <v>0</v>
      </c>
      <c r="X1178" s="142">
        <f t="shared" si="186"/>
        <v>0</v>
      </c>
      <c r="Y1178" s="108">
        <f t="shared" si="187"/>
        <v>0</v>
      </c>
      <c r="Z1178" s="108">
        <f t="shared" si="188"/>
        <v>0</v>
      </c>
      <c r="AA1178" s="108">
        <f t="shared" si="189"/>
        <v>0</v>
      </c>
      <c r="AB1178" s="174"/>
      <c r="AC1178" s="179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  <c r="BP1178" s="176"/>
    </row>
    <row r="1179" s="115" customFormat="1" ht="17.25" spans="1:68">
      <c r="A1179" s="94">
        <f t="shared" si="180"/>
        <v>1178</v>
      </c>
      <c r="B1179" s="95"/>
      <c r="C1179" s="69"/>
      <c r="D1179" s="48"/>
      <c r="E1179" s="69"/>
      <c r="F1179" s="169"/>
      <c r="G1179" s="124" t="e">
        <f>VLOOKUP(F1179,[2]零件成本10.26!$B$2:$C$7802,2,0)</f>
        <v>#N/A</v>
      </c>
      <c r="H1179" s="170"/>
      <c r="I1179" s="128" t="str">
        <f t="shared" si="181"/>
        <v/>
      </c>
      <c r="J1179" s="172"/>
      <c r="K1179" s="178"/>
      <c r="L1179" s="170"/>
      <c r="M1179" s="69"/>
      <c r="N1179" s="69"/>
      <c r="O1179" s="69"/>
      <c r="P1179" s="69"/>
      <c r="Q1179" s="100">
        <f t="shared" si="182"/>
        <v>0</v>
      </c>
      <c r="R1179" s="180"/>
      <c r="S1179" s="140" t="str">
        <f t="shared" si="183"/>
        <v>0</v>
      </c>
      <c r="T1179" s="140" t="str">
        <f t="shared" si="184"/>
        <v>0</v>
      </c>
      <c r="U1179" s="157"/>
      <c r="V1179" s="106"/>
      <c r="W1179" s="142">
        <f t="shared" si="185"/>
        <v>0</v>
      </c>
      <c r="X1179" s="142">
        <f t="shared" si="186"/>
        <v>0</v>
      </c>
      <c r="Y1179" s="108">
        <f t="shared" si="187"/>
        <v>0</v>
      </c>
      <c r="Z1179" s="108">
        <f t="shared" si="188"/>
        <v>0</v>
      </c>
      <c r="AA1179" s="108">
        <f t="shared" si="189"/>
        <v>0</v>
      </c>
      <c r="AB1179" s="174"/>
      <c r="AC1179" s="179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  <c r="BP1179" s="176"/>
    </row>
    <row r="1180" s="115" customFormat="1" ht="17.25" spans="1:68">
      <c r="A1180" s="94">
        <f t="shared" si="180"/>
        <v>1179</v>
      </c>
      <c r="B1180" s="95"/>
      <c r="C1180" s="69"/>
      <c r="D1180" s="48"/>
      <c r="E1180" s="69"/>
      <c r="F1180" s="169"/>
      <c r="G1180" s="124" t="e">
        <f>VLOOKUP(F1180,[2]零件成本10.26!$B$2:$C$7802,2,0)</f>
        <v>#N/A</v>
      </c>
      <c r="H1180" s="170"/>
      <c r="I1180" s="128" t="str">
        <f t="shared" si="181"/>
        <v/>
      </c>
      <c r="J1180" s="172"/>
      <c r="K1180" s="178"/>
      <c r="L1180" s="170"/>
      <c r="M1180" s="69"/>
      <c r="N1180" s="69"/>
      <c r="O1180" s="69"/>
      <c r="P1180" s="69"/>
      <c r="Q1180" s="100">
        <f t="shared" si="182"/>
        <v>0</v>
      </c>
      <c r="R1180" s="180"/>
      <c r="S1180" s="140" t="str">
        <f t="shared" si="183"/>
        <v>0</v>
      </c>
      <c r="T1180" s="140" t="str">
        <f t="shared" si="184"/>
        <v>0</v>
      </c>
      <c r="U1180" s="157"/>
      <c r="V1180" s="106"/>
      <c r="W1180" s="142">
        <f t="shared" si="185"/>
        <v>0</v>
      </c>
      <c r="X1180" s="142">
        <f t="shared" si="186"/>
        <v>0</v>
      </c>
      <c r="Y1180" s="108">
        <f t="shared" si="187"/>
        <v>0</v>
      </c>
      <c r="Z1180" s="108">
        <f t="shared" si="188"/>
        <v>0</v>
      </c>
      <c r="AA1180" s="108">
        <f t="shared" si="189"/>
        <v>0</v>
      </c>
      <c r="AB1180" s="174"/>
      <c r="AC1180" s="179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  <c r="BP1180" s="176"/>
    </row>
    <row r="1181" s="115" customFormat="1" ht="17.25" spans="1:68">
      <c r="A1181" s="94">
        <f t="shared" si="180"/>
        <v>1180</v>
      </c>
      <c r="B1181" s="95"/>
      <c r="C1181" s="69"/>
      <c r="D1181" s="48"/>
      <c r="E1181" s="69"/>
      <c r="F1181" s="169"/>
      <c r="G1181" s="124" t="e">
        <f>VLOOKUP(F1181,[2]零件成本10.26!$B$2:$C$7802,2,0)</f>
        <v>#N/A</v>
      </c>
      <c r="H1181" s="170"/>
      <c r="I1181" s="128" t="str">
        <f t="shared" si="181"/>
        <v/>
      </c>
      <c r="J1181" s="172"/>
      <c r="K1181" s="178"/>
      <c r="L1181" s="170"/>
      <c r="M1181" s="69"/>
      <c r="N1181" s="69"/>
      <c r="O1181" s="69"/>
      <c r="P1181" s="69"/>
      <c r="Q1181" s="100">
        <f t="shared" si="182"/>
        <v>0</v>
      </c>
      <c r="R1181" s="180"/>
      <c r="S1181" s="140" t="str">
        <f t="shared" si="183"/>
        <v>0</v>
      </c>
      <c r="T1181" s="140" t="str">
        <f t="shared" si="184"/>
        <v>0</v>
      </c>
      <c r="U1181" s="157"/>
      <c r="V1181" s="106"/>
      <c r="W1181" s="142">
        <f t="shared" si="185"/>
        <v>0</v>
      </c>
      <c r="X1181" s="142">
        <f t="shared" si="186"/>
        <v>0</v>
      </c>
      <c r="Y1181" s="108">
        <f t="shared" si="187"/>
        <v>0</v>
      </c>
      <c r="Z1181" s="108">
        <f t="shared" si="188"/>
        <v>0</v>
      </c>
      <c r="AA1181" s="108">
        <f t="shared" si="189"/>
        <v>0</v>
      </c>
      <c r="AB1181" s="174"/>
      <c r="AC1181" s="179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  <c r="BP1181" s="176"/>
    </row>
    <row r="1182" s="115" customFormat="1" ht="17.25" spans="1:68">
      <c r="A1182" s="94">
        <f t="shared" si="180"/>
        <v>1181</v>
      </c>
      <c r="B1182" s="95"/>
      <c r="C1182" s="69"/>
      <c r="D1182" s="48"/>
      <c r="E1182" s="69"/>
      <c r="F1182" s="169"/>
      <c r="G1182" s="124" t="e">
        <f>VLOOKUP(F1182,[2]零件成本10.26!$B$2:$C$7802,2,0)</f>
        <v>#N/A</v>
      </c>
      <c r="H1182" s="170"/>
      <c r="I1182" s="128" t="str">
        <f t="shared" si="181"/>
        <v/>
      </c>
      <c r="J1182" s="172"/>
      <c r="K1182" s="178"/>
      <c r="L1182" s="170"/>
      <c r="M1182" s="69"/>
      <c r="N1182" s="69"/>
      <c r="O1182" s="69"/>
      <c r="P1182" s="69"/>
      <c r="Q1182" s="100">
        <f t="shared" si="182"/>
        <v>0</v>
      </c>
      <c r="R1182" s="180"/>
      <c r="S1182" s="140" t="str">
        <f t="shared" si="183"/>
        <v>0</v>
      </c>
      <c r="T1182" s="140" t="str">
        <f t="shared" si="184"/>
        <v>0</v>
      </c>
      <c r="U1182" s="157"/>
      <c r="V1182" s="106"/>
      <c r="W1182" s="142">
        <f t="shared" si="185"/>
        <v>0</v>
      </c>
      <c r="X1182" s="142">
        <f t="shared" si="186"/>
        <v>0</v>
      </c>
      <c r="Y1182" s="108">
        <f t="shared" si="187"/>
        <v>0</v>
      </c>
      <c r="Z1182" s="108">
        <f t="shared" si="188"/>
        <v>0</v>
      </c>
      <c r="AA1182" s="108">
        <f t="shared" si="189"/>
        <v>0</v>
      </c>
      <c r="AB1182" s="174"/>
      <c r="AC1182" s="179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  <c r="BP1182" s="176"/>
    </row>
    <row r="1183" s="115" customFormat="1" ht="17.25" spans="1:68">
      <c r="A1183" s="94">
        <f t="shared" si="180"/>
        <v>1182</v>
      </c>
      <c r="B1183" s="95"/>
      <c r="C1183" s="69"/>
      <c r="D1183" s="48"/>
      <c r="E1183" s="69"/>
      <c r="F1183" s="169"/>
      <c r="G1183" s="124" t="e">
        <f>VLOOKUP(F1183,[2]零件成本10.26!$B$2:$C$7802,2,0)</f>
        <v>#N/A</v>
      </c>
      <c r="H1183" s="170"/>
      <c r="I1183" s="128" t="str">
        <f t="shared" si="181"/>
        <v/>
      </c>
      <c r="J1183" s="172"/>
      <c r="K1183" s="178"/>
      <c r="L1183" s="170"/>
      <c r="M1183" s="69"/>
      <c r="N1183" s="69"/>
      <c r="O1183" s="69"/>
      <c r="P1183" s="69"/>
      <c r="Q1183" s="100">
        <f t="shared" si="182"/>
        <v>0</v>
      </c>
      <c r="R1183" s="180"/>
      <c r="S1183" s="140" t="str">
        <f t="shared" si="183"/>
        <v>0</v>
      </c>
      <c r="T1183" s="140" t="str">
        <f t="shared" si="184"/>
        <v>0</v>
      </c>
      <c r="U1183" s="157"/>
      <c r="V1183" s="106"/>
      <c r="W1183" s="142">
        <f t="shared" si="185"/>
        <v>0</v>
      </c>
      <c r="X1183" s="142">
        <f t="shared" si="186"/>
        <v>0</v>
      </c>
      <c r="Y1183" s="108">
        <f t="shared" si="187"/>
        <v>0</v>
      </c>
      <c r="Z1183" s="108">
        <f t="shared" si="188"/>
        <v>0</v>
      </c>
      <c r="AA1183" s="108">
        <f t="shared" si="189"/>
        <v>0</v>
      </c>
      <c r="AB1183" s="174"/>
      <c r="AC1183" s="179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  <c r="BP1183" s="176"/>
    </row>
    <row r="1184" s="115" customFormat="1" ht="17.25" spans="1:68">
      <c r="A1184" s="94">
        <f t="shared" si="180"/>
        <v>1183</v>
      </c>
      <c r="B1184" s="95"/>
      <c r="C1184" s="69"/>
      <c r="D1184" s="48"/>
      <c r="E1184" s="69"/>
      <c r="F1184" s="169"/>
      <c r="G1184" s="124" t="e">
        <f>VLOOKUP(F1184,[2]零件成本10.26!$B$2:$C$7802,2,0)</f>
        <v>#N/A</v>
      </c>
      <c r="H1184" s="170"/>
      <c r="I1184" s="128" t="str">
        <f t="shared" si="181"/>
        <v/>
      </c>
      <c r="J1184" s="172"/>
      <c r="K1184" s="178"/>
      <c r="L1184" s="170"/>
      <c r="M1184" s="69"/>
      <c r="N1184" s="69"/>
      <c r="O1184" s="69"/>
      <c r="P1184" s="69"/>
      <c r="Q1184" s="100">
        <f t="shared" si="182"/>
        <v>0</v>
      </c>
      <c r="R1184" s="180"/>
      <c r="S1184" s="140" t="str">
        <f t="shared" si="183"/>
        <v>0</v>
      </c>
      <c r="T1184" s="140" t="str">
        <f t="shared" si="184"/>
        <v>0</v>
      </c>
      <c r="U1184" s="157"/>
      <c r="V1184" s="106"/>
      <c r="W1184" s="142">
        <f t="shared" si="185"/>
        <v>0</v>
      </c>
      <c r="X1184" s="142">
        <f t="shared" si="186"/>
        <v>0</v>
      </c>
      <c r="Y1184" s="108">
        <f t="shared" si="187"/>
        <v>0</v>
      </c>
      <c r="Z1184" s="108">
        <f t="shared" si="188"/>
        <v>0</v>
      </c>
      <c r="AA1184" s="108">
        <f t="shared" si="189"/>
        <v>0</v>
      </c>
      <c r="AB1184" s="174"/>
      <c r="AC1184" s="179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  <c r="BP1184" s="176"/>
    </row>
    <row r="1185" s="115" customFormat="1" ht="17.25" spans="1:68">
      <c r="A1185" s="94">
        <f t="shared" si="180"/>
        <v>1184</v>
      </c>
      <c r="B1185" s="95"/>
      <c r="C1185" s="69"/>
      <c r="D1185" s="48"/>
      <c r="E1185" s="69"/>
      <c r="F1185" s="169"/>
      <c r="G1185" s="124" t="e">
        <f>VLOOKUP(F1185,[2]零件成本10.26!$B$2:$C$7802,2,0)</f>
        <v>#N/A</v>
      </c>
      <c r="H1185" s="170"/>
      <c r="I1185" s="128" t="str">
        <f t="shared" si="181"/>
        <v/>
      </c>
      <c r="J1185" s="172"/>
      <c r="K1185" s="178"/>
      <c r="L1185" s="170"/>
      <c r="M1185" s="69"/>
      <c r="N1185" s="69"/>
      <c r="O1185" s="69"/>
      <c r="P1185" s="69"/>
      <c r="Q1185" s="100">
        <f t="shared" si="182"/>
        <v>0</v>
      </c>
      <c r="R1185" s="180"/>
      <c r="S1185" s="140" t="str">
        <f t="shared" si="183"/>
        <v>0</v>
      </c>
      <c r="T1185" s="140" t="str">
        <f t="shared" si="184"/>
        <v>0</v>
      </c>
      <c r="U1185" s="157"/>
      <c r="V1185" s="106"/>
      <c r="W1185" s="142">
        <f t="shared" si="185"/>
        <v>0</v>
      </c>
      <c r="X1185" s="142">
        <f t="shared" si="186"/>
        <v>0</v>
      </c>
      <c r="Y1185" s="108">
        <f t="shared" si="187"/>
        <v>0</v>
      </c>
      <c r="Z1185" s="108">
        <f t="shared" si="188"/>
        <v>0</v>
      </c>
      <c r="AA1185" s="108">
        <f t="shared" si="189"/>
        <v>0</v>
      </c>
      <c r="AB1185" s="174"/>
      <c r="AC1185" s="179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  <c r="BP1185" s="176"/>
    </row>
    <row r="1186" s="115" customFormat="1" ht="17.25" spans="1:68">
      <c r="A1186" s="94">
        <f t="shared" si="180"/>
        <v>1185</v>
      </c>
      <c r="B1186" s="95"/>
      <c r="C1186" s="69"/>
      <c r="D1186" s="48"/>
      <c r="E1186" s="69"/>
      <c r="F1186" s="169"/>
      <c r="G1186" s="124" t="e">
        <f>VLOOKUP(F1186,[2]零件成本10.26!$B$2:$C$7802,2,0)</f>
        <v>#N/A</v>
      </c>
      <c r="H1186" s="170"/>
      <c r="I1186" s="128" t="str">
        <f t="shared" si="181"/>
        <v/>
      </c>
      <c r="J1186" s="172"/>
      <c r="K1186" s="178"/>
      <c r="L1186" s="170"/>
      <c r="M1186" s="69"/>
      <c r="N1186" s="69"/>
      <c r="O1186" s="69"/>
      <c r="P1186" s="69"/>
      <c r="Q1186" s="100">
        <f t="shared" si="182"/>
        <v>0</v>
      </c>
      <c r="R1186" s="180"/>
      <c r="S1186" s="140" t="str">
        <f t="shared" si="183"/>
        <v>0</v>
      </c>
      <c r="T1186" s="140" t="str">
        <f t="shared" si="184"/>
        <v>0</v>
      </c>
      <c r="U1186" s="157"/>
      <c r="V1186" s="106"/>
      <c r="W1186" s="142">
        <f t="shared" si="185"/>
        <v>0</v>
      </c>
      <c r="X1186" s="142">
        <f t="shared" si="186"/>
        <v>0</v>
      </c>
      <c r="Y1186" s="108">
        <f t="shared" si="187"/>
        <v>0</v>
      </c>
      <c r="Z1186" s="108">
        <f t="shared" si="188"/>
        <v>0</v>
      </c>
      <c r="AA1186" s="108">
        <f t="shared" si="189"/>
        <v>0</v>
      </c>
      <c r="AB1186" s="174"/>
      <c r="AC1186" s="179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  <c r="BP1186" s="176"/>
    </row>
    <row r="1187" s="115" customFormat="1" ht="17.25" spans="1:68">
      <c r="A1187" s="94">
        <f t="shared" si="180"/>
        <v>1186</v>
      </c>
      <c r="B1187" s="95"/>
      <c r="C1187" s="69"/>
      <c r="D1187" s="48"/>
      <c r="E1187" s="69"/>
      <c r="F1187" s="169"/>
      <c r="G1187" s="124" t="e">
        <f>VLOOKUP(F1187,[2]零件成本10.26!$B$2:$C$7802,2,0)</f>
        <v>#N/A</v>
      </c>
      <c r="H1187" s="170"/>
      <c r="I1187" s="128" t="str">
        <f t="shared" si="181"/>
        <v/>
      </c>
      <c r="J1187" s="172"/>
      <c r="K1187" s="178"/>
      <c r="L1187" s="170"/>
      <c r="M1187" s="69"/>
      <c r="N1187" s="69"/>
      <c r="O1187" s="69"/>
      <c r="P1187" s="69"/>
      <c r="Q1187" s="100">
        <f t="shared" si="182"/>
        <v>0</v>
      </c>
      <c r="R1187" s="180"/>
      <c r="S1187" s="140" t="str">
        <f t="shared" si="183"/>
        <v>0</v>
      </c>
      <c r="T1187" s="140" t="str">
        <f t="shared" si="184"/>
        <v>0</v>
      </c>
      <c r="U1187" s="157"/>
      <c r="V1187" s="106"/>
      <c r="W1187" s="142">
        <f t="shared" si="185"/>
        <v>0</v>
      </c>
      <c r="X1187" s="142">
        <f t="shared" si="186"/>
        <v>0</v>
      </c>
      <c r="Y1187" s="108">
        <f t="shared" si="187"/>
        <v>0</v>
      </c>
      <c r="Z1187" s="108">
        <f t="shared" si="188"/>
        <v>0</v>
      </c>
      <c r="AA1187" s="108">
        <f t="shared" si="189"/>
        <v>0</v>
      </c>
      <c r="AB1187" s="174"/>
      <c r="AC1187" s="179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  <c r="BP1187" s="176"/>
    </row>
    <row r="1188" s="115" customFormat="1" ht="17.25" spans="1:68">
      <c r="A1188" s="94">
        <f t="shared" si="180"/>
        <v>1187</v>
      </c>
      <c r="B1188" s="95"/>
      <c r="C1188" s="69"/>
      <c r="D1188" s="48"/>
      <c r="E1188" s="69"/>
      <c r="F1188" s="169"/>
      <c r="G1188" s="124" t="e">
        <f>VLOOKUP(F1188,[2]零件成本10.26!$B$2:$C$7802,2,0)</f>
        <v>#N/A</v>
      </c>
      <c r="H1188" s="170"/>
      <c r="I1188" s="128" t="str">
        <f t="shared" si="181"/>
        <v/>
      </c>
      <c r="J1188" s="172"/>
      <c r="K1188" s="178"/>
      <c r="L1188" s="170"/>
      <c r="M1188" s="69"/>
      <c r="N1188" s="69"/>
      <c r="O1188" s="69"/>
      <c r="P1188" s="69"/>
      <c r="Q1188" s="100">
        <f t="shared" si="182"/>
        <v>0</v>
      </c>
      <c r="R1188" s="180"/>
      <c r="S1188" s="140" t="str">
        <f t="shared" si="183"/>
        <v>0</v>
      </c>
      <c r="T1188" s="140" t="str">
        <f t="shared" si="184"/>
        <v>0</v>
      </c>
      <c r="U1188" s="157"/>
      <c r="V1188" s="106"/>
      <c r="W1188" s="142">
        <f t="shared" si="185"/>
        <v>0</v>
      </c>
      <c r="X1188" s="142">
        <f t="shared" si="186"/>
        <v>0</v>
      </c>
      <c r="Y1188" s="108">
        <f t="shared" si="187"/>
        <v>0</v>
      </c>
      <c r="Z1188" s="108">
        <f t="shared" si="188"/>
        <v>0</v>
      </c>
      <c r="AA1188" s="108">
        <f t="shared" si="189"/>
        <v>0</v>
      </c>
      <c r="AB1188" s="174"/>
      <c r="AC1188" s="179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  <c r="BP1188" s="176"/>
    </row>
    <row r="1189" s="115" customFormat="1" ht="17.25" spans="1:68">
      <c r="A1189" s="94">
        <f t="shared" si="180"/>
        <v>1188</v>
      </c>
      <c r="B1189" s="95"/>
      <c r="C1189" s="69"/>
      <c r="D1189" s="48"/>
      <c r="E1189" s="69"/>
      <c r="F1189" s="169"/>
      <c r="G1189" s="124" t="e">
        <f>VLOOKUP(F1189,[2]零件成本10.26!$B$2:$C$7802,2,0)</f>
        <v>#N/A</v>
      </c>
      <c r="H1189" s="170"/>
      <c r="I1189" s="128" t="str">
        <f t="shared" si="181"/>
        <v/>
      </c>
      <c r="J1189" s="172"/>
      <c r="K1189" s="178"/>
      <c r="L1189" s="170"/>
      <c r="M1189" s="69"/>
      <c r="N1189" s="69"/>
      <c r="O1189" s="69"/>
      <c r="P1189" s="69"/>
      <c r="Q1189" s="100">
        <f t="shared" si="182"/>
        <v>0</v>
      </c>
      <c r="R1189" s="180"/>
      <c r="S1189" s="140" t="str">
        <f t="shared" si="183"/>
        <v>0</v>
      </c>
      <c r="T1189" s="140" t="str">
        <f t="shared" si="184"/>
        <v>0</v>
      </c>
      <c r="U1189" s="157"/>
      <c r="V1189" s="106"/>
      <c r="W1189" s="142">
        <f t="shared" si="185"/>
        <v>0</v>
      </c>
      <c r="X1189" s="142">
        <f t="shared" si="186"/>
        <v>0</v>
      </c>
      <c r="Y1189" s="108">
        <f t="shared" si="187"/>
        <v>0</v>
      </c>
      <c r="Z1189" s="108">
        <f t="shared" si="188"/>
        <v>0</v>
      </c>
      <c r="AA1189" s="108">
        <f t="shared" si="189"/>
        <v>0</v>
      </c>
      <c r="AB1189" s="174"/>
      <c r="AC1189" s="179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  <c r="BP1189" s="176"/>
    </row>
    <row r="1190" s="115" customFormat="1" ht="17.25" spans="1:68">
      <c r="A1190" s="94">
        <f t="shared" si="180"/>
        <v>1189</v>
      </c>
      <c r="B1190" s="95"/>
      <c r="C1190" s="69"/>
      <c r="D1190" s="48"/>
      <c r="E1190" s="69"/>
      <c r="F1190" s="169"/>
      <c r="G1190" s="124" t="e">
        <f>VLOOKUP(F1190,[2]零件成本10.26!$B$2:$C$7802,2,0)</f>
        <v>#N/A</v>
      </c>
      <c r="H1190" s="170"/>
      <c r="I1190" s="128" t="str">
        <f t="shared" si="181"/>
        <v/>
      </c>
      <c r="J1190" s="172"/>
      <c r="K1190" s="178"/>
      <c r="L1190" s="170"/>
      <c r="M1190" s="69"/>
      <c r="N1190" s="69"/>
      <c r="O1190" s="69"/>
      <c r="P1190" s="69"/>
      <c r="Q1190" s="100">
        <f t="shared" si="182"/>
        <v>0</v>
      </c>
      <c r="R1190" s="180"/>
      <c r="S1190" s="140" t="str">
        <f t="shared" si="183"/>
        <v>0</v>
      </c>
      <c r="T1190" s="140" t="str">
        <f t="shared" si="184"/>
        <v>0</v>
      </c>
      <c r="U1190" s="157"/>
      <c r="V1190" s="106"/>
      <c r="W1190" s="142">
        <f t="shared" si="185"/>
        <v>0</v>
      </c>
      <c r="X1190" s="142">
        <f t="shared" si="186"/>
        <v>0</v>
      </c>
      <c r="Y1190" s="108">
        <f t="shared" si="187"/>
        <v>0</v>
      </c>
      <c r="Z1190" s="108">
        <f t="shared" si="188"/>
        <v>0</v>
      </c>
      <c r="AA1190" s="108">
        <f t="shared" si="189"/>
        <v>0</v>
      </c>
      <c r="AB1190" s="174"/>
      <c r="AC1190" s="179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  <c r="BP1190" s="176"/>
    </row>
    <row r="1191" s="115" customFormat="1" ht="17.25" spans="1:68">
      <c r="A1191" s="94">
        <f t="shared" si="180"/>
        <v>1190</v>
      </c>
      <c r="B1191" s="95"/>
      <c r="C1191" s="69"/>
      <c r="D1191" s="48"/>
      <c r="E1191" s="69"/>
      <c r="F1191" s="169"/>
      <c r="G1191" s="124" t="e">
        <f>VLOOKUP(F1191,[2]零件成本10.26!$B$2:$C$7802,2,0)</f>
        <v>#N/A</v>
      </c>
      <c r="H1191" s="170"/>
      <c r="I1191" s="128" t="str">
        <f t="shared" si="181"/>
        <v/>
      </c>
      <c r="J1191" s="172"/>
      <c r="K1191" s="178"/>
      <c r="L1191" s="170"/>
      <c r="M1191" s="69"/>
      <c r="N1191" s="69"/>
      <c r="O1191" s="69"/>
      <c r="P1191" s="69"/>
      <c r="Q1191" s="100">
        <f t="shared" si="182"/>
        <v>0</v>
      </c>
      <c r="R1191" s="180"/>
      <c r="S1191" s="140" t="str">
        <f t="shared" si="183"/>
        <v>0</v>
      </c>
      <c r="T1191" s="140" t="str">
        <f t="shared" si="184"/>
        <v>0</v>
      </c>
      <c r="U1191" s="157"/>
      <c r="V1191" s="106"/>
      <c r="W1191" s="142">
        <f t="shared" si="185"/>
        <v>0</v>
      </c>
      <c r="X1191" s="142">
        <f t="shared" si="186"/>
        <v>0</v>
      </c>
      <c r="Y1191" s="108">
        <f t="shared" si="187"/>
        <v>0</v>
      </c>
      <c r="Z1191" s="108">
        <f t="shared" si="188"/>
        <v>0</v>
      </c>
      <c r="AA1191" s="108">
        <f t="shared" si="189"/>
        <v>0</v>
      </c>
      <c r="AB1191" s="174"/>
      <c r="AC1191" s="179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  <c r="BP1191" s="176"/>
    </row>
    <row r="1192" s="115" customFormat="1" ht="17.25" spans="1:68">
      <c r="A1192" s="94">
        <f t="shared" si="180"/>
        <v>1191</v>
      </c>
      <c r="B1192" s="95"/>
      <c r="C1192" s="69"/>
      <c r="D1192" s="48"/>
      <c r="E1192" s="69"/>
      <c r="F1192" s="169"/>
      <c r="G1192" s="124" t="e">
        <f>VLOOKUP(F1192,[2]零件成本10.26!$B$2:$C$7802,2,0)</f>
        <v>#N/A</v>
      </c>
      <c r="H1192" s="170"/>
      <c r="I1192" s="128" t="str">
        <f t="shared" si="181"/>
        <v/>
      </c>
      <c r="J1192" s="172"/>
      <c r="K1192" s="178"/>
      <c r="L1192" s="170"/>
      <c r="M1192" s="69"/>
      <c r="N1192" s="69"/>
      <c r="O1192" s="69"/>
      <c r="P1192" s="69"/>
      <c r="Q1192" s="100">
        <f t="shared" si="182"/>
        <v>0</v>
      </c>
      <c r="R1192" s="180"/>
      <c r="S1192" s="140" t="str">
        <f t="shared" si="183"/>
        <v>0</v>
      </c>
      <c r="T1192" s="140" t="str">
        <f t="shared" si="184"/>
        <v>0</v>
      </c>
      <c r="U1192" s="157"/>
      <c r="V1192" s="106"/>
      <c r="W1192" s="142">
        <f t="shared" si="185"/>
        <v>0</v>
      </c>
      <c r="X1192" s="142">
        <f t="shared" si="186"/>
        <v>0</v>
      </c>
      <c r="Y1192" s="108">
        <f t="shared" si="187"/>
        <v>0</v>
      </c>
      <c r="Z1192" s="108">
        <f t="shared" si="188"/>
        <v>0</v>
      </c>
      <c r="AA1192" s="108">
        <f t="shared" si="189"/>
        <v>0</v>
      </c>
      <c r="AB1192" s="174"/>
      <c r="AC1192" s="179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  <c r="BP1192" s="176"/>
    </row>
    <row r="1193" s="115" customFormat="1" ht="17.25" spans="1:68">
      <c r="A1193" s="94">
        <f t="shared" si="180"/>
        <v>1192</v>
      </c>
      <c r="B1193" s="95"/>
      <c r="C1193" s="69"/>
      <c r="D1193" s="48"/>
      <c r="E1193" s="69"/>
      <c r="F1193" s="169"/>
      <c r="G1193" s="124" t="e">
        <f>VLOOKUP(F1193,[2]零件成本10.26!$B$2:$C$7802,2,0)</f>
        <v>#N/A</v>
      </c>
      <c r="H1193" s="170"/>
      <c r="I1193" s="128" t="str">
        <f t="shared" si="181"/>
        <v/>
      </c>
      <c r="J1193" s="172"/>
      <c r="K1193" s="178"/>
      <c r="L1193" s="170"/>
      <c r="M1193" s="69"/>
      <c r="N1193" s="69"/>
      <c r="O1193" s="69"/>
      <c r="P1193" s="69"/>
      <c r="Q1193" s="100">
        <f t="shared" si="182"/>
        <v>0</v>
      </c>
      <c r="R1193" s="180"/>
      <c r="S1193" s="140" t="str">
        <f t="shared" si="183"/>
        <v>0</v>
      </c>
      <c r="T1193" s="140" t="str">
        <f t="shared" si="184"/>
        <v>0</v>
      </c>
      <c r="U1193" s="157"/>
      <c r="V1193" s="106"/>
      <c r="W1193" s="142">
        <f t="shared" si="185"/>
        <v>0</v>
      </c>
      <c r="X1193" s="142">
        <f t="shared" si="186"/>
        <v>0</v>
      </c>
      <c r="Y1193" s="108">
        <f t="shared" si="187"/>
        <v>0</v>
      </c>
      <c r="Z1193" s="108">
        <f t="shared" si="188"/>
        <v>0</v>
      </c>
      <c r="AA1193" s="108">
        <f t="shared" si="189"/>
        <v>0</v>
      </c>
      <c r="AB1193" s="174"/>
      <c r="AC1193" s="179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  <c r="BP1193" s="176"/>
    </row>
    <row r="1194" s="115" customFormat="1" ht="17.25" spans="1:68">
      <c r="A1194" s="94">
        <f t="shared" si="180"/>
        <v>1193</v>
      </c>
      <c r="B1194" s="95"/>
      <c r="C1194" s="69"/>
      <c r="D1194" s="48"/>
      <c r="E1194" s="69"/>
      <c r="F1194" s="169"/>
      <c r="G1194" s="124" t="e">
        <f>VLOOKUP(F1194,[2]零件成本10.26!$B$2:$C$7802,2,0)</f>
        <v>#N/A</v>
      </c>
      <c r="H1194" s="170"/>
      <c r="I1194" s="128" t="str">
        <f t="shared" si="181"/>
        <v/>
      </c>
      <c r="J1194" s="172"/>
      <c r="K1194" s="178"/>
      <c r="L1194" s="170"/>
      <c r="M1194" s="69"/>
      <c r="N1194" s="69"/>
      <c r="O1194" s="69"/>
      <c r="P1194" s="69"/>
      <c r="Q1194" s="100">
        <f t="shared" si="182"/>
        <v>0</v>
      </c>
      <c r="R1194" s="180"/>
      <c r="S1194" s="140" t="str">
        <f t="shared" si="183"/>
        <v>0</v>
      </c>
      <c r="T1194" s="140" t="str">
        <f t="shared" si="184"/>
        <v>0</v>
      </c>
      <c r="U1194" s="157"/>
      <c r="V1194" s="106"/>
      <c r="W1194" s="142">
        <f t="shared" si="185"/>
        <v>0</v>
      </c>
      <c r="X1194" s="142">
        <f t="shared" si="186"/>
        <v>0</v>
      </c>
      <c r="Y1194" s="108">
        <f t="shared" si="187"/>
        <v>0</v>
      </c>
      <c r="Z1194" s="108">
        <f t="shared" si="188"/>
        <v>0</v>
      </c>
      <c r="AA1194" s="108">
        <f t="shared" si="189"/>
        <v>0</v>
      </c>
      <c r="AB1194" s="174"/>
      <c r="AC1194" s="179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  <c r="BP1194" s="176"/>
    </row>
    <row r="1195" s="115" customFormat="1" ht="17.25" spans="1:68">
      <c r="A1195" s="94">
        <f t="shared" si="180"/>
        <v>1194</v>
      </c>
      <c r="B1195" s="95"/>
      <c r="C1195" s="69"/>
      <c r="D1195" s="48"/>
      <c r="E1195" s="69"/>
      <c r="F1195" s="169"/>
      <c r="G1195" s="124" t="e">
        <f>VLOOKUP(F1195,[2]零件成本10.26!$B$2:$C$7802,2,0)</f>
        <v>#N/A</v>
      </c>
      <c r="H1195" s="170"/>
      <c r="I1195" s="128" t="str">
        <f t="shared" si="181"/>
        <v/>
      </c>
      <c r="J1195" s="172"/>
      <c r="K1195" s="178"/>
      <c r="L1195" s="170"/>
      <c r="M1195" s="69"/>
      <c r="N1195" s="69"/>
      <c r="O1195" s="69"/>
      <c r="P1195" s="69"/>
      <c r="Q1195" s="100">
        <f t="shared" si="182"/>
        <v>0</v>
      </c>
      <c r="R1195" s="180"/>
      <c r="S1195" s="140" t="str">
        <f t="shared" si="183"/>
        <v>0</v>
      </c>
      <c r="T1195" s="140" t="str">
        <f t="shared" si="184"/>
        <v>0</v>
      </c>
      <c r="U1195" s="157"/>
      <c r="V1195" s="106"/>
      <c r="W1195" s="142">
        <f t="shared" si="185"/>
        <v>0</v>
      </c>
      <c r="X1195" s="142">
        <f t="shared" si="186"/>
        <v>0</v>
      </c>
      <c r="Y1195" s="108">
        <f t="shared" si="187"/>
        <v>0</v>
      </c>
      <c r="Z1195" s="108">
        <f t="shared" si="188"/>
        <v>0</v>
      </c>
      <c r="AA1195" s="108">
        <f t="shared" si="189"/>
        <v>0</v>
      </c>
      <c r="AB1195" s="174"/>
      <c r="AC1195" s="179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  <c r="BP1195" s="176"/>
    </row>
    <row r="1196" s="115" customFormat="1" ht="17.25" spans="1:68">
      <c r="A1196" s="94">
        <f t="shared" si="180"/>
        <v>1195</v>
      </c>
      <c r="B1196" s="95"/>
      <c r="C1196" s="69"/>
      <c r="D1196" s="48"/>
      <c r="E1196" s="69"/>
      <c r="F1196" s="169"/>
      <c r="G1196" s="124" t="e">
        <f>VLOOKUP(F1196,[2]零件成本10.26!$B$2:$C$7802,2,0)</f>
        <v>#N/A</v>
      </c>
      <c r="H1196" s="170"/>
      <c r="I1196" s="128" t="str">
        <f t="shared" si="181"/>
        <v/>
      </c>
      <c r="J1196" s="172"/>
      <c r="K1196" s="178"/>
      <c r="L1196" s="170"/>
      <c r="M1196" s="69"/>
      <c r="N1196" s="69"/>
      <c r="O1196" s="69"/>
      <c r="P1196" s="69"/>
      <c r="Q1196" s="100">
        <f t="shared" si="182"/>
        <v>0</v>
      </c>
      <c r="R1196" s="180"/>
      <c r="S1196" s="140" t="str">
        <f t="shared" si="183"/>
        <v>0</v>
      </c>
      <c r="T1196" s="140" t="str">
        <f t="shared" si="184"/>
        <v>0</v>
      </c>
      <c r="U1196" s="157"/>
      <c r="V1196" s="106"/>
      <c r="W1196" s="142">
        <f t="shared" si="185"/>
        <v>0</v>
      </c>
      <c r="X1196" s="142">
        <f t="shared" si="186"/>
        <v>0</v>
      </c>
      <c r="Y1196" s="108">
        <f t="shared" si="187"/>
        <v>0</v>
      </c>
      <c r="Z1196" s="108">
        <f t="shared" si="188"/>
        <v>0</v>
      </c>
      <c r="AA1196" s="108">
        <f t="shared" si="189"/>
        <v>0</v>
      </c>
      <c r="AB1196" s="174"/>
      <c r="AC1196" s="179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  <c r="BP1196" s="176"/>
    </row>
    <row r="1197" s="115" customFormat="1" ht="17.25" spans="1:68">
      <c r="A1197" s="94">
        <f t="shared" si="180"/>
        <v>1196</v>
      </c>
      <c r="B1197" s="95"/>
      <c r="C1197" s="69"/>
      <c r="D1197" s="48"/>
      <c r="E1197" s="69"/>
      <c r="F1197" s="169"/>
      <c r="G1197" s="124" t="e">
        <f>VLOOKUP(F1197,[2]零件成本10.26!$B$2:$C$7802,2,0)</f>
        <v>#N/A</v>
      </c>
      <c r="H1197" s="170"/>
      <c r="I1197" s="128" t="str">
        <f t="shared" si="181"/>
        <v/>
      </c>
      <c r="J1197" s="172"/>
      <c r="K1197" s="178"/>
      <c r="L1197" s="170"/>
      <c r="M1197" s="69"/>
      <c r="N1197" s="69"/>
      <c r="O1197" s="69"/>
      <c r="P1197" s="69"/>
      <c r="Q1197" s="100">
        <f t="shared" si="182"/>
        <v>0</v>
      </c>
      <c r="R1197" s="180"/>
      <c r="S1197" s="140" t="str">
        <f t="shared" si="183"/>
        <v>0</v>
      </c>
      <c r="T1197" s="140" t="str">
        <f t="shared" si="184"/>
        <v>0</v>
      </c>
      <c r="U1197" s="157"/>
      <c r="V1197" s="106"/>
      <c r="W1197" s="142">
        <f t="shared" si="185"/>
        <v>0</v>
      </c>
      <c r="X1197" s="142">
        <f t="shared" si="186"/>
        <v>0</v>
      </c>
      <c r="Y1197" s="108">
        <f t="shared" si="187"/>
        <v>0</v>
      </c>
      <c r="Z1197" s="108">
        <f t="shared" si="188"/>
        <v>0</v>
      </c>
      <c r="AA1197" s="108">
        <f t="shared" si="189"/>
        <v>0</v>
      </c>
      <c r="AB1197" s="174"/>
      <c r="AC1197" s="179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  <c r="BP1197" s="176"/>
    </row>
    <row r="1198" s="115" customFormat="1" ht="17.25" spans="1:68">
      <c r="A1198" s="94">
        <f t="shared" si="180"/>
        <v>1197</v>
      </c>
      <c r="B1198" s="95"/>
      <c r="C1198" s="69"/>
      <c r="D1198" s="48"/>
      <c r="E1198" s="69"/>
      <c r="F1198" s="169"/>
      <c r="G1198" s="124" t="e">
        <f>VLOOKUP(F1198,[2]零件成本10.26!$B$2:$C$7802,2,0)</f>
        <v>#N/A</v>
      </c>
      <c r="H1198" s="170"/>
      <c r="I1198" s="128" t="str">
        <f t="shared" si="181"/>
        <v/>
      </c>
      <c r="J1198" s="172"/>
      <c r="K1198" s="178"/>
      <c r="L1198" s="170"/>
      <c r="M1198" s="69"/>
      <c r="N1198" s="69"/>
      <c r="O1198" s="69"/>
      <c r="P1198" s="69"/>
      <c r="Q1198" s="100">
        <f t="shared" si="182"/>
        <v>0</v>
      </c>
      <c r="R1198" s="180"/>
      <c r="S1198" s="140" t="str">
        <f t="shared" si="183"/>
        <v>0</v>
      </c>
      <c r="T1198" s="140" t="str">
        <f t="shared" si="184"/>
        <v>0</v>
      </c>
      <c r="U1198" s="157"/>
      <c r="V1198" s="106"/>
      <c r="W1198" s="142">
        <f t="shared" si="185"/>
        <v>0</v>
      </c>
      <c r="X1198" s="142">
        <f t="shared" si="186"/>
        <v>0</v>
      </c>
      <c r="Y1198" s="108">
        <f t="shared" si="187"/>
        <v>0</v>
      </c>
      <c r="Z1198" s="108">
        <f t="shared" si="188"/>
        <v>0</v>
      </c>
      <c r="AA1198" s="108">
        <f t="shared" si="189"/>
        <v>0</v>
      </c>
      <c r="AB1198" s="174"/>
      <c r="AC1198" s="179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  <c r="BP1198" s="176"/>
    </row>
    <row r="1199" s="115" customFormat="1" ht="17.25" spans="1:68">
      <c r="A1199" s="94">
        <f t="shared" si="180"/>
        <v>1198</v>
      </c>
      <c r="B1199" s="95"/>
      <c r="C1199" s="69"/>
      <c r="D1199" s="48"/>
      <c r="E1199" s="69"/>
      <c r="F1199" s="169"/>
      <c r="G1199" s="124" t="e">
        <f>VLOOKUP(F1199,[2]零件成本10.26!$B$2:$C$7802,2,0)</f>
        <v>#N/A</v>
      </c>
      <c r="H1199" s="170"/>
      <c r="I1199" s="128" t="str">
        <f t="shared" si="181"/>
        <v/>
      </c>
      <c r="J1199" s="172"/>
      <c r="K1199" s="178"/>
      <c r="L1199" s="170"/>
      <c r="M1199" s="69"/>
      <c r="N1199" s="69"/>
      <c r="O1199" s="69"/>
      <c r="P1199" s="69"/>
      <c r="Q1199" s="100">
        <f t="shared" si="182"/>
        <v>0</v>
      </c>
      <c r="R1199" s="180"/>
      <c r="S1199" s="140" t="str">
        <f t="shared" si="183"/>
        <v>0</v>
      </c>
      <c r="T1199" s="140" t="str">
        <f t="shared" si="184"/>
        <v>0</v>
      </c>
      <c r="U1199" s="157"/>
      <c r="V1199" s="106"/>
      <c r="W1199" s="142">
        <f t="shared" si="185"/>
        <v>0</v>
      </c>
      <c r="X1199" s="142">
        <f t="shared" si="186"/>
        <v>0</v>
      </c>
      <c r="Y1199" s="108">
        <f t="shared" si="187"/>
        <v>0</v>
      </c>
      <c r="Z1199" s="108">
        <f t="shared" si="188"/>
        <v>0</v>
      </c>
      <c r="AA1199" s="108">
        <f t="shared" si="189"/>
        <v>0</v>
      </c>
      <c r="AB1199" s="174"/>
      <c r="AC1199" s="179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  <c r="BP1199" s="176"/>
    </row>
    <row r="1200" s="115" customFormat="1" ht="17.25" spans="1:68">
      <c r="A1200" s="94">
        <f t="shared" si="180"/>
        <v>1199</v>
      </c>
      <c r="B1200" s="95"/>
      <c r="C1200" s="69"/>
      <c r="D1200" s="48"/>
      <c r="E1200" s="69"/>
      <c r="F1200" s="169"/>
      <c r="G1200" s="124" t="e">
        <f>VLOOKUP(F1200,[2]零件成本10.26!$B$2:$C$7802,2,0)</f>
        <v>#N/A</v>
      </c>
      <c r="H1200" s="170"/>
      <c r="I1200" s="128" t="str">
        <f t="shared" si="181"/>
        <v/>
      </c>
      <c r="J1200" s="172"/>
      <c r="K1200" s="178"/>
      <c r="L1200" s="170"/>
      <c r="M1200" s="69"/>
      <c r="N1200" s="69"/>
      <c r="O1200" s="69"/>
      <c r="P1200" s="69"/>
      <c r="Q1200" s="100">
        <f t="shared" si="182"/>
        <v>0</v>
      </c>
      <c r="R1200" s="180"/>
      <c r="S1200" s="140" t="str">
        <f t="shared" si="183"/>
        <v>0</v>
      </c>
      <c r="T1200" s="140" t="str">
        <f t="shared" si="184"/>
        <v>0</v>
      </c>
      <c r="U1200" s="157"/>
      <c r="V1200" s="106"/>
      <c r="W1200" s="142">
        <f t="shared" si="185"/>
        <v>0</v>
      </c>
      <c r="X1200" s="142">
        <f t="shared" si="186"/>
        <v>0</v>
      </c>
      <c r="Y1200" s="108">
        <f t="shared" si="187"/>
        <v>0</v>
      </c>
      <c r="Z1200" s="108">
        <f t="shared" si="188"/>
        <v>0</v>
      </c>
      <c r="AA1200" s="108">
        <f t="shared" si="189"/>
        <v>0</v>
      </c>
      <c r="AB1200" s="174"/>
      <c r="AC1200" s="179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  <c r="BP1200" s="176"/>
    </row>
    <row r="1201" s="115" customFormat="1" ht="17.25" spans="1:68">
      <c r="A1201" s="94">
        <f t="shared" si="180"/>
        <v>1200</v>
      </c>
      <c r="B1201" s="95"/>
      <c r="C1201" s="69"/>
      <c r="D1201" s="48"/>
      <c r="E1201" s="69"/>
      <c r="F1201" s="169"/>
      <c r="G1201" s="124" t="e">
        <f>VLOOKUP(F1201,[2]零件成本10.26!$B$2:$C$7802,2,0)</f>
        <v>#N/A</v>
      </c>
      <c r="H1201" s="170"/>
      <c r="I1201" s="128" t="str">
        <f t="shared" si="181"/>
        <v/>
      </c>
      <c r="J1201" s="172"/>
      <c r="K1201" s="178"/>
      <c r="L1201" s="170"/>
      <c r="M1201" s="69"/>
      <c r="N1201" s="69"/>
      <c r="O1201" s="69"/>
      <c r="P1201" s="69"/>
      <c r="Q1201" s="100">
        <f t="shared" si="182"/>
        <v>0</v>
      </c>
      <c r="R1201" s="180"/>
      <c r="S1201" s="140" t="str">
        <f t="shared" si="183"/>
        <v>0</v>
      </c>
      <c r="T1201" s="140" t="str">
        <f t="shared" si="184"/>
        <v>0</v>
      </c>
      <c r="U1201" s="157"/>
      <c r="V1201" s="106"/>
      <c r="W1201" s="142">
        <f t="shared" si="185"/>
        <v>0</v>
      </c>
      <c r="X1201" s="142">
        <f t="shared" si="186"/>
        <v>0</v>
      </c>
      <c r="Y1201" s="108">
        <f t="shared" si="187"/>
        <v>0</v>
      </c>
      <c r="Z1201" s="108">
        <f t="shared" si="188"/>
        <v>0</v>
      </c>
      <c r="AA1201" s="108">
        <f t="shared" si="189"/>
        <v>0</v>
      </c>
      <c r="AB1201" s="174"/>
      <c r="AC1201" s="179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  <c r="BP1201" s="176"/>
    </row>
    <row r="1202" s="115" customFormat="1" ht="17.25" spans="1:68">
      <c r="A1202" s="94">
        <f t="shared" si="180"/>
        <v>1201</v>
      </c>
      <c r="B1202" s="95"/>
      <c r="C1202" s="69"/>
      <c r="D1202" s="48"/>
      <c r="E1202" s="69"/>
      <c r="F1202" s="169"/>
      <c r="G1202" s="124" t="e">
        <f>VLOOKUP(F1202,[2]零件成本10.26!$B$2:$C$7802,2,0)</f>
        <v>#N/A</v>
      </c>
      <c r="H1202" s="170"/>
      <c r="I1202" s="128" t="str">
        <f t="shared" si="181"/>
        <v/>
      </c>
      <c r="J1202" s="172"/>
      <c r="K1202" s="178"/>
      <c r="L1202" s="170"/>
      <c r="M1202" s="69"/>
      <c r="N1202" s="69"/>
      <c r="O1202" s="69"/>
      <c r="P1202" s="69"/>
      <c r="Q1202" s="100">
        <f t="shared" si="182"/>
        <v>0</v>
      </c>
      <c r="R1202" s="180"/>
      <c r="S1202" s="140" t="str">
        <f t="shared" si="183"/>
        <v>0</v>
      </c>
      <c r="T1202" s="140" t="str">
        <f t="shared" si="184"/>
        <v>0</v>
      </c>
      <c r="U1202" s="157"/>
      <c r="V1202" s="106"/>
      <c r="W1202" s="142">
        <f t="shared" si="185"/>
        <v>0</v>
      </c>
      <c r="X1202" s="142">
        <f t="shared" si="186"/>
        <v>0</v>
      </c>
      <c r="Y1202" s="108">
        <f t="shared" si="187"/>
        <v>0</v>
      </c>
      <c r="Z1202" s="108">
        <f t="shared" si="188"/>
        <v>0</v>
      </c>
      <c r="AA1202" s="108">
        <f t="shared" si="189"/>
        <v>0</v>
      </c>
      <c r="AB1202" s="174"/>
      <c r="AC1202" s="179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  <c r="BP1202" s="176"/>
    </row>
    <row r="1203" s="115" customFormat="1" ht="17.25" spans="1:68">
      <c r="A1203" s="94">
        <f t="shared" si="180"/>
        <v>1202</v>
      </c>
      <c r="B1203" s="95"/>
      <c r="C1203" s="69"/>
      <c r="D1203" s="48"/>
      <c r="E1203" s="69"/>
      <c r="F1203" s="169"/>
      <c r="G1203" s="124" t="e">
        <f>VLOOKUP(F1203,[2]零件成本10.26!$B$2:$C$7802,2,0)</f>
        <v>#N/A</v>
      </c>
      <c r="H1203" s="170"/>
      <c r="I1203" s="128" t="str">
        <f t="shared" si="181"/>
        <v/>
      </c>
      <c r="J1203" s="172"/>
      <c r="K1203" s="178"/>
      <c r="L1203" s="170"/>
      <c r="M1203" s="69"/>
      <c r="N1203" s="69"/>
      <c r="O1203" s="69"/>
      <c r="P1203" s="69"/>
      <c r="Q1203" s="100">
        <f t="shared" si="182"/>
        <v>0</v>
      </c>
      <c r="R1203" s="180"/>
      <c r="S1203" s="140" t="str">
        <f t="shared" si="183"/>
        <v>0</v>
      </c>
      <c r="T1203" s="140" t="str">
        <f t="shared" si="184"/>
        <v>0</v>
      </c>
      <c r="U1203" s="157"/>
      <c r="V1203" s="106"/>
      <c r="W1203" s="142">
        <f t="shared" si="185"/>
        <v>0</v>
      </c>
      <c r="X1203" s="142">
        <f t="shared" si="186"/>
        <v>0</v>
      </c>
      <c r="Y1203" s="108">
        <f t="shared" si="187"/>
        <v>0</v>
      </c>
      <c r="Z1203" s="108">
        <f t="shared" si="188"/>
        <v>0</v>
      </c>
      <c r="AA1203" s="108">
        <f t="shared" si="189"/>
        <v>0</v>
      </c>
      <c r="AB1203" s="174"/>
      <c r="AC1203" s="179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  <c r="BP1203" s="176"/>
    </row>
    <row r="1204" s="115" customFormat="1" ht="17.25" spans="1:68">
      <c r="A1204" s="94">
        <f t="shared" si="180"/>
        <v>1203</v>
      </c>
      <c r="B1204" s="95"/>
      <c r="C1204" s="69"/>
      <c r="D1204" s="48"/>
      <c r="E1204" s="69"/>
      <c r="F1204" s="169"/>
      <c r="G1204" s="124" t="e">
        <f>VLOOKUP(F1204,[2]零件成本10.26!$B$2:$C$7802,2,0)</f>
        <v>#N/A</v>
      </c>
      <c r="H1204" s="170"/>
      <c r="I1204" s="128" t="str">
        <f t="shared" si="181"/>
        <v/>
      </c>
      <c r="J1204" s="172"/>
      <c r="K1204" s="178"/>
      <c r="L1204" s="170"/>
      <c r="M1204" s="69"/>
      <c r="N1204" s="69"/>
      <c r="O1204" s="69"/>
      <c r="P1204" s="69"/>
      <c r="Q1204" s="100">
        <f t="shared" si="182"/>
        <v>0</v>
      </c>
      <c r="R1204" s="180"/>
      <c r="S1204" s="140" t="str">
        <f t="shared" si="183"/>
        <v>0</v>
      </c>
      <c r="T1204" s="140" t="str">
        <f t="shared" si="184"/>
        <v>0</v>
      </c>
      <c r="U1204" s="157"/>
      <c r="V1204" s="106"/>
      <c r="W1204" s="142">
        <f t="shared" si="185"/>
        <v>0</v>
      </c>
      <c r="X1204" s="142">
        <f t="shared" si="186"/>
        <v>0</v>
      </c>
      <c r="Y1204" s="108">
        <f t="shared" si="187"/>
        <v>0</v>
      </c>
      <c r="Z1204" s="108">
        <f t="shared" si="188"/>
        <v>0</v>
      </c>
      <c r="AA1204" s="108">
        <f t="shared" si="189"/>
        <v>0</v>
      </c>
      <c r="AB1204" s="174"/>
      <c r="AC1204" s="179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  <c r="BP1204" s="176"/>
    </row>
    <row r="1205" s="115" customFormat="1" ht="17.25" spans="1:68">
      <c r="A1205" s="94">
        <f t="shared" si="180"/>
        <v>1204</v>
      </c>
      <c r="B1205" s="95"/>
      <c r="C1205" s="69"/>
      <c r="D1205" s="48"/>
      <c r="E1205" s="69"/>
      <c r="F1205" s="169"/>
      <c r="G1205" s="124" t="e">
        <f>VLOOKUP(F1205,[2]零件成本10.26!$B$2:$C$7802,2,0)</f>
        <v>#N/A</v>
      </c>
      <c r="H1205" s="170"/>
      <c r="I1205" s="128" t="str">
        <f t="shared" si="181"/>
        <v/>
      </c>
      <c r="J1205" s="172"/>
      <c r="K1205" s="178"/>
      <c r="L1205" s="170"/>
      <c r="M1205" s="69"/>
      <c r="N1205" s="69"/>
      <c r="O1205" s="69"/>
      <c r="P1205" s="69"/>
      <c r="Q1205" s="100">
        <f t="shared" si="182"/>
        <v>0</v>
      </c>
      <c r="R1205" s="180"/>
      <c r="S1205" s="140" t="str">
        <f t="shared" si="183"/>
        <v>0</v>
      </c>
      <c r="T1205" s="140" t="str">
        <f t="shared" si="184"/>
        <v>0</v>
      </c>
      <c r="U1205" s="157"/>
      <c r="V1205" s="106"/>
      <c r="W1205" s="142">
        <f t="shared" si="185"/>
        <v>0</v>
      </c>
      <c r="X1205" s="142">
        <f t="shared" si="186"/>
        <v>0</v>
      </c>
      <c r="Y1205" s="108">
        <f t="shared" si="187"/>
        <v>0</v>
      </c>
      <c r="Z1205" s="108">
        <f t="shared" si="188"/>
        <v>0</v>
      </c>
      <c r="AA1205" s="108">
        <f t="shared" si="189"/>
        <v>0</v>
      </c>
      <c r="AB1205" s="174"/>
      <c r="AC1205" s="179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  <c r="BP1205" s="176"/>
    </row>
    <row r="1206" s="115" customFormat="1" ht="17.25" spans="1:68">
      <c r="A1206" s="94">
        <f t="shared" si="180"/>
        <v>1205</v>
      </c>
      <c r="B1206" s="95"/>
      <c r="C1206" s="69"/>
      <c r="D1206" s="48"/>
      <c r="E1206" s="69"/>
      <c r="F1206" s="169"/>
      <c r="G1206" s="124" t="e">
        <f>VLOOKUP(F1206,[2]零件成本10.26!$B$2:$C$7802,2,0)</f>
        <v>#N/A</v>
      </c>
      <c r="H1206" s="170"/>
      <c r="I1206" s="128" t="str">
        <f t="shared" si="181"/>
        <v/>
      </c>
      <c r="J1206" s="172"/>
      <c r="K1206" s="178"/>
      <c r="L1206" s="170"/>
      <c r="M1206" s="69"/>
      <c r="N1206" s="69"/>
      <c r="O1206" s="69"/>
      <c r="P1206" s="69"/>
      <c r="Q1206" s="100">
        <f t="shared" si="182"/>
        <v>0</v>
      </c>
      <c r="R1206" s="180"/>
      <c r="S1206" s="140" t="str">
        <f t="shared" si="183"/>
        <v>0</v>
      </c>
      <c r="T1206" s="140" t="str">
        <f t="shared" si="184"/>
        <v>0</v>
      </c>
      <c r="U1206" s="157"/>
      <c r="V1206" s="106"/>
      <c r="W1206" s="142">
        <f t="shared" si="185"/>
        <v>0</v>
      </c>
      <c r="X1206" s="142">
        <f t="shared" si="186"/>
        <v>0</v>
      </c>
      <c r="Y1206" s="108">
        <f t="shared" si="187"/>
        <v>0</v>
      </c>
      <c r="Z1206" s="108">
        <f t="shared" si="188"/>
        <v>0</v>
      </c>
      <c r="AA1206" s="108">
        <f t="shared" si="189"/>
        <v>0</v>
      </c>
      <c r="AB1206" s="174"/>
      <c r="AC1206" s="179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  <c r="BP1206" s="176"/>
    </row>
    <row r="1207" s="115" customFormat="1" ht="17.25" spans="1:68">
      <c r="A1207" s="94">
        <f t="shared" si="180"/>
        <v>1206</v>
      </c>
      <c r="B1207" s="95"/>
      <c r="C1207" s="69"/>
      <c r="D1207" s="48"/>
      <c r="E1207" s="69"/>
      <c r="F1207" s="169"/>
      <c r="G1207" s="124" t="e">
        <f>VLOOKUP(F1207,[2]零件成本10.26!$B$2:$C$7802,2,0)</f>
        <v>#N/A</v>
      </c>
      <c r="H1207" s="170"/>
      <c r="I1207" s="128" t="str">
        <f t="shared" si="181"/>
        <v/>
      </c>
      <c r="J1207" s="172"/>
      <c r="K1207" s="178"/>
      <c r="L1207" s="170"/>
      <c r="M1207" s="69"/>
      <c r="N1207" s="69"/>
      <c r="O1207" s="69"/>
      <c r="P1207" s="69"/>
      <c r="Q1207" s="100">
        <f t="shared" si="182"/>
        <v>0</v>
      </c>
      <c r="R1207" s="180"/>
      <c r="S1207" s="140" t="str">
        <f t="shared" si="183"/>
        <v>0</v>
      </c>
      <c r="T1207" s="140" t="str">
        <f t="shared" si="184"/>
        <v>0</v>
      </c>
      <c r="U1207" s="157"/>
      <c r="V1207" s="106"/>
      <c r="W1207" s="142">
        <f t="shared" si="185"/>
        <v>0</v>
      </c>
      <c r="X1207" s="142">
        <f t="shared" si="186"/>
        <v>0</v>
      </c>
      <c r="Y1207" s="108">
        <f t="shared" si="187"/>
        <v>0</v>
      </c>
      <c r="Z1207" s="108">
        <f t="shared" si="188"/>
        <v>0</v>
      </c>
      <c r="AA1207" s="108">
        <f t="shared" si="189"/>
        <v>0</v>
      </c>
      <c r="AB1207" s="174"/>
      <c r="AC1207" s="179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  <c r="BP1207" s="176"/>
    </row>
    <row r="1208" s="115" customFormat="1" ht="17.25" spans="1:68">
      <c r="A1208" s="94">
        <f t="shared" si="180"/>
        <v>1207</v>
      </c>
      <c r="B1208" s="95"/>
      <c r="C1208" s="69"/>
      <c r="D1208" s="48"/>
      <c r="E1208" s="69"/>
      <c r="F1208" s="169"/>
      <c r="G1208" s="124" t="e">
        <f>VLOOKUP(F1208,[2]零件成本10.26!$B$2:$C$7802,2,0)</f>
        <v>#N/A</v>
      </c>
      <c r="H1208" s="170"/>
      <c r="I1208" s="128" t="str">
        <f t="shared" si="181"/>
        <v/>
      </c>
      <c r="J1208" s="172"/>
      <c r="K1208" s="178"/>
      <c r="L1208" s="170"/>
      <c r="M1208" s="69"/>
      <c r="N1208" s="69"/>
      <c r="O1208" s="69"/>
      <c r="P1208" s="69"/>
      <c r="Q1208" s="100">
        <f t="shared" si="182"/>
        <v>0</v>
      </c>
      <c r="R1208" s="180"/>
      <c r="S1208" s="140" t="str">
        <f t="shared" si="183"/>
        <v>0</v>
      </c>
      <c r="T1208" s="140" t="str">
        <f t="shared" si="184"/>
        <v>0</v>
      </c>
      <c r="U1208" s="157"/>
      <c r="V1208" s="106"/>
      <c r="W1208" s="142">
        <f t="shared" si="185"/>
        <v>0</v>
      </c>
      <c r="X1208" s="142">
        <f t="shared" si="186"/>
        <v>0</v>
      </c>
      <c r="Y1208" s="108">
        <f t="shared" si="187"/>
        <v>0</v>
      </c>
      <c r="Z1208" s="108">
        <f t="shared" si="188"/>
        <v>0</v>
      </c>
      <c r="AA1208" s="108">
        <f t="shared" si="189"/>
        <v>0</v>
      </c>
      <c r="AB1208" s="174"/>
      <c r="AC1208" s="179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  <c r="BP1208" s="176"/>
    </row>
    <row r="1209" s="115" customFormat="1" ht="17.25" spans="1:68">
      <c r="A1209" s="94">
        <f t="shared" si="180"/>
        <v>1208</v>
      </c>
      <c r="B1209" s="95"/>
      <c r="C1209" s="69"/>
      <c r="D1209" s="48"/>
      <c r="E1209" s="69"/>
      <c r="F1209" s="169"/>
      <c r="G1209" s="124" t="e">
        <f>VLOOKUP(F1209,[2]零件成本10.26!$B$2:$C$7802,2,0)</f>
        <v>#N/A</v>
      </c>
      <c r="H1209" s="170"/>
      <c r="I1209" s="128" t="str">
        <f t="shared" si="181"/>
        <v/>
      </c>
      <c r="J1209" s="172"/>
      <c r="K1209" s="178"/>
      <c r="L1209" s="170"/>
      <c r="M1209" s="69"/>
      <c r="N1209" s="69"/>
      <c r="O1209" s="69"/>
      <c r="P1209" s="69"/>
      <c r="Q1209" s="100">
        <f t="shared" si="182"/>
        <v>0</v>
      </c>
      <c r="R1209" s="180"/>
      <c r="S1209" s="140" t="str">
        <f t="shared" si="183"/>
        <v>0</v>
      </c>
      <c r="T1209" s="140" t="str">
        <f t="shared" si="184"/>
        <v>0</v>
      </c>
      <c r="U1209" s="157"/>
      <c r="V1209" s="106"/>
      <c r="W1209" s="142">
        <f t="shared" si="185"/>
        <v>0</v>
      </c>
      <c r="X1209" s="142">
        <f t="shared" si="186"/>
        <v>0</v>
      </c>
      <c r="Y1209" s="108">
        <f t="shared" si="187"/>
        <v>0</v>
      </c>
      <c r="Z1209" s="108">
        <f t="shared" si="188"/>
        <v>0</v>
      </c>
      <c r="AA1209" s="108">
        <f t="shared" si="189"/>
        <v>0</v>
      </c>
      <c r="AB1209" s="174"/>
      <c r="AC1209" s="179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  <c r="BP1209" s="176"/>
    </row>
    <row r="1210" s="115" customFormat="1" ht="17.25" spans="1:68">
      <c r="A1210" s="94">
        <f t="shared" si="180"/>
        <v>1209</v>
      </c>
      <c r="B1210" s="95"/>
      <c r="C1210" s="69"/>
      <c r="D1210" s="48"/>
      <c r="E1210" s="69"/>
      <c r="F1210" s="169"/>
      <c r="G1210" s="124" t="e">
        <f>VLOOKUP(F1210,[2]零件成本10.26!$B$2:$C$7802,2,0)</f>
        <v>#N/A</v>
      </c>
      <c r="H1210" s="170"/>
      <c r="I1210" s="128" t="str">
        <f t="shared" si="181"/>
        <v/>
      </c>
      <c r="J1210" s="172"/>
      <c r="K1210" s="178"/>
      <c r="L1210" s="170"/>
      <c r="M1210" s="69"/>
      <c r="N1210" s="69"/>
      <c r="O1210" s="69"/>
      <c r="P1210" s="69"/>
      <c r="Q1210" s="100">
        <f t="shared" si="182"/>
        <v>0</v>
      </c>
      <c r="R1210" s="180"/>
      <c r="S1210" s="140" t="str">
        <f t="shared" si="183"/>
        <v>0</v>
      </c>
      <c r="T1210" s="140" t="str">
        <f t="shared" si="184"/>
        <v>0</v>
      </c>
      <c r="U1210" s="157"/>
      <c r="V1210" s="106"/>
      <c r="W1210" s="142">
        <f t="shared" si="185"/>
        <v>0</v>
      </c>
      <c r="X1210" s="142">
        <f t="shared" si="186"/>
        <v>0</v>
      </c>
      <c r="Y1210" s="108">
        <f t="shared" si="187"/>
        <v>0</v>
      </c>
      <c r="Z1210" s="108">
        <f t="shared" si="188"/>
        <v>0</v>
      </c>
      <c r="AA1210" s="108">
        <f t="shared" si="189"/>
        <v>0</v>
      </c>
      <c r="AB1210" s="174"/>
      <c r="AC1210" s="179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  <c r="BP1210" s="176"/>
    </row>
    <row r="1211" s="115" customFormat="1" ht="17.25" spans="1:68">
      <c r="A1211" s="94">
        <f t="shared" si="180"/>
        <v>1210</v>
      </c>
      <c r="B1211" s="95"/>
      <c r="C1211" s="69"/>
      <c r="D1211" s="48"/>
      <c r="E1211" s="69"/>
      <c r="F1211" s="169"/>
      <c r="G1211" s="124" t="e">
        <f>VLOOKUP(F1211,[2]零件成本10.26!$B$2:$C$7802,2,0)</f>
        <v>#N/A</v>
      </c>
      <c r="H1211" s="170"/>
      <c r="I1211" s="128" t="str">
        <f t="shared" si="181"/>
        <v/>
      </c>
      <c r="J1211" s="172"/>
      <c r="K1211" s="178"/>
      <c r="L1211" s="170"/>
      <c r="M1211" s="69"/>
      <c r="N1211" s="69"/>
      <c r="O1211" s="69"/>
      <c r="P1211" s="69"/>
      <c r="Q1211" s="100">
        <f t="shared" si="182"/>
        <v>0</v>
      </c>
      <c r="R1211" s="180"/>
      <c r="S1211" s="140" t="str">
        <f t="shared" si="183"/>
        <v>0</v>
      </c>
      <c r="T1211" s="140" t="str">
        <f t="shared" si="184"/>
        <v>0</v>
      </c>
      <c r="U1211" s="157"/>
      <c r="V1211" s="106"/>
      <c r="W1211" s="142">
        <f t="shared" si="185"/>
        <v>0</v>
      </c>
      <c r="X1211" s="142">
        <f t="shared" si="186"/>
        <v>0</v>
      </c>
      <c r="Y1211" s="108">
        <f t="shared" si="187"/>
        <v>0</v>
      </c>
      <c r="Z1211" s="108">
        <f t="shared" si="188"/>
        <v>0</v>
      </c>
      <c r="AA1211" s="108">
        <f t="shared" si="189"/>
        <v>0</v>
      </c>
      <c r="AB1211" s="174"/>
      <c r="AC1211" s="179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  <c r="BP1211" s="176"/>
    </row>
    <row r="1212" s="115" customFormat="1" ht="17.25" spans="1:68">
      <c r="A1212" s="94">
        <f t="shared" si="180"/>
        <v>1211</v>
      </c>
      <c r="B1212" s="95"/>
      <c r="C1212" s="69"/>
      <c r="D1212" s="48"/>
      <c r="E1212" s="69"/>
      <c r="F1212" s="169"/>
      <c r="G1212" s="124" t="e">
        <f>VLOOKUP(F1212,[2]零件成本10.26!$B$2:$C$7802,2,0)</f>
        <v>#N/A</v>
      </c>
      <c r="H1212" s="170"/>
      <c r="I1212" s="128" t="str">
        <f t="shared" si="181"/>
        <v/>
      </c>
      <c r="J1212" s="172"/>
      <c r="K1212" s="178"/>
      <c r="L1212" s="170"/>
      <c r="M1212" s="69"/>
      <c r="N1212" s="69"/>
      <c r="O1212" s="69"/>
      <c r="P1212" s="69"/>
      <c r="Q1212" s="100">
        <f t="shared" si="182"/>
        <v>0</v>
      </c>
      <c r="R1212" s="180"/>
      <c r="S1212" s="140" t="str">
        <f t="shared" si="183"/>
        <v>0</v>
      </c>
      <c r="T1212" s="140" t="str">
        <f t="shared" si="184"/>
        <v>0</v>
      </c>
      <c r="U1212" s="157"/>
      <c r="V1212" s="106"/>
      <c r="W1212" s="142">
        <f t="shared" si="185"/>
        <v>0</v>
      </c>
      <c r="X1212" s="142">
        <f t="shared" si="186"/>
        <v>0</v>
      </c>
      <c r="Y1212" s="108">
        <f t="shared" si="187"/>
        <v>0</v>
      </c>
      <c r="Z1212" s="108">
        <f t="shared" si="188"/>
        <v>0</v>
      </c>
      <c r="AA1212" s="108">
        <f t="shared" si="189"/>
        <v>0</v>
      </c>
      <c r="AB1212" s="174"/>
      <c r="AC1212" s="179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  <c r="BP1212" s="176"/>
    </row>
    <row r="1213" s="115" customFormat="1" ht="17.25" spans="1:68">
      <c r="A1213" s="94">
        <f t="shared" si="180"/>
        <v>1212</v>
      </c>
      <c r="B1213" s="95"/>
      <c r="C1213" s="69"/>
      <c r="D1213" s="48"/>
      <c r="E1213" s="69"/>
      <c r="F1213" s="169"/>
      <c r="G1213" s="124" t="e">
        <f>VLOOKUP(F1213,[2]零件成本10.26!$B$2:$C$7802,2,0)</f>
        <v>#N/A</v>
      </c>
      <c r="H1213" s="170"/>
      <c r="I1213" s="128" t="str">
        <f t="shared" si="181"/>
        <v/>
      </c>
      <c r="J1213" s="172"/>
      <c r="K1213" s="178"/>
      <c r="L1213" s="170"/>
      <c r="M1213" s="69"/>
      <c r="N1213" s="69"/>
      <c r="O1213" s="69"/>
      <c r="P1213" s="69"/>
      <c r="Q1213" s="100">
        <f t="shared" si="182"/>
        <v>0</v>
      </c>
      <c r="R1213" s="180"/>
      <c r="S1213" s="140" t="str">
        <f t="shared" si="183"/>
        <v>0</v>
      </c>
      <c r="T1213" s="140" t="str">
        <f t="shared" si="184"/>
        <v>0</v>
      </c>
      <c r="U1213" s="157"/>
      <c r="V1213" s="106"/>
      <c r="W1213" s="142">
        <f t="shared" si="185"/>
        <v>0</v>
      </c>
      <c r="X1213" s="142">
        <f t="shared" si="186"/>
        <v>0</v>
      </c>
      <c r="Y1213" s="108">
        <f t="shared" si="187"/>
        <v>0</v>
      </c>
      <c r="Z1213" s="108">
        <f t="shared" si="188"/>
        <v>0</v>
      </c>
      <c r="AA1213" s="108">
        <f t="shared" si="189"/>
        <v>0</v>
      </c>
      <c r="AB1213" s="174"/>
      <c r="AC1213" s="179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  <c r="BP1213" s="176"/>
    </row>
    <row r="1214" s="115" customFormat="1" ht="17.25" spans="1:68">
      <c r="A1214" s="94">
        <f t="shared" si="180"/>
        <v>1213</v>
      </c>
      <c r="B1214" s="95"/>
      <c r="C1214" s="69"/>
      <c r="D1214" s="48"/>
      <c r="E1214" s="69"/>
      <c r="F1214" s="169"/>
      <c r="G1214" s="124" t="e">
        <f>VLOOKUP(F1214,[2]零件成本10.26!$B$2:$C$7802,2,0)</f>
        <v>#N/A</v>
      </c>
      <c r="H1214" s="170"/>
      <c r="I1214" s="128" t="str">
        <f t="shared" si="181"/>
        <v/>
      </c>
      <c r="J1214" s="172"/>
      <c r="K1214" s="178"/>
      <c r="L1214" s="170"/>
      <c r="M1214" s="69"/>
      <c r="N1214" s="69"/>
      <c r="O1214" s="69"/>
      <c r="P1214" s="69"/>
      <c r="Q1214" s="100">
        <f t="shared" si="182"/>
        <v>0</v>
      </c>
      <c r="R1214" s="180"/>
      <c r="S1214" s="140" t="str">
        <f t="shared" si="183"/>
        <v>0</v>
      </c>
      <c r="T1214" s="140" t="str">
        <f t="shared" si="184"/>
        <v>0</v>
      </c>
      <c r="U1214" s="157"/>
      <c r="V1214" s="106"/>
      <c r="W1214" s="142">
        <f t="shared" si="185"/>
        <v>0</v>
      </c>
      <c r="X1214" s="142">
        <f t="shared" si="186"/>
        <v>0</v>
      </c>
      <c r="Y1214" s="108">
        <f t="shared" si="187"/>
        <v>0</v>
      </c>
      <c r="Z1214" s="108">
        <f t="shared" si="188"/>
        <v>0</v>
      </c>
      <c r="AA1214" s="108">
        <f t="shared" si="189"/>
        <v>0</v>
      </c>
      <c r="AB1214" s="174"/>
      <c r="AC1214" s="179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  <c r="BP1214" s="176"/>
    </row>
    <row r="1215" s="115" customFormat="1" ht="17.25" spans="1:68">
      <c r="A1215" s="94">
        <f t="shared" si="180"/>
        <v>1214</v>
      </c>
      <c r="B1215" s="95"/>
      <c r="C1215" s="69"/>
      <c r="D1215" s="48"/>
      <c r="E1215" s="69"/>
      <c r="F1215" s="169"/>
      <c r="G1215" s="124" t="e">
        <f>VLOOKUP(F1215,[2]零件成本10.26!$B$2:$C$7802,2,0)</f>
        <v>#N/A</v>
      </c>
      <c r="H1215" s="170"/>
      <c r="I1215" s="128" t="str">
        <f t="shared" si="181"/>
        <v/>
      </c>
      <c r="J1215" s="172"/>
      <c r="K1215" s="178"/>
      <c r="L1215" s="170"/>
      <c r="M1215" s="69"/>
      <c r="N1215" s="69"/>
      <c r="O1215" s="69"/>
      <c r="P1215" s="69"/>
      <c r="Q1215" s="100">
        <f t="shared" si="182"/>
        <v>0</v>
      </c>
      <c r="R1215" s="180"/>
      <c r="S1215" s="140" t="str">
        <f t="shared" si="183"/>
        <v>0</v>
      </c>
      <c r="T1215" s="140" t="str">
        <f t="shared" si="184"/>
        <v>0</v>
      </c>
      <c r="U1215" s="157"/>
      <c r="V1215" s="106"/>
      <c r="W1215" s="142">
        <f t="shared" si="185"/>
        <v>0</v>
      </c>
      <c r="X1215" s="142">
        <f t="shared" si="186"/>
        <v>0</v>
      </c>
      <c r="Y1215" s="108">
        <f t="shared" si="187"/>
        <v>0</v>
      </c>
      <c r="Z1215" s="108">
        <f t="shared" si="188"/>
        <v>0</v>
      </c>
      <c r="AA1215" s="108">
        <f t="shared" si="189"/>
        <v>0</v>
      </c>
      <c r="AB1215" s="174"/>
      <c r="AC1215" s="179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  <c r="BP1215" s="176"/>
    </row>
    <row r="1216" s="115" customFormat="1" ht="17.25" spans="1:68">
      <c r="A1216" s="94">
        <f t="shared" si="180"/>
        <v>1215</v>
      </c>
      <c r="B1216" s="95"/>
      <c r="C1216" s="69"/>
      <c r="D1216" s="48"/>
      <c r="E1216" s="69"/>
      <c r="F1216" s="169"/>
      <c r="G1216" s="124" t="e">
        <f>VLOOKUP(F1216,[2]零件成本10.26!$B$2:$C$7802,2,0)</f>
        <v>#N/A</v>
      </c>
      <c r="H1216" s="170"/>
      <c r="I1216" s="128" t="str">
        <f t="shared" si="181"/>
        <v/>
      </c>
      <c r="J1216" s="172"/>
      <c r="K1216" s="178"/>
      <c r="L1216" s="170"/>
      <c r="M1216" s="69"/>
      <c r="N1216" s="69"/>
      <c r="O1216" s="69"/>
      <c r="P1216" s="69"/>
      <c r="Q1216" s="100">
        <f t="shared" si="182"/>
        <v>0</v>
      </c>
      <c r="R1216" s="180"/>
      <c r="S1216" s="140" t="str">
        <f t="shared" si="183"/>
        <v>0</v>
      </c>
      <c r="T1216" s="140" t="str">
        <f t="shared" si="184"/>
        <v>0</v>
      </c>
      <c r="U1216" s="157"/>
      <c r="V1216" s="106"/>
      <c r="W1216" s="142">
        <f t="shared" si="185"/>
        <v>0</v>
      </c>
      <c r="X1216" s="142">
        <f t="shared" si="186"/>
        <v>0</v>
      </c>
      <c r="Y1216" s="108">
        <f t="shared" si="187"/>
        <v>0</v>
      </c>
      <c r="Z1216" s="108">
        <f t="shared" si="188"/>
        <v>0</v>
      </c>
      <c r="AA1216" s="108">
        <f t="shared" si="189"/>
        <v>0</v>
      </c>
      <c r="AB1216" s="174"/>
      <c r="AC1216" s="179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  <c r="BP1216" s="176"/>
    </row>
    <row r="1217" s="115" customFormat="1" ht="17.25" spans="1:68">
      <c r="A1217" s="94">
        <f t="shared" si="180"/>
        <v>1216</v>
      </c>
      <c r="B1217" s="95"/>
      <c r="C1217" s="69"/>
      <c r="D1217" s="48"/>
      <c r="E1217" s="69"/>
      <c r="F1217" s="169"/>
      <c r="G1217" s="124" t="e">
        <f>VLOOKUP(F1217,[2]零件成本10.26!$B$2:$C$7802,2,0)</f>
        <v>#N/A</v>
      </c>
      <c r="H1217" s="170"/>
      <c r="I1217" s="128" t="str">
        <f t="shared" si="181"/>
        <v/>
      </c>
      <c r="J1217" s="172"/>
      <c r="K1217" s="178"/>
      <c r="L1217" s="170"/>
      <c r="M1217" s="69"/>
      <c r="N1217" s="69"/>
      <c r="O1217" s="69"/>
      <c r="P1217" s="69"/>
      <c r="Q1217" s="100">
        <f t="shared" si="182"/>
        <v>0</v>
      </c>
      <c r="R1217" s="180"/>
      <c r="S1217" s="140" t="str">
        <f t="shared" si="183"/>
        <v>0</v>
      </c>
      <c r="T1217" s="140" t="str">
        <f t="shared" si="184"/>
        <v>0</v>
      </c>
      <c r="U1217" s="157"/>
      <c r="V1217" s="106"/>
      <c r="W1217" s="142">
        <f t="shared" si="185"/>
        <v>0</v>
      </c>
      <c r="X1217" s="142">
        <f t="shared" si="186"/>
        <v>0</v>
      </c>
      <c r="Y1217" s="108">
        <f t="shared" si="187"/>
        <v>0</v>
      </c>
      <c r="Z1217" s="108">
        <f t="shared" si="188"/>
        <v>0</v>
      </c>
      <c r="AA1217" s="108">
        <f t="shared" si="189"/>
        <v>0</v>
      </c>
      <c r="AB1217" s="174"/>
      <c r="AC1217" s="179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  <c r="BP1217" s="176"/>
    </row>
    <row r="1218" s="115" customFormat="1" ht="17.25" spans="1:68">
      <c r="A1218" s="94">
        <f t="shared" ref="A1218:A1281" si="190">ROW()-1</f>
        <v>1217</v>
      </c>
      <c r="B1218" s="95"/>
      <c r="C1218" s="69"/>
      <c r="D1218" s="48"/>
      <c r="E1218" s="69"/>
      <c r="F1218" s="169"/>
      <c r="G1218" s="124" t="e">
        <f>VLOOKUP(F1218,[2]零件成本10.26!$B$2:$C$7802,2,0)</f>
        <v>#N/A</v>
      </c>
      <c r="H1218" s="170"/>
      <c r="I1218" s="128" t="str">
        <f t="shared" ref="I1218:I1281" si="191">C1218&amp;F1218</f>
        <v/>
      </c>
      <c r="J1218" s="172"/>
      <c r="K1218" s="178"/>
      <c r="L1218" s="170"/>
      <c r="M1218" s="69"/>
      <c r="N1218" s="69"/>
      <c r="O1218" s="69"/>
      <c r="P1218" s="69"/>
      <c r="Q1218" s="100">
        <f t="shared" ref="Q1218:Q1281" si="192">K1218</f>
        <v>0</v>
      </c>
      <c r="R1218" s="180"/>
      <c r="S1218" s="140" t="str">
        <f t="shared" ref="S1218:S1281" si="193">IF(Q1218&gt;R1218,Q1218-R1218,"0")</f>
        <v>0</v>
      </c>
      <c r="T1218" s="140" t="str">
        <f t="shared" ref="T1218:T1281" si="194">IF(Q1218&lt;R1218,Q1218-R1218,"0")</f>
        <v>0</v>
      </c>
      <c r="U1218" s="157"/>
      <c r="V1218" s="106"/>
      <c r="W1218" s="142">
        <f t="shared" ref="W1218:W1281" si="195">IFERROR(Q1218*V1218,"")</f>
        <v>0</v>
      </c>
      <c r="X1218" s="142">
        <f t="shared" ref="X1218:X1281" si="196">IFERROR(R1218*V1218,"")</f>
        <v>0</v>
      </c>
      <c r="Y1218" s="108">
        <f t="shared" ref="Y1218:Y1281" si="197">IFERROR(S1218*V1218,"")</f>
        <v>0</v>
      </c>
      <c r="Z1218" s="108">
        <f t="shared" ref="Z1218:Z1281" si="198">IFERROR(T1218*V1218,"")</f>
        <v>0</v>
      </c>
      <c r="AA1218" s="108">
        <f t="shared" ref="AA1218:AA1281" si="199">W1218-X1218</f>
        <v>0</v>
      </c>
      <c r="AB1218" s="174"/>
      <c r="AC1218" s="179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  <c r="BP1218" s="176"/>
    </row>
    <row r="1219" s="115" customFormat="1" ht="17.25" spans="1:68">
      <c r="A1219" s="94">
        <f t="shared" si="190"/>
        <v>1218</v>
      </c>
      <c r="B1219" s="95"/>
      <c r="C1219" s="69"/>
      <c r="D1219" s="48"/>
      <c r="E1219" s="69"/>
      <c r="F1219" s="169"/>
      <c r="G1219" s="124" t="e">
        <f>VLOOKUP(F1219,[2]零件成本10.26!$B$2:$C$7802,2,0)</f>
        <v>#N/A</v>
      </c>
      <c r="H1219" s="170"/>
      <c r="I1219" s="128" t="str">
        <f t="shared" si="191"/>
        <v/>
      </c>
      <c r="J1219" s="172"/>
      <c r="K1219" s="178"/>
      <c r="L1219" s="170"/>
      <c r="M1219" s="69"/>
      <c r="N1219" s="69"/>
      <c r="O1219" s="69"/>
      <c r="P1219" s="69"/>
      <c r="Q1219" s="100">
        <f t="shared" si="192"/>
        <v>0</v>
      </c>
      <c r="R1219" s="180"/>
      <c r="S1219" s="140" t="str">
        <f t="shared" si="193"/>
        <v>0</v>
      </c>
      <c r="T1219" s="140" t="str">
        <f t="shared" si="194"/>
        <v>0</v>
      </c>
      <c r="U1219" s="157"/>
      <c r="V1219" s="106"/>
      <c r="W1219" s="142">
        <f t="shared" si="195"/>
        <v>0</v>
      </c>
      <c r="X1219" s="142">
        <f t="shared" si="196"/>
        <v>0</v>
      </c>
      <c r="Y1219" s="108">
        <f t="shared" si="197"/>
        <v>0</v>
      </c>
      <c r="Z1219" s="108">
        <f t="shared" si="198"/>
        <v>0</v>
      </c>
      <c r="AA1219" s="108">
        <f t="shared" si="199"/>
        <v>0</v>
      </c>
      <c r="AB1219" s="174"/>
      <c r="AC1219" s="179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  <c r="BP1219" s="176"/>
    </row>
    <row r="1220" s="115" customFormat="1" ht="17.25" spans="1:68">
      <c r="A1220" s="94">
        <f t="shared" si="190"/>
        <v>1219</v>
      </c>
      <c r="B1220" s="95"/>
      <c r="C1220" s="69"/>
      <c r="D1220" s="48"/>
      <c r="E1220" s="69"/>
      <c r="F1220" s="169"/>
      <c r="G1220" s="124" t="e">
        <f>VLOOKUP(F1220,[2]零件成本10.26!$B$2:$C$7802,2,0)</f>
        <v>#N/A</v>
      </c>
      <c r="H1220" s="170"/>
      <c r="I1220" s="128" t="str">
        <f t="shared" si="191"/>
        <v/>
      </c>
      <c r="J1220" s="172"/>
      <c r="K1220" s="178"/>
      <c r="L1220" s="170"/>
      <c r="M1220" s="69"/>
      <c r="N1220" s="69"/>
      <c r="O1220" s="69"/>
      <c r="P1220" s="69"/>
      <c r="Q1220" s="100">
        <f t="shared" si="192"/>
        <v>0</v>
      </c>
      <c r="R1220" s="180"/>
      <c r="S1220" s="140" t="str">
        <f t="shared" si="193"/>
        <v>0</v>
      </c>
      <c r="T1220" s="140" t="str">
        <f t="shared" si="194"/>
        <v>0</v>
      </c>
      <c r="U1220" s="157"/>
      <c r="V1220" s="106"/>
      <c r="W1220" s="142">
        <f t="shared" si="195"/>
        <v>0</v>
      </c>
      <c r="X1220" s="142">
        <f t="shared" si="196"/>
        <v>0</v>
      </c>
      <c r="Y1220" s="108">
        <f t="shared" si="197"/>
        <v>0</v>
      </c>
      <c r="Z1220" s="108">
        <f t="shared" si="198"/>
        <v>0</v>
      </c>
      <c r="AA1220" s="108">
        <f t="shared" si="199"/>
        <v>0</v>
      </c>
      <c r="AB1220" s="174"/>
      <c r="AC1220" s="179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  <c r="BP1220" s="176"/>
    </row>
    <row r="1221" s="115" customFormat="1" ht="17.25" spans="1:68">
      <c r="A1221" s="94">
        <f t="shared" si="190"/>
        <v>1220</v>
      </c>
      <c r="B1221" s="95"/>
      <c r="C1221" s="69"/>
      <c r="D1221" s="48"/>
      <c r="E1221" s="69"/>
      <c r="F1221" s="169"/>
      <c r="G1221" s="124" t="e">
        <f>VLOOKUP(F1221,[2]零件成本10.26!$B$2:$C$7802,2,0)</f>
        <v>#N/A</v>
      </c>
      <c r="H1221" s="170"/>
      <c r="I1221" s="128" t="str">
        <f t="shared" si="191"/>
        <v/>
      </c>
      <c r="J1221" s="172"/>
      <c r="K1221" s="178"/>
      <c r="L1221" s="170"/>
      <c r="M1221" s="69"/>
      <c r="N1221" s="69"/>
      <c r="O1221" s="69"/>
      <c r="P1221" s="69"/>
      <c r="Q1221" s="100">
        <f t="shared" si="192"/>
        <v>0</v>
      </c>
      <c r="R1221" s="180"/>
      <c r="S1221" s="140" t="str">
        <f t="shared" si="193"/>
        <v>0</v>
      </c>
      <c r="T1221" s="140" t="str">
        <f t="shared" si="194"/>
        <v>0</v>
      </c>
      <c r="U1221" s="157"/>
      <c r="V1221" s="106"/>
      <c r="W1221" s="142">
        <f t="shared" si="195"/>
        <v>0</v>
      </c>
      <c r="X1221" s="142">
        <f t="shared" si="196"/>
        <v>0</v>
      </c>
      <c r="Y1221" s="108">
        <f t="shared" si="197"/>
        <v>0</v>
      </c>
      <c r="Z1221" s="108">
        <f t="shared" si="198"/>
        <v>0</v>
      </c>
      <c r="AA1221" s="108">
        <f t="shared" si="199"/>
        <v>0</v>
      </c>
      <c r="AB1221" s="174"/>
      <c r="AC1221" s="179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  <c r="BP1221" s="176"/>
    </row>
    <row r="1222" s="115" customFormat="1" ht="17.25" spans="1:68">
      <c r="A1222" s="94">
        <f t="shared" si="190"/>
        <v>1221</v>
      </c>
      <c r="B1222" s="95"/>
      <c r="C1222" s="69"/>
      <c r="D1222" s="48"/>
      <c r="E1222" s="69"/>
      <c r="F1222" s="169"/>
      <c r="G1222" s="124" t="e">
        <f>VLOOKUP(F1222,[2]零件成本10.26!$B$2:$C$7802,2,0)</f>
        <v>#N/A</v>
      </c>
      <c r="H1222" s="170"/>
      <c r="I1222" s="128" t="str">
        <f t="shared" si="191"/>
        <v/>
      </c>
      <c r="J1222" s="172"/>
      <c r="K1222" s="178"/>
      <c r="L1222" s="170"/>
      <c r="M1222" s="69"/>
      <c r="N1222" s="69"/>
      <c r="O1222" s="69"/>
      <c r="P1222" s="69"/>
      <c r="Q1222" s="100">
        <f t="shared" si="192"/>
        <v>0</v>
      </c>
      <c r="R1222" s="180"/>
      <c r="S1222" s="140" t="str">
        <f t="shared" si="193"/>
        <v>0</v>
      </c>
      <c r="T1222" s="140" t="str">
        <f t="shared" si="194"/>
        <v>0</v>
      </c>
      <c r="U1222" s="157"/>
      <c r="V1222" s="106"/>
      <c r="W1222" s="142">
        <f t="shared" si="195"/>
        <v>0</v>
      </c>
      <c r="X1222" s="142">
        <f t="shared" si="196"/>
        <v>0</v>
      </c>
      <c r="Y1222" s="108">
        <f t="shared" si="197"/>
        <v>0</v>
      </c>
      <c r="Z1222" s="108">
        <f t="shared" si="198"/>
        <v>0</v>
      </c>
      <c r="AA1222" s="108">
        <f t="shared" si="199"/>
        <v>0</v>
      </c>
      <c r="AB1222" s="174"/>
      <c r="AC1222" s="179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  <c r="BP1222" s="176"/>
    </row>
    <row r="1223" s="115" customFormat="1" ht="17.25" spans="1:68">
      <c r="A1223" s="94">
        <f t="shared" si="190"/>
        <v>1222</v>
      </c>
      <c r="B1223" s="95"/>
      <c r="C1223" s="69"/>
      <c r="D1223" s="48"/>
      <c r="E1223" s="69"/>
      <c r="F1223" s="169"/>
      <c r="G1223" s="124" t="e">
        <f>VLOOKUP(F1223,[2]零件成本10.26!$B$2:$C$7802,2,0)</f>
        <v>#N/A</v>
      </c>
      <c r="H1223" s="170"/>
      <c r="I1223" s="128" t="str">
        <f t="shared" si="191"/>
        <v/>
      </c>
      <c r="J1223" s="172"/>
      <c r="K1223" s="178"/>
      <c r="L1223" s="170"/>
      <c r="M1223" s="69"/>
      <c r="N1223" s="69"/>
      <c r="O1223" s="69"/>
      <c r="P1223" s="69"/>
      <c r="Q1223" s="100">
        <f t="shared" si="192"/>
        <v>0</v>
      </c>
      <c r="R1223" s="180"/>
      <c r="S1223" s="140" t="str">
        <f t="shared" si="193"/>
        <v>0</v>
      </c>
      <c r="T1223" s="140" t="str">
        <f t="shared" si="194"/>
        <v>0</v>
      </c>
      <c r="U1223" s="157"/>
      <c r="V1223" s="106"/>
      <c r="W1223" s="142">
        <f t="shared" si="195"/>
        <v>0</v>
      </c>
      <c r="X1223" s="142">
        <f t="shared" si="196"/>
        <v>0</v>
      </c>
      <c r="Y1223" s="108">
        <f t="shared" si="197"/>
        <v>0</v>
      </c>
      <c r="Z1223" s="108">
        <f t="shared" si="198"/>
        <v>0</v>
      </c>
      <c r="AA1223" s="108">
        <f t="shared" si="199"/>
        <v>0</v>
      </c>
      <c r="AB1223" s="174"/>
      <c r="AC1223" s="179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  <c r="BP1223" s="176"/>
    </row>
    <row r="1224" s="115" customFormat="1" ht="17.25" spans="1:68">
      <c r="A1224" s="94">
        <f t="shared" si="190"/>
        <v>1223</v>
      </c>
      <c r="B1224" s="95"/>
      <c r="C1224" s="69"/>
      <c r="D1224" s="48"/>
      <c r="E1224" s="69"/>
      <c r="F1224" s="169"/>
      <c r="G1224" s="124" t="e">
        <f>VLOOKUP(F1224,[2]零件成本10.26!$B$2:$C$7802,2,0)</f>
        <v>#N/A</v>
      </c>
      <c r="H1224" s="170"/>
      <c r="I1224" s="128" t="str">
        <f t="shared" si="191"/>
        <v/>
      </c>
      <c r="J1224" s="172"/>
      <c r="K1224" s="178"/>
      <c r="L1224" s="170"/>
      <c r="M1224" s="69"/>
      <c r="N1224" s="69"/>
      <c r="O1224" s="69"/>
      <c r="P1224" s="69"/>
      <c r="Q1224" s="100">
        <f t="shared" si="192"/>
        <v>0</v>
      </c>
      <c r="R1224" s="180"/>
      <c r="S1224" s="140" t="str">
        <f t="shared" si="193"/>
        <v>0</v>
      </c>
      <c r="T1224" s="140" t="str">
        <f t="shared" si="194"/>
        <v>0</v>
      </c>
      <c r="U1224" s="157"/>
      <c r="V1224" s="106"/>
      <c r="W1224" s="142">
        <f t="shared" si="195"/>
        <v>0</v>
      </c>
      <c r="X1224" s="142">
        <f t="shared" si="196"/>
        <v>0</v>
      </c>
      <c r="Y1224" s="108">
        <f t="shared" si="197"/>
        <v>0</v>
      </c>
      <c r="Z1224" s="108">
        <f t="shared" si="198"/>
        <v>0</v>
      </c>
      <c r="AA1224" s="108">
        <f t="shared" si="199"/>
        <v>0</v>
      </c>
      <c r="AB1224" s="174"/>
      <c r="AC1224" s="179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  <c r="BP1224" s="176"/>
    </row>
    <row r="1225" s="115" customFormat="1" ht="17.25" spans="1:68">
      <c r="A1225" s="94">
        <f t="shared" si="190"/>
        <v>1224</v>
      </c>
      <c r="B1225" s="95"/>
      <c r="C1225" s="69"/>
      <c r="D1225" s="48"/>
      <c r="E1225" s="69"/>
      <c r="F1225" s="169"/>
      <c r="G1225" s="124" t="e">
        <f>VLOOKUP(F1225,[2]零件成本10.26!$B$2:$C$7802,2,0)</f>
        <v>#N/A</v>
      </c>
      <c r="H1225" s="170"/>
      <c r="I1225" s="128" t="str">
        <f t="shared" si="191"/>
        <v/>
      </c>
      <c r="J1225" s="172"/>
      <c r="K1225" s="178"/>
      <c r="L1225" s="170"/>
      <c r="M1225" s="69"/>
      <c r="N1225" s="69"/>
      <c r="O1225" s="69"/>
      <c r="P1225" s="69"/>
      <c r="Q1225" s="100">
        <f t="shared" si="192"/>
        <v>0</v>
      </c>
      <c r="R1225" s="180"/>
      <c r="S1225" s="140" t="str">
        <f t="shared" si="193"/>
        <v>0</v>
      </c>
      <c r="T1225" s="140" t="str">
        <f t="shared" si="194"/>
        <v>0</v>
      </c>
      <c r="U1225" s="157"/>
      <c r="V1225" s="106"/>
      <c r="W1225" s="142">
        <f t="shared" si="195"/>
        <v>0</v>
      </c>
      <c r="X1225" s="142">
        <f t="shared" si="196"/>
        <v>0</v>
      </c>
      <c r="Y1225" s="108">
        <f t="shared" si="197"/>
        <v>0</v>
      </c>
      <c r="Z1225" s="108">
        <f t="shared" si="198"/>
        <v>0</v>
      </c>
      <c r="AA1225" s="108">
        <f t="shared" si="199"/>
        <v>0</v>
      </c>
      <c r="AB1225" s="174"/>
      <c r="AC1225" s="179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  <c r="BP1225" s="176"/>
    </row>
    <row r="1226" s="115" customFormat="1" ht="17.25" spans="1:68">
      <c r="A1226" s="94">
        <f t="shared" si="190"/>
        <v>1225</v>
      </c>
      <c r="B1226" s="95"/>
      <c r="C1226" s="69"/>
      <c r="D1226" s="48"/>
      <c r="E1226" s="69"/>
      <c r="F1226" s="169"/>
      <c r="G1226" s="124" t="e">
        <f>VLOOKUP(F1226,[2]零件成本10.26!$B$2:$C$7802,2,0)</f>
        <v>#N/A</v>
      </c>
      <c r="H1226" s="170"/>
      <c r="I1226" s="128" t="str">
        <f t="shared" si="191"/>
        <v/>
      </c>
      <c r="J1226" s="172"/>
      <c r="K1226" s="178"/>
      <c r="L1226" s="170"/>
      <c r="M1226" s="69"/>
      <c r="N1226" s="69"/>
      <c r="O1226" s="69"/>
      <c r="P1226" s="69"/>
      <c r="Q1226" s="100">
        <f t="shared" si="192"/>
        <v>0</v>
      </c>
      <c r="R1226" s="180"/>
      <c r="S1226" s="140" t="str">
        <f t="shared" si="193"/>
        <v>0</v>
      </c>
      <c r="T1226" s="140" t="str">
        <f t="shared" si="194"/>
        <v>0</v>
      </c>
      <c r="U1226" s="157"/>
      <c r="V1226" s="106"/>
      <c r="W1226" s="142">
        <f t="shared" si="195"/>
        <v>0</v>
      </c>
      <c r="X1226" s="142">
        <f t="shared" si="196"/>
        <v>0</v>
      </c>
      <c r="Y1226" s="108">
        <f t="shared" si="197"/>
        <v>0</v>
      </c>
      <c r="Z1226" s="108">
        <f t="shared" si="198"/>
        <v>0</v>
      </c>
      <c r="AA1226" s="108">
        <f t="shared" si="199"/>
        <v>0</v>
      </c>
      <c r="AB1226" s="174"/>
      <c r="AC1226" s="179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  <c r="BP1226" s="176"/>
    </row>
    <row r="1227" s="115" customFormat="1" ht="17.25" spans="1:68">
      <c r="A1227" s="94">
        <f t="shared" si="190"/>
        <v>1226</v>
      </c>
      <c r="B1227" s="95"/>
      <c r="C1227" s="69"/>
      <c r="D1227" s="48"/>
      <c r="E1227" s="69"/>
      <c r="F1227" s="169"/>
      <c r="G1227" s="124" t="e">
        <f>VLOOKUP(F1227,[2]零件成本10.26!$B$2:$C$7802,2,0)</f>
        <v>#N/A</v>
      </c>
      <c r="H1227" s="170"/>
      <c r="I1227" s="128" t="str">
        <f t="shared" si="191"/>
        <v/>
      </c>
      <c r="J1227" s="172"/>
      <c r="K1227" s="178"/>
      <c r="L1227" s="170"/>
      <c r="M1227" s="69"/>
      <c r="N1227" s="69"/>
      <c r="O1227" s="69"/>
      <c r="P1227" s="69"/>
      <c r="Q1227" s="100">
        <f t="shared" si="192"/>
        <v>0</v>
      </c>
      <c r="R1227" s="180"/>
      <c r="S1227" s="140" t="str">
        <f t="shared" si="193"/>
        <v>0</v>
      </c>
      <c r="T1227" s="140" t="str">
        <f t="shared" si="194"/>
        <v>0</v>
      </c>
      <c r="U1227" s="157"/>
      <c r="V1227" s="106"/>
      <c r="W1227" s="142">
        <f t="shared" si="195"/>
        <v>0</v>
      </c>
      <c r="X1227" s="142">
        <f t="shared" si="196"/>
        <v>0</v>
      </c>
      <c r="Y1227" s="108">
        <f t="shared" si="197"/>
        <v>0</v>
      </c>
      <c r="Z1227" s="108">
        <f t="shared" si="198"/>
        <v>0</v>
      </c>
      <c r="AA1227" s="108">
        <f t="shared" si="199"/>
        <v>0</v>
      </c>
      <c r="AB1227" s="174"/>
      <c r="AC1227" s="179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  <c r="BP1227" s="176"/>
    </row>
    <row r="1228" s="115" customFormat="1" ht="17.25" spans="1:68">
      <c r="A1228" s="94">
        <f t="shared" si="190"/>
        <v>1227</v>
      </c>
      <c r="B1228" s="95"/>
      <c r="C1228" s="69"/>
      <c r="D1228" s="48"/>
      <c r="E1228" s="69"/>
      <c r="F1228" s="169"/>
      <c r="G1228" s="124" t="e">
        <f>VLOOKUP(F1228,[2]零件成本10.26!$B$2:$C$7802,2,0)</f>
        <v>#N/A</v>
      </c>
      <c r="H1228" s="170"/>
      <c r="I1228" s="128" t="str">
        <f t="shared" si="191"/>
        <v/>
      </c>
      <c r="J1228" s="172"/>
      <c r="K1228" s="178"/>
      <c r="L1228" s="170"/>
      <c r="M1228" s="69"/>
      <c r="N1228" s="69"/>
      <c r="O1228" s="69"/>
      <c r="P1228" s="69"/>
      <c r="Q1228" s="100">
        <f t="shared" si="192"/>
        <v>0</v>
      </c>
      <c r="R1228" s="180"/>
      <c r="S1228" s="140" t="str">
        <f t="shared" si="193"/>
        <v>0</v>
      </c>
      <c r="T1228" s="140" t="str">
        <f t="shared" si="194"/>
        <v>0</v>
      </c>
      <c r="U1228" s="157"/>
      <c r="V1228" s="106"/>
      <c r="W1228" s="142">
        <f t="shared" si="195"/>
        <v>0</v>
      </c>
      <c r="X1228" s="142">
        <f t="shared" si="196"/>
        <v>0</v>
      </c>
      <c r="Y1228" s="108">
        <f t="shared" si="197"/>
        <v>0</v>
      </c>
      <c r="Z1228" s="108">
        <f t="shared" si="198"/>
        <v>0</v>
      </c>
      <c r="AA1228" s="108">
        <f t="shared" si="199"/>
        <v>0</v>
      </c>
      <c r="AB1228" s="174"/>
      <c r="AC1228" s="179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  <c r="BP1228" s="176"/>
    </row>
    <row r="1229" s="115" customFormat="1" ht="17.25" spans="1:68">
      <c r="A1229" s="94">
        <f t="shared" si="190"/>
        <v>1228</v>
      </c>
      <c r="B1229" s="95"/>
      <c r="C1229" s="69"/>
      <c r="D1229" s="48"/>
      <c r="E1229" s="69"/>
      <c r="F1229" s="169"/>
      <c r="G1229" s="124" t="e">
        <f>VLOOKUP(F1229,[2]零件成本10.26!$B$2:$C$7802,2,0)</f>
        <v>#N/A</v>
      </c>
      <c r="H1229" s="170"/>
      <c r="I1229" s="128" t="str">
        <f t="shared" si="191"/>
        <v/>
      </c>
      <c r="J1229" s="172"/>
      <c r="K1229" s="178"/>
      <c r="L1229" s="170"/>
      <c r="M1229" s="69"/>
      <c r="N1229" s="69"/>
      <c r="O1229" s="69"/>
      <c r="P1229" s="69"/>
      <c r="Q1229" s="100">
        <f t="shared" si="192"/>
        <v>0</v>
      </c>
      <c r="R1229" s="180"/>
      <c r="S1229" s="140" t="str">
        <f t="shared" si="193"/>
        <v>0</v>
      </c>
      <c r="T1229" s="140" t="str">
        <f t="shared" si="194"/>
        <v>0</v>
      </c>
      <c r="U1229" s="157"/>
      <c r="V1229" s="106"/>
      <c r="W1229" s="142">
        <f t="shared" si="195"/>
        <v>0</v>
      </c>
      <c r="X1229" s="142">
        <f t="shared" si="196"/>
        <v>0</v>
      </c>
      <c r="Y1229" s="108">
        <f t="shared" si="197"/>
        <v>0</v>
      </c>
      <c r="Z1229" s="108">
        <f t="shared" si="198"/>
        <v>0</v>
      </c>
      <c r="AA1229" s="108">
        <f t="shared" si="199"/>
        <v>0</v>
      </c>
      <c r="AB1229" s="174"/>
      <c r="AC1229" s="179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  <c r="BP1229" s="176"/>
    </row>
    <row r="1230" s="115" customFormat="1" ht="17.25" spans="1:68">
      <c r="A1230" s="94">
        <f t="shared" si="190"/>
        <v>1229</v>
      </c>
      <c r="B1230" s="95"/>
      <c r="C1230" s="69"/>
      <c r="D1230" s="48"/>
      <c r="E1230" s="69"/>
      <c r="F1230" s="169"/>
      <c r="G1230" s="124" t="e">
        <f>VLOOKUP(F1230,[2]零件成本10.26!$B$2:$C$7802,2,0)</f>
        <v>#N/A</v>
      </c>
      <c r="H1230" s="170"/>
      <c r="I1230" s="128" t="str">
        <f t="shared" si="191"/>
        <v/>
      </c>
      <c r="J1230" s="172"/>
      <c r="K1230" s="178"/>
      <c r="L1230" s="170"/>
      <c r="M1230" s="69"/>
      <c r="N1230" s="69"/>
      <c r="O1230" s="69"/>
      <c r="P1230" s="69"/>
      <c r="Q1230" s="100">
        <f t="shared" si="192"/>
        <v>0</v>
      </c>
      <c r="R1230" s="180"/>
      <c r="S1230" s="140" t="str">
        <f t="shared" si="193"/>
        <v>0</v>
      </c>
      <c r="T1230" s="140" t="str">
        <f t="shared" si="194"/>
        <v>0</v>
      </c>
      <c r="U1230" s="157"/>
      <c r="V1230" s="106"/>
      <c r="W1230" s="142">
        <f t="shared" si="195"/>
        <v>0</v>
      </c>
      <c r="X1230" s="142">
        <f t="shared" si="196"/>
        <v>0</v>
      </c>
      <c r="Y1230" s="108">
        <f t="shared" si="197"/>
        <v>0</v>
      </c>
      <c r="Z1230" s="108">
        <f t="shared" si="198"/>
        <v>0</v>
      </c>
      <c r="AA1230" s="108">
        <f t="shared" si="199"/>
        <v>0</v>
      </c>
      <c r="AB1230" s="174"/>
      <c r="AC1230" s="179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  <c r="BP1230" s="176"/>
    </row>
    <row r="1231" s="115" customFormat="1" ht="17.25" spans="1:68">
      <c r="A1231" s="94">
        <f t="shared" si="190"/>
        <v>1230</v>
      </c>
      <c r="B1231" s="95"/>
      <c r="C1231" s="69"/>
      <c r="D1231" s="48"/>
      <c r="E1231" s="69"/>
      <c r="F1231" s="169"/>
      <c r="G1231" s="124" t="e">
        <f>VLOOKUP(F1231,[2]零件成本10.26!$B$2:$C$7802,2,0)</f>
        <v>#N/A</v>
      </c>
      <c r="H1231" s="170"/>
      <c r="I1231" s="128" t="str">
        <f t="shared" si="191"/>
        <v/>
      </c>
      <c r="J1231" s="172"/>
      <c r="K1231" s="178"/>
      <c r="L1231" s="170"/>
      <c r="M1231" s="69"/>
      <c r="N1231" s="69"/>
      <c r="O1231" s="69"/>
      <c r="P1231" s="69"/>
      <c r="Q1231" s="100">
        <f t="shared" si="192"/>
        <v>0</v>
      </c>
      <c r="R1231" s="180"/>
      <c r="S1231" s="140" t="str">
        <f t="shared" si="193"/>
        <v>0</v>
      </c>
      <c r="T1231" s="140" t="str">
        <f t="shared" si="194"/>
        <v>0</v>
      </c>
      <c r="U1231" s="157"/>
      <c r="V1231" s="106"/>
      <c r="W1231" s="142">
        <f t="shared" si="195"/>
        <v>0</v>
      </c>
      <c r="X1231" s="142">
        <f t="shared" si="196"/>
        <v>0</v>
      </c>
      <c r="Y1231" s="108">
        <f t="shared" si="197"/>
        <v>0</v>
      </c>
      <c r="Z1231" s="108">
        <f t="shared" si="198"/>
        <v>0</v>
      </c>
      <c r="AA1231" s="108">
        <f t="shared" si="199"/>
        <v>0</v>
      </c>
      <c r="AB1231" s="174"/>
      <c r="AC1231" s="179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  <c r="BP1231" s="176"/>
    </row>
    <row r="1232" s="115" customFormat="1" ht="17.25" spans="1:68">
      <c r="A1232" s="94">
        <f t="shared" si="190"/>
        <v>1231</v>
      </c>
      <c r="B1232" s="95"/>
      <c r="C1232" s="69"/>
      <c r="D1232" s="48"/>
      <c r="E1232" s="69"/>
      <c r="F1232" s="169"/>
      <c r="G1232" s="124" t="e">
        <f>VLOOKUP(F1232,[2]零件成本10.26!$B$2:$C$7802,2,0)</f>
        <v>#N/A</v>
      </c>
      <c r="H1232" s="170"/>
      <c r="I1232" s="128" t="str">
        <f t="shared" si="191"/>
        <v/>
      </c>
      <c r="J1232" s="172"/>
      <c r="K1232" s="178"/>
      <c r="L1232" s="170"/>
      <c r="M1232" s="69"/>
      <c r="N1232" s="69"/>
      <c r="O1232" s="69"/>
      <c r="P1232" s="69"/>
      <c r="Q1232" s="100">
        <f t="shared" si="192"/>
        <v>0</v>
      </c>
      <c r="R1232" s="180"/>
      <c r="S1232" s="140" t="str">
        <f t="shared" si="193"/>
        <v>0</v>
      </c>
      <c r="T1232" s="140" t="str">
        <f t="shared" si="194"/>
        <v>0</v>
      </c>
      <c r="U1232" s="157"/>
      <c r="V1232" s="106"/>
      <c r="W1232" s="142">
        <f t="shared" si="195"/>
        <v>0</v>
      </c>
      <c r="X1232" s="142">
        <f t="shared" si="196"/>
        <v>0</v>
      </c>
      <c r="Y1232" s="108">
        <f t="shared" si="197"/>
        <v>0</v>
      </c>
      <c r="Z1232" s="108">
        <f t="shared" si="198"/>
        <v>0</v>
      </c>
      <c r="AA1232" s="108">
        <f t="shared" si="199"/>
        <v>0</v>
      </c>
      <c r="AB1232" s="174"/>
      <c r="AC1232" s="179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  <c r="BP1232" s="176"/>
    </row>
    <row r="1233" s="115" customFormat="1" ht="17.25" spans="1:68">
      <c r="A1233" s="94">
        <f t="shared" si="190"/>
        <v>1232</v>
      </c>
      <c r="B1233" s="95"/>
      <c r="C1233" s="69"/>
      <c r="D1233" s="48"/>
      <c r="E1233" s="69"/>
      <c r="F1233" s="169"/>
      <c r="G1233" s="124" t="e">
        <f>VLOOKUP(F1233,[2]零件成本10.26!$B$2:$C$7802,2,0)</f>
        <v>#N/A</v>
      </c>
      <c r="H1233" s="170"/>
      <c r="I1233" s="128" t="str">
        <f t="shared" si="191"/>
        <v/>
      </c>
      <c r="J1233" s="172"/>
      <c r="K1233" s="178"/>
      <c r="L1233" s="170"/>
      <c r="M1233" s="69"/>
      <c r="N1233" s="69"/>
      <c r="O1233" s="69"/>
      <c r="P1233" s="69"/>
      <c r="Q1233" s="100">
        <f t="shared" si="192"/>
        <v>0</v>
      </c>
      <c r="R1233" s="180"/>
      <c r="S1233" s="140" t="str">
        <f t="shared" si="193"/>
        <v>0</v>
      </c>
      <c r="T1233" s="140" t="str">
        <f t="shared" si="194"/>
        <v>0</v>
      </c>
      <c r="U1233" s="157"/>
      <c r="V1233" s="106"/>
      <c r="W1233" s="142">
        <f t="shared" si="195"/>
        <v>0</v>
      </c>
      <c r="X1233" s="142">
        <f t="shared" si="196"/>
        <v>0</v>
      </c>
      <c r="Y1233" s="108">
        <f t="shared" si="197"/>
        <v>0</v>
      </c>
      <c r="Z1233" s="108">
        <f t="shared" si="198"/>
        <v>0</v>
      </c>
      <c r="AA1233" s="108">
        <f t="shared" si="199"/>
        <v>0</v>
      </c>
      <c r="AB1233" s="174"/>
      <c r="AC1233" s="179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  <c r="BP1233" s="176"/>
    </row>
    <row r="1234" s="115" customFormat="1" ht="17.25" spans="1:68">
      <c r="A1234" s="94">
        <f t="shared" si="190"/>
        <v>1233</v>
      </c>
      <c r="B1234" s="95"/>
      <c r="C1234" s="69"/>
      <c r="D1234" s="48"/>
      <c r="E1234" s="69"/>
      <c r="F1234" s="169"/>
      <c r="G1234" s="124" t="e">
        <f>VLOOKUP(F1234,[2]零件成本10.26!$B$2:$C$7802,2,0)</f>
        <v>#N/A</v>
      </c>
      <c r="H1234" s="170"/>
      <c r="I1234" s="128" t="str">
        <f t="shared" si="191"/>
        <v/>
      </c>
      <c r="J1234" s="172"/>
      <c r="K1234" s="178"/>
      <c r="L1234" s="170"/>
      <c r="M1234" s="69"/>
      <c r="N1234" s="69"/>
      <c r="O1234" s="69"/>
      <c r="P1234" s="69"/>
      <c r="Q1234" s="100">
        <f t="shared" si="192"/>
        <v>0</v>
      </c>
      <c r="R1234" s="180"/>
      <c r="S1234" s="140" t="str">
        <f t="shared" si="193"/>
        <v>0</v>
      </c>
      <c r="T1234" s="140" t="str">
        <f t="shared" si="194"/>
        <v>0</v>
      </c>
      <c r="U1234" s="157"/>
      <c r="V1234" s="106"/>
      <c r="W1234" s="142">
        <f t="shared" si="195"/>
        <v>0</v>
      </c>
      <c r="X1234" s="142">
        <f t="shared" si="196"/>
        <v>0</v>
      </c>
      <c r="Y1234" s="108">
        <f t="shared" si="197"/>
        <v>0</v>
      </c>
      <c r="Z1234" s="108">
        <f t="shared" si="198"/>
        <v>0</v>
      </c>
      <c r="AA1234" s="108">
        <f t="shared" si="199"/>
        <v>0</v>
      </c>
      <c r="AB1234" s="174"/>
      <c r="AC1234" s="179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  <c r="BP1234" s="176"/>
    </row>
    <row r="1235" s="115" customFormat="1" ht="17.25" spans="1:68">
      <c r="A1235" s="94">
        <f t="shared" si="190"/>
        <v>1234</v>
      </c>
      <c r="B1235" s="95"/>
      <c r="C1235" s="69"/>
      <c r="D1235" s="48"/>
      <c r="E1235" s="69"/>
      <c r="F1235" s="169"/>
      <c r="G1235" s="124" t="e">
        <f>VLOOKUP(F1235,[2]零件成本10.26!$B$2:$C$7802,2,0)</f>
        <v>#N/A</v>
      </c>
      <c r="H1235" s="170"/>
      <c r="I1235" s="128" t="str">
        <f t="shared" si="191"/>
        <v/>
      </c>
      <c r="J1235" s="172"/>
      <c r="K1235" s="178"/>
      <c r="L1235" s="170"/>
      <c r="M1235" s="69"/>
      <c r="N1235" s="69"/>
      <c r="O1235" s="69"/>
      <c r="P1235" s="69"/>
      <c r="Q1235" s="100">
        <f t="shared" si="192"/>
        <v>0</v>
      </c>
      <c r="R1235" s="180"/>
      <c r="S1235" s="140" t="str">
        <f t="shared" si="193"/>
        <v>0</v>
      </c>
      <c r="T1235" s="140" t="str">
        <f t="shared" si="194"/>
        <v>0</v>
      </c>
      <c r="U1235" s="157"/>
      <c r="V1235" s="106"/>
      <c r="W1235" s="142">
        <f t="shared" si="195"/>
        <v>0</v>
      </c>
      <c r="X1235" s="142">
        <f t="shared" si="196"/>
        <v>0</v>
      </c>
      <c r="Y1235" s="108">
        <f t="shared" si="197"/>
        <v>0</v>
      </c>
      <c r="Z1235" s="108">
        <f t="shared" si="198"/>
        <v>0</v>
      </c>
      <c r="AA1235" s="108">
        <f t="shared" si="199"/>
        <v>0</v>
      </c>
      <c r="AB1235" s="174"/>
      <c r="AC1235" s="179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  <c r="BP1235" s="176"/>
    </row>
    <row r="1236" s="115" customFormat="1" ht="17.25" spans="1:68">
      <c r="A1236" s="94">
        <f t="shared" si="190"/>
        <v>1235</v>
      </c>
      <c r="B1236" s="95"/>
      <c r="C1236" s="69"/>
      <c r="D1236" s="48"/>
      <c r="E1236" s="69"/>
      <c r="F1236" s="169"/>
      <c r="G1236" s="124" t="e">
        <f>VLOOKUP(F1236,[2]零件成本10.26!$B$2:$C$7802,2,0)</f>
        <v>#N/A</v>
      </c>
      <c r="H1236" s="170"/>
      <c r="I1236" s="128" t="str">
        <f t="shared" si="191"/>
        <v/>
      </c>
      <c r="J1236" s="172"/>
      <c r="K1236" s="178"/>
      <c r="L1236" s="170"/>
      <c r="M1236" s="69"/>
      <c r="N1236" s="69"/>
      <c r="O1236" s="69"/>
      <c r="P1236" s="69"/>
      <c r="Q1236" s="100">
        <f t="shared" si="192"/>
        <v>0</v>
      </c>
      <c r="R1236" s="180"/>
      <c r="S1236" s="140" t="str">
        <f t="shared" si="193"/>
        <v>0</v>
      </c>
      <c r="T1236" s="140" t="str">
        <f t="shared" si="194"/>
        <v>0</v>
      </c>
      <c r="U1236" s="157"/>
      <c r="V1236" s="106"/>
      <c r="W1236" s="142">
        <f t="shared" si="195"/>
        <v>0</v>
      </c>
      <c r="X1236" s="142">
        <f t="shared" si="196"/>
        <v>0</v>
      </c>
      <c r="Y1236" s="108">
        <f t="shared" si="197"/>
        <v>0</v>
      </c>
      <c r="Z1236" s="108">
        <f t="shared" si="198"/>
        <v>0</v>
      </c>
      <c r="AA1236" s="108">
        <f t="shared" si="199"/>
        <v>0</v>
      </c>
      <c r="AB1236" s="174"/>
      <c r="AC1236" s="179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  <c r="BP1236" s="176"/>
    </row>
    <row r="1237" s="115" customFormat="1" ht="17.25" spans="1:68">
      <c r="A1237" s="94">
        <f t="shared" si="190"/>
        <v>1236</v>
      </c>
      <c r="B1237" s="95"/>
      <c r="C1237" s="69"/>
      <c r="D1237" s="48"/>
      <c r="E1237" s="69"/>
      <c r="F1237" s="169"/>
      <c r="G1237" s="124" t="e">
        <f>VLOOKUP(F1237,[2]零件成本10.26!$B$2:$C$7802,2,0)</f>
        <v>#N/A</v>
      </c>
      <c r="H1237" s="170"/>
      <c r="I1237" s="128" t="str">
        <f t="shared" si="191"/>
        <v/>
      </c>
      <c r="J1237" s="172"/>
      <c r="K1237" s="178"/>
      <c r="L1237" s="170"/>
      <c r="M1237" s="69"/>
      <c r="N1237" s="69"/>
      <c r="O1237" s="69"/>
      <c r="P1237" s="69"/>
      <c r="Q1237" s="100">
        <f t="shared" si="192"/>
        <v>0</v>
      </c>
      <c r="R1237" s="180"/>
      <c r="S1237" s="140" t="str">
        <f t="shared" si="193"/>
        <v>0</v>
      </c>
      <c r="T1237" s="140" t="str">
        <f t="shared" si="194"/>
        <v>0</v>
      </c>
      <c r="U1237" s="157"/>
      <c r="V1237" s="106"/>
      <c r="W1237" s="142">
        <f t="shared" si="195"/>
        <v>0</v>
      </c>
      <c r="X1237" s="142">
        <f t="shared" si="196"/>
        <v>0</v>
      </c>
      <c r="Y1237" s="108">
        <f t="shared" si="197"/>
        <v>0</v>
      </c>
      <c r="Z1237" s="108">
        <f t="shared" si="198"/>
        <v>0</v>
      </c>
      <c r="AA1237" s="108">
        <f t="shared" si="199"/>
        <v>0</v>
      </c>
      <c r="AB1237" s="174"/>
      <c r="AC1237" s="179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  <c r="BP1237" s="176"/>
    </row>
    <row r="1238" s="115" customFormat="1" ht="17.25" spans="1:68">
      <c r="A1238" s="94">
        <f t="shared" si="190"/>
        <v>1237</v>
      </c>
      <c r="B1238" s="95"/>
      <c r="C1238" s="69"/>
      <c r="D1238" s="48"/>
      <c r="E1238" s="69"/>
      <c r="F1238" s="169"/>
      <c r="G1238" s="124" t="e">
        <f>VLOOKUP(F1238,[2]零件成本10.26!$B$2:$C$7802,2,0)</f>
        <v>#N/A</v>
      </c>
      <c r="H1238" s="170"/>
      <c r="I1238" s="128" t="str">
        <f t="shared" si="191"/>
        <v/>
      </c>
      <c r="J1238" s="172"/>
      <c r="K1238" s="178"/>
      <c r="L1238" s="170"/>
      <c r="M1238" s="69"/>
      <c r="N1238" s="69"/>
      <c r="O1238" s="69"/>
      <c r="P1238" s="69"/>
      <c r="Q1238" s="100">
        <f t="shared" si="192"/>
        <v>0</v>
      </c>
      <c r="R1238" s="180"/>
      <c r="S1238" s="140" t="str">
        <f t="shared" si="193"/>
        <v>0</v>
      </c>
      <c r="T1238" s="140" t="str">
        <f t="shared" si="194"/>
        <v>0</v>
      </c>
      <c r="U1238" s="157"/>
      <c r="V1238" s="106"/>
      <c r="W1238" s="142">
        <f t="shared" si="195"/>
        <v>0</v>
      </c>
      <c r="X1238" s="142">
        <f t="shared" si="196"/>
        <v>0</v>
      </c>
      <c r="Y1238" s="108">
        <f t="shared" si="197"/>
        <v>0</v>
      </c>
      <c r="Z1238" s="108">
        <f t="shared" si="198"/>
        <v>0</v>
      </c>
      <c r="AA1238" s="108">
        <f t="shared" si="199"/>
        <v>0</v>
      </c>
      <c r="AB1238" s="174"/>
      <c r="AC1238" s="179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  <c r="BP1238" s="176"/>
    </row>
    <row r="1239" s="115" customFormat="1" ht="17.25" spans="1:68">
      <c r="A1239" s="94">
        <f t="shared" si="190"/>
        <v>1238</v>
      </c>
      <c r="B1239" s="95"/>
      <c r="C1239" s="69"/>
      <c r="D1239" s="48"/>
      <c r="E1239" s="69"/>
      <c r="F1239" s="169"/>
      <c r="G1239" s="124" t="e">
        <f>VLOOKUP(F1239,[2]零件成本10.26!$B$2:$C$7802,2,0)</f>
        <v>#N/A</v>
      </c>
      <c r="H1239" s="170"/>
      <c r="I1239" s="128" t="str">
        <f t="shared" si="191"/>
        <v/>
      </c>
      <c r="J1239" s="172"/>
      <c r="K1239" s="178"/>
      <c r="L1239" s="170"/>
      <c r="M1239" s="69"/>
      <c r="N1239" s="69"/>
      <c r="O1239" s="69"/>
      <c r="P1239" s="69"/>
      <c r="Q1239" s="100">
        <f t="shared" si="192"/>
        <v>0</v>
      </c>
      <c r="R1239" s="180"/>
      <c r="S1239" s="140" t="str">
        <f t="shared" si="193"/>
        <v>0</v>
      </c>
      <c r="T1239" s="140" t="str">
        <f t="shared" si="194"/>
        <v>0</v>
      </c>
      <c r="U1239" s="157"/>
      <c r="V1239" s="106"/>
      <c r="W1239" s="142">
        <f t="shared" si="195"/>
        <v>0</v>
      </c>
      <c r="X1239" s="142">
        <f t="shared" si="196"/>
        <v>0</v>
      </c>
      <c r="Y1239" s="108">
        <f t="shared" si="197"/>
        <v>0</v>
      </c>
      <c r="Z1239" s="108">
        <f t="shared" si="198"/>
        <v>0</v>
      </c>
      <c r="AA1239" s="108">
        <f t="shared" si="199"/>
        <v>0</v>
      </c>
      <c r="AB1239" s="174"/>
      <c r="AC1239" s="179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  <c r="BP1239" s="176"/>
    </row>
    <row r="1240" s="115" customFormat="1" ht="17.25" spans="1:68">
      <c r="A1240" s="94">
        <f t="shared" si="190"/>
        <v>1239</v>
      </c>
      <c r="B1240" s="95"/>
      <c r="C1240" s="69"/>
      <c r="D1240" s="48"/>
      <c r="E1240" s="69"/>
      <c r="F1240" s="169"/>
      <c r="G1240" s="124" t="e">
        <f>VLOOKUP(F1240,[2]零件成本10.26!$B$2:$C$7802,2,0)</f>
        <v>#N/A</v>
      </c>
      <c r="H1240" s="170"/>
      <c r="I1240" s="128" t="str">
        <f t="shared" si="191"/>
        <v/>
      </c>
      <c r="J1240" s="172"/>
      <c r="K1240" s="178"/>
      <c r="L1240" s="170"/>
      <c r="M1240" s="69"/>
      <c r="N1240" s="69"/>
      <c r="O1240" s="69"/>
      <c r="P1240" s="69"/>
      <c r="Q1240" s="100">
        <f t="shared" si="192"/>
        <v>0</v>
      </c>
      <c r="R1240" s="180"/>
      <c r="S1240" s="140" t="str">
        <f t="shared" si="193"/>
        <v>0</v>
      </c>
      <c r="T1240" s="140" t="str">
        <f t="shared" si="194"/>
        <v>0</v>
      </c>
      <c r="U1240" s="157"/>
      <c r="V1240" s="106"/>
      <c r="W1240" s="142">
        <f t="shared" si="195"/>
        <v>0</v>
      </c>
      <c r="X1240" s="142">
        <f t="shared" si="196"/>
        <v>0</v>
      </c>
      <c r="Y1240" s="108">
        <f t="shared" si="197"/>
        <v>0</v>
      </c>
      <c r="Z1240" s="108">
        <f t="shared" si="198"/>
        <v>0</v>
      </c>
      <c r="AA1240" s="108">
        <f t="shared" si="199"/>
        <v>0</v>
      </c>
      <c r="AB1240" s="174"/>
      <c r="AC1240" s="179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  <c r="BP1240" s="176"/>
    </row>
    <row r="1241" s="115" customFormat="1" ht="17.25" spans="1:68">
      <c r="A1241" s="94">
        <f t="shared" si="190"/>
        <v>1240</v>
      </c>
      <c r="B1241" s="95"/>
      <c r="C1241" s="69"/>
      <c r="D1241" s="48"/>
      <c r="E1241" s="69"/>
      <c r="F1241" s="169"/>
      <c r="G1241" s="124" t="e">
        <f>VLOOKUP(F1241,[2]零件成本10.26!$B$2:$C$7802,2,0)</f>
        <v>#N/A</v>
      </c>
      <c r="H1241" s="170"/>
      <c r="I1241" s="128" t="str">
        <f t="shared" si="191"/>
        <v/>
      </c>
      <c r="J1241" s="172"/>
      <c r="K1241" s="178"/>
      <c r="L1241" s="170"/>
      <c r="M1241" s="69"/>
      <c r="N1241" s="69"/>
      <c r="O1241" s="69"/>
      <c r="P1241" s="69"/>
      <c r="Q1241" s="100">
        <f t="shared" si="192"/>
        <v>0</v>
      </c>
      <c r="R1241" s="180"/>
      <c r="S1241" s="140" t="str">
        <f t="shared" si="193"/>
        <v>0</v>
      </c>
      <c r="T1241" s="140" t="str">
        <f t="shared" si="194"/>
        <v>0</v>
      </c>
      <c r="U1241" s="157"/>
      <c r="V1241" s="106"/>
      <c r="W1241" s="142">
        <f t="shared" si="195"/>
        <v>0</v>
      </c>
      <c r="X1241" s="142">
        <f t="shared" si="196"/>
        <v>0</v>
      </c>
      <c r="Y1241" s="108">
        <f t="shared" si="197"/>
        <v>0</v>
      </c>
      <c r="Z1241" s="108">
        <f t="shared" si="198"/>
        <v>0</v>
      </c>
      <c r="AA1241" s="108">
        <f t="shared" si="199"/>
        <v>0</v>
      </c>
      <c r="AB1241" s="174"/>
      <c r="AC1241" s="179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  <c r="BP1241" s="176"/>
    </row>
    <row r="1242" s="115" customFormat="1" ht="17.25" spans="1:68">
      <c r="A1242" s="94">
        <f t="shared" si="190"/>
        <v>1241</v>
      </c>
      <c r="B1242" s="95"/>
      <c r="C1242" s="69"/>
      <c r="D1242" s="48"/>
      <c r="E1242" s="69"/>
      <c r="F1242" s="169"/>
      <c r="G1242" s="124" t="e">
        <f>VLOOKUP(F1242,[2]零件成本10.26!$B$2:$C$7802,2,0)</f>
        <v>#N/A</v>
      </c>
      <c r="H1242" s="170"/>
      <c r="I1242" s="128" t="str">
        <f t="shared" si="191"/>
        <v/>
      </c>
      <c r="J1242" s="172"/>
      <c r="K1242" s="178"/>
      <c r="L1242" s="170"/>
      <c r="M1242" s="69"/>
      <c r="N1242" s="69"/>
      <c r="O1242" s="69"/>
      <c r="P1242" s="69"/>
      <c r="Q1242" s="100">
        <f t="shared" si="192"/>
        <v>0</v>
      </c>
      <c r="R1242" s="180"/>
      <c r="S1242" s="140" t="str">
        <f t="shared" si="193"/>
        <v>0</v>
      </c>
      <c r="T1242" s="140" t="str">
        <f t="shared" si="194"/>
        <v>0</v>
      </c>
      <c r="U1242" s="157"/>
      <c r="V1242" s="106"/>
      <c r="W1242" s="142">
        <f t="shared" si="195"/>
        <v>0</v>
      </c>
      <c r="X1242" s="142">
        <f t="shared" si="196"/>
        <v>0</v>
      </c>
      <c r="Y1242" s="108">
        <f t="shared" si="197"/>
        <v>0</v>
      </c>
      <c r="Z1242" s="108">
        <f t="shared" si="198"/>
        <v>0</v>
      </c>
      <c r="AA1242" s="108">
        <f t="shared" si="199"/>
        <v>0</v>
      </c>
      <c r="AB1242" s="174"/>
      <c r="AC1242" s="179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  <c r="BP1242" s="176"/>
    </row>
    <row r="1243" s="115" customFormat="1" ht="17.25" spans="1:68">
      <c r="A1243" s="94">
        <f t="shared" si="190"/>
        <v>1242</v>
      </c>
      <c r="B1243" s="95"/>
      <c r="C1243" s="69"/>
      <c r="D1243" s="48"/>
      <c r="E1243" s="69"/>
      <c r="F1243" s="169"/>
      <c r="G1243" s="124" t="e">
        <f>VLOOKUP(F1243,[2]零件成本10.26!$B$2:$C$7802,2,0)</f>
        <v>#N/A</v>
      </c>
      <c r="H1243" s="170"/>
      <c r="I1243" s="128" t="str">
        <f t="shared" si="191"/>
        <v/>
      </c>
      <c r="J1243" s="172"/>
      <c r="K1243" s="178"/>
      <c r="L1243" s="170"/>
      <c r="M1243" s="69"/>
      <c r="N1243" s="69"/>
      <c r="O1243" s="69"/>
      <c r="P1243" s="69"/>
      <c r="Q1243" s="100">
        <f t="shared" si="192"/>
        <v>0</v>
      </c>
      <c r="R1243" s="180"/>
      <c r="S1243" s="140" t="str">
        <f t="shared" si="193"/>
        <v>0</v>
      </c>
      <c r="T1243" s="140" t="str">
        <f t="shared" si="194"/>
        <v>0</v>
      </c>
      <c r="U1243" s="157"/>
      <c r="V1243" s="106"/>
      <c r="W1243" s="142">
        <f t="shared" si="195"/>
        <v>0</v>
      </c>
      <c r="X1243" s="142">
        <f t="shared" si="196"/>
        <v>0</v>
      </c>
      <c r="Y1243" s="108">
        <f t="shared" si="197"/>
        <v>0</v>
      </c>
      <c r="Z1243" s="108">
        <f t="shared" si="198"/>
        <v>0</v>
      </c>
      <c r="AA1243" s="108">
        <f t="shared" si="199"/>
        <v>0</v>
      </c>
      <c r="AB1243" s="174"/>
      <c r="AC1243" s="179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  <c r="BP1243" s="176"/>
    </row>
    <row r="1244" s="115" customFormat="1" ht="17.25" spans="1:68">
      <c r="A1244" s="94">
        <f t="shared" si="190"/>
        <v>1243</v>
      </c>
      <c r="B1244" s="95"/>
      <c r="C1244" s="69"/>
      <c r="D1244" s="48"/>
      <c r="E1244" s="69"/>
      <c r="F1244" s="169"/>
      <c r="G1244" s="124" t="e">
        <f>VLOOKUP(F1244,[2]零件成本10.26!$B$2:$C$7802,2,0)</f>
        <v>#N/A</v>
      </c>
      <c r="H1244" s="170"/>
      <c r="I1244" s="128" t="str">
        <f t="shared" si="191"/>
        <v/>
      </c>
      <c r="J1244" s="172"/>
      <c r="K1244" s="178"/>
      <c r="L1244" s="170"/>
      <c r="M1244" s="69"/>
      <c r="N1244" s="69"/>
      <c r="O1244" s="69"/>
      <c r="P1244" s="69"/>
      <c r="Q1244" s="100">
        <f t="shared" si="192"/>
        <v>0</v>
      </c>
      <c r="R1244" s="180"/>
      <c r="S1244" s="140" t="str">
        <f t="shared" si="193"/>
        <v>0</v>
      </c>
      <c r="T1244" s="140" t="str">
        <f t="shared" si="194"/>
        <v>0</v>
      </c>
      <c r="U1244" s="157"/>
      <c r="V1244" s="106"/>
      <c r="W1244" s="142">
        <f t="shared" si="195"/>
        <v>0</v>
      </c>
      <c r="X1244" s="142">
        <f t="shared" si="196"/>
        <v>0</v>
      </c>
      <c r="Y1244" s="108">
        <f t="shared" si="197"/>
        <v>0</v>
      </c>
      <c r="Z1244" s="108">
        <f t="shared" si="198"/>
        <v>0</v>
      </c>
      <c r="AA1244" s="108">
        <f t="shared" si="199"/>
        <v>0</v>
      </c>
      <c r="AB1244" s="174"/>
      <c r="AC1244" s="179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  <c r="BP1244" s="176"/>
    </row>
    <row r="1245" s="115" customFormat="1" ht="17.25" spans="1:68">
      <c r="A1245" s="94">
        <f t="shared" si="190"/>
        <v>1244</v>
      </c>
      <c r="B1245" s="95"/>
      <c r="C1245" s="69"/>
      <c r="D1245" s="48"/>
      <c r="E1245" s="69"/>
      <c r="F1245" s="169"/>
      <c r="G1245" s="124" t="e">
        <f>VLOOKUP(F1245,[2]零件成本10.26!$B$2:$C$7802,2,0)</f>
        <v>#N/A</v>
      </c>
      <c r="H1245" s="170"/>
      <c r="I1245" s="128" t="str">
        <f t="shared" si="191"/>
        <v/>
      </c>
      <c r="J1245" s="172"/>
      <c r="K1245" s="178"/>
      <c r="L1245" s="170"/>
      <c r="M1245" s="69"/>
      <c r="N1245" s="69"/>
      <c r="O1245" s="69"/>
      <c r="P1245" s="69"/>
      <c r="Q1245" s="100">
        <f t="shared" si="192"/>
        <v>0</v>
      </c>
      <c r="R1245" s="180"/>
      <c r="S1245" s="140" t="str">
        <f t="shared" si="193"/>
        <v>0</v>
      </c>
      <c r="T1245" s="140" t="str">
        <f t="shared" si="194"/>
        <v>0</v>
      </c>
      <c r="U1245" s="157"/>
      <c r="V1245" s="106"/>
      <c r="W1245" s="142">
        <f t="shared" si="195"/>
        <v>0</v>
      </c>
      <c r="X1245" s="142">
        <f t="shared" si="196"/>
        <v>0</v>
      </c>
      <c r="Y1245" s="108">
        <f t="shared" si="197"/>
        <v>0</v>
      </c>
      <c r="Z1245" s="108">
        <f t="shared" si="198"/>
        <v>0</v>
      </c>
      <c r="AA1245" s="108">
        <f t="shared" si="199"/>
        <v>0</v>
      </c>
      <c r="AB1245" s="174"/>
      <c r="AC1245" s="179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  <c r="BP1245" s="176"/>
    </row>
    <row r="1246" s="115" customFormat="1" ht="17.25" spans="1:68">
      <c r="A1246" s="94">
        <f t="shared" si="190"/>
        <v>1245</v>
      </c>
      <c r="B1246" s="95"/>
      <c r="C1246" s="69"/>
      <c r="D1246" s="48"/>
      <c r="E1246" s="69"/>
      <c r="F1246" s="169"/>
      <c r="G1246" s="124" t="e">
        <f>VLOOKUP(F1246,[2]零件成本10.26!$B$2:$C$7802,2,0)</f>
        <v>#N/A</v>
      </c>
      <c r="H1246" s="170"/>
      <c r="I1246" s="128" t="str">
        <f t="shared" si="191"/>
        <v/>
      </c>
      <c r="J1246" s="172"/>
      <c r="K1246" s="178"/>
      <c r="L1246" s="170"/>
      <c r="M1246" s="69"/>
      <c r="N1246" s="69"/>
      <c r="O1246" s="69"/>
      <c r="P1246" s="69"/>
      <c r="Q1246" s="100">
        <f t="shared" si="192"/>
        <v>0</v>
      </c>
      <c r="R1246" s="180"/>
      <c r="S1246" s="140" t="str">
        <f t="shared" si="193"/>
        <v>0</v>
      </c>
      <c r="T1246" s="140" t="str">
        <f t="shared" si="194"/>
        <v>0</v>
      </c>
      <c r="U1246" s="157"/>
      <c r="V1246" s="106"/>
      <c r="W1246" s="142">
        <f t="shared" si="195"/>
        <v>0</v>
      </c>
      <c r="X1246" s="142">
        <f t="shared" si="196"/>
        <v>0</v>
      </c>
      <c r="Y1246" s="108">
        <f t="shared" si="197"/>
        <v>0</v>
      </c>
      <c r="Z1246" s="108">
        <f t="shared" si="198"/>
        <v>0</v>
      </c>
      <c r="AA1246" s="108">
        <f t="shared" si="199"/>
        <v>0</v>
      </c>
      <c r="AB1246" s="174"/>
      <c r="AC1246" s="179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  <c r="BP1246" s="176"/>
    </row>
    <row r="1247" s="115" customFormat="1" ht="17.25" spans="1:68">
      <c r="A1247" s="94">
        <f t="shared" si="190"/>
        <v>1246</v>
      </c>
      <c r="B1247" s="95"/>
      <c r="C1247" s="69"/>
      <c r="D1247" s="48"/>
      <c r="E1247" s="69"/>
      <c r="F1247" s="169"/>
      <c r="G1247" s="124" t="e">
        <f>VLOOKUP(F1247,[2]零件成本10.26!$B$2:$C$7802,2,0)</f>
        <v>#N/A</v>
      </c>
      <c r="H1247" s="170"/>
      <c r="I1247" s="128" t="str">
        <f t="shared" si="191"/>
        <v/>
      </c>
      <c r="J1247" s="172"/>
      <c r="K1247" s="178"/>
      <c r="L1247" s="170"/>
      <c r="M1247" s="69"/>
      <c r="N1247" s="69"/>
      <c r="O1247" s="69"/>
      <c r="P1247" s="69"/>
      <c r="Q1247" s="100">
        <f t="shared" si="192"/>
        <v>0</v>
      </c>
      <c r="R1247" s="180"/>
      <c r="S1247" s="140" t="str">
        <f t="shared" si="193"/>
        <v>0</v>
      </c>
      <c r="T1247" s="140" t="str">
        <f t="shared" si="194"/>
        <v>0</v>
      </c>
      <c r="U1247" s="157"/>
      <c r="V1247" s="106"/>
      <c r="W1247" s="142">
        <f t="shared" si="195"/>
        <v>0</v>
      </c>
      <c r="X1247" s="142">
        <f t="shared" si="196"/>
        <v>0</v>
      </c>
      <c r="Y1247" s="108">
        <f t="shared" si="197"/>
        <v>0</v>
      </c>
      <c r="Z1247" s="108">
        <f t="shared" si="198"/>
        <v>0</v>
      </c>
      <c r="AA1247" s="108">
        <f t="shared" si="199"/>
        <v>0</v>
      </c>
      <c r="AB1247" s="174"/>
      <c r="AC1247" s="179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  <c r="BP1247" s="176"/>
    </row>
    <row r="1248" s="115" customFormat="1" ht="17.25" spans="1:68">
      <c r="A1248" s="94">
        <f t="shared" si="190"/>
        <v>1247</v>
      </c>
      <c r="B1248" s="95"/>
      <c r="C1248" s="69"/>
      <c r="D1248" s="48"/>
      <c r="E1248" s="69"/>
      <c r="F1248" s="169"/>
      <c r="G1248" s="124" t="e">
        <f>VLOOKUP(F1248,[2]零件成本10.26!$B$2:$C$7802,2,0)</f>
        <v>#N/A</v>
      </c>
      <c r="H1248" s="170"/>
      <c r="I1248" s="128" t="str">
        <f t="shared" si="191"/>
        <v/>
      </c>
      <c r="J1248" s="172"/>
      <c r="K1248" s="178"/>
      <c r="L1248" s="170"/>
      <c r="M1248" s="69"/>
      <c r="N1248" s="69"/>
      <c r="O1248" s="69"/>
      <c r="P1248" s="69"/>
      <c r="Q1248" s="100">
        <f t="shared" si="192"/>
        <v>0</v>
      </c>
      <c r="R1248" s="180"/>
      <c r="S1248" s="140" t="str">
        <f t="shared" si="193"/>
        <v>0</v>
      </c>
      <c r="T1248" s="140" t="str">
        <f t="shared" si="194"/>
        <v>0</v>
      </c>
      <c r="U1248" s="157"/>
      <c r="V1248" s="106"/>
      <c r="W1248" s="142">
        <f t="shared" si="195"/>
        <v>0</v>
      </c>
      <c r="X1248" s="142">
        <f t="shared" si="196"/>
        <v>0</v>
      </c>
      <c r="Y1248" s="108">
        <f t="shared" si="197"/>
        <v>0</v>
      </c>
      <c r="Z1248" s="108">
        <f t="shared" si="198"/>
        <v>0</v>
      </c>
      <c r="AA1248" s="108">
        <f t="shared" si="199"/>
        <v>0</v>
      </c>
      <c r="AB1248" s="174"/>
      <c r="AC1248" s="179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  <c r="BP1248" s="176"/>
    </row>
    <row r="1249" s="115" customFormat="1" ht="17.25" spans="1:68">
      <c r="A1249" s="94">
        <f t="shared" si="190"/>
        <v>1248</v>
      </c>
      <c r="B1249" s="95"/>
      <c r="C1249" s="69"/>
      <c r="D1249" s="48"/>
      <c r="E1249" s="69"/>
      <c r="F1249" s="169"/>
      <c r="G1249" s="124" t="e">
        <f>VLOOKUP(F1249,[2]零件成本10.26!$B$2:$C$7802,2,0)</f>
        <v>#N/A</v>
      </c>
      <c r="H1249" s="170"/>
      <c r="I1249" s="128" t="str">
        <f t="shared" si="191"/>
        <v/>
      </c>
      <c r="J1249" s="172"/>
      <c r="K1249" s="178"/>
      <c r="L1249" s="170"/>
      <c r="M1249" s="69"/>
      <c r="N1249" s="69"/>
      <c r="O1249" s="69"/>
      <c r="P1249" s="69"/>
      <c r="Q1249" s="100">
        <f t="shared" si="192"/>
        <v>0</v>
      </c>
      <c r="R1249" s="180"/>
      <c r="S1249" s="140" t="str">
        <f t="shared" si="193"/>
        <v>0</v>
      </c>
      <c r="T1249" s="140" t="str">
        <f t="shared" si="194"/>
        <v>0</v>
      </c>
      <c r="U1249" s="157"/>
      <c r="V1249" s="106"/>
      <c r="W1249" s="142">
        <f t="shared" si="195"/>
        <v>0</v>
      </c>
      <c r="X1249" s="142">
        <f t="shared" si="196"/>
        <v>0</v>
      </c>
      <c r="Y1249" s="108">
        <f t="shared" si="197"/>
        <v>0</v>
      </c>
      <c r="Z1249" s="108">
        <f t="shared" si="198"/>
        <v>0</v>
      </c>
      <c r="AA1249" s="108">
        <f t="shared" si="199"/>
        <v>0</v>
      </c>
      <c r="AB1249" s="174"/>
      <c r="AC1249" s="179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  <c r="BP1249" s="176"/>
    </row>
    <row r="1250" s="115" customFormat="1" ht="17.25" spans="1:68">
      <c r="A1250" s="94">
        <f t="shared" si="190"/>
        <v>1249</v>
      </c>
      <c r="B1250" s="95"/>
      <c r="C1250" s="69"/>
      <c r="D1250" s="48"/>
      <c r="E1250" s="69"/>
      <c r="F1250" s="169"/>
      <c r="G1250" s="124" t="e">
        <f>VLOOKUP(F1250,[2]零件成本10.26!$B$2:$C$7802,2,0)</f>
        <v>#N/A</v>
      </c>
      <c r="H1250" s="170"/>
      <c r="I1250" s="128" t="str">
        <f t="shared" si="191"/>
        <v/>
      </c>
      <c r="J1250" s="172"/>
      <c r="K1250" s="178"/>
      <c r="L1250" s="170"/>
      <c r="M1250" s="69"/>
      <c r="N1250" s="69"/>
      <c r="O1250" s="69"/>
      <c r="P1250" s="69"/>
      <c r="Q1250" s="100">
        <f t="shared" si="192"/>
        <v>0</v>
      </c>
      <c r="R1250" s="180"/>
      <c r="S1250" s="140" t="str">
        <f t="shared" si="193"/>
        <v>0</v>
      </c>
      <c r="T1250" s="140" t="str">
        <f t="shared" si="194"/>
        <v>0</v>
      </c>
      <c r="U1250" s="157"/>
      <c r="V1250" s="106"/>
      <c r="W1250" s="142">
        <f t="shared" si="195"/>
        <v>0</v>
      </c>
      <c r="X1250" s="142">
        <f t="shared" si="196"/>
        <v>0</v>
      </c>
      <c r="Y1250" s="108">
        <f t="shared" si="197"/>
        <v>0</v>
      </c>
      <c r="Z1250" s="108">
        <f t="shared" si="198"/>
        <v>0</v>
      </c>
      <c r="AA1250" s="108">
        <f t="shared" si="199"/>
        <v>0</v>
      </c>
      <c r="AB1250" s="174"/>
      <c r="AC1250" s="179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  <c r="BP1250" s="176"/>
    </row>
    <row r="1251" s="115" customFormat="1" ht="17.25" spans="1:68">
      <c r="A1251" s="94">
        <f t="shared" si="190"/>
        <v>1250</v>
      </c>
      <c r="B1251" s="95"/>
      <c r="C1251" s="69"/>
      <c r="D1251" s="48"/>
      <c r="E1251" s="69"/>
      <c r="F1251" s="169"/>
      <c r="G1251" s="124" t="e">
        <f>VLOOKUP(F1251,[2]零件成本10.26!$B$2:$C$7802,2,0)</f>
        <v>#N/A</v>
      </c>
      <c r="H1251" s="170"/>
      <c r="I1251" s="128" t="str">
        <f t="shared" si="191"/>
        <v/>
      </c>
      <c r="J1251" s="172"/>
      <c r="K1251" s="178"/>
      <c r="L1251" s="170"/>
      <c r="M1251" s="69"/>
      <c r="N1251" s="69"/>
      <c r="O1251" s="69"/>
      <c r="P1251" s="69"/>
      <c r="Q1251" s="100">
        <f t="shared" si="192"/>
        <v>0</v>
      </c>
      <c r="R1251" s="180"/>
      <c r="S1251" s="140" t="str">
        <f t="shared" si="193"/>
        <v>0</v>
      </c>
      <c r="T1251" s="140" t="str">
        <f t="shared" si="194"/>
        <v>0</v>
      </c>
      <c r="U1251" s="157"/>
      <c r="V1251" s="106"/>
      <c r="W1251" s="142">
        <f t="shared" si="195"/>
        <v>0</v>
      </c>
      <c r="X1251" s="142">
        <f t="shared" si="196"/>
        <v>0</v>
      </c>
      <c r="Y1251" s="108">
        <f t="shared" si="197"/>
        <v>0</v>
      </c>
      <c r="Z1251" s="108">
        <f t="shared" si="198"/>
        <v>0</v>
      </c>
      <c r="AA1251" s="108">
        <f t="shared" si="199"/>
        <v>0</v>
      </c>
      <c r="AB1251" s="174"/>
      <c r="AC1251" s="179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  <c r="BP1251" s="176"/>
    </row>
    <row r="1252" s="115" customFormat="1" ht="17.25" spans="1:68">
      <c r="A1252" s="94">
        <f t="shared" si="190"/>
        <v>1251</v>
      </c>
      <c r="B1252" s="95"/>
      <c r="C1252" s="69"/>
      <c r="D1252" s="48"/>
      <c r="E1252" s="69"/>
      <c r="F1252" s="169"/>
      <c r="G1252" s="124" t="e">
        <f>VLOOKUP(F1252,[2]零件成本10.26!$B$2:$C$7802,2,0)</f>
        <v>#N/A</v>
      </c>
      <c r="H1252" s="170"/>
      <c r="I1252" s="128" t="str">
        <f t="shared" si="191"/>
        <v/>
      </c>
      <c r="J1252" s="172"/>
      <c r="K1252" s="178"/>
      <c r="L1252" s="170"/>
      <c r="M1252" s="69"/>
      <c r="N1252" s="69"/>
      <c r="O1252" s="69"/>
      <c r="P1252" s="69"/>
      <c r="Q1252" s="100">
        <f t="shared" si="192"/>
        <v>0</v>
      </c>
      <c r="R1252" s="180"/>
      <c r="S1252" s="140" t="str">
        <f t="shared" si="193"/>
        <v>0</v>
      </c>
      <c r="T1252" s="140" t="str">
        <f t="shared" si="194"/>
        <v>0</v>
      </c>
      <c r="U1252" s="157"/>
      <c r="V1252" s="106"/>
      <c r="W1252" s="142">
        <f t="shared" si="195"/>
        <v>0</v>
      </c>
      <c r="X1252" s="142">
        <f t="shared" si="196"/>
        <v>0</v>
      </c>
      <c r="Y1252" s="108">
        <f t="shared" si="197"/>
        <v>0</v>
      </c>
      <c r="Z1252" s="108">
        <f t="shared" si="198"/>
        <v>0</v>
      </c>
      <c r="AA1252" s="108">
        <f t="shared" si="199"/>
        <v>0</v>
      </c>
      <c r="AB1252" s="174"/>
      <c r="AC1252" s="179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  <c r="BP1252" s="176"/>
    </row>
    <row r="1253" s="115" customFormat="1" ht="17.25" spans="1:68">
      <c r="A1253" s="94">
        <f t="shared" si="190"/>
        <v>1252</v>
      </c>
      <c r="B1253" s="95"/>
      <c r="C1253" s="69"/>
      <c r="D1253" s="48"/>
      <c r="E1253" s="69"/>
      <c r="F1253" s="169"/>
      <c r="G1253" s="124" t="e">
        <f>VLOOKUP(F1253,[2]零件成本10.26!$B$2:$C$7802,2,0)</f>
        <v>#N/A</v>
      </c>
      <c r="H1253" s="170"/>
      <c r="I1253" s="128" t="str">
        <f t="shared" si="191"/>
        <v/>
      </c>
      <c r="J1253" s="172"/>
      <c r="K1253" s="178"/>
      <c r="L1253" s="170"/>
      <c r="M1253" s="69"/>
      <c r="N1253" s="69"/>
      <c r="O1253" s="69"/>
      <c r="P1253" s="69"/>
      <c r="Q1253" s="100">
        <f t="shared" si="192"/>
        <v>0</v>
      </c>
      <c r="R1253" s="180"/>
      <c r="S1253" s="140" t="str">
        <f t="shared" si="193"/>
        <v>0</v>
      </c>
      <c r="T1253" s="140" t="str">
        <f t="shared" si="194"/>
        <v>0</v>
      </c>
      <c r="U1253" s="157"/>
      <c r="V1253" s="106"/>
      <c r="W1253" s="142">
        <f t="shared" si="195"/>
        <v>0</v>
      </c>
      <c r="X1253" s="142">
        <f t="shared" si="196"/>
        <v>0</v>
      </c>
      <c r="Y1253" s="108">
        <f t="shared" si="197"/>
        <v>0</v>
      </c>
      <c r="Z1253" s="108">
        <f t="shared" si="198"/>
        <v>0</v>
      </c>
      <c r="AA1253" s="108">
        <f t="shared" si="199"/>
        <v>0</v>
      </c>
      <c r="AB1253" s="174"/>
      <c r="AC1253" s="179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  <c r="BP1253" s="176"/>
    </row>
    <row r="1254" s="115" customFormat="1" ht="17.25" spans="1:68">
      <c r="A1254" s="94">
        <f t="shared" si="190"/>
        <v>1253</v>
      </c>
      <c r="B1254" s="95"/>
      <c r="C1254" s="69"/>
      <c r="D1254" s="48"/>
      <c r="E1254" s="69"/>
      <c r="F1254" s="169"/>
      <c r="G1254" s="124" t="e">
        <f>VLOOKUP(F1254,[2]零件成本10.26!$B$2:$C$7802,2,0)</f>
        <v>#N/A</v>
      </c>
      <c r="H1254" s="170"/>
      <c r="I1254" s="128" t="str">
        <f t="shared" si="191"/>
        <v/>
      </c>
      <c r="J1254" s="172"/>
      <c r="K1254" s="178"/>
      <c r="L1254" s="170"/>
      <c r="M1254" s="69"/>
      <c r="N1254" s="69"/>
      <c r="O1254" s="69"/>
      <c r="P1254" s="69"/>
      <c r="Q1254" s="100">
        <f t="shared" si="192"/>
        <v>0</v>
      </c>
      <c r="R1254" s="180"/>
      <c r="S1254" s="140" t="str">
        <f t="shared" si="193"/>
        <v>0</v>
      </c>
      <c r="T1254" s="140" t="str">
        <f t="shared" si="194"/>
        <v>0</v>
      </c>
      <c r="U1254" s="157"/>
      <c r="V1254" s="106"/>
      <c r="W1254" s="142">
        <f t="shared" si="195"/>
        <v>0</v>
      </c>
      <c r="X1254" s="142">
        <f t="shared" si="196"/>
        <v>0</v>
      </c>
      <c r="Y1254" s="108">
        <f t="shared" si="197"/>
        <v>0</v>
      </c>
      <c r="Z1254" s="108">
        <f t="shared" si="198"/>
        <v>0</v>
      </c>
      <c r="AA1254" s="108">
        <f t="shared" si="199"/>
        <v>0</v>
      </c>
      <c r="AB1254" s="174"/>
      <c r="AC1254" s="179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  <c r="BP1254" s="176"/>
    </row>
    <row r="1255" s="115" customFormat="1" ht="17.25" spans="1:68">
      <c r="A1255" s="94">
        <f t="shared" si="190"/>
        <v>1254</v>
      </c>
      <c r="B1255" s="95"/>
      <c r="C1255" s="69"/>
      <c r="D1255" s="48"/>
      <c r="E1255" s="69"/>
      <c r="F1255" s="169"/>
      <c r="G1255" s="124" t="e">
        <f>VLOOKUP(F1255,[2]零件成本10.26!$B$2:$C$7802,2,0)</f>
        <v>#N/A</v>
      </c>
      <c r="H1255" s="170"/>
      <c r="I1255" s="128" t="str">
        <f t="shared" si="191"/>
        <v/>
      </c>
      <c r="J1255" s="172"/>
      <c r="K1255" s="178"/>
      <c r="L1255" s="170"/>
      <c r="M1255" s="69"/>
      <c r="N1255" s="69"/>
      <c r="O1255" s="69"/>
      <c r="P1255" s="69"/>
      <c r="Q1255" s="100">
        <f t="shared" si="192"/>
        <v>0</v>
      </c>
      <c r="R1255" s="180"/>
      <c r="S1255" s="140" t="str">
        <f t="shared" si="193"/>
        <v>0</v>
      </c>
      <c r="T1255" s="140" t="str">
        <f t="shared" si="194"/>
        <v>0</v>
      </c>
      <c r="U1255" s="157"/>
      <c r="V1255" s="106"/>
      <c r="W1255" s="142">
        <f t="shared" si="195"/>
        <v>0</v>
      </c>
      <c r="X1255" s="142">
        <f t="shared" si="196"/>
        <v>0</v>
      </c>
      <c r="Y1255" s="108">
        <f t="shared" si="197"/>
        <v>0</v>
      </c>
      <c r="Z1255" s="108">
        <f t="shared" si="198"/>
        <v>0</v>
      </c>
      <c r="AA1255" s="108">
        <f t="shared" si="199"/>
        <v>0</v>
      </c>
      <c r="AB1255" s="174"/>
      <c r="AC1255" s="179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  <c r="BP1255" s="176"/>
    </row>
    <row r="1256" s="115" customFormat="1" ht="17.25" spans="1:68">
      <c r="A1256" s="94">
        <f t="shared" si="190"/>
        <v>1255</v>
      </c>
      <c r="B1256" s="95"/>
      <c r="C1256" s="69"/>
      <c r="D1256" s="48"/>
      <c r="E1256" s="69"/>
      <c r="F1256" s="169"/>
      <c r="G1256" s="124" t="e">
        <f>VLOOKUP(F1256,[2]零件成本10.26!$B$2:$C$7802,2,0)</f>
        <v>#N/A</v>
      </c>
      <c r="H1256" s="170"/>
      <c r="I1256" s="128" t="str">
        <f t="shared" si="191"/>
        <v/>
      </c>
      <c r="J1256" s="172"/>
      <c r="K1256" s="178"/>
      <c r="L1256" s="170"/>
      <c r="M1256" s="69"/>
      <c r="N1256" s="69"/>
      <c r="O1256" s="69"/>
      <c r="P1256" s="69"/>
      <c r="Q1256" s="100">
        <f t="shared" si="192"/>
        <v>0</v>
      </c>
      <c r="R1256" s="180"/>
      <c r="S1256" s="140" t="str">
        <f t="shared" si="193"/>
        <v>0</v>
      </c>
      <c r="T1256" s="140" t="str">
        <f t="shared" si="194"/>
        <v>0</v>
      </c>
      <c r="U1256" s="157"/>
      <c r="V1256" s="106"/>
      <c r="W1256" s="142">
        <f t="shared" si="195"/>
        <v>0</v>
      </c>
      <c r="X1256" s="142">
        <f t="shared" si="196"/>
        <v>0</v>
      </c>
      <c r="Y1256" s="108">
        <f t="shared" si="197"/>
        <v>0</v>
      </c>
      <c r="Z1256" s="108">
        <f t="shared" si="198"/>
        <v>0</v>
      </c>
      <c r="AA1256" s="108">
        <f t="shared" si="199"/>
        <v>0</v>
      </c>
      <c r="AB1256" s="174"/>
      <c r="AC1256" s="179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  <c r="BP1256" s="176"/>
    </row>
    <row r="1257" s="115" customFormat="1" ht="17.25" spans="1:68">
      <c r="A1257" s="94">
        <f t="shared" si="190"/>
        <v>1256</v>
      </c>
      <c r="B1257" s="95"/>
      <c r="C1257" s="69"/>
      <c r="D1257" s="48"/>
      <c r="E1257" s="69"/>
      <c r="F1257" s="169"/>
      <c r="G1257" s="124" t="e">
        <f>VLOOKUP(F1257,[2]零件成本10.26!$B$2:$C$7802,2,0)</f>
        <v>#N/A</v>
      </c>
      <c r="H1257" s="170"/>
      <c r="I1257" s="128" t="str">
        <f t="shared" si="191"/>
        <v/>
      </c>
      <c r="J1257" s="172"/>
      <c r="K1257" s="178"/>
      <c r="L1257" s="170"/>
      <c r="M1257" s="69"/>
      <c r="N1257" s="69"/>
      <c r="O1257" s="69"/>
      <c r="P1257" s="69"/>
      <c r="Q1257" s="100">
        <f t="shared" si="192"/>
        <v>0</v>
      </c>
      <c r="R1257" s="180"/>
      <c r="S1257" s="140" t="str">
        <f t="shared" si="193"/>
        <v>0</v>
      </c>
      <c r="T1257" s="140" t="str">
        <f t="shared" si="194"/>
        <v>0</v>
      </c>
      <c r="U1257" s="157"/>
      <c r="V1257" s="106"/>
      <c r="W1257" s="142">
        <f t="shared" si="195"/>
        <v>0</v>
      </c>
      <c r="X1257" s="142">
        <f t="shared" si="196"/>
        <v>0</v>
      </c>
      <c r="Y1257" s="108">
        <f t="shared" si="197"/>
        <v>0</v>
      </c>
      <c r="Z1257" s="108">
        <f t="shared" si="198"/>
        <v>0</v>
      </c>
      <c r="AA1257" s="108">
        <f t="shared" si="199"/>
        <v>0</v>
      </c>
      <c r="AB1257" s="174"/>
      <c r="AC1257" s="179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  <c r="BP1257" s="176"/>
    </row>
    <row r="1258" s="115" customFormat="1" ht="17.25" spans="1:68">
      <c r="A1258" s="94">
        <f t="shared" si="190"/>
        <v>1257</v>
      </c>
      <c r="B1258" s="95"/>
      <c r="C1258" s="69"/>
      <c r="D1258" s="48"/>
      <c r="E1258" s="69"/>
      <c r="F1258" s="169"/>
      <c r="G1258" s="124" t="e">
        <f>VLOOKUP(F1258,[2]零件成本10.26!$B$2:$C$7802,2,0)</f>
        <v>#N/A</v>
      </c>
      <c r="H1258" s="170"/>
      <c r="I1258" s="128" t="str">
        <f t="shared" si="191"/>
        <v/>
      </c>
      <c r="J1258" s="172"/>
      <c r="K1258" s="178"/>
      <c r="L1258" s="170"/>
      <c r="M1258" s="69"/>
      <c r="N1258" s="69"/>
      <c r="O1258" s="69"/>
      <c r="P1258" s="69"/>
      <c r="Q1258" s="100">
        <f t="shared" si="192"/>
        <v>0</v>
      </c>
      <c r="R1258" s="180"/>
      <c r="S1258" s="140" t="str">
        <f t="shared" si="193"/>
        <v>0</v>
      </c>
      <c r="T1258" s="140" t="str">
        <f t="shared" si="194"/>
        <v>0</v>
      </c>
      <c r="U1258" s="157"/>
      <c r="V1258" s="106"/>
      <c r="W1258" s="142">
        <f t="shared" si="195"/>
        <v>0</v>
      </c>
      <c r="X1258" s="142">
        <f t="shared" si="196"/>
        <v>0</v>
      </c>
      <c r="Y1258" s="108">
        <f t="shared" si="197"/>
        <v>0</v>
      </c>
      <c r="Z1258" s="108">
        <f t="shared" si="198"/>
        <v>0</v>
      </c>
      <c r="AA1258" s="108">
        <f t="shared" si="199"/>
        <v>0</v>
      </c>
      <c r="AB1258" s="174"/>
      <c r="AC1258" s="179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  <c r="BP1258" s="176"/>
    </row>
    <row r="1259" s="115" customFormat="1" ht="17.25" spans="1:68">
      <c r="A1259" s="94">
        <f t="shared" si="190"/>
        <v>1258</v>
      </c>
      <c r="B1259" s="95"/>
      <c r="C1259" s="69"/>
      <c r="D1259" s="48"/>
      <c r="E1259" s="69"/>
      <c r="F1259" s="169"/>
      <c r="G1259" s="124" t="e">
        <f>VLOOKUP(F1259,[2]零件成本10.26!$B$2:$C$7802,2,0)</f>
        <v>#N/A</v>
      </c>
      <c r="H1259" s="170"/>
      <c r="I1259" s="128" t="str">
        <f t="shared" si="191"/>
        <v/>
      </c>
      <c r="J1259" s="172"/>
      <c r="K1259" s="178"/>
      <c r="L1259" s="170"/>
      <c r="M1259" s="69"/>
      <c r="N1259" s="69"/>
      <c r="O1259" s="69"/>
      <c r="P1259" s="69"/>
      <c r="Q1259" s="100">
        <f t="shared" si="192"/>
        <v>0</v>
      </c>
      <c r="R1259" s="180"/>
      <c r="S1259" s="140" t="str">
        <f t="shared" si="193"/>
        <v>0</v>
      </c>
      <c r="T1259" s="140" t="str">
        <f t="shared" si="194"/>
        <v>0</v>
      </c>
      <c r="U1259" s="157"/>
      <c r="V1259" s="106"/>
      <c r="W1259" s="142">
        <f t="shared" si="195"/>
        <v>0</v>
      </c>
      <c r="X1259" s="142">
        <f t="shared" si="196"/>
        <v>0</v>
      </c>
      <c r="Y1259" s="108">
        <f t="shared" si="197"/>
        <v>0</v>
      </c>
      <c r="Z1259" s="108">
        <f t="shared" si="198"/>
        <v>0</v>
      </c>
      <c r="AA1259" s="108">
        <f t="shared" si="199"/>
        <v>0</v>
      </c>
      <c r="AB1259" s="174"/>
      <c r="AC1259" s="179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  <c r="BP1259" s="176"/>
    </row>
    <row r="1260" s="115" customFormat="1" ht="17.25" spans="1:68">
      <c r="A1260" s="94">
        <f t="shared" si="190"/>
        <v>1259</v>
      </c>
      <c r="B1260" s="95"/>
      <c r="C1260" s="69"/>
      <c r="D1260" s="48"/>
      <c r="E1260" s="69"/>
      <c r="F1260" s="169"/>
      <c r="G1260" s="124" t="e">
        <f>VLOOKUP(F1260,[2]零件成本10.26!$B$2:$C$7802,2,0)</f>
        <v>#N/A</v>
      </c>
      <c r="H1260" s="170"/>
      <c r="I1260" s="128" t="str">
        <f t="shared" si="191"/>
        <v/>
      </c>
      <c r="J1260" s="172"/>
      <c r="K1260" s="178"/>
      <c r="L1260" s="170"/>
      <c r="M1260" s="69"/>
      <c r="N1260" s="69"/>
      <c r="O1260" s="69"/>
      <c r="P1260" s="69"/>
      <c r="Q1260" s="100">
        <f t="shared" si="192"/>
        <v>0</v>
      </c>
      <c r="R1260" s="180"/>
      <c r="S1260" s="140" t="str">
        <f t="shared" si="193"/>
        <v>0</v>
      </c>
      <c r="T1260" s="140" t="str">
        <f t="shared" si="194"/>
        <v>0</v>
      </c>
      <c r="U1260" s="157"/>
      <c r="V1260" s="106"/>
      <c r="W1260" s="142">
        <f t="shared" si="195"/>
        <v>0</v>
      </c>
      <c r="X1260" s="142">
        <f t="shared" si="196"/>
        <v>0</v>
      </c>
      <c r="Y1260" s="108">
        <f t="shared" si="197"/>
        <v>0</v>
      </c>
      <c r="Z1260" s="108">
        <f t="shared" si="198"/>
        <v>0</v>
      </c>
      <c r="AA1260" s="108">
        <f t="shared" si="199"/>
        <v>0</v>
      </c>
      <c r="AB1260" s="174"/>
      <c r="AC1260" s="179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  <c r="BP1260" s="176"/>
    </row>
    <row r="1261" s="115" customFormat="1" ht="17.25" spans="1:68">
      <c r="A1261" s="94">
        <f t="shared" si="190"/>
        <v>1260</v>
      </c>
      <c r="B1261" s="95"/>
      <c r="C1261" s="69"/>
      <c r="D1261" s="48"/>
      <c r="E1261" s="69"/>
      <c r="F1261" s="169"/>
      <c r="G1261" s="124" t="e">
        <f>VLOOKUP(F1261,[2]零件成本10.26!$B$2:$C$7802,2,0)</f>
        <v>#N/A</v>
      </c>
      <c r="H1261" s="170"/>
      <c r="I1261" s="128" t="str">
        <f t="shared" si="191"/>
        <v/>
      </c>
      <c r="J1261" s="172"/>
      <c r="K1261" s="178"/>
      <c r="L1261" s="170"/>
      <c r="M1261" s="69"/>
      <c r="N1261" s="69"/>
      <c r="O1261" s="69"/>
      <c r="P1261" s="69"/>
      <c r="Q1261" s="100">
        <f t="shared" si="192"/>
        <v>0</v>
      </c>
      <c r="R1261" s="180"/>
      <c r="S1261" s="140" t="str">
        <f t="shared" si="193"/>
        <v>0</v>
      </c>
      <c r="T1261" s="140" t="str">
        <f t="shared" si="194"/>
        <v>0</v>
      </c>
      <c r="U1261" s="157"/>
      <c r="V1261" s="106"/>
      <c r="W1261" s="142">
        <f t="shared" si="195"/>
        <v>0</v>
      </c>
      <c r="X1261" s="142">
        <f t="shared" si="196"/>
        <v>0</v>
      </c>
      <c r="Y1261" s="108">
        <f t="shared" si="197"/>
        <v>0</v>
      </c>
      <c r="Z1261" s="108">
        <f t="shared" si="198"/>
        <v>0</v>
      </c>
      <c r="AA1261" s="108">
        <f t="shared" si="199"/>
        <v>0</v>
      </c>
      <c r="AB1261" s="174"/>
      <c r="AC1261" s="179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  <c r="BP1261" s="176"/>
    </row>
    <row r="1262" s="115" customFormat="1" ht="17.25" spans="1:68">
      <c r="A1262" s="94">
        <f t="shared" si="190"/>
        <v>1261</v>
      </c>
      <c r="B1262" s="95"/>
      <c r="C1262" s="69"/>
      <c r="D1262" s="48"/>
      <c r="E1262" s="69"/>
      <c r="F1262" s="169"/>
      <c r="G1262" s="124" t="e">
        <f>VLOOKUP(F1262,[2]零件成本10.26!$B$2:$C$7802,2,0)</f>
        <v>#N/A</v>
      </c>
      <c r="H1262" s="170"/>
      <c r="I1262" s="128" t="str">
        <f t="shared" si="191"/>
        <v/>
      </c>
      <c r="J1262" s="172"/>
      <c r="K1262" s="178"/>
      <c r="L1262" s="170"/>
      <c r="M1262" s="69"/>
      <c r="N1262" s="69"/>
      <c r="O1262" s="69"/>
      <c r="P1262" s="69"/>
      <c r="Q1262" s="100">
        <f t="shared" si="192"/>
        <v>0</v>
      </c>
      <c r="R1262" s="180"/>
      <c r="S1262" s="140" t="str">
        <f t="shared" si="193"/>
        <v>0</v>
      </c>
      <c r="T1262" s="140" t="str">
        <f t="shared" si="194"/>
        <v>0</v>
      </c>
      <c r="U1262" s="157"/>
      <c r="V1262" s="106"/>
      <c r="W1262" s="142">
        <f t="shared" si="195"/>
        <v>0</v>
      </c>
      <c r="X1262" s="142">
        <f t="shared" si="196"/>
        <v>0</v>
      </c>
      <c r="Y1262" s="108">
        <f t="shared" si="197"/>
        <v>0</v>
      </c>
      <c r="Z1262" s="108">
        <f t="shared" si="198"/>
        <v>0</v>
      </c>
      <c r="AA1262" s="108">
        <f t="shared" si="199"/>
        <v>0</v>
      </c>
      <c r="AB1262" s="174"/>
      <c r="AC1262" s="179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  <c r="BP1262" s="176"/>
    </row>
    <row r="1263" s="115" customFormat="1" ht="17.25" spans="1:68">
      <c r="A1263" s="94">
        <f t="shared" si="190"/>
        <v>1262</v>
      </c>
      <c r="B1263" s="95"/>
      <c r="C1263" s="69"/>
      <c r="D1263" s="48"/>
      <c r="E1263" s="69"/>
      <c r="F1263" s="169"/>
      <c r="G1263" s="124" t="e">
        <f>VLOOKUP(F1263,[2]零件成本10.26!$B$2:$C$7802,2,0)</f>
        <v>#N/A</v>
      </c>
      <c r="H1263" s="170"/>
      <c r="I1263" s="128" t="str">
        <f t="shared" si="191"/>
        <v/>
      </c>
      <c r="J1263" s="172"/>
      <c r="K1263" s="178"/>
      <c r="L1263" s="170"/>
      <c r="M1263" s="69"/>
      <c r="N1263" s="69"/>
      <c r="O1263" s="69"/>
      <c r="P1263" s="69"/>
      <c r="Q1263" s="100">
        <f t="shared" si="192"/>
        <v>0</v>
      </c>
      <c r="R1263" s="180"/>
      <c r="S1263" s="140" t="str">
        <f t="shared" si="193"/>
        <v>0</v>
      </c>
      <c r="T1263" s="140" t="str">
        <f t="shared" si="194"/>
        <v>0</v>
      </c>
      <c r="U1263" s="157"/>
      <c r="V1263" s="106"/>
      <c r="W1263" s="142">
        <f t="shared" si="195"/>
        <v>0</v>
      </c>
      <c r="X1263" s="142">
        <f t="shared" si="196"/>
        <v>0</v>
      </c>
      <c r="Y1263" s="108">
        <f t="shared" si="197"/>
        <v>0</v>
      </c>
      <c r="Z1263" s="108">
        <f t="shared" si="198"/>
        <v>0</v>
      </c>
      <c r="AA1263" s="108">
        <f t="shared" si="199"/>
        <v>0</v>
      </c>
      <c r="AB1263" s="174"/>
      <c r="AC1263" s="179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  <c r="BP1263" s="176"/>
    </row>
    <row r="1264" s="115" customFormat="1" ht="17.25" spans="1:68">
      <c r="A1264" s="94">
        <f t="shared" si="190"/>
        <v>1263</v>
      </c>
      <c r="B1264" s="95"/>
      <c r="C1264" s="69"/>
      <c r="D1264" s="48"/>
      <c r="E1264" s="69"/>
      <c r="F1264" s="169"/>
      <c r="G1264" s="124" t="e">
        <f>VLOOKUP(F1264,[2]零件成本10.26!$B$2:$C$7802,2,0)</f>
        <v>#N/A</v>
      </c>
      <c r="H1264" s="170"/>
      <c r="I1264" s="128" t="str">
        <f t="shared" si="191"/>
        <v/>
      </c>
      <c r="J1264" s="172"/>
      <c r="K1264" s="178"/>
      <c r="L1264" s="170"/>
      <c r="M1264" s="69"/>
      <c r="N1264" s="69"/>
      <c r="O1264" s="69"/>
      <c r="P1264" s="69"/>
      <c r="Q1264" s="100">
        <f t="shared" si="192"/>
        <v>0</v>
      </c>
      <c r="R1264" s="180"/>
      <c r="S1264" s="140" t="str">
        <f t="shared" si="193"/>
        <v>0</v>
      </c>
      <c r="T1264" s="140" t="str">
        <f t="shared" si="194"/>
        <v>0</v>
      </c>
      <c r="U1264" s="157"/>
      <c r="V1264" s="106"/>
      <c r="W1264" s="142">
        <f t="shared" si="195"/>
        <v>0</v>
      </c>
      <c r="X1264" s="142">
        <f t="shared" si="196"/>
        <v>0</v>
      </c>
      <c r="Y1264" s="108">
        <f t="shared" si="197"/>
        <v>0</v>
      </c>
      <c r="Z1264" s="108">
        <f t="shared" si="198"/>
        <v>0</v>
      </c>
      <c r="AA1264" s="108">
        <f t="shared" si="199"/>
        <v>0</v>
      </c>
      <c r="AB1264" s="174"/>
      <c r="AC1264" s="179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  <c r="BP1264" s="176"/>
    </row>
    <row r="1265" s="115" customFormat="1" ht="17.25" spans="1:68">
      <c r="A1265" s="94">
        <f t="shared" si="190"/>
        <v>1264</v>
      </c>
      <c r="B1265" s="95"/>
      <c r="C1265" s="69"/>
      <c r="D1265" s="48"/>
      <c r="E1265" s="69"/>
      <c r="F1265" s="169"/>
      <c r="G1265" s="124" t="e">
        <f>VLOOKUP(F1265,[2]零件成本10.26!$B$2:$C$7802,2,0)</f>
        <v>#N/A</v>
      </c>
      <c r="H1265" s="170"/>
      <c r="I1265" s="128" t="str">
        <f t="shared" si="191"/>
        <v/>
      </c>
      <c r="J1265" s="172"/>
      <c r="K1265" s="178"/>
      <c r="L1265" s="170"/>
      <c r="M1265" s="69"/>
      <c r="N1265" s="69"/>
      <c r="O1265" s="69"/>
      <c r="P1265" s="69"/>
      <c r="Q1265" s="100">
        <f t="shared" si="192"/>
        <v>0</v>
      </c>
      <c r="R1265" s="180"/>
      <c r="S1265" s="140" t="str">
        <f t="shared" si="193"/>
        <v>0</v>
      </c>
      <c r="T1265" s="140" t="str">
        <f t="shared" si="194"/>
        <v>0</v>
      </c>
      <c r="U1265" s="157"/>
      <c r="V1265" s="106"/>
      <c r="W1265" s="142">
        <f t="shared" si="195"/>
        <v>0</v>
      </c>
      <c r="X1265" s="142">
        <f t="shared" si="196"/>
        <v>0</v>
      </c>
      <c r="Y1265" s="108">
        <f t="shared" si="197"/>
        <v>0</v>
      </c>
      <c r="Z1265" s="108">
        <f t="shared" si="198"/>
        <v>0</v>
      </c>
      <c r="AA1265" s="108">
        <f t="shared" si="199"/>
        <v>0</v>
      </c>
      <c r="AB1265" s="174"/>
      <c r="AC1265" s="179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  <c r="BP1265" s="176"/>
    </row>
    <row r="1266" s="115" customFormat="1" ht="17.25" spans="1:68">
      <c r="A1266" s="94">
        <f t="shared" si="190"/>
        <v>1265</v>
      </c>
      <c r="B1266" s="95"/>
      <c r="C1266" s="69"/>
      <c r="D1266" s="48"/>
      <c r="E1266" s="69"/>
      <c r="F1266" s="169"/>
      <c r="G1266" s="124" t="e">
        <f>VLOOKUP(F1266,[2]零件成本10.26!$B$2:$C$7802,2,0)</f>
        <v>#N/A</v>
      </c>
      <c r="H1266" s="170"/>
      <c r="I1266" s="128" t="str">
        <f t="shared" si="191"/>
        <v/>
      </c>
      <c r="J1266" s="172"/>
      <c r="K1266" s="178"/>
      <c r="L1266" s="170"/>
      <c r="M1266" s="69"/>
      <c r="N1266" s="69"/>
      <c r="O1266" s="69"/>
      <c r="P1266" s="69"/>
      <c r="Q1266" s="100">
        <f t="shared" si="192"/>
        <v>0</v>
      </c>
      <c r="R1266" s="180"/>
      <c r="S1266" s="140" t="str">
        <f t="shared" si="193"/>
        <v>0</v>
      </c>
      <c r="T1266" s="140" t="str">
        <f t="shared" si="194"/>
        <v>0</v>
      </c>
      <c r="U1266" s="157"/>
      <c r="V1266" s="106"/>
      <c r="W1266" s="142">
        <f t="shared" si="195"/>
        <v>0</v>
      </c>
      <c r="X1266" s="142">
        <f t="shared" si="196"/>
        <v>0</v>
      </c>
      <c r="Y1266" s="108">
        <f t="shared" si="197"/>
        <v>0</v>
      </c>
      <c r="Z1266" s="108">
        <f t="shared" si="198"/>
        <v>0</v>
      </c>
      <c r="AA1266" s="108">
        <f t="shared" si="199"/>
        <v>0</v>
      </c>
      <c r="AB1266" s="174"/>
      <c r="AC1266" s="179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  <c r="BP1266" s="176"/>
    </row>
    <row r="1267" s="115" customFormat="1" ht="17.25" spans="1:68">
      <c r="A1267" s="94">
        <f t="shared" si="190"/>
        <v>1266</v>
      </c>
      <c r="B1267" s="95"/>
      <c r="C1267" s="69"/>
      <c r="D1267" s="48"/>
      <c r="E1267" s="69"/>
      <c r="F1267" s="169"/>
      <c r="G1267" s="124" t="e">
        <f>VLOOKUP(F1267,[2]零件成本10.26!$B$2:$C$7802,2,0)</f>
        <v>#N/A</v>
      </c>
      <c r="H1267" s="170"/>
      <c r="I1267" s="128" t="str">
        <f t="shared" si="191"/>
        <v/>
      </c>
      <c r="J1267" s="172"/>
      <c r="K1267" s="178"/>
      <c r="L1267" s="170"/>
      <c r="M1267" s="69"/>
      <c r="N1267" s="69"/>
      <c r="O1267" s="69"/>
      <c r="P1267" s="69"/>
      <c r="Q1267" s="100">
        <f t="shared" si="192"/>
        <v>0</v>
      </c>
      <c r="R1267" s="180"/>
      <c r="S1267" s="140" t="str">
        <f t="shared" si="193"/>
        <v>0</v>
      </c>
      <c r="T1267" s="140" t="str">
        <f t="shared" si="194"/>
        <v>0</v>
      </c>
      <c r="U1267" s="157"/>
      <c r="V1267" s="106"/>
      <c r="W1267" s="142">
        <f t="shared" si="195"/>
        <v>0</v>
      </c>
      <c r="X1267" s="142">
        <f t="shared" si="196"/>
        <v>0</v>
      </c>
      <c r="Y1267" s="108">
        <f t="shared" si="197"/>
        <v>0</v>
      </c>
      <c r="Z1267" s="108">
        <f t="shared" si="198"/>
        <v>0</v>
      </c>
      <c r="AA1267" s="108">
        <f t="shared" si="199"/>
        <v>0</v>
      </c>
      <c r="AB1267" s="174"/>
      <c r="AC1267" s="179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  <c r="BP1267" s="176"/>
    </row>
    <row r="1268" s="115" customFormat="1" ht="17.25" spans="1:68">
      <c r="A1268" s="94">
        <f t="shared" si="190"/>
        <v>1267</v>
      </c>
      <c r="B1268" s="95"/>
      <c r="C1268" s="69"/>
      <c r="D1268" s="48"/>
      <c r="E1268" s="69"/>
      <c r="F1268" s="169"/>
      <c r="G1268" s="124" t="e">
        <f>VLOOKUP(F1268,[2]零件成本10.26!$B$2:$C$7802,2,0)</f>
        <v>#N/A</v>
      </c>
      <c r="H1268" s="170"/>
      <c r="I1268" s="128" t="str">
        <f t="shared" si="191"/>
        <v/>
      </c>
      <c r="J1268" s="172"/>
      <c r="K1268" s="178"/>
      <c r="L1268" s="170"/>
      <c r="M1268" s="69"/>
      <c r="N1268" s="69"/>
      <c r="O1268" s="69"/>
      <c r="P1268" s="69"/>
      <c r="Q1268" s="100">
        <f t="shared" si="192"/>
        <v>0</v>
      </c>
      <c r="R1268" s="180"/>
      <c r="S1268" s="140" t="str">
        <f t="shared" si="193"/>
        <v>0</v>
      </c>
      <c r="T1268" s="140" t="str">
        <f t="shared" si="194"/>
        <v>0</v>
      </c>
      <c r="U1268" s="157"/>
      <c r="V1268" s="106"/>
      <c r="W1268" s="142">
        <f t="shared" si="195"/>
        <v>0</v>
      </c>
      <c r="X1268" s="142">
        <f t="shared" si="196"/>
        <v>0</v>
      </c>
      <c r="Y1268" s="108">
        <f t="shared" si="197"/>
        <v>0</v>
      </c>
      <c r="Z1268" s="108">
        <f t="shared" si="198"/>
        <v>0</v>
      </c>
      <c r="AA1268" s="108">
        <f t="shared" si="199"/>
        <v>0</v>
      </c>
      <c r="AB1268" s="174"/>
      <c r="AC1268" s="179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  <c r="BP1268" s="176"/>
    </row>
    <row r="1269" s="115" customFormat="1" ht="17.25" spans="1:68">
      <c r="A1269" s="94">
        <f t="shared" si="190"/>
        <v>1268</v>
      </c>
      <c r="B1269" s="95"/>
      <c r="C1269" s="69"/>
      <c r="D1269" s="48"/>
      <c r="E1269" s="69"/>
      <c r="F1269" s="169"/>
      <c r="G1269" s="124" t="e">
        <f>VLOOKUP(F1269,[2]零件成本10.26!$B$2:$C$7802,2,0)</f>
        <v>#N/A</v>
      </c>
      <c r="H1269" s="170"/>
      <c r="I1269" s="128" t="str">
        <f t="shared" si="191"/>
        <v/>
      </c>
      <c r="J1269" s="172"/>
      <c r="K1269" s="178"/>
      <c r="L1269" s="170"/>
      <c r="M1269" s="69"/>
      <c r="N1269" s="69"/>
      <c r="O1269" s="69"/>
      <c r="P1269" s="69"/>
      <c r="Q1269" s="100">
        <f t="shared" si="192"/>
        <v>0</v>
      </c>
      <c r="R1269" s="180"/>
      <c r="S1269" s="140" t="str">
        <f t="shared" si="193"/>
        <v>0</v>
      </c>
      <c r="T1269" s="140" t="str">
        <f t="shared" si="194"/>
        <v>0</v>
      </c>
      <c r="U1269" s="157"/>
      <c r="V1269" s="106"/>
      <c r="W1269" s="142">
        <f t="shared" si="195"/>
        <v>0</v>
      </c>
      <c r="X1269" s="142">
        <f t="shared" si="196"/>
        <v>0</v>
      </c>
      <c r="Y1269" s="108">
        <f t="shared" si="197"/>
        <v>0</v>
      </c>
      <c r="Z1269" s="108">
        <f t="shared" si="198"/>
        <v>0</v>
      </c>
      <c r="AA1269" s="108">
        <f t="shared" si="199"/>
        <v>0</v>
      </c>
      <c r="AB1269" s="174"/>
      <c r="AC1269" s="179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  <c r="BP1269" s="176"/>
    </row>
    <row r="1270" s="115" customFormat="1" ht="17.25" spans="1:68">
      <c r="A1270" s="94">
        <f t="shared" si="190"/>
        <v>1269</v>
      </c>
      <c r="B1270" s="95"/>
      <c r="C1270" s="69"/>
      <c r="D1270" s="48"/>
      <c r="E1270" s="69"/>
      <c r="F1270" s="169"/>
      <c r="G1270" s="124" t="e">
        <f>VLOOKUP(F1270,[2]零件成本10.26!$B$2:$C$7802,2,0)</f>
        <v>#N/A</v>
      </c>
      <c r="H1270" s="170"/>
      <c r="I1270" s="128" t="str">
        <f t="shared" si="191"/>
        <v/>
      </c>
      <c r="J1270" s="172"/>
      <c r="K1270" s="178"/>
      <c r="L1270" s="170"/>
      <c r="M1270" s="69"/>
      <c r="N1270" s="69"/>
      <c r="O1270" s="69"/>
      <c r="P1270" s="69"/>
      <c r="Q1270" s="100">
        <f t="shared" si="192"/>
        <v>0</v>
      </c>
      <c r="R1270" s="180"/>
      <c r="S1270" s="140" t="str">
        <f t="shared" si="193"/>
        <v>0</v>
      </c>
      <c r="T1270" s="140" t="str">
        <f t="shared" si="194"/>
        <v>0</v>
      </c>
      <c r="U1270" s="157"/>
      <c r="V1270" s="106"/>
      <c r="W1270" s="142">
        <f t="shared" si="195"/>
        <v>0</v>
      </c>
      <c r="X1270" s="142">
        <f t="shared" si="196"/>
        <v>0</v>
      </c>
      <c r="Y1270" s="108">
        <f t="shared" si="197"/>
        <v>0</v>
      </c>
      <c r="Z1270" s="108">
        <f t="shared" si="198"/>
        <v>0</v>
      </c>
      <c r="AA1270" s="108">
        <f t="shared" si="199"/>
        <v>0</v>
      </c>
      <c r="AB1270" s="174"/>
      <c r="AC1270" s="179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  <c r="BP1270" s="176"/>
    </row>
    <row r="1271" s="115" customFormat="1" ht="17.25" spans="1:68">
      <c r="A1271" s="94">
        <f t="shared" si="190"/>
        <v>1270</v>
      </c>
      <c r="B1271" s="95"/>
      <c r="C1271" s="69"/>
      <c r="D1271" s="48"/>
      <c r="E1271" s="69"/>
      <c r="F1271" s="169"/>
      <c r="G1271" s="124" t="e">
        <f>VLOOKUP(F1271,[2]零件成本10.26!$B$2:$C$7802,2,0)</f>
        <v>#N/A</v>
      </c>
      <c r="H1271" s="170"/>
      <c r="I1271" s="128" t="str">
        <f t="shared" si="191"/>
        <v/>
      </c>
      <c r="J1271" s="172"/>
      <c r="K1271" s="178"/>
      <c r="L1271" s="170"/>
      <c r="M1271" s="69"/>
      <c r="N1271" s="69"/>
      <c r="O1271" s="69"/>
      <c r="P1271" s="69"/>
      <c r="Q1271" s="100">
        <f t="shared" si="192"/>
        <v>0</v>
      </c>
      <c r="R1271" s="180"/>
      <c r="S1271" s="140" t="str">
        <f t="shared" si="193"/>
        <v>0</v>
      </c>
      <c r="T1271" s="140" t="str">
        <f t="shared" si="194"/>
        <v>0</v>
      </c>
      <c r="U1271" s="157"/>
      <c r="V1271" s="106"/>
      <c r="W1271" s="142">
        <f t="shared" si="195"/>
        <v>0</v>
      </c>
      <c r="X1271" s="142">
        <f t="shared" si="196"/>
        <v>0</v>
      </c>
      <c r="Y1271" s="108">
        <f t="shared" si="197"/>
        <v>0</v>
      </c>
      <c r="Z1271" s="108">
        <f t="shared" si="198"/>
        <v>0</v>
      </c>
      <c r="AA1271" s="108">
        <f t="shared" si="199"/>
        <v>0</v>
      </c>
      <c r="AB1271" s="174"/>
      <c r="AC1271" s="179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  <c r="BP1271" s="176"/>
    </row>
    <row r="1272" s="115" customFormat="1" ht="17.25" spans="1:68">
      <c r="A1272" s="94">
        <f t="shared" si="190"/>
        <v>1271</v>
      </c>
      <c r="B1272" s="95"/>
      <c r="C1272" s="69"/>
      <c r="D1272" s="48"/>
      <c r="E1272" s="69"/>
      <c r="F1272" s="169"/>
      <c r="G1272" s="124" t="e">
        <f>VLOOKUP(F1272,[2]零件成本10.26!$B$2:$C$7802,2,0)</f>
        <v>#N/A</v>
      </c>
      <c r="H1272" s="170"/>
      <c r="I1272" s="128" t="str">
        <f t="shared" si="191"/>
        <v/>
      </c>
      <c r="J1272" s="172"/>
      <c r="K1272" s="178"/>
      <c r="L1272" s="170"/>
      <c r="M1272" s="69"/>
      <c r="N1272" s="69"/>
      <c r="O1272" s="69"/>
      <c r="P1272" s="69"/>
      <c r="Q1272" s="100">
        <f t="shared" si="192"/>
        <v>0</v>
      </c>
      <c r="R1272" s="180"/>
      <c r="S1272" s="140" t="str">
        <f t="shared" si="193"/>
        <v>0</v>
      </c>
      <c r="T1272" s="140" t="str">
        <f t="shared" si="194"/>
        <v>0</v>
      </c>
      <c r="U1272" s="157"/>
      <c r="V1272" s="106"/>
      <c r="W1272" s="142">
        <f t="shared" si="195"/>
        <v>0</v>
      </c>
      <c r="X1272" s="142">
        <f t="shared" si="196"/>
        <v>0</v>
      </c>
      <c r="Y1272" s="108">
        <f t="shared" si="197"/>
        <v>0</v>
      </c>
      <c r="Z1272" s="108">
        <f t="shared" si="198"/>
        <v>0</v>
      </c>
      <c r="AA1272" s="108">
        <f t="shared" si="199"/>
        <v>0</v>
      </c>
      <c r="AB1272" s="174"/>
      <c r="AC1272" s="179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  <c r="BP1272" s="176"/>
    </row>
    <row r="1273" s="115" customFormat="1" ht="17.25" spans="1:68">
      <c r="A1273" s="94">
        <f t="shared" si="190"/>
        <v>1272</v>
      </c>
      <c r="B1273" s="95"/>
      <c r="C1273" s="69"/>
      <c r="D1273" s="48"/>
      <c r="E1273" s="69"/>
      <c r="F1273" s="169"/>
      <c r="G1273" s="124" t="e">
        <f>VLOOKUP(F1273,[2]零件成本10.26!$B$2:$C$7802,2,0)</f>
        <v>#N/A</v>
      </c>
      <c r="H1273" s="170"/>
      <c r="I1273" s="128" t="str">
        <f t="shared" si="191"/>
        <v/>
      </c>
      <c r="J1273" s="172"/>
      <c r="K1273" s="178"/>
      <c r="L1273" s="170"/>
      <c r="M1273" s="69"/>
      <c r="N1273" s="69"/>
      <c r="O1273" s="69"/>
      <c r="P1273" s="69"/>
      <c r="Q1273" s="100">
        <f t="shared" si="192"/>
        <v>0</v>
      </c>
      <c r="R1273" s="180"/>
      <c r="S1273" s="140" t="str">
        <f t="shared" si="193"/>
        <v>0</v>
      </c>
      <c r="T1273" s="140" t="str">
        <f t="shared" si="194"/>
        <v>0</v>
      </c>
      <c r="U1273" s="157"/>
      <c r="V1273" s="106"/>
      <c r="W1273" s="142">
        <f t="shared" si="195"/>
        <v>0</v>
      </c>
      <c r="X1273" s="142">
        <f t="shared" si="196"/>
        <v>0</v>
      </c>
      <c r="Y1273" s="108">
        <f t="shared" si="197"/>
        <v>0</v>
      </c>
      <c r="Z1273" s="108">
        <f t="shared" si="198"/>
        <v>0</v>
      </c>
      <c r="AA1273" s="108">
        <f t="shared" si="199"/>
        <v>0</v>
      </c>
      <c r="AB1273" s="174"/>
      <c r="AC1273" s="179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  <c r="BP1273" s="176"/>
    </row>
    <row r="1274" s="115" customFormat="1" ht="17.25" spans="1:68">
      <c r="A1274" s="94">
        <f t="shared" si="190"/>
        <v>1273</v>
      </c>
      <c r="B1274" s="95"/>
      <c r="C1274" s="69"/>
      <c r="D1274" s="48"/>
      <c r="E1274" s="69"/>
      <c r="F1274" s="169"/>
      <c r="G1274" s="124" t="e">
        <f>VLOOKUP(F1274,[2]零件成本10.26!$B$2:$C$7802,2,0)</f>
        <v>#N/A</v>
      </c>
      <c r="H1274" s="170"/>
      <c r="I1274" s="128" t="str">
        <f t="shared" si="191"/>
        <v/>
      </c>
      <c r="J1274" s="172"/>
      <c r="K1274" s="178"/>
      <c r="L1274" s="170"/>
      <c r="M1274" s="69"/>
      <c r="N1274" s="69"/>
      <c r="O1274" s="69"/>
      <c r="P1274" s="69"/>
      <c r="Q1274" s="100">
        <f t="shared" si="192"/>
        <v>0</v>
      </c>
      <c r="R1274" s="180"/>
      <c r="S1274" s="140" t="str">
        <f t="shared" si="193"/>
        <v>0</v>
      </c>
      <c r="T1274" s="140" t="str">
        <f t="shared" si="194"/>
        <v>0</v>
      </c>
      <c r="U1274" s="157"/>
      <c r="V1274" s="106"/>
      <c r="W1274" s="142">
        <f t="shared" si="195"/>
        <v>0</v>
      </c>
      <c r="X1274" s="142">
        <f t="shared" si="196"/>
        <v>0</v>
      </c>
      <c r="Y1274" s="108">
        <f t="shared" si="197"/>
        <v>0</v>
      </c>
      <c r="Z1274" s="108">
        <f t="shared" si="198"/>
        <v>0</v>
      </c>
      <c r="AA1274" s="108">
        <f t="shared" si="199"/>
        <v>0</v>
      </c>
      <c r="AB1274" s="174"/>
      <c r="AC1274" s="179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  <c r="BP1274" s="176"/>
    </row>
    <row r="1275" s="115" customFormat="1" ht="17.25" spans="1:68">
      <c r="A1275" s="94">
        <f t="shared" si="190"/>
        <v>1274</v>
      </c>
      <c r="B1275" s="95"/>
      <c r="C1275" s="69"/>
      <c r="D1275" s="48"/>
      <c r="E1275" s="69"/>
      <c r="F1275" s="169"/>
      <c r="G1275" s="124" t="e">
        <f>VLOOKUP(F1275,[2]零件成本10.26!$B$2:$C$7802,2,0)</f>
        <v>#N/A</v>
      </c>
      <c r="H1275" s="170"/>
      <c r="I1275" s="128" t="str">
        <f t="shared" si="191"/>
        <v/>
      </c>
      <c r="J1275" s="172"/>
      <c r="K1275" s="178"/>
      <c r="L1275" s="170"/>
      <c r="M1275" s="69"/>
      <c r="N1275" s="69"/>
      <c r="O1275" s="69"/>
      <c r="P1275" s="69"/>
      <c r="Q1275" s="100">
        <f t="shared" si="192"/>
        <v>0</v>
      </c>
      <c r="R1275" s="180"/>
      <c r="S1275" s="140" t="str">
        <f t="shared" si="193"/>
        <v>0</v>
      </c>
      <c r="T1275" s="140" t="str">
        <f t="shared" si="194"/>
        <v>0</v>
      </c>
      <c r="U1275" s="157"/>
      <c r="V1275" s="106"/>
      <c r="W1275" s="142">
        <f t="shared" si="195"/>
        <v>0</v>
      </c>
      <c r="X1275" s="142">
        <f t="shared" si="196"/>
        <v>0</v>
      </c>
      <c r="Y1275" s="108">
        <f t="shared" si="197"/>
        <v>0</v>
      </c>
      <c r="Z1275" s="108">
        <f t="shared" si="198"/>
        <v>0</v>
      </c>
      <c r="AA1275" s="108">
        <f t="shared" si="199"/>
        <v>0</v>
      </c>
      <c r="AB1275" s="174"/>
      <c r="AC1275" s="179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  <c r="BP1275" s="176"/>
    </row>
    <row r="1276" s="115" customFormat="1" ht="17.25" spans="1:68">
      <c r="A1276" s="94">
        <f t="shared" si="190"/>
        <v>1275</v>
      </c>
      <c r="B1276" s="95"/>
      <c r="C1276" s="69"/>
      <c r="D1276" s="48"/>
      <c r="E1276" s="69"/>
      <c r="F1276" s="169"/>
      <c r="G1276" s="124" t="e">
        <f>VLOOKUP(F1276,[2]零件成本10.26!$B$2:$C$7802,2,0)</f>
        <v>#N/A</v>
      </c>
      <c r="H1276" s="170"/>
      <c r="I1276" s="128" t="str">
        <f t="shared" si="191"/>
        <v/>
      </c>
      <c r="J1276" s="172"/>
      <c r="K1276" s="178"/>
      <c r="L1276" s="170"/>
      <c r="M1276" s="69"/>
      <c r="N1276" s="69"/>
      <c r="O1276" s="69"/>
      <c r="P1276" s="69"/>
      <c r="Q1276" s="100">
        <f t="shared" si="192"/>
        <v>0</v>
      </c>
      <c r="R1276" s="180"/>
      <c r="S1276" s="140" t="str">
        <f t="shared" si="193"/>
        <v>0</v>
      </c>
      <c r="T1276" s="140" t="str">
        <f t="shared" si="194"/>
        <v>0</v>
      </c>
      <c r="U1276" s="157"/>
      <c r="V1276" s="106"/>
      <c r="W1276" s="142">
        <f t="shared" si="195"/>
        <v>0</v>
      </c>
      <c r="X1276" s="142">
        <f t="shared" si="196"/>
        <v>0</v>
      </c>
      <c r="Y1276" s="108">
        <f t="shared" si="197"/>
        <v>0</v>
      </c>
      <c r="Z1276" s="108">
        <f t="shared" si="198"/>
        <v>0</v>
      </c>
      <c r="AA1276" s="108">
        <f t="shared" si="199"/>
        <v>0</v>
      </c>
      <c r="AB1276" s="174"/>
      <c r="AC1276" s="179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  <c r="BP1276" s="176"/>
    </row>
    <row r="1277" s="115" customFormat="1" ht="17.25" spans="1:68">
      <c r="A1277" s="94">
        <f t="shared" si="190"/>
        <v>1276</v>
      </c>
      <c r="B1277" s="95"/>
      <c r="C1277" s="69"/>
      <c r="D1277" s="48"/>
      <c r="E1277" s="69"/>
      <c r="F1277" s="169"/>
      <c r="G1277" s="124" t="e">
        <f>VLOOKUP(F1277,[2]零件成本10.26!$B$2:$C$7802,2,0)</f>
        <v>#N/A</v>
      </c>
      <c r="H1277" s="170"/>
      <c r="I1277" s="128" t="str">
        <f t="shared" si="191"/>
        <v/>
      </c>
      <c r="J1277" s="172"/>
      <c r="K1277" s="178"/>
      <c r="L1277" s="170"/>
      <c r="M1277" s="69"/>
      <c r="N1277" s="69"/>
      <c r="O1277" s="69"/>
      <c r="P1277" s="69"/>
      <c r="Q1277" s="100">
        <f t="shared" si="192"/>
        <v>0</v>
      </c>
      <c r="R1277" s="180"/>
      <c r="S1277" s="140" t="str">
        <f t="shared" si="193"/>
        <v>0</v>
      </c>
      <c r="T1277" s="140" t="str">
        <f t="shared" si="194"/>
        <v>0</v>
      </c>
      <c r="U1277" s="157"/>
      <c r="V1277" s="106"/>
      <c r="W1277" s="142">
        <f t="shared" si="195"/>
        <v>0</v>
      </c>
      <c r="X1277" s="142">
        <f t="shared" si="196"/>
        <v>0</v>
      </c>
      <c r="Y1277" s="108">
        <f t="shared" si="197"/>
        <v>0</v>
      </c>
      <c r="Z1277" s="108">
        <f t="shared" si="198"/>
        <v>0</v>
      </c>
      <c r="AA1277" s="108">
        <f t="shared" si="199"/>
        <v>0</v>
      </c>
      <c r="AB1277" s="174"/>
      <c r="AC1277" s="179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  <c r="BP1277" s="176"/>
    </row>
    <row r="1278" s="115" customFormat="1" ht="17.25" spans="1:68">
      <c r="A1278" s="94">
        <f t="shared" si="190"/>
        <v>1277</v>
      </c>
      <c r="B1278" s="95"/>
      <c r="C1278" s="69"/>
      <c r="D1278" s="48"/>
      <c r="E1278" s="69"/>
      <c r="F1278" s="169"/>
      <c r="G1278" s="124" t="e">
        <f>VLOOKUP(F1278,[2]零件成本10.26!$B$2:$C$7802,2,0)</f>
        <v>#N/A</v>
      </c>
      <c r="H1278" s="170"/>
      <c r="I1278" s="128" t="str">
        <f t="shared" si="191"/>
        <v/>
      </c>
      <c r="J1278" s="172"/>
      <c r="K1278" s="178"/>
      <c r="L1278" s="170"/>
      <c r="M1278" s="69"/>
      <c r="N1278" s="69"/>
      <c r="O1278" s="69"/>
      <c r="P1278" s="69"/>
      <c r="Q1278" s="100">
        <f t="shared" si="192"/>
        <v>0</v>
      </c>
      <c r="R1278" s="180"/>
      <c r="S1278" s="140" t="str">
        <f t="shared" si="193"/>
        <v>0</v>
      </c>
      <c r="T1278" s="140" t="str">
        <f t="shared" si="194"/>
        <v>0</v>
      </c>
      <c r="U1278" s="157"/>
      <c r="V1278" s="106"/>
      <c r="W1278" s="142">
        <f t="shared" si="195"/>
        <v>0</v>
      </c>
      <c r="X1278" s="142">
        <f t="shared" si="196"/>
        <v>0</v>
      </c>
      <c r="Y1278" s="108">
        <f t="shared" si="197"/>
        <v>0</v>
      </c>
      <c r="Z1278" s="108">
        <f t="shared" si="198"/>
        <v>0</v>
      </c>
      <c r="AA1278" s="108">
        <f t="shared" si="199"/>
        <v>0</v>
      </c>
      <c r="AB1278" s="174"/>
      <c r="AC1278" s="179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  <c r="BP1278" s="176"/>
    </row>
    <row r="1279" s="115" customFormat="1" ht="17.25" spans="1:68">
      <c r="A1279" s="94">
        <f t="shared" si="190"/>
        <v>1278</v>
      </c>
      <c r="B1279" s="95"/>
      <c r="C1279" s="69"/>
      <c r="D1279" s="48"/>
      <c r="E1279" s="69"/>
      <c r="F1279" s="169"/>
      <c r="G1279" s="124" t="e">
        <f>VLOOKUP(F1279,[2]零件成本10.26!$B$2:$C$7802,2,0)</f>
        <v>#N/A</v>
      </c>
      <c r="H1279" s="170"/>
      <c r="I1279" s="128" t="str">
        <f t="shared" si="191"/>
        <v/>
      </c>
      <c r="J1279" s="172"/>
      <c r="K1279" s="178"/>
      <c r="L1279" s="170"/>
      <c r="M1279" s="69"/>
      <c r="N1279" s="69"/>
      <c r="O1279" s="69"/>
      <c r="P1279" s="69"/>
      <c r="Q1279" s="100">
        <f t="shared" si="192"/>
        <v>0</v>
      </c>
      <c r="R1279" s="180"/>
      <c r="S1279" s="140" t="str">
        <f t="shared" si="193"/>
        <v>0</v>
      </c>
      <c r="T1279" s="140" t="str">
        <f t="shared" si="194"/>
        <v>0</v>
      </c>
      <c r="U1279" s="157"/>
      <c r="V1279" s="106"/>
      <c r="W1279" s="142">
        <f t="shared" si="195"/>
        <v>0</v>
      </c>
      <c r="X1279" s="142">
        <f t="shared" si="196"/>
        <v>0</v>
      </c>
      <c r="Y1279" s="108">
        <f t="shared" si="197"/>
        <v>0</v>
      </c>
      <c r="Z1279" s="108">
        <f t="shared" si="198"/>
        <v>0</v>
      </c>
      <c r="AA1279" s="108">
        <f t="shared" si="199"/>
        <v>0</v>
      </c>
      <c r="AB1279" s="174"/>
      <c r="AC1279" s="179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  <c r="BP1279" s="176"/>
    </row>
    <row r="1280" s="115" customFormat="1" ht="17.25" spans="1:68">
      <c r="A1280" s="94">
        <f t="shared" si="190"/>
        <v>1279</v>
      </c>
      <c r="B1280" s="95"/>
      <c r="C1280" s="69"/>
      <c r="D1280" s="48"/>
      <c r="E1280" s="69"/>
      <c r="F1280" s="169"/>
      <c r="G1280" s="124" t="e">
        <f>VLOOKUP(F1280,[2]零件成本10.26!$B$2:$C$7802,2,0)</f>
        <v>#N/A</v>
      </c>
      <c r="H1280" s="170"/>
      <c r="I1280" s="128" t="str">
        <f t="shared" si="191"/>
        <v/>
      </c>
      <c r="J1280" s="172"/>
      <c r="K1280" s="178"/>
      <c r="L1280" s="170"/>
      <c r="M1280" s="69"/>
      <c r="N1280" s="69"/>
      <c r="O1280" s="69"/>
      <c r="P1280" s="69"/>
      <c r="Q1280" s="100">
        <f t="shared" si="192"/>
        <v>0</v>
      </c>
      <c r="R1280" s="180"/>
      <c r="S1280" s="140" t="str">
        <f t="shared" si="193"/>
        <v>0</v>
      </c>
      <c r="T1280" s="140" t="str">
        <f t="shared" si="194"/>
        <v>0</v>
      </c>
      <c r="U1280" s="157"/>
      <c r="V1280" s="106"/>
      <c r="W1280" s="142">
        <f t="shared" si="195"/>
        <v>0</v>
      </c>
      <c r="X1280" s="142">
        <f t="shared" si="196"/>
        <v>0</v>
      </c>
      <c r="Y1280" s="108">
        <f t="shared" si="197"/>
        <v>0</v>
      </c>
      <c r="Z1280" s="108">
        <f t="shared" si="198"/>
        <v>0</v>
      </c>
      <c r="AA1280" s="108">
        <f t="shared" si="199"/>
        <v>0</v>
      </c>
      <c r="AB1280" s="174"/>
      <c r="AC1280" s="179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  <c r="BP1280" s="176"/>
    </row>
    <row r="1281" s="115" customFormat="1" ht="17.25" spans="1:68">
      <c r="A1281" s="94">
        <f t="shared" si="190"/>
        <v>1280</v>
      </c>
      <c r="B1281" s="95"/>
      <c r="C1281" s="69"/>
      <c r="D1281" s="48"/>
      <c r="E1281" s="69"/>
      <c r="F1281" s="169"/>
      <c r="G1281" s="124" t="e">
        <f>VLOOKUP(F1281,[2]零件成本10.26!$B$2:$C$7802,2,0)</f>
        <v>#N/A</v>
      </c>
      <c r="H1281" s="170"/>
      <c r="I1281" s="128" t="str">
        <f t="shared" si="191"/>
        <v/>
      </c>
      <c r="J1281" s="172"/>
      <c r="K1281" s="178"/>
      <c r="L1281" s="170"/>
      <c r="M1281" s="69"/>
      <c r="N1281" s="69"/>
      <c r="O1281" s="69"/>
      <c r="P1281" s="69"/>
      <c r="Q1281" s="100">
        <f t="shared" si="192"/>
        <v>0</v>
      </c>
      <c r="R1281" s="180"/>
      <c r="S1281" s="140" t="str">
        <f t="shared" si="193"/>
        <v>0</v>
      </c>
      <c r="T1281" s="140" t="str">
        <f t="shared" si="194"/>
        <v>0</v>
      </c>
      <c r="U1281" s="157"/>
      <c r="V1281" s="106"/>
      <c r="W1281" s="142">
        <f t="shared" si="195"/>
        <v>0</v>
      </c>
      <c r="X1281" s="142">
        <f t="shared" si="196"/>
        <v>0</v>
      </c>
      <c r="Y1281" s="108">
        <f t="shared" si="197"/>
        <v>0</v>
      </c>
      <c r="Z1281" s="108">
        <f t="shared" si="198"/>
        <v>0</v>
      </c>
      <c r="AA1281" s="108">
        <f t="shared" si="199"/>
        <v>0</v>
      </c>
      <c r="AB1281" s="174"/>
      <c r="AC1281" s="179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  <c r="BP1281" s="176"/>
    </row>
    <row r="1282" s="115" customFormat="1" ht="17.25" spans="1:68">
      <c r="A1282" s="94">
        <f t="shared" ref="A1282:A1345" si="200">ROW()-1</f>
        <v>1281</v>
      </c>
      <c r="B1282" s="95"/>
      <c r="C1282" s="69"/>
      <c r="D1282" s="48"/>
      <c r="E1282" s="69"/>
      <c r="F1282" s="169"/>
      <c r="G1282" s="124" t="e">
        <f>VLOOKUP(F1282,[2]零件成本10.26!$B$2:$C$7802,2,0)</f>
        <v>#N/A</v>
      </c>
      <c r="H1282" s="170"/>
      <c r="I1282" s="128" t="str">
        <f t="shared" ref="I1282:I1345" si="201">C1282&amp;F1282</f>
        <v/>
      </c>
      <c r="J1282" s="172"/>
      <c r="K1282" s="178"/>
      <c r="L1282" s="170"/>
      <c r="M1282" s="69"/>
      <c r="N1282" s="69"/>
      <c r="O1282" s="69"/>
      <c r="P1282" s="69"/>
      <c r="Q1282" s="100">
        <f t="shared" ref="Q1282:Q1345" si="202">K1282</f>
        <v>0</v>
      </c>
      <c r="R1282" s="180"/>
      <c r="S1282" s="140" t="str">
        <f t="shared" ref="S1282:S1345" si="203">IF(Q1282&gt;R1282,Q1282-R1282,"0")</f>
        <v>0</v>
      </c>
      <c r="T1282" s="140" t="str">
        <f t="shared" ref="T1282:T1345" si="204">IF(Q1282&lt;R1282,Q1282-R1282,"0")</f>
        <v>0</v>
      </c>
      <c r="U1282" s="157"/>
      <c r="V1282" s="106"/>
      <c r="W1282" s="142">
        <f t="shared" ref="W1282:W1345" si="205">IFERROR(Q1282*V1282,"")</f>
        <v>0</v>
      </c>
      <c r="X1282" s="142">
        <f t="shared" ref="X1282:X1345" si="206">IFERROR(R1282*V1282,"")</f>
        <v>0</v>
      </c>
      <c r="Y1282" s="108">
        <f t="shared" ref="Y1282:Y1345" si="207">IFERROR(S1282*V1282,"")</f>
        <v>0</v>
      </c>
      <c r="Z1282" s="108">
        <f t="shared" ref="Z1282:Z1345" si="208">IFERROR(T1282*V1282,"")</f>
        <v>0</v>
      </c>
      <c r="AA1282" s="108">
        <f t="shared" ref="AA1282:AA1345" si="209">W1282-X1282</f>
        <v>0</v>
      </c>
      <c r="AB1282" s="174"/>
      <c r="AC1282" s="179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  <c r="BP1282" s="176"/>
    </row>
    <row r="1283" s="115" customFormat="1" ht="17.25" spans="1:68">
      <c r="A1283" s="94">
        <f t="shared" si="200"/>
        <v>1282</v>
      </c>
      <c r="B1283" s="95"/>
      <c r="C1283" s="69"/>
      <c r="D1283" s="48"/>
      <c r="E1283" s="69"/>
      <c r="F1283" s="169"/>
      <c r="G1283" s="124" t="e">
        <f>VLOOKUP(F1283,[2]零件成本10.26!$B$2:$C$7802,2,0)</f>
        <v>#N/A</v>
      </c>
      <c r="H1283" s="170"/>
      <c r="I1283" s="128" t="str">
        <f t="shared" si="201"/>
        <v/>
      </c>
      <c r="J1283" s="172"/>
      <c r="K1283" s="178"/>
      <c r="L1283" s="170"/>
      <c r="M1283" s="69"/>
      <c r="N1283" s="69"/>
      <c r="O1283" s="69"/>
      <c r="P1283" s="69"/>
      <c r="Q1283" s="100">
        <f t="shared" si="202"/>
        <v>0</v>
      </c>
      <c r="R1283" s="180"/>
      <c r="S1283" s="140" t="str">
        <f t="shared" si="203"/>
        <v>0</v>
      </c>
      <c r="T1283" s="140" t="str">
        <f t="shared" si="204"/>
        <v>0</v>
      </c>
      <c r="U1283" s="157"/>
      <c r="V1283" s="106"/>
      <c r="W1283" s="142">
        <f t="shared" si="205"/>
        <v>0</v>
      </c>
      <c r="X1283" s="142">
        <f t="shared" si="206"/>
        <v>0</v>
      </c>
      <c r="Y1283" s="108">
        <f t="shared" si="207"/>
        <v>0</v>
      </c>
      <c r="Z1283" s="108">
        <f t="shared" si="208"/>
        <v>0</v>
      </c>
      <c r="AA1283" s="108">
        <f t="shared" si="209"/>
        <v>0</v>
      </c>
      <c r="AB1283" s="174"/>
      <c r="AC1283" s="179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  <c r="BP1283" s="176"/>
    </row>
    <row r="1284" s="115" customFormat="1" ht="17.25" spans="1:68">
      <c r="A1284" s="94">
        <f t="shared" si="200"/>
        <v>1283</v>
      </c>
      <c r="B1284" s="95"/>
      <c r="C1284" s="69"/>
      <c r="D1284" s="48"/>
      <c r="E1284" s="69"/>
      <c r="F1284" s="169"/>
      <c r="G1284" s="124" t="e">
        <f>VLOOKUP(F1284,[2]零件成本10.26!$B$2:$C$7802,2,0)</f>
        <v>#N/A</v>
      </c>
      <c r="H1284" s="170"/>
      <c r="I1284" s="128" t="str">
        <f t="shared" si="201"/>
        <v/>
      </c>
      <c r="J1284" s="172"/>
      <c r="K1284" s="178"/>
      <c r="L1284" s="170"/>
      <c r="M1284" s="69"/>
      <c r="N1284" s="69"/>
      <c r="O1284" s="69"/>
      <c r="P1284" s="69"/>
      <c r="Q1284" s="100">
        <f t="shared" si="202"/>
        <v>0</v>
      </c>
      <c r="R1284" s="180"/>
      <c r="S1284" s="140" t="str">
        <f t="shared" si="203"/>
        <v>0</v>
      </c>
      <c r="T1284" s="140" t="str">
        <f t="shared" si="204"/>
        <v>0</v>
      </c>
      <c r="U1284" s="157"/>
      <c r="V1284" s="106"/>
      <c r="W1284" s="142">
        <f t="shared" si="205"/>
        <v>0</v>
      </c>
      <c r="X1284" s="142">
        <f t="shared" si="206"/>
        <v>0</v>
      </c>
      <c r="Y1284" s="108">
        <f t="shared" si="207"/>
        <v>0</v>
      </c>
      <c r="Z1284" s="108">
        <f t="shared" si="208"/>
        <v>0</v>
      </c>
      <c r="AA1284" s="108">
        <f t="shared" si="209"/>
        <v>0</v>
      </c>
      <c r="AB1284" s="174"/>
      <c r="AC1284" s="179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  <c r="BP1284" s="176"/>
    </row>
    <row r="1285" s="115" customFormat="1" ht="17.25" spans="1:68">
      <c r="A1285" s="94">
        <f t="shared" si="200"/>
        <v>1284</v>
      </c>
      <c r="B1285" s="95"/>
      <c r="C1285" s="69"/>
      <c r="D1285" s="48"/>
      <c r="E1285" s="69"/>
      <c r="F1285" s="169"/>
      <c r="G1285" s="124" t="e">
        <f>VLOOKUP(F1285,[2]零件成本10.26!$B$2:$C$7802,2,0)</f>
        <v>#N/A</v>
      </c>
      <c r="H1285" s="170"/>
      <c r="I1285" s="128" t="str">
        <f t="shared" si="201"/>
        <v/>
      </c>
      <c r="J1285" s="172"/>
      <c r="K1285" s="178"/>
      <c r="L1285" s="170"/>
      <c r="M1285" s="69"/>
      <c r="N1285" s="69"/>
      <c r="O1285" s="69"/>
      <c r="P1285" s="69"/>
      <c r="Q1285" s="100">
        <f t="shared" si="202"/>
        <v>0</v>
      </c>
      <c r="R1285" s="180"/>
      <c r="S1285" s="140" t="str">
        <f t="shared" si="203"/>
        <v>0</v>
      </c>
      <c r="T1285" s="140" t="str">
        <f t="shared" si="204"/>
        <v>0</v>
      </c>
      <c r="U1285" s="157"/>
      <c r="V1285" s="106"/>
      <c r="W1285" s="142">
        <f t="shared" si="205"/>
        <v>0</v>
      </c>
      <c r="X1285" s="142">
        <f t="shared" si="206"/>
        <v>0</v>
      </c>
      <c r="Y1285" s="108">
        <f t="shared" si="207"/>
        <v>0</v>
      </c>
      <c r="Z1285" s="108">
        <f t="shared" si="208"/>
        <v>0</v>
      </c>
      <c r="AA1285" s="108">
        <f t="shared" si="209"/>
        <v>0</v>
      </c>
      <c r="AB1285" s="174"/>
      <c r="AC1285" s="179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  <c r="BP1285" s="176"/>
    </row>
    <row r="1286" s="115" customFormat="1" ht="17.25" spans="1:68">
      <c r="A1286" s="94">
        <f t="shared" si="200"/>
        <v>1285</v>
      </c>
      <c r="B1286" s="95"/>
      <c r="C1286" s="69"/>
      <c r="D1286" s="48"/>
      <c r="E1286" s="69"/>
      <c r="F1286" s="169"/>
      <c r="G1286" s="124" t="e">
        <f>VLOOKUP(F1286,[2]零件成本10.26!$B$2:$C$7802,2,0)</f>
        <v>#N/A</v>
      </c>
      <c r="H1286" s="170"/>
      <c r="I1286" s="128" t="str">
        <f t="shared" si="201"/>
        <v/>
      </c>
      <c r="J1286" s="172"/>
      <c r="K1286" s="178"/>
      <c r="L1286" s="170"/>
      <c r="M1286" s="69"/>
      <c r="N1286" s="69"/>
      <c r="O1286" s="69"/>
      <c r="P1286" s="69"/>
      <c r="Q1286" s="100">
        <f t="shared" si="202"/>
        <v>0</v>
      </c>
      <c r="R1286" s="180"/>
      <c r="S1286" s="140" t="str">
        <f t="shared" si="203"/>
        <v>0</v>
      </c>
      <c r="T1286" s="140" t="str">
        <f t="shared" si="204"/>
        <v>0</v>
      </c>
      <c r="U1286" s="157"/>
      <c r="V1286" s="106"/>
      <c r="W1286" s="142">
        <f t="shared" si="205"/>
        <v>0</v>
      </c>
      <c r="X1286" s="142">
        <f t="shared" si="206"/>
        <v>0</v>
      </c>
      <c r="Y1286" s="108">
        <f t="shared" si="207"/>
        <v>0</v>
      </c>
      <c r="Z1286" s="108">
        <f t="shared" si="208"/>
        <v>0</v>
      </c>
      <c r="AA1286" s="108">
        <f t="shared" si="209"/>
        <v>0</v>
      </c>
      <c r="AB1286" s="174"/>
      <c r="AC1286" s="179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  <c r="BP1286" s="176"/>
    </row>
    <row r="1287" s="115" customFormat="1" ht="17.25" spans="1:68">
      <c r="A1287" s="94">
        <f t="shared" si="200"/>
        <v>1286</v>
      </c>
      <c r="B1287" s="95"/>
      <c r="C1287" s="69"/>
      <c r="D1287" s="48"/>
      <c r="E1287" s="69"/>
      <c r="F1287" s="169"/>
      <c r="G1287" s="124" t="e">
        <f>VLOOKUP(F1287,[2]零件成本10.26!$B$2:$C$7802,2,0)</f>
        <v>#N/A</v>
      </c>
      <c r="H1287" s="170"/>
      <c r="I1287" s="128" t="str">
        <f t="shared" si="201"/>
        <v/>
      </c>
      <c r="J1287" s="172"/>
      <c r="K1287" s="178"/>
      <c r="L1287" s="170"/>
      <c r="M1287" s="69"/>
      <c r="N1287" s="69"/>
      <c r="O1287" s="69"/>
      <c r="P1287" s="69"/>
      <c r="Q1287" s="100">
        <f t="shared" si="202"/>
        <v>0</v>
      </c>
      <c r="R1287" s="180"/>
      <c r="S1287" s="140" t="str">
        <f t="shared" si="203"/>
        <v>0</v>
      </c>
      <c r="T1287" s="140" t="str">
        <f t="shared" si="204"/>
        <v>0</v>
      </c>
      <c r="U1287" s="157"/>
      <c r="V1287" s="106"/>
      <c r="W1287" s="142">
        <f t="shared" si="205"/>
        <v>0</v>
      </c>
      <c r="X1287" s="142">
        <f t="shared" si="206"/>
        <v>0</v>
      </c>
      <c r="Y1287" s="108">
        <f t="shared" si="207"/>
        <v>0</v>
      </c>
      <c r="Z1287" s="108">
        <f t="shared" si="208"/>
        <v>0</v>
      </c>
      <c r="AA1287" s="108">
        <f t="shared" si="209"/>
        <v>0</v>
      </c>
      <c r="AB1287" s="174"/>
      <c r="AC1287" s="179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  <c r="BP1287" s="176"/>
    </row>
    <row r="1288" s="115" customFormat="1" ht="17.25" spans="1:68">
      <c r="A1288" s="94">
        <f t="shared" si="200"/>
        <v>1287</v>
      </c>
      <c r="B1288" s="95"/>
      <c r="C1288" s="69"/>
      <c r="D1288" s="48"/>
      <c r="E1288" s="69"/>
      <c r="F1288" s="169"/>
      <c r="G1288" s="124" t="e">
        <f>VLOOKUP(F1288,[2]零件成本10.26!$B$2:$C$7802,2,0)</f>
        <v>#N/A</v>
      </c>
      <c r="H1288" s="170"/>
      <c r="I1288" s="128" t="str">
        <f t="shared" si="201"/>
        <v/>
      </c>
      <c r="J1288" s="172"/>
      <c r="K1288" s="178"/>
      <c r="L1288" s="170"/>
      <c r="M1288" s="69"/>
      <c r="N1288" s="69"/>
      <c r="O1288" s="69"/>
      <c r="P1288" s="69"/>
      <c r="Q1288" s="100">
        <f t="shared" si="202"/>
        <v>0</v>
      </c>
      <c r="R1288" s="180"/>
      <c r="S1288" s="140" t="str">
        <f t="shared" si="203"/>
        <v>0</v>
      </c>
      <c r="T1288" s="140" t="str">
        <f t="shared" si="204"/>
        <v>0</v>
      </c>
      <c r="U1288" s="157"/>
      <c r="V1288" s="106"/>
      <c r="W1288" s="142">
        <f t="shared" si="205"/>
        <v>0</v>
      </c>
      <c r="X1288" s="142">
        <f t="shared" si="206"/>
        <v>0</v>
      </c>
      <c r="Y1288" s="108">
        <f t="shared" si="207"/>
        <v>0</v>
      </c>
      <c r="Z1288" s="108">
        <f t="shared" si="208"/>
        <v>0</v>
      </c>
      <c r="AA1288" s="108">
        <f t="shared" si="209"/>
        <v>0</v>
      </c>
      <c r="AB1288" s="174"/>
      <c r="AC1288" s="179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  <c r="BP1288" s="176"/>
    </row>
    <row r="1289" s="115" customFormat="1" ht="17.25" spans="1:68">
      <c r="A1289" s="94">
        <f t="shared" si="200"/>
        <v>1288</v>
      </c>
      <c r="B1289" s="95"/>
      <c r="C1289" s="69"/>
      <c r="D1289" s="48"/>
      <c r="E1289" s="69"/>
      <c r="F1289" s="169"/>
      <c r="G1289" s="124" t="e">
        <f>VLOOKUP(F1289,[2]零件成本10.26!$B$2:$C$7802,2,0)</f>
        <v>#N/A</v>
      </c>
      <c r="H1289" s="170"/>
      <c r="I1289" s="128" t="str">
        <f t="shared" si="201"/>
        <v/>
      </c>
      <c r="J1289" s="172"/>
      <c r="K1289" s="178"/>
      <c r="L1289" s="170"/>
      <c r="M1289" s="69"/>
      <c r="N1289" s="69"/>
      <c r="O1289" s="69"/>
      <c r="P1289" s="69"/>
      <c r="Q1289" s="100">
        <f t="shared" si="202"/>
        <v>0</v>
      </c>
      <c r="R1289" s="180"/>
      <c r="S1289" s="140" t="str">
        <f t="shared" si="203"/>
        <v>0</v>
      </c>
      <c r="T1289" s="140" t="str">
        <f t="shared" si="204"/>
        <v>0</v>
      </c>
      <c r="U1289" s="157"/>
      <c r="V1289" s="106"/>
      <c r="W1289" s="142">
        <f t="shared" si="205"/>
        <v>0</v>
      </c>
      <c r="X1289" s="142">
        <f t="shared" si="206"/>
        <v>0</v>
      </c>
      <c r="Y1289" s="108">
        <f t="shared" si="207"/>
        <v>0</v>
      </c>
      <c r="Z1289" s="108">
        <f t="shared" si="208"/>
        <v>0</v>
      </c>
      <c r="AA1289" s="108">
        <f t="shared" si="209"/>
        <v>0</v>
      </c>
      <c r="AB1289" s="174"/>
      <c r="AC1289" s="179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  <c r="BP1289" s="176"/>
    </row>
    <row r="1290" s="115" customFormat="1" ht="17.25" spans="1:68">
      <c r="A1290" s="94">
        <f t="shared" si="200"/>
        <v>1289</v>
      </c>
      <c r="B1290" s="95"/>
      <c r="C1290" s="69"/>
      <c r="D1290" s="48"/>
      <c r="E1290" s="69"/>
      <c r="F1290" s="169"/>
      <c r="G1290" s="124" t="e">
        <f>VLOOKUP(F1290,[2]零件成本10.26!$B$2:$C$7802,2,0)</f>
        <v>#N/A</v>
      </c>
      <c r="H1290" s="170"/>
      <c r="I1290" s="128" t="str">
        <f t="shared" si="201"/>
        <v/>
      </c>
      <c r="J1290" s="172"/>
      <c r="K1290" s="178"/>
      <c r="L1290" s="170"/>
      <c r="M1290" s="69"/>
      <c r="N1290" s="69"/>
      <c r="O1290" s="69"/>
      <c r="P1290" s="69"/>
      <c r="Q1290" s="100">
        <f t="shared" si="202"/>
        <v>0</v>
      </c>
      <c r="R1290" s="180"/>
      <c r="S1290" s="140" t="str">
        <f t="shared" si="203"/>
        <v>0</v>
      </c>
      <c r="T1290" s="140" t="str">
        <f t="shared" si="204"/>
        <v>0</v>
      </c>
      <c r="U1290" s="157"/>
      <c r="V1290" s="106"/>
      <c r="W1290" s="142">
        <f t="shared" si="205"/>
        <v>0</v>
      </c>
      <c r="X1290" s="142">
        <f t="shared" si="206"/>
        <v>0</v>
      </c>
      <c r="Y1290" s="108">
        <f t="shared" si="207"/>
        <v>0</v>
      </c>
      <c r="Z1290" s="108">
        <f t="shared" si="208"/>
        <v>0</v>
      </c>
      <c r="AA1290" s="108">
        <f t="shared" si="209"/>
        <v>0</v>
      </c>
      <c r="AB1290" s="174"/>
      <c r="AC1290" s="179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  <c r="BP1290" s="176"/>
    </row>
    <row r="1291" s="115" customFormat="1" ht="17.25" spans="1:68">
      <c r="A1291" s="94">
        <f t="shared" si="200"/>
        <v>1290</v>
      </c>
      <c r="B1291" s="95"/>
      <c r="C1291" s="69"/>
      <c r="D1291" s="48"/>
      <c r="E1291" s="69"/>
      <c r="F1291" s="169"/>
      <c r="G1291" s="124" t="e">
        <f>VLOOKUP(F1291,[2]零件成本10.26!$B$2:$C$7802,2,0)</f>
        <v>#N/A</v>
      </c>
      <c r="H1291" s="170"/>
      <c r="I1291" s="128" t="str">
        <f t="shared" si="201"/>
        <v/>
      </c>
      <c r="J1291" s="172"/>
      <c r="K1291" s="178"/>
      <c r="L1291" s="170"/>
      <c r="M1291" s="69"/>
      <c r="N1291" s="69"/>
      <c r="O1291" s="69"/>
      <c r="P1291" s="69"/>
      <c r="Q1291" s="100">
        <f t="shared" si="202"/>
        <v>0</v>
      </c>
      <c r="R1291" s="180"/>
      <c r="S1291" s="140" t="str">
        <f t="shared" si="203"/>
        <v>0</v>
      </c>
      <c r="T1291" s="140" t="str">
        <f t="shared" si="204"/>
        <v>0</v>
      </c>
      <c r="U1291" s="157"/>
      <c r="V1291" s="106"/>
      <c r="W1291" s="142">
        <f t="shared" si="205"/>
        <v>0</v>
      </c>
      <c r="X1291" s="142">
        <f t="shared" si="206"/>
        <v>0</v>
      </c>
      <c r="Y1291" s="108">
        <f t="shared" si="207"/>
        <v>0</v>
      </c>
      <c r="Z1291" s="108">
        <f t="shared" si="208"/>
        <v>0</v>
      </c>
      <c r="AA1291" s="108">
        <f t="shared" si="209"/>
        <v>0</v>
      </c>
      <c r="AB1291" s="174"/>
      <c r="AC1291" s="179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  <c r="BP1291" s="176"/>
    </row>
    <row r="1292" s="115" customFormat="1" ht="17.25" spans="1:68">
      <c r="A1292" s="94">
        <f t="shared" si="200"/>
        <v>1291</v>
      </c>
      <c r="B1292" s="95"/>
      <c r="C1292" s="69"/>
      <c r="D1292" s="48"/>
      <c r="E1292" s="69"/>
      <c r="F1292" s="169"/>
      <c r="G1292" s="124" t="e">
        <f>VLOOKUP(F1292,[2]零件成本10.26!$B$2:$C$7802,2,0)</f>
        <v>#N/A</v>
      </c>
      <c r="H1292" s="170"/>
      <c r="I1292" s="128" t="str">
        <f t="shared" si="201"/>
        <v/>
      </c>
      <c r="J1292" s="172"/>
      <c r="K1292" s="178"/>
      <c r="L1292" s="170"/>
      <c r="M1292" s="69"/>
      <c r="N1292" s="69"/>
      <c r="O1292" s="69"/>
      <c r="P1292" s="69"/>
      <c r="Q1292" s="100">
        <f t="shared" si="202"/>
        <v>0</v>
      </c>
      <c r="R1292" s="180"/>
      <c r="S1292" s="140" t="str">
        <f t="shared" si="203"/>
        <v>0</v>
      </c>
      <c r="T1292" s="140" t="str">
        <f t="shared" si="204"/>
        <v>0</v>
      </c>
      <c r="U1292" s="157"/>
      <c r="V1292" s="106"/>
      <c r="W1292" s="142">
        <f t="shared" si="205"/>
        <v>0</v>
      </c>
      <c r="X1292" s="142">
        <f t="shared" si="206"/>
        <v>0</v>
      </c>
      <c r="Y1292" s="108">
        <f t="shared" si="207"/>
        <v>0</v>
      </c>
      <c r="Z1292" s="108">
        <f t="shared" si="208"/>
        <v>0</v>
      </c>
      <c r="AA1292" s="108">
        <f t="shared" si="209"/>
        <v>0</v>
      </c>
      <c r="AB1292" s="174"/>
      <c r="AC1292" s="179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  <c r="BP1292" s="176"/>
    </row>
    <row r="1293" s="115" customFormat="1" ht="17.25" spans="1:68">
      <c r="A1293" s="94">
        <f t="shared" si="200"/>
        <v>1292</v>
      </c>
      <c r="B1293" s="95"/>
      <c r="C1293" s="69"/>
      <c r="D1293" s="48"/>
      <c r="E1293" s="69"/>
      <c r="F1293" s="169"/>
      <c r="G1293" s="124" t="e">
        <f>VLOOKUP(F1293,[2]零件成本10.26!$B$2:$C$7802,2,0)</f>
        <v>#N/A</v>
      </c>
      <c r="H1293" s="170"/>
      <c r="I1293" s="128" t="str">
        <f t="shared" si="201"/>
        <v/>
      </c>
      <c r="J1293" s="172"/>
      <c r="K1293" s="178"/>
      <c r="L1293" s="170"/>
      <c r="M1293" s="69"/>
      <c r="N1293" s="69"/>
      <c r="O1293" s="69"/>
      <c r="P1293" s="69"/>
      <c r="Q1293" s="100">
        <f t="shared" si="202"/>
        <v>0</v>
      </c>
      <c r="R1293" s="180"/>
      <c r="S1293" s="140" t="str">
        <f t="shared" si="203"/>
        <v>0</v>
      </c>
      <c r="T1293" s="140" t="str">
        <f t="shared" si="204"/>
        <v>0</v>
      </c>
      <c r="U1293" s="157"/>
      <c r="V1293" s="106"/>
      <c r="W1293" s="142">
        <f t="shared" si="205"/>
        <v>0</v>
      </c>
      <c r="X1293" s="142">
        <f t="shared" si="206"/>
        <v>0</v>
      </c>
      <c r="Y1293" s="108">
        <f t="shared" si="207"/>
        <v>0</v>
      </c>
      <c r="Z1293" s="108">
        <f t="shared" si="208"/>
        <v>0</v>
      </c>
      <c r="AA1293" s="108">
        <f t="shared" si="209"/>
        <v>0</v>
      </c>
      <c r="AB1293" s="174"/>
      <c r="AC1293" s="179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  <c r="BP1293" s="176"/>
    </row>
    <row r="1294" s="115" customFormat="1" ht="17.25" spans="1:68">
      <c r="A1294" s="94">
        <f t="shared" si="200"/>
        <v>1293</v>
      </c>
      <c r="B1294" s="95"/>
      <c r="C1294" s="69"/>
      <c r="D1294" s="48"/>
      <c r="E1294" s="69"/>
      <c r="F1294" s="169"/>
      <c r="G1294" s="124" t="e">
        <f>VLOOKUP(F1294,[2]零件成本10.26!$B$2:$C$7802,2,0)</f>
        <v>#N/A</v>
      </c>
      <c r="H1294" s="170"/>
      <c r="I1294" s="128" t="str">
        <f t="shared" si="201"/>
        <v/>
      </c>
      <c r="J1294" s="172"/>
      <c r="K1294" s="178"/>
      <c r="L1294" s="170"/>
      <c r="M1294" s="69"/>
      <c r="N1294" s="69"/>
      <c r="O1294" s="69"/>
      <c r="P1294" s="69"/>
      <c r="Q1294" s="100">
        <f t="shared" si="202"/>
        <v>0</v>
      </c>
      <c r="R1294" s="180"/>
      <c r="S1294" s="140" t="str">
        <f t="shared" si="203"/>
        <v>0</v>
      </c>
      <c r="T1294" s="140" t="str">
        <f t="shared" si="204"/>
        <v>0</v>
      </c>
      <c r="U1294" s="157"/>
      <c r="V1294" s="106"/>
      <c r="W1294" s="142">
        <f t="shared" si="205"/>
        <v>0</v>
      </c>
      <c r="X1294" s="142">
        <f t="shared" si="206"/>
        <v>0</v>
      </c>
      <c r="Y1294" s="108">
        <f t="shared" si="207"/>
        <v>0</v>
      </c>
      <c r="Z1294" s="108">
        <f t="shared" si="208"/>
        <v>0</v>
      </c>
      <c r="AA1294" s="108">
        <f t="shared" si="209"/>
        <v>0</v>
      </c>
      <c r="AB1294" s="174"/>
      <c r="AC1294" s="179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  <c r="BP1294" s="176"/>
    </row>
    <row r="1295" s="115" customFormat="1" ht="17.25" spans="1:68">
      <c r="A1295" s="94">
        <f t="shared" si="200"/>
        <v>1294</v>
      </c>
      <c r="B1295" s="95"/>
      <c r="C1295" s="69"/>
      <c r="D1295" s="48"/>
      <c r="E1295" s="69"/>
      <c r="F1295" s="169"/>
      <c r="G1295" s="124" t="e">
        <f>VLOOKUP(F1295,[2]零件成本10.26!$B$2:$C$7802,2,0)</f>
        <v>#N/A</v>
      </c>
      <c r="H1295" s="170"/>
      <c r="I1295" s="128" t="str">
        <f t="shared" si="201"/>
        <v/>
      </c>
      <c r="J1295" s="172"/>
      <c r="K1295" s="178"/>
      <c r="L1295" s="170"/>
      <c r="M1295" s="69"/>
      <c r="N1295" s="69"/>
      <c r="O1295" s="69"/>
      <c r="P1295" s="69"/>
      <c r="Q1295" s="100">
        <f t="shared" si="202"/>
        <v>0</v>
      </c>
      <c r="R1295" s="180"/>
      <c r="S1295" s="140" t="str">
        <f t="shared" si="203"/>
        <v>0</v>
      </c>
      <c r="T1295" s="140" t="str">
        <f t="shared" si="204"/>
        <v>0</v>
      </c>
      <c r="U1295" s="157"/>
      <c r="V1295" s="106"/>
      <c r="W1295" s="142">
        <f t="shared" si="205"/>
        <v>0</v>
      </c>
      <c r="X1295" s="142">
        <f t="shared" si="206"/>
        <v>0</v>
      </c>
      <c r="Y1295" s="108">
        <f t="shared" si="207"/>
        <v>0</v>
      </c>
      <c r="Z1295" s="108">
        <f t="shared" si="208"/>
        <v>0</v>
      </c>
      <c r="AA1295" s="108">
        <f t="shared" si="209"/>
        <v>0</v>
      </c>
      <c r="AB1295" s="174"/>
      <c r="AC1295" s="179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  <c r="BP1295" s="176"/>
    </row>
    <row r="1296" s="115" customFormat="1" ht="17.25" spans="1:68">
      <c r="A1296" s="94">
        <f t="shared" si="200"/>
        <v>1295</v>
      </c>
      <c r="B1296" s="95"/>
      <c r="C1296" s="69"/>
      <c r="D1296" s="48"/>
      <c r="E1296" s="69"/>
      <c r="F1296" s="169"/>
      <c r="G1296" s="124" t="e">
        <f>VLOOKUP(F1296,[2]零件成本10.26!$B$2:$C$7802,2,0)</f>
        <v>#N/A</v>
      </c>
      <c r="H1296" s="170"/>
      <c r="I1296" s="128" t="str">
        <f t="shared" si="201"/>
        <v/>
      </c>
      <c r="J1296" s="172"/>
      <c r="K1296" s="178"/>
      <c r="L1296" s="170"/>
      <c r="M1296" s="69"/>
      <c r="N1296" s="69"/>
      <c r="O1296" s="69"/>
      <c r="P1296" s="69"/>
      <c r="Q1296" s="100">
        <f t="shared" si="202"/>
        <v>0</v>
      </c>
      <c r="R1296" s="180"/>
      <c r="S1296" s="140" t="str">
        <f t="shared" si="203"/>
        <v>0</v>
      </c>
      <c r="T1296" s="140" t="str">
        <f t="shared" si="204"/>
        <v>0</v>
      </c>
      <c r="U1296" s="157"/>
      <c r="V1296" s="106"/>
      <c r="W1296" s="142">
        <f t="shared" si="205"/>
        <v>0</v>
      </c>
      <c r="X1296" s="142">
        <f t="shared" si="206"/>
        <v>0</v>
      </c>
      <c r="Y1296" s="108">
        <f t="shared" si="207"/>
        <v>0</v>
      </c>
      <c r="Z1296" s="108">
        <f t="shared" si="208"/>
        <v>0</v>
      </c>
      <c r="AA1296" s="108">
        <f t="shared" si="209"/>
        <v>0</v>
      </c>
      <c r="AB1296" s="174"/>
      <c r="AC1296" s="179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  <c r="BP1296" s="176"/>
    </row>
    <row r="1297" s="115" customFormat="1" ht="17.25" spans="1:68">
      <c r="A1297" s="94">
        <f t="shared" si="200"/>
        <v>1296</v>
      </c>
      <c r="B1297" s="95"/>
      <c r="C1297" s="69"/>
      <c r="D1297" s="48"/>
      <c r="E1297" s="69"/>
      <c r="F1297" s="169"/>
      <c r="G1297" s="124" t="e">
        <f>VLOOKUP(F1297,[2]零件成本10.26!$B$2:$C$7802,2,0)</f>
        <v>#N/A</v>
      </c>
      <c r="H1297" s="170"/>
      <c r="I1297" s="128" t="str">
        <f t="shared" si="201"/>
        <v/>
      </c>
      <c r="J1297" s="172"/>
      <c r="K1297" s="178"/>
      <c r="L1297" s="170"/>
      <c r="M1297" s="69"/>
      <c r="N1297" s="69"/>
      <c r="O1297" s="69"/>
      <c r="P1297" s="69"/>
      <c r="Q1297" s="100">
        <f t="shared" si="202"/>
        <v>0</v>
      </c>
      <c r="R1297" s="180"/>
      <c r="S1297" s="140" t="str">
        <f t="shared" si="203"/>
        <v>0</v>
      </c>
      <c r="T1297" s="140" t="str">
        <f t="shared" si="204"/>
        <v>0</v>
      </c>
      <c r="U1297" s="157"/>
      <c r="V1297" s="106"/>
      <c r="W1297" s="142">
        <f t="shared" si="205"/>
        <v>0</v>
      </c>
      <c r="X1297" s="142">
        <f t="shared" si="206"/>
        <v>0</v>
      </c>
      <c r="Y1297" s="108">
        <f t="shared" si="207"/>
        <v>0</v>
      </c>
      <c r="Z1297" s="108">
        <f t="shared" si="208"/>
        <v>0</v>
      </c>
      <c r="AA1297" s="108">
        <f t="shared" si="209"/>
        <v>0</v>
      </c>
      <c r="AB1297" s="174"/>
      <c r="AC1297" s="179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  <c r="BP1297" s="176"/>
    </row>
    <row r="1298" s="115" customFormat="1" ht="17.25" spans="1:68">
      <c r="A1298" s="94">
        <f t="shared" si="200"/>
        <v>1297</v>
      </c>
      <c r="B1298" s="95"/>
      <c r="C1298" s="69"/>
      <c r="D1298" s="48"/>
      <c r="E1298" s="69"/>
      <c r="F1298" s="169"/>
      <c r="G1298" s="124" t="e">
        <f>VLOOKUP(F1298,[2]零件成本10.26!$B$2:$C$7802,2,0)</f>
        <v>#N/A</v>
      </c>
      <c r="H1298" s="170"/>
      <c r="I1298" s="128" t="str">
        <f t="shared" si="201"/>
        <v/>
      </c>
      <c r="J1298" s="172"/>
      <c r="K1298" s="178"/>
      <c r="L1298" s="170"/>
      <c r="M1298" s="69"/>
      <c r="N1298" s="69"/>
      <c r="O1298" s="69"/>
      <c r="P1298" s="69"/>
      <c r="Q1298" s="100">
        <f t="shared" si="202"/>
        <v>0</v>
      </c>
      <c r="R1298" s="180"/>
      <c r="S1298" s="140" t="str">
        <f t="shared" si="203"/>
        <v>0</v>
      </c>
      <c r="T1298" s="140" t="str">
        <f t="shared" si="204"/>
        <v>0</v>
      </c>
      <c r="U1298" s="157"/>
      <c r="V1298" s="106"/>
      <c r="W1298" s="142">
        <f t="shared" si="205"/>
        <v>0</v>
      </c>
      <c r="X1298" s="142">
        <f t="shared" si="206"/>
        <v>0</v>
      </c>
      <c r="Y1298" s="108">
        <f t="shared" si="207"/>
        <v>0</v>
      </c>
      <c r="Z1298" s="108">
        <f t="shared" si="208"/>
        <v>0</v>
      </c>
      <c r="AA1298" s="108">
        <f t="shared" si="209"/>
        <v>0</v>
      </c>
      <c r="AB1298" s="174"/>
      <c r="AC1298" s="179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  <c r="BP1298" s="176"/>
    </row>
    <row r="1299" s="115" customFormat="1" ht="17.25" spans="1:68">
      <c r="A1299" s="94">
        <f t="shared" si="200"/>
        <v>1298</v>
      </c>
      <c r="B1299" s="95"/>
      <c r="C1299" s="69"/>
      <c r="D1299" s="48"/>
      <c r="E1299" s="69"/>
      <c r="F1299" s="169"/>
      <c r="G1299" s="124" t="e">
        <f>VLOOKUP(F1299,[2]零件成本10.26!$B$2:$C$7802,2,0)</f>
        <v>#N/A</v>
      </c>
      <c r="H1299" s="170"/>
      <c r="I1299" s="128" t="str">
        <f t="shared" si="201"/>
        <v/>
      </c>
      <c r="J1299" s="172"/>
      <c r="K1299" s="178"/>
      <c r="L1299" s="170"/>
      <c r="M1299" s="69"/>
      <c r="N1299" s="69"/>
      <c r="O1299" s="69"/>
      <c r="P1299" s="69"/>
      <c r="Q1299" s="100">
        <f t="shared" si="202"/>
        <v>0</v>
      </c>
      <c r="R1299" s="180"/>
      <c r="S1299" s="140" t="str">
        <f t="shared" si="203"/>
        <v>0</v>
      </c>
      <c r="T1299" s="140" t="str">
        <f t="shared" si="204"/>
        <v>0</v>
      </c>
      <c r="U1299" s="157"/>
      <c r="V1299" s="106"/>
      <c r="W1299" s="142">
        <f t="shared" si="205"/>
        <v>0</v>
      </c>
      <c r="X1299" s="142">
        <f t="shared" si="206"/>
        <v>0</v>
      </c>
      <c r="Y1299" s="108">
        <f t="shared" si="207"/>
        <v>0</v>
      </c>
      <c r="Z1299" s="108">
        <f t="shared" si="208"/>
        <v>0</v>
      </c>
      <c r="AA1299" s="108">
        <f t="shared" si="209"/>
        <v>0</v>
      </c>
      <c r="AB1299" s="174"/>
      <c r="AC1299" s="179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  <c r="BP1299" s="176"/>
    </row>
    <row r="1300" s="115" customFormat="1" ht="17.25" spans="1:68">
      <c r="A1300" s="94">
        <f t="shared" si="200"/>
        <v>1299</v>
      </c>
      <c r="B1300" s="95"/>
      <c r="C1300" s="69"/>
      <c r="D1300" s="48"/>
      <c r="E1300" s="69"/>
      <c r="F1300" s="169"/>
      <c r="G1300" s="124" t="e">
        <f>VLOOKUP(F1300,[2]零件成本10.26!$B$2:$C$7802,2,0)</f>
        <v>#N/A</v>
      </c>
      <c r="H1300" s="170"/>
      <c r="I1300" s="128" t="str">
        <f t="shared" si="201"/>
        <v/>
      </c>
      <c r="J1300" s="172"/>
      <c r="K1300" s="178"/>
      <c r="L1300" s="170"/>
      <c r="M1300" s="69"/>
      <c r="N1300" s="69"/>
      <c r="O1300" s="69"/>
      <c r="P1300" s="69"/>
      <c r="Q1300" s="100">
        <f t="shared" si="202"/>
        <v>0</v>
      </c>
      <c r="R1300" s="180"/>
      <c r="S1300" s="140" t="str">
        <f t="shared" si="203"/>
        <v>0</v>
      </c>
      <c r="T1300" s="140" t="str">
        <f t="shared" si="204"/>
        <v>0</v>
      </c>
      <c r="U1300" s="157"/>
      <c r="V1300" s="106"/>
      <c r="W1300" s="142">
        <f t="shared" si="205"/>
        <v>0</v>
      </c>
      <c r="X1300" s="142">
        <f t="shared" si="206"/>
        <v>0</v>
      </c>
      <c r="Y1300" s="108">
        <f t="shared" si="207"/>
        <v>0</v>
      </c>
      <c r="Z1300" s="108">
        <f t="shared" si="208"/>
        <v>0</v>
      </c>
      <c r="AA1300" s="108">
        <f t="shared" si="209"/>
        <v>0</v>
      </c>
      <c r="AB1300" s="174"/>
      <c r="AC1300" s="179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  <c r="BP1300" s="176"/>
    </row>
    <row r="1301" s="115" customFormat="1" ht="17.25" spans="1:68">
      <c r="A1301" s="94">
        <f t="shared" si="200"/>
        <v>1300</v>
      </c>
      <c r="B1301" s="95"/>
      <c r="C1301" s="69"/>
      <c r="D1301" s="48"/>
      <c r="E1301" s="69"/>
      <c r="F1301" s="169"/>
      <c r="G1301" s="124" t="e">
        <f>VLOOKUP(F1301,[2]零件成本10.26!$B$2:$C$7802,2,0)</f>
        <v>#N/A</v>
      </c>
      <c r="H1301" s="170"/>
      <c r="I1301" s="128" t="str">
        <f t="shared" si="201"/>
        <v/>
      </c>
      <c r="J1301" s="172"/>
      <c r="K1301" s="178"/>
      <c r="L1301" s="170"/>
      <c r="M1301" s="69"/>
      <c r="N1301" s="69"/>
      <c r="O1301" s="69"/>
      <c r="P1301" s="69"/>
      <c r="Q1301" s="100">
        <f t="shared" si="202"/>
        <v>0</v>
      </c>
      <c r="R1301" s="180"/>
      <c r="S1301" s="140" t="str">
        <f t="shared" si="203"/>
        <v>0</v>
      </c>
      <c r="T1301" s="140" t="str">
        <f t="shared" si="204"/>
        <v>0</v>
      </c>
      <c r="U1301" s="157"/>
      <c r="V1301" s="106"/>
      <c r="W1301" s="142">
        <f t="shared" si="205"/>
        <v>0</v>
      </c>
      <c r="X1301" s="142">
        <f t="shared" si="206"/>
        <v>0</v>
      </c>
      <c r="Y1301" s="108">
        <f t="shared" si="207"/>
        <v>0</v>
      </c>
      <c r="Z1301" s="108">
        <f t="shared" si="208"/>
        <v>0</v>
      </c>
      <c r="AA1301" s="108">
        <f t="shared" si="209"/>
        <v>0</v>
      </c>
      <c r="AB1301" s="174"/>
      <c r="AC1301" s="179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  <c r="BP1301" s="176"/>
    </row>
    <row r="1302" s="115" customFormat="1" ht="17.25" spans="1:68">
      <c r="A1302" s="94">
        <f t="shared" si="200"/>
        <v>1301</v>
      </c>
      <c r="B1302" s="95"/>
      <c r="C1302" s="69"/>
      <c r="D1302" s="48"/>
      <c r="E1302" s="69"/>
      <c r="F1302" s="169"/>
      <c r="G1302" s="124" t="e">
        <f>VLOOKUP(F1302,[2]零件成本10.26!$B$2:$C$7802,2,0)</f>
        <v>#N/A</v>
      </c>
      <c r="H1302" s="170"/>
      <c r="I1302" s="128" t="str">
        <f t="shared" si="201"/>
        <v/>
      </c>
      <c r="J1302" s="172"/>
      <c r="K1302" s="178"/>
      <c r="L1302" s="170"/>
      <c r="M1302" s="69"/>
      <c r="N1302" s="69"/>
      <c r="O1302" s="69"/>
      <c r="P1302" s="69"/>
      <c r="Q1302" s="100">
        <f t="shared" si="202"/>
        <v>0</v>
      </c>
      <c r="R1302" s="180"/>
      <c r="S1302" s="140" t="str">
        <f t="shared" si="203"/>
        <v>0</v>
      </c>
      <c r="T1302" s="140" t="str">
        <f t="shared" si="204"/>
        <v>0</v>
      </c>
      <c r="U1302" s="157"/>
      <c r="V1302" s="106"/>
      <c r="W1302" s="142">
        <f t="shared" si="205"/>
        <v>0</v>
      </c>
      <c r="X1302" s="142">
        <f t="shared" si="206"/>
        <v>0</v>
      </c>
      <c r="Y1302" s="108">
        <f t="shared" si="207"/>
        <v>0</v>
      </c>
      <c r="Z1302" s="108">
        <f t="shared" si="208"/>
        <v>0</v>
      </c>
      <c r="AA1302" s="108">
        <f t="shared" si="209"/>
        <v>0</v>
      </c>
      <c r="AB1302" s="174"/>
      <c r="AC1302" s="179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  <c r="BP1302" s="176"/>
    </row>
    <row r="1303" s="115" customFormat="1" ht="17.25" spans="1:68">
      <c r="A1303" s="94">
        <f t="shared" si="200"/>
        <v>1302</v>
      </c>
      <c r="B1303" s="95"/>
      <c r="C1303" s="69"/>
      <c r="D1303" s="48"/>
      <c r="E1303" s="69"/>
      <c r="F1303" s="169"/>
      <c r="G1303" s="124" t="e">
        <f>VLOOKUP(F1303,[2]零件成本10.26!$B$2:$C$7802,2,0)</f>
        <v>#N/A</v>
      </c>
      <c r="H1303" s="170"/>
      <c r="I1303" s="128" t="str">
        <f t="shared" si="201"/>
        <v/>
      </c>
      <c r="J1303" s="172"/>
      <c r="K1303" s="178"/>
      <c r="L1303" s="170"/>
      <c r="M1303" s="69"/>
      <c r="N1303" s="69"/>
      <c r="O1303" s="69"/>
      <c r="P1303" s="69"/>
      <c r="Q1303" s="100">
        <f t="shared" si="202"/>
        <v>0</v>
      </c>
      <c r="R1303" s="180"/>
      <c r="S1303" s="140" t="str">
        <f t="shared" si="203"/>
        <v>0</v>
      </c>
      <c r="T1303" s="140" t="str">
        <f t="shared" si="204"/>
        <v>0</v>
      </c>
      <c r="U1303" s="157"/>
      <c r="V1303" s="106"/>
      <c r="W1303" s="142">
        <f t="shared" si="205"/>
        <v>0</v>
      </c>
      <c r="X1303" s="142">
        <f t="shared" si="206"/>
        <v>0</v>
      </c>
      <c r="Y1303" s="108">
        <f t="shared" si="207"/>
        <v>0</v>
      </c>
      <c r="Z1303" s="108">
        <f t="shared" si="208"/>
        <v>0</v>
      </c>
      <c r="AA1303" s="108">
        <f t="shared" si="209"/>
        <v>0</v>
      </c>
      <c r="AB1303" s="174"/>
      <c r="AC1303" s="179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  <c r="BP1303" s="176"/>
    </row>
    <row r="1304" s="115" customFormat="1" ht="17.25" spans="1:68">
      <c r="A1304" s="94">
        <f t="shared" si="200"/>
        <v>1303</v>
      </c>
      <c r="B1304" s="95"/>
      <c r="C1304" s="69"/>
      <c r="D1304" s="48"/>
      <c r="E1304" s="69"/>
      <c r="F1304" s="169"/>
      <c r="G1304" s="124" t="e">
        <f>VLOOKUP(F1304,[2]零件成本10.26!$B$2:$C$7802,2,0)</f>
        <v>#N/A</v>
      </c>
      <c r="H1304" s="170"/>
      <c r="I1304" s="128" t="str">
        <f t="shared" si="201"/>
        <v/>
      </c>
      <c r="J1304" s="172"/>
      <c r="K1304" s="178"/>
      <c r="L1304" s="170"/>
      <c r="M1304" s="69"/>
      <c r="N1304" s="69"/>
      <c r="O1304" s="69"/>
      <c r="P1304" s="69"/>
      <c r="Q1304" s="100">
        <f t="shared" si="202"/>
        <v>0</v>
      </c>
      <c r="R1304" s="180"/>
      <c r="S1304" s="140" t="str">
        <f t="shared" si="203"/>
        <v>0</v>
      </c>
      <c r="T1304" s="140" t="str">
        <f t="shared" si="204"/>
        <v>0</v>
      </c>
      <c r="U1304" s="157"/>
      <c r="V1304" s="106"/>
      <c r="W1304" s="142">
        <f t="shared" si="205"/>
        <v>0</v>
      </c>
      <c r="X1304" s="142">
        <f t="shared" si="206"/>
        <v>0</v>
      </c>
      <c r="Y1304" s="108">
        <f t="shared" si="207"/>
        <v>0</v>
      </c>
      <c r="Z1304" s="108">
        <f t="shared" si="208"/>
        <v>0</v>
      </c>
      <c r="AA1304" s="108">
        <f t="shared" si="209"/>
        <v>0</v>
      </c>
      <c r="AB1304" s="174"/>
      <c r="AC1304" s="179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  <c r="BP1304" s="176"/>
    </row>
    <row r="1305" s="115" customFormat="1" ht="17.25" spans="1:68">
      <c r="A1305" s="94">
        <f t="shared" si="200"/>
        <v>1304</v>
      </c>
      <c r="B1305" s="95"/>
      <c r="C1305" s="69"/>
      <c r="D1305" s="48"/>
      <c r="E1305" s="69"/>
      <c r="F1305" s="169"/>
      <c r="G1305" s="124" t="e">
        <f>VLOOKUP(F1305,[2]零件成本10.26!$B$2:$C$7802,2,0)</f>
        <v>#N/A</v>
      </c>
      <c r="H1305" s="170"/>
      <c r="I1305" s="128" t="str">
        <f t="shared" si="201"/>
        <v/>
      </c>
      <c r="J1305" s="172"/>
      <c r="K1305" s="178"/>
      <c r="L1305" s="170"/>
      <c r="M1305" s="69"/>
      <c r="N1305" s="69"/>
      <c r="O1305" s="69"/>
      <c r="P1305" s="69"/>
      <c r="Q1305" s="100">
        <f t="shared" si="202"/>
        <v>0</v>
      </c>
      <c r="R1305" s="180"/>
      <c r="S1305" s="140" t="str">
        <f t="shared" si="203"/>
        <v>0</v>
      </c>
      <c r="T1305" s="140" t="str">
        <f t="shared" si="204"/>
        <v>0</v>
      </c>
      <c r="U1305" s="157"/>
      <c r="V1305" s="106"/>
      <c r="W1305" s="142">
        <f t="shared" si="205"/>
        <v>0</v>
      </c>
      <c r="X1305" s="142">
        <f t="shared" si="206"/>
        <v>0</v>
      </c>
      <c r="Y1305" s="108">
        <f t="shared" si="207"/>
        <v>0</v>
      </c>
      <c r="Z1305" s="108">
        <f t="shared" si="208"/>
        <v>0</v>
      </c>
      <c r="AA1305" s="108">
        <f t="shared" si="209"/>
        <v>0</v>
      </c>
      <c r="AB1305" s="174"/>
      <c r="AC1305" s="179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  <c r="BP1305" s="176"/>
    </row>
    <row r="1306" s="115" customFormat="1" ht="17.25" spans="1:68">
      <c r="A1306" s="94">
        <f t="shared" si="200"/>
        <v>1305</v>
      </c>
      <c r="B1306" s="95"/>
      <c r="C1306" s="69"/>
      <c r="D1306" s="48"/>
      <c r="E1306" s="69"/>
      <c r="F1306" s="169"/>
      <c r="G1306" s="124" t="e">
        <f>VLOOKUP(F1306,[2]零件成本10.26!$B$2:$C$7802,2,0)</f>
        <v>#N/A</v>
      </c>
      <c r="H1306" s="170"/>
      <c r="I1306" s="128" t="str">
        <f t="shared" si="201"/>
        <v/>
      </c>
      <c r="J1306" s="172"/>
      <c r="K1306" s="178"/>
      <c r="L1306" s="170"/>
      <c r="M1306" s="69"/>
      <c r="N1306" s="69"/>
      <c r="O1306" s="69"/>
      <c r="P1306" s="69"/>
      <c r="Q1306" s="100">
        <f t="shared" si="202"/>
        <v>0</v>
      </c>
      <c r="R1306" s="180"/>
      <c r="S1306" s="140" t="str">
        <f t="shared" si="203"/>
        <v>0</v>
      </c>
      <c r="T1306" s="140" t="str">
        <f t="shared" si="204"/>
        <v>0</v>
      </c>
      <c r="U1306" s="157"/>
      <c r="V1306" s="106"/>
      <c r="W1306" s="142">
        <f t="shared" si="205"/>
        <v>0</v>
      </c>
      <c r="X1306" s="142">
        <f t="shared" si="206"/>
        <v>0</v>
      </c>
      <c r="Y1306" s="108">
        <f t="shared" si="207"/>
        <v>0</v>
      </c>
      <c r="Z1306" s="108">
        <f t="shared" si="208"/>
        <v>0</v>
      </c>
      <c r="AA1306" s="108">
        <f t="shared" si="209"/>
        <v>0</v>
      </c>
      <c r="AB1306" s="174"/>
      <c r="AC1306" s="179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  <c r="BP1306" s="176"/>
    </row>
    <row r="1307" s="115" customFormat="1" ht="17.25" spans="1:68">
      <c r="A1307" s="94">
        <f t="shared" si="200"/>
        <v>1306</v>
      </c>
      <c r="B1307" s="95"/>
      <c r="C1307" s="69"/>
      <c r="D1307" s="48"/>
      <c r="E1307" s="69"/>
      <c r="F1307" s="169"/>
      <c r="G1307" s="124" t="e">
        <f>VLOOKUP(F1307,[2]零件成本10.26!$B$2:$C$7802,2,0)</f>
        <v>#N/A</v>
      </c>
      <c r="H1307" s="170"/>
      <c r="I1307" s="128" t="str">
        <f t="shared" si="201"/>
        <v/>
      </c>
      <c r="J1307" s="172"/>
      <c r="K1307" s="178"/>
      <c r="L1307" s="170"/>
      <c r="M1307" s="69"/>
      <c r="N1307" s="69"/>
      <c r="O1307" s="69"/>
      <c r="P1307" s="69"/>
      <c r="Q1307" s="100">
        <f t="shared" si="202"/>
        <v>0</v>
      </c>
      <c r="R1307" s="180"/>
      <c r="S1307" s="140" t="str">
        <f t="shared" si="203"/>
        <v>0</v>
      </c>
      <c r="T1307" s="140" t="str">
        <f t="shared" si="204"/>
        <v>0</v>
      </c>
      <c r="U1307" s="157"/>
      <c r="V1307" s="106"/>
      <c r="W1307" s="142">
        <f t="shared" si="205"/>
        <v>0</v>
      </c>
      <c r="X1307" s="142">
        <f t="shared" si="206"/>
        <v>0</v>
      </c>
      <c r="Y1307" s="108">
        <f t="shared" si="207"/>
        <v>0</v>
      </c>
      <c r="Z1307" s="108">
        <f t="shared" si="208"/>
        <v>0</v>
      </c>
      <c r="AA1307" s="108">
        <f t="shared" si="209"/>
        <v>0</v>
      </c>
      <c r="AB1307" s="174"/>
      <c r="AC1307" s="179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  <c r="BP1307" s="176"/>
    </row>
    <row r="1308" s="115" customFormat="1" ht="17.25" spans="1:68">
      <c r="A1308" s="94">
        <f t="shared" si="200"/>
        <v>1307</v>
      </c>
      <c r="B1308" s="95"/>
      <c r="C1308" s="69"/>
      <c r="D1308" s="48"/>
      <c r="E1308" s="69"/>
      <c r="F1308" s="169"/>
      <c r="G1308" s="124" t="e">
        <f>VLOOKUP(F1308,[2]零件成本10.26!$B$2:$C$7802,2,0)</f>
        <v>#N/A</v>
      </c>
      <c r="H1308" s="170"/>
      <c r="I1308" s="128" t="str">
        <f t="shared" si="201"/>
        <v/>
      </c>
      <c r="J1308" s="172"/>
      <c r="K1308" s="178"/>
      <c r="L1308" s="170"/>
      <c r="M1308" s="69"/>
      <c r="N1308" s="69"/>
      <c r="O1308" s="69"/>
      <c r="P1308" s="69"/>
      <c r="Q1308" s="100">
        <f t="shared" si="202"/>
        <v>0</v>
      </c>
      <c r="R1308" s="180"/>
      <c r="S1308" s="140" t="str">
        <f t="shared" si="203"/>
        <v>0</v>
      </c>
      <c r="T1308" s="140" t="str">
        <f t="shared" si="204"/>
        <v>0</v>
      </c>
      <c r="U1308" s="157"/>
      <c r="V1308" s="106"/>
      <c r="W1308" s="142">
        <f t="shared" si="205"/>
        <v>0</v>
      </c>
      <c r="X1308" s="142">
        <f t="shared" si="206"/>
        <v>0</v>
      </c>
      <c r="Y1308" s="108">
        <f t="shared" si="207"/>
        <v>0</v>
      </c>
      <c r="Z1308" s="108">
        <f t="shared" si="208"/>
        <v>0</v>
      </c>
      <c r="AA1308" s="108">
        <f t="shared" si="209"/>
        <v>0</v>
      </c>
      <c r="AB1308" s="174"/>
      <c r="AC1308" s="179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  <c r="BP1308" s="176"/>
    </row>
    <row r="1309" s="115" customFormat="1" ht="17.25" spans="1:68">
      <c r="A1309" s="94">
        <f t="shared" si="200"/>
        <v>1308</v>
      </c>
      <c r="B1309" s="95"/>
      <c r="C1309" s="69"/>
      <c r="D1309" s="48"/>
      <c r="E1309" s="69"/>
      <c r="F1309" s="169"/>
      <c r="G1309" s="124" t="e">
        <f>VLOOKUP(F1309,[2]零件成本10.26!$B$2:$C$7802,2,0)</f>
        <v>#N/A</v>
      </c>
      <c r="H1309" s="170"/>
      <c r="I1309" s="128" t="str">
        <f t="shared" si="201"/>
        <v/>
      </c>
      <c r="J1309" s="172"/>
      <c r="K1309" s="178"/>
      <c r="L1309" s="170"/>
      <c r="M1309" s="69"/>
      <c r="N1309" s="69"/>
      <c r="O1309" s="69"/>
      <c r="P1309" s="69"/>
      <c r="Q1309" s="100">
        <f t="shared" si="202"/>
        <v>0</v>
      </c>
      <c r="R1309" s="180"/>
      <c r="S1309" s="140" t="str">
        <f t="shared" si="203"/>
        <v>0</v>
      </c>
      <c r="T1309" s="140" t="str">
        <f t="shared" si="204"/>
        <v>0</v>
      </c>
      <c r="U1309" s="157"/>
      <c r="V1309" s="106"/>
      <c r="W1309" s="142">
        <f t="shared" si="205"/>
        <v>0</v>
      </c>
      <c r="X1309" s="142">
        <f t="shared" si="206"/>
        <v>0</v>
      </c>
      <c r="Y1309" s="108">
        <f t="shared" si="207"/>
        <v>0</v>
      </c>
      <c r="Z1309" s="108">
        <f t="shared" si="208"/>
        <v>0</v>
      </c>
      <c r="AA1309" s="108">
        <f t="shared" si="209"/>
        <v>0</v>
      </c>
      <c r="AB1309" s="174"/>
      <c r="AC1309" s="179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  <c r="BP1309" s="176"/>
    </row>
    <row r="1310" s="115" customFormat="1" ht="17.25" spans="1:68">
      <c r="A1310" s="94">
        <f t="shared" si="200"/>
        <v>1309</v>
      </c>
      <c r="B1310" s="95"/>
      <c r="C1310" s="69"/>
      <c r="D1310" s="48"/>
      <c r="E1310" s="69"/>
      <c r="F1310" s="169"/>
      <c r="G1310" s="124" t="e">
        <f>VLOOKUP(F1310,[2]零件成本10.26!$B$2:$C$7802,2,0)</f>
        <v>#N/A</v>
      </c>
      <c r="H1310" s="170"/>
      <c r="I1310" s="128" t="str">
        <f t="shared" si="201"/>
        <v/>
      </c>
      <c r="J1310" s="172"/>
      <c r="K1310" s="178"/>
      <c r="L1310" s="170"/>
      <c r="M1310" s="69"/>
      <c r="N1310" s="69"/>
      <c r="O1310" s="69"/>
      <c r="P1310" s="69"/>
      <c r="Q1310" s="100">
        <f t="shared" si="202"/>
        <v>0</v>
      </c>
      <c r="R1310" s="180"/>
      <c r="S1310" s="140" t="str">
        <f t="shared" si="203"/>
        <v>0</v>
      </c>
      <c r="T1310" s="140" t="str">
        <f t="shared" si="204"/>
        <v>0</v>
      </c>
      <c r="U1310" s="157"/>
      <c r="V1310" s="106"/>
      <c r="W1310" s="142">
        <f t="shared" si="205"/>
        <v>0</v>
      </c>
      <c r="X1310" s="142">
        <f t="shared" si="206"/>
        <v>0</v>
      </c>
      <c r="Y1310" s="108">
        <f t="shared" si="207"/>
        <v>0</v>
      </c>
      <c r="Z1310" s="108">
        <f t="shared" si="208"/>
        <v>0</v>
      </c>
      <c r="AA1310" s="108">
        <f t="shared" si="209"/>
        <v>0</v>
      </c>
      <c r="AB1310" s="174"/>
      <c r="AC1310" s="179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  <c r="BP1310" s="176"/>
    </row>
    <row r="1311" s="115" customFormat="1" ht="17.25" spans="1:68">
      <c r="A1311" s="94">
        <f t="shared" si="200"/>
        <v>1310</v>
      </c>
      <c r="B1311" s="95"/>
      <c r="C1311" s="69"/>
      <c r="D1311" s="48"/>
      <c r="E1311" s="69"/>
      <c r="F1311" s="169"/>
      <c r="G1311" s="124" t="e">
        <f>VLOOKUP(F1311,[2]零件成本10.26!$B$2:$C$7802,2,0)</f>
        <v>#N/A</v>
      </c>
      <c r="H1311" s="170"/>
      <c r="I1311" s="128" t="str">
        <f t="shared" si="201"/>
        <v/>
      </c>
      <c r="J1311" s="172"/>
      <c r="K1311" s="178"/>
      <c r="L1311" s="170"/>
      <c r="M1311" s="69"/>
      <c r="N1311" s="69"/>
      <c r="O1311" s="69"/>
      <c r="P1311" s="69"/>
      <c r="Q1311" s="100">
        <f t="shared" si="202"/>
        <v>0</v>
      </c>
      <c r="R1311" s="180"/>
      <c r="S1311" s="140" t="str">
        <f t="shared" si="203"/>
        <v>0</v>
      </c>
      <c r="T1311" s="140" t="str">
        <f t="shared" si="204"/>
        <v>0</v>
      </c>
      <c r="U1311" s="157"/>
      <c r="V1311" s="106"/>
      <c r="W1311" s="142">
        <f t="shared" si="205"/>
        <v>0</v>
      </c>
      <c r="X1311" s="142">
        <f t="shared" si="206"/>
        <v>0</v>
      </c>
      <c r="Y1311" s="108">
        <f t="shared" si="207"/>
        <v>0</v>
      </c>
      <c r="Z1311" s="108">
        <f t="shared" si="208"/>
        <v>0</v>
      </c>
      <c r="AA1311" s="108">
        <f t="shared" si="209"/>
        <v>0</v>
      </c>
      <c r="AB1311" s="174"/>
      <c r="AC1311" s="179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  <c r="BP1311" s="176"/>
    </row>
    <row r="1312" s="115" customFormat="1" ht="17.25" spans="1:68">
      <c r="A1312" s="94">
        <f t="shared" si="200"/>
        <v>1311</v>
      </c>
      <c r="B1312" s="95"/>
      <c r="C1312" s="69"/>
      <c r="D1312" s="48"/>
      <c r="E1312" s="69"/>
      <c r="F1312" s="169"/>
      <c r="G1312" s="124" t="e">
        <f>VLOOKUP(F1312,[2]零件成本10.26!$B$2:$C$7802,2,0)</f>
        <v>#N/A</v>
      </c>
      <c r="H1312" s="170"/>
      <c r="I1312" s="128" t="str">
        <f t="shared" si="201"/>
        <v/>
      </c>
      <c r="J1312" s="172"/>
      <c r="K1312" s="178"/>
      <c r="L1312" s="170"/>
      <c r="M1312" s="69"/>
      <c r="N1312" s="69"/>
      <c r="O1312" s="69"/>
      <c r="P1312" s="69"/>
      <c r="Q1312" s="100">
        <f t="shared" si="202"/>
        <v>0</v>
      </c>
      <c r="R1312" s="180"/>
      <c r="S1312" s="140" t="str">
        <f t="shared" si="203"/>
        <v>0</v>
      </c>
      <c r="T1312" s="140" t="str">
        <f t="shared" si="204"/>
        <v>0</v>
      </c>
      <c r="U1312" s="157"/>
      <c r="V1312" s="106"/>
      <c r="W1312" s="142">
        <f t="shared" si="205"/>
        <v>0</v>
      </c>
      <c r="X1312" s="142">
        <f t="shared" si="206"/>
        <v>0</v>
      </c>
      <c r="Y1312" s="108">
        <f t="shared" si="207"/>
        <v>0</v>
      </c>
      <c r="Z1312" s="108">
        <f t="shared" si="208"/>
        <v>0</v>
      </c>
      <c r="AA1312" s="108">
        <f t="shared" si="209"/>
        <v>0</v>
      </c>
      <c r="AB1312" s="174"/>
      <c r="AC1312" s="179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  <c r="BP1312" s="176"/>
    </row>
    <row r="1313" s="115" customFormat="1" ht="17.25" spans="1:68">
      <c r="A1313" s="94">
        <f t="shared" si="200"/>
        <v>1312</v>
      </c>
      <c r="B1313" s="95"/>
      <c r="C1313" s="69"/>
      <c r="D1313" s="48"/>
      <c r="E1313" s="69"/>
      <c r="F1313" s="169"/>
      <c r="G1313" s="124" t="e">
        <f>VLOOKUP(F1313,[2]零件成本10.26!$B$2:$C$7802,2,0)</f>
        <v>#N/A</v>
      </c>
      <c r="H1313" s="170"/>
      <c r="I1313" s="128" t="str">
        <f t="shared" si="201"/>
        <v/>
      </c>
      <c r="J1313" s="172"/>
      <c r="K1313" s="178"/>
      <c r="L1313" s="170"/>
      <c r="M1313" s="69"/>
      <c r="N1313" s="69"/>
      <c r="O1313" s="69"/>
      <c r="P1313" s="69"/>
      <c r="Q1313" s="100">
        <f t="shared" si="202"/>
        <v>0</v>
      </c>
      <c r="R1313" s="180"/>
      <c r="S1313" s="140" t="str">
        <f t="shared" si="203"/>
        <v>0</v>
      </c>
      <c r="T1313" s="140" t="str">
        <f t="shared" si="204"/>
        <v>0</v>
      </c>
      <c r="U1313" s="157"/>
      <c r="V1313" s="106"/>
      <c r="W1313" s="142">
        <f t="shared" si="205"/>
        <v>0</v>
      </c>
      <c r="X1313" s="142">
        <f t="shared" si="206"/>
        <v>0</v>
      </c>
      <c r="Y1313" s="108">
        <f t="shared" si="207"/>
        <v>0</v>
      </c>
      <c r="Z1313" s="108">
        <f t="shared" si="208"/>
        <v>0</v>
      </c>
      <c r="AA1313" s="108">
        <f t="shared" si="209"/>
        <v>0</v>
      </c>
      <c r="AB1313" s="174"/>
      <c r="AC1313" s="179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  <c r="BP1313" s="176"/>
    </row>
    <row r="1314" s="115" customFormat="1" ht="17.25" spans="1:68">
      <c r="A1314" s="94">
        <f t="shared" si="200"/>
        <v>1313</v>
      </c>
      <c r="B1314" s="95"/>
      <c r="C1314" s="69"/>
      <c r="D1314" s="48"/>
      <c r="E1314" s="69"/>
      <c r="F1314" s="169"/>
      <c r="G1314" s="124" t="e">
        <f>VLOOKUP(F1314,[2]零件成本10.26!$B$2:$C$7802,2,0)</f>
        <v>#N/A</v>
      </c>
      <c r="H1314" s="170"/>
      <c r="I1314" s="128" t="str">
        <f t="shared" si="201"/>
        <v/>
      </c>
      <c r="J1314" s="172"/>
      <c r="K1314" s="178"/>
      <c r="L1314" s="170"/>
      <c r="M1314" s="69"/>
      <c r="N1314" s="69"/>
      <c r="O1314" s="69"/>
      <c r="P1314" s="69"/>
      <c r="Q1314" s="100">
        <f t="shared" si="202"/>
        <v>0</v>
      </c>
      <c r="R1314" s="180"/>
      <c r="S1314" s="140" t="str">
        <f t="shared" si="203"/>
        <v>0</v>
      </c>
      <c r="T1314" s="140" t="str">
        <f t="shared" si="204"/>
        <v>0</v>
      </c>
      <c r="U1314" s="157"/>
      <c r="V1314" s="106"/>
      <c r="W1314" s="142">
        <f t="shared" si="205"/>
        <v>0</v>
      </c>
      <c r="X1314" s="142">
        <f t="shared" si="206"/>
        <v>0</v>
      </c>
      <c r="Y1314" s="108">
        <f t="shared" si="207"/>
        <v>0</v>
      </c>
      <c r="Z1314" s="108">
        <f t="shared" si="208"/>
        <v>0</v>
      </c>
      <c r="AA1314" s="108">
        <f t="shared" si="209"/>
        <v>0</v>
      </c>
      <c r="AB1314" s="174"/>
      <c r="AC1314" s="179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  <c r="BP1314" s="176"/>
    </row>
    <row r="1315" s="115" customFormat="1" ht="17.25" spans="1:68">
      <c r="A1315" s="94">
        <f t="shared" si="200"/>
        <v>1314</v>
      </c>
      <c r="B1315" s="95"/>
      <c r="C1315" s="69"/>
      <c r="D1315" s="48"/>
      <c r="E1315" s="69"/>
      <c r="F1315" s="169"/>
      <c r="G1315" s="124" t="e">
        <f>VLOOKUP(F1315,[2]零件成本10.26!$B$2:$C$7802,2,0)</f>
        <v>#N/A</v>
      </c>
      <c r="H1315" s="170"/>
      <c r="I1315" s="128" t="str">
        <f t="shared" si="201"/>
        <v/>
      </c>
      <c r="J1315" s="172"/>
      <c r="K1315" s="178"/>
      <c r="L1315" s="170"/>
      <c r="M1315" s="69"/>
      <c r="N1315" s="69"/>
      <c r="O1315" s="69"/>
      <c r="P1315" s="69"/>
      <c r="Q1315" s="100">
        <f t="shared" si="202"/>
        <v>0</v>
      </c>
      <c r="R1315" s="180"/>
      <c r="S1315" s="140" t="str">
        <f t="shared" si="203"/>
        <v>0</v>
      </c>
      <c r="T1315" s="140" t="str">
        <f t="shared" si="204"/>
        <v>0</v>
      </c>
      <c r="U1315" s="157"/>
      <c r="V1315" s="106"/>
      <c r="W1315" s="142">
        <f t="shared" si="205"/>
        <v>0</v>
      </c>
      <c r="X1315" s="142">
        <f t="shared" si="206"/>
        <v>0</v>
      </c>
      <c r="Y1315" s="108">
        <f t="shared" si="207"/>
        <v>0</v>
      </c>
      <c r="Z1315" s="108">
        <f t="shared" si="208"/>
        <v>0</v>
      </c>
      <c r="AA1315" s="108">
        <f t="shared" si="209"/>
        <v>0</v>
      </c>
      <c r="AB1315" s="174"/>
      <c r="AC1315" s="179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  <c r="BP1315" s="176"/>
    </row>
    <row r="1316" s="115" customFormat="1" ht="17.25" spans="1:68">
      <c r="A1316" s="94">
        <f t="shared" si="200"/>
        <v>1315</v>
      </c>
      <c r="B1316" s="95"/>
      <c r="C1316" s="69"/>
      <c r="D1316" s="48"/>
      <c r="E1316" s="69"/>
      <c r="F1316" s="169"/>
      <c r="G1316" s="124" t="e">
        <f>VLOOKUP(F1316,[2]零件成本10.26!$B$2:$C$7802,2,0)</f>
        <v>#N/A</v>
      </c>
      <c r="H1316" s="170"/>
      <c r="I1316" s="128" t="str">
        <f t="shared" si="201"/>
        <v/>
      </c>
      <c r="J1316" s="172"/>
      <c r="K1316" s="178"/>
      <c r="L1316" s="170"/>
      <c r="M1316" s="69"/>
      <c r="N1316" s="69"/>
      <c r="O1316" s="69"/>
      <c r="P1316" s="69"/>
      <c r="Q1316" s="100">
        <f t="shared" si="202"/>
        <v>0</v>
      </c>
      <c r="R1316" s="180"/>
      <c r="S1316" s="140" t="str">
        <f t="shared" si="203"/>
        <v>0</v>
      </c>
      <c r="T1316" s="140" t="str">
        <f t="shared" si="204"/>
        <v>0</v>
      </c>
      <c r="U1316" s="157"/>
      <c r="V1316" s="106"/>
      <c r="W1316" s="142">
        <f t="shared" si="205"/>
        <v>0</v>
      </c>
      <c r="X1316" s="142">
        <f t="shared" si="206"/>
        <v>0</v>
      </c>
      <c r="Y1316" s="108">
        <f t="shared" si="207"/>
        <v>0</v>
      </c>
      <c r="Z1316" s="108">
        <f t="shared" si="208"/>
        <v>0</v>
      </c>
      <c r="AA1316" s="108">
        <f t="shared" si="209"/>
        <v>0</v>
      </c>
      <c r="AB1316" s="174"/>
      <c r="AC1316" s="179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  <c r="BP1316" s="176"/>
    </row>
    <row r="1317" s="115" customFormat="1" ht="17.25" spans="1:68">
      <c r="A1317" s="94">
        <f t="shared" si="200"/>
        <v>1316</v>
      </c>
      <c r="B1317" s="95"/>
      <c r="C1317" s="69"/>
      <c r="D1317" s="48"/>
      <c r="E1317" s="69"/>
      <c r="F1317" s="169"/>
      <c r="G1317" s="124" t="e">
        <f>VLOOKUP(F1317,[2]零件成本10.26!$B$2:$C$7802,2,0)</f>
        <v>#N/A</v>
      </c>
      <c r="H1317" s="170"/>
      <c r="I1317" s="128" t="str">
        <f t="shared" si="201"/>
        <v/>
      </c>
      <c r="J1317" s="172"/>
      <c r="K1317" s="178"/>
      <c r="L1317" s="170"/>
      <c r="M1317" s="69"/>
      <c r="N1317" s="69"/>
      <c r="O1317" s="69"/>
      <c r="P1317" s="69"/>
      <c r="Q1317" s="100">
        <f t="shared" si="202"/>
        <v>0</v>
      </c>
      <c r="R1317" s="180"/>
      <c r="S1317" s="140" t="str">
        <f t="shared" si="203"/>
        <v>0</v>
      </c>
      <c r="T1317" s="140" t="str">
        <f t="shared" si="204"/>
        <v>0</v>
      </c>
      <c r="U1317" s="157"/>
      <c r="V1317" s="106"/>
      <c r="W1317" s="142">
        <f t="shared" si="205"/>
        <v>0</v>
      </c>
      <c r="X1317" s="142">
        <f t="shared" si="206"/>
        <v>0</v>
      </c>
      <c r="Y1317" s="108">
        <f t="shared" si="207"/>
        <v>0</v>
      </c>
      <c r="Z1317" s="108">
        <f t="shared" si="208"/>
        <v>0</v>
      </c>
      <c r="AA1317" s="108">
        <f t="shared" si="209"/>
        <v>0</v>
      </c>
      <c r="AB1317" s="174"/>
      <c r="AC1317" s="179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  <c r="BP1317" s="176"/>
    </row>
    <row r="1318" s="115" customFormat="1" ht="17.25" spans="1:68">
      <c r="A1318" s="94">
        <f t="shared" si="200"/>
        <v>1317</v>
      </c>
      <c r="B1318" s="95"/>
      <c r="C1318" s="69"/>
      <c r="D1318" s="48"/>
      <c r="E1318" s="69"/>
      <c r="F1318" s="169"/>
      <c r="G1318" s="124" t="e">
        <f>VLOOKUP(F1318,[2]零件成本10.26!$B$2:$C$7802,2,0)</f>
        <v>#N/A</v>
      </c>
      <c r="H1318" s="170"/>
      <c r="I1318" s="128" t="str">
        <f t="shared" si="201"/>
        <v/>
      </c>
      <c r="J1318" s="172"/>
      <c r="K1318" s="178"/>
      <c r="L1318" s="170"/>
      <c r="M1318" s="69"/>
      <c r="N1318" s="69"/>
      <c r="O1318" s="69"/>
      <c r="P1318" s="69"/>
      <c r="Q1318" s="100">
        <f t="shared" si="202"/>
        <v>0</v>
      </c>
      <c r="R1318" s="180"/>
      <c r="S1318" s="140" t="str">
        <f t="shared" si="203"/>
        <v>0</v>
      </c>
      <c r="T1318" s="140" t="str">
        <f t="shared" si="204"/>
        <v>0</v>
      </c>
      <c r="U1318" s="157"/>
      <c r="V1318" s="106"/>
      <c r="W1318" s="142">
        <f t="shared" si="205"/>
        <v>0</v>
      </c>
      <c r="X1318" s="142">
        <f t="shared" si="206"/>
        <v>0</v>
      </c>
      <c r="Y1318" s="108">
        <f t="shared" si="207"/>
        <v>0</v>
      </c>
      <c r="Z1318" s="108">
        <f t="shared" si="208"/>
        <v>0</v>
      </c>
      <c r="AA1318" s="108">
        <f t="shared" si="209"/>
        <v>0</v>
      </c>
      <c r="AB1318" s="174"/>
      <c r="AC1318" s="179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  <c r="BP1318" s="176"/>
    </row>
    <row r="1319" s="115" customFormat="1" ht="17.25" spans="1:68">
      <c r="A1319" s="94">
        <f t="shared" si="200"/>
        <v>1318</v>
      </c>
      <c r="B1319" s="95"/>
      <c r="C1319" s="69"/>
      <c r="D1319" s="48"/>
      <c r="E1319" s="69"/>
      <c r="F1319" s="169"/>
      <c r="G1319" s="124" t="e">
        <f>VLOOKUP(F1319,[2]零件成本10.26!$B$2:$C$7802,2,0)</f>
        <v>#N/A</v>
      </c>
      <c r="H1319" s="170"/>
      <c r="I1319" s="128" t="str">
        <f t="shared" si="201"/>
        <v/>
      </c>
      <c r="J1319" s="172"/>
      <c r="K1319" s="178"/>
      <c r="L1319" s="170"/>
      <c r="M1319" s="69"/>
      <c r="N1319" s="69"/>
      <c r="O1319" s="69"/>
      <c r="P1319" s="69"/>
      <c r="Q1319" s="100">
        <f t="shared" si="202"/>
        <v>0</v>
      </c>
      <c r="R1319" s="180"/>
      <c r="S1319" s="140" t="str">
        <f t="shared" si="203"/>
        <v>0</v>
      </c>
      <c r="T1319" s="140" t="str">
        <f t="shared" si="204"/>
        <v>0</v>
      </c>
      <c r="U1319" s="157"/>
      <c r="V1319" s="106"/>
      <c r="W1319" s="142">
        <f t="shared" si="205"/>
        <v>0</v>
      </c>
      <c r="X1319" s="142">
        <f t="shared" si="206"/>
        <v>0</v>
      </c>
      <c r="Y1319" s="108">
        <f t="shared" si="207"/>
        <v>0</v>
      </c>
      <c r="Z1319" s="108">
        <f t="shared" si="208"/>
        <v>0</v>
      </c>
      <c r="AA1319" s="108">
        <f t="shared" si="209"/>
        <v>0</v>
      </c>
      <c r="AB1319" s="174"/>
      <c r="AC1319" s="179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  <c r="BP1319" s="176"/>
    </row>
    <row r="1320" s="115" customFormat="1" ht="17.25" spans="1:68">
      <c r="A1320" s="94">
        <f t="shared" si="200"/>
        <v>1319</v>
      </c>
      <c r="B1320" s="95"/>
      <c r="C1320" s="69"/>
      <c r="D1320" s="48"/>
      <c r="E1320" s="69"/>
      <c r="F1320" s="169"/>
      <c r="G1320" s="124" t="e">
        <f>VLOOKUP(F1320,[2]零件成本10.26!$B$2:$C$7802,2,0)</f>
        <v>#N/A</v>
      </c>
      <c r="H1320" s="170"/>
      <c r="I1320" s="128" t="str">
        <f t="shared" si="201"/>
        <v/>
      </c>
      <c r="J1320" s="172"/>
      <c r="K1320" s="178"/>
      <c r="L1320" s="170"/>
      <c r="M1320" s="69"/>
      <c r="N1320" s="69"/>
      <c r="O1320" s="69"/>
      <c r="P1320" s="69"/>
      <c r="Q1320" s="100">
        <f t="shared" si="202"/>
        <v>0</v>
      </c>
      <c r="R1320" s="180"/>
      <c r="S1320" s="140" t="str">
        <f t="shared" si="203"/>
        <v>0</v>
      </c>
      <c r="T1320" s="140" t="str">
        <f t="shared" si="204"/>
        <v>0</v>
      </c>
      <c r="U1320" s="157"/>
      <c r="V1320" s="106"/>
      <c r="W1320" s="142">
        <f t="shared" si="205"/>
        <v>0</v>
      </c>
      <c r="X1320" s="142">
        <f t="shared" si="206"/>
        <v>0</v>
      </c>
      <c r="Y1320" s="108">
        <f t="shared" si="207"/>
        <v>0</v>
      </c>
      <c r="Z1320" s="108">
        <f t="shared" si="208"/>
        <v>0</v>
      </c>
      <c r="AA1320" s="108">
        <f t="shared" si="209"/>
        <v>0</v>
      </c>
      <c r="AB1320" s="174"/>
      <c r="AC1320" s="179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  <c r="BP1320" s="176"/>
    </row>
    <row r="1321" s="115" customFormat="1" ht="17.25" spans="1:68">
      <c r="A1321" s="94">
        <f t="shared" si="200"/>
        <v>1320</v>
      </c>
      <c r="B1321" s="95"/>
      <c r="C1321" s="69"/>
      <c r="D1321" s="48"/>
      <c r="E1321" s="69"/>
      <c r="F1321" s="169"/>
      <c r="G1321" s="124" t="e">
        <f>VLOOKUP(F1321,[2]零件成本10.26!$B$2:$C$7802,2,0)</f>
        <v>#N/A</v>
      </c>
      <c r="H1321" s="170"/>
      <c r="I1321" s="128" t="str">
        <f t="shared" si="201"/>
        <v/>
      </c>
      <c r="J1321" s="172"/>
      <c r="K1321" s="178"/>
      <c r="L1321" s="170"/>
      <c r="M1321" s="69"/>
      <c r="N1321" s="69"/>
      <c r="O1321" s="69"/>
      <c r="P1321" s="69"/>
      <c r="Q1321" s="100">
        <f t="shared" si="202"/>
        <v>0</v>
      </c>
      <c r="R1321" s="180"/>
      <c r="S1321" s="140" t="str">
        <f t="shared" si="203"/>
        <v>0</v>
      </c>
      <c r="T1321" s="140" t="str">
        <f t="shared" si="204"/>
        <v>0</v>
      </c>
      <c r="U1321" s="157"/>
      <c r="V1321" s="106"/>
      <c r="W1321" s="142">
        <f t="shared" si="205"/>
        <v>0</v>
      </c>
      <c r="X1321" s="142">
        <f t="shared" si="206"/>
        <v>0</v>
      </c>
      <c r="Y1321" s="108">
        <f t="shared" si="207"/>
        <v>0</v>
      </c>
      <c r="Z1321" s="108">
        <f t="shared" si="208"/>
        <v>0</v>
      </c>
      <c r="AA1321" s="108">
        <f t="shared" si="209"/>
        <v>0</v>
      </c>
      <c r="AB1321" s="174"/>
      <c r="AC1321" s="179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  <c r="BP1321" s="176"/>
    </row>
    <row r="1322" s="115" customFormat="1" ht="17.25" spans="1:68">
      <c r="A1322" s="94">
        <f t="shared" si="200"/>
        <v>1321</v>
      </c>
      <c r="B1322" s="95"/>
      <c r="C1322" s="69"/>
      <c r="D1322" s="48"/>
      <c r="E1322" s="69"/>
      <c r="F1322" s="169"/>
      <c r="G1322" s="124" t="e">
        <f>VLOOKUP(F1322,[2]零件成本10.26!$B$2:$C$7802,2,0)</f>
        <v>#N/A</v>
      </c>
      <c r="H1322" s="170"/>
      <c r="I1322" s="128" t="str">
        <f t="shared" si="201"/>
        <v/>
      </c>
      <c r="J1322" s="172"/>
      <c r="K1322" s="178"/>
      <c r="L1322" s="170"/>
      <c r="M1322" s="69"/>
      <c r="N1322" s="69"/>
      <c r="O1322" s="69"/>
      <c r="P1322" s="69"/>
      <c r="Q1322" s="100">
        <f t="shared" si="202"/>
        <v>0</v>
      </c>
      <c r="R1322" s="180"/>
      <c r="S1322" s="140" t="str">
        <f t="shared" si="203"/>
        <v>0</v>
      </c>
      <c r="T1322" s="140" t="str">
        <f t="shared" si="204"/>
        <v>0</v>
      </c>
      <c r="U1322" s="157"/>
      <c r="V1322" s="106"/>
      <c r="W1322" s="142">
        <f t="shared" si="205"/>
        <v>0</v>
      </c>
      <c r="X1322" s="142">
        <f t="shared" si="206"/>
        <v>0</v>
      </c>
      <c r="Y1322" s="108">
        <f t="shared" si="207"/>
        <v>0</v>
      </c>
      <c r="Z1322" s="108">
        <f t="shared" si="208"/>
        <v>0</v>
      </c>
      <c r="AA1322" s="108">
        <f t="shared" si="209"/>
        <v>0</v>
      </c>
      <c r="AB1322" s="174"/>
      <c r="AC1322" s="179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  <c r="BP1322" s="176"/>
    </row>
    <row r="1323" s="115" customFormat="1" ht="17.25" spans="1:68">
      <c r="A1323" s="94">
        <f t="shared" si="200"/>
        <v>1322</v>
      </c>
      <c r="B1323" s="95"/>
      <c r="C1323" s="69"/>
      <c r="D1323" s="48"/>
      <c r="E1323" s="69"/>
      <c r="F1323" s="169"/>
      <c r="G1323" s="124" t="e">
        <f>VLOOKUP(F1323,[2]零件成本10.26!$B$2:$C$7802,2,0)</f>
        <v>#N/A</v>
      </c>
      <c r="H1323" s="170"/>
      <c r="I1323" s="128" t="str">
        <f t="shared" si="201"/>
        <v/>
      </c>
      <c r="J1323" s="172"/>
      <c r="K1323" s="178"/>
      <c r="L1323" s="170"/>
      <c r="M1323" s="69"/>
      <c r="N1323" s="69"/>
      <c r="O1323" s="69"/>
      <c r="P1323" s="69"/>
      <c r="Q1323" s="100">
        <f t="shared" si="202"/>
        <v>0</v>
      </c>
      <c r="R1323" s="180"/>
      <c r="S1323" s="140" t="str">
        <f t="shared" si="203"/>
        <v>0</v>
      </c>
      <c r="T1323" s="140" t="str">
        <f t="shared" si="204"/>
        <v>0</v>
      </c>
      <c r="U1323" s="157"/>
      <c r="V1323" s="106"/>
      <c r="W1323" s="142">
        <f t="shared" si="205"/>
        <v>0</v>
      </c>
      <c r="X1323" s="142">
        <f t="shared" si="206"/>
        <v>0</v>
      </c>
      <c r="Y1323" s="108">
        <f t="shared" si="207"/>
        <v>0</v>
      </c>
      <c r="Z1323" s="108">
        <f t="shared" si="208"/>
        <v>0</v>
      </c>
      <c r="AA1323" s="108">
        <f t="shared" si="209"/>
        <v>0</v>
      </c>
      <c r="AB1323" s="174"/>
      <c r="AC1323" s="179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  <c r="BP1323" s="176"/>
    </row>
    <row r="1324" s="115" customFormat="1" ht="17.25" spans="1:68">
      <c r="A1324" s="94">
        <f t="shared" si="200"/>
        <v>1323</v>
      </c>
      <c r="B1324" s="95"/>
      <c r="C1324" s="69"/>
      <c r="D1324" s="48"/>
      <c r="E1324" s="69"/>
      <c r="F1324" s="169"/>
      <c r="G1324" s="124" t="e">
        <f>VLOOKUP(F1324,[2]零件成本10.26!$B$2:$C$7802,2,0)</f>
        <v>#N/A</v>
      </c>
      <c r="H1324" s="170"/>
      <c r="I1324" s="128" t="str">
        <f t="shared" si="201"/>
        <v/>
      </c>
      <c r="J1324" s="172"/>
      <c r="K1324" s="178"/>
      <c r="L1324" s="170"/>
      <c r="M1324" s="69"/>
      <c r="N1324" s="69"/>
      <c r="O1324" s="69"/>
      <c r="P1324" s="69"/>
      <c r="Q1324" s="100">
        <f t="shared" si="202"/>
        <v>0</v>
      </c>
      <c r="R1324" s="180"/>
      <c r="S1324" s="140" t="str">
        <f t="shared" si="203"/>
        <v>0</v>
      </c>
      <c r="T1324" s="140" t="str">
        <f t="shared" si="204"/>
        <v>0</v>
      </c>
      <c r="U1324" s="157"/>
      <c r="V1324" s="106"/>
      <c r="W1324" s="142">
        <f t="shared" si="205"/>
        <v>0</v>
      </c>
      <c r="X1324" s="142">
        <f t="shared" si="206"/>
        <v>0</v>
      </c>
      <c r="Y1324" s="108">
        <f t="shared" si="207"/>
        <v>0</v>
      </c>
      <c r="Z1324" s="108">
        <f t="shared" si="208"/>
        <v>0</v>
      </c>
      <c r="AA1324" s="108">
        <f t="shared" si="209"/>
        <v>0</v>
      </c>
      <c r="AB1324" s="174"/>
      <c r="AC1324" s="179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  <c r="BP1324" s="176"/>
    </row>
    <row r="1325" s="115" customFormat="1" ht="17.25" spans="1:68">
      <c r="A1325" s="94">
        <f t="shared" si="200"/>
        <v>1324</v>
      </c>
      <c r="B1325" s="95"/>
      <c r="C1325" s="69"/>
      <c r="D1325" s="48"/>
      <c r="E1325" s="69"/>
      <c r="F1325" s="169"/>
      <c r="G1325" s="124" t="e">
        <f>VLOOKUP(F1325,[2]零件成本10.26!$B$2:$C$7802,2,0)</f>
        <v>#N/A</v>
      </c>
      <c r="H1325" s="170"/>
      <c r="I1325" s="128" t="str">
        <f t="shared" si="201"/>
        <v/>
      </c>
      <c r="J1325" s="172"/>
      <c r="K1325" s="178"/>
      <c r="L1325" s="170"/>
      <c r="M1325" s="69"/>
      <c r="N1325" s="69"/>
      <c r="O1325" s="69"/>
      <c r="P1325" s="69"/>
      <c r="Q1325" s="100">
        <f t="shared" si="202"/>
        <v>0</v>
      </c>
      <c r="R1325" s="180"/>
      <c r="S1325" s="140" t="str">
        <f t="shared" si="203"/>
        <v>0</v>
      </c>
      <c r="T1325" s="140" t="str">
        <f t="shared" si="204"/>
        <v>0</v>
      </c>
      <c r="U1325" s="157"/>
      <c r="V1325" s="106"/>
      <c r="W1325" s="142">
        <f t="shared" si="205"/>
        <v>0</v>
      </c>
      <c r="X1325" s="142">
        <f t="shared" si="206"/>
        <v>0</v>
      </c>
      <c r="Y1325" s="108">
        <f t="shared" si="207"/>
        <v>0</v>
      </c>
      <c r="Z1325" s="108">
        <f t="shared" si="208"/>
        <v>0</v>
      </c>
      <c r="AA1325" s="108">
        <f t="shared" si="209"/>
        <v>0</v>
      </c>
      <c r="AB1325" s="174"/>
      <c r="AC1325" s="179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  <c r="BP1325" s="176"/>
    </row>
    <row r="1326" s="115" customFormat="1" ht="17.25" spans="1:68">
      <c r="A1326" s="94">
        <f t="shared" si="200"/>
        <v>1325</v>
      </c>
      <c r="B1326" s="95"/>
      <c r="C1326" s="69"/>
      <c r="D1326" s="48"/>
      <c r="E1326" s="69"/>
      <c r="F1326" s="169"/>
      <c r="G1326" s="124" t="e">
        <f>VLOOKUP(F1326,[2]零件成本10.26!$B$2:$C$7802,2,0)</f>
        <v>#N/A</v>
      </c>
      <c r="H1326" s="170"/>
      <c r="I1326" s="128" t="str">
        <f t="shared" si="201"/>
        <v/>
      </c>
      <c r="J1326" s="172"/>
      <c r="K1326" s="178"/>
      <c r="L1326" s="170"/>
      <c r="M1326" s="69"/>
      <c r="N1326" s="69"/>
      <c r="O1326" s="69"/>
      <c r="P1326" s="69"/>
      <c r="Q1326" s="100">
        <f t="shared" si="202"/>
        <v>0</v>
      </c>
      <c r="R1326" s="180"/>
      <c r="S1326" s="140" t="str">
        <f t="shared" si="203"/>
        <v>0</v>
      </c>
      <c r="T1326" s="140" t="str">
        <f t="shared" si="204"/>
        <v>0</v>
      </c>
      <c r="U1326" s="157"/>
      <c r="V1326" s="106"/>
      <c r="W1326" s="142">
        <f t="shared" si="205"/>
        <v>0</v>
      </c>
      <c r="X1326" s="142">
        <f t="shared" si="206"/>
        <v>0</v>
      </c>
      <c r="Y1326" s="108">
        <f t="shared" si="207"/>
        <v>0</v>
      </c>
      <c r="Z1326" s="108">
        <f t="shared" si="208"/>
        <v>0</v>
      </c>
      <c r="AA1326" s="108">
        <f t="shared" si="209"/>
        <v>0</v>
      </c>
      <c r="AB1326" s="174"/>
      <c r="AC1326" s="179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  <c r="BP1326" s="176"/>
    </row>
    <row r="1327" s="115" customFormat="1" ht="17.25" spans="1:68">
      <c r="A1327" s="94">
        <f t="shared" si="200"/>
        <v>1326</v>
      </c>
      <c r="B1327" s="95"/>
      <c r="C1327" s="69"/>
      <c r="D1327" s="48"/>
      <c r="E1327" s="69"/>
      <c r="F1327" s="169"/>
      <c r="G1327" s="124" t="e">
        <f>VLOOKUP(F1327,[2]零件成本10.26!$B$2:$C$7802,2,0)</f>
        <v>#N/A</v>
      </c>
      <c r="H1327" s="170"/>
      <c r="I1327" s="128" t="str">
        <f t="shared" si="201"/>
        <v/>
      </c>
      <c r="J1327" s="172"/>
      <c r="K1327" s="178"/>
      <c r="L1327" s="170"/>
      <c r="M1327" s="69"/>
      <c r="N1327" s="69"/>
      <c r="O1327" s="69"/>
      <c r="P1327" s="69"/>
      <c r="Q1327" s="100">
        <f t="shared" si="202"/>
        <v>0</v>
      </c>
      <c r="R1327" s="180"/>
      <c r="S1327" s="140" t="str">
        <f t="shared" si="203"/>
        <v>0</v>
      </c>
      <c r="T1327" s="140" t="str">
        <f t="shared" si="204"/>
        <v>0</v>
      </c>
      <c r="U1327" s="157"/>
      <c r="V1327" s="106"/>
      <c r="W1327" s="142">
        <f t="shared" si="205"/>
        <v>0</v>
      </c>
      <c r="X1327" s="142">
        <f t="shared" si="206"/>
        <v>0</v>
      </c>
      <c r="Y1327" s="108">
        <f t="shared" si="207"/>
        <v>0</v>
      </c>
      <c r="Z1327" s="108">
        <f t="shared" si="208"/>
        <v>0</v>
      </c>
      <c r="AA1327" s="108">
        <f t="shared" si="209"/>
        <v>0</v>
      </c>
      <c r="AB1327" s="174"/>
      <c r="AC1327" s="179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  <c r="BP1327" s="176"/>
    </row>
    <row r="1328" s="115" customFormat="1" ht="17.25" spans="1:68">
      <c r="A1328" s="94">
        <f t="shared" si="200"/>
        <v>1327</v>
      </c>
      <c r="B1328" s="95"/>
      <c r="C1328" s="69"/>
      <c r="D1328" s="48"/>
      <c r="E1328" s="69"/>
      <c r="F1328" s="169"/>
      <c r="G1328" s="124" t="e">
        <f>VLOOKUP(F1328,[2]零件成本10.26!$B$2:$C$7802,2,0)</f>
        <v>#N/A</v>
      </c>
      <c r="H1328" s="170"/>
      <c r="I1328" s="128" t="str">
        <f t="shared" si="201"/>
        <v/>
      </c>
      <c r="J1328" s="172"/>
      <c r="K1328" s="178"/>
      <c r="L1328" s="170"/>
      <c r="M1328" s="69"/>
      <c r="N1328" s="69"/>
      <c r="O1328" s="69"/>
      <c r="P1328" s="69"/>
      <c r="Q1328" s="100">
        <f t="shared" si="202"/>
        <v>0</v>
      </c>
      <c r="R1328" s="180"/>
      <c r="S1328" s="140" t="str">
        <f t="shared" si="203"/>
        <v>0</v>
      </c>
      <c r="T1328" s="140" t="str">
        <f t="shared" si="204"/>
        <v>0</v>
      </c>
      <c r="U1328" s="157"/>
      <c r="V1328" s="106"/>
      <c r="W1328" s="142">
        <f t="shared" si="205"/>
        <v>0</v>
      </c>
      <c r="X1328" s="142">
        <f t="shared" si="206"/>
        <v>0</v>
      </c>
      <c r="Y1328" s="108">
        <f t="shared" si="207"/>
        <v>0</v>
      </c>
      <c r="Z1328" s="108">
        <f t="shared" si="208"/>
        <v>0</v>
      </c>
      <c r="AA1328" s="108">
        <f t="shared" si="209"/>
        <v>0</v>
      </c>
      <c r="AB1328" s="174"/>
      <c r="AC1328" s="179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  <c r="BP1328" s="176"/>
    </row>
    <row r="1329" s="115" customFormat="1" ht="17.25" spans="1:68">
      <c r="A1329" s="94">
        <f t="shared" si="200"/>
        <v>1328</v>
      </c>
      <c r="B1329" s="95"/>
      <c r="C1329" s="69"/>
      <c r="D1329" s="48"/>
      <c r="E1329" s="69"/>
      <c r="F1329" s="169"/>
      <c r="G1329" s="124" t="e">
        <f>VLOOKUP(F1329,[2]零件成本10.26!$B$2:$C$7802,2,0)</f>
        <v>#N/A</v>
      </c>
      <c r="H1329" s="170"/>
      <c r="I1329" s="128" t="str">
        <f t="shared" si="201"/>
        <v/>
      </c>
      <c r="J1329" s="172"/>
      <c r="K1329" s="178"/>
      <c r="L1329" s="170"/>
      <c r="M1329" s="69"/>
      <c r="N1329" s="69"/>
      <c r="O1329" s="69"/>
      <c r="P1329" s="69"/>
      <c r="Q1329" s="100">
        <f t="shared" si="202"/>
        <v>0</v>
      </c>
      <c r="R1329" s="180"/>
      <c r="S1329" s="140" t="str">
        <f t="shared" si="203"/>
        <v>0</v>
      </c>
      <c r="T1329" s="140" t="str">
        <f t="shared" si="204"/>
        <v>0</v>
      </c>
      <c r="U1329" s="157"/>
      <c r="V1329" s="106"/>
      <c r="W1329" s="142">
        <f t="shared" si="205"/>
        <v>0</v>
      </c>
      <c r="X1329" s="142">
        <f t="shared" si="206"/>
        <v>0</v>
      </c>
      <c r="Y1329" s="108">
        <f t="shared" si="207"/>
        <v>0</v>
      </c>
      <c r="Z1329" s="108">
        <f t="shared" si="208"/>
        <v>0</v>
      </c>
      <c r="AA1329" s="108">
        <f t="shared" si="209"/>
        <v>0</v>
      </c>
      <c r="AB1329" s="174"/>
      <c r="AC1329" s="179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  <c r="BP1329" s="176"/>
    </row>
    <row r="1330" s="115" customFormat="1" ht="17.25" spans="1:68">
      <c r="A1330" s="94">
        <f t="shared" si="200"/>
        <v>1329</v>
      </c>
      <c r="B1330" s="95"/>
      <c r="C1330" s="69"/>
      <c r="D1330" s="48"/>
      <c r="E1330" s="69"/>
      <c r="F1330" s="169"/>
      <c r="G1330" s="124" t="e">
        <f>VLOOKUP(F1330,[2]零件成本10.26!$B$2:$C$7802,2,0)</f>
        <v>#N/A</v>
      </c>
      <c r="H1330" s="170"/>
      <c r="I1330" s="128" t="str">
        <f t="shared" si="201"/>
        <v/>
      </c>
      <c r="J1330" s="172"/>
      <c r="K1330" s="178"/>
      <c r="L1330" s="170"/>
      <c r="M1330" s="69"/>
      <c r="N1330" s="69"/>
      <c r="O1330" s="69"/>
      <c r="P1330" s="69"/>
      <c r="Q1330" s="100">
        <f t="shared" si="202"/>
        <v>0</v>
      </c>
      <c r="R1330" s="180"/>
      <c r="S1330" s="140" t="str">
        <f t="shared" si="203"/>
        <v>0</v>
      </c>
      <c r="T1330" s="140" t="str">
        <f t="shared" si="204"/>
        <v>0</v>
      </c>
      <c r="U1330" s="157"/>
      <c r="V1330" s="106"/>
      <c r="W1330" s="142">
        <f t="shared" si="205"/>
        <v>0</v>
      </c>
      <c r="X1330" s="142">
        <f t="shared" si="206"/>
        <v>0</v>
      </c>
      <c r="Y1330" s="108">
        <f t="shared" si="207"/>
        <v>0</v>
      </c>
      <c r="Z1330" s="108">
        <f t="shared" si="208"/>
        <v>0</v>
      </c>
      <c r="AA1330" s="108">
        <f t="shared" si="209"/>
        <v>0</v>
      </c>
      <c r="AB1330" s="174"/>
      <c r="AC1330" s="179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  <c r="BP1330" s="176"/>
    </row>
    <row r="1331" s="115" customFormat="1" ht="17.25" spans="1:68">
      <c r="A1331" s="94">
        <f t="shared" si="200"/>
        <v>1330</v>
      </c>
      <c r="B1331" s="95"/>
      <c r="C1331" s="69"/>
      <c r="D1331" s="48"/>
      <c r="E1331" s="69"/>
      <c r="F1331" s="169"/>
      <c r="G1331" s="124" t="e">
        <f>VLOOKUP(F1331,[2]零件成本10.26!$B$2:$C$7802,2,0)</f>
        <v>#N/A</v>
      </c>
      <c r="H1331" s="170"/>
      <c r="I1331" s="128" t="str">
        <f t="shared" si="201"/>
        <v/>
      </c>
      <c r="J1331" s="172"/>
      <c r="K1331" s="178"/>
      <c r="L1331" s="170"/>
      <c r="M1331" s="69"/>
      <c r="N1331" s="69"/>
      <c r="O1331" s="69"/>
      <c r="P1331" s="69"/>
      <c r="Q1331" s="100">
        <f t="shared" si="202"/>
        <v>0</v>
      </c>
      <c r="R1331" s="180"/>
      <c r="S1331" s="140" t="str">
        <f t="shared" si="203"/>
        <v>0</v>
      </c>
      <c r="T1331" s="140" t="str">
        <f t="shared" si="204"/>
        <v>0</v>
      </c>
      <c r="U1331" s="157"/>
      <c r="V1331" s="106"/>
      <c r="W1331" s="142">
        <f t="shared" si="205"/>
        <v>0</v>
      </c>
      <c r="X1331" s="142">
        <f t="shared" si="206"/>
        <v>0</v>
      </c>
      <c r="Y1331" s="108">
        <f t="shared" si="207"/>
        <v>0</v>
      </c>
      <c r="Z1331" s="108">
        <f t="shared" si="208"/>
        <v>0</v>
      </c>
      <c r="AA1331" s="108">
        <f t="shared" si="209"/>
        <v>0</v>
      </c>
      <c r="AB1331" s="174"/>
      <c r="AC1331" s="179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  <c r="BP1331" s="176"/>
    </row>
    <row r="1332" s="115" customFormat="1" ht="17.25" spans="1:68">
      <c r="A1332" s="94">
        <f t="shared" si="200"/>
        <v>1331</v>
      </c>
      <c r="B1332" s="95"/>
      <c r="C1332" s="69"/>
      <c r="D1332" s="48"/>
      <c r="E1332" s="69"/>
      <c r="F1332" s="169"/>
      <c r="G1332" s="124" t="e">
        <f>VLOOKUP(F1332,[2]零件成本10.26!$B$2:$C$7802,2,0)</f>
        <v>#N/A</v>
      </c>
      <c r="H1332" s="170"/>
      <c r="I1332" s="128" t="str">
        <f t="shared" si="201"/>
        <v/>
      </c>
      <c r="J1332" s="172"/>
      <c r="K1332" s="178"/>
      <c r="L1332" s="170"/>
      <c r="M1332" s="69"/>
      <c r="N1332" s="69"/>
      <c r="O1332" s="69"/>
      <c r="P1332" s="69"/>
      <c r="Q1332" s="100">
        <f t="shared" si="202"/>
        <v>0</v>
      </c>
      <c r="R1332" s="180"/>
      <c r="S1332" s="140" t="str">
        <f t="shared" si="203"/>
        <v>0</v>
      </c>
      <c r="T1332" s="140" t="str">
        <f t="shared" si="204"/>
        <v>0</v>
      </c>
      <c r="U1332" s="157"/>
      <c r="V1332" s="106"/>
      <c r="W1332" s="142">
        <f t="shared" si="205"/>
        <v>0</v>
      </c>
      <c r="X1332" s="142">
        <f t="shared" si="206"/>
        <v>0</v>
      </c>
      <c r="Y1332" s="108">
        <f t="shared" si="207"/>
        <v>0</v>
      </c>
      <c r="Z1332" s="108">
        <f t="shared" si="208"/>
        <v>0</v>
      </c>
      <c r="AA1332" s="108">
        <f t="shared" si="209"/>
        <v>0</v>
      </c>
      <c r="AB1332" s="174"/>
      <c r="AC1332" s="179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  <c r="BP1332" s="176"/>
    </row>
    <row r="1333" s="115" customFormat="1" ht="17.25" spans="1:68">
      <c r="A1333" s="94">
        <f t="shared" si="200"/>
        <v>1332</v>
      </c>
      <c r="B1333" s="95"/>
      <c r="C1333" s="69"/>
      <c r="D1333" s="48"/>
      <c r="E1333" s="69"/>
      <c r="F1333" s="169"/>
      <c r="G1333" s="124" t="e">
        <f>VLOOKUP(F1333,[2]零件成本10.26!$B$2:$C$7802,2,0)</f>
        <v>#N/A</v>
      </c>
      <c r="H1333" s="170"/>
      <c r="I1333" s="128" t="str">
        <f t="shared" si="201"/>
        <v/>
      </c>
      <c r="J1333" s="172"/>
      <c r="K1333" s="178"/>
      <c r="L1333" s="170"/>
      <c r="M1333" s="69"/>
      <c r="N1333" s="69"/>
      <c r="O1333" s="69"/>
      <c r="P1333" s="69"/>
      <c r="Q1333" s="100">
        <f t="shared" si="202"/>
        <v>0</v>
      </c>
      <c r="R1333" s="180"/>
      <c r="S1333" s="140" t="str">
        <f t="shared" si="203"/>
        <v>0</v>
      </c>
      <c r="T1333" s="140" t="str">
        <f t="shared" si="204"/>
        <v>0</v>
      </c>
      <c r="U1333" s="157"/>
      <c r="V1333" s="106"/>
      <c r="W1333" s="142">
        <f t="shared" si="205"/>
        <v>0</v>
      </c>
      <c r="X1333" s="142">
        <f t="shared" si="206"/>
        <v>0</v>
      </c>
      <c r="Y1333" s="108">
        <f t="shared" si="207"/>
        <v>0</v>
      </c>
      <c r="Z1333" s="108">
        <f t="shared" si="208"/>
        <v>0</v>
      </c>
      <c r="AA1333" s="108">
        <f t="shared" si="209"/>
        <v>0</v>
      </c>
      <c r="AB1333" s="174"/>
      <c r="AC1333" s="179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  <c r="BP1333" s="176"/>
    </row>
    <row r="1334" s="115" customFormat="1" ht="17.25" spans="1:68">
      <c r="A1334" s="94">
        <f t="shared" si="200"/>
        <v>1333</v>
      </c>
      <c r="B1334" s="95"/>
      <c r="C1334" s="69"/>
      <c r="D1334" s="48"/>
      <c r="E1334" s="69"/>
      <c r="F1334" s="169"/>
      <c r="G1334" s="124" t="e">
        <f>VLOOKUP(F1334,[2]零件成本10.26!$B$2:$C$7802,2,0)</f>
        <v>#N/A</v>
      </c>
      <c r="H1334" s="170"/>
      <c r="I1334" s="128" t="str">
        <f t="shared" si="201"/>
        <v/>
      </c>
      <c r="J1334" s="172"/>
      <c r="K1334" s="178"/>
      <c r="L1334" s="170"/>
      <c r="M1334" s="69"/>
      <c r="N1334" s="69"/>
      <c r="O1334" s="69"/>
      <c r="P1334" s="69"/>
      <c r="Q1334" s="100">
        <f t="shared" si="202"/>
        <v>0</v>
      </c>
      <c r="R1334" s="180"/>
      <c r="S1334" s="140" t="str">
        <f t="shared" si="203"/>
        <v>0</v>
      </c>
      <c r="T1334" s="140" t="str">
        <f t="shared" si="204"/>
        <v>0</v>
      </c>
      <c r="U1334" s="157"/>
      <c r="V1334" s="106"/>
      <c r="W1334" s="142">
        <f t="shared" si="205"/>
        <v>0</v>
      </c>
      <c r="X1334" s="142">
        <f t="shared" si="206"/>
        <v>0</v>
      </c>
      <c r="Y1334" s="108">
        <f t="shared" si="207"/>
        <v>0</v>
      </c>
      <c r="Z1334" s="108">
        <f t="shared" si="208"/>
        <v>0</v>
      </c>
      <c r="AA1334" s="108">
        <f t="shared" si="209"/>
        <v>0</v>
      </c>
      <c r="AB1334" s="174"/>
      <c r="AC1334" s="179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  <c r="BP1334" s="176"/>
    </row>
    <row r="1335" s="115" customFormat="1" ht="17.25" spans="1:68">
      <c r="A1335" s="94">
        <f t="shared" si="200"/>
        <v>1334</v>
      </c>
      <c r="B1335" s="95"/>
      <c r="C1335" s="69"/>
      <c r="D1335" s="48"/>
      <c r="E1335" s="69"/>
      <c r="F1335" s="169"/>
      <c r="G1335" s="124" t="e">
        <f>VLOOKUP(F1335,[2]零件成本10.26!$B$2:$C$7802,2,0)</f>
        <v>#N/A</v>
      </c>
      <c r="H1335" s="170"/>
      <c r="I1335" s="128" t="str">
        <f t="shared" si="201"/>
        <v/>
      </c>
      <c r="J1335" s="172"/>
      <c r="K1335" s="178"/>
      <c r="L1335" s="170"/>
      <c r="M1335" s="69"/>
      <c r="N1335" s="69"/>
      <c r="O1335" s="69"/>
      <c r="P1335" s="69"/>
      <c r="Q1335" s="100">
        <f t="shared" si="202"/>
        <v>0</v>
      </c>
      <c r="R1335" s="180"/>
      <c r="S1335" s="140" t="str">
        <f t="shared" si="203"/>
        <v>0</v>
      </c>
      <c r="T1335" s="140" t="str">
        <f t="shared" si="204"/>
        <v>0</v>
      </c>
      <c r="U1335" s="157"/>
      <c r="V1335" s="106"/>
      <c r="W1335" s="142">
        <f t="shared" si="205"/>
        <v>0</v>
      </c>
      <c r="X1335" s="142">
        <f t="shared" si="206"/>
        <v>0</v>
      </c>
      <c r="Y1335" s="108">
        <f t="shared" si="207"/>
        <v>0</v>
      </c>
      <c r="Z1335" s="108">
        <f t="shared" si="208"/>
        <v>0</v>
      </c>
      <c r="AA1335" s="108">
        <f t="shared" si="209"/>
        <v>0</v>
      </c>
      <c r="AB1335" s="174"/>
      <c r="AC1335" s="179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  <c r="BP1335" s="176"/>
    </row>
    <row r="1336" s="115" customFormat="1" ht="17.25" spans="1:68">
      <c r="A1336" s="94">
        <f t="shared" si="200"/>
        <v>1335</v>
      </c>
      <c r="B1336" s="95"/>
      <c r="C1336" s="69"/>
      <c r="D1336" s="48"/>
      <c r="E1336" s="69"/>
      <c r="F1336" s="169"/>
      <c r="G1336" s="124" t="e">
        <f>VLOOKUP(F1336,[2]零件成本10.26!$B$2:$C$7802,2,0)</f>
        <v>#N/A</v>
      </c>
      <c r="H1336" s="170"/>
      <c r="I1336" s="128" t="str">
        <f t="shared" si="201"/>
        <v/>
      </c>
      <c r="J1336" s="172"/>
      <c r="K1336" s="178"/>
      <c r="L1336" s="170"/>
      <c r="M1336" s="69"/>
      <c r="N1336" s="69"/>
      <c r="O1336" s="69"/>
      <c r="P1336" s="69"/>
      <c r="Q1336" s="100">
        <f t="shared" si="202"/>
        <v>0</v>
      </c>
      <c r="R1336" s="180"/>
      <c r="S1336" s="140" t="str">
        <f t="shared" si="203"/>
        <v>0</v>
      </c>
      <c r="T1336" s="140" t="str">
        <f t="shared" si="204"/>
        <v>0</v>
      </c>
      <c r="U1336" s="157"/>
      <c r="V1336" s="106"/>
      <c r="W1336" s="142">
        <f t="shared" si="205"/>
        <v>0</v>
      </c>
      <c r="X1336" s="142">
        <f t="shared" si="206"/>
        <v>0</v>
      </c>
      <c r="Y1336" s="108">
        <f t="shared" si="207"/>
        <v>0</v>
      </c>
      <c r="Z1336" s="108">
        <f t="shared" si="208"/>
        <v>0</v>
      </c>
      <c r="AA1336" s="108">
        <f t="shared" si="209"/>
        <v>0</v>
      </c>
      <c r="AB1336" s="174"/>
      <c r="AC1336" s="179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  <c r="BP1336" s="176"/>
    </row>
    <row r="1337" s="115" customFormat="1" ht="17.25" spans="1:68">
      <c r="A1337" s="94">
        <f t="shared" si="200"/>
        <v>1336</v>
      </c>
      <c r="B1337" s="95"/>
      <c r="C1337" s="69"/>
      <c r="D1337" s="48"/>
      <c r="E1337" s="69"/>
      <c r="F1337" s="169"/>
      <c r="G1337" s="124" t="e">
        <f>VLOOKUP(F1337,[2]零件成本10.26!$B$2:$C$7802,2,0)</f>
        <v>#N/A</v>
      </c>
      <c r="H1337" s="170"/>
      <c r="I1337" s="128" t="str">
        <f t="shared" si="201"/>
        <v/>
      </c>
      <c r="J1337" s="172"/>
      <c r="K1337" s="178"/>
      <c r="L1337" s="170"/>
      <c r="M1337" s="69"/>
      <c r="N1337" s="69"/>
      <c r="O1337" s="69"/>
      <c r="P1337" s="69"/>
      <c r="Q1337" s="100">
        <f t="shared" si="202"/>
        <v>0</v>
      </c>
      <c r="R1337" s="180"/>
      <c r="S1337" s="140" t="str">
        <f t="shared" si="203"/>
        <v>0</v>
      </c>
      <c r="T1337" s="140" t="str">
        <f t="shared" si="204"/>
        <v>0</v>
      </c>
      <c r="U1337" s="157"/>
      <c r="V1337" s="106"/>
      <c r="W1337" s="142">
        <f t="shared" si="205"/>
        <v>0</v>
      </c>
      <c r="X1337" s="142">
        <f t="shared" si="206"/>
        <v>0</v>
      </c>
      <c r="Y1337" s="108">
        <f t="shared" si="207"/>
        <v>0</v>
      </c>
      <c r="Z1337" s="108">
        <f t="shared" si="208"/>
        <v>0</v>
      </c>
      <c r="AA1337" s="108">
        <f t="shared" si="209"/>
        <v>0</v>
      </c>
      <c r="AB1337" s="174"/>
      <c r="AC1337" s="179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  <c r="BP1337" s="176"/>
    </row>
    <row r="1338" s="115" customFormat="1" ht="17.25" spans="1:68">
      <c r="A1338" s="94">
        <f t="shared" si="200"/>
        <v>1337</v>
      </c>
      <c r="B1338" s="95"/>
      <c r="C1338" s="69"/>
      <c r="D1338" s="48"/>
      <c r="E1338" s="69"/>
      <c r="F1338" s="169"/>
      <c r="G1338" s="124" t="e">
        <f>VLOOKUP(F1338,[2]零件成本10.26!$B$2:$C$7802,2,0)</f>
        <v>#N/A</v>
      </c>
      <c r="H1338" s="170"/>
      <c r="I1338" s="128" t="str">
        <f t="shared" si="201"/>
        <v/>
      </c>
      <c r="J1338" s="172"/>
      <c r="K1338" s="178"/>
      <c r="L1338" s="170"/>
      <c r="M1338" s="69"/>
      <c r="N1338" s="69"/>
      <c r="O1338" s="69"/>
      <c r="P1338" s="69"/>
      <c r="Q1338" s="100">
        <f t="shared" si="202"/>
        <v>0</v>
      </c>
      <c r="R1338" s="180"/>
      <c r="S1338" s="140" t="str">
        <f t="shared" si="203"/>
        <v>0</v>
      </c>
      <c r="T1338" s="140" t="str">
        <f t="shared" si="204"/>
        <v>0</v>
      </c>
      <c r="U1338" s="157"/>
      <c r="V1338" s="106"/>
      <c r="W1338" s="142">
        <f t="shared" si="205"/>
        <v>0</v>
      </c>
      <c r="X1338" s="142">
        <f t="shared" si="206"/>
        <v>0</v>
      </c>
      <c r="Y1338" s="108">
        <f t="shared" si="207"/>
        <v>0</v>
      </c>
      <c r="Z1338" s="108">
        <f t="shared" si="208"/>
        <v>0</v>
      </c>
      <c r="AA1338" s="108">
        <f t="shared" si="209"/>
        <v>0</v>
      </c>
      <c r="AB1338" s="174"/>
      <c r="AC1338" s="179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  <c r="BP1338" s="176"/>
    </row>
    <row r="1339" s="115" customFormat="1" ht="17.25" spans="1:68">
      <c r="A1339" s="94">
        <f t="shared" si="200"/>
        <v>1338</v>
      </c>
      <c r="B1339" s="95"/>
      <c r="C1339" s="69"/>
      <c r="D1339" s="48"/>
      <c r="E1339" s="69"/>
      <c r="F1339" s="169"/>
      <c r="G1339" s="124" t="e">
        <f>VLOOKUP(F1339,[2]零件成本10.26!$B$2:$C$7802,2,0)</f>
        <v>#N/A</v>
      </c>
      <c r="H1339" s="170"/>
      <c r="I1339" s="128" t="str">
        <f t="shared" si="201"/>
        <v/>
      </c>
      <c r="J1339" s="172"/>
      <c r="K1339" s="178"/>
      <c r="L1339" s="170"/>
      <c r="M1339" s="69"/>
      <c r="N1339" s="69"/>
      <c r="O1339" s="69"/>
      <c r="P1339" s="69"/>
      <c r="Q1339" s="100">
        <f t="shared" si="202"/>
        <v>0</v>
      </c>
      <c r="R1339" s="180"/>
      <c r="S1339" s="140" t="str">
        <f t="shared" si="203"/>
        <v>0</v>
      </c>
      <c r="T1339" s="140" t="str">
        <f t="shared" si="204"/>
        <v>0</v>
      </c>
      <c r="U1339" s="157"/>
      <c r="V1339" s="106"/>
      <c r="W1339" s="142">
        <f t="shared" si="205"/>
        <v>0</v>
      </c>
      <c r="X1339" s="142">
        <f t="shared" si="206"/>
        <v>0</v>
      </c>
      <c r="Y1339" s="108">
        <f t="shared" si="207"/>
        <v>0</v>
      </c>
      <c r="Z1339" s="108">
        <f t="shared" si="208"/>
        <v>0</v>
      </c>
      <c r="AA1339" s="108">
        <f t="shared" si="209"/>
        <v>0</v>
      </c>
      <c r="AB1339" s="174"/>
      <c r="AC1339" s="179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  <c r="BP1339" s="176"/>
    </row>
    <row r="1340" s="115" customFormat="1" ht="17.25" spans="1:68">
      <c r="A1340" s="94">
        <f t="shared" si="200"/>
        <v>1339</v>
      </c>
      <c r="B1340" s="95"/>
      <c r="C1340" s="69"/>
      <c r="D1340" s="48"/>
      <c r="E1340" s="69"/>
      <c r="F1340" s="169"/>
      <c r="G1340" s="124" t="e">
        <f>VLOOKUP(F1340,[2]零件成本10.26!$B$2:$C$7802,2,0)</f>
        <v>#N/A</v>
      </c>
      <c r="H1340" s="170"/>
      <c r="I1340" s="128" t="str">
        <f t="shared" si="201"/>
        <v/>
      </c>
      <c r="J1340" s="172"/>
      <c r="K1340" s="178"/>
      <c r="L1340" s="170"/>
      <c r="M1340" s="69"/>
      <c r="N1340" s="69"/>
      <c r="O1340" s="69"/>
      <c r="P1340" s="69"/>
      <c r="Q1340" s="100">
        <f t="shared" si="202"/>
        <v>0</v>
      </c>
      <c r="R1340" s="180"/>
      <c r="S1340" s="140" t="str">
        <f t="shared" si="203"/>
        <v>0</v>
      </c>
      <c r="T1340" s="140" t="str">
        <f t="shared" si="204"/>
        <v>0</v>
      </c>
      <c r="U1340" s="157"/>
      <c r="V1340" s="106"/>
      <c r="W1340" s="142">
        <f t="shared" si="205"/>
        <v>0</v>
      </c>
      <c r="X1340" s="142">
        <f t="shared" si="206"/>
        <v>0</v>
      </c>
      <c r="Y1340" s="108">
        <f t="shared" si="207"/>
        <v>0</v>
      </c>
      <c r="Z1340" s="108">
        <f t="shared" si="208"/>
        <v>0</v>
      </c>
      <c r="AA1340" s="108">
        <f t="shared" si="209"/>
        <v>0</v>
      </c>
      <c r="AB1340" s="174"/>
      <c r="AC1340" s="179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  <c r="BP1340" s="176"/>
    </row>
    <row r="1341" s="115" customFormat="1" ht="17.25" spans="1:68">
      <c r="A1341" s="94">
        <f t="shared" si="200"/>
        <v>1340</v>
      </c>
      <c r="B1341" s="95"/>
      <c r="C1341" s="69"/>
      <c r="D1341" s="48"/>
      <c r="E1341" s="69"/>
      <c r="F1341" s="169"/>
      <c r="G1341" s="124" t="e">
        <f>VLOOKUP(F1341,[2]零件成本10.26!$B$2:$C$7802,2,0)</f>
        <v>#N/A</v>
      </c>
      <c r="H1341" s="170"/>
      <c r="I1341" s="128" t="str">
        <f t="shared" si="201"/>
        <v/>
      </c>
      <c r="J1341" s="172"/>
      <c r="K1341" s="178"/>
      <c r="L1341" s="170"/>
      <c r="M1341" s="69"/>
      <c r="N1341" s="69"/>
      <c r="O1341" s="69"/>
      <c r="P1341" s="69"/>
      <c r="Q1341" s="100">
        <f t="shared" si="202"/>
        <v>0</v>
      </c>
      <c r="R1341" s="180"/>
      <c r="S1341" s="140" t="str">
        <f t="shared" si="203"/>
        <v>0</v>
      </c>
      <c r="T1341" s="140" t="str">
        <f t="shared" si="204"/>
        <v>0</v>
      </c>
      <c r="U1341" s="157"/>
      <c r="V1341" s="106"/>
      <c r="W1341" s="142">
        <f t="shared" si="205"/>
        <v>0</v>
      </c>
      <c r="X1341" s="142">
        <f t="shared" si="206"/>
        <v>0</v>
      </c>
      <c r="Y1341" s="108">
        <f t="shared" si="207"/>
        <v>0</v>
      </c>
      <c r="Z1341" s="108">
        <f t="shared" si="208"/>
        <v>0</v>
      </c>
      <c r="AA1341" s="108">
        <f t="shared" si="209"/>
        <v>0</v>
      </c>
      <c r="AB1341" s="174"/>
      <c r="AC1341" s="179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  <c r="BP1341" s="176"/>
    </row>
    <row r="1342" s="115" customFormat="1" ht="17.25" spans="1:68">
      <c r="A1342" s="94">
        <f t="shared" si="200"/>
        <v>1341</v>
      </c>
      <c r="B1342" s="95"/>
      <c r="C1342" s="69"/>
      <c r="D1342" s="48"/>
      <c r="E1342" s="69"/>
      <c r="F1342" s="169"/>
      <c r="G1342" s="124" t="e">
        <f>VLOOKUP(F1342,[2]零件成本10.26!$B$2:$C$7802,2,0)</f>
        <v>#N/A</v>
      </c>
      <c r="H1342" s="170"/>
      <c r="I1342" s="128" t="str">
        <f t="shared" si="201"/>
        <v/>
      </c>
      <c r="J1342" s="172"/>
      <c r="K1342" s="178"/>
      <c r="L1342" s="170"/>
      <c r="M1342" s="69"/>
      <c r="N1342" s="69"/>
      <c r="O1342" s="69"/>
      <c r="P1342" s="69"/>
      <c r="Q1342" s="100">
        <f t="shared" si="202"/>
        <v>0</v>
      </c>
      <c r="R1342" s="180"/>
      <c r="S1342" s="140" t="str">
        <f t="shared" si="203"/>
        <v>0</v>
      </c>
      <c r="T1342" s="140" t="str">
        <f t="shared" si="204"/>
        <v>0</v>
      </c>
      <c r="U1342" s="157"/>
      <c r="V1342" s="106"/>
      <c r="W1342" s="142">
        <f t="shared" si="205"/>
        <v>0</v>
      </c>
      <c r="X1342" s="142">
        <f t="shared" si="206"/>
        <v>0</v>
      </c>
      <c r="Y1342" s="108">
        <f t="shared" si="207"/>
        <v>0</v>
      </c>
      <c r="Z1342" s="108">
        <f t="shared" si="208"/>
        <v>0</v>
      </c>
      <c r="AA1342" s="108">
        <f t="shared" si="209"/>
        <v>0</v>
      </c>
      <c r="AB1342" s="174"/>
      <c r="AC1342" s="179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  <c r="BP1342" s="176"/>
    </row>
    <row r="1343" s="115" customFormat="1" ht="17.25" spans="1:68">
      <c r="A1343" s="94">
        <f t="shared" si="200"/>
        <v>1342</v>
      </c>
      <c r="B1343" s="95"/>
      <c r="C1343" s="69"/>
      <c r="D1343" s="48"/>
      <c r="E1343" s="69"/>
      <c r="F1343" s="169"/>
      <c r="G1343" s="124" t="e">
        <f>VLOOKUP(F1343,[2]零件成本10.26!$B$2:$C$7802,2,0)</f>
        <v>#N/A</v>
      </c>
      <c r="H1343" s="170"/>
      <c r="I1343" s="128" t="str">
        <f t="shared" si="201"/>
        <v/>
      </c>
      <c r="J1343" s="172"/>
      <c r="K1343" s="178"/>
      <c r="L1343" s="170"/>
      <c r="M1343" s="69"/>
      <c r="N1343" s="69"/>
      <c r="O1343" s="69"/>
      <c r="P1343" s="69"/>
      <c r="Q1343" s="100">
        <f t="shared" si="202"/>
        <v>0</v>
      </c>
      <c r="R1343" s="180"/>
      <c r="S1343" s="140" t="str">
        <f t="shared" si="203"/>
        <v>0</v>
      </c>
      <c r="T1343" s="140" t="str">
        <f t="shared" si="204"/>
        <v>0</v>
      </c>
      <c r="U1343" s="157"/>
      <c r="V1343" s="106"/>
      <c r="W1343" s="142">
        <f t="shared" si="205"/>
        <v>0</v>
      </c>
      <c r="X1343" s="142">
        <f t="shared" si="206"/>
        <v>0</v>
      </c>
      <c r="Y1343" s="108">
        <f t="shared" si="207"/>
        <v>0</v>
      </c>
      <c r="Z1343" s="108">
        <f t="shared" si="208"/>
        <v>0</v>
      </c>
      <c r="AA1343" s="108">
        <f t="shared" si="209"/>
        <v>0</v>
      </c>
      <c r="AB1343" s="174"/>
      <c r="AC1343" s="179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  <c r="BP1343" s="176"/>
    </row>
    <row r="1344" s="115" customFormat="1" ht="17.25" spans="1:68">
      <c r="A1344" s="94">
        <f t="shared" si="200"/>
        <v>1343</v>
      </c>
      <c r="B1344" s="95"/>
      <c r="C1344" s="69"/>
      <c r="D1344" s="48"/>
      <c r="E1344" s="69"/>
      <c r="F1344" s="169"/>
      <c r="G1344" s="124" t="e">
        <f>VLOOKUP(F1344,[2]零件成本10.26!$B$2:$C$7802,2,0)</f>
        <v>#N/A</v>
      </c>
      <c r="H1344" s="170"/>
      <c r="I1344" s="128" t="str">
        <f t="shared" si="201"/>
        <v/>
      </c>
      <c r="J1344" s="172"/>
      <c r="K1344" s="178"/>
      <c r="L1344" s="170"/>
      <c r="M1344" s="69"/>
      <c r="N1344" s="69"/>
      <c r="O1344" s="69"/>
      <c r="P1344" s="69"/>
      <c r="Q1344" s="100">
        <f t="shared" si="202"/>
        <v>0</v>
      </c>
      <c r="R1344" s="180"/>
      <c r="S1344" s="140" t="str">
        <f t="shared" si="203"/>
        <v>0</v>
      </c>
      <c r="T1344" s="140" t="str">
        <f t="shared" si="204"/>
        <v>0</v>
      </c>
      <c r="U1344" s="157"/>
      <c r="V1344" s="106"/>
      <c r="W1344" s="142">
        <f t="shared" si="205"/>
        <v>0</v>
      </c>
      <c r="X1344" s="142">
        <f t="shared" si="206"/>
        <v>0</v>
      </c>
      <c r="Y1344" s="108">
        <f t="shared" si="207"/>
        <v>0</v>
      </c>
      <c r="Z1344" s="108">
        <f t="shared" si="208"/>
        <v>0</v>
      </c>
      <c r="AA1344" s="108">
        <f t="shared" si="209"/>
        <v>0</v>
      </c>
      <c r="AB1344" s="174"/>
      <c r="AC1344" s="179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  <c r="BP1344" s="176"/>
    </row>
    <row r="1345" s="115" customFormat="1" ht="17.25" spans="1:68">
      <c r="A1345" s="94">
        <f t="shared" si="200"/>
        <v>1344</v>
      </c>
      <c r="B1345" s="95"/>
      <c r="C1345" s="69"/>
      <c r="D1345" s="48"/>
      <c r="E1345" s="69"/>
      <c r="F1345" s="169"/>
      <c r="G1345" s="124" t="e">
        <f>VLOOKUP(F1345,[2]零件成本10.26!$B$2:$C$7802,2,0)</f>
        <v>#N/A</v>
      </c>
      <c r="H1345" s="170"/>
      <c r="I1345" s="128" t="str">
        <f t="shared" si="201"/>
        <v/>
      </c>
      <c r="J1345" s="172"/>
      <c r="K1345" s="178"/>
      <c r="L1345" s="170"/>
      <c r="M1345" s="69"/>
      <c r="N1345" s="69"/>
      <c r="O1345" s="69"/>
      <c r="P1345" s="69"/>
      <c r="Q1345" s="100">
        <f t="shared" si="202"/>
        <v>0</v>
      </c>
      <c r="R1345" s="180"/>
      <c r="S1345" s="140" t="str">
        <f t="shared" si="203"/>
        <v>0</v>
      </c>
      <c r="T1345" s="140" t="str">
        <f t="shared" si="204"/>
        <v>0</v>
      </c>
      <c r="U1345" s="157"/>
      <c r="V1345" s="106"/>
      <c r="W1345" s="142">
        <f t="shared" si="205"/>
        <v>0</v>
      </c>
      <c r="X1345" s="142">
        <f t="shared" si="206"/>
        <v>0</v>
      </c>
      <c r="Y1345" s="108">
        <f t="shared" si="207"/>
        <v>0</v>
      </c>
      <c r="Z1345" s="108">
        <f t="shared" si="208"/>
        <v>0</v>
      </c>
      <c r="AA1345" s="108">
        <f t="shared" si="209"/>
        <v>0</v>
      </c>
      <c r="AB1345" s="174"/>
      <c r="AC1345" s="179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  <c r="BP1345" s="176"/>
    </row>
    <row r="1346" s="115" customFormat="1" ht="17.25" spans="1:68">
      <c r="A1346" s="94">
        <f t="shared" ref="A1346:A1409" si="210">ROW()-1</f>
        <v>1345</v>
      </c>
      <c r="B1346" s="95"/>
      <c r="C1346" s="69"/>
      <c r="D1346" s="48"/>
      <c r="E1346" s="69"/>
      <c r="F1346" s="169"/>
      <c r="G1346" s="124" t="e">
        <f>VLOOKUP(F1346,[2]零件成本10.26!$B$2:$C$7802,2,0)</f>
        <v>#N/A</v>
      </c>
      <c r="H1346" s="170"/>
      <c r="I1346" s="128" t="str">
        <f t="shared" ref="I1346:I1409" si="211">C1346&amp;F1346</f>
        <v/>
      </c>
      <c r="J1346" s="172"/>
      <c r="K1346" s="178"/>
      <c r="L1346" s="170"/>
      <c r="M1346" s="69"/>
      <c r="N1346" s="69"/>
      <c r="O1346" s="69"/>
      <c r="P1346" s="69"/>
      <c r="Q1346" s="100">
        <f t="shared" ref="Q1346:Q1409" si="212">K1346</f>
        <v>0</v>
      </c>
      <c r="R1346" s="180"/>
      <c r="S1346" s="140" t="str">
        <f t="shared" ref="S1346:S1409" si="213">IF(Q1346&gt;R1346,Q1346-R1346,"0")</f>
        <v>0</v>
      </c>
      <c r="T1346" s="140" t="str">
        <f t="shared" ref="T1346:T1409" si="214">IF(Q1346&lt;R1346,Q1346-R1346,"0")</f>
        <v>0</v>
      </c>
      <c r="U1346" s="157"/>
      <c r="V1346" s="106"/>
      <c r="W1346" s="142">
        <f t="shared" ref="W1346:W1409" si="215">IFERROR(Q1346*V1346,"")</f>
        <v>0</v>
      </c>
      <c r="X1346" s="142">
        <f t="shared" ref="X1346:X1409" si="216">IFERROR(R1346*V1346,"")</f>
        <v>0</v>
      </c>
      <c r="Y1346" s="108">
        <f t="shared" ref="Y1346:Y1409" si="217">IFERROR(S1346*V1346,"")</f>
        <v>0</v>
      </c>
      <c r="Z1346" s="108">
        <f t="shared" ref="Z1346:Z1409" si="218">IFERROR(T1346*V1346,"")</f>
        <v>0</v>
      </c>
      <c r="AA1346" s="108">
        <f t="shared" ref="AA1346:AA1409" si="219">W1346-X1346</f>
        <v>0</v>
      </c>
      <c r="AB1346" s="174"/>
      <c r="AC1346" s="179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  <c r="BP1346" s="176"/>
    </row>
    <row r="1347" s="115" customFormat="1" ht="17.25" spans="1:68">
      <c r="A1347" s="94">
        <f t="shared" si="210"/>
        <v>1346</v>
      </c>
      <c r="B1347" s="95"/>
      <c r="C1347" s="69"/>
      <c r="D1347" s="48"/>
      <c r="E1347" s="69"/>
      <c r="F1347" s="169"/>
      <c r="G1347" s="124" t="e">
        <f>VLOOKUP(F1347,[2]零件成本10.26!$B$2:$C$7802,2,0)</f>
        <v>#N/A</v>
      </c>
      <c r="H1347" s="170"/>
      <c r="I1347" s="128" t="str">
        <f t="shared" si="211"/>
        <v/>
      </c>
      <c r="J1347" s="172"/>
      <c r="K1347" s="178"/>
      <c r="L1347" s="170"/>
      <c r="M1347" s="69"/>
      <c r="N1347" s="69"/>
      <c r="O1347" s="69"/>
      <c r="P1347" s="69"/>
      <c r="Q1347" s="100">
        <f t="shared" si="212"/>
        <v>0</v>
      </c>
      <c r="R1347" s="180"/>
      <c r="S1347" s="140" t="str">
        <f t="shared" si="213"/>
        <v>0</v>
      </c>
      <c r="T1347" s="140" t="str">
        <f t="shared" si="214"/>
        <v>0</v>
      </c>
      <c r="U1347" s="157"/>
      <c r="V1347" s="106"/>
      <c r="W1347" s="142">
        <f t="shared" si="215"/>
        <v>0</v>
      </c>
      <c r="X1347" s="142">
        <f t="shared" si="216"/>
        <v>0</v>
      </c>
      <c r="Y1347" s="108">
        <f t="shared" si="217"/>
        <v>0</v>
      </c>
      <c r="Z1347" s="108">
        <f t="shared" si="218"/>
        <v>0</v>
      </c>
      <c r="AA1347" s="108">
        <f t="shared" si="219"/>
        <v>0</v>
      </c>
      <c r="AB1347" s="174"/>
      <c r="AC1347" s="179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  <c r="BP1347" s="176"/>
    </row>
    <row r="1348" s="115" customFormat="1" ht="17.25" spans="1:68">
      <c r="A1348" s="94">
        <f t="shared" si="210"/>
        <v>1347</v>
      </c>
      <c r="B1348" s="95"/>
      <c r="C1348" s="69"/>
      <c r="D1348" s="48"/>
      <c r="E1348" s="69"/>
      <c r="F1348" s="169"/>
      <c r="G1348" s="124" t="e">
        <f>VLOOKUP(F1348,[2]零件成本10.26!$B$2:$C$7802,2,0)</f>
        <v>#N/A</v>
      </c>
      <c r="H1348" s="170"/>
      <c r="I1348" s="128" t="str">
        <f t="shared" si="211"/>
        <v/>
      </c>
      <c r="J1348" s="172"/>
      <c r="K1348" s="178"/>
      <c r="L1348" s="170"/>
      <c r="M1348" s="69"/>
      <c r="N1348" s="69"/>
      <c r="O1348" s="69"/>
      <c r="P1348" s="69"/>
      <c r="Q1348" s="100">
        <f t="shared" si="212"/>
        <v>0</v>
      </c>
      <c r="R1348" s="180"/>
      <c r="S1348" s="140" t="str">
        <f t="shared" si="213"/>
        <v>0</v>
      </c>
      <c r="T1348" s="140" t="str">
        <f t="shared" si="214"/>
        <v>0</v>
      </c>
      <c r="U1348" s="157"/>
      <c r="V1348" s="106"/>
      <c r="W1348" s="142">
        <f t="shared" si="215"/>
        <v>0</v>
      </c>
      <c r="X1348" s="142">
        <f t="shared" si="216"/>
        <v>0</v>
      </c>
      <c r="Y1348" s="108">
        <f t="shared" si="217"/>
        <v>0</v>
      </c>
      <c r="Z1348" s="108">
        <f t="shared" si="218"/>
        <v>0</v>
      </c>
      <c r="AA1348" s="108">
        <f t="shared" si="219"/>
        <v>0</v>
      </c>
      <c r="AB1348" s="174"/>
      <c r="AC1348" s="179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  <c r="BP1348" s="176"/>
    </row>
    <row r="1349" s="115" customFormat="1" ht="17.25" spans="1:68">
      <c r="A1349" s="94">
        <f t="shared" si="210"/>
        <v>1348</v>
      </c>
      <c r="B1349" s="95"/>
      <c r="C1349" s="69"/>
      <c r="D1349" s="48"/>
      <c r="E1349" s="69"/>
      <c r="F1349" s="169"/>
      <c r="G1349" s="124" t="e">
        <f>VLOOKUP(F1349,[2]零件成本10.26!$B$2:$C$7802,2,0)</f>
        <v>#N/A</v>
      </c>
      <c r="H1349" s="170"/>
      <c r="I1349" s="128" t="str">
        <f t="shared" si="211"/>
        <v/>
      </c>
      <c r="J1349" s="172"/>
      <c r="K1349" s="178"/>
      <c r="L1349" s="170"/>
      <c r="M1349" s="69"/>
      <c r="N1349" s="69"/>
      <c r="O1349" s="69"/>
      <c r="P1349" s="69"/>
      <c r="Q1349" s="100">
        <f t="shared" si="212"/>
        <v>0</v>
      </c>
      <c r="R1349" s="180"/>
      <c r="S1349" s="140" t="str">
        <f t="shared" si="213"/>
        <v>0</v>
      </c>
      <c r="T1349" s="140" t="str">
        <f t="shared" si="214"/>
        <v>0</v>
      </c>
      <c r="U1349" s="157"/>
      <c r="V1349" s="106"/>
      <c r="W1349" s="142">
        <f t="shared" si="215"/>
        <v>0</v>
      </c>
      <c r="X1349" s="142">
        <f t="shared" si="216"/>
        <v>0</v>
      </c>
      <c r="Y1349" s="108">
        <f t="shared" si="217"/>
        <v>0</v>
      </c>
      <c r="Z1349" s="108">
        <f t="shared" si="218"/>
        <v>0</v>
      </c>
      <c r="AA1349" s="108">
        <f t="shared" si="219"/>
        <v>0</v>
      </c>
      <c r="AB1349" s="174"/>
      <c r="AC1349" s="179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  <c r="BP1349" s="176"/>
    </row>
    <row r="1350" s="115" customFormat="1" ht="17.25" spans="1:68">
      <c r="A1350" s="94">
        <f t="shared" si="210"/>
        <v>1349</v>
      </c>
      <c r="B1350" s="95"/>
      <c r="C1350" s="69"/>
      <c r="D1350" s="48"/>
      <c r="E1350" s="69"/>
      <c r="F1350" s="169"/>
      <c r="G1350" s="124" t="e">
        <f>VLOOKUP(F1350,[2]零件成本10.26!$B$2:$C$7802,2,0)</f>
        <v>#N/A</v>
      </c>
      <c r="H1350" s="170"/>
      <c r="I1350" s="128" t="str">
        <f t="shared" si="211"/>
        <v/>
      </c>
      <c r="J1350" s="172"/>
      <c r="K1350" s="178"/>
      <c r="L1350" s="170"/>
      <c r="M1350" s="69"/>
      <c r="N1350" s="69"/>
      <c r="O1350" s="69"/>
      <c r="P1350" s="69"/>
      <c r="Q1350" s="100">
        <f t="shared" si="212"/>
        <v>0</v>
      </c>
      <c r="R1350" s="180"/>
      <c r="S1350" s="140" t="str">
        <f t="shared" si="213"/>
        <v>0</v>
      </c>
      <c r="T1350" s="140" t="str">
        <f t="shared" si="214"/>
        <v>0</v>
      </c>
      <c r="U1350" s="157"/>
      <c r="V1350" s="106"/>
      <c r="W1350" s="142">
        <f t="shared" si="215"/>
        <v>0</v>
      </c>
      <c r="X1350" s="142">
        <f t="shared" si="216"/>
        <v>0</v>
      </c>
      <c r="Y1350" s="108">
        <f t="shared" si="217"/>
        <v>0</v>
      </c>
      <c r="Z1350" s="108">
        <f t="shared" si="218"/>
        <v>0</v>
      </c>
      <c r="AA1350" s="108">
        <f t="shared" si="219"/>
        <v>0</v>
      </c>
      <c r="AB1350" s="174"/>
      <c r="AC1350" s="179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  <c r="BP1350" s="176"/>
    </row>
    <row r="1351" s="115" customFormat="1" ht="17.25" spans="1:68">
      <c r="A1351" s="94">
        <f t="shared" si="210"/>
        <v>1350</v>
      </c>
      <c r="B1351" s="95"/>
      <c r="C1351" s="69"/>
      <c r="D1351" s="48"/>
      <c r="E1351" s="69"/>
      <c r="F1351" s="169"/>
      <c r="G1351" s="124" t="e">
        <f>VLOOKUP(F1351,[2]零件成本10.26!$B$2:$C$7802,2,0)</f>
        <v>#N/A</v>
      </c>
      <c r="H1351" s="170"/>
      <c r="I1351" s="128" t="str">
        <f t="shared" si="211"/>
        <v/>
      </c>
      <c r="J1351" s="172"/>
      <c r="K1351" s="178"/>
      <c r="L1351" s="170"/>
      <c r="M1351" s="69"/>
      <c r="N1351" s="69"/>
      <c r="O1351" s="69"/>
      <c r="P1351" s="69"/>
      <c r="Q1351" s="100">
        <f t="shared" si="212"/>
        <v>0</v>
      </c>
      <c r="R1351" s="180"/>
      <c r="S1351" s="140" t="str">
        <f t="shared" si="213"/>
        <v>0</v>
      </c>
      <c r="T1351" s="140" t="str">
        <f t="shared" si="214"/>
        <v>0</v>
      </c>
      <c r="U1351" s="157"/>
      <c r="V1351" s="106"/>
      <c r="W1351" s="142">
        <f t="shared" si="215"/>
        <v>0</v>
      </c>
      <c r="X1351" s="142">
        <f t="shared" si="216"/>
        <v>0</v>
      </c>
      <c r="Y1351" s="108">
        <f t="shared" si="217"/>
        <v>0</v>
      </c>
      <c r="Z1351" s="108">
        <f t="shared" si="218"/>
        <v>0</v>
      </c>
      <c r="AA1351" s="108">
        <f t="shared" si="219"/>
        <v>0</v>
      </c>
      <c r="AB1351" s="174"/>
      <c r="AC1351" s="179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  <c r="BP1351" s="176"/>
    </row>
    <row r="1352" s="115" customFormat="1" ht="17.25" spans="1:68">
      <c r="A1352" s="94">
        <f t="shared" si="210"/>
        <v>1351</v>
      </c>
      <c r="B1352" s="95"/>
      <c r="C1352" s="69"/>
      <c r="D1352" s="48"/>
      <c r="E1352" s="69"/>
      <c r="F1352" s="169"/>
      <c r="G1352" s="124" t="e">
        <f>VLOOKUP(F1352,[2]零件成本10.26!$B$2:$C$7802,2,0)</f>
        <v>#N/A</v>
      </c>
      <c r="H1352" s="170"/>
      <c r="I1352" s="128" t="str">
        <f t="shared" si="211"/>
        <v/>
      </c>
      <c r="J1352" s="172"/>
      <c r="K1352" s="178"/>
      <c r="L1352" s="170"/>
      <c r="M1352" s="69"/>
      <c r="N1352" s="69"/>
      <c r="O1352" s="69"/>
      <c r="P1352" s="69"/>
      <c r="Q1352" s="100">
        <f t="shared" si="212"/>
        <v>0</v>
      </c>
      <c r="R1352" s="180"/>
      <c r="S1352" s="140" t="str">
        <f t="shared" si="213"/>
        <v>0</v>
      </c>
      <c r="T1352" s="140" t="str">
        <f t="shared" si="214"/>
        <v>0</v>
      </c>
      <c r="U1352" s="157"/>
      <c r="V1352" s="106"/>
      <c r="W1352" s="142">
        <f t="shared" si="215"/>
        <v>0</v>
      </c>
      <c r="X1352" s="142">
        <f t="shared" si="216"/>
        <v>0</v>
      </c>
      <c r="Y1352" s="108">
        <f t="shared" si="217"/>
        <v>0</v>
      </c>
      <c r="Z1352" s="108">
        <f t="shared" si="218"/>
        <v>0</v>
      </c>
      <c r="AA1352" s="108">
        <f t="shared" si="219"/>
        <v>0</v>
      </c>
      <c r="AB1352" s="174"/>
      <c r="AC1352" s="179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  <c r="BP1352" s="176"/>
    </row>
    <row r="1353" s="115" customFormat="1" ht="17.25" spans="1:68">
      <c r="A1353" s="94">
        <f t="shared" si="210"/>
        <v>1352</v>
      </c>
      <c r="B1353" s="95"/>
      <c r="C1353" s="69"/>
      <c r="D1353" s="48"/>
      <c r="E1353" s="69"/>
      <c r="F1353" s="169"/>
      <c r="G1353" s="124" t="e">
        <f>VLOOKUP(F1353,[2]零件成本10.26!$B$2:$C$7802,2,0)</f>
        <v>#N/A</v>
      </c>
      <c r="H1353" s="170"/>
      <c r="I1353" s="128" t="str">
        <f t="shared" si="211"/>
        <v/>
      </c>
      <c r="J1353" s="172"/>
      <c r="K1353" s="178"/>
      <c r="L1353" s="170"/>
      <c r="M1353" s="69"/>
      <c r="N1353" s="69"/>
      <c r="O1353" s="69"/>
      <c r="P1353" s="69"/>
      <c r="Q1353" s="100">
        <f t="shared" si="212"/>
        <v>0</v>
      </c>
      <c r="R1353" s="180"/>
      <c r="S1353" s="140" t="str">
        <f t="shared" si="213"/>
        <v>0</v>
      </c>
      <c r="T1353" s="140" t="str">
        <f t="shared" si="214"/>
        <v>0</v>
      </c>
      <c r="U1353" s="157"/>
      <c r="V1353" s="106"/>
      <c r="W1353" s="142">
        <f t="shared" si="215"/>
        <v>0</v>
      </c>
      <c r="X1353" s="142">
        <f t="shared" si="216"/>
        <v>0</v>
      </c>
      <c r="Y1353" s="108">
        <f t="shared" si="217"/>
        <v>0</v>
      </c>
      <c r="Z1353" s="108">
        <f t="shared" si="218"/>
        <v>0</v>
      </c>
      <c r="AA1353" s="108">
        <f t="shared" si="219"/>
        <v>0</v>
      </c>
      <c r="AB1353" s="174"/>
      <c r="AC1353" s="179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  <c r="BP1353" s="176"/>
    </row>
    <row r="1354" s="115" customFormat="1" ht="17.25" spans="1:68">
      <c r="A1354" s="94">
        <f t="shared" si="210"/>
        <v>1353</v>
      </c>
      <c r="B1354" s="95"/>
      <c r="C1354" s="69"/>
      <c r="D1354" s="48"/>
      <c r="E1354" s="69"/>
      <c r="F1354" s="169"/>
      <c r="G1354" s="124" t="e">
        <f>VLOOKUP(F1354,[2]零件成本10.26!$B$2:$C$7802,2,0)</f>
        <v>#N/A</v>
      </c>
      <c r="H1354" s="170"/>
      <c r="I1354" s="128" t="str">
        <f t="shared" si="211"/>
        <v/>
      </c>
      <c r="J1354" s="172"/>
      <c r="K1354" s="178"/>
      <c r="L1354" s="170"/>
      <c r="M1354" s="69"/>
      <c r="N1354" s="69"/>
      <c r="O1354" s="69"/>
      <c r="P1354" s="69"/>
      <c r="Q1354" s="100">
        <f t="shared" si="212"/>
        <v>0</v>
      </c>
      <c r="R1354" s="180"/>
      <c r="S1354" s="140" t="str">
        <f t="shared" si="213"/>
        <v>0</v>
      </c>
      <c r="T1354" s="140" t="str">
        <f t="shared" si="214"/>
        <v>0</v>
      </c>
      <c r="U1354" s="157"/>
      <c r="V1354" s="106"/>
      <c r="W1354" s="142">
        <f t="shared" si="215"/>
        <v>0</v>
      </c>
      <c r="X1354" s="142">
        <f t="shared" si="216"/>
        <v>0</v>
      </c>
      <c r="Y1354" s="108">
        <f t="shared" si="217"/>
        <v>0</v>
      </c>
      <c r="Z1354" s="108">
        <f t="shared" si="218"/>
        <v>0</v>
      </c>
      <c r="AA1354" s="108">
        <f t="shared" si="219"/>
        <v>0</v>
      </c>
      <c r="AB1354" s="174"/>
      <c r="AC1354" s="179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  <c r="BP1354" s="176"/>
    </row>
    <row r="1355" s="115" customFormat="1" ht="17.25" spans="1:68">
      <c r="A1355" s="94">
        <f t="shared" si="210"/>
        <v>1354</v>
      </c>
      <c r="B1355" s="95"/>
      <c r="C1355" s="69"/>
      <c r="D1355" s="48"/>
      <c r="E1355" s="69"/>
      <c r="F1355" s="169"/>
      <c r="G1355" s="124" t="e">
        <f>VLOOKUP(F1355,[2]零件成本10.26!$B$2:$C$7802,2,0)</f>
        <v>#N/A</v>
      </c>
      <c r="H1355" s="170"/>
      <c r="I1355" s="128" t="str">
        <f t="shared" si="211"/>
        <v/>
      </c>
      <c r="J1355" s="172"/>
      <c r="K1355" s="178"/>
      <c r="L1355" s="170"/>
      <c r="M1355" s="69"/>
      <c r="N1355" s="69"/>
      <c r="O1355" s="69"/>
      <c r="P1355" s="69"/>
      <c r="Q1355" s="100">
        <f t="shared" si="212"/>
        <v>0</v>
      </c>
      <c r="R1355" s="180"/>
      <c r="S1355" s="140" t="str">
        <f t="shared" si="213"/>
        <v>0</v>
      </c>
      <c r="T1355" s="140" t="str">
        <f t="shared" si="214"/>
        <v>0</v>
      </c>
      <c r="U1355" s="157"/>
      <c r="V1355" s="106"/>
      <c r="W1355" s="142">
        <f t="shared" si="215"/>
        <v>0</v>
      </c>
      <c r="X1355" s="142">
        <f t="shared" si="216"/>
        <v>0</v>
      </c>
      <c r="Y1355" s="108">
        <f t="shared" si="217"/>
        <v>0</v>
      </c>
      <c r="Z1355" s="108">
        <f t="shared" si="218"/>
        <v>0</v>
      </c>
      <c r="AA1355" s="108">
        <f t="shared" si="219"/>
        <v>0</v>
      </c>
      <c r="AB1355" s="174"/>
      <c r="AC1355" s="179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  <c r="BP1355" s="176"/>
    </row>
    <row r="1356" s="115" customFormat="1" ht="17.25" spans="1:68">
      <c r="A1356" s="94">
        <f t="shared" si="210"/>
        <v>1355</v>
      </c>
      <c r="B1356" s="95"/>
      <c r="C1356" s="69"/>
      <c r="D1356" s="48"/>
      <c r="E1356" s="69"/>
      <c r="F1356" s="169"/>
      <c r="G1356" s="124" t="e">
        <f>VLOOKUP(F1356,[2]零件成本10.26!$B$2:$C$7802,2,0)</f>
        <v>#N/A</v>
      </c>
      <c r="H1356" s="170"/>
      <c r="I1356" s="128" t="str">
        <f t="shared" si="211"/>
        <v/>
      </c>
      <c r="J1356" s="172"/>
      <c r="K1356" s="178"/>
      <c r="L1356" s="170"/>
      <c r="M1356" s="69"/>
      <c r="N1356" s="69"/>
      <c r="O1356" s="69"/>
      <c r="P1356" s="69"/>
      <c r="Q1356" s="100">
        <f t="shared" si="212"/>
        <v>0</v>
      </c>
      <c r="R1356" s="180"/>
      <c r="S1356" s="140" t="str">
        <f t="shared" si="213"/>
        <v>0</v>
      </c>
      <c r="T1356" s="140" t="str">
        <f t="shared" si="214"/>
        <v>0</v>
      </c>
      <c r="U1356" s="157"/>
      <c r="V1356" s="106"/>
      <c r="W1356" s="142">
        <f t="shared" si="215"/>
        <v>0</v>
      </c>
      <c r="X1356" s="142">
        <f t="shared" si="216"/>
        <v>0</v>
      </c>
      <c r="Y1356" s="108">
        <f t="shared" si="217"/>
        <v>0</v>
      </c>
      <c r="Z1356" s="108">
        <f t="shared" si="218"/>
        <v>0</v>
      </c>
      <c r="AA1356" s="108">
        <f t="shared" si="219"/>
        <v>0</v>
      </c>
      <c r="AB1356" s="174"/>
      <c r="AC1356" s="179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  <c r="BP1356" s="176"/>
    </row>
    <row r="1357" s="115" customFormat="1" ht="17.25" spans="1:68">
      <c r="A1357" s="94">
        <f t="shared" si="210"/>
        <v>1356</v>
      </c>
      <c r="B1357" s="95"/>
      <c r="C1357" s="69"/>
      <c r="D1357" s="48"/>
      <c r="E1357" s="69"/>
      <c r="F1357" s="169"/>
      <c r="G1357" s="124" t="e">
        <f>VLOOKUP(F1357,[2]零件成本10.26!$B$2:$C$7802,2,0)</f>
        <v>#N/A</v>
      </c>
      <c r="H1357" s="170"/>
      <c r="I1357" s="128" t="str">
        <f t="shared" si="211"/>
        <v/>
      </c>
      <c r="J1357" s="172"/>
      <c r="K1357" s="178"/>
      <c r="L1357" s="170"/>
      <c r="M1357" s="69"/>
      <c r="N1357" s="69"/>
      <c r="O1357" s="69"/>
      <c r="P1357" s="69"/>
      <c r="Q1357" s="100">
        <f t="shared" si="212"/>
        <v>0</v>
      </c>
      <c r="R1357" s="180"/>
      <c r="S1357" s="140" t="str">
        <f t="shared" si="213"/>
        <v>0</v>
      </c>
      <c r="T1357" s="140" t="str">
        <f t="shared" si="214"/>
        <v>0</v>
      </c>
      <c r="U1357" s="157"/>
      <c r="V1357" s="106"/>
      <c r="W1357" s="142">
        <f t="shared" si="215"/>
        <v>0</v>
      </c>
      <c r="X1357" s="142">
        <f t="shared" si="216"/>
        <v>0</v>
      </c>
      <c r="Y1357" s="108">
        <f t="shared" si="217"/>
        <v>0</v>
      </c>
      <c r="Z1357" s="108">
        <f t="shared" si="218"/>
        <v>0</v>
      </c>
      <c r="AA1357" s="108">
        <f t="shared" si="219"/>
        <v>0</v>
      </c>
      <c r="AB1357" s="174"/>
      <c r="AC1357" s="179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  <c r="BP1357" s="176"/>
    </row>
    <row r="1358" s="115" customFormat="1" ht="17.25" spans="1:68">
      <c r="A1358" s="94">
        <f t="shared" si="210"/>
        <v>1357</v>
      </c>
      <c r="B1358" s="95"/>
      <c r="C1358" s="69"/>
      <c r="D1358" s="48"/>
      <c r="E1358" s="69"/>
      <c r="F1358" s="169"/>
      <c r="G1358" s="124" t="e">
        <f>VLOOKUP(F1358,[2]零件成本10.26!$B$2:$C$7802,2,0)</f>
        <v>#N/A</v>
      </c>
      <c r="H1358" s="170"/>
      <c r="I1358" s="128" t="str">
        <f t="shared" si="211"/>
        <v/>
      </c>
      <c r="J1358" s="172"/>
      <c r="K1358" s="178"/>
      <c r="L1358" s="170"/>
      <c r="M1358" s="69"/>
      <c r="N1358" s="69"/>
      <c r="O1358" s="69"/>
      <c r="P1358" s="69"/>
      <c r="Q1358" s="100">
        <f t="shared" si="212"/>
        <v>0</v>
      </c>
      <c r="R1358" s="180"/>
      <c r="S1358" s="140" t="str">
        <f t="shared" si="213"/>
        <v>0</v>
      </c>
      <c r="T1358" s="140" t="str">
        <f t="shared" si="214"/>
        <v>0</v>
      </c>
      <c r="U1358" s="157"/>
      <c r="V1358" s="106"/>
      <c r="W1358" s="142">
        <f t="shared" si="215"/>
        <v>0</v>
      </c>
      <c r="X1358" s="142">
        <f t="shared" si="216"/>
        <v>0</v>
      </c>
      <c r="Y1358" s="108">
        <f t="shared" si="217"/>
        <v>0</v>
      </c>
      <c r="Z1358" s="108">
        <f t="shared" si="218"/>
        <v>0</v>
      </c>
      <c r="AA1358" s="108">
        <f t="shared" si="219"/>
        <v>0</v>
      </c>
      <c r="AB1358" s="174"/>
      <c r="AC1358" s="179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  <c r="BP1358" s="176"/>
    </row>
    <row r="1359" s="115" customFormat="1" ht="17.25" spans="1:68">
      <c r="A1359" s="94">
        <f t="shared" si="210"/>
        <v>1358</v>
      </c>
      <c r="B1359" s="95"/>
      <c r="C1359" s="69"/>
      <c r="D1359" s="48"/>
      <c r="E1359" s="69"/>
      <c r="F1359" s="169"/>
      <c r="G1359" s="124" t="e">
        <f>VLOOKUP(F1359,[2]零件成本10.26!$B$2:$C$7802,2,0)</f>
        <v>#N/A</v>
      </c>
      <c r="H1359" s="170"/>
      <c r="I1359" s="128" t="str">
        <f t="shared" si="211"/>
        <v/>
      </c>
      <c r="J1359" s="172"/>
      <c r="K1359" s="178"/>
      <c r="L1359" s="170"/>
      <c r="M1359" s="69"/>
      <c r="N1359" s="69"/>
      <c r="O1359" s="69"/>
      <c r="P1359" s="69"/>
      <c r="Q1359" s="100">
        <f t="shared" si="212"/>
        <v>0</v>
      </c>
      <c r="R1359" s="180"/>
      <c r="S1359" s="140" t="str">
        <f t="shared" si="213"/>
        <v>0</v>
      </c>
      <c r="T1359" s="140" t="str">
        <f t="shared" si="214"/>
        <v>0</v>
      </c>
      <c r="U1359" s="157"/>
      <c r="V1359" s="106"/>
      <c r="W1359" s="142">
        <f t="shared" si="215"/>
        <v>0</v>
      </c>
      <c r="X1359" s="142">
        <f t="shared" si="216"/>
        <v>0</v>
      </c>
      <c r="Y1359" s="108">
        <f t="shared" si="217"/>
        <v>0</v>
      </c>
      <c r="Z1359" s="108">
        <f t="shared" si="218"/>
        <v>0</v>
      </c>
      <c r="AA1359" s="108">
        <f t="shared" si="219"/>
        <v>0</v>
      </c>
      <c r="AB1359" s="174"/>
      <c r="AC1359" s="179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  <c r="BP1359" s="176"/>
    </row>
    <row r="1360" s="115" customFormat="1" ht="17.25" spans="1:68">
      <c r="A1360" s="94">
        <f t="shared" si="210"/>
        <v>1359</v>
      </c>
      <c r="B1360" s="95"/>
      <c r="C1360" s="69"/>
      <c r="D1360" s="48"/>
      <c r="E1360" s="69"/>
      <c r="F1360" s="169"/>
      <c r="G1360" s="124" t="e">
        <f>VLOOKUP(F1360,[2]零件成本10.26!$B$2:$C$7802,2,0)</f>
        <v>#N/A</v>
      </c>
      <c r="H1360" s="170"/>
      <c r="I1360" s="128" t="str">
        <f t="shared" si="211"/>
        <v/>
      </c>
      <c r="J1360" s="172"/>
      <c r="K1360" s="178"/>
      <c r="L1360" s="170"/>
      <c r="M1360" s="69"/>
      <c r="N1360" s="69"/>
      <c r="O1360" s="69"/>
      <c r="P1360" s="69"/>
      <c r="Q1360" s="100">
        <f t="shared" si="212"/>
        <v>0</v>
      </c>
      <c r="R1360" s="180"/>
      <c r="S1360" s="140" t="str">
        <f t="shared" si="213"/>
        <v>0</v>
      </c>
      <c r="T1360" s="140" t="str">
        <f t="shared" si="214"/>
        <v>0</v>
      </c>
      <c r="U1360" s="157"/>
      <c r="V1360" s="106"/>
      <c r="W1360" s="142">
        <f t="shared" si="215"/>
        <v>0</v>
      </c>
      <c r="X1360" s="142">
        <f t="shared" si="216"/>
        <v>0</v>
      </c>
      <c r="Y1360" s="108">
        <f t="shared" si="217"/>
        <v>0</v>
      </c>
      <c r="Z1360" s="108">
        <f t="shared" si="218"/>
        <v>0</v>
      </c>
      <c r="AA1360" s="108">
        <f t="shared" si="219"/>
        <v>0</v>
      </c>
      <c r="AB1360" s="174"/>
      <c r="AC1360" s="179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  <c r="BP1360" s="176"/>
    </row>
    <row r="1361" s="115" customFormat="1" ht="17.25" spans="1:68">
      <c r="A1361" s="94">
        <f t="shared" si="210"/>
        <v>1360</v>
      </c>
      <c r="B1361" s="95"/>
      <c r="C1361" s="69"/>
      <c r="D1361" s="48"/>
      <c r="E1361" s="69"/>
      <c r="F1361" s="169"/>
      <c r="G1361" s="124" t="e">
        <f>VLOOKUP(F1361,[2]零件成本10.26!$B$2:$C$7802,2,0)</f>
        <v>#N/A</v>
      </c>
      <c r="H1361" s="170"/>
      <c r="I1361" s="128" t="str">
        <f t="shared" si="211"/>
        <v/>
      </c>
      <c r="J1361" s="172"/>
      <c r="K1361" s="178"/>
      <c r="L1361" s="170"/>
      <c r="M1361" s="69"/>
      <c r="N1361" s="69"/>
      <c r="O1361" s="69"/>
      <c r="P1361" s="69"/>
      <c r="Q1361" s="100">
        <f t="shared" si="212"/>
        <v>0</v>
      </c>
      <c r="R1361" s="180"/>
      <c r="S1361" s="140" t="str">
        <f t="shared" si="213"/>
        <v>0</v>
      </c>
      <c r="T1361" s="140" t="str">
        <f t="shared" si="214"/>
        <v>0</v>
      </c>
      <c r="U1361" s="157"/>
      <c r="V1361" s="106"/>
      <c r="W1361" s="142">
        <f t="shared" si="215"/>
        <v>0</v>
      </c>
      <c r="X1361" s="142">
        <f t="shared" si="216"/>
        <v>0</v>
      </c>
      <c r="Y1361" s="108">
        <f t="shared" si="217"/>
        <v>0</v>
      </c>
      <c r="Z1361" s="108">
        <f t="shared" si="218"/>
        <v>0</v>
      </c>
      <c r="AA1361" s="108">
        <f t="shared" si="219"/>
        <v>0</v>
      </c>
      <c r="AB1361" s="174"/>
      <c r="AC1361" s="179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  <c r="BP1361" s="176"/>
    </row>
    <row r="1362" s="115" customFormat="1" ht="17.25" spans="1:68">
      <c r="A1362" s="94">
        <f t="shared" si="210"/>
        <v>1361</v>
      </c>
      <c r="B1362" s="95"/>
      <c r="C1362" s="69"/>
      <c r="D1362" s="48"/>
      <c r="E1362" s="69"/>
      <c r="F1362" s="169"/>
      <c r="G1362" s="124" t="e">
        <f>VLOOKUP(F1362,[2]零件成本10.26!$B$2:$C$7802,2,0)</f>
        <v>#N/A</v>
      </c>
      <c r="H1362" s="170"/>
      <c r="I1362" s="128" t="str">
        <f t="shared" si="211"/>
        <v/>
      </c>
      <c r="J1362" s="172"/>
      <c r="K1362" s="178"/>
      <c r="L1362" s="170"/>
      <c r="M1362" s="69"/>
      <c r="N1362" s="69"/>
      <c r="O1362" s="69"/>
      <c r="P1362" s="69"/>
      <c r="Q1362" s="100">
        <f t="shared" si="212"/>
        <v>0</v>
      </c>
      <c r="R1362" s="180"/>
      <c r="S1362" s="140" t="str">
        <f t="shared" si="213"/>
        <v>0</v>
      </c>
      <c r="T1362" s="140" t="str">
        <f t="shared" si="214"/>
        <v>0</v>
      </c>
      <c r="U1362" s="157"/>
      <c r="V1362" s="106"/>
      <c r="W1362" s="142">
        <f t="shared" si="215"/>
        <v>0</v>
      </c>
      <c r="X1362" s="142">
        <f t="shared" si="216"/>
        <v>0</v>
      </c>
      <c r="Y1362" s="108">
        <f t="shared" si="217"/>
        <v>0</v>
      </c>
      <c r="Z1362" s="108">
        <f t="shared" si="218"/>
        <v>0</v>
      </c>
      <c r="AA1362" s="108">
        <f t="shared" si="219"/>
        <v>0</v>
      </c>
      <c r="AB1362" s="174"/>
      <c r="AC1362" s="179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  <c r="BP1362" s="176"/>
    </row>
    <row r="1363" s="115" customFormat="1" ht="17.25" spans="1:68">
      <c r="A1363" s="94">
        <f t="shared" si="210"/>
        <v>1362</v>
      </c>
      <c r="B1363" s="95"/>
      <c r="C1363" s="69"/>
      <c r="D1363" s="48"/>
      <c r="E1363" s="69"/>
      <c r="F1363" s="169"/>
      <c r="G1363" s="124" t="e">
        <f>VLOOKUP(F1363,[2]零件成本10.26!$B$2:$C$7802,2,0)</f>
        <v>#N/A</v>
      </c>
      <c r="H1363" s="170"/>
      <c r="I1363" s="128" t="str">
        <f t="shared" si="211"/>
        <v/>
      </c>
      <c r="J1363" s="172"/>
      <c r="K1363" s="178"/>
      <c r="L1363" s="170"/>
      <c r="M1363" s="69"/>
      <c r="N1363" s="69"/>
      <c r="O1363" s="69"/>
      <c r="P1363" s="69"/>
      <c r="Q1363" s="100">
        <f t="shared" si="212"/>
        <v>0</v>
      </c>
      <c r="R1363" s="180"/>
      <c r="S1363" s="140" t="str">
        <f t="shared" si="213"/>
        <v>0</v>
      </c>
      <c r="T1363" s="140" t="str">
        <f t="shared" si="214"/>
        <v>0</v>
      </c>
      <c r="U1363" s="157"/>
      <c r="V1363" s="106"/>
      <c r="W1363" s="142">
        <f t="shared" si="215"/>
        <v>0</v>
      </c>
      <c r="X1363" s="142">
        <f t="shared" si="216"/>
        <v>0</v>
      </c>
      <c r="Y1363" s="108">
        <f t="shared" si="217"/>
        <v>0</v>
      </c>
      <c r="Z1363" s="108">
        <f t="shared" si="218"/>
        <v>0</v>
      </c>
      <c r="AA1363" s="108">
        <f t="shared" si="219"/>
        <v>0</v>
      </c>
      <c r="AB1363" s="174"/>
      <c r="AC1363" s="179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  <c r="BP1363" s="176"/>
    </row>
    <row r="1364" s="115" customFormat="1" ht="17.25" spans="1:68">
      <c r="A1364" s="94">
        <f t="shared" si="210"/>
        <v>1363</v>
      </c>
      <c r="B1364" s="95"/>
      <c r="C1364" s="69"/>
      <c r="D1364" s="48"/>
      <c r="E1364" s="69"/>
      <c r="F1364" s="169"/>
      <c r="G1364" s="124" t="e">
        <f>VLOOKUP(F1364,[2]零件成本10.26!$B$2:$C$7802,2,0)</f>
        <v>#N/A</v>
      </c>
      <c r="H1364" s="170"/>
      <c r="I1364" s="128" t="str">
        <f t="shared" si="211"/>
        <v/>
      </c>
      <c r="J1364" s="172"/>
      <c r="K1364" s="178"/>
      <c r="L1364" s="170"/>
      <c r="M1364" s="69"/>
      <c r="N1364" s="69"/>
      <c r="O1364" s="69"/>
      <c r="P1364" s="69"/>
      <c r="Q1364" s="100">
        <f t="shared" si="212"/>
        <v>0</v>
      </c>
      <c r="R1364" s="180"/>
      <c r="S1364" s="140" t="str">
        <f t="shared" si="213"/>
        <v>0</v>
      </c>
      <c r="T1364" s="140" t="str">
        <f t="shared" si="214"/>
        <v>0</v>
      </c>
      <c r="U1364" s="157"/>
      <c r="V1364" s="106"/>
      <c r="W1364" s="142">
        <f t="shared" si="215"/>
        <v>0</v>
      </c>
      <c r="X1364" s="142">
        <f t="shared" si="216"/>
        <v>0</v>
      </c>
      <c r="Y1364" s="108">
        <f t="shared" si="217"/>
        <v>0</v>
      </c>
      <c r="Z1364" s="108">
        <f t="shared" si="218"/>
        <v>0</v>
      </c>
      <c r="AA1364" s="108">
        <f t="shared" si="219"/>
        <v>0</v>
      </c>
      <c r="AB1364" s="174"/>
      <c r="AC1364" s="179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  <c r="BP1364" s="176"/>
    </row>
    <row r="1365" s="115" customFormat="1" ht="17.25" spans="1:68">
      <c r="A1365" s="94">
        <f t="shared" si="210"/>
        <v>1364</v>
      </c>
      <c r="B1365" s="95"/>
      <c r="C1365" s="69"/>
      <c r="D1365" s="48"/>
      <c r="E1365" s="69"/>
      <c r="F1365" s="169"/>
      <c r="G1365" s="124" t="e">
        <f>VLOOKUP(F1365,[2]零件成本10.26!$B$2:$C$7802,2,0)</f>
        <v>#N/A</v>
      </c>
      <c r="H1365" s="170"/>
      <c r="I1365" s="128" t="str">
        <f t="shared" si="211"/>
        <v/>
      </c>
      <c r="J1365" s="172"/>
      <c r="K1365" s="178"/>
      <c r="L1365" s="170"/>
      <c r="M1365" s="69"/>
      <c r="N1365" s="69"/>
      <c r="O1365" s="69"/>
      <c r="P1365" s="69"/>
      <c r="Q1365" s="100">
        <f t="shared" si="212"/>
        <v>0</v>
      </c>
      <c r="R1365" s="180"/>
      <c r="S1365" s="140" t="str">
        <f t="shared" si="213"/>
        <v>0</v>
      </c>
      <c r="T1365" s="140" t="str">
        <f t="shared" si="214"/>
        <v>0</v>
      </c>
      <c r="U1365" s="157"/>
      <c r="V1365" s="106"/>
      <c r="W1365" s="142">
        <f t="shared" si="215"/>
        <v>0</v>
      </c>
      <c r="X1365" s="142">
        <f t="shared" si="216"/>
        <v>0</v>
      </c>
      <c r="Y1365" s="108">
        <f t="shared" si="217"/>
        <v>0</v>
      </c>
      <c r="Z1365" s="108">
        <f t="shared" si="218"/>
        <v>0</v>
      </c>
      <c r="AA1365" s="108">
        <f t="shared" si="219"/>
        <v>0</v>
      </c>
      <c r="AB1365" s="174"/>
      <c r="AC1365" s="179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  <c r="BP1365" s="176"/>
    </row>
    <row r="1366" s="115" customFormat="1" ht="17.25" spans="1:68">
      <c r="A1366" s="94">
        <f t="shared" si="210"/>
        <v>1365</v>
      </c>
      <c r="B1366" s="95"/>
      <c r="C1366" s="69"/>
      <c r="D1366" s="48"/>
      <c r="E1366" s="69"/>
      <c r="F1366" s="169"/>
      <c r="G1366" s="124" t="e">
        <f>VLOOKUP(F1366,[2]零件成本10.26!$B$2:$C$7802,2,0)</f>
        <v>#N/A</v>
      </c>
      <c r="H1366" s="170"/>
      <c r="I1366" s="128" t="str">
        <f t="shared" si="211"/>
        <v/>
      </c>
      <c r="J1366" s="172"/>
      <c r="K1366" s="178"/>
      <c r="L1366" s="170"/>
      <c r="M1366" s="69"/>
      <c r="N1366" s="69"/>
      <c r="O1366" s="69"/>
      <c r="P1366" s="69"/>
      <c r="Q1366" s="100">
        <f t="shared" si="212"/>
        <v>0</v>
      </c>
      <c r="R1366" s="180"/>
      <c r="S1366" s="140" t="str">
        <f t="shared" si="213"/>
        <v>0</v>
      </c>
      <c r="T1366" s="140" t="str">
        <f t="shared" si="214"/>
        <v>0</v>
      </c>
      <c r="U1366" s="157"/>
      <c r="V1366" s="106"/>
      <c r="W1366" s="142">
        <f t="shared" si="215"/>
        <v>0</v>
      </c>
      <c r="X1366" s="142">
        <f t="shared" si="216"/>
        <v>0</v>
      </c>
      <c r="Y1366" s="108">
        <f t="shared" si="217"/>
        <v>0</v>
      </c>
      <c r="Z1366" s="108">
        <f t="shared" si="218"/>
        <v>0</v>
      </c>
      <c r="AA1366" s="108">
        <f t="shared" si="219"/>
        <v>0</v>
      </c>
      <c r="AB1366" s="174"/>
      <c r="AC1366" s="179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  <c r="BP1366" s="176"/>
    </row>
    <row r="1367" s="115" customFormat="1" ht="17.25" spans="1:68">
      <c r="A1367" s="94">
        <f t="shared" si="210"/>
        <v>1366</v>
      </c>
      <c r="B1367" s="95"/>
      <c r="C1367" s="69"/>
      <c r="D1367" s="48"/>
      <c r="E1367" s="69"/>
      <c r="F1367" s="169"/>
      <c r="G1367" s="124" t="e">
        <f>VLOOKUP(F1367,[2]零件成本10.26!$B$2:$C$7802,2,0)</f>
        <v>#N/A</v>
      </c>
      <c r="H1367" s="170"/>
      <c r="I1367" s="128" t="str">
        <f t="shared" si="211"/>
        <v/>
      </c>
      <c r="J1367" s="172"/>
      <c r="K1367" s="178"/>
      <c r="L1367" s="170"/>
      <c r="M1367" s="69"/>
      <c r="N1367" s="69"/>
      <c r="O1367" s="69"/>
      <c r="P1367" s="69"/>
      <c r="Q1367" s="100">
        <f t="shared" si="212"/>
        <v>0</v>
      </c>
      <c r="R1367" s="180"/>
      <c r="S1367" s="140" t="str">
        <f t="shared" si="213"/>
        <v>0</v>
      </c>
      <c r="T1367" s="140" t="str">
        <f t="shared" si="214"/>
        <v>0</v>
      </c>
      <c r="U1367" s="157"/>
      <c r="V1367" s="106"/>
      <c r="W1367" s="142">
        <f t="shared" si="215"/>
        <v>0</v>
      </c>
      <c r="X1367" s="142">
        <f t="shared" si="216"/>
        <v>0</v>
      </c>
      <c r="Y1367" s="108">
        <f t="shared" si="217"/>
        <v>0</v>
      </c>
      <c r="Z1367" s="108">
        <f t="shared" si="218"/>
        <v>0</v>
      </c>
      <c r="AA1367" s="108">
        <f t="shared" si="219"/>
        <v>0</v>
      </c>
      <c r="AB1367" s="174"/>
      <c r="AC1367" s="179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  <c r="BP1367" s="176"/>
    </row>
    <row r="1368" s="115" customFormat="1" ht="17.25" spans="1:68">
      <c r="A1368" s="94">
        <f t="shared" si="210"/>
        <v>1367</v>
      </c>
      <c r="B1368" s="95"/>
      <c r="C1368" s="69"/>
      <c r="D1368" s="48"/>
      <c r="E1368" s="69"/>
      <c r="F1368" s="169"/>
      <c r="G1368" s="124" t="e">
        <f>VLOOKUP(F1368,[2]零件成本10.26!$B$2:$C$7802,2,0)</f>
        <v>#N/A</v>
      </c>
      <c r="H1368" s="170"/>
      <c r="I1368" s="128" t="str">
        <f t="shared" si="211"/>
        <v/>
      </c>
      <c r="J1368" s="172"/>
      <c r="K1368" s="178"/>
      <c r="L1368" s="170"/>
      <c r="M1368" s="69"/>
      <c r="N1368" s="69"/>
      <c r="O1368" s="69"/>
      <c r="P1368" s="69"/>
      <c r="Q1368" s="100">
        <f t="shared" si="212"/>
        <v>0</v>
      </c>
      <c r="R1368" s="180"/>
      <c r="S1368" s="140" t="str">
        <f t="shared" si="213"/>
        <v>0</v>
      </c>
      <c r="T1368" s="140" t="str">
        <f t="shared" si="214"/>
        <v>0</v>
      </c>
      <c r="U1368" s="157"/>
      <c r="V1368" s="106"/>
      <c r="W1368" s="142">
        <f t="shared" si="215"/>
        <v>0</v>
      </c>
      <c r="X1368" s="142">
        <f t="shared" si="216"/>
        <v>0</v>
      </c>
      <c r="Y1368" s="108">
        <f t="shared" si="217"/>
        <v>0</v>
      </c>
      <c r="Z1368" s="108">
        <f t="shared" si="218"/>
        <v>0</v>
      </c>
      <c r="AA1368" s="108">
        <f t="shared" si="219"/>
        <v>0</v>
      </c>
      <c r="AB1368" s="174"/>
      <c r="AC1368" s="179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  <c r="BP1368" s="176"/>
    </row>
    <row r="1369" s="115" customFormat="1" ht="17.25" spans="1:68">
      <c r="A1369" s="94">
        <f t="shared" si="210"/>
        <v>1368</v>
      </c>
      <c r="B1369" s="95"/>
      <c r="C1369" s="69"/>
      <c r="D1369" s="48"/>
      <c r="E1369" s="69"/>
      <c r="F1369" s="169"/>
      <c r="G1369" s="124" t="e">
        <f>VLOOKUP(F1369,[2]零件成本10.26!$B$2:$C$7802,2,0)</f>
        <v>#N/A</v>
      </c>
      <c r="H1369" s="170"/>
      <c r="I1369" s="128" t="str">
        <f t="shared" si="211"/>
        <v/>
      </c>
      <c r="J1369" s="172"/>
      <c r="K1369" s="178"/>
      <c r="L1369" s="170"/>
      <c r="M1369" s="69"/>
      <c r="N1369" s="69"/>
      <c r="O1369" s="69"/>
      <c r="P1369" s="69"/>
      <c r="Q1369" s="100">
        <f t="shared" si="212"/>
        <v>0</v>
      </c>
      <c r="R1369" s="180"/>
      <c r="S1369" s="140" t="str">
        <f t="shared" si="213"/>
        <v>0</v>
      </c>
      <c r="T1369" s="140" t="str">
        <f t="shared" si="214"/>
        <v>0</v>
      </c>
      <c r="U1369" s="157"/>
      <c r="V1369" s="106"/>
      <c r="W1369" s="142">
        <f t="shared" si="215"/>
        <v>0</v>
      </c>
      <c r="X1369" s="142">
        <f t="shared" si="216"/>
        <v>0</v>
      </c>
      <c r="Y1369" s="108">
        <f t="shared" si="217"/>
        <v>0</v>
      </c>
      <c r="Z1369" s="108">
        <f t="shared" si="218"/>
        <v>0</v>
      </c>
      <c r="AA1369" s="108">
        <f t="shared" si="219"/>
        <v>0</v>
      </c>
      <c r="AB1369" s="174"/>
      <c r="AC1369" s="179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  <c r="BP1369" s="176"/>
    </row>
    <row r="1370" s="115" customFormat="1" ht="17.25" spans="1:68">
      <c r="A1370" s="94">
        <f t="shared" si="210"/>
        <v>1369</v>
      </c>
      <c r="B1370" s="95"/>
      <c r="C1370" s="69"/>
      <c r="D1370" s="48"/>
      <c r="E1370" s="69"/>
      <c r="F1370" s="169"/>
      <c r="G1370" s="124" t="e">
        <f>VLOOKUP(F1370,[2]零件成本10.26!$B$2:$C$7802,2,0)</f>
        <v>#N/A</v>
      </c>
      <c r="H1370" s="170"/>
      <c r="I1370" s="128" t="str">
        <f t="shared" si="211"/>
        <v/>
      </c>
      <c r="J1370" s="172"/>
      <c r="K1370" s="178"/>
      <c r="L1370" s="170"/>
      <c r="M1370" s="69"/>
      <c r="N1370" s="69"/>
      <c r="O1370" s="69"/>
      <c r="P1370" s="69"/>
      <c r="Q1370" s="100">
        <f t="shared" si="212"/>
        <v>0</v>
      </c>
      <c r="R1370" s="180"/>
      <c r="S1370" s="140" t="str">
        <f t="shared" si="213"/>
        <v>0</v>
      </c>
      <c r="T1370" s="140" t="str">
        <f t="shared" si="214"/>
        <v>0</v>
      </c>
      <c r="U1370" s="157"/>
      <c r="V1370" s="106"/>
      <c r="W1370" s="142">
        <f t="shared" si="215"/>
        <v>0</v>
      </c>
      <c r="X1370" s="142">
        <f t="shared" si="216"/>
        <v>0</v>
      </c>
      <c r="Y1370" s="108">
        <f t="shared" si="217"/>
        <v>0</v>
      </c>
      <c r="Z1370" s="108">
        <f t="shared" si="218"/>
        <v>0</v>
      </c>
      <c r="AA1370" s="108">
        <f t="shared" si="219"/>
        <v>0</v>
      </c>
      <c r="AB1370" s="174"/>
      <c r="AC1370" s="179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  <c r="BP1370" s="176"/>
    </row>
    <row r="1371" s="115" customFormat="1" ht="17.25" spans="1:68">
      <c r="A1371" s="94">
        <f t="shared" si="210"/>
        <v>1370</v>
      </c>
      <c r="B1371" s="95"/>
      <c r="C1371" s="69"/>
      <c r="D1371" s="48"/>
      <c r="E1371" s="69"/>
      <c r="F1371" s="169"/>
      <c r="G1371" s="124" t="e">
        <f>VLOOKUP(F1371,[2]零件成本10.26!$B$2:$C$7802,2,0)</f>
        <v>#N/A</v>
      </c>
      <c r="H1371" s="170"/>
      <c r="I1371" s="128" t="str">
        <f t="shared" si="211"/>
        <v/>
      </c>
      <c r="J1371" s="172"/>
      <c r="K1371" s="178"/>
      <c r="L1371" s="170"/>
      <c r="M1371" s="69"/>
      <c r="N1371" s="69"/>
      <c r="O1371" s="69"/>
      <c r="P1371" s="69"/>
      <c r="Q1371" s="100">
        <f t="shared" si="212"/>
        <v>0</v>
      </c>
      <c r="R1371" s="180"/>
      <c r="S1371" s="140" t="str">
        <f t="shared" si="213"/>
        <v>0</v>
      </c>
      <c r="T1371" s="140" t="str">
        <f t="shared" si="214"/>
        <v>0</v>
      </c>
      <c r="U1371" s="157"/>
      <c r="V1371" s="106"/>
      <c r="W1371" s="142">
        <f t="shared" si="215"/>
        <v>0</v>
      </c>
      <c r="X1371" s="142">
        <f t="shared" si="216"/>
        <v>0</v>
      </c>
      <c r="Y1371" s="108">
        <f t="shared" si="217"/>
        <v>0</v>
      </c>
      <c r="Z1371" s="108">
        <f t="shared" si="218"/>
        <v>0</v>
      </c>
      <c r="AA1371" s="108">
        <f t="shared" si="219"/>
        <v>0</v>
      </c>
      <c r="AB1371" s="174"/>
      <c r="AC1371" s="179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  <c r="BP1371" s="176"/>
    </row>
    <row r="1372" s="115" customFormat="1" ht="17.25" spans="1:68">
      <c r="A1372" s="94">
        <f t="shared" si="210"/>
        <v>1371</v>
      </c>
      <c r="B1372" s="95"/>
      <c r="C1372" s="69"/>
      <c r="D1372" s="48"/>
      <c r="E1372" s="69"/>
      <c r="F1372" s="169"/>
      <c r="G1372" s="124" t="e">
        <f>VLOOKUP(F1372,[2]零件成本10.26!$B$2:$C$7802,2,0)</f>
        <v>#N/A</v>
      </c>
      <c r="H1372" s="170"/>
      <c r="I1372" s="128" t="str">
        <f t="shared" si="211"/>
        <v/>
      </c>
      <c r="J1372" s="172"/>
      <c r="K1372" s="178"/>
      <c r="L1372" s="170"/>
      <c r="M1372" s="69"/>
      <c r="N1372" s="69"/>
      <c r="O1372" s="69"/>
      <c r="P1372" s="69"/>
      <c r="Q1372" s="100">
        <f t="shared" si="212"/>
        <v>0</v>
      </c>
      <c r="R1372" s="180"/>
      <c r="S1372" s="140" t="str">
        <f t="shared" si="213"/>
        <v>0</v>
      </c>
      <c r="T1372" s="140" t="str">
        <f t="shared" si="214"/>
        <v>0</v>
      </c>
      <c r="U1372" s="157"/>
      <c r="V1372" s="106"/>
      <c r="W1372" s="142">
        <f t="shared" si="215"/>
        <v>0</v>
      </c>
      <c r="X1372" s="142">
        <f t="shared" si="216"/>
        <v>0</v>
      </c>
      <c r="Y1372" s="108">
        <f t="shared" si="217"/>
        <v>0</v>
      </c>
      <c r="Z1372" s="108">
        <f t="shared" si="218"/>
        <v>0</v>
      </c>
      <c r="AA1372" s="108">
        <f t="shared" si="219"/>
        <v>0</v>
      </c>
      <c r="AB1372" s="174"/>
      <c r="AC1372" s="179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  <c r="BP1372" s="176"/>
    </row>
    <row r="1373" s="115" customFormat="1" ht="17.25" spans="1:68">
      <c r="A1373" s="94">
        <f t="shared" si="210"/>
        <v>1372</v>
      </c>
      <c r="B1373" s="95"/>
      <c r="C1373" s="69"/>
      <c r="D1373" s="48"/>
      <c r="E1373" s="69"/>
      <c r="F1373" s="169"/>
      <c r="G1373" s="124" t="e">
        <f>VLOOKUP(F1373,[2]零件成本10.26!$B$2:$C$7802,2,0)</f>
        <v>#N/A</v>
      </c>
      <c r="H1373" s="170"/>
      <c r="I1373" s="128" t="str">
        <f t="shared" si="211"/>
        <v/>
      </c>
      <c r="J1373" s="172"/>
      <c r="K1373" s="178"/>
      <c r="L1373" s="170"/>
      <c r="M1373" s="69"/>
      <c r="N1373" s="69"/>
      <c r="O1373" s="69"/>
      <c r="P1373" s="69"/>
      <c r="Q1373" s="100">
        <f t="shared" si="212"/>
        <v>0</v>
      </c>
      <c r="R1373" s="180"/>
      <c r="S1373" s="140" t="str">
        <f t="shared" si="213"/>
        <v>0</v>
      </c>
      <c r="T1373" s="140" t="str">
        <f t="shared" si="214"/>
        <v>0</v>
      </c>
      <c r="U1373" s="157"/>
      <c r="V1373" s="106"/>
      <c r="W1373" s="142">
        <f t="shared" si="215"/>
        <v>0</v>
      </c>
      <c r="X1373" s="142">
        <f t="shared" si="216"/>
        <v>0</v>
      </c>
      <c r="Y1373" s="108">
        <f t="shared" si="217"/>
        <v>0</v>
      </c>
      <c r="Z1373" s="108">
        <f t="shared" si="218"/>
        <v>0</v>
      </c>
      <c r="AA1373" s="108">
        <f t="shared" si="219"/>
        <v>0</v>
      </c>
      <c r="AB1373" s="174"/>
      <c r="AC1373" s="179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  <c r="BP1373" s="176"/>
    </row>
    <row r="1374" s="115" customFormat="1" ht="17.25" spans="1:68">
      <c r="A1374" s="94">
        <f t="shared" si="210"/>
        <v>1373</v>
      </c>
      <c r="B1374" s="95"/>
      <c r="C1374" s="69"/>
      <c r="D1374" s="48"/>
      <c r="E1374" s="69"/>
      <c r="F1374" s="169"/>
      <c r="G1374" s="124" t="e">
        <f>VLOOKUP(F1374,[2]零件成本10.26!$B$2:$C$7802,2,0)</f>
        <v>#N/A</v>
      </c>
      <c r="H1374" s="170"/>
      <c r="I1374" s="128" t="str">
        <f t="shared" si="211"/>
        <v/>
      </c>
      <c r="J1374" s="172"/>
      <c r="K1374" s="178"/>
      <c r="L1374" s="170"/>
      <c r="M1374" s="69"/>
      <c r="N1374" s="69"/>
      <c r="O1374" s="69"/>
      <c r="P1374" s="69"/>
      <c r="Q1374" s="100">
        <f t="shared" si="212"/>
        <v>0</v>
      </c>
      <c r="R1374" s="180"/>
      <c r="S1374" s="140" t="str">
        <f t="shared" si="213"/>
        <v>0</v>
      </c>
      <c r="T1374" s="140" t="str">
        <f t="shared" si="214"/>
        <v>0</v>
      </c>
      <c r="U1374" s="157"/>
      <c r="V1374" s="106"/>
      <c r="W1374" s="142">
        <f t="shared" si="215"/>
        <v>0</v>
      </c>
      <c r="X1374" s="142">
        <f t="shared" si="216"/>
        <v>0</v>
      </c>
      <c r="Y1374" s="108">
        <f t="shared" si="217"/>
        <v>0</v>
      </c>
      <c r="Z1374" s="108">
        <f t="shared" si="218"/>
        <v>0</v>
      </c>
      <c r="AA1374" s="108">
        <f t="shared" si="219"/>
        <v>0</v>
      </c>
      <c r="AB1374" s="174"/>
      <c r="AC1374" s="179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  <c r="BP1374" s="176"/>
    </row>
    <row r="1375" s="115" customFormat="1" ht="17.25" spans="1:68">
      <c r="A1375" s="94">
        <f t="shared" si="210"/>
        <v>1374</v>
      </c>
      <c r="B1375" s="95"/>
      <c r="C1375" s="69"/>
      <c r="D1375" s="48"/>
      <c r="E1375" s="69"/>
      <c r="F1375" s="169"/>
      <c r="G1375" s="124" t="e">
        <f>VLOOKUP(F1375,[2]零件成本10.26!$B$2:$C$7802,2,0)</f>
        <v>#N/A</v>
      </c>
      <c r="H1375" s="170"/>
      <c r="I1375" s="128" t="str">
        <f t="shared" si="211"/>
        <v/>
      </c>
      <c r="J1375" s="172"/>
      <c r="K1375" s="178"/>
      <c r="L1375" s="170"/>
      <c r="M1375" s="69"/>
      <c r="N1375" s="69"/>
      <c r="O1375" s="69"/>
      <c r="P1375" s="69"/>
      <c r="Q1375" s="100">
        <f t="shared" si="212"/>
        <v>0</v>
      </c>
      <c r="R1375" s="180"/>
      <c r="S1375" s="140" t="str">
        <f t="shared" si="213"/>
        <v>0</v>
      </c>
      <c r="T1375" s="140" t="str">
        <f t="shared" si="214"/>
        <v>0</v>
      </c>
      <c r="U1375" s="157"/>
      <c r="V1375" s="106"/>
      <c r="W1375" s="142">
        <f t="shared" si="215"/>
        <v>0</v>
      </c>
      <c r="X1375" s="142">
        <f t="shared" si="216"/>
        <v>0</v>
      </c>
      <c r="Y1375" s="108">
        <f t="shared" si="217"/>
        <v>0</v>
      </c>
      <c r="Z1375" s="108">
        <f t="shared" si="218"/>
        <v>0</v>
      </c>
      <c r="AA1375" s="108">
        <f t="shared" si="219"/>
        <v>0</v>
      </c>
      <c r="AB1375" s="174"/>
      <c r="AC1375" s="179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  <c r="BP1375" s="176"/>
    </row>
    <row r="1376" s="115" customFormat="1" ht="17.25" spans="1:68">
      <c r="A1376" s="94">
        <f t="shared" si="210"/>
        <v>1375</v>
      </c>
      <c r="B1376" s="95"/>
      <c r="C1376" s="69"/>
      <c r="D1376" s="48"/>
      <c r="E1376" s="69"/>
      <c r="F1376" s="169"/>
      <c r="G1376" s="124" t="e">
        <f>VLOOKUP(F1376,[2]零件成本10.26!$B$2:$C$7802,2,0)</f>
        <v>#N/A</v>
      </c>
      <c r="H1376" s="170"/>
      <c r="I1376" s="128" t="str">
        <f t="shared" si="211"/>
        <v/>
      </c>
      <c r="J1376" s="172"/>
      <c r="K1376" s="178"/>
      <c r="L1376" s="170"/>
      <c r="M1376" s="69"/>
      <c r="N1376" s="69"/>
      <c r="O1376" s="69"/>
      <c r="P1376" s="69"/>
      <c r="Q1376" s="100">
        <f t="shared" si="212"/>
        <v>0</v>
      </c>
      <c r="R1376" s="180"/>
      <c r="S1376" s="140" t="str">
        <f t="shared" si="213"/>
        <v>0</v>
      </c>
      <c r="T1376" s="140" t="str">
        <f t="shared" si="214"/>
        <v>0</v>
      </c>
      <c r="U1376" s="157"/>
      <c r="V1376" s="106"/>
      <c r="W1376" s="142">
        <f t="shared" si="215"/>
        <v>0</v>
      </c>
      <c r="X1376" s="142">
        <f t="shared" si="216"/>
        <v>0</v>
      </c>
      <c r="Y1376" s="108">
        <f t="shared" si="217"/>
        <v>0</v>
      </c>
      <c r="Z1376" s="108">
        <f t="shared" si="218"/>
        <v>0</v>
      </c>
      <c r="AA1376" s="108">
        <f t="shared" si="219"/>
        <v>0</v>
      </c>
      <c r="AB1376" s="174"/>
      <c r="AC1376" s="179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  <c r="BP1376" s="176"/>
    </row>
    <row r="1377" s="115" customFormat="1" ht="17.25" spans="1:68">
      <c r="A1377" s="94">
        <f t="shared" si="210"/>
        <v>1376</v>
      </c>
      <c r="B1377" s="95"/>
      <c r="C1377" s="69"/>
      <c r="D1377" s="48"/>
      <c r="E1377" s="69"/>
      <c r="F1377" s="169"/>
      <c r="G1377" s="124" t="e">
        <f>VLOOKUP(F1377,[2]零件成本10.26!$B$2:$C$7802,2,0)</f>
        <v>#N/A</v>
      </c>
      <c r="H1377" s="170"/>
      <c r="I1377" s="128" t="str">
        <f t="shared" si="211"/>
        <v/>
      </c>
      <c r="J1377" s="172"/>
      <c r="K1377" s="178"/>
      <c r="L1377" s="170"/>
      <c r="M1377" s="69"/>
      <c r="N1377" s="69"/>
      <c r="O1377" s="69"/>
      <c r="P1377" s="69"/>
      <c r="Q1377" s="100">
        <f t="shared" si="212"/>
        <v>0</v>
      </c>
      <c r="R1377" s="180"/>
      <c r="S1377" s="140" t="str">
        <f t="shared" si="213"/>
        <v>0</v>
      </c>
      <c r="T1377" s="140" t="str">
        <f t="shared" si="214"/>
        <v>0</v>
      </c>
      <c r="U1377" s="157"/>
      <c r="V1377" s="106"/>
      <c r="W1377" s="142">
        <f t="shared" si="215"/>
        <v>0</v>
      </c>
      <c r="X1377" s="142">
        <f t="shared" si="216"/>
        <v>0</v>
      </c>
      <c r="Y1377" s="108">
        <f t="shared" si="217"/>
        <v>0</v>
      </c>
      <c r="Z1377" s="108">
        <f t="shared" si="218"/>
        <v>0</v>
      </c>
      <c r="AA1377" s="108">
        <f t="shared" si="219"/>
        <v>0</v>
      </c>
      <c r="AB1377" s="174"/>
      <c r="AC1377" s="179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  <c r="BP1377" s="176"/>
    </row>
    <row r="1378" s="115" customFormat="1" ht="17.25" spans="1:68">
      <c r="A1378" s="94">
        <f t="shared" si="210"/>
        <v>1377</v>
      </c>
      <c r="B1378" s="95"/>
      <c r="C1378" s="69"/>
      <c r="D1378" s="48"/>
      <c r="E1378" s="69"/>
      <c r="F1378" s="169"/>
      <c r="G1378" s="124" t="e">
        <f>VLOOKUP(F1378,[2]零件成本10.26!$B$2:$C$7802,2,0)</f>
        <v>#N/A</v>
      </c>
      <c r="H1378" s="170"/>
      <c r="I1378" s="128" t="str">
        <f t="shared" si="211"/>
        <v/>
      </c>
      <c r="J1378" s="172"/>
      <c r="K1378" s="178"/>
      <c r="L1378" s="170"/>
      <c r="M1378" s="69"/>
      <c r="N1378" s="69"/>
      <c r="O1378" s="69"/>
      <c r="P1378" s="69"/>
      <c r="Q1378" s="100">
        <f t="shared" si="212"/>
        <v>0</v>
      </c>
      <c r="R1378" s="180"/>
      <c r="S1378" s="140" t="str">
        <f t="shared" si="213"/>
        <v>0</v>
      </c>
      <c r="T1378" s="140" t="str">
        <f t="shared" si="214"/>
        <v>0</v>
      </c>
      <c r="U1378" s="157"/>
      <c r="V1378" s="106"/>
      <c r="W1378" s="142">
        <f t="shared" si="215"/>
        <v>0</v>
      </c>
      <c r="X1378" s="142">
        <f t="shared" si="216"/>
        <v>0</v>
      </c>
      <c r="Y1378" s="108">
        <f t="shared" si="217"/>
        <v>0</v>
      </c>
      <c r="Z1378" s="108">
        <f t="shared" si="218"/>
        <v>0</v>
      </c>
      <c r="AA1378" s="108">
        <f t="shared" si="219"/>
        <v>0</v>
      </c>
      <c r="AB1378" s="174"/>
      <c r="AC1378" s="179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  <c r="BP1378" s="176"/>
    </row>
    <row r="1379" s="115" customFormat="1" ht="17.25" spans="1:68">
      <c r="A1379" s="94">
        <f t="shared" si="210"/>
        <v>1378</v>
      </c>
      <c r="B1379" s="95"/>
      <c r="C1379" s="69"/>
      <c r="D1379" s="48"/>
      <c r="E1379" s="69"/>
      <c r="F1379" s="169"/>
      <c r="G1379" s="124" t="e">
        <f>VLOOKUP(F1379,[2]零件成本10.26!$B$2:$C$7802,2,0)</f>
        <v>#N/A</v>
      </c>
      <c r="H1379" s="170"/>
      <c r="I1379" s="128" t="str">
        <f t="shared" si="211"/>
        <v/>
      </c>
      <c r="J1379" s="172"/>
      <c r="K1379" s="178"/>
      <c r="L1379" s="170"/>
      <c r="M1379" s="69"/>
      <c r="N1379" s="69"/>
      <c r="O1379" s="69"/>
      <c r="P1379" s="69"/>
      <c r="Q1379" s="100">
        <f t="shared" si="212"/>
        <v>0</v>
      </c>
      <c r="R1379" s="180"/>
      <c r="S1379" s="140" t="str">
        <f t="shared" si="213"/>
        <v>0</v>
      </c>
      <c r="T1379" s="140" t="str">
        <f t="shared" si="214"/>
        <v>0</v>
      </c>
      <c r="U1379" s="157"/>
      <c r="V1379" s="106"/>
      <c r="W1379" s="142">
        <f t="shared" si="215"/>
        <v>0</v>
      </c>
      <c r="X1379" s="142">
        <f t="shared" si="216"/>
        <v>0</v>
      </c>
      <c r="Y1379" s="108">
        <f t="shared" si="217"/>
        <v>0</v>
      </c>
      <c r="Z1379" s="108">
        <f t="shared" si="218"/>
        <v>0</v>
      </c>
      <c r="AA1379" s="108">
        <f t="shared" si="219"/>
        <v>0</v>
      </c>
      <c r="AB1379" s="174"/>
      <c r="AC1379" s="179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  <c r="BP1379" s="176"/>
    </row>
    <row r="1380" s="115" customFormat="1" ht="17.25" spans="1:68">
      <c r="A1380" s="94">
        <f t="shared" si="210"/>
        <v>1379</v>
      </c>
      <c r="B1380" s="95"/>
      <c r="C1380" s="69"/>
      <c r="D1380" s="48"/>
      <c r="E1380" s="69"/>
      <c r="F1380" s="169"/>
      <c r="G1380" s="124" t="e">
        <f>VLOOKUP(F1380,[2]零件成本10.26!$B$2:$C$7802,2,0)</f>
        <v>#N/A</v>
      </c>
      <c r="H1380" s="170"/>
      <c r="I1380" s="128" t="str">
        <f t="shared" si="211"/>
        <v/>
      </c>
      <c r="J1380" s="172"/>
      <c r="K1380" s="178"/>
      <c r="L1380" s="170"/>
      <c r="M1380" s="69"/>
      <c r="N1380" s="69"/>
      <c r="O1380" s="69"/>
      <c r="P1380" s="69"/>
      <c r="Q1380" s="100">
        <f t="shared" si="212"/>
        <v>0</v>
      </c>
      <c r="R1380" s="180"/>
      <c r="S1380" s="140" t="str">
        <f t="shared" si="213"/>
        <v>0</v>
      </c>
      <c r="T1380" s="140" t="str">
        <f t="shared" si="214"/>
        <v>0</v>
      </c>
      <c r="U1380" s="157"/>
      <c r="V1380" s="106"/>
      <c r="W1380" s="142">
        <f t="shared" si="215"/>
        <v>0</v>
      </c>
      <c r="X1380" s="142">
        <f t="shared" si="216"/>
        <v>0</v>
      </c>
      <c r="Y1380" s="108">
        <f t="shared" si="217"/>
        <v>0</v>
      </c>
      <c r="Z1380" s="108">
        <f t="shared" si="218"/>
        <v>0</v>
      </c>
      <c r="AA1380" s="108">
        <f t="shared" si="219"/>
        <v>0</v>
      </c>
      <c r="AB1380" s="174"/>
      <c r="AC1380" s="179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  <c r="BP1380" s="176"/>
    </row>
    <row r="1381" s="115" customFormat="1" ht="17.25" spans="1:68">
      <c r="A1381" s="94">
        <f t="shared" si="210"/>
        <v>1380</v>
      </c>
      <c r="B1381" s="95"/>
      <c r="C1381" s="69"/>
      <c r="D1381" s="48"/>
      <c r="E1381" s="69"/>
      <c r="F1381" s="169"/>
      <c r="G1381" s="124" t="e">
        <f>VLOOKUP(F1381,[2]零件成本10.26!$B$2:$C$7802,2,0)</f>
        <v>#N/A</v>
      </c>
      <c r="H1381" s="170"/>
      <c r="I1381" s="128" t="str">
        <f t="shared" si="211"/>
        <v/>
      </c>
      <c r="J1381" s="172"/>
      <c r="K1381" s="178"/>
      <c r="L1381" s="170"/>
      <c r="M1381" s="69"/>
      <c r="N1381" s="69"/>
      <c r="O1381" s="69"/>
      <c r="P1381" s="69"/>
      <c r="Q1381" s="100">
        <f t="shared" si="212"/>
        <v>0</v>
      </c>
      <c r="R1381" s="180"/>
      <c r="S1381" s="140" t="str">
        <f t="shared" si="213"/>
        <v>0</v>
      </c>
      <c r="T1381" s="140" t="str">
        <f t="shared" si="214"/>
        <v>0</v>
      </c>
      <c r="U1381" s="157"/>
      <c r="V1381" s="106"/>
      <c r="W1381" s="142">
        <f t="shared" si="215"/>
        <v>0</v>
      </c>
      <c r="X1381" s="142">
        <f t="shared" si="216"/>
        <v>0</v>
      </c>
      <c r="Y1381" s="108">
        <f t="shared" si="217"/>
        <v>0</v>
      </c>
      <c r="Z1381" s="108">
        <f t="shared" si="218"/>
        <v>0</v>
      </c>
      <c r="AA1381" s="108">
        <f t="shared" si="219"/>
        <v>0</v>
      </c>
      <c r="AB1381" s="174"/>
      <c r="AC1381" s="179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  <c r="BP1381" s="176"/>
    </row>
    <row r="1382" s="115" customFormat="1" ht="17.25" spans="1:68">
      <c r="A1382" s="94">
        <f t="shared" si="210"/>
        <v>1381</v>
      </c>
      <c r="B1382" s="95"/>
      <c r="C1382" s="69"/>
      <c r="D1382" s="48"/>
      <c r="E1382" s="69"/>
      <c r="F1382" s="169"/>
      <c r="G1382" s="124" t="e">
        <f>VLOOKUP(F1382,[2]零件成本10.26!$B$2:$C$7802,2,0)</f>
        <v>#N/A</v>
      </c>
      <c r="H1382" s="170"/>
      <c r="I1382" s="128" t="str">
        <f t="shared" si="211"/>
        <v/>
      </c>
      <c r="J1382" s="172"/>
      <c r="K1382" s="178"/>
      <c r="L1382" s="170"/>
      <c r="M1382" s="69"/>
      <c r="N1382" s="69"/>
      <c r="O1382" s="69"/>
      <c r="P1382" s="69"/>
      <c r="Q1382" s="100">
        <f t="shared" si="212"/>
        <v>0</v>
      </c>
      <c r="R1382" s="180"/>
      <c r="S1382" s="140" t="str">
        <f t="shared" si="213"/>
        <v>0</v>
      </c>
      <c r="T1382" s="140" t="str">
        <f t="shared" si="214"/>
        <v>0</v>
      </c>
      <c r="U1382" s="157"/>
      <c r="V1382" s="106"/>
      <c r="W1382" s="142">
        <f t="shared" si="215"/>
        <v>0</v>
      </c>
      <c r="X1382" s="142">
        <f t="shared" si="216"/>
        <v>0</v>
      </c>
      <c r="Y1382" s="108">
        <f t="shared" si="217"/>
        <v>0</v>
      </c>
      <c r="Z1382" s="108">
        <f t="shared" si="218"/>
        <v>0</v>
      </c>
      <c r="AA1382" s="108">
        <f t="shared" si="219"/>
        <v>0</v>
      </c>
      <c r="AB1382" s="174"/>
      <c r="AC1382" s="179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  <c r="BP1382" s="176"/>
    </row>
    <row r="1383" s="115" customFormat="1" ht="17.25" spans="1:68">
      <c r="A1383" s="94">
        <f t="shared" si="210"/>
        <v>1382</v>
      </c>
      <c r="B1383" s="95"/>
      <c r="C1383" s="69"/>
      <c r="D1383" s="48"/>
      <c r="E1383" s="69"/>
      <c r="F1383" s="169"/>
      <c r="G1383" s="124" t="e">
        <f>VLOOKUP(F1383,[2]零件成本10.26!$B$2:$C$7802,2,0)</f>
        <v>#N/A</v>
      </c>
      <c r="H1383" s="170"/>
      <c r="I1383" s="128" t="str">
        <f t="shared" si="211"/>
        <v/>
      </c>
      <c r="J1383" s="172"/>
      <c r="K1383" s="178"/>
      <c r="L1383" s="170"/>
      <c r="M1383" s="69"/>
      <c r="N1383" s="69"/>
      <c r="O1383" s="69"/>
      <c r="P1383" s="69"/>
      <c r="Q1383" s="100">
        <f t="shared" si="212"/>
        <v>0</v>
      </c>
      <c r="R1383" s="180"/>
      <c r="S1383" s="140" t="str">
        <f t="shared" si="213"/>
        <v>0</v>
      </c>
      <c r="T1383" s="140" t="str">
        <f t="shared" si="214"/>
        <v>0</v>
      </c>
      <c r="U1383" s="157"/>
      <c r="V1383" s="106"/>
      <c r="W1383" s="142">
        <f t="shared" si="215"/>
        <v>0</v>
      </c>
      <c r="X1383" s="142">
        <f t="shared" si="216"/>
        <v>0</v>
      </c>
      <c r="Y1383" s="108">
        <f t="shared" si="217"/>
        <v>0</v>
      </c>
      <c r="Z1383" s="108">
        <f t="shared" si="218"/>
        <v>0</v>
      </c>
      <c r="AA1383" s="108">
        <f t="shared" si="219"/>
        <v>0</v>
      </c>
      <c r="AB1383" s="174"/>
      <c r="AC1383" s="179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  <c r="BP1383" s="176"/>
    </row>
    <row r="1384" s="115" customFormat="1" ht="17.25" spans="1:68">
      <c r="A1384" s="94">
        <f t="shared" si="210"/>
        <v>1383</v>
      </c>
      <c r="B1384" s="95"/>
      <c r="C1384" s="69"/>
      <c r="D1384" s="48"/>
      <c r="E1384" s="69"/>
      <c r="F1384" s="169"/>
      <c r="G1384" s="124" t="e">
        <f>VLOOKUP(F1384,[2]零件成本10.26!$B$2:$C$7802,2,0)</f>
        <v>#N/A</v>
      </c>
      <c r="H1384" s="170"/>
      <c r="I1384" s="128" t="str">
        <f t="shared" si="211"/>
        <v/>
      </c>
      <c r="J1384" s="172"/>
      <c r="K1384" s="178"/>
      <c r="L1384" s="170"/>
      <c r="M1384" s="69"/>
      <c r="N1384" s="69"/>
      <c r="O1384" s="69"/>
      <c r="P1384" s="69"/>
      <c r="Q1384" s="100">
        <f t="shared" si="212"/>
        <v>0</v>
      </c>
      <c r="R1384" s="180"/>
      <c r="S1384" s="140" t="str">
        <f t="shared" si="213"/>
        <v>0</v>
      </c>
      <c r="T1384" s="140" t="str">
        <f t="shared" si="214"/>
        <v>0</v>
      </c>
      <c r="U1384" s="157"/>
      <c r="V1384" s="106"/>
      <c r="W1384" s="142">
        <f t="shared" si="215"/>
        <v>0</v>
      </c>
      <c r="X1384" s="142">
        <f t="shared" si="216"/>
        <v>0</v>
      </c>
      <c r="Y1384" s="108">
        <f t="shared" si="217"/>
        <v>0</v>
      </c>
      <c r="Z1384" s="108">
        <f t="shared" si="218"/>
        <v>0</v>
      </c>
      <c r="AA1384" s="108">
        <f t="shared" si="219"/>
        <v>0</v>
      </c>
      <c r="AB1384" s="174"/>
      <c r="AC1384" s="179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  <c r="BP1384" s="176"/>
    </row>
    <row r="1385" s="115" customFormat="1" ht="17.25" spans="1:68">
      <c r="A1385" s="94">
        <f t="shared" si="210"/>
        <v>1384</v>
      </c>
      <c r="B1385" s="95"/>
      <c r="C1385" s="69"/>
      <c r="D1385" s="48"/>
      <c r="E1385" s="69"/>
      <c r="F1385" s="169"/>
      <c r="G1385" s="124" t="e">
        <f>VLOOKUP(F1385,[2]零件成本10.26!$B$2:$C$7802,2,0)</f>
        <v>#N/A</v>
      </c>
      <c r="H1385" s="170"/>
      <c r="I1385" s="128" t="str">
        <f t="shared" si="211"/>
        <v/>
      </c>
      <c r="J1385" s="172"/>
      <c r="K1385" s="178"/>
      <c r="L1385" s="170"/>
      <c r="M1385" s="69"/>
      <c r="N1385" s="69"/>
      <c r="O1385" s="69"/>
      <c r="P1385" s="69"/>
      <c r="Q1385" s="100">
        <f t="shared" si="212"/>
        <v>0</v>
      </c>
      <c r="R1385" s="180"/>
      <c r="S1385" s="140" t="str">
        <f t="shared" si="213"/>
        <v>0</v>
      </c>
      <c r="T1385" s="140" t="str">
        <f t="shared" si="214"/>
        <v>0</v>
      </c>
      <c r="U1385" s="157"/>
      <c r="V1385" s="106"/>
      <c r="W1385" s="142">
        <f t="shared" si="215"/>
        <v>0</v>
      </c>
      <c r="X1385" s="142">
        <f t="shared" si="216"/>
        <v>0</v>
      </c>
      <c r="Y1385" s="108">
        <f t="shared" si="217"/>
        <v>0</v>
      </c>
      <c r="Z1385" s="108">
        <f t="shared" si="218"/>
        <v>0</v>
      </c>
      <c r="AA1385" s="108">
        <f t="shared" si="219"/>
        <v>0</v>
      </c>
      <c r="AB1385" s="174"/>
      <c r="AC1385" s="179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  <c r="BP1385" s="176"/>
    </row>
    <row r="1386" s="115" customFormat="1" ht="17.25" spans="1:68">
      <c r="A1386" s="94">
        <f t="shared" si="210"/>
        <v>1385</v>
      </c>
      <c r="B1386" s="95"/>
      <c r="C1386" s="69"/>
      <c r="D1386" s="48"/>
      <c r="E1386" s="69"/>
      <c r="F1386" s="169"/>
      <c r="G1386" s="124" t="e">
        <f>VLOOKUP(F1386,[2]零件成本10.26!$B$2:$C$7802,2,0)</f>
        <v>#N/A</v>
      </c>
      <c r="H1386" s="170"/>
      <c r="I1386" s="128" t="str">
        <f t="shared" si="211"/>
        <v/>
      </c>
      <c r="J1386" s="172"/>
      <c r="K1386" s="178"/>
      <c r="L1386" s="170"/>
      <c r="M1386" s="69"/>
      <c r="N1386" s="69"/>
      <c r="O1386" s="69"/>
      <c r="P1386" s="69"/>
      <c r="Q1386" s="100">
        <f t="shared" si="212"/>
        <v>0</v>
      </c>
      <c r="R1386" s="180"/>
      <c r="S1386" s="140" t="str">
        <f t="shared" si="213"/>
        <v>0</v>
      </c>
      <c r="T1386" s="140" t="str">
        <f t="shared" si="214"/>
        <v>0</v>
      </c>
      <c r="U1386" s="157"/>
      <c r="V1386" s="106"/>
      <c r="W1386" s="142">
        <f t="shared" si="215"/>
        <v>0</v>
      </c>
      <c r="X1386" s="142">
        <f t="shared" si="216"/>
        <v>0</v>
      </c>
      <c r="Y1386" s="108">
        <f t="shared" si="217"/>
        <v>0</v>
      </c>
      <c r="Z1386" s="108">
        <f t="shared" si="218"/>
        <v>0</v>
      </c>
      <c r="AA1386" s="108">
        <f t="shared" si="219"/>
        <v>0</v>
      </c>
      <c r="AB1386" s="174"/>
      <c r="AC1386" s="179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  <c r="BP1386" s="176"/>
    </row>
    <row r="1387" s="115" customFormat="1" ht="17.25" spans="1:68">
      <c r="A1387" s="94">
        <f t="shared" si="210"/>
        <v>1386</v>
      </c>
      <c r="B1387" s="95"/>
      <c r="C1387" s="69"/>
      <c r="D1387" s="48"/>
      <c r="E1387" s="69"/>
      <c r="F1387" s="169"/>
      <c r="G1387" s="124" t="e">
        <f>VLOOKUP(F1387,[2]零件成本10.26!$B$2:$C$7802,2,0)</f>
        <v>#N/A</v>
      </c>
      <c r="H1387" s="170"/>
      <c r="I1387" s="128" t="str">
        <f t="shared" si="211"/>
        <v/>
      </c>
      <c r="J1387" s="172"/>
      <c r="K1387" s="178"/>
      <c r="L1387" s="170"/>
      <c r="M1387" s="69"/>
      <c r="N1387" s="69"/>
      <c r="O1387" s="69"/>
      <c r="P1387" s="69"/>
      <c r="Q1387" s="100">
        <f t="shared" si="212"/>
        <v>0</v>
      </c>
      <c r="R1387" s="180"/>
      <c r="S1387" s="140" t="str">
        <f t="shared" si="213"/>
        <v>0</v>
      </c>
      <c r="T1387" s="140" t="str">
        <f t="shared" si="214"/>
        <v>0</v>
      </c>
      <c r="U1387" s="157"/>
      <c r="V1387" s="106"/>
      <c r="W1387" s="142">
        <f t="shared" si="215"/>
        <v>0</v>
      </c>
      <c r="X1387" s="142">
        <f t="shared" si="216"/>
        <v>0</v>
      </c>
      <c r="Y1387" s="108">
        <f t="shared" si="217"/>
        <v>0</v>
      </c>
      <c r="Z1387" s="108">
        <f t="shared" si="218"/>
        <v>0</v>
      </c>
      <c r="AA1387" s="108">
        <f t="shared" si="219"/>
        <v>0</v>
      </c>
      <c r="AB1387" s="174"/>
      <c r="AC1387" s="179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  <c r="BP1387" s="176"/>
    </row>
    <row r="1388" s="115" customFormat="1" ht="17.25" spans="1:68">
      <c r="A1388" s="94">
        <f t="shared" si="210"/>
        <v>1387</v>
      </c>
      <c r="B1388" s="95"/>
      <c r="C1388" s="69"/>
      <c r="D1388" s="48"/>
      <c r="E1388" s="69"/>
      <c r="F1388" s="169"/>
      <c r="G1388" s="124" t="e">
        <f>VLOOKUP(F1388,[2]零件成本10.26!$B$2:$C$7802,2,0)</f>
        <v>#N/A</v>
      </c>
      <c r="H1388" s="170"/>
      <c r="I1388" s="128" t="str">
        <f t="shared" si="211"/>
        <v/>
      </c>
      <c r="J1388" s="172"/>
      <c r="K1388" s="178"/>
      <c r="L1388" s="170"/>
      <c r="M1388" s="69"/>
      <c r="N1388" s="69"/>
      <c r="O1388" s="69"/>
      <c r="P1388" s="69"/>
      <c r="Q1388" s="100">
        <f t="shared" si="212"/>
        <v>0</v>
      </c>
      <c r="R1388" s="180"/>
      <c r="S1388" s="140" t="str">
        <f t="shared" si="213"/>
        <v>0</v>
      </c>
      <c r="T1388" s="140" t="str">
        <f t="shared" si="214"/>
        <v>0</v>
      </c>
      <c r="U1388" s="157"/>
      <c r="V1388" s="106"/>
      <c r="W1388" s="142">
        <f t="shared" si="215"/>
        <v>0</v>
      </c>
      <c r="X1388" s="142">
        <f t="shared" si="216"/>
        <v>0</v>
      </c>
      <c r="Y1388" s="108">
        <f t="shared" si="217"/>
        <v>0</v>
      </c>
      <c r="Z1388" s="108">
        <f t="shared" si="218"/>
        <v>0</v>
      </c>
      <c r="AA1388" s="108">
        <f t="shared" si="219"/>
        <v>0</v>
      </c>
      <c r="AB1388" s="174"/>
      <c r="AC1388" s="179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  <c r="BP1388" s="176"/>
    </row>
    <row r="1389" s="115" customFormat="1" ht="17.25" spans="1:68">
      <c r="A1389" s="94">
        <f t="shared" si="210"/>
        <v>1388</v>
      </c>
      <c r="B1389" s="95"/>
      <c r="C1389" s="69"/>
      <c r="D1389" s="48"/>
      <c r="E1389" s="69"/>
      <c r="F1389" s="169"/>
      <c r="G1389" s="124" t="e">
        <f>VLOOKUP(F1389,[2]零件成本10.26!$B$2:$C$7802,2,0)</f>
        <v>#N/A</v>
      </c>
      <c r="H1389" s="170"/>
      <c r="I1389" s="128" t="str">
        <f t="shared" si="211"/>
        <v/>
      </c>
      <c r="J1389" s="172"/>
      <c r="K1389" s="178"/>
      <c r="L1389" s="170"/>
      <c r="M1389" s="69"/>
      <c r="N1389" s="69"/>
      <c r="O1389" s="69"/>
      <c r="P1389" s="69"/>
      <c r="Q1389" s="100">
        <f t="shared" si="212"/>
        <v>0</v>
      </c>
      <c r="R1389" s="180"/>
      <c r="S1389" s="140" t="str">
        <f t="shared" si="213"/>
        <v>0</v>
      </c>
      <c r="T1389" s="140" t="str">
        <f t="shared" si="214"/>
        <v>0</v>
      </c>
      <c r="U1389" s="157"/>
      <c r="V1389" s="106"/>
      <c r="W1389" s="142">
        <f t="shared" si="215"/>
        <v>0</v>
      </c>
      <c r="X1389" s="142">
        <f t="shared" si="216"/>
        <v>0</v>
      </c>
      <c r="Y1389" s="108">
        <f t="shared" si="217"/>
        <v>0</v>
      </c>
      <c r="Z1389" s="108">
        <f t="shared" si="218"/>
        <v>0</v>
      </c>
      <c r="AA1389" s="108">
        <f t="shared" si="219"/>
        <v>0</v>
      </c>
      <c r="AB1389" s="174"/>
      <c r="AC1389" s="179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  <c r="BP1389" s="176"/>
    </row>
    <row r="1390" s="115" customFormat="1" ht="17.25" spans="1:68">
      <c r="A1390" s="94">
        <f t="shared" si="210"/>
        <v>1389</v>
      </c>
      <c r="B1390" s="95"/>
      <c r="C1390" s="69"/>
      <c r="D1390" s="48"/>
      <c r="E1390" s="69"/>
      <c r="F1390" s="169"/>
      <c r="G1390" s="124" t="e">
        <f>VLOOKUP(F1390,[2]零件成本10.26!$B$2:$C$7802,2,0)</f>
        <v>#N/A</v>
      </c>
      <c r="H1390" s="170"/>
      <c r="I1390" s="128" t="str">
        <f t="shared" si="211"/>
        <v/>
      </c>
      <c r="J1390" s="172"/>
      <c r="K1390" s="178"/>
      <c r="L1390" s="170"/>
      <c r="M1390" s="69"/>
      <c r="N1390" s="69"/>
      <c r="O1390" s="69"/>
      <c r="P1390" s="69"/>
      <c r="Q1390" s="100">
        <f t="shared" si="212"/>
        <v>0</v>
      </c>
      <c r="R1390" s="180"/>
      <c r="S1390" s="140" t="str">
        <f t="shared" si="213"/>
        <v>0</v>
      </c>
      <c r="T1390" s="140" t="str">
        <f t="shared" si="214"/>
        <v>0</v>
      </c>
      <c r="U1390" s="157"/>
      <c r="V1390" s="106"/>
      <c r="W1390" s="142">
        <f t="shared" si="215"/>
        <v>0</v>
      </c>
      <c r="X1390" s="142">
        <f t="shared" si="216"/>
        <v>0</v>
      </c>
      <c r="Y1390" s="108">
        <f t="shared" si="217"/>
        <v>0</v>
      </c>
      <c r="Z1390" s="108">
        <f t="shared" si="218"/>
        <v>0</v>
      </c>
      <c r="AA1390" s="108">
        <f t="shared" si="219"/>
        <v>0</v>
      </c>
      <c r="AB1390" s="174"/>
      <c r="AC1390" s="179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  <c r="BP1390" s="176"/>
    </row>
    <row r="1391" s="115" customFormat="1" ht="17.25" spans="1:68">
      <c r="A1391" s="94">
        <f t="shared" si="210"/>
        <v>1390</v>
      </c>
      <c r="B1391" s="95"/>
      <c r="C1391" s="69"/>
      <c r="D1391" s="48"/>
      <c r="E1391" s="69"/>
      <c r="F1391" s="169"/>
      <c r="G1391" s="124" t="e">
        <f>VLOOKUP(F1391,[2]零件成本10.26!$B$2:$C$7802,2,0)</f>
        <v>#N/A</v>
      </c>
      <c r="H1391" s="170"/>
      <c r="I1391" s="128" t="str">
        <f t="shared" si="211"/>
        <v/>
      </c>
      <c r="J1391" s="172"/>
      <c r="K1391" s="178"/>
      <c r="L1391" s="170"/>
      <c r="M1391" s="69"/>
      <c r="N1391" s="69"/>
      <c r="O1391" s="69"/>
      <c r="P1391" s="69"/>
      <c r="Q1391" s="100">
        <f t="shared" si="212"/>
        <v>0</v>
      </c>
      <c r="R1391" s="180"/>
      <c r="S1391" s="140" t="str">
        <f t="shared" si="213"/>
        <v>0</v>
      </c>
      <c r="T1391" s="140" t="str">
        <f t="shared" si="214"/>
        <v>0</v>
      </c>
      <c r="U1391" s="157"/>
      <c r="V1391" s="106"/>
      <c r="W1391" s="142">
        <f t="shared" si="215"/>
        <v>0</v>
      </c>
      <c r="X1391" s="142">
        <f t="shared" si="216"/>
        <v>0</v>
      </c>
      <c r="Y1391" s="108">
        <f t="shared" si="217"/>
        <v>0</v>
      </c>
      <c r="Z1391" s="108">
        <f t="shared" si="218"/>
        <v>0</v>
      </c>
      <c r="AA1391" s="108">
        <f t="shared" si="219"/>
        <v>0</v>
      </c>
      <c r="AB1391" s="174"/>
      <c r="AC1391" s="179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  <c r="BP1391" s="176"/>
    </row>
    <row r="1392" s="115" customFormat="1" ht="17.25" spans="1:68">
      <c r="A1392" s="94">
        <f t="shared" si="210"/>
        <v>1391</v>
      </c>
      <c r="B1392" s="95"/>
      <c r="C1392" s="69"/>
      <c r="D1392" s="48"/>
      <c r="E1392" s="69"/>
      <c r="F1392" s="169"/>
      <c r="G1392" s="124" t="e">
        <f>VLOOKUP(F1392,[2]零件成本10.26!$B$2:$C$7802,2,0)</f>
        <v>#N/A</v>
      </c>
      <c r="H1392" s="170"/>
      <c r="I1392" s="128" t="str">
        <f t="shared" si="211"/>
        <v/>
      </c>
      <c r="J1392" s="172"/>
      <c r="K1392" s="178"/>
      <c r="L1392" s="170"/>
      <c r="M1392" s="69"/>
      <c r="N1392" s="69"/>
      <c r="O1392" s="69"/>
      <c r="P1392" s="69"/>
      <c r="Q1392" s="100">
        <f t="shared" si="212"/>
        <v>0</v>
      </c>
      <c r="R1392" s="180"/>
      <c r="S1392" s="140" t="str">
        <f t="shared" si="213"/>
        <v>0</v>
      </c>
      <c r="T1392" s="140" t="str">
        <f t="shared" si="214"/>
        <v>0</v>
      </c>
      <c r="U1392" s="157"/>
      <c r="V1392" s="106"/>
      <c r="W1392" s="142">
        <f t="shared" si="215"/>
        <v>0</v>
      </c>
      <c r="X1392" s="142">
        <f t="shared" si="216"/>
        <v>0</v>
      </c>
      <c r="Y1392" s="108">
        <f t="shared" si="217"/>
        <v>0</v>
      </c>
      <c r="Z1392" s="108">
        <f t="shared" si="218"/>
        <v>0</v>
      </c>
      <c r="AA1392" s="108">
        <f t="shared" si="219"/>
        <v>0</v>
      </c>
      <c r="AB1392" s="174"/>
      <c r="AC1392" s="179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  <c r="BP1392" s="176"/>
    </row>
    <row r="1393" s="115" customFormat="1" ht="17.25" spans="1:68">
      <c r="A1393" s="94">
        <f t="shared" si="210"/>
        <v>1392</v>
      </c>
      <c r="B1393" s="95"/>
      <c r="C1393" s="69"/>
      <c r="D1393" s="48"/>
      <c r="E1393" s="69"/>
      <c r="F1393" s="169"/>
      <c r="G1393" s="124" t="e">
        <f>VLOOKUP(F1393,[2]零件成本10.26!$B$2:$C$7802,2,0)</f>
        <v>#N/A</v>
      </c>
      <c r="H1393" s="170"/>
      <c r="I1393" s="128" t="str">
        <f t="shared" si="211"/>
        <v/>
      </c>
      <c r="J1393" s="172"/>
      <c r="K1393" s="178"/>
      <c r="L1393" s="170"/>
      <c r="M1393" s="69"/>
      <c r="N1393" s="69"/>
      <c r="O1393" s="69"/>
      <c r="P1393" s="69"/>
      <c r="Q1393" s="100">
        <f t="shared" si="212"/>
        <v>0</v>
      </c>
      <c r="R1393" s="180"/>
      <c r="S1393" s="140" t="str">
        <f t="shared" si="213"/>
        <v>0</v>
      </c>
      <c r="T1393" s="140" t="str">
        <f t="shared" si="214"/>
        <v>0</v>
      </c>
      <c r="U1393" s="157"/>
      <c r="V1393" s="106"/>
      <c r="W1393" s="142">
        <f t="shared" si="215"/>
        <v>0</v>
      </c>
      <c r="X1393" s="142">
        <f t="shared" si="216"/>
        <v>0</v>
      </c>
      <c r="Y1393" s="108">
        <f t="shared" si="217"/>
        <v>0</v>
      </c>
      <c r="Z1393" s="108">
        <f t="shared" si="218"/>
        <v>0</v>
      </c>
      <c r="AA1393" s="108">
        <f t="shared" si="219"/>
        <v>0</v>
      </c>
      <c r="AB1393" s="174"/>
      <c r="AC1393" s="179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  <c r="BP1393" s="176"/>
    </row>
    <row r="1394" s="115" customFormat="1" ht="17.25" spans="1:68">
      <c r="A1394" s="94">
        <f t="shared" si="210"/>
        <v>1393</v>
      </c>
      <c r="B1394" s="95"/>
      <c r="C1394" s="69"/>
      <c r="D1394" s="48"/>
      <c r="E1394" s="69"/>
      <c r="F1394" s="169"/>
      <c r="G1394" s="124" t="e">
        <f>VLOOKUP(F1394,[2]零件成本10.26!$B$2:$C$7802,2,0)</f>
        <v>#N/A</v>
      </c>
      <c r="H1394" s="170"/>
      <c r="I1394" s="128" t="str">
        <f t="shared" si="211"/>
        <v/>
      </c>
      <c r="J1394" s="172"/>
      <c r="K1394" s="178"/>
      <c r="L1394" s="170"/>
      <c r="M1394" s="69"/>
      <c r="N1394" s="69"/>
      <c r="O1394" s="69"/>
      <c r="P1394" s="69"/>
      <c r="Q1394" s="100">
        <f t="shared" si="212"/>
        <v>0</v>
      </c>
      <c r="R1394" s="180"/>
      <c r="S1394" s="140" t="str">
        <f t="shared" si="213"/>
        <v>0</v>
      </c>
      <c r="T1394" s="140" t="str">
        <f t="shared" si="214"/>
        <v>0</v>
      </c>
      <c r="U1394" s="157"/>
      <c r="V1394" s="106"/>
      <c r="W1394" s="142">
        <f t="shared" si="215"/>
        <v>0</v>
      </c>
      <c r="X1394" s="142">
        <f t="shared" si="216"/>
        <v>0</v>
      </c>
      <c r="Y1394" s="108">
        <f t="shared" si="217"/>
        <v>0</v>
      </c>
      <c r="Z1394" s="108">
        <f t="shared" si="218"/>
        <v>0</v>
      </c>
      <c r="AA1394" s="108">
        <f t="shared" si="219"/>
        <v>0</v>
      </c>
      <c r="AB1394" s="174"/>
      <c r="AC1394" s="179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  <c r="BP1394" s="176"/>
    </row>
    <row r="1395" s="115" customFormat="1" ht="17.25" spans="1:68">
      <c r="A1395" s="94">
        <f t="shared" si="210"/>
        <v>1394</v>
      </c>
      <c r="B1395" s="95"/>
      <c r="C1395" s="69"/>
      <c r="D1395" s="48"/>
      <c r="E1395" s="69"/>
      <c r="F1395" s="169"/>
      <c r="G1395" s="124" t="e">
        <f>VLOOKUP(F1395,[2]零件成本10.26!$B$2:$C$7802,2,0)</f>
        <v>#N/A</v>
      </c>
      <c r="H1395" s="170"/>
      <c r="I1395" s="128" t="str">
        <f t="shared" si="211"/>
        <v/>
      </c>
      <c r="J1395" s="172"/>
      <c r="K1395" s="178"/>
      <c r="L1395" s="170"/>
      <c r="M1395" s="69"/>
      <c r="N1395" s="69"/>
      <c r="O1395" s="69"/>
      <c r="P1395" s="69"/>
      <c r="Q1395" s="100">
        <f t="shared" si="212"/>
        <v>0</v>
      </c>
      <c r="R1395" s="180"/>
      <c r="S1395" s="140" t="str">
        <f t="shared" si="213"/>
        <v>0</v>
      </c>
      <c r="T1395" s="140" t="str">
        <f t="shared" si="214"/>
        <v>0</v>
      </c>
      <c r="U1395" s="157"/>
      <c r="V1395" s="106"/>
      <c r="W1395" s="142">
        <f t="shared" si="215"/>
        <v>0</v>
      </c>
      <c r="X1395" s="142">
        <f t="shared" si="216"/>
        <v>0</v>
      </c>
      <c r="Y1395" s="108">
        <f t="shared" si="217"/>
        <v>0</v>
      </c>
      <c r="Z1395" s="108">
        <f t="shared" si="218"/>
        <v>0</v>
      </c>
      <c r="AA1395" s="108">
        <f t="shared" si="219"/>
        <v>0</v>
      </c>
      <c r="AB1395" s="174"/>
      <c r="AC1395" s="179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  <c r="BP1395" s="176"/>
    </row>
    <row r="1396" s="115" customFormat="1" ht="17.25" spans="1:68">
      <c r="A1396" s="94">
        <f t="shared" si="210"/>
        <v>1395</v>
      </c>
      <c r="B1396" s="95"/>
      <c r="C1396" s="69"/>
      <c r="D1396" s="48"/>
      <c r="E1396" s="69"/>
      <c r="F1396" s="169"/>
      <c r="G1396" s="124" t="e">
        <f>VLOOKUP(F1396,[2]零件成本10.26!$B$2:$C$7802,2,0)</f>
        <v>#N/A</v>
      </c>
      <c r="H1396" s="170"/>
      <c r="I1396" s="128" t="str">
        <f t="shared" si="211"/>
        <v/>
      </c>
      <c r="J1396" s="172"/>
      <c r="K1396" s="178"/>
      <c r="L1396" s="170"/>
      <c r="M1396" s="69"/>
      <c r="N1396" s="69"/>
      <c r="O1396" s="69"/>
      <c r="P1396" s="69"/>
      <c r="Q1396" s="100">
        <f t="shared" si="212"/>
        <v>0</v>
      </c>
      <c r="R1396" s="180"/>
      <c r="S1396" s="140" t="str">
        <f t="shared" si="213"/>
        <v>0</v>
      </c>
      <c r="T1396" s="140" t="str">
        <f t="shared" si="214"/>
        <v>0</v>
      </c>
      <c r="U1396" s="157"/>
      <c r="V1396" s="106"/>
      <c r="W1396" s="142">
        <f t="shared" si="215"/>
        <v>0</v>
      </c>
      <c r="X1396" s="142">
        <f t="shared" si="216"/>
        <v>0</v>
      </c>
      <c r="Y1396" s="108">
        <f t="shared" si="217"/>
        <v>0</v>
      </c>
      <c r="Z1396" s="108">
        <f t="shared" si="218"/>
        <v>0</v>
      </c>
      <c r="AA1396" s="108">
        <f t="shared" si="219"/>
        <v>0</v>
      </c>
      <c r="AB1396" s="174"/>
      <c r="AC1396" s="179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  <c r="BP1396" s="176"/>
    </row>
    <row r="1397" s="115" customFormat="1" ht="17.25" spans="1:68">
      <c r="A1397" s="94">
        <f t="shared" si="210"/>
        <v>1396</v>
      </c>
      <c r="B1397" s="95"/>
      <c r="C1397" s="69"/>
      <c r="D1397" s="48"/>
      <c r="E1397" s="69"/>
      <c r="F1397" s="169"/>
      <c r="G1397" s="124" t="e">
        <f>VLOOKUP(F1397,[2]零件成本10.26!$B$2:$C$7802,2,0)</f>
        <v>#N/A</v>
      </c>
      <c r="H1397" s="170"/>
      <c r="I1397" s="128" t="str">
        <f t="shared" si="211"/>
        <v/>
      </c>
      <c r="J1397" s="172"/>
      <c r="K1397" s="178"/>
      <c r="L1397" s="170"/>
      <c r="M1397" s="69"/>
      <c r="N1397" s="69"/>
      <c r="O1397" s="69"/>
      <c r="P1397" s="69"/>
      <c r="Q1397" s="100">
        <f t="shared" si="212"/>
        <v>0</v>
      </c>
      <c r="R1397" s="180"/>
      <c r="S1397" s="140" t="str">
        <f t="shared" si="213"/>
        <v>0</v>
      </c>
      <c r="T1397" s="140" t="str">
        <f t="shared" si="214"/>
        <v>0</v>
      </c>
      <c r="U1397" s="157"/>
      <c r="V1397" s="106"/>
      <c r="W1397" s="142">
        <f t="shared" si="215"/>
        <v>0</v>
      </c>
      <c r="X1397" s="142">
        <f t="shared" si="216"/>
        <v>0</v>
      </c>
      <c r="Y1397" s="108">
        <f t="shared" si="217"/>
        <v>0</v>
      </c>
      <c r="Z1397" s="108">
        <f t="shared" si="218"/>
        <v>0</v>
      </c>
      <c r="AA1397" s="108">
        <f t="shared" si="219"/>
        <v>0</v>
      </c>
      <c r="AB1397" s="174"/>
      <c r="AC1397" s="179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  <c r="BP1397" s="176"/>
    </row>
    <row r="1398" s="115" customFormat="1" ht="17.25" spans="1:68">
      <c r="A1398" s="94">
        <f t="shared" si="210"/>
        <v>1397</v>
      </c>
      <c r="B1398" s="95"/>
      <c r="C1398" s="69"/>
      <c r="D1398" s="48"/>
      <c r="E1398" s="69"/>
      <c r="F1398" s="169"/>
      <c r="G1398" s="124" t="e">
        <f>VLOOKUP(F1398,[2]零件成本10.26!$B$2:$C$7802,2,0)</f>
        <v>#N/A</v>
      </c>
      <c r="H1398" s="170"/>
      <c r="I1398" s="128" t="str">
        <f t="shared" si="211"/>
        <v/>
      </c>
      <c r="J1398" s="172"/>
      <c r="K1398" s="178"/>
      <c r="L1398" s="170"/>
      <c r="M1398" s="69"/>
      <c r="N1398" s="69"/>
      <c r="O1398" s="69"/>
      <c r="P1398" s="69"/>
      <c r="Q1398" s="100">
        <f t="shared" si="212"/>
        <v>0</v>
      </c>
      <c r="R1398" s="180"/>
      <c r="S1398" s="140" t="str">
        <f t="shared" si="213"/>
        <v>0</v>
      </c>
      <c r="T1398" s="140" t="str">
        <f t="shared" si="214"/>
        <v>0</v>
      </c>
      <c r="U1398" s="157"/>
      <c r="V1398" s="106"/>
      <c r="W1398" s="142">
        <f t="shared" si="215"/>
        <v>0</v>
      </c>
      <c r="X1398" s="142">
        <f t="shared" si="216"/>
        <v>0</v>
      </c>
      <c r="Y1398" s="108">
        <f t="shared" si="217"/>
        <v>0</v>
      </c>
      <c r="Z1398" s="108">
        <f t="shared" si="218"/>
        <v>0</v>
      </c>
      <c r="AA1398" s="108">
        <f t="shared" si="219"/>
        <v>0</v>
      </c>
      <c r="AB1398" s="174"/>
      <c r="AC1398" s="179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  <c r="BP1398" s="176"/>
    </row>
    <row r="1399" s="115" customFormat="1" ht="17.25" spans="1:68">
      <c r="A1399" s="94">
        <f t="shared" si="210"/>
        <v>1398</v>
      </c>
      <c r="B1399" s="95"/>
      <c r="C1399" s="69"/>
      <c r="D1399" s="48"/>
      <c r="E1399" s="69"/>
      <c r="F1399" s="169"/>
      <c r="G1399" s="124" t="e">
        <f>VLOOKUP(F1399,[2]零件成本10.26!$B$2:$C$7802,2,0)</f>
        <v>#N/A</v>
      </c>
      <c r="H1399" s="170"/>
      <c r="I1399" s="128" t="str">
        <f t="shared" si="211"/>
        <v/>
      </c>
      <c r="J1399" s="172"/>
      <c r="K1399" s="178"/>
      <c r="L1399" s="170"/>
      <c r="M1399" s="69"/>
      <c r="N1399" s="69"/>
      <c r="O1399" s="69"/>
      <c r="P1399" s="69"/>
      <c r="Q1399" s="100">
        <f t="shared" si="212"/>
        <v>0</v>
      </c>
      <c r="R1399" s="180"/>
      <c r="S1399" s="140" t="str">
        <f t="shared" si="213"/>
        <v>0</v>
      </c>
      <c r="T1399" s="140" t="str">
        <f t="shared" si="214"/>
        <v>0</v>
      </c>
      <c r="U1399" s="157"/>
      <c r="V1399" s="106"/>
      <c r="W1399" s="142">
        <f t="shared" si="215"/>
        <v>0</v>
      </c>
      <c r="X1399" s="142">
        <f t="shared" si="216"/>
        <v>0</v>
      </c>
      <c r="Y1399" s="108">
        <f t="shared" si="217"/>
        <v>0</v>
      </c>
      <c r="Z1399" s="108">
        <f t="shared" si="218"/>
        <v>0</v>
      </c>
      <c r="AA1399" s="108">
        <f t="shared" si="219"/>
        <v>0</v>
      </c>
      <c r="AB1399" s="174"/>
      <c r="AC1399" s="179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  <c r="BP1399" s="176"/>
    </row>
    <row r="1400" s="115" customFormat="1" ht="17.25" spans="1:68">
      <c r="A1400" s="94">
        <f t="shared" si="210"/>
        <v>1399</v>
      </c>
      <c r="B1400" s="95"/>
      <c r="C1400" s="69"/>
      <c r="D1400" s="48"/>
      <c r="E1400" s="69"/>
      <c r="F1400" s="169"/>
      <c r="G1400" s="124" t="e">
        <f>VLOOKUP(F1400,[2]零件成本10.26!$B$2:$C$7802,2,0)</f>
        <v>#N/A</v>
      </c>
      <c r="H1400" s="170"/>
      <c r="I1400" s="128" t="str">
        <f t="shared" si="211"/>
        <v/>
      </c>
      <c r="J1400" s="172"/>
      <c r="K1400" s="178"/>
      <c r="L1400" s="170"/>
      <c r="M1400" s="69"/>
      <c r="N1400" s="69"/>
      <c r="O1400" s="69"/>
      <c r="P1400" s="69"/>
      <c r="Q1400" s="100">
        <f t="shared" si="212"/>
        <v>0</v>
      </c>
      <c r="R1400" s="180"/>
      <c r="S1400" s="140" t="str">
        <f t="shared" si="213"/>
        <v>0</v>
      </c>
      <c r="T1400" s="140" t="str">
        <f t="shared" si="214"/>
        <v>0</v>
      </c>
      <c r="U1400" s="157"/>
      <c r="V1400" s="106"/>
      <c r="W1400" s="142">
        <f t="shared" si="215"/>
        <v>0</v>
      </c>
      <c r="X1400" s="142">
        <f t="shared" si="216"/>
        <v>0</v>
      </c>
      <c r="Y1400" s="108">
        <f t="shared" si="217"/>
        <v>0</v>
      </c>
      <c r="Z1400" s="108">
        <f t="shared" si="218"/>
        <v>0</v>
      </c>
      <c r="AA1400" s="108">
        <f t="shared" si="219"/>
        <v>0</v>
      </c>
      <c r="AB1400" s="174"/>
      <c r="AC1400" s="179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  <c r="BP1400" s="176"/>
    </row>
    <row r="1401" s="115" customFormat="1" ht="17.25" spans="1:68">
      <c r="A1401" s="94">
        <f t="shared" si="210"/>
        <v>1400</v>
      </c>
      <c r="B1401" s="95"/>
      <c r="C1401" s="69"/>
      <c r="D1401" s="48"/>
      <c r="E1401" s="69"/>
      <c r="F1401" s="169"/>
      <c r="G1401" s="124" t="e">
        <f>VLOOKUP(F1401,[2]零件成本10.26!$B$2:$C$7802,2,0)</f>
        <v>#N/A</v>
      </c>
      <c r="H1401" s="170"/>
      <c r="I1401" s="128" t="str">
        <f t="shared" si="211"/>
        <v/>
      </c>
      <c r="J1401" s="172"/>
      <c r="K1401" s="178"/>
      <c r="L1401" s="170"/>
      <c r="M1401" s="69"/>
      <c r="N1401" s="69"/>
      <c r="O1401" s="69"/>
      <c r="P1401" s="69"/>
      <c r="Q1401" s="100">
        <f t="shared" si="212"/>
        <v>0</v>
      </c>
      <c r="R1401" s="180"/>
      <c r="S1401" s="140" t="str">
        <f t="shared" si="213"/>
        <v>0</v>
      </c>
      <c r="T1401" s="140" t="str">
        <f t="shared" si="214"/>
        <v>0</v>
      </c>
      <c r="U1401" s="157"/>
      <c r="V1401" s="106"/>
      <c r="W1401" s="142">
        <f t="shared" si="215"/>
        <v>0</v>
      </c>
      <c r="X1401" s="142">
        <f t="shared" si="216"/>
        <v>0</v>
      </c>
      <c r="Y1401" s="108">
        <f t="shared" si="217"/>
        <v>0</v>
      </c>
      <c r="Z1401" s="108">
        <f t="shared" si="218"/>
        <v>0</v>
      </c>
      <c r="AA1401" s="108">
        <f t="shared" si="219"/>
        <v>0</v>
      </c>
      <c r="AB1401" s="174"/>
      <c r="AC1401" s="179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  <c r="BP1401" s="176"/>
    </row>
    <row r="1402" s="115" customFormat="1" ht="17.25" spans="1:68">
      <c r="A1402" s="94">
        <f t="shared" si="210"/>
        <v>1401</v>
      </c>
      <c r="B1402" s="95"/>
      <c r="C1402" s="69"/>
      <c r="D1402" s="48"/>
      <c r="E1402" s="69"/>
      <c r="F1402" s="169"/>
      <c r="G1402" s="124" t="e">
        <f>VLOOKUP(F1402,[2]零件成本10.26!$B$2:$C$7802,2,0)</f>
        <v>#N/A</v>
      </c>
      <c r="H1402" s="170"/>
      <c r="I1402" s="128" t="str">
        <f t="shared" si="211"/>
        <v/>
      </c>
      <c r="J1402" s="172"/>
      <c r="K1402" s="178"/>
      <c r="L1402" s="170"/>
      <c r="M1402" s="69"/>
      <c r="N1402" s="69"/>
      <c r="O1402" s="69"/>
      <c r="P1402" s="69"/>
      <c r="Q1402" s="100">
        <f t="shared" si="212"/>
        <v>0</v>
      </c>
      <c r="R1402" s="180"/>
      <c r="S1402" s="140" t="str">
        <f t="shared" si="213"/>
        <v>0</v>
      </c>
      <c r="T1402" s="140" t="str">
        <f t="shared" si="214"/>
        <v>0</v>
      </c>
      <c r="U1402" s="157"/>
      <c r="V1402" s="106"/>
      <c r="W1402" s="142">
        <f t="shared" si="215"/>
        <v>0</v>
      </c>
      <c r="X1402" s="142">
        <f t="shared" si="216"/>
        <v>0</v>
      </c>
      <c r="Y1402" s="108">
        <f t="shared" si="217"/>
        <v>0</v>
      </c>
      <c r="Z1402" s="108">
        <f t="shared" si="218"/>
        <v>0</v>
      </c>
      <c r="AA1402" s="108">
        <f t="shared" si="219"/>
        <v>0</v>
      </c>
      <c r="AB1402" s="174"/>
      <c r="AC1402" s="179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  <c r="BP1402" s="176"/>
    </row>
    <row r="1403" s="115" customFormat="1" ht="17.25" spans="1:68">
      <c r="A1403" s="94">
        <f t="shared" si="210"/>
        <v>1402</v>
      </c>
      <c r="B1403" s="95"/>
      <c r="C1403" s="69"/>
      <c r="D1403" s="48"/>
      <c r="E1403" s="69"/>
      <c r="F1403" s="169"/>
      <c r="G1403" s="124" t="e">
        <f>VLOOKUP(F1403,[2]零件成本10.26!$B$2:$C$7802,2,0)</f>
        <v>#N/A</v>
      </c>
      <c r="H1403" s="170"/>
      <c r="I1403" s="128" t="str">
        <f t="shared" si="211"/>
        <v/>
      </c>
      <c r="J1403" s="172"/>
      <c r="K1403" s="178"/>
      <c r="L1403" s="170"/>
      <c r="M1403" s="69"/>
      <c r="N1403" s="69"/>
      <c r="O1403" s="69"/>
      <c r="P1403" s="69"/>
      <c r="Q1403" s="100">
        <f t="shared" si="212"/>
        <v>0</v>
      </c>
      <c r="R1403" s="180"/>
      <c r="S1403" s="140" t="str">
        <f t="shared" si="213"/>
        <v>0</v>
      </c>
      <c r="T1403" s="140" t="str">
        <f t="shared" si="214"/>
        <v>0</v>
      </c>
      <c r="U1403" s="157"/>
      <c r="V1403" s="106"/>
      <c r="W1403" s="142">
        <f t="shared" si="215"/>
        <v>0</v>
      </c>
      <c r="X1403" s="142">
        <f t="shared" si="216"/>
        <v>0</v>
      </c>
      <c r="Y1403" s="108">
        <f t="shared" si="217"/>
        <v>0</v>
      </c>
      <c r="Z1403" s="108">
        <f t="shared" si="218"/>
        <v>0</v>
      </c>
      <c r="AA1403" s="108">
        <f t="shared" si="219"/>
        <v>0</v>
      </c>
      <c r="AB1403" s="174"/>
      <c r="AC1403" s="179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  <c r="BP1403" s="176"/>
    </row>
    <row r="1404" s="115" customFormat="1" ht="17.25" spans="1:68">
      <c r="A1404" s="94">
        <f t="shared" si="210"/>
        <v>1403</v>
      </c>
      <c r="B1404" s="95"/>
      <c r="C1404" s="69"/>
      <c r="D1404" s="48"/>
      <c r="E1404" s="69"/>
      <c r="F1404" s="169"/>
      <c r="G1404" s="124" t="e">
        <f>VLOOKUP(F1404,[2]零件成本10.26!$B$2:$C$7802,2,0)</f>
        <v>#N/A</v>
      </c>
      <c r="H1404" s="170"/>
      <c r="I1404" s="128" t="str">
        <f t="shared" si="211"/>
        <v/>
      </c>
      <c r="J1404" s="172"/>
      <c r="K1404" s="178"/>
      <c r="L1404" s="170"/>
      <c r="M1404" s="69"/>
      <c r="N1404" s="69"/>
      <c r="O1404" s="69"/>
      <c r="P1404" s="69"/>
      <c r="Q1404" s="100">
        <f t="shared" si="212"/>
        <v>0</v>
      </c>
      <c r="R1404" s="180"/>
      <c r="S1404" s="140" t="str">
        <f t="shared" si="213"/>
        <v>0</v>
      </c>
      <c r="T1404" s="140" t="str">
        <f t="shared" si="214"/>
        <v>0</v>
      </c>
      <c r="U1404" s="157"/>
      <c r="V1404" s="106"/>
      <c r="W1404" s="142">
        <f t="shared" si="215"/>
        <v>0</v>
      </c>
      <c r="X1404" s="142">
        <f t="shared" si="216"/>
        <v>0</v>
      </c>
      <c r="Y1404" s="108">
        <f t="shared" si="217"/>
        <v>0</v>
      </c>
      <c r="Z1404" s="108">
        <f t="shared" si="218"/>
        <v>0</v>
      </c>
      <c r="AA1404" s="108">
        <f t="shared" si="219"/>
        <v>0</v>
      </c>
      <c r="AB1404" s="174"/>
      <c r="AC1404" s="179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  <c r="BP1404" s="176"/>
    </row>
    <row r="1405" s="115" customFormat="1" ht="17.25" spans="1:68">
      <c r="A1405" s="94">
        <f t="shared" si="210"/>
        <v>1404</v>
      </c>
      <c r="B1405" s="95"/>
      <c r="C1405" s="69"/>
      <c r="D1405" s="48"/>
      <c r="E1405" s="69"/>
      <c r="F1405" s="169"/>
      <c r="G1405" s="124" t="e">
        <f>VLOOKUP(F1405,[2]零件成本10.26!$B$2:$C$7802,2,0)</f>
        <v>#N/A</v>
      </c>
      <c r="H1405" s="170"/>
      <c r="I1405" s="128" t="str">
        <f t="shared" si="211"/>
        <v/>
      </c>
      <c r="J1405" s="172"/>
      <c r="K1405" s="178"/>
      <c r="L1405" s="170"/>
      <c r="M1405" s="69"/>
      <c r="N1405" s="69"/>
      <c r="O1405" s="69"/>
      <c r="P1405" s="69"/>
      <c r="Q1405" s="100">
        <f t="shared" si="212"/>
        <v>0</v>
      </c>
      <c r="R1405" s="180"/>
      <c r="S1405" s="140" t="str">
        <f t="shared" si="213"/>
        <v>0</v>
      </c>
      <c r="T1405" s="140" t="str">
        <f t="shared" si="214"/>
        <v>0</v>
      </c>
      <c r="U1405" s="157"/>
      <c r="V1405" s="106"/>
      <c r="W1405" s="142">
        <f t="shared" si="215"/>
        <v>0</v>
      </c>
      <c r="X1405" s="142">
        <f t="shared" si="216"/>
        <v>0</v>
      </c>
      <c r="Y1405" s="108">
        <f t="shared" si="217"/>
        <v>0</v>
      </c>
      <c r="Z1405" s="108">
        <f t="shared" si="218"/>
        <v>0</v>
      </c>
      <c r="AA1405" s="108">
        <f t="shared" si="219"/>
        <v>0</v>
      </c>
      <c r="AB1405" s="174"/>
      <c r="AC1405" s="179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  <c r="BP1405" s="176"/>
    </row>
    <row r="1406" s="115" customFormat="1" ht="17.25" spans="1:68">
      <c r="A1406" s="94">
        <f t="shared" si="210"/>
        <v>1405</v>
      </c>
      <c r="B1406" s="95"/>
      <c r="C1406" s="69"/>
      <c r="D1406" s="48"/>
      <c r="E1406" s="69"/>
      <c r="F1406" s="169"/>
      <c r="G1406" s="124" t="e">
        <f>VLOOKUP(F1406,[2]零件成本10.26!$B$2:$C$7802,2,0)</f>
        <v>#N/A</v>
      </c>
      <c r="H1406" s="170"/>
      <c r="I1406" s="128" t="str">
        <f t="shared" si="211"/>
        <v/>
      </c>
      <c r="J1406" s="172"/>
      <c r="K1406" s="178"/>
      <c r="L1406" s="170"/>
      <c r="M1406" s="69"/>
      <c r="N1406" s="69"/>
      <c r="O1406" s="69"/>
      <c r="P1406" s="69"/>
      <c r="Q1406" s="100">
        <f t="shared" si="212"/>
        <v>0</v>
      </c>
      <c r="R1406" s="180"/>
      <c r="S1406" s="140" t="str">
        <f t="shared" si="213"/>
        <v>0</v>
      </c>
      <c r="T1406" s="140" t="str">
        <f t="shared" si="214"/>
        <v>0</v>
      </c>
      <c r="U1406" s="157"/>
      <c r="V1406" s="106"/>
      <c r="W1406" s="142">
        <f t="shared" si="215"/>
        <v>0</v>
      </c>
      <c r="X1406" s="142">
        <f t="shared" si="216"/>
        <v>0</v>
      </c>
      <c r="Y1406" s="108">
        <f t="shared" si="217"/>
        <v>0</v>
      </c>
      <c r="Z1406" s="108">
        <f t="shared" si="218"/>
        <v>0</v>
      </c>
      <c r="AA1406" s="108">
        <f t="shared" si="219"/>
        <v>0</v>
      </c>
      <c r="AB1406" s="174"/>
      <c r="AC1406" s="179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  <c r="BP1406" s="176"/>
    </row>
    <row r="1407" s="115" customFormat="1" ht="17.25" spans="1:68">
      <c r="A1407" s="94">
        <f t="shared" si="210"/>
        <v>1406</v>
      </c>
      <c r="B1407" s="95"/>
      <c r="C1407" s="69"/>
      <c r="D1407" s="48"/>
      <c r="E1407" s="69"/>
      <c r="F1407" s="169"/>
      <c r="G1407" s="124" t="e">
        <f>VLOOKUP(F1407,[2]零件成本10.26!$B$2:$C$7802,2,0)</f>
        <v>#N/A</v>
      </c>
      <c r="H1407" s="170"/>
      <c r="I1407" s="128" t="str">
        <f t="shared" si="211"/>
        <v/>
      </c>
      <c r="J1407" s="172"/>
      <c r="K1407" s="178"/>
      <c r="L1407" s="170"/>
      <c r="M1407" s="69"/>
      <c r="N1407" s="69"/>
      <c r="O1407" s="69"/>
      <c r="P1407" s="69"/>
      <c r="Q1407" s="100">
        <f t="shared" si="212"/>
        <v>0</v>
      </c>
      <c r="R1407" s="180"/>
      <c r="S1407" s="140" t="str">
        <f t="shared" si="213"/>
        <v>0</v>
      </c>
      <c r="T1407" s="140" t="str">
        <f t="shared" si="214"/>
        <v>0</v>
      </c>
      <c r="U1407" s="157"/>
      <c r="V1407" s="106"/>
      <c r="W1407" s="142">
        <f t="shared" si="215"/>
        <v>0</v>
      </c>
      <c r="X1407" s="142">
        <f t="shared" si="216"/>
        <v>0</v>
      </c>
      <c r="Y1407" s="108">
        <f t="shared" si="217"/>
        <v>0</v>
      </c>
      <c r="Z1407" s="108">
        <f t="shared" si="218"/>
        <v>0</v>
      </c>
      <c r="AA1407" s="108">
        <f t="shared" si="219"/>
        <v>0</v>
      </c>
      <c r="AB1407" s="174"/>
      <c r="AC1407" s="179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  <c r="BP1407" s="176"/>
    </row>
    <row r="1408" s="115" customFormat="1" ht="17.25" spans="1:68">
      <c r="A1408" s="94">
        <f t="shared" si="210"/>
        <v>1407</v>
      </c>
      <c r="B1408" s="95"/>
      <c r="C1408" s="69"/>
      <c r="D1408" s="48"/>
      <c r="E1408" s="69"/>
      <c r="F1408" s="169"/>
      <c r="G1408" s="124" t="e">
        <f>VLOOKUP(F1408,[2]零件成本10.26!$B$2:$C$7802,2,0)</f>
        <v>#N/A</v>
      </c>
      <c r="H1408" s="170"/>
      <c r="I1408" s="128" t="str">
        <f t="shared" si="211"/>
        <v/>
      </c>
      <c r="J1408" s="172"/>
      <c r="K1408" s="178"/>
      <c r="L1408" s="170"/>
      <c r="M1408" s="69"/>
      <c r="N1408" s="69"/>
      <c r="O1408" s="69"/>
      <c r="P1408" s="69"/>
      <c r="Q1408" s="100">
        <f t="shared" si="212"/>
        <v>0</v>
      </c>
      <c r="R1408" s="180"/>
      <c r="S1408" s="140" t="str">
        <f t="shared" si="213"/>
        <v>0</v>
      </c>
      <c r="T1408" s="140" t="str">
        <f t="shared" si="214"/>
        <v>0</v>
      </c>
      <c r="U1408" s="157"/>
      <c r="V1408" s="106"/>
      <c r="W1408" s="142">
        <f t="shared" si="215"/>
        <v>0</v>
      </c>
      <c r="X1408" s="142">
        <f t="shared" si="216"/>
        <v>0</v>
      </c>
      <c r="Y1408" s="108">
        <f t="shared" si="217"/>
        <v>0</v>
      </c>
      <c r="Z1408" s="108">
        <f t="shared" si="218"/>
        <v>0</v>
      </c>
      <c r="AA1408" s="108">
        <f t="shared" si="219"/>
        <v>0</v>
      </c>
      <c r="AB1408" s="174"/>
      <c r="AC1408" s="179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  <c r="BP1408" s="176"/>
    </row>
    <row r="1409" s="115" customFormat="1" ht="17.25" spans="1:68">
      <c r="A1409" s="94">
        <f t="shared" si="210"/>
        <v>1408</v>
      </c>
      <c r="B1409" s="95"/>
      <c r="C1409" s="69"/>
      <c r="D1409" s="48"/>
      <c r="E1409" s="69"/>
      <c r="F1409" s="169"/>
      <c r="G1409" s="124" t="e">
        <f>VLOOKUP(F1409,[2]零件成本10.26!$B$2:$C$7802,2,0)</f>
        <v>#N/A</v>
      </c>
      <c r="H1409" s="170"/>
      <c r="I1409" s="128" t="str">
        <f t="shared" si="211"/>
        <v/>
      </c>
      <c r="J1409" s="172"/>
      <c r="K1409" s="178"/>
      <c r="L1409" s="170"/>
      <c r="M1409" s="69"/>
      <c r="N1409" s="69"/>
      <c r="O1409" s="69"/>
      <c r="P1409" s="69"/>
      <c r="Q1409" s="100">
        <f t="shared" si="212"/>
        <v>0</v>
      </c>
      <c r="R1409" s="180"/>
      <c r="S1409" s="140" t="str">
        <f t="shared" si="213"/>
        <v>0</v>
      </c>
      <c r="T1409" s="140" t="str">
        <f t="shared" si="214"/>
        <v>0</v>
      </c>
      <c r="U1409" s="157"/>
      <c r="V1409" s="106"/>
      <c r="W1409" s="142">
        <f t="shared" si="215"/>
        <v>0</v>
      </c>
      <c r="X1409" s="142">
        <f t="shared" si="216"/>
        <v>0</v>
      </c>
      <c r="Y1409" s="108">
        <f t="shared" si="217"/>
        <v>0</v>
      </c>
      <c r="Z1409" s="108">
        <f t="shared" si="218"/>
        <v>0</v>
      </c>
      <c r="AA1409" s="108">
        <f t="shared" si="219"/>
        <v>0</v>
      </c>
      <c r="AB1409" s="174"/>
      <c r="AC1409" s="179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  <c r="BP1409" s="176"/>
    </row>
    <row r="1410" s="115" customFormat="1" ht="17.25" spans="1:68">
      <c r="A1410" s="94">
        <f t="shared" ref="A1410:A1473" si="220">ROW()-1</f>
        <v>1409</v>
      </c>
      <c r="B1410" s="95"/>
      <c r="C1410" s="69"/>
      <c r="D1410" s="48"/>
      <c r="E1410" s="69"/>
      <c r="F1410" s="169"/>
      <c r="G1410" s="124" t="e">
        <f>VLOOKUP(F1410,[2]零件成本10.26!$B$2:$C$7802,2,0)</f>
        <v>#N/A</v>
      </c>
      <c r="H1410" s="170"/>
      <c r="I1410" s="128" t="str">
        <f t="shared" ref="I1410:I1473" si="221">C1410&amp;F1410</f>
        <v/>
      </c>
      <c r="J1410" s="172"/>
      <c r="K1410" s="178"/>
      <c r="L1410" s="170"/>
      <c r="M1410" s="69"/>
      <c r="N1410" s="69"/>
      <c r="O1410" s="69"/>
      <c r="P1410" s="69"/>
      <c r="Q1410" s="100">
        <f t="shared" ref="Q1410:Q1473" si="222">K1410</f>
        <v>0</v>
      </c>
      <c r="R1410" s="180"/>
      <c r="S1410" s="140" t="str">
        <f t="shared" ref="S1410:S1473" si="223">IF(Q1410&gt;R1410,Q1410-R1410,"0")</f>
        <v>0</v>
      </c>
      <c r="T1410" s="140" t="str">
        <f t="shared" ref="T1410:T1473" si="224">IF(Q1410&lt;R1410,Q1410-R1410,"0")</f>
        <v>0</v>
      </c>
      <c r="U1410" s="157"/>
      <c r="V1410" s="106"/>
      <c r="W1410" s="142">
        <f t="shared" ref="W1410:W1473" si="225">IFERROR(Q1410*V1410,"")</f>
        <v>0</v>
      </c>
      <c r="X1410" s="142">
        <f t="shared" ref="X1410:X1473" si="226">IFERROR(R1410*V1410,"")</f>
        <v>0</v>
      </c>
      <c r="Y1410" s="108">
        <f t="shared" ref="Y1410:Y1473" si="227">IFERROR(S1410*V1410,"")</f>
        <v>0</v>
      </c>
      <c r="Z1410" s="108">
        <f t="shared" ref="Z1410:Z1473" si="228">IFERROR(T1410*V1410,"")</f>
        <v>0</v>
      </c>
      <c r="AA1410" s="108">
        <f t="shared" ref="AA1410:AA1473" si="229">W1410-X1410</f>
        <v>0</v>
      </c>
      <c r="AB1410" s="174"/>
      <c r="AC1410" s="179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  <c r="BP1410" s="176"/>
    </row>
    <row r="1411" s="115" customFormat="1" ht="17.25" spans="1:68">
      <c r="A1411" s="94">
        <f t="shared" si="220"/>
        <v>1410</v>
      </c>
      <c r="B1411" s="95"/>
      <c r="C1411" s="69"/>
      <c r="D1411" s="48"/>
      <c r="E1411" s="69"/>
      <c r="F1411" s="169"/>
      <c r="G1411" s="124" t="e">
        <f>VLOOKUP(F1411,[2]零件成本10.26!$B$2:$C$7802,2,0)</f>
        <v>#N/A</v>
      </c>
      <c r="H1411" s="170"/>
      <c r="I1411" s="128" t="str">
        <f t="shared" si="221"/>
        <v/>
      </c>
      <c r="J1411" s="172"/>
      <c r="K1411" s="178"/>
      <c r="L1411" s="170"/>
      <c r="M1411" s="69"/>
      <c r="N1411" s="69"/>
      <c r="O1411" s="69"/>
      <c r="P1411" s="69"/>
      <c r="Q1411" s="100">
        <f t="shared" si="222"/>
        <v>0</v>
      </c>
      <c r="R1411" s="180"/>
      <c r="S1411" s="140" t="str">
        <f t="shared" si="223"/>
        <v>0</v>
      </c>
      <c r="T1411" s="140" t="str">
        <f t="shared" si="224"/>
        <v>0</v>
      </c>
      <c r="U1411" s="157"/>
      <c r="V1411" s="106"/>
      <c r="W1411" s="142">
        <f t="shared" si="225"/>
        <v>0</v>
      </c>
      <c r="X1411" s="142">
        <f t="shared" si="226"/>
        <v>0</v>
      </c>
      <c r="Y1411" s="108">
        <f t="shared" si="227"/>
        <v>0</v>
      </c>
      <c r="Z1411" s="108">
        <f t="shared" si="228"/>
        <v>0</v>
      </c>
      <c r="AA1411" s="108">
        <f t="shared" si="229"/>
        <v>0</v>
      </c>
      <c r="AB1411" s="174"/>
      <c r="AC1411" s="179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  <c r="BP1411" s="176"/>
    </row>
    <row r="1412" s="115" customFormat="1" ht="17.25" spans="1:68">
      <c r="A1412" s="94">
        <f t="shared" si="220"/>
        <v>1411</v>
      </c>
      <c r="B1412" s="95"/>
      <c r="C1412" s="69"/>
      <c r="D1412" s="48"/>
      <c r="E1412" s="69"/>
      <c r="F1412" s="169"/>
      <c r="G1412" s="124" t="e">
        <f>VLOOKUP(F1412,[2]零件成本10.26!$B$2:$C$7802,2,0)</f>
        <v>#N/A</v>
      </c>
      <c r="H1412" s="170"/>
      <c r="I1412" s="128" t="str">
        <f t="shared" si="221"/>
        <v/>
      </c>
      <c r="J1412" s="172"/>
      <c r="K1412" s="178"/>
      <c r="L1412" s="170"/>
      <c r="M1412" s="69"/>
      <c r="N1412" s="69"/>
      <c r="O1412" s="69"/>
      <c r="P1412" s="69"/>
      <c r="Q1412" s="100">
        <f t="shared" si="222"/>
        <v>0</v>
      </c>
      <c r="R1412" s="180"/>
      <c r="S1412" s="140" t="str">
        <f t="shared" si="223"/>
        <v>0</v>
      </c>
      <c r="T1412" s="140" t="str">
        <f t="shared" si="224"/>
        <v>0</v>
      </c>
      <c r="U1412" s="157"/>
      <c r="V1412" s="106"/>
      <c r="W1412" s="142">
        <f t="shared" si="225"/>
        <v>0</v>
      </c>
      <c r="X1412" s="142">
        <f t="shared" si="226"/>
        <v>0</v>
      </c>
      <c r="Y1412" s="108">
        <f t="shared" si="227"/>
        <v>0</v>
      </c>
      <c r="Z1412" s="108">
        <f t="shared" si="228"/>
        <v>0</v>
      </c>
      <c r="AA1412" s="108">
        <f t="shared" si="229"/>
        <v>0</v>
      </c>
      <c r="AB1412" s="174"/>
      <c r="AC1412" s="179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  <c r="BP1412" s="176"/>
    </row>
    <row r="1413" s="115" customFormat="1" ht="17.25" spans="1:68">
      <c r="A1413" s="94">
        <f t="shared" si="220"/>
        <v>1412</v>
      </c>
      <c r="B1413" s="95"/>
      <c r="C1413" s="69"/>
      <c r="D1413" s="48"/>
      <c r="E1413" s="69"/>
      <c r="F1413" s="169"/>
      <c r="G1413" s="124" t="e">
        <f>VLOOKUP(F1413,[2]零件成本10.26!$B$2:$C$7802,2,0)</f>
        <v>#N/A</v>
      </c>
      <c r="H1413" s="170"/>
      <c r="I1413" s="128" t="str">
        <f t="shared" si="221"/>
        <v/>
      </c>
      <c r="J1413" s="172"/>
      <c r="K1413" s="178"/>
      <c r="L1413" s="170"/>
      <c r="M1413" s="69"/>
      <c r="N1413" s="69"/>
      <c r="O1413" s="69"/>
      <c r="P1413" s="69"/>
      <c r="Q1413" s="100">
        <f t="shared" si="222"/>
        <v>0</v>
      </c>
      <c r="R1413" s="180"/>
      <c r="S1413" s="140" t="str">
        <f t="shared" si="223"/>
        <v>0</v>
      </c>
      <c r="T1413" s="140" t="str">
        <f t="shared" si="224"/>
        <v>0</v>
      </c>
      <c r="U1413" s="157"/>
      <c r="V1413" s="106"/>
      <c r="W1413" s="142">
        <f t="shared" si="225"/>
        <v>0</v>
      </c>
      <c r="X1413" s="142">
        <f t="shared" si="226"/>
        <v>0</v>
      </c>
      <c r="Y1413" s="108">
        <f t="shared" si="227"/>
        <v>0</v>
      </c>
      <c r="Z1413" s="108">
        <f t="shared" si="228"/>
        <v>0</v>
      </c>
      <c r="AA1413" s="108">
        <f t="shared" si="229"/>
        <v>0</v>
      </c>
      <c r="AB1413" s="174"/>
      <c r="AC1413" s="179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  <c r="BP1413" s="176"/>
    </row>
    <row r="1414" s="115" customFormat="1" ht="17.25" spans="1:68">
      <c r="A1414" s="94">
        <f t="shared" si="220"/>
        <v>1413</v>
      </c>
      <c r="B1414" s="95"/>
      <c r="C1414" s="69"/>
      <c r="D1414" s="48"/>
      <c r="E1414" s="69"/>
      <c r="F1414" s="169"/>
      <c r="G1414" s="124" t="e">
        <f>VLOOKUP(F1414,[2]零件成本10.26!$B$2:$C$7802,2,0)</f>
        <v>#N/A</v>
      </c>
      <c r="H1414" s="170"/>
      <c r="I1414" s="128" t="str">
        <f t="shared" si="221"/>
        <v/>
      </c>
      <c r="J1414" s="172"/>
      <c r="K1414" s="178"/>
      <c r="L1414" s="170"/>
      <c r="M1414" s="69"/>
      <c r="N1414" s="69"/>
      <c r="O1414" s="69"/>
      <c r="P1414" s="69"/>
      <c r="Q1414" s="100">
        <f t="shared" si="222"/>
        <v>0</v>
      </c>
      <c r="R1414" s="180"/>
      <c r="S1414" s="140" t="str">
        <f t="shared" si="223"/>
        <v>0</v>
      </c>
      <c r="T1414" s="140" t="str">
        <f t="shared" si="224"/>
        <v>0</v>
      </c>
      <c r="U1414" s="157"/>
      <c r="V1414" s="106"/>
      <c r="W1414" s="142">
        <f t="shared" si="225"/>
        <v>0</v>
      </c>
      <c r="X1414" s="142">
        <f t="shared" si="226"/>
        <v>0</v>
      </c>
      <c r="Y1414" s="108">
        <f t="shared" si="227"/>
        <v>0</v>
      </c>
      <c r="Z1414" s="108">
        <f t="shared" si="228"/>
        <v>0</v>
      </c>
      <c r="AA1414" s="108">
        <f t="shared" si="229"/>
        <v>0</v>
      </c>
      <c r="AB1414" s="174"/>
      <c r="AC1414" s="179"/>
      <c r="AT1414" s="176"/>
      <c r="AU1414" s="176"/>
      <c r="AV1414" s="176"/>
      <c r="AW1414" s="176"/>
      <c r="AX1414" s="176"/>
      <c r="AY1414" s="176"/>
      <c r="AZ1414" s="176"/>
      <c r="BA1414" s="176"/>
      <c r="BB1414" s="176"/>
      <c r="BC1414" s="176"/>
      <c r="BD1414" s="176"/>
      <c r="BE1414" s="176"/>
      <c r="BF1414" s="176"/>
      <c r="BG1414" s="176"/>
      <c r="BH1414" s="176"/>
      <c r="BI1414" s="176"/>
      <c r="BJ1414" s="176"/>
      <c r="BK1414" s="176"/>
      <c r="BL1414" s="176"/>
      <c r="BM1414" s="176"/>
      <c r="BN1414" s="176"/>
      <c r="BO1414" s="176"/>
      <c r="BP1414" s="176"/>
    </row>
    <row r="1415" s="115" customFormat="1" ht="17.25" spans="1:68">
      <c r="A1415" s="94">
        <f t="shared" si="220"/>
        <v>1414</v>
      </c>
      <c r="B1415" s="95"/>
      <c r="C1415" s="69"/>
      <c r="D1415" s="48"/>
      <c r="E1415" s="69"/>
      <c r="F1415" s="169"/>
      <c r="G1415" s="124" t="e">
        <f>VLOOKUP(F1415,[2]零件成本10.26!$B$2:$C$7802,2,0)</f>
        <v>#N/A</v>
      </c>
      <c r="H1415" s="170"/>
      <c r="I1415" s="128" t="str">
        <f t="shared" si="221"/>
        <v/>
      </c>
      <c r="J1415" s="172"/>
      <c r="K1415" s="178"/>
      <c r="L1415" s="170"/>
      <c r="M1415" s="69"/>
      <c r="N1415" s="69"/>
      <c r="O1415" s="69"/>
      <c r="P1415" s="69"/>
      <c r="Q1415" s="100">
        <f t="shared" si="222"/>
        <v>0</v>
      </c>
      <c r="R1415" s="180"/>
      <c r="S1415" s="140" t="str">
        <f t="shared" si="223"/>
        <v>0</v>
      </c>
      <c r="T1415" s="140" t="str">
        <f t="shared" si="224"/>
        <v>0</v>
      </c>
      <c r="U1415" s="157"/>
      <c r="V1415" s="106"/>
      <c r="W1415" s="142">
        <f t="shared" si="225"/>
        <v>0</v>
      </c>
      <c r="X1415" s="142">
        <f t="shared" si="226"/>
        <v>0</v>
      </c>
      <c r="Y1415" s="108">
        <f t="shared" si="227"/>
        <v>0</v>
      </c>
      <c r="Z1415" s="108">
        <f t="shared" si="228"/>
        <v>0</v>
      </c>
      <c r="AA1415" s="108">
        <f t="shared" si="229"/>
        <v>0</v>
      </c>
      <c r="AB1415" s="174"/>
      <c r="AC1415" s="179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  <c r="BP1415" s="176"/>
    </row>
    <row r="1416" s="115" customFormat="1" ht="17.25" spans="1:68">
      <c r="A1416" s="94">
        <f t="shared" si="220"/>
        <v>1415</v>
      </c>
      <c r="B1416" s="95"/>
      <c r="C1416" s="69"/>
      <c r="D1416" s="48"/>
      <c r="E1416" s="69"/>
      <c r="F1416" s="169"/>
      <c r="G1416" s="124" t="e">
        <f>VLOOKUP(F1416,[2]零件成本10.26!$B$2:$C$7802,2,0)</f>
        <v>#N/A</v>
      </c>
      <c r="H1416" s="170"/>
      <c r="I1416" s="128" t="str">
        <f t="shared" si="221"/>
        <v/>
      </c>
      <c r="J1416" s="172"/>
      <c r="K1416" s="178"/>
      <c r="L1416" s="170"/>
      <c r="M1416" s="69"/>
      <c r="N1416" s="69"/>
      <c r="O1416" s="69"/>
      <c r="P1416" s="69"/>
      <c r="Q1416" s="100">
        <f t="shared" si="222"/>
        <v>0</v>
      </c>
      <c r="R1416" s="180"/>
      <c r="S1416" s="140" t="str">
        <f t="shared" si="223"/>
        <v>0</v>
      </c>
      <c r="T1416" s="140" t="str">
        <f t="shared" si="224"/>
        <v>0</v>
      </c>
      <c r="U1416" s="157"/>
      <c r="V1416" s="106"/>
      <c r="W1416" s="142">
        <f t="shared" si="225"/>
        <v>0</v>
      </c>
      <c r="X1416" s="142">
        <f t="shared" si="226"/>
        <v>0</v>
      </c>
      <c r="Y1416" s="108">
        <f t="shared" si="227"/>
        <v>0</v>
      </c>
      <c r="Z1416" s="108">
        <f t="shared" si="228"/>
        <v>0</v>
      </c>
      <c r="AA1416" s="108">
        <f t="shared" si="229"/>
        <v>0</v>
      </c>
      <c r="AB1416" s="174"/>
      <c r="AC1416" s="179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  <c r="BP1416" s="176"/>
    </row>
    <row r="1417" s="115" customFormat="1" ht="17.25" spans="1:68">
      <c r="A1417" s="94">
        <f t="shared" si="220"/>
        <v>1416</v>
      </c>
      <c r="B1417" s="95"/>
      <c r="C1417" s="69"/>
      <c r="D1417" s="48"/>
      <c r="E1417" s="69"/>
      <c r="F1417" s="169"/>
      <c r="G1417" s="124" t="e">
        <f>VLOOKUP(F1417,[2]零件成本10.26!$B$2:$C$7802,2,0)</f>
        <v>#N/A</v>
      </c>
      <c r="H1417" s="170"/>
      <c r="I1417" s="128" t="str">
        <f t="shared" si="221"/>
        <v/>
      </c>
      <c r="J1417" s="172"/>
      <c r="K1417" s="178"/>
      <c r="L1417" s="170"/>
      <c r="M1417" s="69"/>
      <c r="N1417" s="69"/>
      <c r="O1417" s="69"/>
      <c r="P1417" s="69"/>
      <c r="Q1417" s="100">
        <f t="shared" si="222"/>
        <v>0</v>
      </c>
      <c r="R1417" s="180"/>
      <c r="S1417" s="140" t="str">
        <f t="shared" si="223"/>
        <v>0</v>
      </c>
      <c r="T1417" s="140" t="str">
        <f t="shared" si="224"/>
        <v>0</v>
      </c>
      <c r="U1417" s="157"/>
      <c r="V1417" s="106"/>
      <c r="W1417" s="142">
        <f t="shared" si="225"/>
        <v>0</v>
      </c>
      <c r="X1417" s="142">
        <f t="shared" si="226"/>
        <v>0</v>
      </c>
      <c r="Y1417" s="108">
        <f t="shared" si="227"/>
        <v>0</v>
      </c>
      <c r="Z1417" s="108">
        <f t="shared" si="228"/>
        <v>0</v>
      </c>
      <c r="AA1417" s="108">
        <f t="shared" si="229"/>
        <v>0</v>
      </c>
      <c r="AB1417" s="174"/>
      <c r="AC1417" s="179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  <c r="BP1417" s="176"/>
    </row>
    <row r="1418" s="115" customFormat="1" ht="17.25" spans="1:68">
      <c r="A1418" s="94">
        <f t="shared" si="220"/>
        <v>1417</v>
      </c>
      <c r="B1418" s="95"/>
      <c r="C1418" s="69"/>
      <c r="D1418" s="48"/>
      <c r="E1418" s="69"/>
      <c r="F1418" s="169"/>
      <c r="G1418" s="124" t="e">
        <f>VLOOKUP(F1418,[2]零件成本10.26!$B$2:$C$7802,2,0)</f>
        <v>#N/A</v>
      </c>
      <c r="H1418" s="170"/>
      <c r="I1418" s="128" t="str">
        <f t="shared" si="221"/>
        <v/>
      </c>
      <c r="J1418" s="172"/>
      <c r="K1418" s="178"/>
      <c r="L1418" s="170"/>
      <c r="M1418" s="69"/>
      <c r="N1418" s="69"/>
      <c r="O1418" s="69"/>
      <c r="P1418" s="69"/>
      <c r="Q1418" s="100">
        <f t="shared" si="222"/>
        <v>0</v>
      </c>
      <c r="R1418" s="180"/>
      <c r="S1418" s="140" t="str">
        <f t="shared" si="223"/>
        <v>0</v>
      </c>
      <c r="T1418" s="140" t="str">
        <f t="shared" si="224"/>
        <v>0</v>
      </c>
      <c r="U1418" s="157"/>
      <c r="V1418" s="106"/>
      <c r="W1418" s="142">
        <f t="shared" si="225"/>
        <v>0</v>
      </c>
      <c r="X1418" s="142">
        <f t="shared" si="226"/>
        <v>0</v>
      </c>
      <c r="Y1418" s="108">
        <f t="shared" si="227"/>
        <v>0</v>
      </c>
      <c r="Z1418" s="108">
        <f t="shared" si="228"/>
        <v>0</v>
      </c>
      <c r="AA1418" s="108">
        <f t="shared" si="229"/>
        <v>0</v>
      </c>
      <c r="AB1418" s="174"/>
      <c r="AC1418" s="179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  <c r="BP1418" s="176"/>
    </row>
    <row r="1419" s="115" customFormat="1" ht="17.25" spans="1:68">
      <c r="A1419" s="94">
        <f t="shared" si="220"/>
        <v>1418</v>
      </c>
      <c r="B1419" s="95"/>
      <c r="C1419" s="69"/>
      <c r="D1419" s="48"/>
      <c r="E1419" s="69"/>
      <c r="F1419" s="169"/>
      <c r="G1419" s="124" t="e">
        <f>VLOOKUP(F1419,[2]零件成本10.26!$B$2:$C$7802,2,0)</f>
        <v>#N/A</v>
      </c>
      <c r="H1419" s="170"/>
      <c r="I1419" s="128" t="str">
        <f t="shared" si="221"/>
        <v/>
      </c>
      <c r="J1419" s="172"/>
      <c r="K1419" s="178"/>
      <c r="L1419" s="170"/>
      <c r="M1419" s="69"/>
      <c r="N1419" s="69"/>
      <c r="O1419" s="69"/>
      <c r="P1419" s="69"/>
      <c r="Q1419" s="100">
        <f t="shared" si="222"/>
        <v>0</v>
      </c>
      <c r="R1419" s="180"/>
      <c r="S1419" s="140" t="str">
        <f t="shared" si="223"/>
        <v>0</v>
      </c>
      <c r="T1419" s="140" t="str">
        <f t="shared" si="224"/>
        <v>0</v>
      </c>
      <c r="U1419" s="157"/>
      <c r="V1419" s="106"/>
      <c r="W1419" s="142">
        <f t="shared" si="225"/>
        <v>0</v>
      </c>
      <c r="X1419" s="142">
        <f t="shared" si="226"/>
        <v>0</v>
      </c>
      <c r="Y1419" s="108">
        <f t="shared" si="227"/>
        <v>0</v>
      </c>
      <c r="Z1419" s="108">
        <f t="shared" si="228"/>
        <v>0</v>
      </c>
      <c r="AA1419" s="108">
        <f t="shared" si="229"/>
        <v>0</v>
      </c>
      <c r="AB1419" s="174"/>
      <c r="AC1419" s="179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  <c r="BP1419" s="176"/>
    </row>
    <row r="1420" s="115" customFormat="1" ht="17.25" spans="1:68">
      <c r="A1420" s="94">
        <f t="shared" si="220"/>
        <v>1419</v>
      </c>
      <c r="B1420" s="95"/>
      <c r="C1420" s="69"/>
      <c r="D1420" s="48"/>
      <c r="E1420" s="69"/>
      <c r="F1420" s="169"/>
      <c r="G1420" s="124" t="e">
        <f>VLOOKUP(F1420,[2]零件成本10.26!$B$2:$C$7802,2,0)</f>
        <v>#N/A</v>
      </c>
      <c r="H1420" s="170"/>
      <c r="I1420" s="128" t="str">
        <f t="shared" si="221"/>
        <v/>
      </c>
      <c r="J1420" s="172"/>
      <c r="K1420" s="178"/>
      <c r="L1420" s="170"/>
      <c r="M1420" s="69"/>
      <c r="N1420" s="69"/>
      <c r="O1420" s="69"/>
      <c r="P1420" s="69"/>
      <c r="Q1420" s="100">
        <f t="shared" si="222"/>
        <v>0</v>
      </c>
      <c r="R1420" s="180"/>
      <c r="S1420" s="140" t="str">
        <f t="shared" si="223"/>
        <v>0</v>
      </c>
      <c r="T1420" s="140" t="str">
        <f t="shared" si="224"/>
        <v>0</v>
      </c>
      <c r="U1420" s="157"/>
      <c r="V1420" s="106"/>
      <c r="W1420" s="142">
        <f t="shared" si="225"/>
        <v>0</v>
      </c>
      <c r="X1420" s="142">
        <f t="shared" si="226"/>
        <v>0</v>
      </c>
      <c r="Y1420" s="108">
        <f t="shared" si="227"/>
        <v>0</v>
      </c>
      <c r="Z1420" s="108">
        <f t="shared" si="228"/>
        <v>0</v>
      </c>
      <c r="AA1420" s="108">
        <f t="shared" si="229"/>
        <v>0</v>
      </c>
      <c r="AB1420" s="174"/>
      <c r="AC1420" s="179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  <c r="BP1420" s="176"/>
    </row>
    <row r="1421" s="115" customFormat="1" ht="17.25" spans="1:68">
      <c r="A1421" s="94">
        <f t="shared" si="220"/>
        <v>1420</v>
      </c>
      <c r="B1421" s="95"/>
      <c r="C1421" s="69"/>
      <c r="D1421" s="48"/>
      <c r="E1421" s="69"/>
      <c r="F1421" s="169"/>
      <c r="G1421" s="124" t="e">
        <f>VLOOKUP(F1421,[2]零件成本10.26!$B$2:$C$7802,2,0)</f>
        <v>#N/A</v>
      </c>
      <c r="H1421" s="170"/>
      <c r="I1421" s="128" t="str">
        <f t="shared" si="221"/>
        <v/>
      </c>
      <c r="J1421" s="172"/>
      <c r="K1421" s="178"/>
      <c r="L1421" s="170"/>
      <c r="M1421" s="69"/>
      <c r="N1421" s="69"/>
      <c r="O1421" s="69"/>
      <c r="P1421" s="69"/>
      <c r="Q1421" s="100">
        <f t="shared" si="222"/>
        <v>0</v>
      </c>
      <c r="R1421" s="180"/>
      <c r="S1421" s="140" t="str">
        <f t="shared" si="223"/>
        <v>0</v>
      </c>
      <c r="T1421" s="140" t="str">
        <f t="shared" si="224"/>
        <v>0</v>
      </c>
      <c r="U1421" s="157"/>
      <c r="V1421" s="106"/>
      <c r="W1421" s="142">
        <f t="shared" si="225"/>
        <v>0</v>
      </c>
      <c r="X1421" s="142">
        <f t="shared" si="226"/>
        <v>0</v>
      </c>
      <c r="Y1421" s="108">
        <f t="shared" si="227"/>
        <v>0</v>
      </c>
      <c r="Z1421" s="108">
        <f t="shared" si="228"/>
        <v>0</v>
      </c>
      <c r="AA1421" s="108">
        <f t="shared" si="229"/>
        <v>0</v>
      </c>
      <c r="AB1421" s="174"/>
      <c r="AC1421" s="179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  <c r="BP1421" s="176"/>
    </row>
    <row r="1422" s="115" customFormat="1" ht="17.25" spans="1:68">
      <c r="A1422" s="94">
        <f t="shared" si="220"/>
        <v>1421</v>
      </c>
      <c r="B1422" s="95"/>
      <c r="C1422" s="69"/>
      <c r="D1422" s="48"/>
      <c r="E1422" s="69"/>
      <c r="F1422" s="169"/>
      <c r="G1422" s="124" t="e">
        <f>VLOOKUP(F1422,[2]零件成本10.26!$B$2:$C$7802,2,0)</f>
        <v>#N/A</v>
      </c>
      <c r="H1422" s="170"/>
      <c r="I1422" s="128" t="str">
        <f t="shared" si="221"/>
        <v/>
      </c>
      <c r="J1422" s="172"/>
      <c r="K1422" s="178"/>
      <c r="L1422" s="170"/>
      <c r="M1422" s="69"/>
      <c r="N1422" s="69"/>
      <c r="O1422" s="69"/>
      <c r="P1422" s="69"/>
      <c r="Q1422" s="100">
        <f t="shared" si="222"/>
        <v>0</v>
      </c>
      <c r="R1422" s="180"/>
      <c r="S1422" s="140" t="str">
        <f t="shared" si="223"/>
        <v>0</v>
      </c>
      <c r="T1422" s="140" t="str">
        <f t="shared" si="224"/>
        <v>0</v>
      </c>
      <c r="U1422" s="157"/>
      <c r="V1422" s="106"/>
      <c r="W1422" s="142">
        <f t="shared" si="225"/>
        <v>0</v>
      </c>
      <c r="X1422" s="142">
        <f t="shared" si="226"/>
        <v>0</v>
      </c>
      <c r="Y1422" s="108">
        <f t="shared" si="227"/>
        <v>0</v>
      </c>
      <c r="Z1422" s="108">
        <f t="shared" si="228"/>
        <v>0</v>
      </c>
      <c r="AA1422" s="108">
        <f t="shared" si="229"/>
        <v>0</v>
      </c>
      <c r="AB1422" s="174"/>
      <c r="AC1422" s="179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  <c r="BP1422" s="176"/>
    </row>
    <row r="1423" s="115" customFormat="1" ht="17.25" spans="1:68">
      <c r="A1423" s="94">
        <f t="shared" si="220"/>
        <v>1422</v>
      </c>
      <c r="B1423" s="95"/>
      <c r="C1423" s="69"/>
      <c r="D1423" s="48"/>
      <c r="E1423" s="69"/>
      <c r="F1423" s="169"/>
      <c r="G1423" s="124" t="e">
        <f>VLOOKUP(F1423,[2]零件成本10.26!$B$2:$C$7802,2,0)</f>
        <v>#N/A</v>
      </c>
      <c r="H1423" s="170"/>
      <c r="I1423" s="128" t="str">
        <f t="shared" si="221"/>
        <v/>
      </c>
      <c r="J1423" s="172"/>
      <c r="K1423" s="178"/>
      <c r="L1423" s="170"/>
      <c r="M1423" s="69"/>
      <c r="N1423" s="69"/>
      <c r="O1423" s="69"/>
      <c r="P1423" s="69"/>
      <c r="Q1423" s="100">
        <f t="shared" si="222"/>
        <v>0</v>
      </c>
      <c r="R1423" s="180"/>
      <c r="S1423" s="140" t="str">
        <f t="shared" si="223"/>
        <v>0</v>
      </c>
      <c r="T1423" s="140" t="str">
        <f t="shared" si="224"/>
        <v>0</v>
      </c>
      <c r="U1423" s="157"/>
      <c r="V1423" s="106"/>
      <c r="W1423" s="142">
        <f t="shared" si="225"/>
        <v>0</v>
      </c>
      <c r="X1423" s="142">
        <f t="shared" si="226"/>
        <v>0</v>
      </c>
      <c r="Y1423" s="108">
        <f t="shared" si="227"/>
        <v>0</v>
      </c>
      <c r="Z1423" s="108">
        <f t="shared" si="228"/>
        <v>0</v>
      </c>
      <c r="AA1423" s="108">
        <f t="shared" si="229"/>
        <v>0</v>
      </c>
      <c r="AB1423" s="174"/>
      <c r="AC1423" s="179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  <c r="BP1423" s="176"/>
    </row>
    <row r="1424" s="115" customFormat="1" ht="17.25" spans="1:68">
      <c r="A1424" s="94">
        <f t="shared" si="220"/>
        <v>1423</v>
      </c>
      <c r="B1424" s="95"/>
      <c r="C1424" s="69"/>
      <c r="D1424" s="48"/>
      <c r="E1424" s="69"/>
      <c r="F1424" s="169"/>
      <c r="G1424" s="124" t="e">
        <f>VLOOKUP(F1424,[2]零件成本10.26!$B$2:$C$7802,2,0)</f>
        <v>#N/A</v>
      </c>
      <c r="H1424" s="170"/>
      <c r="I1424" s="128" t="str">
        <f t="shared" si="221"/>
        <v/>
      </c>
      <c r="J1424" s="172"/>
      <c r="K1424" s="178"/>
      <c r="L1424" s="170"/>
      <c r="M1424" s="69"/>
      <c r="N1424" s="69"/>
      <c r="O1424" s="69"/>
      <c r="P1424" s="69"/>
      <c r="Q1424" s="100">
        <f t="shared" si="222"/>
        <v>0</v>
      </c>
      <c r="R1424" s="180"/>
      <c r="S1424" s="140" t="str">
        <f t="shared" si="223"/>
        <v>0</v>
      </c>
      <c r="T1424" s="140" t="str">
        <f t="shared" si="224"/>
        <v>0</v>
      </c>
      <c r="U1424" s="157"/>
      <c r="V1424" s="106"/>
      <c r="W1424" s="142">
        <f t="shared" si="225"/>
        <v>0</v>
      </c>
      <c r="X1424" s="142">
        <f t="shared" si="226"/>
        <v>0</v>
      </c>
      <c r="Y1424" s="108">
        <f t="shared" si="227"/>
        <v>0</v>
      </c>
      <c r="Z1424" s="108">
        <f t="shared" si="228"/>
        <v>0</v>
      </c>
      <c r="AA1424" s="108">
        <f t="shared" si="229"/>
        <v>0</v>
      </c>
      <c r="AB1424" s="174"/>
      <c r="AC1424" s="179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  <c r="BP1424" s="176"/>
    </row>
    <row r="1425" s="115" customFormat="1" ht="17.25" spans="1:68">
      <c r="A1425" s="94">
        <f t="shared" si="220"/>
        <v>1424</v>
      </c>
      <c r="B1425" s="95"/>
      <c r="C1425" s="69"/>
      <c r="D1425" s="48"/>
      <c r="E1425" s="69"/>
      <c r="F1425" s="169"/>
      <c r="G1425" s="124" t="e">
        <f>VLOOKUP(F1425,[2]零件成本10.26!$B$2:$C$7802,2,0)</f>
        <v>#N/A</v>
      </c>
      <c r="H1425" s="170"/>
      <c r="I1425" s="128" t="str">
        <f t="shared" si="221"/>
        <v/>
      </c>
      <c r="J1425" s="172"/>
      <c r="K1425" s="178"/>
      <c r="L1425" s="170"/>
      <c r="M1425" s="69"/>
      <c r="N1425" s="69"/>
      <c r="O1425" s="69"/>
      <c r="P1425" s="69"/>
      <c r="Q1425" s="100">
        <f t="shared" si="222"/>
        <v>0</v>
      </c>
      <c r="R1425" s="180"/>
      <c r="S1425" s="140" t="str">
        <f t="shared" si="223"/>
        <v>0</v>
      </c>
      <c r="T1425" s="140" t="str">
        <f t="shared" si="224"/>
        <v>0</v>
      </c>
      <c r="U1425" s="157"/>
      <c r="V1425" s="106"/>
      <c r="W1425" s="142">
        <f t="shared" si="225"/>
        <v>0</v>
      </c>
      <c r="X1425" s="142">
        <f t="shared" si="226"/>
        <v>0</v>
      </c>
      <c r="Y1425" s="108">
        <f t="shared" si="227"/>
        <v>0</v>
      </c>
      <c r="Z1425" s="108">
        <f t="shared" si="228"/>
        <v>0</v>
      </c>
      <c r="AA1425" s="108">
        <f t="shared" si="229"/>
        <v>0</v>
      </c>
      <c r="AB1425" s="174"/>
      <c r="AC1425" s="179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  <c r="BP1425" s="176"/>
    </row>
    <row r="1426" s="115" customFormat="1" ht="17.25" spans="1:68">
      <c r="A1426" s="94">
        <f t="shared" si="220"/>
        <v>1425</v>
      </c>
      <c r="B1426" s="95"/>
      <c r="C1426" s="69"/>
      <c r="D1426" s="48"/>
      <c r="E1426" s="69"/>
      <c r="F1426" s="169"/>
      <c r="G1426" s="124" t="e">
        <f>VLOOKUP(F1426,[2]零件成本10.26!$B$2:$C$7802,2,0)</f>
        <v>#N/A</v>
      </c>
      <c r="H1426" s="170"/>
      <c r="I1426" s="128" t="str">
        <f t="shared" si="221"/>
        <v/>
      </c>
      <c r="J1426" s="172"/>
      <c r="K1426" s="178"/>
      <c r="L1426" s="170"/>
      <c r="M1426" s="69"/>
      <c r="N1426" s="69"/>
      <c r="O1426" s="69"/>
      <c r="P1426" s="69"/>
      <c r="Q1426" s="100">
        <f t="shared" si="222"/>
        <v>0</v>
      </c>
      <c r="R1426" s="180"/>
      <c r="S1426" s="140" t="str">
        <f t="shared" si="223"/>
        <v>0</v>
      </c>
      <c r="T1426" s="140" t="str">
        <f t="shared" si="224"/>
        <v>0</v>
      </c>
      <c r="U1426" s="157"/>
      <c r="V1426" s="106"/>
      <c r="W1426" s="142">
        <f t="shared" si="225"/>
        <v>0</v>
      </c>
      <c r="X1426" s="142">
        <f t="shared" si="226"/>
        <v>0</v>
      </c>
      <c r="Y1426" s="108">
        <f t="shared" si="227"/>
        <v>0</v>
      </c>
      <c r="Z1426" s="108">
        <f t="shared" si="228"/>
        <v>0</v>
      </c>
      <c r="AA1426" s="108">
        <f t="shared" si="229"/>
        <v>0</v>
      </c>
      <c r="AB1426" s="174"/>
      <c r="AC1426" s="179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  <c r="BP1426" s="176"/>
    </row>
    <row r="1427" s="115" customFormat="1" ht="17.25" spans="1:68">
      <c r="A1427" s="94">
        <f t="shared" si="220"/>
        <v>1426</v>
      </c>
      <c r="B1427" s="95"/>
      <c r="C1427" s="69"/>
      <c r="D1427" s="48"/>
      <c r="E1427" s="69"/>
      <c r="F1427" s="169"/>
      <c r="G1427" s="124" t="e">
        <f>VLOOKUP(F1427,[2]零件成本10.26!$B$2:$C$7802,2,0)</f>
        <v>#N/A</v>
      </c>
      <c r="H1427" s="170"/>
      <c r="I1427" s="128" t="str">
        <f t="shared" si="221"/>
        <v/>
      </c>
      <c r="J1427" s="172"/>
      <c r="K1427" s="178"/>
      <c r="L1427" s="170"/>
      <c r="M1427" s="69"/>
      <c r="N1427" s="69"/>
      <c r="O1427" s="69"/>
      <c r="P1427" s="69"/>
      <c r="Q1427" s="100">
        <f t="shared" si="222"/>
        <v>0</v>
      </c>
      <c r="R1427" s="180"/>
      <c r="S1427" s="140" t="str">
        <f t="shared" si="223"/>
        <v>0</v>
      </c>
      <c r="T1427" s="140" t="str">
        <f t="shared" si="224"/>
        <v>0</v>
      </c>
      <c r="U1427" s="157"/>
      <c r="V1427" s="106"/>
      <c r="W1427" s="142">
        <f t="shared" si="225"/>
        <v>0</v>
      </c>
      <c r="X1427" s="142">
        <f t="shared" si="226"/>
        <v>0</v>
      </c>
      <c r="Y1427" s="108">
        <f t="shared" si="227"/>
        <v>0</v>
      </c>
      <c r="Z1427" s="108">
        <f t="shared" si="228"/>
        <v>0</v>
      </c>
      <c r="AA1427" s="108">
        <f t="shared" si="229"/>
        <v>0</v>
      </c>
      <c r="AB1427" s="174"/>
      <c r="AC1427" s="179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  <c r="BP1427" s="176"/>
    </row>
    <row r="1428" s="115" customFormat="1" ht="17.25" spans="1:68">
      <c r="A1428" s="94">
        <f t="shared" si="220"/>
        <v>1427</v>
      </c>
      <c r="B1428" s="95"/>
      <c r="C1428" s="69"/>
      <c r="D1428" s="48"/>
      <c r="E1428" s="69"/>
      <c r="F1428" s="169"/>
      <c r="G1428" s="124" t="e">
        <f>VLOOKUP(F1428,[2]零件成本10.26!$B$2:$C$7802,2,0)</f>
        <v>#N/A</v>
      </c>
      <c r="H1428" s="170"/>
      <c r="I1428" s="128" t="str">
        <f t="shared" si="221"/>
        <v/>
      </c>
      <c r="J1428" s="172"/>
      <c r="K1428" s="178"/>
      <c r="L1428" s="170"/>
      <c r="M1428" s="69"/>
      <c r="N1428" s="69"/>
      <c r="O1428" s="69"/>
      <c r="P1428" s="69"/>
      <c r="Q1428" s="100">
        <f t="shared" si="222"/>
        <v>0</v>
      </c>
      <c r="R1428" s="180"/>
      <c r="S1428" s="140" t="str">
        <f t="shared" si="223"/>
        <v>0</v>
      </c>
      <c r="T1428" s="140" t="str">
        <f t="shared" si="224"/>
        <v>0</v>
      </c>
      <c r="U1428" s="157"/>
      <c r="V1428" s="106"/>
      <c r="W1428" s="142">
        <f t="shared" si="225"/>
        <v>0</v>
      </c>
      <c r="X1428" s="142">
        <f t="shared" si="226"/>
        <v>0</v>
      </c>
      <c r="Y1428" s="108">
        <f t="shared" si="227"/>
        <v>0</v>
      </c>
      <c r="Z1428" s="108">
        <f t="shared" si="228"/>
        <v>0</v>
      </c>
      <c r="AA1428" s="108">
        <f t="shared" si="229"/>
        <v>0</v>
      </c>
      <c r="AB1428" s="174"/>
      <c r="AC1428" s="179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  <c r="BP1428" s="176"/>
    </row>
    <row r="1429" s="115" customFormat="1" ht="17.25" spans="1:68">
      <c r="A1429" s="94">
        <f t="shared" si="220"/>
        <v>1428</v>
      </c>
      <c r="B1429" s="95"/>
      <c r="C1429" s="69"/>
      <c r="D1429" s="48"/>
      <c r="E1429" s="69"/>
      <c r="F1429" s="169"/>
      <c r="G1429" s="124" t="e">
        <f>VLOOKUP(F1429,[2]零件成本10.26!$B$2:$C$7802,2,0)</f>
        <v>#N/A</v>
      </c>
      <c r="H1429" s="170"/>
      <c r="I1429" s="128" t="str">
        <f t="shared" si="221"/>
        <v/>
      </c>
      <c r="J1429" s="172"/>
      <c r="K1429" s="178"/>
      <c r="L1429" s="170"/>
      <c r="M1429" s="69"/>
      <c r="N1429" s="69"/>
      <c r="O1429" s="69"/>
      <c r="P1429" s="69"/>
      <c r="Q1429" s="100">
        <f t="shared" si="222"/>
        <v>0</v>
      </c>
      <c r="R1429" s="180"/>
      <c r="S1429" s="140" t="str">
        <f t="shared" si="223"/>
        <v>0</v>
      </c>
      <c r="T1429" s="140" t="str">
        <f t="shared" si="224"/>
        <v>0</v>
      </c>
      <c r="U1429" s="157"/>
      <c r="V1429" s="106"/>
      <c r="W1429" s="142">
        <f t="shared" si="225"/>
        <v>0</v>
      </c>
      <c r="X1429" s="142">
        <f t="shared" si="226"/>
        <v>0</v>
      </c>
      <c r="Y1429" s="108">
        <f t="shared" si="227"/>
        <v>0</v>
      </c>
      <c r="Z1429" s="108">
        <f t="shared" si="228"/>
        <v>0</v>
      </c>
      <c r="AA1429" s="108">
        <f t="shared" si="229"/>
        <v>0</v>
      </c>
      <c r="AB1429" s="174"/>
      <c r="AC1429" s="179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  <c r="BP1429" s="176"/>
    </row>
    <row r="1430" s="115" customFormat="1" ht="17.25" spans="1:68">
      <c r="A1430" s="94">
        <f t="shared" si="220"/>
        <v>1429</v>
      </c>
      <c r="B1430" s="95"/>
      <c r="C1430" s="69"/>
      <c r="D1430" s="48"/>
      <c r="E1430" s="69"/>
      <c r="F1430" s="169"/>
      <c r="G1430" s="124" t="e">
        <f>VLOOKUP(F1430,[2]零件成本10.26!$B$2:$C$7802,2,0)</f>
        <v>#N/A</v>
      </c>
      <c r="H1430" s="170"/>
      <c r="I1430" s="128" t="str">
        <f t="shared" si="221"/>
        <v/>
      </c>
      <c r="J1430" s="172"/>
      <c r="K1430" s="178"/>
      <c r="L1430" s="170"/>
      <c r="M1430" s="69"/>
      <c r="N1430" s="69"/>
      <c r="O1430" s="69"/>
      <c r="P1430" s="69"/>
      <c r="Q1430" s="100">
        <f t="shared" si="222"/>
        <v>0</v>
      </c>
      <c r="R1430" s="180"/>
      <c r="S1430" s="140" t="str">
        <f t="shared" si="223"/>
        <v>0</v>
      </c>
      <c r="T1430" s="140" t="str">
        <f t="shared" si="224"/>
        <v>0</v>
      </c>
      <c r="U1430" s="157"/>
      <c r="V1430" s="106"/>
      <c r="W1430" s="142">
        <f t="shared" si="225"/>
        <v>0</v>
      </c>
      <c r="X1430" s="142">
        <f t="shared" si="226"/>
        <v>0</v>
      </c>
      <c r="Y1430" s="108">
        <f t="shared" si="227"/>
        <v>0</v>
      </c>
      <c r="Z1430" s="108">
        <f t="shared" si="228"/>
        <v>0</v>
      </c>
      <c r="AA1430" s="108">
        <f t="shared" si="229"/>
        <v>0</v>
      </c>
      <c r="AB1430" s="174"/>
      <c r="AC1430" s="179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  <c r="BP1430" s="176"/>
    </row>
    <row r="1431" s="115" customFormat="1" ht="17.25" spans="1:68">
      <c r="A1431" s="94">
        <f t="shared" si="220"/>
        <v>1430</v>
      </c>
      <c r="B1431" s="95"/>
      <c r="C1431" s="69"/>
      <c r="D1431" s="48"/>
      <c r="E1431" s="69"/>
      <c r="F1431" s="169"/>
      <c r="G1431" s="124" t="e">
        <f>VLOOKUP(F1431,[2]零件成本10.26!$B$2:$C$7802,2,0)</f>
        <v>#N/A</v>
      </c>
      <c r="H1431" s="170"/>
      <c r="I1431" s="128" t="str">
        <f t="shared" si="221"/>
        <v/>
      </c>
      <c r="J1431" s="172"/>
      <c r="K1431" s="178"/>
      <c r="L1431" s="170"/>
      <c r="M1431" s="69"/>
      <c r="N1431" s="69"/>
      <c r="O1431" s="69"/>
      <c r="P1431" s="69"/>
      <c r="Q1431" s="100">
        <f t="shared" si="222"/>
        <v>0</v>
      </c>
      <c r="R1431" s="180"/>
      <c r="S1431" s="140" t="str">
        <f t="shared" si="223"/>
        <v>0</v>
      </c>
      <c r="T1431" s="140" t="str">
        <f t="shared" si="224"/>
        <v>0</v>
      </c>
      <c r="U1431" s="157"/>
      <c r="V1431" s="106"/>
      <c r="W1431" s="142">
        <f t="shared" si="225"/>
        <v>0</v>
      </c>
      <c r="X1431" s="142">
        <f t="shared" si="226"/>
        <v>0</v>
      </c>
      <c r="Y1431" s="108">
        <f t="shared" si="227"/>
        <v>0</v>
      </c>
      <c r="Z1431" s="108">
        <f t="shared" si="228"/>
        <v>0</v>
      </c>
      <c r="AA1431" s="108">
        <f t="shared" si="229"/>
        <v>0</v>
      </c>
      <c r="AB1431" s="174"/>
      <c r="AC1431" s="179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  <c r="BP1431" s="176"/>
    </row>
    <row r="1432" s="115" customFormat="1" ht="17.25" spans="1:68">
      <c r="A1432" s="94">
        <f t="shared" si="220"/>
        <v>1431</v>
      </c>
      <c r="B1432" s="95"/>
      <c r="C1432" s="69"/>
      <c r="D1432" s="48"/>
      <c r="E1432" s="69"/>
      <c r="F1432" s="169"/>
      <c r="G1432" s="124" t="e">
        <f>VLOOKUP(F1432,[2]零件成本10.26!$B$2:$C$7802,2,0)</f>
        <v>#N/A</v>
      </c>
      <c r="H1432" s="170"/>
      <c r="I1432" s="128" t="str">
        <f t="shared" si="221"/>
        <v/>
      </c>
      <c r="J1432" s="172"/>
      <c r="K1432" s="178"/>
      <c r="L1432" s="170"/>
      <c r="M1432" s="69"/>
      <c r="N1432" s="69"/>
      <c r="O1432" s="69"/>
      <c r="P1432" s="69"/>
      <c r="Q1432" s="100">
        <f t="shared" si="222"/>
        <v>0</v>
      </c>
      <c r="R1432" s="180"/>
      <c r="S1432" s="140" t="str">
        <f t="shared" si="223"/>
        <v>0</v>
      </c>
      <c r="T1432" s="140" t="str">
        <f t="shared" si="224"/>
        <v>0</v>
      </c>
      <c r="U1432" s="157"/>
      <c r="V1432" s="106"/>
      <c r="W1432" s="142">
        <f t="shared" si="225"/>
        <v>0</v>
      </c>
      <c r="X1432" s="142">
        <f t="shared" si="226"/>
        <v>0</v>
      </c>
      <c r="Y1432" s="108">
        <f t="shared" si="227"/>
        <v>0</v>
      </c>
      <c r="Z1432" s="108">
        <f t="shared" si="228"/>
        <v>0</v>
      </c>
      <c r="AA1432" s="108">
        <f t="shared" si="229"/>
        <v>0</v>
      </c>
      <c r="AB1432" s="174"/>
      <c r="AC1432" s="179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  <c r="BP1432" s="176"/>
    </row>
    <row r="1433" s="115" customFormat="1" ht="17.25" spans="1:68">
      <c r="A1433" s="94">
        <f t="shared" si="220"/>
        <v>1432</v>
      </c>
      <c r="B1433" s="95"/>
      <c r="C1433" s="69"/>
      <c r="D1433" s="48"/>
      <c r="E1433" s="69"/>
      <c r="F1433" s="169"/>
      <c r="G1433" s="124" t="e">
        <f>VLOOKUP(F1433,[2]零件成本10.26!$B$2:$C$7802,2,0)</f>
        <v>#N/A</v>
      </c>
      <c r="H1433" s="170"/>
      <c r="I1433" s="128" t="str">
        <f t="shared" si="221"/>
        <v/>
      </c>
      <c r="J1433" s="172"/>
      <c r="K1433" s="178"/>
      <c r="L1433" s="170"/>
      <c r="M1433" s="69"/>
      <c r="N1433" s="69"/>
      <c r="O1433" s="69"/>
      <c r="P1433" s="69"/>
      <c r="Q1433" s="100">
        <f t="shared" si="222"/>
        <v>0</v>
      </c>
      <c r="R1433" s="180"/>
      <c r="S1433" s="140" t="str">
        <f t="shared" si="223"/>
        <v>0</v>
      </c>
      <c r="T1433" s="140" t="str">
        <f t="shared" si="224"/>
        <v>0</v>
      </c>
      <c r="U1433" s="157"/>
      <c r="V1433" s="106"/>
      <c r="W1433" s="142">
        <f t="shared" si="225"/>
        <v>0</v>
      </c>
      <c r="X1433" s="142">
        <f t="shared" si="226"/>
        <v>0</v>
      </c>
      <c r="Y1433" s="108">
        <f t="shared" si="227"/>
        <v>0</v>
      </c>
      <c r="Z1433" s="108">
        <f t="shared" si="228"/>
        <v>0</v>
      </c>
      <c r="AA1433" s="108">
        <f t="shared" si="229"/>
        <v>0</v>
      </c>
      <c r="AB1433" s="174"/>
      <c r="AC1433" s="179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  <c r="BP1433" s="176"/>
    </row>
    <row r="1434" s="115" customFormat="1" ht="17.25" spans="1:68">
      <c r="A1434" s="94">
        <f t="shared" si="220"/>
        <v>1433</v>
      </c>
      <c r="B1434" s="95"/>
      <c r="C1434" s="69"/>
      <c r="D1434" s="48"/>
      <c r="E1434" s="69"/>
      <c r="F1434" s="169"/>
      <c r="G1434" s="124" t="e">
        <f>VLOOKUP(F1434,[2]零件成本10.26!$B$2:$C$7802,2,0)</f>
        <v>#N/A</v>
      </c>
      <c r="H1434" s="170"/>
      <c r="I1434" s="128" t="str">
        <f t="shared" si="221"/>
        <v/>
      </c>
      <c r="J1434" s="172"/>
      <c r="K1434" s="178"/>
      <c r="L1434" s="170"/>
      <c r="M1434" s="69"/>
      <c r="N1434" s="69"/>
      <c r="O1434" s="69"/>
      <c r="P1434" s="69"/>
      <c r="Q1434" s="100">
        <f t="shared" si="222"/>
        <v>0</v>
      </c>
      <c r="R1434" s="180"/>
      <c r="S1434" s="140" t="str">
        <f t="shared" si="223"/>
        <v>0</v>
      </c>
      <c r="T1434" s="140" t="str">
        <f t="shared" si="224"/>
        <v>0</v>
      </c>
      <c r="U1434" s="157"/>
      <c r="V1434" s="106"/>
      <c r="W1434" s="142">
        <f t="shared" si="225"/>
        <v>0</v>
      </c>
      <c r="X1434" s="142">
        <f t="shared" si="226"/>
        <v>0</v>
      </c>
      <c r="Y1434" s="108">
        <f t="shared" si="227"/>
        <v>0</v>
      </c>
      <c r="Z1434" s="108">
        <f t="shared" si="228"/>
        <v>0</v>
      </c>
      <c r="AA1434" s="108">
        <f t="shared" si="229"/>
        <v>0</v>
      </c>
      <c r="AB1434" s="174"/>
      <c r="AC1434" s="179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  <c r="BP1434" s="176"/>
    </row>
    <row r="1435" s="115" customFormat="1" ht="17.25" spans="1:68">
      <c r="A1435" s="94">
        <f t="shared" si="220"/>
        <v>1434</v>
      </c>
      <c r="B1435" s="95"/>
      <c r="C1435" s="69"/>
      <c r="D1435" s="48"/>
      <c r="E1435" s="69"/>
      <c r="F1435" s="169"/>
      <c r="G1435" s="124" t="e">
        <f>VLOOKUP(F1435,[2]零件成本10.26!$B$2:$C$7802,2,0)</f>
        <v>#N/A</v>
      </c>
      <c r="H1435" s="170"/>
      <c r="I1435" s="128" t="str">
        <f t="shared" si="221"/>
        <v/>
      </c>
      <c r="J1435" s="172"/>
      <c r="K1435" s="178"/>
      <c r="L1435" s="170"/>
      <c r="M1435" s="69"/>
      <c r="N1435" s="69"/>
      <c r="O1435" s="69"/>
      <c r="P1435" s="69"/>
      <c r="Q1435" s="100">
        <f t="shared" si="222"/>
        <v>0</v>
      </c>
      <c r="R1435" s="180"/>
      <c r="S1435" s="140" t="str">
        <f t="shared" si="223"/>
        <v>0</v>
      </c>
      <c r="T1435" s="140" t="str">
        <f t="shared" si="224"/>
        <v>0</v>
      </c>
      <c r="U1435" s="157"/>
      <c r="V1435" s="106"/>
      <c r="W1435" s="142">
        <f t="shared" si="225"/>
        <v>0</v>
      </c>
      <c r="X1435" s="142">
        <f t="shared" si="226"/>
        <v>0</v>
      </c>
      <c r="Y1435" s="108">
        <f t="shared" si="227"/>
        <v>0</v>
      </c>
      <c r="Z1435" s="108">
        <f t="shared" si="228"/>
        <v>0</v>
      </c>
      <c r="AA1435" s="108">
        <f t="shared" si="229"/>
        <v>0</v>
      </c>
      <c r="AB1435" s="174"/>
      <c r="AC1435" s="179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  <c r="BP1435" s="176"/>
    </row>
    <row r="1436" s="115" customFormat="1" ht="17.25" spans="1:68">
      <c r="A1436" s="94">
        <f t="shared" si="220"/>
        <v>1435</v>
      </c>
      <c r="B1436" s="95"/>
      <c r="C1436" s="69"/>
      <c r="D1436" s="48"/>
      <c r="E1436" s="69"/>
      <c r="F1436" s="169"/>
      <c r="G1436" s="124" t="e">
        <f>VLOOKUP(F1436,[2]零件成本10.26!$B$2:$C$7802,2,0)</f>
        <v>#N/A</v>
      </c>
      <c r="H1436" s="170"/>
      <c r="I1436" s="128" t="str">
        <f t="shared" si="221"/>
        <v/>
      </c>
      <c r="J1436" s="172"/>
      <c r="K1436" s="178"/>
      <c r="L1436" s="170"/>
      <c r="M1436" s="69"/>
      <c r="N1436" s="69"/>
      <c r="O1436" s="69"/>
      <c r="P1436" s="69"/>
      <c r="Q1436" s="100">
        <f t="shared" si="222"/>
        <v>0</v>
      </c>
      <c r="R1436" s="180"/>
      <c r="S1436" s="140" t="str">
        <f t="shared" si="223"/>
        <v>0</v>
      </c>
      <c r="T1436" s="140" t="str">
        <f t="shared" si="224"/>
        <v>0</v>
      </c>
      <c r="U1436" s="157"/>
      <c r="V1436" s="106"/>
      <c r="W1436" s="142">
        <f t="shared" si="225"/>
        <v>0</v>
      </c>
      <c r="X1436" s="142">
        <f t="shared" si="226"/>
        <v>0</v>
      </c>
      <c r="Y1436" s="108">
        <f t="shared" si="227"/>
        <v>0</v>
      </c>
      <c r="Z1436" s="108">
        <f t="shared" si="228"/>
        <v>0</v>
      </c>
      <c r="AA1436" s="108">
        <f t="shared" si="229"/>
        <v>0</v>
      </c>
      <c r="AB1436" s="174"/>
      <c r="AC1436" s="179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  <c r="BP1436" s="176"/>
    </row>
    <row r="1437" s="115" customFormat="1" ht="17.25" spans="1:68">
      <c r="A1437" s="94">
        <f t="shared" si="220"/>
        <v>1436</v>
      </c>
      <c r="B1437" s="95"/>
      <c r="C1437" s="69"/>
      <c r="D1437" s="48"/>
      <c r="E1437" s="69"/>
      <c r="F1437" s="169"/>
      <c r="G1437" s="124" t="e">
        <f>VLOOKUP(F1437,[2]零件成本10.26!$B$2:$C$7802,2,0)</f>
        <v>#N/A</v>
      </c>
      <c r="H1437" s="170"/>
      <c r="I1437" s="128" t="str">
        <f t="shared" si="221"/>
        <v/>
      </c>
      <c r="J1437" s="172"/>
      <c r="K1437" s="178"/>
      <c r="L1437" s="170"/>
      <c r="M1437" s="69"/>
      <c r="N1437" s="69"/>
      <c r="O1437" s="69"/>
      <c r="P1437" s="69"/>
      <c r="Q1437" s="100">
        <f t="shared" si="222"/>
        <v>0</v>
      </c>
      <c r="R1437" s="180"/>
      <c r="S1437" s="140" t="str">
        <f t="shared" si="223"/>
        <v>0</v>
      </c>
      <c r="T1437" s="140" t="str">
        <f t="shared" si="224"/>
        <v>0</v>
      </c>
      <c r="U1437" s="157"/>
      <c r="V1437" s="106"/>
      <c r="W1437" s="142">
        <f t="shared" si="225"/>
        <v>0</v>
      </c>
      <c r="X1437" s="142">
        <f t="shared" si="226"/>
        <v>0</v>
      </c>
      <c r="Y1437" s="108">
        <f t="shared" si="227"/>
        <v>0</v>
      </c>
      <c r="Z1437" s="108">
        <f t="shared" si="228"/>
        <v>0</v>
      </c>
      <c r="AA1437" s="108">
        <f t="shared" si="229"/>
        <v>0</v>
      </c>
      <c r="AB1437" s="174"/>
      <c r="AC1437" s="179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  <c r="BP1437" s="176"/>
    </row>
    <row r="1438" s="115" customFormat="1" ht="17.25" spans="1:68">
      <c r="A1438" s="94">
        <f t="shared" si="220"/>
        <v>1437</v>
      </c>
      <c r="B1438" s="95"/>
      <c r="C1438" s="69"/>
      <c r="D1438" s="48"/>
      <c r="E1438" s="69"/>
      <c r="F1438" s="169"/>
      <c r="G1438" s="124" t="e">
        <f>VLOOKUP(F1438,[2]零件成本10.26!$B$2:$C$7802,2,0)</f>
        <v>#N/A</v>
      </c>
      <c r="H1438" s="170"/>
      <c r="I1438" s="128" t="str">
        <f t="shared" si="221"/>
        <v/>
      </c>
      <c r="J1438" s="172"/>
      <c r="K1438" s="178"/>
      <c r="L1438" s="170"/>
      <c r="M1438" s="69"/>
      <c r="N1438" s="69"/>
      <c r="O1438" s="69"/>
      <c r="P1438" s="69"/>
      <c r="Q1438" s="100">
        <f t="shared" si="222"/>
        <v>0</v>
      </c>
      <c r="R1438" s="180"/>
      <c r="S1438" s="140" t="str">
        <f t="shared" si="223"/>
        <v>0</v>
      </c>
      <c r="T1438" s="140" t="str">
        <f t="shared" si="224"/>
        <v>0</v>
      </c>
      <c r="U1438" s="157"/>
      <c r="V1438" s="106"/>
      <c r="W1438" s="142">
        <f t="shared" si="225"/>
        <v>0</v>
      </c>
      <c r="X1438" s="142">
        <f t="shared" si="226"/>
        <v>0</v>
      </c>
      <c r="Y1438" s="108">
        <f t="shared" si="227"/>
        <v>0</v>
      </c>
      <c r="Z1438" s="108">
        <f t="shared" si="228"/>
        <v>0</v>
      </c>
      <c r="AA1438" s="108">
        <f t="shared" si="229"/>
        <v>0</v>
      </c>
      <c r="AB1438" s="174"/>
      <c r="AC1438" s="179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  <c r="BP1438" s="176"/>
    </row>
    <row r="1439" s="115" customFormat="1" ht="17.25" spans="1:68">
      <c r="A1439" s="94">
        <f t="shared" si="220"/>
        <v>1438</v>
      </c>
      <c r="B1439" s="95"/>
      <c r="C1439" s="69"/>
      <c r="D1439" s="48"/>
      <c r="E1439" s="69"/>
      <c r="F1439" s="169"/>
      <c r="G1439" s="124" t="e">
        <f>VLOOKUP(F1439,[2]零件成本10.26!$B$2:$C$7802,2,0)</f>
        <v>#N/A</v>
      </c>
      <c r="H1439" s="170"/>
      <c r="I1439" s="128" t="str">
        <f t="shared" si="221"/>
        <v/>
      </c>
      <c r="J1439" s="172"/>
      <c r="K1439" s="178"/>
      <c r="L1439" s="170"/>
      <c r="M1439" s="69"/>
      <c r="N1439" s="69"/>
      <c r="O1439" s="69"/>
      <c r="P1439" s="69"/>
      <c r="Q1439" s="100">
        <f t="shared" si="222"/>
        <v>0</v>
      </c>
      <c r="R1439" s="180"/>
      <c r="S1439" s="140" t="str">
        <f t="shared" si="223"/>
        <v>0</v>
      </c>
      <c r="T1439" s="140" t="str">
        <f t="shared" si="224"/>
        <v>0</v>
      </c>
      <c r="U1439" s="157"/>
      <c r="V1439" s="106"/>
      <c r="W1439" s="142">
        <f t="shared" si="225"/>
        <v>0</v>
      </c>
      <c r="X1439" s="142">
        <f t="shared" si="226"/>
        <v>0</v>
      </c>
      <c r="Y1439" s="108">
        <f t="shared" si="227"/>
        <v>0</v>
      </c>
      <c r="Z1439" s="108">
        <f t="shared" si="228"/>
        <v>0</v>
      </c>
      <c r="AA1439" s="108">
        <f t="shared" si="229"/>
        <v>0</v>
      </c>
      <c r="AB1439" s="174"/>
      <c r="AC1439" s="179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  <c r="BP1439" s="176"/>
    </row>
    <row r="1440" s="115" customFormat="1" ht="17.25" spans="1:68">
      <c r="A1440" s="94">
        <f t="shared" si="220"/>
        <v>1439</v>
      </c>
      <c r="B1440" s="95"/>
      <c r="C1440" s="69"/>
      <c r="D1440" s="48"/>
      <c r="E1440" s="69"/>
      <c r="F1440" s="169"/>
      <c r="G1440" s="124" t="e">
        <f>VLOOKUP(F1440,[2]零件成本10.26!$B$2:$C$7802,2,0)</f>
        <v>#N/A</v>
      </c>
      <c r="H1440" s="170"/>
      <c r="I1440" s="128" t="str">
        <f t="shared" si="221"/>
        <v/>
      </c>
      <c r="J1440" s="172"/>
      <c r="K1440" s="178"/>
      <c r="L1440" s="170"/>
      <c r="M1440" s="69"/>
      <c r="N1440" s="69"/>
      <c r="O1440" s="69"/>
      <c r="P1440" s="69"/>
      <c r="Q1440" s="100">
        <f t="shared" si="222"/>
        <v>0</v>
      </c>
      <c r="R1440" s="180"/>
      <c r="S1440" s="140" t="str">
        <f t="shared" si="223"/>
        <v>0</v>
      </c>
      <c r="T1440" s="140" t="str">
        <f t="shared" si="224"/>
        <v>0</v>
      </c>
      <c r="U1440" s="157"/>
      <c r="V1440" s="106"/>
      <c r="W1440" s="142">
        <f t="shared" si="225"/>
        <v>0</v>
      </c>
      <c r="X1440" s="142">
        <f t="shared" si="226"/>
        <v>0</v>
      </c>
      <c r="Y1440" s="108">
        <f t="shared" si="227"/>
        <v>0</v>
      </c>
      <c r="Z1440" s="108">
        <f t="shared" si="228"/>
        <v>0</v>
      </c>
      <c r="AA1440" s="108">
        <f t="shared" si="229"/>
        <v>0</v>
      </c>
      <c r="AB1440" s="174"/>
      <c r="AC1440" s="179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  <c r="BP1440" s="176"/>
    </row>
    <row r="1441" s="115" customFormat="1" ht="17.25" spans="1:68">
      <c r="A1441" s="94">
        <f t="shared" si="220"/>
        <v>1440</v>
      </c>
      <c r="B1441" s="95"/>
      <c r="C1441" s="69"/>
      <c r="D1441" s="48"/>
      <c r="E1441" s="69"/>
      <c r="F1441" s="169"/>
      <c r="G1441" s="124" t="e">
        <f>VLOOKUP(F1441,[2]零件成本10.26!$B$2:$C$7802,2,0)</f>
        <v>#N/A</v>
      </c>
      <c r="H1441" s="170"/>
      <c r="I1441" s="128" t="str">
        <f t="shared" si="221"/>
        <v/>
      </c>
      <c r="J1441" s="172"/>
      <c r="K1441" s="178"/>
      <c r="L1441" s="170"/>
      <c r="M1441" s="69"/>
      <c r="N1441" s="69"/>
      <c r="O1441" s="69"/>
      <c r="P1441" s="69"/>
      <c r="Q1441" s="100">
        <f t="shared" si="222"/>
        <v>0</v>
      </c>
      <c r="R1441" s="180"/>
      <c r="S1441" s="140" t="str">
        <f t="shared" si="223"/>
        <v>0</v>
      </c>
      <c r="T1441" s="140" t="str">
        <f t="shared" si="224"/>
        <v>0</v>
      </c>
      <c r="U1441" s="157"/>
      <c r="V1441" s="106"/>
      <c r="W1441" s="142">
        <f t="shared" si="225"/>
        <v>0</v>
      </c>
      <c r="X1441" s="142">
        <f t="shared" si="226"/>
        <v>0</v>
      </c>
      <c r="Y1441" s="108">
        <f t="shared" si="227"/>
        <v>0</v>
      </c>
      <c r="Z1441" s="108">
        <f t="shared" si="228"/>
        <v>0</v>
      </c>
      <c r="AA1441" s="108">
        <f t="shared" si="229"/>
        <v>0</v>
      </c>
      <c r="AB1441" s="174"/>
      <c r="AC1441" s="179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  <c r="BP1441" s="176"/>
    </row>
    <row r="1442" s="115" customFormat="1" ht="17.25" spans="1:68">
      <c r="A1442" s="94">
        <f t="shared" si="220"/>
        <v>1441</v>
      </c>
      <c r="B1442" s="95"/>
      <c r="C1442" s="69"/>
      <c r="D1442" s="48"/>
      <c r="E1442" s="69"/>
      <c r="F1442" s="169"/>
      <c r="G1442" s="124" t="e">
        <f>VLOOKUP(F1442,[2]零件成本10.26!$B$2:$C$7802,2,0)</f>
        <v>#N/A</v>
      </c>
      <c r="H1442" s="170"/>
      <c r="I1442" s="128" t="str">
        <f t="shared" si="221"/>
        <v/>
      </c>
      <c r="J1442" s="172"/>
      <c r="K1442" s="178"/>
      <c r="L1442" s="170"/>
      <c r="M1442" s="69"/>
      <c r="N1442" s="69"/>
      <c r="O1442" s="69"/>
      <c r="P1442" s="69"/>
      <c r="Q1442" s="100">
        <f t="shared" si="222"/>
        <v>0</v>
      </c>
      <c r="R1442" s="180"/>
      <c r="S1442" s="140" t="str">
        <f t="shared" si="223"/>
        <v>0</v>
      </c>
      <c r="T1442" s="140" t="str">
        <f t="shared" si="224"/>
        <v>0</v>
      </c>
      <c r="U1442" s="157"/>
      <c r="V1442" s="106"/>
      <c r="W1442" s="142">
        <f t="shared" si="225"/>
        <v>0</v>
      </c>
      <c r="X1442" s="142">
        <f t="shared" si="226"/>
        <v>0</v>
      </c>
      <c r="Y1442" s="108">
        <f t="shared" si="227"/>
        <v>0</v>
      </c>
      <c r="Z1442" s="108">
        <f t="shared" si="228"/>
        <v>0</v>
      </c>
      <c r="AA1442" s="108">
        <f t="shared" si="229"/>
        <v>0</v>
      </c>
      <c r="AB1442" s="174"/>
      <c r="AC1442" s="179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  <c r="BP1442" s="176"/>
    </row>
    <row r="1443" s="115" customFormat="1" ht="17.25" spans="1:68">
      <c r="A1443" s="94">
        <f t="shared" si="220"/>
        <v>1442</v>
      </c>
      <c r="B1443" s="95"/>
      <c r="C1443" s="69"/>
      <c r="D1443" s="48"/>
      <c r="E1443" s="69"/>
      <c r="F1443" s="169"/>
      <c r="G1443" s="124" t="e">
        <f>VLOOKUP(F1443,[2]零件成本10.26!$B$2:$C$7802,2,0)</f>
        <v>#N/A</v>
      </c>
      <c r="H1443" s="170"/>
      <c r="I1443" s="128" t="str">
        <f t="shared" si="221"/>
        <v/>
      </c>
      <c r="J1443" s="172"/>
      <c r="K1443" s="178"/>
      <c r="L1443" s="170"/>
      <c r="M1443" s="69"/>
      <c r="N1443" s="69"/>
      <c r="O1443" s="69"/>
      <c r="P1443" s="69"/>
      <c r="Q1443" s="100">
        <f t="shared" si="222"/>
        <v>0</v>
      </c>
      <c r="R1443" s="180"/>
      <c r="S1443" s="140" t="str">
        <f t="shared" si="223"/>
        <v>0</v>
      </c>
      <c r="T1443" s="140" t="str">
        <f t="shared" si="224"/>
        <v>0</v>
      </c>
      <c r="U1443" s="157"/>
      <c r="V1443" s="106"/>
      <c r="W1443" s="142">
        <f t="shared" si="225"/>
        <v>0</v>
      </c>
      <c r="X1443" s="142">
        <f t="shared" si="226"/>
        <v>0</v>
      </c>
      <c r="Y1443" s="108">
        <f t="shared" si="227"/>
        <v>0</v>
      </c>
      <c r="Z1443" s="108">
        <f t="shared" si="228"/>
        <v>0</v>
      </c>
      <c r="AA1443" s="108">
        <f t="shared" si="229"/>
        <v>0</v>
      </c>
      <c r="AB1443" s="174"/>
      <c r="AC1443" s="179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  <c r="BP1443" s="176"/>
    </row>
    <row r="1444" s="115" customFormat="1" ht="17.25" spans="1:68">
      <c r="A1444" s="94">
        <f t="shared" si="220"/>
        <v>1443</v>
      </c>
      <c r="B1444" s="95"/>
      <c r="C1444" s="69"/>
      <c r="D1444" s="48"/>
      <c r="E1444" s="69"/>
      <c r="F1444" s="169"/>
      <c r="G1444" s="124" t="e">
        <f>VLOOKUP(F1444,[2]零件成本10.26!$B$2:$C$7802,2,0)</f>
        <v>#N/A</v>
      </c>
      <c r="H1444" s="170"/>
      <c r="I1444" s="128" t="str">
        <f t="shared" si="221"/>
        <v/>
      </c>
      <c r="J1444" s="172"/>
      <c r="K1444" s="178"/>
      <c r="L1444" s="170"/>
      <c r="M1444" s="69"/>
      <c r="N1444" s="69"/>
      <c r="O1444" s="69"/>
      <c r="P1444" s="69"/>
      <c r="Q1444" s="100">
        <f t="shared" si="222"/>
        <v>0</v>
      </c>
      <c r="R1444" s="180"/>
      <c r="S1444" s="140" t="str">
        <f t="shared" si="223"/>
        <v>0</v>
      </c>
      <c r="T1444" s="140" t="str">
        <f t="shared" si="224"/>
        <v>0</v>
      </c>
      <c r="U1444" s="157"/>
      <c r="V1444" s="106"/>
      <c r="W1444" s="142">
        <f t="shared" si="225"/>
        <v>0</v>
      </c>
      <c r="X1444" s="142">
        <f t="shared" si="226"/>
        <v>0</v>
      </c>
      <c r="Y1444" s="108">
        <f t="shared" si="227"/>
        <v>0</v>
      </c>
      <c r="Z1444" s="108">
        <f t="shared" si="228"/>
        <v>0</v>
      </c>
      <c r="AA1444" s="108">
        <f t="shared" si="229"/>
        <v>0</v>
      </c>
      <c r="AB1444" s="174"/>
      <c r="AC1444" s="179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  <c r="BP1444" s="176"/>
    </row>
    <row r="1445" s="115" customFormat="1" ht="17.25" spans="1:68">
      <c r="A1445" s="94">
        <f t="shared" si="220"/>
        <v>1444</v>
      </c>
      <c r="B1445" s="95"/>
      <c r="C1445" s="69"/>
      <c r="D1445" s="48"/>
      <c r="E1445" s="69"/>
      <c r="F1445" s="169"/>
      <c r="G1445" s="124" t="e">
        <f>VLOOKUP(F1445,[2]零件成本10.26!$B$2:$C$7802,2,0)</f>
        <v>#N/A</v>
      </c>
      <c r="H1445" s="170"/>
      <c r="I1445" s="128" t="str">
        <f t="shared" si="221"/>
        <v/>
      </c>
      <c r="J1445" s="172"/>
      <c r="K1445" s="178"/>
      <c r="L1445" s="170"/>
      <c r="M1445" s="69"/>
      <c r="N1445" s="69"/>
      <c r="O1445" s="69"/>
      <c r="P1445" s="69"/>
      <c r="Q1445" s="100">
        <f t="shared" si="222"/>
        <v>0</v>
      </c>
      <c r="R1445" s="180"/>
      <c r="S1445" s="140" t="str">
        <f t="shared" si="223"/>
        <v>0</v>
      </c>
      <c r="T1445" s="140" t="str">
        <f t="shared" si="224"/>
        <v>0</v>
      </c>
      <c r="U1445" s="157"/>
      <c r="V1445" s="106"/>
      <c r="W1445" s="142">
        <f t="shared" si="225"/>
        <v>0</v>
      </c>
      <c r="X1445" s="142">
        <f t="shared" si="226"/>
        <v>0</v>
      </c>
      <c r="Y1445" s="108">
        <f t="shared" si="227"/>
        <v>0</v>
      </c>
      <c r="Z1445" s="108">
        <f t="shared" si="228"/>
        <v>0</v>
      </c>
      <c r="AA1445" s="108">
        <f t="shared" si="229"/>
        <v>0</v>
      </c>
      <c r="AB1445" s="174"/>
      <c r="AC1445" s="179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  <c r="BP1445" s="176"/>
    </row>
    <row r="1446" s="115" customFormat="1" ht="17.25" spans="1:68">
      <c r="A1446" s="94">
        <f t="shared" si="220"/>
        <v>1445</v>
      </c>
      <c r="B1446" s="95"/>
      <c r="C1446" s="69"/>
      <c r="D1446" s="48"/>
      <c r="E1446" s="69"/>
      <c r="F1446" s="169"/>
      <c r="G1446" s="124" t="e">
        <f>VLOOKUP(F1446,[2]零件成本10.26!$B$2:$C$7802,2,0)</f>
        <v>#N/A</v>
      </c>
      <c r="H1446" s="170"/>
      <c r="I1446" s="128" t="str">
        <f t="shared" si="221"/>
        <v/>
      </c>
      <c r="J1446" s="172"/>
      <c r="K1446" s="178"/>
      <c r="L1446" s="170"/>
      <c r="M1446" s="69"/>
      <c r="N1446" s="69"/>
      <c r="O1446" s="69"/>
      <c r="P1446" s="69"/>
      <c r="Q1446" s="100">
        <f t="shared" si="222"/>
        <v>0</v>
      </c>
      <c r="R1446" s="180"/>
      <c r="S1446" s="140" t="str">
        <f t="shared" si="223"/>
        <v>0</v>
      </c>
      <c r="T1446" s="140" t="str">
        <f t="shared" si="224"/>
        <v>0</v>
      </c>
      <c r="U1446" s="157"/>
      <c r="V1446" s="106"/>
      <c r="W1446" s="142">
        <f t="shared" si="225"/>
        <v>0</v>
      </c>
      <c r="X1446" s="142">
        <f t="shared" si="226"/>
        <v>0</v>
      </c>
      <c r="Y1446" s="108">
        <f t="shared" si="227"/>
        <v>0</v>
      </c>
      <c r="Z1446" s="108">
        <f t="shared" si="228"/>
        <v>0</v>
      </c>
      <c r="AA1446" s="108">
        <f t="shared" si="229"/>
        <v>0</v>
      </c>
      <c r="AB1446" s="174"/>
      <c r="AC1446" s="179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  <c r="BP1446" s="176"/>
    </row>
    <row r="1447" s="115" customFormat="1" ht="17.25" spans="1:68">
      <c r="A1447" s="94">
        <f t="shared" si="220"/>
        <v>1446</v>
      </c>
      <c r="B1447" s="95"/>
      <c r="C1447" s="69"/>
      <c r="D1447" s="48"/>
      <c r="E1447" s="69"/>
      <c r="F1447" s="169"/>
      <c r="G1447" s="124" t="e">
        <f>VLOOKUP(F1447,[2]零件成本10.26!$B$2:$C$7802,2,0)</f>
        <v>#N/A</v>
      </c>
      <c r="H1447" s="170"/>
      <c r="I1447" s="128" t="str">
        <f t="shared" si="221"/>
        <v/>
      </c>
      <c r="J1447" s="172"/>
      <c r="K1447" s="178"/>
      <c r="L1447" s="170"/>
      <c r="M1447" s="69"/>
      <c r="N1447" s="69"/>
      <c r="O1447" s="69"/>
      <c r="P1447" s="69"/>
      <c r="Q1447" s="100">
        <f t="shared" si="222"/>
        <v>0</v>
      </c>
      <c r="R1447" s="180"/>
      <c r="S1447" s="140" t="str">
        <f t="shared" si="223"/>
        <v>0</v>
      </c>
      <c r="T1447" s="140" t="str">
        <f t="shared" si="224"/>
        <v>0</v>
      </c>
      <c r="U1447" s="157"/>
      <c r="V1447" s="106"/>
      <c r="W1447" s="142">
        <f t="shared" si="225"/>
        <v>0</v>
      </c>
      <c r="X1447" s="142">
        <f t="shared" si="226"/>
        <v>0</v>
      </c>
      <c r="Y1447" s="108">
        <f t="shared" si="227"/>
        <v>0</v>
      </c>
      <c r="Z1447" s="108">
        <f t="shared" si="228"/>
        <v>0</v>
      </c>
      <c r="AA1447" s="108">
        <f t="shared" si="229"/>
        <v>0</v>
      </c>
      <c r="AB1447" s="174"/>
      <c r="AC1447" s="179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  <c r="BP1447" s="176"/>
    </row>
    <row r="1448" s="115" customFormat="1" ht="17.25" spans="1:68">
      <c r="A1448" s="94">
        <f t="shared" si="220"/>
        <v>1447</v>
      </c>
      <c r="B1448" s="95"/>
      <c r="C1448" s="69"/>
      <c r="D1448" s="48"/>
      <c r="E1448" s="69"/>
      <c r="F1448" s="169"/>
      <c r="G1448" s="124" t="e">
        <f>VLOOKUP(F1448,[2]零件成本10.26!$B$2:$C$7802,2,0)</f>
        <v>#N/A</v>
      </c>
      <c r="H1448" s="170"/>
      <c r="I1448" s="128" t="str">
        <f t="shared" si="221"/>
        <v/>
      </c>
      <c r="J1448" s="172"/>
      <c r="K1448" s="178"/>
      <c r="L1448" s="170"/>
      <c r="M1448" s="69"/>
      <c r="N1448" s="69"/>
      <c r="O1448" s="69"/>
      <c r="P1448" s="69"/>
      <c r="Q1448" s="100">
        <f t="shared" si="222"/>
        <v>0</v>
      </c>
      <c r="R1448" s="180"/>
      <c r="S1448" s="140" t="str">
        <f t="shared" si="223"/>
        <v>0</v>
      </c>
      <c r="T1448" s="140" t="str">
        <f t="shared" si="224"/>
        <v>0</v>
      </c>
      <c r="U1448" s="157"/>
      <c r="V1448" s="106"/>
      <c r="W1448" s="142">
        <f t="shared" si="225"/>
        <v>0</v>
      </c>
      <c r="X1448" s="142">
        <f t="shared" si="226"/>
        <v>0</v>
      </c>
      <c r="Y1448" s="108">
        <f t="shared" si="227"/>
        <v>0</v>
      </c>
      <c r="Z1448" s="108">
        <f t="shared" si="228"/>
        <v>0</v>
      </c>
      <c r="AA1448" s="108">
        <f t="shared" si="229"/>
        <v>0</v>
      </c>
      <c r="AB1448" s="174"/>
      <c r="AC1448" s="179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  <c r="BP1448" s="176"/>
    </row>
    <row r="1449" s="115" customFormat="1" ht="17.25" spans="1:68">
      <c r="A1449" s="94">
        <f t="shared" si="220"/>
        <v>1448</v>
      </c>
      <c r="B1449" s="95"/>
      <c r="C1449" s="69"/>
      <c r="D1449" s="48"/>
      <c r="E1449" s="69"/>
      <c r="F1449" s="169"/>
      <c r="G1449" s="124" t="e">
        <f>VLOOKUP(F1449,[2]零件成本10.26!$B$2:$C$7802,2,0)</f>
        <v>#N/A</v>
      </c>
      <c r="H1449" s="170"/>
      <c r="I1449" s="128" t="str">
        <f t="shared" si="221"/>
        <v/>
      </c>
      <c r="J1449" s="172"/>
      <c r="K1449" s="178"/>
      <c r="L1449" s="170"/>
      <c r="M1449" s="69"/>
      <c r="N1449" s="69"/>
      <c r="O1449" s="69"/>
      <c r="P1449" s="69"/>
      <c r="Q1449" s="100">
        <f t="shared" si="222"/>
        <v>0</v>
      </c>
      <c r="R1449" s="180"/>
      <c r="S1449" s="140" t="str">
        <f t="shared" si="223"/>
        <v>0</v>
      </c>
      <c r="T1449" s="140" t="str">
        <f t="shared" si="224"/>
        <v>0</v>
      </c>
      <c r="U1449" s="157"/>
      <c r="V1449" s="106"/>
      <c r="W1449" s="142">
        <f t="shared" si="225"/>
        <v>0</v>
      </c>
      <c r="X1449" s="142">
        <f t="shared" si="226"/>
        <v>0</v>
      </c>
      <c r="Y1449" s="108">
        <f t="shared" si="227"/>
        <v>0</v>
      </c>
      <c r="Z1449" s="108">
        <f t="shared" si="228"/>
        <v>0</v>
      </c>
      <c r="AA1449" s="108">
        <f t="shared" si="229"/>
        <v>0</v>
      </c>
      <c r="AB1449" s="174"/>
      <c r="AC1449" s="179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  <c r="BP1449" s="176"/>
    </row>
    <row r="1450" s="115" customFormat="1" ht="17.25" spans="1:68">
      <c r="A1450" s="94">
        <f t="shared" si="220"/>
        <v>1449</v>
      </c>
      <c r="B1450" s="95"/>
      <c r="C1450" s="69"/>
      <c r="D1450" s="48"/>
      <c r="E1450" s="69"/>
      <c r="F1450" s="169"/>
      <c r="G1450" s="124" t="e">
        <f>VLOOKUP(F1450,[2]零件成本10.26!$B$2:$C$7802,2,0)</f>
        <v>#N/A</v>
      </c>
      <c r="H1450" s="170"/>
      <c r="I1450" s="128" t="str">
        <f t="shared" si="221"/>
        <v/>
      </c>
      <c r="J1450" s="172"/>
      <c r="K1450" s="178"/>
      <c r="L1450" s="170"/>
      <c r="M1450" s="69"/>
      <c r="N1450" s="69"/>
      <c r="O1450" s="69"/>
      <c r="P1450" s="69"/>
      <c r="Q1450" s="100">
        <f t="shared" si="222"/>
        <v>0</v>
      </c>
      <c r="R1450" s="180"/>
      <c r="S1450" s="140" t="str">
        <f t="shared" si="223"/>
        <v>0</v>
      </c>
      <c r="T1450" s="140" t="str">
        <f t="shared" si="224"/>
        <v>0</v>
      </c>
      <c r="U1450" s="157"/>
      <c r="V1450" s="106"/>
      <c r="W1450" s="142">
        <f t="shared" si="225"/>
        <v>0</v>
      </c>
      <c r="X1450" s="142">
        <f t="shared" si="226"/>
        <v>0</v>
      </c>
      <c r="Y1450" s="108">
        <f t="shared" si="227"/>
        <v>0</v>
      </c>
      <c r="Z1450" s="108">
        <f t="shared" si="228"/>
        <v>0</v>
      </c>
      <c r="AA1450" s="108">
        <f t="shared" si="229"/>
        <v>0</v>
      </c>
      <c r="AB1450" s="174"/>
      <c r="AC1450" s="179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  <c r="BP1450" s="176"/>
    </row>
    <row r="1451" s="115" customFormat="1" ht="17.25" spans="1:68">
      <c r="A1451" s="94">
        <f t="shared" si="220"/>
        <v>1450</v>
      </c>
      <c r="B1451" s="95"/>
      <c r="C1451" s="69"/>
      <c r="D1451" s="48"/>
      <c r="E1451" s="69"/>
      <c r="F1451" s="169"/>
      <c r="G1451" s="124" t="e">
        <f>VLOOKUP(F1451,[2]零件成本10.26!$B$2:$C$7802,2,0)</f>
        <v>#N/A</v>
      </c>
      <c r="H1451" s="170"/>
      <c r="I1451" s="128" t="str">
        <f t="shared" si="221"/>
        <v/>
      </c>
      <c r="J1451" s="172"/>
      <c r="K1451" s="178"/>
      <c r="L1451" s="170"/>
      <c r="M1451" s="69"/>
      <c r="N1451" s="69"/>
      <c r="O1451" s="69"/>
      <c r="P1451" s="69"/>
      <c r="Q1451" s="100">
        <f t="shared" si="222"/>
        <v>0</v>
      </c>
      <c r="R1451" s="180"/>
      <c r="S1451" s="140" t="str">
        <f t="shared" si="223"/>
        <v>0</v>
      </c>
      <c r="T1451" s="140" t="str">
        <f t="shared" si="224"/>
        <v>0</v>
      </c>
      <c r="U1451" s="157"/>
      <c r="V1451" s="106"/>
      <c r="W1451" s="142">
        <f t="shared" si="225"/>
        <v>0</v>
      </c>
      <c r="X1451" s="142">
        <f t="shared" si="226"/>
        <v>0</v>
      </c>
      <c r="Y1451" s="108">
        <f t="shared" si="227"/>
        <v>0</v>
      </c>
      <c r="Z1451" s="108">
        <f t="shared" si="228"/>
        <v>0</v>
      </c>
      <c r="AA1451" s="108">
        <f t="shared" si="229"/>
        <v>0</v>
      </c>
      <c r="AB1451" s="174"/>
      <c r="AC1451" s="179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  <c r="BP1451" s="176"/>
    </row>
    <row r="1452" s="115" customFormat="1" ht="17.25" spans="1:68">
      <c r="A1452" s="94">
        <f t="shared" si="220"/>
        <v>1451</v>
      </c>
      <c r="B1452" s="95"/>
      <c r="C1452" s="69"/>
      <c r="D1452" s="48"/>
      <c r="E1452" s="69"/>
      <c r="F1452" s="169"/>
      <c r="G1452" s="124" t="e">
        <f>VLOOKUP(F1452,[2]零件成本10.26!$B$2:$C$7802,2,0)</f>
        <v>#N/A</v>
      </c>
      <c r="H1452" s="170"/>
      <c r="I1452" s="128" t="str">
        <f t="shared" si="221"/>
        <v/>
      </c>
      <c r="J1452" s="172"/>
      <c r="K1452" s="178"/>
      <c r="L1452" s="170"/>
      <c r="M1452" s="69"/>
      <c r="N1452" s="69"/>
      <c r="O1452" s="69"/>
      <c r="P1452" s="69"/>
      <c r="Q1452" s="100">
        <f t="shared" si="222"/>
        <v>0</v>
      </c>
      <c r="R1452" s="180"/>
      <c r="S1452" s="140" t="str">
        <f t="shared" si="223"/>
        <v>0</v>
      </c>
      <c r="T1452" s="140" t="str">
        <f t="shared" si="224"/>
        <v>0</v>
      </c>
      <c r="U1452" s="157"/>
      <c r="V1452" s="106"/>
      <c r="W1452" s="142">
        <f t="shared" si="225"/>
        <v>0</v>
      </c>
      <c r="X1452" s="142">
        <f t="shared" si="226"/>
        <v>0</v>
      </c>
      <c r="Y1452" s="108">
        <f t="shared" si="227"/>
        <v>0</v>
      </c>
      <c r="Z1452" s="108">
        <f t="shared" si="228"/>
        <v>0</v>
      </c>
      <c r="AA1452" s="108">
        <f t="shared" si="229"/>
        <v>0</v>
      </c>
      <c r="AB1452" s="174"/>
      <c r="AC1452" s="179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  <c r="BP1452" s="176"/>
    </row>
    <row r="1453" s="115" customFormat="1" ht="17.25" spans="1:68">
      <c r="A1453" s="94">
        <f t="shared" si="220"/>
        <v>1452</v>
      </c>
      <c r="B1453" s="95"/>
      <c r="C1453" s="69"/>
      <c r="D1453" s="48"/>
      <c r="E1453" s="69"/>
      <c r="F1453" s="169"/>
      <c r="G1453" s="124" t="e">
        <f>VLOOKUP(F1453,[2]零件成本10.26!$B$2:$C$7802,2,0)</f>
        <v>#N/A</v>
      </c>
      <c r="H1453" s="170"/>
      <c r="I1453" s="128" t="str">
        <f t="shared" si="221"/>
        <v/>
      </c>
      <c r="J1453" s="172"/>
      <c r="K1453" s="178"/>
      <c r="L1453" s="170"/>
      <c r="M1453" s="69"/>
      <c r="N1453" s="69"/>
      <c r="O1453" s="69"/>
      <c r="P1453" s="69"/>
      <c r="Q1453" s="100">
        <f t="shared" si="222"/>
        <v>0</v>
      </c>
      <c r="R1453" s="180"/>
      <c r="S1453" s="140" t="str">
        <f t="shared" si="223"/>
        <v>0</v>
      </c>
      <c r="T1453" s="140" t="str">
        <f t="shared" si="224"/>
        <v>0</v>
      </c>
      <c r="U1453" s="157"/>
      <c r="V1453" s="106"/>
      <c r="W1453" s="142">
        <f t="shared" si="225"/>
        <v>0</v>
      </c>
      <c r="X1453" s="142">
        <f t="shared" si="226"/>
        <v>0</v>
      </c>
      <c r="Y1453" s="108">
        <f t="shared" si="227"/>
        <v>0</v>
      </c>
      <c r="Z1453" s="108">
        <f t="shared" si="228"/>
        <v>0</v>
      </c>
      <c r="AA1453" s="108">
        <f t="shared" si="229"/>
        <v>0</v>
      </c>
      <c r="AB1453" s="174"/>
      <c r="AC1453" s="179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  <c r="BP1453" s="176"/>
    </row>
    <row r="1454" s="115" customFormat="1" ht="17.25" spans="1:68">
      <c r="A1454" s="94">
        <f t="shared" si="220"/>
        <v>1453</v>
      </c>
      <c r="B1454" s="95"/>
      <c r="C1454" s="69"/>
      <c r="D1454" s="48"/>
      <c r="E1454" s="69"/>
      <c r="F1454" s="169"/>
      <c r="G1454" s="124" t="e">
        <f>VLOOKUP(F1454,[2]零件成本10.26!$B$2:$C$7802,2,0)</f>
        <v>#N/A</v>
      </c>
      <c r="H1454" s="170"/>
      <c r="I1454" s="128" t="str">
        <f t="shared" si="221"/>
        <v/>
      </c>
      <c r="J1454" s="172"/>
      <c r="K1454" s="178"/>
      <c r="L1454" s="170"/>
      <c r="M1454" s="69"/>
      <c r="N1454" s="69"/>
      <c r="O1454" s="69"/>
      <c r="P1454" s="69"/>
      <c r="Q1454" s="100">
        <f t="shared" si="222"/>
        <v>0</v>
      </c>
      <c r="R1454" s="180"/>
      <c r="S1454" s="140" t="str">
        <f t="shared" si="223"/>
        <v>0</v>
      </c>
      <c r="T1454" s="140" t="str">
        <f t="shared" si="224"/>
        <v>0</v>
      </c>
      <c r="U1454" s="157"/>
      <c r="V1454" s="106"/>
      <c r="W1454" s="142">
        <f t="shared" si="225"/>
        <v>0</v>
      </c>
      <c r="X1454" s="142">
        <f t="shared" si="226"/>
        <v>0</v>
      </c>
      <c r="Y1454" s="108">
        <f t="shared" si="227"/>
        <v>0</v>
      </c>
      <c r="Z1454" s="108">
        <f t="shared" si="228"/>
        <v>0</v>
      </c>
      <c r="AA1454" s="108">
        <f t="shared" si="229"/>
        <v>0</v>
      </c>
      <c r="AB1454" s="174"/>
      <c r="AC1454" s="179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  <c r="BP1454" s="176"/>
    </row>
    <row r="1455" s="115" customFormat="1" ht="17.25" spans="1:68">
      <c r="A1455" s="94">
        <f t="shared" si="220"/>
        <v>1454</v>
      </c>
      <c r="B1455" s="95"/>
      <c r="C1455" s="69"/>
      <c r="D1455" s="48"/>
      <c r="E1455" s="69"/>
      <c r="F1455" s="169"/>
      <c r="G1455" s="124" t="e">
        <f>VLOOKUP(F1455,[2]零件成本10.26!$B$2:$C$7802,2,0)</f>
        <v>#N/A</v>
      </c>
      <c r="H1455" s="170"/>
      <c r="I1455" s="128" t="str">
        <f t="shared" si="221"/>
        <v/>
      </c>
      <c r="J1455" s="172"/>
      <c r="K1455" s="178"/>
      <c r="L1455" s="170"/>
      <c r="M1455" s="69"/>
      <c r="N1455" s="69"/>
      <c r="O1455" s="69"/>
      <c r="P1455" s="69"/>
      <c r="Q1455" s="100">
        <f t="shared" si="222"/>
        <v>0</v>
      </c>
      <c r="R1455" s="180"/>
      <c r="S1455" s="140" t="str">
        <f t="shared" si="223"/>
        <v>0</v>
      </c>
      <c r="T1455" s="140" t="str">
        <f t="shared" si="224"/>
        <v>0</v>
      </c>
      <c r="U1455" s="157"/>
      <c r="V1455" s="106"/>
      <c r="W1455" s="142">
        <f t="shared" si="225"/>
        <v>0</v>
      </c>
      <c r="X1455" s="142">
        <f t="shared" si="226"/>
        <v>0</v>
      </c>
      <c r="Y1455" s="108">
        <f t="shared" si="227"/>
        <v>0</v>
      </c>
      <c r="Z1455" s="108">
        <f t="shared" si="228"/>
        <v>0</v>
      </c>
      <c r="AA1455" s="108">
        <f t="shared" si="229"/>
        <v>0</v>
      </c>
      <c r="AB1455" s="174"/>
      <c r="AC1455" s="179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  <c r="BP1455" s="176"/>
    </row>
    <row r="1456" s="115" customFormat="1" ht="17.25" spans="1:68">
      <c r="A1456" s="94">
        <f t="shared" si="220"/>
        <v>1455</v>
      </c>
      <c r="B1456" s="95"/>
      <c r="C1456" s="69"/>
      <c r="D1456" s="48"/>
      <c r="E1456" s="69"/>
      <c r="F1456" s="169"/>
      <c r="G1456" s="124" t="e">
        <f>VLOOKUP(F1456,[2]零件成本10.26!$B$2:$C$7802,2,0)</f>
        <v>#N/A</v>
      </c>
      <c r="H1456" s="170"/>
      <c r="I1456" s="128" t="str">
        <f t="shared" si="221"/>
        <v/>
      </c>
      <c r="J1456" s="172"/>
      <c r="K1456" s="178"/>
      <c r="L1456" s="170"/>
      <c r="M1456" s="69"/>
      <c r="N1456" s="69"/>
      <c r="O1456" s="69"/>
      <c r="P1456" s="69"/>
      <c r="Q1456" s="100">
        <f t="shared" si="222"/>
        <v>0</v>
      </c>
      <c r="R1456" s="180"/>
      <c r="S1456" s="140" t="str">
        <f t="shared" si="223"/>
        <v>0</v>
      </c>
      <c r="T1456" s="140" t="str">
        <f t="shared" si="224"/>
        <v>0</v>
      </c>
      <c r="U1456" s="157"/>
      <c r="V1456" s="106"/>
      <c r="W1456" s="142">
        <f t="shared" si="225"/>
        <v>0</v>
      </c>
      <c r="X1456" s="142">
        <f t="shared" si="226"/>
        <v>0</v>
      </c>
      <c r="Y1456" s="108">
        <f t="shared" si="227"/>
        <v>0</v>
      </c>
      <c r="Z1456" s="108">
        <f t="shared" si="228"/>
        <v>0</v>
      </c>
      <c r="AA1456" s="108">
        <f t="shared" si="229"/>
        <v>0</v>
      </c>
      <c r="AB1456" s="174"/>
      <c r="AC1456" s="179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  <c r="BP1456" s="176"/>
    </row>
    <row r="1457" s="115" customFormat="1" ht="17.25" spans="1:68">
      <c r="A1457" s="94">
        <f t="shared" si="220"/>
        <v>1456</v>
      </c>
      <c r="B1457" s="95"/>
      <c r="C1457" s="69"/>
      <c r="D1457" s="48"/>
      <c r="E1457" s="69"/>
      <c r="F1457" s="169"/>
      <c r="G1457" s="124" t="e">
        <f>VLOOKUP(F1457,[2]零件成本10.26!$B$2:$C$7802,2,0)</f>
        <v>#N/A</v>
      </c>
      <c r="H1457" s="170"/>
      <c r="I1457" s="128" t="str">
        <f t="shared" si="221"/>
        <v/>
      </c>
      <c r="J1457" s="172"/>
      <c r="K1457" s="178"/>
      <c r="L1457" s="170"/>
      <c r="M1457" s="69"/>
      <c r="N1457" s="69"/>
      <c r="O1457" s="69"/>
      <c r="P1457" s="69"/>
      <c r="Q1457" s="100">
        <f t="shared" si="222"/>
        <v>0</v>
      </c>
      <c r="R1457" s="180"/>
      <c r="S1457" s="140" t="str">
        <f t="shared" si="223"/>
        <v>0</v>
      </c>
      <c r="T1457" s="140" t="str">
        <f t="shared" si="224"/>
        <v>0</v>
      </c>
      <c r="U1457" s="157"/>
      <c r="V1457" s="106"/>
      <c r="W1457" s="142">
        <f t="shared" si="225"/>
        <v>0</v>
      </c>
      <c r="X1457" s="142">
        <f t="shared" si="226"/>
        <v>0</v>
      </c>
      <c r="Y1457" s="108">
        <f t="shared" si="227"/>
        <v>0</v>
      </c>
      <c r="Z1457" s="108">
        <f t="shared" si="228"/>
        <v>0</v>
      </c>
      <c r="AA1457" s="108">
        <f t="shared" si="229"/>
        <v>0</v>
      </c>
      <c r="AB1457" s="174"/>
      <c r="AC1457" s="179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  <c r="BP1457" s="176"/>
    </row>
    <row r="1458" s="115" customFormat="1" ht="17.25" spans="1:68">
      <c r="A1458" s="94">
        <f t="shared" si="220"/>
        <v>1457</v>
      </c>
      <c r="B1458" s="95"/>
      <c r="C1458" s="69"/>
      <c r="D1458" s="48"/>
      <c r="E1458" s="69"/>
      <c r="F1458" s="169"/>
      <c r="G1458" s="124" t="e">
        <f>VLOOKUP(F1458,[2]零件成本10.26!$B$2:$C$7802,2,0)</f>
        <v>#N/A</v>
      </c>
      <c r="H1458" s="170"/>
      <c r="I1458" s="128" t="str">
        <f t="shared" si="221"/>
        <v/>
      </c>
      <c r="J1458" s="172"/>
      <c r="K1458" s="178"/>
      <c r="L1458" s="170"/>
      <c r="M1458" s="69"/>
      <c r="N1458" s="69"/>
      <c r="O1458" s="69"/>
      <c r="P1458" s="69"/>
      <c r="Q1458" s="100">
        <f t="shared" si="222"/>
        <v>0</v>
      </c>
      <c r="R1458" s="180"/>
      <c r="S1458" s="140" t="str">
        <f t="shared" si="223"/>
        <v>0</v>
      </c>
      <c r="T1458" s="140" t="str">
        <f t="shared" si="224"/>
        <v>0</v>
      </c>
      <c r="U1458" s="157"/>
      <c r="V1458" s="106"/>
      <c r="W1458" s="142">
        <f t="shared" si="225"/>
        <v>0</v>
      </c>
      <c r="X1458" s="142">
        <f t="shared" si="226"/>
        <v>0</v>
      </c>
      <c r="Y1458" s="108">
        <f t="shared" si="227"/>
        <v>0</v>
      </c>
      <c r="Z1458" s="108">
        <f t="shared" si="228"/>
        <v>0</v>
      </c>
      <c r="AA1458" s="108">
        <f t="shared" si="229"/>
        <v>0</v>
      </c>
      <c r="AB1458" s="174"/>
      <c r="AC1458" s="179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  <c r="BP1458" s="176"/>
    </row>
    <row r="1459" s="115" customFormat="1" ht="17.25" spans="1:68">
      <c r="A1459" s="94">
        <f t="shared" si="220"/>
        <v>1458</v>
      </c>
      <c r="B1459" s="95"/>
      <c r="C1459" s="69"/>
      <c r="D1459" s="48"/>
      <c r="E1459" s="69"/>
      <c r="F1459" s="169"/>
      <c r="G1459" s="124" t="e">
        <f>VLOOKUP(F1459,[2]零件成本10.26!$B$2:$C$7802,2,0)</f>
        <v>#N/A</v>
      </c>
      <c r="H1459" s="170"/>
      <c r="I1459" s="128" t="str">
        <f t="shared" si="221"/>
        <v/>
      </c>
      <c r="J1459" s="172"/>
      <c r="K1459" s="178"/>
      <c r="L1459" s="170"/>
      <c r="M1459" s="69"/>
      <c r="N1459" s="69"/>
      <c r="O1459" s="69"/>
      <c r="P1459" s="69"/>
      <c r="Q1459" s="100">
        <f t="shared" si="222"/>
        <v>0</v>
      </c>
      <c r="R1459" s="180"/>
      <c r="S1459" s="140" t="str">
        <f t="shared" si="223"/>
        <v>0</v>
      </c>
      <c r="T1459" s="140" t="str">
        <f t="shared" si="224"/>
        <v>0</v>
      </c>
      <c r="U1459" s="157"/>
      <c r="V1459" s="106"/>
      <c r="W1459" s="142">
        <f t="shared" si="225"/>
        <v>0</v>
      </c>
      <c r="X1459" s="142">
        <f t="shared" si="226"/>
        <v>0</v>
      </c>
      <c r="Y1459" s="108">
        <f t="shared" si="227"/>
        <v>0</v>
      </c>
      <c r="Z1459" s="108">
        <f t="shared" si="228"/>
        <v>0</v>
      </c>
      <c r="AA1459" s="108">
        <f t="shared" si="229"/>
        <v>0</v>
      </c>
      <c r="AB1459" s="174"/>
      <c r="AC1459" s="179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  <c r="BP1459" s="176"/>
    </row>
    <row r="1460" s="115" customFormat="1" ht="17.25" spans="1:68">
      <c r="A1460" s="94">
        <f t="shared" si="220"/>
        <v>1459</v>
      </c>
      <c r="B1460" s="95"/>
      <c r="C1460" s="69"/>
      <c r="D1460" s="48"/>
      <c r="E1460" s="69"/>
      <c r="F1460" s="169"/>
      <c r="G1460" s="124" t="e">
        <f>VLOOKUP(F1460,[2]零件成本10.26!$B$2:$C$7802,2,0)</f>
        <v>#N/A</v>
      </c>
      <c r="H1460" s="170"/>
      <c r="I1460" s="128" t="str">
        <f t="shared" si="221"/>
        <v/>
      </c>
      <c r="J1460" s="172"/>
      <c r="K1460" s="178"/>
      <c r="L1460" s="170"/>
      <c r="M1460" s="69"/>
      <c r="N1460" s="69"/>
      <c r="O1460" s="69"/>
      <c r="P1460" s="69"/>
      <c r="Q1460" s="100">
        <f t="shared" si="222"/>
        <v>0</v>
      </c>
      <c r="R1460" s="180"/>
      <c r="S1460" s="140" t="str">
        <f t="shared" si="223"/>
        <v>0</v>
      </c>
      <c r="T1460" s="140" t="str">
        <f t="shared" si="224"/>
        <v>0</v>
      </c>
      <c r="U1460" s="157"/>
      <c r="V1460" s="106"/>
      <c r="W1460" s="142">
        <f t="shared" si="225"/>
        <v>0</v>
      </c>
      <c r="X1460" s="142">
        <f t="shared" si="226"/>
        <v>0</v>
      </c>
      <c r="Y1460" s="108">
        <f t="shared" si="227"/>
        <v>0</v>
      </c>
      <c r="Z1460" s="108">
        <f t="shared" si="228"/>
        <v>0</v>
      </c>
      <c r="AA1460" s="108">
        <f t="shared" si="229"/>
        <v>0</v>
      </c>
      <c r="AB1460" s="174"/>
      <c r="AC1460" s="179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  <c r="BP1460" s="176"/>
    </row>
    <row r="1461" s="115" customFormat="1" ht="17.25" spans="1:68">
      <c r="A1461" s="94">
        <f t="shared" si="220"/>
        <v>1460</v>
      </c>
      <c r="B1461" s="95"/>
      <c r="C1461" s="69"/>
      <c r="D1461" s="48"/>
      <c r="E1461" s="69"/>
      <c r="F1461" s="169"/>
      <c r="G1461" s="124" t="e">
        <f>VLOOKUP(F1461,[2]零件成本10.26!$B$2:$C$7802,2,0)</f>
        <v>#N/A</v>
      </c>
      <c r="H1461" s="170"/>
      <c r="I1461" s="128" t="str">
        <f t="shared" si="221"/>
        <v/>
      </c>
      <c r="J1461" s="172"/>
      <c r="K1461" s="178"/>
      <c r="L1461" s="170"/>
      <c r="M1461" s="69"/>
      <c r="N1461" s="69"/>
      <c r="O1461" s="69"/>
      <c r="P1461" s="69"/>
      <c r="Q1461" s="100">
        <f t="shared" si="222"/>
        <v>0</v>
      </c>
      <c r="R1461" s="180"/>
      <c r="S1461" s="140" t="str">
        <f t="shared" si="223"/>
        <v>0</v>
      </c>
      <c r="T1461" s="140" t="str">
        <f t="shared" si="224"/>
        <v>0</v>
      </c>
      <c r="U1461" s="157"/>
      <c r="V1461" s="106"/>
      <c r="W1461" s="142">
        <f t="shared" si="225"/>
        <v>0</v>
      </c>
      <c r="X1461" s="142">
        <f t="shared" si="226"/>
        <v>0</v>
      </c>
      <c r="Y1461" s="108">
        <f t="shared" si="227"/>
        <v>0</v>
      </c>
      <c r="Z1461" s="108">
        <f t="shared" si="228"/>
        <v>0</v>
      </c>
      <c r="AA1461" s="108">
        <f t="shared" si="229"/>
        <v>0</v>
      </c>
      <c r="AB1461" s="174"/>
      <c r="AC1461" s="179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  <c r="BP1461" s="176"/>
    </row>
    <row r="1462" s="115" customFormat="1" ht="17.25" spans="1:68">
      <c r="A1462" s="94">
        <f t="shared" si="220"/>
        <v>1461</v>
      </c>
      <c r="B1462" s="95"/>
      <c r="C1462" s="69"/>
      <c r="D1462" s="48"/>
      <c r="E1462" s="69"/>
      <c r="F1462" s="169"/>
      <c r="G1462" s="124" t="e">
        <f>VLOOKUP(F1462,[2]零件成本10.26!$B$2:$C$7802,2,0)</f>
        <v>#N/A</v>
      </c>
      <c r="H1462" s="170"/>
      <c r="I1462" s="128" t="str">
        <f t="shared" si="221"/>
        <v/>
      </c>
      <c r="J1462" s="172"/>
      <c r="K1462" s="178"/>
      <c r="L1462" s="170"/>
      <c r="M1462" s="69"/>
      <c r="N1462" s="69"/>
      <c r="O1462" s="69"/>
      <c r="P1462" s="69"/>
      <c r="Q1462" s="100">
        <f t="shared" si="222"/>
        <v>0</v>
      </c>
      <c r="R1462" s="180"/>
      <c r="S1462" s="140" t="str">
        <f t="shared" si="223"/>
        <v>0</v>
      </c>
      <c r="T1462" s="140" t="str">
        <f t="shared" si="224"/>
        <v>0</v>
      </c>
      <c r="U1462" s="157"/>
      <c r="V1462" s="106"/>
      <c r="W1462" s="142">
        <f t="shared" si="225"/>
        <v>0</v>
      </c>
      <c r="X1462" s="142">
        <f t="shared" si="226"/>
        <v>0</v>
      </c>
      <c r="Y1462" s="108">
        <f t="shared" si="227"/>
        <v>0</v>
      </c>
      <c r="Z1462" s="108">
        <f t="shared" si="228"/>
        <v>0</v>
      </c>
      <c r="AA1462" s="108">
        <f t="shared" si="229"/>
        <v>0</v>
      </c>
      <c r="AB1462" s="174"/>
      <c r="AC1462" s="179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  <c r="BP1462" s="176"/>
    </row>
    <row r="1463" s="115" customFormat="1" ht="17.25" spans="1:68">
      <c r="A1463" s="94">
        <f t="shared" si="220"/>
        <v>1462</v>
      </c>
      <c r="B1463" s="95"/>
      <c r="C1463" s="69"/>
      <c r="D1463" s="48"/>
      <c r="E1463" s="69"/>
      <c r="F1463" s="169"/>
      <c r="G1463" s="124" t="e">
        <f>VLOOKUP(F1463,[2]零件成本10.26!$B$2:$C$7802,2,0)</f>
        <v>#N/A</v>
      </c>
      <c r="H1463" s="170"/>
      <c r="I1463" s="128" t="str">
        <f t="shared" si="221"/>
        <v/>
      </c>
      <c r="J1463" s="172"/>
      <c r="K1463" s="178"/>
      <c r="L1463" s="170"/>
      <c r="M1463" s="69"/>
      <c r="N1463" s="69"/>
      <c r="O1463" s="69"/>
      <c r="P1463" s="69"/>
      <c r="Q1463" s="100">
        <f t="shared" si="222"/>
        <v>0</v>
      </c>
      <c r="R1463" s="180"/>
      <c r="S1463" s="140" t="str">
        <f t="shared" si="223"/>
        <v>0</v>
      </c>
      <c r="T1463" s="140" t="str">
        <f t="shared" si="224"/>
        <v>0</v>
      </c>
      <c r="U1463" s="157"/>
      <c r="V1463" s="106"/>
      <c r="W1463" s="142">
        <f t="shared" si="225"/>
        <v>0</v>
      </c>
      <c r="X1463" s="142">
        <f t="shared" si="226"/>
        <v>0</v>
      </c>
      <c r="Y1463" s="108">
        <f t="shared" si="227"/>
        <v>0</v>
      </c>
      <c r="Z1463" s="108">
        <f t="shared" si="228"/>
        <v>0</v>
      </c>
      <c r="AA1463" s="108">
        <f t="shared" si="229"/>
        <v>0</v>
      </c>
      <c r="AB1463" s="174"/>
      <c r="AC1463" s="179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  <c r="BP1463" s="176"/>
    </row>
    <row r="1464" s="115" customFormat="1" ht="17.25" spans="1:68">
      <c r="A1464" s="94">
        <f t="shared" si="220"/>
        <v>1463</v>
      </c>
      <c r="B1464" s="95"/>
      <c r="C1464" s="69"/>
      <c r="D1464" s="48"/>
      <c r="E1464" s="69"/>
      <c r="F1464" s="169"/>
      <c r="G1464" s="124" t="e">
        <f>VLOOKUP(F1464,[2]零件成本10.26!$B$2:$C$7802,2,0)</f>
        <v>#N/A</v>
      </c>
      <c r="H1464" s="170"/>
      <c r="I1464" s="128" t="str">
        <f t="shared" si="221"/>
        <v/>
      </c>
      <c r="J1464" s="172"/>
      <c r="K1464" s="178"/>
      <c r="L1464" s="170"/>
      <c r="M1464" s="69"/>
      <c r="N1464" s="69"/>
      <c r="O1464" s="69"/>
      <c r="P1464" s="69"/>
      <c r="Q1464" s="100">
        <f t="shared" si="222"/>
        <v>0</v>
      </c>
      <c r="R1464" s="180"/>
      <c r="S1464" s="140" t="str">
        <f t="shared" si="223"/>
        <v>0</v>
      </c>
      <c r="T1464" s="140" t="str">
        <f t="shared" si="224"/>
        <v>0</v>
      </c>
      <c r="U1464" s="157"/>
      <c r="V1464" s="106"/>
      <c r="W1464" s="142">
        <f t="shared" si="225"/>
        <v>0</v>
      </c>
      <c r="X1464" s="142">
        <f t="shared" si="226"/>
        <v>0</v>
      </c>
      <c r="Y1464" s="108">
        <f t="shared" si="227"/>
        <v>0</v>
      </c>
      <c r="Z1464" s="108">
        <f t="shared" si="228"/>
        <v>0</v>
      </c>
      <c r="AA1464" s="108">
        <f t="shared" si="229"/>
        <v>0</v>
      </c>
      <c r="AB1464" s="174"/>
      <c r="AC1464" s="179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  <c r="BP1464" s="176"/>
    </row>
    <row r="1465" s="115" customFormat="1" ht="17.25" spans="1:68">
      <c r="A1465" s="94">
        <f t="shared" si="220"/>
        <v>1464</v>
      </c>
      <c r="B1465" s="95"/>
      <c r="C1465" s="69"/>
      <c r="D1465" s="48"/>
      <c r="E1465" s="69"/>
      <c r="F1465" s="169"/>
      <c r="G1465" s="124" t="e">
        <f>VLOOKUP(F1465,[2]零件成本10.26!$B$2:$C$7802,2,0)</f>
        <v>#N/A</v>
      </c>
      <c r="H1465" s="170"/>
      <c r="I1465" s="128" t="str">
        <f t="shared" si="221"/>
        <v/>
      </c>
      <c r="J1465" s="172"/>
      <c r="K1465" s="178"/>
      <c r="L1465" s="170"/>
      <c r="M1465" s="69"/>
      <c r="N1465" s="69"/>
      <c r="O1465" s="69"/>
      <c r="P1465" s="69"/>
      <c r="Q1465" s="100">
        <f t="shared" si="222"/>
        <v>0</v>
      </c>
      <c r="R1465" s="180"/>
      <c r="S1465" s="140" t="str">
        <f t="shared" si="223"/>
        <v>0</v>
      </c>
      <c r="T1465" s="140" t="str">
        <f t="shared" si="224"/>
        <v>0</v>
      </c>
      <c r="U1465" s="157"/>
      <c r="V1465" s="106"/>
      <c r="W1465" s="142">
        <f t="shared" si="225"/>
        <v>0</v>
      </c>
      <c r="X1465" s="142">
        <f t="shared" si="226"/>
        <v>0</v>
      </c>
      <c r="Y1465" s="108">
        <f t="shared" si="227"/>
        <v>0</v>
      </c>
      <c r="Z1465" s="108">
        <f t="shared" si="228"/>
        <v>0</v>
      </c>
      <c r="AA1465" s="108">
        <f t="shared" si="229"/>
        <v>0</v>
      </c>
      <c r="AB1465" s="174"/>
      <c r="AC1465" s="179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  <c r="BP1465" s="176"/>
    </row>
    <row r="1466" s="115" customFormat="1" ht="17.25" spans="1:68">
      <c r="A1466" s="94">
        <f t="shared" si="220"/>
        <v>1465</v>
      </c>
      <c r="B1466" s="95"/>
      <c r="C1466" s="69"/>
      <c r="D1466" s="48"/>
      <c r="E1466" s="69"/>
      <c r="F1466" s="169"/>
      <c r="G1466" s="124" t="e">
        <f>VLOOKUP(F1466,[2]零件成本10.26!$B$2:$C$7802,2,0)</f>
        <v>#N/A</v>
      </c>
      <c r="H1466" s="170"/>
      <c r="I1466" s="128" t="str">
        <f t="shared" si="221"/>
        <v/>
      </c>
      <c r="J1466" s="172"/>
      <c r="K1466" s="178"/>
      <c r="L1466" s="170"/>
      <c r="M1466" s="69"/>
      <c r="N1466" s="69"/>
      <c r="O1466" s="69"/>
      <c r="P1466" s="69"/>
      <c r="Q1466" s="100">
        <f t="shared" si="222"/>
        <v>0</v>
      </c>
      <c r="R1466" s="180"/>
      <c r="S1466" s="140" t="str">
        <f t="shared" si="223"/>
        <v>0</v>
      </c>
      <c r="T1466" s="140" t="str">
        <f t="shared" si="224"/>
        <v>0</v>
      </c>
      <c r="U1466" s="157"/>
      <c r="V1466" s="106"/>
      <c r="W1466" s="142">
        <f t="shared" si="225"/>
        <v>0</v>
      </c>
      <c r="X1466" s="142">
        <f t="shared" si="226"/>
        <v>0</v>
      </c>
      <c r="Y1466" s="108">
        <f t="shared" si="227"/>
        <v>0</v>
      </c>
      <c r="Z1466" s="108">
        <f t="shared" si="228"/>
        <v>0</v>
      </c>
      <c r="AA1466" s="108">
        <f t="shared" si="229"/>
        <v>0</v>
      </c>
      <c r="AB1466" s="174"/>
      <c r="AC1466" s="179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  <c r="BP1466" s="176"/>
    </row>
    <row r="1467" s="115" customFormat="1" ht="17.25" spans="1:68">
      <c r="A1467" s="94">
        <f t="shared" si="220"/>
        <v>1466</v>
      </c>
      <c r="B1467" s="95"/>
      <c r="C1467" s="69"/>
      <c r="D1467" s="48"/>
      <c r="E1467" s="69"/>
      <c r="F1467" s="169"/>
      <c r="G1467" s="124" t="e">
        <f>VLOOKUP(F1467,[2]零件成本10.26!$B$2:$C$7802,2,0)</f>
        <v>#N/A</v>
      </c>
      <c r="H1467" s="170"/>
      <c r="I1467" s="128" t="str">
        <f t="shared" si="221"/>
        <v/>
      </c>
      <c r="J1467" s="172"/>
      <c r="K1467" s="178"/>
      <c r="L1467" s="170"/>
      <c r="M1467" s="69"/>
      <c r="N1467" s="69"/>
      <c r="O1467" s="69"/>
      <c r="P1467" s="69"/>
      <c r="Q1467" s="100">
        <f t="shared" si="222"/>
        <v>0</v>
      </c>
      <c r="R1467" s="180"/>
      <c r="S1467" s="140" t="str">
        <f t="shared" si="223"/>
        <v>0</v>
      </c>
      <c r="T1467" s="140" t="str">
        <f t="shared" si="224"/>
        <v>0</v>
      </c>
      <c r="U1467" s="157"/>
      <c r="V1467" s="106"/>
      <c r="W1467" s="142">
        <f t="shared" si="225"/>
        <v>0</v>
      </c>
      <c r="X1467" s="142">
        <f t="shared" si="226"/>
        <v>0</v>
      </c>
      <c r="Y1467" s="108">
        <f t="shared" si="227"/>
        <v>0</v>
      </c>
      <c r="Z1467" s="108">
        <f t="shared" si="228"/>
        <v>0</v>
      </c>
      <c r="AA1467" s="108">
        <f t="shared" si="229"/>
        <v>0</v>
      </c>
      <c r="AB1467" s="174"/>
      <c r="AC1467" s="179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  <c r="BP1467" s="176"/>
    </row>
    <row r="1468" s="115" customFormat="1" ht="17.25" spans="1:68">
      <c r="A1468" s="94">
        <f t="shared" si="220"/>
        <v>1467</v>
      </c>
      <c r="B1468" s="95"/>
      <c r="C1468" s="69"/>
      <c r="D1468" s="48"/>
      <c r="E1468" s="69"/>
      <c r="F1468" s="169"/>
      <c r="G1468" s="124" t="e">
        <f>VLOOKUP(F1468,[2]零件成本10.26!$B$2:$C$7802,2,0)</f>
        <v>#N/A</v>
      </c>
      <c r="H1468" s="170"/>
      <c r="I1468" s="128" t="str">
        <f t="shared" si="221"/>
        <v/>
      </c>
      <c r="J1468" s="172"/>
      <c r="K1468" s="178"/>
      <c r="L1468" s="170"/>
      <c r="M1468" s="69"/>
      <c r="N1468" s="69"/>
      <c r="O1468" s="69"/>
      <c r="P1468" s="69"/>
      <c r="Q1468" s="100">
        <f t="shared" si="222"/>
        <v>0</v>
      </c>
      <c r="R1468" s="180"/>
      <c r="S1468" s="140" t="str">
        <f t="shared" si="223"/>
        <v>0</v>
      </c>
      <c r="T1468" s="140" t="str">
        <f t="shared" si="224"/>
        <v>0</v>
      </c>
      <c r="U1468" s="157"/>
      <c r="V1468" s="106"/>
      <c r="W1468" s="142">
        <f t="shared" si="225"/>
        <v>0</v>
      </c>
      <c r="X1468" s="142">
        <f t="shared" si="226"/>
        <v>0</v>
      </c>
      <c r="Y1468" s="108">
        <f t="shared" si="227"/>
        <v>0</v>
      </c>
      <c r="Z1468" s="108">
        <f t="shared" si="228"/>
        <v>0</v>
      </c>
      <c r="AA1468" s="108">
        <f t="shared" si="229"/>
        <v>0</v>
      </c>
      <c r="AB1468" s="174"/>
      <c r="AC1468" s="179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  <c r="BP1468" s="176"/>
    </row>
    <row r="1469" s="115" customFormat="1" ht="17.25" spans="1:68">
      <c r="A1469" s="94">
        <f t="shared" si="220"/>
        <v>1468</v>
      </c>
      <c r="B1469" s="95"/>
      <c r="C1469" s="69"/>
      <c r="D1469" s="48"/>
      <c r="E1469" s="69"/>
      <c r="F1469" s="169"/>
      <c r="G1469" s="124" t="e">
        <f>VLOOKUP(F1469,[2]零件成本10.26!$B$2:$C$7802,2,0)</f>
        <v>#N/A</v>
      </c>
      <c r="H1469" s="170"/>
      <c r="I1469" s="128" t="str">
        <f t="shared" si="221"/>
        <v/>
      </c>
      <c r="J1469" s="172"/>
      <c r="K1469" s="178"/>
      <c r="L1469" s="170"/>
      <c r="M1469" s="69"/>
      <c r="N1469" s="69"/>
      <c r="O1469" s="69"/>
      <c r="P1469" s="69"/>
      <c r="Q1469" s="100">
        <f t="shared" si="222"/>
        <v>0</v>
      </c>
      <c r="R1469" s="180"/>
      <c r="S1469" s="140" t="str">
        <f t="shared" si="223"/>
        <v>0</v>
      </c>
      <c r="T1469" s="140" t="str">
        <f t="shared" si="224"/>
        <v>0</v>
      </c>
      <c r="U1469" s="157"/>
      <c r="V1469" s="106"/>
      <c r="W1469" s="142">
        <f t="shared" si="225"/>
        <v>0</v>
      </c>
      <c r="X1469" s="142">
        <f t="shared" si="226"/>
        <v>0</v>
      </c>
      <c r="Y1469" s="108">
        <f t="shared" si="227"/>
        <v>0</v>
      </c>
      <c r="Z1469" s="108">
        <f t="shared" si="228"/>
        <v>0</v>
      </c>
      <c r="AA1469" s="108">
        <f t="shared" si="229"/>
        <v>0</v>
      </c>
      <c r="AB1469" s="174"/>
      <c r="AC1469" s="179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  <c r="BP1469" s="176"/>
    </row>
    <row r="1470" s="115" customFormat="1" ht="17.25" spans="1:68">
      <c r="A1470" s="94">
        <f t="shared" si="220"/>
        <v>1469</v>
      </c>
      <c r="B1470" s="95"/>
      <c r="C1470" s="69"/>
      <c r="D1470" s="48"/>
      <c r="E1470" s="69"/>
      <c r="F1470" s="169"/>
      <c r="G1470" s="124" t="e">
        <f>VLOOKUP(F1470,[2]零件成本10.26!$B$2:$C$7802,2,0)</f>
        <v>#N/A</v>
      </c>
      <c r="H1470" s="170"/>
      <c r="I1470" s="128" t="str">
        <f t="shared" si="221"/>
        <v/>
      </c>
      <c r="J1470" s="172"/>
      <c r="K1470" s="178"/>
      <c r="L1470" s="170"/>
      <c r="M1470" s="69"/>
      <c r="N1470" s="69"/>
      <c r="O1470" s="69"/>
      <c r="P1470" s="69"/>
      <c r="Q1470" s="100">
        <f t="shared" si="222"/>
        <v>0</v>
      </c>
      <c r="R1470" s="180"/>
      <c r="S1470" s="140" t="str">
        <f t="shared" si="223"/>
        <v>0</v>
      </c>
      <c r="T1470" s="140" t="str">
        <f t="shared" si="224"/>
        <v>0</v>
      </c>
      <c r="U1470" s="157"/>
      <c r="V1470" s="106"/>
      <c r="W1470" s="142">
        <f t="shared" si="225"/>
        <v>0</v>
      </c>
      <c r="X1470" s="142">
        <f t="shared" si="226"/>
        <v>0</v>
      </c>
      <c r="Y1470" s="108">
        <f t="shared" si="227"/>
        <v>0</v>
      </c>
      <c r="Z1470" s="108">
        <f t="shared" si="228"/>
        <v>0</v>
      </c>
      <c r="AA1470" s="108">
        <f t="shared" si="229"/>
        <v>0</v>
      </c>
      <c r="AB1470" s="174"/>
      <c r="AC1470" s="179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  <c r="BP1470" s="176"/>
    </row>
    <row r="1471" s="115" customFormat="1" ht="17.25" spans="1:68">
      <c r="A1471" s="94">
        <f t="shared" si="220"/>
        <v>1470</v>
      </c>
      <c r="B1471" s="95"/>
      <c r="C1471" s="69"/>
      <c r="D1471" s="48"/>
      <c r="E1471" s="69"/>
      <c r="F1471" s="169"/>
      <c r="G1471" s="124" t="e">
        <f>VLOOKUP(F1471,[2]零件成本10.26!$B$2:$C$7802,2,0)</f>
        <v>#N/A</v>
      </c>
      <c r="H1471" s="170"/>
      <c r="I1471" s="128" t="str">
        <f t="shared" si="221"/>
        <v/>
      </c>
      <c r="J1471" s="172"/>
      <c r="K1471" s="178"/>
      <c r="L1471" s="170"/>
      <c r="M1471" s="69"/>
      <c r="N1471" s="69"/>
      <c r="O1471" s="69"/>
      <c r="P1471" s="69"/>
      <c r="Q1471" s="100">
        <f t="shared" si="222"/>
        <v>0</v>
      </c>
      <c r="R1471" s="180"/>
      <c r="S1471" s="140" t="str">
        <f t="shared" si="223"/>
        <v>0</v>
      </c>
      <c r="T1471" s="140" t="str">
        <f t="shared" si="224"/>
        <v>0</v>
      </c>
      <c r="U1471" s="157"/>
      <c r="V1471" s="106"/>
      <c r="W1471" s="142">
        <f t="shared" si="225"/>
        <v>0</v>
      </c>
      <c r="X1471" s="142">
        <f t="shared" si="226"/>
        <v>0</v>
      </c>
      <c r="Y1471" s="108">
        <f t="shared" si="227"/>
        <v>0</v>
      </c>
      <c r="Z1471" s="108">
        <f t="shared" si="228"/>
        <v>0</v>
      </c>
      <c r="AA1471" s="108">
        <f t="shared" si="229"/>
        <v>0</v>
      </c>
      <c r="AB1471" s="174"/>
      <c r="AC1471" s="179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  <c r="BP1471" s="176"/>
    </row>
    <row r="1472" s="115" customFormat="1" ht="17.25" spans="1:68">
      <c r="A1472" s="94">
        <f t="shared" si="220"/>
        <v>1471</v>
      </c>
      <c r="B1472" s="95"/>
      <c r="C1472" s="69"/>
      <c r="D1472" s="48"/>
      <c r="E1472" s="69"/>
      <c r="F1472" s="169"/>
      <c r="G1472" s="124" t="e">
        <f>VLOOKUP(F1472,[2]零件成本10.26!$B$2:$C$7802,2,0)</f>
        <v>#N/A</v>
      </c>
      <c r="H1472" s="170"/>
      <c r="I1472" s="128" t="str">
        <f t="shared" si="221"/>
        <v/>
      </c>
      <c r="J1472" s="172"/>
      <c r="K1472" s="178"/>
      <c r="L1472" s="170"/>
      <c r="M1472" s="69"/>
      <c r="N1472" s="69"/>
      <c r="O1472" s="69"/>
      <c r="P1472" s="69"/>
      <c r="Q1472" s="100">
        <f t="shared" si="222"/>
        <v>0</v>
      </c>
      <c r="R1472" s="180"/>
      <c r="S1472" s="140" t="str">
        <f t="shared" si="223"/>
        <v>0</v>
      </c>
      <c r="T1472" s="140" t="str">
        <f t="shared" si="224"/>
        <v>0</v>
      </c>
      <c r="U1472" s="157"/>
      <c r="V1472" s="106"/>
      <c r="W1472" s="142">
        <f t="shared" si="225"/>
        <v>0</v>
      </c>
      <c r="X1472" s="142">
        <f t="shared" si="226"/>
        <v>0</v>
      </c>
      <c r="Y1472" s="108">
        <f t="shared" si="227"/>
        <v>0</v>
      </c>
      <c r="Z1472" s="108">
        <f t="shared" si="228"/>
        <v>0</v>
      </c>
      <c r="AA1472" s="108">
        <f t="shared" si="229"/>
        <v>0</v>
      </c>
      <c r="AB1472" s="174"/>
      <c r="AC1472" s="179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  <c r="BP1472" s="176"/>
    </row>
    <row r="1473" s="115" customFormat="1" ht="17.25" spans="1:68">
      <c r="A1473" s="94">
        <f t="shared" si="220"/>
        <v>1472</v>
      </c>
      <c r="B1473" s="95"/>
      <c r="C1473" s="69"/>
      <c r="D1473" s="48"/>
      <c r="E1473" s="69"/>
      <c r="F1473" s="169"/>
      <c r="G1473" s="124" t="e">
        <f>VLOOKUP(F1473,[2]零件成本10.26!$B$2:$C$7802,2,0)</f>
        <v>#N/A</v>
      </c>
      <c r="H1473" s="170"/>
      <c r="I1473" s="128" t="str">
        <f t="shared" si="221"/>
        <v/>
      </c>
      <c r="J1473" s="172"/>
      <c r="K1473" s="178"/>
      <c r="L1473" s="170"/>
      <c r="M1473" s="69"/>
      <c r="N1473" s="69"/>
      <c r="O1473" s="69"/>
      <c r="P1473" s="69"/>
      <c r="Q1473" s="100">
        <f t="shared" si="222"/>
        <v>0</v>
      </c>
      <c r="R1473" s="180"/>
      <c r="S1473" s="140" t="str">
        <f t="shared" si="223"/>
        <v>0</v>
      </c>
      <c r="T1473" s="140" t="str">
        <f t="shared" si="224"/>
        <v>0</v>
      </c>
      <c r="U1473" s="157"/>
      <c r="V1473" s="106"/>
      <c r="W1473" s="142">
        <f t="shared" si="225"/>
        <v>0</v>
      </c>
      <c r="X1473" s="142">
        <f t="shared" si="226"/>
        <v>0</v>
      </c>
      <c r="Y1473" s="108">
        <f t="shared" si="227"/>
        <v>0</v>
      </c>
      <c r="Z1473" s="108">
        <f t="shared" si="228"/>
        <v>0</v>
      </c>
      <c r="AA1473" s="108">
        <f t="shared" si="229"/>
        <v>0</v>
      </c>
      <c r="AB1473" s="174"/>
      <c r="AC1473" s="179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  <c r="BP1473" s="176"/>
    </row>
    <row r="1474" s="115" customFormat="1" ht="17.25" spans="1:68">
      <c r="A1474" s="94">
        <f t="shared" ref="A1474:A1537" si="230">ROW()-1</f>
        <v>1473</v>
      </c>
      <c r="B1474" s="95"/>
      <c r="C1474" s="69"/>
      <c r="D1474" s="48"/>
      <c r="E1474" s="69"/>
      <c r="F1474" s="169"/>
      <c r="G1474" s="124" t="e">
        <f>VLOOKUP(F1474,[2]零件成本10.26!$B$2:$C$7802,2,0)</f>
        <v>#N/A</v>
      </c>
      <c r="H1474" s="170"/>
      <c r="I1474" s="128" t="str">
        <f t="shared" ref="I1474:I1537" si="231">C1474&amp;F1474</f>
        <v/>
      </c>
      <c r="J1474" s="172"/>
      <c r="K1474" s="178"/>
      <c r="L1474" s="170"/>
      <c r="M1474" s="69"/>
      <c r="N1474" s="69"/>
      <c r="O1474" s="69"/>
      <c r="P1474" s="69"/>
      <c r="Q1474" s="100">
        <f t="shared" ref="Q1474:Q1537" si="232">K1474</f>
        <v>0</v>
      </c>
      <c r="R1474" s="180"/>
      <c r="S1474" s="140" t="str">
        <f t="shared" ref="S1474:S1537" si="233">IF(Q1474&gt;R1474,Q1474-R1474,"0")</f>
        <v>0</v>
      </c>
      <c r="T1474" s="140" t="str">
        <f t="shared" ref="T1474:T1537" si="234">IF(Q1474&lt;R1474,Q1474-R1474,"0")</f>
        <v>0</v>
      </c>
      <c r="U1474" s="157"/>
      <c r="V1474" s="106"/>
      <c r="W1474" s="142">
        <f t="shared" ref="W1474:W1537" si="235">IFERROR(Q1474*V1474,"")</f>
        <v>0</v>
      </c>
      <c r="X1474" s="142">
        <f t="shared" ref="X1474:X1537" si="236">IFERROR(R1474*V1474,"")</f>
        <v>0</v>
      </c>
      <c r="Y1474" s="108">
        <f t="shared" ref="Y1474:Y1537" si="237">IFERROR(S1474*V1474,"")</f>
        <v>0</v>
      </c>
      <c r="Z1474" s="108">
        <f t="shared" ref="Z1474:Z1537" si="238">IFERROR(T1474*V1474,"")</f>
        <v>0</v>
      </c>
      <c r="AA1474" s="108">
        <f t="shared" ref="AA1474:AA1537" si="239">W1474-X1474</f>
        <v>0</v>
      </c>
      <c r="AB1474" s="174"/>
      <c r="AC1474" s="179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  <c r="BP1474" s="176"/>
    </row>
    <row r="1475" s="115" customFormat="1" ht="17.25" spans="1:68">
      <c r="A1475" s="94">
        <f t="shared" si="230"/>
        <v>1474</v>
      </c>
      <c r="B1475" s="95"/>
      <c r="C1475" s="69"/>
      <c r="D1475" s="48"/>
      <c r="E1475" s="69"/>
      <c r="F1475" s="169"/>
      <c r="G1475" s="124" t="e">
        <f>VLOOKUP(F1475,[2]零件成本10.26!$B$2:$C$7802,2,0)</f>
        <v>#N/A</v>
      </c>
      <c r="H1475" s="170"/>
      <c r="I1475" s="128" t="str">
        <f t="shared" si="231"/>
        <v/>
      </c>
      <c r="J1475" s="172"/>
      <c r="K1475" s="178"/>
      <c r="L1475" s="170"/>
      <c r="M1475" s="69"/>
      <c r="N1475" s="69"/>
      <c r="O1475" s="69"/>
      <c r="P1475" s="69"/>
      <c r="Q1475" s="100">
        <f t="shared" si="232"/>
        <v>0</v>
      </c>
      <c r="R1475" s="180"/>
      <c r="S1475" s="140" t="str">
        <f t="shared" si="233"/>
        <v>0</v>
      </c>
      <c r="T1475" s="140" t="str">
        <f t="shared" si="234"/>
        <v>0</v>
      </c>
      <c r="U1475" s="157"/>
      <c r="V1475" s="106"/>
      <c r="W1475" s="142">
        <f t="shared" si="235"/>
        <v>0</v>
      </c>
      <c r="X1475" s="142">
        <f t="shared" si="236"/>
        <v>0</v>
      </c>
      <c r="Y1475" s="108">
        <f t="shared" si="237"/>
        <v>0</v>
      </c>
      <c r="Z1475" s="108">
        <f t="shared" si="238"/>
        <v>0</v>
      </c>
      <c r="AA1475" s="108">
        <f t="shared" si="239"/>
        <v>0</v>
      </c>
      <c r="AB1475" s="174"/>
      <c r="AC1475" s="179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  <c r="BP1475" s="176"/>
    </row>
    <row r="1476" s="115" customFormat="1" ht="17.25" spans="1:68">
      <c r="A1476" s="94">
        <f t="shared" si="230"/>
        <v>1475</v>
      </c>
      <c r="B1476" s="95"/>
      <c r="C1476" s="69"/>
      <c r="D1476" s="48"/>
      <c r="E1476" s="69"/>
      <c r="F1476" s="169"/>
      <c r="G1476" s="124" t="e">
        <f>VLOOKUP(F1476,[2]零件成本10.26!$B$2:$C$7802,2,0)</f>
        <v>#N/A</v>
      </c>
      <c r="H1476" s="170"/>
      <c r="I1476" s="128" t="str">
        <f t="shared" si="231"/>
        <v/>
      </c>
      <c r="J1476" s="172"/>
      <c r="K1476" s="178"/>
      <c r="L1476" s="170"/>
      <c r="M1476" s="69"/>
      <c r="N1476" s="69"/>
      <c r="O1476" s="69"/>
      <c r="P1476" s="69"/>
      <c r="Q1476" s="100">
        <f t="shared" si="232"/>
        <v>0</v>
      </c>
      <c r="R1476" s="180"/>
      <c r="S1476" s="140" t="str">
        <f t="shared" si="233"/>
        <v>0</v>
      </c>
      <c r="T1476" s="140" t="str">
        <f t="shared" si="234"/>
        <v>0</v>
      </c>
      <c r="U1476" s="157"/>
      <c r="V1476" s="106"/>
      <c r="W1476" s="142">
        <f t="shared" si="235"/>
        <v>0</v>
      </c>
      <c r="X1476" s="142">
        <f t="shared" si="236"/>
        <v>0</v>
      </c>
      <c r="Y1476" s="108">
        <f t="shared" si="237"/>
        <v>0</v>
      </c>
      <c r="Z1476" s="108">
        <f t="shared" si="238"/>
        <v>0</v>
      </c>
      <c r="AA1476" s="108">
        <f t="shared" si="239"/>
        <v>0</v>
      </c>
      <c r="AB1476" s="174"/>
      <c r="AC1476" s="179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  <c r="BP1476" s="176"/>
    </row>
    <row r="1477" s="115" customFormat="1" ht="17.25" spans="1:68">
      <c r="A1477" s="94">
        <f t="shared" si="230"/>
        <v>1476</v>
      </c>
      <c r="B1477" s="95"/>
      <c r="C1477" s="69"/>
      <c r="D1477" s="48"/>
      <c r="E1477" s="69"/>
      <c r="F1477" s="169"/>
      <c r="G1477" s="124" t="e">
        <f>VLOOKUP(F1477,[2]零件成本10.26!$B$2:$C$7802,2,0)</f>
        <v>#N/A</v>
      </c>
      <c r="H1477" s="170"/>
      <c r="I1477" s="128" t="str">
        <f t="shared" si="231"/>
        <v/>
      </c>
      <c r="J1477" s="172"/>
      <c r="K1477" s="178"/>
      <c r="L1477" s="170"/>
      <c r="M1477" s="69"/>
      <c r="N1477" s="69"/>
      <c r="O1477" s="69"/>
      <c r="P1477" s="69"/>
      <c r="Q1477" s="100">
        <f t="shared" si="232"/>
        <v>0</v>
      </c>
      <c r="R1477" s="180"/>
      <c r="S1477" s="140" t="str">
        <f t="shared" si="233"/>
        <v>0</v>
      </c>
      <c r="T1477" s="140" t="str">
        <f t="shared" si="234"/>
        <v>0</v>
      </c>
      <c r="U1477" s="157"/>
      <c r="V1477" s="106"/>
      <c r="W1477" s="142">
        <f t="shared" si="235"/>
        <v>0</v>
      </c>
      <c r="X1477" s="142">
        <f t="shared" si="236"/>
        <v>0</v>
      </c>
      <c r="Y1477" s="108">
        <f t="shared" si="237"/>
        <v>0</v>
      </c>
      <c r="Z1477" s="108">
        <f t="shared" si="238"/>
        <v>0</v>
      </c>
      <c r="AA1477" s="108">
        <f t="shared" si="239"/>
        <v>0</v>
      </c>
      <c r="AB1477" s="174"/>
      <c r="AC1477" s="179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  <c r="BP1477" s="176"/>
    </row>
    <row r="1478" s="115" customFormat="1" ht="17.25" spans="1:68">
      <c r="A1478" s="94">
        <f t="shared" si="230"/>
        <v>1477</v>
      </c>
      <c r="B1478" s="95"/>
      <c r="C1478" s="69"/>
      <c r="D1478" s="48"/>
      <c r="E1478" s="69"/>
      <c r="F1478" s="169"/>
      <c r="G1478" s="124" t="e">
        <f>VLOOKUP(F1478,[2]零件成本10.26!$B$2:$C$7802,2,0)</f>
        <v>#N/A</v>
      </c>
      <c r="H1478" s="170"/>
      <c r="I1478" s="128" t="str">
        <f t="shared" si="231"/>
        <v/>
      </c>
      <c r="J1478" s="172"/>
      <c r="K1478" s="178"/>
      <c r="L1478" s="170"/>
      <c r="M1478" s="69"/>
      <c r="N1478" s="69"/>
      <c r="O1478" s="69"/>
      <c r="P1478" s="69"/>
      <c r="Q1478" s="100">
        <f t="shared" si="232"/>
        <v>0</v>
      </c>
      <c r="R1478" s="180"/>
      <c r="S1478" s="140" t="str">
        <f t="shared" si="233"/>
        <v>0</v>
      </c>
      <c r="T1478" s="140" t="str">
        <f t="shared" si="234"/>
        <v>0</v>
      </c>
      <c r="U1478" s="157"/>
      <c r="V1478" s="106"/>
      <c r="W1478" s="142">
        <f t="shared" si="235"/>
        <v>0</v>
      </c>
      <c r="X1478" s="142">
        <f t="shared" si="236"/>
        <v>0</v>
      </c>
      <c r="Y1478" s="108">
        <f t="shared" si="237"/>
        <v>0</v>
      </c>
      <c r="Z1478" s="108">
        <f t="shared" si="238"/>
        <v>0</v>
      </c>
      <c r="AA1478" s="108">
        <f t="shared" si="239"/>
        <v>0</v>
      </c>
      <c r="AB1478" s="174"/>
      <c r="AC1478" s="179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  <c r="BP1478" s="176"/>
    </row>
    <row r="1479" s="115" customFormat="1" ht="17.25" spans="1:68">
      <c r="A1479" s="94">
        <f t="shared" si="230"/>
        <v>1478</v>
      </c>
      <c r="B1479" s="95"/>
      <c r="C1479" s="69"/>
      <c r="D1479" s="48"/>
      <c r="E1479" s="69"/>
      <c r="F1479" s="169"/>
      <c r="G1479" s="124" t="e">
        <f>VLOOKUP(F1479,[2]零件成本10.26!$B$2:$C$7802,2,0)</f>
        <v>#N/A</v>
      </c>
      <c r="H1479" s="170"/>
      <c r="I1479" s="128" t="str">
        <f t="shared" si="231"/>
        <v/>
      </c>
      <c r="J1479" s="172"/>
      <c r="K1479" s="178"/>
      <c r="L1479" s="170"/>
      <c r="M1479" s="69"/>
      <c r="N1479" s="69"/>
      <c r="O1479" s="69"/>
      <c r="P1479" s="69"/>
      <c r="Q1479" s="100">
        <f t="shared" si="232"/>
        <v>0</v>
      </c>
      <c r="R1479" s="180"/>
      <c r="S1479" s="140" t="str">
        <f t="shared" si="233"/>
        <v>0</v>
      </c>
      <c r="T1479" s="140" t="str">
        <f t="shared" si="234"/>
        <v>0</v>
      </c>
      <c r="U1479" s="157"/>
      <c r="V1479" s="106"/>
      <c r="W1479" s="142">
        <f t="shared" si="235"/>
        <v>0</v>
      </c>
      <c r="X1479" s="142">
        <f t="shared" si="236"/>
        <v>0</v>
      </c>
      <c r="Y1479" s="108">
        <f t="shared" si="237"/>
        <v>0</v>
      </c>
      <c r="Z1479" s="108">
        <f t="shared" si="238"/>
        <v>0</v>
      </c>
      <c r="AA1479" s="108">
        <f t="shared" si="239"/>
        <v>0</v>
      </c>
      <c r="AB1479" s="174"/>
      <c r="AC1479" s="179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  <c r="BP1479" s="176"/>
    </row>
    <row r="1480" s="115" customFormat="1" ht="17.25" spans="1:68">
      <c r="A1480" s="94">
        <f t="shared" si="230"/>
        <v>1479</v>
      </c>
      <c r="B1480" s="95"/>
      <c r="C1480" s="69"/>
      <c r="D1480" s="48"/>
      <c r="E1480" s="69"/>
      <c r="F1480" s="169"/>
      <c r="G1480" s="124" t="e">
        <f>VLOOKUP(F1480,[2]零件成本10.26!$B$2:$C$7802,2,0)</f>
        <v>#N/A</v>
      </c>
      <c r="H1480" s="170"/>
      <c r="I1480" s="128" t="str">
        <f t="shared" si="231"/>
        <v/>
      </c>
      <c r="J1480" s="172"/>
      <c r="K1480" s="178"/>
      <c r="L1480" s="170"/>
      <c r="M1480" s="69"/>
      <c r="N1480" s="69"/>
      <c r="O1480" s="69"/>
      <c r="P1480" s="69"/>
      <c r="Q1480" s="100">
        <f t="shared" si="232"/>
        <v>0</v>
      </c>
      <c r="R1480" s="180"/>
      <c r="S1480" s="140" t="str">
        <f t="shared" si="233"/>
        <v>0</v>
      </c>
      <c r="T1480" s="140" t="str">
        <f t="shared" si="234"/>
        <v>0</v>
      </c>
      <c r="U1480" s="157"/>
      <c r="V1480" s="106"/>
      <c r="W1480" s="142">
        <f t="shared" si="235"/>
        <v>0</v>
      </c>
      <c r="X1480" s="142">
        <f t="shared" si="236"/>
        <v>0</v>
      </c>
      <c r="Y1480" s="108">
        <f t="shared" si="237"/>
        <v>0</v>
      </c>
      <c r="Z1480" s="108">
        <f t="shared" si="238"/>
        <v>0</v>
      </c>
      <c r="AA1480" s="108">
        <f t="shared" si="239"/>
        <v>0</v>
      </c>
      <c r="AB1480" s="174"/>
      <c r="AC1480" s="179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  <c r="BP1480" s="176"/>
    </row>
    <row r="1481" s="115" customFormat="1" ht="17.25" spans="1:68">
      <c r="A1481" s="94">
        <f t="shared" si="230"/>
        <v>1480</v>
      </c>
      <c r="B1481" s="95"/>
      <c r="C1481" s="69"/>
      <c r="D1481" s="48"/>
      <c r="E1481" s="69"/>
      <c r="F1481" s="169"/>
      <c r="G1481" s="124" t="e">
        <f>VLOOKUP(F1481,[2]零件成本10.26!$B$2:$C$7802,2,0)</f>
        <v>#N/A</v>
      </c>
      <c r="H1481" s="170"/>
      <c r="I1481" s="128" t="str">
        <f t="shared" si="231"/>
        <v/>
      </c>
      <c r="J1481" s="172"/>
      <c r="K1481" s="178"/>
      <c r="L1481" s="170"/>
      <c r="M1481" s="69"/>
      <c r="N1481" s="69"/>
      <c r="O1481" s="69"/>
      <c r="P1481" s="69"/>
      <c r="Q1481" s="100">
        <f t="shared" si="232"/>
        <v>0</v>
      </c>
      <c r="R1481" s="180"/>
      <c r="S1481" s="140" t="str">
        <f t="shared" si="233"/>
        <v>0</v>
      </c>
      <c r="T1481" s="140" t="str">
        <f t="shared" si="234"/>
        <v>0</v>
      </c>
      <c r="U1481" s="157"/>
      <c r="V1481" s="106"/>
      <c r="W1481" s="142">
        <f t="shared" si="235"/>
        <v>0</v>
      </c>
      <c r="X1481" s="142">
        <f t="shared" si="236"/>
        <v>0</v>
      </c>
      <c r="Y1481" s="108">
        <f t="shared" si="237"/>
        <v>0</v>
      </c>
      <c r="Z1481" s="108">
        <f t="shared" si="238"/>
        <v>0</v>
      </c>
      <c r="AA1481" s="108">
        <f t="shared" si="239"/>
        <v>0</v>
      </c>
      <c r="AB1481" s="174"/>
      <c r="AC1481" s="179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  <c r="BP1481" s="176"/>
    </row>
    <row r="1482" s="115" customFormat="1" ht="17.25" spans="1:68">
      <c r="A1482" s="94">
        <f t="shared" si="230"/>
        <v>1481</v>
      </c>
      <c r="B1482" s="95"/>
      <c r="C1482" s="69"/>
      <c r="D1482" s="48"/>
      <c r="E1482" s="69"/>
      <c r="F1482" s="169"/>
      <c r="G1482" s="124" t="e">
        <f>VLOOKUP(F1482,[2]零件成本10.26!$B$2:$C$7802,2,0)</f>
        <v>#N/A</v>
      </c>
      <c r="H1482" s="170"/>
      <c r="I1482" s="128" t="str">
        <f t="shared" si="231"/>
        <v/>
      </c>
      <c r="J1482" s="172"/>
      <c r="K1482" s="178"/>
      <c r="L1482" s="170"/>
      <c r="M1482" s="69"/>
      <c r="N1482" s="69"/>
      <c r="O1482" s="69"/>
      <c r="P1482" s="69"/>
      <c r="Q1482" s="100">
        <f t="shared" si="232"/>
        <v>0</v>
      </c>
      <c r="R1482" s="180"/>
      <c r="S1482" s="140" t="str">
        <f t="shared" si="233"/>
        <v>0</v>
      </c>
      <c r="T1482" s="140" t="str">
        <f t="shared" si="234"/>
        <v>0</v>
      </c>
      <c r="U1482" s="157"/>
      <c r="V1482" s="106"/>
      <c r="W1482" s="142">
        <f t="shared" si="235"/>
        <v>0</v>
      </c>
      <c r="X1482" s="142">
        <f t="shared" si="236"/>
        <v>0</v>
      </c>
      <c r="Y1482" s="108">
        <f t="shared" si="237"/>
        <v>0</v>
      </c>
      <c r="Z1482" s="108">
        <f t="shared" si="238"/>
        <v>0</v>
      </c>
      <c r="AA1482" s="108">
        <f t="shared" si="239"/>
        <v>0</v>
      </c>
      <c r="AB1482" s="174"/>
      <c r="AC1482" s="179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  <c r="BP1482" s="176"/>
    </row>
    <row r="1483" s="115" customFormat="1" ht="17.25" spans="1:68">
      <c r="A1483" s="94">
        <f t="shared" si="230"/>
        <v>1482</v>
      </c>
      <c r="B1483" s="95"/>
      <c r="C1483" s="69"/>
      <c r="D1483" s="48"/>
      <c r="E1483" s="69"/>
      <c r="F1483" s="169"/>
      <c r="G1483" s="124" t="e">
        <f>VLOOKUP(F1483,[2]零件成本10.26!$B$2:$C$7802,2,0)</f>
        <v>#N/A</v>
      </c>
      <c r="H1483" s="170"/>
      <c r="I1483" s="128" t="str">
        <f t="shared" si="231"/>
        <v/>
      </c>
      <c r="J1483" s="172"/>
      <c r="K1483" s="178"/>
      <c r="L1483" s="170"/>
      <c r="M1483" s="69"/>
      <c r="N1483" s="69"/>
      <c r="O1483" s="69"/>
      <c r="P1483" s="69"/>
      <c r="Q1483" s="100">
        <f t="shared" si="232"/>
        <v>0</v>
      </c>
      <c r="R1483" s="180"/>
      <c r="S1483" s="140" t="str">
        <f t="shared" si="233"/>
        <v>0</v>
      </c>
      <c r="T1483" s="140" t="str">
        <f t="shared" si="234"/>
        <v>0</v>
      </c>
      <c r="U1483" s="157"/>
      <c r="V1483" s="106"/>
      <c r="W1483" s="142">
        <f t="shared" si="235"/>
        <v>0</v>
      </c>
      <c r="X1483" s="142">
        <f t="shared" si="236"/>
        <v>0</v>
      </c>
      <c r="Y1483" s="108">
        <f t="shared" si="237"/>
        <v>0</v>
      </c>
      <c r="Z1483" s="108">
        <f t="shared" si="238"/>
        <v>0</v>
      </c>
      <c r="AA1483" s="108">
        <f t="shared" si="239"/>
        <v>0</v>
      </c>
      <c r="AB1483" s="174"/>
      <c r="AC1483" s="179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  <c r="BP1483" s="176"/>
    </row>
    <row r="1484" s="115" customFormat="1" ht="17.25" spans="1:68">
      <c r="A1484" s="94">
        <f t="shared" si="230"/>
        <v>1483</v>
      </c>
      <c r="B1484" s="95"/>
      <c r="C1484" s="69"/>
      <c r="D1484" s="48"/>
      <c r="E1484" s="69"/>
      <c r="F1484" s="169"/>
      <c r="G1484" s="124" t="e">
        <f>VLOOKUP(F1484,[2]零件成本10.26!$B$2:$C$7802,2,0)</f>
        <v>#N/A</v>
      </c>
      <c r="H1484" s="170"/>
      <c r="I1484" s="128" t="str">
        <f t="shared" si="231"/>
        <v/>
      </c>
      <c r="J1484" s="172"/>
      <c r="K1484" s="178"/>
      <c r="L1484" s="170"/>
      <c r="M1484" s="69"/>
      <c r="N1484" s="69"/>
      <c r="O1484" s="69"/>
      <c r="P1484" s="69"/>
      <c r="Q1484" s="100">
        <f t="shared" si="232"/>
        <v>0</v>
      </c>
      <c r="R1484" s="180"/>
      <c r="S1484" s="140" t="str">
        <f t="shared" si="233"/>
        <v>0</v>
      </c>
      <c r="T1484" s="140" t="str">
        <f t="shared" si="234"/>
        <v>0</v>
      </c>
      <c r="U1484" s="157"/>
      <c r="V1484" s="106"/>
      <c r="W1484" s="142">
        <f t="shared" si="235"/>
        <v>0</v>
      </c>
      <c r="X1484" s="142">
        <f t="shared" si="236"/>
        <v>0</v>
      </c>
      <c r="Y1484" s="108">
        <f t="shared" si="237"/>
        <v>0</v>
      </c>
      <c r="Z1484" s="108">
        <f t="shared" si="238"/>
        <v>0</v>
      </c>
      <c r="AA1484" s="108">
        <f t="shared" si="239"/>
        <v>0</v>
      </c>
      <c r="AB1484" s="174"/>
      <c r="AC1484" s="179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  <c r="BP1484" s="176"/>
    </row>
    <row r="1485" s="115" customFormat="1" ht="17.25" spans="1:68">
      <c r="A1485" s="94">
        <f t="shared" si="230"/>
        <v>1484</v>
      </c>
      <c r="B1485" s="95"/>
      <c r="C1485" s="69"/>
      <c r="D1485" s="48"/>
      <c r="E1485" s="69"/>
      <c r="F1485" s="169"/>
      <c r="G1485" s="124" t="e">
        <f>VLOOKUP(F1485,[2]零件成本10.26!$B$2:$C$7802,2,0)</f>
        <v>#N/A</v>
      </c>
      <c r="H1485" s="170"/>
      <c r="I1485" s="128" t="str">
        <f t="shared" si="231"/>
        <v/>
      </c>
      <c r="J1485" s="172"/>
      <c r="K1485" s="178"/>
      <c r="L1485" s="170"/>
      <c r="M1485" s="69"/>
      <c r="N1485" s="69"/>
      <c r="O1485" s="69"/>
      <c r="P1485" s="69"/>
      <c r="Q1485" s="100">
        <f t="shared" si="232"/>
        <v>0</v>
      </c>
      <c r="R1485" s="180"/>
      <c r="S1485" s="140" t="str">
        <f t="shared" si="233"/>
        <v>0</v>
      </c>
      <c r="T1485" s="140" t="str">
        <f t="shared" si="234"/>
        <v>0</v>
      </c>
      <c r="U1485" s="157"/>
      <c r="V1485" s="106"/>
      <c r="W1485" s="142">
        <f t="shared" si="235"/>
        <v>0</v>
      </c>
      <c r="X1485" s="142">
        <f t="shared" si="236"/>
        <v>0</v>
      </c>
      <c r="Y1485" s="108">
        <f t="shared" si="237"/>
        <v>0</v>
      </c>
      <c r="Z1485" s="108">
        <f t="shared" si="238"/>
        <v>0</v>
      </c>
      <c r="AA1485" s="108">
        <f t="shared" si="239"/>
        <v>0</v>
      </c>
      <c r="AB1485" s="174"/>
      <c r="AC1485" s="179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  <c r="BP1485" s="176"/>
    </row>
    <row r="1486" s="115" customFormat="1" ht="17.25" spans="1:68">
      <c r="A1486" s="94">
        <f t="shared" si="230"/>
        <v>1485</v>
      </c>
      <c r="B1486" s="95"/>
      <c r="C1486" s="69"/>
      <c r="D1486" s="48"/>
      <c r="E1486" s="69"/>
      <c r="F1486" s="169"/>
      <c r="G1486" s="124" t="e">
        <f>VLOOKUP(F1486,[2]零件成本10.26!$B$2:$C$7802,2,0)</f>
        <v>#N/A</v>
      </c>
      <c r="H1486" s="170"/>
      <c r="I1486" s="128" t="str">
        <f t="shared" si="231"/>
        <v/>
      </c>
      <c r="J1486" s="172"/>
      <c r="K1486" s="178"/>
      <c r="L1486" s="170"/>
      <c r="M1486" s="69"/>
      <c r="N1486" s="69"/>
      <c r="O1486" s="69"/>
      <c r="P1486" s="69"/>
      <c r="Q1486" s="100">
        <f t="shared" si="232"/>
        <v>0</v>
      </c>
      <c r="R1486" s="180"/>
      <c r="S1486" s="140" t="str">
        <f t="shared" si="233"/>
        <v>0</v>
      </c>
      <c r="T1486" s="140" t="str">
        <f t="shared" si="234"/>
        <v>0</v>
      </c>
      <c r="U1486" s="157"/>
      <c r="V1486" s="106"/>
      <c r="W1486" s="142">
        <f t="shared" si="235"/>
        <v>0</v>
      </c>
      <c r="X1486" s="142">
        <f t="shared" si="236"/>
        <v>0</v>
      </c>
      <c r="Y1486" s="108">
        <f t="shared" si="237"/>
        <v>0</v>
      </c>
      <c r="Z1486" s="108">
        <f t="shared" si="238"/>
        <v>0</v>
      </c>
      <c r="AA1486" s="108">
        <f t="shared" si="239"/>
        <v>0</v>
      </c>
      <c r="AB1486" s="174"/>
      <c r="AC1486" s="179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  <c r="BP1486" s="176"/>
    </row>
    <row r="1487" s="115" customFormat="1" ht="17.25" spans="1:68">
      <c r="A1487" s="94">
        <f t="shared" si="230"/>
        <v>1486</v>
      </c>
      <c r="B1487" s="95"/>
      <c r="C1487" s="69"/>
      <c r="D1487" s="48"/>
      <c r="E1487" s="69"/>
      <c r="F1487" s="169"/>
      <c r="G1487" s="124" t="e">
        <f>VLOOKUP(F1487,[2]零件成本10.26!$B$2:$C$7802,2,0)</f>
        <v>#N/A</v>
      </c>
      <c r="H1487" s="170"/>
      <c r="I1487" s="128" t="str">
        <f t="shared" si="231"/>
        <v/>
      </c>
      <c r="J1487" s="172"/>
      <c r="K1487" s="178"/>
      <c r="L1487" s="170"/>
      <c r="M1487" s="69"/>
      <c r="N1487" s="69"/>
      <c r="O1487" s="69"/>
      <c r="P1487" s="69"/>
      <c r="Q1487" s="100">
        <f t="shared" si="232"/>
        <v>0</v>
      </c>
      <c r="R1487" s="180"/>
      <c r="S1487" s="140" t="str">
        <f t="shared" si="233"/>
        <v>0</v>
      </c>
      <c r="T1487" s="140" t="str">
        <f t="shared" si="234"/>
        <v>0</v>
      </c>
      <c r="U1487" s="157"/>
      <c r="V1487" s="106"/>
      <c r="W1487" s="142">
        <f t="shared" si="235"/>
        <v>0</v>
      </c>
      <c r="X1487" s="142">
        <f t="shared" si="236"/>
        <v>0</v>
      </c>
      <c r="Y1487" s="108">
        <f t="shared" si="237"/>
        <v>0</v>
      </c>
      <c r="Z1487" s="108">
        <f t="shared" si="238"/>
        <v>0</v>
      </c>
      <c r="AA1487" s="108">
        <f t="shared" si="239"/>
        <v>0</v>
      </c>
      <c r="AB1487" s="174"/>
      <c r="AC1487" s="179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  <c r="BP1487" s="176"/>
    </row>
    <row r="1488" s="115" customFormat="1" ht="17.25" spans="1:68">
      <c r="A1488" s="94">
        <f t="shared" si="230"/>
        <v>1487</v>
      </c>
      <c r="B1488" s="95"/>
      <c r="C1488" s="69"/>
      <c r="D1488" s="48"/>
      <c r="E1488" s="69"/>
      <c r="F1488" s="169"/>
      <c r="G1488" s="124" t="e">
        <f>VLOOKUP(F1488,[2]零件成本10.26!$B$2:$C$7802,2,0)</f>
        <v>#N/A</v>
      </c>
      <c r="H1488" s="170"/>
      <c r="I1488" s="128" t="str">
        <f t="shared" si="231"/>
        <v/>
      </c>
      <c r="J1488" s="172"/>
      <c r="K1488" s="178"/>
      <c r="L1488" s="170"/>
      <c r="M1488" s="69"/>
      <c r="N1488" s="69"/>
      <c r="O1488" s="69"/>
      <c r="P1488" s="69"/>
      <c r="Q1488" s="100">
        <f t="shared" si="232"/>
        <v>0</v>
      </c>
      <c r="R1488" s="180"/>
      <c r="S1488" s="140" t="str">
        <f t="shared" si="233"/>
        <v>0</v>
      </c>
      <c r="T1488" s="140" t="str">
        <f t="shared" si="234"/>
        <v>0</v>
      </c>
      <c r="U1488" s="157"/>
      <c r="V1488" s="106"/>
      <c r="W1488" s="142">
        <f t="shared" si="235"/>
        <v>0</v>
      </c>
      <c r="X1488" s="142">
        <f t="shared" si="236"/>
        <v>0</v>
      </c>
      <c r="Y1488" s="108">
        <f t="shared" si="237"/>
        <v>0</v>
      </c>
      <c r="Z1488" s="108">
        <f t="shared" si="238"/>
        <v>0</v>
      </c>
      <c r="AA1488" s="108">
        <f t="shared" si="239"/>
        <v>0</v>
      </c>
      <c r="AB1488" s="174"/>
      <c r="AC1488" s="179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  <c r="BP1488" s="176"/>
    </row>
    <row r="1489" s="115" customFormat="1" ht="17.25" spans="1:68">
      <c r="A1489" s="94">
        <f t="shared" si="230"/>
        <v>1488</v>
      </c>
      <c r="B1489" s="95"/>
      <c r="C1489" s="69"/>
      <c r="D1489" s="48"/>
      <c r="E1489" s="69"/>
      <c r="F1489" s="169"/>
      <c r="G1489" s="124" t="e">
        <f>VLOOKUP(F1489,[2]零件成本10.26!$B$2:$C$7802,2,0)</f>
        <v>#N/A</v>
      </c>
      <c r="H1489" s="170"/>
      <c r="I1489" s="128" t="str">
        <f t="shared" si="231"/>
        <v/>
      </c>
      <c r="J1489" s="172"/>
      <c r="K1489" s="178"/>
      <c r="L1489" s="170"/>
      <c r="M1489" s="69"/>
      <c r="N1489" s="69"/>
      <c r="O1489" s="69"/>
      <c r="P1489" s="69"/>
      <c r="Q1489" s="100">
        <f t="shared" si="232"/>
        <v>0</v>
      </c>
      <c r="R1489" s="180"/>
      <c r="S1489" s="140" t="str">
        <f t="shared" si="233"/>
        <v>0</v>
      </c>
      <c r="T1489" s="140" t="str">
        <f t="shared" si="234"/>
        <v>0</v>
      </c>
      <c r="U1489" s="157"/>
      <c r="V1489" s="106"/>
      <c r="W1489" s="142">
        <f t="shared" si="235"/>
        <v>0</v>
      </c>
      <c r="X1489" s="142">
        <f t="shared" si="236"/>
        <v>0</v>
      </c>
      <c r="Y1489" s="108">
        <f t="shared" si="237"/>
        <v>0</v>
      </c>
      <c r="Z1489" s="108">
        <f t="shared" si="238"/>
        <v>0</v>
      </c>
      <c r="AA1489" s="108">
        <f t="shared" si="239"/>
        <v>0</v>
      </c>
      <c r="AB1489" s="174"/>
      <c r="AC1489" s="179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  <c r="BP1489" s="176"/>
    </row>
    <row r="1490" s="115" customFormat="1" ht="17.25" spans="1:68">
      <c r="A1490" s="94">
        <f t="shared" si="230"/>
        <v>1489</v>
      </c>
      <c r="B1490" s="95"/>
      <c r="C1490" s="69"/>
      <c r="D1490" s="48"/>
      <c r="E1490" s="69"/>
      <c r="F1490" s="169"/>
      <c r="G1490" s="124" t="e">
        <f>VLOOKUP(F1490,[2]零件成本10.26!$B$2:$C$7802,2,0)</f>
        <v>#N/A</v>
      </c>
      <c r="H1490" s="170"/>
      <c r="I1490" s="128" t="str">
        <f t="shared" si="231"/>
        <v/>
      </c>
      <c r="J1490" s="172"/>
      <c r="K1490" s="178"/>
      <c r="L1490" s="170"/>
      <c r="M1490" s="69"/>
      <c r="N1490" s="69"/>
      <c r="O1490" s="69"/>
      <c r="P1490" s="69"/>
      <c r="Q1490" s="100">
        <f t="shared" si="232"/>
        <v>0</v>
      </c>
      <c r="R1490" s="180"/>
      <c r="S1490" s="140" t="str">
        <f t="shared" si="233"/>
        <v>0</v>
      </c>
      <c r="T1490" s="140" t="str">
        <f t="shared" si="234"/>
        <v>0</v>
      </c>
      <c r="U1490" s="157"/>
      <c r="V1490" s="106"/>
      <c r="W1490" s="142">
        <f t="shared" si="235"/>
        <v>0</v>
      </c>
      <c r="X1490" s="142">
        <f t="shared" si="236"/>
        <v>0</v>
      </c>
      <c r="Y1490" s="108">
        <f t="shared" si="237"/>
        <v>0</v>
      </c>
      <c r="Z1490" s="108">
        <f t="shared" si="238"/>
        <v>0</v>
      </c>
      <c r="AA1490" s="108">
        <f t="shared" si="239"/>
        <v>0</v>
      </c>
      <c r="AB1490" s="174"/>
      <c r="AC1490" s="179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  <c r="BP1490" s="176"/>
    </row>
    <row r="1491" s="115" customFormat="1" ht="17.25" spans="1:68">
      <c r="A1491" s="94">
        <f t="shared" si="230"/>
        <v>1490</v>
      </c>
      <c r="B1491" s="95"/>
      <c r="C1491" s="69"/>
      <c r="D1491" s="48"/>
      <c r="E1491" s="69"/>
      <c r="F1491" s="169"/>
      <c r="G1491" s="124" t="e">
        <f>VLOOKUP(F1491,[2]零件成本10.26!$B$2:$C$7802,2,0)</f>
        <v>#N/A</v>
      </c>
      <c r="H1491" s="170"/>
      <c r="I1491" s="128" t="str">
        <f t="shared" si="231"/>
        <v/>
      </c>
      <c r="J1491" s="172"/>
      <c r="K1491" s="178"/>
      <c r="L1491" s="170"/>
      <c r="M1491" s="69"/>
      <c r="N1491" s="69"/>
      <c r="O1491" s="69"/>
      <c r="P1491" s="69"/>
      <c r="Q1491" s="100">
        <f t="shared" si="232"/>
        <v>0</v>
      </c>
      <c r="R1491" s="180"/>
      <c r="S1491" s="140" t="str">
        <f t="shared" si="233"/>
        <v>0</v>
      </c>
      <c r="T1491" s="140" t="str">
        <f t="shared" si="234"/>
        <v>0</v>
      </c>
      <c r="U1491" s="157"/>
      <c r="V1491" s="106"/>
      <c r="W1491" s="142">
        <f t="shared" si="235"/>
        <v>0</v>
      </c>
      <c r="X1491" s="142">
        <f t="shared" si="236"/>
        <v>0</v>
      </c>
      <c r="Y1491" s="108">
        <f t="shared" si="237"/>
        <v>0</v>
      </c>
      <c r="Z1491" s="108">
        <f t="shared" si="238"/>
        <v>0</v>
      </c>
      <c r="AA1491" s="108">
        <f t="shared" si="239"/>
        <v>0</v>
      </c>
      <c r="AB1491" s="174"/>
      <c r="AC1491" s="179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  <c r="BP1491" s="176"/>
    </row>
    <row r="1492" s="115" customFormat="1" ht="17.25" spans="1:68">
      <c r="A1492" s="94">
        <f t="shared" si="230"/>
        <v>1491</v>
      </c>
      <c r="B1492" s="95"/>
      <c r="C1492" s="69"/>
      <c r="D1492" s="48"/>
      <c r="E1492" s="69"/>
      <c r="F1492" s="169"/>
      <c r="G1492" s="124" t="e">
        <f>VLOOKUP(F1492,[2]零件成本10.26!$B$2:$C$7802,2,0)</f>
        <v>#N/A</v>
      </c>
      <c r="H1492" s="170"/>
      <c r="I1492" s="128" t="str">
        <f t="shared" si="231"/>
        <v/>
      </c>
      <c r="J1492" s="172"/>
      <c r="K1492" s="178"/>
      <c r="L1492" s="170"/>
      <c r="M1492" s="69"/>
      <c r="N1492" s="69"/>
      <c r="O1492" s="69"/>
      <c r="P1492" s="69"/>
      <c r="Q1492" s="100">
        <f t="shared" si="232"/>
        <v>0</v>
      </c>
      <c r="R1492" s="180"/>
      <c r="S1492" s="140" t="str">
        <f t="shared" si="233"/>
        <v>0</v>
      </c>
      <c r="T1492" s="140" t="str">
        <f t="shared" si="234"/>
        <v>0</v>
      </c>
      <c r="U1492" s="157"/>
      <c r="V1492" s="106"/>
      <c r="W1492" s="142">
        <f t="shared" si="235"/>
        <v>0</v>
      </c>
      <c r="X1492" s="142">
        <f t="shared" si="236"/>
        <v>0</v>
      </c>
      <c r="Y1492" s="108">
        <f t="shared" si="237"/>
        <v>0</v>
      </c>
      <c r="Z1492" s="108">
        <f t="shared" si="238"/>
        <v>0</v>
      </c>
      <c r="AA1492" s="108">
        <f t="shared" si="239"/>
        <v>0</v>
      </c>
      <c r="AB1492" s="174"/>
      <c r="AC1492" s="179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  <c r="BP1492" s="176"/>
    </row>
    <row r="1493" s="115" customFormat="1" ht="17.25" spans="1:68">
      <c r="A1493" s="94">
        <f t="shared" si="230"/>
        <v>1492</v>
      </c>
      <c r="B1493" s="95"/>
      <c r="C1493" s="69"/>
      <c r="D1493" s="48"/>
      <c r="E1493" s="69"/>
      <c r="F1493" s="169"/>
      <c r="G1493" s="124" t="e">
        <f>VLOOKUP(F1493,[2]零件成本10.26!$B$2:$C$7802,2,0)</f>
        <v>#N/A</v>
      </c>
      <c r="H1493" s="170"/>
      <c r="I1493" s="128" t="str">
        <f t="shared" si="231"/>
        <v/>
      </c>
      <c r="J1493" s="172"/>
      <c r="K1493" s="178"/>
      <c r="L1493" s="170"/>
      <c r="M1493" s="69"/>
      <c r="N1493" s="69"/>
      <c r="O1493" s="69"/>
      <c r="P1493" s="69"/>
      <c r="Q1493" s="100">
        <f t="shared" si="232"/>
        <v>0</v>
      </c>
      <c r="R1493" s="180"/>
      <c r="S1493" s="140" t="str">
        <f t="shared" si="233"/>
        <v>0</v>
      </c>
      <c r="T1493" s="140" t="str">
        <f t="shared" si="234"/>
        <v>0</v>
      </c>
      <c r="U1493" s="157"/>
      <c r="V1493" s="106"/>
      <c r="W1493" s="142">
        <f t="shared" si="235"/>
        <v>0</v>
      </c>
      <c r="X1493" s="142">
        <f t="shared" si="236"/>
        <v>0</v>
      </c>
      <c r="Y1493" s="108">
        <f t="shared" si="237"/>
        <v>0</v>
      </c>
      <c r="Z1493" s="108">
        <f t="shared" si="238"/>
        <v>0</v>
      </c>
      <c r="AA1493" s="108">
        <f t="shared" si="239"/>
        <v>0</v>
      </c>
      <c r="AB1493" s="174"/>
      <c r="AC1493" s="179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  <c r="BP1493" s="176"/>
    </row>
    <row r="1494" s="115" customFormat="1" ht="17.25" spans="1:68">
      <c r="A1494" s="94">
        <f t="shared" si="230"/>
        <v>1493</v>
      </c>
      <c r="B1494" s="95"/>
      <c r="C1494" s="69"/>
      <c r="D1494" s="48"/>
      <c r="E1494" s="69"/>
      <c r="F1494" s="169"/>
      <c r="G1494" s="124" t="e">
        <f>VLOOKUP(F1494,[2]零件成本10.26!$B$2:$C$7802,2,0)</f>
        <v>#N/A</v>
      </c>
      <c r="H1494" s="170"/>
      <c r="I1494" s="128" t="str">
        <f t="shared" si="231"/>
        <v/>
      </c>
      <c r="J1494" s="172"/>
      <c r="K1494" s="178"/>
      <c r="L1494" s="170"/>
      <c r="M1494" s="69"/>
      <c r="N1494" s="69"/>
      <c r="O1494" s="69"/>
      <c r="P1494" s="69"/>
      <c r="Q1494" s="100">
        <f t="shared" si="232"/>
        <v>0</v>
      </c>
      <c r="R1494" s="180"/>
      <c r="S1494" s="140" t="str">
        <f t="shared" si="233"/>
        <v>0</v>
      </c>
      <c r="T1494" s="140" t="str">
        <f t="shared" si="234"/>
        <v>0</v>
      </c>
      <c r="U1494" s="157"/>
      <c r="V1494" s="106"/>
      <c r="W1494" s="142">
        <f t="shared" si="235"/>
        <v>0</v>
      </c>
      <c r="X1494" s="142">
        <f t="shared" si="236"/>
        <v>0</v>
      </c>
      <c r="Y1494" s="108">
        <f t="shared" si="237"/>
        <v>0</v>
      </c>
      <c r="Z1494" s="108">
        <f t="shared" si="238"/>
        <v>0</v>
      </c>
      <c r="AA1494" s="108">
        <f t="shared" si="239"/>
        <v>0</v>
      </c>
      <c r="AB1494" s="174"/>
      <c r="AC1494" s="179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  <c r="BP1494" s="176"/>
    </row>
    <row r="1495" s="115" customFormat="1" ht="17.25" spans="1:68">
      <c r="A1495" s="94">
        <f t="shared" si="230"/>
        <v>1494</v>
      </c>
      <c r="B1495" s="95"/>
      <c r="C1495" s="69"/>
      <c r="D1495" s="48"/>
      <c r="E1495" s="69"/>
      <c r="F1495" s="169"/>
      <c r="G1495" s="124" t="e">
        <f>VLOOKUP(F1495,[2]零件成本10.26!$B$2:$C$7802,2,0)</f>
        <v>#N/A</v>
      </c>
      <c r="H1495" s="170"/>
      <c r="I1495" s="128" t="str">
        <f t="shared" si="231"/>
        <v/>
      </c>
      <c r="J1495" s="172"/>
      <c r="K1495" s="178"/>
      <c r="L1495" s="170"/>
      <c r="M1495" s="69"/>
      <c r="N1495" s="69"/>
      <c r="O1495" s="69"/>
      <c r="P1495" s="69"/>
      <c r="Q1495" s="100">
        <f t="shared" si="232"/>
        <v>0</v>
      </c>
      <c r="R1495" s="180"/>
      <c r="S1495" s="140" t="str">
        <f t="shared" si="233"/>
        <v>0</v>
      </c>
      <c r="T1495" s="140" t="str">
        <f t="shared" si="234"/>
        <v>0</v>
      </c>
      <c r="U1495" s="157"/>
      <c r="V1495" s="106"/>
      <c r="W1495" s="142">
        <f t="shared" si="235"/>
        <v>0</v>
      </c>
      <c r="X1495" s="142">
        <f t="shared" si="236"/>
        <v>0</v>
      </c>
      <c r="Y1495" s="108">
        <f t="shared" si="237"/>
        <v>0</v>
      </c>
      <c r="Z1495" s="108">
        <f t="shared" si="238"/>
        <v>0</v>
      </c>
      <c r="AA1495" s="108">
        <f t="shared" si="239"/>
        <v>0</v>
      </c>
      <c r="AB1495" s="174"/>
      <c r="AC1495" s="179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  <c r="BP1495" s="176"/>
    </row>
    <row r="1496" s="115" customFormat="1" ht="17.25" spans="1:68">
      <c r="A1496" s="94">
        <f t="shared" si="230"/>
        <v>1495</v>
      </c>
      <c r="B1496" s="95"/>
      <c r="C1496" s="69"/>
      <c r="D1496" s="48"/>
      <c r="E1496" s="69"/>
      <c r="F1496" s="169"/>
      <c r="G1496" s="124" t="e">
        <f>VLOOKUP(F1496,[2]零件成本10.26!$B$2:$C$7802,2,0)</f>
        <v>#N/A</v>
      </c>
      <c r="H1496" s="170"/>
      <c r="I1496" s="128" t="str">
        <f t="shared" si="231"/>
        <v/>
      </c>
      <c r="J1496" s="172"/>
      <c r="K1496" s="178"/>
      <c r="L1496" s="170"/>
      <c r="M1496" s="69"/>
      <c r="N1496" s="69"/>
      <c r="O1496" s="69"/>
      <c r="P1496" s="69"/>
      <c r="Q1496" s="100">
        <f t="shared" si="232"/>
        <v>0</v>
      </c>
      <c r="R1496" s="180"/>
      <c r="S1496" s="140" t="str">
        <f t="shared" si="233"/>
        <v>0</v>
      </c>
      <c r="T1496" s="140" t="str">
        <f t="shared" si="234"/>
        <v>0</v>
      </c>
      <c r="U1496" s="157"/>
      <c r="V1496" s="106"/>
      <c r="W1496" s="142">
        <f t="shared" si="235"/>
        <v>0</v>
      </c>
      <c r="X1496" s="142">
        <f t="shared" si="236"/>
        <v>0</v>
      </c>
      <c r="Y1496" s="108">
        <f t="shared" si="237"/>
        <v>0</v>
      </c>
      <c r="Z1496" s="108">
        <f t="shared" si="238"/>
        <v>0</v>
      </c>
      <c r="AA1496" s="108">
        <f t="shared" si="239"/>
        <v>0</v>
      </c>
      <c r="AB1496" s="174"/>
      <c r="AC1496" s="179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  <c r="BP1496" s="176"/>
    </row>
    <row r="1497" s="115" customFormat="1" ht="17.25" spans="1:68">
      <c r="A1497" s="94">
        <f t="shared" si="230"/>
        <v>1496</v>
      </c>
      <c r="B1497" s="95"/>
      <c r="C1497" s="69"/>
      <c r="D1497" s="48"/>
      <c r="E1497" s="69"/>
      <c r="F1497" s="169"/>
      <c r="G1497" s="124" t="e">
        <f>VLOOKUP(F1497,[2]零件成本10.26!$B$2:$C$7802,2,0)</f>
        <v>#N/A</v>
      </c>
      <c r="H1497" s="170"/>
      <c r="I1497" s="128" t="str">
        <f t="shared" si="231"/>
        <v/>
      </c>
      <c r="J1497" s="172"/>
      <c r="K1497" s="178"/>
      <c r="L1497" s="170"/>
      <c r="M1497" s="69"/>
      <c r="N1497" s="69"/>
      <c r="O1497" s="69"/>
      <c r="P1497" s="69"/>
      <c r="Q1497" s="100">
        <f t="shared" si="232"/>
        <v>0</v>
      </c>
      <c r="R1497" s="180"/>
      <c r="S1497" s="140" t="str">
        <f t="shared" si="233"/>
        <v>0</v>
      </c>
      <c r="T1497" s="140" t="str">
        <f t="shared" si="234"/>
        <v>0</v>
      </c>
      <c r="U1497" s="157"/>
      <c r="V1497" s="106"/>
      <c r="W1497" s="142">
        <f t="shared" si="235"/>
        <v>0</v>
      </c>
      <c r="X1497" s="142">
        <f t="shared" si="236"/>
        <v>0</v>
      </c>
      <c r="Y1497" s="108">
        <f t="shared" si="237"/>
        <v>0</v>
      </c>
      <c r="Z1497" s="108">
        <f t="shared" si="238"/>
        <v>0</v>
      </c>
      <c r="AA1497" s="108">
        <f t="shared" si="239"/>
        <v>0</v>
      </c>
      <c r="AB1497" s="174"/>
      <c r="AC1497" s="179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  <c r="BP1497" s="176"/>
    </row>
    <row r="1498" s="115" customFormat="1" ht="17.25" spans="1:68">
      <c r="A1498" s="94">
        <f t="shared" si="230"/>
        <v>1497</v>
      </c>
      <c r="B1498" s="95"/>
      <c r="C1498" s="69"/>
      <c r="D1498" s="48"/>
      <c r="E1498" s="69"/>
      <c r="F1498" s="169"/>
      <c r="G1498" s="124" t="e">
        <f>VLOOKUP(F1498,[2]零件成本10.26!$B$2:$C$7802,2,0)</f>
        <v>#N/A</v>
      </c>
      <c r="H1498" s="170"/>
      <c r="I1498" s="128" t="str">
        <f t="shared" si="231"/>
        <v/>
      </c>
      <c r="J1498" s="172"/>
      <c r="K1498" s="178"/>
      <c r="L1498" s="170"/>
      <c r="M1498" s="69"/>
      <c r="N1498" s="69"/>
      <c r="O1498" s="69"/>
      <c r="P1498" s="69"/>
      <c r="Q1498" s="100">
        <f t="shared" si="232"/>
        <v>0</v>
      </c>
      <c r="R1498" s="180"/>
      <c r="S1498" s="140" t="str">
        <f t="shared" si="233"/>
        <v>0</v>
      </c>
      <c r="T1498" s="140" t="str">
        <f t="shared" si="234"/>
        <v>0</v>
      </c>
      <c r="U1498" s="157"/>
      <c r="V1498" s="106"/>
      <c r="W1498" s="142">
        <f t="shared" si="235"/>
        <v>0</v>
      </c>
      <c r="X1498" s="142">
        <f t="shared" si="236"/>
        <v>0</v>
      </c>
      <c r="Y1498" s="108">
        <f t="shared" si="237"/>
        <v>0</v>
      </c>
      <c r="Z1498" s="108">
        <f t="shared" si="238"/>
        <v>0</v>
      </c>
      <c r="AA1498" s="108">
        <f t="shared" si="239"/>
        <v>0</v>
      </c>
      <c r="AB1498" s="174"/>
      <c r="AC1498" s="179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  <c r="BP1498" s="176"/>
    </row>
    <row r="1499" s="115" customFormat="1" ht="17.25" spans="1:68">
      <c r="A1499" s="94">
        <f t="shared" si="230"/>
        <v>1498</v>
      </c>
      <c r="B1499" s="95"/>
      <c r="C1499" s="69"/>
      <c r="D1499" s="48"/>
      <c r="E1499" s="69"/>
      <c r="F1499" s="169"/>
      <c r="G1499" s="124" t="e">
        <f>VLOOKUP(F1499,[2]零件成本10.26!$B$2:$C$7802,2,0)</f>
        <v>#N/A</v>
      </c>
      <c r="H1499" s="170"/>
      <c r="I1499" s="128" t="str">
        <f t="shared" si="231"/>
        <v/>
      </c>
      <c r="J1499" s="172"/>
      <c r="K1499" s="178"/>
      <c r="L1499" s="170"/>
      <c r="M1499" s="69"/>
      <c r="N1499" s="69"/>
      <c r="O1499" s="69"/>
      <c r="P1499" s="69"/>
      <c r="Q1499" s="100">
        <f t="shared" si="232"/>
        <v>0</v>
      </c>
      <c r="R1499" s="180"/>
      <c r="S1499" s="140" t="str">
        <f t="shared" si="233"/>
        <v>0</v>
      </c>
      <c r="T1499" s="140" t="str">
        <f t="shared" si="234"/>
        <v>0</v>
      </c>
      <c r="U1499" s="157"/>
      <c r="V1499" s="106"/>
      <c r="W1499" s="142">
        <f t="shared" si="235"/>
        <v>0</v>
      </c>
      <c r="X1499" s="142">
        <f t="shared" si="236"/>
        <v>0</v>
      </c>
      <c r="Y1499" s="108">
        <f t="shared" si="237"/>
        <v>0</v>
      </c>
      <c r="Z1499" s="108">
        <f t="shared" si="238"/>
        <v>0</v>
      </c>
      <c r="AA1499" s="108">
        <f t="shared" si="239"/>
        <v>0</v>
      </c>
      <c r="AB1499" s="174"/>
      <c r="AC1499" s="179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  <c r="BP1499" s="176"/>
    </row>
    <row r="1500" s="115" customFormat="1" ht="17.25" spans="1:68">
      <c r="A1500" s="94">
        <f t="shared" si="230"/>
        <v>1499</v>
      </c>
      <c r="B1500" s="95"/>
      <c r="C1500" s="69"/>
      <c r="D1500" s="48"/>
      <c r="E1500" s="69"/>
      <c r="F1500" s="169"/>
      <c r="G1500" s="124" t="e">
        <f>VLOOKUP(F1500,[2]零件成本10.26!$B$2:$C$7802,2,0)</f>
        <v>#N/A</v>
      </c>
      <c r="H1500" s="170"/>
      <c r="I1500" s="128" t="str">
        <f t="shared" si="231"/>
        <v/>
      </c>
      <c r="J1500" s="172"/>
      <c r="K1500" s="178"/>
      <c r="L1500" s="170"/>
      <c r="M1500" s="69"/>
      <c r="N1500" s="69"/>
      <c r="O1500" s="69"/>
      <c r="P1500" s="69"/>
      <c r="Q1500" s="100">
        <f t="shared" si="232"/>
        <v>0</v>
      </c>
      <c r="R1500" s="180"/>
      <c r="S1500" s="140" t="str">
        <f t="shared" si="233"/>
        <v>0</v>
      </c>
      <c r="T1500" s="140" t="str">
        <f t="shared" si="234"/>
        <v>0</v>
      </c>
      <c r="U1500" s="157"/>
      <c r="V1500" s="106"/>
      <c r="W1500" s="142">
        <f t="shared" si="235"/>
        <v>0</v>
      </c>
      <c r="X1500" s="142">
        <f t="shared" si="236"/>
        <v>0</v>
      </c>
      <c r="Y1500" s="108">
        <f t="shared" si="237"/>
        <v>0</v>
      </c>
      <c r="Z1500" s="108">
        <f t="shared" si="238"/>
        <v>0</v>
      </c>
      <c r="AA1500" s="108">
        <f t="shared" si="239"/>
        <v>0</v>
      </c>
      <c r="AB1500" s="174"/>
      <c r="AC1500" s="179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  <c r="BP1500" s="176"/>
    </row>
    <row r="1501" s="115" customFormat="1" ht="17.25" spans="1:68">
      <c r="A1501" s="94">
        <f t="shared" si="230"/>
        <v>1500</v>
      </c>
      <c r="B1501" s="95"/>
      <c r="C1501" s="69"/>
      <c r="D1501" s="48"/>
      <c r="E1501" s="69"/>
      <c r="F1501" s="169"/>
      <c r="G1501" s="124" t="e">
        <f>VLOOKUP(F1501,[2]零件成本10.26!$B$2:$C$7802,2,0)</f>
        <v>#N/A</v>
      </c>
      <c r="H1501" s="170"/>
      <c r="I1501" s="128" t="str">
        <f t="shared" si="231"/>
        <v/>
      </c>
      <c r="J1501" s="172"/>
      <c r="K1501" s="178"/>
      <c r="L1501" s="170"/>
      <c r="M1501" s="69"/>
      <c r="N1501" s="69"/>
      <c r="O1501" s="69"/>
      <c r="P1501" s="69"/>
      <c r="Q1501" s="100">
        <f t="shared" si="232"/>
        <v>0</v>
      </c>
      <c r="R1501" s="180"/>
      <c r="S1501" s="140" t="str">
        <f t="shared" si="233"/>
        <v>0</v>
      </c>
      <c r="T1501" s="140" t="str">
        <f t="shared" si="234"/>
        <v>0</v>
      </c>
      <c r="U1501" s="157"/>
      <c r="V1501" s="106"/>
      <c r="W1501" s="142">
        <f t="shared" si="235"/>
        <v>0</v>
      </c>
      <c r="X1501" s="142">
        <f t="shared" si="236"/>
        <v>0</v>
      </c>
      <c r="Y1501" s="108">
        <f t="shared" si="237"/>
        <v>0</v>
      </c>
      <c r="Z1501" s="108">
        <f t="shared" si="238"/>
        <v>0</v>
      </c>
      <c r="AA1501" s="108">
        <f t="shared" si="239"/>
        <v>0</v>
      </c>
      <c r="AB1501" s="174"/>
      <c r="AC1501" s="179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  <c r="BP1501" s="176"/>
    </row>
    <row r="1502" s="115" customFormat="1" ht="17.25" spans="1:68">
      <c r="A1502" s="94">
        <f t="shared" si="230"/>
        <v>1501</v>
      </c>
      <c r="B1502" s="95"/>
      <c r="C1502" s="69"/>
      <c r="D1502" s="48"/>
      <c r="E1502" s="69"/>
      <c r="F1502" s="169"/>
      <c r="G1502" s="124" t="e">
        <f>VLOOKUP(F1502,[2]零件成本10.26!$B$2:$C$7802,2,0)</f>
        <v>#N/A</v>
      </c>
      <c r="H1502" s="170"/>
      <c r="I1502" s="128" t="str">
        <f t="shared" si="231"/>
        <v/>
      </c>
      <c r="J1502" s="172"/>
      <c r="K1502" s="178"/>
      <c r="L1502" s="170"/>
      <c r="M1502" s="69"/>
      <c r="N1502" s="69"/>
      <c r="O1502" s="69"/>
      <c r="P1502" s="69"/>
      <c r="Q1502" s="100">
        <f t="shared" si="232"/>
        <v>0</v>
      </c>
      <c r="R1502" s="180"/>
      <c r="S1502" s="140" t="str">
        <f t="shared" si="233"/>
        <v>0</v>
      </c>
      <c r="T1502" s="140" t="str">
        <f t="shared" si="234"/>
        <v>0</v>
      </c>
      <c r="U1502" s="157"/>
      <c r="V1502" s="106"/>
      <c r="W1502" s="142">
        <f t="shared" si="235"/>
        <v>0</v>
      </c>
      <c r="X1502" s="142">
        <f t="shared" si="236"/>
        <v>0</v>
      </c>
      <c r="Y1502" s="108">
        <f t="shared" si="237"/>
        <v>0</v>
      </c>
      <c r="Z1502" s="108">
        <f t="shared" si="238"/>
        <v>0</v>
      </c>
      <c r="AA1502" s="108">
        <f t="shared" si="239"/>
        <v>0</v>
      </c>
      <c r="AB1502" s="174"/>
      <c r="AC1502" s="179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  <c r="BP1502" s="176"/>
    </row>
    <row r="1503" s="115" customFormat="1" ht="17.25" spans="1:68">
      <c r="A1503" s="94">
        <f t="shared" si="230"/>
        <v>1502</v>
      </c>
      <c r="B1503" s="95"/>
      <c r="C1503" s="69"/>
      <c r="D1503" s="48"/>
      <c r="E1503" s="69"/>
      <c r="F1503" s="169"/>
      <c r="G1503" s="124" t="e">
        <f>VLOOKUP(F1503,[2]零件成本10.26!$B$2:$C$7802,2,0)</f>
        <v>#N/A</v>
      </c>
      <c r="H1503" s="170"/>
      <c r="I1503" s="128" t="str">
        <f t="shared" si="231"/>
        <v/>
      </c>
      <c r="J1503" s="172"/>
      <c r="K1503" s="178"/>
      <c r="L1503" s="170"/>
      <c r="M1503" s="69"/>
      <c r="N1503" s="69"/>
      <c r="O1503" s="69"/>
      <c r="P1503" s="69"/>
      <c r="Q1503" s="100">
        <f t="shared" si="232"/>
        <v>0</v>
      </c>
      <c r="R1503" s="180"/>
      <c r="S1503" s="140" t="str">
        <f t="shared" si="233"/>
        <v>0</v>
      </c>
      <c r="T1503" s="140" t="str">
        <f t="shared" si="234"/>
        <v>0</v>
      </c>
      <c r="U1503" s="157"/>
      <c r="V1503" s="106"/>
      <c r="W1503" s="142">
        <f t="shared" si="235"/>
        <v>0</v>
      </c>
      <c r="X1503" s="142">
        <f t="shared" si="236"/>
        <v>0</v>
      </c>
      <c r="Y1503" s="108">
        <f t="shared" si="237"/>
        <v>0</v>
      </c>
      <c r="Z1503" s="108">
        <f t="shared" si="238"/>
        <v>0</v>
      </c>
      <c r="AA1503" s="108">
        <f t="shared" si="239"/>
        <v>0</v>
      </c>
      <c r="AB1503" s="174"/>
      <c r="AC1503" s="179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  <c r="BP1503" s="176"/>
    </row>
    <row r="1504" s="115" customFormat="1" ht="17.25" spans="1:68">
      <c r="A1504" s="94">
        <f t="shared" si="230"/>
        <v>1503</v>
      </c>
      <c r="B1504" s="95"/>
      <c r="C1504" s="69"/>
      <c r="D1504" s="48"/>
      <c r="E1504" s="69"/>
      <c r="F1504" s="169"/>
      <c r="G1504" s="124" t="e">
        <f>VLOOKUP(F1504,[2]零件成本10.26!$B$2:$C$7802,2,0)</f>
        <v>#N/A</v>
      </c>
      <c r="H1504" s="170"/>
      <c r="I1504" s="128" t="str">
        <f t="shared" si="231"/>
        <v/>
      </c>
      <c r="J1504" s="172"/>
      <c r="K1504" s="178"/>
      <c r="L1504" s="170"/>
      <c r="M1504" s="69"/>
      <c r="N1504" s="69"/>
      <c r="O1504" s="69"/>
      <c r="P1504" s="69"/>
      <c r="Q1504" s="100">
        <f t="shared" si="232"/>
        <v>0</v>
      </c>
      <c r="R1504" s="180"/>
      <c r="S1504" s="140" t="str">
        <f t="shared" si="233"/>
        <v>0</v>
      </c>
      <c r="T1504" s="140" t="str">
        <f t="shared" si="234"/>
        <v>0</v>
      </c>
      <c r="U1504" s="157"/>
      <c r="V1504" s="106"/>
      <c r="W1504" s="142">
        <f t="shared" si="235"/>
        <v>0</v>
      </c>
      <c r="X1504" s="142">
        <f t="shared" si="236"/>
        <v>0</v>
      </c>
      <c r="Y1504" s="108">
        <f t="shared" si="237"/>
        <v>0</v>
      </c>
      <c r="Z1504" s="108">
        <f t="shared" si="238"/>
        <v>0</v>
      </c>
      <c r="AA1504" s="108">
        <f t="shared" si="239"/>
        <v>0</v>
      </c>
      <c r="AB1504" s="174"/>
      <c r="AC1504" s="179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  <c r="BP1504" s="176"/>
    </row>
    <row r="1505" s="115" customFormat="1" ht="17.25" spans="1:68">
      <c r="A1505" s="94">
        <f t="shared" si="230"/>
        <v>1504</v>
      </c>
      <c r="B1505" s="95"/>
      <c r="C1505" s="69"/>
      <c r="D1505" s="48"/>
      <c r="E1505" s="69"/>
      <c r="F1505" s="169"/>
      <c r="G1505" s="124" t="e">
        <f>VLOOKUP(F1505,[2]零件成本10.26!$B$2:$C$7802,2,0)</f>
        <v>#N/A</v>
      </c>
      <c r="H1505" s="170"/>
      <c r="I1505" s="128" t="str">
        <f t="shared" si="231"/>
        <v/>
      </c>
      <c r="J1505" s="172"/>
      <c r="K1505" s="178"/>
      <c r="L1505" s="170"/>
      <c r="M1505" s="69"/>
      <c r="N1505" s="69"/>
      <c r="O1505" s="69"/>
      <c r="P1505" s="69"/>
      <c r="Q1505" s="100">
        <f t="shared" si="232"/>
        <v>0</v>
      </c>
      <c r="R1505" s="180"/>
      <c r="S1505" s="140" t="str">
        <f t="shared" si="233"/>
        <v>0</v>
      </c>
      <c r="T1505" s="140" t="str">
        <f t="shared" si="234"/>
        <v>0</v>
      </c>
      <c r="U1505" s="157"/>
      <c r="V1505" s="106"/>
      <c r="W1505" s="142">
        <f t="shared" si="235"/>
        <v>0</v>
      </c>
      <c r="X1505" s="142">
        <f t="shared" si="236"/>
        <v>0</v>
      </c>
      <c r="Y1505" s="108">
        <f t="shared" si="237"/>
        <v>0</v>
      </c>
      <c r="Z1505" s="108">
        <f t="shared" si="238"/>
        <v>0</v>
      </c>
      <c r="AA1505" s="108">
        <f t="shared" si="239"/>
        <v>0</v>
      </c>
      <c r="AB1505" s="174"/>
      <c r="AC1505" s="179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  <c r="BP1505" s="176"/>
    </row>
    <row r="1506" s="115" customFormat="1" ht="17.25" spans="1:68">
      <c r="A1506" s="94">
        <f t="shared" si="230"/>
        <v>1505</v>
      </c>
      <c r="B1506" s="95"/>
      <c r="C1506" s="69"/>
      <c r="D1506" s="48"/>
      <c r="E1506" s="69"/>
      <c r="F1506" s="169"/>
      <c r="G1506" s="124" t="e">
        <f>VLOOKUP(F1506,[2]零件成本10.26!$B$2:$C$7802,2,0)</f>
        <v>#N/A</v>
      </c>
      <c r="H1506" s="170"/>
      <c r="I1506" s="128" t="str">
        <f t="shared" si="231"/>
        <v/>
      </c>
      <c r="J1506" s="172"/>
      <c r="K1506" s="178"/>
      <c r="L1506" s="170"/>
      <c r="M1506" s="69"/>
      <c r="N1506" s="69"/>
      <c r="O1506" s="69"/>
      <c r="P1506" s="69"/>
      <c r="Q1506" s="100">
        <f t="shared" si="232"/>
        <v>0</v>
      </c>
      <c r="R1506" s="180"/>
      <c r="S1506" s="140" t="str">
        <f t="shared" si="233"/>
        <v>0</v>
      </c>
      <c r="T1506" s="140" t="str">
        <f t="shared" si="234"/>
        <v>0</v>
      </c>
      <c r="U1506" s="157"/>
      <c r="V1506" s="106"/>
      <c r="W1506" s="142">
        <f t="shared" si="235"/>
        <v>0</v>
      </c>
      <c r="X1506" s="142">
        <f t="shared" si="236"/>
        <v>0</v>
      </c>
      <c r="Y1506" s="108">
        <f t="shared" si="237"/>
        <v>0</v>
      </c>
      <c r="Z1506" s="108">
        <f t="shared" si="238"/>
        <v>0</v>
      </c>
      <c r="AA1506" s="108">
        <f t="shared" si="239"/>
        <v>0</v>
      </c>
      <c r="AB1506" s="174"/>
      <c r="AC1506" s="179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  <c r="BP1506" s="176"/>
    </row>
    <row r="1507" s="115" customFormat="1" ht="17.25" spans="1:68">
      <c r="A1507" s="94">
        <f t="shared" si="230"/>
        <v>1506</v>
      </c>
      <c r="B1507" s="95"/>
      <c r="C1507" s="69"/>
      <c r="D1507" s="48"/>
      <c r="E1507" s="69"/>
      <c r="F1507" s="169"/>
      <c r="G1507" s="124" t="e">
        <f>VLOOKUP(F1507,[2]零件成本10.26!$B$2:$C$7802,2,0)</f>
        <v>#N/A</v>
      </c>
      <c r="H1507" s="170"/>
      <c r="I1507" s="128" t="str">
        <f t="shared" si="231"/>
        <v/>
      </c>
      <c r="J1507" s="172"/>
      <c r="K1507" s="178"/>
      <c r="L1507" s="170"/>
      <c r="M1507" s="69"/>
      <c r="N1507" s="69"/>
      <c r="O1507" s="69"/>
      <c r="P1507" s="69"/>
      <c r="Q1507" s="100">
        <f t="shared" si="232"/>
        <v>0</v>
      </c>
      <c r="R1507" s="180"/>
      <c r="S1507" s="140" t="str">
        <f t="shared" si="233"/>
        <v>0</v>
      </c>
      <c r="T1507" s="140" t="str">
        <f t="shared" si="234"/>
        <v>0</v>
      </c>
      <c r="U1507" s="157"/>
      <c r="V1507" s="106"/>
      <c r="W1507" s="142">
        <f t="shared" si="235"/>
        <v>0</v>
      </c>
      <c r="X1507" s="142">
        <f t="shared" si="236"/>
        <v>0</v>
      </c>
      <c r="Y1507" s="108">
        <f t="shared" si="237"/>
        <v>0</v>
      </c>
      <c r="Z1507" s="108">
        <f t="shared" si="238"/>
        <v>0</v>
      </c>
      <c r="AA1507" s="108">
        <f t="shared" si="239"/>
        <v>0</v>
      </c>
      <c r="AB1507" s="174"/>
      <c r="AC1507" s="179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  <c r="BP1507" s="176"/>
    </row>
    <row r="1508" s="115" customFormat="1" ht="17.25" spans="1:68">
      <c r="A1508" s="94">
        <f t="shared" si="230"/>
        <v>1507</v>
      </c>
      <c r="B1508" s="95"/>
      <c r="C1508" s="69"/>
      <c r="D1508" s="48"/>
      <c r="E1508" s="69"/>
      <c r="F1508" s="169"/>
      <c r="G1508" s="124" t="e">
        <f>VLOOKUP(F1508,[2]零件成本10.26!$B$2:$C$7802,2,0)</f>
        <v>#N/A</v>
      </c>
      <c r="H1508" s="170"/>
      <c r="I1508" s="128" t="str">
        <f t="shared" si="231"/>
        <v/>
      </c>
      <c r="J1508" s="172"/>
      <c r="K1508" s="178"/>
      <c r="L1508" s="170"/>
      <c r="M1508" s="69"/>
      <c r="N1508" s="69"/>
      <c r="O1508" s="69"/>
      <c r="P1508" s="69"/>
      <c r="Q1508" s="100">
        <f t="shared" si="232"/>
        <v>0</v>
      </c>
      <c r="R1508" s="180"/>
      <c r="S1508" s="140" t="str">
        <f t="shared" si="233"/>
        <v>0</v>
      </c>
      <c r="T1508" s="140" t="str">
        <f t="shared" si="234"/>
        <v>0</v>
      </c>
      <c r="U1508" s="157"/>
      <c r="V1508" s="106"/>
      <c r="W1508" s="142">
        <f t="shared" si="235"/>
        <v>0</v>
      </c>
      <c r="X1508" s="142">
        <f t="shared" si="236"/>
        <v>0</v>
      </c>
      <c r="Y1508" s="108">
        <f t="shared" si="237"/>
        <v>0</v>
      </c>
      <c r="Z1508" s="108">
        <f t="shared" si="238"/>
        <v>0</v>
      </c>
      <c r="AA1508" s="108">
        <f t="shared" si="239"/>
        <v>0</v>
      </c>
      <c r="AB1508" s="174"/>
      <c r="AC1508" s="179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  <c r="BP1508" s="176"/>
    </row>
    <row r="1509" s="115" customFormat="1" ht="17.25" spans="1:68">
      <c r="A1509" s="94">
        <f t="shared" si="230"/>
        <v>1508</v>
      </c>
      <c r="B1509" s="95"/>
      <c r="C1509" s="69"/>
      <c r="D1509" s="48"/>
      <c r="E1509" s="69"/>
      <c r="F1509" s="169"/>
      <c r="G1509" s="124" t="e">
        <f>VLOOKUP(F1509,[2]零件成本10.26!$B$2:$C$7802,2,0)</f>
        <v>#N/A</v>
      </c>
      <c r="H1509" s="170"/>
      <c r="I1509" s="128" t="str">
        <f t="shared" si="231"/>
        <v/>
      </c>
      <c r="J1509" s="172"/>
      <c r="K1509" s="178"/>
      <c r="L1509" s="170"/>
      <c r="M1509" s="69"/>
      <c r="N1509" s="69"/>
      <c r="O1509" s="69"/>
      <c r="P1509" s="69"/>
      <c r="Q1509" s="100">
        <f t="shared" si="232"/>
        <v>0</v>
      </c>
      <c r="R1509" s="180"/>
      <c r="S1509" s="140" t="str">
        <f t="shared" si="233"/>
        <v>0</v>
      </c>
      <c r="T1509" s="140" t="str">
        <f t="shared" si="234"/>
        <v>0</v>
      </c>
      <c r="U1509" s="157"/>
      <c r="V1509" s="106"/>
      <c r="W1509" s="142">
        <f t="shared" si="235"/>
        <v>0</v>
      </c>
      <c r="X1509" s="142">
        <f t="shared" si="236"/>
        <v>0</v>
      </c>
      <c r="Y1509" s="108">
        <f t="shared" si="237"/>
        <v>0</v>
      </c>
      <c r="Z1509" s="108">
        <f t="shared" si="238"/>
        <v>0</v>
      </c>
      <c r="AA1509" s="108">
        <f t="shared" si="239"/>
        <v>0</v>
      </c>
      <c r="AB1509" s="174"/>
      <c r="AC1509" s="179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  <c r="BP1509" s="176"/>
    </row>
    <row r="1510" s="115" customFormat="1" ht="17.25" spans="1:68">
      <c r="A1510" s="94">
        <f t="shared" si="230"/>
        <v>1509</v>
      </c>
      <c r="B1510" s="95"/>
      <c r="C1510" s="69"/>
      <c r="D1510" s="48"/>
      <c r="E1510" s="69"/>
      <c r="F1510" s="169"/>
      <c r="G1510" s="124" t="e">
        <f>VLOOKUP(F1510,[2]零件成本10.26!$B$2:$C$7802,2,0)</f>
        <v>#N/A</v>
      </c>
      <c r="H1510" s="170"/>
      <c r="I1510" s="128" t="str">
        <f t="shared" si="231"/>
        <v/>
      </c>
      <c r="J1510" s="172"/>
      <c r="K1510" s="178"/>
      <c r="L1510" s="170"/>
      <c r="M1510" s="69"/>
      <c r="N1510" s="69"/>
      <c r="O1510" s="69"/>
      <c r="P1510" s="69"/>
      <c r="Q1510" s="100">
        <f t="shared" si="232"/>
        <v>0</v>
      </c>
      <c r="R1510" s="180"/>
      <c r="S1510" s="140" t="str">
        <f t="shared" si="233"/>
        <v>0</v>
      </c>
      <c r="T1510" s="140" t="str">
        <f t="shared" si="234"/>
        <v>0</v>
      </c>
      <c r="U1510" s="157"/>
      <c r="V1510" s="106"/>
      <c r="W1510" s="142">
        <f t="shared" si="235"/>
        <v>0</v>
      </c>
      <c r="X1510" s="142">
        <f t="shared" si="236"/>
        <v>0</v>
      </c>
      <c r="Y1510" s="108">
        <f t="shared" si="237"/>
        <v>0</v>
      </c>
      <c r="Z1510" s="108">
        <f t="shared" si="238"/>
        <v>0</v>
      </c>
      <c r="AA1510" s="108">
        <f t="shared" si="239"/>
        <v>0</v>
      </c>
      <c r="AB1510" s="174"/>
      <c r="AC1510" s="179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  <c r="BP1510" s="176"/>
    </row>
    <row r="1511" s="115" customFormat="1" ht="17.25" spans="1:68">
      <c r="A1511" s="94">
        <f t="shared" si="230"/>
        <v>1510</v>
      </c>
      <c r="B1511" s="95"/>
      <c r="C1511" s="69"/>
      <c r="D1511" s="48"/>
      <c r="E1511" s="69"/>
      <c r="F1511" s="169"/>
      <c r="G1511" s="124" t="e">
        <f>VLOOKUP(F1511,[2]零件成本10.26!$B$2:$C$7802,2,0)</f>
        <v>#N/A</v>
      </c>
      <c r="H1511" s="170"/>
      <c r="I1511" s="128" t="str">
        <f t="shared" si="231"/>
        <v/>
      </c>
      <c r="J1511" s="172"/>
      <c r="K1511" s="178"/>
      <c r="L1511" s="170"/>
      <c r="M1511" s="69"/>
      <c r="N1511" s="69"/>
      <c r="O1511" s="69"/>
      <c r="P1511" s="69"/>
      <c r="Q1511" s="100">
        <f t="shared" si="232"/>
        <v>0</v>
      </c>
      <c r="R1511" s="180"/>
      <c r="S1511" s="140" t="str">
        <f t="shared" si="233"/>
        <v>0</v>
      </c>
      <c r="T1511" s="140" t="str">
        <f t="shared" si="234"/>
        <v>0</v>
      </c>
      <c r="U1511" s="157"/>
      <c r="V1511" s="106"/>
      <c r="W1511" s="142">
        <f t="shared" si="235"/>
        <v>0</v>
      </c>
      <c r="X1511" s="142">
        <f t="shared" si="236"/>
        <v>0</v>
      </c>
      <c r="Y1511" s="108">
        <f t="shared" si="237"/>
        <v>0</v>
      </c>
      <c r="Z1511" s="108">
        <f t="shared" si="238"/>
        <v>0</v>
      </c>
      <c r="AA1511" s="108">
        <f t="shared" si="239"/>
        <v>0</v>
      </c>
      <c r="AB1511" s="174"/>
      <c r="AC1511" s="179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  <c r="BP1511" s="176"/>
    </row>
    <row r="1512" s="115" customFormat="1" ht="17.25" spans="1:68">
      <c r="A1512" s="94">
        <f t="shared" si="230"/>
        <v>1511</v>
      </c>
      <c r="B1512" s="95"/>
      <c r="C1512" s="69"/>
      <c r="D1512" s="48"/>
      <c r="E1512" s="69"/>
      <c r="F1512" s="169"/>
      <c r="G1512" s="124" t="e">
        <f>VLOOKUP(F1512,[2]零件成本10.26!$B$2:$C$7802,2,0)</f>
        <v>#N/A</v>
      </c>
      <c r="H1512" s="170"/>
      <c r="I1512" s="128" t="str">
        <f t="shared" si="231"/>
        <v/>
      </c>
      <c r="J1512" s="172"/>
      <c r="K1512" s="178"/>
      <c r="L1512" s="170"/>
      <c r="M1512" s="69"/>
      <c r="N1512" s="69"/>
      <c r="O1512" s="69"/>
      <c r="P1512" s="69"/>
      <c r="Q1512" s="100">
        <f t="shared" si="232"/>
        <v>0</v>
      </c>
      <c r="R1512" s="180"/>
      <c r="S1512" s="140" t="str">
        <f t="shared" si="233"/>
        <v>0</v>
      </c>
      <c r="T1512" s="140" t="str">
        <f t="shared" si="234"/>
        <v>0</v>
      </c>
      <c r="U1512" s="157"/>
      <c r="V1512" s="106"/>
      <c r="W1512" s="142">
        <f t="shared" si="235"/>
        <v>0</v>
      </c>
      <c r="X1512" s="142">
        <f t="shared" si="236"/>
        <v>0</v>
      </c>
      <c r="Y1512" s="108">
        <f t="shared" si="237"/>
        <v>0</v>
      </c>
      <c r="Z1512" s="108">
        <f t="shared" si="238"/>
        <v>0</v>
      </c>
      <c r="AA1512" s="108">
        <f t="shared" si="239"/>
        <v>0</v>
      </c>
      <c r="AB1512" s="174"/>
      <c r="AC1512" s="179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  <c r="BP1512" s="176"/>
    </row>
    <row r="1513" s="115" customFormat="1" ht="17.25" spans="1:68">
      <c r="A1513" s="94">
        <f t="shared" si="230"/>
        <v>1512</v>
      </c>
      <c r="B1513" s="95"/>
      <c r="C1513" s="69"/>
      <c r="D1513" s="48"/>
      <c r="E1513" s="69"/>
      <c r="F1513" s="169"/>
      <c r="G1513" s="124" t="e">
        <f>VLOOKUP(F1513,[2]零件成本10.26!$B$2:$C$7802,2,0)</f>
        <v>#N/A</v>
      </c>
      <c r="H1513" s="170"/>
      <c r="I1513" s="128" t="str">
        <f t="shared" si="231"/>
        <v/>
      </c>
      <c r="J1513" s="172"/>
      <c r="K1513" s="178"/>
      <c r="L1513" s="170"/>
      <c r="M1513" s="69"/>
      <c r="N1513" s="69"/>
      <c r="O1513" s="69"/>
      <c r="P1513" s="69"/>
      <c r="Q1513" s="100">
        <f t="shared" si="232"/>
        <v>0</v>
      </c>
      <c r="R1513" s="180"/>
      <c r="S1513" s="140" t="str">
        <f t="shared" si="233"/>
        <v>0</v>
      </c>
      <c r="T1513" s="140" t="str">
        <f t="shared" si="234"/>
        <v>0</v>
      </c>
      <c r="U1513" s="157"/>
      <c r="V1513" s="106"/>
      <c r="W1513" s="142">
        <f t="shared" si="235"/>
        <v>0</v>
      </c>
      <c r="X1513" s="142">
        <f t="shared" si="236"/>
        <v>0</v>
      </c>
      <c r="Y1513" s="108">
        <f t="shared" si="237"/>
        <v>0</v>
      </c>
      <c r="Z1513" s="108">
        <f t="shared" si="238"/>
        <v>0</v>
      </c>
      <c r="AA1513" s="108">
        <f t="shared" si="239"/>
        <v>0</v>
      </c>
      <c r="AB1513" s="174"/>
      <c r="AC1513" s="179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  <c r="BP1513" s="176"/>
    </row>
    <row r="1514" s="115" customFormat="1" ht="17.25" spans="1:68">
      <c r="A1514" s="94">
        <f t="shared" si="230"/>
        <v>1513</v>
      </c>
      <c r="B1514" s="95"/>
      <c r="C1514" s="69"/>
      <c r="D1514" s="48"/>
      <c r="E1514" s="69"/>
      <c r="F1514" s="169"/>
      <c r="G1514" s="124" t="e">
        <f>VLOOKUP(F1514,[2]零件成本10.26!$B$2:$C$7802,2,0)</f>
        <v>#N/A</v>
      </c>
      <c r="H1514" s="170"/>
      <c r="I1514" s="128" t="str">
        <f t="shared" si="231"/>
        <v/>
      </c>
      <c r="J1514" s="172"/>
      <c r="K1514" s="178"/>
      <c r="L1514" s="170"/>
      <c r="M1514" s="69"/>
      <c r="N1514" s="69"/>
      <c r="O1514" s="69"/>
      <c r="P1514" s="69"/>
      <c r="Q1514" s="100">
        <f t="shared" si="232"/>
        <v>0</v>
      </c>
      <c r="R1514" s="180"/>
      <c r="S1514" s="140" t="str">
        <f t="shared" si="233"/>
        <v>0</v>
      </c>
      <c r="T1514" s="140" t="str">
        <f t="shared" si="234"/>
        <v>0</v>
      </c>
      <c r="U1514" s="157"/>
      <c r="V1514" s="106"/>
      <c r="W1514" s="142">
        <f t="shared" si="235"/>
        <v>0</v>
      </c>
      <c r="X1514" s="142">
        <f t="shared" si="236"/>
        <v>0</v>
      </c>
      <c r="Y1514" s="108">
        <f t="shared" si="237"/>
        <v>0</v>
      </c>
      <c r="Z1514" s="108">
        <f t="shared" si="238"/>
        <v>0</v>
      </c>
      <c r="AA1514" s="108">
        <f t="shared" si="239"/>
        <v>0</v>
      </c>
      <c r="AB1514" s="174"/>
      <c r="AC1514" s="179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  <c r="BP1514" s="176"/>
    </row>
    <row r="1515" s="115" customFormat="1" ht="17.25" spans="1:68">
      <c r="A1515" s="94">
        <f t="shared" si="230"/>
        <v>1514</v>
      </c>
      <c r="B1515" s="95"/>
      <c r="C1515" s="69"/>
      <c r="D1515" s="48"/>
      <c r="E1515" s="69"/>
      <c r="F1515" s="169"/>
      <c r="G1515" s="124" t="e">
        <f>VLOOKUP(F1515,[2]零件成本10.26!$B$2:$C$7802,2,0)</f>
        <v>#N/A</v>
      </c>
      <c r="H1515" s="170"/>
      <c r="I1515" s="128" t="str">
        <f t="shared" si="231"/>
        <v/>
      </c>
      <c r="J1515" s="172"/>
      <c r="K1515" s="178"/>
      <c r="L1515" s="170"/>
      <c r="M1515" s="69"/>
      <c r="N1515" s="69"/>
      <c r="O1515" s="69"/>
      <c r="P1515" s="69"/>
      <c r="Q1515" s="100">
        <f t="shared" si="232"/>
        <v>0</v>
      </c>
      <c r="R1515" s="180"/>
      <c r="S1515" s="140" t="str">
        <f t="shared" si="233"/>
        <v>0</v>
      </c>
      <c r="T1515" s="140" t="str">
        <f t="shared" si="234"/>
        <v>0</v>
      </c>
      <c r="U1515" s="157"/>
      <c r="V1515" s="106"/>
      <c r="W1515" s="142">
        <f t="shared" si="235"/>
        <v>0</v>
      </c>
      <c r="X1515" s="142">
        <f t="shared" si="236"/>
        <v>0</v>
      </c>
      <c r="Y1515" s="108">
        <f t="shared" si="237"/>
        <v>0</v>
      </c>
      <c r="Z1515" s="108">
        <f t="shared" si="238"/>
        <v>0</v>
      </c>
      <c r="AA1515" s="108">
        <f t="shared" si="239"/>
        <v>0</v>
      </c>
      <c r="AB1515" s="174"/>
      <c r="AC1515" s="179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  <c r="BP1515" s="176"/>
    </row>
    <row r="1516" s="115" customFormat="1" ht="17.25" spans="1:68">
      <c r="A1516" s="94">
        <f t="shared" si="230"/>
        <v>1515</v>
      </c>
      <c r="B1516" s="95"/>
      <c r="C1516" s="69"/>
      <c r="D1516" s="48"/>
      <c r="E1516" s="69"/>
      <c r="F1516" s="169"/>
      <c r="G1516" s="124" t="e">
        <f>VLOOKUP(F1516,[2]零件成本10.26!$B$2:$C$7802,2,0)</f>
        <v>#N/A</v>
      </c>
      <c r="H1516" s="170"/>
      <c r="I1516" s="128" t="str">
        <f t="shared" si="231"/>
        <v/>
      </c>
      <c r="J1516" s="172"/>
      <c r="K1516" s="178"/>
      <c r="L1516" s="170"/>
      <c r="M1516" s="69"/>
      <c r="N1516" s="69"/>
      <c r="O1516" s="69"/>
      <c r="P1516" s="69"/>
      <c r="Q1516" s="100">
        <f t="shared" si="232"/>
        <v>0</v>
      </c>
      <c r="R1516" s="180"/>
      <c r="S1516" s="140" t="str">
        <f t="shared" si="233"/>
        <v>0</v>
      </c>
      <c r="T1516" s="140" t="str">
        <f t="shared" si="234"/>
        <v>0</v>
      </c>
      <c r="U1516" s="157"/>
      <c r="V1516" s="106"/>
      <c r="W1516" s="142">
        <f t="shared" si="235"/>
        <v>0</v>
      </c>
      <c r="X1516" s="142">
        <f t="shared" si="236"/>
        <v>0</v>
      </c>
      <c r="Y1516" s="108">
        <f t="shared" si="237"/>
        <v>0</v>
      </c>
      <c r="Z1516" s="108">
        <f t="shared" si="238"/>
        <v>0</v>
      </c>
      <c r="AA1516" s="108">
        <f t="shared" si="239"/>
        <v>0</v>
      </c>
      <c r="AB1516" s="174"/>
      <c r="AC1516" s="179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  <c r="BP1516" s="176"/>
    </row>
    <row r="1517" s="115" customFormat="1" ht="17.25" spans="1:68">
      <c r="A1517" s="94">
        <f t="shared" si="230"/>
        <v>1516</v>
      </c>
      <c r="B1517" s="95"/>
      <c r="C1517" s="69"/>
      <c r="D1517" s="48"/>
      <c r="E1517" s="69"/>
      <c r="F1517" s="169"/>
      <c r="G1517" s="124" t="e">
        <f>VLOOKUP(F1517,[2]零件成本10.26!$B$2:$C$7802,2,0)</f>
        <v>#N/A</v>
      </c>
      <c r="H1517" s="170"/>
      <c r="I1517" s="128" t="str">
        <f t="shared" si="231"/>
        <v/>
      </c>
      <c r="J1517" s="172"/>
      <c r="K1517" s="178"/>
      <c r="L1517" s="170"/>
      <c r="M1517" s="69"/>
      <c r="N1517" s="69"/>
      <c r="O1517" s="69"/>
      <c r="P1517" s="69"/>
      <c r="Q1517" s="100">
        <f t="shared" si="232"/>
        <v>0</v>
      </c>
      <c r="R1517" s="180"/>
      <c r="S1517" s="140" t="str">
        <f t="shared" si="233"/>
        <v>0</v>
      </c>
      <c r="T1517" s="140" t="str">
        <f t="shared" si="234"/>
        <v>0</v>
      </c>
      <c r="U1517" s="157"/>
      <c r="V1517" s="106"/>
      <c r="W1517" s="142">
        <f t="shared" si="235"/>
        <v>0</v>
      </c>
      <c r="X1517" s="142">
        <f t="shared" si="236"/>
        <v>0</v>
      </c>
      <c r="Y1517" s="108">
        <f t="shared" si="237"/>
        <v>0</v>
      </c>
      <c r="Z1517" s="108">
        <f t="shared" si="238"/>
        <v>0</v>
      </c>
      <c r="AA1517" s="108">
        <f t="shared" si="239"/>
        <v>0</v>
      </c>
      <c r="AB1517" s="174"/>
      <c r="AC1517" s="179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  <c r="BP1517" s="176"/>
    </row>
    <row r="1518" s="115" customFormat="1" spans="1:68">
      <c r="A1518" s="94">
        <f t="shared" si="230"/>
        <v>1517</v>
      </c>
      <c r="B1518" s="95"/>
      <c r="C1518" s="69"/>
      <c r="D1518" s="48"/>
      <c r="E1518" s="69"/>
      <c r="F1518" s="181"/>
      <c r="G1518" s="124" t="e">
        <f>VLOOKUP(F1518,[2]零件成本10.26!$B$2:$C$7802,2,0)</f>
        <v>#N/A</v>
      </c>
      <c r="H1518" s="155"/>
      <c r="I1518" s="128" t="str">
        <f t="shared" si="231"/>
        <v/>
      </c>
      <c r="J1518" s="48"/>
      <c r="K1518" s="29"/>
      <c r="L1518" s="155"/>
      <c r="M1518" s="69"/>
      <c r="N1518" s="69"/>
      <c r="O1518" s="69"/>
      <c r="P1518" s="69"/>
      <c r="Q1518" s="100">
        <f t="shared" si="232"/>
        <v>0</v>
      </c>
      <c r="R1518" s="188"/>
      <c r="S1518" s="140" t="str">
        <f t="shared" si="233"/>
        <v>0</v>
      </c>
      <c r="T1518" s="140" t="str">
        <f t="shared" si="234"/>
        <v>0</v>
      </c>
      <c r="U1518" s="157"/>
      <c r="V1518" s="106"/>
      <c r="W1518" s="142">
        <f t="shared" si="235"/>
        <v>0</v>
      </c>
      <c r="X1518" s="142">
        <f t="shared" si="236"/>
        <v>0</v>
      </c>
      <c r="Y1518" s="108">
        <f t="shared" si="237"/>
        <v>0</v>
      </c>
      <c r="Z1518" s="108">
        <f t="shared" si="238"/>
        <v>0</v>
      </c>
      <c r="AA1518" s="108">
        <f t="shared" si="239"/>
        <v>0</v>
      </c>
      <c r="AB1518" s="151"/>
      <c r="AC1518" s="159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  <c r="BP1518" s="176"/>
    </row>
    <row r="1519" s="115" customFormat="1" spans="1:68">
      <c r="A1519" s="94">
        <f t="shared" si="230"/>
        <v>1518</v>
      </c>
      <c r="B1519" s="95"/>
      <c r="C1519" s="69"/>
      <c r="D1519" s="48"/>
      <c r="E1519" s="69"/>
      <c r="F1519" s="182"/>
      <c r="G1519" s="124" t="e">
        <f>VLOOKUP(F1519,[2]零件成本10.26!$B$2:$C$7802,2,0)</f>
        <v>#N/A</v>
      </c>
      <c r="H1519" s="155"/>
      <c r="I1519" s="128" t="str">
        <f t="shared" si="231"/>
        <v/>
      </c>
      <c r="J1519" s="48"/>
      <c r="K1519" s="29"/>
      <c r="L1519" s="155"/>
      <c r="M1519" s="69"/>
      <c r="N1519" s="69"/>
      <c r="O1519" s="69"/>
      <c r="P1519" s="69"/>
      <c r="Q1519" s="100">
        <f t="shared" si="232"/>
        <v>0</v>
      </c>
      <c r="R1519" s="188"/>
      <c r="S1519" s="140" t="str">
        <f t="shared" si="233"/>
        <v>0</v>
      </c>
      <c r="T1519" s="140" t="str">
        <f t="shared" si="234"/>
        <v>0</v>
      </c>
      <c r="U1519" s="157"/>
      <c r="V1519" s="106"/>
      <c r="W1519" s="142">
        <f t="shared" si="235"/>
        <v>0</v>
      </c>
      <c r="X1519" s="142">
        <f t="shared" si="236"/>
        <v>0</v>
      </c>
      <c r="Y1519" s="108">
        <f t="shared" si="237"/>
        <v>0</v>
      </c>
      <c r="Z1519" s="108">
        <f t="shared" si="238"/>
        <v>0</v>
      </c>
      <c r="AA1519" s="108">
        <f t="shared" si="239"/>
        <v>0</v>
      </c>
      <c r="AB1519" s="151"/>
      <c r="AC1519" s="159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  <c r="BP1519" s="176"/>
    </row>
    <row r="1520" s="115" customFormat="1" spans="1:68">
      <c r="A1520" s="94">
        <f t="shared" si="230"/>
        <v>1519</v>
      </c>
      <c r="B1520" s="95"/>
      <c r="C1520" s="69"/>
      <c r="D1520" s="48"/>
      <c r="E1520" s="69"/>
      <c r="F1520" s="182"/>
      <c r="G1520" s="124" t="e">
        <f>VLOOKUP(F1520,[2]零件成本10.26!$B$2:$C$7802,2,0)</f>
        <v>#N/A</v>
      </c>
      <c r="H1520" s="155"/>
      <c r="I1520" s="128" t="str">
        <f t="shared" si="231"/>
        <v/>
      </c>
      <c r="J1520" s="48"/>
      <c r="K1520" s="29"/>
      <c r="L1520" s="155"/>
      <c r="M1520" s="69"/>
      <c r="N1520" s="69"/>
      <c r="O1520" s="69"/>
      <c r="P1520" s="69"/>
      <c r="Q1520" s="100">
        <f t="shared" si="232"/>
        <v>0</v>
      </c>
      <c r="R1520" s="188"/>
      <c r="S1520" s="140" t="str">
        <f t="shared" si="233"/>
        <v>0</v>
      </c>
      <c r="T1520" s="140" t="str">
        <f t="shared" si="234"/>
        <v>0</v>
      </c>
      <c r="U1520" s="157"/>
      <c r="V1520" s="106"/>
      <c r="W1520" s="142">
        <f t="shared" si="235"/>
        <v>0</v>
      </c>
      <c r="X1520" s="142">
        <f t="shared" si="236"/>
        <v>0</v>
      </c>
      <c r="Y1520" s="108">
        <f t="shared" si="237"/>
        <v>0</v>
      </c>
      <c r="Z1520" s="108">
        <f t="shared" si="238"/>
        <v>0</v>
      </c>
      <c r="AA1520" s="108">
        <f t="shared" si="239"/>
        <v>0</v>
      </c>
      <c r="AB1520" s="151"/>
      <c r="AC1520" s="159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  <c r="BP1520" s="176"/>
    </row>
    <row r="1521" s="115" customFormat="1" spans="1:68">
      <c r="A1521" s="94">
        <f t="shared" si="230"/>
        <v>1520</v>
      </c>
      <c r="B1521" s="95"/>
      <c r="C1521" s="69"/>
      <c r="D1521" s="48"/>
      <c r="E1521" s="69"/>
      <c r="F1521" s="183"/>
      <c r="G1521" s="124" t="e">
        <f>VLOOKUP(F1521,[2]零件成本10.26!$B$2:$C$7802,2,0)</f>
        <v>#N/A</v>
      </c>
      <c r="H1521" s="155"/>
      <c r="I1521" s="128" t="str">
        <f t="shared" si="231"/>
        <v/>
      </c>
      <c r="J1521" s="48"/>
      <c r="K1521" s="29"/>
      <c r="L1521" s="155"/>
      <c r="M1521" s="69"/>
      <c r="N1521" s="69"/>
      <c r="O1521" s="69"/>
      <c r="P1521" s="69"/>
      <c r="Q1521" s="100">
        <f t="shared" si="232"/>
        <v>0</v>
      </c>
      <c r="R1521" s="188"/>
      <c r="S1521" s="140" t="str">
        <f t="shared" si="233"/>
        <v>0</v>
      </c>
      <c r="T1521" s="140" t="str">
        <f t="shared" si="234"/>
        <v>0</v>
      </c>
      <c r="U1521" s="157"/>
      <c r="V1521" s="106"/>
      <c r="W1521" s="142">
        <f t="shared" si="235"/>
        <v>0</v>
      </c>
      <c r="X1521" s="142">
        <f t="shared" si="236"/>
        <v>0</v>
      </c>
      <c r="Y1521" s="108">
        <f t="shared" si="237"/>
        <v>0</v>
      </c>
      <c r="Z1521" s="108">
        <f t="shared" si="238"/>
        <v>0</v>
      </c>
      <c r="AA1521" s="108">
        <f t="shared" si="239"/>
        <v>0</v>
      </c>
      <c r="AB1521" s="151"/>
      <c r="AC1521" s="159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  <c r="BP1521" s="176"/>
    </row>
    <row r="1522" s="115" customFormat="1" spans="1:68">
      <c r="A1522" s="94">
        <f t="shared" si="230"/>
        <v>1521</v>
      </c>
      <c r="B1522" s="95"/>
      <c r="C1522" s="69"/>
      <c r="D1522" s="48"/>
      <c r="E1522" s="69"/>
      <c r="F1522" s="182"/>
      <c r="G1522" s="124" t="e">
        <f>VLOOKUP(F1522,[2]零件成本10.26!$B$2:$C$7802,2,0)</f>
        <v>#N/A</v>
      </c>
      <c r="H1522" s="155"/>
      <c r="I1522" s="128" t="str">
        <f t="shared" si="231"/>
        <v/>
      </c>
      <c r="J1522" s="48"/>
      <c r="K1522" s="185"/>
      <c r="L1522" s="155"/>
      <c r="M1522" s="69"/>
      <c r="N1522" s="69"/>
      <c r="O1522" s="69"/>
      <c r="P1522" s="69"/>
      <c r="Q1522" s="100">
        <f t="shared" si="232"/>
        <v>0</v>
      </c>
      <c r="R1522" s="188"/>
      <c r="S1522" s="140" t="str">
        <f t="shared" si="233"/>
        <v>0</v>
      </c>
      <c r="T1522" s="140" t="str">
        <f t="shared" si="234"/>
        <v>0</v>
      </c>
      <c r="U1522" s="157"/>
      <c r="V1522" s="106"/>
      <c r="W1522" s="142">
        <f t="shared" si="235"/>
        <v>0</v>
      </c>
      <c r="X1522" s="142">
        <f t="shared" si="236"/>
        <v>0</v>
      </c>
      <c r="Y1522" s="108">
        <f t="shared" si="237"/>
        <v>0</v>
      </c>
      <c r="Z1522" s="108">
        <f t="shared" si="238"/>
        <v>0</v>
      </c>
      <c r="AA1522" s="108">
        <f t="shared" si="239"/>
        <v>0</v>
      </c>
      <c r="AB1522" s="151"/>
      <c r="AC1522" s="159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  <c r="BP1522" s="176"/>
    </row>
    <row r="1523" s="115" customFormat="1" spans="1:68">
      <c r="A1523" s="94">
        <f t="shared" si="230"/>
        <v>1522</v>
      </c>
      <c r="B1523" s="95"/>
      <c r="C1523" s="69"/>
      <c r="D1523" s="48"/>
      <c r="E1523" s="69"/>
      <c r="F1523" s="182"/>
      <c r="G1523" s="124" t="e">
        <f>VLOOKUP(F1523,[2]零件成本10.26!$B$2:$C$7802,2,0)</f>
        <v>#N/A</v>
      </c>
      <c r="H1523" s="155"/>
      <c r="I1523" s="128" t="str">
        <f t="shared" si="231"/>
        <v/>
      </c>
      <c r="J1523" s="48"/>
      <c r="K1523" s="185"/>
      <c r="L1523" s="155"/>
      <c r="M1523" s="69"/>
      <c r="N1523" s="69"/>
      <c r="O1523" s="69"/>
      <c r="P1523" s="69"/>
      <c r="Q1523" s="100">
        <f t="shared" si="232"/>
        <v>0</v>
      </c>
      <c r="R1523" s="188"/>
      <c r="S1523" s="140" t="str">
        <f t="shared" si="233"/>
        <v>0</v>
      </c>
      <c r="T1523" s="140" t="str">
        <f t="shared" si="234"/>
        <v>0</v>
      </c>
      <c r="U1523" s="157"/>
      <c r="V1523" s="106"/>
      <c r="W1523" s="142">
        <f t="shared" si="235"/>
        <v>0</v>
      </c>
      <c r="X1523" s="142">
        <f t="shared" si="236"/>
        <v>0</v>
      </c>
      <c r="Y1523" s="108">
        <f t="shared" si="237"/>
        <v>0</v>
      </c>
      <c r="Z1523" s="108">
        <f t="shared" si="238"/>
        <v>0</v>
      </c>
      <c r="AA1523" s="108">
        <f t="shared" si="239"/>
        <v>0</v>
      </c>
      <c r="AB1523" s="151"/>
      <c r="AC1523" s="159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  <c r="BP1523" s="176"/>
    </row>
    <row r="1524" s="115" customFormat="1" spans="1:68">
      <c r="A1524" s="94">
        <f t="shared" si="230"/>
        <v>1523</v>
      </c>
      <c r="B1524" s="95"/>
      <c r="C1524" s="69"/>
      <c r="D1524" s="48"/>
      <c r="E1524" s="69"/>
      <c r="F1524" s="182"/>
      <c r="G1524" s="124" t="e">
        <f>VLOOKUP(F1524,[2]零件成本10.26!$B$2:$C$7802,2,0)</f>
        <v>#N/A</v>
      </c>
      <c r="H1524" s="155"/>
      <c r="I1524" s="128" t="str">
        <f t="shared" si="231"/>
        <v/>
      </c>
      <c r="J1524" s="48"/>
      <c r="K1524" s="185"/>
      <c r="L1524" s="155"/>
      <c r="M1524" s="69"/>
      <c r="N1524" s="69"/>
      <c r="O1524" s="69"/>
      <c r="P1524" s="69"/>
      <c r="Q1524" s="100">
        <f t="shared" si="232"/>
        <v>0</v>
      </c>
      <c r="R1524" s="188"/>
      <c r="S1524" s="140" t="str">
        <f t="shared" si="233"/>
        <v>0</v>
      </c>
      <c r="T1524" s="140" t="str">
        <f t="shared" si="234"/>
        <v>0</v>
      </c>
      <c r="U1524" s="157"/>
      <c r="V1524" s="106"/>
      <c r="W1524" s="142">
        <f t="shared" si="235"/>
        <v>0</v>
      </c>
      <c r="X1524" s="142">
        <f t="shared" si="236"/>
        <v>0</v>
      </c>
      <c r="Y1524" s="108">
        <f t="shared" si="237"/>
        <v>0</v>
      </c>
      <c r="Z1524" s="108">
        <f t="shared" si="238"/>
        <v>0</v>
      </c>
      <c r="AA1524" s="108">
        <f t="shared" si="239"/>
        <v>0</v>
      </c>
      <c r="AB1524" s="151"/>
      <c r="AC1524" s="159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  <c r="BP1524" s="176"/>
    </row>
    <row r="1525" s="115" customFormat="1" spans="1:68">
      <c r="A1525" s="94">
        <f t="shared" si="230"/>
        <v>1524</v>
      </c>
      <c r="B1525" s="95"/>
      <c r="C1525" s="69"/>
      <c r="D1525" s="48"/>
      <c r="E1525" s="69"/>
      <c r="F1525" s="184"/>
      <c r="G1525" s="124" t="e">
        <f>VLOOKUP(F1525,[2]零件成本10.26!$B$2:$C$7802,2,0)</f>
        <v>#N/A</v>
      </c>
      <c r="H1525" s="155"/>
      <c r="I1525" s="128" t="str">
        <f t="shared" si="231"/>
        <v/>
      </c>
      <c r="J1525" s="48"/>
      <c r="K1525" s="185"/>
      <c r="L1525" s="155"/>
      <c r="M1525" s="69"/>
      <c r="N1525" s="69"/>
      <c r="O1525" s="69"/>
      <c r="P1525" s="69"/>
      <c r="Q1525" s="100">
        <f t="shared" si="232"/>
        <v>0</v>
      </c>
      <c r="R1525" s="188"/>
      <c r="S1525" s="140" t="str">
        <f t="shared" si="233"/>
        <v>0</v>
      </c>
      <c r="T1525" s="140" t="str">
        <f t="shared" si="234"/>
        <v>0</v>
      </c>
      <c r="U1525" s="157"/>
      <c r="V1525" s="106"/>
      <c r="W1525" s="142">
        <f t="shared" si="235"/>
        <v>0</v>
      </c>
      <c r="X1525" s="142">
        <f t="shared" si="236"/>
        <v>0</v>
      </c>
      <c r="Y1525" s="108">
        <f t="shared" si="237"/>
        <v>0</v>
      </c>
      <c r="Z1525" s="108">
        <f t="shared" si="238"/>
        <v>0</v>
      </c>
      <c r="AA1525" s="108">
        <f t="shared" si="239"/>
        <v>0</v>
      </c>
      <c r="AB1525" s="151"/>
      <c r="AC1525" s="159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  <c r="BP1525" s="176"/>
    </row>
    <row r="1526" s="115" customFormat="1" spans="1:68">
      <c r="A1526" s="94">
        <f t="shared" si="230"/>
        <v>1525</v>
      </c>
      <c r="B1526" s="95"/>
      <c r="C1526" s="69"/>
      <c r="D1526" s="48"/>
      <c r="E1526" s="69"/>
      <c r="F1526" s="183"/>
      <c r="G1526" s="124" t="e">
        <f>VLOOKUP(F1526,[2]零件成本10.26!$B$2:$C$7802,2,0)</f>
        <v>#N/A</v>
      </c>
      <c r="H1526" s="155"/>
      <c r="I1526" s="128" t="str">
        <f t="shared" si="231"/>
        <v/>
      </c>
      <c r="J1526" s="48"/>
      <c r="K1526" s="185"/>
      <c r="L1526" s="155"/>
      <c r="M1526" s="69"/>
      <c r="N1526" s="69"/>
      <c r="O1526" s="69"/>
      <c r="P1526" s="69"/>
      <c r="Q1526" s="100">
        <f t="shared" si="232"/>
        <v>0</v>
      </c>
      <c r="R1526" s="188"/>
      <c r="S1526" s="140" t="str">
        <f t="shared" si="233"/>
        <v>0</v>
      </c>
      <c r="T1526" s="140" t="str">
        <f t="shared" si="234"/>
        <v>0</v>
      </c>
      <c r="U1526" s="157"/>
      <c r="V1526" s="106"/>
      <c r="W1526" s="142">
        <f t="shared" si="235"/>
        <v>0</v>
      </c>
      <c r="X1526" s="142">
        <f t="shared" si="236"/>
        <v>0</v>
      </c>
      <c r="Y1526" s="108">
        <f t="shared" si="237"/>
        <v>0</v>
      </c>
      <c r="Z1526" s="108">
        <f t="shared" si="238"/>
        <v>0</v>
      </c>
      <c r="AA1526" s="108">
        <f t="shared" si="239"/>
        <v>0</v>
      </c>
      <c r="AB1526" s="151"/>
      <c r="AC1526" s="159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  <c r="BP1526" s="176"/>
    </row>
    <row r="1527" s="115" customFormat="1" spans="1:68">
      <c r="A1527" s="94">
        <f t="shared" si="230"/>
        <v>1526</v>
      </c>
      <c r="B1527" s="95"/>
      <c r="C1527" s="69"/>
      <c r="D1527" s="48"/>
      <c r="E1527" s="69"/>
      <c r="F1527" s="184"/>
      <c r="G1527" s="124" t="e">
        <f>VLOOKUP(F1527,[2]零件成本10.26!$B$2:$C$7802,2,0)</f>
        <v>#N/A</v>
      </c>
      <c r="H1527" s="155"/>
      <c r="I1527" s="128" t="str">
        <f t="shared" si="231"/>
        <v/>
      </c>
      <c r="J1527" s="48"/>
      <c r="K1527" s="186"/>
      <c r="L1527" s="155"/>
      <c r="M1527" s="69"/>
      <c r="N1527" s="69"/>
      <c r="O1527" s="69"/>
      <c r="P1527" s="69"/>
      <c r="Q1527" s="100">
        <f t="shared" si="232"/>
        <v>0</v>
      </c>
      <c r="R1527" s="188"/>
      <c r="S1527" s="140" t="str">
        <f t="shared" si="233"/>
        <v>0</v>
      </c>
      <c r="T1527" s="140" t="str">
        <f t="shared" si="234"/>
        <v>0</v>
      </c>
      <c r="U1527" s="157"/>
      <c r="V1527" s="106"/>
      <c r="W1527" s="142">
        <f t="shared" si="235"/>
        <v>0</v>
      </c>
      <c r="X1527" s="142">
        <f t="shared" si="236"/>
        <v>0</v>
      </c>
      <c r="Y1527" s="108">
        <f t="shared" si="237"/>
        <v>0</v>
      </c>
      <c r="Z1527" s="108">
        <f t="shared" si="238"/>
        <v>0</v>
      </c>
      <c r="AA1527" s="108">
        <f t="shared" si="239"/>
        <v>0</v>
      </c>
      <c r="AB1527" s="151"/>
      <c r="AC1527" s="159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  <c r="BP1527" s="176"/>
    </row>
    <row r="1528" s="115" customFormat="1" spans="1:68">
      <c r="A1528" s="94">
        <f t="shared" si="230"/>
        <v>1527</v>
      </c>
      <c r="B1528" s="95"/>
      <c r="C1528" s="69"/>
      <c r="D1528" s="48"/>
      <c r="E1528" s="69"/>
      <c r="F1528" s="182"/>
      <c r="G1528" s="124" t="e">
        <f>VLOOKUP(F1528,[2]零件成本10.26!$B$2:$C$7802,2,0)</f>
        <v>#N/A</v>
      </c>
      <c r="H1528" s="155"/>
      <c r="I1528" s="128" t="str">
        <f t="shared" si="231"/>
        <v/>
      </c>
      <c r="J1528" s="48"/>
      <c r="K1528" s="186"/>
      <c r="L1528" s="155"/>
      <c r="M1528" s="69"/>
      <c r="N1528" s="69"/>
      <c r="O1528" s="69"/>
      <c r="P1528" s="69"/>
      <c r="Q1528" s="100">
        <f t="shared" si="232"/>
        <v>0</v>
      </c>
      <c r="R1528" s="188"/>
      <c r="S1528" s="140" t="str">
        <f t="shared" si="233"/>
        <v>0</v>
      </c>
      <c r="T1528" s="140" t="str">
        <f t="shared" si="234"/>
        <v>0</v>
      </c>
      <c r="U1528" s="157"/>
      <c r="V1528" s="106"/>
      <c r="W1528" s="142">
        <f t="shared" si="235"/>
        <v>0</v>
      </c>
      <c r="X1528" s="142">
        <f t="shared" si="236"/>
        <v>0</v>
      </c>
      <c r="Y1528" s="108">
        <f t="shared" si="237"/>
        <v>0</v>
      </c>
      <c r="Z1528" s="108">
        <f t="shared" si="238"/>
        <v>0</v>
      </c>
      <c r="AA1528" s="108">
        <f t="shared" si="239"/>
        <v>0</v>
      </c>
      <c r="AB1528" s="151"/>
      <c r="AC1528" s="159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  <c r="BP1528" s="176"/>
    </row>
    <row r="1529" s="115" customFormat="1" spans="1:68">
      <c r="A1529" s="94">
        <f t="shared" si="230"/>
        <v>1528</v>
      </c>
      <c r="B1529" s="95"/>
      <c r="C1529" s="69"/>
      <c r="D1529" s="48"/>
      <c r="E1529" s="69"/>
      <c r="F1529" s="182"/>
      <c r="G1529" s="124" t="e">
        <f>VLOOKUP(F1529,[2]零件成本10.26!$B$2:$C$7802,2,0)</f>
        <v>#N/A</v>
      </c>
      <c r="H1529" s="155"/>
      <c r="I1529" s="128" t="str">
        <f t="shared" si="231"/>
        <v/>
      </c>
      <c r="J1529" s="48"/>
      <c r="K1529" s="186"/>
      <c r="L1529" s="155"/>
      <c r="M1529" s="69"/>
      <c r="N1529" s="69"/>
      <c r="O1529" s="69"/>
      <c r="P1529" s="69"/>
      <c r="Q1529" s="100">
        <f t="shared" si="232"/>
        <v>0</v>
      </c>
      <c r="R1529" s="188"/>
      <c r="S1529" s="140" t="str">
        <f t="shared" si="233"/>
        <v>0</v>
      </c>
      <c r="T1529" s="140" t="str">
        <f t="shared" si="234"/>
        <v>0</v>
      </c>
      <c r="U1529" s="157"/>
      <c r="V1529" s="106"/>
      <c r="W1529" s="142">
        <f t="shared" si="235"/>
        <v>0</v>
      </c>
      <c r="X1529" s="142">
        <f t="shared" si="236"/>
        <v>0</v>
      </c>
      <c r="Y1529" s="108">
        <f t="shared" si="237"/>
        <v>0</v>
      </c>
      <c r="Z1529" s="108">
        <f t="shared" si="238"/>
        <v>0</v>
      </c>
      <c r="AA1529" s="108">
        <f t="shared" si="239"/>
        <v>0</v>
      </c>
      <c r="AB1529" s="151"/>
      <c r="AC1529" s="159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  <c r="BP1529" s="176"/>
    </row>
    <row r="1530" s="115" customFormat="1" spans="1:68">
      <c r="A1530" s="94">
        <f t="shared" si="230"/>
        <v>1529</v>
      </c>
      <c r="B1530" s="95"/>
      <c r="C1530" s="69"/>
      <c r="D1530" s="48"/>
      <c r="E1530" s="69"/>
      <c r="F1530" s="182"/>
      <c r="G1530" s="124" t="e">
        <f>VLOOKUP(F1530,[2]零件成本10.26!$B$2:$C$7802,2,0)</f>
        <v>#N/A</v>
      </c>
      <c r="H1530" s="155"/>
      <c r="I1530" s="128" t="str">
        <f t="shared" si="231"/>
        <v/>
      </c>
      <c r="J1530" s="48"/>
      <c r="K1530" s="186"/>
      <c r="L1530" s="155"/>
      <c r="M1530" s="69"/>
      <c r="N1530" s="69"/>
      <c r="O1530" s="69"/>
      <c r="P1530" s="69"/>
      <c r="Q1530" s="100">
        <f t="shared" si="232"/>
        <v>0</v>
      </c>
      <c r="R1530" s="188"/>
      <c r="S1530" s="140" t="str">
        <f t="shared" si="233"/>
        <v>0</v>
      </c>
      <c r="T1530" s="140" t="str">
        <f t="shared" si="234"/>
        <v>0</v>
      </c>
      <c r="U1530" s="157"/>
      <c r="V1530" s="106"/>
      <c r="W1530" s="142">
        <f t="shared" si="235"/>
        <v>0</v>
      </c>
      <c r="X1530" s="142">
        <f t="shared" si="236"/>
        <v>0</v>
      </c>
      <c r="Y1530" s="108">
        <f t="shared" si="237"/>
        <v>0</v>
      </c>
      <c r="Z1530" s="108">
        <f t="shared" si="238"/>
        <v>0</v>
      </c>
      <c r="AA1530" s="108">
        <f t="shared" si="239"/>
        <v>0</v>
      </c>
      <c r="AB1530" s="151"/>
      <c r="AC1530" s="159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  <c r="BP1530" s="176"/>
    </row>
    <row r="1531" s="115" customFormat="1" spans="1:68">
      <c r="A1531" s="94">
        <f t="shared" si="230"/>
        <v>1530</v>
      </c>
      <c r="B1531" s="95"/>
      <c r="C1531" s="69"/>
      <c r="D1531" s="48"/>
      <c r="E1531" s="69"/>
      <c r="F1531" s="182"/>
      <c r="G1531" s="124" t="e">
        <f>VLOOKUP(F1531,[2]零件成本10.26!$B$2:$C$7802,2,0)</f>
        <v>#N/A</v>
      </c>
      <c r="H1531" s="155"/>
      <c r="I1531" s="128" t="str">
        <f t="shared" si="231"/>
        <v/>
      </c>
      <c r="J1531" s="48"/>
      <c r="K1531" s="186"/>
      <c r="L1531" s="155"/>
      <c r="M1531" s="69"/>
      <c r="N1531" s="69"/>
      <c r="O1531" s="69"/>
      <c r="P1531" s="69"/>
      <c r="Q1531" s="100">
        <f t="shared" si="232"/>
        <v>0</v>
      </c>
      <c r="R1531" s="188"/>
      <c r="S1531" s="140" t="str">
        <f t="shared" si="233"/>
        <v>0</v>
      </c>
      <c r="T1531" s="140" t="str">
        <f t="shared" si="234"/>
        <v>0</v>
      </c>
      <c r="U1531" s="157"/>
      <c r="V1531" s="106"/>
      <c r="W1531" s="142">
        <f t="shared" si="235"/>
        <v>0</v>
      </c>
      <c r="X1531" s="142">
        <f t="shared" si="236"/>
        <v>0</v>
      </c>
      <c r="Y1531" s="108">
        <f t="shared" si="237"/>
        <v>0</v>
      </c>
      <c r="Z1531" s="108">
        <f t="shared" si="238"/>
        <v>0</v>
      </c>
      <c r="AA1531" s="108">
        <f t="shared" si="239"/>
        <v>0</v>
      </c>
      <c r="AB1531" s="151"/>
      <c r="AC1531" s="159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  <c r="BP1531" s="176"/>
    </row>
    <row r="1532" s="115" customFormat="1" spans="1:68">
      <c r="A1532" s="94">
        <f t="shared" si="230"/>
        <v>1531</v>
      </c>
      <c r="B1532" s="95"/>
      <c r="C1532" s="69"/>
      <c r="D1532" s="48"/>
      <c r="E1532" s="69"/>
      <c r="F1532" s="182"/>
      <c r="G1532" s="124" t="e">
        <f>VLOOKUP(F1532,[2]零件成本10.26!$B$2:$C$7802,2,0)</f>
        <v>#N/A</v>
      </c>
      <c r="H1532" s="155"/>
      <c r="I1532" s="128" t="str">
        <f t="shared" si="231"/>
        <v/>
      </c>
      <c r="J1532" s="48"/>
      <c r="K1532" s="187"/>
      <c r="L1532" s="155"/>
      <c r="M1532" s="69"/>
      <c r="N1532" s="69"/>
      <c r="O1532" s="69"/>
      <c r="P1532" s="69"/>
      <c r="Q1532" s="100">
        <f t="shared" si="232"/>
        <v>0</v>
      </c>
      <c r="R1532" s="188"/>
      <c r="S1532" s="140" t="str">
        <f t="shared" si="233"/>
        <v>0</v>
      </c>
      <c r="T1532" s="140" t="str">
        <f t="shared" si="234"/>
        <v>0</v>
      </c>
      <c r="U1532" s="157"/>
      <c r="V1532" s="106"/>
      <c r="W1532" s="142">
        <f t="shared" si="235"/>
        <v>0</v>
      </c>
      <c r="X1532" s="142">
        <f t="shared" si="236"/>
        <v>0</v>
      </c>
      <c r="Y1532" s="108">
        <f t="shared" si="237"/>
        <v>0</v>
      </c>
      <c r="Z1532" s="108">
        <f t="shared" si="238"/>
        <v>0</v>
      </c>
      <c r="AA1532" s="108">
        <f t="shared" si="239"/>
        <v>0</v>
      </c>
      <c r="AB1532" s="151"/>
      <c r="AC1532" s="159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  <c r="BP1532" s="176"/>
    </row>
    <row r="1533" s="115" customFormat="1" spans="1:68">
      <c r="A1533" s="94">
        <f t="shared" si="230"/>
        <v>1532</v>
      </c>
      <c r="B1533" s="95"/>
      <c r="C1533" s="69"/>
      <c r="D1533" s="48"/>
      <c r="E1533" s="69"/>
      <c r="F1533" s="182"/>
      <c r="G1533" s="124" t="e">
        <f>VLOOKUP(F1533,[2]零件成本10.26!$B$2:$C$7802,2,0)</f>
        <v>#N/A</v>
      </c>
      <c r="H1533" s="155"/>
      <c r="I1533" s="128" t="str">
        <f t="shared" si="231"/>
        <v/>
      </c>
      <c r="J1533" s="48"/>
      <c r="K1533" s="187"/>
      <c r="L1533" s="155"/>
      <c r="M1533" s="69"/>
      <c r="N1533" s="69"/>
      <c r="O1533" s="69"/>
      <c r="P1533" s="69"/>
      <c r="Q1533" s="100">
        <f t="shared" si="232"/>
        <v>0</v>
      </c>
      <c r="R1533" s="188"/>
      <c r="S1533" s="140" t="str">
        <f t="shared" si="233"/>
        <v>0</v>
      </c>
      <c r="T1533" s="140" t="str">
        <f t="shared" si="234"/>
        <v>0</v>
      </c>
      <c r="U1533" s="157"/>
      <c r="V1533" s="106"/>
      <c r="W1533" s="142">
        <f t="shared" si="235"/>
        <v>0</v>
      </c>
      <c r="X1533" s="142">
        <f t="shared" si="236"/>
        <v>0</v>
      </c>
      <c r="Y1533" s="108">
        <f t="shared" si="237"/>
        <v>0</v>
      </c>
      <c r="Z1533" s="108">
        <f t="shared" si="238"/>
        <v>0</v>
      </c>
      <c r="AA1533" s="108">
        <f t="shared" si="239"/>
        <v>0</v>
      </c>
      <c r="AB1533" s="151"/>
      <c r="AC1533" s="159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  <c r="BP1533" s="176"/>
    </row>
    <row r="1534" s="115" customFormat="1" spans="1:68">
      <c r="A1534" s="94">
        <f t="shared" si="230"/>
        <v>1533</v>
      </c>
      <c r="B1534" s="95"/>
      <c r="C1534" s="69"/>
      <c r="D1534" s="48"/>
      <c r="E1534" s="69"/>
      <c r="F1534" s="184"/>
      <c r="G1534" s="124" t="e">
        <f>VLOOKUP(F1534,[2]零件成本10.26!$B$2:$C$7802,2,0)</f>
        <v>#N/A</v>
      </c>
      <c r="H1534" s="155"/>
      <c r="I1534" s="128" t="str">
        <f t="shared" si="231"/>
        <v/>
      </c>
      <c r="J1534" s="48"/>
      <c r="K1534" s="187"/>
      <c r="L1534" s="155"/>
      <c r="M1534" s="69"/>
      <c r="N1534" s="69"/>
      <c r="O1534" s="69"/>
      <c r="P1534" s="69"/>
      <c r="Q1534" s="100">
        <f t="shared" si="232"/>
        <v>0</v>
      </c>
      <c r="R1534" s="188"/>
      <c r="S1534" s="140" t="str">
        <f t="shared" si="233"/>
        <v>0</v>
      </c>
      <c r="T1534" s="140" t="str">
        <f t="shared" si="234"/>
        <v>0</v>
      </c>
      <c r="U1534" s="157"/>
      <c r="V1534" s="106"/>
      <c r="W1534" s="142">
        <f t="shared" si="235"/>
        <v>0</v>
      </c>
      <c r="X1534" s="142">
        <f t="shared" si="236"/>
        <v>0</v>
      </c>
      <c r="Y1534" s="108">
        <f t="shared" si="237"/>
        <v>0</v>
      </c>
      <c r="Z1534" s="108">
        <f t="shared" si="238"/>
        <v>0</v>
      </c>
      <c r="AA1534" s="108">
        <f t="shared" si="239"/>
        <v>0</v>
      </c>
      <c r="AB1534" s="151"/>
      <c r="AC1534" s="159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  <c r="BP1534" s="176"/>
    </row>
    <row r="1535" s="115" customFormat="1" spans="1:68">
      <c r="A1535" s="94">
        <f t="shared" si="230"/>
        <v>1534</v>
      </c>
      <c r="B1535" s="95"/>
      <c r="C1535" s="69"/>
      <c r="D1535" s="48"/>
      <c r="E1535" s="69"/>
      <c r="F1535" s="183"/>
      <c r="G1535" s="124" t="e">
        <f>VLOOKUP(F1535,[2]零件成本10.26!$B$2:$C$7802,2,0)</f>
        <v>#N/A</v>
      </c>
      <c r="H1535" s="155"/>
      <c r="I1535" s="128" t="str">
        <f t="shared" si="231"/>
        <v/>
      </c>
      <c r="J1535" s="48"/>
      <c r="K1535" s="187"/>
      <c r="L1535" s="155"/>
      <c r="M1535" s="69"/>
      <c r="N1535" s="69"/>
      <c r="O1535" s="69"/>
      <c r="P1535" s="69"/>
      <c r="Q1535" s="100">
        <f t="shared" si="232"/>
        <v>0</v>
      </c>
      <c r="R1535" s="188"/>
      <c r="S1535" s="140" t="str">
        <f t="shared" si="233"/>
        <v>0</v>
      </c>
      <c r="T1535" s="140" t="str">
        <f t="shared" si="234"/>
        <v>0</v>
      </c>
      <c r="U1535" s="157"/>
      <c r="V1535" s="106"/>
      <c r="W1535" s="142">
        <f t="shared" si="235"/>
        <v>0</v>
      </c>
      <c r="X1535" s="142">
        <f t="shared" si="236"/>
        <v>0</v>
      </c>
      <c r="Y1535" s="108">
        <f t="shared" si="237"/>
        <v>0</v>
      </c>
      <c r="Z1535" s="108">
        <f t="shared" si="238"/>
        <v>0</v>
      </c>
      <c r="AA1535" s="108">
        <f t="shared" si="239"/>
        <v>0</v>
      </c>
      <c r="AB1535" s="151"/>
      <c r="AC1535" s="159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  <c r="BP1535" s="176"/>
    </row>
    <row r="1536" s="115" customFormat="1" spans="1:68">
      <c r="A1536" s="94">
        <f t="shared" si="230"/>
        <v>1535</v>
      </c>
      <c r="B1536" s="95"/>
      <c r="C1536" s="69"/>
      <c r="D1536" s="48"/>
      <c r="E1536" s="69"/>
      <c r="F1536" s="182"/>
      <c r="G1536" s="124" t="e">
        <f>VLOOKUP(F1536,[2]零件成本10.26!$B$2:$C$7802,2,0)</f>
        <v>#N/A</v>
      </c>
      <c r="H1536" s="155"/>
      <c r="I1536" s="128" t="str">
        <f t="shared" si="231"/>
        <v/>
      </c>
      <c r="J1536" s="48"/>
      <c r="K1536" s="187"/>
      <c r="L1536" s="155"/>
      <c r="M1536" s="69"/>
      <c r="N1536" s="69"/>
      <c r="O1536" s="69"/>
      <c r="P1536" s="69"/>
      <c r="Q1536" s="100">
        <f t="shared" si="232"/>
        <v>0</v>
      </c>
      <c r="R1536" s="188"/>
      <c r="S1536" s="140" t="str">
        <f t="shared" si="233"/>
        <v>0</v>
      </c>
      <c r="T1536" s="140" t="str">
        <f t="shared" si="234"/>
        <v>0</v>
      </c>
      <c r="U1536" s="157"/>
      <c r="V1536" s="106"/>
      <c r="W1536" s="142">
        <f t="shared" si="235"/>
        <v>0</v>
      </c>
      <c r="X1536" s="142">
        <f t="shared" si="236"/>
        <v>0</v>
      </c>
      <c r="Y1536" s="108">
        <f t="shared" si="237"/>
        <v>0</v>
      </c>
      <c r="Z1536" s="108">
        <f t="shared" si="238"/>
        <v>0</v>
      </c>
      <c r="AA1536" s="108">
        <f t="shared" si="239"/>
        <v>0</v>
      </c>
      <c r="AB1536" s="151"/>
      <c r="AC1536" s="159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  <c r="BP1536" s="176"/>
    </row>
    <row r="1537" s="115" customFormat="1" spans="1:68">
      <c r="A1537" s="94">
        <f t="shared" si="230"/>
        <v>1536</v>
      </c>
      <c r="B1537" s="95"/>
      <c r="C1537" s="69"/>
      <c r="D1537" s="48"/>
      <c r="E1537" s="69"/>
      <c r="F1537" s="182"/>
      <c r="G1537" s="124" t="e">
        <f>VLOOKUP(F1537,[2]零件成本10.26!$B$2:$C$7802,2,0)</f>
        <v>#N/A</v>
      </c>
      <c r="H1537" s="155"/>
      <c r="I1537" s="128" t="str">
        <f t="shared" si="231"/>
        <v/>
      </c>
      <c r="J1537" s="48"/>
      <c r="K1537" s="187"/>
      <c r="L1537" s="155"/>
      <c r="M1537" s="69"/>
      <c r="N1537" s="69"/>
      <c r="O1537" s="69"/>
      <c r="P1537" s="69"/>
      <c r="Q1537" s="100">
        <f t="shared" si="232"/>
        <v>0</v>
      </c>
      <c r="R1537" s="188"/>
      <c r="S1537" s="140" t="str">
        <f t="shared" si="233"/>
        <v>0</v>
      </c>
      <c r="T1537" s="140" t="str">
        <f t="shared" si="234"/>
        <v>0</v>
      </c>
      <c r="U1537" s="157"/>
      <c r="V1537" s="106"/>
      <c r="W1537" s="142">
        <f t="shared" si="235"/>
        <v>0</v>
      </c>
      <c r="X1537" s="142">
        <f t="shared" si="236"/>
        <v>0</v>
      </c>
      <c r="Y1537" s="108">
        <f t="shared" si="237"/>
        <v>0</v>
      </c>
      <c r="Z1537" s="108">
        <f t="shared" si="238"/>
        <v>0</v>
      </c>
      <c r="AA1537" s="108">
        <f t="shared" si="239"/>
        <v>0</v>
      </c>
      <c r="AB1537" s="151"/>
      <c r="AC1537" s="159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  <c r="BP1537" s="176"/>
    </row>
    <row r="1538" s="115" customFormat="1" spans="1:68">
      <c r="A1538" s="94">
        <f t="shared" ref="A1538:A1601" si="240">ROW()-1</f>
        <v>1537</v>
      </c>
      <c r="B1538" s="95"/>
      <c r="C1538" s="69"/>
      <c r="D1538" s="48"/>
      <c r="E1538" s="69"/>
      <c r="F1538" s="182"/>
      <c r="G1538" s="124" t="e">
        <f>VLOOKUP(F1538,[2]零件成本10.26!$B$2:$C$7802,2,0)</f>
        <v>#N/A</v>
      </c>
      <c r="H1538" s="155"/>
      <c r="I1538" s="128" t="str">
        <f t="shared" ref="I1538:I1601" si="241">C1538&amp;F1538</f>
        <v/>
      </c>
      <c r="J1538" s="48"/>
      <c r="K1538" s="187"/>
      <c r="L1538" s="155"/>
      <c r="M1538" s="69"/>
      <c r="N1538" s="69"/>
      <c r="O1538" s="69"/>
      <c r="P1538" s="69"/>
      <c r="Q1538" s="100">
        <f t="shared" ref="Q1538:Q1601" si="242">K1538</f>
        <v>0</v>
      </c>
      <c r="R1538" s="188"/>
      <c r="S1538" s="140" t="str">
        <f t="shared" ref="S1538:S1601" si="243">IF(Q1538&gt;R1538,Q1538-R1538,"0")</f>
        <v>0</v>
      </c>
      <c r="T1538" s="140" t="str">
        <f t="shared" ref="T1538:T1601" si="244">IF(Q1538&lt;R1538,Q1538-R1538,"0")</f>
        <v>0</v>
      </c>
      <c r="U1538" s="157"/>
      <c r="V1538" s="106"/>
      <c r="W1538" s="142">
        <f t="shared" ref="W1538:W1601" si="245">IFERROR(Q1538*V1538,"")</f>
        <v>0</v>
      </c>
      <c r="X1538" s="142">
        <f t="shared" ref="X1538:X1601" si="246">IFERROR(R1538*V1538,"")</f>
        <v>0</v>
      </c>
      <c r="Y1538" s="108">
        <f t="shared" ref="Y1538:Y1601" si="247">IFERROR(S1538*V1538,"")</f>
        <v>0</v>
      </c>
      <c r="Z1538" s="108">
        <f t="shared" ref="Z1538:Z1601" si="248">IFERROR(T1538*V1538,"")</f>
        <v>0</v>
      </c>
      <c r="AA1538" s="108">
        <f t="shared" ref="AA1538:AA1601" si="249">W1538-X1538</f>
        <v>0</v>
      </c>
      <c r="AB1538" s="151"/>
      <c r="AC1538" s="159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  <c r="BP1538" s="176"/>
    </row>
    <row r="1539" s="115" customFormat="1" spans="1:68">
      <c r="A1539" s="94">
        <f t="shared" si="240"/>
        <v>1538</v>
      </c>
      <c r="B1539" s="95"/>
      <c r="C1539" s="69"/>
      <c r="D1539" s="48"/>
      <c r="E1539" s="69"/>
      <c r="F1539" s="182"/>
      <c r="G1539" s="124" t="e">
        <f>VLOOKUP(F1539,[2]零件成本10.26!$B$2:$C$7802,2,0)</f>
        <v>#N/A</v>
      </c>
      <c r="H1539" s="155"/>
      <c r="I1539" s="128" t="str">
        <f t="shared" si="241"/>
        <v/>
      </c>
      <c r="J1539" s="48"/>
      <c r="K1539" s="187"/>
      <c r="L1539" s="155"/>
      <c r="M1539" s="69"/>
      <c r="N1539" s="69"/>
      <c r="O1539" s="69"/>
      <c r="P1539" s="69"/>
      <c r="Q1539" s="100">
        <f t="shared" si="242"/>
        <v>0</v>
      </c>
      <c r="R1539" s="188"/>
      <c r="S1539" s="140" t="str">
        <f t="shared" si="243"/>
        <v>0</v>
      </c>
      <c r="T1539" s="140" t="str">
        <f t="shared" si="244"/>
        <v>0</v>
      </c>
      <c r="U1539" s="157"/>
      <c r="V1539" s="106"/>
      <c r="W1539" s="142">
        <f t="shared" si="245"/>
        <v>0</v>
      </c>
      <c r="X1539" s="142">
        <f t="shared" si="246"/>
        <v>0</v>
      </c>
      <c r="Y1539" s="108">
        <f t="shared" si="247"/>
        <v>0</v>
      </c>
      <c r="Z1539" s="108">
        <f t="shared" si="248"/>
        <v>0</v>
      </c>
      <c r="AA1539" s="108">
        <f t="shared" si="249"/>
        <v>0</v>
      </c>
      <c r="AB1539" s="151"/>
      <c r="AC1539" s="159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  <c r="BP1539" s="176"/>
    </row>
    <row r="1540" s="115" customFormat="1" spans="1:68">
      <c r="A1540" s="94">
        <f t="shared" si="240"/>
        <v>1539</v>
      </c>
      <c r="B1540" s="95"/>
      <c r="C1540" s="69"/>
      <c r="D1540" s="48"/>
      <c r="E1540" s="69"/>
      <c r="F1540" s="182"/>
      <c r="G1540" s="124" t="e">
        <f>VLOOKUP(F1540,[2]零件成本10.26!$B$2:$C$7802,2,0)</f>
        <v>#N/A</v>
      </c>
      <c r="H1540" s="155"/>
      <c r="I1540" s="128" t="str">
        <f t="shared" si="241"/>
        <v/>
      </c>
      <c r="J1540" s="48"/>
      <c r="K1540" s="126"/>
      <c r="L1540" s="155"/>
      <c r="M1540" s="69"/>
      <c r="N1540" s="69"/>
      <c r="O1540" s="69"/>
      <c r="P1540" s="69"/>
      <c r="Q1540" s="100">
        <f t="shared" si="242"/>
        <v>0</v>
      </c>
      <c r="R1540" s="188"/>
      <c r="S1540" s="140" t="str">
        <f t="shared" si="243"/>
        <v>0</v>
      </c>
      <c r="T1540" s="140" t="str">
        <f t="shared" si="244"/>
        <v>0</v>
      </c>
      <c r="U1540" s="157"/>
      <c r="V1540" s="106"/>
      <c r="W1540" s="142">
        <f t="shared" si="245"/>
        <v>0</v>
      </c>
      <c r="X1540" s="142">
        <f t="shared" si="246"/>
        <v>0</v>
      </c>
      <c r="Y1540" s="108">
        <f t="shared" si="247"/>
        <v>0</v>
      </c>
      <c r="Z1540" s="108">
        <f t="shared" si="248"/>
        <v>0</v>
      </c>
      <c r="AA1540" s="108">
        <f t="shared" si="249"/>
        <v>0</v>
      </c>
      <c r="AB1540" s="151"/>
      <c r="AC1540" s="159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  <c r="BP1540" s="176"/>
    </row>
    <row r="1541" s="115" customFormat="1" spans="1:68">
      <c r="A1541" s="94">
        <f t="shared" si="240"/>
        <v>1540</v>
      </c>
      <c r="B1541" s="95"/>
      <c r="C1541" s="69"/>
      <c r="D1541" s="48"/>
      <c r="E1541" s="69"/>
      <c r="F1541" s="182"/>
      <c r="G1541" s="124" t="e">
        <f>VLOOKUP(F1541,[2]零件成本10.26!$B$2:$C$7802,2,0)</f>
        <v>#N/A</v>
      </c>
      <c r="H1541" s="155"/>
      <c r="I1541" s="128" t="str">
        <f t="shared" si="241"/>
        <v/>
      </c>
      <c r="J1541" s="48"/>
      <c r="K1541" s="126"/>
      <c r="L1541" s="155"/>
      <c r="M1541" s="69"/>
      <c r="N1541" s="69"/>
      <c r="O1541" s="69"/>
      <c r="P1541" s="69"/>
      <c r="Q1541" s="100">
        <f t="shared" si="242"/>
        <v>0</v>
      </c>
      <c r="R1541" s="188"/>
      <c r="S1541" s="140" t="str">
        <f t="shared" si="243"/>
        <v>0</v>
      </c>
      <c r="T1541" s="140" t="str">
        <f t="shared" si="244"/>
        <v>0</v>
      </c>
      <c r="U1541" s="157"/>
      <c r="V1541" s="106"/>
      <c r="W1541" s="142">
        <f t="shared" si="245"/>
        <v>0</v>
      </c>
      <c r="X1541" s="142">
        <f t="shared" si="246"/>
        <v>0</v>
      </c>
      <c r="Y1541" s="108">
        <f t="shared" si="247"/>
        <v>0</v>
      </c>
      <c r="Z1541" s="108">
        <f t="shared" si="248"/>
        <v>0</v>
      </c>
      <c r="AA1541" s="108">
        <f t="shared" si="249"/>
        <v>0</v>
      </c>
      <c r="AB1541" s="151"/>
      <c r="AC1541" s="159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  <c r="BP1541" s="176"/>
    </row>
    <row r="1542" s="115" customFormat="1" spans="1:68">
      <c r="A1542" s="94">
        <f t="shared" si="240"/>
        <v>1541</v>
      </c>
      <c r="B1542" s="95"/>
      <c r="C1542" s="69"/>
      <c r="D1542" s="48"/>
      <c r="E1542" s="69"/>
      <c r="F1542" s="189"/>
      <c r="G1542" s="124" t="e">
        <f>VLOOKUP(F1542,[2]零件成本10.26!$B$2:$C$7802,2,0)</f>
        <v>#N/A</v>
      </c>
      <c r="H1542" s="155"/>
      <c r="I1542" s="128" t="str">
        <f t="shared" si="241"/>
        <v/>
      </c>
      <c r="J1542" s="48"/>
      <c r="K1542" s="126"/>
      <c r="L1542" s="155"/>
      <c r="M1542" s="69"/>
      <c r="N1542" s="69"/>
      <c r="O1542" s="69"/>
      <c r="P1542" s="69"/>
      <c r="Q1542" s="100">
        <f t="shared" si="242"/>
        <v>0</v>
      </c>
      <c r="R1542" s="188"/>
      <c r="S1542" s="140" t="str">
        <f t="shared" si="243"/>
        <v>0</v>
      </c>
      <c r="T1542" s="140" t="str">
        <f t="shared" si="244"/>
        <v>0</v>
      </c>
      <c r="U1542" s="157"/>
      <c r="V1542" s="106"/>
      <c r="W1542" s="142">
        <f t="shared" si="245"/>
        <v>0</v>
      </c>
      <c r="X1542" s="142">
        <f t="shared" si="246"/>
        <v>0</v>
      </c>
      <c r="Y1542" s="108">
        <f t="shared" si="247"/>
        <v>0</v>
      </c>
      <c r="Z1542" s="108">
        <f t="shared" si="248"/>
        <v>0</v>
      </c>
      <c r="AA1542" s="108">
        <f t="shared" si="249"/>
        <v>0</v>
      </c>
      <c r="AB1542" s="151"/>
      <c r="AC1542" s="159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  <c r="BP1542" s="176"/>
    </row>
    <row r="1543" s="115" customFormat="1" spans="1:68">
      <c r="A1543" s="94">
        <f t="shared" si="240"/>
        <v>1542</v>
      </c>
      <c r="B1543" s="95"/>
      <c r="C1543" s="69"/>
      <c r="D1543" s="48"/>
      <c r="E1543" s="69"/>
      <c r="F1543" s="189"/>
      <c r="G1543" s="124" t="e">
        <f>VLOOKUP(F1543,[2]零件成本10.26!$B$2:$C$7802,2,0)</f>
        <v>#N/A</v>
      </c>
      <c r="H1543" s="155"/>
      <c r="I1543" s="128" t="str">
        <f t="shared" si="241"/>
        <v/>
      </c>
      <c r="J1543" s="48"/>
      <c r="K1543" s="126"/>
      <c r="L1543" s="155"/>
      <c r="M1543" s="69"/>
      <c r="N1543" s="69"/>
      <c r="O1543" s="69"/>
      <c r="P1543" s="69"/>
      <c r="Q1543" s="100">
        <f t="shared" si="242"/>
        <v>0</v>
      </c>
      <c r="R1543" s="188"/>
      <c r="S1543" s="140" t="str">
        <f t="shared" si="243"/>
        <v>0</v>
      </c>
      <c r="T1543" s="140" t="str">
        <f t="shared" si="244"/>
        <v>0</v>
      </c>
      <c r="U1543" s="157"/>
      <c r="V1543" s="106"/>
      <c r="W1543" s="142">
        <f t="shared" si="245"/>
        <v>0</v>
      </c>
      <c r="X1543" s="142">
        <f t="shared" si="246"/>
        <v>0</v>
      </c>
      <c r="Y1543" s="108">
        <f t="shared" si="247"/>
        <v>0</v>
      </c>
      <c r="Z1543" s="108">
        <f t="shared" si="248"/>
        <v>0</v>
      </c>
      <c r="AA1543" s="108">
        <f t="shared" si="249"/>
        <v>0</v>
      </c>
      <c r="AB1543" s="151"/>
      <c r="AC1543" s="159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  <c r="BP1543" s="176"/>
    </row>
    <row r="1544" s="115" customFormat="1" spans="1:68">
      <c r="A1544" s="94">
        <f t="shared" si="240"/>
        <v>1543</v>
      </c>
      <c r="B1544" s="95"/>
      <c r="C1544" s="69"/>
      <c r="D1544" s="48"/>
      <c r="E1544" s="69"/>
      <c r="F1544" s="189"/>
      <c r="G1544" s="124" t="e">
        <f>VLOOKUP(F1544,[2]零件成本10.26!$B$2:$C$7802,2,0)</f>
        <v>#N/A</v>
      </c>
      <c r="H1544" s="155"/>
      <c r="I1544" s="128" t="str">
        <f t="shared" si="241"/>
        <v/>
      </c>
      <c r="J1544" s="48"/>
      <c r="K1544" s="126"/>
      <c r="L1544" s="155"/>
      <c r="M1544" s="69"/>
      <c r="N1544" s="69"/>
      <c r="O1544" s="69"/>
      <c r="P1544" s="69"/>
      <c r="Q1544" s="100">
        <f t="shared" si="242"/>
        <v>0</v>
      </c>
      <c r="R1544" s="188"/>
      <c r="S1544" s="140" t="str">
        <f t="shared" si="243"/>
        <v>0</v>
      </c>
      <c r="T1544" s="140" t="str">
        <f t="shared" si="244"/>
        <v>0</v>
      </c>
      <c r="U1544" s="157"/>
      <c r="V1544" s="106"/>
      <c r="W1544" s="142">
        <f t="shared" si="245"/>
        <v>0</v>
      </c>
      <c r="X1544" s="142">
        <f t="shared" si="246"/>
        <v>0</v>
      </c>
      <c r="Y1544" s="108">
        <f t="shared" si="247"/>
        <v>0</v>
      </c>
      <c r="Z1544" s="108">
        <f t="shared" si="248"/>
        <v>0</v>
      </c>
      <c r="AA1544" s="108">
        <f t="shared" si="249"/>
        <v>0</v>
      </c>
      <c r="AB1544" s="151"/>
      <c r="AC1544" s="159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  <c r="BP1544" s="176"/>
    </row>
    <row r="1545" s="115" customFormat="1" spans="1:68">
      <c r="A1545" s="94">
        <f t="shared" si="240"/>
        <v>1544</v>
      </c>
      <c r="B1545" s="95"/>
      <c r="C1545" s="69"/>
      <c r="D1545" s="48"/>
      <c r="E1545" s="69"/>
      <c r="F1545" s="182"/>
      <c r="G1545" s="124" t="e">
        <f>VLOOKUP(F1545,[2]零件成本10.26!$B$2:$C$7802,2,0)</f>
        <v>#N/A</v>
      </c>
      <c r="H1545" s="155"/>
      <c r="I1545" s="128" t="str">
        <f t="shared" si="241"/>
        <v/>
      </c>
      <c r="J1545" s="48"/>
      <c r="K1545" s="126"/>
      <c r="L1545" s="155"/>
      <c r="M1545" s="69"/>
      <c r="N1545" s="69"/>
      <c r="O1545" s="69"/>
      <c r="P1545" s="69"/>
      <c r="Q1545" s="100">
        <f t="shared" si="242"/>
        <v>0</v>
      </c>
      <c r="R1545" s="188"/>
      <c r="S1545" s="140" t="str">
        <f t="shared" si="243"/>
        <v>0</v>
      </c>
      <c r="T1545" s="140" t="str">
        <f t="shared" si="244"/>
        <v>0</v>
      </c>
      <c r="U1545" s="157"/>
      <c r="V1545" s="106"/>
      <c r="W1545" s="142">
        <f t="shared" si="245"/>
        <v>0</v>
      </c>
      <c r="X1545" s="142">
        <f t="shared" si="246"/>
        <v>0</v>
      </c>
      <c r="Y1545" s="108">
        <f t="shared" si="247"/>
        <v>0</v>
      </c>
      <c r="Z1545" s="108">
        <f t="shared" si="248"/>
        <v>0</v>
      </c>
      <c r="AA1545" s="108">
        <f t="shared" si="249"/>
        <v>0</v>
      </c>
      <c r="AB1545" s="151"/>
      <c r="AC1545" s="159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  <c r="BP1545" s="176"/>
    </row>
    <row r="1546" s="115" customFormat="1" spans="1:68">
      <c r="A1546" s="94">
        <f t="shared" si="240"/>
        <v>1545</v>
      </c>
      <c r="B1546" s="95"/>
      <c r="C1546" s="69"/>
      <c r="D1546" s="48"/>
      <c r="E1546" s="69"/>
      <c r="F1546" s="182"/>
      <c r="G1546" s="124" t="e">
        <f>VLOOKUP(F1546,[2]零件成本10.26!$B$2:$C$7802,2,0)</f>
        <v>#N/A</v>
      </c>
      <c r="H1546" s="155"/>
      <c r="I1546" s="128" t="str">
        <f t="shared" si="241"/>
        <v/>
      </c>
      <c r="J1546" s="48"/>
      <c r="K1546" s="126"/>
      <c r="L1546" s="155"/>
      <c r="M1546" s="69"/>
      <c r="N1546" s="69"/>
      <c r="O1546" s="69"/>
      <c r="P1546" s="69"/>
      <c r="Q1546" s="100">
        <f t="shared" si="242"/>
        <v>0</v>
      </c>
      <c r="R1546" s="188"/>
      <c r="S1546" s="140" t="str">
        <f t="shared" si="243"/>
        <v>0</v>
      </c>
      <c r="T1546" s="140" t="str">
        <f t="shared" si="244"/>
        <v>0</v>
      </c>
      <c r="U1546" s="157"/>
      <c r="V1546" s="106"/>
      <c r="W1546" s="142">
        <f t="shared" si="245"/>
        <v>0</v>
      </c>
      <c r="X1546" s="142">
        <f t="shared" si="246"/>
        <v>0</v>
      </c>
      <c r="Y1546" s="108">
        <f t="shared" si="247"/>
        <v>0</v>
      </c>
      <c r="Z1546" s="108">
        <f t="shared" si="248"/>
        <v>0</v>
      </c>
      <c r="AA1546" s="108">
        <f t="shared" si="249"/>
        <v>0</v>
      </c>
      <c r="AB1546" s="151"/>
      <c r="AC1546" s="159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  <c r="BP1546" s="176"/>
    </row>
    <row r="1547" s="115" customFormat="1" spans="1:68">
      <c r="A1547" s="94">
        <f t="shared" si="240"/>
        <v>1546</v>
      </c>
      <c r="B1547" s="95"/>
      <c r="C1547" s="69"/>
      <c r="D1547" s="48"/>
      <c r="E1547" s="69"/>
      <c r="F1547" s="182"/>
      <c r="G1547" s="124" t="e">
        <f>VLOOKUP(F1547,[2]零件成本10.26!$B$2:$C$7802,2,0)</f>
        <v>#N/A</v>
      </c>
      <c r="H1547" s="155"/>
      <c r="I1547" s="128" t="str">
        <f t="shared" si="241"/>
        <v/>
      </c>
      <c r="J1547" s="48"/>
      <c r="K1547" s="126"/>
      <c r="L1547" s="155"/>
      <c r="M1547" s="69"/>
      <c r="N1547" s="69"/>
      <c r="O1547" s="69"/>
      <c r="P1547" s="69"/>
      <c r="Q1547" s="100">
        <f t="shared" si="242"/>
        <v>0</v>
      </c>
      <c r="R1547" s="188"/>
      <c r="S1547" s="140" t="str">
        <f t="shared" si="243"/>
        <v>0</v>
      </c>
      <c r="T1547" s="140" t="str">
        <f t="shared" si="244"/>
        <v>0</v>
      </c>
      <c r="U1547" s="157"/>
      <c r="V1547" s="106"/>
      <c r="W1547" s="142">
        <f t="shared" si="245"/>
        <v>0</v>
      </c>
      <c r="X1547" s="142">
        <f t="shared" si="246"/>
        <v>0</v>
      </c>
      <c r="Y1547" s="108">
        <f t="shared" si="247"/>
        <v>0</v>
      </c>
      <c r="Z1547" s="108">
        <f t="shared" si="248"/>
        <v>0</v>
      </c>
      <c r="AA1547" s="108">
        <f t="shared" si="249"/>
        <v>0</v>
      </c>
      <c r="AB1547" s="151"/>
      <c r="AC1547" s="159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  <c r="BP1547" s="176"/>
    </row>
    <row r="1548" s="115" customFormat="1" spans="1:68">
      <c r="A1548" s="94">
        <f t="shared" si="240"/>
        <v>1547</v>
      </c>
      <c r="B1548" s="95"/>
      <c r="C1548" s="69"/>
      <c r="D1548" s="48"/>
      <c r="E1548" s="69"/>
      <c r="F1548" s="182"/>
      <c r="G1548" s="124" t="e">
        <f>VLOOKUP(F1548,[2]零件成本10.26!$B$2:$C$7802,2,0)</f>
        <v>#N/A</v>
      </c>
      <c r="H1548" s="155"/>
      <c r="I1548" s="128" t="str">
        <f t="shared" si="241"/>
        <v/>
      </c>
      <c r="J1548" s="48"/>
      <c r="K1548" s="126"/>
      <c r="L1548" s="155"/>
      <c r="M1548" s="69"/>
      <c r="N1548" s="69"/>
      <c r="O1548" s="69"/>
      <c r="P1548" s="69"/>
      <c r="Q1548" s="100">
        <f t="shared" si="242"/>
        <v>0</v>
      </c>
      <c r="R1548" s="188"/>
      <c r="S1548" s="140" t="str">
        <f t="shared" si="243"/>
        <v>0</v>
      </c>
      <c r="T1548" s="140" t="str">
        <f t="shared" si="244"/>
        <v>0</v>
      </c>
      <c r="U1548" s="157"/>
      <c r="V1548" s="106"/>
      <c r="W1548" s="142">
        <f t="shared" si="245"/>
        <v>0</v>
      </c>
      <c r="X1548" s="142">
        <f t="shared" si="246"/>
        <v>0</v>
      </c>
      <c r="Y1548" s="108">
        <f t="shared" si="247"/>
        <v>0</v>
      </c>
      <c r="Z1548" s="108">
        <f t="shared" si="248"/>
        <v>0</v>
      </c>
      <c r="AA1548" s="108">
        <f t="shared" si="249"/>
        <v>0</v>
      </c>
      <c r="AB1548" s="151"/>
      <c r="AC1548" s="159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  <c r="BP1548" s="176"/>
    </row>
    <row r="1549" s="115" customFormat="1" spans="1:68">
      <c r="A1549" s="94">
        <f t="shared" si="240"/>
        <v>1548</v>
      </c>
      <c r="B1549" s="95"/>
      <c r="C1549" s="69"/>
      <c r="D1549" s="48"/>
      <c r="E1549" s="69"/>
      <c r="F1549" s="182"/>
      <c r="G1549" s="124" t="e">
        <f>VLOOKUP(F1549,[2]零件成本10.26!$B$2:$C$7802,2,0)</f>
        <v>#N/A</v>
      </c>
      <c r="H1549" s="155"/>
      <c r="I1549" s="128" t="str">
        <f t="shared" si="241"/>
        <v/>
      </c>
      <c r="J1549" s="48"/>
      <c r="K1549" s="126"/>
      <c r="L1549" s="155"/>
      <c r="M1549" s="69"/>
      <c r="N1549" s="69"/>
      <c r="O1549" s="69"/>
      <c r="P1549" s="69"/>
      <c r="Q1549" s="100">
        <f t="shared" si="242"/>
        <v>0</v>
      </c>
      <c r="R1549" s="188"/>
      <c r="S1549" s="140" t="str">
        <f t="shared" si="243"/>
        <v>0</v>
      </c>
      <c r="T1549" s="140" t="str">
        <f t="shared" si="244"/>
        <v>0</v>
      </c>
      <c r="U1549" s="157"/>
      <c r="V1549" s="106"/>
      <c r="W1549" s="142">
        <f t="shared" si="245"/>
        <v>0</v>
      </c>
      <c r="X1549" s="142">
        <f t="shared" si="246"/>
        <v>0</v>
      </c>
      <c r="Y1549" s="108">
        <f t="shared" si="247"/>
        <v>0</v>
      </c>
      <c r="Z1549" s="108">
        <f t="shared" si="248"/>
        <v>0</v>
      </c>
      <c r="AA1549" s="108">
        <f t="shared" si="249"/>
        <v>0</v>
      </c>
      <c r="AB1549" s="151"/>
      <c r="AC1549" s="159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  <c r="BP1549" s="176"/>
    </row>
    <row r="1550" s="115" customFormat="1" spans="1:68">
      <c r="A1550" s="94">
        <f t="shared" si="240"/>
        <v>1549</v>
      </c>
      <c r="B1550" s="95"/>
      <c r="C1550" s="69"/>
      <c r="D1550" s="48"/>
      <c r="E1550" s="69"/>
      <c r="F1550" s="182"/>
      <c r="G1550" s="124" t="e">
        <f>VLOOKUP(F1550,[2]零件成本10.26!$B$2:$C$7802,2,0)</f>
        <v>#N/A</v>
      </c>
      <c r="H1550" s="155"/>
      <c r="I1550" s="128" t="str">
        <f t="shared" si="241"/>
        <v/>
      </c>
      <c r="J1550" s="48"/>
      <c r="K1550" s="126"/>
      <c r="L1550" s="155"/>
      <c r="M1550" s="69"/>
      <c r="N1550" s="69"/>
      <c r="O1550" s="69"/>
      <c r="P1550" s="69"/>
      <c r="Q1550" s="100">
        <f t="shared" si="242"/>
        <v>0</v>
      </c>
      <c r="R1550" s="188"/>
      <c r="S1550" s="140" t="str">
        <f t="shared" si="243"/>
        <v>0</v>
      </c>
      <c r="T1550" s="140" t="str">
        <f t="shared" si="244"/>
        <v>0</v>
      </c>
      <c r="U1550" s="157"/>
      <c r="V1550" s="106"/>
      <c r="W1550" s="142">
        <f t="shared" si="245"/>
        <v>0</v>
      </c>
      <c r="X1550" s="142">
        <f t="shared" si="246"/>
        <v>0</v>
      </c>
      <c r="Y1550" s="108">
        <f t="shared" si="247"/>
        <v>0</v>
      </c>
      <c r="Z1550" s="108">
        <f t="shared" si="248"/>
        <v>0</v>
      </c>
      <c r="AA1550" s="108">
        <f t="shared" si="249"/>
        <v>0</v>
      </c>
      <c r="AB1550" s="151"/>
      <c r="AC1550" s="159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  <c r="BP1550" s="176"/>
    </row>
    <row r="1551" s="115" customFormat="1" spans="1:68">
      <c r="A1551" s="94">
        <f t="shared" si="240"/>
        <v>1550</v>
      </c>
      <c r="B1551" s="95"/>
      <c r="C1551" s="69"/>
      <c r="D1551" s="48"/>
      <c r="E1551" s="69"/>
      <c r="F1551" s="168"/>
      <c r="G1551" s="124" t="e">
        <f>VLOOKUP(F1551,[2]零件成本10.26!$B$2:$C$7802,2,0)</f>
        <v>#N/A</v>
      </c>
      <c r="H1551" s="155"/>
      <c r="I1551" s="128" t="str">
        <f t="shared" si="241"/>
        <v/>
      </c>
      <c r="J1551" s="48"/>
      <c r="K1551" s="126"/>
      <c r="L1551" s="155"/>
      <c r="M1551" s="69"/>
      <c r="N1551" s="69"/>
      <c r="O1551" s="69"/>
      <c r="P1551" s="69"/>
      <c r="Q1551" s="100">
        <f t="shared" si="242"/>
        <v>0</v>
      </c>
      <c r="R1551" s="188"/>
      <c r="S1551" s="140" t="str">
        <f t="shared" si="243"/>
        <v>0</v>
      </c>
      <c r="T1551" s="140" t="str">
        <f t="shared" si="244"/>
        <v>0</v>
      </c>
      <c r="U1551" s="157"/>
      <c r="V1551" s="106"/>
      <c r="W1551" s="142">
        <f t="shared" si="245"/>
        <v>0</v>
      </c>
      <c r="X1551" s="142">
        <f t="shared" si="246"/>
        <v>0</v>
      </c>
      <c r="Y1551" s="108">
        <f t="shared" si="247"/>
        <v>0</v>
      </c>
      <c r="Z1551" s="108">
        <f t="shared" si="248"/>
        <v>0</v>
      </c>
      <c r="AA1551" s="108">
        <f t="shared" si="249"/>
        <v>0</v>
      </c>
      <c r="AB1551" s="151"/>
      <c r="AC1551" s="159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  <c r="BP1551" s="176"/>
    </row>
    <row r="1552" s="115" customFormat="1" spans="1:68">
      <c r="A1552" s="94">
        <f t="shared" si="240"/>
        <v>1551</v>
      </c>
      <c r="B1552" s="95"/>
      <c r="C1552" s="69"/>
      <c r="D1552" s="48"/>
      <c r="E1552" s="69"/>
      <c r="F1552" s="182"/>
      <c r="G1552" s="124" t="e">
        <f>VLOOKUP(F1552,[2]零件成本10.26!$B$2:$C$7802,2,0)</f>
        <v>#N/A</v>
      </c>
      <c r="H1552" s="155"/>
      <c r="I1552" s="128" t="str">
        <f t="shared" si="241"/>
        <v/>
      </c>
      <c r="J1552" s="48"/>
      <c r="K1552" s="126"/>
      <c r="L1552" s="155"/>
      <c r="M1552" s="69"/>
      <c r="N1552" s="69"/>
      <c r="O1552" s="69"/>
      <c r="P1552" s="69"/>
      <c r="Q1552" s="100">
        <f t="shared" si="242"/>
        <v>0</v>
      </c>
      <c r="R1552" s="188"/>
      <c r="S1552" s="140" t="str">
        <f t="shared" si="243"/>
        <v>0</v>
      </c>
      <c r="T1552" s="140" t="str">
        <f t="shared" si="244"/>
        <v>0</v>
      </c>
      <c r="U1552" s="157"/>
      <c r="V1552" s="106"/>
      <c r="W1552" s="142">
        <f t="shared" si="245"/>
        <v>0</v>
      </c>
      <c r="X1552" s="142">
        <f t="shared" si="246"/>
        <v>0</v>
      </c>
      <c r="Y1552" s="108">
        <f t="shared" si="247"/>
        <v>0</v>
      </c>
      <c r="Z1552" s="108">
        <f t="shared" si="248"/>
        <v>0</v>
      </c>
      <c r="AA1552" s="108">
        <f t="shared" si="249"/>
        <v>0</v>
      </c>
      <c r="AB1552" s="151"/>
      <c r="AC1552" s="159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  <c r="BP1552" s="176"/>
    </row>
    <row r="1553" s="115" customFormat="1" spans="1:68">
      <c r="A1553" s="94">
        <f t="shared" si="240"/>
        <v>1552</v>
      </c>
      <c r="B1553" s="95"/>
      <c r="C1553" s="69"/>
      <c r="D1553" s="48"/>
      <c r="E1553" s="69"/>
      <c r="F1553" s="182"/>
      <c r="G1553" s="124" t="e">
        <f>VLOOKUP(F1553,[2]零件成本10.26!$B$2:$C$7802,2,0)</f>
        <v>#N/A</v>
      </c>
      <c r="H1553" s="155"/>
      <c r="I1553" s="128" t="str">
        <f t="shared" si="241"/>
        <v/>
      </c>
      <c r="J1553" s="48"/>
      <c r="K1553" s="126"/>
      <c r="L1553" s="155"/>
      <c r="M1553" s="69"/>
      <c r="N1553" s="69"/>
      <c r="O1553" s="69"/>
      <c r="P1553" s="69"/>
      <c r="Q1553" s="100">
        <f t="shared" si="242"/>
        <v>0</v>
      </c>
      <c r="R1553" s="188"/>
      <c r="S1553" s="140" t="str">
        <f t="shared" si="243"/>
        <v>0</v>
      </c>
      <c r="T1553" s="140" t="str">
        <f t="shared" si="244"/>
        <v>0</v>
      </c>
      <c r="U1553" s="157"/>
      <c r="V1553" s="106"/>
      <c r="W1553" s="142">
        <f t="shared" si="245"/>
        <v>0</v>
      </c>
      <c r="X1553" s="142">
        <f t="shared" si="246"/>
        <v>0</v>
      </c>
      <c r="Y1553" s="108">
        <f t="shared" si="247"/>
        <v>0</v>
      </c>
      <c r="Z1553" s="108">
        <f t="shared" si="248"/>
        <v>0</v>
      </c>
      <c r="AA1553" s="108">
        <f t="shared" si="249"/>
        <v>0</v>
      </c>
      <c r="AB1553" s="151"/>
      <c r="AC1553" s="159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  <c r="BP1553" s="176"/>
    </row>
    <row r="1554" s="115" customFormat="1" spans="1:68">
      <c r="A1554" s="94">
        <f t="shared" si="240"/>
        <v>1553</v>
      </c>
      <c r="B1554" s="95"/>
      <c r="C1554" s="69"/>
      <c r="D1554" s="48"/>
      <c r="E1554" s="69"/>
      <c r="F1554" s="182"/>
      <c r="G1554" s="124" t="e">
        <f>VLOOKUP(F1554,[2]零件成本10.26!$B$2:$C$7802,2,0)</f>
        <v>#N/A</v>
      </c>
      <c r="H1554" s="155"/>
      <c r="I1554" s="128" t="str">
        <f t="shared" si="241"/>
        <v/>
      </c>
      <c r="J1554" s="48"/>
      <c r="K1554" s="126"/>
      <c r="L1554" s="155"/>
      <c r="M1554" s="69"/>
      <c r="N1554" s="69"/>
      <c r="O1554" s="69"/>
      <c r="P1554" s="69"/>
      <c r="Q1554" s="100">
        <f t="shared" si="242"/>
        <v>0</v>
      </c>
      <c r="R1554" s="188"/>
      <c r="S1554" s="140" t="str">
        <f t="shared" si="243"/>
        <v>0</v>
      </c>
      <c r="T1554" s="140" t="str">
        <f t="shared" si="244"/>
        <v>0</v>
      </c>
      <c r="U1554" s="157"/>
      <c r="V1554" s="106"/>
      <c r="W1554" s="142">
        <f t="shared" si="245"/>
        <v>0</v>
      </c>
      <c r="X1554" s="142">
        <f t="shared" si="246"/>
        <v>0</v>
      </c>
      <c r="Y1554" s="108">
        <f t="shared" si="247"/>
        <v>0</v>
      </c>
      <c r="Z1554" s="108">
        <f t="shared" si="248"/>
        <v>0</v>
      </c>
      <c r="AA1554" s="108">
        <f t="shared" si="249"/>
        <v>0</v>
      </c>
      <c r="AB1554" s="151"/>
      <c r="AC1554" s="159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  <c r="BP1554" s="176"/>
    </row>
    <row r="1555" s="115" customFormat="1" spans="1:68">
      <c r="A1555" s="94">
        <f t="shared" si="240"/>
        <v>1554</v>
      </c>
      <c r="B1555" s="95"/>
      <c r="C1555" s="69"/>
      <c r="D1555" s="48"/>
      <c r="E1555" s="69"/>
      <c r="F1555" s="168"/>
      <c r="G1555" s="124" t="e">
        <f>VLOOKUP(F1555,[2]零件成本10.26!$B$2:$C$7802,2,0)</f>
        <v>#N/A</v>
      </c>
      <c r="H1555" s="155"/>
      <c r="I1555" s="128" t="str">
        <f t="shared" si="241"/>
        <v/>
      </c>
      <c r="J1555" s="48"/>
      <c r="K1555" s="126"/>
      <c r="L1555" s="155"/>
      <c r="M1555" s="69"/>
      <c r="N1555" s="69"/>
      <c r="O1555" s="69"/>
      <c r="P1555" s="69"/>
      <c r="Q1555" s="100">
        <f t="shared" si="242"/>
        <v>0</v>
      </c>
      <c r="R1555" s="188"/>
      <c r="S1555" s="140" t="str">
        <f t="shared" si="243"/>
        <v>0</v>
      </c>
      <c r="T1555" s="140" t="str">
        <f t="shared" si="244"/>
        <v>0</v>
      </c>
      <c r="U1555" s="157"/>
      <c r="V1555" s="106"/>
      <c r="W1555" s="142">
        <f t="shared" si="245"/>
        <v>0</v>
      </c>
      <c r="X1555" s="142">
        <f t="shared" si="246"/>
        <v>0</v>
      </c>
      <c r="Y1555" s="108">
        <f t="shared" si="247"/>
        <v>0</v>
      </c>
      <c r="Z1555" s="108">
        <f t="shared" si="248"/>
        <v>0</v>
      </c>
      <c r="AA1555" s="108">
        <f t="shared" si="249"/>
        <v>0</v>
      </c>
      <c r="AB1555" s="151"/>
      <c r="AC1555" s="159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  <c r="BP1555" s="176"/>
    </row>
    <row r="1556" s="115" customFormat="1" spans="1:68">
      <c r="A1556" s="94">
        <f t="shared" si="240"/>
        <v>1555</v>
      </c>
      <c r="B1556" s="95"/>
      <c r="C1556" s="69"/>
      <c r="D1556" s="48"/>
      <c r="E1556" s="69"/>
      <c r="F1556" s="182"/>
      <c r="G1556" s="124" t="e">
        <f>VLOOKUP(F1556,[2]零件成本10.26!$B$2:$C$7802,2,0)</f>
        <v>#N/A</v>
      </c>
      <c r="H1556" s="155"/>
      <c r="I1556" s="128" t="str">
        <f t="shared" si="241"/>
        <v/>
      </c>
      <c r="J1556" s="48"/>
      <c r="K1556" s="126"/>
      <c r="L1556" s="155"/>
      <c r="M1556" s="69"/>
      <c r="N1556" s="69"/>
      <c r="O1556" s="69"/>
      <c r="P1556" s="69"/>
      <c r="Q1556" s="100">
        <f t="shared" si="242"/>
        <v>0</v>
      </c>
      <c r="R1556" s="188"/>
      <c r="S1556" s="140" t="str">
        <f t="shared" si="243"/>
        <v>0</v>
      </c>
      <c r="T1556" s="140" t="str">
        <f t="shared" si="244"/>
        <v>0</v>
      </c>
      <c r="U1556" s="157"/>
      <c r="V1556" s="106"/>
      <c r="W1556" s="142">
        <f t="shared" si="245"/>
        <v>0</v>
      </c>
      <c r="X1556" s="142">
        <f t="shared" si="246"/>
        <v>0</v>
      </c>
      <c r="Y1556" s="108">
        <f t="shared" si="247"/>
        <v>0</v>
      </c>
      <c r="Z1556" s="108">
        <f t="shared" si="248"/>
        <v>0</v>
      </c>
      <c r="AA1556" s="108">
        <f t="shared" si="249"/>
        <v>0</v>
      </c>
      <c r="AB1556" s="151"/>
      <c r="AC1556" s="159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  <c r="BP1556" s="176"/>
    </row>
    <row r="1557" s="115" customFormat="1" spans="1:68">
      <c r="A1557" s="94">
        <f t="shared" si="240"/>
        <v>1556</v>
      </c>
      <c r="B1557" s="95"/>
      <c r="C1557" s="69"/>
      <c r="D1557" s="48"/>
      <c r="E1557" s="69"/>
      <c r="F1557" s="168"/>
      <c r="G1557" s="124" t="e">
        <f>VLOOKUP(F1557,[2]零件成本10.26!$B$2:$C$7802,2,0)</f>
        <v>#N/A</v>
      </c>
      <c r="H1557" s="155"/>
      <c r="I1557" s="128" t="str">
        <f t="shared" si="241"/>
        <v/>
      </c>
      <c r="J1557" s="48"/>
      <c r="K1557" s="126"/>
      <c r="L1557" s="155"/>
      <c r="M1557" s="69"/>
      <c r="N1557" s="69"/>
      <c r="O1557" s="69"/>
      <c r="P1557" s="69"/>
      <c r="Q1557" s="100">
        <f t="shared" si="242"/>
        <v>0</v>
      </c>
      <c r="R1557" s="188"/>
      <c r="S1557" s="140" t="str">
        <f t="shared" si="243"/>
        <v>0</v>
      </c>
      <c r="T1557" s="140" t="str">
        <f t="shared" si="244"/>
        <v>0</v>
      </c>
      <c r="U1557" s="157"/>
      <c r="V1557" s="106"/>
      <c r="W1557" s="142">
        <f t="shared" si="245"/>
        <v>0</v>
      </c>
      <c r="X1557" s="142">
        <f t="shared" si="246"/>
        <v>0</v>
      </c>
      <c r="Y1557" s="108">
        <f t="shared" si="247"/>
        <v>0</v>
      </c>
      <c r="Z1557" s="108">
        <f t="shared" si="248"/>
        <v>0</v>
      </c>
      <c r="AA1557" s="108">
        <f t="shared" si="249"/>
        <v>0</v>
      </c>
      <c r="AB1557" s="151"/>
      <c r="AC1557" s="159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  <c r="BP1557" s="176"/>
    </row>
    <row r="1558" s="115" customFormat="1" spans="1:68">
      <c r="A1558" s="94">
        <f t="shared" si="240"/>
        <v>1557</v>
      </c>
      <c r="B1558" s="95"/>
      <c r="C1558" s="69"/>
      <c r="D1558" s="48"/>
      <c r="E1558" s="69"/>
      <c r="F1558" s="182"/>
      <c r="G1558" s="124" t="e">
        <f>VLOOKUP(F1558,[2]零件成本10.26!$B$2:$C$7802,2,0)</f>
        <v>#N/A</v>
      </c>
      <c r="H1558" s="155"/>
      <c r="I1558" s="128" t="str">
        <f t="shared" si="241"/>
        <v/>
      </c>
      <c r="J1558" s="48"/>
      <c r="K1558" s="126"/>
      <c r="L1558" s="155"/>
      <c r="M1558" s="69"/>
      <c r="N1558" s="69"/>
      <c r="O1558" s="69"/>
      <c r="P1558" s="69"/>
      <c r="Q1558" s="100">
        <f t="shared" si="242"/>
        <v>0</v>
      </c>
      <c r="R1558" s="188"/>
      <c r="S1558" s="140" t="str">
        <f t="shared" si="243"/>
        <v>0</v>
      </c>
      <c r="T1558" s="140" t="str">
        <f t="shared" si="244"/>
        <v>0</v>
      </c>
      <c r="U1558" s="157"/>
      <c r="V1558" s="106"/>
      <c r="W1558" s="142">
        <f t="shared" si="245"/>
        <v>0</v>
      </c>
      <c r="X1558" s="142">
        <f t="shared" si="246"/>
        <v>0</v>
      </c>
      <c r="Y1558" s="108">
        <f t="shared" si="247"/>
        <v>0</v>
      </c>
      <c r="Z1558" s="108">
        <f t="shared" si="248"/>
        <v>0</v>
      </c>
      <c r="AA1558" s="108">
        <f t="shared" si="249"/>
        <v>0</v>
      </c>
      <c r="AB1558" s="151"/>
      <c r="AC1558" s="159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  <c r="BP1558" s="176"/>
    </row>
    <row r="1559" s="115" customFormat="1" spans="1:68">
      <c r="A1559" s="94">
        <f t="shared" si="240"/>
        <v>1558</v>
      </c>
      <c r="B1559" s="95"/>
      <c r="C1559" s="69"/>
      <c r="D1559" s="48"/>
      <c r="E1559" s="69"/>
      <c r="F1559" s="168"/>
      <c r="G1559" s="124" t="e">
        <f>VLOOKUP(F1559,[2]零件成本10.26!$B$2:$C$7802,2,0)</f>
        <v>#N/A</v>
      </c>
      <c r="H1559" s="155"/>
      <c r="I1559" s="128" t="str">
        <f t="shared" si="241"/>
        <v/>
      </c>
      <c r="J1559" s="48"/>
      <c r="K1559" s="126"/>
      <c r="L1559" s="155"/>
      <c r="M1559" s="69"/>
      <c r="N1559" s="69"/>
      <c r="O1559" s="69"/>
      <c r="P1559" s="69"/>
      <c r="Q1559" s="100">
        <f t="shared" si="242"/>
        <v>0</v>
      </c>
      <c r="R1559" s="188"/>
      <c r="S1559" s="140" t="str">
        <f t="shared" si="243"/>
        <v>0</v>
      </c>
      <c r="T1559" s="140" t="str">
        <f t="shared" si="244"/>
        <v>0</v>
      </c>
      <c r="U1559" s="157"/>
      <c r="V1559" s="106"/>
      <c r="W1559" s="142">
        <f t="shared" si="245"/>
        <v>0</v>
      </c>
      <c r="X1559" s="142">
        <f t="shared" si="246"/>
        <v>0</v>
      </c>
      <c r="Y1559" s="108">
        <f t="shared" si="247"/>
        <v>0</v>
      </c>
      <c r="Z1559" s="108">
        <f t="shared" si="248"/>
        <v>0</v>
      </c>
      <c r="AA1559" s="108">
        <f t="shared" si="249"/>
        <v>0</v>
      </c>
      <c r="AB1559" s="151"/>
      <c r="AC1559" s="159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  <c r="BP1559" s="176"/>
    </row>
    <row r="1560" s="115" customFormat="1" spans="1:68">
      <c r="A1560" s="94">
        <f t="shared" si="240"/>
        <v>1559</v>
      </c>
      <c r="B1560" s="95"/>
      <c r="C1560" s="69"/>
      <c r="D1560" s="48"/>
      <c r="E1560" s="69"/>
      <c r="F1560" s="189"/>
      <c r="G1560" s="124" t="e">
        <f>VLOOKUP(F1560,[2]零件成本10.26!$B$2:$C$7802,2,0)</f>
        <v>#N/A</v>
      </c>
      <c r="H1560" s="155"/>
      <c r="I1560" s="128" t="str">
        <f t="shared" si="241"/>
        <v/>
      </c>
      <c r="J1560" s="48"/>
      <c r="K1560" s="126"/>
      <c r="L1560" s="155"/>
      <c r="M1560" s="69"/>
      <c r="N1560" s="69"/>
      <c r="O1560" s="69"/>
      <c r="P1560" s="69"/>
      <c r="Q1560" s="100">
        <f t="shared" si="242"/>
        <v>0</v>
      </c>
      <c r="R1560" s="188"/>
      <c r="S1560" s="140" t="str">
        <f t="shared" si="243"/>
        <v>0</v>
      </c>
      <c r="T1560" s="140" t="str">
        <f t="shared" si="244"/>
        <v>0</v>
      </c>
      <c r="U1560" s="157"/>
      <c r="V1560" s="106"/>
      <c r="W1560" s="142">
        <f t="shared" si="245"/>
        <v>0</v>
      </c>
      <c r="X1560" s="142">
        <f t="shared" si="246"/>
        <v>0</v>
      </c>
      <c r="Y1560" s="108">
        <f t="shared" si="247"/>
        <v>0</v>
      </c>
      <c r="Z1560" s="108">
        <f t="shared" si="248"/>
        <v>0</v>
      </c>
      <c r="AA1560" s="108">
        <f t="shared" si="249"/>
        <v>0</v>
      </c>
      <c r="AB1560" s="151"/>
      <c r="AC1560" s="159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  <c r="BP1560" s="176"/>
    </row>
    <row r="1561" s="115" customFormat="1" spans="1:68">
      <c r="A1561" s="94">
        <f t="shared" si="240"/>
        <v>1560</v>
      </c>
      <c r="B1561" s="95"/>
      <c r="C1561" s="69"/>
      <c r="D1561" s="48"/>
      <c r="E1561" s="69"/>
      <c r="F1561" s="182"/>
      <c r="G1561" s="124" t="e">
        <f>VLOOKUP(F1561,[2]零件成本10.26!$B$2:$C$7802,2,0)</f>
        <v>#N/A</v>
      </c>
      <c r="H1561" s="155"/>
      <c r="I1561" s="128" t="str">
        <f t="shared" si="241"/>
        <v/>
      </c>
      <c r="J1561" s="48"/>
      <c r="K1561" s="126"/>
      <c r="L1561" s="155"/>
      <c r="M1561" s="69"/>
      <c r="N1561" s="69"/>
      <c r="O1561" s="69"/>
      <c r="P1561" s="69"/>
      <c r="Q1561" s="100">
        <f t="shared" si="242"/>
        <v>0</v>
      </c>
      <c r="R1561" s="188"/>
      <c r="S1561" s="140" t="str">
        <f t="shared" si="243"/>
        <v>0</v>
      </c>
      <c r="T1561" s="140" t="str">
        <f t="shared" si="244"/>
        <v>0</v>
      </c>
      <c r="U1561" s="157"/>
      <c r="V1561" s="106"/>
      <c r="W1561" s="142">
        <f t="shared" si="245"/>
        <v>0</v>
      </c>
      <c r="X1561" s="142">
        <f t="shared" si="246"/>
        <v>0</v>
      </c>
      <c r="Y1561" s="108">
        <f t="shared" si="247"/>
        <v>0</v>
      </c>
      <c r="Z1561" s="108">
        <f t="shared" si="248"/>
        <v>0</v>
      </c>
      <c r="AA1561" s="108">
        <f t="shared" si="249"/>
        <v>0</v>
      </c>
      <c r="AB1561" s="151"/>
      <c r="AC1561" s="159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  <c r="BP1561" s="176"/>
    </row>
    <row r="1562" s="115" customFormat="1" spans="1:68">
      <c r="A1562" s="94">
        <f t="shared" si="240"/>
        <v>1561</v>
      </c>
      <c r="B1562" s="95"/>
      <c r="C1562" s="69"/>
      <c r="D1562" s="48"/>
      <c r="E1562" s="69"/>
      <c r="F1562" s="184"/>
      <c r="G1562" s="124" t="e">
        <f>VLOOKUP(F1562,[2]零件成本10.26!$B$2:$C$7802,2,0)</f>
        <v>#N/A</v>
      </c>
      <c r="H1562" s="155"/>
      <c r="I1562" s="128" t="str">
        <f t="shared" si="241"/>
        <v/>
      </c>
      <c r="J1562" s="48"/>
      <c r="K1562" s="126"/>
      <c r="L1562" s="155"/>
      <c r="M1562" s="69"/>
      <c r="N1562" s="69"/>
      <c r="O1562" s="69"/>
      <c r="P1562" s="69"/>
      <c r="Q1562" s="100">
        <f t="shared" si="242"/>
        <v>0</v>
      </c>
      <c r="R1562" s="188"/>
      <c r="S1562" s="140" t="str">
        <f t="shared" si="243"/>
        <v>0</v>
      </c>
      <c r="T1562" s="140" t="str">
        <f t="shared" si="244"/>
        <v>0</v>
      </c>
      <c r="U1562" s="157"/>
      <c r="V1562" s="106"/>
      <c r="W1562" s="142">
        <f t="shared" si="245"/>
        <v>0</v>
      </c>
      <c r="X1562" s="142">
        <f t="shared" si="246"/>
        <v>0</v>
      </c>
      <c r="Y1562" s="108">
        <f t="shared" si="247"/>
        <v>0</v>
      </c>
      <c r="Z1562" s="108">
        <f t="shared" si="248"/>
        <v>0</v>
      </c>
      <c r="AA1562" s="108">
        <f t="shared" si="249"/>
        <v>0</v>
      </c>
      <c r="AB1562" s="151"/>
      <c r="AC1562" s="159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  <c r="BP1562" s="176"/>
    </row>
    <row r="1563" s="115" customFormat="1" spans="1:68">
      <c r="A1563" s="94">
        <f t="shared" si="240"/>
        <v>1562</v>
      </c>
      <c r="B1563" s="95"/>
      <c r="C1563" s="69"/>
      <c r="D1563" s="48"/>
      <c r="E1563" s="69"/>
      <c r="F1563" s="182"/>
      <c r="G1563" s="124" t="e">
        <f>VLOOKUP(F1563,[2]零件成本10.26!$B$2:$C$7802,2,0)</f>
        <v>#N/A</v>
      </c>
      <c r="H1563" s="155"/>
      <c r="I1563" s="128" t="str">
        <f t="shared" si="241"/>
        <v/>
      </c>
      <c r="J1563" s="48"/>
      <c r="K1563" s="126"/>
      <c r="L1563" s="155"/>
      <c r="M1563" s="69"/>
      <c r="N1563" s="69"/>
      <c r="O1563" s="69"/>
      <c r="P1563" s="69"/>
      <c r="Q1563" s="100">
        <f t="shared" si="242"/>
        <v>0</v>
      </c>
      <c r="R1563" s="188"/>
      <c r="S1563" s="140" t="str">
        <f t="shared" si="243"/>
        <v>0</v>
      </c>
      <c r="T1563" s="140" t="str">
        <f t="shared" si="244"/>
        <v>0</v>
      </c>
      <c r="U1563" s="157"/>
      <c r="V1563" s="106"/>
      <c r="W1563" s="142">
        <f t="shared" si="245"/>
        <v>0</v>
      </c>
      <c r="X1563" s="142">
        <f t="shared" si="246"/>
        <v>0</v>
      </c>
      <c r="Y1563" s="108">
        <f t="shared" si="247"/>
        <v>0</v>
      </c>
      <c r="Z1563" s="108">
        <f t="shared" si="248"/>
        <v>0</v>
      </c>
      <c r="AA1563" s="108">
        <f t="shared" si="249"/>
        <v>0</v>
      </c>
      <c r="AB1563" s="151"/>
      <c r="AC1563" s="159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  <c r="BP1563" s="176"/>
    </row>
    <row r="1564" s="115" customFormat="1" spans="1:68">
      <c r="A1564" s="94">
        <f t="shared" si="240"/>
        <v>1563</v>
      </c>
      <c r="B1564" s="95"/>
      <c r="C1564" s="69"/>
      <c r="D1564" s="48"/>
      <c r="E1564" s="69"/>
      <c r="F1564" s="168"/>
      <c r="G1564" s="124" t="e">
        <f>VLOOKUP(F1564,[2]零件成本10.26!$B$2:$C$7802,2,0)</f>
        <v>#N/A</v>
      </c>
      <c r="H1564" s="155"/>
      <c r="I1564" s="128" t="str">
        <f t="shared" si="241"/>
        <v/>
      </c>
      <c r="J1564" s="48"/>
      <c r="K1564" s="126"/>
      <c r="L1564" s="155"/>
      <c r="M1564" s="69"/>
      <c r="N1564" s="69"/>
      <c r="O1564" s="69"/>
      <c r="P1564" s="69"/>
      <c r="Q1564" s="100">
        <f t="shared" si="242"/>
        <v>0</v>
      </c>
      <c r="R1564" s="188"/>
      <c r="S1564" s="140" t="str">
        <f t="shared" si="243"/>
        <v>0</v>
      </c>
      <c r="T1564" s="140" t="str">
        <f t="shared" si="244"/>
        <v>0</v>
      </c>
      <c r="U1564" s="157"/>
      <c r="V1564" s="106"/>
      <c r="W1564" s="142">
        <f t="shared" si="245"/>
        <v>0</v>
      </c>
      <c r="X1564" s="142">
        <f t="shared" si="246"/>
        <v>0</v>
      </c>
      <c r="Y1564" s="108">
        <f t="shared" si="247"/>
        <v>0</v>
      </c>
      <c r="Z1564" s="108">
        <f t="shared" si="248"/>
        <v>0</v>
      </c>
      <c r="AA1564" s="108">
        <f t="shared" si="249"/>
        <v>0</v>
      </c>
      <c r="AB1564" s="151"/>
      <c r="AC1564" s="159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  <c r="BP1564" s="176"/>
    </row>
    <row r="1565" s="115" customFormat="1" spans="1:68">
      <c r="A1565" s="94">
        <f t="shared" si="240"/>
        <v>1564</v>
      </c>
      <c r="B1565" s="95"/>
      <c r="C1565" s="69"/>
      <c r="D1565" s="48"/>
      <c r="E1565" s="69"/>
      <c r="F1565" s="182"/>
      <c r="G1565" s="124" t="e">
        <f>VLOOKUP(F1565,[2]零件成本10.26!$B$2:$C$7802,2,0)</f>
        <v>#N/A</v>
      </c>
      <c r="H1565" s="155"/>
      <c r="I1565" s="128" t="str">
        <f t="shared" si="241"/>
        <v/>
      </c>
      <c r="J1565" s="48"/>
      <c r="K1565" s="126"/>
      <c r="L1565" s="155"/>
      <c r="M1565" s="69"/>
      <c r="N1565" s="69"/>
      <c r="O1565" s="69"/>
      <c r="P1565" s="69"/>
      <c r="Q1565" s="100">
        <f t="shared" si="242"/>
        <v>0</v>
      </c>
      <c r="R1565" s="188"/>
      <c r="S1565" s="140" t="str">
        <f t="shared" si="243"/>
        <v>0</v>
      </c>
      <c r="T1565" s="140" t="str">
        <f t="shared" si="244"/>
        <v>0</v>
      </c>
      <c r="U1565" s="157"/>
      <c r="V1565" s="106"/>
      <c r="W1565" s="142">
        <f t="shared" si="245"/>
        <v>0</v>
      </c>
      <c r="X1565" s="142">
        <f t="shared" si="246"/>
        <v>0</v>
      </c>
      <c r="Y1565" s="108">
        <f t="shared" si="247"/>
        <v>0</v>
      </c>
      <c r="Z1565" s="108">
        <f t="shared" si="248"/>
        <v>0</v>
      </c>
      <c r="AA1565" s="108">
        <f t="shared" si="249"/>
        <v>0</v>
      </c>
      <c r="AB1565" s="151"/>
      <c r="AC1565" s="159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  <c r="BP1565" s="176"/>
    </row>
    <row r="1566" s="115" customFormat="1" spans="1:68">
      <c r="A1566" s="94">
        <f t="shared" si="240"/>
        <v>1565</v>
      </c>
      <c r="B1566" s="95"/>
      <c r="C1566" s="69"/>
      <c r="D1566" s="48"/>
      <c r="E1566" s="69"/>
      <c r="F1566" s="182"/>
      <c r="G1566" s="124" t="e">
        <f>VLOOKUP(F1566,[2]零件成本10.26!$B$2:$C$7802,2,0)</f>
        <v>#N/A</v>
      </c>
      <c r="H1566" s="155"/>
      <c r="I1566" s="128" t="str">
        <f t="shared" si="241"/>
        <v/>
      </c>
      <c r="J1566" s="48"/>
      <c r="K1566" s="126"/>
      <c r="L1566" s="155"/>
      <c r="M1566" s="69"/>
      <c r="N1566" s="69"/>
      <c r="O1566" s="69"/>
      <c r="P1566" s="69"/>
      <c r="Q1566" s="100">
        <f t="shared" si="242"/>
        <v>0</v>
      </c>
      <c r="R1566" s="188"/>
      <c r="S1566" s="140" t="str">
        <f t="shared" si="243"/>
        <v>0</v>
      </c>
      <c r="T1566" s="140" t="str">
        <f t="shared" si="244"/>
        <v>0</v>
      </c>
      <c r="U1566" s="157"/>
      <c r="V1566" s="106"/>
      <c r="W1566" s="142">
        <f t="shared" si="245"/>
        <v>0</v>
      </c>
      <c r="X1566" s="142">
        <f t="shared" si="246"/>
        <v>0</v>
      </c>
      <c r="Y1566" s="108">
        <f t="shared" si="247"/>
        <v>0</v>
      </c>
      <c r="Z1566" s="108">
        <f t="shared" si="248"/>
        <v>0</v>
      </c>
      <c r="AA1566" s="108">
        <f t="shared" si="249"/>
        <v>0</v>
      </c>
      <c r="AB1566" s="151"/>
      <c r="AC1566" s="159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  <c r="BP1566" s="176"/>
    </row>
    <row r="1567" s="115" customFormat="1" spans="1:68">
      <c r="A1567" s="94">
        <f t="shared" si="240"/>
        <v>1566</v>
      </c>
      <c r="B1567" s="95"/>
      <c r="C1567" s="69"/>
      <c r="D1567" s="48"/>
      <c r="E1567" s="69"/>
      <c r="F1567" s="190"/>
      <c r="G1567" s="124" t="e">
        <f>VLOOKUP(F1567,[2]零件成本10.26!$B$2:$C$7802,2,0)</f>
        <v>#N/A</v>
      </c>
      <c r="H1567" s="155"/>
      <c r="I1567" s="128" t="str">
        <f t="shared" si="241"/>
        <v/>
      </c>
      <c r="J1567" s="48"/>
      <c r="K1567" s="126"/>
      <c r="L1567" s="155"/>
      <c r="M1567" s="69"/>
      <c r="N1567" s="69"/>
      <c r="O1567" s="69"/>
      <c r="P1567" s="69"/>
      <c r="Q1567" s="100">
        <f t="shared" si="242"/>
        <v>0</v>
      </c>
      <c r="R1567" s="188"/>
      <c r="S1567" s="140" t="str">
        <f t="shared" si="243"/>
        <v>0</v>
      </c>
      <c r="T1567" s="140" t="str">
        <f t="shared" si="244"/>
        <v>0</v>
      </c>
      <c r="U1567" s="157"/>
      <c r="V1567" s="106"/>
      <c r="W1567" s="142">
        <f t="shared" si="245"/>
        <v>0</v>
      </c>
      <c r="X1567" s="142">
        <f t="shared" si="246"/>
        <v>0</v>
      </c>
      <c r="Y1567" s="108">
        <f t="shared" si="247"/>
        <v>0</v>
      </c>
      <c r="Z1567" s="108">
        <f t="shared" si="248"/>
        <v>0</v>
      </c>
      <c r="AA1567" s="108">
        <f t="shared" si="249"/>
        <v>0</v>
      </c>
      <c r="AB1567" s="151"/>
      <c r="AC1567" s="159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  <c r="BP1567" s="176"/>
    </row>
    <row r="1568" s="115" customFormat="1" spans="1:68">
      <c r="A1568" s="94">
        <f t="shared" si="240"/>
        <v>1567</v>
      </c>
      <c r="B1568" s="95"/>
      <c r="C1568" s="69"/>
      <c r="D1568" s="48"/>
      <c r="E1568" s="69"/>
      <c r="F1568" s="190"/>
      <c r="G1568" s="124" t="e">
        <f>VLOOKUP(F1568,[2]零件成本10.26!$B$2:$C$7802,2,0)</f>
        <v>#N/A</v>
      </c>
      <c r="H1568" s="155"/>
      <c r="I1568" s="128" t="str">
        <f t="shared" si="241"/>
        <v/>
      </c>
      <c r="J1568" s="48"/>
      <c r="K1568" s="126"/>
      <c r="L1568" s="155"/>
      <c r="M1568" s="69"/>
      <c r="N1568" s="69"/>
      <c r="O1568" s="69"/>
      <c r="P1568" s="69"/>
      <c r="Q1568" s="100">
        <f t="shared" si="242"/>
        <v>0</v>
      </c>
      <c r="R1568" s="188"/>
      <c r="S1568" s="140" t="str">
        <f t="shared" si="243"/>
        <v>0</v>
      </c>
      <c r="T1568" s="140" t="str">
        <f t="shared" si="244"/>
        <v>0</v>
      </c>
      <c r="U1568" s="157"/>
      <c r="V1568" s="106"/>
      <c r="W1568" s="142">
        <f t="shared" si="245"/>
        <v>0</v>
      </c>
      <c r="X1568" s="142">
        <f t="shared" si="246"/>
        <v>0</v>
      </c>
      <c r="Y1568" s="108">
        <f t="shared" si="247"/>
        <v>0</v>
      </c>
      <c r="Z1568" s="108">
        <f t="shared" si="248"/>
        <v>0</v>
      </c>
      <c r="AA1568" s="108">
        <f t="shared" si="249"/>
        <v>0</v>
      </c>
      <c r="AB1568" s="151"/>
      <c r="AC1568" s="159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  <c r="BP1568" s="176"/>
    </row>
    <row r="1569" s="115" customFormat="1" spans="1:68">
      <c r="A1569" s="94">
        <f t="shared" si="240"/>
        <v>1568</v>
      </c>
      <c r="B1569" s="95"/>
      <c r="C1569" s="69"/>
      <c r="D1569" s="48"/>
      <c r="E1569" s="69"/>
      <c r="F1569" s="190"/>
      <c r="G1569" s="124" t="e">
        <f>VLOOKUP(F1569,[2]零件成本10.26!$B$2:$C$7802,2,0)</f>
        <v>#N/A</v>
      </c>
      <c r="H1569" s="155"/>
      <c r="I1569" s="128" t="str">
        <f t="shared" si="241"/>
        <v/>
      </c>
      <c r="J1569" s="48"/>
      <c r="K1569" s="126"/>
      <c r="L1569" s="155"/>
      <c r="M1569" s="69"/>
      <c r="N1569" s="69"/>
      <c r="O1569" s="69"/>
      <c r="P1569" s="69"/>
      <c r="Q1569" s="100">
        <f t="shared" si="242"/>
        <v>0</v>
      </c>
      <c r="R1569" s="188"/>
      <c r="S1569" s="140" t="str">
        <f t="shared" si="243"/>
        <v>0</v>
      </c>
      <c r="T1569" s="140" t="str">
        <f t="shared" si="244"/>
        <v>0</v>
      </c>
      <c r="U1569" s="157"/>
      <c r="V1569" s="106"/>
      <c r="W1569" s="142">
        <f t="shared" si="245"/>
        <v>0</v>
      </c>
      <c r="X1569" s="142">
        <f t="shared" si="246"/>
        <v>0</v>
      </c>
      <c r="Y1569" s="108">
        <f t="shared" si="247"/>
        <v>0</v>
      </c>
      <c r="Z1569" s="108">
        <f t="shared" si="248"/>
        <v>0</v>
      </c>
      <c r="AA1569" s="108">
        <f t="shared" si="249"/>
        <v>0</v>
      </c>
      <c r="AB1569" s="151"/>
      <c r="AC1569" s="159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  <c r="BP1569" s="176"/>
    </row>
    <row r="1570" s="115" customFormat="1" spans="1:68">
      <c r="A1570" s="94">
        <f t="shared" si="240"/>
        <v>1569</v>
      </c>
      <c r="B1570" s="95"/>
      <c r="C1570" s="69"/>
      <c r="D1570" s="48"/>
      <c r="E1570" s="69"/>
      <c r="F1570" s="182"/>
      <c r="G1570" s="124" t="e">
        <f>VLOOKUP(F1570,[2]零件成本10.26!$B$2:$C$7802,2,0)</f>
        <v>#N/A</v>
      </c>
      <c r="H1570" s="155"/>
      <c r="I1570" s="128" t="str">
        <f t="shared" si="241"/>
        <v/>
      </c>
      <c r="J1570" s="48"/>
      <c r="K1570" s="126"/>
      <c r="L1570" s="155"/>
      <c r="M1570" s="69"/>
      <c r="N1570" s="69"/>
      <c r="O1570" s="69"/>
      <c r="P1570" s="69"/>
      <c r="Q1570" s="100">
        <f t="shared" si="242"/>
        <v>0</v>
      </c>
      <c r="R1570" s="188"/>
      <c r="S1570" s="140" t="str">
        <f t="shared" si="243"/>
        <v>0</v>
      </c>
      <c r="T1570" s="140" t="str">
        <f t="shared" si="244"/>
        <v>0</v>
      </c>
      <c r="U1570" s="157"/>
      <c r="V1570" s="106"/>
      <c r="W1570" s="142">
        <f t="shared" si="245"/>
        <v>0</v>
      </c>
      <c r="X1570" s="142">
        <f t="shared" si="246"/>
        <v>0</v>
      </c>
      <c r="Y1570" s="108">
        <f t="shared" si="247"/>
        <v>0</v>
      </c>
      <c r="Z1570" s="108">
        <f t="shared" si="248"/>
        <v>0</v>
      </c>
      <c r="AA1570" s="108">
        <f t="shared" si="249"/>
        <v>0</v>
      </c>
      <c r="AB1570" s="151"/>
      <c r="AC1570" s="159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  <c r="BP1570" s="176"/>
    </row>
    <row r="1571" s="115" customFormat="1" spans="1:68">
      <c r="A1571" s="94">
        <f t="shared" si="240"/>
        <v>1570</v>
      </c>
      <c r="B1571" s="95"/>
      <c r="C1571" s="69"/>
      <c r="D1571" s="48"/>
      <c r="E1571" s="69"/>
      <c r="F1571" s="182"/>
      <c r="G1571" s="124" t="e">
        <f>VLOOKUP(F1571,[2]零件成本10.26!$B$2:$C$7802,2,0)</f>
        <v>#N/A</v>
      </c>
      <c r="H1571" s="155"/>
      <c r="I1571" s="128" t="str">
        <f t="shared" si="241"/>
        <v/>
      </c>
      <c r="J1571" s="48"/>
      <c r="K1571" s="126"/>
      <c r="L1571" s="155"/>
      <c r="M1571" s="69"/>
      <c r="N1571" s="69"/>
      <c r="O1571" s="69"/>
      <c r="P1571" s="69"/>
      <c r="Q1571" s="100">
        <f t="shared" si="242"/>
        <v>0</v>
      </c>
      <c r="R1571" s="188"/>
      <c r="S1571" s="140" t="str">
        <f t="shared" si="243"/>
        <v>0</v>
      </c>
      <c r="T1571" s="140" t="str">
        <f t="shared" si="244"/>
        <v>0</v>
      </c>
      <c r="U1571" s="157"/>
      <c r="V1571" s="106"/>
      <c r="W1571" s="142">
        <f t="shared" si="245"/>
        <v>0</v>
      </c>
      <c r="X1571" s="142">
        <f t="shared" si="246"/>
        <v>0</v>
      </c>
      <c r="Y1571" s="108">
        <f t="shared" si="247"/>
        <v>0</v>
      </c>
      <c r="Z1571" s="108">
        <f t="shared" si="248"/>
        <v>0</v>
      </c>
      <c r="AA1571" s="108">
        <f t="shared" si="249"/>
        <v>0</v>
      </c>
      <c r="AB1571" s="151"/>
      <c r="AC1571" s="159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  <c r="BP1571" s="176"/>
    </row>
    <row r="1572" s="115" customFormat="1" spans="1:68">
      <c r="A1572" s="94">
        <f t="shared" si="240"/>
        <v>1571</v>
      </c>
      <c r="B1572" s="95"/>
      <c r="C1572" s="69"/>
      <c r="D1572" s="48"/>
      <c r="E1572" s="69"/>
      <c r="F1572" s="189"/>
      <c r="G1572" s="124" t="e">
        <f>VLOOKUP(F1572,[2]零件成本10.26!$B$2:$C$7802,2,0)</f>
        <v>#N/A</v>
      </c>
      <c r="H1572" s="155"/>
      <c r="I1572" s="128" t="str">
        <f t="shared" si="241"/>
        <v/>
      </c>
      <c r="J1572" s="48"/>
      <c r="K1572" s="126"/>
      <c r="L1572" s="155"/>
      <c r="M1572" s="69"/>
      <c r="N1572" s="69"/>
      <c r="O1572" s="69"/>
      <c r="P1572" s="69"/>
      <c r="Q1572" s="100">
        <f t="shared" si="242"/>
        <v>0</v>
      </c>
      <c r="R1572" s="188"/>
      <c r="S1572" s="140" t="str">
        <f t="shared" si="243"/>
        <v>0</v>
      </c>
      <c r="T1572" s="140" t="str">
        <f t="shared" si="244"/>
        <v>0</v>
      </c>
      <c r="U1572" s="157"/>
      <c r="V1572" s="106"/>
      <c r="W1572" s="142">
        <f t="shared" si="245"/>
        <v>0</v>
      </c>
      <c r="X1572" s="142">
        <f t="shared" si="246"/>
        <v>0</v>
      </c>
      <c r="Y1572" s="108">
        <f t="shared" si="247"/>
        <v>0</v>
      </c>
      <c r="Z1572" s="108">
        <f t="shared" si="248"/>
        <v>0</v>
      </c>
      <c r="AA1572" s="108">
        <f t="shared" si="249"/>
        <v>0</v>
      </c>
      <c r="AB1572" s="151"/>
      <c r="AC1572" s="159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  <c r="BP1572" s="176"/>
    </row>
    <row r="1573" s="115" customFormat="1" spans="1:68">
      <c r="A1573" s="94">
        <f t="shared" si="240"/>
        <v>1572</v>
      </c>
      <c r="B1573" s="95"/>
      <c r="C1573" s="69"/>
      <c r="D1573" s="48"/>
      <c r="E1573" s="69"/>
      <c r="F1573" s="189"/>
      <c r="G1573" s="124" t="e">
        <f>VLOOKUP(F1573,[2]零件成本10.26!$B$2:$C$7802,2,0)</f>
        <v>#N/A</v>
      </c>
      <c r="H1573" s="155"/>
      <c r="I1573" s="128" t="str">
        <f t="shared" si="241"/>
        <v/>
      </c>
      <c r="J1573" s="48"/>
      <c r="K1573" s="126"/>
      <c r="L1573" s="155"/>
      <c r="M1573" s="69"/>
      <c r="N1573" s="69"/>
      <c r="O1573" s="69"/>
      <c r="P1573" s="69"/>
      <c r="Q1573" s="100">
        <f t="shared" si="242"/>
        <v>0</v>
      </c>
      <c r="R1573" s="188"/>
      <c r="S1573" s="140" t="str">
        <f t="shared" si="243"/>
        <v>0</v>
      </c>
      <c r="T1573" s="140" t="str">
        <f t="shared" si="244"/>
        <v>0</v>
      </c>
      <c r="U1573" s="157"/>
      <c r="V1573" s="106"/>
      <c r="W1573" s="142">
        <f t="shared" si="245"/>
        <v>0</v>
      </c>
      <c r="X1573" s="142">
        <f t="shared" si="246"/>
        <v>0</v>
      </c>
      <c r="Y1573" s="108">
        <f t="shared" si="247"/>
        <v>0</v>
      </c>
      <c r="Z1573" s="108">
        <f t="shared" si="248"/>
        <v>0</v>
      </c>
      <c r="AA1573" s="108">
        <f t="shared" si="249"/>
        <v>0</v>
      </c>
      <c r="AB1573" s="151"/>
      <c r="AC1573" s="159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  <c r="BP1573" s="176"/>
    </row>
    <row r="1574" s="115" customFormat="1" spans="1:68">
      <c r="A1574" s="94">
        <f t="shared" si="240"/>
        <v>1573</v>
      </c>
      <c r="B1574" s="95"/>
      <c r="C1574" s="69"/>
      <c r="D1574" s="48"/>
      <c r="E1574" s="69"/>
      <c r="F1574" s="191"/>
      <c r="G1574" s="124" t="e">
        <f>VLOOKUP(F1574,[2]零件成本10.26!$B$2:$C$7802,2,0)</f>
        <v>#N/A</v>
      </c>
      <c r="H1574" s="155"/>
      <c r="I1574" s="128" t="str">
        <f t="shared" si="241"/>
        <v/>
      </c>
      <c r="J1574" s="48"/>
      <c r="K1574" s="126"/>
      <c r="L1574" s="155"/>
      <c r="M1574" s="69"/>
      <c r="N1574" s="69"/>
      <c r="O1574" s="69"/>
      <c r="P1574" s="69"/>
      <c r="Q1574" s="100">
        <f t="shared" si="242"/>
        <v>0</v>
      </c>
      <c r="R1574" s="188"/>
      <c r="S1574" s="140" t="str">
        <f t="shared" si="243"/>
        <v>0</v>
      </c>
      <c r="T1574" s="140" t="str">
        <f t="shared" si="244"/>
        <v>0</v>
      </c>
      <c r="U1574" s="157"/>
      <c r="V1574" s="106"/>
      <c r="W1574" s="142">
        <f t="shared" si="245"/>
        <v>0</v>
      </c>
      <c r="X1574" s="142">
        <f t="shared" si="246"/>
        <v>0</v>
      </c>
      <c r="Y1574" s="108">
        <f t="shared" si="247"/>
        <v>0</v>
      </c>
      <c r="Z1574" s="108">
        <f t="shared" si="248"/>
        <v>0</v>
      </c>
      <c r="AA1574" s="108">
        <f t="shared" si="249"/>
        <v>0</v>
      </c>
      <c r="AB1574" s="151"/>
      <c r="AC1574" s="159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  <c r="BP1574" s="176"/>
    </row>
    <row r="1575" s="115" customFormat="1" spans="1:68">
      <c r="A1575" s="94">
        <f t="shared" si="240"/>
        <v>1574</v>
      </c>
      <c r="B1575" s="95"/>
      <c r="C1575" s="69"/>
      <c r="D1575" s="48"/>
      <c r="E1575" s="69"/>
      <c r="F1575" s="189"/>
      <c r="G1575" s="124" t="e">
        <f>VLOOKUP(F1575,[2]零件成本10.26!$B$2:$C$7802,2,0)</f>
        <v>#N/A</v>
      </c>
      <c r="H1575" s="155"/>
      <c r="I1575" s="128" t="str">
        <f t="shared" si="241"/>
        <v/>
      </c>
      <c r="J1575" s="48"/>
      <c r="K1575" s="126"/>
      <c r="L1575" s="155"/>
      <c r="M1575" s="69"/>
      <c r="N1575" s="69"/>
      <c r="O1575" s="69"/>
      <c r="P1575" s="69"/>
      <c r="Q1575" s="100">
        <f t="shared" si="242"/>
        <v>0</v>
      </c>
      <c r="R1575" s="188"/>
      <c r="S1575" s="140" t="str">
        <f t="shared" si="243"/>
        <v>0</v>
      </c>
      <c r="T1575" s="140" t="str">
        <f t="shared" si="244"/>
        <v>0</v>
      </c>
      <c r="U1575" s="157"/>
      <c r="V1575" s="106"/>
      <c r="W1575" s="142">
        <f t="shared" si="245"/>
        <v>0</v>
      </c>
      <c r="X1575" s="142">
        <f t="shared" si="246"/>
        <v>0</v>
      </c>
      <c r="Y1575" s="108">
        <f t="shared" si="247"/>
        <v>0</v>
      </c>
      <c r="Z1575" s="108">
        <f t="shared" si="248"/>
        <v>0</v>
      </c>
      <c r="AA1575" s="108">
        <f t="shared" si="249"/>
        <v>0</v>
      </c>
      <c r="AB1575" s="151"/>
      <c r="AC1575" s="159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  <c r="BP1575" s="176"/>
    </row>
    <row r="1576" s="115" customFormat="1" spans="1:68">
      <c r="A1576" s="94">
        <f t="shared" si="240"/>
        <v>1575</v>
      </c>
      <c r="B1576" s="95"/>
      <c r="C1576" s="69"/>
      <c r="D1576" s="48"/>
      <c r="E1576" s="69"/>
      <c r="F1576" s="189"/>
      <c r="G1576" s="124" t="e">
        <f>VLOOKUP(F1576,[2]零件成本10.26!$B$2:$C$7802,2,0)</f>
        <v>#N/A</v>
      </c>
      <c r="H1576" s="155"/>
      <c r="I1576" s="128" t="str">
        <f t="shared" si="241"/>
        <v/>
      </c>
      <c r="J1576" s="48"/>
      <c r="K1576" s="126"/>
      <c r="L1576" s="155"/>
      <c r="M1576" s="69"/>
      <c r="N1576" s="69"/>
      <c r="O1576" s="69"/>
      <c r="P1576" s="69"/>
      <c r="Q1576" s="100">
        <f t="shared" si="242"/>
        <v>0</v>
      </c>
      <c r="R1576" s="188"/>
      <c r="S1576" s="140" t="str">
        <f t="shared" si="243"/>
        <v>0</v>
      </c>
      <c r="T1576" s="140" t="str">
        <f t="shared" si="244"/>
        <v>0</v>
      </c>
      <c r="U1576" s="157"/>
      <c r="V1576" s="106"/>
      <c r="W1576" s="142">
        <f t="shared" si="245"/>
        <v>0</v>
      </c>
      <c r="X1576" s="142">
        <f t="shared" si="246"/>
        <v>0</v>
      </c>
      <c r="Y1576" s="108">
        <f t="shared" si="247"/>
        <v>0</v>
      </c>
      <c r="Z1576" s="108">
        <f t="shared" si="248"/>
        <v>0</v>
      </c>
      <c r="AA1576" s="108">
        <f t="shared" si="249"/>
        <v>0</v>
      </c>
      <c r="AB1576" s="151"/>
      <c r="AC1576" s="159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  <c r="BP1576" s="176"/>
    </row>
    <row r="1577" s="115" customFormat="1" spans="1:68">
      <c r="A1577" s="94">
        <f t="shared" si="240"/>
        <v>1576</v>
      </c>
      <c r="B1577" s="95"/>
      <c r="C1577" s="69"/>
      <c r="D1577" s="48"/>
      <c r="E1577" s="69"/>
      <c r="F1577" s="182"/>
      <c r="G1577" s="124" t="e">
        <f>VLOOKUP(F1577,[2]零件成本10.26!$B$2:$C$7802,2,0)</f>
        <v>#N/A</v>
      </c>
      <c r="H1577" s="155"/>
      <c r="I1577" s="128" t="str">
        <f t="shared" si="241"/>
        <v/>
      </c>
      <c r="J1577" s="48"/>
      <c r="K1577" s="165"/>
      <c r="L1577" s="155"/>
      <c r="M1577" s="69"/>
      <c r="N1577" s="69"/>
      <c r="O1577" s="69"/>
      <c r="P1577" s="69"/>
      <c r="Q1577" s="100">
        <f t="shared" si="242"/>
        <v>0</v>
      </c>
      <c r="R1577" s="188"/>
      <c r="S1577" s="140" t="str">
        <f t="shared" si="243"/>
        <v>0</v>
      </c>
      <c r="T1577" s="140" t="str">
        <f t="shared" si="244"/>
        <v>0</v>
      </c>
      <c r="U1577" s="157"/>
      <c r="V1577" s="106"/>
      <c r="W1577" s="142">
        <f t="shared" si="245"/>
        <v>0</v>
      </c>
      <c r="X1577" s="142">
        <f t="shared" si="246"/>
        <v>0</v>
      </c>
      <c r="Y1577" s="108">
        <f t="shared" si="247"/>
        <v>0</v>
      </c>
      <c r="Z1577" s="108">
        <f t="shared" si="248"/>
        <v>0</v>
      </c>
      <c r="AA1577" s="108">
        <f t="shared" si="249"/>
        <v>0</v>
      </c>
      <c r="AB1577" s="151"/>
      <c r="AC1577" s="159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  <c r="BP1577" s="176"/>
    </row>
    <row r="1578" s="115" customFormat="1" spans="1:68">
      <c r="A1578" s="94">
        <f t="shared" si="240"/>
        <v>1577</v>
      </c>
      <c r="B1578" s="95"/>
      <c r="C1578" s="69"/>
      <c r="D1578" s="48"/>
      <c r="E1578" s="69"/>
      <c r="F1578" s="182"/>
      <c r="G1578" s="124" t="e">
        <f>VLOOKUP(F1578,[2]零件成本10.26!$B$2:$C$7802,2,0)</f>
        <v>#N/A</v>
      </c>
      <c r="H1578" s="155"/>
      <c r="I1578" s="128" t="str">
        <f t="shared" si="241"/>
        <v/>
      </c>
      <c r="J1578" s="48"/>
      <c r="K1578" s="165"/>
      <c r="L1578" s="155"/>
      <c r="M1578" s="69"/>
      <c r="N1578" s="69"/>
      <c r="O1578" s="69"/>
      <c r="P1578" s="69"/>
      <c r="Q1578" s="100">
        <f t="shared" si="242"/>
        <v>0</v>
      </c>
      <c r="R1578" s="188"/>
      <c r="S1578" s="140" t="str">
        <f t="shared" si="243"/>
        <v>0</v>
      </c>
      <c r="T1578" s="140" t="str">
        <f t="shared" si="244"/>
        <v>0</v>
      </c>
      <c r="U1578" s="157"/>
      <c r="V1578" s="106"/>
      <c r="W1578" s="142">
        <f t="shared" si="245"/>
        <v>0</v>
      </c>
      <c r="X1578" s="142">
        <f t="shared" si="246"/>
        <v>0</v>
      </c>
      <c r="Y1578" s="108">
        <f t="shared" si="247"/>
        <v>0</v>
      </c>
      <c r="Z1578" s="108">
        <f t="shared" si="248"/>
        <v>0</v>
      </c>
      <c r="AA1578" s="108">
        <f t="shared" si="249"/>
        <v>0</v>
      </c>
      <c r="AB1578" s="151"/>
      <c r="AC1578" s="159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  <c r="BP1578" s="176"/>
    </row>
    <row r="1579" s="115" customFormat="1" spans="1:68">
      <c r="A1579" s="94">
        <f t="shared" si="240"/>
        <v>1578</v>
      </c>
      <c r="B1579" s="95"/>
      <c r="C1579" s="69"/>
      <c r="D1579" s="48"/>
      <c r="E1579" s="69"/>
      <c r="F1579" s="182"/>
      <c r="G1579" s="124" t="e">
        <f>VLOOKUP(F1579,[2]零件成本10.26!$B$2:$C$7802,2,0)</f>
        <v>#N/A</v>
      </c>
      <c r="H1579" s="155"/>
      <c r="I1579" s="128" t="str">
        <f t="shared" si="241"/>
        <v/>
      </c>
      <c r="J1579" s="48"/>
      <c r="K1579" s="165"/>
      <c r="L1579" s="155"/>
      <c r="M1579" s="69"/>
      <c r="N1579" s="69"/>
      <c r="O1579" s="69"/>
      <c r="P1579" s="69"/>
      <c r="Q1579" s="100">
        <f t="shared" si="242"/>
        <v>0</v>
      </c>
      <c r="R1579" s="188"/>
      <c r="S1579" s="140" t="str">
        <f t="shared" si="243"/>
        <v>0</v>
      </c>
      <c r="T1579" s="140" t="str">
        <f t="shared" si="244"/>
        <v>0</v>
      </c>
      <c r="U1579" s="157"/>
      <c r="V1579" s="106"/>
      <c r="W1579" s="142">
        <f t="shared" si="245"/>
        <v>0</v>
      </c>
      <c r="X1579" s="142">
        <f t="shared" si="246"/>
        <v>0</v>
      </c>
      <c r="Y1579" s="108">
        <f t="shared" si="247"/>
        <v>0</v>
      </c>
      <c r="Z1579" s="108">
        <f t="shared" si="248"/>
        <v>0</v>
      </c>
      <c r="AA1579" s="108">
        <f t="shared" si="249"/>
        <v>0</v>
      </c>
      <c r="AB1579" s="151"/>
      <c r="AC1579" s="159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  <c r="BP1579" s="176"/>
    </row>
    <row r="1580" s="115" customFormat="1" spans="1:68">
      <c r="A1580" s="94">
        <f t="shared" si="240"/>
        <v>1579</v>
      </c>
      <c r="B1580" s="95"/>
      <c r="C1580" s="69"/>
      <c r="D1580" s="48"/>
      <c r="E1580" s="69"/>
      <c r="F1580" s="182"/>
      <c r="G1580" s="124" t="e">
        <f>VLOOKUP(F1580,[2]零件成本10.26!$B$2:$C$7802,2,0)</f>
        <v>#N/A</v>
      </c>
      <c r="H1580" s="155"/>
      <c r="I1580" s="128" t="str">
        <f t="shared" si="241"/>
        <v/>
      </c>
      <c r="J1580" s="48"/>
      <c r="K1580" s="165"/>
      <c r="L1580" s="155"/>
      <c r="M1580" s="69"/>
      <c r="N1580" s="69"/>
      <c r="O1580" s="69"/>
      <c r="P1580" s="69"/>
      <c r="Q1580" s="100">
        <f t="shared" si="242"/>
        <v>0</v>
      </c>
      <c r="R1580" s="188"/>
      <c r="S1580" s="140" t="str">
        <f t="shared" si="243"/>
        <v>0</v>
      </c>
      <c r="T1580" s="140" t="str">
        <f t="shared" si="244"/>
        <v>0</v>
      </c>
      <c r="U1580" s="157"/>
      <c r="V1580" s="106"/>
      <c r="W1580" s="142">
        <f t="shared" si="245"/>
        <v>0</v>
      </c>
      <c r="X1580" s="142">
        <f t="shared" si="246"/>
        <v>0</v>
      </c>
      <c r="Y1580" s="108">
        <f t="shared" si="247"/>
        <v>0</v>
      </c>
      <c r="Z1580" s="108">
        <f t="shared" si="248"/>
        <v>0</v>
      </c>
      <c r="AA1580" s="108">
        <f t="shared" si="249"/>
        <v>0</v>
      </c>
      <c r="AB1580" s="151"/>
      <c r="AC1580" s="159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  <c r="BP1580" s="176"/>
    </row>
    <row r="1581" s="115" customFormat="1" spans="1:68">
      <c r="A1581" s="94">
        <f t="shared" si="240"/>
        <v>1580</v>
      </c>
      <c r="B1581" s="95"/>
      <c r="C1581" s="69"/>
      <c r="D1581" s="48"/>
      <c r="E1581" s="69"/>
      <c r="F1581" s="182"/>
      <c r="G1581" s="124" t="e">
        <f>VLOOKUP(F1581,[2]零件成本10.26!$B$2:$C$7802,2,0)</f>
        <v>#N/A</v>
      </c>
      <c r="H1581" s="155"/>
      <c r="I1581" s="128" t="str">
        <f t="shared" si="241"/>
        <v/>
      </c>
      <c r="J1581" s="48"/>
      <c r="K1581" s="165"/>
      <c r="L1581" s="155"/>
      <c r="M1581" s="69"/>
      <c r="N1581" s="69"/>
      <c r="O1581" s="69"/>
      <c r="P1581" s="69"/>
      <c r="Q1581" s="100">
        <f t="shared" si="242"/>
        <v>0</v>
      </c>
      <c r="R1581" s="188"/>
      <c r="S1581" s="140" t="str">
        <f t="shared" si="243"/>
        <v>0</v>
      </c>
      <c r="T1581" s="140" t="str">
        <f t="shared" si="244"/>
        <v>0</v>
      </c>
      <c r="U1581" s="157"/>
      <c r="V1581" s="106"/>
      <c r="W1581" s="142">
        <f t="shared" si="245"/>
        <v>0</v>
      </c>
      <c r="X1581" s="142">
        <f t="shared" si="246"/>
        <v>0</v>
      </c>
      <c r="Y1581" s="108">
        <f t="shared" si="247"/>
        <v>0</v>
      </c>
      <c r="Z1581" s="108">
        <f t="shared" si="248"/>
        <v>0</v>
      </c>
      <c r="AA1581" s="108">
        <f t="shared" si="249"/>
        <v>0</v>
      </c>
      <c r="AB1581" s="151"/>
      <c r="AC1581" s="159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  <c r="BP1581" s="176"/>
    </row>
    <row r="1582" s="115" customFormat="1" spans="1:68">
      <c r="A1582" s="94">
        <f t="shared" si="240"/>
        <v>1581</v>
      </c>
      <c r="B1582" s="95"/>
      <c r="C1582" s="69"/>
      <c r="D1582" s="48"/>
      <c r="E1582" s="69"/>
      <c r="F1582" s="182"/>
      <c r="G1582" s="124" t="e">
        <f>VLOOKUP(F1582,[2]零件成本10.26!$B$2:$C$7802,2,0)</f>
        <v>#N/A</v>
      </c>
      <c r="H1582" s="155"/>
      <c r="I1582" s="128" t="str">
        <f t="shared" si="241"/>
        <v/>
      </c>
      <c r="J1582" s="48"/>
      <c r="K1582" s="165"/>
      <c r="L1582" s="155"/>
      <c r="M1582" s="69"/>
      <c r="N1582" s="69"/>
      <c r="O1582" s="69"/>
      <c r="P1582" s="69"/>
      <c r="Q1582" s="100">
        <f t="shared" si="242"/>
        <v>0</v>
      </c>
      <c r="R1582" s="188"/>
      <c r="S1582" s="140" t="str">
        <f t="shared" si="243"/>
        <v>0</v>
      </c>
      <c r="T1582" s="140" t="str">
        <f t="shared" si="244"/>
        <v>0</v>
      </c>
      <c r="U1582" s="157"/>
      <c r="V1582" s="106"/>
      <c r="W1582" s="142">
        <f t="shared" si="245"/>
        <v>0</v>
      </c>
      <c r="X1582" s="142">
        <f t="shared" si="246"/>
        <v>0</v>
      </c>
      <c r="Y1582" s="108">
        <f t="shared" si="247"/>
        <v>0</v>
      </c>
      <c r="Z1582" s="108">
        <f t="shared" si="248"/>
        <v>0</v>
      </c>
      <c r="AA1582" s="108">
        <f t="shared" si="249"/>
        <v>0</v>
      </c>
      <c r="AB1582" s="151"/>
      <c r="AC1582" s="159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  <c r="BP1582" s="176"/>
    </row>
    <row r="1583" s="115" customFormat="1" spans="1:68">
      <c r="A1583" s="94">
        <f t="shared" si="240"/>
        <v>1582</v>
      </c>
      <c r="B1583" s="95"/>
      <c r="C1583" s="69"/>
      <c r="D1583" s="48"/>
      <c r="E1583" s="69"/>
      <c r="F1583" s="191"/>
      <c r="G1583" s="124" t="e">
        <f>VLOOKUP(F1583,[2]零件成本10.26!$B$2:$C$7802,2,0)</f>
        <v>#N/A</v>
      </c>
      <c r="H1583" s="155"/>
      <c r="I1583" s="128" t="str">
        <f t="shared" si="241"/>
        <v/>
      </c>
      <c r="J1583" s="48"/>
      <c r="K1583" s="165"/>
      <c r="L1583" s="155"/>
      <c r="M1583" s="69"/>
      <c r="N1583" s="69"/>
      <c r="O1583" s="69"/>
      <c r="P1583" s="69"/>
      <c r="Q1583" s="100">
        <f t="shared" si="242"/>
        <v>0</v>
      </c>
      <c r="R1583" s="188"/>
      <c r="S1583" s="140" t="str">
        <f t="shared" si="243"/>
        <v>0</v>
      </c>
      <c r="T1583" s="140" t="str">
        <f t="shared" si="244"/>
        <v>0</v>
      </c>
      <c r="U1583" s="157"/>
      <c r="V1583" s="106"/>
      <c r="W1583" s="142">
        <f t="shared" si="245"/>
        <v>0</v>
      </c>
      <c r="X1583" s="142">
        <f t="shared" si="246"/>
        <v>0</v>
      </c>
      <c r="Y1583" s="108">
        <f t="shared" si="247"/>
        <v>0</v>
      </c>
      <c r="Z1583" s="108">
        <f t="shared" si="248"/>
        <v>0</v>
      </c>
      <c r="AA1583" s="108">
        <f t="shared" si="249"/>
        <v>0</v>
      </c>
      <c r="AB1583" s="151"/>
      <c r="AC1583" s="159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  <c r="BP1583" s="176"/>
    </row>
    <row r="1584" s="115" customFormat="1" spans="1:68">
      <c r="A1584" s="94">
        <f t="shared" si="240"/>
        <v>1583</v>
      </c>
      <c r="B1584" s="95"/>
      <c r="C1584" s="69"/>
      <c r="D1584" s="48"/>
      <c r="E1584" s="69"/>
      <c r="F1584" s="182"/>
      <c r="G1584" s="124" t="e">
        <f>VLOOKUP(F1584,[2]零件成本10.26!$B$2:$C$7802,2,0)</f>
        <v>#N/A</v>
      </c>
      <c r="H1584" s="155"/>
      <c r="I1584" s="128" t="str">
        <f t="shared" si="241"/>
        <v/>
      </c>
      <c r="J1584" s="48"/>
      <c r="K1584" s="165"/>
      <c r="L1584" s="155"/>
      <c r="M1584" s="69"/>
      <c r="N1584" s="69"/>
      <c r="O1584" s="69"/>
      <c r="P1584" s="69"/>
      <c r="Q1584" s="100">
        <f t="shared" si="242"/>
        <v>0</v>
      </c>
      <c r="R1584" s="188"/>
      <c r="S1584" s="140" t="str">
        <f t="shared" si="243"/>
        <v>0</v>
      </c>
      <c r="T1584" s="140" t="str">
        <f t="shared" si="244"/>
        <v>0</v>
      </c>
      <c r="U1584" s="157"/>
      <c r="V1584" s="106"/>
      <c r="W1584" s="142">
        <f t="shared" si="245"/>
        <v>0</v>
      </c>
      <c r="X1584" s="142">
        <f t="shared" si="246"/>
        <v>0</v>
      </c>
      <c r="Y1584" s="108">
        <f t="shared" si="247"/>
        <v>0</v>
      </c>
      <c r="Z1584" s="108">
        <f t="shared" si="248"/>
        <v>0</v>
      </c>
      <c r="AA1584" s="108">
        <f t="shared" si="249"/>
        <v>0</v>
      </c>
      <c r="AB1584" s="151"/>
      <c r="AC1584" s="159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  <c r="BP1584" s="176"/>
    </row>
    <row r="1585" s="115" customFormat="1" spans="1:68">
      <c r="A1585" s="94">
        <f t="shared" si="240"/>
        <v>1584</v>
      </c>
      <c r="B1585" s="95"/>
      <c r="C1585" s="69"/>
      <c r="D1585" s="48"/>
      <c r="E1585" s="69"/>
      <c r="F1585" s="189"/>
      <c r="G1585" s="124" t="e">
        <f>VLOOKUP(F1585,[2]零件成本10.26!$B$2:$C$7802,2,0)</f>
        <v>#N/A</v>
      </c>
      <c r="H1585" s="155"/>
      <c r="I1585" s="128" t="str">
        <f t="shared" si="241"/>
        <v/>
      </c>
      <c r="J1585" s="48"/>
      <c r="K1585" s="165"/>
      <c r="L1585" s="155"/>
      <c r="M1585" s="69"/>
      <c r="N1585" s="69"/>
      <c r="O1585" s="69"/>
      <c r="P1585" s="69"/>
      <c r="Q1585" s="100">
        <f t="shared" si="242"/>
        <v>0</v>
      </c>
      <c r="R1585" s="188"/>
      <c r="S1585" s="140" t="str">
        <f t="shared" si="243"/>
        <v>0</v>
      </c>
      <c r="T1585" s="140" t="str">
        <f t="shared" si="244"/>
        <v>0</v>
      </c>
      <c r="U1585" s="157"/>
      <c r="V1585" s="106"/>
      <c r="W1585" s="142">
        <f t="shared" si="245"/>
        <v>0</v>
      </c>
      <c r="X1585" s="142">
        <f t="shared" si="246"/>
        <v>0</v>
      </c>
      <c r="Y1585" s="108">
        <f t="shared" si="247"/>
        <v>0</v>
      </c>
      <c r="Z1585" s="108">
        <f t="shared" si="248"/>
        <v>0</v>
      </c>
      <c r="AA1585" s="108">
        <f t="shared" si="249"/>
        <v>0</v>
      </c>
      <c r="AB1585" s="151"/>
      <c r="AC1585" s="159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  <c r="BP1585" s="176"/>
    </row>
    <row r="1586" s="115" customFormat="1" spans="1:68">
      <c r="A1586" s="94">
        <f t="shared" si="240"/>
        <v>1585</v>
      </c>
      <c r="B1586" s="95"/>
      <c r="C1586" s="69"/>
      <c r="D1586" s="48"/>
      <c r="E1586" s="69"/>
      <c r="F1586" s="168"/>
      <c r="G1586" s="124" t="e">
        <f>VLOOKUP(F1586,[2]零件成本10.26!$B$2:$C$7802,2,0)</f>
        <v>#N/A</v>
      </c>
      <c r="H1586" s="155"/>
      <c r="I1586" s="128" t="str">
        <f t="shared" si="241"/>
        <v/>
      </c>
      <c r="J1586" s="48"/>
      <c r="K1586" s="165"/>
      <c r="L1586" s="155"/>
      <c r="M1586" s="69"/>
      <c r="N1586" s="69"/>
      <c r="O1586" s="69"/>
      <c r="P1586" s="69"/>
      <c r="Q1586" s="100">
        <f t="shared" si="242"/>
        <v>0</v>
      </c>
      <c r="R1586" s="188"/>
      <c r="S1586" s="140" t="str">
        <f t="shared" si="243"/>
        <v>0</v>
      </c>
      <c r="T1586" s="140" t="str">
        <f t="shared" si="244"/>
        <v>0</v>
      </c>
      <c r="U1586" s="157"/>
      <c r="V1586" s="106"/>
      <c r="W1586" s="142">
        <f t="shared" si="245"/>
        <v>0</v>
      </c>
      <c r="X1586" s="142">
        <f t="shared" si="246"/>
        <v>0</v>
      </c>
      <c r="Y1586" s="108">
        <f t="shared" si="247"/>
        <v>0</v>
      </c>
      <c r="Z1586" s="108">
        <f t="shared" si="248"/>
        <v>0</v>
      </c>
      <c r="AA1586" s="108">
        <f t="shared" si="249"/>
        <v>0</v>
      </c>
      <c r="AB1586" s="151"/>
      <c r="AC1586" s="159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  <c r="BP1586" s="176"/>
    </row>
    <row r="1587" s="115" customFormat="1" spans="1:68">
      <c r="A1587" s="94">
        <f t="shared" si="240"/>
        <v>1586</v>
      </c>
      <c r="B1587" s="95"/>
      <c r="C1587" s="69"/>
      <c r="D1587" s="48"/>
      <c r="E1587" s="69"/>
      <c r="F1587" s="168"/>
      <c r="G1587" s="124" t="e">
        <f>VLOOKUP(F1587,[2]零件成本10.26!$B$2:$C$7802,2,0)</f>
        <v>#N/A</v>
      </c>
      <c r="H1587" s="155"/>
      <c r="I1587" s="128" t="str">
        <f t="shared" si="241"/>
        <v/>
      </c>
      <c r="J1587" s="48"/>
      <c r="K1587" s="165"/>
      <c r="L1587" s="155"/>
      <c r="M1587" s="69"/>
      <c r="N1587" s="69"/>
      <c r="O1587" s="69"/>
      <c r="P1587" s="69"/>
      <c r="Q1587" s="100">
        <f t="shared" si="242"/>
        <v>0</v>
      </c>
      <c r="R1587" s="188"/>
      <c r="S1587" s="140" t="str">
        <f t="shared" si="243"/>
        <v>0</v>
      </c>
      <c r="T1587" s="140" t="str">
        <f t="shared" si="244"/>
        <v>0</v>
      </c>
      <c r="U1587" s="157"/>
      <c r="V1587" s="106"/>
      <c r="W1587" s="142">
        <f t="shared" si="245"/>
        <v>0</v>
      </c>
      <c r="X1587" s="142">
        <f t="shared" si="246"/>
        <v>0</v>
      </c>
      <c r="Y1587" s="108">
        <f t="shared" si="247"/>
        <v>0</v>
      </c>
      <c r="Z1587" s="108">
        <f t="shared" si="248"/>
        <v>0</v>
      </c>
      <c r="AA1587" s="108">
        <f t="shared" si="249"/>
        <v>0</v>
      </c>
      <c r="AB1587" s="151"/>
      <c r="AC1587" s="159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  <c r="BP1587" s="176"/>
    </row>
    <row r="1588" s="115" customFormat="1" spans="1:68">
      <c r="A1588" s="94">
        <f t="shared" si="240"/>
        <v>1587</v>
      </c>
      <c r="B1588" s="95"/>
      <c r="C1588" s="69"/>
      <c r="D1588" s="48"/>
      <c r="E1588" s="69"/>
      <c r="F1588" s="168"/>
      <c r="G1588" s="124" t="e">
        <f>VLOOKUP(F1588,[2]零件成本10.26!$B$2:$C$7802,2,0)</f>
        <v>#N/A</v>
      </c>
      <c r="H1588" s="155"/>
      <c r="I1588" s="128" t="str">
        <f t="shared" si="241"/>
        <v/>
      </c>
      <c r="J1588" s="48"/>
      <c r="K1588" s="165"/>
      <c r="L1588" s="155"/>
      <c r="M1588" s="69"/>
      <c r="N1588" s="69"/>
      <c r="O1588" s="69"/>
      <c r="P1588" s="69"/>
      <c r="Q1588" s="100">
        <f t="shared" si="242"/>
        <v>0</v>
      </c>
      <c r="R1588" s="188"/>
      <c r="S1588" s="140" t="str">
        <f t="shared" si="243"/>
        <v>0</v>
      </c>
      <c r="T1588" s="140" t="str">
        <f t="shared" si="244"/>
        <v>0</v>
      </c>
      <c r="U1588" s="157"/>
      <c r="V1588" s="106"/>
      <c r="W1588" s="142">
        <f t="shared" si="245"/>
        <v>0</v>
      </c>
      <c r="X1588" s="142">
        <f t="shared" si="246"/>
        <v>0</v>
      </c>
      <c r="Y1588" s="108">
        <f t="shared" si="247"/>
        <v>0</v>
      </c>
      <c r="Z1588" s="108">
        <f t="shared" si="248"/>
        <v>0</v>
      </c>
      <c r="AA1588" s="108">
        <f t="shared" si="249"/>
        <v>0</v>
      </c>
      <c r="AB1588" s="151"/>
      <c r="AC1588" s="159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  <c r="BP1588" s="176"/>
    </row>
    <row r="1589" s="115" customFormat="1" spans="1:68">
      <c r="A1589" s="94">
        <f t="shared" si="240"/>
        <v>1588</v>
      </c>
      <c r="B1589" s="95"/>
      <c r="C1589" s="69"/>
      <c r="D1589" s="48"/>
      <c r="E1589" s="69"/>
      <c r="F1589" s="168"/>
      <c r="G1589" s="124" t="e">
        <f>VLOOKUP(F1589,[2]零件成本10.26!$B$2:$C$7802,2,0)</f>
        <v>#N/A</v>
      </c>
      <c r="H1589" s="155"/>
      <c r="I1589" s="128" t="str">
        <f t="shared" si="241"/>
        <v/>
      </c>
      <c r="J1589" s="48"/>
      <c r="K1589" s="165"/>
      <c r="L1589" s="155"/>
      <c r="M1589" s="69"/>
      <c r="N1589" s="69"/>
      <c r="O1589" s="69"/>
      <c r="P1589" s="69"/>
      <c r="Q1589" s="100">
        <f t="shared" si="242"/>
        <v>0</v>
      </c>
      <c r="R1589" s="188"/>
      <c r="S1589" s="140" t="str">
        <f t="shared" si="243"/>
        <v>0</v>
      </c>
      <c r="T1589" s="140" t="str">
        <f t="shared" si="244"/>
        <v>0</v>
      </c>
      <c r="U1589" s="157"/>
      <c r="V1589" s="106"/>
      <c r="W1589" s="142">
        <f t="shared" si="245"/>
        <v>0</v>
      </c>
      <c r="X1589" s="142">
        <f t="shared" si="246"/>
        <v>0</v>
      </c>
      <c r="Y1589" s="108">
        <f t="shared" si="247"/>
        <v>0</v>
      </c>
      <c r="Z1589" s="108">
        <f t="shared" si="248"/>
        <v>0</v>
      </c>
      <c r="AA1589" s="108">
        <f t="shared" si="249"/>
        <v>0</v>
      </c>
      <c r="AB1589" s="151"/>
      <c r="AC1589" s="159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  <c r="BP1589" s="176"/>
    </row>
    <row r="1590" s="115" customFormat="1" spans="1:68">
      <c r="A1590" s="94">
        <f t="shared" si="240"/>
        <v>1589</v>
      </c>
      <c r="B1590" s="95"/>
      <c r="C1590" s="69"/>
      <c r="D1590" s="48"/>
      <c r="E1590" s="69"/>
      <c r="F1590" s="190"/>
      <c r="G1590" s="124" t="e">
        <f>VLOOKUP(F1590,[2]零件成本10.26!$B$2:$C$7802,2,0)</f>
        <v>#N/A</v>
      </c>
      <c r="H1590" s="155"/>
      <c r="I1590" s="128" t="str">
        <f t="shared" si="241"/>
        <v/>
      </c>
      <c r="J1590" s="48"/>
      <c r="K1590" s="165"/>
      <c r="L1590" s="155"/>
      <c r="M1590" s="69"/>
      <c r="N1590" s="69"/>
      <c r="O1590" s="69"/>
      <c r="P1590" s="69"/>
      <c r="Q1590" s="100">
        <f t="shared" si="242"/>
        <v>0</v>
      </c>
      <c r="R1590" s="188"/>
      <c r="S1590" s="140" t="str">
        <f t="shared" si="243"/>
        <v>0</v>
      </c>
      <c r="T1590" s="140" t="str">
        <f t="shared" si="244"/>
        <v>0</v>
      </c>
      <c r="U1590" s="157"/>
      <c r="V1590" s="106"/>
      <c r="W1590" s="142">
        <f t="shared" si="245"/>
        <v>0</v>
      </c>
      <c r="X1590" s="142">
        <f t="shared" si="246"/>
        <v>0</v>
      </c>
      <c r="Y1590" s="108">
        <f t="shared" si="247"/>
        <v>0</v>
      </c>
      <c r="Z1590" s="108">
        <f t="shared" si="248"/>
        <v>0</v>
      </c>
      <c r="AA1590" s="108">
        <f t="shared" si="249"/>
        <v>0</v>
      </c>
      <c r="AB1590" s="151"/>
      <c r="AC1590" s="159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  <c r="BP1590" s="176"/>
    </row>
    <row r="1591" s="115" customFormat="1" spans="1:68">
      <c r="A1591" s="94">
        <f t="shared" si="240"/>
        <v>1590</v>
      </c>
      <c r="B1591" s="95"/>
      <c r="C1591" s="69"/>
      <c r="D1591" s="48"/>
      <c r="E1591" s="69"/>
      <c r="F1591" s="182"/>
      <c r="G1591" s="124" t="e">
        <f>VLOOKUP(F1591,[2]零件成本10.26!$B$2:$C$7802,2,0)</f>
        <v>#N/A</v>
      </c>
      <c r="H1591" s="155"/>
      <c r="I1591" s="128" t="str">
        <f t="shared" si="241"/>
        <v/>
      </c>
      <c r="J1591" s="48"/>
      <c r="K1591" s="165"/>
      <c r="L1591" s="155"/>
      <c r="M1591" s="69"/>
      <c r="N1591" s="69"/>
      <c r="O1591" s="69"/>
      <c r="P1591" s="69"/>
      <c r="Q1591" s="100">
        <f t="shared" si="242"/>
        <v>0</v>
      </c>
      <c r="R1591" s="188"/>
      <c r="S1591" s="140" t="str">
        <f t="shared" si="243"/>
        <v>0</v>
      </c>
      <c r="T1591" s="140" t="str">
        <f t="shared" si="244"/>
        <v>0</v>
      </c>
      <c r="U1591" s="157"/>
      <c r="V1591" s="106"/>
      <c r="W1591" s="142">
        <f t="shared" si="245"/>
        <v>0</v>
      </c>
      <c r="X1591" s="142">
        <f t="shared" si="246"/>
        <v>0</v>
      </c>
      <c r="Y1591" s="108">
        <f t="shared" si="247"/>
        <v>0</v>
      </c>
      <c r="Z1591" s="108">
        <f t="shared" si="248"/>
        <v>0</v>
      </c>
      <c r="AA1591" s="108">
        <f t="shared" si="249"/>
        <v>0</v>
      </c>
      <c r="AB1591" s="151"/>
      <c r="AC1591" s="159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  <c r="BP1591" s="176"/>
    </row>
    <row r="1592" s="115" customFormat="1" spans="1:68">
      <c r="A1592" s="94">
        <f t="shared" si="240"/>
        <v>1591</v>
      </c>
      <c r="B1592" s="95"/>
      <c r="C1592" s="69"/>
      <c r="D1592" s="48"/>
      <c r="E1592" s="69"/>
      <c r="F1592" s="191"/>
      <c r="G1592" s="124" t="e">
        <f>VLOOKUP(F1592,[2]零件成本10.26!$B$2:$C$7802,2,0)</f>
        <v>#N/A</v>
      </c>
      <c r="H1592" s="155"/>
      <c r="I1592" s="128" t="str">
        <f t="shared" si="241"/>
        <v/>
      </c>
      <c r="J1592" s="48"/>
      <c r="K1592" s="165"/>
      <c r="L1592" s="155"/>
      <c r="M1592" s="69"/>
      <c r="N1592" s="69"/>
      <c r="O1592" s="69"/>
      <c r="P1592" s="69"/>
      <c r="Q1592" s="100">
        <f t="shared" si="242"/>
        <v>0</v>
      </c>
      <c r="R1592" s="188"/>
      <c r="S1592" s="140" t="str">
        <f t="shared" si="243"/>
        <v>0</v>
      </c>
      <c r="T1592" s="140" t="str">
        <f t="shared" si="244"/>
        <v>0</v>
      </c>
      <c r="U1592" s="157"/>
      <c r="V1592" s="106"/>
      <c r="W1592" s="142">
        <f t="shared" si="245"/>
        <v>0</v>
      </c>
      <c r="X1592" s="142">
        <f t="shared" si="246"/>
        <v>0</v>
      </c>
      <c r="Y1592" s="108">
        <f t="shared" si="247"/>
        <v>0</v>
      </c>
      <c r="Z1592" s="108">
        <f t="shared" si="248"/>
        <v>0</v>
      </c>
      <c r="AA1592" s="108">
        <f t="shared" si="249"/>
        <v>0</v>
      </c>
      <c r="AB1592" s="151"/>
      <c r="AC1592" s="159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  <c r="BP1592" s="176"/>
    </row>
    <row r="1593" s="115" customFormat="1" spans="1:68">
      <c r="A1593" s="94">
        <f t="shared" si="240"/>
        <v>1592</v>
      </c>
      <c r="B1593" s="95"/>
      <c r="C1593" s="69"/>
      <c r="D1593" s="48"/>
      <c r="E1593" s="69"/>
      <c r="F1593" s="191"/>
      <c r="G1593" s="124" t="e">
        <f>VLOOKUP(F1593,[2]零件成本10.26!$B$2:$C$7802,2,0)</f>
        <v>#N/A</v>
      </c>
      <c r="H1593" s="155"/>
      <c r="I1593" s="128" t="str">
        <f t="shared" si="241"/>
        <v/>
      </c>
      <c r="J1593" s="48"/>
      <c r="K1593" s="165"/>
      <c r="L1593" s="155"/>
      <c r="M1593" s="69"/>
      <c r="N1593" s="69"/>
      <c r="O1593" s="69"/>
      <c r="P1593" s="69"/>
      <c r="Q1593" s="100">
        <f t="shared" si="242"/>
        <v>0</v>
      </c>
      <c r="R1593" s="188"/>
      <c r="S1593" s="140" t="str">
        <f t="shared" si="243"/>
        <v>0</v>
      </c>
      <c r="T1593" s="140" t="str">
        <f t="shared" si="244"/>
        <v>0</v>
      </c>
      <c r="U1593" s="157"/>
      <c r="V1593" s="106"/>
      <c r="W1593" s="142">
        <f t="shared" si="245"/>
        <v>0</v>
      </c>
      <c r="X1593" s="142">
        <f t="shared" si="246"/>
        <v>0</v>
      </c>
      <c r="Y1593" s="108">
        <f t="shared" si="247"/>
        <v>0</v>
      </c>
      <c r="Z1593" s="108">
        <f t="shared" si="248"/>
        <v>0</v>
      </c>
      <c r="AA1593" s="108">
        <f t="shared" si="249"/>
        <v>0</v>
      </c>
      <c r="AB1593" s="151"/>
      <c r="AC1593" s="159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  <c r="BP1593" s="176"/>
    </row>
    <row r="1594" customFormat="1" spans="1:68">
      <c r="A1594" s="94">
        <f t="shared" si="240"/>
        <v>1593</v>
      </c>
      <c r="B1594" s="95"/>
      <c r="C1594" s="69"/>
      <c r="D1594" s="48"/>
      <c r="E1594" s="69"/>
      <c r="F1594" s="191"/>
      <c r="G1594" s="124" t="e">
        <f>VLOOKUP(F1594,[2]零件成本10.26!$B$2:$C$7802,2,0)</f>
        <v>#N/A</v>
      </c>
      <c r="H1594" s="155"/>
      <c r="I1594" s="128" t="str">
        <f t="shared" si="241"/>
        <v/>
      </c>
      <c r="J1594" s="48"/>
      <c r="K1594" s="165"/>
      <c r="L1594" s="155"/>
      <c r="M1594" s="69"/>
      <c r="N1594" s="69"/>
      <c r="O1594" s="69"/>
      <c r="P1594" s="69"/>
      <c r="Q1594" s="100">
        <f t="shared" si="242"/>
        <v>0</v>
      </c>
      <c r="R1594" s="192"/>
      <c r="S1594" s="140" t="str">
        <f t="shared" si="243"/>
        <v>0</v>
      </c>
      <c r="T1594" s="140" t="str">
        <f t="shared" si="244"/>
        <v>0</v>
      </c>
      <c r="U1594" s="157"/>
      <c r="V1594" s="106"/>
      <c r="W1594" s="142">
        <f t="shared" si="245"/>
        <v>0</v>
      </c>
      <c r="X1594" s="142">
        <f t="shared" si="246"/>
        <v>0</v>
      </c>
      <c r="Y1594" s="108">
        <f t="shared" si="247"/>
        <v>0</v>
      </c>
      <c r="Z1594" s="108">
        <f t="shared" si="248"/>
        <v>0</v>
      </c>
      <c r="AA1594" s="108">
        <f t="shared" si="249"/>
        <v>0</v>
      </c>
      <c r="AB1594" s="193"/>
      <c r="AC1594" s="194"/>
      <c r="AT1594" s="195"/>
      <c r="AU1594" s="195"/>
      <c r="AV1594" s="195"/>
      <c r="AW1594" s="195"/>
      <c r="AX1594" s="195"/>
      <c r="AY1594" s="195"/>
      <c r="AZ1594" s="195"/>
      <c r="BA1594" s="195"/>
      <c r="BB1594" s="195"/>
      <c r="BC1594" s="195"/>
      <c r="BD1594" s="195"/>
      <c r="BE1594" s="195"/>
      <c r="BF1594" s="195"/>
      <c r="BG1594" s="195"/>
      <c r="BH1594" s="195"/>
      <c r="BI1594" s="195"/>
      <c r="BJ1594" s="195"/>
      <c r="BK1594" s="195"/>
      <c r="BL1594" s="195"/>
      <c r="BM1594" s="195"/>
      <c r="BN1594" s="195"/>
      <c r="BO1594" s="195"/>
      <c r="BP1594" s="195"/>
    </row>
    <row r="1595" customFormat="1" spans="1:68">
      <c r="A1595" s="94">
        <f t="shared" si="240"/>
        <v>1594</v>
      </c>
      <c r="B1595" s="95"/>
      <c r="C1595" s="69"/>
      <c r="D1595" s="48"/>
      <c r="E1595" s="69"/>
      <c r="F1595" s="191"/>
      <c r="G1595" s="124" t="e">
        <f>VLOOKUP(F1595,[2]零件成本10.26!$B$2:$C$7802,2,0)</f>
        <v>#N/A</v>
      </c>
      <c r="H1595" s="155"/>
      <c r="I1595" s="128" t="str">
        <f t="shared" si="241"/>
        <v/>
      </c>
      <c r="J1595" s="48"/>
      <c r="K1595" s="165"/>
      <c r="L1595" s="155"/>
      <c r="M1595" s="69"/>
      <c r="N1595" s="69"/>
      <c r="O1595" s="69"/>
      <c r="P1595" s="69"/>
      <c r="Q1595" s="100">
        <f t="shared" si="242"/>
        <v>0</v>
      </c>
      <c r="R1595" s="192"/>
      <c r="S1595" s="140" t="str">
        <f t="shared" si="243"/>
        <v>0</v>
      </c>
      <c r="T1595" s="140" t="str">
        <f t="shared" si="244"/>
        <v>0</v>
      </c>
      <c r="U1595" s="157"/>
      <c r="V1595" s="106"/>
      <c r="W1595" s="142">
        <f t="shared" si="245"/>
        <v>0</v>
      </c>
      <c r="X1595" s="142">
        <f t="shared" si="246"/>
        <v>0</v>
      </c>
      <c r="Y1595" s="108">
        <f t="shared" si="247"/>
        <v>0</v>
      </c>
      <c r="Z1595" s="108">
        <f t="shared" si="248"/>
        <v>0</v>
      </c>
      <c r="AA1595" s="108">
        <f t="shared" si="249"/>
        <v>0</v>
      </c>
      <c r="AB1595" s="193"/>
      <c r="AC1595" s="194"/>
      <c r="AT1595" s="195"/>
      <c r="AU1595" s="195"/>
      <c r="AV1595" s="195"/>
      <c r="AW1595" s="195"/>
      <c r="AX1595" s="195"/>
      <c r="AY1595" s="195"/>
      <c r="AZ1595" s="195"/>
      <c r="BA1595" s="195"/>
      <c r="BB1595" s="195"/>
      <c r="BC1595" s="195"/>
      <c r="BD1595" s="195"/>
      <c r="BE1595" s="195"/>
      <c r="BF1595" s="195"/>
      <c r="BG1595" s="195"/>
      <c r="BH1595" s="195"/>
      <c r="BI1595" s="195"/>
      <c r="BJ1595" s="195"/>
      <c r="BK1595" s="195"/>
      <c r="BL1595" s="195"/>
      <c r="BM1595" s="195"/>
      <c r="BN1595" s="195"/>
      <c r="BO1595" s="195"/>
      <c r="BP1595" s="195"/>
    </row>
    <row r="1596" customFormat="1" spans="1:68">
      <c r="A1596" s="94">
        <f t="shared" si="240"/>
        <v>1595</v>
      </c>
      <c r="B1596" s="95"/>
      <c r="C1596" s="69"/>
      <c r="D1596" s="48"/>
      <c r="E1596" s="69"/>
      <c r="F1596" s="191"/>
      <c r="G1596" s="124" t="e">
        <f>VLOOKUP(F1596,[2]零件成本10.26!$B$2:$C$7802,2,0)</f>
        <v>#N/A</v>
      </c>
      <c r="H1596" s="155"/>
      <c r="I1596" s="128" t="str">
        <f t="shared" si="241"/>
        <v/>
      </c>
      <c r="J1596" s="48"/>
      <c r="K1596" s="165"/>
      <c r="L1596" s="155"/>
      <c r="M1596" s="69"/>
      <c r="N1596" s="69"/>
      <c r="O1596" s="69"/>
      <c r="P1596" s="69"/>
      <c r="Q1596" s="100">
        <f t="shared" si="242"/>
        <v>0</v>
      </c>
      <c r="R1596" s="192"/>
      <c r="S1596" s="140" t="str">
        <f t="shared" si="243"/>
        <v>0</v>
      </c>
      <c r="T1596" s="140" t="str">
        <f t="shared" si="244"/>
        <v>0</v>
      </c>
      <c r="U1596" s="157"/>
      <c r="V1596" s="106"/>
      <c r="W1596" s="142">
        <f t="shared" si="245"/>
        <v>0</v>
      </c>
      <c r="X1596" s="142">
        <f t="shared" si="246"/>
        <v>0</v>
      </c>
      <c r="Y1596" s="108">
        <f t="shared" si="247"/>
        <v>0</v>
      </c>
      <c r="Z1596" s="108">
        <f t="shared" si="248"/>
        <v>0</v>
      </c>
      <c r="AA1596" s="108">
        <f t="shared" si="249"/>
        <v>0</v>
      </c>
      <c r="AB1596" s="193"/>
      <c r="AC1596" s="194"/>
      <c r="AT1596" s="195"/>
      <c r="AU1596" s="195"/>
      <c r="AV1596" s="195"/>
      <c r="AW1596" s="195"/>
      <c r="AX1596" s="195"/>
      <c r="AY1596" s="195"/>
      <c r="AZ1596" s="195"/>
      <c r="BA1596" s="195"/>
      <c r="BB1596" s="195"/>
      <c r="BC1596" s="195"/>
      <c r="BD1596" s="195"/>
      <c r="BE1596" s="195"/>
      <c r="BF1596" s="195"/>
      <c r="BG1596" s="195"/>
      <c r="BH1596" s="195"/>
      <c r="BI1596" s="195"/>
      <c r="BJ1596" s="195"/>
      <c r="BK1596" s="195"/>
      <c r="BL1596" s="195"/>
      <c r="BM1596" s="195"/>
      <c r="BN1596" s="195"/>
      <c r="BO1596" s="195"/>
      <c r="BP1596" s="195"/>
    </row>
    <row r="1597" customFormat="1" spans="1:68">
      <c r="A1597" s="94">
        <f t="shared" si="240"/>
        <v>1596</v>
      </c>
      <c r="B1597" s="95"/>
      <c r="C1597" s="69"/>
      <c r="D1597" s="48"/>
      <c r="E1597" s="69"/>
      <c r="F1597" s="191"/>
      <c r="G1597" s="124" t="e">
        <f>VLOOKUP(F1597,[2]零件成本10.26!$B$2:$C$7802,2,0)</f>
        <v>#N/A</v>
      </c>
      <c r="H1597" s="155"/>
      <c r="I1597" s="128" t="str">
        <f t="shared" si="241"/>
        <v/>
      </c>
      <c r="J1597" s="48"/>
      <c r="K1597" s="165"/>
      <c r="L1597" s="155"/>
      <c r="M1597" s="69"/>
      <c r="N1597" s="69"/>
      <c r="O1597" s="69"/>
      <c r="P1597" s="69"/>
      <c r="Q1597" s="100">
        <f t="shared" si="242"/>
        <v>0</v>
      </c>
      <c r="R1597" s="192"/>
      <c r="S1597" s="140" t="str">
        <f t="shared" si="243"/>
        <v>0</v>
      </c>
      <c r="T1597" s="140" t="str">
        <f t="shared" si="244"/>
        <v>0</v>
      </c>
      <c r="U1597" s="157"/>
      <c r="V1597" s="106"/>
      <c r="W1597" s="142">
        <f t="shared" si="245"/>
        <v>0</v>
      </c>
      <c r="X1597" s="142">
        <f t="shared" si="246"/>
        <v>0</v>
      </c>
      <c r="Y1597" s="108">
        <f t="shared" si="247"/>
        <v>0</v>
      </c>
      <c r="Z1597" s="108">
        <f t="shared" si="248"/>
        <v>0</v>
      </c>
      <c r="AA1597" s="108">
        <f t="shared" si="249"/>
        <v>0</v>
      </c>
      <c r="AB1597" s="193"/>
      <c r="AC1597" s="194"/>
      <c r="AT1597" s="195"/>
      <c r="AU1597" s="195"/>
      <c r="AV1597" s="195"/>
      <c r="AW1597" s="195"/>
      <c r="AX1597" s="195"/>
      <c r="AY1597" s="195"/>
      <c r="AZ1597" s="195"/>
      <c r="BA1597" s="195"/>
      <c r="BB1597" s="195"/>
      <c r="BC1597" s="195"/>
      <c r="BD1597" s="195"/>
      <c r="BE1597" s="195"/>
      <c r="BF1597" s="195"/>
      <c r="BG1597" s="195"/>
      <c r="BH1597" s="195"/>
      <c r="BI1597" s="195"/>
      <c r="BJ1597" s="195"/>
      <c r="BK1597" s="195"/>
      <c r="BL1597" s="195"/>
      <c r="BM1597" s="195"/>
      <c r="BN1597" s="195"/>
      <c r="BO1597" s="195"/>
      <c r="BP1597" s="195"/>
    </row>
    <row r="1598" customFormat="1" spans="1:68">
      <c r="A1598" s="94">
        <f t="shared" si="240"/>
        <v>1597</v>
      </c>
      <c r="B1598" s="95"/>
      <c r="C1598" s="69"/>
      <c r="D1598" s="48"/>
      <c r="E1598" s="69"/>
      <c r="F1598" s="191"/>
      <c r="G1598" s="124" t="e">
        <f>VLOOKUP(F1598,[2]零件成本10.26!$B$2:$C$7802,2,0)</f>
        <v>#N/A</v>
      </c>
      <c r="H1598" s="155"/>
      <c r="I1598" s="128" t="str">
        <f t="shared" si="241"/>
        <v/>
      </c>
      <c r="J1598" s="48"/>
      <c r="K1598" s="165"/>
      <c r="L1598" s="155"/>
      <c r="M1598" s="69"/>
      <c r="N1598" s="69"/>
      <c r="O1598" s="69"/>
      <c r="P1598" s="69"/>
      <c r="Q1598" s="100">
        <f t="shared" si="242"/>
        <v>0</v>
      </c>
      <c r="R1598" s="192"/>
      <c r="S1598" s="140" t="str">
        <f t="shared" si="243"/>
        <v>0</v>
      </c>
      <c r="T1598" s="140" t="str">
        <f t="shared" si="244"/>
        <v>0</v>
      </c>
      <c r="U1598" s="157"/>
      <c r="V1598" s="106"/>
      <c r="W1598" s="142">
        <f t="shared" si="245"/>
        <v>0</v>
      </c>
      <c r="X1598" s="142">
        <f t="shared" si="246"/>
        <v>0</v>
      </c>
      <c r="Y1598" s="108">
        <f t="shared" si="247"/>
        <v>0</v>
      </c>
      <c r="Z1598" s="108">
        <f t="shared" si="248"/>
        <v>0</v>
      </c>
      <c r="AA1598" s="108">
        <f t="shared" si="249"/>
        <v>0</v>
      </c>
      <c r="AB1598" s="193"/>
      <c r="AC1598" s="194"/>
      <c r="AT1598" s="195"/>
      <c r="AU1598" s="195"/>
      <c r="AV1598" s="195"/>
      <c r="AW1598" s="195"/>
      <c r="AX1598" s="195"/>
      <c r="AY1598" s="195"/>
      <c r="AZ1598" s="195"/>
      <c r="BA1598" s="195"/>
      <c r="BB1598" s="195"/>
      <c r="BC1598" s="195"/>
      <c r="BD1598" s="195"/>
      <c r="BE1598" s="195"/>
      <c r="BF1598" s="195"/>
      <c r="BG1598" s="195"/>
      <c r="BH1598" s="195"/>
      <c r="BI1598" s="195"/>
      <c r="BJ1598" s="195"/>
      <c r="BK1598" s="195"/>
      <c r="BL1598" s="195"/>
      <c r="BM1598" s="195"/>
      <c r="BN1598" s="195"/>
      <c r="BO1598" s="195"/>
      <c r="BP1598" s="195"/>
    </row>
    <row r="1599" customFormat="1" spans="1:68">
      <c r="A1599" s="94">
        <f t="shared" si="240"/>
        <v>1598</v>
      </c>
      <c r="B1599" s="95"/>
      <c r="C1599" s="69"/>
      <c r="D1599" s="48"/>
      <c r="E1599" s="69"/>
      <c r="F1599" s="191"/>
      <c r="G1599" s="124" t="e">
        <f>VLOOKUP(F1599,[2]零件成本10.26!$B$2:$C$7802,2,0)</f>
        <v>#N/A</v>
      </c>
      <c r="H1599" s="155"/>
      <c r="I1599" s="128" t="str">
        <f t="shared" si="241"/>
        <v/>
      </c>
      <c r="J1599" s="48"/>
      <c r="K1599" s="165"/>
      <c r="L1599" s="155"/>
      <c r="M1599" s="69"/>
      <c r="N1599" s="69"/>
      <c r="O1599" s="69"/>
      <c r="P1599" s="69"/>
      <c r="Q1599" s="100">
        <f t="shared" si="242"/>
        <v>0</v>
      </c>
      <c r="R1599" s="192"/>
      <c r="S1599" s="140" t="str">
        <f t="shared" si="243"/>
        <v>0</v>
      </c>
      <c r="T1599" s="140" t="str">
        <f t="shared" si="244"/>
        <v>0</v>
      </c>
      <c r="U1599" s="157"/>
      <c r="V1599" s="106"/>
      <c r="W1599" s="142">
        <f t="shared" si="245"/>
        <v>0</v>
      </c>
      <c r="X1599" s="142">
        <f t="shared" si="246"/>
        <v>0</v>
      </c>
      <c r="Y1599" s="108">
        <f t="shared" si="247"/>
        <v>0</v>
      </c>
      <c r="Z1599" s="108">
        <f t="shared" si="248"/>
        <v>0</v>
      </c>
      <c r="AA1599" s="108">
        <f t="shared" si="249"/>
        <v>0</v>
      </c>
      <c r="AB1599" s="193"/>
      <c r="AC1599" s="194"/>
      <c r="AT1599" s="195"/>
      <c r="AU1599" s="195"/>
      <c r="AV1599" s="195"/>
      <c r="AW1599" s="195"/>
      <c r="AX1599" s="195"/>
      <c r="AY1599" s="195"/>
      <c r="AZ1599" s="195"/>
      <c r="BA1599" s="195"/>
      <c r="BB1599" s="195"/>
      <c r="BC1599" s="195"/>
      <c r="BD1599" s="195"/>
      <c r="BE1599" s="195"/>
      <c r="BF1599" s="195"/>
      <c r="BG1599" s="195"/>
      <c r="BH1599" s="195"/>
      <c r="BI1599" s="195"/>
      <c r="BJ1599" s="195"/>
      <c r="BK1599" s="195"/>
      <c r="BL1599" s="195"/>
      <c r="BM1599" s="195"/>
      <c r="BN1599" s="195"/>
      <c r="BO1599" s="195"/>
      <c r="BP1599" s="195"/>
    </row>
    <row r="1600" customFormat="1" spans="1:68">
      <c r="A1600" s="94">
        <f t="shared" si="240"/>
        <v>1599</v>
      </c>
      <c r="B1600" s="95"/>
      <c r="C1600" s="69"/>
      <c r="D1600" s="48"/>
      <c r="E1600" s="69"/>
      <c r="F1600" s="191"/>
      <c r="G1600" s="124" t="e">
        <f>VLOOKUP(F1600,[2]零件成本10.26!$B$2:$C$7802,2,0)</f>
        <v>#N/A</v>
      </c>
      <c r="H1600" s="155"/>
      <c r="I1600" s="128" t="str">
        <f t="shared" si="241"/>
        <v/>
      </c>
      <c r="J1600" s="48"/>
      <c r="K1600" s="165"/>
      <c r="L1600" s="155"/>
      <c r="M1600" s="69"/>
      <c r="N1600" s="69"/>
      <c r="O1600" s="69"/>
      <c r="P1600" s="69"/>
      <c r="Q1600" s="100">
        <f t="shared" si="242"/>
        <v>0</v>
      </c>
      <c r="R1600" s="192"/>
      <c r="S1600" s="140" t="str">
        <f t="shared" si="243"/>
        <v>0</v>
      </c>
      <c r="T1600" s="140" t="str">
        <f t="shared" si="244"/>
        <v>0</v>
      </c>
      <c r="U1600" s="157"/>
      <c r="V1600" s="106"/>
      <c r="W1600" s="142">
        <f t="shared" si="245"/>
        <v>0</v>
      </c>
      <c r="X1600" s="142">
        <f t="shared" si="246"/>
        <v>0</v>
      </c>
      <c r="Y1600" s="108">
        <f t="shared" si="247"/>
        <v>0</v>
      </c>
      <c r="Z1600" s="108">
        <f t="shared" si="248"/>
        <v>0</v>
      </c>
      <c r="AA1600" s="108">
        <f t="shared" si="249"/>
        <v>0</v>
      </c>
      <c r="AB1600" s="193"/>
      <c r="AC1600" s="194"/>
      <c r="AT1600" s="195"/>
      <c r="AU1600" s="195"/>
      <c r="AV1600" s="195"/>
      <c r="AW1600" s="195"/>
      <c r="AX1600" s="195"/>
      <c r="AY1600" s="195"/>
      <c r="AZ1600" s="195"/>
      <c r="BA1600" s="195"/>
      <c r="BB1600" s="195"/>
      <c r="BC1600" s="195"/>
      <c r="BD1600" s="195"/>
      <c r="BE1600" s="195"/>
      <c r="BF1600" s="195"/>
      <c r="BG1600" s="195"/>
      <c r="BH1600" s="195"/>
      <c r="BI1600" s="195"/>
      <c r="BJ1600" s="195"/>
      <c r="BK1600" s="195"/>
      <c r="BL1600" s="195"/>
      <c r="BM1600" s="195"/>
      <c r="BN1600" s="195"/>
      <c r="BO1600" s="195"/>
      <c r="BP1600" s="195"/>
    </row>
    <row r="1601" customFormat="1" spans="1:68">
      <c r="A1601" s="94">
        <f t="shared" si="240"/>
        <v>1600</v>
      </c>
      <c r="B1601" s="95"/>
      <c r="C1601" s="69"/>
      <c r="D1601" s="48"/>
      <c r="E1601" s="69"/>
      <c r="F1601" s="191"/>
      <c r="G1601" s="124" t="e">
        <f>VLOOKUP(F1601,[2]零件成本10.26!$B$2:$C$7802,2,0)</f>
        <v>#N/A</v>
      </c>
      <c r="H1601" s="155"/>
      <c r="I1601" s="128" t="str">
        <f t="shared" si="241"/>
        <v/>
      </c>
      <c r="J1601" s="48"/>
      <c r="K1601" s="165"/>
      <c r="L1601" s="155"/>
      <c r="M1601" s="69"/>
      <c r="N1601" s="69"/>
      <c r="O1601" s="69"/>
      <c r="P1601" s="69"/>
      <c r="Q1601" s="100">
        <f t="shared" si="242"/>
        <v>0</v>
      </c>
      <c r="R1601" s="192"/>
      <c r="S1601" s="140" t="str">
        <f t="shared" si="243"/>
        <v>0</v>
      </c>
      <c r="T1601" s="140" t="str">
        <f t="shared" si="244"/>
        <v>0</v>
      </c>
      <c r="U1601" s="157"/>
      <c r="V1601" s="106"/>
      <c r="W1601" s="142">
        <f t="shared" si="245"/>
        <v>0</v>
      </c>
      <c r="X1601" s="142">
        <f t="shared" si="246"/>
        <v>0</v>
      </c>
      <c r="Y1601" s="108">
        <f t="shared" si="247"/>
        <v>0</v>
      </c>
      <c r="Z1601" s="108">
        <f t="shared" si="248"/>
        <v>0</v>
      </c>
      <c r="AA1601" s="108">
        <f t="shared" si="249"/>
        <v>0</v>
      </c>
      <c r="AB1601" s="193"/>
      <c r="AC1601" s="194"/>
      <c r="AT1601" s="195"/>
      <c r="AU1601" s="195"/>
      <c r="AV1601" s="195"/>
      <c r="AW1601" s="195"/>
      <c r="AX1601" s="195"/>
      <c r="AY1601" s="195"/>
      <c r="AZ1601" s="195"/>
      <c r="BA1601" s="195"/>
      <c r="BB1601" s="195"/>
      <c r="BC1601" s="195"/>
      <c r="BD1601" s="195"/>
      <c r="BE1601" s="195"/>
      <c r="BF1601" s="195"/>
      <c r="BG1601" s="195"/>
      <c r="BH1601" s="195"/>
      <c r="BI1601" s="195"/>
      <c r="BJ1601" s="195"/>
      <c r="BK1601" s="195"/>
      <c r="BL1601" s="195"/>
      <c r="BM1601" s="195"/>
      <c r="BN1601" s="195"/>
      <c r="BO1601" s="195"/>
      <c r="BP1601" s="195"/>
    </row>
    <row r="1602" customFormat="1" spans="1:68">
      <c r="A1602" s="94">
        <f t="shared" ref="A1602:A1665" si="250">ROW()-1</f>
        <v>1601</v>
      </c>
      <c r="B1602" s="95"/>
      <c r="C1602" s="69"/>
      <c r="D1602" s="48"/>
      <c r="E1602" s="69"/>
      <c r="F1602" s="191"/>
      <c r="G1602" s="124" t="e">
        <f>VLOOKUP(F1602,[2]零件成本10.26!$B$2:$C$7802,2,0)</f>
        <v>#N/A</v>
      </c>
      <c r="H1602" s="155"/>
      <c r="I1602" s="128" t="str">
        <f t="shared" ref="I1602:I1665" si="251">C1602&amp;F1602</f>
        <v/>
      </c>
      <c r="J1602" s="48"/>
      <c r="K1602" s="165"/>
      <c r="L1602" s="155"/>
      <c r="M1602" s="69"/>
      <c r="N1602" s="69"/>
      <c r="O1602" s="69"/>
      <c r="P1602" s="69"/>
      <c r="Q1602" s="100">
        <f t="shared" ref="Q1602:Q1665" si="252">K1602</f>
        <v>0</v>
      </c>
      <c r="R1602" s="192"/>
      <c r="S1602" s="140" t="str">
        <f t="shared" ref="S1602:S1665" si="253">IF(Q1602&gt;R1602,Q1602-R1602,"0")</f>
        <v>0</v>
      </c>
      <c r="T1602" s="140" t="str">
        <f t="shared" ref="T1602:T1665" si="254">IF(Q1602&lt;R1602,Q1602-R1602,"0")</f>
        <v>0</v>
      </c>
      <c r="U1602" s="157"/>
      <c r="V1602" s="106"/>
      <c r="W1602" s="142">
        <f t="shared" ref="W1602:W1665" si="255">IFERROR(Q1602*V1602,"")</f>
        <v>0</v>
      </c>
      <c r="X1602" s="142">
        <f t="shared" ref="X1602:X1665" si="256">IFERROR(R1602*V1602,"")</f>
        <v>0</v>
      </c>
      <c r="Y1602" s="108">
        <f t="shared" ref="Y1602:Y1665" si="257">IFERROR(S1602*V1602,"")</f>
        <v>0</v>
      </c>
      <c r="Z1602" s="108">
        <f t="shared" ref="Z1602:Z1665" si="258">IFERROR(T1602*V1602,"")</f>
        <v>0</v>
      </c>
      <c r="AA1602" s="108">
        <f t="shared" ref="AA1602:AA1665" si="259">W1602-X1602</f>
        <v>0</v>
      </c>
      <c r="AB1602" s="193"/>
      <c r="AC1602" s="194"/>
      <c r="AT1602" s="195"/>
      <c r="AU1602" s="195"/>
      <c r="AV1602" s="195"/>
      <c r="AW1602" s="195"/>
      <c r="AX1602" s="195"/>
      <c r="AY1602" s="195"/>
      <c r="AZ1602" s="195"/>
      <c r="BA1602" s="195"/>
      <c r="BB1602" s="195"/>
      <c r="BC1602" s="195"/>
      <c r="BD1602" s="195"/>
      <c r="BE1602" s="195"/>
      <c r="BF1602" s="195"/>
      <c r="BG1602" s="195"/>
      <c r="BH1602" s="195"/>
      <c r="BI1602" s="195"/>
      <c r="BJ1602" s="195"/>
      <c r="BK1602" s="195"/>
      <c r="BL1602" s="195"/>
      <c r="BM1602" s="195"/>
      <c r="BN1602" s="195"/>
      <c r="BO1602" s="195"/>
      <c r="BP1602" s="195"/>
    </row>
    <row r="1603" customFormat="1" spans="1:68">
      <c r="A1603" s="94">
        <f t="shared" si="250"/>
        <v>1602</v>
      </c>
      <c r="B1603" s="95"/>
      <c r="C1603" s="69"/>
      <c r="D1603" s="48"/>
      <c r="E1603" s="69"/>
      <c r="F1603" s="191"/>
      <c r="G1603" s="124" t="e">
        <f>VLOOKUP(F1603,[2]零件成本10.26!$B$2:$C$7802,2,0)</f>
        <v>#N/A</v>
      </c>
      <c r="H1603" s="155"/>
      <c r="I1603" s="128" t="str">
        <f t="shared" si="251"/>
        <v/>
      </c>
      <c r="J1603" s="48"/>
      <c r="K1603" s="165"/>
      <c r="L1603" s="155"/>
      <c r="M1603" s="69"/>
      <c r="N1603" s="69"/>
      <c r="O1603" s="69"/>
      <c r="P1603" s="69"/>
      <c r="Q1603" s="100">
        <f t="shared" si="252"/>
        <v>0</v>
      </c>
      <c r="R1603" s="192"/>
      <c r="S1603" s="140" t="str">
        <f t="shared" si="253"/>
        <v>0</v>
      </c>
      <c r="T1603" s="140" t="str">
        <f t="shared" si="254"/>
        <v>0</v>
      </c>
      <c r="U1603" s="157"/>
      <c r="V1603" s="106"/>
      <c r="W1603" s="142">
        <f t="shared" si="255"/>
        <v>0</v>
      </c>
      <c r="X1603" s="142">
        <f t="shared" si="256"/>
        <v>0</v>
      </c>
      <c r="Y1603" s="108">
        <f t="shared" si="257"/>
        <v>0</v>
      </c>
      <c r="Z1603" s="108">
        <f t="shared" si="258"/>
        <v>0</v>
      </c>
      <c r="AA1603" s="108">
        <f t="shared" si="259"/>
        <v>0</v>
      </c>
      <c r="AB1603" s="193"/>
      <c r="AC1603" s="194"/>
      <c r="AT1603" s="195"/>
      <c r="AU1603" s="195"/>
      <c r="AV1603" s="195"/>
      <c r="AW1603" s="195"/>
      <c r="AX1603" s="195"/>
      <c r="AY1603" s="195"/>
      <c r="AZ1603" s="195"/>
      <c r="BA1603" s="195"/>
      <c r="BB1603" s="195"/>
      <c r="BC1603" s="195"/>
      <c r="BD1603" s="195"/>
      <c r="BE1603" s="195"/>
      <c r="BF1603" s="195"/>
      <c r="BG1603" s="195"/>
      <c r="BH1603" s="195"/>
      <c r="BI1603" s="195"/>
      <c r="BJ1603" s="195"/>
      <c r="BK1603" s="195"/>
      <c r="BL1603" s="195"/>
      <c r="BM1603" s="195"/>
      <c r="BN1603" s="195"/>
      <c r="BO1603" s="195"/>
      <c r="BP1603" s="195"/>
    </row>
    <row r="1604" customFormat="1" spans="1:68">
      <c r="A1604" s="94">
        <f t="shared" si="250"/>
        <v>1603</v>
      </c>
      <c r="B1604" s="95"/>
      <c r="C1604" s="69"/>
      <c r="D1604" s="48"/>
      <c r="E1604" s="69"/>
      <c r="F1604" s="191"/>
      <c r="G1604" s="124" t="e">
        <f>VLOOKUP(F1604,[2]零件成本10.26!$B$2:$C$7802,2,0)</f>
        <v>#N/A</v>
      </c>
      <c r="H1604" s="155"/>
      <c r="I1604" s="128" t="str">
        <f t="shared" si="251"/>
        <v/>
      </c>
      <c r="J1604" s="48"/>
      <c r="K1604" s="165"/>
      <c r="L1604" s="155"/>
      <c r="M1604" s="69"/>
      <c r="N1604" s="69"/>
      <c r="O1604" s="69"/>
      <c r="P1604" s="69"/>
      <c r="Q1604" s="100">
        <f t="shared" si="252"/>
        <v>0</v>
      </c>
      <c r="R1604" s="192"/>
      <c r="S1604" s="140" t="str">
        <f t="shared" si="253"/>
        <v>0</v>
      </c>
      <c r="T1604" s="140" t="str">
        <f t="shared" si="254"/>
        <v>0</v>
      </c>
      <c r="U1604" s="157"/>
      <c r="V1604" s="106"/>
      <c r="W1604" s="142">
        <f t="shared" si="255"/>
        <v>0</v>
      </c>
      <c r="X1604" s="142">
        <f t="shared" si="256"/>
        <v>0</v>
      </c>
      <c r="Y1604" s="108">
        <f t="shared" si="257"/>
        <v>0</v>
      </c>
      <c r="Z1604" s="108">
        <f t="shared" si="258"/>
        <v>0</v>
      </c>
      <c r="AA1604" s="108">
        <f t="shared" si="259"/>
        <v>0</v>
      </c>
      <c r="AB1604" s="193"/>
      <c r="AC1604" s="194"/>
      <c r="AT1604" s="195"/>
      <c r="AU1604" s="195"/>
      <c r="AV1604" s="195"/>
      <c r="AW1604" s="195"/>
      <c r="AX1604" s="195"/>
      <c r="AY1604" s="195"/>
      <c r="AZ1604" s="195"/>
      <c r="BA1604" s="195"/>
      <c r="BB1604" s="195"/>
      <c r="BC1604" s="195"/>
      <c r="BD1604" s="195"/>
      <c r="BE1604" s="195"/>
      <c r="BF1604" s="195"/>
      <c r="BG1604" s="195"/>
      <c r="BH1604" s="195"/>
      <c r="BI1604" s="195"/>
      <c r="BJ1604" s="195"/>
      <c r="BK1604" s="195"/>
      <c r="BL1604" s="195"/>
      <c r="BM1604" s="195"/>
      <c r="BN1604" s="195"/>
      <c r="BO1604" s="195"/>
      <c r="BP1604" s="195"/>
    </row>
    <row r="1605" customFormat="1" spans="1:68">
      <c r="A1605" s="94">
        <f t="shared" si="250"/>
        <v>1604</v>
      </c>
      <c r="B1605" s="95"/>
      <c r="C1605" s="69"/>
      <c r="D1605" s="48"/>
      <c r="E1605" s="69"/>
      <c r="F1605" s="191"/>
      <c r="G1605" s="124" t="e">
        <f>VLOOKUP(F1605,[2]零件成本10.26!$B$2:$C$7802,2,0)</f>
        <v>#N/A</v>
      </c>
      <c r="H1605" s="155"/>
      <c r="I1605" s="128" t="str">
        <f t="shared" si="251"/>
        <v/>
      </c>
      <c r="J1605" s="48"/>
      <c r="K1605" s="165"/>
      <c r="L1605" s="155"/>
      <c r="M1605" s="69"/>
      <c r="N1605" s="69"/>
      <c r="O1605" s="69"/>
      <c r="P1605" s="69"/>
      <c r="Q1605" s="100">
        <f t="shared" si="252"/>
        <v>0</v>
      </c>
      <c r="R1605" s="192"/>
      <c r="S1605" s="140" t="str">
        <f t="shared" si="253"/>
        <v>0</v>
      </c>
      <c r="T1605" s="140" t="str">
        <f t="shared" si="254"/>
        <v>0</v>
      </c>
      <c r="U1605" s="157"/>
      <c r="V1605" s="106"/>
      <c r="W1605" s="142">
        <f t="shared" si="255"/>
        <v>0</v>
      </c>
      <c r="X1605" s="142">
        <f t="shared" si="256"/>
        <v>0</v>
      </c>
      <c r="Y1605" s="108">
        <f t="shared" si="257"/>
        <v>0</v>
      </c>
      <c r="Z1605" s="108">
        <f t="shared" si="258"/>
        <v>0</v>
      </c>
      <c r="AA1605" s="108">
        <f t="shared" si="259"/>
        <v>0</v>
      </c>
      <c r="AB1605" s="193"/>
      <c r="AC1605" s="194"/>
      <c r="AT1605" s="195"/>
      <c r="AU1605" s="195"/>
      <c r="AV1605" s="195"/>
      <c r="AW1605" s="195"/>
      <c r="AX1605" s="195"/>
      <c r="AY1605" s="195"/>
      <c r="AZ1605" s="195"/>
      <c r="BA1605" s="195"/>
      <c r="BB1605" s="195"/>
      <c r="BC1605" s="195"/>
      <c r="BD1605" s="195"/>
      <c r="BE1605" s="195"/>
      <c r="BF1605" s="195"/>
      <c r="BG1605" s="195"/>
      <c r="BH1605" s="195"/>
      <c r="BI1605" s="195"/>
      <c r="BJ1605" s="195"/>
      <c r="BK1605" s="195"/>
      <c r="BL1605" s="195"/>
      <c r="BM1605" s="195"/>
      <c r="BN1605" s="195"/>
      <c r="BO1605" s="195"/>
      <c r="BP1605" s="195"/>
    </row>
    <row r="1606" customFormat="1" spans="1:68">
      <c r="A1606" s="94">
        <f t="shared" si="250"/>
        <v>1605</v>
      </c>
      <c r="B1606" s="95"/>
      <c r="C1606" s="69"/>
      <c r="D1606" s="48"/>
      <c r="E1606" s="69"/>
      <c r="F1606" s="191"/>
      <c r="G1606" s="124" t="e">
        <f>VLOOKUP(F1606,[2]零件成本10.26!$B$2:$C$7802,2,0)</f>
        <v>#N/A</v>
      </c>
      <c r="H1606" s="155"/>
      <c r="I1606" s="128" t="str">
        <f t="shared" si="251"/>
        <v/>
      </c>
      <c r="J1606" s="48"/>
      <c r="K1606" s="165"/>
      <c r="L1606" s="155"/>
      <c r="M1606" s="69"/>
      <c r="N1606" s="69"/>
      <c r="O1606" s="69"/>
      <c r="P1606" s="69"/>
      <c r="Q1606" s="100">
        <f t="shared" si="252"/>
        <v>0</v>
      </c>
      <c r="R1606" s="192"/>
      <c r="S1606" s="140" t="str">
        <f t="shared" si="253"/>
        <v>0</v>
      </c>
      <c r="T1606" s="140" t="str">
        <f t="shared" si="254"/>
        <v>0</v>
      </c>
      <c r="U1606" s="157"/>
      <c r="V1606" s="106"/>
      <c r="W1606" s="142">
        <f t="shared" si="255"/>
        <v>0</v>
      </c>
      <c r="X1606" s="142">
        <f t="shared" si="256"/>
        <v>0</v>
      </c>
      <c r="Y1606" s="108">
        <f t="shared" si="257"/>
        <v>0</v>
      </c>
      <c r="Z1606" s="108">
        <f t="shared" si="258"/>
        <v>0</v>
      </c>
      <c r="AA1606" s="108">
        <f t="shared" si="259"/>
        <v>0</v>
      </c>
      <c r="AB1606" s="193"/>
      <c r="AC1606" s="194"/>
      <c r="AT1606" s="195"/>
      <c r="AU1606" s="195"/>
      <c r="AV1606" s="195"/>
      <c r="AW1606" s="195"/>
      <c r="AX1606" s="195"/>
      <c r="AY1606" s="195"/>
      <c r="AZ1606" s="195"/>
      <c r="BA1606" s="195"/>
      <c r="BB1606" s="195"/>
      <c r="BC1606" s="195"/>
      <c r="BD1606" s="195"/>
      <c r="BE1606" s="195"/>
      <c r="BF1606" s="195"/>
      <c r="BG1606" s="195"/>
      <c r="BH1606" s="195"/>
      <c r="BI1606" s="195"/>
      <c r="BJ1606" s="195"/>
      <c r="BK1606" s="195"/>
      <c r="BL1606" s="195"/>
      <c r="BM1606" s="195"/>
      <c r="BN1606" s="195"/>
      <c r="BO1606" s="195"/>
      <c r="BP1606" s="195"/>
    </row>
    <row r="1607" customFormat="1" spans="1:68">
      <c r="A1607" s="94">
        <f t="shared" si="250"/>
        <v>1606</v>
      </c>
      <c r="B1607" s="95"/>
      <c r="C1607" s="69"/>
      <c r="D1607" s="48"/>
      <c r="E1607" s="69"/>
      <c r="F1607" s="191"/>
      <c r="G1607" s="124" t="e">
        <f>VLOOKUP(F1607,[2]零件成本10.26!$B$2:$C$7802,2,0)</f>
        <v>#N/A</v>
      </c>
      <c r="H1607" s="155"/>
      <c r="I1607" s="128" t="str">
        <f t="shared" si="251"/>
        <v/>
      </c>
      <c r="J1607" s="48"/>
      <c r="K1607" s="165"/>
      <c r="L1607" s="155"/>
      <c r="M1607" s="69"/>
      <c r="N1607" s="69"/>
      <c r="O1607" s="69"/>
      <c r="P1607" s="69"/>
      <c r="Q1607" s="100">
        <f t="shared" si="252"/>
        <v>0</v>
      </c>
      <c r="R1607" s="192"/>
      <c r="S1607" s="140" t="str">
        <f t="shared" si="253"/>
        <v>0</v>
      </c>
      <c r="T1607" s="140" t="str">
        <f t="shared" si="254"/>
        <v>0</v>
      </c>
      <c r="U1607" s="157"/>
      <c r="V1607" s="106"/>
      <c r="W1607" s="142">
        <f t="shared" si="255"/>
        <v>0</v>
      </c>
      <c r="X1607" s="142">
        <f t="shared" si="256"/>
        <v>0</v>
      </c>
      <c r="Y1607" s="108">
        <f t="shared" si="257"/>
        <v>0</v>
      </c>
      <c r="Z1607" s="108">
        <f t="shared" si="258"/>
        <v>0</v>
      </c>
      <c r="AA1607" s="108">
        <f t="shared" si="259"/>
        <v>0</v>
      </c>
      <c r="AB1607" s="193"/>
      <c r="AC1607" s="194"/>
      <c r="AT1607" s="195"/>
      <c r="AU1607" s="195"/>
      <c r="AV1607" s="195"/>
      <c r="AW1607" s="195"/>
      <c r="AX1607" s="195"/>
      <c r="AY1607" s="195"/>
      <c r="AZ1607" s="195"/>
      <c r="BA1607" s="195"/>
      <c r="BB1607" s="195"/>
      <c r="BC1607" s="195"/>
      <c r="BD1607" s="195"/>
      <c r="BE1607" s="195"/>
      <c r="BF1607" s="195"/>
      <c r="BG1607" s="195"/>
      <c r="BH1607" s="195"/>
      <c r="BI1607" s="195"/>
      <c r="BJ1607" s="195"/>
      <c r="BK1607" s="195"/>
      <c r="BL1607" s="195"/>
      <c r="BM1607" s="195"/>
      <c r="BN1607" s="195"/>
      <c r="BO1607" s="195"/>
      <c r="BP1607" s="195"/>
    </row>
    <row r="1608" customFormat="1" spans="1:68">
      <c r="A1608" s="94">
        <f t="shared" si="250"/>
        <v>1607</v>
      </c>
      <c r="B1608" s="95"/>
      <c r="C1608" s="69"/>
      <c r="D1608" s="48"/>
      <c r="E1608" s="69"/>
      <c r="F1608" s="191"/>
      <c r="G1608" s="124" t="e">
        <f>VLOOKUP(F1608,[2]零件成本10.26!$B$2:$C$7802,2,0)</f>
        <v>#N/A</v>
      </c>
      <c r="H1608" s="155"/>
      <c r="I1608" s="128" t="str">
        <f t="shared" si="251"/>
        <v/>
      </c>
      <c r="J1608" s="48"/>
      <c r="K1608" s="165"/>
      <c r="L1608" s="155"/>
      <c r="M1608" s="69"/>
      <c r="N1608" s="69"/>
      <c r="O1608" s="69"/>
      <c r="P1608" s="69"/>
      <c r="Q1608" s="100">
        <f t="shared" si="252"/>
        <v>0</v>
      </c>
      <c r="R1608" s="192"/>
      <c r="S1608" s="140" t="str">
        <f t="shared" si="253"/>
        <v>0</v>
      </c>
      <c r="T1608" s="140" t="str">
        <f t="shared" si="254"/>
        <v>0</v>
      </c>
      <c r="U1608" s="157"/>
      <c r="V1608" s="106"/>
      <c r="W1608" s="142">
        <f t="shared" si="255"/>
        <v>0</v>
      </c>
      <c r="X1608" s="142">
        <f t="shared" si="256"/>
        <v>0</v>
      </c>
      <c r="Y1608" s="108">
        <f t="shared" si="257"/>
        <v>0</v>
      </c>
      <c r="Z1608" s="108">
        <f t="shared" si="258"/>
        <v>0</v>
      </c>
      <c r="AA1608" s="108">
        <f t="shared" si="259"/>
        <v>0</v>
      </c>
      <c r="AB1608" s="193"/>
      <c r="AC1608" s="194"/>
      <c r="AT1608" s="195"/>
      <c r="AU1608" s="195"/>
      <c r="AV1608" s="195"/>
      <c r="AW1608" s="195"/>
      <c r="AX1608" s="195"/>
      <c r="AY1608" s="195"/>
      <c r="AZ1608" s="195"/>
      <c r="BA1608" s="195"/>
      <c r="BB1608" s="195"/>
      <c r="BC1608" s="195"/>
      <c r="BD1608" s="195"/>
      <c r="BE1608" s="195"/>
      <c r="BF1608" s="195"/>
      <c r="BG1608" s="195"/>
      <c r="BH1608" s="195"/>
      <c r="BI1608" s="195"/>
      <c r="BJ1608" s="195"/>
      <c r="BK1608" s="195"/>
      <c r="BL1608" s="195"/>
      <c r="BM1608" s="195"/>
      <c r="BN1608" s="195"/>
      <c r="BO1608" s="195"/>
      <c r="BP1608" s="195"/>
    </row>
    <row r="1609" customFormat="1" spans="1:68">
      <c r="A1609" s="94">
        <f t="shared" si="250"/>
        <v>1608</v>
      </c>
      <c r="B1609" s="95"/>
      <c r="C1609" s="69"/>
      <c r="D1609" s="48"/>
      <c r="E1609" s="69"/>
      <c r="F1609" s="191"/>
      <c r="G1609" s="124" t="e">
        <f>VLOOKUP(F1609,[2]零件成本10.26!$B$2:$C$7802,2,0)</f>
        <v>#N/A</v>
      </c>
      <c r="H1609" s="155"/>
      <c r="I1609" s="128" t="str">
        <f t="shared" si="251"/>
        <v/>
      </c>
      <c r="J1609" s="48"/>
      <c r="K1609" s="165"/>
      <c r="L1609" s="155"/>
      <c r="M1609" s="69"/>
      <c r="N1609" s="69"/>
      <c r="O1609" s="69"/>
      <c r="P1609" s="69"/>
      <c r="Q1609" s="100">
        <f t="shared" si="252"/>
        <v>0</v>
      </c>
      <c r="R1609" s="192"/>
      <c r="S1609" s="140" t="str">
        <f t="shared" si="253"/>
        <v>0</v>
      </c>
      <c r="T1609" s="140" t="str">
        <f t="shared" si="254"/>
        <v>0</v>
      </c>
      <c r="U1609" s="157"/>
      <c r="V1609" s="106"/>
      <c r="W1609" s="142">
        <f t="shared" si="255"/>
        <v>0</v>
      </c>
      <c r="X1609" s="142">
        <f t="shared" si="256"/>
        <v>0</v>
      </c>
      <c r="Y1609" s="108">
        <f t="shared" si="257"/>
        <v>0</v>
      </c>
      <c r="Z1609" s="108">
        <f t="shared" si="258"/>
        <v>0</v>
      </c>
      <c r="AA1609" s="108">
        <f t="shared" si="259"/>
        <v>0</v>
      </c>
      <c r="AB1609" s="193"/>
      <c r="AC1609" s="194"/>
      <c r="AT1609" s="195"/>
      <c r="AU1609" s="195"/>
      <c r="AV1609" s="195"/>
      <c r="AW1609" s="195"/>
      <c r="AX1609" s="195"/>
      <c r="AY1609" s="195"/>
      <c r="AZ1609" s="195"/>
      <c r="BA1609" s="195"/>
      <c r="BB1609" s="195"/>
      <c r="BC1609" s="195"/>
      <c r="BD1609" s="195"/>
      <c r="BE1609" s="195"/>
      <c r="BF1609" s="195"/>
      <c r="BG1609" s="195"/>
      <c r="BH1609" s="195"/>
      <c r="BI1609" s="195"/>
      <c r="BJ1609" s="195"/>
      <c r="BK1609" s="195"/>
      <c r="BL1609" s="195"/>
      <c r="BM1609" s="195"/>
      <c r="BN1609" s="195"/>
      <c r="BO1609" s="195"/>
      <c r="BP1609" s="195"/>
    </row>
    <row r="1610" customFormat="1" spans="1:68">
      <c r="A1610" s="94">
        <f t="shared" si="250"/>
        <v>1609</v>
      </c>
      <c r="B1610" s="95"/>
      <c r="C1610" s="69"/>
      <c r="D1610" s="48"/>
      <c r="E1610" s="69"/>
      <c r="F1610" s="191"/>
      <c r="G1610" s="124" t="e">
        <f>VLOOKUP(F1610,[2]零件成本10.26!$B$2:$C$7802,2,0)</f>
        <v>#N/A</v>
      </c>
      <c r="H1610" s="155"/>
      <c r="I1610" s="128" t="str">
        <f t="shared" si="251"/>
        <v/>
      </c>
      <c r="J1610" s="48"/>
      <c r="K1610" s="165"/>
      <c r="L1610" s="155"/>
      <c r="M1610" s="69"/>
      <c r="N1610" s="69"/>
      <c r="O1610" s="69"/>
      <c r="P1610" s="69"/>
      <c r="Q1610" s="100">
        <f t="shared" si="252"/>
        <v>0</v>
      </c>
      <c r="R1610" s="192"/>
      <c r="S1610" s="140" t="str">
        <f t="shared" si="253"/>
        <v>0</v>
      </c>
      <c r="T1610" s="140" t="str">
        <f t="shared" si="254"/>
        <v>0</v>
      </c>
      <c r="U1610" s="157"/>
      <c r="V1610" s="106"/>
      <c r="W1610" s="142">
        <f t="shared" si="255"/>
        <v>0</v>
      </c>
      <c r="X1610" s="142">
        <f t="shared" si="256"/>
        <v>0</v>
      </c>
      <c r="Y1610" s="108">
        <f t="shared" si="257"/>
        <v>0</v>
      </c>
      <c r="Z1610" s="108">
        <f t="shared" si="258"/>
        <v>0</v>
      </c>
      <c r="AA1610" s="108">
        <f t="shared" si="259"/>
        <v>0</v>
      </c>
      <c r="AB1610" s="193"/>
      <c r="AC1610" s="194"/>
      <c r="AT1610" s="195"/>
      <c r="AU1610" s="195"/>
      <c r="AV1610" s="195"/>
      <c r="AW1610" s="195"/>
      <c r="AX1610" s="195"/>
      <c r="AY1610" s="195"/>
      <c r="AZ1610" s="195"/>
      <c r="BA1610" s="195"/>
      <c r="BB1610" s="195"/>
      <c r="BC1610" s="195"/>
      <c r="BD1610" s="195"/>
      <c r="BE1610" s="195"/>
      <c r="BF1610" s="195"/>
      <c r="BG1610" s="195"/>
      <c r="BH1610" s="195"/>
      <c r="BI1610" s="195"/>
      <c r="BJ1610" s="195"/>
      <c r="BK1610" s="195"/>
      <c r="BL1610" s="195"/>
      <c r="BM1610" s="195"/>
      <c r="BN1610" s="195"/>
      <c r="BO1610" s="195"/>
      <c r="BP1610" s="195"/>
    </row>
    <row r="1611" customFormat="1" spans="1:68">
      <c r="A1611" s="94">
        <f t="shared" si="250"/>
        <v>1610</v>
      </c>
      <c r="B1611" s="95"/>
      <c r="C1611" s="69"/>
      <c r="D1611" s="48"/>
      <c r="E1611" s="69"/>
      <c r="F1611" s="191"/>
      <c r="G1611" s="124" t="e">
        <f>VLOOKUP(F1611,[2]零件成本10.26!$B$2:$C$7802,2,0)</f>
        <v>#N/A</v>
      </c>
      <c r="H1611" s="155"/>
      <c r="I1611" s="128" t="str">
        <f t="shared" si="251"/>
        <v/>
      </c>
      <c r="J1611" s="48"/>
      <c r="K1611" s="165"/>
      <c r="L1611" s="155"/>
      <c r="M1611" s="69"/>
      <c r="N1611" s="69"/>
      <c r="O1611" s="69"/>
      <c r="P1611" s="69"/>
      <c r="Q1611" s="100">
        <f t="shared" si="252"/>
        <v>0</v>
      </c>
      <c r="R1611" s="192"/>
      <c r="S1611" s="140" t="str">
        <f t="shared" si="253"/>
        <v>0</v>
      </c>
      <c r="T1611" s="140" t="str">
        <f t="shared" si="254"/>
        <v>0</v>
      </c>
      <c r="U1611" s="157"/>
      <c r="V1611" s="106"/>
      <c r="W1611" s="142">
        <f t="shared" si="255"/>
        <v>0</v>
      </c>
      <c r="X1611" s="142">
        <f t="shared" si="256"/>
        <v>0</v>
      </c>
      <c r="Y1611" s="108">
        <f t="shared" si="257"/>
        <v>0</v>
      </c>
      <c r="Z1611" s="108">
        <f t="shared" si="258"/>
        <v>0</v>
      </c>
      <c r="AA1611" s="108">
        <f t="shared" si="259"/>
        <v>0</v>
      </c>
      <c r="AB1611" s="193"/>
      <c r="AC1611" s="194"/>
      <c r="AT1611" s="195"/>
      <c r="AU1611" s="195"/>
      <c r="AV1611" s="195"/>
      <c r="AW1611" s="195"/>
      <c r="AX1611" s="195"/>
      <c r="AY1611" s="195"/>
      <c r="AZ1611" s="195"/>
      <c r="BA1611" s="195"/>
      <c r="BB1611" s="195"/>
      <c r="BC1611" s="195"/>
      <c r="BD1611" s="195"/>
      <c r="BE1611" s="195"/>
      <c r="BF1611" s="195"/>
      <c r="BG1611" s="195"/>
      <c r="BH1611" s="195"/>
      <c r="BI1611" s="195"/>
      <c r="BJ1611" s="195"/>
      <c r="BK1611" s="195"/>
      <c r="BL1611" s="195"/>
      <c r="BM1611" s="195"/>
      <c r="BN1611" s="195"/>
      <c r="BO1611" s="195"/>
      <c r="BP1611" s="195"/>
    </row>
    <row r="1612" customFormat="1" spans="1:68">
      <c r="A1612" s="94">
        <f t="shared" si="250"/>
        <v>1611</v>
      </c>
      <c r="B1612" s="95"/>
      <c r="C1612" s="69"/>
      <c r="D1612" s="48"/>
      <c r="E1612" s="69"/>
      <c r="F1612" s="191"/>
      <c r="G1612" s="124" t="e">
        <f>VLOOKUP(F1612,[2]零件成本10.26!$B$2:$C$7802,2,0)</f>
        <v>#N/A</v>
      </c>
      <c r="H1612" s="155"/>
      <c r="I1612" s="128" t="str">
        <f t="shared" si="251"/>
        <v/>
      </c>
      <c r="J1612" s="48"/>
      <c r="K1612" s="165"/>
      <c r="L1612" s="155"/>
      <c r="M1612" s="69"/>
      <c r="N1612" s="69"/>
      <c r="O1612" s="69"/>
      <c r="P1612" s="69"/>
      <c r="Q1612" s="100">
        <f t="shared" si="252"/>
        <v>0</v>
      </c>
      <c r="R1612" s="192"/>
      <c r="S1612" s="140" t="str">
        <f t="shared" si="253"/>
        <v>0</v>
      </c>
      <c r="T1612" s="140" t="str">
        <f t="shared" si="254"/>
        <v>0</v>
      </c>
      <c r="U1612" s="157"/>
      <c r="V1612" s="106"/>
      <c r="W1612" s="142">
        <f t="shared" si="255"/>
        <v>0</v>
      </c>
      <c r="X1612" s="142">
        <f t="shared" si="256"/>
        <v>0</v>
      </c>
      <c r="Y1612" s="108">
        <f t="shared" si="257"/>
        <v>0</v>
      </c>
      <c r="Z1612" s="108">
        <f t="shared" si="258"/>
        <v>0</v>
      </c>
      <c r="AA1612" s="108">
        <f t="shared" si="259"/>
        <v>0</v>
      </c>
      <c r="AB1612" s="193"/>
      <c r="AC1612" s="194"/>
      <c r="AT1612" s="195"/>
      <c r="AU1612" s="195"/>
      <c r="AV1612" s="195"/>
      <c r="AW1612" s="195"/>
      <c r="AX1612" s="195"/>
      <c r="AY1612" s="195"/>
      <c r="AZ1612" s="195"/>
      <c r="BA1612" s="195"/>
      <c r="BB1612" s="195"/>
      <c r="BC1612" s="195"/>
      <c r="BD1612" s="195"/>
      <c r="BE1612" s="195"/>
      <c r="BF1612" s="195"/>
      <c r="BG1612" s="195"/>
      <c r="BH1612" s="195"/>
      <c r="BI1612" s="195"/>
      <c r="BJ1612" s="195"/>
      <c r="BK1612" s="195"/>
      <c r="BL1612" s="195"/>
      <c r="BM1612" s="195"/>
      <c r="BN1612" s="195"/>
      <c r="BO1612" s="195"/>
      <c r="BP1612" s="195"/>
    </row>
    <row r="1613" customFormat="1" spans="1:68">
      <c r="A1613" s="94">
        <f t="shared" si="250"/>
        <v>1612</v>
      </c>
      <c r="B1613" s="95"/>
      <c r="C1613" s="69"/>
      <c r="D1613" s="48"/>
      <c r="E1613" s="69"/>
      <c r="F1613" s="191"/>
      <c r="G1613" s="124" t="e">
        <f>VLOOKUP(F1613,[2]零件成本10.26!$B$2:$C$7802,2,0)</f>
        <v>#N/A</v>
      </c>
      <c r="H1613" s="155"/>
      <c r="I1613" s="128" t="str">
        <f t="shared" si="251"/>
        <v/>
      </c>
      <c r="J1613" s="48"/>
      <c r="K1613" s="165"/>
      <c r="L1613" s="155"/>
      <c r="M1613" s="69"/>
      <c r="N1613" s="69"/>
      <c r="O1613" s="69"/>
      <c r="P1613" s="69"/>
      <c r="Q1613" s="100">
        <f t="shared" si="252"/>
        <v>0</v>
      </c>
      <c r="R1613" s="192"/>
      <c r="S1613" s="140" t="str">
        <f t="shared" si="253"/>
        <v>0</v>
      </c>
      <c r="T1613" s="140" t="str">
        <f t="shared" si="254"/>
        <v>0</v>
      </c>
      <c r="U1613" s="157"/>
      <c r="V1613" s="106"/>
      <c r="W1613" s="142">
        <f t="shared" si="255"/>
        <v>0</v>
      </c>
      <c r="X1613" s="142">
        <f t="shared" si="256"/>
        <v>0</v>
      </c>
      <c r="Y1613" s="108">
        <f t="shared" si="257"/>
        <v>0</v>
      </c>
      <c r="Z1613" s="108">
        <f t="shared" si="258"/>
        <v>0</v>
      </c>
      <c r="AA1613" s="108">
        <f t="shared" si="259"/>
        <v>0</v>
      </c>
      <c r="AB1613" s="193"/>
      <c r="AC1613" s="194"/>
      <c r="AT1613" s="195"/>
      <c r="AU1613" s="195"/>
      <c r="AV1613" s="195"/>
      <c r="AW1613" s="195"/>
      <c r="AX1613" s="195"/>
      <c r="AY1613" s="195"/>
      <c r="AZ1613" s="195"/>
      <c r="BA1613" s="195"/>
      <c r="BB1613" s="195"/>
      <c r="BC1613" s="195"/>
      <c r="BD1613" s="195"/>
      <c r="BE1613" s="195"/>
      <c r="BF1613" s="195"/>
      <c r="BG1613" s="195"/>
      <c r="BH1613" s="195"/>
      <c r="BI1613" s="195"/>
      <c r="BJ1613" s="195"/>
      <c r="BK1613" s="195"/>
      <c r="BL1613" s="195"/>
      <c r="BM1613" s="195"/>
      <c r="BN1613" s="195"/>
      <c r="BO1613" s="195"/>
      <c r="BP1613" s="195"/>
    </row>
    <row r="1614" customFormat="1" spans="1:68">
      <c r="A1614" s="94">
        <f t="shared" si="250"/>
        <v>1613</v>
      </c>
      <c r="B1614" s="95"/>
      <c r="C1614" s="69"/>
      <c r="D1614" s="48"/>
      <c r="E1614" s="69"/>
      <c r="F1614" s="191"/>
      <c r="G1614" s="124" t="e">
        <f>VLOOKUP(F1614,[2]零件成本10.26!$B$2:$C$7802,2,0)</f>
        <v>#N/A</v>
      </c>
      <c r="H1614" s="155"/>
      <c r="I1614" s="128" t="str">
        <f t="shared" si="251"/>
        <v/>
      </c>
      <c r="J1614" s="48"/>
      <c r="K1614" s="165"/>
      <c r="L1614" s="155"/>
      <c r="M1614" s="69"/>
      <c r="N1614" s="69"/>
      <c r="O1614" s="69"/>
      <c r="P1614" s="69"/>
      <c r="Q1614" s="100">
        <f t="shared" si="252"/>
        <v>0</v>
      </c>
      <c r="R1614" s="192"/>
      <c r="S1614" s="140" t="str">
        <f t="shared" si="253"/>
        <v>0</v>
      </c>
      <c r="T1614" s="140" t="str">
        <f t="shared" si="254"/>
        <v>0</v>
      </c>
      <c r="U1614" s="157"/>
      <c r="V1614" s="106"/>
      <c r="W1614" s="142">
        <f t="shared" si="255"/>
        <v>0</v>
      </c>
      <c r="X1614" s="142">
        <f t="shared" si="256"/>
        <v>0</v>
      </c>
      <c r="Y1614" s="108">
        <f t="shared" si="257"/>
        <v>0</v>
      </c>
      <c r="Z1614" s="108">
        <f t="shared" si="258"/>
        <v>0</v>
      </c>
      <c r="AA1614" s="108">
        <f t="shared" si="259"/>
        <v>0</v>
      </c>
      <c r="AB1614" s="193"/>
      <c r="AC1614" s="194"/>
      <c r="AT1614" s="195"/>
      <c r="AU1614" s="195"/>
      <c r="AV1614" s="195"/>
      <c r="AW1614" s="195"/>
      <c r="AX1614" s="195"/>
      <c r="AY1614" s="195"/>
      <c r="AZ1614" s="195"/>
      <c r="BA1614" s="195"/>
      <c r="BB1614" s="195"/>
      <c r="BC1614" s="195"/>
      <c r="BD1614" s="195"/>
      <c r="BE1614" s="195"/>
      <c r="BF1614" s="195"/>
      <c r="BG1614" s="195"/>
      <c r="BH1614" s="195"/>
      <c r="BI1614" s="195"/>
      <c r="BJ1614" s="195"/>
      <c r="BK1614" s="195"/>
      <c r="BL1614" s="195"/>
      <c r="BM1614" s="195"/>
      <c r="BN1614" s="195"/>
      <c r="BO1614" s="195"/>
      <c r="BP1614" s="195"/>
    </row>
    <row r="1615" customFormat="1" spans="1:68">
      <c r="A1615" s="94">
        <f t="shared" si="250"/>
        <v>1614</v>
      </c>
      <c r="B1615" s="95"/>
      <c r="C1615" s="69"/>
      <c r="D1615" s="48"/>
      <c r="E1615" s="69"/>
      <c r="F1615" s="191"/>
      <c r="G1615" s="124" t="e">
        <f>VLOOKUP(F1615,[2]零件成本10.26!$B$2:$C$7802,2,0)</f>
        <v>#N/A</v>
      </c>
      <c r="H1615" s="155"/>
      <c r="I1615" s="128" t="str">
        <f t="shared" si="251"/>
        <v/>
      </c>
      <c r="J1615" s="48"/>
      <c r="K1615" s="165"/>
      <c r="L1615" s="155"/>
      <c r="M1615" s="69"/>
      <c r="N1615" s="69"/>
      <c r="O1615" s="69"/>
      <c r="P1615" s="69"/>
      <c r="Q1615" s="100">
        <f t="shared" si="252"/>
        <v>0</v>
      </c>
      <c r="R1615" s="192"/>
      <c r="S1615" s="140" t="str">
        <f t="shared" si="253"/>
        <v>0</v>
      </c>
      <c r="T1615" s="140" t="str">
        <f t="shared" si="254"/>
        <v>0</v>
      </c>
      <c r="U1615" s="157"/>
      <c r="V1615" s="106"/>
      <c r="W1615" s="142">
        <f t="shared" si="255"/>
        <v>0</v>
      </c>
      <c r="X1615" s="142">
        <f t="shared" si="256"/>
        <v>0</v>
      </c>
      <c r="Y1615" s="108">
        <f t="shared" si="257"/>
        <v>0</v>
      </c>
      <c r="Z1615" s="108">
        <f t="shared" si="258"/>
        <v>0</v>
      </c>
      <c r="AA1615" s="108">
        <f t="shared" si="259"/>
        <v>0</v>
      </c>
      <c r="AB1615" s="193"/>
      <c r="AC1615" s="194"/>
      <c r="AT1615" s="195"/>
      <c r="AU1615" s="195"/>
      <c r="AV1615" s="195"/>
      <c r="AW1615" s="195"/>
      <c r="AX1615" s="195"/>
      <c r="AY1615" s="195"/>
      <c r="AZ1615" s="195"/>
      <c r="BA1615" s="195"/>
      <c r="BB1615" s="195"/>
      <c r="BC1615" s="195"/>
      <c r="BD1615" s="195"/>
      <c r="BE1615" s="195"/>
      <c r="BF1615" s="195"/>
      <c r="BG1615" s="195"/>
      <c r="BH1615" s="195"/>
      <c r="BI1615" s="195"/>
      <c r="BJ1615" s="195"/>
      <c r="BK1615" s="195"/>
      <c r="BL1615" s="195"/>
      <c r="BM1615" s="195"/>
      <c r="BN1615" s="195"/>
      <c r="BO1615" s="195"/>
      <c r="BP1615" s="195"/>
    </row>
    <row r="1616" customFormat="1" spans="1:68">
      <c r="A1616" s="94">
        <f t="shared" si="250"/>
        <v>1615</v>
      </c>
      <c r="B1616" s="95"/>
      <c r="C1616" s="69"/>
      <c r="D1616" s="48"/>
      <c r="E1616" s="69"/>
      <c r="F1616" s="191"/>
      <c r="G1616" s="124" t="e">
        <f>VLOOKUP(F1616,[2]零件成本10.26!$B$2:$C$7802,2,0)</f>
        <v>#N/A</v>
      </c>
      <c r="H1616" s="155"/>
      <c r="I1616" s="128" t="str">
        <f t="shared" si="251"/>
        <v/>
      </c>
      <c r="J1616" s="48"/>
      <c r="K1616" s="165"/>
      <c r="L1616" s="155"/>
      <c r="M1616" s="69"/>
      <c r="N1616" s="69"/>
      <c r="O1616" s="69"/>
      <c r="P1616" s="69"/>
      <c r="Q1616" s="100">
        <f t="shared" si="252"/>
        <v>0</v>
      </c>
      <c r="R1616" s="192"/>
      <c r="S1616" s="140" t="str">
        <f t="shared" si="253"/>
        <v>0</v>
      </c>
      <c r="T1616" s="140" t="str">
        <f t="shared" si="254"/>
        <v>0</v>
      </c>
      <c r="U1616" s="157"/>
      <c r="V1616" s="106"/>
      <c r="W1616" s="142">
        <f t="shared" si="255"/>
        <v>0</v>
      </c>
      <c r="X1616" s="142">
        <f t="shared" si="256"/>
        <v>0</v>
      </c>
      <c r="Y1616" s="108">
        <f t="shared" si="257"/>
        <v>0</v>
      </c>
      <c r="Z1616" s="108">
        <f t="shared" si="258"/>
        <v>0</v>
      </c>
      <c r="AA1616" s="108">
        <f t="shared" si="259"/>
        <v>0</v>
      </c>
      <c r="AB1616" s="193"/>
      <c r="AC1616" s="194"/>
      <c r="AT1616" s="195"/>
      <c r="AU1616" s="195"/>
      <c r="AV1616" s="195"/>
      <c r="AW1616" s="195"/>
      <c r="AX1616" s="195"/>
      <c r="AY1616" s="195"/>
      <c r="AZ1616" s="195"/>
      <c r="BA1616" s="195"/>
      <c r="BB1616" s="195"/>
      <c r="BC1616" s="195"/>
      <c r="BD1616" s="195"/>
      <c r="BE1616" s="195"/>
      <c r="BF1616" s="195"/>
      <c r="BG1616" s="195"/>
      <c r="BH1616" s="195"/>
      <c r="BI1616" s="195"/>
      <c r="BJ1616" s="195"/>
      <c r="BK1616" s="195"/>
      <c r="BL1616" s="195"/>
      <c r="BM1616" s="195"/>
      <c r="BN1616" s="195"/>
      <c r="BO1616" s="195"/>
      <c r="BP1616" s="195"/>
    </row>
    <row r="1617" customFormat="1" spans="1:68">
      <c r="A1617" s="94">
        <f t="shared" si="250"/>
        <v>1616</v>
      </c>
      <c r="B1617" s="95"/>
      <c r="C1617" s="69"/>
      <c r="D1617" s="48"/>
      <c r="E1617" s="69"/>
      <c r="F1617" s="191"/>
      <c r="G1617" s="124" t="e">
        <f>VLOOKUP(F1617,[2]零件成本10.26!$B$2:$C$7802,2,0)</f>
        <v>#N/A</v>
      </c>
      <c r="H1617" s="155"/>
      <c r="I1617" s="128" t="str">
        <f t="shared" si="251"/>
        <v/>
      </c>
      <c r="J1617" s="48"/>
      <c r="K1617" s="165"/>
      <c r="L1617" s="155"/>
      <c r="M1617" s="69"/>
      <c r="N1617" s="69"/>
      <c r="O1617" s="69"/>
      <c r="P1617" s="69"/>
      <c r="Q1617" s="100">
        <f t="shared" si="252"/>
        <v>0</v>
      </c>
      <c r="R1617" s="192"/>
      <c r="S1617" s="140" t="str">
        <f t="shared" si="253"/>
        <v>0</v>
      </c>
      <c r="T1617" s="140" t="str">
        <f t="shared" si="254"/>
        <v>0</v>
      </c>
      <c r="U1617" s="157"/>
      <c r="V1617" s="106"/>
      <c r="W1617" s="142">
        <f t="shared" si="255"/>
        <v>0</v>
      </c>
      <c r="X1617" s="142">
        <f t="shared" si="256"/>
        <v>0</v>
      </c>
      <c r="Y1617" s="108">
        <f t="shared" si="257"/>
        <v>0</v>
      </c>
      <c r="Z1617" s="108">
        <f t="shared" si="258"/>
        <v>0</v>
      </c>
      <c r="AA1617" s="108">
        <f t="shared" si="259"/>
        <v>0</v>
      </c>
      <c r="AB1617" s="193"/>
      <c r="AC1617" s="194"/>
      <c r="AT1617" s="195"/>
      <c r="AU1617" s="195"/>
      <c r="AV1617" s="195"/>
      <c r="AW1617" s="195"/>
      <c r="AX1617" s="195"/>
      <c r="AY1617" s="195"/>
      <c r="AZ1617" s="195"/>
      <c r="BA1617" s="195"/>
      <c r="BB1617" s="195"/>
      <c r="BC1617" s="195"/>
      <c r="BD1617" s="195"/>
      <c r="BE1617" s="195"/>
      <c r="BF1617" s="195"/>
      <c r="BG1617" s="195"/>
      <c r="BH1617" s="195"/>
      <c r="BI1617" s="195"/>
      <c r="BJ1617" s="195"/>
      <c r="BK1617" s="195"/>
      <c r="BL1617" s="195"/>
      <c r="BM1617" s="195"/>
      <c r="BN1617" s="195"/>
      <c r="BO1617" s="195"/>
      <c r="BP1617" s="195"/>
    </row>
    <row r="1618" customFormat="1" spans="1:68">
      <c r="A1618" s="94">
        <f t="shared" si="250"/>
        <v>1617</v>
      </c>
      <c r="B1618" s="95"/>
      <c r="C1618" s="69"/>
      <c r="D1618" s="48"/>
      <c r="E1618" s="69"/>
      <c r="F1618" s="191"/>
      <c r="G1618" s="124" t="e">
        <f>VLOOKUP(F1618,[2]零件成本10.26!$B$2:$C$7802,2,0)</f>
        <v>#N/A</v>
      </c>
      <c r="H1618" s="155"/>
      <c r="I1618" s="128" t="str">
        <f t="shared" si="251"/>
        <v/>
      </c>
      <c r="J1618" s="48"/>
      <c r="K1618" s="165"/>
      <c r="L1618" s="155"/>
      <c r="M1618" s="69"/>
      <c r="N1618" s="69"/>
      <c r="O1618" s="69"/>
      <c r="P1618" s="69"/>
      <c r="Q1618" s="100">
        <f t="shared" si="252"/>
        <v>0</v>
      </c>
      <c r="R1618" s="192"/>
      <c r="S1618" s="140" t="str">
        <f t="shared" si="253"/>
        <v>0</v>
      </c>
      <c r="T1618" s="140" t="str">
        <f t="shared" si="254"/>
        <v>0</v>
      </c>
      <c r="U1618" s="157"/>
      <c r="V1618" s="106"/>
      <c r="W1618" s="142">
        <f t="shared" si="255"/>
        <v>0</v>
      </c>
      <c r="X1618" s="142">
        <f t="shared" si="256"/>
        <v>0</v>
      </c>
      <c r="Y1618" s="108">
        <f t="shared" si="257"/>
        <v>0</v>
      </c>
      <c r="Z1618" s="108">
        <f t="shared" si="258"/>
        <v>0</v>
      </c>
      <c r="AA1618" s="108">
        <f t="shared" si="259"/>
        <v>0</v>
      </c>
      <c r="AB1618" s="193"/>
      <c r="AC1618" s="194"/>
      <c r="AT1618" s="195"/>
      <c r="AU1618" s="195"/>
      <c r="AV1618" s="195"/>
      <c r="AW1618" s="195"/>
      <c r="AX1618" s="195"/>
      <c r="AY1618" s="195"/>
      <c r="AZ1618" s="195"/>
      <c r="BA1618" s="195"/>
      <c r="BB1618" s="195"/>
      <c r="BC1618" s="195"/>
      <c r="BD1618" s="195"/>
      <c r="BE1618" s="195"/>
      <c r="BF1618" s="195"/>
      <c r="BG1618" s="195"/>
      <c r="BH1618" s="195"/>
      <c r="BI1618" s="195"/>
      <c r="BJ1618" s="195"/>
      <c r="BK1618" s="195"/>
      <c r="BL1618" s="195"/>
      <c r="BM1618" s="195"/>
      <c r="BN1618" s="195"/>
      <c r="BO1618" s="195"/>
      <c r="BP1618" s="195"/>
    </row>
    <row r="1619" customFormat="1" spans="1:68">
      <c r="A1619" s="94">
        <f t="shared" si="250"/>
        <v>1618</v>
      </c>
      <c r="B1619" s="95"/>
      <c r="C1619" s="69"/>
      <c r="D1619" s="48"/>
      <c r="E1619" s="69"/>
      <c r="F1619" s="191"/>
      <c r="G1619" s="124" t="e">
        <f>VLOOKUP(F1619,[2]零件成本10.26!$B$2:$C$7802,2,0)</f>
        <v>#N/A</v>
      </c>
      <c r="H1619" s="155"/>
      <c r="I1619" s="128" t="str">
        <f t="shared" si="251"/>
        <v/>
      </c>
      <c r="J1619" s="48"/>
      <c r="K1619" s="165"/>
      <c r="L1619" s="155"/>
      <c r="M1619" s="69"/>
      <c r="N1619" s="69"/>
      <c r="O1619" s="69"/>
      <c r="P1619" s="69"/>
      <c r="Q1619" s="100">
        <f t="shared" si="252"/>
        <v>0</v>
      </c>
      <c r="R1619" s="192"/>
      <c r="S1619" s="140" t="str">
        <f t="shared" si="253"/>
        <v>0</v>
      </c>
      <c r="T1619" s="140" t="str">
        <f t="shared" si="254"/>
        <v>0</v>
      </c>
      <c r="U1619" s="157"/>
      <c r="V1619" s="106"/>
      <c r="W1619" s="142">
        <f t="shared" si="255"/>
        <v>0</v>
      </c>
      <c r="X1619" s="142">
        <f t="shared" si="256"/>
        <v>0</v>
      </c>
      <c r="Y1619" s="108">
        <f t="shared" si="257"/>
        <v>0</v>
      </c>
      <c r="Z1619" s="108">
        <f t="shared" si="258"/>
        <v>0</v>
      </c>
      <c r="AA1619" s="108">
        <f t="shared" si="259"/>
        <v>0</v>
      </c>
      <c r="AB1619" s="193"/>
      <c r="AC1619" s="194"/>
      <c r="AT1619" s="195"/>
      <c r="AU1619" s="195"/>
      <c r="AV1619" s="195"/>
      <c r="AW1619" s="195"/>
      <c r="AX1619" s="195"/>
      <c r="AY1619" s="195"/>
      <c r="AZ1619" s="195"/>
      <c r="BA1619" s="195"/>
      <c r="BB1619" s="195"/>
      <c r="BC1619" s="195"/>
      <c r="BD1619" s="195"/>
      <c r="BE1619" s="195"/>
      <c r="BF1619" s="195"/>
      <c r="BG1619" s="195"/>
      <c r="BH1619" s="195"/>
      <c r="BI1619" s="195"/>
      <c r="BJ1619" s="195"/>
      <c r="BK1619" s="195"/>
      <c r="BL1619" s="195"/>
      <c r="BM1619" s="195"/>
      <c r="BN1619" s="195"/>
      <c r="BO1619" s="195"/>
      <c r="BP1619" s="195"/>
    </row>
    <row r="1620" customFormat="1" spans="1:68">
      <c r="A1620" s="94">
        <f t="shared" si="250"/>
        <v>1619</v>
      </c>
      <c r="B1620" s="95"/>
      <c r="C1620" s="69"/>
      <c r="D1620" s="48"/>
      <c r="E1620" s="69"/>
      <c r="F1620" s="191"/>
      <c r="G1620" s="124" t="e">
        <f>VLOOKUP(F1620,[2]零件成本10.26!$B$2:$C$7802,2,0)</f>
        <v>#N/A</v>
      </c>
      <c r="H1620" s="155"/>
      <c r="I1620" s="128" t="str">
        <f t="shared" si="251"/>
        <v/>
      </c>
      <c r="J1620" s="48"/>
      <c r="K1620" s="165"/>
      <c r="L1620" s="155"/>
      <c r="M1620" s="69"/>
      <c r="N1620" s="69"/>
      <c r="O1620" s="69"/>
      <c r="P1620" s="69"/>
      <c r="Q1620" s="100">
        <f t="shared" si="252"/>
        <v>0</v>
      </c>
      <c r="R1620" s="192"/>
      <c r="S1620" s="140" t="str">
        <f t="shared" si="253"/>
        <v>0</v>
      </c>
      <c r="T1620" s="140" t="str">
        <f t="shared" si="254"/>
        <v>0</v>
      </c>
      <c r="U1620" s="157"/>
      <c r="V1620" s="106"/>
      <c r="W1620" s="142">
        <f t="shared" si="255"/>
        <v>0</v>
      </c>
      <c r="X1620" s="142">
        <f t="shared" si="256"/>
        <v>0</v>
      </c>
      <c r="Y1620" s="108">
        <f t="shared" si="257"/>
        <v>0</v>
      </c>
      <c r="Z1620" s="108">
        <f t="shared" si="258"/>
        <v>0</v>
      </c>
      <c r="AA1620" s="108">
        <f t="shared" si="259"/>
        <v>0</v>
      </c>
      <c r="AB1620" s="193"/>
      <c r="AC1620" s="194"/>
      <c r="AT1620" s="195"/>
      <c r="AU1620" s="195"/>
      <c r="AV1620" s="195"/>
      <c r="AW1620" s="195"/>
      <c r="AX1620" s="195"/>
      <c r="AY1620" s="195"/>
      <c r="AZ1620" s="195"/>
      <c r="BA1620" s="195"/>
      <c r="BB1620" s="195"/>
      <c r="BC1620" s="195"/>
      <c r="BD1620" s="195"/>
      <c r="BE1620" s="195"/>
      <c r="BF1620" s="195"/>
      <c r="BG1620" s="195"/>
      <c r="BH1620" s="195"/>
      <c r="BI1620" s="195"/>
      <c r="BJ1620" s="195"/>
      <c r="BK1620" s="195"/>
      <c r="BL1620" s="195"/>
      <c r="BM1620" s="195"/>
      <c r="BN1620" s="195"/>
      <c r="BO1620" s="195"/>
      <c r="BP1620" s="195"/>
    </row>
    <row r="1621" customFormat="1" spans="1:68">
      <c r="A1621" s="94">
        <f t="shared" si="250"/>
        <v>1620</v>
      </c>
      <c r="B1621" s="95"/>
      <c r="C1621" s="69"/>
      <c r="D1621" s="48"/>
      <c r="E1621" s="69"/>
      <c r="F1621" s="191"/>
      <c r="G1621" s="124" t="e">
        <f>VLOOKUP(F1621,[2]零件成本10.26!$B$2:$C$7802,2,0)</f>
        <v>#N/A</v>
      </c>
      <c r="H1621" s="155"/>
      <c r="I1621" s="128" t="str">
        <f t="shared" si="251"/>
        <v/>
      </c>
      <c r="J1621" s="48"/>
      <c r="K1621" s="165"/>
      <c r="L1621" s="155"/>
      <c r="M1621" s="69"/>
      <c r="N1621" s="69"/>
      <c r="O1621" s="69"/>
      <c r="P1621" s="69"/>
      <c r="Q1621" s="100">
        <f t="shared" si="252"/>
        <v>0</v>
      </c>
      <c r="R1621" s="192"/>
      <c r="S1621" s="140" t="str">
        <f t="shared" si="253"/>
        <v>0</v>
      </c>
      <c r="T1621" s="140" t="str">
        <f t="shared" si="254"/>
        <v>0</v>
      </c>
      <c r="U1621" s="157"/>
      <c r="V1621" s="106"/>
      <c r="W1621" s="142">
        <f t="shared" si="255"/>
        <v>0</v>
      </c>
      <c r="X1621" s="142">
        <f t="shared" si="256"/>
        <v>0</v>
      </c>
      <c r="Y1621" s="108">
        <f t="shared" si="257"/>
        <v>0</v>
      </c>
      <c r="Z1621" s="108">
        <f t="shared" si="258"/>
        <v>0</v>
      </c>
      <c r="AA1621" s="108">
        <f t="shared" si="259"/>
        <v>0</v>
      </c>
      <c r="AB1621" s="193"/>
      <c r="AC1621" s="194"/>
      <c r="AT1621" s="195"/>
      <c r="AU1621" s="195"/>
      <c r="AV1621" s="195"/>
      <c r="AW1621" s="195"/>
      <c r="AX1621" s="195"/>
      <c r="AY1621" s="195"/>
      <c r="AZ1621" s="195"/>
      <c r="BA1621" s="195"/>
      <c r="BB1621" s="195"/>
      <c r="BC1621" s="195"/>
      <c r="BD1621" s="195"/>
      <c r="BE1621" s="195"/>
      <c r="BF1621" s="195"/>
      <c r="BG1621" s="195"/>
      <c r="BH1621" s="195"/>
      <c r="BI1621" s="195"/>
      <c r="BJ1621" s="195"/>
      <c r="BK1621" s="195"/>
      <c r="BL1621" s="195"/>
      <c r="BM1621" s="195"/>
      <c r="BN1621" s="195"/>
      <c r="BO1621" s="195"/>
      <c r="BP1621" s="195"/>
    </row>
    <row r="1622" customFormat="1" spans="1:68">
      <c r="A1622" s="94">
        <f t="shared" si="250"/>
        <v>1621</v>
      </c>
      <c r="B1622" s="95"/>
      <c r="C1622" s="69"/>
      <c r="D1622" s="48"/>
      <c r="E1622" s="69"/>
      <c r="F1622" s="191"/>
      <c r="G1622" s="124" t="e">
        <f>VLOOKUP(F1622,[2]零件成本10.26!$B$2:$C$7802,2,0)</f>
        <v>#N/A</v>
      </c>
      <c r="H1622" s="155"/>
      <c r="I1622" s="128" t="str">
        <f t="shared" si="251"/>
        <v/>
      </c>
      <c r="J1622" s="48"/>
      <c r="K1622" s="165"/>
      <c r="L1622" s="155"/>
      <c r="M1622" s="69"/>
      <c r="N1622" s="69"/>
      <c r="O1622" s="69"/>
      <c r="P1622" s="69"/>
      <c r="Q1622" s="100">
        <f t="shared" si="252"/>
        <v>0</v>
      </c>
      <c r="R1622" s="192"/>
      <c r="S1622" s="140" t="str">
        <f t="shared" si="253"/>
        <v>0</v>
      </c>
      <c r="T1622" s="140" t="str">
        <f t="shared" si="254"/>
        <v>0</v>
      </c>
      <c r="U1622" s="157"/>
      <c r="V1622" s="106"/>
      <c r="W1622" s="142">
        <f t="shared" si="255"/>
        <v>0</v>
      </c>
      <c r="X1622" s="142">
        <f t="shared" si="256"/>
        <v>0</v>
      </c>
      <c r="Y1622" s="108">
        <f t="shared" si="257"/>
        <v>0</v>
      </c>
      <c r="Z1622" s="108">
        <f t="shared" si="258"/>
        <v>0</v>
      </c>
      <c r="AA1622" s="108">
        <f t="shared" si="259"/>
        <v>0</v>
      </c>
      <c r="AB1622" s="193"/>
      <c r="AC1622" s="194"/>
      <c r="AT1622" s="195"/>
      <c r="AU1622" s="195"/>
      <c r="AV1622" s="195"/>
      <c r="AW1622" s="195"/>
      <c r="AX1622" s="195"/>
      <c r="AY1622" s="195"/>
      <c r="AZ1622" s="195"/>
      <c r="BA1622" s="195"/>
      <c r="BB1622" s="195"/>
      <c r="BC1622" s="195"/>
      <c r="BD1622" s="195"/>
      <c r="BE1622" s="195"/>
      <c r="BF1622" s="195"/>
      <c r="BG1622" s="195"/>
      <c r="BH1622" s="195"/>
      <c r="BI1622" s="195"/>
      <c r="BJ1622" s="195"/>
      <c r="BK1622" s="195"/>
      <c r="BL1622" s="195"/>
      <c r="BM1622" s="195"/>
      <c r="BN1622" s="195"/>
      <c r="BO1622" s="195"/>
      <c r="BP1622" s="195"/>
    </row>
    <row r="1623" customFormat="1" spans="1:68">
      <c r="A1623" s="94">
        <f t="shared" si="250"/>
        <v>1622</v>
      </c>
      <c r="B1623" s="95"/>
      <c r="C1623" s="69"/>
      <c r="D1623" s="48"/>
      <c r="E1623" s="69"/>
      <c r="F1623" s="191"/>
      <c r="G1623" s="124" t="e">
        <f>VLOOKUP(F1623,[2]零件成本10.26!$B$2:$C$7802,2,0)</f>
        <v>#N/A</v>
      </c>
      <c r="H1623" s="155"/>
      <c r="I1623" s="128" t="str">
        <f t="shared" si="251"/>
        <v/>
      </c>
      <c r="J1623" s="48"/>
      <c r="K1623" s="165"/>
      <c r="L1623" s="155"/>
      <c r="M1623" s="69"/>
      <c r="N1623" s="69"/>
      <c r="O1623" s="69"/>
      <c r="P1623" s="69"/>
      <c r="Q1623" s="100">
        <f t="shared" si="252"/>
        <v>0</v>
      </c>
      <c r="R1623" s="192"/>
      <c r="S1623" s="140" t="str">
        <f t="shared" si="253"/>
        <v>0</v>
      </c>
      <c r="T1623" s="140" t="str">
        <f t="shared" si="254"/>
        <v>0</v>
      </c>
      <c r="U1623" s="157"/>
      <c r="V1623" s="106"/>
      <c r="W1623" s="142">
        <f t="shared" si="255"/>
        <v>0</v>
      </c>
      <c r="X1623" s="142">
        <f t="shared" si="256"/>
        <v>0</v>
      </c>
      <c r="Y1623" s="108">
        <f t="shared" si="257"/>
        <v>0</v>
      </c>
      <c r="Z1623" s="108">
        <f t="shared" si="258"/>
        <v>0</v>
      </c>
      <c r="AA1623" s="108">
        <f t="shared" si="259"/>
        <v>0</v>
      </c>
      <c r="AB1623" s="193"/>
      <c r="AC1623" s="194"/>
      <c r="AT1623" s="195"/>
      <c r="AU1623" s="195"/>
      <c r="AV1623" s="195"/>
      <c r="AW1623" s="195"/>
      <c r="AX1623" s="195"/>
      <c r="AY1623" s="195"/>
      <c r="AZ1623" s="195"/>
      <c r="BA1623" s="195"/>
      <c r="BB1623" s="195"/>
      <c r="BC1623" s="195"/>
      <c r="BD1623" s="195"/>
      <c r="BE1623" s="195"/>
      <c r="BF1623" s="195"/>
      <c r="BG1623" s="195"/>
      <c r="BH1623" s="195"/>
      <c r="BI1623" s="195"/>
      <c r="BJ1623" s="195"/>
      <c r="BK1623" s="195"/>
      <c r="BL1623" s="195"/>
      <c r="BM1623" s="195"/>
      <c r="BN1623" s="195"/>
      <c r="BO1623" s="195"/>
      <c r="BP1623" s="195"/>
    </row>
    <row r="1624" customFormat="1" spans="1:68">
      <c r="A1624" s="94">
        <f t="shared" si="250"/>
        <v>1623</v>
      </c>
      <c r="B1624" s="95"/>
      <c r="C1624" s="69"/>
      <c r="D1624" s="48"/>
      <c r="E1624" s="69"/>
      <c r="F1624" s="191"/>
      <c r="G1624" s="124" t="e">
        <f>VLOOKUP(F1624,[2]零件成本10.26!$B$2:$C$7802,2,0)</f>
        <v>#N/A</v>
      </c>
      <c r="H1624" s="155"/>
      <c r="I1624" s="128" t="str">
        <f t="shared" si="251"/>
        <v/>
      </c>
      <c r="J1624" s="48"/>
      <c r="K1624" s="165"/>
      <c r="L1624" s="155"/>
      <c r="M1624" s="69"/>
      <c r="N1624" s="69"/>
      <c r="O1624" s="69"/>
      <c r="P1624" s="69"/>
      <c r="Q1624" s="100">
        <f t="shared" si="252"/>
        <v>0</v>
      </c>
      <c r="R1624" s="192"/>
      <c r="S1624" s="140" t="str">
        <f t="shared" si="253"/>
        <v>0</v>
      </c>
      <c r="T1624" s="140" t="str">
        <f t="shared" si="254"/>
        <v>0</v>
      </c>
      <c r="U1624" s="157"/>
      <c r="V1624" s="106"/>
      <c r="W1624" s="142">
        <f t="shared" si="255"/>
        <v>0</v>
      </c>
      <c r="X1624" s="142">
        <f t="shared" si="256"/>
        <v>0</v>
      </c>
      <c r="Y1624" s="108">
        <f t="shared" si="257"/>
        <v>0</v>
      </c>
      <c r="Z1624" s="108">
        <f t="shared" si="258"/>
        <v>0</v>
      </c>
      <c r="AA1624" s="108">
        <f t="shared" si="259"/>
        <v>0</v>
      </c>
      <c r="AB1624" s="193"/>
      <c r="AC1624" s="194"/>
      <c r="AT1624" s="195"/>
      <c r="AU1624" s="195"/>
      <c r="AV1624" s="195"/>
      <c r="AW1624" s="195"/>
      <c r="AX1624" s="195"/>
      <c r="AY1624" s="195"/>
      <c r="AZ1624" s="195"/>
      <c r="BA1624" s="195"/>
      <c r="BB1624" s="195"/>
      <c r="BC1624" s="195"/>
      <c r="BD1624" s="195"/>
      <c r="BE1624" s="195"/>
      <c r="BF1624" s="195"/>
      <c r="BG1624" s="195"/>
      <c r="BH1624" s="195"/>
      <c r="BI1624" s="195"/>
      <c r="BJ1624" s="195"/>
      <c r="BK1624" s="195"/>
      <c r="BL1624" s="195"/>
      <c r="BM1624" s="195"/>
      <c r="BN1624" s="195"/>
      <c r="BO1624" s="195"/>
      <c r="BP1624" s="195"/>
    </row>
    <row r="1625" customFormat="1" spans="1:68">
      <c r="A1625" s="94">
        <f t="shared" si="250"/>
        <v>1624</v>
      </c>
      <c r="B1625" s="95"/>
      <c r="C1625" s="69"/>
      <c r="D1625" s="48"/>
      <c r="E1625" s="69"/>
      <c r="F1625" s="191"/>
      <c r="G1625" s="124" t="e">
        <f>VLOOKUP(F1625,[2]零件成本10.26!$B$2:$C$7802,2,0)</f>
        <v>#N/A</v>
      </c>
      <c r="H1625" s="155"/>
      <c r="I1625" s="128" t="str">
        <f t="shared" si="251"/>
        <v/>
      </c>
      <c r="J1625" s="48"/>
      <c r="K1625" s="165"/>
      <c r="L1625" s="155"/>
      <c r="M1625" s="69"/>
      <c r="N1625" s="69"/>
      <c r="O1625" s="69"/>
      <c r="P1625" s="69"/>
      <c r="Q1625" s="100">
        <f t="shared" si="252"/>
        <v>0</v>
      </c>
      <c r="R1625" s="192"/>
      <c r="S1625" s="140" t="str">
        <f t="shared" si="253"/>
        <v>0</v>
      </c>
      <c r="T1625" s="140" t="str">
        <f t="shared" si="254"/>
        <v>0</v>
      </c>
      <c r="U1625" s="157"/>
      <c r="V1625" s="106"/>
      <c r="W1625" s="142">
        <f t="shared" si="255"/>
        <v>0</v>
      </c>
      <c r="X1625" s="142">
        <f t="shared" si="256"/>
        <v>0</v>
      </c>
      <c r="Y1625" s="108">
        <f t="shared" si="257"/>
        <v>0</v>
      </c>
      <c r="Z1625" s="108">
        <f t="shared" si="258"/>
        <v>0</v>
      </c>
      <c r="AA1625" s="108">
        <f t="shared" si="259"/>
        <v>0</v>
      </c>
      <c r="AB1625" s="193"/>
      <c r="AC1625" s="194"/>
      <c r="AT1625" s="195"/>
      <c r="AU1625" s="195"/>
      <c r="AV1625" s="195"/>
      <c r="AW1625" s="195"/>
      <c r="AX1625" s="195"/>
      <c r="AY1625" s="195"/>
      <c r="AZ1625" s="195"/>
      <c r="BA1625" s="195"/>
      <c r="BB1625" s="195"/>
      <c r="BC1625" s="195"/>
      <c r="BD1625" s="195"/>
      <c r="BE1625" s="195"/>
      <c r="BF1625" s="195"/>
      <c r="BG1625" s="195"/>
      <c r="BH1625" s="195"/>
      <c r="BI1625" s="195"/>
      <c r="BJ1625" s="195"/>
      <c r="BK1625" s="195"/>
      <c r="BL1625" s="195"/>
      <c r="BM1625" s="195"/>
      <c r="BN1625" s="195"/>
      <c r="BO1625" s="195"/>
      <c r="BP1625" s="195"/>
    </row>
    <row r="1626" customFormat="1" spans="1:68">
      <c r="A1626" s="94">
        <f t="shared" si="250"/>
        <v>1625</v>
      </c>
      <c r="B1626" s="95"/>
      <c r="C1626" s="69"/>
      <c r="D1626" s="48"/>
      <c r="E1626" s="69"/>
      <c r="F1626" s="191"/>
      <c r="G1626" s="124" t="e">
        <f>VLOOKUP(F1626,[2]零件成本10.26!$B$2:$C$7802,2,0)</f>
        <v>#N/A</v>
      </c>
      <c r="H1626" s="155"/>
      <c r="I1626" s="128" t="str">
        <f t="shared" si="251"/>
        <v/>
      </c>
      <c r="J1626" s="48"/>
      <c r="K1626" s="165"/>
      <c r="L1626" s="155"/>
      <c r="M1626" s="69"/>
      <c r="N1626" s="69"/>
      <c r="O1626" s="69"/>
      <c r="P1626" s="69"/>
      <c r="Q1626" s="100">
        <f t="shared" si="252"/>
        <v>0</v>
      </c>
      <c r="R1626" s="192"/>
      <c r="S1626" s="140" t="str">
        <f t="shared" si="253"/>
        <v>0</v>
      </c>
      <c r="T1626" s="140" t="str">
        <f t="shared" si="254"/>
        <v>0</v>
      </c>
      <c r="U1626" s="157"/>
      <c r="V1626" s="106"/>
      <c r="W1626" s="142">
        <f t="shared" si="255"/>
        <v>0</v>
      </c>
      <c r="X1626" s="142">
        <f t="shared" si="256"/>
        <v>0</v>
      </c>
      <c r="Y1626" s="108">
        <f t="shared" si="257"/>
        <v>0</v>
      </c>
      <c r="Z1626" s="108">
        <f t="shared" si="258"/>
        <v>0</v>
      </c>
      <c r="AA1626" s="108">
        <f t="shared" si="259"/>
        <v>0</v>
      </c>
      <c r="AB1626" s="193"/>
      <c r="AC1626" s="194"/>
      <c r="AT1626" s="195"/>
      <c r="AU1626" s="195"/>
      <c r="AV1626" s="195"/>
      <c r="AW1626" s="195"/>
      <c r="AX1626" s="195"/>
      <c r="AY1626" s="195"/>
      <c r="AZ1626" s="195"/>
      <c r="BA1626" s="195"/>
      <c r="BB1626" s="195"/>
      <c r="BC1626" s="195"/>
      <c r="BD1626" s="195"/>
      <c r="BE1626" s="195"/>
      <c r="BF1626" s="195"/>
      <c r="BG1626" s="195"/>
      <c r="BH1626" s="195"/>
      <c r="BI1626" s="195"/>
      <c r="BJ1626" s="195"/>
      <c r="BK1626" s="195"/>
      <c r="BL1626" s="195"/>
      <c r="BM1626" s="195"/>
      <c r="BN1626" s="195"/>
      <c r="BO1626" s="195"/>
      <c r="BP1626" s="195"/>
    </row>
    <row r="1627" customFormat="1" spans="1:68">
      <c r="A1627" s="94">
        <f t="shared" si="250"/>
        <v>1626</v>
      </c>
      <c r="B1627" s="95"/>
      <c r="C1627" s="69"/>
      <c r="D1627" s="48"/>
      <c r="E1627" s="69"/>
      <c r="F1627" s="191"/>
      <c r="G1627" s="124" t="e">
        <f>VLOOKUP(F1627,[2]零件成本10.26!$B$2:$C$7802,2,0)</f>
        <v>#N/A</v>
      </c>
      <c r="H1627" s="155"/>
      <c r="I1627" s="128" t="str">
        <f t="shared" si="251"/>
        <v/>
      </c>
      <c r="J1627" s="48"/>
      <c r="K1627" s="165"/>
      <c r="L1627" s="155"/>
      <c r="M1627" s="69"/>
      <c r="N1627" s="69"/>
      <c r="O1627" s="69"/>
      <c r="P1627" s="69"/>
      <c r="Q1627" s="100">
        <f t="shared" si="252"/>
        <v>0</v>
      </c>
      <c r="R1627" s="192"/>
      <c r="S1627" s="140" t="str">
        <f t="shared" si="253"/>
        <v>0</v>
      </c>
      <c r="T1627" s="140" t="str">
        <f t="shared" si="254"/>
        <v>0</v>
      </c>
      <c r="U1627" s="157"/>
      <c r="V1627" s="106"/>
      <c r="W1627" s="142">
        <f t="shared" si="255"/>
        <v>0</v>
      </c>
      <c r="X1627" s="142">
        <f t="shared" si="256"/>
        <v>0</v>
      </c>
      <c r="Y1627" s="108">
        <f t="shared" si="257"/>
        <v>0</v>
      </c>
      <c r="Z1627" s="108">
        <f t="shared" si="258"/>
        <v>0</v>
      </c>
      <c r="AA1627" s="108">
        <f t="shared" si="259"/>
        <v>0</v>
      </c>
      <c r="AB1627" s="193"/>
      <c r="AC1627" s="194"/>
      <c r="AT1627" s="195"/>
      <c r="AU1627" s="195"/>
      <c r="AV1627" s="195"/>
      <c r="AW1627" s="195"/>
      <c r="AX1627" s="195"/>
      <c r="AY1627" s="195"/>
      <c r="AZ1627" s="195"/>
      <c r="BA1627" s="195"/>
      <c r="BB1627" s="195"/>
      <c r="BC1627" s="195"/>
      <c r="BD1627" s="195"/>
      <c r="BE1627" s="195"/>
      <c r="BF1627" s="195"/>
      <c r="BG1627" s="195"/>
      <c r="BH1627" s="195"/>
      <c r="BI1627" s="195"/>
      <c r="BJ1627" s="195"/>
      <c r="BK1627" s="195"/>
      <c r="BL1627" s="195"/>
      <c r="BM1627" s="195"/>
      <c r="BN1627" s="195"/>
      <c r="BO1627" s="195"/>
      <c r="BP1627" s="195"/>
    </row>
    <row r="1628" customFormat="1" spans="1:68">
      <c r="A1628" s="94">
        <f t="shared" si="250"/>
        <v>1627</v>
      </c>
      <c r="B1628" s="95"/>
      <c r="C1628" s="69"/>
      <c r="D1628" s="48"/>
      <c r="E1628" s="69"/>
      <c r="F1628" s="191"/>
      <c r="G1628" s="124" t="e">
        <f>VLOOKUP(F1628,[2]零件成本10.26!$B$2:$C$7802,2,0)</f>
        <v>#N/A</v>
      </c>
      <c r="H1628" s="155"/>
      <c r="I1628" s="128" t="str">
        <f t="shared" si="251"/>
        <v/>
      </c>
      <c r="J1628" s="48"/>
      <c r="K1628" s="165"/>
      <c r="L1628" s="155"/>
      <c r="M1628" s="69"/>
      <c r="N1628" s="69"/>
      <c r="O1628" s="69"/>
      <c r="P1628" s="69"/>
      <c r="Q1628" s="100">
        <f t="shared" si="252"/>
        <v>0</v>
      </c>
      <c r="R1628" s="192"/>
      <c r="S1628" s="140" t="str">
        <f t="shared" si="253"/>
        <v>0</v>
      </c>
      <c r="T1628" s="140" t="str">
        <f t="shared" si="254"/>
        <v>0</v>
      </c>
      <c r="U1628" s="157"/>
      <c r="V1628" s="106"/>
      <c r="W1628" s="142">
        <f t="shared" si="255"/>
        <v>0</v>
      </c>
      <c r="X1628" s="142">
        <f t="shared" si="256"/>
        <v>0</v>
      </c>
      <c r="Y1628" s="108">
        <f t="shared" si="257"/>
        <v>0</v>
      </c>
      <c r="Z1628" s="108">
        <f t="shared" si="258"/>
        <v>0</v>
      </c>
      <c r="AA1628" s="108">
        <f t="shared" si="259"/>
        <v>0</v>
      </c>
      <c r="AB1628" s="193"/>
      <c r="AC1628" s="194"/>
      <c r="AT1628" s="195"/>
      <c r="AU1628" s="195"/>
      <c r="AV1628" s="195"/>
      <c r="AW1628" s="195"/>
      <c r="AX1628" s="195"/>
      <c r="AY1628" s="195"/>
      <c r="AZ1628" s="195"/>
      <c r="BA1628" s="195"/>
      <c r="BB1628" s="195"/>
      <c r="BC1628" s="195"/>
      <c r="BD1628" s="195"/>
      <c r="BE1628" s="195"/>
      <c r="BF1628" s="195"/>
      <c r="BG1628" s="195"/>
      <c r="BH1628" s="195"/>
      <c r="BI1628" s="195"/>
      <c r="BJ1628" s="195"/>
      <c r="BK1628" s="195"/>
      <c r="BL1628" s="195"/>
      <c r="BM1628" s="195"/>
      <c r="BN1628" s="195"/>
      <c r="BO1628" s="195"/>
      <c r="BP1628" s="195"/>
    </row>
    <row r="1629" customFormat="1" spans="1:68">
      <c r="A1629" s="94">
        <f t="shared" si="250"/>
        <v>1628</v>
      </c>
      <c r="B1629" s="95"/>
      <c r="C1629" s="69"/>
      <c r="D1629" s="48"/>
      <c r="E1629" s="69"/>
      <c r="F1629" s="191"/>
      <c r="G1629" s="124" t="e">
        <f>VLOOKUP(F1629,[2]零件成本10.26!$B$2:$C$7802,2,0)</f>
        <v>#N/A</v>
      </c>
      <c r="H1629" s="155"/>
      <c r="I1629" s="128" t="str">
        <f t="shared" si="251"/>
        <v/>
      </c>
      <c r="J1629" s="48"/>
      <c r="K1629" s="165"/>
      <c r="L1629" s="155"/>
      <c r="M1629" s="69"/>
      <c r="N1629" s="69"/>
      <c r="O1629" s="69"/>
      <c r="P1629" s="69"/>
      <c r="Q1629" s="100">
        <f t="shared" si="252"/>
        <v>0</v>
      </c>
      <c r="R1629" s="192"/>
      <c r="S1629" s="140" t="str">
        <f t="shared" si="253"/>
        <v>0</v>
      </c>
      <c r="T1629" s="140" t="str">
        <f t="shared" si="254"/>
        <v>0</v>
      </c>
      <c r="U1629" s="157"/>
      <c r="V1629" s="106"/>
      <c r="W1629" s="142">
        <f t="shared" si="255"/>
        <v>0</v>
      </c>
      <c r="X1629" s="142">
        <f t="shared" si="256"/>
        <v>0</v>
      </c>
      <c r="Y1629" s="108">
        <f t="shared" si="257"/>
        <v>0</v>
      </c>
      <c r="Z1629" s="108">
        <f t="shared" si="258"/>
        <v>0</v>
      </c>
      <c r="AA1629" s="108">
        <f t="shared" si="259"/>
        <v>0</v>
      </c>
      <c r="AB1629" s="193"/>
      <c r="AC1629" s="194"/>
      <c r="AT1629" s="195"/>
      <c r="AU1629" s="195"/>
      <c r="AV1629" s="195"/>
      <c r="AW1629" s="195"/>
      <c r="AX1629" s="195"/>
      <c r="AY1629" s="195"/>
      <c r="AZ1629" s="195"/>
      <c r="BA1629" s="195"/>
      <c r="BB1629" s="195"/>
      <c r="BC1629" s="195"/>
      <c r="BD1629" s="195"/>
      <c r="BE1629" s="195"/>
      <c r="BF1629" s="195"/>
      <c r="BG1629" s="195"/>
      <c r="BH1629" s="195"/>
      <c r="BI1629" s="195"/>
      <c r="BJ1629" s="195"/>
      <c r="BK1629" s="195"/>
      <c r="BL1629" s="195"/>
      <c r="BM1629" s="195"/>
      <c r="BN1629" s="195"/>
      <c r="BO1629" s="195"/>
      <c r="BP1629" s="195"/>
    </row>
    <row r="1630" customFormat="1" spans="1:68">
      <c r="A1630" s="94">
        <f t="shared" si="250"/>
        <v>1629</v>
      </c>
      <c r="B1630" s="95"/>
      <c r="C1630" s="69"/>
      <c r="D1630" s="48"/>
      <c r="E1630" s="69"/>
      <c r="F1630" s="191"/>
      <c r="G1630" s="124" t="e">
        <f>VLOOKUP(F1630,[2]零件成本10.26!$B$2:$C$7802,2,0)</f>
        <v>#N/A</v>
      </c>
      <c r="H1630" s="155"/>
      <c r="I1630" s="128" t="str">
        <f t="shared" si="251"/>
        <v/>
      </c>
      <c r="J1630" s="48"/>
      <c r="K1630" s="165"/>
      <c r="L1630" s="155"/>
      <c r="M1630" s="69"/>
      <c r="N1630" s="69"/>
      <c r="O1630" s="69"/>
      <c r="P1630" s="69"/>
      <c r="Q1630" s="100">
        <f t="shared" si="252"/>
        <v>0</v>
      </c>
      <c r="R1630" s="192"/>
      <c r="S1630" s="140" t="str">
        <f t="shared" si="253"/>
        <v>0</v>
      </c>
      <c r="T1630" s="140" t="str">
        <f t="shared" si="254"/>
        <v>0</v>
      </c>
      <c r="U1630" s="157"/>
      <c r="V1630" s="106"/>
      <c r="W1630" s="142">
        <f t="shared" si="255"/>
        <v>0</v>
      </c>
      <c r="X1630" s="142">
        <f t="shared" si="256"/>
        <v>0</v>
      </c>
      <c r="Y1630" s="108">
        <f t="shared" si="257"/>
        <v>0</v>
      </c>
      <c r="Z1630" s="108">
        <f t="shared" si="258"/>
        <v>0</v>
      </c>
      <c r="AA1630" s="108">
        <f t="shared" si="259"/>
        <v>0</v>
      </c>
      <c r="AB1630" s="193"/>
      <c r="AC1630" s="194"/>
      <c r="AT1630" s="195"/>
      <c r="AU1630" s="195"/>
      <c r="AV1630" s="195"/>
      <c r="AW1630" s="195"/>
      <c r="AX1630" s="195"/>
      <c r="AY1630" s="195"/>
      <c r="AZ1630" s="195"/>
      <c r="BA1630" s="195"/>
      <c r="BB1630" s="195"/>
      <c r="BC1630" s="195"/>
      <c r="BD1630" s="195"/>
      <c r="BE1630" s="195"/>
      <c r="BF1630" s="195"/>
      <c r="BG1630" s="195"/>
      <c r="BH1630" s="195"/>
      <c r="BI1630" s="195"/>
      <c r="BJ1630" s="195"/>
      <c r="BK1630" s="195"/>
      <c r="BL1630" s="195"/>
      <c r="BM1630" s="195"/>
      <c r="BN1630" s="195"/>
      <c r="BO1630" s="195"/>
      <c r="BP1630" s="195"/>
    </row>
    <row r="1631" customFormat="1" spans="1:68">
      <c r="A1631" s="94">
        <f t="shared" si="250"/>
        <v>1630</v>
      </c>
      <c r="B1631" s="95"/>
      <c r="C1631" s="69"/>
      <c r="D1631" s="48"/>
      <c r="E1631" s="69"/>
      <c r="F1631" s="191"/>
      <c r="G1631" s="124" t="e">
        <f>VLOOKUP(F1631,[2]零件成本10.26!$B$2:$C$7802,2,0)</f>
        <v>#N/A</v>
      </c>
      <c r="H1631" s="155"/>
      <c r="I1631" s="128" t="str">
        <f t="shared" si="251"/>
        <v/>
      </c>
      <c r="J1631" s="48"/>
      <c r="K1631" s="165"/>
      <c r="L1631" s="155"/>
      <c r="M1631" s="69"/>
      <c r="N1631" s="69"/>
      <c r="O1631" s="69"/>
      <c r="P1631" s="69"/>
      <c r="Q1631" s="100">
        <f t="shared" si="252"/>
        <v>0</v>
      </c>
      <c r="R1631" s="192"/>
      <c r="S1631" s="140" t="str">
        <f t="shared" si="253"/>
        <v>0</v>
      </c>
      <c r="T1631" s="140" t="str">
        <f t="shared" si="254"/>
        <v>0</v>
      </c>
      <c r="U1631" s="157"/>
      <c r="V1631" s="106"/>
      <c r="W1631" s="142">
        <f t="shared" si="255"/>
        <v>0</v>
      </c>
      <c r="X1631" s="142">
        <f t="shared" si="256"/>
        <v>0</v>
      </c>
      <c r="Y1631" s="108">
        <f t="shared" si="257"/>
        <v>0</v>
      </c>
      <c r="Z1631" s="108">
        <f t="shared" si="258"/>
        <v>0</v>
      </c>
      <c r="AA1631" s="108">
        <f t="shared" si="259"/>
        <v>0</v>
      </c>
      <c r="AB1631" s="193"/>
      <c r="AC1631" s="194"/>
      <c r="AT1631" s="195"/>
      <c r="AU1631" s="195"/>
      <c r="AV1631" s="195"/>
      <c r="AW1631" s="195"/>
      <c r="AX1631" s="195"/>
      <c r="AY1631" s="195"/>
      <c r="AZ1631" s="195"/>
      <c r="BA1631" s="195"/>
      <c r="BB1631" s="195"/>
      <c r="BC1631" s="195"/>
      <c r="BD1631" s="195"/>
      <c r="BE1631" s="195"/>
      <c r="BF1631" s="195"/>
      <c r="BG1631" s="195"/>
      <c r="BH1631" s="195"/>
      <c r="BI1631" s="195"/>
      <c r="BJ1631" s="195"/>
      <c r="BK1631" s="195"/>
      <c r="BL1631" s="195"/>
      <c r="BM1631" s="195"/>
      <c r="BN1631" s="195"/>
      <c r="BO1631" s="195"/>
      <c r="BP1631" s="195"/>
    </row>
    <row r="1632" customFormat="1" spans="1:68">
      <c r="A1632" s="94">
        <f t="shared" si="250"/>
        <v>1631</v>
      </c>
      <c r="B1632" s="95"/>
      <c r="C1632" s="69"/>
      <c r="D1632" s="48"/>
      <c r="E1632" s="69"/>
      <c r="F1632" s="191"/>
      <c r="G1632" s="124" t="e">
        <f>VLOOKUP(F1632,[2]零件成本10.26!$B$2:$C$7802,2,0)</f>
        <v>#N/A</v>
      </c>
      <c r="H1632" s="155"/>
      <c r="I1632" s="128" t="str">
        <f t="shared" si="251"/>
        <v/>
      </c>
      <c r="J1632" s="48"/>
      <c r="K1632" s="165"/>
      <c r="L1632" s="155"/>
      <c r="M1632" s="69"/>
      <c r="N1632" s="69"/>
      <c r="O1632" s="69"/>
      <c r="P1632" s="69"/>
      <c r="Q1632" s="100">
        <f t="shared" si="252"/>
        <v>0</v>
      </c>
      <c r="R1632" s="192"/>
      <c r="S1632" s="140" t="str">
        <f t="shared" si="253"/>
        <v>0</v>
      </c>
      <c r="T1632" s="140" t="str">
        <f t="shared" si="254"/>
        <v>0</v>
      </c>
      <c r="U1632" s="157"/>
      <c r="V1632" s="106"/>
      <c r="W1632" s="142">
        <f t="shared" si="255"/>
        <v>0</v>
      </c>
      <c r="X1632" s="142">
        <f t="shared" si="256"/>
        <v>0</v>
      </c>
      <c r="Y1632" s="108">
        <f t="shared" si="257"/>
        <v>0</v>
      </c>
      <c r="Z1632" s="108">
        <f t="shared" si="258"/>
        <v>0</v>
      </c>
      <c r="AA1632" s="108">
        <f t="shared" si="259"/>
        <v>0</v>
      </c>
      <c r="AB1632" s="193"/>
      <c r="AC1632" s="194"/>
      <c r="AT1632" s="195"/>
      <c r="AU1632" s="195"/>
      <c r="AV1632" s="195"/>
      <c r="AW1632" s="195"/>
      <c r="AX1632" s="195"/>
      <c r="AY1632" s="195"/>
      <c r="AZ1632" s="195"/>
      <c r="BA1632" s="195"/>
      <c r="BB1632" s="195"/>
      <c r="BC1632" s="195"/>
      <c r="BD1632" s="195"/>
      <c r="BE1632" s="195"/>
      <c r="BF1632" s="195"/>
      <c r="BG1632" s="195"/>
      <c r="BH1632" s="195"/>
      <c r="BI1632" s="195"/>
      <c r="BJ1632" s="195"/>
      <c r="BK1632" s="195"/>
      <c r="BL1632" s="195"/>
      <c r="BM1632" s="195"/>
      <c r="BN1632" s="195"/>
      <c r="BO1632" s="195"/>
      <c r="BP1632" s="195"/>
    </row>
    <row r="1633" customFormat="1" spans="1:68">
      <c r="A1633" s="94">
        <f t="shared" si="250"/>
        <v>1632</v>
      </c>
      <c r="B1633" s="95"/>
      <c r="C1633" s="69"/>
      <c r="D1633" s="48"/>
      <c r="E1633" s="69"/>
      <c r="F1633" s="191"/>
      <c r="G1633" s="124" t="e">
        <f>VLOOKUP(F1633,[2]零件成本10.26!$B$2:$C$7802,2,0)</f>
        <v>#N/A</v>
      </c>
      <c r="H1633" s="155"/>
      <c r="I1633" s="128" t="str">
        <f t="shared" si="251"/>
        <v/>
      </c>
      <c r="J1633" s="48"/>
      <c r="K1633" s="165"/>
      <c r="L1633" s="155"/>
      <c r="M1633" s="69"/>
      <c r="N1633" s="69"/>
      <c r="O1633" s="69"/>
      <c r="P1633" s="69"/>
      <c r="Q1633" s="100">
        <f t="shared" si="252"/>
        <v>0</v>
      </c>
      <c r="R1633" s="192"/>
      <c r="S1633" s="140" t="str">
        <f t="shared" si="253"/>
        <v>0</v>
      </c>
      <c r="T1633" s="140" t="str">
        <f t="shared" si="254"/>
        <v>0</v>
      </c>
      <c r="U1633" s="157"/>
      <c r="V1633" s="106"/>
      <c r="W1633" s="142">
        <f t="shared" si="255"/>
        <v>0</v>
      </c>
      <c r="X1633" s="142">
        <f t="shared" si="256"/>
        <v>0</v>
      </c>
      <c r="Y1633" s="108">
        <f t="shared" si="257"/>
        <v>0</v>
      </c>
      <c r="Z1633" s="108">
        <f t="shared" si="258"/>
        <v>0</v>
      </c>
      <c r="AA1633" s="108">
        <f t="shared" si="259"/>
        <v>0</v>
      </c>
      <c r="AB1633" s="193"/>
      <c r="AC1633" s="194"/>
      <c r="AT1633" s="195"/>
      <c r="AU1633" s="195"/>
      <c r="AV1633" s="195"/>
      <c r="AW1633" s="195"/>
      <c r="AX1633" s="195"/>
      <c r="AY1633" s="195"/>
      <c r="AZ1633" s="195"/>
      <c r="BA1633" s="195"/>
      <c r="BB1633" s="195"/>
      <c r="BC1633" s="195"/>
      <c r="BD1633" s="195"/>
      <c r="BE1633" s="195"/>
      <c r="BF1633" s="195"/>
      <c r="BG1633" s="195"/>
      <c r="BH1633" s="195"/>
      <c r="BI1633" s="195"/>
      <c r="BJ1633" s="195"/>
      <c r="BK1633" s="195"/>
      <c r="BL1633" s="195"/>
      <c r="BM1633" s="195"/>
      <c r="BN1633" s="195"/>
      <c r="BO1633" s="195"/>
      <c r="BP1633" s="195"/>
    </row>
    <row r="1634" customFormat="1" spans="1:68">
      <c r="A1634" s="94">
        <f t="shared" si="250"/>
        <v>1633</v>
      </c>
      <c r="B1634" s="95"/>
      <c r="C1634" s="69"/>
      <c r="D1634" s="48"/>
      <c r="E1634" s="69"/>
      <c r="F1634" s="191"/>
      <c r="G1634" s="124" t="e">
        <f>VLOOKUP(F1634,[2]零件成本10.26!$B$2:$C$7802,2,0)</f>
        <v>#N/A</v>
      </c>
      <c r="H1634" s="155"/>
      <c r="I1634" s="128" t="str">
        <f t="shared" si="251"/>
        <v/>
      </c>
      <c r="J1634" s="48"/>
      <c r="K1634" s="165"/>
      <c r="L1634" s="155"/>
      <c r="M1634" s="69"/>
      <c r="N1634" s="69"/>
      <c r="O1634" s="69"/>
      <c r="P1634" s="69"/>
      <c r="Q1634" s="100">
        <f t="shared" si="252"/>
        <v>0</v>
      </c>
      <c r="R1634" s="192"/>
      <c r="S1634" s="140" t="str">
        <f t="shared" si="253"/>
        <v>0</v>
      </c>
      <c r="T1634" s="140" t="str">
        <f t="shared" si="254"/>
        <v>0</v>
      </c>
      <c r="U1634" s="157"/>
      <c r="V1634" s="106"/>
      <c r="W1634" s="142">
        <f t="shared" si="255"/>
        <v>0</v>
      </c>
      <c r="X1634" s="142">
        <f t="shared" si="256"/>
        <v>0</v>
      </c>
      <c r="Y1634" s="108">
        <f t="shared" si="257"/>
        <v>0</v>
      </c>
      <c r="Z1634" s="108">
        <f t="shared" si="258"/>
        <v>0</v>
      </c>
      <c r="AA1634" s="108">
        <f t="shared" si="259"/>
        <v>0</v>
      </c>
      <c r="AB1634" s="193"/>
      <c r="AC1634" s="194"/>
      <c r="AT1634" s="195"/>
      <c r="AU1634" s="195"/>
      <c r="AV1634" s="195"/>
      <c r="AW1634" s="195"/>
      <c r="AX1634" s="195"/>
      <c r="AY1634" s="195"/>
      <c r="AZ1634" s="195"/>
      <c r="BA1634" s="195"/>
      <c r="BB1634" s="195"/>
      <c r="BC1634" s="195"/>
      <c r="BD1634" s="195"/>
      <c r="BE1634" s="195"/>
      <c r="BF1634" s="195"/>
      <c r="BG1634" s="195"/>
      <c r="BH1634" s="195"/>
      <c r="BI1634" s="195"/>
      <c r="BJ1634" s="195"/>
      <c r="BK1634" s="195"/>
      <c r="BL1634" s="195"/>
      <c r="BM1634" s="195"/>
      <c r="BN1634" s="195"/>
      <c r="BO1634" s="195"/>
      <c r="BP1634" s="195"/>
    </row>
    <row r="1635" customFormat="1" spans="1:68">
      <c r="A1635" s="94">
        <f t="shared" si="250"/>
        <v>1634</v>
      </c>
      <c r="B1635" s="95"/>
      <c r="C1635" s="69"/>
      <c r="D1635" s="48"/>
      <c r="E1635" s="69"/>
      <c r="F1635" s="191"/>
      <c r="G1635" s="124" t="e">
        <f>VLOOKUP(F1635,[2]零件成本10.26!$B$2:$C$7802,2,0)</f>
        <v>#N/A</v>
      </c>
      <c r="H1635" s="155"/>
      <c r="I1635" s="128" t="str">
        <f t="shared" si="251"/>
        <v/>
      </c>
      <c r="J1635" s="48"/>
      <c r="K1635" s="165"/>
      <c r="L1635" s="155"/>
      <c r="M1635" s="69"/>
      <c r="N1635" s="69"/>
      <c r="O1635" s="69"/>
      <c r="P1635" s="69"/>
      <c r="Q1635" s="100">
        <f t="shared" si="252"/>
        <v>0</v>
      </c>
      <c r="R1635" s="192"/>
      <c r="S1635" s="140" t="str">
        <f t="shared" si="253"/>
        <v>0</v>
      </c>
      <c r="T1635" s="140" t="str">
        <f t="shared" si="254"/>
        <v>0</v>
      </c>
      <c r="U1635" s="157"/>
      <c r="V1635" s="106"/>
      <c r="W1635" s="142">
        <f t="shared" si="255"/>
        <v>0</v>
      </c>
      <c r="X1635" s="142">
        <f t="shared" si="256"/>
        <v>0</v>
      </c>
      <c r="Y1635" s="108">
        <f t="shared" si="257"/>
        <v>0</v>
      </c>
      <c r="Z1635" s="108">
        <f t="shared" si="258"/>
        <v>0</v>
      </c>
      <c r="AA1635" s="108">
        <f t="shared" si="259"/>
        <v>0</v>
      </c>
      <c r="AB1635" s="193"/>
      <c r="AC1635" s="194"/>
      <c r="AT1635" s="195"/>
      <c r="AU1635" s="195"/>
      <c r="AV1635" s="195"/>
      <c r="AW1635" s="195"/>
      <c r="AX1635" s="195"/>
      <c r="AY1635" s="195"/>
      <c r="AZ1635" s="195"/>
      <c r="BA1635" s="195"/>
      <c r="BB1635" s="195"/>
      <c r="BC1635" s="195"/>
      <c r="BD1635" s="195"/>
      <c r="BE1635" s="195"/>
      <c r="BF1635" s="195"/>
      <c r="BG1635" s="195"/>
      <c r="BH1635" s="195"/>
      <c r="BI1635" s="195"/>
      <c r="BJ1635" s="195"/>
      <c r="BK1635" s="195"/>
      <c r="BL1635" s="195"/>
      <c r="BM1635" s="195"/>
      <c r="BN1635" s="195"/>
      <c r="BO1635" s="195"/>
      <c r="BP1635" s="195"/>
    </row>
    <row r="1636" customFormat="1" spans="1:68">
      <c r="A1636" s="94">
        <f t="shared" si="250"/>
        <v>1635</v>
      </c>
      <c r="B1636" s="95"/>
      <c r="C1636" s="69"/>
      <c r="D1636" s="48"/>
      <c r="E1636" s="69"/>
      <c r="F1636" s="191"/>
      <c r="G1636" s="124" t="e">
        <f>VLOOKUP(F1636,[2]零件成本10.26!$B$2:$C$7802,2,0)</f>
        <v>#N/A</v>
      </c>
      <c r="H1636" s="155"/>
      <c r="I1636" s="128" t="str">
        <f t="shared" si="251"/>
        <v/>
      </c>
      <c r="J1636" s="48"/>
      <c r="K1636" s="165"/>
      <c r="L1636" s="155"/>
      <c r="M1636" s="69"/>
      <c r="N1636" s="69"/>
      <c r="O1636" s="69"/>
      <c r="P1636" s="69"/>
      <c r="Q1636" s="100">
        <f t="shared" si="252"/>
        <v>0</v>
      </c>
      <c r="R1636" s="192"/>
      <c r="S1636" s="140" t="str">
        <f t="shared" si="253"/>
        <v>0</v>
      </c>
      <c r="T1636" s="140" t="str">
        <f t="shared" si="254"/>
        <v>0</v>
      </c>
      <c r="U1636" s="157"/>
      <c r="V1636" s="106"/>
      <c r="W1636" s="142">
        <f t="shared" si="255"/>
        <v>0</v>
      </c>
      <c r="X1636" s="142">
        <f t="shared" si="256"/>
        <v>0</v>
      </c>
      <c r="Y1636" s="108">
        <f t="shared" si="257"/>
        <v>0</v>
      </c>
      <c r="Z1636" s="108">
        <f t="shared" si="258"/>
        <v>0</v>
      </c>
      <c r="AA1636" s="108">
        <f t="shared" si="259"/>
        <v>0</v>
      </c>
      <c r="AB1636" s="193"/>
      <c r="AC1636" s="194"/>
      <c r="AT1636" s="195"/>
      <c r="AU1636" s="195"/>
      <c r="AV1636" s="195"/>
      <c r="AW1636" s="195"/>
      <c r="AX1636" s="195"/>
      <c r="AY1636" s="195"/>
      <c r="AZ1636" s="195"/>
      <c r="BA1636" s="195"/>
      <c r="BB1636" s="195"/>
      <c r="BC1636" s="195"/>
      <c r="BD1636" s="195"/>
      <c r="BE1636" s="195"/>
      <c r="BF1636" s="195"/>
      <c r="BG1636" s="195"/>
      <c r="BH1636" s="195"/>
      <c r="BI1636" s="195"/>
      <c r="BJ1636" s="195"/>
      <c r="BK1636" s="195"/>
      <c r="BL1636" s="195"/>
      <c r="BM1636" s="195"/>
      <c r="BN1636" s="195"/>
      <c r="BO1636" s="195"/>
      <c r="BP1636" s="195"/>
    </row>
    <row r="1637" customFormat="1" spans="1:68">
      <c r="A1637" s="94">
        <f t="shared" si="250"/>
        <v>1636</v>
      </c>
      <c r="B1637" s="95"/>
      <c r="C1637" s="69"/>
      <c r="D1637" s="48"/>
      <c r="E1637" s="69"/>
      <c r="F1637" s="191"/>
      <c r="G1637" s="124" t="e">
        <f>VLOOKUP(F1637,[2]零件成本10.26!$B$2:$C$7802,2,0)</f>
        <v>#N/A</v>
      </c>
      <c r="H1637" s="155"/>
      <c r="I1637" s="128" t="str">
        <f t="shared" si="251"/>
        <v/>
      </c>
      <c r="J1637" s="48"/>
      <c r="K1637" s="165"/>
      <c r="L1637" s="155"/>
      <c r="M1637" s="69"/>
      <c r="N1637" s="69"/>
      <c r="O1637" s="69"/>
      <c r="P1637" s="69"/>
      <c r="Q1637" s="100">
        <f t="shared" si="252"/>
        <v>0</v>
      </c>
      <c r="R1637" s="192"/>
      <c r="S1637" s="140" t="str">
        <f t="shared" si="253"/>
        <v>0</v>
      </c>
      <c r="T1637" s="140" t="str">
        <f t="shared" si="254"/>
        <v>0</v>
      </c>
      <c r="U1637" s="157"/>
      <c r="V1637" s="106"/>
      <c r="W1637" s="142">
        <f t="shared" si="255"/>
        <v>0</v>
      </c>
      <c r="X1637" s="142">
        <f t="shared" si="256"/>
        <v>0</v>
      </c>
      <c r="Y1637" s="108">
        <f t="shared" si="257"/>
        <v>0</v>
      </c>
      <c r="Z1637" s="108">
        <f t="shared" si="258"/>
        <v>0</v>
      </c>
      <c r="AA1637" s="108">
        <f t="shared" si="259"/>
        <v>0</v>
      </c>
      <c r="AB1637" s="193"/>
      <c r="AC1637" s="194"/>
      <c r="AT1637" s="195"/>
      <c r="AU1637" s="195"/>
      <c r="AV1637" s="195"/>
      <c r="AW1637" s="195"/>
      <c r="AX1637" s="195"/>
      <c r="AY1637" s="195"/>
      <c r="AZ1637" s="195"/>
      <c r="BA1637" s="195"/>
      <c r="BB1637" s="195"/>
      <c r="BC1637" s="195"/>
      <c r="BD1637" s="195"/>
      <c r="BE1637" s="195"/>
      <c r="BF1637" s="195"/>
      <c r="BG1637" s="195"/>
      <c r="BH1637" s="195"/>
      <c r="BI1637" s="195"/>
      <c r="BJ1637" s="195"/>
      <c r="BK1637" s="195"/>
      <c r="BL1637" s="195"/>
      <c r="BM1637" s="195"/>
      <c r="BN1637" s="195"/>
      <c r="BO1637" s="195"/>
      <c r="BP1637" s="195"/>
    </row>
    <row r="1638" customFormat="1" spans="1:68">
      <c r="A1638" s="94">
        <f t="shared" si="250"/>
        <v>1637</v>
      </c>
      <c r="B1638" s="95"/>
      <c r="C1638" s="69"/>
      <c r="D1638" s="48"/>
      <c r="E1638" s="69"/>
      <c r="F1638" s="191"/>
      <c r="G1638" s="124" t="e">
        <f>VLOOKUP(F1638,[2]零件成本10.26!$B$2:$C$7802,2,0)</f>
        <v>#N/A</v>
      </c>
      <c r="H1638" s="155"/>
      <c r="I1638" s="128" t="str">
        <f t="shared" si="251"/>
        <v/>
      </c>
      <c r="J1638" s="48"/>
      <c r="K1638" s="165"/>
      <c r="L1638" s="155"/>
      <c r="M1638" s="69"/>
      <c r="N1638" s="69"/>
      <c r="O1638" s="69"/>
      <c r="P1638" s="69"/>
      <c r="Q1638" s="100">
        <f t="shared" si="252"/>
        <v>0</v>
      </c>
      <c r="R1638" s="192"/>
      <c r="S1638" s="140" t="str">
        <f t="shared" si="253"/>
        <v>0</v>
      </c>
      <c r="T1638" s="140" t="str">
        <f t="shared" si="254"/>
        <v>0</v>
      </c>
      <c r="U1638" s="157"/>
      <c r="V1638" s="106"/>
      <c r="W1638" s="142">
        <f t="shared" si="255"/>
        <v>0</v>
      </c>
      <c r="X1638" s="142">
        <f t="shared" si="256"/>
        <v>0</v>
      </c>
      <c r="Y1638" s="108">
        <f t="shared" si="257"/>
        <v>0</v>
      </c>
      <c r="Z1638" s="108">
        <f t="shared" si="258"/>
        <v>0</v>
      </c>
      <c r="AA1638" s="108">
        <f t="shared" si="259"/>
        <v>0</v>
      </c>
      <c r="AB1638" s="193"/>
      <c r="AC1638" s="194"/>
      <c r="AT1638" s="195"/>
      <c r="AU1638" s="195"/>
      <c r="AV1638" s="195"/>
      <c r="AW1638" s="195"/>
      <c r="AX1638" s="195"/>
      <c r="AY1638" s="195"/>
      <c r="AZ1638" s="195"/>
      <c r="BA1638" s="195"/>
      <c r="BB1638" s="195"/>
      <c r="BC1638" s="195"/>
      <c r="BD1638" s="195"/>
      <c r="BE1638" s="195"/>
      <c r="BF1638" s="195"/>
      <c r="BG1638" s="195"/>
      <c r="BH1638" s="195"/>
      <c r="BI1638" s="195"/>
      <c r="BJ1638" s="195"/>
      <c r="BK1638" s="195"/>
      <c r="BL1638" s="195"/>
      <c r="BM1638" s="195"/>
      <c r="BN1638" s="195"/>
      <c r="BO1638" s="195"/>
      <c r="BP1638" s="195"/>
    </row>
    <row r="1639" customFormat="1" spans="1:68">
      <c r="A1639" s="94">
        <f t="shared" si="250"/>
        <v>1638</v>
      </c>
      <c r="B1639" s="95"/>
      <c r="C1639" s="69"/>
      <c r="D1639" s="48"/>
      <c r="E1639" s="69"/>
      <c r="F1639" s="191"/>
      <c r="G1639" s="124" t="e">
        <f>VLOOKUP(F1639,[2]零件成本10.26!$B$2:$C$7802,2,0)</f>
        <v>#N/A</v>
      </c>
      <c r="H1639" s="155"/>
      <c r="I1639" s="128" t="str">
        <f t="shared" si="251"/>
        <v/>
      </c>
      <c r="J1639" s="48"/>
      <c r="K1639" s="165"/>
      <c r="L1639" s="155"/>
      <c r="M1639" s="69"/>
      <c r="N1639" s="69"/>
      <c r="O1639" s="69"/>
      <c r="P1639" s="69"/>
      <c r="Q1639" s="100">
        <f t="shared" si="252"/>
        <v>0</v>
      </c>
      <c r="R1639" s="192"/>
      <c r="S1639" s="140" t="str">
        <f t="shared" si="253"/>
        <v>0</v>
      </c>
      <c r="T1639" s="140" t="str">
        <f t="shared" si="254"/>
        <v>0</v>
      </c>
      <c r="U1639" s="157"/>
      <c r="V1639" s="106"/>
      <c r="W1639" s="142">
        <f t="shared" si="255"/>
        <v>0</v>
      </c>
      <c r="X1639" s="142">
        <f t="shared" si="256"/>
        <v>0</v>
      </c>
      <c r="Y1639" s="108">
        <f t="shared" si="257"/>
        <v>0</v>
      </c>
      <c r="Z1639" s="108">
        <f t="shared" si="258"/>
        <v>0</v>
      </c>
      <c r="AA1639" s="108">
        <f t="shared" si="259"/>
        <v>0</v>
      </c>
      <c r="AB1639" s="193"/>
      <c r="AC1639" s="194"/>
      <c r="AT1639" s="195"/>
      <c r="AU1639" s="195"/>
      <c r="AV1639" s="195"/>
      <c r="AW1639" s="195"/>
      <c r="AX1639" s="195"/>
      <c r="AY1639" s="195"/>
      <c r="AZ1639" s="195"/>
      <c r="BA1639" s="195"/>
      <c r="BB1639" s="195"/>
      <c r="BC1639" s="195"/>
      <c r="BD1639" s="195"/>
      <c r="BE1639" s="195"/>
      <c r="BF1639" s="195"/>
      <c r="BG1639" s="195"/>
      <c r="BH1639" s="195"/>
      <c r="BI1639" s="195"/>
      <c r="BJ1639" s="195"/>
      <c r="BK1639" s="195"/>
      <c r="BL1639" s="195"/>
      <c r="BM1639" s="195"/>
      <c r="BN1639" s="195"/>
      <c r="BO1639" s="195"/>
      <c r="BP1639" s="195"/>
    </row>
    <row r="1640" customFormat="1" spans="1:68">
      <c r="A1640" s="94">
        <f t="shared" si="250"/>
        <v>1639</v>
      </c>
      <c r="B1640" s="95"/>
      <c r="C1640" s="69"/>
      <c r="D1640" s="48"/>
      <c r="E1640" s="69"/>
      <c r="F1640" s="191"/>
      <c r="G1640" s="124" t="e">
        <f>VLOOKUP(F1640,[2]零件成本10.26!$B$2:$C$7802,2,0)</f>
        <v>#N/A</v>
      </c>
      <c r="H1640" s="155"/>
      <c r="I1640" s="128" t="str">
        <f t="shared" si="251"/>
        <v/>
      </c>
      <c r="J1640" s="48"/>
      <c r="K1640" s="165"/>
      <c r="L1640" s="155"/>
      <c r="M1640" s="69"/>
      <c r="N1640" s="69"/>
      <c r="O1640" s="69"/>
      <c r="P1640" s="69"/>
      <c r="Q1640" s="100">
        <f t="shared" si="252"/>
        <v>0</v>
      </c>
      <c r="R1640" s="192"/>
      <c r="S1640" s="140" t="str">
        <f t="shared" si="253"/>
        <v>0</v>
      </c>
      <c r="T1640" s="140" t="str">
        <f t="shared" si="254"/>
        <v>0</v>
      </c>
      <c r="U1640" s="157"/>
      <c r="V1640" s="106"/>
      <c r="W1640" s="142">
        <f t="shared" si="255"/>
        <v>0</v>
      </c>
      <c r="X1640" s="142">
        <f t="shared" si="256"/>
        <v>0</v>
      </c>
      <c r="Y1640" s="108">
        <f t="shared" si="257"/>
        <v>0</v>
      </c>
      <c r="Z1640" s="108">
        <f t="shared" si="258"/>
        <v>0</v>
      </c>
      <c r="AA1640" s="108">
        <f t="shared" si="259"/>
        <v>0</v>
      </c>
      <c r="AB1640" s="193"/>
      <c r="AC1640" s="194"/>
      <c r="AT1640" s="195"/>
      <c r="AU1640" s="195"/>
      <c r="AV1640" s="195"/>
      <c r="AW1640" s="195"/>
      <c r="AX1640" s="195"/>
      <c r="AY1640" s="195"/>
      <c r="AZ1640" s="195"/>
      <c r="BA1640" s="195"/>
      <c r="BB1640" s="195"/>
      <c r="BC1640" s="195"/>
      <c r="BD1640" s="195"/>
      <c r="BE1640" s="195"/>
      <c r="BF1640" s="195"/>
      <c r="BG1640" s="195"/>
      <c r="BH1640" s="195"/>
      <c r="BI1640" s="195"/>
      <c r="BJ1640" s="195"/>
      <c r="BK1640" s="195"/>
      <c r="BL1640" s="195"/>
      <c r="BM1640" s="195"/>
      <c r="BN1640" s="195"/>
      <c r="BO1640" s="195"/>
      <c r="BP1640" s="195"/>
    </row>
    <row r="1641" customFormat="1" spans="1:68">
      <c r="A1641" s="94">
        <f t="shared" si="250"/>
        <v>1640</v>
      </c>
      <c r="B1641" s="95"/>
      <c r="C1641" s="69"/>
      <c r="D1641" s="48"/>
      <c r="E1641" s="69"/>
      <c r="F1641" s="191"/>
      <c r="G1641" s="124" t="e">
        <f>VLOOKUP(F1641,[2]零件成本10.26!$B$2:$C$7802,2,0)</f>
        <v>#N/A</v>
      </c>
      <c r="H1641" s="155"/>
      <c r="I1641" s="128" t="str">
        <f t="shared" si="251"/>
        <v/>
      </c>
      <c r="J1641" s="48"/>
      <c r="K1641" s="165"/>
      <c r="L1641" s="155"/>
      <c r="M1641" s="69"/>
      <c r="N1641" s="69"/>
      <c r="O1641" s="69"/>
      <c r="P1641" s="69"/>
      <c r="Q1641" s="100">
        <f t="shared" si="252"/>
        <v>0</v>
      </c>
      <c r="R1641" s="192"/>
      <c r="S1641" s="140" t="str">
        <f t="shared" si="253"/>
        <v>0</v>
      </c>
      <c r="T1641" s="140" t="str">
        <f t="shared" si="254"/>
        <v>0</v>
      </c>
      <c r="U1641" s="157"/>
      <c r="V1641" s="106"/>
      <c r="W1641" s="142">
        <f t="shared" si="255"/>
        <v>0</v>
      </c>
      <c r="X1641" s="142">
        <f t="shared" si="256"/>
        <v>0</v>
      </c>
      <c r="Y1641" s="108">
        <f t="shared" si="257"/>
        <v>0</v>
      </c>
      <c r="Z1641" s="108">
        <f t="shared" si="258"/>
        <v>0</v>
      </c>
      <c r="AA1641" s="108">
        <f t="shared" si="259"/>
        <v>0</v>
      </c>
      <c r="AB1641" s="193"/>
      <c r="AC1641" s="194"/>
      <c r="AT1641" s="195"/>
      <c r="AU1641" s="195"/>
      <c r="AV1641" s="195"/>
      <c r="AW1641" s="195"/>
      <c r="AX1641" s="195"/>
      <c r="AY1641" s="195"/>
      <c r="AZ1641" s="195"/>
      <c r="BA1641" s="195"/>
      <c r="BB1641" s="195"/>
      <c r="BC1641" s="195"/>
      <c r="BD1641" s="195"/>
      <c r="BE1641" s="195"/>
      <c r="BF1641" s="195"/>
      <c r="BG1641" s="195"/>
      <c r="BH1641" s="195"/>
      <c r="BI1641" s="195"/>
      <c r="BJ1641" s="195"/>
      <c r="BK1641" s="195"/>
      <c r="BL1641" s="195"/>
      <c r="BM1641" s="195"/>
      <c r="BN1641" s="195"/>
      <c r="BO1641" s="195"/>
      <c r="BP1641" s="195"/>
    </row>
    <row r="1642" customFormat="1" spans="1:68">
      <c r="A1642" s="94">
        <f t="shared" si="250"/>
        <v>1641</v>
      </c>
      <c r="B1642" s="95"/>
      <c r="C1642" s="69"/>
      <c r="D1642" s="48"/>
      <c r="E1642" s="69"/>
      <c r="F1642" s="191"/>
      <c r="G1642" s="124" t="e">
        <f>VLOOKUP(F1642,[2]零件成本10.26!$B$2:$C$7802,2,0)</f>
        <v>#N/A</v>
      </c>
      <c r="H1642" s="155"/>
      <c r="I1642" s="128" t="str">
        <f t="shared" si="251"/>
        <v/>
      </c>
      <c r="J1642" s="48"/>
      <c r="K1642" s="165"/>
      <c r="L1642" s="155"/>
      <c r="M1642" s="69"/>
      <c r="N1642" s="69"/>
      <c r="O1642" s="69"/>
      <c r="P1642" s="69"/>
      <c r="Q1642" s="100">
        <f t="shared" si="252"/>
        <v>0</v>
      </c>
      <c r="R1642" s="192"/>
      <c r="S1642" s="140" t="str">
        <f t="shared" si="253"/>
        <v>0</v>
      </c>
      <c r="T1642" s="140" t="str">
        <f t="shared" si="254"/>
        <v>0</v>
      </c>
      <c r="U1642" s="157"/>
      <c r="V1642" s="106"/>
      <c r="W1642" s="142">
        <f t="shared" si="255"/>
        <v>0</v>
      </c>
      <c r="X1642" s="142">
        <f t="shared" si="256"/>
        <v>0</v>
      </c>
      <c r="Y1642" s="108">
        <f t="shared" si="257"/>
        <v>0</v>
      </c>
      <c r="Z1642" s="108">
        <f t="shared" si="258"/>
        <v>0</v>
      </c>
      <c r="AA1642" s="108">
        <f t="shared" si="259"/>
        <v>0</v>
      </c>
      <c r="AB1642" s="193"/>
      <c r="AC1642" s="194"/>
      <c r="AT1642" s="195"/>
      <c r="AU1642" s="195"/>
      <c r="AV1642" s="195"/>
      <c r="AW1642" s="195"/>
      <c r="AX1642" s="195"/>
      <c r="AY1642" s="195"/>
      <c r="AZ1642" s="195"/>
      <c r="BA1642" s="195"/>
      <c r="BB1642" s="195"/>
      <c r="BC1642" s="195"/>
      <c r="BD1642" s="195"/>
      <c r="BE1642" s="195"/>
      <c r="BF1642" s="195"/>
      <c r="BG1642" s="195"/>
      <c r="BH1642" s="195"/>
      <c r="BI1642" s="195"/>
      <c r="BJ1642" s="195"/>
      <c r="BK1642" s="195"/>
      <c r="BL1642" s="195"/>
      <c r="BM1642" s="195"/>
      <c r="BN1642" s="195"/>
      <c r="BO1642" s="195"/>
      <c r="BP1642" s="195"/>
    </row>
    <row r="1643" customFormat="1" spans="1:68">
      <c r="A1643" s="94">
        <f t="shared" si="250"/>
        <v>1642</v>
      </c>
      <c r="B1643" s="95"/>
      <c r="C1643" s="69"/>
      <c r="D1643" s="48"/>
      <c r="E1643" s="69"/>
      <c r="F1643" s="191"/>
      <c r="G1643" s="124" t="e">
        <f>VLOOKUP(F1643,[2]零件成本10.26!$B$2:$C$7802,2,0)</f>
        <v>#N/A</v>
      </c>
      <c r="H1643" s="155"/>
      <c r="I1643" s="128" t="str">
        <f t="shared" si="251"/>
        <v/>
      </c>
      <c r="J1643" s="48"/>
      <c r="K1643" s="165"/>
      <c r="L1643" s="155"/>
      <c r="M1643" s="69"/>
      <c r="N1643" s="69"/>
      <c r="O1643" s="69"/>
      <c r="P1643" s="69"/>
      <c r="Q1643" s="100">
        <f t="shared" si="252"/>
        <v>0</v>
      </c>
      <c r="R1643" s="192"/>
      <c r="S1643" s="140" t="str">
        <f t="shared" si="253"/>
        <v>0</v>
      </c>
      <c r="T1643" s="140" t="str">
        <f t="shared" si="254"/>
        <v>0</v>
      </c>
      <c r="U1643" s="157"/>
      <c r="V1643" s="106"/>
      <c r="W1643" s="142">
        <f t="shared" si="255"/>
        <v>0</v>
      </c>
      <c r="X1643" s="142">
        <f t="shared" si="256"/>
        <v>0</v>
      </c>
      <c r="Y1643" s="108">
        <f t="shared" si="257"/>
        <v>0</v>
      </c>
      <c r="Z1643" s="108">
        <f t="shared" si="258"/>
        <v>0</v>
      </c>
      <c r="AA1643" s="108">
        <f t="shared" si="259"/>
        <v>0</v>
      </c>
      <c r="AB1643" s="193"/>
      <c r="AC1643" s="194"/>
      <c r="AT1643" s="195"/>
      <c r="AU1643" s="195"/>
      <c r="AV1643" s="195"/>
      <c r="AW1643" s="195"/>
      <c r="AX1643" s="195"/>
      <c r="AY1643" s="195"/>
      <c r="AZ1643" s="195"/>
      <c r="BA1643" s="195"/>
      <c r="BB1643" s="195"/>
      <c r="BC1643" s="195"/>
      <c r="BD1643" s="195"/>
      <c r="BE1643" s="195"/>
      <c r="BF1643" s="195"/>
      <c r="BG1643" s="195"/>
      <c r="BH1643" s="195"/>
      <c r="BI1643" s="195"/>
      <c r="BJ1643" s="195"/>
      <c r="BK1643" s="195"/>
      <c r="BL1643" s="195"/>
      <c r="BM1643" s="195"/>
      <c r="BN1643" s="195"/>
      <c r="BO1643" s="195"/>
      <c r="BP1643" s="195"/>
    </row>
    <row r="1644" customFormat="1" spans="1:68">
      <c r="A1644" s="94">
        <f t="shared" si="250"/>
        <v>1643</v>
      </c>
      <c r="B1644" s="95"/>
      <c r="C1644" s="69"/>
      <c r="D1644" s="48"/>
      <c r="E1644" s="69"/>
      <c r="F1644" s="191"/>
      <c r="G1644" s="124" t="e">
        <f>VLOOKUP(F1644,[2]零件成本10.26!$B$2:$C$7802,2,0)</f>
        <v>#N/A</v>
      </c>
      <c r="H1644" s="155"/>
      <c r="I1644" s="128" t="str">
        <f t="shared" si="251"/>
        <v/>
      </c>
      <c r="J1644" s="48"/>
      <c r="K1644" s="165"/>
      <c r="L1644" s="155"/>
      <c r="M1644" s="69"/>
      <c r="N1644" s="69"/>
      <c r="O1644" s="69"/>
      <c r="P1644" s="69"/>
      <c r="Q1644" s="100">
        <f t="shared" si="252"/>
        <v>0</v>
      </c>
      <c r="R1644" s="192"/>
      <c r="S1644" s="140" t="str">
        <f t="shared" si="253"/>
        <v>0</v>
      </c>
      <c r="T1644" s="140" t="str">
        <f t="shared" si="254"/>
        <v>0</v>
      </c>
      <c r="U1644" s="157"/>
      <c r="V1644" s="106"/>
      <c r="W1644" s="142">
        <f t="shared" si="255"/>
        <v>0</v>
      </c>
      <c r="X1644" s="142">
        <f t="shared" si="256"/>
        <v>0</v>
      </c>
      <c r="Y1644" s="108">
        <f t="shared" si="257"/>
        <v>0</v>
      </c>
      <c r="Z1644" s="108">
        <f t="shared" si="258"/>
        <v>0</v>
      </c>
      <c r="AA1644" s="108">
        <f t="shared" si="259"/>
        <v>0</v>
      </c>
      <c r="AB1644" s="193"/>
      <c r="AC1644" s="194"/>
      <c r="AT1644" s="195"/>
      <c r="AU1644" s="195"/>
      <c r="AV1644" s="195"/>
      <c r="AW1644" s="195"/>
      <c r="AX1644" s="195"/>
      <c r="AY1644" s="195"/>
      <c r="AZ1644" s="195"/>
      <c r="BA1644" s="195"/>
      <c r="BB1644" s="195"/>
      <c r="BC1644" s="195"/>
      <c r="BD1644" s="195"/>
      <c r="BE1644" s="195"/>
      <c r="BF1644" s="195"/>
      <c r="BG1644" s="195"/>
      <c r="BH1644" s="195"/>
      <c r="BI1644" s="195"/>
      <c r="BJ1644" s="195"/>
      <c r="BK1644" s="195"/>
      <c r="BL1644" s="195"/>
      <c r="BM1644" s="195"/>
      <c r="BN1644" s="195"/>
      <c r="BO1644" s="195"/>
      <c r="BP1644" s="195"/>
    </row>
    <row r="1645" customFormat="1" spans="1:68">
      <c r="A1645" s="94">
        <f t="shared" si="250"/>
        <v>1644</v>
      </c>
      <c r="B1645" s="95"/>
      <c r="C1645" s="69"/>
      <c r="D1645" s="48"/>
      <c r="E1645" s="69"/>
      <c r="F1645" s="191"/>
      <c r="G1645" s="124" t="e">
        <f>VLOOKUP(F1645,[2]零件成本10.26!$B$2:$C$7802,2,0)</f>
        <v>#N/A</v>
      </c>
      <c r="H1645" s="155"/>
      <c r="I1645" s="128" t="str">
        <f t="shared" si="251"/>
        <v/>
      </c>
      <c r="J1645" s="48"/>
      <c r="K1645" s="165"/>
      <c r="L1645" s="155"/>
      <c r="M1645" s="69"/>
      <c r="N1645" s="69"/>
      <c r="O1645" s="69"/>
      <c r="P1645" s="69"/>
      <c r="Q1645" s="100">
        <f t="shared" si="252"/>
        <v>0</v>
      </c>
      <c r="R1645" s="192"/>
      <c r="S1645" s="140" t="str">
        <f t="shared" si="253"/>
        <v>0</v>
      </c>
      <c r="T1645" s="140" t="str">
        <f t="shared" si="254"/>
        <v>0</v>
      </c>
      <c r="U1645" s="157"/>
      <c r="V1645" s="106"/>
      <c r="W1645" s="142">
        <f t="shared" si="255"/>
        <v>0</v>
      </c>
      <c r="X1645" s="142">
        <f t="shared" si="256"/>
        <v>0</v>
      </c>
      <c r="Y1645" s="108">
        <f t="shared" si="257"/>
        <v>0</v>
      </c>
      <c r="Z1645" s="108">
        <f t="shared" si="258"/>
        <v>0</v>
      </c>
      <c r="AA1645" s="108">
        <f t="shared" si="259"/>
        <v>0</v>
      </c>
      <c r="AB1645" s="193"/>
      <c r="AC1645" s="194"/>
      <c r="AT1645" s="195"/>
      <c r="AU1645" s="195"/>
      <c r="AV1645" s="195"/>
      <c r="AW1645" s="195"/>
      <c r="AX1645" s="195"/>
      <c r="AY1645" s="195"/>
      <c r="AZ1645" s="195"/>
      <c r="BA1645" s="195"/>
      <c r="BB1645" s="195"/>
      <c r="BC1645" s="195"/>
      <c r="BD1645" s="195"/>
      <c r="BE1645" s="195"/>
      <c r="BF1645" s="195"/>
      <c r="BG1645" s="195"/>
      <c r="BH1645" s="195"/>
      <c r="BI1645" s="195"/>
      <c r="BJ1645" s="195"/>
      <c r="BK1645" s="195"/>
      <c r="BL1645" s="195"/>
      <c r="BM1645" s="195"/>
      <c r="BN1645" s="195"/>
      <c r="BO1645" s="195"/>
      <c r="BP1645" s="195"/>
    </row>
    <row r="1646" customFormat="1" spans="1:68">
      <c r="A1646" s="94">
        <f t="shared" si="250"/>
        <v>1645</v>
      </c>
      <c r="B1646" s="95"/>
      <c r="C1646" s="69"/>
      <c r="D1646" s="48"/>
      <c r="E1646" s="69"/>
      <c r="F1646" s="191"/>
      <c r="G1646" s="124" t="e">
        <f>VLOOKUP(F1646,[2]零件成本10.26!$B$2:$C$7802,2,0)</f>
        <v>#N/A</v>
      </c>
      <c r="H1646" s="155"/>
      <c r="I1646" s="128" t="str">
        <f t="shared" si="251"/>
        <v/>
      </c>
      <c r="J1646" s="48"/>
      <c r="K1646" s="165"/>
      <c r="L1646" s="155"/>
      <c r="M1646" s="69"/>
      <c r="N1646" s="69"/>
      <c r="O1646" s="69"/>
      <c r="P1646" s="69"/>
      <c r="Q1646" s="100">
        <f t="shared" si="252"/>
        <v>0</v>
      </c>
      <c r="R1646" s="192"/>
      <c r="S1646" s="140" t="str">
        <f t="shared" si="253"/>
        <v>0</v>
      </c>
      <c r="T1646" s="140" t="str">
        <f t="shared" si="254"/>
        <v>0</v>
      </c>
      <c r="U1646" s="157"/>
      <c r="V1646" s="106"/>
      <c r="W1646" s="142">
        <f t="shared" si="255"/>
        <v>0</v>
      </c>
      <c r="X1646" s="142">
        <f t="shared" si="256"/>
        <v>0</v>
      </c>
      <c r="Y1646" s="108">
        <f t="shared" si="257"/>
        <v>0</v>
      </c>
      <c r="Z1646" s="108">
        <f t="shared" si="258"/>
        <v>0</v>
      </c>
      <c r="AA1646" s="108">
        <f t="shared" si="259"/>
        <v>0</v>
      </c>
      <c r="AB1646" s="193"/>
      <c r="AC1646" s="194"/>
      <c r="AT1646" s="195"/>
      <c r="AU1646" s="195"/>
      <c r="AV1646" s="195"/>
      <c r="AW1646" s="195"/>
      <c r="AX1646" s="195"/>
      <c r="AY1646" s="195"/>
      <c r="AZ1646" s="195"/>
      <c r="BA1646" s="195"/>
      <c r="BB1646" s="195"/>
      <c r="BC1646" s="195"/>
      <c r="BD1646" s="195"/>
      <c r="BE1646" s="195"/>
      <c r="BF1646" s="195"/>
      <c r="BG1646" s="195"/>
      <c r="BH1646" s="195"/>
      <c r="BI1646" s="195"/>
      <c r="BJ1646" s="195"/>
      <c r="BK1646" s="195"/>
      <c r="BL1646" s="195"/>
      <c r="BM1646" s="195"/>
      <c r="BN1646" s="195"/>
      <c r="BO1646" s="195"/>
      <c r="BP1646" s="195"/>
    </row>
    <row r="1647" customFormat="1" spans="1:68">
      <c r="A1647" s="94">
        <f t="shared" si="250"/>
        <v>1646</v>
      </c>
      <c r="B1647" s="95"/>
      <c r="C1647" s="69"/>
      <c r="D1647" s="48"/>
      <c r="E1647" s="69"/>
      <c r="F1647" s="191"/>
      <c r="G1647" s="124" t="e">
        <f>VLOOKUP(F1647,[2]零件成本10.26!$B$2:$C$7802,2,0)</f>
        <v>#N/A</v>
      </c>
      <c r="H1647" s="155"/>
      <c r="I1647" s="128" t="str">
        <f t="shared" si="251"/>
        <v/>
      </c>
      <c r="J1647" s="48"/>
      <c r="K1647" s="165"/>
      <c r="L1647" s="155"/>
      <c r="M1647" s="69"/>
      <c r="N1647" s="69"/>
      <c r="O1647" s="69"/>
      <c r="P1647" s="69"/>
      <c r="Q1647" s="100">
        <f t="shared" si="252"/>
        <v>0</v>
      </c>
      <c r="R1647" s="192"/>
      <c r="S1647" s="140" t="str">
        <f t="shared" si="253"/>
        <v>0</v>
      </c>
      <c r="T1647" s="140" t="str">
        <f t="shared" si="254"/>
        <v>0</v>
      </c>
      <c r="U1647" s="157"/>
      <c r="V1647" s="106"/>
      <c r="W1647" s="142">
        <f t="shared" si="255"/>
        <v>0</v>
      </c>
      <c r="X1647" s="142">
        <f t="shared" si="256"/>
        <v>0</v>
      </c>
      <c r="Y1647" s="108">
        <f t="shared" si="257"/>
        <v>0</v>
      </c>
      <c r="Z1647" s="108">
        <f t="shared" si="258"/>
        <v>0</v>
      </c>
      <c r="AA1647" s="108">
        <f t="shared" si="259"/>
        <v>0</v>
      </c>
      <c r="AB1647" s="193"/>
      <c r="AC1647" s="194"/>
      <c r="AT1647" s="195"/>
      <c r="AU1647" s="195"/>
      <c r="AV1647" s="195"/>
      <c r="AW1647" s="195"/>
      <c r="AX1647" s="195"/>
      <c r="AY1647" s="195"/>
      <c r="AZ1647" s="195"/>
      <c r="BA1647" s="195"/>
      <c r="BB1647" s="195"/>
      <c r="BC1647" s="195"/>
      <c r="BD1647" s="195"/>
      <c r="BE1647" s="195"/>
      <c r="BF1647" s="195"/>
      <c r="BG1647" s="195"/>
      <c r="BH1647" s="195"/>
      <c r="BI1647" s="195"/>
      <c r="BJ1647" s="195"/>
      <c r="BK1647" s="195"/>
      <c r="BL1647" s="195"/>
      <c r="BM1647" s="195"/>
      <c r="BN1647" s="195"/>
      <c r="BO1647" s="195"/>
      <c r="BP1647" s="195"/>
    </row>
    <row r="1648" customFormat="1" spans="1:68">
      <c r="A1648" s="94">
        <f t="shared" si="250"/>
        <v>1647</v>
      </c>
      <c r="B1648" s="95"/>
      <c r="C1648" s="69"/>
      <c r="D1648" s="48"/>
      <c r="E1648" s="69"/>
      <c r="F1648" s="191"/>
      <c r="G1648" s="124" t="e">
        <f>VLOOKUP(F1648,[2]零件成本10.26!$B$2:$C$7802,2,0)</f>
        <v>#N/A</v>
      </c>
      <c r="H1648" s="155"/>
      <c r="I1648" s="128" t="str">
        <f t="shared" si="251"/>
        <v/>
      </c>
      <c r="J1648" s="48"/>
      <c r="K1648" s="165"/>
      <c r="L1648" s="155"/>
      <c r="M1648" s="69"/>
      <c r="N1648" s="69"/>
      <c r="O1648" s="69"/>
      <c r="P1648" s="69"/>
      <c r="Q1648" s="100">
        <f t="shared" si="252"/>
        <v>0</v>
      </c>
      <c r="R1648" s="192"/>
      <c r="S1648" s="140" t="str">
        <f t="shared" si="253"/>
        <v>0</v>
      </c>
      <c r="T1648" s="140" t="str">
        <f t="shared" si="254"/>
        <v>0</v>
      </c>
      <c r="U1648" s="157"/>
      <c r="V1648" s="106"/>
      <c r="W1648" s="142">
        <f t="shared" si="255"/>
        <v>0</v>
      </c>
      <c r="X1648" s="142">
        <f t="shared" si="256"/>
        <v>0</v>
      </c>
      <c r="Y1648" s="108">
        <f t="shared" si="257"/>
        <v>0</v>
      </c>
      <c r="Z1648" s="108">
        <f t="shared" si="258"/>
        <v>0</v>
      </c>
      <c r="AA1648" s="108">
        <f t="shared" si="259"/>
        <v>0</v>
      </c>
      <c r="AB1648" s="193"/>
      <c r="AC1648" s="194"/>
      <c r="AT1648" s="195"/>
      <c r="AU1648" s="195"/>
      <c r="AV1648" s="195"/>
      <c r="AW1648" s="195"/>
      <c r="AX1648" s="195"/>
      <c r="AY1648" s="195"/>
      <c r="AZ1648" s="195"/>
      <c r="BA1648" s="195"/>
      <c r="BB1648" s="195"/>
      <c r="BC1648" s="195"/>
      <c r="BD1648" s="195"/>
      <c r="BE1648" s="195"/>
      <c r="BF1648" s="195"/>
      <c r="BG1648" s="195"/>
      <c r="BH1648" s="195"/>
      <c r="BI1648" s="195"/>
      <c r="BJ1648" s="195"/>
      <c r="BK1648" s="195"/>
      <c r="BL1648" s="195"/>
      <c r="BM1648" s="195"/>
      <c r="BN1648" s="195"/>
      <c r="BO1648" s="195"/>
      <c r="BP1648" s="195"/>
    </row>
    <row r="1649" customFormat="1" spans="1:68">
      <c r="A1649" s="94">
        <f t="shared" si="250"/>
        <v>1648</v>
      </c>
      <c r="B1649" s="95"/>
      <c r="C1649" s="69"/>
      <c r="D1649" s="48"/>
      <c r="E1649" s="69"/>
      <c r="F1649" s="191"/>
      <c r="G1649" s="124" t="e">
        <f>VLOOKUP(F1649,[2]零件成本10.26!$B$2:$C$7802,2,0)</f>
        <v>#N/A</v>
      </c>
      <c r="H1649" s="155"/>
      <c r="I1649" s="128" t="str">
        <f t="shared" si="251"/>
        <v/>
      </c>
      <c r="J1649" s="48"/>
      <c r="K1649" s="165"/>
      <c r="L1649" s="155"/>
      <c r="M1649" s="69"/>
      <c r="N1649" s="69"/>
      <c r="O1649" s="69"/>
      <c r="P1649" s="69"/>
      <c r="Q1649" s="100">
        <f t="shared" si="252"/>
        <v>0</v>
      </c>
      <c r="R1649" s="192"/>
      <c r="S1649" s="140" t="str">
        <f t="shared" si="253"/>
        <v>0</v>
      </c>
      <c r="T1649" s="140" t="str">
        <f t="shared" si="254"/>
        <v>0</v>
      </c>
      <c r="U1649" s="157"/>
      <c r="V1649" s="106"/>
      <c r="W1649" s="142">
        <f t="shared" si="255"/>
        <v>0</v>
      </c>
      <c r="X1649" s="142">
        <f t="shared" si="256"/>
        <v>0</v>
      </c>
      <c r="Y1649" s="108">
        <f t="shared" si="257"/>
        <v>0</v>
      </c>
      <c r="Z1649" s="108">
        <f t="shared" si="258"/>
        <v>0</v>
      </c>
      <c r="AA1649" s="108">
        <f t="shared" si="259"/>
        <v>0</v>
      </c>
      <c r="AB1649" s="193"/>
      <c r="AC1649" s="194"/>
      <c r="AT1649" s="195"/>
      <c r="AU1649" s="195"/>
      <c r="AV1649" s="195"/>
      <c r="AW1649" s="195"/>
      <c r="AX1649" s="195"/>
      <c r="AY1649" s="195"/>
      <c r="AZ1649" s="195"/>
      <c r="BA1649" s="195"/>
      <c r="BB1649" s="195"/>
      <c r="BC1649" s="195"/>
      <c r="BD1649" s="195"/>
      <c r="BE1649" s="195"/>
      <c r="BF1649" s="195"/>
      <c r="BG1649" s="195"/>
      <c r="BH1649" s="195"/>
      <c r="BI1649" s="195"/>
      <c r="BJ1649" s="195"/>
      <c r="BK1649" s="195"/>
      <c r="BL1649" s="195"/>
      <c r="BM1649" s="195"/>
      <c r="BN1649" s="195"/>
      <c r="BO1649" s="195"/>
      <c r="BP1649" s="195"/>
    </row>
    <row r="1650" customFormat="1" spans="1:68">
      <c r="A1650" s="94">
        <f t="shared" si="250"/>
        <v>1649</v>
      </c>
      <c r="B1650" s="95"/>
      <c r="C1650" s="69"/>
      <c r="D1650" s="48"/>
      <c r="E1650" s="69"/>
      <c r="F1650" s="191"/>
      <c r="G1650" s="124" t="e">
        <f>VLOOKUP(F1650,[2]零件成本10.26!$B$2:$C$7802,2,0)</f>
        <v>#N/A</v>
      </c>
      <c r="H1650" s="155"/>
      <c r="I1650" s="128" t="str">
        <f t="shared" si="251"/>
        <v/>
      </c>
      <c r="J1650" s="48"/>
      <c r="K1650" s="165"/>
      <c r="L1650" s="155"/>
      <c r="M1650" s="69"/>
      <c r="N1650" s="69"/>
      <c r="O1650" s="69"/>
      <c r="P1650" s="69"/>
      <c r="Q1650" s="100">
        <f t="shared" si="252"/>
        <v>0</v>
      </c>
      <c r="R1650" s="192"/>
      <c r="S1650" s="140" t="str">
        <f t="shared" si="253"/>
        <v>0</v>
      </c>
      <c r="T1650" s="140" t="str">
        <f t="shared" si="254"/>
        <v>0</v>
      </c>
      <c r="U1650" s="157"/>
      <c r="V1650" s="106"/>
      <c r="W1650" s="142">
        <f t="shared" si="255"/>
        <v>0</v>
      </c>
      <c r="X1650" s="142">
        <f t="shared" si="256"/>
        <v>0</v>
      </c>
      <c r="Y1650" s="108">
        <f t="shared" si="257"/>
        <v>0</v>
      </c>
      <c r="Z1650" s="108">
        <f t="shared" si="258"/>
        <v>0</v>
      </c>
      <c r="AA1650" s="108">
        <f t="shared" si="259"/>
        <v>0</v>
      </c>
      <c r="AB1650" s="193"/>
      <c r="AC1650" s="194"/>
      <c r="AT1650" s="195"/>
      <c r="AU1650" s="195"/>
      <c r="AV1650" s="195"/>
      <c r="AW1650" s="195"/>
      <c r="AX1650" s="195"/>
      <c r="AY1650" s="195"/>
      <c r="AZ1650" s="195"/>
      <c r="BA1650" s="195"/>
      <c r="BB1650" s="195"/>
      <c r="BC1650" s="195"/>
      <c r="BD1650" s="195"/>
      <c r="BE1650" s="195"/>
      <c r="BF1650" s="195"/>
      <c r="BG1650" s="195"/>
      <c r="BH1650" s="195"/>
      <c r="BI1650" s="195"/>
      <c r="BJ1650" s="195"/>
      <c r="BK1650" s="195"/>
      <c r="BL1650" s="195"/>
      <c r="BM1650" s="195"/>
      <c r="BN1650" s="195"/>
      <c r="BO1650" s="195"/>
      <c r="BP1650" s="195"/>
    </row>
    <row r="1651" customFormat="1" spans="1:68">
      <c r="A1651" s="94">
        <f t="shared" si="250"/>
        <v>1650</v>
      </c>
      <c r="B1651" s="95"/>
      <c r="C1651" s="69"/>
      <c r="D1651" s="48"/>
      <c r="E1651" s="69"/>
      <c r="F1651" s="191"/>
      <c r="G1651" s="124" t="e">
        <f>VLOOKUP(F1651,[2]零件成本10.26!$B$2:$C$7802,2,0)</f>
        <v>#N/A</v>
      </c>
      <c r="H1651" s="155"/>
      <c r="I1651" s="128" t="str">
        <f t="shared" si="251"/>
        <v/>
      </c>
      <c r="J1651" s="48"/>
      <c r="K1651" s="165"/>
      <c r="L1651" s="155"/>
      <c r="M1651" s="69"/>
      <c r="N1651" s="69"/>
      <c r="O1651" s="69"/>
      <c r="P1651" s="69"/>
      <c r="Q1651" s="100">
        <f t="shared" si="252"/>
        <v>0</v>
      </c>
      <c r="R1651" s="192"/>
      <c r="S1651" s="140" t="str">
        <f t="shared" si="253"/>
        <v>0</v>
      </c>
      <c r="T1651" s="140" t="str">
        <f t="shared" si="254"/>
        <v>0</v>
      </c>
      <c r="U1651" s="157"/>
      <c r="V1651" s="106"/>
      <c r="W1651" s="142">
        <f t="shared" si="255"/>
        <v>0</v>
      </c>
      <c r="X1651" s="142">
        <f t="shared" si="256"/>
        <v>0</v>
      </c>
      <c r="Y1651" s="108">
        <f t="shared" si="257"/>
        <v>0</v>
      </c>
      <c r="Z1651" s="108">
        <f t="shared" si="258"/>
        <v>0</v>
      </c>
      <c r="AA1651" s="108">
        <f t="shared" si="259"/>
        <v>0</v>
      </c>
      <c r="AB1651" s="193"/>
      <c r="AC1651" s="194"/>
      <c r="AT1651" s="195"/>
      <c r="AU1651" s="195"/>
      <c r="AV1651" s="195"/>
      <c r="AW1651" s="195"/>
      <c r="AX1651" s="195"/>
      <c r="AY1651" s="195"/>
      <c r="AZ1651" s="195"/>
      <c r="BA1651" s="195"/>
      <c r="BB1651" s="195"/>
      <c r="BC1651" s="195"/>
      <c r="BD1651" s="195"/>
      <c r="BE1651" s="195"/>
      <c r="BF1651" s="195"/>
      <c r="BG1651" s="195"/>
      <c r="BH1651" s="195"/>
      <c r="BI1651" s="195"/>
      <c r="BJ1651" s="195"/>
      <c r="BK1651" s="195"/>
      <c r="BL1651" s="195"/>
      <c r="BM1651" s="195"/>
      <c r="BN1651" s="195"/>
      <c r="BO1651" s="195"/>
      <c r="BP1651" s="195"/>
    </row>
    <row r="1652" customFormat="1" spans="1:68">
      <c r="A1652" s="94">
        <f t="shared" si="250"/>
        <v>1651</v>
      </c>
      <c r="B1652" s="95"/>
      <c r="C1652" s="69"/>
      <c r="D1652" s="48"/>
      <c r="E1652" s="69"/>
      <c r="F1652" s="191"/>
      <c r="G1652" s="124" t="e">
        <f>VLOOKUP(F1652,[2]零件成本10.26!$B$2:$C$7802,2,0)</f>
        <v>#N/A</v>
      </c>
      <c r="H1652" s="155"/>
      <c r="I1652" s="128" t="str">
        <f t="shared" si="251"/>
        <v/>
      </c>
      <c r="J1652" s="48"/>
      <c r="K1652" s="165"/>
      <c r="L1652" s="155"/>
      <c r="M1652" s="69"/>
      <c r="N1652" s="69"/>
      <c r="O1652" s="69"/>
      <c r="P1652" s="69"/>
      <c r="Q1652" s="100">
        <f t="shared" si="252"/>
        <v>0</v>
      </c>
      <c r="R1652" s="192"/>
      <c r="S1652" s="140" t="str">
        <f t="shared" si="253"/>
        <v>0</v>
      </c>
      <c r="T1652" s="140" t="str">
        <f t="shared" si="254"/>
        <v>0</v>
      </c>
      <c r="U1652" s="157"/>
      <c r="V1652" s="106"/>
      <c r="W1652" s="142">
        <f t="shared" si="255"/>
        <v>0</v>
      </c>
      <c r="X1652" s="142">
        <f t="shared" si="256"/>
        <v>0</v>
      </c>
      <c r="Y1652" s="108">
        <f t="shared" si="257"/>
        <v>0</v>
      </c>
      <c r="Z1652" s="108">
        <f t="shared" si="258"/>
        <v>0</v>
      </c>
      <c r="AA1652" s="108">
        <f t="shared" si="259"/>
        <v>0</v>
      </c>
      <c r="AB1652" s="193"/>
      <c r="AC1652" s="194"/>
      <c r="AT1652" s="195"/>
      <c r="AU1652" s="195"/>
      <c r="AV1652" s="195"/>
      <c r="AW1652" s="195"/>
      <c r="AX1652" s="195"/>
      <c r="AY1652" s="195"/>
      <c r="AZ1652" s="195"/>
      <c r="BA1652" s="195"/>
      <c r="BB1652" s="195"/>
      <c r="BC1652" s="195"/>
      <c r="BD1652" s="195"/>
      <c r="BE1652" s="195"/>
      <c r="BF1652" s="195"/>
      <c r="BG1652" s="195"/>
      <c r="BH1652" s="195"/>
      <c r="BI1652" s="195"/>
      <c r="BJ1652" s="195"/>
      <c r="BK1652" s="195"/>
      <c r="BL1652" s="195"/>
      <c r="BM1652" s="195"/>
      <c r="BN1652" s="195"/>
      <c r="BO1652" s="195"/>
      <c r="BP1652" s="195"/>
    </row>
    <row r="1653" s="4" customFormat="1" ht="19" customHeight="1" spans="1:68">
      <c r="A1653" s="94">
        <f t="shared" si="250"/>
        <v>1652</v>
      </c>
      <c r="B1653" s="95"/>
      <c r="C1653" s="69"/>
      <c r="D1653" s="16"/>
      <c r="E1653" s="69"/>
      <c r="F1653" s="128"/>
      <c r="G1653" s="124" t="e">
        <f>VLOOKUP(F1653,[2]零件成本10.26!$B$2:$C$7802,2,0)</f>
        <v>#N/A</v>
      </c>
      <c r="H1653" s="16"/>
      <c r="I1653" s="128" t="str">
        <f t="shared" si="251"/>
        <v/>
      </c>
      <c r="J1653" s="16"/>
      <c r="K1653" s="128"/>
      <c r="L1653" s="16"/>
      <c r="M1653" s="69"/>
      <c r="N1653" s="69"/>
      <c r="O1653" s="69"/>
      <c r="P1653" s="69"/>
      <c r="Q1653" s="100">
        <f t="shared" si="252"/>
        <v>0</v>
      </c>
      <c r="R1653" s="146"/>
      <c r="S1653" s="140" t="str">
        <f t="shared" si="253"/>
        <v>0</v>
      </c>
      <c r="T1653" s="140" t="str">
        <f t="shared" si="254"/>
        <v>0</v>
      </c>
      <c r="U1653" s="144"/>
      <c r="V1653" s="106"/>
      <c r="W1653" s="142">
        <f t="shared" si="255"/>
        <v>0</v>
      </c>
      <c r="X1653" s="142">
        <f t="shared" si="256"/>
        <v>0</v>
      </c>
      <c r="Y1653" s="108">
        <f t="shared" si="257"/>
        <v>0</v>
      </c>
      <c r="Z1653" s="108">
        <f t="shared" si="258"/>
        <v>0</v>
      </c>
      <c r="AA1653" s="108">
        <f t="shared" si="259"/>
        <v>0</v>
      </c>
      <c r="AB1653" s="151"/>
      <c r="AC1653" s="47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="4" customFormat="1" ht="19" customHeight="1" spans="1:68">
      <c r="A1654" s="94">
        <f t="shared" si="250"/>
        <v>1653</v>
      </c>
      <c r="B1654" s="95"/>
      <c r="C1654" s="69"/>
      <c r="D1654" s="16"/>
      <c r="E1654" s="69"/>
      <c r="F1654" s="128"/>
      <c r="G1654" s="124" t="e">
        <f>VLOOKUP(F1654,[2]零件成本10.26!$B$2:$C$7802,2,0)</f>
        <v>#N/A</v>
      </c>
      <c r="H1654" s="16"/>
      <c r="I1654" s="128" t="str">
        <f t="shared" si="251"/>
        <v/>
      </c>
      <c r="J1654" s="16"/>
      <c r="K1654" s="128"/>
      <c r="L1654" s="16"/>
      <c r="M1654" s="69"/>
      <c r="N1654" s="69"/>
      <c r="O1654" s="69"/>
      <c r="P1654" s="69"/>
      <c r="Q1654" s="100">
        <f t="shared" si="252"/>
        <v>0</v>
      </c>
      <c r="R1654" s="146"/>
      <c r="S1654" s="140" t="str">
        <f t="shared" si="253"/>
        <v>0</v>
      </c>
      <c r="T1654" s="140" t="str">
        <f t="shared" si="254"/>
        <v>0</v>
      </c>
      <c r="U1654" s="144"/>
      <c r="V1654" s="106"/>
      <c r="W1654" s="142">
        <f t="shared" si="255"/>
        <v>0</v>
      </c>
      <c r="X1654" s="142">
        <f t="shared" si="256"/>
        <v>0</v>
      </c>
      <c r="Y1654" s="108">
        <f t="shared" si="257"/>
        <v>0</v>
      </c>
      <c r="Z1654" s="108">
        <f t="shared" si="258"/>
        <v>0</v>
      </c>
      <c r="AA1654" s="108">
        <f t="shared" si="259"/>
        <v>0</v>
      </c>
      <c r="AB1654" s="151"/>
      <c r="AC1654" s="47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="4" customFormat="1" ht="19" customHeight="1" spans="1:68">
      <c r="A1655" s="94">
        <f t="shared" si="250"/>
        <v>1654</v>
      </c>
      <c r="B1655" s="95"/>
      <c r="C1655" s="69"/>
      <c r="D1655" s="16"/>
      <c r="E1655" s="69"/>
      <c r="F1655" s="128"/>
      <c r="G1655" s="124" t="e">
        <f>VLOOKUP(F1655,[2]零件成本10.26!$B$2:$C$7802,2,0)</f>
        <v>#N/A</v>
      </c>
      <c r="H1655" s="16"/>
      <c r="I1655" s="128" t="str">
        <f t="shared" si="251"/>
        <v/>
      </c>
      <c r="J1655" s="16"/>
      <c r="K1655" s="128"/>
      <c r="L1655" s="16"/>
      <c r="M1655" s="69"/>
      <c r="N1655" s="69"/>
      <c r="O1655" s="69"/>
      <c r="P1655" s="69"/>
      <c r="Q1655" s="100">
        <f t="shared" si="252"/>
        <v>0</v>
      </c>
      <c r="R1655" s="146"/>
      <c r="S1655" s="140" t="str">
        <f t="shared" si="253"/>
        <v>0</v>
      </c>
      <c r="T1655" s="140" t="str">
        <f t="shared" si="254"/>
        <v>0</v>
      </c>
      <c r="U1655" s="144"/>
      <c r="V1655" s="106"/>
      <c r="W1655" s="142">
        <f t="shared" si="255"/>
        <v>0</v>
      </c>
      <c r="X1655" s="142">
        <f t="shared" si="256"/>
        <v>0</v>
      </c>
      <c r="Y1655" s="108">
        <f t="shared" si="257"/>
        <v>0</v>
      </c>
      <c r="Z1655" s="108">
        <f t="shared" si="258"/>
        <v>0</v>
      </c>
      <c r="AA1655" s="108">
        <f t="shared" si="259"/>
        <v>0</v>
      </c>
      <c r="AB1655" s="151"/>
      <c r="AC1655" s="47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="4" customFormat="1" ht="19" customHeight="1" spans="1:68">
      <c r="A1656" s="94">
        <f t="shared" si="250"/>
        <v>1655</v>
      </c>
      <c r="B1656" s="95"/>
      <c r="C1656" s="69"/>
      <c r="D1656" s="16"/>
      <c r="E1656" s="69"/>
      <c r="F1656" s="128"/>
      <c r="G1656" s="124" t="e">
        <f>VLOOKUP(F1656,[2]零件成本10.26!$B$2:$C$7802,2,0)</f>
        <v>#N/A</v>
      </c>
      <c r="H1656" s="16"/>
      <c r="I1656" s="128" t="str">
        <f t="shared" si="251"/>
        <v/>
      </c>
      <c r="J1656" s="16"/>
      <c r="K1656" s="128"/>
      <c r="L1656" s="16"/>
      <c r="M1656" s="69"/>
      <c r="N1656" s="69"/>
      <c r="O1656" s="69"/>
      <c r="P1656" s="69"/>
      <c r="Q1656" s="100">
        <f t="shared" si="252"/>
        <v>0</v>
      </c>
      <c r="R1656" s="146"/>
      <c r="S1656" s="140" t="str">
        <f t="shared" si="253"/>
        <v>0</v>
      </c>
      <c r="T1656" s="140" t="str">
        <f t="shared" si="254"/>
        <v>0</v>
      </c>
      <c r="U1656" s="144"/>
      <c r="V1656" s="106"/>
      <c r="W1656" s="142">
        <f t="shared" si="255"/>
        <v>0</v>
      </c>
      <c r="X1656" s="142">
        <f t="shared" si="256"/>
        <v>0</v>
      </c>
      <c r="Y1656" s="108">
        <f t="shared" si="257"/>
        <v>0</v>
      </c>
      <c r="Z1656" s="108">
        <f t="shared" si="258"/>
        <v>0</v>
      </c>
      <c r="AA1656" s="108">
        <f t="shared" si="259"/>
        <v>0</v>
      </c>
      <c r="AB1656" s="151"/>
      <c r="AC1656" s="47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="4" customFormat="1" ht="19" customHeight="1" spans="1:68">
      <c r="A1657" s="94">
        <f t="shared" si="250"/>
        <v>1656</v>
      </c>
      <c r="B1657" s="95"/>
      <c r="C1657" s="69"/>
      <c r="D1657" s="16"/>
      <c r="E1657" s="69"/>
      <c r="F1657" s="128"/>
      <c r="G1657" s="124" t="e">
        <f>VLOOKUP(F1657,[2]零件成本10.26!$B$2:$C$7802,2,0)</f>
        <v>#N/A</v>
      </c>
      <c r="H1657" s="16"/>
      <c r="I1657" s="128" t="str">
        <f t="shared" si="251"/>
        <v/>
      </c>
      <c r="J1657" s="16"/>
      <c r="K1657" s="128"/>
      <c r="L1657" s="16"/>
      <c r="M1657" s="69"/>
      <c r="N1657" s="69"/>
      <c r="O1657" s="69"/>
      <c r="P1657" s="69"/>
      <c r="Q1657" s="100">
        <f t="shared" si="252"/>
        <v>0</v>
      </c>
      <c r="R1657" s="146"/>
      <c r="S1657" s="140" t="str">
        <f t="shared" si="253"/>
        <v>0</v>
      </c>
      <c r="T1657" s="140" t="str">
        <f t="shared" si="254"/>
        <v>0</v>
      </c>
      <c r="U1657" s="144"/>
      <c r="V1657" s="106"/>
      <c r="W1657" s="142">
        <f t="shared" si="255"/>
        <v>0</v>
      </c>
      <c r="X1657" s="142">
        <f t="shared" si="256"/>
        <v>0</v>
      </c>
      <c r="Y1657" s="108">
        <f t="shared" si="257"/>
        <v>0</v>
      </c>
      <c r="Z1657" s="108">
        <f t="shared" si="258"/>
        <v>0</v>
      </c>
      <c r="AA1657" s="108">
        <f t="shared" si="259"/>
        <v>0</v>
      </c>
      <c r="AB1657" s="151"/>
      <c r="AC1657" s="47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="4" customFormat="1" ht="19" customHeight="1" spans="1:68">
      <c r="A1658" s="94">
        <f t="shared" si="250"/>
        <v>1657</v>
      </c>
      <c r="B1658" s="95"/>
      <c r="C1658" s="69"/>
      <c r="D1658" s="16"/>
      <c r="E1658" s="69"/>
      <c r="F1658" s="128"/>
      <c r="G1658" s="124" t="e">
        <f>VLOOKUP(F1658,[2]零件成本10.26!$B$2:$C$7802,2,0)</f>
        <v>#N/A</v>
      </c>
      <c r="H1658" s="16"/>
      <c r="I1658" s="128" t="str">
        <f t="shared" si="251"/>
        <v/>
      </c>
      <c r="J1658" s="16"/>
      <c r="K1658" s="128"/>
      <c r="L1658" s="16"/>
      <c r="M1658" s="69"/>
      <c r="N1658" s="69"/>
      <c r="O1658" s="69"/>
      <c r="P1658" s="69"/>
      <c r="Q1658" s="100">
        <f t="shared" si="252"/>
        <v>0</v>
      </c>
      <c r="R1658" s="146"/>
      <c r="S1658" s="140" t="str">
        <f t="shared" si="253"/>
        <v>0</v>
      </c>
      <c r="T1658" s="140" t="str">
        <f t="shared" si="254"/>
        <v>0</v>
      </c>
      <c r="U1658" s="144"/>
      <c r="V1658" s="106"/>
      <c r="W1658" s="142">
        <f t="shared" si="255"/>
        <v>0</v>
      </c>
      <c r="X1658" s="142">
        <f t="shared" si="256"/>
        <v>0</v>
      </c>
      <c r="Y1658" s="108">
        <f t="shared" si="257"/>
        <v>0</v>
      </c>
      <c r="Z1658" s="108">
        <f t="shared" si="258"/>
        <v>0</v>
      </c>
      <c r="AA1658" s="108">
        <f t="shared" si="259"/>
        <v>0</v>
      </c>
      <c r="AB1658" s="151"/>
      <c r="AC1658" s="47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="4" customFormat="1" ht="19" customHeight="1" spans="1:68">
      <c r="A1659" s="94">
        <f t="shared" si="250"/>
        <v>1658</v>
      </c>
      <c r="B1659" s="95"/>
      <c r="C1659" s="69"/>
      <c r="D1659" s="16"/>
      <c r="E1659" s="69"/>
      <c r="F1659" s="128"/>
      <c r="G1659" s="124" t="e">
        <f>VLOOKUP(F1659,[2]零件成本10.26!$B$2:$C$7802,2,0)</f>
        <v>#N/A</v>
      </c>
      <c r="H1659" s="16"/>
      <c r="I1659" s="128" t="str">
        <f t="shared" si="251"/>
        <v/>
      </c>
      <c r="J1659" s="16"/>
      <c r="K1659" s="128"/>
      <c r="L1659" s="16"/>
      <c r="M1659" s="69"/>
      <c r="N1659" s="69"/>
      <c r="O1659" s="69"/>
      <c r="P1659" s="69"/>
      <c r="Q1659" s="100">
        <f t="shared" si="252"/>
        <v>0</v>
      </c>
      <c r="R1659" s="146"/>
      <c r="S1659" s="140" t="str">
        <f t="shared" si="253"/>
        <v>0</v>
      </c>
      <c r="T1659" s="140" t="str">
        <f t="shared" si="254"/>
        <v>0</v>
      </c>
      <c r="U1659" s="144"/>
      <c r="V1659" s="106"/>
      <c r="W1659" s="142">
        <f t="shared" si="255"/>
        <v>0</v>
      </c>
      <c r="X1659" s="142">
        <f t="shared" si="256"/>
        <v>0</v>
      </c>
      <c r="Y1659" s="108">
        <f t="shared" si="257"/>
        <v>0</v>
      </c>
      <c r="Z1659" s="108">
        <f t="shared" si="258"/>
        <v>0</v>
      </c>
      <c r="AA1659" s="108">
        <f t="shared" si="259"/>
        <v>0</v>
      </c>
      <c r="AB1659" s="151"/>
      <c r="AC1659" s="47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="4" customFormat="1" ht="19" customHeight="1" spans="1:68">
      <c r="A1660" s="94">
        <f t="shared" si="250"/>
        <v>1659</v>
      </c>
      <c r="B1660" s="95"/>
      <c r="C1660" s="69"/>
      <c r="D1660" s="16"/>
      <c r="E1660" s="69"/>
      <c r="F1660" s="128"/>
      <c r="G1660" s="124" t="e">
        <f>VLOOKUP(F1660,[2]零件成本10.26!$B$2:$C$7802,2,0)</f>
        <v>#N/A</v>
      </c>
      <c r="H1660" s="16"/>
      <c r="I1660" s="128" t="str">
        <f t="shared" si="251"/>
        <v/>
      </c>
      <c r="J1660" s="16"/>
      <c r="K1660" s="128"/>
      <c r="L1660" s="16"/>
      <c r="M1660" s="69"/>
      <c r="N1660" s="69"/>
      <c r="O1660" s="69"/>
      <c r="P1660" s="69"/>
      <c r="Q1660" s="100">
        <f t="shared" si="252"/>
        <v>0</v>
      </c>
      <c r="R1660" s="146"/>
      <c r="S1660" s="140" t="str">
        <f t="shared" si="253"/>
        <v>0</v>
      </c>
      <c r="T1660" s="140" t="str">
        <f t="shared" si="254"/>
        <v>0</v>
      </c>
      <c r="U1660" s="144"/>
      <c r="V1660" s="106"/>
      <c r="W1660" s="142">
        <f t="shared" si="255"/>
        <v>0</v>
      </c>
      <c r="X1660" s="142">
        <f t="shared" si="256"/>
        <v>0</v>
      </c>
      <c r="Y1660" s="108">
        <f t="shared" si="257"/>
        <v>0</v>
      </c>
      <c r="Z1660" s="108">
        <f t="shared" si="258"/>
        <v>0</v>
      </c>
      <c r="AA1660" s="108">
        <f t="shared" si="259"/>
        <v>0</v>
      </c>
      <c r="AB1660" s="151"/>
      <c r="AC1660" s="47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="4" customFormat="1" ht="19" customHeight="1" spans="1:68">
      <c r="A1661" s="94">
        <f t="shared" si="250"/>
        <v>1660</v>
      </c>
      <c r="B1661" s="95"/>
      <c r="C1661" s="69"/>
      <c r="D1661" s="16"/>
      <c r="E1661" s="69"/>
      <c r="F1661" s="128"/>
      <c r="G1661" s="124" t="e">
        <f>VLOOKUP(F1661,[2]零件成本10.26!$B$2:$C$7802,2,0)</f>
        <v>#N/A</v>
      </c>
      <c r="H1661" s="16"/>
      <c r="I1661" s="128" t="str">
        <f t="shared" si="251"/>
        <v/>
      </c>
      <c r="J1661" s="16"/>
      <c r="K1661" s="128"/>
      <c r="L1661" s="16"/>
      <c r="M1661" s="69"/>
      <c r="N1661" s="69"/>
      <c r="O1661" s="69"/>
      <c r="P1661" s="69"/>
      <c r="Q1661" s="100">
        <f t="shared" si="252"/>
        <v>0</v>
      </c>
      <c r="R1661" s="146"/>
      <c r="S1661" s="140" t="str">
        <f t="shared" si="253"/>
        <v>0</v>
      </c>
      <c r="T1661" s="140" t="str">
        <f t="shared" si="254"/>
        <v>0</v>
      </c>
      <c r="U1661" s="144"/>
      <c r="V1661" s="106"/>
      <c r="W1661" s="142">
        <f t="shared" si="255"/>
        <v>0</v>
      </c>
      <c r="X1661" s="142">
        <f t="shared" si="256"/>
        <v>0</v>
      </c>
      <c r="Y1661" s="108">
        <f t="shared" si="257"/>
        <v>0</v>
      </c>
      <c r="Z1661" s="108">
        <f t="shared" si="258"/>
        <v>0</v>
      </c>
      <c r="AA1661" s="108">
        <f t="shared" si="259"/>
        <v>0</v>
      </c>
      <c r="AB1661" s="151"/>
      <c r="AC1661" s="47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="4" customFormat="1" ht="19" customHeight="1" spans="1:68">
      <c r="A1662" s="94">
        <f t="shared" si="250"/>
        <v>1661</v>
      </c>
      <c r="B1662" s="95"/>
      <c r="C1662" s="69"/>
      <c r="D1662" s="16"/>
      <c r="E1662" s="69"/>
      <c r="F1662" s="128"/>
      <c r="G1662" s="124" t="e">
        <f>VLOOKUP(F1662,[2]零件成本10.26!$B$2:$C$7802,2,0)</f>
        <v>#N/A</v>
      </c>
      <c r="H1662" s="16"/>
      <c r="I1662" s="128" t="str">
        <f t="shared" si="251"/>
        <v/>
      </c>
      <c r="J1662" s="16"/>
      <c r="K1662" s="128"/>
      <c r="L1662" s="16"/>
      <c r="M1662" s="69"/>
      <c r="N1662" s="69"/>
      <c r="O1662" s="69"/>
      <c r="P1662" s="69"/>
      <c r="Q1662" s="100">
        <f t="shared" si="252"/>
        <v>0</v>
      </c>
      <c r="R1662" s="146"/>
      <c r="S1662" s="140" t="str">
        <f t="shared" si="253"/>
        <v>0</v>
      </c>
      <c r="T1662" s="140" t="str">
        <f t="shared" si="254"/>
        <v>0</v>
      </c>
      <c r="U1662" s="144"/>
      <c r="V1662" s="106"/>
      <c r="W1662" s="142">
        <f t="shared" si="255"/>
        <v>0</v>
      </c>
      <c r="X1662" s="142">
        <f t="shared" si="256"/>
        <v>0</v>
      </c>
      <c r="Y1662" s="108">
        <f t="shared" si="257"/>
        <v>0</v>
      </c>
      <c r="Z1662" s="108">
        <f t="shared" si="258"/>
        <v>0</v>
      </c>
      <c r="AA1662" s="108">
        <f t="shared" si="259"/>
        <v>0</v>
      </c>
      <c r="AB1662" s="151"/>
      <c r="AC1662" s="47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="4" customFormat="1" ht="19" customHeight="1" spans="1:68">
      <c r="A1663" s="94">
        <f t="shared" si="250"/>
        <v>1662</v>
      </c>
      <c r="B1663" s="95"/>
      <c r="C1663" s="69"/>
      <c r="D1663" s="16"/>
      <c r="E1663" s="69"/>
      <c r="F1663" s="128"/>
      <c r="G1663" s="124" t="e">
        <f>VLOOKUP(F1663,[2]零件成本10.26!$B$2:$C$7802,2,0)</f>
        <v>#N/A</v>
      </c>
      <c r="H1663" s="16"/>
      <c r="I1663" s="128" t="str">
        <f t="shared" si="251"/>
        <v/>
      </c>
      <c r="J1663" s="16"/>
      <c r="K1663" s="128"/>
      <c r="L1663" s="16"/>
      <c r="M1663" s="69"/>
      <c r="N1663" s="69"/>
      <c r="O1663" s="69"/>
      <c r="P1663" s="69"/>
      <c r="Q1663" s="100">
        <f t="shared" si="252"/>
        <v>0</v>
      </c>
      <c r="R1663" s="146"/>
      <c r="S1663" s="140" t="str">
        <f t="shared" si="253"/>
        <v>0</v>
      </c>
      <c r="T1663" s="140" t="str">
        <f t="shared" si="254"/>
        <v>0</v>
      </c>
      <c r="U1663" s="144"/>
      <c r="V1663" s="106"/>
      <c r="W1663" s="142">
        <f t="shared" si="255"/>
        <v>0</v>
      </c>
      <c r="X1663" s="142">
        <f t="shared" si="256"/>
        <v>0</v>
      </c>
      <c r="Y1663" s="108">
        <f t="shared" si="257"/>
        <v>0</v>
      </c>
      <c r="Z1663" s="108">
        <f t="shared" si="258"/>
        <v>0</v>
      </c>
      <c r="AA1663" s="108">
        <f t="shared" si="259"/>
        <v>0</v>
      </c>
      <c r="AB1663" s="151"/>
      <c r="AC1663" s="47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="4" customFormat="1" ht="19" customHeight="1" spans="1:68">
      <c r="A1664" s="94">
        <f t="shared" si="250"/>
        <v>1663</v>
      </c>
      <c r="B1664" s="95"/>
      <c r="C1664" s="69"/>
      <c r="D1664" s="16"/>
      <c r="E1664" s="69"/>
      <c r="F1664" s="128"/>
      <c r="G1664" s="124" t="e">
        <f>VLOOKUP(F1664,[2]零件成本10.26!$B$2:$C$7802,2,0)</f>
        <v>#N/A</v>
      </c>
      <c r="H1664" s="16"/>
      <c r="I1664" s="128" t="str">
        <f t="shared" si="251"/>
        <v/>
      </c>
      <c r="J1664" s="16"/>
      <c r="K1664" s="128"/>
      <c r="L1664" s="16"/>
      <c r="M1664" s="69"/>
      <c r="N1664" s="69"/>
      <c r="O1664" s="69"/>
      <c r="P1664" s="69"/>
      <c r="Q1664" s="100">
        <f t="shared" si="252"/>
        <v>0</v>
      </c>
      <c r="R1664" s="146"/>
      <c r="S1664" s="140" t="str">
        <f t="shared" si="253"/>
        <v>0</v>
      </c>
      <c r="T1664" s="140" t="str">
        <f t="shared" si="254"/>
        <v>0</v>
      </c>
      <c r="U1664" s="144"/>
      <c r="V1664" s="106"/>
      <c r="W1664" s="142">
        <f t="shared" si="255"/>
        <v>0</v>
      </c>
      <c r="X1664" s="142">
        <f t="shared" si="256"/>
        <v>0</v>
      </c>
      <c r="Y1664" s="108">
        <f t="shared" si="257"/>
        <v>0</v>
      </c>
      <c r="Z1664" s="108">
        <f t="shared" si="258"/>
        <v>0</v>
      </c>
      <c r="AA1664" s="108">
        <f t="shared" si="259"/>
        <v>0</v>
      </c>
      <c r="AB1664" s="151"/>
      <c r="AC1664" s="47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="4" customFormat="1" ht="19" customHeight="1" spans="1:68">
      <c r="A1665" s="94">
        <f t="shared" si="250"/>
        <v>1664</v>
      </c>
      <c r="B1665" s="95"/>
      <c r="C1665" s="69"/>
      <c r="D1665" s="16"/>
      <c r="E1665" s="69"/>
      <c r="F1665" s="128"/>
      <c r="G1665" s="124" t="e">
        <f>VLOOKUP(F1665,[2]零件成本10.26!$B$2:$C$7802,2,0)</f>
        <v>#N/A</v>
      </c>
      <c r="H1665" s="16"/>
      <c r="I1665" s="128" t="str">
        <f t="shared" si="251"/>
        <v/>
      </c>
      <c r="J1665" s="16"/>
      <c r="K1665" s="128"/>
      <c r="L1665" s="16"/>
      <c r="M1665" s="69"/>
      <c r="N1665" s="69"/>
      <c r="O1665" s="69"/>
      <c r="P1665" s="69"/>
      <c r="Q1665" s="100">
        <f t="shared" si="252"/>
        <v>0</v>
      </c>
      <c r="R1665" s="146"/>
      <c r="S1665" s="140" t="str">
        <f t="shared" si="253"/>
        <v>0</v>
      </c>
      <c r="T1665" s="140" t="str">
        <f t="shared" si="254"/>
        <v>0</v>
      </c>
      <c r="U1665" s="144"/>
      <c r="V1665" s="106"/>
      <c r="W1665" s="142">
        <f t="shared" si="255"/>
        <v>0</v>
      </c>
      <c r="X1665" s="142">
        <f t="shared" si="256"/>
        <v>0</v>
      </c>
      <c r="Y1665" s="108">
        <f t="shared" si="257"/>
        <v>0</v>
      </c>
      <c r="Z1665" s="108">
        <f t="shared" si="258"/>
        <v>0</v>
      </c>
      <c r="AA1665" s="108">
        <f t="shared" si="259"/>
        <v>0</v>
      </c>
      <c r="AB1665" s="151"/>
      <c r="AC1665" s="47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="4" customFormat="1" ht="19" customHeight="1" spans="1:68">
      <c r="A1666" s="94">
        <f t="shared" ref="A1666:A1729" si="260">ROW()-1</f>
        <v>1665</v>
      </c>
      <c r="B1666" s="95"/>
      <c r="C1666" s="69"/>
      <c r="D1666" s="16"/>
      <c r="E1666" s="69"/>
      <c r="F1666" s="128"/>
      <c r="G1666" s="124" t="e">
        <f>VLOOKUP(F1666,[2]零件成本10.26!$B$2:$C$7802,2,0)</f>
        <v>#N/A</v>
      </c>
      <c r="H1666" s="16"/>
      <c r="I1666" s="128" t="str">
        <f t="shared" ref="I1666:I1729" si="261">C1666&amp;F1666</f>
        <v/>
      </c>
      <c r="J1666" s="16"/>
      <c r="K1666" s="128"/>
      <c r="L1666" s="16"/>
      <c r="M1666" s="69"/>
      <c r="N1666" s="69"/>
      <c r="O1666" s="69"/>
      <c r="P1666" s="69"/>
      <c r="Q1666" s="100">
        <f t="shared" ref="Q1666:Q1729" si="262">K1666</f>
        <v>0</v>
      </c>
      <c r="R1666" s="146"/>
      <c r="S1666" s="140" t="str">
        <f t="shared" ref="S1666:S1729" si="263">IF(Q1666&gt;R1666,Q1666-R1666,"0")</f>
        <v>0</v>
      </c>
      <c r="T1666" s="140" t="str">
        <f t="shared" ref="T1666:T1729" si="264">IF(Q1666&lt;R1666,Q1666-R1666,"0")</f>
        <v>0</v>
      </c>
      <c r="U1666" s="144"/>
      <c r="V1666" s="106"/>
      <c r="W1666" s="142">
        <f t="shared" ref="W1666:W1729" si="265">IFERROR(Q1666*V1666,"")</f>
        <v>0</v>
      </c>
      <c r="X1666" s="142">
        <f t="shared" ref="X1666:X1729" si="266">IFERROR(R1666*V1666,"")</f>
        <v>0</v>
      </c>
      <c r="Y1666" s="108">
        <f t="shared" ref="Y1666:Y1729" si="267">IFERROR(S1666*V1666,"")</f>
        <v>0</v>
      </c>
      <c r="Z1666" s="108">
        <f t="shared" ref="Z1666:Z1729" si="268">IFERROR(T1666*V1666,"")</f>
        <v>0</v>
      </c>
      <c r="AA1666" s="108">
        <f t="shared" ref="AA1666:AA1729" si="269">W1666-X1666</f>
        <v>0</v>
      </c>
      <c r="AB1666" s="151"/>
      <c r="AC1666" s="47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="4" customFormat="1" ht="19" customHeight="1" spans="1:68">
      <c r="A1667" s="94">
        <f t="shared" si="260"/>
        <v>1666</v>
      </c>
      <c r="B1667" s="95"/>
      <c r="C1667" s="69"/>
      <c r="D1667" s="16"/>
      <c r="E1667" s="69"/>
      <c r="F1667" s="128"/>
      <c r="G1667" s="124" t="e">
        <f>VLOOKUP(F1667,[2]零件成本10.26!$B$2:$C$7802,2,0)</f>
        <v>#N/A</v>
      </c>
      <c r="H1667" s="16"/>
      <c r="I1667" s="128" t="str">
        <f t="shared" si="261"/>
        <v/>
      </c>
      <c r="J1667" s="16"/>
      <c r="K1667" s="128"/>
      <c r="L1667" s="16"/>
      <c r="M1667" s="69"/>
      <c r="N1667" s="69"/>
      <c r="O1667" s="69"/>
      <c r="P1667" s="69"/>
      <c r="Q1667" s="100">
        <f t="shared" si="262"/>
        <v>0</v>
      </c>
      <c r="R1667" s="146"/>
      <c r="S1667" s="140" t="str">
        <f t="shared" si="263"/>
        <v>0</v>
      </c>
      <c r="T1667" s="140" t="str">
        <f t="shared" si="264"/>
        <v>0</v>
      </c>
      <c r="U1667" s="144"/>
      <c r="V1667" s="106"/>
      <c r="W1667" s="142">
        <f t="shared" si="265"/>
        <v>0</v>
      </c>
      <c r="X1667" s="142">
        <f t="shared" si="266"/>
        <v>0</v>
      </c>
      <c r="Y1667" s="108">
        <f t="shared" si="267"/>
        <v>0</v>
      </c>
      <c r="Z1667" s="108">
        <f t="shared" si="268"/>
        <v>0</v>
      </c>
      <c r="AA1667" s="108">
        <f t="shared" si="269"/>
        <v>0</v>
      </c>
      <c r="AB1667" s="151"/>
      <c r="AC1667" s="47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="4" customFormat="1" ht="19" customHeight="1" spans="1:68">
      <c r="A1668" s="94">
        <f t="shared" si="260"/>
        <v>1667</v>
      </c>
      <c r="B1668" s="95"/>
      <c r="C1668" s="69"/>
      <c r="D1668" s="16"/>
      <c r="E1668" s="69"/>
      <c r="F1668" s="128"/>
      <c r="G1668" s="124" t="e">
        <f>VLOOKUP(F1668,[2]零件成本10.26!$B$2:$C$7802,2,0)</f>
        <v>#N/A</v>
      </c>
      <c r="H1668" s="16"/>
      <c r="I1668" s="128" t="str">
        <f t="shared" si="261"/>
        <v/>
      </c>
      <c r="J1668" s="16"/>
      <c r="K1668" s="128"/>
      <c r="L1668" s="16"/>
      <c r="M1668" s="69"/>
      <c r="N1668" s="69"/>
      <c r="O1668" s="69"/>
      <c r="P1668" s="69"/>
      <c r="Q1668" s="100">
        <f t="shared" si="262"/>
        <v>0</v>
      </c>
      <c r="R1668" s="146"/>
      <c r="S1668" s="140" t="str">
        <f t="shared" si="263"/>
        <v>0</v>
      </c>
      <c r="T1668" s="140" t="str">
        <f t="shared" si="264"/>
        <v>0</v>
      </c>
      <c r="U1668" s="144"/>
      <c r="V1668" s="106"/>
      <c r="W1668" s="142">
        <f t="shared" si="265"/>
        <v>0</v>
      </c>
      <c r="X1668" s="142">
        <f t="shared" si="266"/>
        <v>0</v>
      </c>
      <c r="Y1668" s="108">
        <f t="shared" si="267"/>
        <v>0</v>
      </c>
      <c r="Z1668" s="108">
        <f t="shared" si="268"/>
        <v>0</v>
      </c>
      <c r="AA1668" s="108">
        <f t="shared" si="269"/>
        <v>0</v>
      </c>
      <c r="AB1668" s="151"/>
      <c r="AC1668" s="47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="4" customFormat="1" ht="19" customHeight="1" spans="1:68">
      <c r="A1669" s="94">
        <f t="shared" si="260"/>
        <v>1668</v>
      </c>
      <c r="B1669" s="95"/>
      <c r="C1669" s="69"/>
      <c r="D1669" s="16"/>
      <c r="E1669" s="69"/>
      <c r="F1669" s="128"/>
      <c r="G1669" s="124" t="e">
        <f>VLOOKUP(F1669,[2]零件成本10.26!$B$2:$C$7802,2,0)</f>
        <v>#N/A</v>
      </c>
      <c r="H1669" s="16"/>
      <c r="I1669" s="128" t="str">
        <f t="shared" si="261"/>
        <v/>
      </c>
      <c r="J1669" s="16"/>
      <c r="K1669" s="128"/>
      <c r="L1669" s="16"/>
      <c r="M1669" s="69"/>
      <c r="N1669" s="69"/>
      <c r="O1669" s="69"/>
      <c r="P1669" s="69"/>
      <c r="Q1669" s="100">
        <f t="shared" si="262"/>
        <v>0</v>
      </c>
      <c r="R1669" s="146"/>
      <c r="S1669" s="140" t="str">
        <f t="shared" si="263"/>
        <v>0</v>
      </c>
      <c r="T1669" s="140" t="str">
        <f t="shared" si="264"/>
        <v>0</v>
      </c>
      <c r="U1669" s="144"/>
      <c r="V1669" s="106"/>
      <c r="W1669" s="142">
        <f t="shared" si="265"/>
        <v>0</v>
      </c>
      <c r="X1669" s="142">
        <f t="shared" si="266"/>
        <v>0</v>
      </c>
      <c r="Y1669" s="108">
        <f t="shared" si="267"/>
        <v>0</v>
      </c>
      <c r="Z1669" s="108">
        <f t="shared" si="268"/>
        <v>0</v>
      </c>
      <c r="AA1669" s="108">
        <f t="shared" si="269"/>
        <v>0</v>
      </c>
      <c r="AB1669" s="151"/>
      <c r="AC1669" s="47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="4" customFormat="1" ht="19" customHeight="1" spans="1:68">
      <c r="A1670" s="94">
        <f t="shared" si="260"/>
        <v>1669</v>
      </c>
      <c r="B1670" s="95"/>
      <c r="C1670" s="69"/>
      <c r="D1670" s="16"/>
      <c r="E1670" s="69"/>
      <c r="F1670" s="128"/>
      <c r="G1670" s="124" t="e">
        <f>VLOOKUP(F1670,[2]零件成本10.26!$B$2:$C$7802,2,0)</f>
        <v>#N/A</v>
      </c>
      <c r="H1670" s="16"/>
      <c r="I1670" s="128" t="str">
        <f t="shared" si="261"/>
        <v/>
      </c>
      <c r="J1670" s="16"/>
      <c r="K1670" s="128"/>
      <c r="L1670" s="16"/>
      <c r="M1670" s="69"/>
      <c r="N1670" s="69"/>
      <c r="O1670" s="69"/>
      <c r="P1670" s="69"/>
      <c r="Q1670" s="100">
        <f t="shared" si="262"/>
        <v>0</v>
      </c>
      <c r="R1670" s="146"/>
      <c r="S1670" s="140" t="str">
        <f t="shared" si="263"/>
        <v>0</v>
      </c>
      <c r="T1670" s="140" t="str">
        <f t="shared" si="264"/>
        <v>0</v>
      </c>
      <c r="U1670" s="144"/>
      <c r="V1670" s="106"/>
      <c r="W1670" s="142">
        <f t="shared" si="265"/>
        <v>0</v>
      </c>
      <c r="X1670" s="142">
        <f t="shared" si="266"/>
        <v>0</v>
      </c>
      <c r="Y1670" s="108">
        <f t="shared" si="267"/>
        <v>0</v>
      </c>
      <c r="Z1670" s="108">
        <f t="shared" si="268"/>
        <v>0</v>
      </c>
      <c r="AA1670" s="108">
        <f t="shared" si="269"/>
        <v>0</v>
      </c>
      <c r="AB1670" s="151"/>
      <c r="AC1670" s="47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="4" customFormat="1" ht="19" customHeight="1" spans="1:68">
      <c r="A1671" s="94">
        <f t="shared" si="260"/>
        <v>1670</v>
      </c>
      <c r="B1671" s="95"/>
      <c r="C1671" s="69"/>
      <c r="D1671" s="16"/>
      <c r="E1671" s="69"/>
      <c r="F1671" s="128"/>
      <c r="G1671" s="124" t="e">
        <f>VLOOKUP(F1671,[2]零件成本10.26!$B$2:$C$7802,2,0)</f>
        <v>#N/A</v>
      </c>
      <c r="H1671" s="16"/>
      <c r="I1671" s="128" t="str">
        <f t="shared" si="261"/>
        <v/>
      </c>
      <c r="J1671" s="16"/>
      <c r="K1671" s="128"/>
      <c r="L1671" s="16"/>
      <c r="M1671" s="69"/>
      <c r="N1671" s="69"/>
      <c r="O1671" s="69"/>
      <c r="P1671" s="69"/>
      <c r="Q1671" s="100">
        <f t="shared" si="262"/>
        <v>0</v>
      </c>
      <c r="R1671" s="146"/>
      <c r="S1671" s="140" t="str">
        <f t="shared" si="263"/>
        <v>0</v>
      </c>
      <c r="T1671" s="140" t="str">
        <f t="shared" si="264"/>
        <v>0</v>
      </c>
      <c r="U1671" s="144"/>
      <c r="V1671" s="106"/>
      <c r="W1671" s="142">
        <f t="shared" si="265"/>
        <v>0</v>
      </c>
      <c r="X1671" s="142">
        <f t="shared" si="266"/>
        <v>0</v>
      </c>
      <c r="Y1671" s="108">
        <f t="shared" si="267"/>
        <v>0</v>
      </c>
      <c r="Z1671" s="108">
        <f t="shared" si="268"/>
        <v>0</v>
      </c>
      <c r="AA1671" s="108">
        <f t="shared" si="269"/>
        <v>0</v>
      </c>
      <c r="AB1671" s="151"/>
      <c r="AC1671" s="47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="4" customFormat="1" ht="19" customHeight="1" spans="1:68">
      <c r="A1672" s="94">
        <f t="shared" si="260"/>
        <v>1671</v>
      </c>
      <c r="B1672" s="95"/>
      <c r="C1672" s="69"/>
      <c r="D1672" s="16"/>
      <c r="E1672" s="69"/>
      <c r="F1672" s="128"/>
      <c r="G1672" s="124" t="e">
        <f>VLOOKUP(F1672,[2]零件成本10.26!$B$2:$C$7802,2,0)</f>
        <v>#N/A</v>
      </c>
      <c r="H1672" s="16"/>
      <c r="I1672" s="128" t="str">
        <f t="shared" si="261"/>
        <v/>
      </c>
      <c r="J1672" s="16"/>
      <c r="K1672" s="128"/>
      <c r="L1672" s="16"/>
      <c r="M1672" s="69"/>
      <c r="N1672" s="69"/>
      <c r="O1672" s="69"/>
      <c r="P1672" s="69"/>
      <c r="Q1672" s="100">
        <f t="shared" si="262"/>
        <v>0</v>
      </c>
      <c r="R1672" s="146"/>
      <c r="S1672" s="140" t="str">
        <f t="shared" si="263"/>
        <v>0</v>
      </c>
      <c r="T1672" s="140" t="str">
        <f t="shared" si="264"/>
        <v>0</v>
      </c>
      <c r="U1672" s="144"/>
      <c r="V1672" s="106"/>
      <c r="W1672" s="142">
        <f t="shared" si="265"/>
        <v>0</v>
      </c>
      <c r="X1672" s="142">
        <f t="shared" si="266"/>
        <v>0</v>
      </c>
      <c r="Y1672" s="108">
        <f t="shared" si="267"/>
        <v>0</v>
      </c>
      <c r="Z1672" s="108">
        <f t="shared" si="268"/>
        <v>0</v>
      </c>
      <c r="AA1672" s="108">
        <f t="shared" si="269"/>
        <v>0</v>
      </c>
      <c r="AB1672" s="151"/>
      <c r="AC1672" s="47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="4" customFormat="1" ht="19" customHeight="1" spans="1:68">
      <c r="A1673" s="94">
        <f t="shared" si="260"/>
        <v>1672</v>
      </c>
      <c r="B1673" s="95"/>
      <c r="C1673" s="69"/>
      <c r="D1673" s="16"/>
      <c r="E1673" s="69"/>
      <c r="F1673" s="128"/>
      <c r="G1673" s="124" t="e">
        <f>VLOOKUP(F1673,[2]零件成本10.26!$B$2:$C$7802,2,0)</f>
        <v>#N/A</v>
      </c>
      <c r="H1673" s="16"/>
      <c r="I1673" s="128" t="str">
        <f t="shared" si="261"/>
        <v/>
      </c>
      <c r="J1673" s="16"/>
      <c r="K1673" s="128"/>
      <c r="L1673" s="16"/>
      <c r="M1673" s="69"/>
      <c r="N1673" s="69"/>
      <c r="O1673" s="69"/>
      <c r="P1673" s="69"/>
      <c r="Q1673" s="100">
        <f t="shared" si="262"/>
        <v>0</v>
      </c>
      <c r="R1673" s="146"/>
      <c r="S1673" s="140" t="str">
        <f t="shared" si="263"/>
        <v>0</v>
      </c>
      <c r="T1673" s="140" t="str">
        <f t="shared" si="264"/>
        <v>0</v>
      </c>
      <c r="U1673" s="144"/>
      <c r="V1673" s="106"/>
      <c r="W1673" s="142">
        <f t="shared" si="265"/>
        <v>0</v>
      </c>
      <c r="X1673" s="142">
        <f t="shared" si="266"/>
        <v>0</v>
      </c>
      <c r="Y1673" s="108">
        <f t="shared" si="267"/>
        <v>0</v>
      </c>
      <c r="Z1673" s="108">
        <f t="shared" si="268"/>
        <v>0</v>
      </c>
      <c r="AA1673" s="108">
        <f t="shared" si="269"/>
        <v>0</v>
      </c>
      <c r="AB1673" s="151"/>
      <c r="AC1673" s="47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="4" customFormat="1" ht="19" customHeight="1" spans="1:68">
      <c r="A1674" s="94">
        <f t="shared" si="260"/>
        <v>1673</v>
      </c>
      <c r="B1674" s="95"/>
      <c r="C1674" s="69"/>
      <c r="D1674" s="16"/>
      <c r="E1674" s="69"/>
      <c r="F1674" s="128"/>
      <c r="G1674" s="124" t="e">
        <f>VLOOKUP(F1674,[2]零件成本10.26!$B$2:$C$7802,2,0)</f>
        <v>#N/A</v>
      </c>
      <c r="H1674" s="16"/>
      <c r="I1674" s="128" t="str">
        <f t="shared" si="261"/>
        <v/>
      </c>
      <c r="J1674" s="16"/>
      <c r="K1674" s="128"/>
      <c r="L1674" s="16"/>
      <c r="M1674" s="69"/>
      <c r="N1674" s="69"/>
      <c r="O1674" s="69"/>
      <c r="P1674" s="69"/>
      <c r="Q1674" s="100">
        <f t="shared" si="262"/>
        <v>0</v>
      </c>
      <c r="R1674" s="146"/>
      <c r="S1674" s="140" t="str">
        <f t="shared" si="263"/>
        <v>0</v>
      </c>
      <c r="T1674" s="140" t="str">
        <f t="shared" si="264"/>
        <v>0</v>
      </c>
      <c r="U1674" s="144"/>
      <c r="V1674" s="106"/>
      <c r="W1674" s="142">
        <f t="shared" si="265"/>
        <v>0</v>
      </c>
      <c r="X1674" s="142">
        <f t="shared" si="266"/>
        <v>0</v>
      </c>
      <c r="Y1674" s="108">
        <f t="shared" si="267"/>
        <v>0</v>
      </c>
      <c r="Z1674" s="108">
        <f t="shared" si="268"/>
        <v>0</v>
      </c>
      <c r="AA1674" s="108">
        <f t="shared" si="269"/>
        <v>0</v>
      </c>
      <c r="AB1674" s="151"/>
      <c r="AC1674" s="47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="4" customFormat="1" ht="19" customHeight="1" spans="1:68">
      <c r="A1675" s="94">
        <f t="shared" si="260"/>
        <v>1674</v>
      </c>
      <c r="B1675" s="95"/>
      <c r="C1675" s="69"/>
      <c r="D1675" s="16"/>
      <c r="E1675" s="69"/>
      <c r="F1675" s="128"/>
      <c r="G1675" s="124" t="e">
        <f>VLOOKUP(F1675,[2]零件成本10.26!$B$2:$C$7802,2,0)</f>
        <v>#N/A</v>
      </c>
      <c r="H1675" s="16"/>
      <c r="I1675" s="128" t="str">
        <f t="shared" si="261"/>
        <v/>
      </c>
      <c r="J1675" s="16"/>
      <c r="K1675" s="128"/>
      <c r="L1675" s="16"/>
      <c r="M1675" s="69"/>
      <c r="N1675" s="69"/>
      <c r="O1675" s="69"/>
      <c r="P1675" s="69"/>
      <c r="Q1675" s="100">
        <f t="shared" si="262"/>
        <v>0</v>
      </c>
      <c r="R1675" s="146"/>
      <c r="S1675" s="140" t="str">
        <f t="shared" si="263"/>
        <v>0</v>
      </c>
      <c r="T1675" s="140" t="str">
        <f t="shared" si="264"/>
        <v>0</v>
      </c>
      <c r="U1675" s="144"/>
      <c r="V1675" s="106"/>
      <c r="W1675" s="142">
        <f t="shared" si="265"/>
        <v>0</v>
      </c>
      <c r="X1675" s="142">
        <f t="shared" si="266"/>
        <v>0</v>
      </c>
      <c r="Y1675" s="108">
        <f t="shared" si="267"/>
        <v>0</v>
      </c>
      <c r="Z1675" s="108">
        <f t="shared" si="268"/>
        <v>0</v>
      </c>
      <c r="AA1675" s="108">
        <f t="shared" si="269"/>
        <v>0</v>
      </c>
      <c r="AB1675" s="151"/>
      <c r="AC1675" s="47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="4" customFormat="1" ht="19" customHeight="1" spans="1:68">
      <c r="A1676" s="94">
        <f t="shared" si="260"/>
        <v>1675</v>
      </c>
      <c r="B1676" s="95"/>
      <c r="C1676" s="69"/>
      <c r="D1676" s="16"/>
      <c r="E1676" s="69"/>
      <c r="F1676" s="128"/>
      <c r="G1676" s="124" t="e">
        <f>VLOOKUP(F1676,[2]零件成本10.26!$B$2:$C$7802,2,0)</f>
        <v>#N/A</v>
      </c>
      <c r="H1676" s="16"/>
      <c r="I1676" s="128" t="str">
        <f t="shared" si="261"/>
        <v/>
      </c>
      <c r="J1676" s="16"/>
      <c r="K1676" s="128"/>
      <c r="L1676" s="16"/>
      <c r="M1676" s="69"/>
      <c r="N1676" s="69"/>
      <c r="O1676" s="69"/>
      <c r="P1676" s="69"/>
      <c r="Q1676" s="100">
        <f t="shared" si="262"/>
        <v>0</v>
      </c>
      <c r="R1676" s="146"/>
      <c r="S1676" s="140" t="str">
        <f t="shared" si="263"/>
        <v>0</v>
      </c>
      <c r="T1676" s="140" t="str">
        <f t="shared" si="264"/>
        <v>0</v>
      </c>
      <c r="U1676" s="144"/>
      <c r="V1676" s="106"/>
      <c r="W1676" s="142">
        <f t="shared" si="265"/>
        <v>0</v>
      </c>
      <c r="X1676" s="142">
        <f t="shared" si="266"/>
        <v>0</v>
      </c>
      <c r="Y1676" s="108">
        <f t="shared" si="267"/>
        <v>0</v>
      </c>
      <c r="Z1676" s="108">
        <f t="shared" si="268"/>
        <v>0</v>
      </c>
      <c r="AA1676" s="108">
        <f t="shared" si="269"/>
        <v>0</v>
      </c>
      <c r="AB1676" s="151"/>
      <c r="AC1676" s="47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="4" customFormat="1" ht="19" customHeight="1" spans="1:68">
      <c r="A1677" s="94">
        <f t="shared" si="260"/>
        <v>1676</v>
      </c>
      <c r="B1677" s="95"/>
      <c r="C1677" s="69"/>
      <c r="D1677" s="16"/>
      <c r="E1677" s="69"/>
      <c r="F1677" s="128"/>
      <c r="G1677" s="124" t="e">
        <f>VLOOKUP(F1677,[2]零件成本10.26!$B$2:$C$7802,2,0)</f>
        <v>#N/A</v>
      </c>
      <c r="H1677" s="16"/>
      <c r="I1677" s="128" t="str">
        <f t="shared" si="261"/>
        <v/>
      </c>
      <c r="J1677" s="16"/>
      <c r="K1677" s="128"/>
      <c r="L1677" s="16"/>
      <c r="M1677" s="69"/>
      <c r="N1677" s="69"/>
      <c r="O1677" s="69"/>
      <c r="P1677" s="69"/>
      <c r="Q1677" s="100">
        <f t="shared" si="262"/>
        <v>0</v>
      </c>
      <c r="R1677" s="146"/>
      <c r="S1677" s="140" t="str">
        <f t="shared" si="263"/>
        <v>0</v>
      </c>
      <c r="T1677" s="140" t="str">
        <f t="shared" si="264"/>
        <v>0</v>
      </c>
      <c r="U1677" s="144"/>
      <c r="V1677" s="106"/>
      <c r="W1677" s="142">
        <f t="shared" si="265"/>
        <v>0</v>
      </c>
      <c r="X1677" s="142">
        <f t="shared" si="266"/>
        <v>0</v>
      </c>
      <c r="Y1677" s="108">
        <f t="shared" si="267"/>
        <v>0</v>
      </c>
      <c r="Z1677" s="108">
        <f t="shared" si="268"/>
        <v>0</v>
      </c>
      <c r="AA1677" s="108">
        <f t="shared" si="269"/>
        <v>0</v>
      </c>
      <c r="AB1677" s="151"/>
      <c r="AC1677" s="47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="4" customFormat="1" ht="19" customHeight="1" spans="1:68">
      <c r="A1678" s="94">
        <f t="shared" si="260"/>
        <v>1677</v>
      </c>
      <c r="B1678" s="95"/>
      <c r="C1678" s="69"/>
      <c r="D1678" s="16"/>
      <c r="E1678" s="69"/>
      <c r="F1678" s="128"/>
      <c r="G1678" s="124" t="e">
        <f>VLOOKUP(F1678,[2]零件成本10.26!$B$2:$C$7802,2,0)</f>
        <v>#N/A</v>
      </c>
      <c r="H1678" s="16"/>
      <c r="I1678" s="128" t="str">
        <f t="shared" si="261"/>
        <v/>
      </c>
      <c r="J1678" s="16"/>
      <c r="K1678" s="128"/>
      <c r="L1678" s="16"/>
      <c r="M1678" s="69"/>
      <c r="N1678" s="69"/>
      <c r="O1678" s="69"/>
      <c r="P1678" s="69"/>
      <c r="Q1678" s="100">
        <f t="shared" si="262"/>
        <v>0</v>
      </c>
      <c r="R1678" s="146"/>
      <c r="S1678" s="140" t="str">
        <f t="shared" si="263"/>
        <v>0</v>
      </c>
      <c r="T1678" s="140" t="str">
        <f t="shared" si="264"/>
        <v>0</v>
      </c>
      <c r="U1678" s="144"/>
      <c r="V1678" s="106"/>
      <c r="W1678" s="142">
        <f t="shared" si="265"/>
        <v>0</v>
      </c>
      <c r="X1678" s="142">
        <f t="shared" si="266"/>
        <v>0</v>
      </c>
      <c r="Y1678" s="108">
        <f t="shared" si="267"/>
        <v>0</v>
      </c>
      <c r="Z1678" s="108">
        <f t="shared" si="268"/>
        <v>0</v>
      </c>
      <c r="AA1678" s="108">
        <f t="shared" si="269"/>
        <v>0</v>
      </c>
      <c r="AB1678" s="151"/>
      <c r="AC1678" s="47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="4" customFormat="1" ht="19" customHeight="1" spans="1:68">
      <c r="A1679" s="94">
        <f t="shared" si="260"/>
        <v>1678</v>
      </c>
      <c r="B1679" s="95"/>
      <c r="C1679" s="69"/>
      <c r="D1679" s="16"/>
      <c r="E1679" s="69"/>
      <c r="F1679" s="128"/>
      <c r="G1679" s="124" t="e">
        <f>VLOOKUP(F1679,[2]零件成本10.26!$B$2:$C$7802,2,0)</f>
        <v>#N/A</v>
      </c>
      <c r="H1679" s="16"/>
      <c r="I1679" s="128" t="str">
        <f t="shared" si="261"/>
        <v/>
      </c>
      <c r="J1679" s="16"/>
      <c r="K1679" s="128"/>
      <c r="L1679" s="16"/>
      <c r="M1679" s="69"/>
      <c r="N1679" s="69"/>
      <c r="O1679" s="69"/>
      <c r="P1679" s="69"/>
      <c r="Q1679" s="100">
        <f t="shared" si="262"/>
        <v>0</v>
      </c>
      <c r="R1679" s="146"/>
      <c r="S1679" s="140" t="str">
        <f t="shared" si="263"/>
        <v>0</v>
      </c>
      <c r="T1679" s="140" t="str">
        <f t="shared" si="264"/>
        <v>0</v>
      </c>
      <c r="U1679" s="144"/>
      <c r="V1679" s="106"/>
      <c r="W1679" s="142">
        <f t="shared" si="265"/>
        <v>0</v>
      </c>
      <c r="X1679" s="142">
        <f t="shared" si="266"/>
        <v>0</v>
      </c>
      <c r="Y1679" s="108">
        <f t="shared" si="267"/>
        <v>0</v>
      </c>
      <c r="Z1679" s="108">
        <f t="shared" si="268"/>
        <v>0</v>
      </c>
      <c r="AA1679" s="108">
        <f t="shared" si="269"/>
        <v>0</v>
      </c>
      <c r="AB1679" s="151"/>
      <c r="AC1679" s="47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="4" customFormat="1" ht="19" customHeight="1" spans="1:68">
      <c r="A1680" s="94">
        <f t="shared" si="260"/>
        <v>1679</v>
      </c>
      <c r="B1680" s="95"/>
      <c r="C1680" s="69"/>
      <c r="D1680" s="16"/>
      <c r="E1680" s="69"/>
      <c r="F1680" s="128"/>
      <c r="G1680" s="124" t="e">
        <f>VLOOKUP(F1680,[2]零件成本10.26!$B$2:$C$7802,2,0)</f>
        <v>#N/A</v>
      </c>
      <c r="H1680" s="16"/>
      <c r="I1680" s="128" t="str">
        <f t="shared" si="261"/>
        <v/>
      </c>
      <c r="J1680" s="16"/>
      <c r="K1680" s="128"/>
      <c r="L1680" s="16"/>
      <c r="M1680" s="69"/>
      <c r="N1680" s="69"/>
      <c r="O1680" s="69"/>
      <c r="P1680" s="69"/>
      <c r="Q1680" s="100">
        <f t="shared" si="262"/>
        <v>0</v>
      </c>
      <c r="R1680" s="146"/>
      <c r="S1680" s="140" t="str">
        <f t="shared" si="263"/>
        <v>0</v>
      </c>
      <c r="T1680" s="140" t="str">
        <f t="shared" si="264"/>
        <v>0</v>
      </c>
      <c r="U1680" s="144"/>
      <c r="V1680" s="106"/>
      <c r="W1680" s="142">
        <f t="shared" si="265"/>
        <v>0</v>
      </c>
      <c r="X1680" s="142">
        <f t="shared" si="266"/>
        <v>0</v>
      </c>
      <c r="Y1680" s="108">
        <f t="shared" si="267"/>
        <v>0</v>
      </c>
      <c r="Z1680" s="108">
        <f t="shared" si="268"/>
        <v>0</v>
      </c>
      <c r="AA1680" s="108">
        <f t="shared" si="269"/>
        <v>0</v>
      </c>
      <c r="AB1680" s="151"/>
      <c r="AC1680" s="47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="4" customFormat="1" ht="19" customHeight="1" spans="1:68">
      <c r="A1681" s="94">
        <f t="shared" si="260"/>
        <v>1680</v>
      </c>
      <c r="B1681" s="95"/>
      <c r="C1681" s="69"/>
      <c r="D1681" s="16"/>
      <c r="E1681" s="69"/>
      <c r="F1681" s="128"/>
      <c r="G1681" s="124" t="e">
        <f>VLOOKUP(F1681,[2]零件成本10.26!$B$2:$C$7802,2,0)</f>
        <v>#N/A</v>
      </c>
      <c r="H1681" s="16"/>
      <c r="I1681" s="128" t="str">
        <f t="shared" si="261"/>
        <v/>
      </c>
      <c r="J1681" s="16"/>
      <c r="K1681" s="128"/>
      <c r="L1681" s="16"/>
      <c r="M1681" s="69"/>
      <c r="N1681" s="69"/>
      <c r="O1681" s="69"/>
      <c r="P1681" s="69"/>
      <c r="Q1681" s="100">
        <f t="shared" si="262"/>
        <v>0</v>
      </c>
      <c r="R1681" s="146"/>
      <c r="S1681" s="140" t="str">
        <f t="shared" si="263"/>
        <v>0</v>
      </c>
      <c r="T1681" s="140" t="str">
        <f t="shared" si="264"/>
        <v>0</v>
      </c>
      <c r="U1681" s="144"/>
      <c r="V1681" s="106"/>
      <c r="W1681" s="142">
        <f t="shared" si="265"/>
        <v>0</v>
      </c>
      <c r="X1681" s="142">
        <f t="shared" si="266"/>
        <v>0</v>
      </c>
      <c r="Y1681" s="108">
        <f t="shared" si="267"/>
        <v>0</v>
      </c>
      <c r="Z1681" s="108">
        <f t="shared" si="268"/>
        <v>0</v>
      </c>
      <c r="AA1681" s="108">
        <f t="shared" si="269"/>
        <v>0</v>
      </c>
      <c r="AB1681" s="151"/>
      <c r="AC1681" s="47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="4" customFormat="1" ht="19" customHeight="1" spans="1:68">
      <c r="A1682" s="94">
        <f t="shared" si="260"/>
        <v>1681</v>
      </c>
      <c r="B1682" s="95"/>
      <c r="C1682" s="69"/>
      <c r="D1682" s="16"/>
      <c r="E1682" s="69"/>
      <c r="F1682" s="128"/>
      <c r="G1682" s="124" t="e">
        <f>VLOOKUP(F1682,[2]零件成本10.26!$B$2:$C$7802,2,0)</f>
        <v>#N/A</v>
      </c>
      <c r="H1682" s="16"/>
      <c r="I1682" s="128" t="str">
        <f t="shared" si="261"/>
        <v/>
      </c>
      <c r="J1682" s="16"/>
      <c r="K1682" s="128"/>
      <c r="L1682" s="16"/>
      <c r="M1682" s="69"/>
      <c r="N1682" s="69"/>
      <c r="O1682" s="69"/>
      <c r="P1682" s="69"/>
      <c r="Q1682" s="100">
        <f t="shared" si="262"/>
        <v>0</v>
      </c>
      <c r="R1682" s="146"/>
      <c r="S1682" s="140" t="str">
        <f t="shared" si="263"/>
        <v>0</v>
      </c>
      <c r="T1682" s="140" t="str">
        <f t="shared" si="264"/>
        <v>0</v>
      </c>
      <c r="U1682" s="144"/>
      <c r="V1682" s="106"/>
      <c r="W1682" s="142">
        <f t="shared" si="265"/>
        <v>0</v>
      </c>
      <c r="X1682" s="142">
        <f t="shared" si="266"/>
        <v>0</v>
      </c>
      <c r="Y1682" s="108">
        <f t="shared" si="267"/>
        <v>0</v>
      </c>
      <c r="Z1682" s="108">
        <f t="shared" si="268"/>
        <v>0</v>
      </c>
      <c r="AA1682" s="108">
        <f t="shared" si="269"/>
        <v>0</v>
      </c>
      <c r="AB1682" s="151"/>
      <c r="AC1682" s="47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="4" customFormat="1" ht="19" customHeight="1" spans="1:68">
      <c r="A1683" s="94">
        <f t="shared" si="260"/>
        <v>1682</v>
      </c>
      <c r="B1683" s="95"/>
      <c r="C1683" s="69"/>
      <c r="D1683" s="16"/>
      <c r="E1683" s="69"/>
      <c r="F1683" s="128"/>
      <c r="G1683" s="124" t="e">
        <f>VLOOKUP(F1683,[2]零件成本10.26!$B$2:$C$7802,2,0)</f>
        <v>#N/A</v>
      </c>
      <c r="H1683" s="16"/>
      <c r="I1683" s="128" t="str">
        <f t="shared" si="261"/>
        <v/>
      </c>
      <c r="J1683" s="16"/>
      <c r="K1683" s="128"/>
      <c r="L1683" s="16"/>
      <c r="M1683" s="69"/>
      <c r="N1683" s="69"/>
      <c r="O1683" s="69"/>
      <c r="P1683" s="69"/>
      <c r="Q1683" s="100">
        <f t="shared" si="262"/>
        <v>0</v>
      </c>
      <c r="R1683" s="146"/>
      <c r="S1683" s="140" t="str">
        <f t="shared" si="263"/>
        <v>0</v>
      </c>
      <c r="T1683" s="140" t="str">
        <f t="shared" si="264"/>
        <v>0</v>
      </c>
      <c r="U1683" s="144"/>
      <c r="V1683" s="106"/>
      <c r="W1683" s="142">
        <f t="shared" si="265"/>
        <v>0</v>
      </c>
      <c r="X1683" s="142">
        <f t="shared" si="266"/>
        <v>0</v>
      </c>
      <c r="Y1683" s="108">
        <f t="shared" si="267"/>
        <v>0</v>
      </c>
      <c r="Z1683" s="108">
        <f t="shared" si="268"/>
        <v>0</v>
      </c>
      <c r="AA1683" s="108">
        <f t="shared" si="269"/>
        <v>0</v>
      </c>
      <c r="AB1683" s="151"/>
      <c r="AC1683" s="47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="4" customFormat="1" ht="19" customHeight="1" spans="1:68">
      <c r="A1684" s="94">
        <f t="shared" si="260"/>
        <v>1683</v>
      </c>
      <c r="B1684" s="95"/>
      <c r="C1684" s="69"/>
      <c r="D1684" s="16"/>
      <c r="E1684" s="69"/>
      <c r="F1684" s="128"/>
      <c r="G1684" s="124" t="e">
        <f>VLOOKUP(F1684,[2]零件成本10.26!$B$2:$C$7802,2,0)</f>
        <v>#N/A</v>
      </c>
      <c r="H1684" s="16"/>
      <c r="I1684" s="128" t="str">
        <f t="shared" si="261"/>
        <v/>
      </c>
      <c r="J1684" s="16"/>
      <c r="K1684" s="128"/>
      <c r="L1684" s="16"/>
      <c r="M1684" s="69"/>
      <c r="N1684" s="69"/>
      <c r="O1684" s="69"/>
      <c r="P1684" s="69"/>
      <c r="Q1684" s="100">
        <f t="shared" si="262"/>
        <v>0</v>
      </c>
      <c r="R1684" s="146"/>
      <c r="S1684" s="140" t="str">
        <f t="shared" si="263"/>
        <v>0</v>
      </c>
      <c r="T1684" s="140" t="str">
        <f t="shared" si="264"/>
        <v>0</v>
      </c>
      <c r="U1684" s="144"/>
      <c r="V1684" s="106"/>
      <c r="W1684" s="142">
        <f t="shared" si="265"/>
        <v>0</v>
      </c>
      <c r="X1684" s="142">
        <f t="shared" si="266"/>
        <v>0</v>
      </c>
      <c r="Y1684" s="108">
        <f t="shared" si="267"/>
        <v>0</v>
      </c>
      <c r="Z1684" s="108">
        <f t="shared" si="268"/>
        <v>0</v>
      </c>
      <c r="AA1684" s="108">
        <f t="shared" si="269"/>
        <v>0</v>
      </c>
      <c r="AB1684" s="151"/>
      <c r="AC1684" s="47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="4" customFormat="1" ht="19" customHeight="1" spans="1:68">
      <c r="A1685" s="94">
        <f t="shared" si="260"/>
        <v>1684</v>
      </c>
      <c r="B1685" s="95"/>
      <c r="C1685" s="69"/>
      <c r="D1685" s="16"/>
      <c r="E1685" s="69"/>
      <c r="F1685" s="128"/>
      <c r="G1685" s="124" t="e">
        <f>VLOOKUP(F1685,[2]零件成本10.26!$B$2:$C$7802,2,0)</f>
        <v>#N/A</v>
      </c>
      <c r="H1685" s="16"/>
      <c r="I1685" s="128" t="str">
        <f t="shared" si="261"/>
        <v/>
      </c>
      <c r="J1685" s="16"/>
      <c r="K1685" s="128"/>
      <c r="L1685" s="16"/>
      <c r="M1685" s="69"/>
      <c r="N1685" s="69"/>
      <c r="O1685" s="69"/>
      <c r="P1685" s="69"/>
      <c r="Q1685" s="100">
        <f t="shared" si="262"/>
        <v>0</v>
      </c>
      <c r="R1685" s="146"/>
      <c r="S1685" s="140" t="str">
        <f t="shared" si="263"/>
        <v>0</v>
      </c>
      <c r="T1685" s="140" t="str">
        <f t="shared" si="264"/>
        <v>0</v>
      </c>
      <c r="U1685" s="144"/>
      <c r="V1685" s="106"/>
      <c r="W1685" s="142">
        <f t="shared" si="265"/>
        <v>0</v>
      </c>
      <c r="X1685" s="142">
        <f t="shared" si="266"/>
        <v>0</v>
      </c>
      <c r="Y1685" s="108">
        <f t="shared" si="267"/>
        <v>0</v>
      </c>
      <c r="Z1685" s="108">
        <f t="shared" si="268"/>
        <v>0</v>
      </c>
      <c r="AA1685" s="108">
        <f t="shared" si="269"/>
        <v>0</v>
      </c>
      <c r="AB1685" s="151"/>
      <c r="AC1685" s="47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="4" customFormat="1" ht="19" customHeight="1" spans="1:68">
      <c r="A1686" s="94">
        <f t="shared" si="260"/>
        <v>1685</v>
      </c>
      <c r="B1686" s="95"/>
      <c r="C1686" s="69"/>
      <c r="D1686" s="16"/>
      <c r="E1686" s="69"/>
      <c r="F1686" s="128"/>
      <c r="G1686" s="124" t="e">
        <f>VLOOKUP(F1686,[2]零件成本10.26!$B$2:$C$7802,2,0)</f>
        <v>#N/A</v>
      </c>
      <c r="H1686" s="16"/>
      <c r="I1686" s="128" t="str">
        <f t="shared" si="261"/>
        <v/>
      </c>
      <c r="J1686" s="16"/>
      <c r="K1686" s="128"/>
      <c r="L1686" s="16"/>
      <c r="M1686" s="69"/>
      <c r="N1686" s="69"/>
      <c r="O1686" s="69"/>
      <c r="P1686" s="69"/>
      <c r="Q1686" s="100">
        <f t="shared" si="262"/>
        <v>0</v>
      </c>
      <c r="R1686" s="146"/>
      <c r="S1686" s="140" t="str">
        <f t="shared" si="263"/>
        <v>0</v>
      </c>
      <c r="T1686" s="140" t="str">
        <f t="shared" si="264"/>
        <v>0</v>
      </c>
      <c r="U1686" s="144"/>
      <c r="V1686" s="106"/>
      <c r="W1686" s="142">
        <f t="shared" si="265"/>
        <v>0</v>
      </c>
      <c r="X1686" s="142">
        <f t="shared" si="266"/>
        <v>0</v>
      </c>
      <c r="Y1686" s="108">
        <f t="shared" si="267"/>
        <v>0</v>
      </c>
      <c r="Z1686" s="108">
        <f t="shared" si="268"/>
        <v>0</v>
      </c>
      <c r="AA1686" s="108">
        <f t="shared" si="269"/>
        <v>0</v>
      </c>
      <c r="AB1686" s="151"/>
      <c r="AC1686" s="47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="4" customFormat="1" ht="19" customHeight="1" spans="1:68">
      <c r="A1687" s="94">
        <f t="shared" si="260"/>
        <v>1686</v>
      </c>
      <c r="B1687" s="95"/>
      <c r="C1687" s="69"/>
      <c r="D1687" s="16"/>
      <c r="E1687" s="69"/>
      <c r="F1687" s="128"/>
      <c r="G1687" s="124" t="e">
        <f>VLOOKUP(F1687,[2]零件成本10.26!$B$2:$C$7802,2,0)</f>
        <v>#N/A</v>
      </c>
      <c r="H1687" s="16"/>
      <c r="I1687" s="128" t="str">
        <f t="shared" si="261"/>
        <v/>
      </c>
      <c r="J1687" s="16"/>
      <c r="K1687" s="128"/>
      <c r="L1687" s="16"/>
      <c r="M1687" s="69"/>
      <c r="N1687" s="69"/>
      <c r="O1687" s="69"/>
      <c r="P1687" s="69"/>
      <c r="Q1687" s="100">
        <f t="shared" si="262"/>
        <v>0</v>
      </c>
      <c r="R1687" s="146"/>
      <c r="S1687" s="140" t="str">
        <f t="shared" si="263"/>
        <v>0</v>
      </c>
      <c r="T1687" s="140" t="str">
        <f t="shared" si="264"/>
        <v>0</v>
      </c>
      <c r="U1687" s="144"/>
      <c r="V1687" s="106"/>
      <c r="W1687" s="142">
        <f t="shared" si="265"/>
        <v>0</v>
      </c>
      <c r="X1687" s="142">
        <f t="shared" si="266"/>
        <v>0</v>
      </c>
      <c r="Y1687" s="108">
        <f t="shared" si="267"/>
        <v>0</v>
      </c>
      <c r="Z1687" s="108">
        <f t="shared" si="268"/>
        <v>0</v>
      </c>
      <c r="AA1687" s="108">
        <f t="shared" si="269"/>
        <v>0</v>
      </c>
      <c r="AB1687" s="151"/>
      <c r="AC1687" s="47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="4" customFormat="1" ht="19" customHeight="1" spans="1:68">
      <c r="A1688" s="94">
        <f t="shared" si="260"/>
        <v>1687</v>
      </c>
      <c r="B1688" s="95"/>
      <c r="C1688" s="69"/>
      <c r="D1688" s="16"/>
      <c r="E1688" s="69"/>
      <c r="F1688" s="128"/>
      <c r="G1688" s="124" t="e">
        <f>VLOOKUP(F1688,[2]零件成本10.26!$B$2:$C$7802,2,0)</f>
        <v>#N/A</v>
      </c>
      <c r="H1688" s="16"/>
      <c r="I1688" s="128" t="str">
        <f t="shared" si="261"/>
        <v/>
      </c>
      <c r="J1688" s="16"/>
      <c r="K1688" s="128"/>
      <c r="L1688" s="16"/>
      <c r="M1688" s="69"/>
      <c r="N1688" s="69"/>
      <c r="O1688" s="69"/>
      <c r="P1688" s="69"/>
      <c r="Q1688" s="100">
        <f t="shared" si="262"/>
        <v>0</v>
      </c>
      <c r="R1688" s="146"/>
      <c r="S1688" s="140" t="str">
        <f t="shared" si="263"/>
        <v>0</v>
      </c>
      <c r="T1688" s="140" t="str">
        <f t="shared" si="264"/>
        <v>0</v>
      </c>
      <c r="U1688" s="144"/>
      <c r="V1688" s="106"/>
      <c r="W1688" s="142">
        <f t="shared" si="265"/>
        <v>0</v>
      </c>
      <c r="X1688" s="142">
        <f t="shared" si="266"/>
        <v>0</v>
      </c>
      <c r="Y1688" s="108">
        <f t="shared" si="267"/>
        <v>0</v>
      </c>
      <c r="Z1688" s="108">
        <f t="shared" si="268"/>
        <v>0</v>
      </c>
      <c r="AA1688" s="108">
        <f t="shared" si="269"/>
        <v>0</v>
      </c>
      <c r="AB1688" s="151"/>
      <c r="AC1688" s="47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="4" customFormat="1" ht="19" customHeight="1" spans="1:68">
      <c r="A1689" s="94">
        <f t="shared" si="260"/>
        <v>1688</v>
      </c>
      <c r="B1689" s="95"/>
      <c r="C1689" s="69"/>
      <c r="D1689" s="16"/>
      <c r="E1689" s="69"/>
      <c r="F1689" s="128"/>
      <c r="G1689" s="124" t="e">
        <f>VLOOKUP(F1689,[2]零件成本10.26!$B$2:$C$7802,2,0)</f>
        <v>#N/A</v>
      </c>
      <c r="H1689" s="16"/>
      <c r="I1689" s="128" t="str">
        <f t="shared" si="261"/>
        <v/>
      </c>
      <c r="J1689" s="16"/>
      <c r="K1689" s="128"/>
      <c r="L1689" s="16"/>
      <c r="M1689" s="69"/>
      <c r="N1689" s="69"/>
      <c r="O1689" s="69"/>
      <c r="P1689" s="69"/>
      <c r="Q1689" s="100">
        <f t="shared" si="262"/>
        <v>0</v>
      </c>
      <c r="R1689" s="146"/>
      <c r="S1689" s="140" t="str">
        <f t="shared" si="263"/>
        <v>0</v>
      </c>
      <c r="T1689" s="140" t="str">
        <f t="shared" si="264"/>
        <v>0</v>
      </c>
      <c r="U1689" s="144"/>
      <c r="V1689" s="106"/>
      <c r="W1689" s="142">
        <f t="shared" si="265"/>
        <v>0</v>
      </c>
      <c r="X1689" s="142">
        <f t="shared" si="266"/>
        <v>0</v>
      </c>
      <c r="Y1689" s="108">
        <f t="shared" si="267"/>
        <v>0</v>
      </c>
      <c r="Z1689" s="108">
        <f t="shared" si="268"/>
        <v>0</v>
      </c>
      <c r="AA1689" s="108">
        <f t="shared" si="269"/>
        <v>0</v>
      </c>
      <c r="AB1689" s="151"/>
      <c r="AC1689" s="47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="4" customFormat="1" ht="19" customHeight="1" spans="1:68">
      <c r="A1690" s="94">
        <f t="shared" si="260"/>
        <v>1689</v>
      </c>
      <c r="B1690" s="95"/>
      <c r="C1690" s="69"/>
      <c r="D1690" s="16"/>
      <c r="E1690" s="69"/>
      <c r="F1690" s="128"/>
      <c r="G1690" s="124" t="e">
        <f>VLOOKUP(F1690,[2]零件成本10.26!$B$2:$C$7802,2,0)</f>
        <v>#N/A</v>
      </c>
      <c r="H1690" s="16"/>
      <c r="I1690" s="128" t="str">
        <f t="shared" si="261"/>
        <v/>
      </c>
      <c r="J1690" s="16"/>
      <c r="K1690" s="128"/>
      <c r="L1690" s="16"/>
      <c r="M1690" s="69"/>
      <c r="N1690" s="69"/>
      <c r="O1690" s="69"/>
      <c r="P1690" s="69"/>
      <c r="Q1690" s="100">
        <f t="shared" si="262"/>
        <v>0</v>
      </c>
      <c r="R1690" s="146"/>
      <c r="S1690" s="140" t="str">
        <f t="shared" si="263"/>
        <v>0</v>
      </c>
      <c r="T1690" s="140" t="str">
        <f t="shared" si="264"/>
        <v>0</v>
      </c>
      <c r="U1690" s="144"/>
      <c r="V1690" s="106"/>
      <c r="W1690" s="142">
        <f t="shared" si="265"/>
        <v>0</v>
      </c>
      <c r="X1690" s="142">
        <f t="shared" si="266"/>
        <v>0</v>
      </c>
      <c r="Y1690" s="108">
        <f t="shared" si="267"/>
        <v>0</v>
      </c>
      <c r="Z1690" s="108">
        <f t="shared" si="268"/>
        <v>0</v>
      </c>
      <c r="AA1690" s="108">
        <f t="shared" si="269"/>
        <v>0</v>
      </c>
      <c r="AB1690" s="151"/>
      <c r="AC1690" s="47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="4" customFormat="1" ht="19" customHeight="1" spans="1:68">
      <c r="A1691" s="94">
        <f t="shared" si="260"/>
        <v>1690</v>
      </c>
      <c r="B1691" s="95"/>
      <c r="C1691" s="69"/>
      <c r="D1691" s="16"/>
      <c r="E1691" s="69"/>
      <c r="F1691" s="128"/>
      <c r="G1691" s="124" t="e">
        <f>VLOOKUP(F1691,[2]零件成本10.26!$B$2:$C$7802,2,0)</f>
        <v>#N/A</v>
      </c>
      <c r="H1691" s="16"/>
      <c r="I1691" s="128" t="str">
        <f t="shared" si="261"/>
        <v/>
      </c>
      <c r="J1691" s="16"/>
      <c r="K1691" s="128"/>
      <c r="L1691" s="16"/>
      <c r="M1691" s="69"/>
      <c r="N1691" s="69"/>
      <c r="O1691" s="69"/>
      <c r="P1691" s="69"/>
      <c r="Q1691" s="100">
        <f t="shared" si="262"/>
        <v>0</v>
      </c>
      <c r="R1691" s="146"/>
      <c r="S1691" s="140" t="str">
        <f t="shared" si="263"/>
        <v>0</v>
      </c>
      <c r="T1691" s="140" t="str">
        <f t="shared" si="264"/>
        <v>0</v>
      </c>
      <c r="U1691" s="144"/>
      <c r="V1691" s="106"/>
      <c r="W1691" s="142">
        <f t="shared" si="265"/>
        <v>0</v>
      </c>
      <c r="X1691" s="142">
        <f t="shared" si="266"/>
        <v>0</v>
      </c>
      <c r="Y1691" s="108">
        <f t="shared" si="267"/>
        <v>0</v>
      </c>
      <c r="Z1691" s="108">
        <f t="shared" si="268"/>
        <v>0</v>
      </c>
      <c r="AA1691" s="108">
        <f t="shared" si="269"/>
        <v>0</v>
      </c>
      <c r="AB1691" s="151"/>
      <c r="AC1691" s="47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="4" customFormat="1" ht="19" customHeight="1" spans="1:68">
      <c r="A1692" s="94">
        <f t="shared" si="260"/>
        <v>1691</v>
      </c>
      <c r="B1692" s="95"/>
      <c r="C1692" s="69"/>
      <c r="D1692" s="16"/>
      <c r="E1692" s="69"/>
      <c r="F1692" s="128"/>
      <c r="G1692" s="124" t="e">
        <f>VLOOKUP(F1692,[2]零件成本10.26!$B$2:$C$7802,2,0)</f>
        <v>#N/A</v>
      </c>
      <c r="H1692" s="16"/>
      <c r="I1692" s="128" t="str">
        <f t="shared" si="261"/>
        <v/>
      </c>
      <c r="J1692" s="16"/>
      <c r="K1692" s="128"/>
      <c r="L1692" s="16"/>
      <c r="M1692" s="69"/>
      <c r="N1692" s="69"/>
      <c r="O1692" s="69"/>
      <c r="P1692" s="69"/>
      <c r="Q1692" s="100">
        <f t="shared" si="262"/>
        <v>0</v>
      </c>
      <c r="R1692" s="146"/>
      <c r="S1692" s="140" t="str">
        <f t="shared" si="263"/>
        <v>0</v>
      </c>
      <c r="T1692" s="140" t="str">
        <f t="shared" si="264"/>
        <v>0</v>
      </c>
      <c r="U1692" s="144"/>
      <c r="V1692" s="106"/>
      <c r="W1692" s="142">
        <f t="shared" si="265"/>
        <v>0</v>
      </c>
      <c r="X1692" s="142">
        <f t="shared" si="266"/>
        <v>0</v>
      </c>
      <c r="Y1692" s="108">
        <f t="shared" si="267"/>
        <v>0</v>
      </c>
      <c r="Z1692" s="108">
        <f t="shared" si="268"/>
        <v>0</v>
      </c>
      <c r="AA1692" s="108">
        <f t="shared" si="269"/>
        <v>0</v>
      </c>
      <c r="AB1692" s="151"/>
      <c r="AC1692" s="47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="4" customFormat="1" ht="19" customHeight="1" spans="1:68">
      <c r="A1693" s="94">
        <f t="shared" si="260"/>
        <v>1692</v>
      </c>
      <c r="B1693" s="95"/>
      <c r="C1693" s="69"/>
      <c r="D1693" s="16"/>
      <c r="E1693" s="69"/>
      <c r="F1693" s="128"/>
      <c r="G1693" s="124" t="e">
        <f>VLOOKUP(F1693,[2]零件成本10.26!$B$2:$C$7802,2,0)</f>
        <v>#N/A</v>
      </c>
      <c r="H1693" s="16"/>
      <c r="I1693" s="128" t="str">
        <f t="shared" si="261"/>
        <v/>
      </c>
      <c r="J1693" s="16"/>
      <c r="K1693" s="128"/>
      <c r="L1693" s="16"/>
      <c r="M1693" s="69"/>
      <c r="N1693" s="69"/>
      <c r="O1693" s="69"/>
      <c r="P1693" s="69"/>
      <c r="Q1693" s="100">
        <f t="shared" si="262"/>
        <v>0</v>
      </c>
      <c r="R1693" s="146"/>
      <c r="S1693" s="140" t="str">
        <f t="shared" si="263"/>
        <v>0</v>
      </c>
      <c r="T1693" s="140" t="str">
        <f t="shared" si="264"/>
        <v>0</v>
      </c>
      <c r="U1693" s="144"/>
      <c r="V1693" s="106"/>
      <c r="W1693" s="142">
        <f t="shared" si="265"/>
        <v>0</v>
      </c>
      <c r="X1693" s="142">
        <f t="shared" si="266"/>
        <v>0</v>
      </c>
      <c r="Y1693" s="108">
        <f t="shared" si="267"/>
        <v>0</v>
      </c>
      <c r="Z1693" s="108">
        <f t="shared" si="268"/>
        <v>0</v>
      </c>
      <c r="AA1693" s="108">
        <f t="shared" si="269"/>
        <v>0</v>
      </c>
      <c r="AB1693" s="151"/>
      <c r="AC1693" s="47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="4" customFormat="1" ht="19" customHeight="1" spans="1:68">
      <c r="A1694" s="94">
        <f t="shared" si="260"/>
        <v>1693</v>
      </c>
      <c r="B1694" s="95"/>
      <c r="C1694" s="69"/>
      <c r="D1694" s="16"/>
      <c r="E1694" s="69"/>
      <c r="F1694" s="128"/>
      <c r="G1694" s="124" t="e">
        <f>VLOOKUP(F1694,[2]零件成本10.26!$B$2:$C$7802,2,0)</f>
        <v>#N/A</v>
      </c>
      <c r="H1694" s="16"/>
      <c r="I1694" s="128" t="str">
        <f t="shared" si="261"/>
        <v/>
      </c>
      <c r="J1694" s="16"/>
      <c r="K1694" s="128"/>
      <c r="L1694" s="16"/>
      <c r="M1694" s="69"/>
      <c r="N1694" s="69"/>
      <c r="O1694" s="69"/>
      <c r="P1694" s="69"/>
      <c r="Q1694" s="100">
        <f t="shared" si="262"/>
        <v>0</v>
      </c>
      <c r="R1694" s="146"/>
      <c r="S1694" s="140" t="str">
        <f t="shared" si="263"/>
        <v>0</v>
      </c>
      <c r="T1694" s="140" t="str">
        <f t="shared" si="264"/>
        <v>0</v>
      </c>
      <c r="U1694" s="144"/>
      <c r="V1694" s="106"/>
      <c r="W1694" s="142">
        <f t="shared" si="265"/>
        <v>0</v>
      </c>
      <c r="X1694" s="142">
        <f t="shared" si="266"/>
        <v>0</v>
      </c>
      <c r="Y1694" s="108">
        <f t="shared" si="267"/>
        <v>0</v>
      </c>
      <c r="Z1694" s="108">
        <f t="shared" si="268"/>
        <v>0</v>
      </c>
      <c r="AA1694" s="108">
        <f t="shared" si="269"/>
        <v>0</v>
      </c>
      <c r="AB1694" s="151"/>
      <c r="AC1694" s="47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="4" customFormat="1" ht="19" customHeight="1" spans="1:68">
      <c r="A1695" s="94">
        <f t="shared" si="260"/>
        <v>1694</v>
      </c>
      <c r="B1695" s="95"/>
      <c r="C1695" s="69"/>
      <c r="D1695" s="16"/>
      <c r="E1695" s="69"/>
      <c r="F1695" s="128"/>
      <c r="G1695" s="124" t="e">
        <f>VLOOKUP(F1695,[2]零件成本10.26!$B$2:$C$7802,2,0)</f>
        <v>#N/A</v>
      </c>
      <c r="H1695" s="16"/>
      <c r="I1695" s="128" t="str">
        <f t="shared" si="261"/>
        <v/>
      </c>
      <c r="J1695" s="16"/>
      <c r="K1695" s="128"/>
      <c r="L1695" s="16"/>
      <c r="M1695" s="69"/>
      <c r="N1695" s="69"/>
      <c r="O1695" s="69"/>
      <c r="P1695" s="69"/>
      <c r="Q1695" s="100">
        <f t="shared" si="262"/>
        <v>0</v>
      </c>
      <c r="R1695" s="146"/>
      <c r="S1695" s="140" t="str">
        <f t="shared" si="263"/>
        <v>0</v>
      </c>
      <c r="T1695" s="140" t="str">
        <f t="shared" si="264"/>
        <v>0</v>
      </c>
      <c r="U1695" s="144"/>
      <c r="V1695" s="106"/>
      <c r="W1695" s="142">
        <f t="shared" si="265"/>
        <v>0</v>
      </c>
      <c r="X1695" s="142">
        <f t="shared" si="266"/>
        <v>0</v>
      </c>
      <c r="Y1695" s="108">
        <f t="shared" si="267"/>
        <v>0</v>
      </c>
      <c r="Z1695" s="108">
        <f t="shared" si="268"/>
        <v>0</v>
      </c>
      <c r="AA1695" s="108">
        <f t="shared" si="269"/>
        <v>0</v>
      </c>
      <c r="AB1695" s="151"/>
      <c r="AC1695" s="47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="4" customFormat="1" ht="19" customHeight="1" spans="1:68">
      <c r="A1696" s="94">
        <f t="shared" si="260"/>
        <v>1695</v>
      </c>
      <c r="B1696" s="95"/>
      <c r="C1696" s="69"/>
      <c r="D1696" s="16"/>
      <c r="E1696" s="69"/>
      <c r="F1696" s="128"/>
      <c r="G1696" s="124" t="e">
        <f>VLOOKUP(F1696,[2]零件成本10.26!$B$2:$C$7802,2,0)</f>
        <v>#N/A</v>
      </c>
      <c r="H1696" s="16"/>
      <c r="I1696" s="128" t="str">
        <f t="shared" si="261"/>
        <v/>
      </c>
      <c r="J1696" s="16"/>
      <c r="K1696" s="128"/>
      <c r="L1696" s="16"/>
      <c r="M1696" s="69"/>
      <c r="N1696" s="69"/>
      <c r="O1696" s="69"/>
      <c r="P1696" s="69"/>
      <c r="Q1696" s="100">
        <f t="shared" si="262"/>
        <v>0</v>
      </c>
      <c r="R1696" s="146"/>
      <c r="S1696" s="140" t="str">
        <f t="shared" si="263"/>
        <v>0</v>
      </c>
      <c r="T1696" s="140" t="str">
        <f t="shared" si="264"/>
        <v>0</v>
      </c>
      <c r="U1696" s="144"/>
      <c r="V1696" s="106"/>
      <c r="W1696" s="142">
        <f t="shared" si="265"/>
        <v>0</v>
      </c>
      <c r="X1696" s="142">
        <f t="shared" si="266"/>
        <v>0</v>
      </c>
      <c r="Y1696" s="108">
        <f t="shared" si="267"/>
        <v>0</v>
      </c>
      <c r="Z1696" s="108">
        <f t="shared" si="268"/>
        <v>0</v>
      </c>
      <c r="AA1696" s="108">
        <f t="shared" si="269"/>
        <v>0</v>
      </c>
      <c r="AB1696" s="151"/>
      <c r="AC1696" s="47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="4" customFormat="1" ht="19" customHeight="1" spans="1:68">
      <c r="A1697" s="94">
        <f t="shared" si="260"/>
        <v>1696</v>
      </c>
      <c r="B1697" s="95"/>
      <c r="C1697" s="69"/>
      <c r="D1697" s="16"/>
      <c r="E1697" s="69"/>
      <c r="F1697" s="128"/>
      <c r="G1697" s="124" t="e">
        <f>VLOOKUP(F1697,[2]零件成本10.26!$B$2:$C$7802,2,0)</f>
        <v>#N/A</v>
      </c>
      <c r="H1697" s="16"/>
      <c r="I1697" s="128" t="str">
        <f t="shared" si="261"/>
        <v/>
      </c>
      <c r="J1697" s="16"/>
      <c r="K1697" s="128"/>
      <c r="L1697" s="16"/>
      <c r="M1697" s="69"/>
      <c r="N1697" s="69"/>
      <c r="O1697" s="69"/>
      <c r="P1697" s="69"/>
      <c r="Q1697" s="100">
        <f t="shared" si="262"/>
        <v>0</v>
      </c>
      <c r="R1697" s="146"/>
      <c r="S1697" s="140" t="str">
        <f t="shared" si="263"/>
        <v>0</v>
      </c>
      <c r="T1697" s="140" t="str">
        <f t="shared" si="264"/>
        <v>0</v>
      </c>
      <c r="U1697" s="144"/>
      <c r="V1697" s="106"/>
      <c r="W1697" s="142">
        <f t="shared" si="265"/>
        <v>0</v>
      </c>
      <c r="X1697" s="142">
        <f t="shared" si="266"/>
        <v>0</v>
      </c>
      <c r="Y1697" s="108">
        <f t="shared" si="267"/>
        <v>0</v>
      </c>
      <c r="Z1697" s="108">
        <f t="shared" si="268"/>
        <v>0</v>
      </c>
      <c r="AA1697" s="108">
        <f t="shared" si="269"/>
        <v>0</v>
      </c>
      <c r="AB1697" s="151"/>
      <c r="AC1697" s="47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="4" customFormat="1" ht="19" customHeight="1" spans="1:68">
      <c r="A1698" s="94">
        <f t="shared" si="260"/>
        <v>1697</v>
      </c>
      <c r="B1698" s="95"/>
      <c r="C1698" s="69"/>
      <c r="D1698" s="16"/>
      <c r="E1698" s="69"/>
      <c r="F1698" s="128"/>
      <c r="G1698" s="124" t="e">
        <f>VLOOKUP(F1698,[2]零件成本10.26!$B$2:$C$7802,2,0)</f>
        <v>#N/A</v>
      </c>
      <c r="H1698" s="16"/>
      <c r="I1698" s="128" t="str">
        <f t="shared" si="261"/>
        <v/>
      </c>
      <c r="J1698" s="16"/>
      <c r="K1698" s="128"/>
      <c r="L1698" s="16"/>
      <c r="M1698" s="69"/>
      <c r="N1698" s="69"/>
      <c r="O1698" s="69"/>
      <c r="P1698" s="69"/>
      <c r="Q1698" s="100">
        <f t="shared" si="262"/>
        <v>0</v>
      </c>
      <c r="R1698" s="146"/>
      <c r="S1698" s="140" t="str">
        <f t="shared" si="263"/>
        <v>0</v>
      </c>
      <c r="T1698" s="140" t="str">
        <f t="shared" si="264"/>
        <v>0</v>
      </c>
      <c r="U1698" s="144"/>
      <c r="V1698" s="106"/>
      <c r="W1698" s="142">
        <f t="shared" si="265"/>
        <v>0</v>
      </c>
      <c r="X1698" s="142">
        <f t="shared" si="266"/>
        <v>0</v>
      </c>
      <c r="Y1698" s="108">
        <f t="shared" si="267"/>
        <v>0</v>
      </c>
      <c r="Z1698" s="108">
        <f t="shared" si="268"/>
        <v>0</v>
      </c>
      <c r="AA1698" s="108">
        <f t="shared" si="269"/>
        <v>0</v>
      </c>
      <c r="AB1698" s="151"/>
      <c r="AC1698" s="47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="4" customFormat="1" ht="19" customHeight="1" spans="1:68">
      <c r="A1699" s="94">
        <f t="shared" si="260"/>
        <v>1698</v>
      </c>
      <c r="B1699" s="95"/>
      <c r="C1699" s="69"/>
      <c r="D1699" s="16"/>
      <c r="E1699" s="69"/>
      <c r="F1699" s="128"/>
      <c r="G1699" s="124" t="e">
        <f>VLOOKUP(F1699,[2]零件成本10.26!$B$2:$C$7802,2,0)</f>
        <v>#N/A</v>
      </c>
      <c r="H1699" s="16"/>
      <c r="I1699" s="128" t="str">
        <f t="shared" si="261"/>
        <v/>
      </c>
      <c r="J1699" s="16"/>
      <c r="K1699" s="128"/>
      <c r="L1699" s="16"/>
      <c r="M1699" s="69"/>
      <c r="N1699" s="69"/>
      <c r="O1699" s="69"/>
      <c r="P1699" s="69"/>
      <c r="Q1699" s="100">
        <f t="shared" si="262"/>
        <v>0</v>
      </c>
      <c r="R1699" s="146"/>
      <c r="S1699" s="140" t="str">
        <f t="shared" si="263"/>
        <v>0</v>
      </c>
      <c r="T1699" s="140" t="str">
        <f t="shared" si="264"/>
        <v>0</v>
      </c>
      <c r="U1699" s="144"/>
      <c r="V1699" s="106"/>
      <c r="W1699" s="142">
        <f t="shared" si="265"/>
        <v>0</v>
      </c>
      <c r="X1699" s="142">
        <f t="shared" si="266"/>
        <v>0</v>
      </c>
      <c r="Y1699" s="108">
        <f t="shared" si="267"/>
        <v>0</v>
      </c>
      <c r="Z1699" s="108">
        <f t="shared" si="268"/>
        <v>0</v>
      </c>
      <c r="AA1699" s="108">
        <f t="shared" si="269"/>
        <v>0</v>
      </c>
      <c r="AB1699" s="151"/>
      <c r="AC1699" s="47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="4" customFormat="1" ht="19" customHeight="1" spans="1:68">
      <c r="A1700" s="94">
        <f t="shared" si="260"/>
        <v>1699</v>
      </c>
      <c r="B1700" s="95"/>
      <c r="C1700" s="69"/>
      <c r="D1700" s="16"/>
      <c r="E1700" s="69"/>
      <c r="F1700" s="128"/>
      <c r="G1700" s="124" t="e">
        <f>VLOOKUP(F1700,[2]零件成本10.26!$B$2:$C$7802,2,0)</f>
        <v>#N/A</v>
      </c>
      <c r="H1700" s="16"/>
      <c r="I1700" s="128" t="str">
        <f t="shared" si="261"/>
        <v/>
      </c>
      <c r="J1700" s="16"/>
      <c r="K1700" s="128"/>
      <c r="L1700" s="16"/>
      <c r="M1700" s="69"/>
      <c r="N1700" s="69"/>
      <c r="O1700" s="69"/>
      <c r="P1700" s="69"/>
      <c r="Q1700" s="100">
        <f t="shared" si="262"/>
        <v>0</v>
      </c>
      <c r="R1700" s="146"/>
      <c r="S1700" s="140" t="str">
        <f t="shared" si="263"/>
        <v>0</v>
      </c>
      <c r="T1700" s="140" t="str">
        <f t="shared" si="264"/>
        <v>0</v>
      </c>
      <c r="U1700" s="144"/>
      <c r="V1700" s="106"/>
      <c r="W1700" s="142">
        <f t="shared" si="265"/>
        <v>0</v>
      </c>
      <c r="X1700" s="142">
        <f t="shared" si="266"/>
        <v>0</v>
      </c>
      <c r="Y1700" s="108">
        <f t="shared" si="267"/>
        <v>0</v>
      </c>
      <c r="Z1700" s="108">
        <f t="shared" si="268"/>
        <v>0</v>
      </c>
      <c r="AA1700" s="108">
        <f t="shared" si="269"/>
        <v>0</v>
      </c>
      <c r="AB1700" s="151"/>
      <c r="AC1700" s="47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="4" customFormat="1" ht="19" customHeight="1" spans="1:68">
      <c r="A1701" s="94">
        <f t="shared" si="260"/>
        <v>1700</v>
      </c>
      <c r="B1701" s="95"/>
      <c r="C1701" s="69"/>
      <c r="D1701" s="16"/>
      <c r="E1701" s="69"/>
      <c r="F1701" s="128"/>
      <c r="G1701" s="124" t="e">
        <f>VLOOKUP(F1701,[2]零件成本10.26!$B$2:$C$7802,2,0)</f>
        <v>#N/A</v>
      </c>
      <c r="H1701" s="16"/>
      <c r="I1701" s="128" t="str">
        <f t="shared" si="261"/>
        <v/>
      </c>
      <c r="J1701" s="16"/>
      <c r="K1701" s="128"/>
      <c r="L1701" s="16"/>
      <c r="M1701" s="69"/>
      <c r="N1701" s="69"/>
      <c r="O1701" s="69"/>
      <c r="P1701" s="69"/>
      <c r="Q1701" s="100">
        <f t="shared" si="262"/>
        <v>0</v>
      </c>
      <c r="R1701" s="146"/>
      <c r="S1701" s="140" t="str">
        <f t="shared" si="263"/>
        <v>0</v>
      </c>
      <c r="T1701" s="140" t="str">
        <f t="shared" si="264"/>
        <v>0</v>
      </c>
      <c r="U1701" s="144"/>
      <c r="V1701" s="106"/>
      <c r="W1701" s="142">
        <f t="shared" si="265"/>
        <v>0</v>
      </c>
      <c r="X1701" s="142">
        <f t="shared" si="266"/>
        <v>0</v>
      </c>
      <c r="Y1701" s="108">
        <f t="shared" si="267"/>
        <v>0</v>
      </c>
      <c r="Z1701" s="108">
        <f t="shared" si="268"/>
        <v>0</v>
      </c>
      <c r="AA1701" s="108">
        <f t="shared" si="269"/>
        <v>0</v>
      </c>
      <c r="AB1701" s="151"/>
      <c r="AC1701" s="47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="4" customFormat="1" ht="19" customHeight="1" spans="1:68">
      <c r="A1702" s="94">
        <f t="shared" si="260"/>
        <v>1701</v>
      </c>
      <c r="B1702" s="95"/>
      <c r="C1702" s="69"/>
      <c r="D1702" s="16"/>
      <c r="E1702" s="69"/>
      <c r="F1702" s="128"/>
      <c r="G1702" s="124" t="e">
        <f>VLOOKUP(F1702,[2]零件成本10.26!$B$2:$C$7802,2,0)</f>
        <v>#N/A</v>
      </c>
      <c r="H1702" s="16"/>
      <c r="I1702" s="128" t="str">
        <f t="shared" si="261"/>
        <v/>
      </c>
      <c r="J1702" s="16"/>
      <c r="K1702" s="128"/>
      <c r="L1702" s="16"/>
      <c r="M1702" s="69"/>
      <c r="N1702" s="69"/>
      <c r="O1702" s="69"/>
      <c r="P1702" s="69"/>
      <c r="Q1702" s="100">
        <f t="shared" si="262"/>
        <v>0</v>
      </c>
      <c r="R1702" s="146"/>
      <c r="S1702" s="140" t="str">
        <f t="shared" si="263"/>
        <v>0</v>
      </c>
      <c r="T1702" s="140" t="str">
        <f t="shared" si="264"/>
        <v>0</v>
      </c>
      <c r="U1702" s="144"/>
      <c r="V1702" s="106"/>
      <c r="W1702" s="142">
        <f t="shared" si="265"/>
        <v>0</v>
      </c>
      <c r="X1702" s="142">
        <f t="shared" si="266"/>
        <v>0</v>
      </c>
      <c r="Y1702" s="108">
        <f t="shared" si="267"/>
        <v>0</v>
      </c>
      <c r="Z1702" s="108">
        <f t="shared" si="268"/>
        <v>0</v>
      </c>
      <c r="AA1702" s="108">
        <f t="shared" si="269"/>
        <v>0</v>
      </c>
      <c r="AB1702" s="151"/>
      <c r="AC1702" s="47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="4" customFormat="1" ht="19" customHeight="1" spans="1:68">
      <c r="A1703" s="94">
        <f t="shared" si="260"/>
        <v>1702</v>
      </c>
      <c r="B1703" s="95"/>
      <c r="C1703" s="69"/>
      <c r="D1703" s="16"/>
      <c r="E1703" s="69"/>
      <c r="F1703" s="128"/>
      <c r="G1703" s="124" t="e">
        <f>VLOOKUP(F1703,[2]零件成本10.26!$B$2:$C$7802,2,0)</f>
        <v>#N/A</v>
      </c>
      <c r="H1703" s="16"/>
      <c r="I1703" s="128" t="str">
        <f t="shared" si="261"/>
        <v/>
      </c>
      <c r="J1703" s="16"/>
      <c r="K1703" s="128"/>
      <c r="L1703" s="16"/>
      <c r="M1703" s="69"/>
      <c r="N1703" s="69"/>
      <c r="O1703" s="69"/>
      <c r="P1703" s="69"/>
      <c r="Q1703" s="100">
        <f t="shared" si="262"/>
        <v>0</v>
      </c>
      <c r="R1703" s="146"/>
      <c r="S1703" s="140" t="str">
        <f t="shared" si="263"/>
        <v>0</v>
      </c>
      <c r="T1703" s="140" t="str">
        <f t="shared" si="264"/>
        <v>0</v>
      </c>
      <c r="U1703" s="144"/>
      <c r="V1703" s="106"/>
      <c r="W1703" s="142">
        <f t="shared" si="265"/>
        <v>0</v>
      </c>
      <c r="X1703" s="142">
        <f t="shared" si="266"/>
        <v>0</v>
      </c>
      <c r="Y1703" s="108">
        <f t="shared" si="267"/>
        <v>0</v>
      </c>
      <c r="Z1703" s="108">
        <f t="shared" si="268"/>
        <v>0</v>
      </c>
      <c r="AA1703" s="108">
        <f t="shared" si="269"/>
        <v>0</v>
      </c>
      <c r="AB1703" s="151"/>
      <c r="AC1703" s="47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="4" customFormat="1" ht="19" customHeight="1" spans="1:68">
      <c r="A1704" s="94">
        <f t="shared" si="260"/>
        <v>1703</v>
      </c>
      <c r="B1704" s="95"/>
      <c r="C1704" s="69"/>
      <c r="D1704" s="16"/>
      <c r="E1704" s="69"/>
      <c r="F1704" s="128"/>
      <c r="G1704" s="124" t="e">
        <f>VLOOKUP(F1704,[2]零件成本10.26!$B$2:$C$7802,2,0)</f>
        <v>#N/A</v>
      </c>
      <c r="H1704" s="16"/>
      <c r="I1704" s="128" t="str">
        <f t="shared" si="261"/>
        <v/>
      </c>
      <c r="J1704" s="16"/>
      <c r="K1704" s="128"/>
      <c r="L1704" s="16"/>
      <c r="M1704" s="69"/>
      <c r="N1704" s="69"/>
      <c r="O1704" s="69"/>
      <c r="P1704" s="69"/>
      <c r="Q1704" s="100">
        <f t="shared" si="262"/>
        <v>0</v>
      </c>
      <c r="R1704" s="146"/>
      <c r="S1704" s="140" t="str">
        <f t="shared" si="263"/>
        <v>0</v>
      </c>
      <c r="T1704" s="140" t="str">
        <f t="shared" si="264"/>
        <v>0</v>
      </c>
      <c r="U1704" s="144"/>
      <c r="V1704" s="106"/>
      <c r="W1704" s="142">
        <f t="shared" si="265"/>
        <v>0</v>
      </c>
      <c r="X1704" s="142">
        <f t="shared" si="266"/>
        <v>0</v>
      </c>
      <c r="Y1704" s="108">
        <f t="shared" si="267"/>
        <v>0</v>
      </c>
      <c r="Z1704" s="108">
        <f t="shared" si="268"/>
        <v>0</v>
      </c>
      <c r="AA1704" s="108">
        <f t="shared" si="269"/>
        <v>0</v>
      </c>
      <c r="AB1704" s="151"/>
      <c r="AC1704" s="47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="4" customFormat="1" ht="19" customHeight="1" spans="1:68">
      <c r="A1705" s="94">
        <f t="shared" si="260"/>
        <v>1704</v>
      </c>
      <c r="B1705" s="95"/>
      <c r="C1705" s="69"/>
      <c r="D1705" s="16"/>
      <c r="E1705" s="69"/>
      <c r="F1705" s="128"/>
      <c r="G1705" s="124" t="e">
        <f>VLOOKUP(F1705,[2]零件成本10.26!$B$2:$C$7802,2,0)</f>
        <v>#N/A</v>
      </c>
      <c r="H1705" s="16"/>
      <c r="I1705" s="128" t="str">
        <f t="shared" si="261"/>
        <v/>
      </c>
      <c r="J1705" s="16"/>
      <c r="K1705" s="128"/>
      <c r="L1705" s="16"/>
      <c r="M1705" s="69"/>
      <c r="N1705" s="69"/>
      <c r="O1705" s="69"/>
      <c r="P1705" s="69"/>
      <c r="Q1705" s="100">
        <f t="shared" si="262"/>
        <v>0</v>
      </c>
      <c r="R1705" s="146"/>
      <c r="S1705" s="140" t="str">
        <f t="shared" si="263"/>
        <v>0</v>
      </c>
      <c r="T1705" s="140" t="str">
        <f t="shared" si="264"/>
        <v>0</v>
      </c>
      <c r="U1705" s="144"/>
      <c r="V1705" s="106"/>
      <c r="W1705" s="142">
        <f t="shared" si="265"/>
        <v>0</v>
      </c>
      <c r="X1705" s="142">
        <f t="shared" si="266"/>
        <v>0</v>
      </c>
      <c r="Y1705" s="108">
        <f t="shared" si="267"/>
        <v>0</v>
      </c>
      <c r="Z1705" s="108">
        <f t="shared" si="268"/>
        <v>0</v>
      </c>
      <c r="AA1705" s="108">
        <f t="shared" si="269"/>
        <v>0</v>
      </c>
      <c r="AB1705" s="151"/>
      <c r="AC1705" s="47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="4" customFormat="1" ht="19" customHeight="1" spans="1:68">
      <c r="A1706" s="94">
        <f t="shared" si="260"/>
        <v>1705</v>
      </c>
      <c r="B1706" s="95"/>
      <c r="C1706" s="69"/>
      <c r="D1706" s="16"/>
      <c r="E1706" s="69"/>
      <c r="F1706" s="128"/>
      <c r="G1706" s="124" t="e">
        <f>VLOOKUP(F1706,[2]零件成本10.26!$B$2:$C$7802,2,0)</f>
        <v>#N/A</v>
      </c>
      <c r="H1706" s="16"/>
      <c r="I1706" s="128" t="str">
        <f t="shared" si="261"/>
        <v/>
      </c>
      <c r="J1706" s="16"/>
      <c r="K1706" s="128"/>
      <c r="L1706" s="16"/>
      <c r="M1706" s="69"/>
      <c r="N1706" s="69"/>
      <c r="O1706" s="69"/>
      <c r="P1706" s="69"/>
      <c r="Q1706" s="100">
        <f t="shared" si="262"/>
        <v>0</v>
      </c>
      <c r="R1706" s="146"/>
      <c r="S1706" s="140" t="str">
        <f t="shared" si="263"/>
        <v>0</v>
      </c>
      <c r="T1706" s="140" t="str">
        <f t="shared" si="264"/>
        <v>0</v>
      </c>
      <c r="U1706" s="144"/>
      <c r="V1706" s="106"/>
      <c r="W1706" s="142">
        <f t="shared" si="265"/>
        <v>0</v>
      </c>
      <c r="X1706" s="142">
        <f t="shared" si="266"/>
        <v>0</v>
      </c>
      <c r="Y1706" s="108">
        <f t="shared" si="267"/>
        <v>0</v>
      </c>
      <c r="Z1706" s="108">
        <f t="shared" si="268"/>
        <v>0</v>
      </c>
      <c r="AA1706" s="108">
        <f t="shared" si="269"/>
        <v>0</v>
      </c>
      <c r="AB1706" s="151"/>
      <c r="AC1706" s="47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="4" customFormat="1" ht="19" customHeight="1" spans="1:68">
      <c r="A1707" s="94">
        <f t="shared" si="260"/>
        <v>1706</v>
      </c>
      <c r="B1707" s="95"/>
      <c r="C1707" s="69"/>
      <c r="D1707" s="16"/>
      <c r="E1707" s="69"/>
      <c r="F1707" s="128"/>
      <c r="G1707" s="124" t="e">
        <f>VLOOKUP(F1707,[2]零件成本10.26!$B$2:$C$7802,2,0)</f>
        <v>#N/A</v>
      </c>
      <c r="H1707" s="16"/>
      <c r="I1707" s="128" t="str">
        <f t="shared" si="261"/>
        <v/>
      </c>
      <c r="J1707" s="16"/>
      <c r="K1707" s="128"/>
      <c r="L1707" s="16"/>
      <c r="M1707" s="69"/>
      <c r="N1707" s="69"/>
      <c r="O1707" s="69"/>
      <c r="P1707" s="69"/>
      <c r="Q1707" s="100">
        <f t="shared" si="262"/>
        <v>0</v>
      </c>
      <c r="R1707" s="146"/>
      <c r="S1707" s="140" t="str">
        <f t="shared" si="263"/>
        <v>0</v>
      </c>
      <c r="T1707" s="140" t="str">
        <f t="shared" si="264"/>
        <v>0</v>
      </c>
      <c r="U1707" s="144"/>
      <c r="V1707" s="106"/>
      <c r="W1707" s="142">
        <f t="shared" si="265"/>
        <v>0</v>
      </c>
      <c r="X1707" s="142">
        <f t="shared" si="266"/>
        <v>0</v>
      </c>
      <c r="Y1707" s="108">
        <f t="shared" si="267"/>
        <v>0</v>
      </c>
      <c r="Z1707" s="108">
        <f t="shared" si="268"/>
        <v>0</v>
      </c>
      <c r="AA1707" s="108">
        <f t="shared" si="269"/>
        <v>0</v>
      </c>
      <c r="AB1707" s="151"/>
      <c r="AC1707" s="47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="4" customFormat="1" ht="19" customHeight="1" spans="1:68">
      <c r="A1708" s="94">
        <f t="shared" si="260"/>
        <v>1707</v>
      </c>
      <c r="B1708" s="95"/>
      <c r="C1708" s="69"/>
      <c r="D1708" s="16"/>
      <c r="E1708" s="69"/>
      <c r="F1708" s="128"/>
      <c r="G1708" s="124" t="e">
        <f>VLOOKUP(F1708,[2]零件成本10.26!$B$2:$C$7802,2,0)</f>
        <v>#N/A</v>
      </c>
      <c r="H1708" s="16"/>
      <c r="I1708" s="128" t="str">
        <f t="shared" si="261"/>
        <v/>
      </c>
      <c r="J1708" s="16"/>
      <c r="K1708" s="128"/>
      <c r="L1708" s="16"/>
      <c r="M1708" s="69"/>
      <c r="N1708" s="69"/>
      <c r="O1708" s="69"/>
      <c r="P1708" s="69"/>
      <c r="Q1708" s="100">
        <f t="shared" si="262"/>
        <v>0</v>
      </c>
      <c r="R1708" s="146"/>
      <c r="S1708" s="140" t="str">
        <f t="shared" si="263"/>
        <v>0</v>
      </c>
      <c r="T1708" s="140" t="str">
        <f t="shared" si="264"/>
        <v>0</v>
      </c>
      <c r="U1708" s="144"/>
      <c r="V1708" s="106"/>
      <c r="W1708" s="142">
        <f t="shared" si="265"/>
        <v>0</v>
      </c>
      <c r="X1708" s="142">
        <f t="shared" si="266"/>
        <v>0</v>
      </c>
      <c r="Y1708" s="108">
        <f t="shared" si="267"/>
        <v>0</v>
      </c>
      <c r="Z1708" s="108">
        <f t="shared" si="268"/>
        <v>0</v>
      </c>
      <c r="AA1708" s="108">
        <f t="shared" si="269"/>
        <v>0</v>
      </c>
      <c r="AB1708" s="151"/>
      <c r="AC1708" s="47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="4" customFormat="1" ht="19" customHeight="1" spans="1:68">
      <c r="A1709" s="94">
        <f t="shared" si="260"/>
        <v>1708</v>
      </c>
      <c r="B1709" s="95"/>
      <c r="C1709" s="69"/>
      <c r="D1709" s="16"/>
      <c r="E1709" s="69"/>
      <c r="F1709" s="128"/>
      <c r="G1709" s="124" t="e">
        <f>VLOOKUP(F1709,[2]零件成本10.26!$B$2:$C$7802,2,0)</f>
        <v>#N/A</v>
      </c>
      <c r="H1709" s="16"/>
      <c r="I1709" s="128" t="str">
        <f t="shared" si="261"/>
        <v/>
      </c>
      <c r="J1709" s="16"/>
      <c r="K1709" s="128"/>
      <c r="L1709" s="16"/>
      <c r="M1709" s="69"/>
      <c r="N1709" s="69"/>
      <c r="O1709" s="69"/>
      <c r="P1709" s="69"/>
      <c r="Q1709" s="100">
        <f t="shared" si="262"/>
        <v>0</v>
      </c>
      <c r="R1709" s="146"/>
      <c r="S1709" s="140" t="str">
        <f t="shared" si="263"/>
        <v>0</v>
      </c>
      <c r="T1709" s="140" t="str">
        <f t="shared" si="264"/>
        <v>0</v>
      </c>
      <c r="U1709" s="144"/>
      <c r="V1709" s="106"/>
      <c r="W1709" s="142">
        <f t="shared" si="265"/>
        <v>0</v>
      </c>
      <c r="X1709" s="142">
        <f t="shared" si="266"/>
        <v>0</v>
      </c>
      <c r="Y1709" s="108">
        <f t="shared" si="267"/>
        <v>0</v>
      </c>
      <c r="Z1709" s="108">
        <f t="shared" si="268"/>
        <v>0</v>
      </c>
      <c r="AA1709" s="108">
        <f t="shared" si="269"/>
        <v>0</v>
      </c>
      <c r="AB1709" s="151"/>
      <c r="AC1709" s="47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="4" customFormat="1" ht="19" customHeight="1" spans="1:68">
      <c r="A1710" s="94">
        <f t="shared" si="260"/>
        <v>1709</v>
      </c>
      <c r="B1710" s="95"/>
      <c r="C1710" s="69"/>
      <c r="D1710" s="16"/>
      <c r="E1710" s="69"/>
      <c r="F1710" s="128"/>
      <c r="G1710" s="124" t="e">
        <f>VLOOKUP(F1710,[2]零件成本10.26!$B$2:$C$7802,2,0)</f>
        <v>#N/A</v>
      </c>
      <c r="H1710" s="16"/>
      <c r="I1710" s="128" t="str">
        <f t="shared" si="261"/>
        <v/>
      </c>
      <c r="J1710" s="16"/>
      <c r="K1710" s="128"/>
      <c r="L1710" s="16"/>
      <c r="M1710" s="69"/>
      <c r="N1710" s="69"/>
      <c r="O1710" s="69"/>
      <c r="P1710" s="69"/>
      <c r="Q1710" s="100">
        <f t="shared" si="262"/>
        <v>0</v>
      </c>
      <c r="R1710" s="146"/>
      <c r="S1710" s="140" t="str">
        <f t="shared" si="263"/>
        <v>0</v>
      </c>
      <c r="T1710" s="140" t="str">
        <f t="shared" si="264"/>
        <v>0</v>
      </c>
      <c r="U1710" s="144"/>
      <c r="V1710" s="106"/>
      <c r="W1710" s="142">
        <f t="shared" si="265"/>
        <v>0</v>
      </c>
      <c r="X1710" s="142">
        <f t="shared" si="266"/>
        <v>0</v>
      </c>
      <c r="Y1710" s="108">
        <f t="shared" si="267"/>
        <v>0</v>
      </c>
      <c r="Z1710" s="108">
        <f t="shared" si="268"/>
        <v>0</v>
      </c>
      <c r="AA1710" s="108">
        <f t="shared" si="269"/>
        <v>0</v>
      </c>
      <c r="AB1710" s="151"/>
      <c r="AC1710" s="47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="4" customFormat="1" ht="19" customHeight="1" spans="1:68">
      <c r="A1711" s="94">
        <f t="shared" si="260"/>
        <v>1710</v>
      </c>
      <c r="B1711" s="95"/>
      <c r="C1711" s="69"/>
      <c r="D1711" s="16"/>
      <c r="E1711" s="69"/>
      <c r="F1711" s="128"/>
      <c r="G1711" s="124" t="e">
        <f>VLOOKUP(F1711,[2]零件成本10.26!$B$2:$C$7802,2,0)</f>
        <v>#N/A</v>
      </c>
      <c r="H1711" s="16"/>
      <c r="I1711" s="128" t="str">
        <f t="shared" si="261"/>
        <v/>
      </c>
      <c r="J1711" s="16"/>
      <c r="K1711" s="128"/>
      <c r="L1711" s="16"/>
      <c r="M1711" s="69"/>
      <c r="N1711" s="69"/>
      <c r="O1711" s="69"/>
      <c r="P1711" s="69"/>
      <c r="Q1711" s="100">
        <f t="shared" si="262"/>
        <v>0</v>
      </c>
      <c r="R1711" s="146"/>
      <c r="S1711" s="140" t="str">
        <f t="shared" si="263"/>
        <v>0</v>
      </c>
      <c r="T1711" s="140" t="str">
        <f t="shared" si="264"/>
        <v>0</v>
      </c>
      <c r="U1711" s="144"/>
      <c r="V1711" s="106"/>
      <c r="W1711" s="142">
        <f t="shared" si="265"/>
        <v>0</v>
      </c>
      <c r="X1711" s="142">
        <f t="shared" si="266"/>
        <v>0</v>
      </c>
      <c r="Y1711" s="108">
        <f t="shared" si="267"/>
        <v>0</v>
      </c>
      <c r="Z1711" s="108">
        <f t="shared" si="268"/>
        <v>0</v>
      </c>
      <c r="AA1711" s="108">
        <f t="shared" si="269"/>
        <v>0</v>
      </c>
      <c r="AB1711" s="151"/>
      <c r="AC1711" s="47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="4" customFormat="1" ht="19" customHeight="1" spans="1:68">
      <c r="A1712" s="94">
        <f t="shared" si="260"/>
        <v>1711</v>
      </c>
      <c r="B1712" s="95"/>
      <c r="C1712" s="69"/>
      <c r="D1712" s="16"/>
      <c r="E1712" s="69"/>
      <c r="F1712" s="128"/>
      <c r="G1712" s="124" t="e">
        <f>VLOOKUP(F1712,[2]零件成本10.26!$B$2:$C$7802,2,0)</f>
        <v>#N/A</v>
      </c>
      <c r="H1712" s="16"/>
      <c r="I1712" s="128" t="str">
        <f t="shared" si="261"/>
        <v/>
      </c>
      <c r="J1712" s="16"/>
      <c r="K1712" s="128"/>
      <c r="L1712" s="16"/>
      <c r="M1712" s="69"/>
      <c r="N1712" s="69"/>
      <c r="O1712" s="69"/>
      <c r="P1712" s="69"/>
      <c r="Q1712" s="100">
        <f t="shared" si="262"/>
        <v>0</v>
      </c>
      <c r="R1712" s="146"/>
      <c r="S1712" s="140" t="str">
        <f t="shared" si="263"/>
        <v>0</v>
      </c>
      <c r="T1712" s="140" t="str">
        <f t="shared" si="264"/>
        <v>0</v>
      </c>
      <c r="U1712" s="144"/>
      <c r="V1712" s="106"/>
      <c r="W1712" s="142">
        <f t="shared" si="265"/>
        <v>0</v>
      </c>
      <c r="X1712" s="142">
        <f t="shared" si="266"/>
        <v>0</v>
      </c>
      <c r="Y1712" s="108">
        <f t="shared" si="267"/>
        <v>0</v>
      </c>
      <c r="Z1712" s="108">
        <f t="shared" si="268"/>
        <v>0</v>
      </c>
      <c r="AA1712" s="108">
        <f t="shared" si="269"/>
        <v>0</v>
      </c>
      <c r="AB1712" s="151"/>
      <c r="AC1712" s="47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="4" customFormat="1" ht="19" customHeight="1" spans="1:68">
      <c r="A1713" s="94">
        <f t="shared" si="260"/>
        <v>1712</v>
      </c>
      <c r="B1713" s="95"/>
      <c r="C1713" s="69"/>
      <c r="D1713" s="16"/>
      <c r="E1713" s="69"/>
      <c r="F1713" s="128"/>
      <c r="G1713" s="124" t="e">
        <f>VLOOKUP(F1713,[2]零件成本10.26!$B$2:$C$7802,2,0)</f>
        <v>#N/A</v>
      </c>
      <c r="H1713" s="16"/>
      <c r="I1713" s="128" t="str">
        <f t="shared" si="261"/>
        <v/>
      </c>
      <c r="J1713" s="16"/>
      <c r="K1713" s="128"/>
      <c r="L1713" s="16"/>
      <c r="M1713" s="69"/>
      <c r="N1713" s="69"/>
      <c r="O1713" s="69"/>
      <c r="P1713" s="69"/>
      <c r="Q1713" s="100">
        <f t="shared" si="262"/>
        <v>0</v>
      </c>
      <c r="R1713" s="146"/>
      <c r="S1713" s="140" t="str">
        <f t="shared" si="263"/>
        <v>0</v>
      </c>
      <c r="T1713" s="140" t="str">
        <f t="shared" si="264"/>
        <v>0</v>
      </c>
      <c r="U1713" s="144"/>
      <c r="V1713" s="106"/>
      <c r="W1713" s="142">
        <f t="shared" si="265"/>
        <v>0</v>
      </c>
      <c r="X1713" s="142">
        <f t="shared" si="266"/>
        <v>0</v>
      </c>
      <c r="Y1713" s="108">
        <f t="shared" si="267"/>
        <v>0</v>
      </c>
      <c r="Z1713" s="108">
        <f t="shared" si="268"/>
        <v>0</v>
      </c>
      <c r="AA1713" s="108">
        <f t="shared" si="269"/>
        <v>0</v>
      </c>
      <c r="AB1713" s="151"/>
      <c r="AC1713" s="47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="4" customFormat="1" ht="19" customHeight="1" spans="1:68">
      <c r="A1714" s="94">
        <f t="shared" si="260"/>
        <v>1713</v>
      </c>
      <c r="B1714" s="95"/>
      <c r="C1714" s="69"/>
      <c r="D1714" s="16"/>
      <c r="E1714" s="69"/>
      <c r="F1714" s="128"/>
      <c r="G1714" s="124" t="e">
        <f>VLOOKUP(F1714,[2]零件成本10.26!$B$2:$C$7802,2,0)</f>
        <v>#N/A</v>
      </c>
      <c r="H1714" s="16"/>
      <c r="I1714" s="128" t="str">
        <f t="shared" si="261"/>
        <v/>
      </c>
      <c r="J1714" s="16"/>
      <c r="K1714" s="128"/>
      <c r="L1714" s="16"/>
      <c r="M1714" s="69"/>
      <c r="N1714" s="69"/>
      <c r="O1714" s="69"/>
      <c r="P1714" s="69"/>
      <c r="Q1714" s="100">
        <f t="shared" si="262"/>
        <v>0</v>
      </c>
      <c r="R1714" s="146"/>
      <c r="S1714" s="140" t="str">
        <f t="shared" si="263"/>
        <v>0</v>
      </c>
      <c r="T1714" s="140" t="str">
        <f t="shared" si="264"/>
        <v>0</v>
      </c>
      <c r="U1714" s="144"/>
      <c r="V1714" s="106"/>
      <c r="W1714" s="142">
        <f t="shared" si="265"/>
        <v>0</v>
      </c>
      <c r="X1714" s="142">
        <f t="shared" si="266"/>
        <v>0</v>
      </c>
      <c r="Y1714" s="108">
        <f t="shared" si="267"/>
        <v>0</v>
      </c>
      <c r="Z1714" s="108">
        <f t="shared" si="268"/>
        <v>0</v>
      </c>
      <c r="AA1714" s="108">
        <f t="shared" si="269"/>
        <v>0</v>
      </c>
      <c r="AB1714" s="151"/>
      <c r="AC1714" s="47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="4" customFormat="1" ht="19" customHeight="1" spans="1:68">
      <c r="A1715" s="94">
        <f t="shared" si="260"/>
        <v>1714</v>
      </c>
      <c r="B1715" s="95"/>
      <c r="C1715" s="69"/>
      <c r="D1715" s="16"/>
      <c r="E1715" s="69"/>
      <c r="F1715" s="128"/>
      <c r="G1715" s="124" t="e">
        <f>VLOOKUP(F1715,[2]零件成本10.26!$B$2:$C$7802,2,0)</f>
        <v>#N/A</v>
      </c>
      <c r="H1715" s="16"/>
      <c r="I1715" s="128" t="str">
        <f t="shared" si="261"/>
        <v/>
      </c>
      <c r="J1715" s="16"/>
      <c r="K1715" s="128"/>
      <c r="L1715" s="16"/>
      <c r="M1715" s="69"/>
      <c r="N1715" s="69"/>
      <c r="O1715" s="69"/>
      <c r="P1715" s="69"/>
      <c r="Q1715" s="100">
        <f t="shared" si="262"/>
        <v>0</v>
      </c>
      <c r="R1715" s="146"/>
      <c r="S1715" s="140" t="str">
        <f t="shared" si="263"/>
        <v>0</v>
      </c>
      <c r="T1715" s="140" t="str">
        <f t="shared" si="264"/>
        <v>0</v>
      </c>
      <c r="U1715" s="144"/>
      <c r="V1715" s="106"/>
      <c r="W1715" s="142">
        <f t="shared" si="265"/>
        <v>0</v>
      </c>
      <c r="X1715" s="142">
        <f t="shared" si="266"/>
        <v>0</v>
      </c>
      <c r="Y1715" s="108">
        <f t="shared" si="267"/>
        <v>0</v>
      </c>
      <c r="Z1715" s="108">
        <f t="shared" si="268"/>
        <v>0</v>
      </c>
      <c r="AA1715" s="108">
        <f t="shared" si="269"/>
        <v>0</v>
      </c>
      <c r="AB1715" s="151"/>
      <c r="AC1715" s="47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="4" customFormat="1" ht="19" customHeight="1" spans="1:68">
      <c r="A1716" s="94">
        <f t="shared" si="260"/>
        <v>1715</v>
      </c>
      <c r="B1716" s="95"/>
      <c r="C1716" s="69"/>
      <c r="D1716" s="16"/>
      <c r="E1716" s="69"/>
      <c r="F1716" s="128"/>
      <c r="G1716" s="124" t="e">
        <f>VLOOKUP(F1716,[2]零件成本10.26!$B$2:$C$7802,2,0)</f>
        <v>#N/A</v>
      </c>
      <c r="H1716" s="16"/>
      <c r="I1716" s="128" t="str">
        <f t="shared" si="261"/>
        <v/>
      </c>
      <c r="J1716" s="16"/>
      <c r="K1716" s="128"/>
      <c r="L1716" s="16"/>
      <c r="M1716" s="69"/>
      <c r="N1716" s="69"/>
      <c r="O1716" s="69"/>
      <c r="P1716" s="69"/>
      <c r="Q1716" s="100">
        <f t="shared" si="262"/>
        <v>0</v>
      </c>
      <c r="R1716" s="146"/>
      <c r="S1716" s="140" t="str">
        <f t="shared" si="263"/>
        <v>0</v>
      </c>
      <c r="T1716" s="140" t="str">
        <f t="shared" si="264"/>
        <v>0</v>
      </c>
      <c r="U1716" s="144"/>
      <c r="V1716" s="106"/>
      <c r="W1716" s="142">
        <f t="shared" si="265"/>
        <v>0</v>
      </c>
      <c r="X1716" s="142">
        <f t="shared" si="266"/>
        <v>0</v>
      </c>
      <c r="Y1716" s="108">
        <f t="shared" si="267"/>
        <v>0</v>
      </c>
      <c r="Z1716" s="108">
        <f t="shared" si="268"/>
        <v>0</v>
      </c>
      <c r="AA1716" s="108">
        <f t="shared" si="269"/>
        <v>0</v>
      </c>
      <c r="AB1716" s="151"/>
      <c r="AC1716" s="47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="4" customFormat="1" ht="19" customHeight="1" spans="1:68">
      <c r="A1717" s="94">
        <f t="shared" si="260"/>
        <v>1716</v>
      </c>
      <c r="B1717" s="95"/>
      <c r="C1717" s="69"/>
      <c r="D1717" s="16"/>
      <c r="E1717" s="69"/>
      <c r="F1717" s="128"/>
      <c r="G1717" s="124" t="e">
        <f>VLOOKUP(F1717,[2]零件成本10.26!$B$2:$C$7802,2,0)</f>
        <v>#N/A</v>
      </c>
      <c r="H1717" s="16"/>
      <c r="I1717" s="128" t="str">
        <f t="shared" si="261"/>
        <v/>
      </c>
      <c r="J1717" s="16"/>
      <c r="K1717" s="128"/>
      <c r="L1717" s="16"/>
      <c r="M1717" s="69"/>
      <c r="N1717" s="69"/>
      <c r="O1717" s="69"/>
      <c r="P1717" s="69"/>
      <c r="Q1717" s="100">
        <f t="shared" si="262"/>
        <v>0</v>
      </c>
      <c r="R1717" s="146"/>
      <c r="S1717" s="140" t="str">
        <f t="shared" si="263"/>
        <v>0</v>
      </c>
      <c r="T1717" s="140" t="str">
        <f t="shared" si="264"/>
        <v>0</v>
      </c>
      <c r="U1717" s="144"/>
      <c r="V1717" s="106"/>
      <c r="W1717" s="142">
        <f t="shared" si="265"/>
        <v>0</v>
      </c>
      <c r="X1717" s="142">
        <f t="shared" si="266"/>
        <v>0</v>
      </c>
      <c r="Y1717" s="108">
        <f t="shared" si="267"/>
        <v>0</v>
      </c>
      <c r="Z1717" s="108">
        <f t="shared" si="268"/>
        <v>0</v>
      </c>
      <c r="AA1717" s="108">
        <f t="shared" si="269"/>
        <v>0</v>
      </c>
      <c r="AB1717" s="151"/>
      <c r="AC1717" s="47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="4" customFormat="1" ht="19" customHeight="1" spans="1:68">
      <c r="A1718" s="94">
        <f t="shared" si="260"/>
        <v>1717</v>
      </c>
      <c r="B1718" s="95"/>
      <c r="C1718" s="69"/>
      <c r="D1718" s="16"/>
      <c r="E1718" s="69"/>
      <c r="F1718" s="128"/>
      <c r="G1718" s="124" t="e">
        <f>VLOOKUP(F1718,[2]零件成本10.26!$B$2:$C$7802,2,0)</f>
        <v>#N/A</v>
      </c>
      <c r="H1718" s="16"/>
      <c r="I1718" s="128" t="str">
        <f t="shared" si="261"/>
        <v/>
      </c>
      <c r="J1718" s="16"/>
      <c r="K1718" s="128"/>
      <c r="L1718" s="16"/>
      <c r="M1718" s="69"/>
      <c r="N1718" s="69"/>
      <c r="O1718" s="69"/>
      <c r="P1718" s="69"/>
      <c r="Q1718" s="100">
        <f t="shared" si="262"/>
        <v>0</v>
      </c>
      <c r="R1718" s="146"/>
      <c r="S1718" s="140" t="str">
        <f t="shared" si="263"/>
        <v>0</v>
      </c>
      <c r="T1718" s="140" t="str">
        <f t="shared" si="264"/>
        <v>0</v>
      </c>
      <c r="U1718" s="144"/>
      <c r="V1718" s="106"/>
      <c r="W1718" s="142">
        <f t="shared" si="265"/>
        <v>0</v>
      </c>
      <c r="X1718" s="142">
        <f t="shared" si="266"/>
        <v>0</v>
      </c>
      <c r="Y1718" s="108">
        <f t="shared" si="267"/>
        <v>0</v>
      </c>
      <c r="Z1718" s="108">
        <f t="shared" si="268"/>
        <v>0</v>
      </c>
      <c r="AA1718" s="108">
        <f t="shared" si="269"/>
        <v>0</v>
      </c>
      <c r="AB1718" s="151"/>
      <c r="AC1718" s="47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="4" customFormat="1" ht="19" customHeight="1" spans="1:68">
      <c r="A1719" s="94">
        <f t="shared" si="260"/>
        <v>1718</v>
      </c>
      <c r="B1719" s="95"/>
      <c r="C1719" s="69"/>
      <c r="D1719" s="16"/>
      <c r="E1719" s="69"/>
      <c r="F1719" s="128"/>
      <c r="G1719" s="124" t="e">
        <f>VLOOKUP(F1719,[2]零件成本10.26!$B$2:$C$7802,2,0)</f>
        <v>#N/A</v>
      </c>
      <c r="H1719" s="16"/>
      <c r="I1719" s="128" t="str">
        <f t="shared" si="261"/>
        <v/>
      </c>
      <c r="J1719" s="16"/>
      <c r="K1719" s="128"/>
      <c r="L1719" s="16"/>
      <c r="M1719" s="69"/>
      <c r="N1719" s="69"/>
      <c r="O1719" s="69"/>
      <c r="P1719" s="69"/>
      <c r="Q1719" s="100">
        <f t="shared" si="262"/>
        <v>0</v>
      </c>
      <c r="R1719" s="146"/>
      <c r="S1719" s="140" t="str">
        <f t="shared" si="263"/>
        <v>0</v>
      </c>
      <c r="T1719" s="140" t="str">
        <f t="shared" si="264"/>
        <v>0</v>
      </c>
      <c r="U1719" s="144"/>
      <c r="V1719" s="106"/>
      <c r="W1719" s="142">
        <f t="shared" si="265"/>
        <v>0</v>
      </c>
      <c r="X1719" s="142">
        <f t="shared" si="266"/>
        <v>0</v>
      </c>
      <c r="Y1719" s="108">
        <f t="shared" si="267"/>
        <v>0</v>
      </c>
      <c r="Z1719" s="108">
        <f t="shared" si="268"/>
        <v>0</v>
      </c>
      <c r="AA1719" s="108">
        <f t="shared" si="269"/>
        <v>0</v>
      </c>
      <c r="AB1719" s="151"/>
      <c r="AC1719" s="47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="4" customFormat="1" ht="19" customHeight="1" spans="1:68">
      <c r="A1720" s="94">
        <f t="shared" si="260"/>
        <v>1719</v>
      </c>
      <c r="B1720" s="95"/>
      <c r="C1720" s="69"/>
      <c r="D1720" s="16"/>
      <c r="E1720" s="69"/>
      <c r="F1720" s="128"/>
      <c r="G1720" s="124" t="e">
        <f>VLOOKUP(F1720,[2]零件成本10.26!$B$2:$C$7802,2,0)</f>
        <v>#N/A</v>
      </c>
      <c r="H1720" s="16"/>
      <c r="I1720" s="128" t="str">
        <f t="shared" si="261"/>
        <v/>
      </c>
      <c r="J1720" s="16"/>
      <c r="K1720" s="128"/>
      <c r="L1720" s="16"/>
      <c r="M1720" s="69"/>
      <c r="N1720" s="69"/>
      <c r="O1720" s="69"/>
      <c r="P1720" s="69"/>
      <c r="Q1720" s="100">
        <f t="shared" si="262"/>
        <v>0</v>
      </c>
      <c r="R1720" s="146"/>
      <c r="S1720" s="140" t="str">
        <f t="shared" si="263"/>
        <v>0</v>
      </c>
      <c r="T1720" s="140" t="str">
        <f t="shared" si="264"/>
        <v>0</v>
      </c>
      <c r="U1720" s="144"/>
      <c r="V1720" s="106"/>
      <c r="W1720" s="142">
        <f t="shared" si="265"/>
        <v>0</v>
      </c>
      <c r="X1720" s="142">
        <f t="shared" si="266"/>
        <v>0</v>
      </c>
      <c r="Y1720" s="108">
        <f t="shared" si="267"/>
        <v>0</v>
      </c>
      <c r="Z1720" s="108">
        <f t="shared" si="268"/>
        <v>0</v>
      </c>
      <c r="AA1720" s="108">
        <f t="shared" si="269"/>
        <v>0</v>
      </c>
      <c r="AB1720" s="151"/>
      <c r="AC1720" s="47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="4" customFormat="1" ht="19" customHeight="1" spans="1:68">
      <c r="A1721" s="94">
        <f t="shared" si="260"/>
        <v>1720</v>
      </c>
      <c r="B1721" s="95"/>
      <c r="C1721" s="69"/>
      <c r="D1721" s="16"/>
      <c r="E1721" s="69"/>
      <c r="F1721" s="128"/>
      <c r="G1721" s="124" t="e">
        <f>VLOOKUP(F1721,[2]零件成本10.26!$B$2:$C$7802,2,0)</f>
        <v>#N/A</v>
      </c>
      <c r="H1721" s="16"/>
      <c r="I1721" s="128" t="str">
        <f t="shared" si="261"/>
        <v/>
      </c>
      <c r="J1721" s="16"/>
      <c r="K1721" s="128"/>
      <c r="L1721" s="16"/>
      <c r="M1721" s="69"/>
      <c r="N1721" s="69"/>
      <c r="O1721" s="69"/>
      <c r="P1721" s="69"/>
      <c r="Q1721" s="100">
        <f t="shared" si="262"/>
        <v>0</v>
      </c>
      <c r="R1721" s="146"/>
      <c r="S1721" s="140" t="str">
        <f t="shared" si="263"/>
        <v>0</v>
      </c>
      <c r="T1721" s="140" t="str">
        <f t="shared" si="264"/>
        <v>0</v>
      </c>
      <c r="U1721" s="144"/>
      <c r="V1721" s="106"/>
      <c r="W1721" s="142">
        <f t="shared" si="265"/>
        <v>0</v>
      </c>
      <c r="X1721" s="142">
        <f t="shared" si="266"/>
        <v>0</v>
      </c>
      <c r="Y1721" s="108">
        <f t="shared" si="267"/>
        <v>0</v>
      </c>
      <c r="Z1721" s="108">
        <f t="shared" si="268"/>
        <v>0</v>
      </c>
      <c r="AA1721" s="108">
        <f t="shared" si="269"/>
        <v>0</v>
      </c>
      <c r="AB1721" s="151"/>
      <c r="AC1721" s="47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="4" customFormat="1" ht="19" customHeight="1" spans="1:68">
      <c r="A1722" s="94">
        <f t="shared" si="260"/>
        <v>1721</v>
      </c>
      <c r="B1722" s="95"/>
      <c r="C1722" s="69"/>
      <c r="D1722" s="16"/>
      <c r="E1722" s="69"/>
      <c r="F1722" s="128"/>
      <c r="G1722" s="124" t="e">
        <f>VLOOKUP(F1722,[2]零件成本10.26!$B$2:$C$7802,2,0)</f>
        <v>#N/A</v>
      </c>
      <c r="H1722" s="16"/>
      <c r="I1722" s="128" t="str">
        <f t="shared" si="261"/>
        <v/>
      </c>
      <c r="J1722" s="16"/>
      <c r="K1722" s="128"/>
      <c r="L1722" s="16"/>
      <c r="M1722" s="69"/>
      <c r="N1722" s="69"/>
      <c r="O1722" s="69"/>
      <c r="P1722" s="69"/>
      <c r="Q1722" s="100">
        <f t="shared" si="262"/>
        <v>0</v>
      </c>
      <c r="R1722" s="146"/>
      <c r="S1722" s="140" t="str">
        <f t="shared" si="263"/>
        <v>0</v>
      </c>
      <c r="T1722" s="140" t="str">
        <f t="shared" si="264"/>
        <v>0</v>
      </c>
      <c r="U1722" s="144"/>
      <c r="V1722" s="106"/>
      <c r="W1722" s="142">
        <f t="shared" si="265"/>
        <v>0</v>
      </c>
      <c r="X1722" s="142">
        <f t="shared" si="266"/>
        <v>0</v>
      </c>
      <c r="Y1722" s="108">
        <f t="shared" si="267"/>
        <v>0</v>
      </c>
      <c r="Z1722" s="108">
        <f t="shared" si="268"/>
        <v>0</v>
      </c>
      <c r="AA1722" s="108">
        <f t="shared" si="269"/>
        <v>0</v>
      </c>
      <c r="AB1722" s="151"/>
      <c r="AC1722" s="47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="4" customFormat="1" ht="19" customHeight="1" spans="1:68">
      <c r="A1723" s="94">
        <f t="shared" si="260"/>
        <v>1722</v>
      </c>
      <c r="B1723" s="95"/>
      <c r="C1723" s="69"/>
      <c r="D1723" s="16"/>
      <c r="E1723" s="69"/>
      <c r="F1723" s="128"/>
      <c r="G1723" s="124" t="e">
        <f>VLOOKUP(F1723,[2]零件成本10.26!$B$2:$C$7802,2,0)</f>
        <v>#N/A</v>
      </c>
      <c r="H1723" s="16"/>
      <c r="I1723" s="128" t="str">
        <f t="shared" si="261"/>
        <v/>
      </c>
      <c r="J1723" s="16"/>
      <c r="K1723" s="128"/>
      <c r="L1723" s="16"/>
      <c r="M1723" s="69"/>
      <c r="N1723" s="69"/>
      <c r="O1723" s="69"/>
      <c r="P1723" s="69"/>
      <c r="Q1723" s="100">
        <f t="shared" si="262"/>
        <v>0</v>
      </c>
      <c r="R1723" s="146"/>
      <c r="S1723" s="140" t="str">
        <f t="shared" si="263"/>
        <v>0</v>
      </c>
      <c r="T1723" s="140" t="str">
        <f t="shared" si="264"/>
        <v>0</v>
      </c>
      <c r="U1723" s="144"/>
      <c r="V1723" s="106"/>
      <c r="W1723" s="142">
        <f t="shared" si="265"/>
        <v>0</v>
      </c>
      <c r="X1723" s="142">
        <f t="shared" si="266"/>
        <v>0</v>
      </c>
      <c r="Y1723" s="108">
        <f t="shared" si="267"/>
        <v>0</v>
      </c>
      <c r="Z1723" s="108">
        <f t="shared" si="268"/>
        <v>0</v>
      </c>
      <c r="AA1723" s="108">
        <f t="shared" si="269"/>
        <v>0</v>
      </c>
      <c r="AB1723" s="151"/>
      <c r="AC1723" s="47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="4" customFormat="1" ht="19" customHeight="1" spans="1:68">
      <c r="A1724" s="94">
        <f t="shared" si="260"/>
        <v>1723</v>
      </c>
      <c r="B1724" s="95"/>
      <c r="C1724" s="69"/>
      <c r="D1724" s="16"/>
      <c r="E1724" s="69"/>
      <c r="F1724" s="128"/>
      <c r="G1724" s="124" t="e">
        <f>VLOOKUP(F1724,[2]零件成本10.26!$B$2:$C$7802,2,0)</f>
        <v>#N/A</v>
      </c>
      <c r="H1724" s="16"/>
      <c r="I1724" s="128" t="str">
        <f t="shared" si="261"/>
        <v/>
      </c>
      <c r="J1724" s="16"/>
      <c r="K1724" s="128"/>
      <c r="L1724" s="16"/>
      <c r="M1724" s="69"/>
      <c r="N1724" s="69"/>
      <c r="O1724" s="69"/>
      <c r="P1724" s="69"/>
      <c r="Q1724" s="100">
        <f t="shared" si="262"/>
        <v>0</v>
      </c>
      <c r="R1724" s="146"/>
      <c r="S1724" s="140" t="str">
        <f t="shared" si="263"/>
        <v>0</v>
      </c>
      <c r="T1724" s="140" t="str">
        <f t="shared" si="264"/>
        <v>0</v>
      </c>
      <c r="U1724" s="144"/>
      <c r="V1724" s="106"/>
      <c r="W1724" s="142">
        <f t="shared" si="265"/>
        <v>0</v>
      </c>
      <c r="X1724" s="142">
        <f t="shared" si="266"/>
        <v>0</v>
      </c>
      <c r="Y1724" s="108">
        <f t="shared" si="267"/>
        <v>0</v>
      </c>
      <c r="Z1724" s="108">
        <f t="shared" si="268"/>
        <v>0</v>
      </c>
      <c r="AA1724" s="108">
        <f t="shared" si="269"/>
        <v>0</v>
      </c>
      <c r="AB1724" s="151"/>
      <c r="AC1724" s="47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="4" customFormat="1" ht="19" customHeight="1" spans="1:68">
      <c r="A1725" s="94">
        <f t="shared" si="260"/>
        <v>1724</v>
      </c>
      <c r="B1725" s="95"/>
      <c r="C1725" s="69"/>
      <c r="D1725" s="16"/>
      <c r="E1725" s="69"/>
      <c r="F1725" s="128"/>
      <c r="G1725" s="124" t="e">
        <f>VLOOKUP(F1725,[2]零件成本10.26!$B$2:$C$7802,2,0)</f>
        <v>#N/A</v>
      </c>
      <c r="H1725" s="16"/>
      <c r="I1725" s="128" t="str">
        <f t="shared" si="261"/>
        <v/>
      </c>
      <c r="J1725" s="16"/>
      <c r="K1725" s="128"/>
      <c r="L1725" s="16"/>
      <c r="M1725" s="69"/>
      <c r="N1725" s="69"/>
      <c r="O1725" s="69"/>
      <c r="P1725" s="69"/>
      <c r="Q1725" s="100">
        <f t="shared" si="262"/>
        <v>0</v>
      </c>
      <c r="R1725" s="146"/>
      <c r="S1725" s="140" t="str">
        <f t="shared" si="263"/>
        <v>0</v>
      </c>
      <c r="T1725" s="140" t="str">
        <f t="shared" si="264"/>
        <v>0</v>
      </c>
      <c r="U1725" s="144"/>
      <c r="V1725" s="106"/>
      <c r="W1725" s="142">
        <f t="shared" si="265"/>
        <v>0</v>
      </c>
      <c r="X1725" s="142">
        <f t="shared" si="266"/>
        <v>0</v>
      </c>
      <c r="Y1725" s="108">
        <f t="shared" si="267"/>
        <v>0</v>
      </c>
      <c r="Z1725" s="108">
        <f t="shared" si="268"/>
        <v>0</v>
      </c>
      <c r="AA1725" s="108">
        <f t="shared" si="269"/>
        <v>0</v>
      </c>
      <c r="AB1725" s="151"/>
      <c r="AC1725" s="47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="4" customFormat="1" ht="19" customHeight="1" spans="1:68">
      <c r="A1726" s="94">
        <f t="shared" si="260"/>
        <v>1725</v>
      </c>
      <c r="B1726" s="95"/>
      <c r="C1726" s="69"/>
      <c r="D1726" s="16"/>
      <c r="E1726" s="69"/>
      <c r="F1726" s="128"/>
      <c r="G1726" s="124" t="e">
        <f>VLOOKUP(F1726,[2]零件成本10.26!$B$2:$C$7802,2,0)</f>
        <v>#N/A</v>
      </c>
      <c r="H1726" s="16"/>
      <c r="I1726" s="128" t="str">
        <f t="shared" si="261"/>
        <v/>
      </c>
      <c r="J1726" s="16"/>
      <c r="K1726" s="128"/>
      <c r="L1726" s="16"/>
      <c r="M1726" s="69"/>
      <c r="N1726" s="69"/>
      <c r="O1726" s="69"/>
      <c r="P1726" s="69"/>
      <c r="Q1726" s="100">
        <f t="shared" si="262"/>
        <v>0</v>
      </c>
      <c r="R1726" s="146"/>
      <c r="S1726" s="140" t="str">
        <f t="shared" si="263"/>
        <v>0</v>
      </c>
      <c r="T1726" s="140" t="str">
        <f t="shared" si="264"/>
        <v>0</v>
      </c>
      <c r="U1726" s="144"/>
      <c r="V1726" s="106"/>
      <c r="W1726" s="142">
        <f t="shared" si="265"/>
        <v>0</v>
      </c>
      <c r="X1726" s="142">
        <f t="shared" si="266"/>
        <v>0</v>
      </c>
      <c r="Y1726" s="108">
        <f t="shared" si="267"/>
        <v>0</v>
      </c>
      <c r="Z1726" s="108">
        <f t="shared" si="268"/>
        <v>0</v>
      </c>
      <c r="AA1726" s="108">
        <f t="shared" si="269"/>
        <v>0</v>
      </c>
      <c r="AB1726" s="151"/>
      <c r="AC1726" s="47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="4" customFormat="1" ht="19" customHeight="1" spans="1:68">
      <c r="A1727" s="94">
        <f t="shared" si="260"/>
        <v>1726</v>
      </c>
      <c r="B1727" s="95"/>
      <c r="C1727" s="69"/>
      <c r="D1727" s="16"/>
      <c r="E1727" s="69"/>
      <c r="F1727" s="128"/>
      <c r="G1727" s="124" t="e">
        <f>VLOOKUP(F1727,[2]零件成本10.26!$B$2:$C$7802,2,0)</f>
        <v>#N/A</v>
      </c>
      <c r="H1727" s="16"/>
      <c r="I1727" s="128" t="str">
        <f t="shared" si="261"/>
        <v/>
      </c>
      <c r="J1727" s="16"/>
      <c r="K1727" s="128"/>
      <c r="L1727" s="16"/>
      <c r="M1727" s="69"/>
      <c r="N1727" s="69"/>
      <c r="O1727" s="69"/>
      <c r="P1727" s="69"/>
      <c r="Q1727" s="100">
        <f t="shared" si="262"/>
        <v>0</v>
      </c>
      <c r="R1727" s="146"/>
      <c r="S1727" s="140" t="str">
        <f t="shared" si="263"/>
        <v>0</v>
      </c>
      <c r="T1727" s="140" t="str">
        <f t="shared" si="264"/>
        <v>0</v>
      </c>
      <c r="U1727" s="144"/>
      <c r="V1727" s="106"/>
      <c r="W1727" s="142">
        <f t="shared" si="265"/>
        <v>0</v>
      </c>
      <c r="X1727" s="142">
        <f t="shared" si="266"/>
        <v>0</v>
      </c>
      <c r="Y1727" s="108">
        <f t="shared" si="267"/>
        <v>0</v>
      </c>
      <c r="Z1727" s="108">
        <f t="shared" si="268"/>
        <v>0</v>
      </c>
      <c r="AA1727" s="108">
        <f t="shared" si="269"/>
        <v>0</v>
      </c>
      <c r="AB1727" s="151"/>
      <c r="AC1727" s="47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="4" customFormat="1" ht="19" customHeight="1" spans="1:68">
      <c r="A1728" s="94">
        <f t="shared" si="260"/>
        <v>1727</v>
      </c>
      <c r="B1728" s="95"/>
      <c r="C1728" s="69"/>
      <c r="D1728" s="16"/>
      <c r="E1728" s="69"/>
      <c r="F1728" s="128"/>
      <c r="G1728" s="124" t="e">
        <f>VLOOKUP(F1728,[2]零件成本10.26!$B$2:$C$7802,2,0)</f>
        <v>#N/A</v>
      </c>
      <c r="H1728" s="16"/>
      <c r="I1728" s="128" t="str">
        <f t="shared" si="261"/>
        <v/>
      </c>
      <c r="J1728" s="16"/>
      <c r="K1728" s="128"/>
      <c r="L1728" s="16"/>
      <c r="M1728" s="69"/>
      <c r="N1728" s="69"/>
      <c r="O1728" s="69"/>
      <c r="P1728" s="69"/>
      <c r="Q1728" s="100">
        <f t="shared" si="262"/>
        <v>0</v>
      </c>
      <c r="R1728" s="146"/>
      <c r="S1728" s="140" t="str">
        <f t="shared" si="263"/>
        <v>0</v>
      </c>
      <c r="T1728" s="140" t="str">
        <f t="shared" si="264"/>
        <v>0</v>
      </c>
      <c r="U1728" s="144"/>
      <c r="V1728" s="106"/>
      <c r="W1728" s="142">
        <f t="shared" si="265"/>
        <v>0</v>
      </c>
      <c r="X1728" s="142">
        <f t="shared" si="266"/>
        <v>0</v>
      </c>
      <c r="Y1728" s="108">
        <f t="shared" si="267"/>
        <v>0</v>
      </c>
      <c r="Z1728" s="108">
        <f t="shared" si="268"/>
        <v>0</v>
      </c>
      <c r="AA1728" s="108">
        <f t="shared" si="269"/>
        <v>0</v>
      </c>
      <c r="AB1728" s="151"/>
      <c r="AC1728" s="47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="4" customFormat="1" ht="19" customHeight="1" spans="1:68">
      <c r="A1729" s="94">
        <f t="shared" si="260"/>
        <v>1728</v>
      </c>
      <c r="B1729" s="95"/>
      <c r="C1729" s="69"/>
      <c r="D1729" s="16"/>
      <c r="E1729" s="69"/>
      <c r="F1729" s="128"/>
      <c r="G1729" s="124" t="e">
        <f>VLOOKUP(F1729,[2]零件成本10.26!$B$2:$C$7802,2,0)</f>
        <v>#N/A</v>
      </c>
      <c r="H1729" s="16"/>
      <c r="I1729" s="128" t="str">
        <f t="shared" si="261"/>
        <v/>
      </c>
      <c r="J1729" s="16"/>
      <c r="K1729" s="128"/>
      <c r="L1729" s="16"/>
      <c r="M1729" s="69"/>
      <c r="N1729" s="69"/>
      <c r="O1729" s="69"/>
      <c r="P1729" s="69"/>
      <c r="Q1729" s="100">
        <f t="shared" si="262"/>
        <v>0</v>
      </c>
      <c r="R1729" s="146"/>
      <c r="S1729" s="140" t="str">
        <f t="shared" si="263"/>
        <v>0</v>
      </c>
      <c r="T1729" s="140" t="str">
        <f t="shared" si="264"/>
        <v>0</v>
      </c>
      <c r="U1729" s="144"/>
      <c r="V1729" s="106"/>
      <c r="W1729" s="142">
        <f t="shared" si="265"/>
        <v>0</v>
      </c>
      <c r="X1729" s="142">
        <f t="shared" si="266"/>
        <v>0</v>
      </c>
      <c r="Y1729" s="108">
        <f t="shared" si="267"/>
        <v>0</v>
      </c>
      <c r="Z1729" s="108">
        <f t="shared" si="268"/>
        <v>0</v>
      </c>
      <c r="AA1729" s="108">
        <f t="shared" si="269"/>
        <v>0</v>
      </c>
      <c r="AB1729" s="151"/>
      <c r="AC1729" s="47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="4" customFormat="1" ht="19" customHeight="1" spans="1:68">
      <c r="A1730" s="94">
        <f t="shared" ref="A1730:A1793" si="270">ROW()-1</f>
        <v>1729</v>
      </c>
      <c r="B1730" s="95"/>
      <c r="C1730" s="69"/>
      <c r="D1730" s="16"/>
      <c r="E1730" s="69"/>
      <c r="F1730" s="128"/>
      <c r="G1730" s="124" t="e">
        <f>VLOOKUP(F1730,[2]零件成本10.26!$B$2:$C$7802,2,0)</f>
        <v>#N/A</v>
      </c>
      <c r="H1730" s="16"/>
      <c r="I1730" s="128" t="str">
        <f t="shared" ref="I1730:I1793" si="271">C1730&amp;F1730</f>
        <v/>
      </c>
      <c r="J1730" s="16"/>
      <c r="K1730" s="128"/>
      <c r="L1730" s="16"/>
      <c r="M1730" s="69"/>
      <c r="N1730" s="69"/>
      <c r="O1730" s="69"/>
      <c r="P1730" s="69"/>
      <c r="Q1730" s="100">
        <f t="shared" ref="Q1730:Q1793" si="272">K1730</f>
        <v>0</v>
      </c>
      <c r="R1730" s="146"/>
      <c r="S1730" s="140" t="str">
        <f t="shared" ref="S1730:S1793" si="273">IF(Q1730&gt;R1730,Q1730-R1730,"0")</f>
        <v>0</v>
      </c>
      <c r="T1730" s="140" t="str">
        <f t="shared" ref="T1730:T1793" si="274">IF(Q1730&lt;R1730,Q1730-R1730,"0")</f>
        <v>0</v>
      </c>
      <c r="U1730" s="144"/>
      <c r="V1730" s="106"/>
      <c r="W1730" s="142">
        <f t="shared" ref="W1730:W1793" si="275">IFERROR(Q1730*V1730,"")</f>
        <v>0</v>
      </c>
      <c r="X1730" s="142">
        <f t="shared" ref="X1730:X1793" si="276">IFERROR(R1730*V1730,"")</f>
        <v>0</v>
      </c>
      <c r="Y1730" s="108">
        <f t="shared" ref="Y1730:Y1793" si="277">IFERROR(S1730*V1730,"")</f>
        <v>0</v>
      </c>
      <c r="Z1730" s="108">
        <f t="shared" ref="Z1730:Z1793" si="278">IFERROR(T1730*V1730,"")</f>
        <v>0</v>
      </c>
      <c r="AA1730" s="108">
        <f t="shared" ref="AA1730:AA1793" si="279">W1730-X1730</f>
        <v>0</v>
      </c>
      <c r="AB1730" s="151"/>
      <c r="AC1730" s="47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="4" customFormat="1" ht="19" customHeight="1" spans="1:68">
      <c r="A1731" s="94">
        <f t="shared" si="270"/>
        <v>1730</v>
      </c>
      <c r="B1731" s="95"/>
      <c r="C1731" s="69"/>
      <c r="D1731" s="16"/>
      <c r="E1731" s="69"/>
      <c r="F1731" s="128"/>
      <c r="G1731" s="124" t="e">
        <f>VLOOKUP(F1731,[2]零件成本10.26!$B$2:$C$7802,2,0)</f>
        <v>#N/A</v>
      </c>
      <c r="H1731" s="16"/>
      <c r="I1731" s="128" t="str">
        <f t="shared" si="271"/>
        <v/>
      </c>
      <c r="J1731" s="16"/>
      <c r="K1731" s="128"/>
      <c r="L1731" s="16"/>
      <c r="M1731" s="69"/>
      <c r="N1731" s="69"/>
      <c r="O1731" s="69"/>
      <c r="P1731" s="69"/>
      <c r="Q1731" s="100">
        <f t="shared" si="272"/>
        <v>0</v>
      </c>
      <c r="R1731" s="146"/>
      <c r="S1731" s="140" t="str">
        <f t="shared" si="273"/>
        <v>0</v>
      </c>
      <c r="T1731" s="140" t="str">
        <f t="shared" si="274"/>
        <v>0</v>
      </c>
      <c r="U1731" s="144"/>
      <c r="V1731" s="106"/>
      <c r="W1731" s="142">
        <f t="shared" si="275"/>
        <v>0</v>
      </c>
      <c r="X1731" s="142">
        <f t="shared" si="276"/>
        <v>0</v>
      </c>
      <c r="Y1731" s="108">
        <f t="shared" si="277"/>
        <v>0</v>
      </c>
      <c r="Z1731" s="108">
        <f t="shared" si="278"/>
        <v>0</v>
      </c>
      <c r="AA1731" s="108">
        <f t="shared" si="279"/>
        <v>0</v>
      </c>
      <c r="AB1731" s="151"/>
      <c r="AC1731" s="47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="4" customFormat="1" ht="19" customHeight="1" spans="1:68">
      <c r="A1732" s="94">
        <f t="shared" si="270"/>
        <v>1731</v>
      </c>
      <c r="B1732" s="95"/>
      <c r="C1732" s="69"/>
      <c r="D1732" s="16"/>
      <c r="E1732" s="69"/>
      <c r="F1732" s="128"/>
      <c r="G1732" s="124" t="e">
        <f>VLOOKUP(F1732,[2]零件成本10.26!$B$2:$C$7802,2,0)</f>
        <v>#N/A</v>
      </c>
      <c r="H1732" s="16"/>
      <c r="I1732" s="128" t="str">
        <f t="shared" si="271"/>
        <v/>
      </c>
      <c r="J1732" s="16"/>
      <c r="K1732" s="128"/>
      <c r="L1732" s="16"/>
      <c r="M1732" s="69"/>
      <c r="N1732" s="69"/>
      <c r="O1732" s="69"/>
      <c r="P1732" s="69"/>
      <c r="Q1732" s="100">
        <f t="shared" si="272"/>
        <v>0</v>
      </c>
      <c r="R1732" s="146"/>
      <c r="S1732" s="140" t="str">
        <f t="shared" si="273"/>
        <v>0</v>
      </c>
      <c r="T1732" s="140" t="str">
        <f t="shared" si="274"/>
        <v>0</v>
      </c>
      <c r="U1732" s="144"/>
      <c r="V1732" s="106"/>
      <c r="W1732" s="142">
        <f t="shared" si="275"/>
        <v>0</v>
      </c>
      <c r="X1732" s="142">
        <f t="shared" si="276"/>
        <v>0</v>
      </c>
      <c r="Y1732" s="108">
        <f t="shared" si="277"/>
        <v>0</v>
      </c>
      <c r="Z1732" s="108">
        <f t="shared" si="278"/>
        <v>0</v>
      </c>
      <c r="AA1732" s="108">
        <f t="shared" si="279"/>
        <v>0</v>
      </c>
      <c r="AB1732" s="151"/>
      <c r="AC1732" s="47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="4" customFormat="1" ht="19" customHeight="1" spans="1:68">
      <c r="A1733" s="94">
        <f t="shared" si="270"/>
        <v>1732</v>
      </c>
      <c r="B1733" s="95"/>
      <c r="C1733" s="69"/>
      <c r="D1733" s="16"/>
      <c r="E1733" s="69"/>
      <c r="F1733" s="128"/>
      <c r="G1733" s="124" t="e">
        <f>VLOOKUP(F1733,[2]零件成本10.26!$B$2:$C$7802,2,0)</f>
        <v>#N/A</v>
      </c>
      <c r="H1733" s="16"/>
      <c r="I1733" s="128" t="str">
        <f t="shared" si="271"/>
        <v/>
      </c>
      <c r="J1733" s="16"/>
      <c r="K1733" s="128"/>
      <c r="L1733" s="16"/>
      <c r="M1733" s="69"/>
      <c r="N1733" s="69"/>
      <c r="O1733" s="69"/>
      <c r="P1733" s="69"/>
      <c r="Q1733" s="100">
        <f t="shared" si="272"/>
        <v>0</v>
      </c>
      <c r="R1733" s="146"/>
      <c r="S1733" s="140" t="str">
        <f t="shared" si="273"/>
        <v>0</v>
      </c>
      <c r="T1733" s="140" t="str">
        <f t="shared" si="274"/>
        <v>0</v>
      </c>
      <c r="U1733" s="144"/>
      <c r="V1733" s="106"/>
      <c r="W1733" s="142">
        <f t="shared" si="275"/>
        <v>0</v>
      </c>
      <c r="X1733" s="142">
        <f t="shared" si="276"/>
        <v>0</v>
      </c>
      <c r="Y1733" s="108">
        <f t="shared" si="277"/>
        <v>0</v>
      </c>
      <c r="Z1733" s="108">
        <f t="shared" si="278"/>
        <v>0</v>
      </c>
      <c r="AA1733" s="108">
        <f t="shared" si="279"/>
        <v>0</v>
      </c>
      <c r="AB1733" s="151"/>
      <c r="AC1733" s="47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="4" customFormat="1" ht="19" customHeight="1" spans="1:68">
      <c r="A1734" s="94">
        <f t="shared" si="270"/>
        <v>1733</v>
      </c>
      <c r="B1734" s="95"/>
      <c r="C1734" s="69"/>
      <c r="D1734" s="16"/>
      <c r="E1734" s="69"/>
      <c r="F1734" s="128"/>
      <c r="G1734" s="124" t="e">
        <f>VLOOKUP(F1734,[2]零件成本10.26!$B$2:$C$7802,2,0)</f>
        <v>#N/A</v>
      </c>
      <c r="H1734" s="16"/>
      <c r="I1734" s="128" t="str">
        <f t="shared" si="271"/>
        <v/>
      </c>
      <c r="J1734" s="16"/>
      <c r="K1734" s="128"/>
      <c r="L1734" s="16"/>
      <c r="M1734" s="69"/>
      <c r="N1734" s="69"/>
      <c r="O1734" s="69"/>
      <c r="P1734" s="69"/>
      <c r="Q1734" s="100">
        <f t="shared" si="272"/>
        <v>0</v>
      </c>
      <c r="R1734" s="146"/>
      <c r="S1734" s="140" t="str">
        <f t="shared" si="273"/>
        <v>0</v>
      </c>
      <c r="T1734" s="140" t="str">
        <f t="shared" si="274"/>
        <v>0</v>
      </c>
      <c r="U1734" s="144"/>
      <c r="V1734" s="106"/>
      <c r="W1734" s="142">
        <f t="shared" si="275"/>
        <v>0</v>
      </c>
      <c r="X1734" s="142">
        <f t="shared" si="276"/>
        <v>0</v>
      </c>
      <c r="Y1734" s="108">
        <f t="shared" si="277"/>
        <v>0</v>
      </c>
      <c r="Z1734" s="108">
        <f t="shared" si="278"/>
        <v>0</v>
      </c>
      <c r="AA1734" s="108">
        <f t="shared" si="279"/>
        <v>0</v>
      </c>
      <c r="AB1734" s="151"/>
      <c r="AC1734" s="47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="4" customFormat="1" ht="19" customHeight="1" spans="1:68">
      <c r="A1735" s="94">
        <f t="shared" si="270"/>
        <v>1734</v>
      </c>
      <c r="B1735" s="95"/>
      <c r="C1735" s="69"/>
      <c r="D1735" s="16"/>
      <c r="E1735" s="69"/>
      <c r="F1735" s="128"/>
      <c r="G1735" s="124" t="e">
        <f>VLOOKUP(F1735,[2]零件成本10.26!$B$2:$C$7802,2,0)</f>
        <v>#N/A</v>
      </c>
      <c r="H1735" s="16"/>
      <c r="I1735" s="128" t="str">
        <f t="shared" si="271"/>
        <v/>
      </c>
      <c r="J1735" s="16"/>
      <c r="K1735" s="128"/>
      <c r="L1735" s="16"/>
      <c r="M1735" s="69"/>
      <c r="N1735" s="69"/>
      <c r="O1735" s="69"/>
      <c r="P1735" s="69"/>
      <c r="Q1735" s="100">
        <f t="shared" si="272"/>
        <v>0</v>
      </c>
      <c r="R1735" s="146"/>
      <c r="S1735" s="140" t="str">
        <f t="shared" si="273"/>
        <v>0</v>
      </c>
      <c r="T1735" s="140" t="str">
        <f t="shared" si="274"/>
        <v>0</v>
      </c>
      <c r="U1735" s="144"/>
      <c r="V1735" s="106"/>
      <c r="W1735" s="142">
        <f t="shared" si="275"/>
        <v>0</v>
      </c>
      <c r="X1735" s="142">
        <f t="shared" si="276"/>
        <v>0</v>
      </c>
      <c r="Y1735" s="108">
        <f t="shared" si="277"/>
        <v>0</v>
      </c>
      <c r="Z1735" s="108">
        <f t="shared" si="278"/>
        <v>0</v>
      </c>
      <c r="AA1735" s="108">
        <f t="shared" si="279"/>
        <v>0</v>
      </c>
      <c r="AB1735" s="151"/>
      <c r="AC1735" s="47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="4" customFormat="1" ht="19" customHeight="1" spans="1:68">
      <c r="A1736" s="94">
        <f t="shared" si="270"/>
        <v>1735</v>
      </c>
      <c r="B1736" s="95"/>
      <c r="C1736" s="69"/>
      <c r="D1736" s="16"/>
      <c r="E1736" s="69"/>
      <c r="F1736" s="128"/>
      <c r="G1736" s="124" t="e">
        <f>VLOOKUP(F1736,[2]零件成本10.26!$B$2:$C$7802,2,0)</f>
        <v>#N/A</v>
      </c>
      <c r="H1736" s="16"/>
      <c r="I1736" s="128" t="str">
        <f t="shared" si="271"/>
        <v/>
      </c>
      <c r="J1736" s="16"/>
      <c r="K1736" s="128"/>
      <c r="L1736" s="16"/>
      <c r="M1736" s="69"/>
      <c r="N1736" s="69"/>
      <c r="O1736" s="69"/>
      <c r="P1736" s="69"/>
      <c r="Q1736" s="100">
        <f t="shared" si="272"/>
        <v>0</v>
      </c>
      <c r="R1736" s="146"/>
      <c r="S1736" s="140" t="str">
        <f t="shared" si="273"/>
        <v>0</v>
      </c>
      <c r="T1736" s="140" t="str">
        <f t="shared" si="274"/>
        <v>0</v>
      </c>
      <c r="U1736" s="144"/>
      <c r="V1736" s="106"/>
      <c r="W1736" s="142">
        <f t="shared" si="275"/>
        <v>0</v>
      </c>
      <c r="X1736" s="142">
        <f t="shared" si="276"/>
        <v>0</v>
      </c>
      <c r="Y1736" s="108">
        <f t="shared" si="277"/>
        <v>0</v>
      </c>
      <c r="Z1736" s="108">
        <f t="shared" si="278"/>
        <v>0</v>
      </c>
      <c r="AA1736" s="108">
        <f t="shared" si="279"/>
        <v>0</v>
      </c>
      <c r="AB1736" s="151"/>
      <c r="AC1736" s="47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="4" customFormat="1" ht="19" customHeight="1" spans="1:68">
      <c r="A1737" s="94">
        <f t="shared" si="270"/>
        <v>1736</v>
      </c>
      <c r="B1737" s="95"/>
      <c r="C1737" s="69"/>
      <c r="D1737" s="16"/>
      <c r="E1737" s="69"/>
      <c r="F1737" s="128"/>
      <c r="G1737" s="124" t="e">
        <f>VLOOKUP(F1737,[2]零件成本10.26!$B$2:$C$7802,2,0)</f>
        <v>#N/A</v>
      </c>
      <c r="H1737" s="16"/>
      <c r="I1737" s="128" t="str">
        <f t="shared" si="271"/>
        <v/>
      </c>
      <c r="J1737" s="16"/>
      <c r="K1737" s="128"/>
      <c r="L1737" s="16"/>
      <c r="M1737" s="69"/>
      <c r="N1737" s="69"/>
      <c r="O1737" s="69"/>
      <c r="P1737" s="69"/>
      <c r="Q1737" s="100">
        <f t="shared" si="272"/>
        <v>0</v>
      </c>
      <c r="R1737" s="146"/>
      <c r="S1737" s="140" t="str">
        <f t="shared" si="273"/>
        <v>0</v>
      </c>
      <c r="T1737" s="140" t="str">
        <f t="shared" si="274"/>
        <v>0</v>
      </c>
      <c r="U1737" s="144"/>
      <c r="V1737" s="106"/>
      <c r="W1737" s="142">
        <f t="shared" si="275"/>
        <v>0</v>
      </c>
      <c r="X1737" s="142">
        <f t="shared" si="276"/>
        <v>0</v>
      </c>
      <c r="Y1737" s="108">
        <f t="shared" si="277"/>
        <v>0</v>
      </c>
      <c r="Z1737" s="108">
        <f t="shared" si="278"/>
        <v>0</v>
      </c>
      <c r="AA1737" s="108">
        <f t="shared" si="279"/>
        <v>0</v>
      </c>
      <c r="AB1737" s="151"/>
      <c r="AC1737" s="47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="4" customFormat="1" ht="19" customHeight="1" spans="1:68">
      <c r="A1738" s="94">
        <f t="shared" si="270"/>
        <v>1737</v>
      </c>
      <c r="B1738" s="95"/>
      <c r="C1738" s="69"/>
      <c r="D1738" s="16"/>
      <c r="E1738" s="69"/>
      <c r="F1738" s="128"/>
      <c r="G1738" s="124" t="e">
        <f>VLOOKUP(F1738,[2]零件成本10.26!$B$2:$C$7802,2,0)</f>
        <v>#N/A</v>
      </c>
      <c r="H1738" s="16"/>
      <c r="I1738" s="128" t="str">
        <f t="shared" si="271"/>
        <v/>
      </c>
      <c r="J1738" s="16"/>
      <c r="K1738" s="128"/>
      <c r="L1738" s="16"/>
      <c r="M1738" s="69"/>
      <c r="N1738" s="69"/>
      <c r="O1738" s="69"/>
      <c r="P1738" s="69"/>
      <c r="Q1738" s="100">
        <f t="shared" si="272"/>
        <v>0</v>
      </c>
      <c r="R1738" s="146"/>
      <c r="S1738" s="140" t="str">
        <f t="shared" si="273"/>
        <v>0</v>
      </c>
      <c r="T1738" s="140" t="str">
        <f t="shared" si="274"/>
        <v>0</v>
      </c>
      <c r="U1738" s="144"/>
      <c r="V1738" s="106"/>
      <c r="W1738" s="142">
        <f t="shared" si="275"/>
        <v>0</v>
      </c>
      <c r="X1738" s="142">
        <f t="shared" si="276"/>
        <v>0</v>
      </c>
      <c r="Y1738" s="108">
        <f t="shared" si="277"/>
        <v>0</v>
      </c>
      <c r="Z1738" s="108">
        <f t="shared" si="278"/>
        <v>0</v>
      </c>
      <c r="AA1738" s="108">
        <f t="shared" si="279"/>
        <v>0</v>
      </c>
      <c r="AB1738" s="151"/>
      <c r="AC1738" s="47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="4" customFormat="1" ht="19" customHeight="1" spans="1:68">
      <c r="A1739" s="94">
        <f t="shared" si="270"/>
        <v>1738</v>
      </c>
      <c r="B1739" s="95"/>
      <c r="C1739" s="69"/>
      <c r="D1739" s="16"/>
      <c r="E1739" s="69"/>
      <c r="F1739" s="128"/>
      <c r="G1739" s="124" t="e">
        <f>VLOOKUP(F1739,[2]零件成本10.26!$B$2:$C$7802,2,0)</f>
        <v>#N/A</v>
      </c>
      <c r="H1739" s="16"/>
      <c r="I1739" s="128" t="str">
        <f t="shared" si="271"/>
        <v/>
      </c>
      <c r="J1739" s="16"/>
      <c r="K1739" s="128"/>
      <c r="L1739" s="16"/>
      <c r="M1739" s="69"/>
      <c r="N1739" s="69"/>
      <c r="O1739" s="69"/>
      <c r="P1739" s="69"/>
      <c r="Q1739" s="100">
        <f t="shared" si="272"/>
        <v>0</v>
      </c>
      <c r="R1739" s="146"/>
      <c r="S1739" s="140" t="str">
        <f t="shared" si="273"/>
        <v>0</v>
      </c>
      <c r="T1739" s="140" t="str">
        <f t="shared" si="274"/>
        <v>0</v>
      </c>
      <c r="U1739" s="144"/>
      <c r="V1739" s="106"/>
      <c r="W1739" s="142">
        <f t="shared" si="275"/>
        <v>0</v>
      </c>
      <c r="X1739" s="142">
        <f t="shared" si="276"/>
        <v>0</v>
      </c>
      <c r="Y1739" s="108">
        <f t="shared" si="277"/>
        <v>0</v>
      </c>
      <c r="Z1739" s="108">
        <f t="shared" si="278"/>
        <v>0</v>
      </c>
      <c r="AA1739" s="108">
        <f t="shared" si="279"/>
        <v>0</v>
      </c>
      <c r="AB1739" s="151"/>
      <c r="AC1739" s="47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="4" customFormat="1" ht="19" customHeight="1" spans="1:68">
      <c r="A1740" s="94">
        <f t="shared" si="270"/>
        <v>1739</v>
      </c>
      <c r="B1740" s="95"/>
      <c r="C1740" s="69"/>
      <c r="D1740" s="16"/>
      <c r="E1740" s="69"/>
      <c r="F1740" s="128"/>
      <c r="G1740" s="124" t="e">
        <f>VLOOKUP(F1740,[2]零件成本10.26!$B$2:$C$7802,2,0)</f>
        <v>#N/A</v>
      </c>
      <c r="H1740" s="16"/>
      <c r="I1740" s="128" t="str">
        <f t="shared" si="271"/>
        <v/>
      </c>
      <c r="J1740" s="16"/>
      <c r="K1740" s="128"/>
      <c r="L1740" s="16"/>
      <c r="M1740" s="69"/>
      <c r="N1740" s="69"/>
      <c r="O1740" s="69"/>
      <c r="P1740" s="69"/>
      <c r="Q1740" s="100">
        <f t="shared" si="272"/>
        <v>0</v>
      </c>
      <c r="R1740" s="146"/>
      <c r="S1740" s="140" t="str">
        <f t="shared" si="273"/>
        <v>0</v>
      </c>
      <c r="T1740" s="140" t="str">
        <f t="shared" si="274"/>
        <v>0</v>
      </c>
      <c r="U1740" s="144"/>
      <c r="V1740" s="106"/>
      <c r="W1740" s="142">
        <f t="shared" si="275"/>
        <v>0</v>
      </c>
      <c r="X1740" s="142">
        <f t="shared" si="276"/>
        <v>0</v>
      </c>
      <c r="Y1740" s="108">
        <f t="shared" si="277"/>
        <v>0</v>
      </c>
      <c r="Z1740" s="108">
        <f t="shared" si="278"/>
        <v>0</v>
      </c>
      <c r="AA1740" s="108">
        <f t="shared" si="279"/>
        <v>0</v>
      </c>
      <c r="AB1740" s="151"/>
      <c r="AC1740" s="47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="4" customFormat="1" ht="19" customHeight="1" spans="1:68">
      <c r="A1741" s="94">
        <f t="shared" si="270"/>
        <v>1740</v>
      </c>
      <c r="B1741" s="95"/>
      <c r="C1741" s="69"/>
      <c r="D1741" s="16"/>
      <c r="E1741" s="69"/>
      <c r="F1741" s="128"/>
      <c r="G1741" s="124" t="e">
        <f>VLOOKUP(F1741,[2]零件成本10.26!$B$2:$C$7802,2,0)</f>
        <v>#N/A</v>
      </c>
      <c r="H1741" s="16"/>
      <c r="I1741" s="128" t="str">
        <f t="shared" si="271"/>
        <v/>
      </c>
      <c r="J1741" s="16"/>
      <c r="K1741" s="128"/>
      <c r="L1741" s="16"/>
      <c r="M1741" s="69"/>
      <c r="N1741" s="69"/>
      <c r="O1741" s="69"/>
      <c r="P1741" s="69"/>
      <c r="Q1741" s="100">
        <f t="shared" si="272"/>
        <v>0</v>
      </c>
      <c r="R1741" s="146"/>
      <c r="S1741" s="140" t="str">
        <f t="shared" si="273"/>
        <v>0</v>
      </c>
      <c r="T1741" s="140" t="str">
        <f t="shared" si="274"/>
        <v>0</v>
      </c>
      <c r="U1741" s="144"/>
      <c r="V1741" s="106"/>
      <c r="W1741" s="142">
        <f t="shared" si="275"/>
        <v>0</v>
      </c>
      <c r="X1741" s="142">
        <f t="shared" si="276"/>
        <v>0</v>
      </c>
      <c r="Y1741" s="108">
        <f t="shared" si="277"/>
        <v>0</v>
      </c>
      <c r="Z1741" s="108">
        <f t="shared" si="278"/>
        <v>0</v>
      </c>
      <c r="AA1741" s="108">
        <f t="shared" si="279"/>
        <v>0</v>
      </c>
      <c r="AB1741" s="151"/>
      <c r="AC1741" s="47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="4" customFormat="1" ht="19" customHeight="1" spans="1:68">
      <c r="A1742" s="94">
        <f t="shared" si="270"/>
        <v>1741</v>
      </c>
      <c r="B1742" s="95"/>
      <c r="C1742" s="69"/>
      <c r="D1742" s="16"/>
      <c r="E1742" s="69"/>
      <c r="F1742" s="128"/>
      <c r="G1742" s="124" t="e">
        <f>VLOOKUP(F1742,[2]零件成本10.26!$B$2:$C$7802,2,0)</f>
        <v>#N/A</v>
      </c>
      <c r="H1742" s="16"/>
      <c r="I1742" s="128" t="str">
        <f t="shared" si="271"/>
        <v/>
      </c>
      <c r="J1742" s="16"/>
      <c r="K1742" s="128"/>
      <c r="L1742" s="16"/>
      <c r="M1742" s="69"/>
      <c r="N1742" s="69"/>
      <c r="O1742" s="69"/>
      <c r="P1742" s="69"/>
      <c r="Q1742" s="100">
        <f t="shared" si="272"/>
        <v>0</v>
      </c>
      <c r="R1742" s="146"/>
      <c r="S1742" s="140" t="str">
        <f t="shared" si="273"/>
        <v>0</v>
      </c>
      <c r="T1742" s="140" t="str">
        <f t="shared" si="274"/>
        <v>0</v>
      </c>
      <c r="U1742" s="144"/>
      <c r="V1742" s="106"/>
      <c r="W1742" s="142">
        <f t="shared" si="275"/>
        <v>0</v>
      </c>
      <c r="X1742" s="142">
        <f t="shared" si="276"/>
        <v>0</v>
      </c>
      <c r="Y1742" s="108">
        <f t="shared" si="277"/>
        <v>0</v>
      </c>
      <c r="Z1742" s="108">
        <f t="shared" si="278"/>
        <v>0</v>
      </c>
      <c r="AA1742" s="108">
        <f t="shared" si="279"/>
        <v>0</v>
      </c>
      <c r="AB1742" s="151"/>
      <c r="AC1742" s="47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="4" customFormat="1" ht="19" customHeight="1" spans="1:68">
      <c r="A1743" s="94">
        <f t="shared" si="270"/>
        <v>1742</v>
      </c>
      <c r="B1743" s="95"/>
      <c r="C1743" s="69"/>
      <c r="D1743" s="16"/>
      <c r="E1743" s="69"/>
      <c r="F1743" s="128"/>
      <c r="G1743" s="124" t="e">
        <f>VLOOKUP(F1743,[2]零件成本10.26!$B$2:$C$7802,2,0)</f>
        <v>#N/A</v>
      </c>
      <c r="H1743" s="16"/>
      <c r="I1743" s="128" t="str">
        <f t="shared" si="271"/>
        <v/>
      </c>
      <c r="J1743" s="16"/>
      <c r="K1743" s="128"/>
      <c r="L1743" s="16"/>
      <c r="M1743" s="69"/>
      <c r="N1743" s="69"/>
      <c r="O1743" s="69"/>
      <c r="P1743" s="69"/>
      <c r="Q1743" s="100">
        <f t="shared" si="272"/>
        <v>0</v>
      </c>
      <c r="R1743" s="146"/>
      <c r="S1743" s="140" t="str">
        <f t="shared" si="273"/>
        <v>0</v>
      </c>
      <c r="T1743" s="140" t="str">
        <f t="shared" si="274"/>
        <v>0</v>
      </c>
      <c r="U1743" s="144"/>
      <c r="V1743" s="106"/>
      <c r="W1743" s="142">
        <f t="shared" si="275"/>
        <v>0</v>
      </c>
      <c r="X1743" s="142">
        <f t="shared" si="276"/>
        <v>0</v>
      </c>
      <c r="Y1743" s="108">
        <f t="shared" si="277"/>
        <v>0</v>
      </c>
      <c r="Z1743" s="108">
        <f t="shared" si="278"/>
        <v>0</v>
      </c>
      <c r="AA1743" s="108">
        <f t="shared" si="279"/>
        <v>0</v>
      </c>
      <c r="AB1743" s="151"/>
      <c r="AC1743" s="47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="4" customFormat="1" ht="19" customHeight="1" spans="1:68">
      <c r="A1744" s="94">
        <f t="shared" si="270"/>
        <v>1743</v>
      </c>
      <c r="B1744" s="95"/>
      <c r="C1744" s="69"/>
      <c r="D1744" s="16"/>
      <c r="E1744" s="69"/>
      <c r="F1744" s="128"/>
      <c r="G1744" s="124" t="e">
        <f>VLOOKUP(F1744,[2]零件成本10.26!$B$2:$C$7802,2,0)</f>
        <v>#N/A</v>
      </c>
      <c r="H1744" s="16"/>
      <c r="I1744" s="128" t="str">
        <f t="shared" si="271"/>
        <v/>
      </c>
      <c r="J1744" s="16"/>
      <c r="K1744" s="128"/>
      <c r="L1744" s="16"/>
      <c r="M1744" s="69"/>
      <c r="N1744" s="69"/>
      <c r="O1744" s="69"/>
      <c r="P1744" s="69"/>
      <c r="Q1744" s="100">
        <f t="shared" si="272"/>
        <v>0</v>
      </c>
      <c r="R1744" s="146"/>
      <c r="S1744" s="140" t="str">
        <f t="shared" si="273"/>
        <v>0</v>
      </c>
      <c r="T1744" s="140" t="str">
        <f t="shared" si="274"/>
        <v>0</v>
      </c>
      <c r="U1744" s="144"/>
      <c r="V1744" s="106"/>
      <c r="W1744" s="142">
        <f t="shared" si="275"/>
        <v>0</v>
      </c>
      <c r="X1744" s="142">
        <f t="shared" si="276"/>
        <v>0</v>
      </c>
      <c r="Y1744" s="108">
        <f t="shared" si="277"/>
        <v>0</v>
      </c>
      <c r="Z1744" s="108">
        <f t="shared" si="278"/>
        <v>0</v>
      </c>
      <c r="AA1744" s="108">
        <f t="shared" si="279"/>
        <v>0</v>
      </c>
      <c r="AB1744" s="151"/>
      <c r="AC1744" s="47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="4" customFormat="1" ht="19" customHeight="1" spans="1:68">
      <c r="A1745" s="94">
        <f t="shared" si="270"/>
        <v>1744</v>
      </c>
      <c r="B1745" s="95"/>
      <c r="C1745" s="69"/>
      <c r="D1745" s="16"/>
      <c r="E1745" s="69"/>
      <c r="F1745" s="128"/>
      <c r="G1745" s="124" t="e">
        <f>VLOOKUP(F1745,[2]零件成本10.26!$B$2:$C$7802,2,0)</f>
        <v>#N/A</v>
      </c>
      <c r="H1745" s="16"/>
      <c r="I1745" s="128" t="str">
        <f t="shared" si="271"/>
        <v/>
      </c>
      <c r="J1745" s="16"/>
      <c r="K1745" s="128"/>
      <c r="L1745" s="16"/>
      <c r="M1745" s="69"/>
      <c r="N1745" s="69"/>
      <c r="O1745" s="69"/>
      <c r="P1745" s="69"/>
      <c r="Q1745" s="100">
        <f t="shared" si="272"/>
        <v>0</v>
      </c>
      <c r="R1745" s="146"/>
      <c r="S1745" s="140" t="str">
        <f t="shared" si="273"/>
        <v>0</v>
      </c>
      <c r="T1745" s="140" t="str">
        <f t="shared" si="274"/>
        <v>0</v>
      </c>
      <c r="U1745" s="144"/>
      <c r="V1745" s="106"/>
      <c r="W1745" s="142">
        <f t="shared" si="275"/>
        <v>0</v>
      </c>
      <c r="X1745" s="142">
        <f t="shared" si="276"/>
        <v>0</v>
      </c>
      <c r="Y1745" s="108">
        <f t="shared" si="277"/>
        <v>0</v>
      </c>
      <c r="Z1745" s="108">
        <f t="shared" si="278"/>
        <v>0</v>
      </c>
      <c r="AA1745" s="108">
        <f t="shared" si="279"/>
        <v>0</v>
      </c>
      <c r="AB1745" s="151"/>
      <c r="AC1745" s="47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="4" customFormat="1" ht="19" customHeight="1" spans="1:68">
      <c r="A1746" s="94">
        <f t="shared" si="270"/>
        <v>1745</v>
      </c>
      <c r="B1746" s="95"/>
      <c r="C1746" s="69"/>
      <c r="D1746" s="16"/>
      <c r="E1746" s="69"/>
      <c r="F1746" s="128"/>
      <c r="G1746" s="124" t="e">
        <f>VLOOKUP(F1746,[2]零件成本10.26!$B$2:$C$7802,2,0)</f>
        <v>#N/A</v>
      </c>
      <c r="H1746" s="16"/>
      <c r="I1746" s="128" t="str">
        <f t="shared" si="271"/>
        <v/>
      </c>
      <c r="J1746" s="16"/>
      <c r="K1746" s="128"/>
      <c r="L1746" s="16"/>
      <c r="M1746" s="69"/>
      <c r="N1746" s="69"/>
      <c r="O1746" s="69"/>
      <c r="P1746" s="69"/>
      <c r="Q1746" s="100">
        <f t="shared" si="272"/>
        <v>0</v>
      </c>
      <c r="R1746" s="146"/>
      <c r="S1746" s="140" t="str">
        <f t="shared" si="273"/>
        <v>0</v>
      </c>
      <c r="T1746" s="140" t="str">
        <f t="shared" si="274"/>
        <v>0</v>
      </c>
      <c r="U1746" s="144"/>
      <c r="V1746" s="106"/>
      <c r="W1746" s="142">
        <f t="shared" si="275"/>
        <v>0</v>
      </c>
      <c r="X1746" s="142">
        <f t="shared" si="276"/>
        <v>0</v>
      </c>
      <c r="Y1746" s="108">
        <f t="shared" si="277"/>
        <v>0</v>
      </c>
      <c r="Z1746" s="108">
        <f t="shared" si="278"/>
        <v>0</v>
      </c>
      <c r="AA1746" s="108">
        <f t="shared" si="279"/>
        <v>0</v>
      </c>
      <c r="AB1746" s="151"/>
      <c r="AC1746" s="47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="4" customFormat="1" ht="19" customHeight="1" spans="1:68">
      <c r="A1747" s="94">
        <f t="shared" si="270"/>
        <v>1746</v>
      </c>
      <c r="B1747" s="95"/>
      <c r="C1747" s="69"/>
      <c r="D1747" s="16"/>
      <c r="E1747" s="69"/>
      <c r="F1747" s="128"/>
      <c r="G1747" s="124" t="e">
        <f>VLOOKUP(F1747,[2]零件成本10.26!$B$2:$C$7802,2,0)</f>
        <v>#N/A</v>
      </c>
      <c r="H1747" s="16"/>
      <c r="I1747" s="128" t="str">
        <f t="shared" si="271"/>
        <v/>
      </c>
      <c r="J1747" s="16"/>
      <c r="K1747" s="128"/>
      <c r="L1747" s="16"/>
      <c r="M1747" s="69"/>
      <c r="N1747" s="69"/>
      <c r="O1747" s="69"/>
      <c r="P1747" s="69"/>
      <c r="Q1747" s="100">
        <f t="shared" si="272"/>
        <v>0</v>
      </c>
      <c r="R1747" s="146"/>
      <c r="S1747" s="140" t="str">
        <f t="shared" si="273"/>
        <v>0</v>
      </c>
      <c r="T1747" s="140" t="str">
        <f t="shared" si="274"/>
        <v>0</v>
      </c>
      <c r="U1747" s="144"/>
      <c r="V1747" s="106"/>
      <c r="W1747" s="142">
        <f t="shared" si="275"/>
        <v>0</v>
      </c>
      <c r="X1747" s="142">
        <f t="shared" si="276"/>
        <v>0</v>
      </c>
      <c r="Y1747" s="108">
        <f t="shared" si="277"/>
        <v>0</v>
      </c>
      <c r="Z1747" s="108">
        <f t="shared" si="278"/>
        <v>0</v>
      </c>
      <c r="AA1747" s="108">
        <f t="shared" si="279"/>
        <v>0</v>
      </c>
      <c r="AB1747" s="151"/>
      <c r="AC1747" s="47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="4" customFormat="1" ht="19" customHeight="1" spans="1:68">
      <c r="A1748" s="94">
        <f t="shared" si="270"/>
        <v>1747</v>
      </c>
      <c r="B1748" s="95"/>
      <c r="C1748" s="69"/>
      <c r="D1748" s="16"/>
      <c r="E1748" s="69"/>
      <c r="F1748" s="128"/>
      <c r="G1748" s="124" t="e">
        <f>VLOOKUP(F1748,[2]零件成本10.26!$B$2:$C$7802,2,0)</f>
        <v>#N/A</v>
      </c>
      <c r="H1748" s="16"/>
      <c r="I1748" s="128" t="str">
        <f t="shared" si="271"/>
        <v/>
      </c>
      <c r="J1748" s="16"/>
      <c r="K1748" s="128"/>
      <c r="L1748" s="16"/>
      <c r="M1748" s="69"/>
      <c r="N1748" s="69"/>
      <c r="O1748" s="69"/>
      <c r="P1748" s="69"/>
      <c r="Q1748" s="100">
        <f t="shared" si="272"/>
        <v>0</v>
      </c>
      <c r="R1748" s="146"/>
      <c r="S1748" s="140" t="str">
        <f t="shared" si="273"/>
        <v>0</v>
      </c>
      <c r="T1748" s="140" t="str">
        <f t="shared" si="274"/>
        <v>0</v>
      </c>
      <c r="U1748" s="144"/>
      <c r="V1748" s="106"/>
      <c r="W1748" s="142">
        <f t="shared" si="275"/>
        <v>0</v>
      </c>
      <c r="X1748" s="142">
        <f t="shared" si="276"/>
        <v>0</v>
      </c>
      <c r="Y1748" s="108">
        <f t="shared" si="277"/>
        <v>0</v>
      </c>
      <c r="Z1748" s="108">
        <f t="shared" si="278"/>
        <v>0</v>
      </c>
      <c r="AA1748" s="108">
        <f t="shared" si="279"/>
        <v>0</v>
      </c>
      <c r="AB1748" s="151"/>
      <c r="AC1748" s="47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="4" customFormat="1" ht="19" customHeight="1" spans="1:68">
      <c r="A1749" s="94">
        <f t="shared" si="270"/>
        <v>1748</v>
      </c>
      <c r="B1749" s="95"/>
      <c r="C1749" s="69"/>
      <c r="D1749" s="16"/>
      <c r="E1749" s="69"/>
      <c r="F1749" s="128"/>
      <c r="G1749" s="124" t="e">
        <f>VLOOKUP(F1749,[2]零件成本10.26!$B$2:$C$7802,2,0)</f>
        <v>#N/A</v>
      </c>
      <c r="H1749" s="16"/>
      <c r="I1749" s="128" t="str">
        <f t="shared" si="271"/>
        <v/>
      </c>
      <c r="J1749" s="16"/>
      <c r="K1749" s="128"/>
      <c r="L1749" s="16"/>
      <c r="M1749" s="69"/>
      <c r="N1749" s="69"/>
      <c r="O1749" s="69"/>
      <c r="P1749" s="69"/>
      <c r="Q1749" s="100">
        <f t="shared" si="272"/>
        <v>0</v>
      </c>
      <c r="R1749" s="146"/>
      <c r="S1749" s="140" t="str">
        <f t="shared" si="273"/>
        <v>0</v>
      </c>
      <c r="T1749" s="140" t="str">
        <f t="shared" si="274"/>
        <v>0</v>
      </c>
      <c r="U1749" s="144"/>
      <c r="V1749" s="106"/>
      <c r="W1749" s="142">
        <f t="shared" si="275"/>
        <v>0</v>
      </c>
      <c r="X1749" s="142">
        <f t="shared" si="276"/>
        <v>0</v>
      </c>
      <c r="Y1749" s="108">
        <f t="shared" si="277"/>
        <v>0</v>
      </c>
      <c r="Z1749" s="108">
        <f t="shared" si="278"/>
        <v>0</v>
      </c>
      <c r="AA1749" s="108">
        <f t="shared" si="279"/>
        <v>0</v>
      </c>
      <c r="AB1749" s="151"/>
      <c r="AC1749" s="47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="4" customFormat="1" ht="19" customHeight="1" spans="1:68">
      <c r="A1750" s="94">
        <f t="shared" si="270"/>
        <v>1749</v>
      </c>
      <c r="B1750" s="95"/>
      <c r="C1750" s="69"/>
      <c r="D1750" s="16"/>
      <c r="E1750" s="69"/>
      <c r="F1750" s="128"/>
      <c r="G1750" s="124" t="e">
        <f>VLOOKUP(F1750,[2]零件成本10.26!$B$2:$C$7802,2,0)</f>
        <v>#N/A</v>
      </c>
      <c r="H1750" s="16"/>
      <c r="I1750" s="128" t="str">
        <f t="shared" si="271"/>
        <v/>
      </c>
      <c r="J1750" s="16"/>
      <c r="K1750" s="128"/>
      <c r="L1750" s="16"/>
      <c r="M1750" s="69"/>
      <c r="N1750" s="69"/>
      <c r="O1750" s="69"/>
      <c r="P1750" s="69"/>
      <c r="Q1750" s="100">
        <f t="shared" si="272"/>
        <v>0</v>
      </c>
      <c r="R1750" s="146"/>
      <c r="S1750" s="140" t="str">
        <f t="shared" si="273"/>
        <v>0</v>
      </c>
      <c r="T1750" s="140" t="str">
        <f t="shared" si="274"/>
        <v>0</v>
      </c>
      <c r="U1750" s="144"/>
      <c r="V1750" s="106"/>
      <c r="W1750" s="142">
        <f t="shared" si="275"/>
        <v>0</v>
      </c>
      <c r="X1750" s="142">
        <f t="shared" si="276"/>
        <v>0</v>
      </c>
      <c r="Y1750" s="108">
        <f t="shared" si="277"/>
        <v>0</v>
      </c>
      <c r="Z1750" s="108">
        <f t="shared" si="278"/>
        <v>0</v>
      </c>
      <c r="AA1750" s="108">
        <f t="shared" si="279"/>
        <v>0</v>
      </c>
      <c r="AB1750" s="151"/>
      <c r="AC1750" s="47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="4" customFormat="1" ht="19" customHeight="1" spans="1:68">
      <c r="A1751" s="94">
        <f t="shared" si="270"/>
        <v>1750</v>
      </c>
      <c r="B1751" s="95"/>
      <c r="C1751" s="69"/>
      <c r="D1751" s="16"/>
      <c r="E1751" s="69"/>
      <c r="F1751" s="128"/>
      <c r="G1751" s="124" t="e">
        <f>VLOOKUP(F1751,[2]零件成本10.26!$B$2:$C$7802,2,0)</f>
        <v>#N/A</v>
      </c>
      <c r="H1751" s="16"/>
      <c r="I1751" s="128" t="str">
        <f t="shared" si="271"/>
        <v/>
      </c>
      <c r="J1751" s="16"/>
      <c r="K1751" s="128"/>
      <c r="L1751" s="16"/>
      <c r="M1751" s="69"/>
      <c r="N1751" s="69"/>
      <c r="O1751" s="69"/>
      <c r="P1751" s="69"/>
      <c r="Q1751" s="100">
        <f t="shared" si="272"/>
        <v>0</v>
      </c>
      <c r="R1751" s="146"/>
      <c r="S1751" s="140" t="str">
        <f t="shared" si="273"/>
        <v>0</v>
      </c>
      <c r="T1751" s="140" t="str">
        <f t="shared" si="274"/>
        <v>0</v>
      </c>
      <c r="U1751" s="144"/>
      <c r="V1751" s="106"/>
      <c r="W1751" s="142">
        <f t="shared" si="275"/>
        <v>0</v>
      </c>
      <c r="X1751" s="142">
        <f t="shared" si="276"/>
        <v>0</v>
      </c>
      <c r="Y1751" s="108">
        <f t="shared" si="277"/>
        <v>0</v>
      </c>
      <c r="Z1751" s="108">
        <f t="shared" si="278"/>
        <v>0</v>
      </c>
      <c r="AA1751" s="108">
        <f t="shared" si="279"/>
        <v>0</v>
      </c>
      <c r="AB1751" s="151"/>
      <c r="AC1751" s="47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="4" customFormat="1" ht="19" customHeight="1" spans="1:68">
      <c r="A1752" s="94">
        <f t="shared" si="270"/>
        <v>1751</v>
      </c>
      <c r="B1752" s="95"/>
      <c r="C1752" s="69"/>
      <c r="D1752" s="16"/>
      <c r="E1752" s="69"/>
      <c r="F1752" s="128"/>
      <c r="G1752" s="124" t="e">
        <f>VLOOKUP(F1752,[2]零件成本10.26!$B$2:$C$7802,2,0)</f>
        <v>#N/A</v>
      </c>
      <c r="H1752" s="16"/>
      <c r="I1752" s="128" t="str">
        <f t="shared" si="271"/>
        <v/>
      </c>
      <c r="J1752" s="16"/>
      <c r="K1752" s="128"/>
      <c r="L1752" s="16"/>
      <c r="M1752" s="69"/>
      <c r="N1752" s="69"/>
      <c r="O1752" s="69"/>
      <c r="P1752" s="69"/>
      <c r="Q1752" s="100">
        <f t="shared" si="272"/>
        <v>0</v>
      </c>
      <c r="R1752" s="146"/>
      <c r="S1752" s="140" t="str">
        <f t="shared" si="273"/>
        <v>0</v>
      </c>
      <c r="T1752" s="140" t="str">
        <f t="shared" si="274"/>
        <v>0</v>
      </c>
      <c r="U1752" s="144"/>
      <c r="V1752" s="106"/>
      <c r="W1752" s="142">
        <f t="shared" si="275"/>
        <v>0</v>
      </c>
      <c r="X1752" s="142">
        <f t="shared" si="276"/>
        <v>0</v>
      </c>
      <c r="Y1752" s="108">
        <f t="shared" si="277"/>
        <v>0</v>
      </c>
      <c r="Z1752" s="108">
        <f t="shared" si="278"/>
        <v>0</v>
      </c>
      <c r="AA1752" s="108">
        <f t="shared" si="279"/>
        <v>0</v>
      </c>
      <c r="AB1752" s="151"/>
      <c r="AC1752" s="47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="4" customFormat="1" ht="19" customHeight="1" spans="1:68">
      <c r="A1753" s="94">
        <f t="shared" si="270"/>
        <v>1752</v>
      </c>
      <c r="B1753" s="95"/>
      <c r="C1753" s="69"/>
      <c r="D1753" s="16"/>
      <c r="E1753" s="69"/>
      <c r="F1753" s="128"/>
      <c r="G1753" s="124" t="e">
        <f>VLOOKUP(F1753,[2]零件成本10.26!$B$2:$C$7802,2,0)</f>
        <v>#N/A</v>
      </c>
      <c r="H1753" s="16"/>
      <c r="I1753" s="128" t="str">
        <f t="shared" si="271"/>
        <v/>
      </c>
      <c r="J1753" s="16"/>
      <c r="K1753" s="128"/>
      <c r="L1753" s="16"/>
      <c r="M1753" s="69"/>
      <c r="N1753" s="69"/>
      <c r="O1753" s="69"/>
      <c r="P1753" s="69"/>
      <c r="Q1753" s="100">
        <f t="shared" si="272"/>
        <v>0</v>
      </c>
      <c r="R1753" s="146"/>
      <c r="S1753" s="140" t="str">
        <f t="shared" si="273"/>
        <v>0</v>
      </c>
      <c r="T1753" s="140" t="str">
        <f t="shared" si="274"/>
        <v>0</v>
      </c>
      <c r="U1753" s="144"/>
      <c r="V1753" s="106"/>
      <c r="W1753" s="142">
        <f t="shared" si="275"/>
        <v>0</v>
      </c>
      <c r="X1753" s="142">
        <f t="shared" si="276"/>
        <v>0</v>
      </c>
      <c r="Y1753" s="108">
        <f t="shared" si="277"/>
        <v>0</v>
      </c>
      <c r="Z1753" s="108">
        <f t="shared" si="278"/>
        <v>0</v>
      </c>
      <c r="AA1753" s="108">
        <f t="shared" si="279"/>
        <v>0</v>
      </c>
      <c r="AB1753" s="151"/>
      <c r="AC1753" s="47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="4" customFormat="1" ht="19" customHeight="1" spans="1:68">
      <c r="A1754" s="94">
        <f t="shared" si="270"/>
        <v>1753</v>
      </c>
      <c r="B1754" s="95"/>
      <c r="C1754" s="69"/>
      <c r="D1754" s="16"/>
      <c r="E1754" s="69"/>
      <c r="F1754" s="128"/>
      <c r="G1754" s="124" t="e">
        <f>VLOOKUP(F1754,[2]零件成本10.26!$B$2:$C$7802,2,0)</f>
        <v>#N/A</v>
      </c>
      <c r="H1754" s="16"/>
      <c r="I1754" s="128" t="str">
        <f t="shared" si="271"/>
        <v/>
      </c>
      <c r="J1754" s="16"/>
      <c r="K1754" s="128"/>
      <c r="L1754" s="16"/>
      <c r="M1754" s="69"/>
      <c r="N1754" s="69"/>
      <c r="O1754" s="69"/>
      <c r="P1754" s="69"/>
      <c r="Q1754" s="100">
        <f t="shared" si="272"/>
        <v>0</v>
      </c>
      <c r="R1754" s="146"/>
      <c r="S1754" s="140" t="str">
        <f t="shared" si="273"/>
        <v>0</v>
      </c>
      <c r="T1754" s="140" t="str">
        <f t="shared" si="274"/>
        <v>0</v>
      </c>
      <c r="U1754" s="144"/>
      <c r="V1754" s="106"/>
      <c r="W1754" s="142">
        <f t="shared" si="275"/>
        <v>0</v>
      </c>
      <c r="X1754" s="142">
        <f t="shared" si="276"/>
        <v>0</v>
      </c>
      <c r="Y1754" s="108">
        <f t="shared" si="277"/>
        <v>0</v>
      </c>
      <c r="Z1754" s="108">
        <f t="shared" si="278"/>
        <v>0</v>
      </c>
      <c r="AA1754" s="108">
        <f t="shared" si="279"/>
        <v>0</v>
      </c>
      <c r="AB1754" s="151"/>
      <c r="AC1754" s="47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="4" customFormat="1" ht="19" customHeight="1" spans="1:68">
      <c r="A1755" s="94">
        <f t="shared" si="270"/>
        <v>1754</v>
      </c>
      <c r="B1755" s="95"/>
      <c r="C1755" s="69"/>
      <c r="D1755" s="16"/>
      <c r="E1755" s="69"/>
      <c r="F1755" s="128"/>
      <c r="G1755" s="124" t="e">
        <f>VLOOKUP(F1755,[2]零件成本10.26!$B$2:$C$7802,2,0)</f>
        <v>#N/A</v>
      </c>
      <c r="H1755" s="16"/>
      <c r="I1755" s="128" t="str">
        <f t="shared" si="271"/>
        <v/>
      </c>
      <c r="J1755" s="16"/>
      <c r="K1755" s="128"/>
      <c r="L1755" s="16"/>
      <c r="M1755" s="69"/>
      <c r="N1755" s="69"/>
      <c r="O1755" s="69"/>
      <c r="P1755" s="69"/>
      <c r="Q1755" s="100">
        <f t="shared" si="272"/>
        <v>0</v>
      </c>
      <c r="R1755" s="146"/>
      <c r="S1755" s="140" t="str">
        <f t="shared" si="273"/>
        <v>0</v>
      </c>
      <c r="T1755" s="140" t="str">
        <f t="shared" si="274"/>
        <v>0</v>
      </c>
      <c r="U1755" s="144"/>
      <c r="V1755" s="106"/>
      <c r="W1755" s="142">
        <f t="shared" si="275"/>
        <v>0</v>
      </c>
      <c r="X1755" s="142">
        <f t="shared" si="276"/>
        <v>0</v>
      </c>
      <c r="Y1755" s="108">
        <f t="shared" si="277"/>
        <v>0</v>
      </c>
      <c r="Z1755" s="108">
        <f t="shared" si="278"/>
        <v>0</v>
      </c>
      <c r="AA1755" s="108">
        <f t="shared" si="279"/>
        <v>0</v>
      </c>
      <c r="AB1755" s="151"/>
      <c r="AC1755" s="47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="4" customFormat="1" ht="19" customHeight="1" spans="1:68">
      <c r="A1756" s="94">
        <f t="shared" si="270"/>
        <v>1755</v>
      </c>
      <c r="B1756" s="95"/>
      <c r="C1756" s="69"/>
      <c r="D1756" s="16"/>
      <c r="E1756" s="69"/>
      <c r="F1756" s="128"/>
      <c r="G1756" s="124" t="e">
        <f>VLOOKUP(F1756,[2]零件成本10.26!$B$2:$C$7802,2,0)</f>
        <v>#N/A</v>
      </c>
      <c r="H1756" s="16"/>
      <c r="I1756" s="128" t="str">
        <f t="shared" si="271"/>
        <v/>
      </c>
      <c r="J1756" s="16"/>
      <c r="K1756" s="128"/>
      <c r="L1756" s="16"/>
      <c r="M1756" s="69"/>
      <c r="N1756" s="69"/>
      <c r="O1756" s="69"/>
      <c r="P1756" s="69"/>
      <c r="Q1756" s="100">
        <f t="shared" si="272"/>
        <v>0</v>
      </c>
      <c r="R1756" s="146"/>
      <c r="S1756" s="140" t="str">
        <f t="shared" si="273"/>
        <v>0</v>
      </c>
      <c r="T1756" s="140" t="str">
        <f t="shared" si="274"/>
        <v>0</v>
      </c>
      <c r="U1756" s="144"/>
      <c r="V1756" s="106"/>
      <c r="W1756" s="142">
        <f t="shared" si="275"/>
        <v>0</v>
      </c>
      <c r="X1756" s="142">
        <f t="shared" si="276"/>
        <v>0</v>
      </c>
      <c r="Y1756" s="108">
        <f t="shared" si="277"/>
        <v>0</v>
      </c>
      <c r="Z1756" s="108">
        <f t="shared" si="278"/>
        <v>0</v>
      </c>
      <c r="AA1756" s="108">
        <f t="shared" si="279"/>
        <v>0</v>
      </c>
      <c r="AB1756" s="151"/>
      <c r="AC1756" s="47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="4" customFormat="1" ht="19" customHeight="1" spans="1:68">
      <c r="A1757" s="94">
        <f t="shared" si="270"/>
        <v>1756</v>
      </c>
      <c r="B1757" s="95"/>
      <c r="C1757" s="69"/>
      <c r="D1757" s="16"/>
      <c r="E1757" s="69"/>
      <c r="F1757" s="128"/>
      <c r="G1757" s="124" t="e">
        <f>VLOOKUP(F1757,[2]零件成本10.26!$B$2:$C$7802,2,0)</f>
        <v>#N/A</v>
      </c>
      <c r="H1757" s="16"/>
      <c r="I1757" s="128" t="str">
        <f t="shared" si="271"/>
        <v/>
      </c>
      <c r="J1757" s="16"/>
      <c r="K1757" s="128"/>
      <c r="L1757" s="16"/>
      <c r="M1757" s="69"/>
      <c r="N1757" s="69"/>
      <c r="O1757" s="69"/>
      <c r="P1757" s="69"/>
      <c r="Q1757" s="100">
        <f t="shared" si="272"/>
        <v>0</v>
      </c>
      <c r="R1757" s="146"/>
      <c r="S1757" s="140" t="str">
        <f t="shared" si="273"/>
        <v>0</v>
      </c>
      <c r="T1757" s="140" t="str">
        <f t="shared" si="274"/>
        <v>0</v>
      </c>
      <c r="U1757" s="144"/>
      <c r="V1757" s="106"/>
      <c r="W1757" s="142">
        <f t="shared" si="275"/>
        <v>0</v>
      </c>
      <c r="X1757" s="142">
        <f t="shared" si="276"/>
        <v>0</v>
      </c>
      <c r="Y1757" s="108">
        <f t="shared" si="277"/>
        <v>0</v>
      </c>
      <c r="Z1757" s="108">
        <f t="shared" si="278"/>
        <v>0</v>
      </c>
      <c r="AA1757" s="108">
        <f t="shared" si="279"/>
        <v>0</v>
      </c>
      <c r="AB1757" s="151"/>
      <c r="AC1757" s="47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="4" customFormat="1" ht="19" customHeight="1" spans="1:68">
      <c r="A1758" s="94">
        <f t="shared" si="270"/>
        <v>1757</v>
      </c>
      <c r="B1758" s="95"/>
      <c r="C1758" s="69"/>
      <c r="D1758" s="16"/>
      <c r="E1758" s="69"/>
      <c r="F1758" s="128"/>
      <c r="G1758" s="124" t="e">
        <f>VLOOKUP(F1758,[2]零件成本10.26!$B$2:$C$7802,2,0)</f>
        <v>#N/A</v>
      </c>
      <c r="H1758" s="16"/>
      <c r="I1758" s="128" t="str">
        <f t="shared" si="271"/>
        <v/>
      </c>
      <c r="J1758" s="16"/>
      <c r="K1758" s="128"/>
      <c r="L1758" s="16"/>
      <c r="M1758" s="69"/>
      <c r="N1758" s="69"/>
      <c r="O1758" s="69"/>
      <c r="P1758" s="69"/>
      <c r="Q1758" s="100">
        <f t="shared" si="272"/>
        <v>0</v>
      </c>
      <c r="R1758" s="146"/>
      <c r="S1758" s="140" t="str">
        <f t="shared" si="273"/>
        <v>0</v>
      </c>
      <c r="T1758" s="140" t="str">
        <f t="shared" si="274"/>
        <v>0</v>
      </c>
      <c r="U1758" s="144"/>
      <c r="V1758" s="106"/>
      <c r="W1758" s="142">
        <f t="shared" si="275"/>
        <v>0</v>
      </c>
      <c r="X1758" s="142">
        <f t="shared" si="276"/>
        <v>0</v>
      </c>
      <c r="Y1758" s="108">
        <f t="shared" si="277"/>
        <v>0</v>
      </c>
      <c r="Z1758" s="108">
        <f t="shared" si="278"/>
        <v>0</v>
      </c>
      <c r="AA1758" s="108">
        <f t="shared" si="279"/>
        <v>0</v>
      </c>
      <c r="AB1758" s="151"/>
      <c r="AC1758" s="47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="4" customFormat="1" ht="19" customHeight="1" spans="1:68">
      <c r="A1759" s="94">
        <f t="shared" si="270"/>
        <v>1758</v>
      </c>
      <c r="B1759" s="95"/>
      <c r="C1759" s="69"/>
      <c r="D1759" s="16"/>
      <c r="E1759" s="69"/>
      <c r="F1759" s="128"/>
      <c r="G1759" s="124" t="e">
        <f>VLOOKUP(F1759,[2]零件成本10.26!$B$2:$C$7802,2,0)</f>
        <v>#N/A</v>
      </c>
      <c r="H1759" s="16"/>
      <c r="I1759" s="128" t="str">
        <f t="shared" si="271"/>
        <v/>
      </c>
      <c r="J1759" s="16"/>
      <c r="K1759" s="128"/>
      <c r="L1759" s="16"/>
      <c r="M1759" s="69"/>
      <c r="N1759" s="69"/>
      <c r="O1759" s="69"/>
      <c r="P1759" s="69"/>
      <c r="Q1759" s="100">
        <f t="shared" si="272"/>
        <v>0</v>
      </c>
      <c r="R1759" s="146"/>
      <c r="S1759" s="140" t="str">
        <f t="shared" si="273"/>
        <v>0</v>
      </c>
      <c r="T1759" s="140" t="str">
        <f t="shared" si="274"/>
        <v>0</v>
      </c>
      <c r="U1759" s="144"/>
      <c r="V1759" s="106"/>
      <c r="W1759" s="142">
        <f t="shared" si="275"/>
        <v>0</v>
      </c>
      <c r="X1759" s="142">
        <f t="shared" si="276"/>
        <v>0</v>
      </c>
      <c r="Y1759" s="108">
        <f t="shared" si="277"/>
        <v>0</v>
      </c>
      <c r="Z1759" s="108">
        <f t="shared" si="278"/>
        <v>0</v>
      </c>
      <c r="AA1759" s="108">
        <f t="shared" si="279"/>
        <v>0</v>
      </c>
      <c r="AB1759" s="151"/>
      <c r="AC1759" s="47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="4" customFormat="1" ht="19" customHeight="1" spans="1:68">
      <c r="A1760" s="94">
        <f t="shared" si="270"/>
        <v>1759</v>
      </c>
      <c r="B1760" s="95"/>
      <c r="C1760" s="69"/>
      <c r="D1760" s="16"/>
      <c r="E1760" s="69"/>
      <c r="F1760" s="128"/>
      <c r="G1760" s="124" t="e">
        <f>VLOOKUP(F1760,[2]零件成本10.26!$B$2:$C$7802,2,0)</f>
        <v>#N/A</v>
      </c>
      <c r="H1760" s="16"/>
      <c r="I1760" s="128" t="str">
        <f t="shared" si="271"/>
        <v/>
      </c>
      <c r="J1760" s="16"/>
      <c r="K1760" s="128"/>
      <c r="L1760" s="16"/>
      <c r="M1760" s="69"/>
      <c r="N1760" s="69"/>
      <c r="O1760" s="69"/>
      <c r="P1760" s="69"/>
      <c r="Q1760" s="100">
        <f t="shared" si="272"/>
        <v>0</v>
      </c>
      <c r="R1760" s="146"/>
      <c r="S1760" s="140" t="str">
        <f t="shared" si="273"/>
        <v>0</v>
      </c>
      <c r="T1760" s="140" t="str">
        <f t="shared" si="274"/>
        <v>0</v>
      </c>
      <c r="U1760" s="144"/>
      <c r="V1760" s="106"/>
      <c r="W1760" s="142">
        <f t="shared" si="275"/>
        <v>0</v>
      </c>
      <c r="X1760" s="142">
        <f t="shared" si="276"/>
        <v>0</v>
      </c>
      <c r="Y1760" s="108">
        <f t="shared" si="277"/>
        <v>0</v>
      </c>
      <c r="Z1760" s="108">
        <f t="shared" si="278"/>
        <v>0</v>
      </c>
      <c r="AA1760" s="108">
        <f t="shared" si="279"/>
        <v>0</v>
      </c>
      <c r="AB1760" s="151"/>
      <c r="AC1760" s="47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="4" customFormat="1" ht="19" customHeight="1" spans="1:68">
      <c r="A1761" s="94">
        <f t="shared" si="270"/>
        <v>1760</v>
      </c>
      <c r="B1761" s="95"/>
      <c r="C1761" s="69"/>
      <c r="D1761" s="16"/>
      <c r="E1761" s="69"/>
      <c r="F1761" s="128"/>
      <c r="G1761" s="124" t="e">
        <f>VLOOKUP(F1761,[2]零件成本10.26!$B$2:$C$7802,2,0)</f>
        <v>#N/A</v>
      </c>
      <c r="H1761" s="16"/>
      <c r="I1761" s="128" t="str">
        <f t="shared" si="271"/>
        <v/>
      </c>
      <c r="J1761" s="16"/>
      <c r="K1761" s="128"/>
      <c r="L1761" s="16"/>
      <c r="M1761" s="69"/>
      <c r="N1761" s="69"/>
      <c r="O1761" s="69"/>
      <c r="P1761" s="69"/>
      <c r="Q1761" s="100">
        <f t="shared" si="272"/>
        <v>0</v>
      </c>
      <c r="R1761" s="146"/>
      <c r="S1761" s="140" t="str">
        <f t="shared" si="273"/>
        <v>0</v>
      </c>
      <c r="T1761" s="140" t="str">
        <f t="shared" si="274"/>
        <v>0</v>
      </c>
      <c r="U1761" s="144"/>
      <c r="V1761" s="106"/>
      <c r="W1761" s="142">
        <f t="shared" si="275"/>
        <v>0</v>
      </c>
      <c r="X1761" s="142">
        <f t="shared" si="276"/>
        <v>0</v>
      </c>
      <c r="Y1761" s="108">
        <f t="shared" si="277"/>
        <v>0</v>
      </c>
      <c r="Z1761" s="108">
        <f t="shared" si="278"/>
        <v>0</v>
      </c>
      <c r="AA1761" s="108">
        <f t="shared" si="279"/>
        <v>0</v>
      </c>
      <c r="AB1761" s="151"/>
      <c r="AC1761" s="47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="4" customFormat="1" ht="19" customHeight="1" spans="1:68">
      <c r="A1762" s="94">
        <f t="shared" si="270"/>
        <v>1761</v>
      </c>
      <c r="B1762" s="95"/>
      <c r="C1762" s="69"/>
      <c r="D1762" s="16"/>
      <c r="E1762" s="69"/>
      <c r="F1762" s="128"/>
      <c r="G1762" s="124" t="e">
        <f>VLOOKUP(F1762,[2]零件成本10.26!$B$2:$C$7802,2,0)</f>
        <v>#N/A</v>
      </c>
      <c r="H1762" s="16"/>
      <c r="I1762" s="128" t="str">
        <f t="shared" si="271"/>
        <v/>
      </c>
      <c r="J1762" s="16"/>
      <c r="K1762" s="128"/>
      <c r="L1762" s="16"/>
      <c r="M1762" s="69"/>
      <c r="N1762" s="69"/>
      <c r="O1762" s="69"/>
      <c r="P1762" s="69"/>
      <c r="Q1762" s="100">
        <f t="shared" si="272"/>
        <v>0</v>
      </c>
      <c r="R1762" s="146"/>
      <c r="S1762" s="140" t="str">
        <f t="shared" si="273"/>
        <v>0</v>
      </c>
      <c r="T1762" s="140" t="str">
        <f t="shared" si="274"/>
        <v>0</v>
      </c>
      <c r="U1762" s="144"/>
      <c r="V1762" s="106"/>
      <c r="W1762" s="142">
        <f t="shared" si="275"/>
        <v>0</v>
      </c>
      <c r="X1762" s="142">
        <f t="shared" si="276"/>
        <v>0</v>
      </c>
      <c r="Y1762" s="108">
        <f t="shared" si="277"/>
        <v>0</v>
      </c>
      <c r="Z1762" s="108">
        <f t="shared" si="278"/>
        <v>0</v>
      </c>
      <c r="AA1762" s="108">
        <f t="shared" si="279"/>
        <v>0</v>
      </c>
      <c r="AB1762" s="151"/>
      <c r="AC1762" s="47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="4" customFormat="1" ht="19" customHeight="1" spans="1:68">
      <c r="A1763" s="94">
        <f t="shared" si="270"/>
        <v>1762</v>
      </c>
      <c r="B1763" s="95"/>
      <c r="C1763" s="69"/>
      <c r="D1763" s="16"/>
      <c r="E1763" s="69"/>
      <c r="F1763" s="128"/>
      <c r="G1763" s="124" t="e">
        <f>VLOOKUP(F1763,[2]零件成本10.26!$B$2:$C$7802,2,0)</f>
        <v>#N/A</v>
      </c>
      <c r="H1763" s="16"/>
      <c r="I1763" s="128" t="str">
        <f t="shared" si="271"/>
        <v/>
      </c>
      <c r="J1763" s="16"/>
      <c r="K1763" s="128"/>
      <c r="L1763" s="16"/>
      <c r="M1763" s="69"/>
      <c r="N1763" s="69"/>
      <c r="O1763" s="69"/>
      <c r="P1763" s="69"/>
      <c r="Q1763" s="100">
        <f t="shared" si="272"/>
        <v>0</v>
      </c>
      <c r="R1763" s="146"/>
      <c r="S1763" s="140" t="str">
        <f t="shared" si="273"/>
        <v>0</v>
      </c>
      <c r="T1763" s="140" t="str">
        <f t="shared" si="274"/>
        <v>0</v>
      </c>
      <c r="U1763" s="144"/>
      <c r="V1763" s="106"/>
      <c r="W1763" s="142">
        <f t="shared" si="275"/>
        <v>0</v>
      </c>
      <c r="X1763" s="142">
        <f t="shared" si="276"/>
        <v>0</v>
      </c>
      <c r="Y1763" s="108">
        <f t="shared" si="277"/>
        <v>0</v>
      </c>
      <c r="Z1763" s="108">
        <f t="shared" si="278"/>
        <v>0</v>
      </c>
      <c r="AA1763" s="108">
        <f t="shared" si="279"/>
        <v>0</v>
      </c>
      <c r="AB1763" s="151"/>
      <c r="AC1763" s="47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="4" customFormat="1" ht="19" customHeight="1" spans="1:68">
      <c r="A1764" s="94">
        <f t="shared" si="270"/>
        <v>1763</v>
      </c>
      <c r="B1764" s="95"/>
      <c r="C1764" s="69"/>
      <c r="D1764" s="16"/>
      <c r="E1764" s="69"/>
      <c r="F1764" s="128"/>
      <c r="G1764" s="124" t="e">
        <f>VLOOKUP(F1764,[2]零件成本10.26!$B$2:$C$7802,2,0)</f>
        <v>#N/A</v>
      </c>
      <c r="H1764" s="16"/>
      <c r="I1764" s="128" t="str">
        <f t="shared" si="271"/>
        <v/>
      </c>
      <c r="J1764" s="16"/>
      <c r="K1764" s="128"/>
      <c r="L1764" s="16"/>
      <c r="M1764" s="69"/>
      <c r="N1764" s="69"/>
      <c r="O1764" s="69"/>
      <c r="P1764" s="69"/>
      <c r="Q1764" s="100">
        <f t="shared" si="272"/>
        <v>0</v>
      </c>
      <c r="R1764" s="146"/>
      <c r="S1764" s="140" t="str">
        <f t="shared" si="273"/>
        <v>0</v>
      </c>
      <c r="T1764" s="140" t="str">
        <f t="shared" si="274"/>
        <v>0</v>
      </c>
      <c r="U1764" s="144"/>
      <c r="V1764" s="106"/>
      <c r="W1764" s="142">
        <f t="shared" si="275"/>
        <v>0</v>
      </c>
      <c r="X1764" s="142">
        <f t="shared" si="276"/>
        <v>0</v>
      </c>
      <c r="Y1764" s="108">
        <f t="shared" si="277"/>
        <v>0</v>
      </c>
      <c r="Z1764" s="108">
        <f t="shared" si="278"/>
        <v>0</v>
      </c>
      <c r="AA1764" s="108">
        <f t="shared" si="279"/>
        <v>0</v>
      </c>
      <c r="AB1764" s="151"/>
      <c r="AC1764" s="47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="4" customFormat="1" ht="19" customHeight="1" spans="1:68">
      <c r="A1765" s="94">
        <f t="shared" si="270"/>
        <v>1764</v>
      </c>
      <c r="B1765" s="95"/>
      <c r="C1765" s="69"/>
      <c r="D1765" s="16"/>
      <c r="E1765" s="69"/>
      <c r="F1765" s="128"/>
      <c r="G1765" s="124" t="e">
        <f>VLOOKUP(F1765,[2]零件成本10.26!$B$2:$C$7802,2,0)</f>
        <v>#N/A</v>
      </c>
      <c r="H1765" s="16"/>
      <c r="I1765" s="128" t="str">
        <f t="shared" si="271"/>
        <v/>
      </c>
      <c r="J1765" s="16"/>
      <c r="K1765" s="128"/>
      <c r="L1765" s="16"/>
      <c r="M1765" s="69"/>
      <c r="N1765" s="69"/>
      <c r="O1765" s="69"/>
      <c r="P1765" s="69"/>
      <c r="Q1765" s="100">
        <f t="shared" si="272"/>
        <v>0</v>
      </c>
      <c r="R1765" s="146"/>
      <c r="S1765" s="140" t="str">
        <f t="shared" si="273"/>
        <v>0</v>
      </c>
      <c r="T1765" s="140" t="str">
        <f t="shared" si="274"/>
        <v>0</v>
      </c>
      <c r="U1765" s="144"/>
      <c r="V1765" s="106"/>
      <c r="W1765" s="142">
        <f t="shared" si="275"/>
        <v>0</v>
      </c>
      <c r="X1765" s="142">
        <f t="shared" si="276"/>
        <v>0</v>
      </c>
      <c r="Y1765" s="108">
        <f t="shared" si="277"/>
        <v>0</v>
      </c>
      <c r="Z1765" s="108">
        <f t="shared" si="278"/>
        <v>0</v>
      </c>
      <c r="AA1765" s="108">
        <f t="shared" si="279"/>
        <v>0</v>
      </c>
      <c r="AB1765" s="151"/>
      <c r="AC1765" s="47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="4" customFormat="1" ht="19" customHeight="1" spans="1:68">
      <c r="A1766" s="94">
        <f t="shared" si="270"/>
        <v>1765</v>
      </c>
      <c r="B1766" s="95"/>
      <c r="C1766" s="69"/>
      <c r="D1766" s="16"/>
      <c r="E1766" s="69"/>
      <c r="F1766" s="128"/>
      <c r="G1766" s="124" t="e">
        <f>VLOOKUP(F1766,[2]零件成本10.26!$B$2:$C$7802,2,0)</f>
        <v>#N/A</v>
      </c>
      <c r="H1766" s="16"/>
      <c r="I1766" s="128" t="str">
        <f t="shared" si="271"/>
        <v/>
      </c>
      <c r="J1766" s="16"/>
      <c r="K1766" s="128"/>
      <c r="L1766" s="16"/>
      <c r="M1766" s="69"/>
      <c r="N1766" s="69"/>
      <c r="O1766" s="69"/>
      <c r="P1766" s="69"/>
      <c r="Q1766" s="100">
        <f t="shared" si="272"/>
        <v>0</v>
      </c>
      <c r="R1766" s="146"/>
      <c r="S1766" s="140" t="str">
        <f t="shared" si="273"/>
        <v>0</v>
      </c>
      <c r="T1766" s="140" t="str">
        <f t="shared" si="274"/>
        <v>0</v>
      </c>
      <c r="U1766" s="144"/>
      <c r="V1766" s="106"/>
      <c r="W1766" s="142">
        <f t="shared" si="275"/>
        <v>0</v>
      </c>
      <c r="X1766" s="142">
        <f t="shared" si="276"/>
        <v>0</v>
      </c>
      <c r="Y1766" s="108">
        <f t="shared" si="277"/>
        <v>0</v>
      </c>
      <c r="Z1766" s="108">
        <f t="shared" si="278"/>
        <v>0</v>
      </c>
      <c r="AA1766" s="108">
        <f t="shared" si="279"/>
        <v>0</v>
      </c>
      <c r="AB1766" s="151"/>
      <c r="AC1766" s="47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="4" customFormat="1" ht="19" customHeight="1" spans="1:68">
      <c r="A1767" s="94">
        <f t="shared" si="270"/>
        <v>1766</v>
      </c>
      <c r="B1767" s="95"/>
      <c r="C1767" s="69"/>
      <c r="D1767" s="16"/>
      <c r="E1767" s="69"/>
      <c r="F1767" s="128"/>
      <c r="G1767" s="124" t="e">
        <f>VLOOKUP(F1767,[2]零件成本10.26!$B$2:$C$7802,2,0)</f>
        <v>#N/A</v>
      </c>
      <c r="H1767" s="16"/>
      <c r="I1767" s="128" t="str">
        <f t="shared" si="271"/>
        <v/>
      </c>
      <c r="J1767" s="16"/>
      <c r="K1767" s="128"/>
      <c r="L1767" s="16"/>
      <c r="M1767" s="69"/>
      <c r="N1767" s="69"/>
      <c r="O1767" s="69"/>
      <c r="P1767" s="69"/>
      <c r="Q1767" s="100">
        <f t="shared" si="272"/>
        <v>0</v>
      </c>
      <c r="R1767" s="146"/>
      <c r="S1767" s="140" t="str">
        <f t="shared" si="273"/>
        <v>0</v>
      </c>
      <c r="T1767" s="140" t="str">
        <f t="shared" si="274"/>
        <v>0</v>
      </c>
      <c r="U1767" s="144"/>
      <c r="V1767" s="106"/>
      <c r="W1767" s="142">
        <f t="shared" si="275"/>
        <v>0</v>
      </c>
      <c r="X1767" s="142">
        <f t="shared" si="276"/>
        <v>0</v>
      </c>
      <c r="Y1767" s="108">
        <f t="shared" si="277"/>
        <v>0</v>
      </c>
      <c r="Z1767" s="108">
        <f t="shared" si="278"/>
        <v>0</v>
      </c>
      <c r="AA1767" s="108">
        <f t="shared" si="279"/>
        <v>0</v>
      </c>
      <c r="AB1767" s="151"/>
      <c r="AC1767" s="47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="4" customFormat="1" ht="19" customHeight="1" spans="1:68">
      <c r="A1768" s="94">
        <f t="shared" si="270"/>
        <v>1767</v>
      </c>
      <c r="B1768" s="95"/>
      <c r="C1768" s="69"/>
      <c r="D1768" s="16"/>
      <c r="E1768" s="69"/>
      <c r="F1768" s="128"/>
      <c r="G1768" s="124" t="e">
        <f>VLOOKUP(F1768,[2]零件成本10.26!$B$2:$C$7802,2,0)</f>
        <v>#N/A</v>
      </c>
      <c r="H1768" s="16"/>
      <c r="I1768" s="128" t="str">
        <f t="shared" si="271"/>
        <v/>
      </c>
      <c r="J1768" s="16"/>
      <c r="K1768" s="128"/>
      <c r="L1768" s="16"/>
      <c r="M1768" s="69"/>
      <c r="N1768" s="69"/>
      <c r="O1768" s="69"/>
      <c r="P1768" s="69"/>
      <c r="Q1768" s="100">
        <f t="shared" si="272"/>
        <v>0</v>
      </c>
      <c r="R1768" s="146"/>
      <c r="S1768" s="140" t="str">
        <f t="shared" si="273"/>
        <v>0</v>
      </c>
      <c r="T1768" s="140" t="str">
        <f t="shared" si="274"/>
        <v>0</v>
      </c>
      <c r="U1768" s="144"/>
      <c r="V1768" s="106"/>
      <c r="W1768" s="142">
        <f t="shared" si="275"/>
        <v>0</v>
      </c>
      <c r="X1768" s="142">
        <f t="shared" si="276"/>
        <v>0</v>
      </c>
      <c r="Y1768" s="108">
        <f t="shared" si="277"/>
        <v>0</v>
      </c>
      <c r="Z1768" s="108">
        <f t="shared" si="278"/>
        <v>0</v>
      </c>
      <c r="AA1768" s="108">
        <f t="shared" si="279"/>
        <v>0</v>
      </c>
      <c r="AB1768" s="151"/>
      <c r="AC1768" s="47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="4" customFormat="1" ht="19" customHeight="1" spans="1:68">
      <c r="A1769" s="94">
        <f t="shared" si="270"/>
        <v>1768</v>
      </c>
      <c r="B1769" s="95"/>
      <c r="C1769" s="69"/>
      <c r="D1769" s="16"/>
      <c r="E1769" s="69"/>
      <c r="F1769" s="128"/>
      <c r="G1769" s="124" t="e">
        <f>VLOOKUP(F1769,[2]零件成本10.26!$B$2:$C$7802,2,0)</f>
        <v>#N/A</v>
      </c>
      <c r="H1769" s="16"/>
      <c r="I1769" s="128" t="str">
        <f t="shared" si="271"/>
        <v/>
      </c>
      <c r="J1769" s="16"/>
      <c r="K1769" s="128"/>
      <c r="L1769" s="16"/>
      <c r="M1769" s="69"/>
      <c r="N1769" s="69"/>
      <c r="O1769" s="69"/>
      <c r="P1769" s="69"/>
      <c r="Q1769" s="100">
        <f t="shared" si="272"/>
        <v>0</v>
      </c>
      <c r="R1769" s="146"/>
      <c r="S1769" s="140" t="str">
        <f t="shared" si="273"/>
        <v>0</v>
      </c>
      <c r="T1769" s="140" t="str">
        <f t="shared" si="274"/>
        <v>0</v>
      </c>
      <c r="U1769" s="144"/>
      <c r="V1769" s="106"/>
      <c r="W1769" s="142">
        <f t="shared" si="275"/>
        <v>0</v>
      </c>
      <c r="X1769" s="142">
        <f t="shared" si="276"/>
        <v>0</v>
      </c>
      <c r="Y1769" s="108">
        <f t="shared" si="277"/>
        <v>0</v>
      </c>
      <c r="Z1769" s="108">
        <f t="shared" si="278"/>
        <v>0</v>
      </c>
      <c r="AA1769" s="108">
        <f t="shared" si="279"/>
        <v>0</v>
      </c>
      <c r="AB1769" s="151"/>
      <c r="AC1769" s="47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="4" customFormat="1" ht="19" customHeight="1" spans="1:68">
      <c r="A1770" s="94">
        <f t="shared" si="270"/>
        <v>1769</v>
      </c>
      <c r="B1770" s="95"/>
      <c r="C1770" s="69"/>
      <c r="D1770" s="16"/>
      <c r="E1770" s="69"/>
      <c r="F1770" s="128"/>
      <c r="G1770" s="124" t="e">
        <f>VLOOKUP(F1770,[2]零件成本10.26!$B$2:$C$7802,2,0)</f>
        <v>#N/A</v>
      </c>
      <c r="H1770" s="16"/>
      <c r="I1770" s="128" t="str">
        <f t="shared" si="271"/>
        <v/>
      </c>
      <c r="J1770" s="16"/>
      <c r="K1770" s="128"/>
      <c r="L1770" s="16"/>
      <c r="M1770" s="69"/>
      <c r="N1770" s="69"/>
      <c r="O1770" s="69"/>
      <c r="P1770" s="69"/>
      <c r="Q1770" s="100">
        <f t="shared" si="272"/>
        <v>0</v>
      </c>
      <c r="R1770" s="146"/>
      <c r="S1770" s="140" t="str">
        <f t="shared" si="273"/>
        <v>0</v>
      </c>
      <c r="T1770" s="140" t="str">
        <f t="shared" si="274"/>
        <v>0</v>
      </c>
      <c r="U1770" s="144"/>
      <c r="V1770" s="106"/>
      <c r="W1770" s="142">
        <f t="shared" si="275"/>
        <v>0</v>
      </c>
      <c r="X1770" s="142">
        <f t="shared" si="276"/>
        <v>0</v>
      </c>
      <c r="Y1770" s="108">
        <f t="shared" si="277"/>
        <v>0</v>
      </c>
      <c r="Z1770" s="108">
        <f t="shared" si="278"/>
        <v>0</v>
      </c>
      <c r="AA1770" s="108">
        <f t="shared" si="279"/>
        <v>0</v>
      </c>
      <c r="AB1770" s="151"/>
      <c r="AC1770" s="47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="4" customFormat="1" ht="19" customHeight="1" spans="1:68">
      <c r="A1771" s="94">
        <f t="shared" si="270"/>
        <v>1770</v>
      </c>
      <c r="B1771" s="95"/>
      <c r="C1771" s="69"/>
      <c r="D1771" s="16"/>
      <c r="E1771" s="69"/>
      <c r="F1771" s="128"/>
      <c r="G1771" s="124" t="e">
        <f>VLOOKUP(F1771,[2]零件成本10.26!$B$2:$C$7802,2,0)</f>
        <v>#N/A</v>
      </c>
      <c r="H1771" s="16"/>
      <c r="I1771" s="128" t="str">
        <f t="shared" si="271"/>
        <v/>
      </c>
      <c r="J1771" s="16"/>
      <c r="K1771" s="128"/>
      <c r="L1771" s="16"/>
      <c r="M1771" s="69"/>
      <c r="N1771" s="69"/>
      <c r="O1771" s="69"/>
      <c r="P1771" s="69"/>
      <c r="Q1771" s="100">
        <f t="shared" si="272"/>
        <v>0</v>
      </c>
      <c r="R1771" s="146"/>
      <c r="S1771" s="140" t="str">
        <f t="shared" si="273"/>
        <v>0</v>
      </c>
      <c r="T1771" s="140" t="str">
        <f t="shared" si="274"/>
        <v>0</v>
      </c>
      <c r="U1771" s="144"/>
      <c r="V1771" s="106"/>
      <c r="W1771" s="142">
        <f t="shared" si="275"/>
        <v>0</v>
      </c>
      <c r="X1771" s="142">
        <f t="shared" si="276"/>
        <v>0</v>
      </c>
      <c r="Y1771" s="108">
        <f t="shared" si="277"/>
        <v>0</v>
      </c>
      <c r="Z1771" s="108">
        <f t="shared" si="278"/>
        <v>0</v>
      </c>
      <c r="AA1771" s="108">
        <f t="shared" si="279"/>
        <v>0</v>
      </c>
      <c r="AB1771" s="151"/>
      <c r="AC1771" s="47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="4" customFormat="1" ht="19" customHeight="1" spans="1:68">
      <c r="A1772" s="94">
        <f t="shared" si="270"/>
        <v>1771</v>
      </c>
      <c r="B1772" s="95"/>
      <c r="C1772" s="69"/>
      <c r="D1772" s="16"/>
      <c r="E1772" s="69"/>
      <c r="F1772" s="128"/>
      <c r="G1772" s="124" t="e">
        <f>VLOOKUP(F1772,[2]零件成本10.26!$B$2:$C$7802,2,0)</f>
        <v>#N/A</v>
      </c>
      <c r="H1772" s="16"/>
      <c r="I1772" s="128" t="str">
        <f t="shared" si="271"/>
        <v/>
      </c>
      <c r="J1772" s="16"/>
      <c r="K1772" s="128"/>
      <c r="L1772" s="16"/>
      <c r="M1772" s="69"/>
      <c r="N1772" s="69"/>
      <c r="O1772" s="69"/>
      <c r="P1772" s="69"/>
      <c r="Q1772" s="100">
        <f t="shared" si="272"/>
        <v>0</v>
      </c>
      <c r="R1772" s="146"/>
      <c r="S1772" s="140" t="str">
        <f t="shared" si="273"/>
        <v>0</v>
      </c>
      <c r="T1772" s="140" t="str">
        <f t="shared" si="274"/>
        <v>0</v>
      </c>
      <c r="U1772" s="144"/>
      <c r="V1772" s="106"/>
      <c r="W1772" s="142">
        <f t="shared" si="275"/>
        <v>0</v>
      </c>
      <c r="X1772" s="142">
        <f t="shared" si="276"/>
        <v>0</v>
      </c>
      <c r="Y1772" s="108">
        <f t="shared" si="277"/>
        <v>0</v>
      </c>
      <c r="Z1772" s="108">
        <f t="shared" si="278"/>
        <v>0</v>
      </c>
      <c r="AA1772" s="108">
        <f t="shared" si="279"/>
        <v>0</v>
      </c>
      <c r="AB1772" s="151"/>
      <c r="AC1772" s="47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="4" customFormat="1" ht="19" customHeight="1" spans="1:68">
      <c r="A1773" s="94">
        <f t="shared" si="270"/>
        <v>1772</v>
      </c>
      <c r="B1773" s="95"/>
      <c r="C1773" s="69"/>
      <c r="D1773" s="16"/>
      <c r="E1773" s="69"/>
      <c r="F1773" s="128"/>
      <c r="G1773" s="124" t="e">
        <f>VLOOKUP(F1773,[2]零件成本10.26!$B$2:$C$7802,2,0)</f>
        <v>#N/A</v>
      </c>
      <c r="H1773" s="16"/>
      <c r="I1773" s="128" t="str">
        <f t="shared" si="271"/>
        <v/>
      </c>
      <c r="J1773" s="16"/>
      <c r="K1773" s="128"/>
      <c r="L1773" s="16"/>
      <c r="M1773" s="69"/>
      <c r="N1773" s="69"/>
      <c r="O1773" s="69"/>
      <c r="P1773" s="69"/>
      <c r="Q1773" s="100">
        <f t="shared" si="272"/>
        <v>0</v>
      </c>
      <c r="R1773" s="146"/>
      <c r="S1773" s="140" t="str">
        <f t="shared" si="273"/>
        <v>0</v>
      </c>
      <c r="T1773" s="140" t="str">
        <f t="shared" si="274"/>
        <v>0</v>
      </c>
      <c r="U1773" s="144"/>
      <c r="V1773" s="106"/>
      <c r="W1773" s="142">
        <f t="shared" si="275"/>
        <v>0</v>
      </c>
      <c r="X1773" s="142">
        <f t="shared" si="276"/>
        <v>0</v>
      </c>
      <c r="Y1773" s="108">
        <f t="shared" si="277"/>
        <v>0</v>
      </c>
      <c r="Z1773" s="108">
        <f t="shared" si="278"/>
        <v>0</v>
      </c>
      <c r="AA1773" s="108">
        <f t="shared" si="279"/>
        <v>0</v>
      </c>
      <c r="AB1773" s="151"/>
      <c r="AC1773" s="47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="4" customFormat="1" ht="19" customHeight="1" spans="1:68">
      <c r="A1774" s="94">
        <f t="shared" si="270"/>
        <v>1773</v>
      </c>
      <c r="B1774" s="95"/>
      <c r="C1774" s="69"/>
      <c r="D1774" s="16"/>
      <c r="E1774" s="69"/>
      <c r="F1774" s="128"/>
      <c r="G1774" s="124" t="e">
        <f>VLOOKUP(F1774,[2]零件成本10.26!$B$2:$C$7802,2,0)</f>
        <v>#N/A</v>
      </c>
      <c r="H1774" s="16"/>
      <c r="I1774" s="128" t="str">
        <f t="shared" si="271"/>
        <v/>
      </c>
      <c r="J1774" s="16"/>
      <c r="K1774" s="128"/>
      <c r="L1774" s="16"/>
      <c r="M1774" s="69"/>
      <c r="N1774" s="69"/>
      <c r="O1774" s="69"/>
      <c r="P1774" s="69"/>
      <c r="Q1774" s="100">
        <f t="shared" si="272"/>
        <v>0</v>
      </c>
      <c r="R1774" s="146"/>
      <c r="S1774" s="140" t="str">
        <f t="shared" si="273"/>
        <v>0</v>
      </c>
      <c r="T1774" s="140" t="str">
        <f t="shared" si="274"/>
        <v>0</v>
      </c>
      <c r="U1774" s="144"/>
      <c r="V1774" s="106"/>
      <c r="W1774" s="142">
        <f t="shared" si="275"/>
        <v>0</v>
      </c>
      <c r="X1774" s="142">
        <f t="shared" si="276"/>
        <v>0</v>
      </c>
      <c r="Y1774" s="108">
        <f t="shared" si="277"/>
        <v>0</v>
      </c>
      <c r="Z1774" s="108">
        <f t="shared" si="278"/>
        <v>0</v>
      </c>
      <c r="AA1774" s="108">
        <f t="shared" si="279"/>
        <v>0</v>
      </c>
      <c r="AB1774" s="151"/>
      <c r="AC1774" s="47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="4" customFormat="1" ht="19" customHeight="1" spans="1:68">
      <c r="A1775" s="94">
        <f t="shared" si="270"/>
        <v>1774</v>
      </c>
      <c r="B1775" s="95"/>
      <c r="C1775" s="69"/>
      <c r="D1775" s="16"/>
      <c r="E1775" s="69"/>
      <c r="F1775" s="128"/>
      <c r="G1775" s="124" t="e">
        <f>VLOOKUP(F1775,[2]零件成本10.26!$B$2:$C$7802,2,0)</f>
        <v>#N/A</v>
      </c>
      <c r="H1775" s="16"/>
      <c r="I1775" s="128" t="str">
        <f t="shared" si="271"/>
        <v/>
      </c>
      <c r="J1775" s="16"/>
      <c r="K1775" s="128"/>
      <c r="L1775" s="16"/>
      <c r="M1775" s="69"/>
      <c r="N1775" s="69"/>
      <c r="O1775" s="69"/>
      <c r="P1775" s="69"/>
      <c r="Q1775" s="100">
        <f t="shared" si="272"/>
        <v>0</v>
      </c>
      <c r="R1775" s="146"/>
      <c r="S1775" s="140" t="str">
        <f t="shared" si="273"/>
        <v>0</v>
      </c>
      <c r="T1775" s="140" t="str">
        <f t="shared" si="274"/>
        <v>0</v>
      </c>
      <c r="U1775" s="144"/>
      <c r="V1775" s="106"/>
      <c r="W1775" s="142">
        <f t="shared" si="275"/>
        <v>0</v>
      </c>
      <c r="X1775" s="142">
        <f t="shared" si="276"/>
        <v>0</v>
      </c>
      <c r="Y1775" s="108">
        <f t="shared" si="277"/>
        <v>0</v>
      </c>
      <c r="Z1775" s="108">
        <f t="shared" si="278"/>
        <v>0</v>
      </c>
      <c r="AA1775" s="108">
        <f t="shared" si="279"/>
        <v>0</v>
      </c>
      <c r="AB1775" s="151"/>
      <c r="AC1775" s="47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="4" customFormat="1" ht="19" customHeight="1" spans="1:68">
      <c r="A1776" s="94">
        <f t="shared" si="270"/>
        <v>1775</v>
      </c>
      <c r="B1776" s="95"/>
      <c r="C1776" s="69"/>
      <c r="D1776" s="16"/>
      <c r="E1776" s="69"/>
      <c r="F1776" s="128"/>
      <c r="G1776" s="124" t="e">
        <f>VLOOKUP(F1776,[2]零件成本10.26!$B$2:$C$7802,2,0)</f>
        <v>#N/A</v>
      </c>
      <c r="H1776" s="16"/>
      <c r="I1776" s="128" t="str">
        <f t="shared" si="271"/>
        <v/>
      </c>
      <c r="J1776" s="16"/>
      <c r="K1776" s="128"/>
      <c r="L1776" s="16"/>
      <c r="M1776" s="69"/>
      <c r="N1776" s="69"/>
      <c r="O1776" s="69"/>
      <c r="P1776" s="69"/>
      <c r="Q1776" s="100">
        <f t="shared" si="272"/>
        <v>0</v>
      </c>
      <c r="R1776" s="146"/>
      <c r="S1776" s="140" t="str">
        <f t="shared" si="273"/>
        <v>0</v>
      </c>
      <c r="T1776" s="140" t="str">
        <f t="shared" si="274"/>
        <v>0</v>
      </c>
      <c r="U1776" s="144"/>
      <c r="V1776" s="106"/>
      <c r="W1776" s="142">
        <f t="shared" si="275"/>
        <v>0</v>
      </c>
      <c r="X1776" s="142">
        <f t="shared" si="276"/>
        <v>0</v>
      </c>
      <c r="Y1776" s="108">
        <f t="shared" si="277"/>
        <v>0</v>
      </c>
      <c r="Z1776" s="108">
        <f t="shared" si="278"/>
        <v>0</v>
      </c>
      <c r="AA1776" s="108">
        <f t="shared" si="279"/>
        <v>0</v>
      </c>
      <c r="AB1776" s="151"/>
      <c r="AC1776" s="47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="4" customFormat="1" ht="19" customHeight="1" spans="1:68">
      <c r="A1777" s="94">
        <f t="shared" si="270"/>
        <v>1776</v>
      </c>
      <c r="B1777" s="95"/>
      <c r="C1777" s="69"/>
      <c r="D1777" s="16"/>
      <c r="E1777" s="69"/>
      <c r="F1777" s="128"/>
      <c r="G1777" s="124" t="e">
        <f>VLOOKUP(F1777,[2]零件成本10.26!$B$2:$C$7802,2,0)</f>
        <v>#N/A</v>
      </c>
      <c r="H1777" s="16"/>
      <c r="I1777" s="128" t="str">
        <f t="shared" si="271"/>
        <v/>
      </c>
      <c r="J1777" s="16"/>
      <c r="K1777" s="128"/>
      <c r="L1777" s="16"/>
      <c r="M1777" s="69"/>
      <c r="N1777" s="69"/>
      <c r="O1777" s="69"/>
      <c r="P1777" s="69"/>
      <c r="Q1777" s="100">
        <f t="shared" si="272"/>
        <v>0</v>
      </c>
      <c r="R1777" s="146"/>
      <c r="S1777" s="140" t="str">
        <f t="shared" si="273"/>
        <v>0</v>
      </c>
      <c r="T1777" s="140" t="str">
        <f t="shared" si="274"/>
        <v>0</v>
      </c>
      <c r="U1777" s="144"/>
      <c r="V1777" s="106"/>
      <c r="W1777" s="142">
        <f t="shared" si="275"/>
        <v>0</v>
      </c>
      <c r="X1777" s="142">
        <f t="shared" si="276"/>
        <v>0</v>
      </c>
      <c r="Y1777" s="108">
        <f t="shared" si="277"/>
        <v>0</v>
      </c>
      <c r="Z1777" s="108">
        <f t="shared" si="278"/>
        <v>0</v>
      </c>
      <c r="AA1777" s="108">
        <f t="shared" si="279"/>
        <v>0</v>
      </c>
      <c r="AB1777" s="151"/>
      <c r="AC1777" s="47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="4" customFormat="1" ht="19" customHeight="1" spans="1:68">
      <c r="A1778" s="94">
        <f t="shared" si="270"/>
        <v>1777</v>
      </c>
      <c r="B1778" s="95"/>
      <c r="C1778" s="69"/>
      <c r="D1778" s="16"/>
      <c r="E1778" s="69"/>
      <c r="F1778" s="128"/>
      <c r="G1778" s="124" t="e">
        <f>VLOOKUP(F1778,[2]零件成本10.26!$B$2:$C$7802,2,0)</f>
        <v>#N/A</v>
      </c>
      <c r="H1778" s="16"/>
      <c r="I1778" s="128" t="str">
        <f t="shared" si="271"/>
        <v/>
      </c>
      <c r="J1778" s="16"/>
      <c r="K1778" s="128"/>
      <c r="L1778" s="16"/>
      <c r="M1778" s="69"/>
      <c r="N1778" s="69"/>
      <c r="O1778" s="69"/>
      <c r="P1778" s="69"/>
      <c r="Q1778" s="100">
        <f t="shared" si="272"/>
        <v>0</v>
      </c>
      <c r="R1778" s="146"/>
      <c r="S1778" s="140" t="str">
        <f t="shared" si="273"/>
        <v>0</v>
      </c>
      <c r="T1778" s="140" t="str">
        <f t="shared" si="274"/>
        <v>0</v>
      </c>
      <c r="U1778" s="144"/>
      <c r="V1778" s="106"/>
      <c r="W1778" s="142">
        <f t="shared" si="275"/>
        <v>0</v>
      </c>
      <c r="X1778" s="142">
        <f t="shared" si="276"/>
        <v>0</v>
      </c>
      <c r="Y1778" s="108">
        <f t="shared" si="277"/>
        <v>0</v>
      </c>
      <c r="Z1778" s="108">
        <f t="shared" si="278"/>
        <v>0</v>
      </c>
      <c r="AA1778" s="108">
        <f t="shared" si="279"/>
        <v>0</v>
      </c>
      <c r="AB1778" s="151"/>
      <c r="AC1778" s="47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="4" customFormat="1" ht="19" customHeight="1" spans="1:68">
      <c r="A1779" s="94">
        <f t="shared" si="270"/>
        <v>1778</v>
      </c>
      <c r="B1779" s="95"/>
      <c r="C1779" s="69"/>
      <c r="D1779" s="16"/>
      <c r="E1779" s="69"/>
      <c r="F1779" s="128"/>
      <c r="G1779" s="124" t="e">
        <f>VLOOKUP(F1779,[2]零件成本10.26!$B$2:$C$7802,2,0)</f>
        <v>#N/A</v>
      </c>
      <c r="H1779" s="16"/>
      <c r="I1779" s="128" t="str">
        <f t="shared" si="271"/>
        <v/>
      </c>
      <c r="J1779" s="16"/>
      <c r="K1779" s="128"/>
      <c r="L1779" s="16"/>
      <c r="M1779" s="69"/>
      <c r="N1779" s="69"/>
      <c r="O1779" s="69"/>
      <c r="P1779" s="69"/>
      <c r="Q1779" s="100">
        <f t="shared" si="272"/>
        <v>0</v>
      </c>
      <c r="R1779" s="146"/>
      <c r="S1779" s="140" t="str">
        <f t="shared" si="273"/>
        <v>0</v>
      </c>
      <c r="T1779" s="140" t="str">
        <f t="shared" si="274"/>
        <v>0</v>
      </c>
      <c r="U1779" s="144"/>
      <c r="V1779" s="106"/>
      <c r="W1779" s="142">
        <f t="shared" si="275"/>
        <v>0</v>
      </c>
      <c r="X1779" s="142">
        <f t="shared" si="276"/>
        <v>0</v>
      </c>
      <c r="Y1779" s="108">
        <f t="shared" si="277"/>
        <v>0</v>
      </c>
      <c r="Z1779" s="108">
        <f t="shared" si="278"/>
        <v>0</v>
      </c>
      <c r="AA1779" s="108">
        <f t="shared" si="279"/>
        <v>0</v>
      </c>
      <c r="AB1779" s="151"/>
      <c r="AC1779" s="47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="4" customFormat="1" ht="19" customHeight="1" spans="1:68">
      <c r="A1780" s="94">
        <f t="shared" si="270"/>
        <v>1779</v>
      </c>
      <c r="B1780" s="95"/>
      <c r="C1780" s="69"/>
      <c r="D1780" s="16"/>
      <c r="E1780" s="69"/>
      <c r="F1780" s="128"/>
      <c r="G1780" s="124" t="e">
        <f>VLOOKUP(F1780,[2]零件成本10.26!$B$2:$C$7802,2,0)</f>
        <v>#N/A</v>
      </c>
      <c r="H1780" s="16"/>
      <c r="I1780" s="128" t="str">
        <f t="shared" si="271"/>
        <v/>
      </c>
      <c r="J1780" s="16"/>
      <c r="K1780" s="128"/>
      <c r="L1780" s="16"/>
      <c r="M1780" s="69"/>
      <c r="N1780" s="69"/>
      <c r="O1780" s="69"/>
      <c r="P1780" s="69"/>
      <c r="Q1780" s="100">
        <f t="shared" si="272"/>
        <v>0</v>
      </c>
      <c r="R1780" s="146"/>
      <c r="S1780" s="140" t="str">
        <f t="shared" si="273"/>
        <v>0</v>
      </c>
      <c r="T1780" s="140" t="str">
        <f t="shared" si="274"/>
        <v>0</v>
      </c>
      <c r="U1780" s="144"/>
      <c r="V1780" s="106"/>
      <c r="W1780" s="142">
        <f t="shared" si="275"/>
        <v>0</v>
      </c>
      <c r="X1780" s="142">
        <f t="shared" si="276"/>
        <v>0</v>
      </c>
      <c r="Y1780" s="108">
        <f t="shared" si="277"/>
        <v>0</v>
      </c>
      <c r="Z1780" s="108">
        <f t="shared" si="278"/>
        <v>0</v>
      </c>
      <c r="AA1780" s="108">
        <f t="shared" si="279"/>
        <v>0</v>
      </c>
      <c r="AB1780" s="151"/>
      <c r="AC1780" s="47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="4" customFormat="1" ht="19" customHeight="1" spans="1:68">
      <c r="A1781" s="94">
        <f t="shared" si="270"/>
        <v>1780</v>
      </c>
      <c r="B1781" s="95"/>
      <c r="C1781" s="69"/>
      <c r="D1781" s="16"/>
      <c r="E1781" s="69"/>
      <c r="F1781" s="128"/>
      <c r="G1781" s="124" t="e">
        <f>VLOOKUP(F1781,[2]零件成本10.26!$B$2:$C$7802,2,0)</f>
        <v>#N/A</v>
      </c>
      <c r="H1781" s="16"/>
      <c r="I1781" s="128" t="str">
        <f t="shared" si="271"/>
        <v/>
      </c>
      <c r="J1781" s="16"/>
      <c r="K1781" s="128"/>
      <c r="L1781" s="16"/>
      <c r="M1781" s="69"/>
      <c r="N1781" s="69"/>
      <c r="O1781" s="69"/>
      <c r="P1781" s="69"/>
      <c r="Q1781" s="100">
        <f t="shared" si="272"/>
        <v>0</v>
      </c>
      <c r="R1781" s="146"/>
      <c r="S1781" s="140" t="str">
        <f t="shared" si="273"/>
        <v>0</v>
      </c>
      <c r="T1781" s="140" t="str">
        <f t="shared" si="274"/>
        <v>0</v>
      </c>
      <c r="U1781" s="144"/>
      <c r="V1781" s="106"/>
      <c r="W1781" s="142">
        <f t="shared" si="275"/>
        <v>0</v>
      </c>
      <c r="X1781" s="142">
        <f t="shared" si="276"/>
        <v>0</v>
      </c>
      <c r="Y1781" s="108">
        <f t="shared" si="277"/>
        <v>0</v>
      </c>
      <c r="Z1781" s="108">
        <f t="shared" si="278"/>
        <v>0</v>
      </c>
      <c r="AA1781" s="108">
        <f t="shared" si="279"/>
        <v>0</v>
      </c>
      <c r="AB1781" s="151"/>
      <c r="AC1781" s="47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="4" customFormat="1" ht="19" customHeight="1" spans="1:68">
      <c r="A1782" s="94">
        <f t="shared" si="270"/>
        <v>1781</v>
      </c>
      <c r="B1782" s="95"/>
      <c r="C1782" s="69"/>
      <c r="D1782" s="16"/>
      <c r="E1782" s="69"/>
      <c r="F1782" s="128"/>
      <c r="G1782" s="124" t="e">
        <f>VLOOKUP(F1782,[2]零件成本10.26!$B$2:$C$7802,2,0)</f>
        <v>#N/A</v>
      </c>
      <c r="H1782" s="16"/>
      <c r="I1782" s="128" t="str">
        <f t="shared" si="271"/>
        <v/>
      </c>
      <c r="J1782" s="16"/>
      <c r="K1782" s="128"/>
      <c r="L1782" s="16"/>
      <c r="M1782" s="69"/>
      <c r="N1782" s="69"/>
      <c r="O1782" s="69"/>
      <c r="P1782" s="69"/>
      <c r="Q1782" s="100">
        <f t="shared" si="272"/>
        <v>0</v>
      </c>
      <c r="R1782" s="146"/>
      <c r="S1782" s="140" t="str">
        <f t="shared" si="273"/>
        <v>0</v>
      </c>
      <c r="T1782" s="140" t="str">
        <f t="shared" si="274"/>
        <v>0</v>
      </c>
      <c r="U1782" s="144"/>
      <c r="V1782" s="106"/>
      <c r="W1782" s="142">
        <f t="shared" si="275"/>
        <v>0</v>
      </c>
      <c r="X1782" s="142">
        <f t="shared" si="276"/>
        <v>0</v>
      </c>
      <c r="Y1782" s="108">
        <f t="shared" si="277"/>
        <v>0</v>
      </c>
      <c r="Z1782" s="108">
        <f t="shared" si="278"/>
        <v>0</v>
      </c>
      <c r="AA1782" s="108">
        <f t="shared" si="279"/>
        <v>0</v>
      </c>
      <c r="AB1782" s="151"/>
      <c r="AC1782" s="47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="4" customFormat="1" ht="19" customHeight="1" spans="1:68">
      <c r="A1783" s="94">
        <f t="shared" si="270"/>
        <v>1782</v>
      </c>
      <c r="B1783" s="95"/>
      <c r="C1783" s="69"/>
      <c r="D1783" s="16"/>
      <c r="E1783" s="69"/>
      <c r="F1783" s="128"/>
      <c r="G1783" s="124" t="e">
        <f>VLOOKUP(F1783,[2]零件成本10.26!$B$2:$C$7802,2,0)</f>
        <v>#N/A</v>
      </c>
      <c r="H1783" s="16"/>
      <c r="I1783" s="128" t="str">
        <f t="shared" si="271"/>
        <v/>
      </c>
      <c r="J1783" s="16"/>
      <c r="K1783" s="128"/>
      <c r="L1783" s="16"/>
      <c r="M1783" s="69"/>
      <c r="N1783" s="69"/>
      <c r="O1783" s="69"/>
      <c r="P1783" s="69"/>
      <c r="Q1783" s="100">
        <f t="shared" si="272"/>
        <v>0</v>
      </c>
      <c r="R1783" s="146"/>
      <c r="S1783" s="140" t="str">
        <f t="shared" si="273"/>
        <v>0</v>
      </c>
      <c r="T1783" s="140" t="str">
        <f t="shared" si="274"/>
        <v>0</v>
      </c>
      <c r="U1783" s="144"/>
      <c r="V1783" s="106"/>
      <c r="W1783" s="142">
        <f t="shared" si="275"/>
        <v>0</v>
      </c>
      <c r="X1783" s="142">
        <f t="shared" si="276"/>
        <v>0</v>
      </c>
      <c r="Y1783" s="108">
        <f t="shared" si="277"/>
        <v>0</v>
      </c>
      <c r="Z1783" s="108">
        <f t="shared" si="278"/>
        <v>0</v>
      </c>
      <c r="AA1783" s="108">
        <f t="shared" si="279"/>
        <v>0</v>
      </c>
      <c r="AB1783" s="151"/>
      <c r="AC1783" s="47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="4" customFormat="1" ht="19" customHeight="1" spans="1:68">
      <c r="A1784" s="94">
        <f t="shared" si="270"/>
        <v>1783</v>
      </c>
      <c r="B1784" s="95"/>
      <c r="C1784" s="69"/>
      <c r="D1784" s="16"/>
      <c r="E1784" s="69"/>
      <c r="F1784" s="128"/>
      <c r="G1784" s="124" t="e">
        <f>VLOOKUP(F1784,[2]零件成本10.26!$B$2:$C$7802,2,0)</f>
        <v>#N/A</v>
      </c>
      <c r="H1784" s="16"/>
      <c r="I1784" s="128" t="str">
        <f t="shared" si="271"/>
        <v/>
      </c>
      <c r="J1784" s="16"/>
      <c r="K1784" s="128"/>
      <c r="L1784" s="16"/>
      <c r="M1784" s="69"/>
      <c r="N1784" s="69"/>
      <c r="O1784" s="69"/>
      <c r="P1784" s="69"/>
      <c r="Q1784" s="100">
        <f t="shared" si="272"/>
        <v>0</v>
      </c>
      <c r="R1784" s="146"/>
      <c r="S1784" s="140" t="str">
        <f t="shared" si="273"/>
        <v>0</v>
      </c>
      <c r="T1784" s="140" t="str">
        <f t="shared" si="274"/>
        <v>0</v>
      </c>
      <c r="U1784" s="144"/>
      <c r="V1784" s="106"/>
      <c r="W1784" s="142">
        <f t="shared" si="275"/>
        <v>0</v>
      </c>
      <c r="X1784" s="142">
        <f t="shared" si="276"/>
        <v>0</v>
      </c>
      <c r="Y1784" s="108">
        <f t="shared" si="277"/>
        <v>0</v>
      </c>
      <c r="Z1784" s="108">
        <f t="shared" si="278"/>
        <v>0</v>
      </c>
      <c r="AA1784" s="108">
        <f t="shared" si="279"/>
        <v>0</v>
      </c>
      <c r="AB1784" s="151"/>
      <c r="AC1784" s="47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="4" customFormat="1" ht="19" customHeight="1" spans="1:68">
      <c r="A1785" s="94">
        <f t="shared" si="270"/>
        <v>1784</v>
      </c>
      <c r="B1785" s="95"/>
      <c r="C1785" s="69"/>
      <c r="D1785" s="16"/>
      <c r="E1785" s="69"/>
      <c r="F1785" s="128"/>
      <c r="G1785" s="124" t="e">
        <f>VLOOKUP(F1785,[2]零件成本10.26!$B$2:$C$7802,2,0)</f>
        <v>#N/A</v>
      </c>
      <c r="H1785" s="16"/>
      <c r="I1785" s="128" t="str">
        <f t="shared" si="271"/>
        <v/>
      </c>
      <c r="J1785" s="16"/>
      <c r="K1785" s="128"/>
      <c r="L1785" s="16"/>
      <c r="M1785" s="69"/>
      <c r="N1785" s="69"/>
      <c r="O1785" s="69"/>
      <c r="P1785" s="69"/>
      <c r="Q1785" s="100">
        <f t="shared" si="272"/>
        <v>0</v>
      </c>
      <c r="R1785" s="146"/>
      <c r="S1785" s="140" t="str">
        <f t="shared" si="273"/>
        <v>0</v>
      </c>
      <c r="T1785" s="140" t="str">
        <f t="shared" si="274"/>
        <v>0</v>
      </c>
      <c r="U1785" s="144"/>
      <c r="V1785" s="106"/>
      <c r="W1785" s="142">
        <f t="shared" si="275"/>
        <v>0</v>
      </c>
      <c r="X1785" s="142">
        <f t="shared" si="276"/>
        <v>0</v>
      </c>
      <c r="Y1785" s="108">
        <f t="shared" si="277"/>
        <v>0</v>
      </c>
      <c r="Z1785" s="108">
        <f t="shared" si="278"/>
        <v>0</v>
      </c>
      <c r="AA1785" s="108">
        <f t="shared" si="279"/>
        <v>0</v>
      </c>
      <c r="AB1785" s="151"/>
      <c r="AC1785" s="47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="4" customFormat="1" ht="19" customHeight="1" spans="1:68">
      <c r="A1786" s="94">
        <f t="shared" si="270"/>
        <v>1785</v>
      </c>
      <c r="B1786" s="95"/>
      <c r="C1786" s="69"/>
      <c r="D1786" s="16"/>
      <c r="E1786" s="69"/>
      <c r="F1786" s="128"/>
      <c r="G1786" s="124" t="e">
        <f>VLOOKUP(F1786,[2]零件成本10.26!$B$2:$C$7802,2,0)</f>
        <v>#N/A</v>
      </c>
      <c r="H1786" s="16"/>
      <c r="I1786" s="128" t="str">
        <f t="shared" si="271"/>
        <v/>
      </c>
      <c r="J1786" s="16"/>
      <c r="K1786" s="128"/>
      <c r="L1786" s="16"/>
      <c r="M1786" s="69"/>
      <c r="N1786" s="69"/>
      <c r="O1786" s="69"/>
      <c r="P1786" s="69"/>
      <c r="Q1786" s="100">
        <f t="shared" si="272"/>
        <v>0</v>
      </c>
      <c r="R1786" s="146"/>
      <c r="S1786" s="140" t="str">
        <f t="shared" si="273"/>
        <v>0</v>
      </c>
      <c r="T1786" s="140" t="str">
        <f t="shared" si="274"/>
        <v>0</v>
      </c>
      <c r="U1786" s="144"/>
      <c r="V1786" s="106"/>
      <c r="W1786" s="142">
        <f t="shared" si="275"/>
        <v>0</v>
      </c>
      <c r="X1786" s="142">
        <f t="shared" si="276"/>
        <v>0</v>
      </c>
      <c r="Y1786" s="108">
        <f t="shared" si="277"/>
        <v>0</v>
      </c>
      <c r="Z1786" s="108">
        <f t="shared" si="278"/>
        <v>0</v>
      </c>
      <c r="AA1786" s="108">
        <f t="shared" si="279"/>
        <v>0</v>
      </c>
      <c r="AB1786" s="151"/>
      <c r="AC1786" s="47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="4" customFormat="1" ht="19" customHeight="1" spans="1:68">
      <c r="A1787" s="94">
        <f t="shared" si="270"/>
        <v>1786</v>
      </c>
      <c r="B1787" s="95"/>
      <c r="C1787" s="69"/>
      <c r="D1787" s="16"/>
      <c r="E1787" s="69"/>
      <c r="F1787" s="128"/>
      <c r="G1787" s="124" t="e">
        <f>VLOOKUP(F1787,[2]零件成本10.26!$B$2:$C$7802,2,0)</f>
        <v>#N/A</v>
      </c>
      <c r="H1787" s="16"/>
      <c r="I1787" s="128" t="str">
        <f t="shared" si="271"/>
        <v/>
      </c>
      <c r="J1787" s="16"/>
      <c r="K1787" s="128"/>
      <c r="L1787" s="16"/>
      <c r="M1787" s="69"/>
      <c r="N1787" s="69"/>
      <c r="O1787" s="69"/>
      <c r="P1787" s="69"/>
      <c r="Q1787" s="100">
        <f t="shared" si="272"/>
        <v>0</v>
      </c>
      <c r="R1787" s="146"/>
      <c r="S1787" s="140" t="str">
        <f t="shared" si="273"/>
        <v>0</v>
      </c>
      <c r="T1787" s="140" t="str">
        <f t="shared" si="274"/>
        <v>0</v>
      </c>
      <c r="U1787" s="144"/>
      <c r="V1787" s="106"/>
      <c r="W1787" s="142">
        <f t="shared" si="275"/>
        <v>0</v>
      </c>
      <c r="X1787" s="142">
        <f t="shared" si="276"/>
        <v>0</v>
      </c>
      <c r="Y1787" s="108">
        <f t="shared" si="277"/>
        <v>0</v>
      </c>
      <c r="Z1787" s="108">
        <f t="shared" si="278"/>
        <v>0</v>
      </c>
      <c r="AA1787" s="108">
        <f t="shared" si="279"/>
        <v>0</v>
      </c>
      <c r="AB1787" s="151"/>
      <c r="AC1787" s="47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="4" customFormat="1" ht="19" customHeight="1" spans="1:68">
      <c r="A1788" s="94">
        <f t="shared" si="270"/>
        <v>1787</v>
      </c>
      <c r="B1788" s="95"/>
      <c r="C1788" s="69"/>
      <c r="D1788" s="16"/>
      <c r="E1788" s="69"/>
      <c r="F1788" s="128"/>
      <c r="G1788" s="124" t="e">
        <f>VLOOKUP(F1788,[2]零件成本10.26!$B$2:$C$7802,2,0)</f>
        <v>#N/A</v>
      </c>
      <c r="H1788" s="16"/>
      <c r="I1788" s="128" t="str">
        <f t="shared" si="271"/>
        <v/>
      </c>
      <c r="J1788" s="16"/>
      <c r="K1788" s="128"/>
      <c r="L1788" s="16"/>
      <c r="M1788" s="69"/>
      <c r="N1788" s="69"/>
      <c r="O1788" s="69"/>
      <c r="P1788" s="69"/>
      <c r="Q1788" s="100">
        <f t="shared" si="272"/>
        <v>0</v>
      </c>
      <c r="R1788" s="146"/>
      <c r="S1788" s="140" t="str">
        <f t="shared" si="273"/>
        <v>0</v>
      </c>
      <c r="T1788" s="140" t="str">
        <f t="shared" si="274"/>
        <v>0</v>
      </c>
      <c r="U1788" s="144"/>
      <c r="V1788" s="106"/>
      <c r="W1788" s="142">
        <f t="shared" si="275"/>
        <v>0</v>
      </c>
      <c r="X1788" s="142">
        <f t="shared" si="276"/>
        <v>0</v>
      </c>
      <c r="Y1788" s="108">
        <f t="shared" si="277"/>
        <v>0</v>
      </c>
      <c r="Z1788" s="108">
        <f t="shared" si="278"/>
        <v>0</v>
      </c>
      <c r="AA1788" s="108">
        <f t="shared" si="279"/>
        <v>0</v>
      </c>
      <c r="AB1788" s="151"/>
      <c r="AC1788" s="47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="4" customFormat="1" ht="19" customHeight="1" spans="1:68">
      <c r="A1789" s="94">
        <f t="shared" si="270"/>
        <v>1788</v>
      </c>
      <c r="B1789" s="95"/>
      <c r="C1789" s="69"/>
      <c r="D1789" s="16"/>
      <c r="E1789" s="69"/>
      <c r="F1789" s="128"/>
      <c r="G1789" s="124" t="e">
        <f>VLOOKUP(F1789,[2]零件成本10.26!$B$2:$C$7802,2,0)</f>
        <v>#N/A</v>
      </c>
      <c r="H1789" s="16"/>
      <c r="I1789" s="128" t="str">
        <f t="shared" si="271"/>
        <v/>
      </c>
      <c r="J1789" s="16"/>
      <c r="K1789" s="128"/>
      <c r="L1789" s="16"/>
      <c r="M1789" s="69"/>
      <c r="N1789" s="69"/>
      <c r="O1789" s="69"/>
      <c r="P1789" s="69"/>
      <c r="Q1789" s="100">
        <f t="shared" si="272"/>
        <v>0</v>
      </c>
      <c r="R1789" s="146"/>
      <c r="S1789" s="140" t="str">
        <f t="shared" si="273"/>
        <v>0</v>
      </c>
      <c r="T1789" s="140" t="str">
        <f t="shared" si="274"/>
        <v>0</v>
      </c>
      <c r="U1789" s="144"/>
      <c r="V1789" s="106"/>
      <c r="W1789" s="142">
        <f t="shared" si="275"/>
        <v>0</v>
      </c>
      <c r="X1789" s="142">
        <f t="shared" si="276"/>
        <v>0</v>
      </c>
      <c r="Y1789" s="108">
        <f t="shared" si="277"/>
        <v>0</v>
      </c>
      <c r="Z1789" s="108">
        <f t="shared" si="278"/>
        <v>0</v>
      </c>
      <c r="AA1789" s="108">
        <f t="shared" si="279"/>
        <v>0</v>
      </c>
      <c r="AB1789" s="151"/>
      <c r="AC1789" s="47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="4" customFormat="1" ht="19" customHeight="1" spans="1:68">
      <c r="A1790" s="94">
        <f t="shared" si="270"/>
        <v>1789</v>
      </c>
      <c r="B1790" s="95"/>
      <c r="C1790" s="69"/>
      <c r="D1790" s="16"/>
      <c r="E1790" s="69"/>
      <c r="F1790" s="128"/>
      <c r="G1790" s="124" t="e">
        <f>VLOOKUP(F1790,[2]零件成本10.26!$B$2:$C$7802,2,0)</f>
        <v>#N/A</v>
      </c>
      <c r="H1790" s="16"/>
      <c r="I1790" s="128" t="str">
        <f t="shared" si="271"/>
        <v/>
      </c>
      <c r="J1790" s="16"/>
      <c r="K1790" s="128"/>
      <c r="L1790" s="16"/>
      <c r="M1790" s="69"/>
      <c r="N1790" s="69"/>
      <c r="O1790" s="69"/>
      <c r="P1790" s="69"/>
      <c r="Q1790" s="100">
        <f t="shared" si="272"/>
        <v>0</v>
      </c>
      <c r="R1790" s="146"/>
      <c r="S1790" s="140" t="str">
        <f t="shared" si="273"/>
        <v>0</v>
      </c>
      <c r="T1790" s="140" t="str">
        <f t="shared" si="274"/>
        <v>0</v>
      </c>
      <c r="U1790" s="144"/>
      <c r="V1790" s="106"/>
      <c r="W1790" s="142">
        <f t="shared" si="275"/>
        <v>0</v>
      </c>
      <c r="X1790" s="142">
        <f t="shared" si="276"/>
        <v>0</v>
      </c>
      <c r="Y1790" s="108">
        <f t="shared" si="277"/>
        <v>0</v>
      </c>
      <c r="Z1790" s="108">
        <f t="shared" si="278"/>
        <v>0</v>
      </c>
      <c r="AA1790" s="108">
        <f t="shared" si="279"/>
        <v>0</v>
      </c>
      <c r="AB1790" s="151"/>
      <c r="AC1790" s="47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="4" customFormat="1" ht="19" customHeight="1" spans="1:68">
      <c r="A1791" s="94">
        <f t="shared" si="270"/>
        <v>1790</v>
      </c>
      <c r="B1791" s="95"/>
      <c r="C1791" s="69"/>
      <c r="D1791" s="16"/>
      <c r="E1791" s="69"/>
      <c r="F1791" s="128"/>
      <c r="G1791" s="124" t="e">
        <f>VLOOKUP(F1791,[2]零件成本10.26!$B$2:$C$7802,2,0)</f>
        <v>#N/A</v>
      </c>
      <c r="H1791" s="16"/>
      <c r="I1791" s="128" t="str">
        <f t="shared" si="271"/>
        <v/>
      </c>
      <c r="J1791" s="16"/>
      <c r="K1791" s="128"/>
      <c r="L1791" s="16"/>
      <c r="M1791" s="69"/>
      <c r="N1791" s="69"/>
      <c r="O1791" s="69"/>
      <c r="P1791" s="69"/>
      <c r="Q1791" s="100">
        <f t="shared" si="272"/>
        <v>0</v>
      </c>
      <c r="R1791" s="146"/>
      <c r="S1791" s="140" t="str">
        <f t="shared" si="273"/>
        <v>0</v>
      </c>
      <c r="T1791" s="140" t="str">
        <f t="shared" si="274"/>
        <v>0</v>
      </c>
      <c r="U1791" s="144"/>
      <c r="V1791" s="106"/>
      <c r="W1791" s="142">
        <f t="shared" si="275"/>
        <v>0</v>
      </c>
      <c r="X1791" s="142">
        <f t="shared" si="276"/>
        <v>0</v>
      </c>
      <c r="Y1791" s="108">
        <f t="shared" si="277"/>
        <v>0</v>
      </c>
      <c r="Z1791" s="108">
        <f t="shared" si="278"/>
        <v>0</v>
      </c>
      <c r="AA1791" s="108">
        <f t="shared" si="279"/>
        <v>0</v>
      </c>
      <c r="AB1791" s="151"/>
      <c r="AC1791" s="47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="4" customFormat="1" ht="19" customHeight="1" spans="1:68">
      <c r="A1792" s="94">
        <f t="shared" si="270"/>
        <v>1791</v>
      </c>
      <c r="B1792" s="95"/>
      <c r="C1792" s="69"/>
      <c r="D1792" s="16"/>
      <c r="E1792" s="69"/>
      <c r="F1792" s="128"/>
      <c r="G1792" s="124" t="e">
        <f>VLOOKUP(F1792,[2]零件成本10.26!$B$2:$C$7802,2,0)</f>
        <v>#N/A</v>
      </c>
      <c r="H1792" s="16"/>
      <c r="I1792" s="128" t="str">
        <f t="shared" si="271"/>
        <v/>
      </c>
      <c r="J1792" s="16"/>
      <c r="K1792" s="128"/>
      <c r="L1792" s="16"/>
      <c r="M1792" s="69"/>
      <c r="N1792" s="69"/>
      <c r="O1792" s="69"/>
      <c r="P1792" s="69"/>
      <c r="Q1792" s="100">
        <f t="shared" si="272"/>
        <v>0</v>
      </c>
      <c r="R1792" s="146"/>
      <c r="S1792" s="140" t="str">
        <f t="shared" si="273"/>
        <v>0</v>
      </c>
      <c r="T1792" s="140" t="str">
        <f t="shared" si="274"/>
        <v>0</v>
      </c>
      <c r="U1792" s="144"/>
      <c r="V1792" s="106"/>
      <c r="W1792" s="142">
        <f t="shared" si="275"/>
        <v>0</v>
      </c>
      <c r="X1792" s="142">
        <f t="shared" si="276"/>
        <v>0</v>
      </c>
      <c r="Y1792" s="108">
        <f t="shared" si="277"/>
        <v>0</v>
      </c>
      <c r="Z1792" s="108">
        <f t="shared" si="278"/>
        <v>0</v>
      </c>
      <c r="AA1792" s="108">
        <f t="shared" si="279"/>
        <v>0</v>
      </c>
      <c r="AB1792" s="151"/>
      <c r="AC1792" s="47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="4" customFormat="1" ht="19" customHeight="1" spans="1:68">
      <c r="A1793" s="94">
        <f t="shared" si="270"/>
        <v>1792</v>
      </c>
      <c r="B1793" s="95"/>
      <c r="C1793" s="69"/>
      <c r="D1793" s="16"/>
      <c r="E1793" s="69"/>
      <c r="F1793" s="128"/>
      <c r="G1793" s="124" t="e">
        <f>VLOOKUP(F1793,[2]零件成本10.26!$B$2:$C$7802,2,0)</f>
        <v>#N/A</v>
      </c>
      <c r="H1793" s="16"/>
      <c r="I1793" s="128" t="str">
        <f t="shared" si="271"/>
        <v/>
      </c>
      <c r="J1793" s="16"/>
      <c r="K1793" s="128"/>
      <c r="L1793" s="16"/>
      <c r="M1793" s="69"/>
      <c r="N1793" s="69"/>
      <c r="O1793" s="69"/>
      <c r="P1793" s="69"/>
      <c r="Q1793" s="100">
        <f t="shared" si="272"/>
        <v>0</v>
      </c>
      <c r="R1793" s="146"/>
      <c r="S1793" s="140" t="str">
        <f t="shared" si="273"/>
        <v>0</v>
      </c>
      <c r="T1793" s="140" t="str">
        <f t="shared" si="274"/>
        <v>0</v>
      </c>
      <c r="U1793" s="144"/>
      <c r="V1793" s="106"/>
      <c r="W1793" s="142">
        <f t="shared" si="275"/>
        <v>0</v>
      </c>
      <c r="X1793" s="142">
        <f t="shared" si="276"/>
        <v>0</v>
      </c>
      <c r="Y1793" s="108">
        <f t="shared" si="277"/>
        <v>0</v>
      </c>
      <c r="Z1793" s="108">
        <f t="shared" si="278"/>
        <v>0</v>
      </c>
      <c r="AA1793" s="108">
        <f t="shared" si="279"/>
        <v>0</v>
      </c>
      <c r="AB1793" s="151"/>
      <c r="AC1793" s="47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="4" customFormat="1" ht="19" customHeight="1" spans="1:68">
      <c r="A1794" s="94">
        <f t="shared" ref="A1794:A1857" si="280">ROW()-1</f>
        <v>1793</v>
      </c>
      <c r="B1794" s="95"/>
      <c r="C1794" s="69"/>
      <c r="D1794" s="16"/>
      <c r="E1794" s="69"/>
      <c r="F1794" s="128"/>
      <c r="G1794" s="124" t="e">
        <f>VLOOKUP(F1794,[2]零件成本10.26!$B$2:$C$7802,2,0)</f>
        <v>#N/A</v>
      </c>
      <c r="H1794" s="16"/>
      <c r="I1794" s="128" t="str">
        <f t="shared" ref="I1794:I1857" si="281">C1794&amp;F1794</f>
        <v/>
      </c>
      <c r="J1794" s="16"/>
      <c r="K1794" s="128"/>
      <c r="L1794" s="16"/>
      <c r="M1794" s="69"/>
      <c r="N1794" s="69"/>
      <c r="O1794" s="69"/>
      <c r="P1794" s="69"/>
      <c r="Q1794" s="100">
        <f t="shared" ref="Q1794:Q1857" si="282">K1794</f>
        <v>0</v>
      </c>
      <c r="R1794" s="146"/>
      <c r="S1794" s="140" t="str">
        <f t="shared" ref="S1794:S1857" si="283">IF(Q1794&gt;R1794,Q1794-R1794,"0")</f>
        <v>0</v>
      </c>
      <c r="T1794" s="140" t="str">
        <f t="shared" ref="T1794:T1857" si="284">IF(Q1794&lt;R1794,Q1794-R1794,"0")</f>
        <v>0</v>
      </c>
      <c r="U1794" s="144"/>
      <c r="V1794" s="106"/>
      <c r="W1794" s="142">
        <f t="shared" ref="W1794:W1857" si="285">IFERROR(Q1794*V1794,"")</f>
        <v>0</v>
      </c>
      <c r="X1794" s="142">
        <f t="shared" ref="X1794:X1857" si="286">IFERROR(R1794*V1794,"")</f>
        <v>0</v>
      </c>
      <c r="Y1794" s="108">
        <f t="shared" ref="Y1794:Y1857" si="287">IFERROR(S1794*V1794,"")</f>
        <v>0</v>
      </c>
      <c r="Z1794" s="108">
        <f t="shared" ref="Z1794:Z1857" si="288">IFERROR(T1794*V1794,"")</f>
        <v>0</v>
      </c>
      <c r="AA1794" s="108">
        <f t="shared" ref="AA1794:AA1857" si="289">W1794-X1794</f>
        <v>0</v>
      </c>
      <c r="AB1794" s="151"/>
      <c r="AC1794" s="47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="4" customFormat="1" ht="19" customHeight="1" spans="1:68">
      <c r="A1795" s="94">
        <f t="shared" si="280"/>
        <v>1794</v>
      </c>
      <c r="B1795" s="95"/>
      <c r="C1795" s="69"/>
      <c r="D1795" s="16"/>
      <c r="E1795" s="69"/>
      <c r="F1795" s="128"/>
      <c r="G1795" s="124" t="e">
        <f>VLOOKUP(F1795,[2]零件成本10.26!$B$2:$C$7802,2,0)</f>
        <v>#N/A</v>
      </c>
      <c r="H1795" s="16"/>
      <c r="I1795" s="128" t="str">
        <f t="shared" si="281"/>
        <v/>
      </c>
      <c r="J1795" s="16"/>
      <c r="K1795" s="128"/>
      <c r="L1795" s="16"/>
      <c r="M1795" s="69"/>
      <c r="N1795" s="69"/>
      <c r="O1795" s="69"/>
      <c r="P1795" s="69"/>
      <c r="Q1795" s="100">
        <f t="shared" si="282"/>
        <v>0</v>
      </c>
      <c r="R1795" s="146"/>
      <c r="S1795" s="140" t="str">
        <f t="shared" si="283"/>
        <v>0</v>
      </c>
      <c r="T1795" s="140" t="str">
        <f t="shared" si="284"/>
        <v>0</v>
      </c>
      <c r="U1795" s="144"/>
      <c r="V1795" s="106"/>
      <c r="W1795" s="142">
        <f t="shared" si="285"/>
        <v>0</v>
      </c>
      <c r="X1795" s="142">
        <f t="shared" si="286"/>
        <v>0</v>
      </c>
      <c r="Y1795" s="108">
        <f t="shared" si="287"/>
        <v>0</v>
      </c>
      <c r="Z1795" s="108">
        <f t="shared" si="288"/>
        <v>0</v>
      </c>
      <c r="AA1795" s="108">
        <f t="shared" si="289"/>
        <v>0</v>
      </c>
      <c r="AB1795" s="151"/>
      <c r="AC1795" s="47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="4" customFormat="1" ht="19" customHeight="1" spans="1:68">
      <c r="A1796" s="94">
        <f t="shared" si="280"/>
        <v>1795</v>
      </c>
      <c r="B1796" s="95"/>
      <c r="C1796" s="69"/>
      <c r="D1796" s="16"/>
      <c r="E1796" s="69"/>
      <c r="F1796" s="128"/>
      <c r="G1796" s="124" t="e">
        <f>VLOOKUP(F1796,[2]零件成本10.26!$B$2:$C$7802,2,0)</f>
        <v>#N/A</v>
      </c>
      <c r="H1796" s="16"/>
      <c r="I1796" s="128" t="str">
        <f t="shared" si="281"/>
        <v/>
      </c>
      <c r="J1796" s="16"/>
      <c r="K1796" s="128"/>
      <c r="L1796" s="16"/>
      <c r="M1796" s="69"/>
      <c r="N1796" s="69"/>
      <c r="O1796" s="69"/>
      <c r="P1796" s="69"/>
      <c r="Q1796" s="100">
        <f t="shared" si="282"/>
        <v>0</v>
      </c>
      <c r="R1796" s="146"/>
      <c r="S1796" s="140" t="str">
        <f t="shared" si="283"/>
        <v>0</v>
      </c>
      <c r="T1796" s="140" t="str">
        <f t="shared" si="284"/>
        <v>0</v>
      </c>
      <c r="U1796" s="144"/>
      <c r="V1796" s="106"/>
      <c r="W1796" s="142">
        <f t="shared" si="285"/>
        <v>0</v>
      </c>
      <c r="X1796" s="142">
        <f t="shared" si="286"/>
        <v>0</v>
      </c>
      <c r="Y1796" s="108">
        <f t="shared" si="287"/>
        <v>0</v>
      </c>
      <c r="Z1796" s="108">
        <f t="shared" si="288"/>
        <v>0</v>
      </c>
      <c r="AA1796" s="108">
        <f t="shared" si="289"/>
        <v>0</v>
      </c>
      <c r="AB1796" s="151"/>
      <c r="AC1796" s="47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="4" customFormat="1" ht="19" customHeight="1" spans="1:68">
      <c r="A1797" s="94">
        <f t="shared" si="280"/>
        <v>1796</v>
      </c>
      <c r="B1797" s="95"/>
      <c r="C1797" s="69"/>
      <c r="D1797" s="16"/>
      <c r="E1797" s="69"/>
      <c r="F1797" s="128"/>
      <c r="G1797" s="124" t="e">
        <f>VLOOKUP(F1797,[2]零件成本10.26!$B$2:$C$7802,2,0)</f>
        <v>#N/A</v>
      </c>
      <c r="H1797" s="16"/>
      <c r="I1797" s="128" t="str">
        <f t="shared" si="281"/>
        <v/>
      </c>
      <c r="J1797" s="16"/>
      <c r="K1797" s="128"/>
      <c r="L1797" s="16"/>
      <c r="M1797" s="69"/>
      <c r="N1797" s="69"/>
      <c r="O1797" s="69"/>
      <c r="P1797" s="69"/>
      <c r="Q1797" s="100">
        <f t="shared" si="282"/>
        <v>0</v>
      </c>
      <c r="R1797" s="146"/>
      <c r="S1797" s="140" t="str">
        <f t="shared" si="283"/>
        <v>0</v>
      </c>
      <c r="T1797" s="140" t="str">
        <f t="shared" si="284"/>
        <v>0</v>
      </c>
      <c r="U1797" s="144"/>
      <c r="V1797" s="106"/>
      <c r="W1797" s="142">
        <f t="shared" si="285"/>
        <v>0</v>
      </c>
      <c r="X1797" s="142">
        <f t="shared" si="286"/>
        <v>0</v>
      </c>
      <c r="Y1797" s="108">
        <f t="shared" si="287"/>
        <v>0</v>
      </c>
      <c r="Z1797" s="108">
        <f t="shared" si="288"/>
        <v>0</v>
      </c>
      <c r="AA1797" s="108">
        <f t="shared" si="289"/>
        <v>0</v>
      </c>
      <c r="AB1797" s="151"/>
      <c r="AC1797" s="47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="4" customFormat="1" ht="19" customHeight="1" spans="1:68">
      <c r="A1798" s="94">
        <f t="shared" si="280"/>
        <v>1797</v>
      </c>
      <c r="B1798" s="95"/>
      <c r="C1798" s="69"/>
      <c r="D1798" s="16"/>
      <c r="E1798" s="69"/>
      <c r="F1798" s="128"/>
      <c r="G1798" s="124" t="e">
        <f>VLOOKUP(F1798,[2]零件成本10.26!$B$2:$C$7802,2,0)</f>
        <v>#N/A</v>
      </c>
      <c r="H1798" s="16"/>
      <c r="I1798" s="128" t="str">
        <f t="shared" si="281"/>
        <v/>
      </c>
      <c r="J1798" s="16"/>
      <c r="K1798" s="128"/>
      <c r="L1798" s="16"/>
      <c r="M1798" s="69"/>
      <c r="N1798" s="69"/>
      <c r="O1798" s="69"/>
      <c r="P1798" s="69"/>
      <c r="Q1798" s="100">
        <f t="shared" si="282"/>
        <v>0</v>
      </c>
      <c r="R1798" s="146"/>
      <c r="S1798" s="140" t="str">
        <f t="shared" si="283"/>
        <v>0</v>
      </c>
      <c r="T1798" s="140" t="str">
        <f t="shared" si="284"/>
        <v>0</v>
      </c>
      <c r="U1798" s="144"/>
      <c r="V1798" s="106"/>
      <c r="W1798" s="142">
        <f t="shared" si="285"/>
        <v>0</v>
      </c>
      <c r="X1798" s="142">
        <f t="shared" si="286"/>
        <v>0</v>
      </c>
      <c r="Y1798" s="108">
        <f t="shared" si="287"/>
        <v>0</v>
      </c>
      <c r="Z1798" s="108">
        <f t="shared" si="288"/>
        <v>0</v>
      </c>
      <c r="AA1798" s="108">
        <f t="shared" si="289"/>
        <v>0</v>
      </c>
      <c r="AB1798" s="151"/>
      <c r="AC1798" s="47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="4" customFormat="1" ht="19" customHeight="1" spans="1:68">
      <c r="A1799" s="94">
        <f t="shared" si="280"/>
        <v>1798</v>
      </c>
      <c r="B1799" s="95"/>
      <c r="C1799" s="69"/>
      <c r="D1799" s="16"/>
      <c r="E1799" s="69"/>
      <c r="F1799" s="128"/>
      <c r="G1799" s="124" t="e">
        <f>VLOOKUP(F1799,[2]零件成本10.26!$B$2:$C$7802,2,0)</f>
        <v>#N/A</v>
      </c>
      <c r="H1799" s="16"/>
      <c r="I1799" s="128" t="str">
        <f t="shared" si="281"/>
        <v/>
      </c>
      <c r="J1799" s="16"/>
      <c r="K1799" s="128"/>
      <c r="L1799" s="16"/>
      <c r="M1799" s="69"/>
      <c r="N1799" s="69"/>
      <c r="O1799" s="69"/>
      <c r="P1799" s="69"/>
      <c r="Q1799" s="100">
        <f t="shared" si="282"/>
        <v>0</v>
      </c>
      <c r="R1799" s="146"/>
      <c r="S1799" s="140" t="str">
        <f t="shared" si="283"/>
        <v>0</v>
      </c>
      <c r="T1799" s="140" t="str">
        <f t="shared" si="284"/>
        <v>0</v>
      </c>
      <c r="U1799" s="144"/>
      <c r="V1799" s="106"/>
      <c r="W1799" s="142">
        <f t="shared" si="285"/>
        <v>0</v>
      </c>
      <c r="X1799" s="142">
        <f t="shared" si="286"/>
        <v>0</v>
      </c>
      <c r="Y1799" s="108">
        <f t="shared" si="287"/>
        <v>0</v>
      </c>
      <c r="Z1799" s="108">
        <f t="shared" si="288"/>
        <v>0</v>
      </c>
      <c r="AA1799" s="108">
        <f t="shared" si="289"/>
        <v>0</v>
      </c>
      <c r="AB1799" s="151"/>
      <c r="AC1799" s="47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="4" customFormat="1" ht="19" customHeight="1" spans="1:68">
      <c r="A1800" s="94">
        <f t="shared" si="280"/>
        <v>1799</v>
      </c>
      <c r="B1800" s="95"/>
      <c r="C1800" s="69"/>
      <c r="D1800" s="16"/>
      <c r="E1800" s="69"/>
      <c r="F1800" s="128"/>
      <c r="G1800" s="124" t="e">
        <f>VLOOKUP(F1800,[2]零件成本10.26!$B$2:$C$7802,2,0)</f>
        <v>#N/A</v>
      </c>
      <c r="H1800" s="16"/>
      <c r="I1800" s="128" t="str">
        <f t="shared" si="281"/>
        <v/>
      </c>
      <c r="J1800" s="16"/>
      <c r="K1800" s="128"/>
      <c r="L1800" s="16"/>
      <c r="M1800" s="69"/>
      <c r="N1800" s="69"/>
      <c r="O1800" s="69"/>
      <c r="P1800" s="69"/>
      <c r="Q1800" s="100">
        <f t="shared" si="282"/>
        <v>0</v>
      </c>
      <c r="R1800" s="146"/>
      <c r="S1800" s="140" t="str">
        <f t="shared" si="283"/>
        <v>0</v>
      </c>
      <c r="T1800" s="140" t="str">
        <f t="shared" si="284"/>
        <v>0</v>
      </c>
      <c r="U1800" s="144"/>
      <c r="V1800" s="106"/>
      <c r="W1800" s="142">
        <f t="shared" si="285"/>
        <v>0</v>
      </c>
      <c r="X1800" s="142">
        <f t="shared" si="286"/>
        <v>0</v>
      </c>
      <c r="Y1800" s="108">
        <f t="shared" si="287"/>
        <v>0</v>
      </c>
      <c r="Z1800" s="108">
        <f t="shared" si="288"/>
        <v>0</v>
      </c>
      <c r="AA1800" s="108">
        <f t="shared" si="289"/>
        <v>0</v>
      </c>
      <c r="AB1800" s="151"/>
      <c r="AC1800" s="47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="4" customFormat="1" ht="19" customHeight="1" spans="1:68">
      <c r="A1801" s="94">
        <f t="shared" si="280"/>
        <v>1800</v>
      </c>
      <c r="B1801" s="95"/>
      <c r="C1801" s="69"/>
      <c r="D1801" s="16"/>
      <c r="E1801" s="69"/>
      <c r="F1801" s="128"/>
      <c r="G1801" s="124" t="e">
        <f>VLOOKUP(F1801,[2]零件成本10.26!$B$2:$C$7802,2,0)</f>
        <v>#N/A</v>
      </c>
      <c r="H1801" s="16"/>
      <c r="I1801" s="128" t="str">
        <f t="shared" si="281"/>
        <v/>
      </c>
      <c r="J1801" s="16"/>
      <c r="K1801" s="128"/>
      <c r="L1801" s="16"/>
      <c r="M1801" s="69"/>
      <c r="N1801" s="69"/>
      <c r="O1801" s="69"/>
      <c r="P1801" s="69"/>
      <c r="Q1801" s="100">
        <f t="shared" si="282"/>
        <v>0</v>
      </c>
      <c r="R1801" s="146"/>
      <c r="S1801" s="140" t="str">
        <f t="shared" si="283"/>
        <v>0</v>
      </c>
      <c r="T1801" s="140" t="str">
        <f t="shared" si="284"/>
        <v>0</v>
      </c>
      <c r="U1801" s="144"/>
      <c r="V1801" s="106"/>
      <c r="W1801" s="142">
        <f t="shared" si="285"/>
        <v>0</v>
      </c>
      <c r="X1801" s="142">
        <f t="shared" si="286"/>
        <v>0</v>
      </c>
      <c r="Y1801" s="108">
        <f t="shared" si="287"/>
        <v>0</v>
      </c>
      <c r="Z1801" s="108">
        <f t="shared" si="288"/>
        <v>0</v>
      </c>
      <c r="AA1801" s="108">
        <f t="shared" si="289"/>
        <v>0</v>
      </c>
      <c r="AB1801" s="151"/>
      <c r="AC1801" s="47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="4" customFormat="1" ht="19" customHeight="1" spans="1:68">
      <c r="A1802" s="94">
        <f t="shared" si="280"/>
        <v>1801</v>
      </c>
      <c r="B1802" s="95"/>
      <c r="C1802" s="69"/>
      <c r="D1802" s="16"/>
      <c r="E1802" s="69"/>
      <c r="F1802" s="128"/>
      <c r="G1802" s="124" t="e">
        <f>VLOOKUP(F1802,[2]零件成本10.26!$B$2:$C$7802,2,0)</f>
        <v>#N/A</v>
      </c>
      <c r="H1802" s="16"/>
      <c r="I1802" s="128" t="str">
        <f t="shared" si="281"/>
        <v/>
      </c>
      <c r="J1802" s="16"/>
      <c r="K1802" s="128"/>
      <c r="L1802" s="16"/>
      <c r="M1802" s="69"/>
      <c r="N1802" s="69"/>
      <c r="O1802" s="69"/>
      <c r="P1802" s="69"/>
      <c r="Q1802" s="100">
        <f t="shared" si="282"/>
        <v>0</v>
      </c>
      <c r="R1802" s="146"/>
      <c r="S1802" s="140" t="str">
        <f t="shared" si="283"/>
        <v>0</v>
      </c>
      <c r="T1802" s="140" t="str">
        <f t="shared" si="284"/>
        <v>0</v>
      </c>
      <c r="U1802" s="144"/>
      <c r="V1802" s="106"/>
      <c r="W1802" s="142">
        <f t="shared" si="285"/>
        <v>0</v>
      </c>
      <c r="X1802" s="142">
        <f t="shared" si="286"/>
        <v>0</v>
      </c>
      <c r="Y1802" s="108">
        <f t="shared" si="287"/>
        <v>0</v>
      </c>
      <c r="Z1802" s="108">
        <f t="shared" si="288"/>
        <v>0</v>
      </c>
      <c r="AA1802" s="108">
        <f t="shared" si="289"/>
        <v>0</v>
      </c>
      <c r="AB1802" s="151"/>
      <c r="AC1802" s="47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="4" customFormat="1" ht="19" customHeight="1" spans="1:68">
      <c r="A1803" s="94">
        <f t="shared" si="280"/>
        <v>1802</v>
      </c>
      <c r="B1803" s="95"/>
      <c r="C1803" s="69"/>
      <c r="D1803" s="16"/>
      <c r="E1803" s="69"/>
      <c r="F1803" s="128"/>
      <c r="G1803" s="124" t="e">
        <f>VLOOKUP(F1803,[2]零件成本10.26!$B$2:$C$7802,2,0)</f>
        <v>#N/A</v>
      </c>
      <c r="H1803" s="16"/>
      <c r="I1803" s="128" t="str">
        <f t="shared" si="281"/>
        <v/>
      </c>
      <c r="J1803" s="16"/>
      <c r="K1803" s="128"/>
      <c r="L1803" s="16"/>
      <c r="M1803" s="69"/>
      <c r="N1803" s="69"/>
      <c r="O1803" s="69"/>
      <c r="P1803" s="69"/>
      <c r="Q1803" s="100">
        <f t="shared" si="282"/>
        <v>0</v>
      </c>
      <c r="R1803" s="146"/>
      <c r="S1803" s="140" t="str">
        <f t="shared" si="283"/>
        <v>0</v>
      </c>
      <c r="T1803" s="140" t="str">
        <f t="shared" si="284"/>
        <v>0</v>
      </c>
      <c r="U1803" s="144"/>
      <c r="V1803" s="106"/>
      <c r="W1803" s="142">
        <f t="shared" si="285"/>
        <v>0</v>
      </c>
      <c r="X1803" s="142">
        <f t="shared" si="286"/>
        <v>0</v>
      </c>
      <c r="Y1803" s="108">
        <f t="shared" si="287"/>
        <v>0</v>
      </c>
      <c r="Z1803" s="108">
        <f t="shared" si="288"/>
        <v>0</v>
      </c>
      <c r="AA1803" s="108">
        <f t="shared" si="289"/>
        <v>0</v>
      </c>
      <c r="AB1803" s="151"/>
      <c r="AC1803" s="47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="4" customFormat="1" ht="19" customHeight="1" spans="1:68">
      <c r="A1804" s="94">
        <f t="shared" si="280"/>
        <v>1803</v>
      </c>
      <c r="B1804" s="95"/>
      <c r="C1804" s="69"/>
      <c r="D1804" s="16"/>
      <c r="E1804" s="69"/>
      <c r="F1804" s="128"/>
      <c r="G1804" s="124" t="e">
        <f>VLOOKUP(F1804,[2]零件成本10.26!$B$2:$C$7802,2,0)</f>
        <v>#N/A</v>
      </c>
      <c r="H1804" s="16"/>
      <c r="I1804" s="128" t="str">
        <f t="shared" si="281"/>
        <v/>
      </c>
      <c r="J1804" s="16"/>
      <c r="K1804" s="128"/>
      <c r="L1804" s="16"/>
      <c r="M1804" s="69"/>
      <c r="N1804" s="69"/>
      <c r="O1804" s="69"/>
      <c r="P1804" s="69"/>
      <c r="Q1804" s="100">
        <f t="shared" si="282"/>
        <v>0</v>
      </c>
      <c r="R1804" s="146"/>
      <c r="S1804" s="140" t="str">
        <f t="shared" si="283"/>
        <v>0</v>
      </c>
      <c r="T1804" s="140" t="str">
        <f t="shared" si="284"/>
        <v>0</v>
      </c>
      <c r="U1804" s="144"/>
      <c r="V1804" s="106"/>
      <c r="W1804" s="142">
        <f t="shared" si="285"/>
        <v>0</v>
      </c>
      <c r="X1804" s="142">
        <f t="shared" si="286"/>
        <v>0</v>
      </c>
      <c r="Y1804" s="108">
        <f t="shared" si="287"/>
        <v>0</v>
      </c>
      <c r="Z1804" s="108">
        <f t="shared" si="288"/>
        <v>0</v>
      </c>
      <c r="AA1804" s="108">
        <f t="shared" si="289"/>
        <v>0</v>
      </c>
      <c r="AB1804" s="151"/>
      <c r="AC1804" s="47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="4" customFormat="1" ht="19" customHeight="1" spans="1:68">
      <c r="A1805" s="94">
        <f t="shared" si="280"/>
        <v>1804</v>
      </c>
      <c r="B1805" s="95"/>
      <c r="C1805" s="69"/>
      <c r="D1805" s="16"/>
      <c r="E1805" s="69"/>
      <c r="F1805" s="128"/>
      <c r="G1805" s="124" t="e">
        <f>VLOOKUP(F1805,[2]零件成本10.26!$B$2:$C$7802,2,0)</f>
        <v>#N/A</v>
      </c>
      <c r="H1805" s="16"/>
      <c r="I1805" s="128" t="str">
        <f t="shared" si="281"/>
        <v/>
      </c>
      <c r="J1805" s="16"/>
      <c r="K1805" s="128"/>
      <c r="L1805" s="16"/>
      <c r="M1805" s="69"/>
      <c r="N1805" s="69"/>
      <c r="O1805" s="69"/>
      <c r="P1805" s="69"/>
      <c r="Q1805" s="100">
        <f t="shared" si="282"/>
        <v>0</v>
      </c>
      <c r="R1805" s="146"/>
      <c r="S1805" s="140" t="str">
        <f t="shared" si="283"/>
        <v>0</v>
      </c>
      <c r="T1805" s="140" t="str">
        <f t="shared" si="284"/>
        <v>0</v>
      </c>
      <c r="U1805" s="144"/>
      <c r="V1805" s="106"/>
      <c r="W1805" s="142">
        <f t="shared" si="285"/>
        <v>0</v>
      </c>
      <c r="X1805" s="142">
        <f t="shared" si="286"/>
        <v>0</v>
      </c>
      <c r="Y1805" s="108">
        <f t="shared" si="287"/>
        <v>0</v>
      </c>
      <c r="Z1805" s="108">
        <f t="shared" si="288"/>
        <v>0</v>
      </c>
      <c r="AA1805" s="108">
        <f t="shared" si="289"/>
        <v>0</v>
      </c>
      <c r="AB1805" s="151"/>
      <c r="AC1805" s="47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="4" customFormat="1" ht="19" customHeight="1" spans="1:68">
      <c r="A1806" s="94">
        <f t="shared" si="280"/>
        <v>1805</v>
      </c>
      <c r="B1806" s="95"/>
      <c r="C1806" s="69"/>
      <c r="D1806" s="16"/>
      <c r="E1806" s="69"/>
      <c r="F1806" s="128"/>
      <c r="G1806" s="124" t="e">
        <f>VLOOKUP(F1806,[2]零件成本10.26!$B$2:$C$7802,2,0)</f>
        <v>#N/A</v>
      </c>
      <c r="H1806" s="16"/>
      <c r="I1806" s="128" t="str">
        <f t="shared" si="281"/>
        <v/>
      </c>
      <c r="J1806" s="16"/>
      <c r="K1806" s="128"/>
      <c r="L1806" s="16"/>
      <c r="M1806" s="69"/>
      <c r="N1806" s="69"/>
      <c r="O1806" s="69"/>
      <c r="P1806" s="69"/>
      <c r="Q1806" s="100">
        <f t="shared" si="282"/>
        <v>0</v>
      </c>
      <c r="R1806" s="146"/>
      <c r="S1806" s="140" t="str">
        <f t="shared" si="283"/>
        <v>0</v>
      </c>
      <c r="T1806" s="140" t="str">
        <f t="shared" si="284"/>
        <v>0</v>
      </c>
      <c r="U1806" s="144"/>
      <c r="V1806" s="106"/>
      <c r="W1806" s="142">
        <f t="shared" si="285"/>
        <v>0</v>
      </c>
      <c r="X1806" s="142">
        <f t="shared" si="286"/>
        <v>0</v>
      </c>
      <c r="Y1806" s="108">
        <f t="shared" si="287"/>
        <v>0</v>
      </c>
      <c r="Z1806" s="108">
        <f t="shared" si="288"/>
        <v>0</v>
      </c>
      <c r="AA1806" s="108">
        <f t="shared" si="289"/>
        <v>0</v>
      </c>
      <c r="AB1806" s="151"/>
      <c r="AC1806" s="47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="4" customFormat="1" ht="19" customHeight="1" spans="1:68">
      <c r="A1807" s="94">
        <f t="shared" si="280"/>
        <v>1806</v>
      </c>
      <c r="B1807" s="95"/>
      <c r="C1807" s="69"/>
      <c r="D1807" s="16"/>
      <c r="E1807" s="69"/>
      <c r="F1807" s="128"/>
      <c r="G1807" s="124" t="e">
        <f>VLOOKUP(F1807,[2]零件成本10.26!$B$2:$C$7802,2,0)</f>
        <v>#N/A</v>
      </c>
      <c r="H1807" s="16"/>
      <c r="I1807" s="128" t="str">
        <f t="shared" si="281"/>
        <v/>
      </c>
      <c r="J1807" s="16"/>
      <c r="K1807" s="128"/>
      <c r="L1807" s="16"/>
      <c r="M1807" s="69"/>
      <c r="N1807" s="69"/>
      <c r="O1807" s="69"/>
      <c r="P1807" s="69"/>
      <c r="Q1807" s="100">
        <f t="shared" si="282"/>
        <v>0</v>
      </c>
      <c r="R1807" s="146"/>
      <c r="S1807" s="140" t="str">
        <f t="shared" si="283"/>
        <v>0</v>
      </c>
      <c r="T1807" s="140" t="str">
        <f t="shared" si="284"/>
        <v>0</v>
      </c>
      <c r="U1807" s="144"/>
      <c r="V1807" s="106"/>
      <c r="W1807" s="142">
        <f t="shared" si="285"/>
        <v>0</v>
      </c>
      <c r="X1807" s="142">
        <f t="shared" si="286"/>
        <v>0</v>
      </c>
      <c r="Y1807" s="108">
        <f t="shared" si="287"/>
        <v>0</v>
      </c>
      <c r="Z1807" s="108">
        <f t="shared" si="288"/>
        <v>0</v>
      </c>
      <c r="AA1807" s="108">
        <f t="shared" si="289"/>
        <v>0</v>
      </c>
      <c r="AB1807" s="151"/>
      <c r="AC1807" s="47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="4" customFormat="1" ht="19" customHeight="1" spans="1:68">
      <c r="A1808" s="94">
        <f t="shared" si="280"/>
        <v>1807</v>
      </c>
      <c r="B1808" s="95"/>
      <c r="C1808" s="69"/>
      <c r="D1808" s="16"/>
      <c r="E1808" s="69"/>
      <c r="F1808" s="128"/>
      <c r="G1808" s="124" t="e">
        <f>VLOOKUP(F1808,[2]零件成本10.26!$B$2:$C$7802,2,0)</f>
        <v>#N/A</v>
      </c>
      <c r="H1808" s="16"/>
      <c r="I1808" s="128" t="str">
        <f t="shared" si="281"/>
        <v/>
      </c>
      <c r="J1808" s="16"/>
      <c r="K1808" s="128"/>
      <c r="L1808" s="16"/>
      <c r="M1808" s="69"/>
      <c r="N1808" s="69"/>
      <c r="O1808" s="69"/>
      <c r="P1808" s="69"/>
      <c r="Q1808" s="100">
        <f t="shared" si="282"/>
        <v>0</v>
      </c>
      <c r="R1808" s="146"/>
      <c r="S1808" s="140" t="str">
        <f t="shared" si="283"/>
        <v>0</v>
      </c>
      <c r="T1808" s="140" t="str">
        <f t="shared" si="284"/>
        <v>0</v>
      </c>
      <c r="U1808" s="144"/>
      <c r="V1808" s="106"/>
      <c r="W1808" s="142">
        <f t="shared" si="285"/>
        <v>0</v>
      </c>
      <c r="X1808" s="142">
        <f t="shared" si="286"/>
        <v>0</v>
      </c>
      <c r="Y1808" s="108">
        <f t="shared" si="287"/>
        <v>0</v>
      </c>
      <c r="Z1808" s="108">
        <f t="shared" si="288"/>
        <v>0</v>
      </c>
      <c r="AA1808" s="108">
        <f t="shared" si="289"/>
        <v>0</v>
      </c>
      <c r="AB1808" s="151"/>
      <c r="AC1808" s="47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="4" customFormat="1" ht="19" customHeight="1" spans="1:68">
      <c r="A1809" s="94">
        <f t="shared" si="280"/>
        <v>1808</v>
      </c>
      <c r="B1809" s="95"/>
      <c r="C1809" s="69"/>
      <c r="D1809" s="16"/>
      <c r="E1809" s="69"/>
      <c r="F1809" s="128"/>
      <c r="G1809" s="124" t="e">
        <f>VLOOKUP(F1809,[2]零件成本10.26!$B$2:$C$7802,2,0)</f>
        <v>#N/A</v>
      </c>
      <c r="H1809" s="16"/>
      <c r="I1809" s="128" t="str">
        <f t="shared" si="281"/>
        <v/>
      </c>
      <c r="J1809" s="16"/>
      <c r="K1809" s="128"/>
      <c r="L1809" s="16"/>
      <c r="M1809" s="69"/>
      <c r="N1809" s="69"/>
      <c r="O1809" s="69"/>
      <c r="P1809" s="69"/>
      <c r="Q1809" s="100">
        <f t="shared" si="282"/>
        <v>0</v>
      </c>
      <c r="R1809" s="146"/>
      <c r="S1809" s="140" t="str">
        <f t="shared" si="283"/>
        <v>0</v>
      </c>
      <c r="T1809" s="140" t="str">
        <f t="shared" si="284"/>
        <v>0</v>
      </c>
      <c r="U1809" s="144"/>
      <c r="V1809" s="106"/>
      <c r="W1809" s="142">
        <f t="shared" si="285"/>
        <v>0</v>
      </c>
      <c r="X1809" s="142">
        <f t="shared" si="286"/>
        <v>0</v>
      </c>
      <c r="Y1809" s="108">
        <f t="shared" si="287"/>
        <v>0</v>
      </c>
      <c r="Z1809" s="108">
        <f t="shared" si="288"/>
        <v>0</v>
      </c>
      <c r="AA1809" s="108">
        <f t="shared" si="289"/>
        <v>0</v>
      </c>
      <c r="AB1809" s="151"/>
      <c r="AC1809" s="47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="4" customFormat="1" ht="19" customHeight="1" spans="1:68">
      <c r="A1810" s="94">
        <f t="shared" si="280"/>
        <v>1809</v>
      </c>
      <c r="B1810" s="95"/>
      <c r="C1810" s="69"/>
      <c r="D1810" s="16"/>
      <c r="E1810" s="69"/>
      <c r="F1810" s="128"/>
      <c r="G1810" s="124" t="e">
        <f>VLOOKUP(F1810,[2]零件成本10.26!$B$2:$C$7802,2,0)</f>
        <v>#N/A</v>
      </c>
      <c r="H1810" s="16"/>
      <c r="I1810" s="128" t="str">
        <f t="shared" si="281"/>
        <v/>
      </c>
      <c r="J1810" s="16"/>
      <c r="K1810" s="128"/>
      <c r="L1810" s="16"/>
      <c r="M1810" s="69"/>
      <c r="N1810" s="69"/>
      <c r="O1810" s="69"/>
      <c r="P1810" s="69"/>
      <c r="Q1810" s="100">
        <f t="shared" si="282"/>
        <v>0</v>
      </c>
      <c r="R1810" s="146"/>
      <c r="S1810" s="140" t="str">
        <f t="shared" si="283"/>
        <v>0</v>
      </c>
      <c r="T1810" s="140" t="str">
        <f t="shared" si="284"/>
        <v>0</v>
      </c>
      <c r="U1810" s="144"/>
      <c r="V1810" s="106"/>
      <c r="W1810" s="142">
        <f t="shared" si="285"/>
        <v>0</v>
      </c>
      <c r="X1810" s="142">
        <f t="shared" si="286"/>
        <v>0</v>
      </c>
      <c r="Y1810" s="108">
        <f t="shared" si="287"/>
        <v>0</v>
      </c>
      <c r="Z1810" s="108">
        <f t="shared" si="288"/>
        <v>0</v>
      </c>
      <c r="AA1810" s="108">
        <f t="shared" si="289"/>
        <v>0</v>
      </c>
      <c r="AB1810" s="151"/>
      <c r="AC1810" s="47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="4" customFormat="1" ht="19" customHeight="1" spans="1:68">
      <c r="A1811" s="94">
        <f t="shared" si="280"/>
        <v>1810</v>
      </c>
      <c r="B1811" s="95"/>
      <c r="C1811" s="69"/>
      <c r="D1811" s="16"/>
      <c r="E1811" s="69"/>
      <c r="F1811" s="128"/>
      <c r="G1811" s="124" t="e">
        <f>VLOOKUP(F1811,[2]零件成本10.26!$B$2:$C$7802,2,0)</f>
        <v>#N/A</v>
      </c>
      <c r="H1811" s="16"/>
      <c r="I1811" s="128" t="str">
        <f t="shared" si="281"/>
        <v/>
      </c>
      <c r="J1811" s="16"/>
      <c r="K1811" s="128"/>
      <c r="L1811" s="16"/>
      <c r="M1811" s="69"/>
      <c r="N1811" s="69"/>
      <c r="O1811" s="69"/>
      <c r="P1811" s="69"/>
      <c r="Q1811" s="100">
        <f t="shared" si="282"/>
        <v>0</v>
      </c>
      <c r="R1811" s="146"/>
      <c r="S1811" s="140" t="str">
        <f t="shared" si="283"/>
        <v>0</v>
      </c>
      <c r="T1811" s="140" t="str">
        <f t="shared" si="284"/>
        <v>0</v>
      </c>
      <c r="U1811" s="144"/>
      <c r="V1811" s="106"/>
      <c r="W1811" s="142">
        <f t="shared" si="285"/>
        <v>0</v>
      </c>
      <c r="X1811" s="142">
        <f t="shared" si="286"/>
        <v>0</v>
      </c>
      <c r="Y1811" s="108">
        <f t="shared" si="287"/>
        <v>0</v>
      </c>
      <c r="Z1811" s="108">
        <f t="shared" si="288"/>
        <v>0</v>
      </c>
      <c r="AA1811" s="108">
        <f t="shared" si="289"/>
        <v>0</v>
      </c>
      <c r="AB1811" s="151"/>
      <c r="AC1811" s="47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="4" customFormat="1" ht="19" customHeight="1" spans="1:68">
      <c r="A1812" s="94">
        <f t="shared" si="280"/>
        <v>1811</v>
      </c>
      <c r="B1812" s="95"/>
      <c r="C1812" s="69"/>
      <c r="D1812" s="16"/>
      <c r="E1812" s="69"/>
      <c r="F1812" s="128"/>
      <c r="G1812" s="124" t="e">
        <f>VLOOKUP(F1812,[2]零件成本10.26!$B$2:$C$7802,2,0)</f>
        <v>#N/A</v>
      </c>
      <c r="H1812" s="16"/>
      <c r="I1812" s="128" t="str">
        <f t="shared" si="281"/>
        <v/>
      </c>
      <c r="J1812" s="16"/>
      <c r="K1812" s="128"/>
      <c r="L1812" s="16"/>
      <c r="M1812" s="69"/>
      <c r="N1812" s="69"/>
      <c r="O1812" s="69"/>
      <c r="P1812" s="69"/>
      <c r="Q1812" s="100">
        <f t="shared" si="282"/>
        <v>0</v>
      </c>
      <c r="R1812" s="146"/>
      <c r="S1812" s="140" t="str">
        <f t="shared" si="283"/>
        <v>0</v>
      </c>
      <c r="T1812" s="140" t="str">
        <f t="shared" si="284"/>
        <v>0</v>
      </c>
      <c r="U1812" s="144"/>
      <c r="V1812" s="106"/>
      <c r="W1812" s="142">
        <f t="shared" si="285"/>
        <v>0</v>
      </c>
      <c r="X1812" s="142">
        <f t="shared" si="286"/>
        <v>0</v>
      </c>
      <c r="Y1812" s="108">
        <f t="shared" si="287"/>
        <v>0</v>
      </c>
      <c r="Z1812" s="108">
        <f t="shared" si="288"/>
        <v>0</v>
      </c>
      <c r="AA1812" s="108">
        <f t="shared" si="289"/>
        <v>0</v>
      </c>
      <c r="AB1812" s="151"/>
      <c r="AC1812" s="47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="4" customFormat="1" ht="19" customHeight="1" spans="1:68">
      <c r="A1813" s="94">
        <f t="shared" si="280"/>
        <v>1812</v>
      </c>
      <c r="B1813" s="95"/>
      <c r="C1813" s="69"/>
      <c r="D1813" s="16"/>
      <c r="E1813" s="69"/>
      <c r="F1813" s="128"/>
      <c r="G1813" s="124" t="e">
        <f>VLOOKUP(F1813,[2]零件成本10.26!$B$2:$C$7802,2,0)</f>
        <v>#N/A</v>
      </c>
      <c r="H1813" s="16"/>
      <c r="I1813" s="128" t="str">
        <f t="shared" si="281"/>
        <v/>
      </c>
      <c r="J1813" s="16"/>
      <c r="K1813" s="128"/>
      <c r="L1813" s="16"/>
      <c r="M1813" s="69"/>
      <c r="N1813" s="69"/>
      <c r="O1813" s="69"/>
      <c r="P1813" s="69"/>
      <c r="Q1813" s="100">
        <f t="shared" si="282"/>
        <v>0</v>
      </c>
      <c r="R1813" s="146"/>
      <c r="S1813" s="140" t="str">
        <f t="shared" si="283"/>
        <v>0</v>
      </c>
      <c r="T1813" s="140" t="str">
        <f t="shared" si="284"/>
        <v>0</v>
      </c>
      <c r="U1813" s="144"/>
      <c r="V1813" s="106"/>
      <c r="W1813" s="142">
        <f t="shared" si="285"/>
        <v>0</v>
      </c>
      <c r="X1813" s="142">
        <f t="shared" si="286"/>
        <v>0</v>
      </c>
      <c r="Y1813" s="108">
        <f t="shared" si="287"/>
        <v>0</v>
      </c>
      <c r="Z1813" s="108">
        <f t="shared" si="288"/>
        <v>0</v>
      </c>
      <c r="AA1813" s="108">
        <f t="shared" si="289"/>
        <v>0</v>
      </c>
      <c r="AB1813" s="151"/>
      <c r="AC1813" s="47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="4" customFormat="1" ht="19" customHeight="1" spans="1:68">
      <c r="A1814" s="94">
        <f t="shared" si="280"/>
        <v>1813</v>
      </c>
      <c r="B1814" s="95"/>
      <c r="C1814" s="69"/>
      <c r="D1814" s="16"/>
      <c r="E1814" s="69"/>
      <c r="F1814" s="128"/>
      <c r="G1814" s="124" t="e">
        <f>VLOOKUP(F1814,[2]零件成本10.26!$B$2:$C$7802,2,0)</f>
        <v>#N/A</v>
      </c>
      <c r="H1814" s="16"/>
      <c r="I1814" s="128" t="str">
        <f t="shared" si="281"/>
        <v/>
      </c>
      <c r="J1814" s="16"/>
      <c r="K1814" s="128"/>
      <c r="L1814" s="16"/>
      <c r="M1814" s="69"/>
      <c r="N1814" s="69"/>
      <c r="O1814" s="69"/>
      <c r="P1814" s="69"/>
      <c r="Q1814" s="100">
        <f t="shared" si="282"/>
        <v>0</v>
      </c>
      <c r="R1814" s="146"/>
      <c r="S1814" s="140" t="str">
        <f t="shared" si="283"/>
        <v>0</v>
      </c>
      <c r="T1814" s="140" t="str">
        <f t="shared" si="284"/>
        <v>0</v>
      </c>
      <c r="U1814" s="144"/>
      <c r="V1814" s="106"/>
      <c r="W1814" s="142">
        <f t="shared" si="285"/>
        <v>0</v>
      </c>
      <c r="X1814" s="142">
        <f t="shared" si="286"/>
        <v>0</v>
      </c>
      <c r="Y1814" s="108">
        <f t="shared" si="287"/>
        <v>0</v>
      </c>
      <c r="Z1814" s="108">
        <f t="shared" si="288"/>
        <v>0</v>
      </c>
      <c r="AA1814" s="108">
        <f t="shared" si="289"/>
        <v>0</v>
      </c>
      <c r="AB1814" s="151"/>
      <c r="AC1814" s="47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="4" customFormat="1" ht="19" customHeight="1" spans="1:68">
      <c r="A1815" s="94">
        <f t="shared" si="280"/>
        <v>1814</v>
      </c>
      <c r="B1815" s="95"/>
      <c r="C1815" s="69"/>
      <c r="D1815" s="16"/>
      <c r="E1815" s="69"/>
      <c r="F1815" s="128"/>
      <c r="G1815" s="124" t="e">
        <f>VLOOKUP(F1815,[2]零件成本10.26!$B$2:$C$7802,2,0)</f>
        <v>#N/A</v>
      </c>
      <c r="H1815" s="16"/>
      <c r="I1815" s="128" t="str">
        <f t="shared" si="281"/>
        <v/>
      </c>
      <c r="J1815" s="16"/>
      <c r="K1815" s="128"/>
      <c r="L1815" s="16"/>
      <c r="M1815" s="69"/>
      <c r="N1815" s="69"/>
      <c r="O1815" s="69"/>
      <c r="P1815" s="69"/>
      <c r="Q1815" s="100">
        <f t="shared" si="282"/>
        <v>0</v>
      </c>
      <c r="R1815" s="146"/>
      <c r="S1815" s="140" t="str">
        <f t="shared" si="283"/>
        <v>0</v>
      </c>
      <c r="T1815" s="140" t="str">
        <f t="shared" si="284"/>
        <v>0</v>
      </c>
      <c r="U1815" s="144"/>
      <c r="V1815" s="106"/>
      <c r="W1815" s="142">
        <f t="shared" si="285"/>
        <v>0</v>
      </c>
      <c r="X1815" s="142">
        <f t="shared" si="286"/>
        <v>0</v>
      </c>
      <c r="Y1815" s="108">
        <f t="shared" si="287"/>
        <v>0</v>
      </c>
      <c r="Z1815" s="108">
        <f t="shared" si="288"/>
        <v>0</v>
      </c>
      <c r="AA1815" s="108">
        <f t="shared" si="289"/>
        <v>0</v>
      </c>
      <c r="AB1815" s="151"/>
      <c r="AC1815" s="47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="4" customFormat="1" ht="19" customHeight="1" spans="1:68">
      <c r="A1816" s="94">
        <f t="shared" si="280"/>
        <v>1815</v>
      </c>
      <c r="B1816" s="95"/>
      <c r="C1816" s="69"/>
      <c r="D1816" s="16"/>
      <c r="E1816" s="69"/>
      <c r="F1816" s="128"/>
      <c r="G1816" s="124" t="e">
        <f>VLOOKUP(F1816,[2]零件成本10.26!$B$2:$C$7802,2,0)</f>
        <v>#N/A</v>
      </c>
      <c r="H1816" s="16"/>
      <c r="I1816" s="128" t="str">
        <f t="shared" si="281"/>
        <v/>
      </c>
      <c r="J1816" s="16"/>
      <c r="K1816" s="128"/>
      <c r="L1816" s="16"/>
      <c r="M1816" s="69"/>
      <c r="N1816" s="69"/>
      <c r="O1816" s="69"/>
      <c r="P1816" s="69"/>
      <c r="Q1816" s="100">
        <f t="shared" si="282"/>
        <v>0</v>
      </c>
      <c r="R1816" s="146"/>
      <c r="S1816" s="140" t="str">
        <f t="shared" si="283"/>
        <v>0</v>
      </c>
      <c r="T1816" s="140" t="str">
        <f t="shared" si="284"/>
        <v>0</v>
      </c>
      <c r="U1816" s="144"/>
      <c r="V1816" s="106"/>
      <c r="W1816" s="142">
        <f t="shared" si="285"/>
        <v>0</v>
      </c>
      <c r="X1816" s="142">
        <f t="shared" si="286"/>
        <v>0</v>
      </c>
      <c r="Y1816" s="108">
        <f t="shared" si="287"/>
        <v>0</v>
      </c>
      <c r="Z1816" s="108">
        <f t="shared" si="288"/>
        <v>0</v>
      </c>
      <c r="AA1816" s="108">
        <f t="shared" si="289"/>
        <v>0</v>
      </c>
      <c r="AB1816" s="151"/>
      <c r="AC1816" s="47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="4" customFormat="1" ht="19" customHeight="1" spans="1:68">
      <c r="A1817" s="94">
        <f t="shared" si="280"/>
        <v>1816</v>
      </c>
      <c r="B1817" s="95"/>
      <c r="C1817" s="69"/>
      <c r="D1817" s="16"/>
      <c r="E1817" s="69"/>
      <c r="F1817" s="128"/>
      <c r="G1817" s="124" t="e">
        <f>VLOOKUP(F1817,[2]零件成本10.26!$B$2:$C$7802,2,0)</f>
        <v>#N/A</v>
      </c>
      <c r="H1817" s="16"/>
      <c r="I1817" s="128" t="str">
        <f t="shared" si="281"/>
        <v/>
      </c>
      <c r="J1817" s="16"/>
      <c r="K1817" s="128"/>
      <c r="L1817" s="16"/>
      <c r="M1817" s="69"/>
      <c r="N1817" s="69"/>
      <c r="O1817" s="69"/>
      <c r="P1817" s="69"/>
      <c r="Q1817" s="100">
        <f t="shared" si="282"/>
        <v>0</v>
      </c>
      <c r="R1817" s="146"/>
      <c r="S1817" s="140" t="str">
        <f t="shared" si="283"/>
        <v>0</v>
      </c>
      <c r="T1817" s="140" t="str">
        <f t="shared" si="284"/>
        <v>0</v>
      </c>
      <c r="U1817" s="144"/>
      <c r="V1817" s="106"/>
      <c r="W1817" s="142">
        <f t="shared" si="285"/>
        <v>0</v>
      </c>
      <c r="X1817" s="142">
        <f t="shared" si="286"/>
        <v>0</v>
      </c>
      <c r="Y1817" s="108">
        <f t="shared" si="287"/>
        <v>0</v>
      </c>
      <c r="Z1817" s="108">
        <f t="shared" si="288"/>
        <v>0</v>
      </c>
      <c r="AA1817" s="108">
        <f t="shared" si="289"/>
        <v>0</v>
      </c>
      <c r="AB1817" s="151"/>
      <c r="AC1817" s="47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="4" customFormat="1" ht="19" customHeight="1" spans="1:68">
      <c r="A1818" s="94">
        <f t="shared" si="280"/>
        <v>1817</v>
      </c>
      <c r="B1818" s="95"/>
      <c r="C1818" s="69"/>
      <c r="D1818" s="16"/>
      <c r="E1818" s="69"/>
      <c r="F1818" s="128"/>
      <c r="G1818" s="124" t="e">
        <f>VLOOKUP(F1818,[2]零件成本10.26!$B$2:$C$7802,2,0)</f>
        <v>#N/A</v>
      </c>
      <c r="H1818" s="16"/>
      <c r="I1818" s="128" t="str">
        <f t="shared" si="281"/>
        <v/>
      </c>
      <c r="J1818" s="16"/>
      <c r="K1818" s="128"/>
      <c r="L1818" s="16"/>
      <c r="M1818" s="69"/>
      <c r="N1818" s="69"/>
      <c r="O1818" s="69"/>
      <c r="P1818" s="69"/>
      <c r="Q1818" s="100">
        <f t="shared" si="282"/>
        <v>0</v>
      </c>
      <c r="R1818" s="146"/>
      <c r="S1818" s="140" t="str">
        <f t="shared" si="283"/>
        <v>0</v>
      </c>
      <c r="T1818" s="140" t="str">
        <f t="shared" si="284"/>
        <v>0</v>
      </c>
      <c r="U1818" s="144"/>
      <c r="V1818" s="106"/>
      <c r="W1818" s="142">
        <f t="shared" si="285"/>
        <v>0</v>
      </c>
      <c r="X1818" s="142">
        <f t="shared" si="286"/>
        <v>0</v>
      </c>
      <c r="Y1818" s="108">
        <f t="shared" si="287"/>
        <v>0</v>
      </c>
      <c r="Z1818" s="108">
        <f t="shared" si="288"/>
        <v>0</v>
      </c>
      <c r="AA1818" s="108">
        <f t="shared" si="289"/>
        <v>0</v>
      </c>
      <c r="AB1818" s="151"/>
      <c r="AC1818" s="47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="4" customFormat="1" ht="19" customHeight="1" spans="1:68">
      <c r="A1819" s="94">
        <f t="shared" si="280"/>
        <v>1818</v>
      </c>
      <c r="B1819" s="95"/>
      <c r="C1819" s="69"/>
      <c r="D1819" s="16"/>
      <c r="E1819" s="69"/>
      <c r="F1819" s="128"/>
      <c r="G1819" s="124" t="e">
        <f>VLOOKUP(F1819,[2]零件成本10.26!$B$2:$C$7802,2,0)</f>
        <v>#N/A</v>
      </c>
      <c r="H1819" s="16"/>
      <c r="I1819" s="128" t="str">
        <f t="shared" si="281"/>
        <v/>
      </c>
      <c r="J1819" s="16"/>
      <c r="K1819" s="128"/>
      <c r="L1819" s="16"/>
      <c r="M1819" s="69"/>
      <c r="N1819" s="69"/>
      <c r="O1819" s="69"/>
      <c r="P1819" s="69"/>
      <c r="Q1819" s="100">
        <f t="shared" si="282"/>
        <v>0</v>
      </c>
      <c r="R1819" s="146"/>
      <c r="S1819" s="140" t="str">
        <f t="shared" si="283"/>
        <v>0</v>
      </c>
      <c r="T1819" s="140" t="str">
        <f t="shared" si="284"/>
        <v>0</v>
      </c>
      <c r="U1819" s="144"/>
      <c r="V1819" s="106"/>
      <c r="W1819" s="142">
        <f t="shared" si="285"/>
        <v>0</v>
      </c>
      <c r="X1819" s="142">
        <f t="shared" si="286"/>
        <v>0</v>
      </c>
      <c r="Y1819" s="108">
        <f t="shared" si="287"/>
        <v>0</v>
      </c>
      <c r="Z1819" s="108">
        <f t="shared" si="288"/>
        <v>0</v>
      </c>
      <c r="AA1819" s="108">
        <f t="shared" si="289"/>
        <v>0</v>
      </c>
      <c r="AB1819" s="151"/>
      <c r="AC1819" s="47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="4" customFormat="1" ht="19" customHeight="1" spans="1:68">
      <c r="A1820" s="94">
        <f t="shared" si="280"/>
        <v>1819</v>
      </c>
      <c r="B1820" s="95"/>
      <c r="C1820" s="69"/>
      <c r="D1820" s="16"/>
      <c r="E1820" s="69"/>
      <c r="F1820" s="128"/>
      <c r="G1820" s="124" t="e">
        <f>VLOOKUP(F1820,[2]零件成本10.26!$B$2:$C$7802,2,0)</f>
        <v>#N/A</v>
      </c>
      <c r="H1820" s="16"/>
      <c r="I1820" s="128" t="str">
        <f t="shared" si="281"/>
        <v/>
      </c>
      <c r="J1820" s="16"/>
      <c r="K1820" s="128"/>
      <c r="L1820" s="16"/>
      <c r="M1820" s="69"/>
      <c r="N1820" s="69"/>
      <c r="O1820" s="69"/>
      <c r="P1820" s="69"/>
      <c r="Q1820" s="100">
        <f t="shared" si="282"/>
        <v>0</v>
      </c>
      <c r="R1820" s="146"/>
      <c r="S1820" s="140" t="str">
        <f t="shared" si="283"/>
        <v>0</v>
      </c>
      <c r="T1820" s="140" t="str">
        <f t="shared" si="284"/>
        <v>0</v>
      </c>
      <c r="U1820" s="144"/>
      <c r="V1820" s="106"/>
      <c r="W1820" s="142">
        <f t="shared" si="285"/>
        <v>0</v>
      </c>
      <c r="X1820" s="142">
        <f t="shared" si="286"/>
        <v>0</v>
      </c>
      <c r="Y1820" s="108">
        <f t="shared" si="287"/>
        <v>0</v>
      </c>
      <c r="Z1820" s="108">
        <f t="shared" si="288"/>
        <v>0</v>
      </c>
      <c r="AA1820" s="108">
        <f t="shared" si="289"/>
        <v>0</v>
      </c>
      <c r="AB1820" s="151"/>
      <c r="AC1820" s="47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="4" customFormat="1" ht="19" customHeight="1" spans="1:68">
      <c r="A1821" s="94">
        <f t="shared" si="280"/>
        <v>1820</v>
      </c>
      <c r="B1821" s="95"/>
      <c r="C1821" s="69"/>
      <c r="D1821" s="16"/>
      <c r="E1821" s="69"/>
      <c r="F1821" s="128"/>
      <c r="G1821" s="124" t="e">
        <f>VLOOKUP(F1821,[2]零件成本10.26!$B$2:$C$7802,2,0)</f>
        <v>#N/A</v>
      </c>
      <c r="H1821" s="16"/>
      <c r="I1821" s="128" t="str">
        <f t="shared" si="281"/>
        <v/>
      </c>
      <c r="J1821" s="16"/>
      <c r="K1821" s="128"/>
      <c r="L1821" s="16"/>
      <c r="M1821" s="69"/>
      <c r="N1821" s="69"/>
      <c r="O1821" s="69"/>
      <c r="P1821" s="69"/>
      <c r="Q1821" s="100">
        <f t="shared" si="282"/>
        <v>0</v>
      </c>
      <c r="R1821" s="146"/>
      <c r="S1821" s="140" t="str">
        <f t="shared" si="283"/>
        <v>0</v>
      </c>
      <c r="T1821" s="140" t="str">
        <f t="shared" si="284"/>
        <v>0</v>
      </c>
      <c r="U1821" s="144"/>
      <c r="V1821" s="106"/>
      <c r="W1821" s="142">
        <f t="shared" si="285"/>
        <v>0</v>
      </c>
      <c r="X1821" s="142">
        <f t="shared" si="286"/>
        <v>0</v>
      </c>
      <c r="Y1821" s="108">
        <f t="shared" si="287"/>
        <v>0</v>
      </c>
      <c r="Z1821" s="108">
        <f t="shared" si="288"/>
        <v>0</v>
      </c>
      <c r="AA1821" s="108">
        <f t="shared" si="289"/>
        <v>0</v>
      </c>
      <c r="AB1821" s="151"/>
      <c r="AC1821" s="47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="4" customFormat="1" ht="19" customHeight="1" spans="1:68">
      <c r="A1822" s="94">
        <f t="shared" si="280"/>
        <v>1821</v>
      </c>
      <c r="B1822" s="95"/>
      <c r="C1822" s="69"/>
      <c r="D1822" s="16"/>
      <c r="E1822" s="69"/>
      <c r="F1822" s="128"/>
      <c r="G1822" s="124" t="e">
        <f>VLOOKUP(F1822,[2]零件成本10.26!$B$2:$C$7802,2,0)</f>
        <v>#N/A</v>
      </c>
      <c r="H1822" s="16"/>
      <c r="I1822" s="128" t="str">
        <f t="shared" si="281"/>
        <v/>
      </c>
      <c r="J1822" s="16"/>
      <c r="K1822" s="128"/>
      <c r="L1822" s="16"/>
      <c r="M1822" s="69"/>
      <c r="N1822" s="69"/>
      <c r="O1822" s="69"/>
      <c r="P1822" s="69"/>
      <c r="Q1822" s="100">
        <f t="shared" si="282"/>
        <v>0</v>
      </c>
      <c r="R1822" s="146"/>
      <c r="S1822" s="140" t="str">
        <f t="shared" si="283"/>
        <v>0</v>
      </c>
      <c r="T1822" s="140" t="str">
        <f t="shared" si="284"/>
        <v>0</v>
      </c>
      <c r="U1822" s="144"/>
      <c r="V1822" s="106"/>
      <c r="W1822" s="142">
        <f t="shared" si="285"/>
        <v>0</v>
      </c>
      <c r="X1822" s="142">
        <f t="shared" si="286"/>
        <v>0</v>
      </c>
      <c r="Y1822" s="108">
        <f t="shared" si="287"/>
        <v>0</v>
      </c>
      <c r="Z1822" s="108">
        <f t="shared" si="288"/>
        <v>0</v>
      </c>
      <c r="AA1822" s="108">
        <f t="shared" si="289"/>
        <v>0</v>
      </c>
      <c r="AB1822" s="151"/>
      <c r="AC1822" s="47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="4" customFormat="1" ht="19" customHeight="1" spans="1:68">
      <c r="A1823" s="94">
        <f t="shared" si="280"/>
        <v>1822</v>
      </c>
      <c r="B1823" s="95"/>
      <c r="C1823" s="69"/>
      <c r="D1823" s="16"/>
      <c r="E1823" s="69"/>
      <c r="F1823" s="128"/>
      <c r="G1823" s="124" t="e">
        <f>VLOOKUP(F1823,[2]零件成本10.26!$B$2:$C$7802,2,0)</f>
        <v>#N/A</v>
      </c>
      <c r="H1823" s="16"/>
      <c r="I1823" s="128" t="str">
        <f t="shared" si="281"/>
        <v/>
      </c>
      <c r="J1823" s="16"/>
      <c r="K1823" s="128"/>
      <c r="L1823" s="16"/>
      <c r="M1823" s="69"/>
      <c r="N1823" s="69"/>
      <c r="O1823" s="69"/>
      <c r="P1823" s="69"/>
      <c r="Q1823" s="100">
        <f t="shared" si="282"/>
        <v>0</v>
      </c>
      <c r="R1823" s="146"/>
      <c r="S1823" s="140" t="str">
        <f t="shared" si="283"/>
        <v>0</v>
      </c>
      <c r="T1823" s="140" t="str">
        <f t="shared" si="284"/>
        <v>0</v>
      </c>
      <c r="U1823" s="144"/>
      <c r="V1823" s="106"/>
      <c r="W1823" s="142">
        <f t="shared" si="285"/>
        <v>0</v>
      </c>
      <c r="X1823" s="142">
        <f t="shared" si="286"/>
        <v>0</v>
      </c>
      <c r="Y1823" s="108">
        <f t="shared" si="287"/>
        <v>0</v>
      </c>
      <c r="Z1823" s="108">
        <f t="shared" si="288"/>
        <v>0</v>
      </c>
      <c r="AA1823" s="108">
        <f t="shared" si="289"/>
        <v>0</v>
      </c>
      <c r="AB1823" s="151"/>
      <c r="AC1823" s="47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="4" customFormat="1" ht="19" customHeight="1" spans="1:68">
      <c r="A1824" s="94">
        <f t="shared" si="280"/>
        <v>1823</v>
      </c>
      <c r="B1824" s="95"/>
      <c r="C1824" s="69"/>
      <c r="D1824" s="16"/>
      <c r="E1824" s="69"/>
      <c r="F1824" s="128"/>
      <c r="G1824" s="124" t="e">
        <f>VLOOKUP(F1824,[2]零件成本10.26!$B$2:$C$7802,2,0)</f>
        <v>#N/A</v>
      </c>
      <c r="H1824" s="16"/>
      <c r="I1824" s="128" t="str">
        <f t="shared" si="281"/>
        <v/>
      </c>
      <c r="J1824" s="16"/>
      <c r="K1824" s="128"/>
      <c r="L1824" s="16"/>
      <c r="M1824" s="69"/>
      <c r="N1824" s="69"/>
      <c r="O1824" s="69"/>
      <c r="P1824" s="69"/>
      <c r="Q1824" s="100">
        <f t="shared" si="282"/>
        <v>0</v>
      </c>
      <c r="R1824" s="146"/>
      <c r="S1824" s="140" t="str">
        <f t="shared" si="283"/>
        <v>0</v>
      </c>
      <c r="T1824" s="140" t="str">
        <f t="shared" si="284"/>
        <v>0</v>
      </c>
      <c r="U1824" s="144"/>
      <c r="V1824" s="106"/>
      <c r="W1824" s="142">
        <f t="shared" si="285"/>
        <v>0</v>
      </c>
      <c r="X1824" s="142">
        <f t="shared" si="286"/>
        <v>0</v>
      </c>
      <c r="Y1824" s="108">
        <f t="shared" si="287"/>
        <v>0</v>
      </c>
      <c r="Z1824" s="108">
        <f t="shared" si="288"/>
        <v>0</v>
      </c>
      <c r="AA1824" s="108">
        <f t="shared" si="289"/>
        <v>0</v>
      </c>
      <c r="AB1824" s="151"/>
      <c r="AC1824" s="47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="4" customFormat="1" ht="19" customHeight="1" spans="1:68">
      <c r="A1825" s="94">
        <f t="shared" si="280"/>
        <v>1824</v>
      </c>
      <c r="B1825" s="95"/>
      <c r="C1825" s="69"/>
      <c r="D1825" s="16"/>
      <c r="E1825" s="69"/>
      <c r="F1825" s="128"/>
      <c r="G1825" s="124" t="e">
        <f>VLOOKUP(F1825,[2]零件成本10.26!$B$2:$C$7802,2,0)</f>
        <v>#N/A</v>
      </c>
      <c r="H1825" s="16"/>
      <c r="I1825" s="128" t="str">
        <f t="shared" si="281"/>
        <v/>
      </c>
      <c r="J1825" s="16"/>
      <c r="K1825" s="128"/>
      <c r="L1825" s="16"/>
      <c r="M1825" s="69"/>
      <c r="N1825" s="69"/>
      <c r="O1825" s="69"/>
      <c r="P1825" s="69"/>
      <c r="Q1825" s="100">
        <f t="shared" si="282"/>
        <v>0</v>
      </c>
      <c r="R1825" s="146"/>
      <c r="S1825" s="140" t="str">
        <f t="shared" si="283"/>
        <v>0</v>
      </c>
      <c r="T1825" s="140" t="str">
        <f t="shared" si="284"/>
        <v>0</v>
      </c>
      <c r="U1825" s="144"/>
      <c r="V1825" s="106"/>
      <c r="W1825" s="142">
        <f t="shared" si="285"/>
        <v>0</v>
      </c>
      <c r="X1825" s="142">
        <f t="shared" si="286"/>
        <v>0</v>
      </c>
      <c r="Y1825" s="108">
        <f t="shared" si="287"/>
        <v>0</v>
      </c>
      <c r="Z1825" s="108">
        <f t="shared" si="288"/>
        <v>0</v>
      </c>
      <c r="AA1825" s="108">
        <f t="shared" si="289"/>
        <v>0</v>
      </c>
      <c r="AB1825" s="151"/>
      <c r="AC1825" s="47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="4" customFormat="1" ht="19" customHeight="1" spans="1:68">
      <c r="A1826" s="94">
        <f t="shared" si="280"/>
        <v>1825</v>
      </c>
      <c r="B1826" s="95"/>
      <c r="C1826" s="69"/>
      <c r="D1826" s="16"/>
      <c r="E1826" s="69"/>
      <c r="F1826" s="128"/>
      <c r="G1826" s="124" t="e">
        <f>VLOOKUP(F1826,[2]零件成本10.26!$B$2:$C$7802,2,0)</f>
        <v>#N/A</v>
      </c>
      <c r="H1826" s="16"/>
      <c r="I1826" s="128" t="str">
        <f t="shared" si="281"/>
        <v/>
      </c>
      <c r="J1826" s="16"/>
      <c r="K1826" s="128"/>
      <c r="L1826" s="16"/>
      <c r="M1826" s="69"/>
      <c r="N1826" s="69"/>
      <c r="O1826" s="69"/>
      <c r="P1826" s="69"/>
      <c r="Q1826" s="100">
        <f t="shared" si="282"/>
        <v>0</v>
      </c>
      <c r="R1826" s="146"/>
      <c r="S1826" s="140" t="str">
        <f t="shared" si="283"/>
        <v>0</v>
      </c>
      <c r="T1826" s="140" t="str">
        <f t="shared" si="284"/>
        <v>0</v>
      </c>
      <c r="U1826" s="144"/>
      <c r="V1826" s="106"/>
      <c r="W1826" s="142">
        <f t="shared" si="285"/>
        <v>0</v>
      </c>
      <c r="X1826" s="142">
        <f t="shared" si="286"/>
        <v>0</v>
      </c>
      <c r="Y1826" s="108">
        <f t="shared" si="287"/>
        <v>0</v>
      </c>
      <c r="Z1826" s="108">
        <f t="shared" si="288"/>
        <v>0</v>
      </c>
      <c r="AA1826" s="108">
        <f t="shared" si="289"/>
        <v>0</v>
      </c>
      <c r="AB1826" s="151"/>
      <c r="AC1826" s="47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="4" customFormat="1" ht="19" customHeight="1" spans="1:68">
      <c r="A1827" s="94">
        <f t="shared" si="280"/>
        <v>1826</v>
      </c>
      <c r="B1827" s="95"/>
      <c r="C1827" s="69"/>
      <c r="D1827" s="16"/>
      <c r="E1827" s="69"/>
      <c r="F1827" s="128"/>
      <c r="G1827" s="124" t="e">
        <f>VLOOKUP(F1827,[2]零件成本10.26!$B$2:$C$7802,2,0)</f>
        <v>#N/A</v>
      </c>
      <c r="H1827" s="16"/>
      <c r="I1827" s="128" t="str">
        <f t="shared" si="281"/>
        <v/>
      </c>
      <c r="J1827" s="16"/>
      <c r="K1827" s="128"/>
      <c r="L1827" s="16"/>
      <c r="M1827" s="69"/>
      <c r="N1827" s="69"/>
      <c r="O1827" s="69"/>
      <c r="P1827" s="69"/>
      <c r="Q1827" s="100">
        <f t="shared" si="282"/>
        <v>0</v>
      </c>
      <c r="R1827" s="146"/>
      <c r="S1827" s="140" t="str">
        <f t="shared" si="283"/>
        <v>0</v>
      </c>
      <c r="T1827" s="140" t="str">
        <f t="shared" si="284"/>
        <v>0</v>
      </c>
      <c r="U1827" s="144"/>
      <c r="V1827" s="106"/>
      <c r="W1827" s="142">
        <f t="shared" si="285"/>
        <v>0</v>
      </c>
      <c r="X1827" s="142">
        <f t="shared" si="286"/>
        <v>0</v>
      </c>
      <c r="Y1827" s="108">
        <f t="shared" si="287"/>
        <v>0</v>
      </c>
      <c r="Z1827" s="108">
        <f t="shared" si="288"/>
        <v>0</v>
      </c>
      <c r="AA1827" s="108">
        <f t="shared" si="289"/>
        <v>0</v>
      </c>
      <c r="AB1827" s="151"/>
      <c r="AC1827" s="47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="4" customFormat="1" ht="19" customHeight="1" spans="1:68">
      <c r="A1828" s="94">
        <f t="shared" si="280"/>
        <v>1827</v>
      </c>
      <c r="B1828" s="95"/>
      <c r="C1828" s="69"/>
      <c r="D1828" s="16"/>
      <c r="E1828" s="69"/>
      <c r="F1828" s="128"/>
      <c r="G1828" s="124" t="e">
        <f>VLOOKUP(F1828,[2]零件成本10.26!$B$2:$C$7802,2,0)</f>
        <v>#N/A</v>
      </c>
      <c r="H1828" s="16"/>
      <c r="I1828" s="128" t="str">
        <f t="shared" si="281"/>
        <v/>
      </c>
      <c r="J1828" s="16"/>
      <c r="K1828" s="128"/>
      <c r="L1828" s="16"/>
      <c r="M1828" s="69"/>
      <c r="N1828" s="69"/>
      <c r="O1828" s="69"/>
      <c r="P1828" s="69"/>
      <c r="Q1828" s="100">
        <f t="shared" si="282"/>
        <v>0</v>
      </c>
      <c r="R1828" s="146"/>
      <c r="S1828" s="140" t="str">
        <f t="shared" si="283"/>
        <v>0</v>
      </c>
      <c r="T1828" s="140" t="str">
        <f t="shared" si="284"/>
        <v>0</v>
      </c>
      <c r="U1828" s="144"/>
      <c r="V1828" s="106"/>
      <c r="W1828" s="142">
        <f t="shared" si="285"/>
        <v>0</v>
      </c>
      <c r="X1828" s="142">
        <f t="shared" si="286"/>
        <v>0</v>
      </c>
      <c r="Y1828" s="108">
        <f t="shared" si="287"/>
        <v>0</v>
      </c>
      <c r="Z1828" s="108">
        <f t="shared" si="288"/>
        <v>0</v>
      </c>
      <c r="AA1828" s="108">
        <f t="shared" si="289"/>
        <v>0</v>
      </c>
      <c r="AB1828" s="151"/>
      <c r="AC1828" s="47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="4" customFormat="1" ht="19" customHeight="1" spans="1:68">
      <c r="A1829" s="94">
        <f t="shared" si="280"/>
        <v>1828</v>
      </c>
      <c r="B1829" s="95"/>
      <c r="C1829" s="69"/>
      <c r="D1829" s="16"/>
      <c r="E1829" s="69"/>
      <c r="F1829" s="128"/>
      <c r="G1829" s="124" t="e">
        <f>VLOOKUP(F1829,[2]零件成本10.26!$B$2:$C$7802,2,0)</f>
        <v>#N/A</v>
      </c>
      <c r="H1829" s="16"/>
      <c r="I1829" s="128" t="str">
        <f t="shared" si="281"/>
        <v/>
      </c>
      <c r="J1829" s="16"/>
      <c r="K1829" s="128"/>
      <c r="L1829" s="16"/>
      <c r="M1829" s="69"/>
      <c r="N1829" s="69"/>
      <c r="O1829" s="69"/>
      <c r="P1829" s="69"/>
      <c r="Q1829" s="100">
        <f t="shared" si="282"/>
        <v>0</v>
      </c>
      <c r="R1829" s="146"/>
      <c r="S1829" s="140" t="str">
        <f t="shared" si="283"/>
        <v>0</v>
      </c>
      <c r="T1829" s="140" t="str">
        <f t="shared" si="284"/>
        <v>0</v>
      </c>
      <c r="U1829" s="144"/>
      <c r="V1829" s="106"/>
      <c r="W1829" s="142">
        <f t="shared" si="285"/>
        <v>0</v>
      </c>
      <c r="X1829" s="142">
        <f t="shared" si="286"/>
        <v>0</v>
      </c>
      <c r="Y1829" s="108">
        <f t="shared" si="287"/>
        <v>0</v>
      </c>
      <c r="Z1829" s="108">
        <f t="shared" si="288"/>
        <v>0</v>
      </c>
      <c r="AA1829" s="108">
        <f t="shared" si="289"/>
        <v>0</v>
      </c>
      <c r="AB1829" s="151"/>
      <c r="AC1829" s="47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="4" customFormat="1" ht="19" customHeight="1" spans="1:68">
      <c r="A1830" s="94">
        <f t="shared" si="280"/>
        <v>1829</v>
      </c>
      <c r="B1830" s="95"/>
      <c r="C1830" s="69"/>
      <c r="D1830" s="16"/>
      <c r="E1830" s="69"/>
      <c r="F1830" s="128"/>
      <c r="G1830" s="124" t="e">
        <f>VLOOKUP(F1830,[2]零件成本10.26!$B$2:$C$7802,2,0)</f>
        <v>#N/A</v>
      </c>
      <c r="H1830" s="16"/>
      <c r="I1830" s="128" t="str">
        <f t="shared" si="281"/>
        <v/>
      </c>
      <c r="J1830" s="16"/>
      <c r="K1830" s="128"/>
      <c r="L1830" s="16"/>
      <c r="M1830" s="69"/>
      <c r="N1830" s="69"/>
      <c r="O1830" s="69"/>
      <c r="P1830" s="69"/>
      <c r="Q1830" s="100">
        <f t="shared" si="282"/>
        <v>0</v>
      </c>
      <c r="R1830" s="146"/>
      <c r="S1830" s="140" t="str">
        <f t="shared" si="283"/>
        <v>0</v>
      </c>
      <c r="T1830" s="140" t="str">
        <f t="shared" si="284"/>
        <v>0</v>
      </c>
      <c r="U1830" s="144"/>
      <c r="V1830" s="106"/>
      <c r="W1830" s="142">
        <f t="shared" si="285"/>
        <v>0</v>
      </c>
      <c r="X1830" s="142">
        <f t="shared" si="286"/>
        <v>0</v>
      </c>
      <c r="Y1830" s="108">
        <f t="shared" si="287"/>
        <v>0</v>
      </c>
      <c r="Z1830" s="108">
        <f t="shared" si="288"/>
        <v>0</v>
      </c>
      <c r="AA1830" s="108">
        <f t="shared" si="289"/>
        <v>0</v>
      </c>
      <c r="AB1830" s="151"/>
      <c r="AC1830" s="47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="4" customFormat="1" ht="19" customHeight="1" spans="1:68">
      <c r="A1831" s="94">
        <f t="shared" si="280"/>
        <v>1830</v>
      </c>
      <c r="B1831" s="95"/>
      <c r="C1831" s="69"/>
      <c r="D1831" s="16"/>
      <c r="E1831" s="69"/>
      <c r="F1831" s="128"/>
      <c r="G1831" s="124" t="e">
        <f>VLOOKUP(F1831,[2]零件成本10.26!$B$2:$C$7802,2,0)</f>
        <v>#N/A</v>
      </c>
      <c r="H1831" s="16"/>
      <c r="I1831" s="128" t="str">
        <f t="shared" si="281"/>
        <v/>
      </c>
      <c r="J1831" s="16"/>
      <c r="K1831" s="128"/>
      <c r="L1831" s="16"/>
      <c r="M1831" s="69"/>
      <c r="N1831" s="69"/>
      <c r="O1831" s="69"/>
      <c r="P1831" s="69"/>
      <c r="Q1831" s="100">
        <f t="shared" si="282"/>
        <v>0</v>
      </c>
      <c r="R1831" s="146"/>
      <c r="S1831" s="140" t="str">
        <f t="shared" si="283"/>
        <v>0</v>
      </c>
      <c r="T1831" s="140" t="str">
        <f t="shared" si="284"/>
        <v>0</v>
      </c>
      <c r="U1831" s="144"/>
      <c r="V1831" s="106"/>
      <c r="W1831" s="142">
        <f t="shared" si="285"/>
        <v>0</v>
      </c>
      <c r="X1831" s="142">
        <f t="shared" si="286"/>
        <v>0</v>
      </c>
      <c r="Y1831" s="108">
        <f t="shared" si="287"/>
        <v>0</v>
      </c>
      <c r="Z1831" s="108">
        <f t="shared" si="288"/>
        <v>0</v>
      </c>
      <c r="AA1831" s="108">
        <f t="shared" si="289"/>
        <v>0</v>
      </c>
      <c r="AB1831" s="151"/>
      <c r="AC1831" s="47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="4" customFormat="1" ht="19" customHeight="1" spans="1:68">
      <c r="A1832" s="94">
        <f t="shared" si="280"/>
        <v>1831</v>
      </c>
      <c r="B1832" s="95"/>
      <c r="C1832" s="69"/>
      <c r="D1832" s="16"/>
      <c r="E1832" s="69"/>
      <c r="F1832" s="128"/>
      <c r="G1832" s="124" t="e">
        <f>VLOOKUP(F1832,[2]零件成本10.26!$B$2:$C$7802,2,0)</f>
        <v>#N/A</v>
      </c>
      <c r="H1832" s="16"/>
      <c r="I1832" s="128" t="str">
        <f t="shared" si="281"/>
        <v/>
      </c>
      <c r="J1832" s="16"/>
      <c r="K1832" s="128"/>
      <c r="L1832" s="16"/>
      <c r="M1832" s="69"/>
      <c r="N1832" s="69"/>
      <c r="O1832" s="69"/>
      <c r="P1832" s="69"/>
      <c r="Q1832" s="100">
        <f t="shared" si="282"/>
        <v>0</v>
      </c>
      <c r="R1832" s="146"/>
      <c r="S1832" s="140" t="str">
        <f t="shared" si="283"/>
        <v>0</v>
      </c>
      <c r="T1832" s="140" t="str">
        <f t="shared" si="284"/>
        <v>0</v>
      </c>
      <c r="U1832" s="144"/>
      <c r="V1832" s="106"/>
      <c r="W1832" s="142">
        <f t="shared" si="285"/>
        <v>0</v>
      </c>
      <c r="X1832" s="142">
        <f t="shared" si="286"/>
        <v>0</v>
      </c>
      <c r="Y1832" s="108">
        <f t="shared" si="287"/>
        <v>0</v>
      </c>
      <c r="Z1832" s="108">
        <f t="shared" si="288"/>
        <v>0</v>
      </c>
      <c r="AA1832" s="108">
        <f t="shared" si="289"/>
        <v>0</v>
      </c>
      <c r="AB1832" s="151"/>
      <c r="AC1832" s="47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="4" customFormat="1" ht="19" customHeight="1" spans="1:68">
      <c r="A1833" s="94">
        <f t="shared" si="280"/>
        <v>1832</v>
      </c>
      <c r="B1833" s="95"/>
      <c r="C1833" s="69"/>
      <c r="D1833" s="16"/>
      <c r="E1833" s="69"/>
      <c r="F1833" s="128"/>
      <c r="G1833" s="124" t="e">
        <f>VLOOKUP(F1833,[2]零件成本10.26!$B$2:$C$7802,2,0)</f>
        <v>#N/A</v>
      </c>
      <c r="H1833" s="16"/>
      <c r="I1833" s="128" t="str">
        <f t="shared" si="281"/>
        <v/>
      </c>
      <c r="J1833" s="16"/>
      <c r="K1833" s="128"/>
      <c r="L1833" s="16"/>
      <c r="M1833" s="69"/>
      <c r="N1833" s="69"/>
      <c r="O1833" s="69"/>
      <c r="P1833" s="69"/>
      <c r="Q1833" s="100">
        <f t="shared" si="282"/>
        <v>0</v>
      </c>
      <c r="R1833" s="146"/>
      <c r="S1833" s="140" t="str">
        <f t="shared" si="283"/>
        <v>0</v>
      </c>
      <c r="T1833" s="140" t="str">
        <f t="shared" si="284"/>
        <v>0</v>
      </c>
      <c r="U1833" s="144"/>
      <c r="V1833" s="106"/>
      <c r="W1833" s="142">
        <f t="shared" si="285"/>
        <v>0</v>
      </c>
      <c r="X1833" s="142">
        <f t="shared" si="286"/>
        <v>0</v>
      </c>
      <c r="Y1833" s="108">
        <f t="shared" si="287"/>
        <v>0</v>
      </c>
      <c r="Z1833" s="108">
        <f t="shared" si="288"/>
        <v>0</v>
      </c>
      <c r="AA1833" s="108">
        <f t="shared" si="289"/>
        <v>0</v>
      </c>
      <c r="AB1833" s="151"/>
      <c r="AC1833" s="47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="4" customFormat="1" ht="19" customHeight="1" spans="1:68">
      <c r="A1834" s="94">
        <f t="shared" si="280"/>
        <v>1833</v>
      </c>
      <c r="B1834" s="95"/>
      <c r="C1834" s="69"/>
      <c r="D1834" s="16"/>
      <c r="E1834" s="69"/>
      <c r="F1834" s="128"/>
      <c r="G1834" s="124" t="e">
        <f>VLOOKUP(F1834,[2]零件成本10.26!$B$2:$C$7802,2,0)</f>
        <v>#N/A</v>
      </c>
      <c r="H1834" s="16"/>
      <c r="I1834" s="128" t="str">
        <f t="shared" si="281"/>
        <v/>
      </c>
      <c r="J1834" s="16"/>
      <c r="K1834" s="128"/>
      <c r="L1834" s="16"/>
      <c r="M1834" s="69"/>
      <c r="N1834" s="69"/>
      <c r="O1834" s="69"/>
      <c r="P1834" s="69"/>
      <c r="Q1834" s="100">
        <f t="shared" si="282"/>
        <v>0</v>
      </c>
      <c r="R1834" s="146"/>
      <c r="S1834" s="140" t="str">
        <f t="shared" si="283"/>
        <v>0</v>
      </c>
      <c r="T1834" s="140" t="str">
        <f t="shared" si="284"/>
        <v>0</v>
      </c>
      <c r="U1834" s="144"/>
      <c r="V1834" s="106"/>
      <c r="W1834" s="142">
        <f t="shared" si="285"/>
        <v>0</v>
      </c>
      <c r="X1834" s="142">
        <f t="shared" si="286"/>
        <v>0</v>
      </c>
      <c r="Y1834" s="108">
        <f t="shared" si="287"/>
        <v>0</v>
      </c>
      <c r="Z1834" s="108">
        <f t="shared" si="288"/>
        <v>0</v>
      </c>
      <c r="AA1834" s="108">
        <f t="shared" si="289"/>
        <v>0</v>
      </c>
      <c r="AB1834" s="151"/>
      <c r="AC1834" s="47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="4" customFormat="1" ht="19" customHeight="1" spans="1:68">
      <c r="A1835" s="94">
        <f t="shared" si="280"/>
        <v>1834</v>
      </c>
      <c r="B1835" s="95"/>
      <c r="C1835" s="69"/>
      <c r="D1835" s="16"/>
      <c r="E1835" s="69"/>
      <c r="F1835" s="128"/>
      <c r="G1835" s="124" t="e">
        <f>VLOOKUP(F1835,[2]零件成本10.26!$B$2:$C$7802,2,0)</f>
        <v>#N/A</v>
      </c>
      <c r="H1835" s="16"/>
      <c r="I1835" s="128" t="str">
        <f t="shared" si="281"/>
        <v/>
      </c>
      <c r="J1835" s="16"/>
      <c r="K1835" s="128"/>
      <c r="L1835" s="16"/>
      <c r="M1835" s="69"/>
      <c r="N1835" s="69"/>
      <c r="O1835" s="69"/>
      <c r="P1835" s="69"/>
      <c r="Q1835" s="100">
        <f t="shared" si="282"/>
        <v>0</v>
      </c>
      <c r="R1835" s="146"/>
      <c r="S1835" s="140" t="str">
        <f t="shared" si="283"/>
        <v>0</v>
      </c>
      <c r="T1835" s="140" t="str">
        <f t="shared" si="284"/>
        <v>0</v>
      </c>
      <c r="U1835" s="144"/>
      <c r="V1835" s="106"/>
      <c r="W1835" s="142">
        <f t="shared" si="285"/>
        <v>0</v>
      </c>
      <c r="X1835" s="142">
        <f t="shared" si="286"/>
        <v>0</v>
      </c>
      <c r="Y1835" s="108">
        <f t="shared" si="287"/>
        <v>0</v>
      </c>
      <c r="Z1835" s="108">
        <f t="shared" si="288"/>
        <v>0</v>
      </c>
      <c r="AA1835" s="108">
        <f t="shared" si="289"/>
        <v>0</v>
      </c>
      <c r="AB1835" s="151"/>
      <c r="AC1835" s="47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="4" customFormat="1" ht="19" customHeight="1" spans="1:68">
      <c r="A1836" s="94">
        <f t="shared" si="280"/>
        <v>1835</v>
      </c>
      <c r="B1836" s="95"/>
      <c r="C1836" s="69"/>
      <c r="D1836" s="16"/>
      <c r="E1836" s="69"/>
      <c r="F1836" s="128"/>
      <c r="G1836" s="124" t="e">
        <f>VLOOKUP(F1836,[2]零件成本10.26!$B$2:$C$7802,2,0)</f>
        <v>#N/A</v>
      </c>
      <c r="H1836" s="16"/>
      <c r="I1836" s="128" t="str">
        <f t="shared" si="281"/>
        <v/>
      </c>
      <c r="J1836" s="16"/>
      <c r="K1836" s="128"/>
      <c r="L1836" s="16"/>
      <c r="M1836" s="69"/>
      <c r="N1836" s="69"/>
      <c r="O1836" s="69"/>
      <c r="P1836" s="69"/>
      <c r="Q1836" s="100">
        <f t="shared" si="282"/>
        <v>0</v>
      </c>
      <c r="R1836" s="146"/>
      <c r="S1836" s="140" t="str">
        <f t="shared" si="283"/>
        <v>0</v>
      </c>
      <c r="T1836" s="140" t="str">
        <f t="shared" si="284"/>
        <v>0</v>
      </c>
      <c r="U1836" s="144"/>
      <c r="V1836" s="106"/>
      <c r="W1836" s="142">
        <f t="shared" si="285"/>
        <v>0</v>
      </c>
      <c r="X1836" s="142">
        <f t="shared" si="286"/>
        <v>0</v>
      </c>
      <c r="Y1836" s="108">
        <f t="shared" si="287"/>
        <v>0</v>
      </c>
      <c r="Z1836" s="108">
        <f t="shared" si="288"/>
        <v>0</v>
      </c>
      <c r="AA1836" s="108">
        <f t="shared" si="289"/>
        <v>0</v>
      </c>
      <c r="AB1836" s="151"/>
      <c r="AC1836" s="47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="4" customFormat="1" ht="19" customHeight="1" spans="1:68">
      <c r="A1837" s="94">
        <f t="shared" si="280"/>
        <v>1836</v>
      </c>
      <c r="B1837" s="95"/>
      <c r="C1837" s="69"/>
      <c r="D1837" s="16"/>
      <c r="E1837" s="69"/>
      <c r="F1837" s="128"/>
      <c r="G1837" s="124" t="e">
        <f>VLOOKUP(F1837,[2]零件成本10.26!$B$2:$C$7802,2,0)</f>
        <v>#N/A</v>
      </c>
      <c r="H1837" s="16"/>
      <c r="I1837" s="128" t="str">
        <f t="shared" si="281"/>
        <v/>
      </c>
      <c r="J1837" s="16"/>
      <c r="K1837" s="128"/>
      <c r="L1837" s="16"/>
      <c r="M1837" s="69"/>
      <c r="N1837" s="69"/>
      <c r="O1837" s="69"/>
      <c r="P1837" s="69"/>
      <c r="Q1837" s="100">
        <f t="shared" si="282"/>
        <v>0</v>
      </c>
      <c r="R1837" s="146"/>
      <c r="S1837" s="140" t="str">
        <f t="shared" si="283"/>
        <v>0</v>
      </c>
      <c r="T1837" s="140" t="str">
        <f t="shared" si="284"/>
        <v>0</v>
      </c>
      <c r="U1837" s="144"/>
      <c r="V1837" s="106"/>
      <c r="W1837" s="142">
        <f t="shared" si="285"/>
        <v>0</v>
      </c>
      <c r="X1837" s="142">
        <f t="shared" si="286"/>
        <v>0</v>
      </c>
      <c r="Y1837" s="108">
        <f t="shared" si="287"/>
        <v>0</v>
      </c>
      <c r="Z1837" s="108">
        <f t="shared" si="288"/>
        <v>0</v>
      </c>
      <c r="AA1837" s="108">
        <f t="shared" si="289"/>
        <v>0</v>
      </c>
      <c r="AB1837" s="151"/>
      <c r="AC1837" s="47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="4" customFormat="1" ht="19" customHeight="1" spans="1:68">
      <c r="A1838" s="94">
        <f t="shared" si="280"/>
        <v>1837</v>
      </c>
      <c r="B1838" s="95"/>
      <c r="C1838" s="69"/>
      <c r="D1838" s="16"/>
      <c r="E1838" s="69"/>
      <c r="F1838" s="128"/>
      <c r="G1838" s="124" t="e">
        <f>VLOOKUP(F1838,[2]零件成本10.26!$B$2:$C$7802,2,0)</f>
        <v>#N/A</v>
      </c>
      <c r="H1838" s="16"/>
      <c r="I1838" s="128" t="str">
        <f t="shared" si="281"/>
        <v/>
      </c>
      <c r="J1838" s="16"/>
      <c r="K1838" s="128"/>
      <c r="L1838" s="16"/>
      <c r="M1838" s="69"/>
      <c r="N1838" s="69"/>
      <c r="O1838" s="69"/>
      <c r="P1838" s="69"/>
      <c r="Q1838" s="100">
        <f t="shared" si="282"/>
        <v>0</v>
      </c>
      <c r="R1838" s="146"/>
      <c r="S1838" s="140" t="str">
        <f t="shared" si="283"/>
        <v>0</v>
      </c>
      <c r="T1838" s="140" t="str">
        <f t="shared" si="284"/>
        <v>0</v>
      </c>
      <c r="U1838" s="144"/>
      <c r="V1838" s="106"/>
      <c r="W1838" s="142">
        <f t="shared" si="285"/>
        <v>0</v>
      </c>
      <c r="X1838" s="142">
        <f t="shared" si="286"/>
        <v>0</v>
      </c>
      <c r="Y1838" s="108">
        <f t="shared" si="287"/>
        <v>0</v>
      </c>
      <c r="Z1838" s="108">
        <f t="shared" si="288"/>
        <v>0</v>
      </c>
      <c r="AA1838" s="108">
        <f t="shared" si="289"/>
        <v>0</v>
      </c>
      <c r="AB1838" s="151"/>
      <c r="AC1838" s="47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="4" customFormat="1" ht="19" customHeight="1" spans="1:68">
      <c r="A1839" s="94">
        <f t="shared" si="280"/>
        <v>1838</v>
      </c>
      <c r="B1839" s="95"/>
      <c r="C1839" s="69"/>
      <c r="D1839" s="16"/>
      <c r="E1839" s="69"/>
      <c r="F1839" s="128"/>
      <c r="G1839" s="124" t="e">
        <f>VLOOKUP(F1839,[2]零件成本10.26!$B$2:$C$7802,2,0)</f>
        <v>#N/A</v>
      </c>
      <c r="H1839" s="16"/>
      <c r="I1839" s="128" t="str">
        <f t="shared" si="281"/>
        <v/>
      </c>
      <c r="J1839" s="16"/>
      <c r="K1839" s="128"/>
      <c r="L1839" s="16"/>
      <c r="M1839" s="69"/>
      <c r="N1839" s="69"/>
      <c r="O1839" s="69"/>
      <c r="P1839" s="69"/>
      <c r="Q1839" s="100">
        <f t="shared" si="282"/>
        <v>0</v>
      </c>
      <c r="R1839" s="146"/>
      <c r="S1839" s="140" t="str">
        <f t="shared" si="283"/>
        <v>0</v>
      </c>
      <c r="T1839" s="140" t="str">
        <f t="shared" si="284"/>
        <v>0</v>
      </c>
      <c r="U1839" s="144"/>
      <c r="V1839" s="106"/>
      <c r="W1839" s="142">
        <f t="shared" si="285"/>
        <v>0</v>
      </c>
      <c r="X1839" s="142">
        <f t="shared" si="286"/>
        <v>0</v>
      </c>
      <c r="Y1839" s="108">
        <f t="shared" si="287"/>
        <v>0</v>
      </c>
      <c r="Z1839" s="108">
        <f t="shared" si="288"/>
        <v>0</v>
      </c>
      <c r="AA1839" s="108">
        <f t="shared" si="289"/>
        <v>0</v>
      </c>
      <c r="AB1839" s="151"/>
      <c r="AC1839" s="47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="4" customFormat="1" ht="19" customHeight="1" spans="1:68">
      <c r="A1840" s="94">
        <f t="shared" si="280"/>
        <v>1839</v>
      </c>
      <c r="B1840" s="95"/>
      <c r="C1840" s="69"/>
      <c r="D1840" s="16"/>
      <c r="E1840" s="69"/>
      <c r="F1840" s="128"/>
      <c r="G1840" s="124" t="e">
        <f>VLOOKUP(F1840,[2]零件成本10.26!$B$2:$C$7802,2,0)</f>
        <v>#N/A</v>
      </c>
      <c r="H1840" s="16"/>
      <c r="I1840" s="128" t="str">
        <f t="shared" si="281"/>
        <v/>
      </c>
      <c r="J1840" s="16"/>
      <c r="K1840" s="128"/>
      <c r="L1840" s="16"/>
      <c r="M1840" s="69"/>
      <c r="N1840" s="69"/>
      <c r="O1840" s="69"/>
      <c r="P1840" s="69"/>
      <c r="Q1840" s="100">
        <f t="shared" si="282"/>
        <v>0</v>
      </c>
      <c r="R1840" s="146"/>
      <c r="S1840" s="140" t="str">
        <f t="shared" si="283"/>
        <v>0</v>
      </c>
      <c r="T1840" s="140" t="str">
        <f t="shared" si="284"/>
        <v>0</v>
      </c>
      <c r="U1840" s="144"/>
      <c r="V1840" s="106"/>
      <c r="W1840" s="142">
        <f t="shared" si="285"/>
        <v>0</v>
      </c>
      <c r="X1840" s="142">
        <f t="shared" si="286"/>
        <v>0</v>
      </c>
      <c r="Y1840" s="108">
        <f t="shared" si="287"/>
        <v>0</v>
      </c>
      <c r="Z1840" s="108">
        <f t="shared" si="288"/>
        <v>0</v>
      </c>
      <c r="AA1840" s="108">
        <f t="shared" si="289"/>
        <v>0</v>
      </c>
      <c r="AB1840" s="151"/>
      <c r="AC1840" s="47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="4" customFormat="1" ht="19" customHeight="1" spans="1:68">
      <c r="A1841" s="94">
        <f t="shared" si="280"/>
        <v>1840</v>
      </c>
      <c r="B1841" s="95"/>
      <c r="C1841" s="69"/>
      <c r="D1841" s="16"/>
      <c r="E1841" s="69"/>
      <c r="F1841" s="128"/>
      <c r="G1841" s="124" t="e">
        <f>VLOOKUP(F1841,[2]零件成本10.26!$B$2:$C$7802,2,0)</f>
        <v>#N/A</v>
      </c>
      <c r="H1841" s="16"/>
      <c r="I1841" s="128" t="str">
        <f t="shared" si="281"/>
        <v/>
      </c>
      <c r="J1841" s="16"/>
      <c r="K1841" s="128"/>
      <c r="L1841" s="16"/>
      <c r="M1841" s="69"/>
      <c r="N1841" s="69"/>
      <c r="O1841" s="69"/>
      <c r="P1841" s="69"/>
      <c r="Q1841" s="100">
        <f t="shared" si="282"/>
        <v>0</v>
      </c>
      <c r="R1841" s="146"/>
      <c r="S1841" s="140" t="str">
        <f t="shared" si="283"/>
        <v>0</v>
      </c>
      <c r="T1841" s="140" t="str">
        <f t="shared" si="284"/>
        <v>0</v>
      </c>
      <c r="U1841" s="144"/>
      <c r="V1841" s="106"/>
      <c r="W1841" s="142">
        <f t="shared" si="285"/>
        <v>0</v>
      </c>
      <c r="X1841" s="142">
        <f t="shared" si="286"/>
        <v>0</v>
      </c>
      <c r="Y1841" s="108">
        <f t="shared" si="287"/>
        <v>0</v>
      </c>
      <c r="Z1841" s="108">
        <f t="shared" si="288"/>
        <v>0</v>
      </c>
      <c r="AA1841" s="108">
        <f t="shared" si="289"/>
        <v>0</v>
      </c>
      <c r="AB1841" s="151"/>
      <c r="AC1841" s="47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="4" customFormat="1" ht="19" customHeight="1" spans="1:68">
      <c r="A1842" s="94">
        <f t="shared" si="280"/>
        <v>1841</v>
      </c>
      <c r="B1842" s="95"/>
      <c r="C1842" s="69"/>
      <c r="D1842" s="16"/>
      <c r="E1842" s="69"/>
      <c r="F1842" s="128"/>
      <c r="G1842" s="124" t="e">
        <f>VLOOKUP(F1842,[2]零件成本10.26!$B$2:$C$7802,2,0)</f>
        <v>#N/A</v>
      </c>
      <c r="H1842" s="16"/>
      <c r="I1842" s="128" t="str">
        <f t="shared" si="281"/>
        <v/>
      </c>
      <c r="J1842" s="16"/>
      <c r="K1842" s="128"/>
      <c r="L1842" s="16"/>
      <c r="M1842" s="69"/>
      <c r="N1842" s="69"/>
      <c r="O1842" s="69"/>
      <c r="P1842" s="69"/>
      <c r="Q1842" s="100">
        <f t="shared" si="282"/>
        <v>0</v>
      </c>
      <c r="R1842" s="146"/>
      <c r="S1842" s="140" t="str">
        <f t="shared" si="283"/>
        <v>0</v>
      </c>
      <c r="T1842" s="140" t="str">
        <f t="shared" si="284"/>
        <v>0</v>
      </c>
      <c r="U1842" s="144"/>
      <c r="V1842" s="106"/>
      <c r="W1842" s="142">
        <f t="shared" si="285"/>
        <v>0</v>
      </c>
      <c r="X1842" s="142">
        <f t="shared" si="286"/>
        <v>0</v>
      </c>
      <c r="Y1842" s="108">
        <f t="shared" si="287"/>
        <v>0</v>
      </c>
      <c r="Z1842" s="108">
        <f t="shared" si="288"/>
        <v>0</v>
      </c>
      <c r="AA1842" s="108">
        <f t="shared" si="289"/>
        <v>0</v>
      </c>
      <c r="AB1842" s="151"/>
      <c r="AC1842" s="47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="4" customFormat="1" ht="19" customHeight="1" spans="1:68">
      <c r="A1843" s="94">
        <f t="shared" si="280"/>
        <v>1842</v>
      </c>
      <c r="B1843" s="95"/>
      <c r="C1843" s="69"/>
      <c r="D1843" s="16"/>
      <c r="E1843" s="69"/>
      <c r="F1843" s="128"/>
      <c r="G1843" s="124" t="e">
        <f>VLOOKUP(F1843,[2]零件成本10.26!$B$2:$C$7802,2,0)</f>
        <v>#N/A</v>
      </c>
      <c r="H1843" s="16"/>
      <c r="I1843" s="128" t="str">
        <f t="shared" si="281"/>
        <v/>
      </c>
      <c r="J1843" s="16"/>
      <c r="K1843" s="128"/>
      <c r="L1843" s="16"/>
      <c r="M1843" s="69"/>
      <c r="N1843" s="69"/>
      <c r="O1843" s="69"/>
      <c r="P1843" s="69"/>
      <c r="Q1843" s="100">
        <f t="shared" si="282"/>
        <v>0</v>
      </c>
      <c r="R1843" s="146"/>
      <c r="S1843" s="140" t="str">
        <f t="shared" si="283"/>
        <v>0</v>
      </c>
      <c r="T1843" s="140" t="str">
        <f t="shared" si="284"/>
        <v>0</v>
      </c>
      <c r="U1843" s="144"/>
      <c r="V1843" s="106"/>
      <c r="W1843" s="142">
        <f t="shared" si="285"/>
        <v>0</v>
      </c>
      <c r="X1843" s="142">
        <f t="shared" si="286"/>
        <v>0</v>
      </c>
      <c r="Y1843" s="108">
        <f t="shared" si="287"/>
        <v>0</v>
      </c>
      <c r="Z1843" s="108">
        <f t="shared" si="288"/>
        <v>0</v>
      </c>
      <c r="AA1843" s="108">
        <f t="shared" si="289"/>
        <v>0</v>
      </c>
      <c r="AB1843" s="151"/>
      <c r="AC1843" s="47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="4" customFormat="1" ht="19" customHeight="1" spans="1:68">
      <c r="A1844" s="94">
        <f t="shared" si="280"/>
        <v>1843</v>
      </c>
      <c r="B1844" s="95"/>
      <c r="C1844" s="69"/>
      <c r="D1844" s="16"/>
      <c r="E1844" s="69"/>
      <c r="F1844" s="128"/>
      <c r="G1844" s="124" t="e">
        <f>VLOOKUP(F1844,[2]零件成本10.26!$B$2:$C$7802,2,0)</f>
        <v>#N/A</v>
      </c>
      <c r="H1844" s="16"/>
      <c r="I1844" s="128" t="str">
        <f t="shared" si="281"/>
        <v/>
      </c>
      <c r="J1844" s="16"/>
      <c r="K1844" s="128"/>
      <c r="L1844" s="16"/>
      <c r="M1844" s="69"/>
      <c r="N1844" s="69"/>
      <c r="O1844" s="69"/>
      <c r="P1844" s="69"/>
      <c r="Q1844" s="100">
        <f t="shared" si="282"/>
        <v>0</v>
      </c>
      <c r="R1844" s="146"/>
      <c r="S1844" s="140" t="str">
        <f t="shared" si="283"/>
        <v>0</v>
      </c>
      <c r="T1844" s="140" t="str">
        <f t="shared" si="284"/>
        <v>0</v>
      </c>
      <c r="U1844" s="144"/>
      <c r="V1844" s="106"/>
      <c r="W1844" s="142">
        <f t="shared" si="285"/>
        <v>0</v>
      </c>
      <c r="X1844" s="142">
        <f t="shared" si="286"/>
        <v>0</v>
      </c>
      <c r="Y1844" s="108">
        <f t="shared" si="287"/>
        <v>0</v>
      </c>
      <c r="Z1844" s="108">
        <f t="shared" si="288"/>
        <v>0</v>
      </c>
      <c r="AA1844" s="108">
        <f t="shared" si="289"/>
        <v>0</v>
      </c>
      <c r="AB1844" s="151"/>
      <c r="AC1844" s="47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="4" customFormat="1" ht="19" customHeight="1" spans="1:68">
      <c r="A1845" s="94">
        <f t="shared" si="280"/>
        <v>1844</v>
      </c>
      <c r="B1845" s="95"/>
      <c r="C1845" s="69"/>
      <c r="D1845" s="16"/>
      <c r="E1845" s="69"/>
      <c r="F1845" s="128"/>
      <c r="G1845" s="124" t="e">
        <f>VLOOKUP(F1845,[2]零件成本10.26!$B$2:$C$7802,2,0)</f>
        <v>#N/A</v>
      </c>
      <c r="H1845" s="16"/>
      <c r="I1845" s="128" t="str">
        <f t="shared" si="281"/>
        <v/>
      </c>
      <c r="J1845" s="16"/>
      <c r="K1845" s="128"/>
      <c r="L1845" s="16"/>
      <c r="M1845" s="69"/>
      <c r="N1845" s="69"/>
      <c r="O1845" s="69"/>
      <c r="P1845" s="69"/>
      <c r="Q1845" s="100">
        <f t="shared" si="282"/>
        <v>0</v>
      </c>
      <c r="R1845" s="146"/>
      <c r="S1845" s="140" t="str">
        <f t="shared" si="283"/>
        <v>0</v>
      </c>
      <c r="T1845" s="140" t="str">
        <f t="shared" si="284"/>
        <v>0</v>
      </c>
      <c r="U1845" s="144"/>
      <c r="V1845" s="106"/>
      <c r="W1845" s="142">
        <f t="shared" si="285"/>
        <v>0</v>
      </c>
      <c r="X1845" s="142">
        <f t="shared" si="286"/>
        <v>0</v>
      </c>
      <c r="Y1845" s="108">
        <f t="shared" si="287"/>
        <v>0</v>
      </c>
      <c r="Z1845" s="108">
        <f t="shared" si="288"/>
        <v>0</v>
      </c>
      <c r="AA1845" s="108">
        <f t="shared" si="289"/>
        <v>0</v>
      </c>
      <c r="AB1845" s="151"/>
      <c r="AC1845" s="47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="4" customFormat="1" ht="19" customHeight="1" spans="1:68">
      <c r="A1846" s="94">
        <f t="shared" si="280"/>
        <v>1845</v>
      </c>
      <c r="B1846" s="95"/>
      <c r="C1846" s="69"/>
      <c r="D1846" s="16"/>
      <c r="E1846" s="69"/>
      <c r="F1846" s="128"/>
      <c r="G1846" s="124" t="e">
        <f>VLOOKUP(F1846,[2]零件成本10.26!$B$2:$C$7802,2,0)</f>
        <v>#N/A</v>
      </c>
      <c r="H1846" s="16"/>
      <c r="I1846" s="128" t="str">
        <f t="shared" si="281"/>
        <v/>
      </c>
      <c r="J1846" s="16"/>
      <c r="K1846" s="128"/>
      <c r="L1846" s="16"/>
      <c r="M1846" s="69"/>
      <c r="N1846" s="69"/>
      <c r="O1846" s="69"/>
      <c r="P1846" s="69"/>
      <c r="Q1846" s="100">
        <f t="shared" si="282"/>
        <v>0</v>
      </c>
      <c r="R1846" s="146"/>
      <c r="S1846" s="140" t="str">
        <f t="shared" si="283"/>
        <v>0</v>
      </c>
      <c r="T1846" s="140" t="str">
        <f t="shared" si="284"/>
        <v>0</v>
      </c>
      <c r="U1846" s="144"/>
      <c r="V1846" s="106"/>
      <c r="W1846" s="142">
        <f t="shared" si="285"/>
        <v>0</v>
      </c>
      <c r="X1846" s="142">
        <f t="shared" si="286"/>
        <v>0</v>
      </c>
      <c r="Y1846" s="108">
        <f t="shared" si="287"/>
        <v>0</v>
      </c>
      <c r="Z1846" s="108">
        <f t="shared" si="288"/>
        <v>0</v>
      </c>
      <c r="AA1846" s="108">
        <f t="shared" si="289"/>
        <v>0</v>
      </c>
      <c r="AB1846" s="151"/>
      <c r="AC1846" s="47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="4" customFormat="1" ht="19" customHeight="1" spans="1:68">
      <c r="A1847" s="94">
        <f t="shared" si="280"/>
        <v>1846</v>
      </c>
      <c r="B1847" s="95"/>
      <c r="C1847" s="69"/>
      <c r="D1847" s="16"/>
      <c r="E1847" s="69"/>
      <c r="F1847" s="128"/>
      <c r="G1847" s="124" t="e">
        <f>VLOOKUP(F1847,[2]零件成本10.26!$B$2:$C$7802,2,0)</f>
        <v>#N/A</v>
      </c>
      <c r="H1847" s="16"/>
      <c r="I1847" s="128" t="str">
        <f t="shared" si="281"/>
        <v/>
      </c>
      <c r="J1847" s="16"/>
      <c r="K1847" s="128"/>
      <c r="L1847" s="16"/>
      <c r="M1847" s="69"/>
      <c r="N1847" s="69"/>
      <c r="O1847" s="69"/>
      <c r="P1847" s="69"/>
      <c r="Q1847" s="100">
        <f t="shared" si="282"/>
        <v>0</v>
      </c>
      <c r="R1847" s="146"/>
      <c r="S1847" s="140" t="str">
        <f t="shared" si="283"/>
        <v>0</v>
      </c>
      <c r="T1847" s="140" t="str">
        <f t="shared" si="284"/>
        <v>0</v>
      </c>
      <c r="U1847" s="144"/>
      <c r="V1847" s="106"/>
      <c r="W1847" s="142">
        <f t="shared" si="285"/>
        <v>0</v>
      </c>
      <c r="X1847" s="142">
        <f t="shared" si="286"/>
        <v>0</v>
      </c>
      <c r="Y1847" s="108">
        <f t="shared" si="287"/>
        <v>0</v>
      </c>
      <c r="Z1847" s="108">
        <f t="shared" si="288"/>
        <v>0</v>
      </c>
      <c r="AA1847" s="108">
        <f t="shared" si="289"/>
        <v>0</v>
      </c>
      <c r="AB1847" s="151"/>
      <c r="AC1847" s="47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="4" customFormat="1" ht="19" customHeight="1" spans="1:68">
      <c r="A1848" s="94">
        <f t="shared" si="280"/>
        <v>1847</v>
      </c>
      <c r="B1848" s="95"/>
      <c r="C1848" s="69"/>
      <c r="D1848" s="16"/>
      <c r="E1848" s="69"/>
      <c r="F1848" s="128"/>
      <c r="G1848" s="124" t="e">
        <f>VLOOKUP(F1848,[2]零件成本10.26!$B$2:$C$7802,2,0)</f>
        <v>#N/A</v>
      </c>
      <c r="H1848" s="16"/>
      <c r="I1848" s="128" t="str">
        <f t="shared" si="281"/>
        <v/>
      </c>
      <c r="J1848" s="16"/>
      <c r="K1848" s="128"/>
      <c r="L1848" s="16"/>
      <c r="M1848" s="69"/>
      <c r="N1848" s="69"/>
      <c r="O1848" s="69"/>
      <c r="P1848" s="69"/>
      <c r="Q1848" s="100">
        <f t="shared" si="282"/>
        <v>0</v>
      </c>
      <c r="R1848" s="146"/>
      <c r="S1848" s="140" t="str">
        <f t="shared" si="283"/>
        <v>0</v>
      </c>
      <c r="T1848" s="140" t="str">
        <f t="shared" si="284"/>
        <v>0</v>
      </c>
      <c r="U1848" s="144"/>
      <c r="V1848" s="106"/>
      <c r="W1848" s="142">
        <f t="shared" si="285"/>
        <v>0</v>
      </c>
      <c r="X1848" s="142">
        <f t="shared" si="286"/>
        <v>0</v>
      </c>
      <c r="Y1848" s="108">
        <f t="shared" si="287"/>
        <v>0</v>
      </c>
      <c r="Z1848" s="108">
        <f t="shared" si="288"/>
        <v>0</v>
      </c>
      <c r="AA1848" s="108">
        <f t="shared" si="289"/>
        <v>0</v>
      </c>
      <c r="AB1848" s="151"/>
      <c r="AC1848" s="47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="4" customFormat="1" ht="19" customHeight="1" spans="1:68">
      <c r="A1849" s="94">
        <f t="shared" si="280"/>
        <v>1848</v>
      </c>
      <c r="B1849" s="95"/>
      <c r="C1849" s="69"/>
      <c r="D1849" s="16"/>
      <c r="E1849" s="69"/>
      <c r="F1849" s="128"/>
      <c r="G1849" s="124" t="e">
        <f>VLOOKUP(F1849,[2]零件成本10.26!$B$2:$C$7802,2,0)</f>
        <v>#N/A</v>
      </c>
      <c r="H1849" s="16"/>
      <c r="I1849" s="128" t="str">
        <f t="shared" si="281"/>
        <v/>
      </c>
      <c r="J1849" s="16"/>
      <c r="K1849" s="128"/>
      <c r="L1849" s="16"/>
      <c r="M1849" s="69"/>
      <c r="N1849" s="69"/>
      <c r="O1849" s="69"/>
      <c r="P1849" s="69"/>
      <c r="Q1849" s="100">
        <f t="shared" si="282"/>
        <v>0</v>
      </c>
      <c r="R1849" s="146"/>
      <c r="S1849" s="140" t="str">
        <f t="shared" si="283"/>
        <v>0</v>
      </c>
      <c r="T1849" s="140" t="str">
        <f t="shared" si="284"/>
        <v>0</v>
      </c>
      <c r="U1849" s="144"/>
      <c r="V1849" s="106"/>
      <c r="W1849" s="142">
        <f t="shared" si="285"/>
        <v>0</v>
      </c>
      <c r="X1849" s="142">
        <f t="shared" si="286"/>
        <v>0</v>
      </c>
      <c r="Y1849" s="108">
        <f t="shared" si="287"/>
        <v>0</v>
      </c>
      <c r="Z1849" s="108">
        <f t="shared" si="288"/>
        <v>0</v>
      </c>
      <c r="AA1849" s="108">
        <f t="shared" si="289"/>
        <v>0</v>
      </c>
      <c r="AB1849" s="151"/>
      <c r="AC1849" s="47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="4" customFormat="1" ht="19" customHeight="1" spans="1:68">
      <c r="A1850" s="94">
        <f t="shared" si="280"/>
        <v>1849</v>
      </c>
      <c r="B1850" s="95"/>
      <c r="C1850" s="69"/>
      <c r="D1850" s="16"/>
      <c r="E1850" s="69"/>
      <c r="F1850" s="128"/>
      <c r="G1850" s="124" t="e">
        <f>VLOOKUP(F1850,[2]零件成本10.26!$B$2:$C$7802,2,0)</f>
        <v>#N/A</v>
      </c>
      <c r="H1850" s="16"/>
      <c r="I1850" s="128" t="str">
        <f t="shared" si="281"/>
        <v/>
      </c>
      <c r="J1850" s="16"/>
      <c r="K1850" s="128"/>
      <c r="L1850" s="16"/>
      <c r="M1850" s="69"/>
      <c r="N1850" s="69"/>
      <c r="O1850" s="69"/>
      <c r="P1850" s="69"/>
      <c r="Q1850" s="100">
        <f t="shared" si="282"/>
        <v>0</v>
      </c>
      <c r="R1850" s="146"/>
      <c r="S1850" s="140" t="str">
        <f t="shared" si="283"/>
        <v>0</v>
      </c>
      <c r="T1850" s="140" t="str">
        <f t="shared" si="284"/>
        <v>0</v>
      </c>
      <c r="U1850" s="144"/>
      <c r="V1850" s="106"/>
      <c r="W1850" s="142">
        <f t="shared" si="285"/>
        <v>0</v>
      </c>
      <c r="X1850" s="142">
        <f t="shared" si="286"/>
        <v>0</v>
      </c>
      <c r="Y1850" s="108">
        <f t="shared" si="287"/>
        <v>0</v>
      </c>
      <c r="Z1850" s="108">
        <f t="shared" si="288"/>
        <v>0</v>
      </c>
      <c r="AA1850" s="108">
        <f t="shared" si="289"/>
        <v>0</v>
      </c>
      <c r="AB1850" s="151"/>
      <c r="AC1850" s="47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="4" customFormat="1" ht="19" customHeight="1" spans="1:68">
      <c r="A1851" s="94">
        <f t="shared" si="280"/>
        <v>1850</v>
      </c>
      <c r="B1851" s="95"/>
      <c r="C1851" s="69"/>
      <c r="D1851" s="16"/>
      <c r="E1851" s="69"/>
      <c r="F1851" s="128"/>
      <c r="G1851" s="124" t="e">
        <f>VLOOKUP(F1851,[2]零件成本10.26!$B$2:$C$7802,2,0)</f>
        <v>#N/A</v>
      </c>
      <c r="H1851" s="16"/>
      <c r="I1851" s="128" t="str">
        <f t="shared" si="281"/>
        <v/>
      </c>
      <c r="J1851" s="16"/>
      <c r="K1851" s="128"/>
      <c r="L1851" s="16"/>
      <c r="M1851" s="69"/>
      <c r="N1851" s="69"/>
      <c r="O1851" s="69"/>
      <c r="P1851" s="69"/>
      <c r="Q1851" s="100">
        <f t="shared" si="282"/>
        <v>0</v>
      </c>
      <c r="R1851" s="146"/>
      <c r="S1851" s="140" t="str">
        <f t="shared" si="283"/>
        <v>0</v>
      </c>
      <c r="T1851" s="140" t="str">
        <f t="shared" si="284"/>
        <v>0</v>
      </c>
      <c r="U1851" s="144"/>
      <c r="V1851" s="106"/>
      <c r="W1851" s="142">
        <f t="shared" si="285"/>
        <v>0</v>
      </c>
      <c r="X1851" s="142">
        <f t="shared" si="286"/>
        <v>0</v>
      </c>
      <c r="Y1851" s="108">
        <f t="shared" si="287"/>
        <v>0</v>
      </c>
      <c r="Z1851" s="108">
        <f t="shared" si="288"/>
        <v>0</v>
      </c>
      <c r="AA1851" s="108">
        <f t="shared" si="289"/>
        <v>0</v>
      </c>
      <c r="AB1851" s="151"/>
      <c r="AC1851" s="47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="4" customFormat="1" ht="19" customHeight="1" spans="1:68">
      <c r="A1852" s="94">
        <f t="shared" si="280"/>
        <v>1851</v>
      </c>
      <c r="B1852" s="95"/>
      <c r="C1852" s="69"/>
      <c r="D1852" s="16"/>
      <c r="E1852" s="69"/>
      <c r="F1852" s="128"/>
      <c r="G1852" s="124" t="e">
        <f>VLOOKUP(F1852,[2]零件成本10.26!$B$2:$C$7802,2,0)</f>
        <v>#N/A</v>
      </c>
      <c r="H1852" s="16"/>
      <c r="I1852" s="128" t="str">
        <f t="shared" si="281"/>
        <v/>
      </c>
      <c r="J1852" s="16"/>
      <c r="K1852" s="128"/>
      <c r="L1852" s="16"/>
      <c r="M1852" s="69"/>
      <c r="N1852" s="69"/>
      <c r="O1852" s="69"/>
      <c r="P1852" s="69"/>
      <c r="Q1852" s="100">
        <f t="shared" si="282"/>
        <v>0</v>
      </c>
      <c r="R1852" s="146"/>
      <c r="S1852" s="140" t="str">
        <f t="shared" si="283"/>
        <v>0</v>
      </c>
      <c r="T1852" s="140" t="str">
        <f t="shared" si="284"/>
        <v>0</v>
      </c>
      <c r="U1852" s="144"/>
      <c r="V1852" s="106"/>
      <c r="W1852" s="142">
        <f t="shared" si="285"/>
        <v>0</v>
      </c>
      <c r="X1852" s="142">
        <f t="shared" si="286"/>
        <v>0</v>
      </c>
      <c r="Y1852" s="108">
        <f t="shared" si="287"/>
        <v>0</v>
      </c>
      <c r="Z1852" s="108">
        <f t="shared" si="288"/>
        <v>0</v>
      </c>
      <c r="AA1852" s="108">
        <f t="shared" si="289"/>
        <v>0</v>
      </c>
      <c r="AB1852" s="151"/>
      <c r="AC1852" s="47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="4" customFormat="1" ht="19" customHeight="1" spans="1:68">
      <c r="A1853" s="94">
        <f t="shared" si="280"/>
        <v>1852</v>
      </c>
      <c r="B1853" s="95"/>
      <c r="C1853" s="69"/>
      <c r="D1853" s="16"/>
      <c r="E1853" s="69"/>
      <c r="F1853" s="128"/>
      <c r="G1853" s="124" t="e">
        <f>VLOOKUP(F1853,[2]零件成本10.26!$B$2:$C$7802,2,0)</f>
        <v>#N/A</v>
      </c>
      <c r="H1853" s="16"/>
      <c r="I1853" s="128" t="str">
        <f t="shared" si="281"/>
        <v/>
      </c>
      <c r="J1853" s="16"/>
      <c r="K1853" s="128"/>
      <c r="L1853" s="16"/>
      <c r="M1853" s="69"/>
      <c r="N1853" s="69"/>
      <c r="O1853" s="69"/>
      <c r="P1853" s="69"/>
      <c r="Q1853" s="100">
        <f t="shared" si="282"/>
        <v>0</v>
      </c>
      <c r="R1853" s="146"/>
      <c r="S1853" s="140" t="str">
        <f t="shared" si="283"/>
        <v>0</v>
      </c>
      <c r="T1853" s="140" t="str">
        <f t="shared" si="284"/>
        <v>0</v>
      </c>
      <c r="U1853" s="144"/>
      <c r="V1853" s="106"/>
      <c r="W1853" s="142">
        <f t="shared" si="285"/>
        <v>0</v>
      </c>
      <c r="X1853" s="142">
        <f t="shared" si="286"/>
        <v>0</v>
      </c>
      <c r="Y1853" s="108">
        <f t="shared" si="287"/>
        <v>0</v>
      </c>
      <c r="Z1853" s="108">
        <f t="shared" si="288"/>
        <v>0</v>
      </c>
      <c r="AA1853" s="108">
        <f t="shared" si="289"/>
        <v>0</v>
      </c>
      <c r="AB1853" s="151"/>
      <c r="AC1853" s="47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="4" customFormat="1" ht="19" customHeight="1" spans="1:68">
      <c r="A1854" s="94">
        <f t="shared" si="280"/>
        <v>1853</v>
      </c>
      <c r="B1854" s="95"/>
      <c r="C1854" s="69"/>
      <c r="D1854" s="16"/>
      <c r="E1854" s="69"/>
      <c r="F1854" s="128"/>
      <c r="G1854" s="124" t="e">
        <f>VLOOKUP(F1854,[2]零件成本10.26!$B$2:$C$7802,2,0)</f>
        <v>#N/A</v>
      </c>
      <c r="H1854" s="16"/>
      <c r="I1854" s="128" t="str">
        <f t="shared" si="281"/>
        <v/>
      </c>
      <c r="J1854" s="16"/>
      <c r="K1854" s="128"/>
      <c r="L1854" s="16"/>
      <c r="M1854" s="69"/>
      <c r="N1854" s="69"/>
      <c r="O1854" s="69"/>
      <c r="P1854" s="69"/>
      <c r="Q1854" s="100">
        <f t="shared" si="282"/>
        <v>0</v>
      </c>
      <c r="R1854" s="146"/>
      <c r="S1854" s="140" t="str">
        <f t="shared" si="283"/>
        <v>0</v>
      </c>
      <c r="T1854" s="140" t="str">
        <f t="shared" si="284"/>
        <v>0</v>
      </c>
      <c r="U1854" s="144"/>
      <c r="V1854" s="106"/>
      <c r="W1854" s="142">
        <f t="shared" si="285"/>
        <v>0</v>
      </c>
      <c r="X1854" s="142">
        <f t="shared" si="286"/>
        <v>0</v>
      </c>
      <c r="Y1854" s="108">
        <f t="shared" si="287"/>
        <v>0</v>
      </c>
      <c r="Z1854" s="108">
        <f t="shared" si="288"/>
        <v>0</v>
      </c>
      <c r="AA1854" s="108">
        <f t="shared" si="289"/>
        <v>0</v>
      </c>
      <c r="AB1854" s="151"/>
      <c r="AC1854" s="47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="4" customFormat="1" ht="19" customHeight="1" spans="1:68">
      <c r="A1855" s="94">
        <f t="shared" si="280"/>
        <v>1854</v>
      </c>
      <c r="B1855" s="95"/>
      <c r="C1855" s="69"/>
      <c r="D1855" s="16"/>
      <c r="E1855" s="69"/>
      <c r="F1855" s="128"/>
      <c r="G1855" s="124" t="e">
        <f>VLOOKUP(F1855,[2]零件成本10.26!$B$2:$C$7802,2,0)</f>
        <v>#N/A</v>
      </c>
      <c r="H1855" s="16"/>
      <c r="I1855" s="128" t="str">
        <f t="shared" si="281"/>
        <v/>
      </c>
      <c r="J1855" s="16"/>
      <c r="K1855" s="128"/>
      <c r="L1855" s="16"/>
      <c r="M1855" s="69"/>
      <c r="N1855" s="69"/>
      <c r="O1855" s="69"/>
      <c r="P1855" s="69"/>
      <c r="Q1855" s="100">
        <f t="shared" si="282"/>
        <v>0</v>
      </c>
      <c r="R1855" s="146"/>
      <c r="S1855" s="140" t="str">
        <f t="shared" si="283"/>
        <v>0</v>
      </c>
      <c r="T1855" s="140" t="str">
        <f t="shared" si="284"/>
        <v>0</v>
      </c>
      <c r="U1855" s="144"/>
      <c r="V1855" s="106"/>
      <c r="W1855" s="142">
        <f t="shared" si="285"/>
        <v>0</v>
      </c>
      <c r="X1855" s="142">
        <f t="shared" si="286"/>
        <v>0</v>
      </c>
      <c r="Y1855" s="108">
        <f t="shared" si="287"/>
        <v>0</v>
      </c>
      <c r="Z1855" s="108">
        <f t="shared" si="288"/>
        <v>0</v>
      </c>
      <c r="AA1855" s="108">
        <f t="shared" si="289"/>
        <v>0</v>
      </c>
      <c r="AB1855" s="151"/>
      <c r="AC1855" s="47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="4" customFormat="1" ht="19" customHeight="1" spans="1:68">
      <c r="A1856" s="94">
        <f t="shared" si="280"/>
        <v>1855</v>
      </c>
      <c r="B1856" s="95"/>
      <c r="C1856" s="69"/>
      <c r="D1856" s="16"/>
      <c r="E1856" s="69"/>
      <c r="F1856" s="128"/>
      <c r="G1856" s="124" t="e">
        <f>VLOOKUP(F1856,[2]零件成本10.26!$B$2:$C$7802,2,0)</f>
        <v>#N/A</v>
      </c>
      <c r="H1856" s="16"/>
      <c r="I1856" s="128" t="str">
        <f t="shared" si="281"/>
        <v/>
      </c>
      <c r="J1856" s="16"/>
      <c r="K1856" s="128"/>
      <c r="L1856" s="16"/>
      <c r="M1856" s="69"/>
      <c r="N1856" s="69"/>
      <c r="O1856" s="69"/>
      <c r="P1856" s="69"/>
      <c r="Q1856" s="100">
        <f t="shared" si="282"/>
        <v>0</v>
      </c>
      <c r="R1856" s="146"/>
      <c r="S1856" s="140" t="str">
        <f t="shared" si="283"/>
        <v>0</v>
      </c>
      <c r="T1856" s="140" t="str">
        <f t="shared" si="284"/>
        <v>0</v>
      </c>
      <c r="U1856" s="144"/>
      <c r="V1856" s="106"/>
      <c r="W1856" s="142">
        <f t="shared" si="285"/>
        <v>0</v>
      </c>
      <c r="X1856" s="142">
        <f t="shared" si="286"/>
        <v>0</v>
      </c>
      <c r="Y1856" s="108">
        <f t="shared" si="287"/>
        <v>0</v>
      </c>
      <c r="Z1856" s="108">
        <f t="shared" si="288"/>
        <v>0</v>
      </c>
      <c r="AA1856" s="108">
        <f t="shared" si="289"/>
        <v>0</v>
      </c>
      <c r="AB1856" s="151"/>
      <c r="AC1856" s="47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="4" customFormat="1" ht="19" customHeight="1" spans="1:68">
      <c r="A1857" s="94">
        <f t="shared" si="280"/>
        <v>1856</v>
      </c>
      <c r="B1857" s="95"/>
      <c r="C1857" s="69"/>
      <c r="D1857" s="16"/>
      <c r="E1857" s="69"/>
      <c r="F1857" s="128"/>
      <c r="G1857" s="124" t="e">
        <f>VLOOKUP(F1857,[2]零件成本10.26!$B$2:$C$7802,2,0)</f>
        <v>#N/A</v>
      </c>
      <c r="H1857" s="16"/>
      <c r="I1857" s="128" t="str">
        <f t="shared" si="281"/>
        <v/>
      </c>
      <c r="J1857" s="16"/>
      <c r="K1857" s="128"/>
      <c r="L1857" s="16"/>
      <c r="M1857" s="69"/>
      <c r="N1857" s="69"/>
      <c r="O1857" s="69"/>
      <c r="P1857" s="69"/>
      <c r="Q1857" s="100">
        <f t="shared" si="282"/>
        <v>0</v>
      </c>
      <c r="R1857" s="146"/>
      <c r="S1857" s="140" t="str">
        <f t="shared" si="283"/>
        <v>0</v>
      </c>
      <c r="T1857" s="140" t="str">
        <f t="shared" si="284"/>
        <v>0</v>
      </c>
      <c r="U1857" s="144"/>
      <c r="V1857" s="106"/>
      <c r="W1857" s="142">
        <f t="shared" si="285"/>
        <v>0</v>
      </c>
      <c r="X1857" s="142">
        <f t="shared" si="286"/>
        <v>0</v>
      </c>
      <c r="Y1857" s="108">
        <f t="shared" si="287"/>
        <v>0</v>
      </c>
      <c r="Z1857" s="108">
        <f t="shared" si="288"/>
        <v>0</v>
      </c>
      <c r="AA1857" s="108">
        <f t="shared" si="289"/>
        <v>0</v>
      </c>
      <c r="AB1857" s="151"/>
      <c r="AC1857" s="47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="4" customFormat="1" ht="19" customHeight="1" spans="1:68">
      <c r="A1858" s="94">
        <f t="shared" ref="A1858:A1921" si="290">ROW()-1</f>
        <v>1857</v>
      </c>
      <c r="B1858" s="95"/>
      <c r="C1858" s="69"/>
      <c r="D1858" s="16"/>
      <c r="E1858" s="69"/>
      <c r="F1858" s="128"/>
      <c r="G1858" s="124" t="e">
        <f>VLOOKUP(F1858,[2]零件成本10.26!$B$2:$C$7802,2,0)</f>
        <v>#N/A</v>
      </c>
      <c r="H1858" s="16"/>
      <c r="I1858" s="128" t="str">
        <f t="shared" ref="I1858:I1921" si="291">C1858&amp;F1858</f>
        <v/>
      </c>
      <c r="J1858" s="16"/>
      <c r="K1858" s="128"/>
      <c r="L1858" s="16"/>
      <c r="M1858" s="69"/>
      <c r="N1858" s="69"/>
      <c r="O1858" s="69"/>
      <c r="P1858" s="69"/>
      <c r="Q1858" s="100">
        <f t="shared" ref="Q1858:Q1921" si="292">K1858</f>
        <v>0</v>
      </c>
      <c r="R1858" s="146"/>
      <c r="S1858" s="140" t="str">
        <f t="shared" ref="S1858:S1921" si="293">IF(Q1858&gt;R1858,Q1858-R1858,"0")</f>
        <v>0</v>
      </c>
      <c r="T1858" s="140" t="str">
        <f t="shared" ref="T1858:T1921" si="294">IF(Q1858&lt;R1858,Q1858-R1858,"0")</f>
        <v>0</v>
      </c>
      <c r="U1858" s="144"/>
      <c r="V1858" s="106"/>
      <c r="W1858" s="142">
        <f t="shared" ref="W1858:W1921" si="295">IFERROR(Q1858*V1858,"")</f>
        <v>0</v>
      </c>
      <c r="X1858" s="142">
        <f t="shared" ref="X1858:X1921" si="296">IFERROR(R1858*V1858,"")</f>
        <v>0</v>
      </c>
      <c r="Y1858" s="108">
        <f t="shared" ref="Y1858:Y1921" si="297">IFERROR(S1858*V1858,"")</f>
        <v>0</v>
      </c>
      <c r="Z1858" s="108">
        <f t="shared" ref="Z1858:Z1921" si="298">IFERROR(T1858*V1858,"")</f>
        <v>0</v>
      </c>
      <c r="AA1858" s="108">
        <f t="shared" ref="AA1858:AA1921" si="299">W1858-X1858</f>
        <v>0</v>
      </c>
      <c r="AB1858" s="151"/>
      <c r="AC1858" s="47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="4" customFormat="1" ht="19" customHeight="1" spans="1:68">
      <c r="A1859" s="94">
        <f t="shared" si="290"/>
        <v>1858</v>
      </c>
      <c r="B1859" s="95"/>
      <c r="C1859" s="69"/>
      <c r="D1859" s="16"/>
      <c r="E1859" s="69"/>
      <c r="F1859" s="128"/>
      <c r="G1859" s="124" t="e">
        <f>VLOOKUP(F1859,[2]零件成本10.26!$B$2:$C$7802,2,0)</f>
        <v>#N/A</v>
      </c>
      <c r="H1859" s="16"/>
      <c r="I1859" s="128" t="str">
        <f t="shared" si="291"/>
        <v/>
      </c>
      <c r="J1859" s="16"/>
      <c r="K1859" s="128"/>
      <c r="L1859" s="16"/>
      <c r="M1859" s="69"/>
      <c r="N1859" s="69"/>
      <c r="O1859" s="69"/>
      <c r="P1859" s="69"/>
      <c r="Q1859" s="100">
        <f t="shared" si="292"/>
        <v>0</v>
      </c>
      <c r="R1859" s="146"/>
      <c r="S1859" s="140" t="str">
        <f t="shared" si="293"/>
        <v>0</v>
      </c>
      <c r="T1859" s="140" t="str">
        <f t="shared" si="294"/>
        <v>0</v>
      </c>
      <c r="U1859" s="144"/>
      <c r="V1859" s="106"/>
      <c r="W1859" s="142">
        <f t="shared" si="295"/>
        <v>0</v>
      </c>
      <c r="X1859" s="142">
        <f t="shared" si="296"/>
        <v>0</v>
      </c>
      <c r="Y1859" s="108">
        <f t="shared" si="297"/>
        <v>0</v>
      </c>
      <c r="Z1859" s="108">
        <f t="shared" si="298"/>
        <v>0</v>
      </c>
      <c r="AA1859" s="108">
        <f t="shared" si="299"/>
        <v>0</v>
      </c>
      <c r="AB1859" s="151"/>
      <c r="AC1859" s="47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="4" customFormat="1" ht="19" customHeight="1" spans="1:68">
      <c r="A1860" s="94">
        <f t="shared" si="290"/>
        <v>1859</v>
      </c>
      <c r="B1860" s="95"/>
      <c r="C1860" s="69"/>
      <c r="D1860" s="16"/>
      <c r="E1860" s="69"/>
      <c r="F1860" s="128"/>
      <c r="G1860" s="124" t="e">
        <f>VLOOKUP(F1860,[2]零件成本10.26!$B$2:$C$7802,2,0)</f>
        <v>#N/A</v>
      </c>
      <c r="H1860" s="16"/>
      <c r="I1860" s="128" t="str">
        <f t="shared" si="291"/>
        <v/>
      </c>
      <c r="J1860" s="16"/>
      <c r="K1860" s="128"/>
      <c r="L1860" s="16"/>
      <c r="M1860" s="69"/>
      <c r="N1860" s="69"/>
      <c r="O1860" s="69"/>
      <c r="P1860" s="69"/>
      <c r="Q1860" s="100">
        <f t="shared" si="292"/>
        <v>0</v>
      </c>
      <c r="R1860" s="146"/>
      <c r="S1860" s="140" t="str">
        <f t="shared" si="293"/>
        <v>0</v>
      </c>
      <c r="T1860" s="140" t="str">
        <f t="shared" si="294"/>
        <v>0</v>
      </c>
      <c r="U1860" s="144"/>
      <c r="V1860" s="106"/>
      <c r="W1860" s="142">
        <f t="shared" si="295"/>
        <v>0</v>
      </c>
      <c r="X1860" s="142">
        <f t="shared" si="296"/>
        <v>0</v>
      </c>
      <c r="Y1860" s="108">
        <f t="shared" si="297"/>
        <v>0</v>
      </c>
      <c r="Z1860" s="108">
        <f t="shared" si="298"/>
        <v>0</v>
      </c>
      <c r="AA1860" s="108">
        <f t="shared" si="299"/>
        <v>0</v>
      </c>
      <c r="AB1860" s="151"/>
      <c r="AC1860" s="47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="4" customFormat="1" ht="19" customHeight="1" spans="1:68">
      <c r="A1861" s="94">
        <f t="shared" si="290"/>
        <v>1860</v>
      </c>
      <c r="B1861" s="95"/>
      <c r="C1861" s="69"/>
      <c r="D1861" s="16"/>
      <c r="E1861" s="69"/>
      <c r="F1861" s="128"/>
      <c r="G1861" s="124" t="e">
        <f>VLOOKUP(F1861,[2]零件成本10.26!$B$2:$C$7802,2,0)</f>
        <v>#N/A</v>
      </c>
      <c r="H1861" s="16"/>
      <c r="I1861" s="128" t="str">
        <f t="shared" si="291"/>
        <v/>
      </c>
      <c r="J1861" s="16"/>
      <c r="K1861" s="128"/>
      <c r="L1861" s="16"/>
      <c r="M1861" s="69"/>
      <c r="N1861" s="69"/>
      <c r="O1861" s="69"/>
      <c r="P1861" s="69"/>
      <c r="Q1861" s="100">
        <f t="shared" si="292"/>
        <v>0</v>
      </c>
      <c r="R1861" s="146"/>
      <c r="S1861" s="140" t="str">
        <f t="shared" si="293"/>
        <v>0</v>
      </c>
      <c r="T1861" s="140" t="str">
        <f t="shared" si="294"/>
        <v>0</v>
      </c>
      <c r="U1861" s="144"/>
      <c r="V1861" s="106"/>
      <c r="W1861" s="142">
        <f t="shared" si="295"/>
        <v>0</v>
      </c>
      <c r="X1861" s="142">
        <f t="shared" si="296"/>
        <v>0</v>
      </c>
      <c r="Y1861" s="108">
        <f t="shared" si="297"/>
        <v>0</v>
      </c>
      <c r="Z1861" s="108">
        <f t="shared" si="298"/>
        <v>0</v>
      </c>
      <c r="AA1861" s="108">
        <f t="shared" si="299"/>
        <v>0</v>
      </c>
      <c r="AB1861" s="151"/>
      <c r="AC1861" s="47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="4" customFormat="1" ht="19" customHeight="1" spans="1:68">
      <c r="A1862" s="94">
        <f t="shared" si="290"/>
        <v>1861</v>
      </c>
      <c r="B1862" s="95"/>
      <c r="C1862" s="69"/>
      <c r="D1862" s="16"/>
      <c r="E1862" s="69"/>
      <c r="F1862" s="128"/>
      <c r="G1862" s="124" t="e">
        <f>VLOOKUP(F1862,[2]零件成本10.26!$B$2:$C$7802,2,0)</f>
        <v>#N/A</v>
      </c>
      <c r="H1862" s="16"/>
      <c r="I1862" s="128" t="str">
        <f t="shared" si="291"/>
        <v/>
      </c>
      <c r="J1862" s="16"/>
      <c r="K1862" s="128"/>
      <c r="L1862" s="16"/>
      <c r="M1862" s="69"/>
      <c r="N1862" s="69"/>
      <c r="O1862" s="69"/>
      <c r="P1862" s="69"/>
      <c r="Q1862" s="100">
        <f t="shared" si="292"/>
        <v>0</v>
      </c>
      <c r="R1862" s="146"/>
      <c r="S1862" s="140" t="str">
        <f t="shared" si="293"/>
        <v>0</v>
      </c>
      <c r="T1862" s="140" t="str">
        <f t="shared" si="294"/>
        <v>0</v>
      </c>
      <c r="U1862" s="144"/>
      <c r="V1862" s="106"/>
      <c r="W1862" s="142">
        <f t="shared" si="295"/>
        <v>0</v>
      </c>
      <c r="X1862" s="142">
        <f t="shared" si="296"/>
        <v>0</v>
      </c>
      <c r="Y1862" s="108">
        <f t="shared" si="297"/>
        <v>0</v>
      </c>
      <c r="Z1862" s="108">
        <f t="shared" si="298"/>
        <v>0</v>
      </c>
      <c r="AA1862" s="108">
        <f t="shared" si="299"/>
        <v>0</v>
      </c>
      <c r="AB1862" s="151"/>
      <c r="AC1862" s="47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="4" customFormat="1" ht="19" customHeight="1" spans="1:68">
      <c r="A1863" s="94">
        <f t="shared" si="290"/>
        <v>1862</v>
      </c>
      <c r="B1863" s="95"/>
      <c r="C1863" s="69"/>
      <c r="D1863" s="16"/>
      <c r="E1863" s="69"/>
      <c r="F1863" s="128"/>
      <c r="G1863" s="124" t="e">
        <f>VLOOKUP(F1863,[2]零件成本10.26!$B$2:$C$7802,2,0)</f>
        <v>#N/A</v>
      </c>
      <c r="H1863" s="16"/>
      <c r="I1863" s="128" t="str">
        <f t="shared" si="291"/>
        <v/>
      </c>
      <c r="J1863" s="16"/>
      <c r="K1863" s="128"/>
      <c r="L1863" s="16"/>
      <c r="M1863" s="69"/>
      <c r="N1863" s="69"/>
      <c r="O1863" s="69"/>
      <c r="P1863" s="69"/>
      <c r="Q1863" s="100">
        <f t="shared" si="292"/>
        <v>0</v>
      </c>
      <c r="R1863" s="146"/>
      <c r="S1863" s="140" t="str">
        <f t="shared" si="293"/>
        <v>0</v>
      </c>
      <c r="T1863" s="140" t="str">
        <f t="shared" si="294"/>
        <v>0</v>
      </c>
      <c r="U1863" s="144"/>
      <c r="V1863" s="106"/>
      <c r="W1863" s="142">
        <f t="shared" si="295"/>
        <v>0</v>
      </c>
      <c r="X1863" s="142">
        <f t="shared" si="296"/>
        <v>0</v>
      </c>
      <c r="Y1863" s="108">
        <f t="shared" si="297"/>
        <v>0</v>
      </c>
      <c r="Z1863" s="108">
        <f t="shared" si="298"/>
        <v>0</v>
      </c>
      <c r="AA1863" s="108">
        <f t="shared" si="299"/>
        <v>0</v>
      </c>
      <c r="AB1863" s="151"/>
      <c r="AC1863" s="47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="4" customFormat="1" ht="19" customHeight="1" spans="1:68">
      <c r="A1864" s="94">
        <f t="shared" si="290"/>
        <v>1863</v>
      </c>
      <c r="B1864" s="95"/>
      <c r="C1864" s="69"/>
      <c r="D1864" s="16"/>
      <c r="E1864" s="69"/>
      <c r="F1864" s="128"/>
      <c r="G1864" s="124" t="e">
        <f>VLOOKUP(F1864,[2]零件成本10.26!$B$2:$C$7802,2,0)</f>
        <v>#N/A</v>
      </c>
      <c r="H1864" s="16"/>
      <c r="I1864" s="128" t="str">
        <f t="shared" si="291"/>
        <v/>
      </c>
      <c r="J1864" s="16"/>
      <c r="K1864" s="128"/>
      <c r="L1864" s="16"/>
      <c r="M1864" s="69"/>
      <c r="N1864" s="69"/>
      <c r="O1864" s="69"/>
      <c r="P1864" s="69"/>
      <c r="Q1864" s="100">
        <f t="shared" si="292"/>
        <v>0</v>
      </c>
      <c r="R1864" s="146"/>
      <c r="S1864" s="140" t="str">
        <f t="shared" si="293"/>
        <v>0</v>
      </c>
      <c r="T1864" s="140" t="str">
        <f t="shared" si="294"/>
        <v>0</v>
      </c>
      <c r="U1864" s="144"/>
      <c r="V1864" s="106"/>
      <c r="W1864" s="142">
        <f t="shared" si="295"/>
        <v>0</v>
      </c>
      <c r="X1864" s="142">
        <f t="shared" si="296"/>
        <v>0</v>
      </c>
      <c r="Y1864" s="108">
        <f t="shared" si="297"/>
        <v>0</v>
      </c>
      <c r="Z1864" s="108">
        <f t="shared" si="298"/>
        <v>0</v>
      </c>
      <c r="AA1864" s="108">
        <f t="shared" si="299"/>
        <v>0</v>
      </c>
      <c r="AB1864" s="151"/>
      <c r="AC1864" s="47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="4" customFormat="1" ht="19" customHeight="1" spans="1:68">
      <c r="A1865" s="94">
        <f t="shared" si="290"/>
        <v>1864</v>
      </c>
      <c r="B1865" s="95"/>
      <c r="C1865" s="69"/>
      <c r="D1865" s="16"/>
      <c r="E1865" s="69"/>
      <c r="F1865" s="128"/>
      <c r="G1865" s="124" t="e">
        <f>VLOOKUP(F1865,[2]零件成本10.26!$B$2:$C$7802,2,0)</f>
        <v>#N/A</v>
      </c>
      <c r="H1865" s="16"/>
      <c r="I1865" s="128" t="str">
        <f t="shared" si="291"/>
        <v/>
      </c>
      <c r="J1865" s="16"/>
      <c r="K1865" s="128"/>
      <c r="L1865" s="16"/>
      <c r="M1865" s="69"/>
      <c r="N1865" s="69"/>
      <c r="O1865" s="69"/>
      <c r="P1865" s="69"/>
      <c r="Q1865" s="100">
        <f t="shared" si="292"/>
        <v>0</v>
      </c>
      <c r="R1865" s="146"/>
      <c r="S1865" s="140" t="str">
        <f t="shared" si="293"/>
        <v>0</v>
      </c>
      <c r="T1865" s="140" t="str">
        <f t="shared" si="294"/>
        <v>0</v>
      </c>
      <c r="U1865" s="144"/>
      <c r="V1865" s="106"/>
      <c r="W1865" s="142">
        <f t="shared" si="295"/>
        <v>0</v>
      </c>
      <c r="X1865" s="142">
        <f t="shared" si="296"/>
        <v>0</v>
      </c>
      <c r="Y1865" s="108">
        <f t="shared" si="297"/>
        <v>0</v>
      </c>
      <c r="Z1865" s="108">
        <f t="shared" si="298"/>
        <v>0</v>
      </c>
      <c r="AA1865" s="108">
        <f t="shared" si="299"/>
        <v>0</v>
      </c>
      <c r="AB1865" s="151"/>
      <c r="AC1865" s="47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="4" customFormat="1" ht="19" customHeight="1" spans="1:68">
      <c r="A1866" s="94">
        <f t="shared" si="290"/>
        <v>1865</v>
      </c>
      <c r="B1866" s="95"/>
      <c r="C1866" s="69"/>
      <c r="D1866" s="16"/>
      <c r="E1866" s="69"/>
      <c r="F1866" s="128"/>
      <c r="G1866" s="124" t="e">
        <f>VLOOKUP(F1866,[2]零件成本10.26!$B$2:$C$7802,2,0)</f>
        <v>#N/A</v>
      </c>
      <c r="H1866" s="16"/>
      <c r="I1866" s="128" t="str">
        <f t="shared" si="291"/>
        <v/>
      </c>
      <c r="J1866" s="16"/>
      <c r="K1866" s="128"/>
      <c r="L1866" s="16"/>
      <c r="M1866" s="69"/>
      <c r="N1866" s="69"/>
      <c r="O1866" s="69"/>
      <c r="P1866" s="69"/>
      <c r="Q1866" s="100">
        <f t="shared" si="292"/>
        <v>0</v>
      </c>
      <c r="R1866" s="146"/>
      <c r="S1866" s="140" t="str">
        <f t="shared" si="293"/>
        <v>0</v>
      </c>
      <c r="T1866" s="140" t="str">
        <f t="shared" si="294"/>
        <v>0</v>
      </c>
      <c r="U1866" s="144"/>
      <c r="V1866" s="106"/>
      <c r="W1866" s="142">
        <f t="shared" si="295"/>
        <v>0</v>
      </c>
      <c r="X1866" s="142">
        <f t="shared" si="296"/>
        <v>0</v>
      </c>
      <c r="Y1866" s="108">
        <f t="shared" si="297"/>
        <v>0</v>
      </c>
      <c r="Z1866" s="108">
        <f t="shared" si="298"/>
        <v>0</v>
      </c>
      <c r="AA1866" s="108">
        <f t="shared" si="299"/>
        <v>0</v>
      </c>
      <c r="AB1866" s="151"/>
      <c r="AC1866" s="47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="4" customFormat="1" ht="19" customHeight="1" spans="1:68">
      <c r="A1867" s="94">
        <f t="shared" si="290"/>
        <v>1866</v>
      </c>
      <c r="B1867" s="95"/>
      <c r="C1867" s="69"/>
      <c r="D1867" s="16"/>
      <c r="E1867" s="69"/>
      <c r="F1867" s="128"/>
      <c r="G1867" s="124" t="e">
        <f>VLOOKUP(F1867,[2]零件成本10.26!$B$2:$C$7802,2,0)</f>
        <v>#N/A</v>
      </c>
      <c r="H1867" s="16"/>
      <c r="I1867" s="128" t="str">
        <f t="shared" si="291"/>
        <v/>
      </c>
      <c r="J1867" s="16"/>
      <c r="K1867" s="128"/>
      <c r="L1867" s="16"/>
      <c r="M1867" s="69"/>
      <c r="N1867" s="69"/>
      <c r="O1867" s="69"/>
      <c r="P1867" s="69"/>
      <c r="Q1867" s="100">
        <f t="shared" si="292"/>
        <v>0</v>
      </c>
      <c r="R1867" s="146"/>
      <c r="S1867" s="140" t="str">
        <f t="shared" si="293"/>
        <v>0</v>
      </c>
      <c r="T1867" s="140" t="str">
        <f t="shared" si="294"/>
        <v>0</v>
      </c>
      <c r="U1867" s="144"/>
      <c r="V1867" s="106"/>
      <c r="W1867" s="142">
        <f t="shared" si="295"/>
        <v>0</v>
      </c>
      <c r="X1867" s="142">
        <f t="shared" si="296"/>
        <v>0</v>
      </c>
      <c r="Y1867" s="108">
        <f t="shared" si="297"/>
        <v>0</v>
      </c>
      <c r="Z1867" s="108">
        <f t="shared" si="298"/>
        <v>0</v>
      </c>
      <c r="AA1867" s="108">
        <f t="shared" si="299"/>
        <v>0</v>
      </c>
      <c r="AB1867" s="151"/>
      <c r="AC1867" s="47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="4" customFormat="1" ht="19" customHeight="1" spans="1:68">
      <c r="A1868" s="94">
        <f t="shared" si="290"/>
        <v>1867</v>
      </c>
      <c r="B1868" s="95"/>
      <c r="C1868" s="69"/>
      <c r="D1868" s="16"/>
      <c r="E1868" s="69"/>
      <c r="F1868" s="128"/>
      <c r="G1868" s="124" t="e">
        <f>VLOOKUP(F1868,[2]零件成本10.26!$B$2:$C$7802,2,0)</f>
        <v>#N/A</v>
      </c>
      <c r="H1868" s="16"/>
      <c r="I1868" s="128" t="str">
        <f t="shared" si="291"/>
        <v/>
      </c>
      <c r="J1868" s="16"/>
      <c r="K1868" s="128"/>
      <c r="L1868" s="16"/>
      <c r="M1868" s="69"/>
      <c r="N1868" s="69"/>
      <c r="O1868" s="69"/>
      <c r="P1868" s="69"/>
      <c r="Q1868" s="100">
        <f t="shared" si="292"/>
        <v>0</v>
      </c>
      <c r="R1868" s="146"/>
      <c r="S1868" s="140" t="str">
        <f t="shared" si="293"/>
        <v>0</v>
      </c>
      <c r="T1868" s="140" t="str">
        <f t="shared" si="294"/>
        <v>0</v>
      </c>
      <c r="U1868" s="144"/>
      <c r="V1868" s="106"/>
      <c r="W1868" s="142">
        <f t="shared" si="295"/>
        <v>0</v>
      </c>
      <c r="X1868" s="142">
        <f t="shared" si="296"/>
        <v>0</v>
      </c>
      <c r="Y1868" s="108">
        <f t="shared" si="297"/>
        <v>0</v>
      </c>
      <c r="Z1868" s="108">
        <f t="shared" si="298"/>
        <v>0</v>
      </c>
      <c r="AA1868" s="108">
        <f t="shared" si="299"/>
        <v>0</v>
      </c>
      <c r="AB1868" s="151"/>
      <c r="AC1868" s="47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="4" customFormat="1" ht="19" customHeight="1" spans="1:68">
      <c r="A1869" s="94">
        <f t="shared" si="290"/>
        <v>1868</v>
      </c>
      <c r="B1869" s="95"/>
      <c r="C1869" s="69"/>
      <c r="D1869" s="16"/>
      <c r="E1869" s="69"/>
      <c r="F1869" s="128"/>
      <c r="G1869" s="124" t="e">
        <f>VLOOKUP(F1869,[2]零件成本10.26!$B$2:$C$7802,2,0)</f>
        <v>#N/A</v>
      </c>
      <c r="H1869" s="16"/>
      <c r="I1869" s="128" t="str">
        <f t="shared" si="291"/>
        <v/>
      </c>
      <c r="J1869" s="16"/>
      <c r="K1869" s="128"/>
      <c r="L1869" s="16"/>
      <c r="M1869" s="69"/>
      <c r="N1869" s="69"/>
      <c r="O1869" s="69"/>
      <c r="P1869" s="69"/>
      <c r="Q1869" s="100">
        <f t="shared" si="292"/>
        <v>0</v>
      </c>
      <c r="R1869" s="146"/>
      <c r="S1869" s="140" t="str">
        <f t="shared" si="293"/>
        <v>0</v>
      </c>
      <c r="T1869" s="140" t="str">
        <f t="shared" si="294"/>
        <v>0</v>
      </c>
      <c r="U1869" s="144"/>
      <c r="V1869" s="106"/>
      <c r="W1869" s="142">
        <f t="shared" si="295"/>
        <v>0</v>
      </c>
      <c r="X1869" s="142">
        <f t="shared" si="296"/>
        <v>0</v>
      </c>
      <c r="Y1869" s="108">
        <f t="shared" si="297"/>
        <v>0</v>
      </c>
      <c r="Z1869" s="108">
        <f t="shared" si="298"/>
        <v>0</v>
      </c>
      <c r="AA1869" s="108">
        <f t="shared" si="299"/>
        <v>0</v>
      </c>
      <c r="AB1869" s="151"/>
      <c r="AC1869" s="47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="4" customFormat="1" ht="19" customHeight="1" spans="1:68">
      <c r="A1870" s="94">
        <f t="shared" si="290"/>
        <v>1869</v>
      </c>
      <c r="B1870" s="95"/>
      <c r="C1870" s="69"/>
      <c r="D1870" s="16"/>
      <c r="E1870" s="69"/>
      <c r="F1870" s="128"/>
      <c r="G1870" s="124" t="e">
        <f>VLOOKUP(F1870,[2]零件成本10.26!$B$2:$C$7802,2,0)</f>
        <v>#N/A</v>
      </c>
      <c r="H1870" s="16"/>
      <c r="I1870" s="128" t="str">
        <f t="shared" si="291"/>
        <v/>
      </c>
      <c r="J1870" s="16"/>
      <c r="K1870" s="128"/>
      <c r="L1870" s="16"/>
      <c r="M1870" s="69"/>
      <c r="N1870" s="69"/>
      <c r="O1870" s="69"/>
      <c r="P1870" s="69"/>
      <c r="Q1870" s="100">
        <f t="shared" si="292"/>
        <v>0</v>
      </c>
      <c r="R1870" s="146"/>
      <c r="S1870" s="140" t="str">
        <f t="shared" si="293"/>
        <v>0</v>
      </c>
      <c r="T1870" s="140" t="str">
        <f t="shared" si="294"/>
        <v>0</v>
      </c>
      <c r="U1870" s="144"/>
      <c r="V1870" s="106"/>
      <c r="W1870" s="142">
        <f t="shared" si="295"/>
        <v>0</v>
      </c>
      <c r="X1870" s="142">
        <f t="shared" si="296"/>
        <v>0</v>
      </c>
      <c r="Y1870" s="108">
        <f t="shared" si="297"/>
        <v>0</v>
      </c>
      <c r="Z1870" s="108">
        <f t="shared" si="298"/>
        <v>0</v>
      </c>
      <c r="AA1870" s="108">
        <f t="shared" si="299"/>
        <v>0</v>
      </c>
      <c r="AB1870" s="151"/>
      <c r="AC1870" s="47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="4" customFormat="1" ht="19" customHeight="1" spans="1:68">
      <c r="A1871" s="94">
        <f t="shared" si="290"/>
        <v>1870</v>
      </c>
      <c r="B1871" s="95"/>
      <c r="C1871" s="69"/>
      <c r="D1871" s="16"/>
      <c r="E1871" s="69"/>
      <c r="F1871" s="128"/>
      <c r="G1871" s="124" t="e">
        <f>VLOOKUP(F1871,[2]零件成本10.26!$B$2:$C$7802,2,0)</f>
        <v>#N/A</v>
      </c>
      <c r="H1871" s="16"/>
      <c r="I1871" s="128" t="str">
        <f t="shared" si="291"/>
        <v/>
      </c>
      <c r="J1871" s="16"/>
      <c r="K1871" s="128"/>
      <c r="L1871" s="16"/>
      <c r="M1871" s="69"/>
      <c r="N1871" s="69"/>
      <c r="O1871" s="69"/>
      <c r="P1871" s="69"/>
      <c r="Q1871" s="100">
        <f t="shared" si="292"/>
        <v>0</v>
      </c>
      <c r="R1871" s="146"/>
      <c r="S1871" s="140" t="str">
        <f t="shared" si="293"/>
        <v>0</v>
      </c>
      <c r="T1871" s="140" t="str">
        <f t="shared" si="294"/>
        <v>0</v>
      </c>
      <c r="U1871" s="144"/>
      <c r="V1871" s="106"/>
      <c r="W1871" s="142">
        <f t="shared" si="295"/>
        <v>0</v>
      </c>
      <c r="X1871" s="142">
        <f t="shared" si="296"/>
        <v>0</v>
      </c>
      <c r="Y1871" s="108">
        <f t="shared" si="297"/>
        <v>0</v>
      </c>
      <c r="Z1871" s="108">
        <f t="shared" si="298"/>
        <v>0</v>
      </c>
      <c r="AA1871" s="108">
        <f t="shared" si="299"/>
        <v>0</v>
      </c>
      <c r="AB1871" s="151"/>
      <c r="AC1871" s="47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="4" customFormat="1" ht="19" customHeight="1" spans="1:68">
      <c r="A1872" s="94">
        <f t="shared" si="290"/>
        <v>1871</v>
      </c>
      <c r="B1872" s="95"/>
      <c r="C1872" s="69"/>
      <c r="D1872" s="16"/>
      <c r="E1872" s="69"/>
      <c r="F1872" s="128"/>
      <c r="G1872" s="124" t="e">
        <f>VLOOKUP(F1872,[2]零件成本10.26!$B$2:$C$7802,2,0)</f>
        <v>#N/A</v>
      </c>
      <c r="H1872" s="16"/>
      <c r="I1872" s="128" t="str">
        <f t="shared" si="291"/>
        <v/>
      </c>
      <c r="J1872" s="16"/>
      <c r="K1872" s="128"/>
      <c r="L1872" s="16"/>
      <c r="M1872" s="69"/>
      <c r="N1872" s="69"/>
      <c r="O1872" s="69"/>
      <c r="P1872" s="69"/>
      <c r="Q1872" s="100">
        <f t="shared" si="292"/>
        <v>0</v>
      </c>
      <c r="R1872" s="146"/>
      <c r="S1872" s="140" t="str">
        <f t="shared" si="293"/>
        <v>0</v>
      </c>
      <c r="T1872" s="140" t="str">
        <f t="shared" si="294"/>
        <v>0</v>
      </c>
      <c r="U1872" s="144"/>
      <c r="V1872" s="106"/>
      <c r="W1872" s="142">
        <f t="shared" si="295"/>
        <v>0</v>
      </c>
      <c r="X1872" s="142">
        <f t="shared" si="296"/>
        <v>0</v>
      </c>
      <c r="Y1872" s="108">
        <f t="shared" si="297"/>
        <v>0</v>
      </c>
      <c r="Z1872" s="108">
        <f t="shared" si="298"/>
        <v>0</v>
      </c>
      <c r="AA1872" s="108">
        <f t="shared" si="299"/>
        <v>0</v>
      </c>
      <c r="AB1872" s="151"/>
      <c r="AC1872" s="47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="4" customFormat="1" ht="19" customHeight="1" spans="1:68">
      <c r="A1873" s="94">
        <f t="shared" si="290"/>
        <v>1872</v>
      </c>
      <c r="B1873" s="95"/>
      <c r="C1873" s="69"/>
      <c r="D1873" s="16"/>
      <c r="E1873" s="69"/>
      <c r="F1873" s="128"/>
      <c r="G1873" s="124" t="e">
        <f>VLOOKUP(F1873,[2]零件成本10.26!$B$2:$C$7802,2,0)</f>
        <v>#N/A</v>
      </c>
      <c r="H1873" s="16"/>
      <c r="I1873" s="128" t="str">
        <f t="shared" si="291"/>
        <v/>
      </c>
      <c r="J1873" s="16"/>
      <c r="K1873" s="128"/>
      <c r="L1873" s="16"/>
      <c r="M1873" s="69"/>
      <c r="N1873" s="69"/>
      <c r="O1873" s="69"/>
      <c r="P1873" s="69"/>
      <c r="Q1873" s="100">
        <f t="shared" si="292"/>
        <v>0</v>
      </c>
      <c r="R1873" s="146"/>
      <c r="S1873" s="140" t="str">
        <f t="shared" si="293"/>
        <v>0</v>
      </c>
      <c r="T1873" s="140" t="str">
        <f t="shared" si="294"/>
        <v>0</v>
      </c>
      <c r="U1873" s="144"/>
      <c r="V1873" s="106"/>
      <c r="W1873" s="142">
        <f t="shared" si="295"/>
        <v>0</v>
      </c>
      <c r="X1873" s="142">
        <f t="shared" si="296"/>
        <v>0</v>
      </c>
      <c r="Y1873" s="108">
        <f t="shared" si="297"/>
        <v>0</v>
      </c>
      <c r="Z1873" s="108">
        <f t="shared" si="298"/>
        <v>0</v>
      </c>
      <c r="AA1873" s="108">
        <f t="shared" si="299"/>
        <v>0</v>
      </c>
      <c r="AB1873" s="151"/>
      <c r="AC1873" s="47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="4" customFormat="1" ht="19" customHeight="1" spans="1:68">
      <c r="A1874" s="94">
        <f t="shared" si="290"/>
        <v>1873</v>
      </c>
      <c r="B1874" s="95"/>
      <c r="C1874" s="69"/>
      <c r="D1874" s="16"/>
      <c r="E1874" s="69"/>
      <c r="F1874" s="128"/>
      <c r="G1874" s="124" t="e">
        <f>VLOOKUP(F1874,[2]零件成本10.26!$B$2:$C$7802,2,0)</f>
        <v>#N/A</v>
      </c>
      <c r="H1874" s="16"/>
      <c r="I1874" s="128" t="str">
        <f t="shared" si="291"/>
        <v/>
      </c>
      <c r="J1874" s="16"/>
      <c r="K1874" s="128"/>
      <c r="L1874" s="16"/>
      <c r="M1874" s="69"/>
      <c r="N1874" s="69"/>
      <c r="O1874" s="69"/>
      <c r="P1874" s="69"/>
      <c r="Q1874" s="100">
        <f t="shared" si="292"/>
        <v>0</v>
      </c>
      <c r="R1874" s="146"/>
      <c r="S1874" s="140" t="str">
        <f t="shared" si="293"/>
        <v>0</v>
      </c>
      <c r="T1874" s="140" t="str">
        <f t="shared" si="294"/>
        <v>0</v>
      </c>
      <c r="U1874" s="144"/>
      <c r="V1874" s="106"/>
      <c r="W1874" s="142">
        <f t="shared" si="295"/>
        <v>0</v>
      </c>
      <c r="X1874" s="142">
        <f t="shared" si="296"/>
        <v>0</v>
      </c>
      <c r="Y1874" s="108">
        <f t="shared" si="297"/>
        <v>0</v>
      </c>
      <c r="Z1874" s="108">
        <f t="shared" si="298"/>
        <v>0</v>
      </c>
      <c r="AA1874" s="108">
        <f t="shared" si="299"/>
        <v>0</v>
      </c>
      <c r="AB1874" s="151"/>
      <c r="AC1874" s="47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="4" customFormat="1" ht="19" customHeight="1" spans="1:68">
      <c r="A1875" s="94">
        <f t="shared" si="290"/>
        <v>1874</v>
      </c>
      <c r="B1875" s="95"/>
      <c r="C1875" s="69"/>
      <c r="D1875" s="16"/>
      <c r="E1875" s="69"/>
      <c r="F1875" s="128"/>
      <c r="G1875" s="124" t="e">
        <f>VLOOKUP(F1875,[2]零件成本10.26!$B$2:$C$7802,2,0)</f>
        <v>#N/A</v>
      </c>
      <c r="H1875" s="16"/>
      <c r="I1875" s="128" t="str">
        <f t="shared" si="291"/>
        <v/>
      </c>
      <c r="J1875" s="16"/>
      <c r="K1875" s="128"/>
      <c r="L1875" s="16"/>
      <c r="M1875" s="69"/>
      <c r="N1875" s="69"/>
      <c r="O1875" s="69"/>
      <c r="P1875" s="69"/>
      <c r="Q1875" s="100">
        <f t="shared" si="292"/>
        <v>0</v>
      </c>
      <c r="R1875" s="146"/>
      <c r="S1875" s="140" t="str">
        <f t="shared" si="293"/>
        <v>0</v>
      </c>
      <c r="T1875" s="140" t="str">
        <f t="shared" si="294"/>
        <v>0</v>
      </c>
      <c r="U1875" s="144"/>
      <c r="V1875" s="106"/>
      <c r="W1875" s="142">
        <f t="shared" si="295"/>
        <v>0</v>
      </c>
      <c r="X1875" s="142">
        <f t="shared" si="296"/>
        <v>0</v>
      </c>
      <c r="Y1875" s="108">
        <f t="shared" si="297"/>
        <v>0</v>
      </c>
      <c r="Z1875" s="108">
        <f t="shared" si="298"/>
        <v>0</v>
      </c>
      <c r="AA1875" s="108">
        <f t="shared" si="299"/>
        <v>0</v>
      </c>
      <c r="AB1875" s="151"/>
      <c r="AC1875" s="47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="4" customFormat="1" ht="19" customHeight="1" spans="1:68">
      <c r="A1876" s="94">
        <f t="shared" si="290"/>
        <v>1875</v>
      </c>
      <c r="B1876" s="95"/>
      <c r="C1876" s="69"/>
      <c r="D1876" s="16"/>
      <c r="E1876" s="69"/>
      <c r="F1876" s="128"/>
      <c r="G1876" s="124" t="e">
        <f>VLOOKUP(F1876,[2]零件成本10.26!$B$2:$C$7802,2,0)</f>
        <v>#N/A</v>
      </c>
      <c r="H1876" s="16"/>
      <c r="I1876" s="128" t="str">
        <f t="shared" si="291"/>
        <v/>
      </c>
      <c r="J1876" s="16"/>
      <c r="K1876" s="128"/>
      <c r="L1876" s="16"/>
      <c r="M1876" s="69"/>
      <c r="N1876" s="69"/>
      <c r="O1876" s="69"/>
      <c r="P1876" s="69"/>
      <c r="Q1876" s="100">
        <f t="shared" si="292"/>
        <v>0</v>
      </c>
      <c r="R1876" s="146"/>
      <c r="S1876" s="140" t="str">
        <f t="shared" si="293"/>
        <v>0</v>
      </c>
      <c r="T1876" s="140" t="str">
        <f t="shared" si="294"/>
        <v>0</v>
      </c>
      <c r="U1876" s="144"/>
      <c r="V1876" s="106"/>
      <c r="W1876" s="142">
        <f t="shared" si="295"/>
        <v>0</v>
      </c>
      <c r="X1876" s="142">
        <f t="shared" si="296"/>
        <v>0</v>
      </c>
      <c r="Y1876" s="108">
        <f t="shared" si="297"/>
        <v>0</v>
      </c>
      <c r="Z1876" s="108">
        <f t="shared" si="298"/>
        <v>0</v>
      </c>
      <c r="AA1876" s="108">
        <f t="shared" si="299"/>
        <v>0</v>
      </c>
      <c r="AB1876" s="151"/>
      <c r="AC1876" s="47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="4" customFormat="1" ht="19" customHeight="1" spans="1:68">
      <c r="A1877" s="94">
        <f t="shared" si="290"/>
        <v>1876</v>
      </c>
      <c r="B1877" s="95"/>
      <c r="C1877" s="69"/>
      <c r="D1877" s="16"/>
      <c r="E1877" s="69"/>
      <c r="F1877" s="128"/>
      <c r="G1877" s="124" t="e">
        <f>VLOOKUP(F1877,[2]零件成本10.26!$B$2:$C$7802,2,0)</f>
        <v>#N/A</v>
      </c>
      <c r="H1877" s="16"/>
      <c r="I1877" s="128" t="str">
        <f t="shared" si="291"/>
        <v/>
      </c>
      <c r="J1877" s="16"/>
      <c r="K1877" s="128"/>
      <c r="L1877" s="16"/>
      <c r="M1877" s="69"/>
      <c r="N1877" s="69"/>
      <c r="O1877" s="69"/>
      <c r="P1877" s="69"/>
      <c r="Q1877" s="100">
        <f t="shared" si="292"/>
        <v>0</v>
      </c>
      <c r="R1877" s="146"/>
      <c r="S1877" s="140" t="str">
        <f t="shared" si="293"/>
        <v>0</v>
      </c>
      <c r="T1877" s="140" t="str">
        <f t="shared" si="294"/>
        <v>0</v>
      </c>
      <c r="U1877" s="144"/>
      <c r="V1877" s="106"/>
      <c r="W1877" s="142">
        <f t="shared" si="295"/>
        <v>0</v>
      </c>
      <c r="X1877" s="142">
        <f t="shared" si="296"/>
        <v>0</v>
      </c>
      <c r="Y1877" s="108">
        <f t="shared" si="297"/>
        <v>0</v>
      </c>
      <c r="Z1877" s="108">
        <f t="shared" si="298"/>
        <v>0</v>
      </c>
      <c r="AA1877" s="108">
        <f t="shared" si="299"/>
        <v>0</v>
      </c>
      <c r="AB1877" s="151"/>
      <c r="AC1877" s="47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="4" customFormat="1" ht="19" customHeight="1" spans="1:68">
      <c r="A1878" s="94">
        <f t="shared" si="290"/>
        <v>1877</v>
      </c>
      <c r="B1878" s="95"/>
      <c r="C1878" s="69"/>
      <c r="D1878" s="16"/>
      <c r="E1878" s="69"/>
      <c r="F1878" s="128"/>
      <c r="G1878" s="124" t="e">
        <f>VLOOKUP(F1878,[2]零件成本10.26!$B$2:$C$7802,2,0)</f>
        <v>#N/A</v>
      </c>
      <c r="H1878" s="16"/>
      <c r="I1878" s="128" t="str">
        <f t="shared" si="291"/>
        <v/>
      </c>
      <c r="J1878" s="16"/>
      <c r="K1878" s="128"/>
      <c r="L1878" s="16"/>
      <c r="M1878" s="69"/>
      <c r="N1878" s="69"/>
      <c r="O1878" s="69"/>
      <c r="P1878" s="69"/>
      <c r="Q1878" s="100">
        <f t="shared" si="292"/>
        <v>0</v>
      </c>
      <c r="R1878" s="146"/>
      <c r="S1878" s="140" t="str">
        <f t="shared" si="293"/>
        <v>0</v>
      </c>
      <c r="T1878" s="140" t="str">
        <f t="shared" si="294"/>
        <v>0</v>
      </c>
      <c r="U1878" s="144"/>
      <c r="V1878" s="106"/>
      <c r="W1878" s="142">
        <f t="shared" si="295"/>
        <v>0</v>
      </c>
      <c r="X1878" s="142">
        <f t="shared" si="296"/>
        <v>0</v>
      </c>
      <c r="Y1878" s="108">
        <f t="shared" si="297"/>
        <v>0</v>
      </c>
      <c r="Z1878" s="108">
        <f t="shared" si="298"/>
        <v>0</v>
      </c>
      <c r="AA1878" s="108">
        <f t="shared" si="299"/>
        <v>0</v>
      </c>
      <c r="AB1878" s="151"/>
      <c r="AC1878" s="47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="4" customFormat="1" ht="19" customHeight="1" spans="1:68">
      <c r="A1879" s="94">
        <f t="shared" si="290"/>
        <v>1878</v>
      </c>
      <c r="B1879" s="95"/>
      <c r="C1879" s="69"/>
      <c r="D1879" s="16"/>
      <c r="E1879" s="69"/>
      <c r="F1879" s="128"/>
      <c r="G1879" s="124" t="e">
        <f>VLOOKUP(F1879,[2]零件成本10.26!$B$2:$C$7802,2,0)</f>
        <v>#N/A</v>
      </c>
      <c r="H1879" s="16"/>
      <c r="I1879" s="128" t="str">
        <f t="shared" si="291"/>
        <v/>
      </c>
      <c r="J1879" s="16"/>
      <c r="K1879" s="128"/>
      <c r="L1879" s="16"/>
      <c r="M1879" s="69"/>
      <c r="N1879" s="69"/>
      <c r="O1879" s="69"/>
      <c r="P1879" s="69"/>
      <c r="Q1879" s="100">
        <f t="shared" si="292"/>
        <v>0</v>
      </c>
      <c r="R1879" s="146"/>
      <c r="S1879" s="140" t="str">
        <f t="shared" si="293"/>
        <v>0</v>
      </c>
      <c r="T1879" s="140" t="str">
        <f t="shared" si="294"/>
        <v>0</v>
      </c>
      <c r="U1879" s="144"/>
      <c r="V1879" s="106"/>
      <c r="W1879" s="142">
        <f t="shared" si="295"/>
        <v>0</v>
      </c>
      <c r="X1879" s="142">
        <f t="shared" si="296"/>
        <v>0</v>
      </c>
      <c r="Y1879" s="108">
        <f t="shared" si="297"/>
        <v>0</v>
      </c>
      <c r="Z1879" s="108">
        <f t="shared" si="298"/>
        <v>0</v>
      </c>
      <c r="AA1879" s="108">
        <f t="shared" si="299"/>
        <v>0</v>
      </c>
      <c r="AB1879" s="151"/>
      <c r="AC1879" s="47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="4" customFormat="1" ht="19" customHeight="1" spans="1:68">
      <c r="A1880" s="94">
        <f t="shared" si="290"/>
        <v>1879</v>
      </c>
      <c r="B1880" s="95"/>
      <c r="C1880" s="69"/>
      <c r="D1880" s="16"/>
      <c r="E1880" s="69"/>
      <c r="F1880" s="128"/>
      <c r="G1880" s="124" t="e">
        <f>VLOOKUP(F1880,[2]零件成本10.26!$B$2:$C$7802,2,0)</f>
        <v>#N/A</v>
      </c>
      <c r="H1880" s="16"/>
      <c r="I1880" s="128" t="str">
        <f t="shared" si="291"/>
        <v/>
      </c>
      <c r="J1880" s="16"/>
      <c r="K1880" s="128"/>
      <c r="L1880" s="16"/>
      <c r="M1880" s="69"/>
      <c r="N1880" s="69"/>
      <c r="O1880" s="69"/>
      <c r="P1880" s="69"/>
      <c r="Q1880" s="100">
        <f t="shared" si="292"/>
        <v>0</v>
      </c>
      <c r="R1880" s="146"/>
      <c r="S1880" s="140" t="str">
        <f t="shared" si="293"/>
        <v>0</v>
      </c>
      <c r="T1880" s="140" t="str">
        <f t="shared" si="294"/>
        <v>0</v>
      </c>
      <c r="U1880" s="144"/>
      <c r="V1880" s="106"/>
      <c r="W1880" s="142">
        <f t="shared" si="295"/>
        <v>0</v>
      </c>
      <c r="X1880" s="142">
        <f t="shared" si="296"/>
        <v>0</v>
      </c>
      <c r="Y1880" s="108">
        <f t="shared" si="297"/>
        <v>0</v>
      </c>
      <c r="Z1880" s="108">
        <f t="shared" si="298"/>
        <v>0</v>
      </c>
      <c r="AA1880" s="108">
        <f t="shared" si="299"/>
        <v>0</v>
      </c>
      <c r="AB1880" s="151"/>
      <c r="AC1880" s="47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="4" customFormat="1" ht="19" customHeight="1" spans="1:68">
      <c r="A1881" s="94">
        <f t="shared" si="290"/>
        <v>1880</v>
      </c>
      <c r="B1881" s="95"/>
      <c r="C1881" s="69"/>
      <c r="D1881" s="16"/>
      <c r="E1881" s="69"/>
      <c r="F1881" s="128"/>
      <c r="G1881" s="124" t="e">
        <f>VLOOKUP(F1881,[2]零件成本10.26!$B$2:$C$7802,2,0)</f>
        <v>#N/A</v>
      </c>
      <c r="H1881" s="16"/>
      <c r="I1881" s="128" t="str">
        <f t="shared" si="291"/>
        <v/>
      </c>
      <c r="J1881" s="16"/>
      <c r="K1881" s="128"/>
      <c r="L1881" s="16"/>
      <c r="M1881" s="69"/>
      <c r="N1881" s="69"/>
      <c r="O1881" s="69"/>
      <c r="P1881" s="69"/>
      <c r="Q1881" s="100">
        <f t="shared" si="292"/>
        <v>0</v>
      </c>
      <c r="R1881" s="146"/>
      <c r="S1881" s="140" t="str">
        <f t="shared" si="293"/>
        <v>0</v>
      </c>
      <c r="T1881" s="140" t="str">
        <f t="shared" si="294"/>
        <v>0</v>
      </c>
      <c r="U1881" s="144"/>
      <c r="V1881" s="106"/>
      <c r="W1881" s="142">
        <f t="shared" si="295"/>
        <v>0</v>
      </c>
      <c r="X1881" s="142">
        <f t="shared" si="296"/>
        <v>0</v>
      </c>
      <c r="Y1881" s="108">
        <f t="shared" si="297"/>
        <v>0</v>
      </c>
      <c r="Z1881" s="108">
        <f t="shared" si="298"/>
        <v>0</v>
      </c>
      <c r="AA1881" s="108">
        <f t="shared" si="299"/>
        <v>0</v>
      </c>
      <c r="AB1881" s="151"/>
      <c r="AC1881" s="47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="4" customFormat="1" ht="19" customHeight="1" spans="1:68">
      <c r="A1882" s="94">
        <f t="shared" si="290"/>
        <v>1881</v>
      </c>
      <c r="B1882" s="95"/>
      <c r="C1882" s="69"/>
      <c r="D1882" s="16"/>
      <c r="E1882" s="69"/>
      <c r="F1882" s="128"/>
      <c r="G1882" s="124" t="e">
        <f>VLOOKUP(F1882,[2]零件成本10.26!$B$2:$C$7802,2,0)</f>
        <v>#N/A</v>
      </c>
      <c r="H1882" s="16"/>
      <c r="I1882" s="128" t="str">
        <f t="shared" si="291"/>
        <v/>
      </c>
      <c r="J1882" s="16"/>
      <c r="K1882" s="128"/>
      <c r="L1882" s="16"/>
      <c r="M1882" s="69"/>
      <c r="N1882" s="69"/>
      <c r="O1882" s="69"/>
      <c r="P1882" s="69"/>
      <c r="Q1882" s="100">
        <f t="shared" si="292"/>
        <v>0</v>
      </c>
      <c r="R1882" s="146"/>
      <c r="S1882" s="140" t="str">
        <f t="shared" si="293"/>
        <v>0</v>
      </c>
      <c r="T1882" s="140" t="str">
        <f t="shared" si="294"/>
        <v>0</v>
      </c>
      <c r="U1882" s="144"/>
      <c r="V1882" s="106"/>
      <c r="W1882" s="142">
        <f t="shared" si="295"/>
        <v>0</v>
      </c>
      <c r="X1882" s="142">
        <f t="shared" si="296"/>
        <v>0</v>
      </c>
      <c r="Y1882" s="108">
        <f t="shared" si="297"/>
        <v>0</v>
      </c>
      <c r="Z1882" s="108">
        <f t="shared" si="298"/>
        <v>0</v>
      </c>
      <c r="AA1882" s="108">
        <f t="shared" si="299"/>
        <v>0</v>
      </c>
      <c r="AB1882" s="151"/>
      <c r="AC1882" s="47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="4" customFormat="1" ht="19" customHeight="1" spans="1:68">
      <c r="A1883" s="94">
        <f t="shared" si="290"/>
        <v>1882</v>
      </c>
      <c r="B1883" s="95"/>
      <c r="C1883" s="69"/>
      <c r="D1883" s="16"/>
      <c r="E1883" s="69"/>
      <c r="F1883" s="128"/>
      <c r="G1883" s="124" t="e">
        <f>VLOOKUP(F1883,[2]零件成本10.26!$B$2:$C$7802,2,0)</f>
        <v>#N/A</v>
      </c>
      <c r="H1883" s="16"/>
      <c r="I1883" s="128" t="str">
        <f t="shared" si="291"/>
        <v/>
      </c>
      <c r="J1883" s="16"/>
      <c r="K1883" s="128"/>
      <c r="L1883" s="16"/>
      <c r="M1883" s="69"/>
      <c r="N1883" s="69"/>
      <c r="O1883" s="69"/>
      <c r="P1883" s="69"/>
      <c r="Q1883" s="100">
        <f t="shared" si="292"/>
        <v>0</v>
      </c>
      <c r="R1883" s="146"/>
      <c r="S1883" s="140" t="str">
        <f t="shared" si="293"/>
        <v>0</v>
      </c>
      <c r="T1883" s="140" t="str">
        <f t="shared" si="294"/>
        <v>0</v>
      </c>
      <c r="U1883" s="144"/>
      <c r="V1883" s="106"/>
      <c r="W1883" s="142">
        <f t="shared" si="295"/>
        <v>0</v>
      </c>
      <c r="X1883" s="142">
        <f t="shared" si="296"/>
        <v>0</v>
      </c>
      <c r="Y1883" s="108">
        <f t="shared" si="297"/>
        <v>0</v>
      </c>
      <c r="Z1883" s="108">
        <f t="shared" si="298"/>
        <v>0</v>
      </c>
      <c r="AA1883" s="108">
        <f t="shared" si="299"/>
        <v>0</v>
      </c>
      <c r="AB1883" s="151"/>
      <c r="AC1883" s="47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="4" customFormat="1" ht="19" customHeight="1" spans="1:68">
      <c r="A1884" s="94">
        <f t="shared" si="290"/>
        <v>1883</v>
      </c>
      <c r="B1884" s="95"/>
      <c r="C1884" s="69"/>
      <c r="D1884" s="16"/>
      <c r="E1884" s="69"/>
      <c r="F1884" s="128"/>
      <c r="G1884" s="124" t="e">
        <f>VLOOKUP(F1884,[2]零件成本10.26!$B$2:$C$7802,2,0)</f>
        <v>#N/A</v>
      </c>
      <c r="H1884" s="16"/>
      <c r="I1884" s="128" t="str">
        <f t="shared" si="291"/>
        <v/>
      </c>
      <c r="J1884" s="16"/>
      <c r="K1884" s="128"/>
      <c r="L1884" s="16"/>
      <c r="M1884" s="69"/>
      <c r="N1884" s="69"/>
      <c r="O1884" s="69"/>
      <c r="P1884" s="69"/>
      <c r="Q1884" s="100">
        <f t="shared" si="292"/>
        <v>0</v>
      </c>
      <c r="R1884" s="146"/>
      <c r="S1884" s="140" t="str">
        <f t="shared" si="293"/>
        <v>0</v>
      </c>
      <c r="T1884" s="140" t="str">
        <f t="shared" si="294"/>
        <v>0</v>
      </c>
      <c r="U1884" s="144"/>
      <c r="V1884" s="106"/>
      <c r="W1884" s="142">
        <f t="shared" si="295"/>
        <v>0</v>
      </c>
      <c r="X1884" s="142">
        <f t="shared" si="296"/>
        <v>0</v>
      </c>
      <c r="Y1884" s="108">
        <f t="shared" si="297"/>
        <v>0</v>
      </c>
      <c r="Z1884" s="108">
        <f t="shared" si="298"/>
        <v>0</v>
      </c>
      <c r="AA1884" s="108">
        <f t="shared" si="299"/>
        <v>0</v>
      </c>
      <c r="AB1884" s="151"/>
      <c r="AC1884" s="47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="4" customFormat="1" ht="19" customHeight="1" spans="1:68">
      <c r="A1885" s="94">
        <f t="shared" si="290"/>
        <v>1884</v>
      </c>
      <c r="B1885" s="95"/>
      <c r="C1885" s="69"/>
      <c r="D1885" s="16"/>
      <c r="E1885" s="69"/>
      <c r="F1885" s="128"/>
      <c r="G1885" s="124" t="e">
        <f>VLOOKUP(F1885,[2]零件成本10.26!$B$2:$C$7802,2,0)</f>
        <v>#N/A</v>
      </c>
      <c r="H1885" s="16"/>
      <c r="I1885" s="128" t="str">
        <f t="shared" si="291"/>
        <v/>
      </c>
      <c r="J1885" s="16"/>
      <c r="K1885" s="128"/>
      <c r="L1885" s="16"/>
      <c r="M1885" s="69"/>
      <c r="N1885" s="69"/>
      <c r="O1885" s="69"/>
      <c r="P1885" s="69"/>
      <c r="Q1885" s="100">
        <f t="shared" si="292"/>
        <v>0</v>
      </c>
      <c r="R1885" s="146"/>
      <c r="S1885" s="140" t="str">
        <f t="shared" si="293"/>
        <v>0</v>
      </c>
      <c r="T1885" s="140" t="str">
        <f t="shared" si="294"/>
        <v>0</v>
      </c>
      <c r="U1885" s="144"/>
      <c r="V1885" s="106"/>
      <c r="W1885" s="142">
        <f t="shared" si="295"/>
        <v>0</v>
      </c>
      <c r="X1885" s="142">
        <f t="shared" si="296"/>
        <v>0</v>
      </c>
      <c r="Y1885" s="108">
        <f t="shared" si="297"/>
        <v>0</v>
      </c>
      <c r="Z1885" s="108">
        <f t="shared" si="298"/>
        <v>0</v>
      </c>
      <c r="AA1885" s="108">
        <f t="shared" si="299"/>
        <v>0</v>
      </c>
      <c r="AB1885" s="151"/>
      <c r="AC1885" s="47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="4" customFormat="1" ht="19" customHeight="1" spans="1:68">
      <c r="A1886" s="94">
        <f t="shared" si="290"/>
        <v>1885</v>
      </c>
      <c r="B1886" s="95"/>
      <c r="C1886" s="69"/>
      <c r="D1886" s="16"/>
      <c r="E1886" s="69"/>
      <c r="F1886" s="128"/>
      <c r="G1886" s="124" t="e">
        <f>VLOOKUP(F1886,[2]零件成本10.26!$B$2:$C$7802,2,0)</f>
        <v>#N/A</v>
      </c>
      <c r="H1886" s="16"/>
      <c r="I1886" s="128" t="str">
        <f t="shared" si="291"/>
        <v/>
      </c>
      <c r="J1886" s="16"/>
      <c r="K1886" s="128"/>
      <c r="L1886" s="16"/>
      <c r="M1886" s="69"/>
      <c r="N1886" s="69"/>
      <c r="O1886" s="69"/>
      <c r="P1886" s="69"/>
      <c r="Q1886" s="100">
        <f t="shared" si="292"/>
        <v>0</v>
      </c>
      <c r="R1886" s="146"/>
      <c r="S1886" s="140" t="str">
        <f t="shared" si="293"/>
        <v>0</v>
      </c>
      <c r="T1886" s="140" t="str">
        <f t="shared" si="294"/>
        <v>0</v>
      </c>
      <c r="U1886" s="144"/>
      <c r="V1886" s="106"/>
      <c r="W1886" s="142">
        <f t="shared" si="295"/>
        <v>0</v>
      </c>
      <c r="X1886" s="142">
        <f t="shared" si="296"/>
        <v>0</v>
      </c>
      <c r="Y1886" s="108">
        <f t="shared" si="297"/>
        <v>0</v>
      </c>
      <c r="Z1886" s="108">
        <f t="shared" si="298"/>
        <v>0</v>
      </c>
      <c r="AA1886" s="108">
        <f t="shared" si="299"/>
        <v>0</v>
      </c>
      <c r="AB1886" s="151"/>
      <c r="AC1886" s="47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="4" customFormat="1" ht="19" customHeight="1" spans="1:68">
      <c r="A1887" s="94">
        <f t="shared" si="290"/>
        <v>1886</v>
      </c>
      <c r="B1887" s="95"/>
      <c r="C1887" s="69"/>
      <c r="D1887" s="16"/>
      <c r="E1887" s="69"/>
      <c r="F1887" s="128"/>
      <c r="G1887" s="124" t="e">
        <f>VLOOKUP(F1887,[2]零件成本10.26!$B$2:$C$7802,2,0)</f>
        <v>#N/A</v>
      </c>
      <c r="H1887" s="16"/>
      <c r="I1887" s="128" t="str">
        <f t="shared" si="291"/>
        <v/>
      </c>
      <c r="J1887" s="16"/>
      <c r="K1887" s="128"/>
      <c r="L1887" s="16"/>
      <c r="M1887" s="69"/>
      <c r="N1887" s="69"/>
      <c r="O1887" s="69"/>
      <c r="P1887" s="69"/>
      <c r="Q1887" s="100">
        <f t="shared" si="292"/>
        <v>0</v>
      </c>
      <c r="R1887" s="146"/>
      <c r="S1887" s="140" t="str">
        <f t="shared" si="293"/>
        <v>0</v>
      </c>
      <c r="T1887" s="140" t="str">
        <f t="shared" si="294"/>
        <v>0</v>
      </c>
      <c r="U1887" s="144"/>
      <c r="V1887" s="106"/>
      <c r="W1887" s="142">
        <f t="shared" si="295"/>
        <v>0</v>
      </c>
      <c r="X1887" s="142">
        <f t="shared" si="296"/>
        <v>0</v>
      </c>
      <c r="Y1887" s="108">
        <f t="shared" si="297"/>
        <v>0</v>
      </c>
      <c r="Z1887" s="108">
        <f t="shared" si="298"/>
        <v>0</v>
      </c>
      <c r="AA1887" s="108">
        <f t="shared" si="299"/>
        <v>0</v>
      </c>
      <c r="AB1887" s="151"/>
      <c r="AC1887" s="47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="4" customFormat="1" ht="19" customHeight="1" spans="1:68">
      <c r="A1888" s="94">
        <f t="shared" si="290"/>
        <v>1887</v>
      </c>
      <c r="B1888" s="95"/>
      <c r="C1888" s="69"/>
      <c r="D1888" s="16"/>
      <c r="E1888" s="69"/>
      <c r="F1888" s="128"/>
      <c r="G1888" s="124" t="e">
        <f>VLOOKUP(F1888,[2]零件成本10.26!$B$2:$C$7802,2,0)</f>
        <v>#N/A</v>
      </c>
      <c r="H1888" s="16"/>
      <c r="I1888" s="128" t="str">
        <f t="shared" si="291"/>
        <v/>
      </c>
      <c r="J1888" s="16"/>
      <c r="K1888" s="128"/>
      <c r="L1888" s="16"/>
      <c r="M1888" s="69"/>
      <c r="N1888" s="69"/>
      <c r="O1888" s="69"/>
      <c r="P1888" s="69"/>
      <c r="Q1888" s="100">
        <f t="shared" si="292"/>
        <v>0</v>
      </c>
      <c r="R1888" s="146"/>
      <c r="S1888" s="140" t="str">
        <f t="shared" si="293"/>
        <v>0</v>
      </c>
      <c r="T1888" s="140" t="str">
        <f t="shared" si="294"/>
        <v>0</v>
      </c>
      <c r="U1888" s="144"/>
      <c r="V1888" s="106"/>
      <c r="W1888" s="142">
        <f t="shared" si="295"/>
        <v>0</v>
      </c>
      <c r="X1888" s="142">
        <f t="shared" si="296"/>
        <v>0</v>
      </c>
      <c r="Y1888" s="108">
        <f t="shared" si="297"/>
        <v>0</v>
      </c>
      <c r="Z1888" s="108">
        <f t="shared" si="298"/>
        <v>0</v>
      </c>
      <c r="AA1888" s="108">
        <f t="shared" si="299"/>
        <v>0</v>
      </c>
      <c r="AB1888" s="151"/>
      <c r="AC1888" s="47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="4" customFormat="1" ht="19" customHeight="1" spans="1:68">
      <c r="A1889" s="94">
        <f t="shared" si="290"/>
        <v>1888</v>
      </c>
      <c r="B1889" s="95"/>
      <c r="C1889" s="69"/>
      <c r="D1889" s="16"/>
      <c r="E1889" s="69"/>
      <c r="F1889" s="128"/>
      <c r="G1889" s="124" t="e">
        <f>VLOOKUP(F1889,[2]零件成本10.26!$B$2:$C$7802,2,0)</f>
        <v>#N/A</v>
      </c>
      <c r="H1889" s="16"/>
      <c r="I1889" s="128" t="str">
        <f t="shared" si="291"/>
        <v/>
      </c>
      <c r="J1889" s="16"/>
      <c r="K1889" s="128"/>
      <c r="L1889" s="16"/>
      <c r="M1889" s="69"/>
      <c r="N1889" s="69"/>
      <c r="O1889" s="69"/>
      <c r="P1889" s="69"/>
      <c r="Q1889" s="100">
        <f t="shared" si="292"/>
        <v>0</v>
      </c>
      <c r="R1889" s="146"/>
      <c r="S1889" s="140" t="str">
        <f t="shared" si="293"/>
        <v>0</v>
      </c>
      <c r="T1889" s="140" t="str">
        <f t="shared" si="294"/>
        <v>0</v>
      </c>
      <c r="U1889" s="144"/>
      <c r="V1889" s="106"/>
      <c r="W1889" s="142">
        <f t="shared" si="295"/>
        <v>0</v>
      </c>
      <c r="X1889" s="142">
        <f t="shared" si="296"/>
        <v>0</v>
      </c>
      <c r="Y1889" s="108">
        <f t="shared" si="297"/>
        <v>0</v>
      </c>
      <c r="Z1889" s="108">
        <f t="shared" si="298"/>
        <v>0</v>
      </c>
      <c r="AA1889" s="108">
        <f t="shared" si="299"/>
        <v>0</v>
      </c>
      <c r="AB1889" s="151"/>
      <c r="AC1889" s="47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="4" customFormat="1" ht="19" customHeight="1" spans="1:68">
      <c r="A1890" s="94">
        <f t="shared" si="290"/>
        <v>1889</v>
      </c>
      <c r="B1890" s="95"/>
      <c r="C1890" s="69"/>
      <c r="D1890" s="16"/>
      <c r="E1890" s="69"/>
      <c r="F1890" s="128"/>
      <c r="G1890" s="124" t="e">
        <f>VLOOKUP(F1890,[2]零件成本10.26!$B$2:$C$7802,2,0)</f>
        <v>#N/A</v>
      </c>
      <c r="H1890" s="16"/>
      <c r="I1890" s="128" t="str">
        <f t="shared" si="291"/>
        <v/>
      </c>
      <c r="J1890" s="16"/>
      <c r="K1890" s="128"/>
      <c r="L1890" s="16"/>
      <c r="M1890" s="69"/>
      <c r="N1890" s="69"/>
      <c r="O1890" s="69"/>
      <c r="P1890" s="69"/>
      <c r="Q1890" s="100">
        <f t="shared" si="292"/>
        <v>0</v>
      </c>
      <c r="R1890" s="146"/>
      <c r="S1890" s="140" t="str">
        <f t="shared" si="293"/>
        <v>0</v>
      </c>
      <c r="T1890" s="140" t="str">
        <f t="shared" si="294"/>
        <v>0</v>
      </c>
      <c r="U1890" s="144"/>
      <c r="V1890" s="106"/>
      <c r="W1890" s="142">
        <f t="shared" si="295"/>
        <v>0</v>
      </c>
      <c r="X1890" s="142">
        <f t="shared" si="296"/>
        <v>0</v>
      </c>
      <c r="Y1890" s="108">
        <f t="shared" si="297"/>
        <v>0</v>
      </c>
      <c r="Z1890" s="108">
        <f t="shared" si="298"/>
        <v>0</v>
      </c>
      <c r="AA1890" s="108">
        <f t="shared" si="299"/>
        <v>0</v>
      </c>
      <c r="AB1890" s="151"/>
      <c r="AC1890" s="47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="4" customFormat="1" ht="19" customHeight="1" spans="1:68">
      <c r="A1891" s="94">
        <f t="shared" si="290"/>
        <v>1890</v>
      </c>
      <c r="B1891" s="95"/>
      <c r="C1891" s="69"/>
      <c r="D1891" s="16"/>
      <c r="E1891" s="69"/>
      <c r="F1891" s="128"/>
      <c r="G1891" s="124" t="e">
        <f>VLOOKUP(F1891,[2]零件成本10.26!$B$2:$C$7802,2,0)</f>
        <v>#N/A</v>
      </c>
      <c r="H1891" s="16"/>
      <c r="I1891" s="128" t="str">
        <f t="shared" si="291"/>
        <v/>
      </c>
      <c r="J1891" s="16"/>
      <c r="K1891" s="128"/>
      <c r="L1891" s="16"/>
      <c r="M1891" s="69"/>
      <c r="N1891" s="69"/>
      <c r="O1891" s="69"/>
      <c r="P1891" s="69"/>
      <c r="Q1891" s="100">
        <f t="shared" si="292"/>
        <v>0</v>
      </c>
      <c r="R1891" s="146"/>
      <c r="S1891" s="140" t="str">
        <f t="shared" si="293"/>
        <v>0</v>
      </c>
      <c r="T1891" s="140" t="str">
        <f t="shared" si="294"/>
        <v>0</v>
      </c>
      <c r="U1891" s="144"/>
      <c r="V1891" s="106"/>
      <c r="W1891" s="142">
        <f t="shared" si="295"/>
        <v>0</v>
      </c>
      <c r="X1891" s="142">
        <f t="shared" si="296"/>
        <v>0</v>
      </c>
      <c r="Y1891" s="108">
        <f t="shared" si="297"/>
        <v>0</v>
      </c>
      <c r="Z1891" s="108">
        <f t="shared" si="298"/>
        <v>0</v>
      </c>
      <c r="AA1891" s="108">
        <f t="shared" si="299"/>
        <v>0</v>
      </c>
      <c r="AB1891" s="151"/>
      <c r="AC1891" s="47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="4" customFormat="1" ht="19" customHeight="1" spans="1:68">
      <c r="A1892" s="94">
        <f t="shared" si="290"/>
        <v>1891</v>
      </c>
      <c r="B1892" s="95"/>
      <c r="C1892" s="69"/>
      <c r="D1892" s="16"/>
      <c r="E1892" s="69"/>
      <c r="F1892" s="128"/>
      <c r="G1892" s="124" t="e">
        <f>VLOOKUP(F1892,[2]零件成本10.26!$B$2:$C$7802,2,0)</f>
        <v>#N/A</v>
      </c>
      <c r="H1892" s="16"/>
      <c r="I1892" s="128" t="str">
        <f t="shared" si="291"/>
        <v/>
      </c>
      <c r="J1892" s="16"/>
      <c r="K1892" s="128"/>
      <c r="L1892" s="16"/>
      <c r="M1892" s="69"/>
      <c r="N1892" s="69"/>
      <c r="O1892" s="69"/>
      <c r="P1892" s="69"/>
      <c r="Q1892" s="100">
        <f t="shared" si="292"/>
        <v>0</v>
      </c>
      <c r="R1892" s="146"/>
      <c r="S1892" s="140" t="str">
        <f t="shared" si="293"/>
        <v>0</v>
      </c>
      <c r="T1892" s="140" t="str">
        <f t="shared" si="294"/>
        <v>0</v>
      </c>
      <c r="U1892" s="144"/>
      <c r="V1892" s="106"/>
      <c r="W1892" s="142">
        <f t="shared" si="295"/>
        <v>0</v>
      </c>
      <c r="X1892" s="142">
        <f t="shared" si="296"/>
        <v>0</v>
      </c>
      <c r="Y1892" s="108">
        <f t="shared" si="297"/>
        <v>0</v>
      </c>
      <c r="Z1892" s="108">
        <f t="shared" si="298"/>
        <v>0</v>
      </c>
      <c r="AA1892" s="108">
        <f t="shared" si="299"/>
        <v>0</v>
      </c>
      <c r="AB1892" s="151"/>
      <c r="AC1892" s="47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="4" customFormat="1" ht="19" customHeight="1" spans="1:68">
      <c r="A1893" s="94">
        <f t="shared" si="290"/>
        <v>1892</v>
      </c>
      <c r="B1893" s="95"/>
      <c r="C1893" s="69"/>
      <c r="D1893" s="16"/>
      <c r="E1893" s="69"/>
      <c r="F1893" s="128"/>
      <c r="G1893" s="124" t="e">
        <f>VLOOKUP(F1893,[2]零件成本10.26!$B$2:$C$7802,2,0)</f>
        <v>#N/A</v>
      </c>
      <c r="H1893" s="16"/>
      <c r="I1893" s="128" t="str">
        <f t="shared" si="291"/>
        <v/>
      </c>
      <c r="J1893" s="16"/>
      <c r="K1893" s="128"/>
      <c r="L1893" s="16"/>
      <c r="M1893" s="69"/>
      <c r="N1893" s="69"/>
      <c r="O1893" s="69"/>
      <c r="P1893" s="69"/>
      <c r="Q1893" s="100">
        <f t="shared" si="292"/>
        <v>0</v>
      </c>
      <c r="R1893" s="146"/>
      <c r="S1893" s="140" t="str">
        <f t="shared" si="293"/>
        <v>0</v>
      </c>
      <c r="T1893" s="140" t="str">
        <f t="shared" si="294"/>
        <v>0</v>
      </c>
      <c r="U1893" s="144"/>
      <c r="V1893" s="106"/>
      <c r="W1893" s="142">
        <f t="shared" si="295"/>
        <v>0</v>
      </c>
      <c r="X1893" s="142">
        <f t="shared" si="296"/>
        <v>0</v>
      </c>
      <c r="Y1893" s="108">
        <f t="shared" si="297"/>
        <v>0</v>
      </c>
      <c r="Z1893" s="108">
        <f t="shared" si="298"/>
        <v>0</v>
      </c>
      <c r="AA1893" s="108">
        <f t="shared" si="299"/>
        <v>0</v>
      </c>
      <c r="AB1893" s="151"/>
      <c r="AC1893" s="47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="4" customFormat="1" ht="19" customHeight="1" spans="1:68">
      <c r="A1894" s="94">
        <f t="shared" si="290"/>
        <v>1893</v>
      </c>
      <c r="B1894" s="95"/>
      <c r="C1894" s="69"/>
      <c r="D1894" s="16"/>
      <c r="E1894" s="69"/>
      <c r="F1894" s="128"/>
      <c r="G1894" s="124" t="e">
        <f>VLOOKUP(F1894,[2]零件成本10.26!$B$2:$C$7802,2,0)</f>
        <v>#N/A</v>
      </c>
      <c r="H1894" s="16"/>
      <c r="I1894" s="128" t="str">
        <f t="shared" si="291"/>
        <v/>
      </c>
      <c r="J1894" s="16"/>
      <c r="K1894" s="128"/>
      <c r="L1894" s="16"/>
      <c r="M1894" s="69"/>
      <c r="N1894" s="69"/>
      <c r="O1894" s="69"/>
      <c r="P1894" s="69"/>
      <c r="Q1894" s="100">
        <f t="shared" si="292"/>
        <v>0</v>
      </c>
      <c r="R1894" s="146"/>
      <c r="S1894" s="140" t="str">
        <f t="shared" si="293"/>
        <v>0</v>
      </c>
      <c r="T1894" s="140" t="str">
        <f t="shared" si="294"/>
        <v>0</v>
      </c>
      <c r="U1894" s="144"/>
      <c r="V1894" s="106"/>
      <c r="W1894" s="142">
        <f t="shared" si="295"/>
        <v>0</v>
      </c>
      <c r="X1894" s="142">
        <f t="shared" si="296"/>
        <v>0</v>
      </c>
      <c r="Y1894" s="108">
        <f t="shared" si="297"/>
        <v>0</v>
      </c>
      <c r="Z1894" s="108">
        <f t="shared" si="298"/>
        <v>0</v>
      </c>
      <c r="AA1894" s="108">
        <f t="shared" si="299"/>
        <v>0</v>
      </c>
      <c r="AB1894" s="151"/>
      <c r="AC1894" s="47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="4" customFormat="1" ht="19" customHeight="1" spans="1:68">
      <c r="A1895" s="94">
        <f t="shared" si="290"/>
        <v>1894</v>
      </c>
      <c r="B1895" s="95"/>
      <c r="C1895" s="69"/>
      <c r="D1895" s="16"/>
      <c r="E1895" s="69"/>
      <c r="F1895" s="128"/>
      <c r="G1895" s="124" t="e">
        <f>VLOOKUP(F1895,[2]零件成本10.26!$B$2:$C$7802,2,0)</f>
        <v>#N/A</v>
      </c>
      <c r="H1895" s="16"/>
      <c r="I1895" s="128" t="str">
        <f t="shared" si="291"/>
        <v/>
      </c>
      <c r="J1895" s="16"/>
      <c r="K1895" s="128"/>
      <c r="L1895" s="16"/>
      <c r="M1895" s="69"/>
      <c r="N1895" s="69"/>
      <c r="O1895" s="69"/>
      <c r="P1895" s="69"/>
      <c r="Q1895" s="100">
        <f t="shared" si="292"/>
        <v>0</v>
      </c>
      <c r="R1895" s="146"/>
      <c r="S1895" s="140" t="str">
        <f t="shared" si="293"/>
        <v>0</v>
      </c>
      <c r="T1895" s="140" t="str">
        <f t="shared" si="294"/>
        <v>0</v>
      </c>
      <c r="U1895" s="144"/>
      <c r="V1895" s="106"/>
      <c r="W1895" s="142">
        <f t="shared" si="295"/>
        <v>0</v>
      </c>
      <c r="X1895" s="142">
        <f t="shared" si="296"/>
        <v>0</v>
      </c>
      <c r="Y1895" s="108">
        <f t="shared" si="297"/>
        <v>0</v>
      </c>
      <c r="Z1895" s="108">
        <f t="shared" si="298"/>
        <v>0</v>
      </c>
      <c r="AA1895" s="108">
        <f t="shared" si="299"/>
        <v>0</v>
      </c>
      <c r="AB1895" s="151"/>
      <c r="AC1895" s="47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="4" customFormat="1" ht="19" customHeight="1" spans="1:68">
      <c r="A1896" s="94">
        <f t="shared" si="290"/>
        <v>1895</v>
      </c>
      <c r="B1896" s="95"/>
      <c r="C1896" s="69"/>
      <c r="D1896" s="16"/>
      <c r="E1896" s="69"/>
      <c r="F1896" s="128"/>
      <c r="G1896" s="124" t="e">
        <f>VLOOKUP(F1896,[2]零件成本10.26!$B$2:$C$7802,2,0)</f>
        <v>#N/A</v>
      </c>
      <c r="H1896" s="16"/>
      <c r="I1896" s="128" t="str">
        <f t="shared" si="291"/>
        <v/>
      </c>
      <c r="J1896" s="16"/>
      <c r="K1896" s="128"/>
      <c r="L1896" s="16"/>
      <c r="M1896" s="69"/>
      <c r="N1896" s="69"/>
      <c r="O1896" s="69"/>
      <c r="P1896" s="69"/>
      <c r="Q1896" s="100">
        <f t="shared" si="292"/>
        <v>0</v>
      </c>
      <c r="R1896" s="146"/>
      <c r="S1896" s="140" t="str">
        <f t="shared" si="293"/>
        <v>0</v>
      </c>
      <c r="T1896" s="140" t="str">
        <f t="shared" si="294"/>
        <v>0</v>
      </c>
      <c r="U1896" s="144"/>
      <c r="V1896" s="106"/>
      <c r="W1896" s="142">
        <f t="shared" si="295"/>
        <v>0</v>
      </c>
      <c r="X1896" s="142">
        <f t="shared" si="296"/>
        <v>0</v>
      </c>
      <c r="Y1896" s="108">
        <f t="shared" si="297"/>
        <v>0</v>
      </c>
      <c r="Z1896" s="108">
        <f t="shared" si="298"/>
        <v>0</v>
      </c>
      <c r="AA1896" s="108">
        <f t="shared" si="299"/>
        <v>0</v>
      </c>
      <c r="AB1896" s="151"/>
      <c r="AC1896" s="47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="4" customFormat="1" ht="19" customHeight="1" spans="1:68">
      <c r="A1897" s="94">
        <f t="shared" si="290"/>
        <v>1896</v>
      </c>
      <c r="B1897" s="95"/>
      <c r="C1897" s="69"/>
      <c r="D1897" s="16"/>
      <c r="E1897" s="69"/>
      <c r="F1897" s="128"/>
      <c r="G1897" s="124" t="e">
        <f>VLOOKUP(F1897,[2]零件成本10.26!$B$2:$C$7802,2,0)</f>
        <v>#N/A</v>
      </c>
      <c r="H1897" s="16"/>
      <c r="I1897" s="128" t="str">
        <f t="shared" si="291"/>
        <v/>
      </c>
      <c r="J1897" s="16"/>
      <c r="K1897" s="128"/>
      <c r="L1897" s="16"/>
      <c r="M1897" s="69"/>
      <c r="N1897" s="69"/>
      <c r="O1897" s="69"/>
      <c r="P1897" s="69"/>
      <c r="Q1897" s="100">
        <f t="shared" si="292"/>
        <v>0</v>
      </c>
      <c r="R1897" s="146"/>
      <c r="S1897" s="140" t="str">
        <f t="shared" si="293"/>
        <v>0</v>
      </c>
      <c r="T1897" s="140" t="str">
        <f t="shared" si="294"/>
        <v>0</v>
      </c>
      <c r="U1897" s="144"/>
      <c r="V1897" s="106"/>
      <c r="W1897" s="142">
        <f t="shared" si="295"/>
        <v>0</v>
      </c>
      <c r="X1897" s="142">
        <f t="shared" si="296"/>
        <v>0</v>
      </c>
      <c r="Y1897" s="108">
        <f t="shared" si="297"/>
        <v>0</v>
      </c>
      <c r="Z1897" s="108">
        <f t="shared" si="298"/>
        <v>0</v>
      </c>
      <c r="AA1897" s="108">
        <f t="shared" si="299"/>
        <v>0</v>
      </c>
      <c r="AB1897" s="151"/>
      <c r="AC1897" s="47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="4" customFormat="1" ht="19" customHeight="1" spans="1:68">
      <c r="A1898" s="94">
        <f t="shared" si="290"/>
        <v>1897</v>
      </c>
      <c r="B1898" s="95"/>
      <c r="C1898" s="69"/>
      <c r="D1898" s="16"/>
      <c r="E1898" s="69"/>
      <c r="F1898" s="128"/>
      <c r="G1898" s="124" t="e">
        <f>VLOOKUP(F1898,[2]零件成本10.26!$B$2:$C$7802,2,0)</f>
        <v>#N/A</v>
      </c>
      <c r="H1898" s="16"/>
      <c r="I1898" s="128" t="str">
        <f t="shared" si="291"/>
        <v/>
      </c>
      <c r="J1898" s="16"/>
      <c r="K1898" s="128"/>
      <c r="L1898" s="16"/>
      <c r="M1898" s="69"/>
      <c r="N1898" s="69"/>
      <c r="O1898" s="69"/>
      <c r="P1898" s="69"/>
      <c r="Q1898" s="100">
        <f t="shared" si="292"/>
        <v>0</v>
      </c>
      <c r="R1898" s="146"/>
      <c r="S1898" s="140" t="str">
        <f t="shared" si="293"/>
        <v>0</v>
      </c>
      <c r="T1898" s="140" t="str">
        <f t="shared" si="294"/>
        <v>0</v>
      </c>
      <c r="U1898" s="144"/>
      <c r="V1898" s="106"/>
      <c r="W1898" s="142">
        <f t="shared" si="295"/>
        <v>0</v>
      </c>
      <c r="X1898" s="142">
        <f t="shared" si="296"/>
        <v>0</v>
      </c>
      <c r="Y1898" s="108">
        <f t="shared" si="297"/>
        <v>0</v>
      </c>
      <c r="Z1898" s="108">
        <f t="shared" si="298"/>
        <v>0</v>
      </c>
      <c r="AA1898" s="108">
        <f t="shared" si="299"/>
        <v>0</v>
      </c>
      <c r="AB1898" s="151"/>
      <c r="AC1898" s="47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="4" customFormat="1" ht="19" customHeight="1" spans="1:68">
      <c r="A1899" s="94">
        <f t="shared" si="290"/>
        <v>1898</v>
      </c>
      <c r="B1899" s="95"/>
      <c r="C1899" s="69"/>
      <c r="D1899" s="16"/>
      <c r="E1899" s="69"/>
      <c r="F1899" s="128"/>
      <c r="G1899" s="124" t="e">
        <f>VLOOKUP(F1899,[2]零件成本10.26!$B$2:$C$7802,2,0)</f>
        <v>#N/A</v>
      </c>
      <c r="H1899" s="16"/>
      <c r="I1899" s="128" t="str">
        <f t="shared" si="291"/>
        <v/>
      </c>
      <c r="J1899" s="16"/>
      <c r="K1899" s="128"/>
      <c r="L1899" s="16"/>
      <c r="M1899" s="69"/>
      <c r="N1899" s="69"/>
      <c r="O1899" s="69"/>
      <c r="P1899" s="69"/>
      <c r="Q1899" s="100">
        <f t="shared" si="292"/>
        <v>0</v>
      </c>
      <c r="R1899" s="146"/>
      <c r="S1899" s="140" t="str">
        <f t="shared" si="293"/>
        <v>0</v>
      </c>
      <c r="T1899" s="140" t="str">
        <f t="shared" si="294"/>
        <v>0</v>
      </c>
      <c r="U1899" s="144"/>
      <c r="V1899" s="106"/>
      <c r="W1899" s="142">
        <f t="shared" si="295"/>
        <v>0</v>
      </c>
      <c r="X1899" s="142">
        <f t="shared" si="296"/>
        <v>0</v>
      </c>
      <c r="Y1899" s="108">
        <f t="shared" si="297"/>
        <v>0</v>
      </c>
      <c r="Z1899" s="108">
        <f t="shared" si="298"/>
        <v>0</v>
      </c>
      <c r="AA1899" s="108">
        <f t="shared" si="299"/>
        <v>0</v>
      </c>
      <c r="AB1899" s="151"/>
      <c r="AC1899" s="47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="4" customFormat="1" ht="19" customHeight="1" spans="1:68">
      <c r="A1900" s="94">
        <f t="shared" si="290"/>
        <v>1899</v>
      </c>
      <c r="B1900" s="95"/>
      <c r="C1900" s="69"/>
      <c r="D1900" s="16"/>
      <c r="E1900" s="69"/>
      <c r="F1900" s="128"/>
      <c r="G1900" s="124" t="e">
        <f>VLOOKUP(F1900,[2]零件成本10.26!$B$2:$C$7802,2,0)</f>
        <v>#N/A</v>
      </c>
      <c r="H1900" s="16"/>
      <c r="I1900" s="128" t="str">
        <f t="shared" si="291"/>
        <v/>
      </c>
      <c r="J1900" s="16"/>
      <c r="K1900" s="128"/>
      <c r="L1900" s="16"/>
      <c r="M1900" s="69"/>
      <c r="N1900" s="69"/>
      <c r="O1900" s="69"/>
      <c r="P1900" s="69"/>
      <c r="Q1900" s="100">
        <f t="shared" si="292"/>
        <v>0</v>
      </c>
      <c r="R1900" s="146"/>
      <c r="S1900" s="140" t="str">
        <f t="shared" si="293"/>
        <v>0</v>
      </c>
      <c r="T1900" s="140" t="str">
        <f t="shared" si="294"/>
        <v>0</v>
      </c>
      <c r="U1900" s="144"/>
      <c r="V1900" s="106"/>
      <c r="W1900" s="142">
        <f t="shared" si="295"/>
        <v>0</v>
      </c>
      <c r="X1900" s="142">
        <f t="shared" si="296"/>
        <v>0</v>
      </c>
      <c r="Y1900" s="108">
        <f t="shared" si="297"/>
        <v>0</v>
      </c>
      <c r="Z1900" s="108">
        <f t="shared" si="298"/>
        <v>0</v>
      </c>
      <c r="AA1900" s="108">
        <f t="shared" si="299"/>
        <v>0</v>
      </c>
      <c r="AB1900" s="151"/>
      <c r="AC1900" s="47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="4" customFormat="1" ht="19" customHeight="1" spans="1:68">
      <c r="A1901" s="94">
        <f t="shared" si="290"/>
        <v>1900</v>
      </c>
      <c r="B1901" s="95"/>
      <c r="C1901" s="69"/>
      <c r="D1901" s="16"/>
      <c r="E1901" s="69"/>
      <c r="F1901" s="128"/>
      <c r="G1901" s="124" t="e">
        <f>VLOOKUP(F1901,[2]零件成本10.26!$B$2:$C$7802,2,0)</f>
        <v>#N/A</v>
      </c>
      <c r="H1901" s="16"/>
      <c r="I1901" s="128" t="str">
        <f t="shared" si="291"/>
        <v/>
      </c>
      <c r="J1901" s="16"/>
      <c r="K1901" s="128"/>
      <c r="L1901" s="16"/>
      <c r="M1901" s="69"/>
      <c r="N1901" s="69"/>
      <c r="O1901" s="69"/>
      <c r="P1901" s="69"/>
      <c r="Q1901" s="100">
        <f t="shared" si="292"/>
        <v>0</v>
      </c>
      <c r="R1901" s="146"/>
      <c r="S1901" s="140" t="str">
        <f t="shared" si="293"/>
        <v>0</v>
      </c>
      <c r="T1901" s="140" t="str">
        <f t="shared" si="294"/>
        <v>0</v>
      </c>
      <c r="U1901" s="144"/>
      <c r="V1901" s="106"/>
      <c r="W1901" s="142">
        <f t="shared" si="295"/>
        <v>0</v>
      </c>
      <c r="X1901" s="142">
        <f t="shared" si="296"/>
        <v>0</v>
      </c>
      <c r="Y1901" s="108">
        <f t="shared" si="297"/>
        <v>0</v>
      </c>
      <c r="Z1901" s="108">
        <f t="shared" si="298"/>
        <v>0</v>
      </c>
      <c r="AA1901" s="108">
        <f t="shared" si="299"/>
        <v>0</v>
      </c>
      <c r="AB1901" s="151"/>
      <c r="AC1901" s="47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="4" customFormat="1" ht="19" customHeight="1" spans="1:68">
      <c r="A1902" s="94">
        <f t="shared" si="290"/>
        <v>1901</v>
      </c>
      <c r="B1902" s="95"/>
      <c r="C1902" s="69"/>
      <c r="D1902" s="16"/>
      <c r="E1902" s="69"/>
      <c r="F1902" s="128"/>
      <c r="G1902" s="124" t="e">
        <f>VLOOKUP(F1902,[2]零件成本10.26!$B$2:$C$7802,2,0)</f>
        <v>#N/A</v>
      </c>
      <c r="H1902" s="16"/>
      <c r="I1902" s="128" t="str">
        <f t="shared" si="291"/>
        <v/>
      </c>
      <c r="J1902" s="16"/>
      <c r="K1902" s="128"/>
      <c r="L1902" s="16"/>
      <c r="M1902" s="69"/>
      <c r="N1902" s="69"/>
      <c r="O1902" s="69"/>
      <c r="P1902" s="69"/>
      <c r="Q1902" s="100">
        <f t="shared" si="292"/>
        <v>0</v>
      </c>
      <c r="R1902" s="146"/>
      <c r="S1902" s="140" t="str">
        <f t="shared" si="293"/>
        <v>0</v>
      </c>
      <c r="T1902" s="140" t="str">
        <f t="shared" si="294"/>
        <v>0</v>
      </c>
      <c r="U1902" s="144"/>
      <c r="V1902" s="106"/>
      <c r="W1902" s="142">
        <f t="shared" si="295"/>
        <v>0</v>
      </c>
      <c r="X1902" s="142">
        <f t="shared" si="296"/>
        <v>0</v>
      </c>
      <c r="Y1902" s="108">
        <f t="shared" si="297"/>
        <v>0</v>
      </c>
      <c r="Z1902" s="108">
        <f t="shared" si="298"/>
        <v>0</v>
      </c>
      <c r="AA1902" s="108">
        <f t="shared" si="299"/>
        <v>0</v>
      </c>
      <c r="AB1902" s="151"/>
      <c r="AC1902" s="47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="4" customFormat="1" ht="19" customHeight="1" spans="1:68">
      <c r="A1903" s="94">
        <f t="shared" si="290"/>
        <v>1902</v>
      </c>
      <c r="B1903" s="95"/>
      <c r="C1903" s="69"/>
      <c r="D1903" s="16"/>
      <c r="E1903" s="69"/>
      <c r="F1903" s="128"/>
      <c r="G1903" s="124" t="e">
        <f>VLOOKUP(F1903,[2]零件成本10.26!$B$2:$C$7802,2,0)</f>
        <v>#N/A</v>
      </c>
      <c r="H1903" s="16"/>
      <c r="I1903" s="128" t="str">
        <f t="shared" si="291"/>
        <v/>
      </c>
      <c r="J1903" s="16"/>
      <c r="K1903" s="128"/>
      <c r="L1903" s="16"/>
      <c r="M1903" s="69"/>
      <c r="N1903" s="69"/>
      <c r="O1903" s="69"/>
      <c r="P1903" s="69"/>
      <c r="Q1903" s="100">
        <f t="shared" si="292"/>
        <v>0</v>
      </c>
      <c r="R1903" s="146"/>
      <c r="S1903" s="140" t="str">
        <f t="shared" si="293"/>
        <v>0</v>
      </c>
      <c r="T1903" s="140" t="str">
        <f t="shared" si="294"/>
        <v>0</v>
      </c>
      <c r="U1903" s="144"/>
      <c r="V1903" s="106"/>
      <c r="W1903" s="142">
        <f t="shared" si="295"/>
        <v>0</v>
      </c>
      <c r="X1903" s="142">
        <f t="shared" si="296"/>
        <v>0</v>
      </c>
      <c r="Y1903" s="108">
        <f t="shared" si="297"/>
        <v>0</v>
      </c>
      <c r="Z1903" s="108">
        <f t="shared" si="298"/>
        <v>0</v>
      </c>
      <c r="AA1903" s="108">
        <f t="shared" si="299"/>
        <v>0</v>
      </c>
      <c r="AB1903" s="151"/>
      <c r="AC1903" s="47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="4" customFormat="1" ht="19" customHeight="1" spans="1:68">
      <c r="A1904" s="94">
        <f t="shared" si="290"/>
        <v>1903</v>
      </c>
      <c r="B1904" s="95"/>
      <c r="C1904" s="69"/>
      <c r="D1904" s="16"/>
      <c r="E1904" s="69"/>
      <c r="F1904" s="128"/>
      <c r="G1904" s="124" t="e">
        <f>VLOOKUP(F1904,[2]零件成本10.26!$B$2:$C$7802,2,0)</f>
        <v>#N/A</v>
      </c>
      <c r="H1904" s="16"/>
      <c r="I1904" s="128" t="str">
        <f t="shared" si="291"/>
        <v/>
      </c>
      <c r="J1904" s="16"/>
      <c r="K1904" s="128"/>
      <c r="L1904" s="16"/>
      <c r="M1904" s="69"/>
      <c r="N1904" s="69"/>
      <c r="O1904" s="69"/>
      <c r="P1904" s="69"/>
      <c r="Q1904" s="100">
        <f t="shared" si="292"/>
        <v>0</v>
      </c>
      <c r="R1904" s="146"/>
      <c r="S1904" s="140" t="str">
        <f t="shared" si="293"/>
        <v>0</v>
      </c>
      <c r="T1904" s="140" t="str">
        <f t="shared" si="294"/>
        <v>0</v>
      </c>
      <c r="U1904" s="144"/>
      <c r="V1904" s="106"/>
      <c r="W1904" s="142">
        <f t="shared" si="295"/>
        <v>0</v>
      </c>
      <c r="X1904" s="142">
        <f t="shared" si="296"/>
        <v>0</v>
      </c>
      <c r="Y1904" s="108">
        <f t="shared" si="297"/>
        <v>0</v>
      </c>
      <c r="Z1904" s="108">
        <f t="shared" si="298"/>
        <v>0</v>
      </c>
      <c r="AA1904" s="108">
        <f t="shared" si="299"/>
        <v>0</v>
      </c>
      <c r="AB1904" s="151"/>
      <c r="AC1904" s="47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="4" customFormat="1" ht="19" customHeight="1" spans="1:68">
      <c r="A1905" s="94">
        <f t="shared" si="290"/>
        <v>1904</v>
      </c>
      <c r="B1905" s="95"/>
      <c r="C1905" s="69"/>
      <c r="D1905" s="16"/>
      <c r="E1905" s="69"/>
      <c r="F1905" s="128"/>
      <c r="G1905" s="124" t="e">
        <f>VLOOKUP(F1905,[2]零件成本10.26!$B$2:$C$7802,2,0)</f>
        <v>#N/A</v>
      </c>
      <c r="H1905" s="16"/>
      <c r="I1905" s="128" t="str">
        <f t="shared" si="291"/>
        <v/>
      </c>
      <c r="J1905" s="16"/>
      <c r="K1905" s="128"/>
      <c r="L1905" s="16"/>
      <c r="M1905" s="69"/>
      <c r="N1905" s="69"/>
      <c r="O1905" s="69"/>
      <c r="P1905" s="69"/>
      <c r="Q1905" s="100">
        <f t="shared" si="292"/>
        <v>0</v>
      </c>
      <c r="R1905" s="146"/>
      <c r="S1905" s="140" t="str">
        <f t="shared" si="293"/>
        <v>0</v>
      </c>
      <c r="T1905" s="140" t="str">
        <f t="shared" si="294"/>
        <v>0</v>
      </c>
      <c r="U1905" s="144"/>
      <c r="V1905" s="106"/>
      <c r="W1905" s="142">
        <f t="shared" si="295"/>
        <v>0</v>
      </c>
      <c r="X1905" s="142">
        <f t="shared" si="296"/>
        <v>0</v>
      </c>
      <c r="Y1905" s="108">
        <f t="shared" si="297"/>
        <v>0</v>
      </c>
      <c r="Z1905" s="108">
        <f t="shared" si="298"/>
        <v>0</v>
      </c>
      <c r="AA1905" s="108">
        <f t="shared" si="299"/>
        <v>0</v>
      </c>
      <c r="AB1905" s="151"/>
      <c r="AC1905" s="47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</row>
    <row r="1906" s="4" customFormat="1" ht="19" customHeight="1" spans="1:68">
      <c r="A1906" s="94">
        <f t="shared" si="290"/>
        <v>1905</v>
      </c>
      <c r="B1906" s="95"/>
      <c r="C1906" s="69"/>
      <c r="D1906" s="16"/>
      <c r="E1906" s="69"/>
      <c r="F1906" s="128"/>
      <c r="G1906" s="124" t="e">
        <f>VLOOKUP(F1906,[2]零件成本10.26!$B$2:$C$7802,2,0)</f>
        <v>#N/A</v>
      </c>
      <c r="H1906" s="16"/>
      <c r="I1906" s="128" t="str">
        <f t="shared" si="291"/>
        <v/>
      </c>
      <c r="J1906" s="16"/>
      <c r="K1906" s="128"/>
      <c r="L1906" s="16"/>
      <c r="M1906" s="69"/>
      <c r="N1906" s="69"/>
      <c r="O1906" s="69"/>
      <c r="P1906" s="69"/>
      <c r="Q1906" s="100">
        <f t="shared" si="292"/>
        <v>0</v>
      </c>
      <c r="R1906" s="146"/>
      <c r="S1906" s="140" t="str">
        <f t="shared" si="293"/>
        <v>0</v>
      </c>
      <c r="T1906" s="140" t="str">
        <f t="shared" si="294"/>
        <v>0</v>
      </c>
      <c r="U1906" s="144"/>
      <c r="V1906" s="106"/>
      <c r="W1906" s="142">
        <f t="shared" si="295"/>
        <v>0</v>
      </c>
      <c r="X1906" s="142">
        <f t="shared" si="296"/>
        <v>0</v>
      </c>
      <c r="Y1906" s="108">
        <f t="shared" si="297"/>
        <v>0</v>
      </c>
      <c r="Z1906" s="108">
        <f t="shared" si="298"/>
        <v>0</v>
      </c>
      <c r="AA1906" s="108">
        <f t="shared" si="299"/>
        <v>0</v>
      </c>
      <c r="AB1906" s="151"/>
      <c r="AC1906" s="47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</row>
    <row r="1907" s="4" customFormat="1" ht="19" customHeight="1" spans="1:68">
      <c r="A1907" s="94">
        <f t="shared" si="290"/>
        <v>1906</v>
      </c>
      <c r="B1907" s="95"/>
      <c r="C1907" s="69"/>
      <c r="D1907" s="16"/>
      <c r="E1907" s="69"/>
      <c r="F1907" s="128"/>
      <c r="G1907" s="124" t="e">
        <f>VLOOKUP(F1907,[2]零件成本10.26!$B$2:$C$7802,2,0)</f>
        <v>#N/A</v>
      </c>
      <c r="H1907" s="16"/>
      <c r="I1907" s="128" t="str">
        <f t="shared" si="291"/>
        <v/>
      </c>
      <c r="J1907" s="16"/>
      <c r="K1907" s="128"/>
      <c r="L1907" s="16"/>
      <c r="M1907" s="69"/>
      <c r="N1907" s="69"/>
      <c r="O1907" s="69"/>
      <c r="P1907" s="69"/>
      <c r="Q1907" s="100">
        <f t="shared" si="292"/>
        <v>0</v>
      </c>
      <c r="R1907" s="146"/>
      <c r="S1907" s="140" t="str">
        <f t="shared" si="293"/>
        <v>0</v>
      </c>
      <c r="T1907" s="140" t="str">
        <f t="shared" si="294"/>
        <v>0</v>
      </c>
      <c r="U1907" s="144"/>
      <c r="V1907" s="106"/>
      <c r="W1907" s="142">
        <f t="shared" si="295"/>
        <v>0</v>
      </c>
      <c r="X1907" s="142">
        <f t="shared" si="296"/>
        <v>0</v>
      </c>
      <c r="Y1907" s="108">
        <f t="shared" si="297"/>
        <v>0</v>
      </c>
      <c r="Z1907" s="108">
        <f t="shared" si="298"/>
        <v>0</v>
      </c>
      <c r="AA1907" s="108">
        <f t="shared" si="299"/>
        <v>0</v>
      </c>
      <c r="AB1907" s="151"/>
      <c r="AC1907" s="47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</row>
    <row r="1908" s="4" customFormat="1" ht="19" customHeight="1" spans="1:68">
      <c r="A1908" s="94">
        <f t="shared" si="290"/>
        <v>1907</v>
      </c>
      <c r="B1908" s="95"/>
      <c r="C1908" s="69"/>
      <c r="D1908" s="16"/>
      <c r="E1908" s="69"/>
      <c r="F1908" s="128"/>
      <c r="G1908" s="124" t="e">
        <f>VLOOKUP(F1908,[2]零件成本10.26!$B$2:$C$7802,2,0)</f>
        <v>#N/A</v>
      </c>
      <c r="H1908" s="16"/>
      <c r="I1908" s="128" t="str">
        <f t="shared" si="291"/>
        <v/>
      </c>
      <c r="J1908" s="16"/>
      <c r="K1908" s="128"/>
      <c r="L1908" s="16"/>
      <c r="M1908" s="69"/>
      <c r="N1908" s="69"/>
      <c r="O1908" s="69"/>
      <c r="P1908" s="69"/>
      <c r="Q1908" s="100">
        <f t="shared" si="292"/>
        <v>0</v>
      </c>
      <c r="R1908" s="146"/>
      <c r="S1908" s="140" t="str">
        <f t="shared" si="293"/>
        <v>0</v>
      </c>
      <c r="T1908" s="140" t="str">
        <f t="shared" si="294"/>
        <v>0</v>
      </c>
      <c r="U1908" s="144"/>
      <c r="V1908" s="106"/>
      <c r="W1908" s="142">
        <f t="shared" si="295"/>
        <v>0</v>
      </c>
      <c r="X1908" s="142">
        <f t="shared" si="296"/>
        <v>0</v>
      </c>
      <c r="Y1908" s="108">
        <f t="shared" si="297"/>
        <v>0</v>
      </c>
      <c r="Z1908" s="108">
        <f t="shared" si="298"/>
        <v>0</v>
      </c>
      <c r="AA1908" s="108">
        <f t="shared" si="299"/>
        <v>0</v>
      </c>
      <c r="AB1908" s="151"/>
      <c r="AC1908" s="47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</row>
    <row r="1909" s="4" customFormat="1" ht="19" customHeight="1" spans="1:68">
      <c r="A1909" s="94">
        <f t="shared" si="290"/>
        <v>1908</v>
      </c>
      <c r="B1909" s="95"/>
      <c r="C1909" s="69"/>
      <c r="D1909" s="16"/>
      <c r="E1909" s="69"/>
      <c r="F1909" s="128"/>
      <c r="G1909" s="124" t="e">
        <f>VLOOKUP(F1909,[2]零件成本10.26!$B$2:$C$7802,2,0)</f>
        <v>#N/A</v>
      </c>
      <c r="H1909" s="16"/>
      <c r="I1909" s="128" t="str">
        <f t="shared" si="291"/>
        <v/>
      </c>
      <c r="J1909" s="16"/>
      <c r="K1909" s="128"/>
      <c r="L1909" s="16"/>
      <c r="M1909" s="69"/>
      <c r="N1909" s="69"/>
      <c r="O1909" s="69"/>
      <c r="P1909" s="69"/>
      <c r="Q1909" s="100">
        <f t="shared" si="292"/>
        <v>0</v>
      </c>
      <c r="R1909" s="146"/>
      <c r="S1909" s="140" t="str">
        <f t="shared" si="293"/>
        <v>0</v>
      </c>
      <c r="T1909" s="140" t="str">
        <f t="shared" si="294"/>
        <v>0</v>
      </c>
      <c r="U1909" s="144"/>
      <c r="V1909" s="106"/>
      <c r="W1909" s="142">
        <f t="shared" si="295"/>
        <v>0</v>
      </c>
      <c r="X1909" s="142">
        <f t="shared" si="296"/>
        <v>0</v>
      </c>
      <c r="Y1909" s="108">
        <f t="shared" si="297"/>
        <v>0</v>
      </c>
      <c r="Z1909" s="108">
        <f t="shared" si="298"/>
        <v>0</v>
      </c>
      <c r="AA1909" s="108">
        <f t="shared" si="299"/>
        <v>0</v>
      </c>
      <c r="AB1909" s="151"/>
      <c r="AC1909" s="47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</row>
    <row r="1910" s="4" customFormat="1" ht="19" customHeight="1" spans="1:68">
      <c r="A1910" s="94">
        <f t="shared" si="290"/>
        <v>1909</v>
      </c>
      <c r="B1910" s="95"/>
      <c r="C1910" s="69"/>
      <c r="D1910" s="16"/>
      <c r="E1910" s="69"/>
      <c r="F1910" s="128"/>
      <c r="G1910" s="124" t="e">
        <f>VLOOKUP(F1910,[2]零件成本10.26!$B$2:$C$7802,2,0)</f>
        <v>#N/A</v>
      </c>
      <c r="H1910" s="16"/>
      <c r="I1910" s="128" t="str">
        <f t="shared" si="291"/>
        <v/>
      </c>
      <c r="J1910" s="16"/>
      <c r="K1910" s="128"/>
      <c r="L1910" s="16"/>
      <c r="M1910" s="69"/>
      <c r="N1910" s="69"/>
      <c r="O1910" s="69"/>
      <c r="P1910" s="69"/>
      <c r="Q1910" s="100">
        <f t="shared" si="292"/>
        <v>0</v>
      </c>
      <c r="R1910" s="146"/>
      <c r="S1910" s="140" t="str">
        <f t="shared" si="293"/>
        <v>0</v>
      </c>
      <c r="T1910" s="140" t="str">
        <f t="shared" si="294"/>
        <v>0</v>
      </c>
      <c r="U1910" s="144"/>
      <c r="V1910" s="106"/>
      <c r="W1910" s="142">
        <f t="shared" si="295"/>
        <v>0</v>
      </c>
      <c r="X1910" s="142">
        <f t="shared" si="296"/>
        <v>0</v>
      </c>
      <c r="Y1910" s="108">
        <f t="shared" si="297"/>
        <v>0</v>
      </c>
      <c r="Z1910" s="108">
        <f t="shared" si="298"/>
        <v>0</v>
      </c>
      <c r="AA1910" s="108">
        <f t="shared" si="299"/>
        <v>0</v>
      </c>
      <c r="AB1910" s="151"/>
      <c r="AC1910" s="47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</row>
    <row r="1911" s="4" customFormat="1" ht="19" customHeight="1" spans="1:68">
      <c r="A1911" s="94">
        <f t="shared" si="290"/>
        <v>1910</v>
      </c>
      <c r="B1911" s="95"/>
      <c r="C1911" s="69"/>
      <c r="D1911" s="16"/>
      <c r="E1911" s="69"/>
      <c r="F1911" s="128"/>
      <c r="G1911" s="124" t="e">
        <f>VLOOKUP(F1911,[2]零件成本10.26!$B$2:$C$7802,2,0)</f>
        <v>#N/A</v>
      </c>
      <c r="H1911" s="16"/>
      <c r="I1911" s="128" t="str">
        <f t="shared" si="291"/>
        <v/>
      </c>
      <c r="J1911" s="16"/>
      <c r="K1911" s="128"/>
      <c r="L1911" s="16"/>
      <c r="M1911" s="69"/>
      <c r="N1911" s="69"/>
      <c r="O1911" s="69"/>
      <c r="P1911" s="69"/>
      <c r="Q1911" s="100">
        <f t="shared" si="292"/>
        <v>0</v>
      </c>
      <c r="R1911" s="146"/>
      <c r="S1911" s="140" t="str">
        <f t="shared" si="293"/>
        <v>0</v>
      </c>
      <c r="T1911" s="140" t="str">
        <f t="shared" si="294"/>
        <v>0</v>
      </c>
      <c r="U1911" s="144"/>
      <c r="V1911" s="106"/>
      <c r="W1911" s="142">
        <f t="shared" si="295"/>
        <v>0</v>
      </c>
      <c r="X1911" s="142">
        <f t="shared" si="296"/>
        <v>0</v>
      </c>
      <c r="Y1911" s="108">
        <f t="shared" si="297"/>
        <v>0</v>
      </c>
      <c r="Z1911" s="108">
        <f t="shared" si="298"/>
        <v>0</v>
      </c>
      <c r="AA1911" s="108">
        <f t="shared" si="299"/>
        <v>0</v>
      </c>
      <c r="AB1911" s="151"/>
      <c r="AC1911" s="47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</row>
    <row r="1912" s="4" customFormat="1" ht="19" customHeight="1" spans="1:68">
      <c r="A1912" s="94">
        <f t="shared" si="290"/>
        <v>1911</v>
      </c>
      <c r="B1912" s="95"/>
      <c r="C1912" s="69"/>
      <c r="D1912" s="16"/>
      <c r="E1912" s="69"/>
      <c r="F1912" s="128"/>
      <c r="G1912" s="124" t="e">
        <f>VLOOKUP(F1912,[2]零件成本10.26!$B$2:$C$7802,2,0)</f>
        <v>#N/A</v>
      </c>
      <c r="H1912" s="16"/>
      <c r="I1912" s="128" t="str">
        <f t="shared" si="291"/>
        <v/>
      </c>
      <c r="J1912" s="16"/>
      <c r="K1912" s="128"/>
      <c r="L1912" s="16"/>
      <c r="M1912" s="69"/>
      <c r="N1912" s="69"/>
      <c r="O1912" s="69"/>
      <c r="P1912" s="69"/>
      <c r="Q1912" s="100">
        <f t="shared" si="292"/>
        <v>0</v>
      </c>
      <c r="R1912" s="146"/>
      <c r="S1912" s="140" t="str">
        <f t="shared" si="293"/>
        <v>0</v>
      </c>
      <c r="T1912" s="140" t="str">
        <f t="shared" si="294"/>
        <v>0</v>
      </c>
      <c r="U1912" s="144"/>
      <c r="V1912" s="106"/>
      <c r="W1912" s="142">
        <f t="shared" si="295"/>
        <v>0</v>
      </c>
      <c r="X1912" s="142">
        <f t="shared" si="296"/>
        <v>0</v>
      </c>
      <c r="Y1912" s="108">
        <f t="shared" si="297"/>
        <v>0</v>
      </c>
      <c r="Z1912" s="108">
        <f t="shared" si="298"/>
        <v>0</v>
      </c>
      <c r="AA1912" s="108">
        <f t="shared" si="299"/>
        <v>0</v>
      </c>
      <c r="AB1912" s="151"/>
      <c r="AC1912" s="47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</row>
    <row r="1913" s="4" customFormat="1" ht="19" customHeight="1" spans="1:68">
      <c r="A1913" s="94">
        <f t="shared" si="290"/>
        <v>1912</v>
      </c>
      <c r="B1913" s="95"/>
      <c r="C1913" s="69"/>
      <c r="D1913" s="16"/>
      <c r="E1913" s="69"/>
      <c r="F1913" s="128"/>
      <c r="G1913" s="124" t="e">
        <f>VLOOKUP(F1913,[2]零件成本10.26!$B$2:$C$7802,2,0)</f>
        <v>#N/A</v>
      </c>
      <c r="H1913" s="16"/>
      <c r="I1913" s="128" t="str">
        <f t="shared" si="291"/>
        <v/>
      </c>
      <c r="J1913" s="16"/>
      <c r="K1913" s="128"/>
      <c r="L1913" s="16"/>
      <c r="M1913" s="69"/>
      <c r="N1913" s="69"/>
      <c r="O1913" s="69"/>
      <c r="P1913" s="69"/>
      <c r="Q1913" s="100">
        <f t="shared" si="292"/>
        <v>0</v>
      </c>
      <c r="R1913" s="146"/>
      <c r="S1913" s="140" t="str">
        <f t="shared" si="293"/>
        <v>0</v>
      </c>
      <c r="T1913" s="140" t="str">
        <f t="shared" si="294"/>
        <v>0</v>
      </c>
      <c r="U1913" s="144"/>
      <c r="V1913" s="106"/>
      <c r="W1913" s="142">
        <f t="shared" si="295"/>
        <v>0</v>
      </c>
      <c r="X1913" s="142">
        <f t="shared" si="296"/>
        <v>0</v>
      </c>
      <c r="Y1913" s="108">
        <f t="shared" si="297"/>
        <v>0</v>
      </c>
      <c r="Z1913" s="108">
        <f t="shared" si="298"/>
        <v>0</v>
      </c>
      <c r="AA1913" s="108">
        <f t="shared" si="299"/>
        <v>0</v>
      </c>
      <c r="AB1913" s="151"/>
      <c r="AC1913" s="47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</row>
    <row r="1914" s="4" customFormat="1" ht="19" customHeight="1" spans="1:68">
      <c r="A1914" s="94">
        <f t="shared" si="290"/>
        <v>1913</v>
      </c>
      <c r="B1914" s="95"/>
      <c r="C1914" s="69"/>
      <c r="D1914" s="16"/>
      <c r="E1914" s="69"/>
      <c r="F1914" s="128"/>
      <c r="G1914" s="124" t="e">
        <f>VLOOKUP(F1914,[2]零件成本10.26!$B$2:$C$7802,2,0)</f>
        <v>#N/A</v>
      </c>
      <c r="H1914" s="16"/>
      <c r="I1914" s="128" t="str">
        <f t="shared" si="291"/>
        <v/>
      </c>
      <c r="J1914" s="16"/>
      <c r="K1914" s="128"/>
      <c r="L1914" s="16"/>
      <c r="M1914" s="69"/>
      <c r="N1914" s="69"/>
      <c r="O1914" s="69"/>
      <c r="P1914" s="69"/>
      <c r="Q1914" s="100">
        <f t="shared" si="292"/>
        <v>0</v>
      </c>
      <c r="R1914" s="146"/>
      <c r="S1914" s="140" t="str">
        <f t="shared" si="293"/>
        <v>0</v>
      </c>
      <c r="T1914" s="140" t="str">
        <f t="shared" si="294"/>
        <v>0</v>
      </c>
      <c r="U1914" s="144"/>
      <c r="V1914" s="106"/>
      <c r="W1914" s="142">
        <f t="shared" si="295"/>
        <v>0</v>
      </c>
      <c r="X1914" s="142">
        <f t="shared" si="296"/>
        <v>0</v>
      </c>
      <c r="Y1914" s="108">
        <f t="shared" si="297"/>
        <v>0</v>
      </c>
      <c r="Z1914" s="108">
        <f t="shared" si="298"/>
        <v>0</v>
      </c>
      <c r="AA1914" s="108">
        <f t="shared" si="299"/>
        <v>0</v>
      </c>
      <c r="AB1914" s="151"/>
      <c r="AC1914" s="47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</row>
    <row r="1915" s="4" customFormat="1" ht="19" customHeight="1" spans="1:68">
      <c r="A1915" s="94">
        <f t="shared" si="290"/>
        <v>1914</v>
      </c>
      <c r="B1915" s="95"/>
      <c r="C1915" s="69"/>
      <c r="D1915" s="16"/>
      <c r="E1915" s="69"/>
      <c r="F1915" s="128"/>
      <c r="G1915" s="124" t="e">
        <f>VLOOKUP(F1915,[2]零件成本10.26!$B$2:$C$7802,2,0)</f>
        <v>#N/A</v>
      </c>
      <c r="H1915" s="16"/>
      <c r="I1915" s="128" t="str">
        <f t="shared" si="291"/>
        <v/>
      </c>
      <c r="J1915" s="16"/>
      <c r="K1915" s="128"/>
      <c r="L1915" s="16"/>
      <c r="M1915" s="69"/>
      <c r="N1915" s="69"/>
      <c r="O1915" s="69"/>
      <c r="P1915" s="69"/>
      <c r="Q1915" s="100">
        <f t="shared" si="292"/>
        <v>0</v>
      </c>
      <c r="R1915" s="146"/>
      <c r="S1915" s="140" t="str">
        <f t="shared" si="293"/>
        <v>0</v>
      </c>
      <c r="T1915" s="140" t="str">
        <f t="shared" si="294"/>
        <v>0</v>
      </c>
      <c r="U1915" s="144"/>
      <c r="V1915" s="106"/>
      <c r="W1915" s="142">
        <f t="shared" si="295"/>
        <v>0</v>
      </c>
      <c r="X1915" s="142">
        <f t="shared" si="296"/>
        <v>0</v>
      </c>
      <c r="Y1915" s="108">
        <f t="shared" si="297"/>
        <v>0</v>
      </c>
      <c r="Z1915" s="108">
        <f t="shared" si="298"/>
        <v>0</v>
      </c>
      <c r="AA1915" s="108">
        <f t="shared" si="299"/>
        <v>0</v>
      </c>
      <c r="AB1915" s="151"/>
      <c r="AC1915" s="47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</row>
    <row r="1916" s="4" customFormat="1" ht="19" customHeight="1" spans="1:68">
      <c r="A1916" s="94">
        <f t="shared" si="290"/>
        <v>1915</v>
      </c>
      <c r="B1916" s="95"/>
      <c r="C1916" s="69"/>
      <c r="D1916" s="16"/>
      <c r="E1916" s="69"/>
      <c r="F1916" s="128"/>
      <c r="G1916" s="124" t="e">
        <f>VLOOKUP(F1916,[2]零件成本10.26!$B$2:$C$7802,2,0)</f>
        <v>#N/A</v>
      </c>
      <c r="H1916" s="16"/>
      <c r="I1916" s="128" t="str">
        <f t="shared" si="291"/>
        <v/>
      </c>
      <c r="J1916" s="16"/>
      <c r="K1916" s="128"/>
      <c r="L1916" s="16"/>
      <c r="M1916" s="69"/>
      <c r="N1916" s="69"/>
      <c r="O1916" s="69"/>
      <c r="P1916" s="69"/>
      <c r="Q1916" s="100">
        <f t="shared" si="292"/>
        <v>0</v>
      </c>
      <c r="R1916" s="146"/>
      <c r="S1916" s="140" t="str">
        <f t="shared" si="293"/>
        <v>0</v>
      </c>
      <c r="T1916" s="140" t="str">
        <f t="shared" si="294"/>
        <v>0</v>
      </c>
      <c r="U1916" s="144"/>
      <c r="V1916" s="106"/>
      <c r="W1916" s="142">
        <f t="shared" si="295"/>
        <v>0</v>
      </c>
      <c r="X1916" s="142">
        <f t="shared" si="296"/>
        <v>0</v>
      </c>
      <c r="Y1916" s="108">
        <f t="shared" si="297"/>
        <v>0</v>
      </c>
      <c r="Z1916" s="108">
        <f t="shared" si="298"/>
        <v>0</v>
      </c>
      <c r="AA1916" s="108">
        <f t="shared" si="299"/>
        <v>0</v>
      </c>
      <c r="AB1916" s="151"/>
      <c r="AC1916" s="47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</row>
    <row r="1917" s="4" customFormat="1" ht="19" customHeight="1" spans="1:68">
      <c r="A1917" s="94">
        <f t="shared" si="290"/>
        <v>1916</v>
      </c>
      <c r="B1917" s="95"/>
      <c r="C1917" s="69"/>
      <c r="D1917" s="16"/>
      <c r="E1917" s="69"/>
      <c r="F1917" s="128"/>
      <c r="G1917" s="124" t="e">
        <f>VLOOKUP(F1917,[2]零件成本10.26!$B$2:$C$7802,2,0)</f>
        <v>#N/A</v>
      </c>
      <c r="H1917" s="16"/>
      <c r="I1917" s="128" t="str">
        <f t="shared" si="291"/>
        <v/>
      </c>
      <c r="J1917" s="16"/>
      <c r="K1917" s="128"/>
      <c r="L1917" s="16"/>
      <c r="M1917" s="69"/>
      <c r="N1917" s="69"/>
      <c r="O1917" s="69"/>
      <c r="P1917" s="69"/>
      <c r="Q1917" s="100">
        <f t="shared" si="292"/>
        <v>0</v>
      </c>
      <c r="R1917" s="146"/>
      <c r="S1917" s="140" t="str">
        <f t="shared" si="293"/>
        <v>0</v>
      </c>
      <c r="T1917" s="140" t="str">
        <f t="shared" si="294"/>
        <v>0</v>
      </c>
      <c r="U1917" s="144"/>
      <c r="V1917" s="106"/>
      <c r="W1917" s="142">
        <f t="shared" si="295"/>
        <v>0</v>
      </c>
      <c r="X1917" s="142">
        <f t="shared" si="296"/>
        <v>0</v>
      </c>
      <c r="Y1917" s="108">
        <f t="shared" si="297"/>
        <v>0</v>
      </c>
      <c r="Z1917" s="108">
        <f t="shared" si="298"/>
        <v>0</v>
      </c>
      <c r="AA1917" s="108">
        <f t="shared" si="299"/>
        <v>0</v>
      </c>
      <c r="AB1917" s="151"/>
      <c r="AC1917" s="47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</row>
    <row r="1918" s="4" customFormat="1" ht="19" customHeight="1" spans="1:68">
      <c r="A1918" s="94">
        <f t="shared" si="290"/>
        <v>1917</v>
      </c>
      <c r="B1918" s="95"/>
      <c r="C1918" s="69"/>
      <c r="D1918" s="16"/>
      <c r="E1918" s="69"/>
      <c r="F1918" s="128"/>
      <c r="G1918" s="124" t="e">
        <f>VLOOKUP(F1918,[2]零件成本10.26!$B$2:$C$7802,2,0)</f>
        <v>#N/A</v>
      </c>
      <c r="H1918" s="16"/>
      <c r="I1918" s="128" t="str">
        <f t="shared" si="291"/>
        <v/>
      </c>
      <c r="J1918" s="16"/>
      <c r="K1918" s="128"/>
      <c r="L1918" s="16"/>
      <c r="M1918" s="69"/>
      <c r="N1918" s="69"/>
      <c r="O1918" s="69"/>
      <c r="P1918" s="69"/>
      <c r="Q1918" s="100">
        <f t="shared" si="292"/>
        <v>0</v>
      </c>
      <c r="R1918" s="146"/>
      <c r="S1918" s="140" t="str">
        <f t="shared" si="293"/>
        <v>0</v>
      </c>
      <c r="T1918" s="140" t="str">
        <f t="shared" si="294"/>
        <v>0</v>
      </c>
      <c r="U1918" s="144"/>
      <c r="V1918" s="106"/>
      <c r="W1918" s="142">
        <f t="shared" si="295"/>
        <v>0</v>
      </c>
      <c r="X1918" s="142">
        <f t="shared" si="296"/>
        <v>0</v>
      </c>
      <c r="Y1918" s="108">
        <f t="shared" si="297"/>
        <v>0</v>
      </c>
      <c r="Z1918" s="108">
        <f t="shared" si="298"/>
        <v>0</v>
      </c>
      <c r="AA1918" s="108">
        <f t="shared" si="299"/>
        <v>0</v>
      </c>
      <c r="AB1918" s="151"/>
      <c r="AC1918" s="47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</row>
    <row r="1919" s="4" customFormat="1" ht="19" customHeight="1" spans="1:68">
      <c r="A1919" s="94">
        <f t="shared" si="290"/>
        <v>1918</v>
      </c>
      <c r="B1919" s="95"/>
      <c r="C1919" s="69"/>
      <c r="D1919" s="16"/>
      <c r="E1919" s="69"/>
      <c r="F1919" s="128"/>
      <c r="G1919" s="124" t="e">
        <f>VLOOKUP(F1919,[2]零件成本10.26!$B$2:$C$7802,2,0)</f>
        <v>#N/A</v>
      </c>
      <c r="H1919" s="16"/>
      <c r="I1919" s="128" t="str">
        <f t="shared" si="291"/>
        <v/>
      </c>
      <c r="J1919" s="16"/>
      <c r="K1919" s="128"/>
      <c r="L1919" s="16"/>
      <c r="M1919" s="69"/>
      <c r="N1919" s="69"/>
      <c r="O1919" s="69"/>
      <c r="P1919" s="69"/>
      <c r="Q1919" s="100">
        <f t="shared" si="292"/>
        <v>0</v>
      </c>
      <c r="R1919" s="146"/>
      <c r="S1919" s="140" t="str">
        <f t="shared" si="293"/>
        <v>0</v>
      </c>
      <c r="T1919" s="140" t="str">
        <f t="shared" si="294"/>
        <v>0</v>
      </c>
      <c r="U1919" s="144"/>
      <c r="V1919" s="106"/>
      <c r="W1919" s="142">
        <f t="shared" si="295"/>
        <v>0</v>
      </c>
      <c r="X1919" s="142">
        <f t="shared" si="296"/>
        <v>0</v>
      </c>
      <c r="Y1919" s="108">
        <f t="shared" si="297"/>
        <v>0</v>
      </c>
      <c r="Z1919" s="108">
        <f t="shared" si="298"/>
        <v>0</v>
      </c>
      <c r="AA1919" s="108">
        <f t="shared" si="299"/>
        <v>0</v>
      </c>
      <c r="AB1919" s="151"/>
      <c r="AC1919" s="47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</row>
    <row r="1920" s="4" customFormat="1" ht="19" customHeight="1" spans="1:68">
      <c r="A1920" s="94">
        <f t="shared" si="290"/>
        <v>1919</v>
      </c>
      <c r="B1920" s="95"/>
      <c r="C1920" s="69"/>
      <c r="D1920" s="16"/>
      <c r="E1920" s="69"/>
      <c r="F1920" s="128"/>
      <c r="G1920" s="124" t="e">
        <f>VLOOKUP(F1920,[2]零件成本10.26!$B$2:$C$7802,2,0)</f>
        <v>#N/A</v>
      </c>
      <c r="H1920" s="16"/>
      <c r="I1920" s="128" t="str">
        <f t="shared" si="291"/>
        <v/>
      </c>
      <c r="J1920" s="16"/>
      <c r="K1920" s="128"/>
      <c r="L1920" s="16"/>
      <c r="M1920" s="69"/>
      <c r="N1920" s="69"/>
      <c r="O1920" s="69"/>
      <c r="P1920" s="69"/>
      <c r="Q1920" s="100">
        <f t="shared" si="292"/>
        <v>0</v>
      </c>
      <c r="R1920" s="146"/>
      <c r="S1920" s="140" t="str">
        <f t="shared" si="293"/>
        <v>0</v>
      </c>
      <c r="T1920" s="140" t="str">
        <f t="shared" si="294"/>
        <v>0</v>
      </c>
      <c r="U1920" s="144"/>
      <c r="V1920" s="106"/>
      <c r="W1920" s="142">
        <f t="shared" si="295"/>
        <v>0</v>
      </c>
      <c r="X1920" s="142">
        <f t="shared" si="296"/>
        <v>0</v>
      </c>
      <c r="Y1920" s="108">
        <f t="shared" si="297"/>
        <v>0</v>
      </c>
      <c r="Z1920" s="108">
        <f t="shared" si="298"/>
        <v>0</v>
      </c>
      <c r="AA1920" s="108">
        <f t="shared" si="299"/>
        <v>0</v>
      </c>
      <c r="AB1920" s="151"/>
      <c r="AC1920" s="47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</row>
    <row r="1921" s="4" customFormat="1" ht="19" customHeight="1" spans="1:68">
      <c r="A1921" s="94">
        <f t="shared" si="290"/>
        <v>1920</v>
      </c>
      <c r="B1921" s="95"/>
      <c r="C1921" s="69"/>
      <c r="D1921" s="16"/>
      <c r="E1921" s="69"/>
      <c r="F1921" s="128"/>
      <c r="G1921" s="124" t="e">
        <f>VLOOKUP(F1921,[2]零件成本10.26!$B$2:$C$7802,2,0)</f>
        <v>#N/A</v>
      </c>
      <c r="H1921" s="16"/>
      <c r="I1921" s="128" t="str">
        <f t="shared" si="291"/>
        <v/>
      </c>
      <c r="J1921" s="16"/>
      <c r="K1921" s="128"/>
      <c r="L1921" s="16"/>
      <c r="M1921" s="69"/>
      <c r="N1921" s="69"/>
      <c r="O1921" s="69"/>
      <c r="P1921" s="69"/>
      <c r="Q1921" s="100">
        <f t="shared" si="292"/>
        <v>0</v>
      </c>
      <c r="R1921" s="146"/>
      <c r="S1921" s="140" t="str">
        <f t="shared" si="293"/>
        <v>0</v>
      </c>
      <c r="T1921" s="140" t="str">
        <f t="shared" si="294"/>
        <v>0</v>
      </c>
      <c r="U1921" s="144"/>
      <c r="V1921" s="106"/>
      <c r="W1921" s="142">
        <f t="shared" si="295"/>
        <v>0</v>
      </c>
      <c r="X1921" s="142">
        <f t="shared" si="296"/>
        <v>0</v>
      </c>
      <c r="Y1921" s="108">
        <f t="shared" si="297"/>
        <v>0</v>
      </c>
      <c r="Z1921" s="108">
        <f t="shared" si="298"/>
        <v>0</v>
      </c>
      <c r="AA1921" s="108">
        <f t="shared" si="299"/>
        <v>0</v>
      </c>
      <c r="AB1921" s="151"/>
      <c r="AC1921" s="47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</row>
    <row r="1922" s="4" customFormat="1" ht="19" customHeight="1" spans="1:68">
      <c r="A1922" s="94">
        <f t="shared" ref="A1922:A1985" si="300">ROW()-1</f>
        <v>1921</v>
      </c>
      <c r="B1922" s="95"/>
      <c r="C1922" s="69"/>
      <c r="D1922" s="16"/>
      <c r="E1922" s="69"/>
      <c r="F1922" s="128"/>
      <c r="G1922" s="124" t="e">
        <f>VLOOKUP(F1922,[2]零件成本10.26!$B$2:$C$7802,2,0)</f>
        <v>#N/A</v>
      </c>
      <c r="H1922" s="16"/>
      <c r="I1922" s="128" t="str">
        <f t="shared" ref="I1922:I1985" si="301">C1922&amp;F1922</f>
        <v/>
      </c>
      <c r="J1922" s="16"/>
      <c r="K1922" s="128"/>
      <c r="L1922" s="16"/>
      <c r="M1922" s="69"/>
      <c r="N1922" s="69"/>
      <c r="O1922" s="69"/>
      <c r="P1922" s="69"/>
      <c r="Q1922" s="100">
        <f t="shared" ref="Q1922:Q1985" si="302">K1922</f>
        <v>0</v>
      </c>
      <c r="R1922" s="146"/>
      <c r="S1922" s="140" t="str">
        <f t="shared" ref="S1922:S1985" si="303">IF(Q1922&gt;R1922,Q1922-R1922,"0")</f>
        <v>0</v>
      </c>
      <c r="T1922" s="140" t="str">
        <f t="shared" ref="T1922:T1985" si="304">IF(Q1922&lt;R1922,Q1922-R1922,"0")</f>
        <v>0</v>
      </c>
      <c r="U1922" s="144"/>
      <c r="V1922" s="106"/>
      <c r="W1922" s="142">
        <f t="shared" ref="W1922:W1985" si="305">IFERROR(Q1922*V1922,"")</f>
        <v>0</v>
      </c>
      <c r="X1922" s="142">
        <f t="shared" ref="X1922:X1985" si="306">IFERROR(R1922*V1922,"")</f>
        <v>0</v>
      </c>
      <c r="Y1922" s="108">
        <f t="shared" ref="Y1922:Y1985" si="307">IFERROR(S1922*V1922,"")</f>
        <v>0</v>
      </c>
      <c r="Z1922" s="108">
        <f t="shared" ref="Z1922:Z1985" si="308">IFERROR(T1922*V1922,"")</f>
        <v>0</v>
      </c>
      <c r="AA1922" s="108">
        <f t="shared" ref="AA1922:AA1985" si="309">W1922-X1922</f>
        <v>0</v>
      </c>
      <c r="AB1922" s="151"/>
      <c r="AC1922" s="47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</row>
    <row r="1923" s="4" customFormat="1" ht="19" customHeight="1" spans="1:68">
      <c r="A1923" s="94">
        <f t="shared" si="300"/>
        <v>1922</v>
      </c>
      <c r="B1923" s="95"/>
      <c r="C1923" s="69"/>
      <c r="D1923" s="16"/>
      <c r="E1923" s="69"/>
      <c r="F1923" s="128"/>
      <c r="G1923" s="124" t="e">
        <f>VLOOKUP(F1923,[2]零件成本10.26!$B$2:$C$7802,2,0)</f>
        <v>#N/A</v>
      </c>
      <c r="H1923" s="16"/>
      <c r="I1923" s="128" t="str">
        <f t="shared" si="301"/>
        <v/>
      </c>
      <c r="J1923" s="16"/>
      <c r="K1923" s="128"/>
      <c r="L1923" s="16"/>
      <c r="M1923" s="69"/>
      <c r="N1923" s="69"/>
      <c r="O1923" s="69"/>
      <c r="P1923" s="69"/>
      <c r="Q1923" s="100">
        <f t="shared" si="302"/>
        <v>0</v>
      </c>
      <c r="R1923" s="146"/>
      <c r="S1923" s="140" t="str">
        <f t="shared" si="303"/>
        <v>0</v>
      </c>
      <c r="T1923" s="140" t="str">
        <f t="shared" si="304"/>
        <v>0</v>
      </c>
      <c r="U1923" s="144"/>
      <c r="V1923" s="106"/>
      <c r="W1923" s="142">
        <f t="shared" si="305"/>
        <v>0</v>
      </c>
      <c r="X1923" s="142">
        <f t="shared" si="306"/>
        <v>0</v>
      </c>
      <c r="Y1923" s="108">
        <f t="shared" si="307"/>
        <v>0</v>
      </c>
      <c r="Z1923" s="108">
        <f t="shared" si="308"/>
        <v>0</v>
      </c>
      <c r="AA1923" s="108">
        <f t="shared" si="309"/>
        <v>0</v>
      </c>
      <c r="AB1923" s="151"/>
      <c r="AC1923" s="47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</row>
    <row r="1924" s="4" customFormat="1" ht="19" customHeight="1" spans="1:68">
      <c r="A1924" s="94">
        <f t="shared" si="300"/>
        <v>1923</v>
      </c>
      <c r="B1924" s="95"/>
      <c r="C1924" s="69"/>
      <c r="D1924" s="16"/>
      <c r="E1924" s="69"/>
      <c r="F1924" s="128"/>
      <c r="G1924" s="124" t="e">
        <f>VLOOKUP(F1924,[2]零件成本10.26!$B$2:$C$7802,2,0)</f>
        <v>#N/A</v>
      </c>
      <c r="H1924" s="16"/>
      <c r="I1924" s="128" t="str">
        <f t="shared" si="301"/>
        <v/>
      </c>
      <c r="J1924" s="16"/>
      <c r="K1924" s="128"/>
      <c r="L1924" s="16"/>
      <c r="M1924" s="69"/>
      <c r="N1924" s="69"/>
      <c r="O1924" s="69"/>
      <c r="P1924" s="69"/>
      <c r="Q1924" s="100">
        <f t="shared" si="302"/>
        <v>0</v>
      </c>
      <c r="R1924" s="146"/>
      <c r="S1924" s="140" t="str">
        <f t="shared" si="303"/>
        <v>0</v>
      </c>
      <c r="T1924" s="140" t="str">
        <f t="shared" si="304"/>
        <v>0</v>
      </c>
      <c r="U1924" s="144"/>
      <c r="V1924" s="106"/>
      <c r="W1924" s="142">
        <f t="shared" si="305"/>
        <v>0</v>
      </c>
      <c r="X1924" s="142">
        <f t="shared" si="306"/>
        <v>0</v>
      </c>
      <c r="Y1924" s="108">
        <f t="shared" si="307"/>
        <v>0</v>
      </c>
      <c r="Z1924" s="108">
        <f t="shared" si="308"/>
        <v>0</v>
      </c>
      <c r="AA1924" s="108">
        <f t="shared" si="309"/>
        <v>0</v>
      </c>
      <c r="AB1924" s="151"/>
      <c r="AC1924" s="47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</row>
    <row r="1925" s="4" customFormat="1" ht="19" customHeight="1" spans="1:68">
      <c r="A1925" s="94">
        <f t="shared" si="300"/>
        <v>1924</v>
      </c>
      <c r="B1925" s="95"/>
      <c r="C1925" s="69"/>
      <c r="D1925" s="16"/>
      <c r="E1925" s="69"/>
      <c r="F1925" s="128"/>
      <c r="G1925" s="124" t="e">
        <f>VLOOKUP(F1925,[2]零件成本10.26!$B$2:$C$7802,2,0)</f>
        <v>#N/A</v>
      </c>
      <c r="H1925" s="16"/>
      <c r="I1925" s="128" t="str">
        <f t="shared" si="301"/>
        <v/>
      </c>
      <c r="J1925" s="16"/>
      <c r="K1925" s="128"/>
      <c r="L1925" s="16"/>
      <c r="M1925" s="69"/>
      <c r="N1925" s="69"/>
      <c r="O1925" s="69"/>
      <c r="P1925" s="69"/>
      <c r="Q1925" s="100">
        <f t="shared" si="302"/>
        <v>0</v>
      </c>
      <c r="R1925" s="146"/>
      <c r="S1925" s="140" t="str">
        <f t="shared" si="303"/>
        <v>0</v>
      </c>
      <c r="T1925" s="140" t="str">
        <f t="shared" si="304"/>
        <v>0</v>
      </c>
      <c r="U1925" s="144"/>
      <c r="V1925" s="106"/>
      <c r="W1925" s="142">
        <f t="shared" si="305"/>
        <v>0</v>
      </c>
      <c r="X1925" s="142">
        <f t="shared" si="306"/>
        <v>0</v>
      </c>
      <c r="Y1925" s="108">
        <f t="shared" si="307"/>
        <v>0</v>
      </c>
      <c r="Z1925" s="108">
        <f t="shared" si="308"/>
        <v>0</v>
      </c>
      <c r="AA1925" s="108">
        <f t="shared" si="309"/>
        <v>0</v>
      </c>
      <c r="AB1925" s="151"/>
      <c r="AC1925" s="47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</row>
    <row r="1926" s="4" customFormat="1" ht="19" customHeight="1" spans="1:68">
      <c r="A1926" s="94">
        <f t="shared" si="300"/>
        <v>1925</v>
      </c>
      <c r="B1926" s="95"/>
      <c r="C1926" s="69"/>
      <c r="D1926" s="16"/>
      <c r="E1926" s="69"/>
      <c r="F1926" s="128"/>
      <c r="G1926" s="124" t="e">
        <f>VLOOKUP(F1926,[2]零件成本10.26!$B$2:$C$7802,2,0)</f>
        <v>#N/A</v>
      </c>
      <c r="H1926" s="16"/>
      <c r="I1926" s="128" t="str">
        <f t="shared" si="301"/>
        <v/>
      </c>
      <c r="J1926" s="16"/>
      <c r="K1926" s="128"/>
      <c r="L1926" s="16"/>
      <c r="M1926" s="69"/>
      <c r="N1926" s="69"/>
      <c r="O1926" s="69"/>
      <c r="P1926" s="69"/>
      <c r="Q1926" s="100">
        <f t="shared" si="302"/>
        <v>0</v>
      </c>
      <c r="R1926" s="146"/>
      <c r="S1926" s="140" t="str">
        <f t="shared" si="303"/>
        <v>0</v>
      </c>
      <c r="T1926" s="140" t="str">
        <f t="shared" si="304"/>
        <v>0</v>
      </c>
      <c r="U1926" s="144"/>
      <c r="V1926" s="106"/>
      <c r="W1926" s="142">
        <f t="shared" si="305"/>
        <v>0</v>
      </c>
      <c r="X1926" s="142">
        <f t="shared" si="306"/>
        <v>0</v>
      </c>
      <c r="Y1926" s="108">
        <f t="shared" si="307"/>
        <v>0</v>
      </c>
      <c r="Z1926" s="108">
        <f t="shared" si="308"/>
        <v>0</v>
      </c>
      <c r="AA1926" s="108">
        <f t="shared" si="309"/>
        <v>0</v>
      </c>
      <c r="AB1926" s="151"/>
      <c r="AC1926" s="47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</row>
    <row r="1927" s="4" customFormat="1" ht="19" customHeight="1" spans="1:68">
      <c r="A1927" s="94">
        <f t="shared" si="300"/>
        <v>1926</v>
      </c>
      <c r="B1927" s="95"/>
      <c r="C1927" s="69"/>
      <c r="D1927" s="16"/>
      <c r="E1927" s="69"/>
      <c r="F1927" s="128"/>
      <c r="G1927" s="124" t="e">
        <f>VLOOKUP(F1927,[2]零件成本10.26!$B$2:$C$7802,2,0)</f>
        <v>#N/A</v>
      </c>
      <c r="H1927" s="16"/>
      <c r="I1927" s="128" t="str">
        <f t="shared" si="301"/>
        <v/>
      </c>
      <c r="J1927" s="16"/>
      <c r="K1927" s="128"/>
      <c r="L1927" s="16"/>
      <c r="M1927" s="69"/>
      <c r="N1927" s="69"/>
      <c r="O1927" s="69"/>
      <c r="P1927" s="69"/>
      <c r="Q1927" s="100">
        <f t="shared" si="302"/>
        <v>0</v>
      </c>
      <c r="R1927" s="146"/>
      <c r="S1927" s="140" t="str">
        <f t="shared" si="303"/>
        <v>0</v>
      </c>
      <c r="T1927" s="140" t="str">
        <f t="shared" si="304"/>
        <v>0</v>
      </c>
      <c r="U1927" s="144"/>
      <c r="V1927" s="106"/>
      <c r="W1927" s="142">
        <f t="shared" si="305"/>
        <v>0</v>
      </c>
      <c r="X1927" s="142">
        <f t="shared" si="306"/>
        <v>0</v>
      </c>
      <c r="Y1927" s="108">
        <f t="shared" si="307"/>
        <v>0</v>
      </c>
      <c r="Z1927" s="108">
        <f t="shared" si="308"/>
        <v>0</v>
      </c>
      <c r="AA1927" s="108">
        <f t="shared" si="309"/>
        <v>0</v>
      </c>
      <c r="AB1927" s="151"/>
      <c r="AC1927" s="47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</row>
    <row r="1928" s="4" customFormat="1" ht="19" customHeight="1" spans="1:68">
      <c r="A1928" s="94">
        <f t="shared" si="300"/>
        <v>1927</v>
      </c>
      <c r="B1928" s="95"/>
      <c r="C1928" s="69"/>
      <c r="D1928" s="16"/>
      <c r="E1928" s="69"/>
      <c r="F1928" s="128"/>
      <c r="G1928" s="124" t="e">
        <f>VLOOKUP(F1928,[2]零件成本10.26!$B$2:$C$7802,2,0)</f>
        <v>#N/A</v>
      </c>
      <c r="H1928" s="16"/>
      <c r="I1928" s="128" t="str">
        <f t="shared" si="301"/>
        <v/>
      </c>
      <c r="J1928" s="16"/>
      <c r="K1928" s="128"/>
      <c r="L1928" s="16"/>
      <c r="M1928" s="69"/>
      <c r="N1928" s="69"/>
      <c r="O1928" s="69"/>
      <c r="P1928" s="69"/>
      <c r="Q1928" s="100">
        <f t="shared" si="302"/>
        <v>0</v>
      </c>
      <c r="R1928" s="146"/>
      <c r="S1928" s="140" t="str">
        <f t="shared" si="303"/>
        <v>0</v>
      </c>
      <c r="T1928" s="140" t="str">
        <f t="shared" si="304"/>
        <v>0</v>
      </c>
      <c r="U1928" s="144"/>
      <c r="V1928" s="106"/>
      <c r="W1928" s="142">
        <f t="shared" si="305"/>
        <v>0</v>
      </c>
      <c r="X1928" s="142">
        <f t="shared" si="306"/>
        <v>0</v>
      </c>
      <c r="Y1928" s="108">
        <f t="shared" si="307"/>
        <v>0</v>
      </c>
      <c r="Z1928" s="108">
        <f t="shared" si="308"/>
        <v>0</v>
      </c>
      <c r="AA1928" s="108">
        <f t="shared" si="309"/>
        <v>0</v>
      </c>
      <c r="AB1928" s="151"/>
      <c r="AC1928" s="47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</row>
    <row r="1929" s="4" customFormat="1" ht="19" customHeight="1" spans="1:68">
      <c r="A1929" s="94">
        <f t="shared" si="300"/>
        <v>1928</v>
      </c>
      <c r="B1929" s="95"/>
      <c r="C1929" s="69"/>
      <c r="D1929" s="16"/>
      <c r="E1929" s="69"/>
      <c r="F1929" s="128"/>
      <c r="G1929" s="124" t="e">
        <f>VLOOKUP(F1929,[2]零件成本10.26!$B$2:$C$7802,2,0)</f>
        <v>#N/A</v>
      </c>
      <c r="H1929" s="16"/>
      <c r="I1929" s="128" t="str">
        <f t="shared" si="301"/>
        <v/>
      </c>
      <c r="J1929" s="16"/>
      <c r="K1929" s="128"/>
      <c r="L1929" s="16"/>
      <c r="M1929" s="69"/>
      <c r="N1929" s="69"/>
      <c r="O1929" s="69"/>
      <c r="P1929" s="69"/>
      <c r="Q1929" s="100">
        <f t="shared" si="302"/>
        <v>0</v>
      </c>
      <c r="R1929" s="146"/>
      <c r="S1929" s="140" t="str">
        <f t="shared" si="303"/>
        <v>0</v>
      </c>
      <c r="T1929" s="140" t="str">
        <f t="shared" si="304"/>
        <v>0</v>
      </c>
      <c r="U1929" s="144"/>
      <c r="V1929" s="106"/>
      <c r="W1929" s="142">
        <f t="shared" si="305"/>
        <v>0</v>
      </c>
      <c r="X1929" s="142">
        <f t="shared" si="306"/>
        <v>0</v>
      </c>
      <c r="Y1929" s="108">
        <f t="shared" si="307"/>
        <v>0</v>
      </c>
      <c r="Z1929" s="108">
        <f t="shared" si="308"/>
        <v>0</v>
      </c>
      <c r="AA1929" s="108">
        <f t="shared" si="309"/>
        <v>0</v>
      </c>
      <c r="AB1929" s="151"/>
      <c r="AC1929" s="47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</row>
    <row r="1930" s="4" customFormat="1" ht="19" customHeight="1" spans="1:68">
      <c r="A1930" s="94">
        <f t="shared" si="300"/>
        <v>1929</v>
      </c>
      <c r="B1930" s="95"/>
      <c r="C1930" s="69"/>
      <c r="D1930" s="16"/>
      <c r="E1930" s="69"/>
      <c r="F1930" s="128"/>
      <c r="G1930" s="124" t="e">
        <f>VLOOKUP(F1930,[2]零件成本10.26!$B$2:$C$7802,2,0)</f>
        <v>#N/A</v>
      </c>
      <c r="H1930" s="16"/>
      <c r="I1930" s="128" t="str">
        <f t="shared" si="301"/>
        <v/>
      </c>
      <c r="J1930" s="16"/>
      <c r="K1930" s="128"/>
      <c r="L1930" s="16"/>
      <c r="M1930" s="69"/>
      <c r="N1930" s="69"/>
      <c r="O1930" s="69"/>
      <c r="P1930" s="69"/>
      <c r="Q1930" s="100">
        <f t="shared" si="302"/>
        <v>0</v>
      </c>
      <c r="R1930" s="146"/>
      <c r="S1930" s="140" t="str">
        <f t="shared" si="303"/>
        <v>0</v>
      </c>
      <c r="T1930" s="140" t="str">
        <f t="shared" si="304"/>
        <v>0</v>
      </c>
      <c r="U1930" s="144"/>
      <c r="V1930" s="106"/>
      <c r="W1930" s="142">
        <f t="shared" si="305"/>
        <v>0</v>
      </c>
      <c r="X1930" s="142">
        <f t="shared" si="306"/>
        <v>0</v>
      </c>
      <c r="Y1930" s="108">
        <f t="shared" si="307"/>
        <v>0</v>
      </c>
      <c r="Z1930" s="108">
        <f t="shared" si="308"/>
        <v>0</v>
      </c>
      <c r="AA1930" s="108">
        <f t="shared" si="309"/>
        <v>0</v>
      </c>
      <c r="AB1930" s="151"/>
      <c r="AC1930" s="47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</row>
    <row r="1931" s="4" customFormat="1" ht="19" customHeight="1" spans="1:68">
      <c r="A1931" s="94">
        <f t="shared" si="300"/>
        <v>1930</v>
      </c>
      <c r="B1931" s="95"/>
      <c r="C1931" s="69"/>
      <c r="D1931" s="16"/>
      <c r="E1931" s="69"/>
      <c r="F1931" s="128"/>
      <c r="G1931" s="124" t="e">
        <f>VLOOKUP(F1931,[2]零件成本10.26!$B$2:$C$7802,2,0)</f>
        <v>#N/A</v>
      </c>
      <c r="H1931" s="16"/>
      <c r="I1931" s="128" t="str">
        <f t="shared" si="301"/>
        <v/>
      </c>
      <c r="J1931" s="16"/>
      <c r="K1931" s="128"/>
      <c r="L1931" s="16"/>
      <c r="M1931" s="69"/>
      <c r="N1931" s="69"/>
      <c r="O1931" s="69"/>
      <c r="P1931" s="69"/>
      <c r="Q1931" s="100">
        <f t="shared" si="302"/>
        <v>0</v>
      </c>
      <c r="R1931" s="146"/>
      <c r="S1931" s="140" t="str">
        <f t="shared" si="303"/>
        <v>0</v>
      </c>
      <c r="T1931" s="140" t="str">
        <f t="shared" si="304"/>
        <v>0</v>
      </c>
      <c r="U1931" s="144"/>
      <c r="V1931" s="106"/>
      <c r="W1931" s="142">
        <f t="shared" si="305"/>
        <v>0</v>
      </c>
      <c r="X1931" s="142">
        <f t="shared" si="306"/>
        <v>0</v>
      </c>
      <c r="Y1931" s="108">
        <f t="shared" si="307"/>
        <v>0</v>
      </c>
      <c r="Z1931" s="108">
        <f t="shared" si="308"/>
        <v>0</v>
      </c>
      <c r="AA1931" s="108">
        <f t="shared" si="309"/>
        <v>0</v>
      </c>
      <c r="AB1931" s="151"/>
      <c r="AC1931" s="47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</row>
    <row r="1932" s="4" customFormat="1" ht="19" customHeight="1" spans="1:68">
      <c r="A1932" s="94">
        <f t="shared" si="300"/>
        <v>1931</v>
      </c>
      <c r="B1932" s="95"/>
      <c r="C1932" s="69"/>
      <c r="D1932" s="16"/>
      <c r="E1932" s="69"/>
      <c r="F1932" s="128"/>
      <c r="G1932" s="124" t="e">
        <f>VLOOKUP(F1932,[2]零件成本10.26!$B$2:$C$7802,2,0)</f>
        <v>#N/A</v>
      </c>
      <c r="H1932" s="16"/>
      <c r="I1932" s="128" t="str">
        <f t="shared" si="301"/>
        <v/>
      </c>
      <c r="J1932" s="16"/>
      <c r="K1932" s="128"/>
      <c r="L1932" s="16"/>
      <c r="M1932" s="69"/>
      <c r="N1932" s="69"/>
      <c r="O1932" s="69"/>
      <c r="P1932" s="69"/>
      <c r="Q1932" s="100">
        <f t="shared" si="302"/>
        <v>0</v>
      </c>
      <c r="R1932" s="146"/>
      <c r="S1932" s="140" t="str">
        <f t="shared" si="303"/>
        <v>0</v>
      </c>
      <c r="T1932" s="140" t="str">
        <f t="shared" si="304"/>
        <v>0</v>
      </c>
      <c r="U1932" s="144"/>
      <c r="V1932" s="106"/>
      <c r="W1932" s="142">
        <f t="shared" si="305"/>
        <v>0</v>
      </c>
      <c r="X1932" s="142">
        <f t="shared" si="306"/>
        <v>0</v>
      </c>
      <c r="Y1932" s="108">
        <f t="shared" si="307"/>
        <v>0</v>
      </c>
      <c r="Z1932" s="108">
        <f t="shared" si="308"/>
        <v>0</v>
      </c>
      <c r="AA1932" s="108">
        <f t="shared" si="309"/>
        <v>0</v>
      </c>
      <c r="AB1932" s="151"/>
      <c r="AC1932" s="47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</row>
    <row r="1933" s="4" customFormat="1" ht="19" customHeight="1" spans="1:68">
      <c r="A1933" s="94">
        <f t="shared" si="300"/>
        <v>1932</v>
      </c>
      <c r="B1933" s="95"/>
      <c r="C1933" s="69"/>
      <c r="D1933" s="16"/>
      <c r="E1933" s="69"/>
      <c r="F1933" s="128"/>
      <c r="G1933" s="124" t="e">
        <f>VLOOKUP(F1933,[2]零件成本10.26!$B$2:$C$7802,2,0)</f>
        <v>#N/A</v>
      </c>
      <c r="H1933" s="16"/>
      <c r="I1933" s="128" t="str">
        <f t="shared" si="301"/>
        <v/>
      </c>
      <c r="J1933" s="16"/>
      <c r="K1933" s="128"/>
      <c r="L1933" s="16"/>
      <c r="M1933" s="69"/>
      <c r="N1933" s="69"/>
      <c r="O1933" s="69"/>
      <c r="P1933" s="69"/>
      <c r="Q1933" s="100">
        <f t="shared" si="302"/>
        <v>0</v>
      </c>
      <c r="R1933" s="146"/>
      <c r="S1933" s="140" t="str">
        <f t="shared" si="303"/>
        <v>0</v>
      </c>
      <c r="T1933" s="140" t="str">
        <f t="shared" si="304"/>
        <v>0</v>
      </c>
      <c r="U1933" s="144"/>
      <c r="V1933" s="106"/>
      <c r="W1933" s="142">
        <f t="shared" si="305"/>
        <v>0</v>
      </c>
      <c r="X1933" s="142">
        <f t="shared" si="306"/>
        <v>0</v>
      </c>
      <c r="Y1933" s="108">
        <f t="shared" si="307"/>
        <v>0</v>
      </c>
      <c r="Z1933" s="108">
        <f t="shared" si="308"/>
        <v>0</v>
      </c>
      <c r="AA1933" s="108">
        <f t="shared" si="309"/>
        <v>0</v>
      </c>
      <c r="AB1933" s="151"/>
      <c r="AC1933" s="47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</row>
    <row r="1934" s="4" customFormat="1" ht="19" customHeight="1" spans="1:68">
      <c r="A1934" s="94">
        <f t="shared" si="300"/>
        <v>1933</v>
      </c>
      <c r="B1934" s="95"/>
      <c r="C1934" s="69"/>
      <c r="D1934" s="16"/>
      <c r="E1934" s="69"/>
      <c r="F1934" s="128"/>
      <c r="G1934" s="124" t="e">
        <f>VLOOKUP(F1934,[2]零件成本10.26!$B$2:$C$7802,2,0)</f>
        <v>#N/A</v>
      </c>
      <c r="H1934" s="16"/>
      <c r="I1934" s="128" t="str">
        <f t="shared" si="301"/>
        <v/>
      </c>
      <c r="J1934" s="16"/>
      <c r="K1934" s="128"/>
      <c r="L1934" s="16"/>
      <c r="M1934" s="69"/>
      <c r="N1934" s="69"/>
      <c r="O1934" s="69"/>
      <c r="P1934" s="69"/>
      <c r="Q1934" s="100">
        <f t="shared" si="302"/>
        <v>0</v>
      </c>
      <c r="R1934" s="146"/>
      <c r="S1934" s="140" t="str">
        <f t="shared" si="303"/>
        <v>0</v>
      </c>
      <c r="T1934" s="140" t="str">
        <f t="shared" si="304"/>
        <v>0</v>
      </c>
      <c r="U1934" s="144"/>
      <c r="V1934" s="106"/>
      <c r="W1934" s="142">
        <f t="shared" si="305"/>
        <v>0</v>
      </c>
      <c r="X1934" s="142">
        <f t="shared" si="306"/>
        <v>0</v>
      </c>
      <c r="Y1934" s="108">
        <f t="shared" si="307"/>
        <v>0</v>
      </c>
      <c r="Z1934" s="108">
        <f t="shared" si="308"/>
        <v>0</v>
      </c>
      <c r="AA1934" s="108">
        <f t="shared" si="309"/>
        <v>0</v>
      </c>
      <c r="AB1934" s="151"/>
      <c r="AC1934" s="47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</row>
    <row r="1935" s="4" customFormat="1" ht="19" customHeight="1" spans="1:68">
      <c r="A1935" s="94">
        <f t="shared" si="300"/>
        <v>1934</v>
      </c>
      <c r="B1935" s="95"/>
      <c r="C1935" s="69"/>
      <c r="D1935" s="16"/>
      <c r="E1935" s="69"/>
      <c r="F1935" s="128"/>
      <c r="G1935" s="124" t="e">
        <f>VLOOKUP(F1935,[2]零件成本10.26!$B$2:$C$7802,2,0)</f>
        <v>#N/A</v>
      </c>
      <c r="H1935" s="16"/>
      <c r="I1935" s="128" t="str">
        <f t="shared" si="301"/>
        <v/>
      </c>
      <c r="J1935" s="16"/>
      <c r="K1935" s="128"/>
      <c r="L1935" s="16"/>
      <c r="M1935" s="69"/>
      <c r="N1935" s="69"/>
      <c r="O1935" s="69"/>
      <c r="P1935" s="69"/>
      <c r="Q1935" s="100">
        <f t="shared" si="302"/>
        <v>0</v>
      </c>
      <c r="R1935" s="146"/>
      <c r="S1935" s="140" t="str">
        <f t="shared" si="303"/>
        <v>0</v>
      </c>
      <c r="T1935" s="140" t="str">
        <f t="shared" si="304"/>
        <v>0</v>
      </c>
      <c r="U1935" s="144"/>
      <c r="V1935" s="106"/>
      <c r="W1935" s="142">
        <f t="shared" si="305"/>
        <v>0</v>
      </c>
      <c r="X1935" s="142">
        <f t="shared" si="306"/>
        <v>0</v>
      </c>
      <c r="Y1935" s="108">
        <f t="shared" si="307"/>
        <v>0</v>
      </c>
      <c r="Z1935" s="108">
        <f t="shared" si="308"/>
        <v>0</v>
      </c>
      <c r="AA1935" s="108">
        <f t="shared" si="309"/>
        <v>0</v>
      </c>
      <c r="AB1935" s="151"/>
      <c r="AC1935" s="47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</row>
    <row r="1936" s="4" customFormat="1" ht="19" customHeight="1" spans="1:68">
      <c r="A1936" s="94">
        <f t="shared" si="300"/>
        <v>1935</v>
      </c>
      <c r="B1936" s="95"/>
      <c r="C1936" s="69"/>
      <c r="D1936" s="16"/>
      <c r="E1936" s="69"/>
      <c r="F1936" s="128"/>
      <c r="G1936" s="124" t="e">
        <f>VLOOKUP(F1936,[2]零件成本10.26!$B$2:$C$7802,2,0)</f>
        <v>#N/A</v>
      </c>
      <c r="H1936" s="16"/>
      <c r="I1936" s="128" t="str">
        <f t="shared" si="301"/>
        <v/>
      </c>
      <c r="J1936" s="16"/>
      <c r="K1936" s="128"/>
      <c r="L1936" s="16"/>
      <c r="M1936" s="69"/>
      <c r="N1936" s="69"/>
      <c r="O1936" s="69"/>
      <c r="P1936" s="69"/>
      <c r="Q1936" s="100">
        <f t="shared" si="302"/>
        <v>0</v>
      </c>
      <c r="R1936" s="146"/>
      <c r="S1936" s="140" t="str">
        <f t="shared" si="303"/>
        <v>0</v>
      </c>
      <c r="T1936" s="140" t="str">
        <f t="shared" si="304"/>
        <v>0</v>
      </c>
      <c r="U1936" s="144"/>
      <c r="V1936" s="106"/>
      <c r="W1936" s="142">
        <f t="shared" si="305"/>
        <v>0</v>
      </c>
      <c r="X1936" s="142">
        <f t="shared" si="306"/>
        <v>0</v>
      </c>
      <c r="Y1936" s="108">
        <f t="shared" si="307"/>
        <v>0</v>
      </c>
      <c r="Z1936" s="108">
        <f t="shared" si="308"/>
        <v>0</v>
      </c>
      <c r="AA1936" s="108">
        <f t="shared" si="309"/>
        <v>0</v>
      </c>
      <c r="AB1936" s="151"/>
      <c r="AC1936" s="47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</row>
    <row r="1937" s="4" customFormat="1" ht="19" customHeight="1" spans="1:68">
      <c r="A1937" s="94">
        <f t="shared" si="300"/>
        <v>1936</v>
      </c>
      <c r="B1937" s="95"/>
      <c r="C1937" s="69"/>
      <c r="D1937" s="16"/>
      <c r="E1937" s="69"/>
      <c r="F1937" s="128"/>
      <c r="G1937" s="124" t="e">
        <f>VLOOKUP(F1937,[2]零件成本10.26!$B$2:$C$7802,2,0)</f>
        <v>#N/A</v>
      </c>
      <c r="H1937" s="16"/>
      <c r="I1937" s="128" t="str">
        <f t="shared" si="301"/>
        <v/>
      </c>
      <c r="J1937" s="16"/>
      <c r="K1937" s="128"/>
      <c r="L1937" s="16"/>
      <c r="M1937" s="69"/>
      <c r="N1937" s="69"/>
      <c r="O1937" s="69"/>
      <c r="P1937" s="69"/>
      <c r="Q1937" s="100">
        <f t="shared" si="302"/>
        <v>0</v>
      </c>
      <c r="R1937" s="146"/>
      <c r="S1937" s="140" t="str">
        <f t="shared" si="303"/>
        <v>0</v>
      </c>
      <c r="T1937" s="140" t="str">
        <f t="shared" si="304"/>
        <v>0</v>
      </c>
      <c r="U1937" s="144"/>
      <c r="V1937" s="106"/>
      <c r="W1937" s="142">
        <f t="shared" si="305"/>
        <v>0</v>
      </c>
      <c r="X1937" s="142">
        <f t="shared" si="306"/>
        <v>0</v>
      </c>
      <c r="Y1937" s="108">
        <f t="shared" si="307"/>
        <v>0</v>
      </c>
      <c r="Z1937" s="108">
        <f t="shared" si="308"/>
        <v>0</v>
      </c>
      <c r="AA1937" s="108">
        <f t="shared" si="309"/>
        <v>0</v>
      </c>
      <c r="AB1937" s="151"/>
      <c r="AC1937" s="47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</row>
    <row r="1938" s="4" customFormat="1" ht="19" customHeight="1" spans="1:68">
      <c r="A1938" s="94">
        <f t="shared" si="300"/>
        <v>1937</v>
      </c>
      <c r="B1938" s="95"/>
      <c r="C1938" s="69"/>
      <c r="D1938" s="16"/>
      <c r="E1938" s="69"/>
      <c r="F1938" s="128"/>
      <c r="G1938" s="124" t="e">
        <f>VLOOKUP(F1938,[2]零件成本10.26!$B$2:$C$7802,2,0)</f>
        <v>#N/A</v>
      </c>
      <c r="H1938" s="16"/>
      <c r="I1938" s="128" t="str">
        <f t="shared" si="301"/>
        <v/>
      </c>
      <c r="J1938" s="16"/>
      <c r="K1938" s="128"/>
      <c r="L1938" s="16"/>
      <c r="M1938" s="69"/>
      <c r="N1938" s="69"/>
      <c r="O1938" s="69"/>
      <c r="P1938" s="69"/>
      <c r="Q1938" s="100">
        <f t="shared" si="302"/>
        <v>0</v>
      </c>
      <c r="R1938" s="146"/>
      <c r="S1938" s="140" t="str">
        <f t="shared" si="303"/>
        <v>0</v>
      </c>
      <c r="T1938" s="140" t="str">
        <f t="shared" si="304"/>
        <v>0</v>
      </c>
      <c r="U1938" s="144"/>
      <c r="V1938" s="106"/>
      <c r="W1938" s="142">
        <f t="shared" si="305"/>
        <v>0</v>
      </c>
      <c r="X1938" s="142">
        <f t="shared" si="306"/>
        <v>0</v>
      </c>
      <c r="Y1938" s="108">
        <f t="shared" si="307"/>
        <v>0</v>
      </c>
      <c r="Z1938" s="108">
        <f t="shared" si="308"/>
        <v>0</v>
      </c>
      <c r="AA1938" s="108">
        <f t="shared" si="309"/>
        <v>0</v>
      </c>
      <c r="AB1938" s="151"/>
      <c r="AC1938" s="47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</row>
    <row r="1939" s="4" customFormat="1" ht="19" customHeight="1" spans="1:68">
      <c r="A1939" s="94">
        <f t="shared" si="300"/>
        <v>1938</v>
      </c>
      <c r="B1939" s="95"/>
      <c r="C1939" s="69"/>
      <c r="D1939" s="16"/>
      <c r="E1939" s="69"/>
      <c r="F1939" s="128"/>
      <c r="G1939" s="124" t="e">
        <f>VLOOKUP(F1939,[2]零件成本10.26!$B$2:$C$7802,2,0)</f>
        <v>#N/A</v>
      </c>
      <c r="H1939" s="16"/>
      <c r="I1939" s="128" t="str">
        <f t="shared" si="301"/>
        <v/>
      </c>
      <c r="J1939" s="16"/>
      <c r="K1939" s="128"/>
      <c r="L1939" s="16"/>
      <c r="M1939" s="69"/>
      <c r="N1939" s="69"/>
      <c r="O1939" s="69"/>
      <c r="P1939" s="69"/>
      <c r="Q1939" s="100">
        <f t="shared" si="302"/>
        <v>0</v>
      </c>
      <c r="R1939" s="146"/>
      <c r="S1939" s="140" t="str">
        <f t="shared" si="303"/>
        <v>0</v>
      </c>
      <c r="T1939" s="140" t="str">
        <f t="shared" si="304"/>
        <v>0</v>
      </c>
      <c r="U1939" s="144"/>
      <c r="V1939" s="106"/>
      <c r="W1939" s="142">
        <f t="shared" si="305"/>
        <v>0</v>
      </c>
      <c r="X1939" s="142">
        <f t="shared" si="306"/>
        <v>0</v>
      </c>
      <c r="Y1939" s="108">
        <f t="shared" si="307"/>
        <v>0</v>
      </c>
      <c r="Z1939" s="108">
        <f t="shared" si="308"/>
        <v>0</v>
      </c>
      <c r="AA1939" s="108">
        <f t="shared" si="309"/>
        <v>0</v>
      </c>
      <c r="AB1939" s="151"/>
      <c r="AC1939" s="47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</row>
    <row r="1940" s="4" customFormat="1" ht="19" customHeight="1" spans="1:68">
      <c r="A1940" s="94">
        <f t="shared" si="300"/>
        <v>1939</v>
      </c>
      <c r="B1940" s="95"/>
      <c r="C1940" s="69"/>
      <c r="D1940" s="16"/>
      <c r="E1940" s="69"/>
      <c r="F1940" s="128"/>
      <c r="G1940" s="124" t="e">
        <f>VLOOKUP(F1940,[2]零件成本10.26!$B$2:$C$7802,2,0)</f>
        <v>#N/A</v>
      </c>
      <c r="H1940" s="16"/>
      <c r="I1940" s="128" t="str">
        <f t="shared" si="301"/>
        <v/>
      </c>
      <c r="J1940" s="16"/>
      <c r="K1940" s="128"/>
      <c r="L1940" s="16"/>
      <c r="M1940" s="69"/>
      <c r="N1940" s="69"/>
      <c r="O1940" s="69"/>
      <c r="P1940" s="69"/>
      <c r="Q1940" s="100">
        <f t="shared" si="302"/>
        <v>0</v>
      </c>
      <c r="R1940" s="146"/>
      <c r="S1940" s="140" t="str">
        <f t="shared" si="303"/>
        <v>0</v>
      </c>
      <c r="T1940" s="140" t="str">
        <f t="shared" si="304"/>
        <v>0</v>
      </c>
      <c r="U1940" s="144"/>
      <c r="V1940" s="106"/>
      <c r="W1940" s="142">
        <f t="shared" si="305"/>
        <v>0</v>
      </c>
      <c r="X1940" s="142">
        <f t="shared" si="306"/>
        <v>0</v>
      </c>
      <c r="Y1940" s="108">
        <f t="shared" si="307"/>
        <v>0</v>
      </c>
      <c r="Z1940" s="108">
        <f t="shared" si="308"/>
        <v>0</v>
      </c>
      <c r="AA1940" s="108">
        <f t="shared" si="309"/>
        <v>0</v>
      </c>
      <c r="AB1940" s="151"/>
      <c r="AC1940" s="47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</row>
    <row r="1941" s="4" customFormat="1" ht="19" customHeight="1" spans="1:68">
      <c r="A1941" s="94">
        <f t="shared" si="300"/>
        <v>1940</v>
      </c>
      <c r="B1941" s="95"/>
      <c r="C1941" s="69"/>
      <c r="D1941" s="16"/>
      <c r="E1941" s="69"/>
      <c r="F1941" s="128"/>
      <c r="G1941" s="124" t="e">
        <f>VLOOKUP(F1941,[2]零件成本10.26!$B$2:$C$7802,2,0)</f>
        <v>#N/A</v>
      </c>
      <c r="H1941" s="16"/>
      <c r="I1941" s="128" t="str">
        <f t="shared" si="301"/>
        <v/>
      </c>
      <c r="J1941" s="16"/>
      <c r="K1941" s="128"/>
      <c r="L1941" s="16"/>
      <c r="M1941" s="69"/>
      <c r="N1941" s="69"/>
      <c r="O1941" s="69"/>
      <c r="P1941" s="69"/>
      <c r="Q1941" s="100">
        <f t="shared" si="302"/>
        <v>0</v>
      </c>
      <c r="R1941" s="146"/>
      <c r="S1941" s="140" t="str">
        <f t="shared" si="303"/>
        <v>0</v>
      </c>
      <c r="T1941" s="140" t="str">
        <f t="shared" si="304"/>
        <v>0</v>
      </c>
      <c r="U1941" s="144"/>
      <c r="V1941" s="106"/>
      <c r="W1941" s="142">
        <f t="shared" si="305"/>
        <v>0</v>
      </c>
      <c r="X1941" s="142">
        <f t="shared" si="306"/>
        <v>0</v>
      </c>
      <c r="Y1941" s="108">
        <f t="shared" si="307"/>
        <v>0</v>
      </c>
      <c r="Z1941" s="108">
        <f t="shared" si="308"/>
        <v>0</v>
      </c>
      <c r="AA1941" s="108">
        <f t="shared" si="309"/>
        <v>0</v>
      </c>
      <c r="AB1941" s="151"/>
      <c r="AC1941" s="47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</row>
    <row r="1942" s="4" customFormat="1" ht="19" customHeight="1" spans="1:68">
      <c r="A1942" s="94">
        <f t="shared" si="300"/>
        <v>1941</v>
      </c>
      <c r="B1942" s="95"/>
      <c r="C1942" s="69"/>
      <c r="D1942" s="16"/>
      <c r="E1942" s="69"/>
      <c r="F1942" s="128"/>
      <c r="G1942" s="124" t="e">
        <f>VLOOKUP(F1942,[2]零件成本10.26!$B$2:$C$7802,2,0)</f>
        <v>#N/A</v>
      </c>
      <c r="H1942" s="16"/>
      <c r="I1942" s="128" t="str">
        <f t="shared" si="301"/>
        <v/>
      </c>
      <c r="J1942" s="16"/>
      <c r="K1942" s="128"/>
      <c r="L1942" s="16"/>
      <c r="M1942" s="69"/>
      <c r="N1942" s="69"/>
      <c r="O1942" s="69"/>
      <c r="P1942" s="69"/>
      <c r="Q1942" s="100">
        <f t="shared" si="302"/>
        <v>0</v>
      </c>
      <c r="R1942" s="146"/>
      <c r="S1942" s="140" t="str">
        <f t="shared" si="303"/>
        <v>0</v>
      </c>
      <c r="T1942" s="140" t="str">
        <f t="shared" si="304"/>
        <v>0</v>
      </c>
      <c r="U1942" s="144"/>
      <c r="V1942" s="106"/>
      <c r="W1942" s="142">
        <f t="shared" si="305"/>
        <v>0</v>
      </c>
      <c r="X1942" s="142">
        <f t="shared" si="306"/>
        <v>0</v>
      </c>
      <c r="Y1942" s="108">
        <f t="shared" si="307"/>
        <v>0</v>
      </c>
      <c r="Z1942" s="108">
        <f t="shared" si="308"/>
        <v>0</v>
      </c>
      <c r="AA1942" s="108">
        <f t="shared" si="309"/>
        <v>0</v>
      </c>
      <c r="AB1942" s="151"/>
      <c r="AC1942" s="47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</row>
    <row r="1943" s="4" customFormat="1" ht="19" customHeight="1" spans="1:68">
      <c r="A1943" s="94">
        <f t="shared" si="300"/>
        <v>1942</v>
      </c>
      <c r="B1943" s="95"/>
      <c r="C1943" s="69"/>
      <c r="D1943" s="16"/>
      <c r="E1943" s="69"/>
      <c r="F1943" s="128"/>
      <c r="G1943" s="124" t="e">
        <f>VLOOKUP(F1943,[2]零件成本10.26!$B$2:$C$7802,2,0)</f>
        <v>#N/A</v>
      </c>
      <c r="H1943" s="16"/>
      <c r="I1943" s="128" t="str">
        <f t="shared" si="301"/>
        <v/>
      </c>
      <c r="J1943" s="16"/>
      <c r="K1943" s="128"/>
      <c r="L1943" s="16"/>
      <c r="M1943" s="69"/>
      <c r="N1943" s="69"/>
      <c r="O1943" s="69"/>
      <c r="P1943" s="69"/>
      <c r="Q1943" s="100">
        <f t="shared" si="302"/>
        <v>0</v>
      </c>
      <c r="R1943" s="146"/>
      <c r="S1943" s="140" t="str">
        <f t="shared" si="303"/>
        <v>0</v>
      </c>
      <c r="T1943" s="140" t="str">
        <f t="shared" si="304"/>
        <v>0</v>
      </c>
      <c r="U1943" s="144"/>
      <c r="V1943" s="106"/>
      <c r="W1943" s="142">
        <f t="shared" si="305"/>
        <v>0</v>
      </c>
      <c r="X1943" s="142">
        <f t="shared" si="306"/>
        <v>0</v>
      </c>
      <c r="Y1943" s="108">
        <f t="shared" si="307"/>
        <v>0</v>
      </c>
      <c r="Z1943" s="108">
        <f t="shared" si="308"/>
        <v>0</v>
      </c>
      <c r="AA1943" s="108">
        <f t="shared" si="309"/>
        <v>0</v>
      </c>
      <c r="AB1943" s="151"/>
      <c r="AC1943" s="47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</row>
    <row r="1944" s="4" customFormat="1" ht="19" customHeight="1" spans="1:68">
      <c r="A1944" s="94">
        <f t="shared" si="300"/>
        <v>1943</v>
      </c>
      <c r="B1944" s="95"/>
      <c r="C1944" s="69"/>
      <c r="D1944" s="16"/>
      <c r="E1944" s="69"/>
      <c r="F1944" s="128"/>
      <c r="G1944" s="124" t="e">
        <f>VLOOKUP(F1944,[2]零件成本10.26!$B$2:$C$7802,2,0)</f>
        <v>#N/A</v>
      </c>
      <c r="H1944" s="16"/>
      <c r="I1944" s="128" t="str">
        <f t="shared" si="301"/>
        <v/>
      </c>
      <c r="J1944" s="16"/>
      <c r="K1944" s="128"/>
      <c r="L1944" s="16"/>
      <c r="M1944" s="69"/>
      <c r="N1944" s="69"/>
      <c r="O1944" s="69"/>
      <c r="P1944" s="69"/>
      <c r="Q1944" s="100">
        <f t="shared" si="302"/>
        <v>0</v>
      </c>
      <c r="R1944" s="146"/>
      <c r="S1944" s="140" t="str">
        <f t="shared" si="303"/>
        <v>0</v>
      </c>
      <c r="T1944" s="140" t="str">
        <f t="shared" si="304"/>
        <v>0</v>
      </c>
      <c r="U1944" s="144"/>
      <c r="V1944" s="106"/>
      <c r="W1944" s="142">
        <f t="shared" si="305"/>
        <v>0</v>
      </c>
      <c r="X1944" s="142">
        <f t="shared" si="306"/>
        <v>0</v>
      </c>
      <c r="Y1944" s="108">
        <f t="shared" si="307"/>
        <v>0</v>
      </c>
      <c r="Z1944" s="108">
        <f t="shared" si="308"/>
        <v>0</v>
      </c>
      <c r="AA1944" s="108">
        <f t="shared" si="309"/>
        <v>0</v>
      </c>
      <c r="AB1944" s="151"/>
      <c r="AC1944" s="47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</row>
    <row r="1945" s="4" customFormat="1" ht="19" customHeight="1" spans="1:68">
      <c r="A1945" s="94">
        <f t="shared" si="300"/>
        <v>1944</v>
      </c>
      <c r="B1945" s="95"/>
      <c r="C1945" s="69"/>
      <c r="D1945" s="16"/>
      <c r="E1945" s="69"/>
      <c r="F1945" s="128"/>
      <c r="G1945" s="124" t="e">
        <f>VLOOKUP(F1945,[2]零件成本10.26!$B$2:$C$7802,2,0)</f>
        <v>#N/A</v>
      </c>
      <c r="H1945" s="16"/>
      <c r="I1945" s="128" t="str">
        <f t="shared" si="301"/>
        <v/>
      </c>
      <c r="J1945" s="16"/>
      <c r="K1945" s="128"/>
      <c r="L1945" s="16"/>
      <c r="M1945" s="69"/>
      <c r="N1945" s="69"/>
      <c r="O1945" s="69"/>
      <c r="P1945" s="69"/>
      <c r="Q1945" s="100">
        <f t="shared" si="302"/>
        <v>0</v>
      </c>
      <c r="R1945" s="146"/>
      <c r="S1945" s="140" t="str">
        <f t="shared" si="303"/>
        <v>0</v>
      </c>
      <c r="T1945" s="140" t="str">
        <f t="shared" si="304"/>
        <v>0</v>
      </c>
      <c r="U1945" s="144"/>
      <c r="V1945" s="106"/>
      <c r="W1945" s="142">
        <f t="shared" si="305"/>
        <v>0</v>
      </c>
      <c r="X1945" s="142">
        <f t="shared" si="306"/>
        <v>0</v>
      </c>
      <c r="Y1945" s="108">
        <f t="shared" si="307"/>
        <v>0</v>
      </c>
      <c r="Z1945" s="108">
        <f t="shared" si="308"/>
        <v>0</v>
      </c>
      <c r="AA1945" s="108">
        <f t="shared" si="309"/>
        <v>0</v>
      </c>
      <c r="AB1945" s="151"/>
      <c r="AC1945" s="47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</row>
    <row r="1946" s="4" customFormat="1" ht="19" customHeight="1" spans="1:68">
      <c r="A1946" s="94">
        <f t="shared" si="300"/>
        <v>1945</v>
      </c>
      <c r="B1946" s="95"/>
      <c r="C1946" s="69"/>
      <c r="D1946" s="16"/>
      <c r="E1946" s="69"/>
      <c r="F1946" s="128"/>
      <c r="G1946" s="124" t="e">
        <f>VLOOKUP(F1946,[2]零件成本10.26!$B$2:$C$7802,2,0)</f>
        <v>#N/A</v>
      </c>
      <c r="H1946" s="16"/>
      <c r="I1946" s="128" t="str">
        <f t="shared" si="301"/>
        <v/>
      </c>
      <c r="J1946" s="16"/>
      <c r="K1946" s="128"/>
      <c r="L1946" s="16"/>
      <c r="M1946" s="69"/>
      <c r="N1946" s="69"/>
      <c r="O1946" s="69"/>
      <c r="P1946" s="69"/>
      <c r="Q1946" s="100">
        <f t="shared" si="302"/>
        <v>0</v>
      </c>
      <c r="R1946" s="146"/>
      <c r="S1946" s="140" t="str">
        <f t="shared" si="303"/>
        <v>0</v>
      </c>
      <c r="T1946" s="140" t="str">
        <f t="shared" si="304"/>
        <v>0</v>
      </c>
      <c r="U1946" s="144"/>
      <c r="V1946" s="106"/>
      <c r="W1946" s="142">
        <f t="shared" si="305"/>
        <v>0</v>
      </c>
      <c r="X1946" s="142">
        <f t="shared" si="306"/>
        <v>0</v>
      </c>
      <c r="Y1946" s="108">
        <f t="shared" si="307"/>
        <v>0</v>
      </c>
      <c r="Z1946" s="108">
        <f t="shared" si="308"/>
        <v>0</v>
      </c>
      <c r="AA1946" s="108">
        <f t="shared" si="309"/>
        <v>0</v>
      </c>
      <c r="AB1946" s="151"/>
      <c r="AC1946" s="47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</row>
    <row r="1947" s="4" customFormat="1" ht="19" customHeight="1" spans="1:68">
      <c r="A1947" s="94">
        <f t="shared" si="300"/>
        <v>1946</v>
      </c>
      <c r="B1947" s="95"/>
      <c r="C1947" s="69"/>
      <c r="D1947" s="16"/>
      <c r="E1947" s="69"/>
      <c r="F1947" s="128"/>
      <c r="G1947" s="124" t="e">
        <f>VLOOKUP(F1947,[2]零件成本10.26!$B$2:$C$7802,2,0)</f>
        <v>#N/A</v>
      </c>
      <c r="H1947" s="16"/>
      <c r="I1947" s="128" t="str">
        <f t="shared" si="301"/>
        <v/>
      </c>
      <c r="J1947" s="16"/>
      <c r="K1947" s="128"/>
      <c r="L1947" s="16"/>
      <c r="M1947" s="69"/>
      <c r="N1947" s="69"/>
      <c r="O1947" s="69"/>
      <c r="P1947" s="69"/>
      <c r="Q1947" s="100">
        <f t="shared" si="302"/>
        <v>0</v>
      </c>
      <c r="R1947" s="146"/>
      <c r="S1947" s="140" t="str">
        <f t="shared" si="303"/>
        <v>0</v>
      </c>
      <c r="T1947" s="140" t="str">
        <f t="shared" si="304"/>
        <v>0</v>
      </c>
      <c r="U1947" s="144"/>
      <c r="V1947" s="106"/>
      <c r="W1947" s="142">
        <f t="shared" si="305"/>
        <v>0</v>
      </c>
      <c r="X1947" s="142">
        <f t="shared" si="306"/>
        <v>0</v>
      </c>
      <c r="Y1947" s="108">
        <f t="shared" si="307"/>
        <v>0</v>
      </c>
      <c r="Z1947" s="108">
        <f t="shared" si="308"/>
        <v>0</v>
      </c>
      <c r="AA1947" s="108">
        <f t="shared" si="309"/>
        <v>0</v>
      </c>
      <c r="AB1947" s="151"/>
      <c r="AC1947" s="47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</row>
    <row r="1948" s="4" customFormat="1" ht="19" customHeight="1" spans="1:68">
      <c r="A1948" s="94">
        <f t="shared" si="300"/>
        <v>1947</v>
      </c>
      <c r="B1948" s="95"/>
      <c r="C1948" s="69"/>
      <c r="D1948" s="16"/>
      <c r="E1948" s="69"/>
      <c r="F1948" s="128"/>
      <c r="G1948" s="124" t="e">
        <f>VLOOKUP(F1948,[2]零件成本10.26!$B$2:$C$7802,2,0)</f>
        <v>#N/A</v>
      </c>
      <c r="H1948" s="16"/>
      <c r="I1948" s="128" t="str">
        <f t="shared" si="301"/>
        <v/>
      </c>
      <c r="J1948" s="16"/>
      <c r="K1948" s="128"/>
      <c r="L1948" s="16"/>
      <c r="M1948" s="69"/>
      <c r="N1948" s="69"/>
      <c r="O1948" s="69"/>
      <c r="P1948" s="69"/>
      <c r="Q1948" s="100">
        <f t="shared" si="302"/>
        <v>0</v>
      </c>
      <c r="R1948" s="146"/>
      <c r="S1948" s="140" t="str">
        <f t="shared" si="303"/>
        <v>0</v>
      </c>
      <c r="T1948" s="140" t="str">
        <f t="shared" si="304"/>
        <v>0</v>
      </c>
      <c r="U1948" s="144"/>
      <c r="V1948" s="106"/>
      <c r="W1948" s="142">
        <f t="shared" si="305"/>
        <v>0</v>
      </c>
      <c r="X1948" s="142">
        <f t="shared" si="306"/>
        <v>0</v>
      </c>
      <c r="Y1948" s="108">
        <f t="shared" si="307"/>
        <v>0</v>
      </c>
      <c r="Z1948" s="108">
        <f t="shared" si="308"/>
        <v>0</v>
      </c>
      <c r="AA1948" s="108">
        <f t="shared" si="309"/>
        <v>0</v>
      </c>
      <c r="AB1948" s="151"/>
      <c r="AC1948" s="47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</row>
    <row r="1949" s="4" customFormat="1" ht="19" customHeight="1" spans="1:68">
      <c r="A1949" s="94">
        <f t="shared" si="300"/>
        <v>1948</v>
      </c>
      <c r="B1949" s="95"/>
      <c r="C1949" s="69"/>
      <c r="D1949" s="16"/>
      <c r="E1949" s="69"/>
      <c r="F1949" s="128"/>
      <c r="G1949" s="124" t="e">
        <f>VLOOKUP(F1949,[2]零件成本10.26!$B$2:$C$7802,2,0)</f>
        <v>#N/A</v>
      </c>
      <c r="H1949" s="16"/>
      <c r="I1949" s="128" t="str">
        <f t="shared" si="301"/>
        <v/>
      </c>
      <c r="J1949" s="16"/>
      <c r="K1949" s="128"/>
      <c r="L1949" s="16"/>
      <c r="M1949" s="69"/>
      <c r="N1949" s="69"/>
      <c r="O1949" s="69"/>
      <c r="P1949" s="69"/>
      <c r="Q1949" s="100">
        <f t="shared" si="302"/>
        <v>0</v>
      </c>
      <c r="R1949" s="146"/>
      <c r="S1949" s="140" t="str">
        <f t="shared" si="303"/>
        <v>0</v>
      </c>
      <c r="T1949" s="140" t="str">
        <f t="shared" si="304"/>
        <v>0</v>
      </c>
      <c r="U1949" s="144"/>
      <c r="V1949" s="106"/>
      <c r="W1949" s="142">
        <f t="shared" si="305"/>
        <v>0</v>
      </c>
      <c r="X1949" s="142">
        <f t="shared" si="306"/>
        <v>0</v>
      </c>
      <c r="Y1949" s="108">
        <f t="shared" si="307"/>
        <v>0</v>
      </c>
      <c r="Z1949" s="108">
        <f t="shared" si="308"/>
        <v>0</v>
      </c>
      <c r="AA1949" s="108">
        <f t="shared" si="309"/>
        <v>0</v>
      </c>
      <c r="AB1949" s="151"/>
      <c r="AC1949" s="47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</row>
    <row r="1950" s="4" customFormat="1" ht="19" customHeight="1" spans="1:68">
      <c r="A1950" s="94">
        <f t="shared" si="300"/>
        <v>1949</v>
      </c>
      <c r="B1950" s="95"/>
      <c r="C1950" s="69"/>
      <c r="D1950" s="16"/>
      <c r="E1950" s="69"/>
      <c r="F1950" s="128"/>
      <c r="G1950" s="124" t="e">
        <f>VLOOKUP(F1950,[2]零件成本10.26!$B$2:$C$7802,2,0)</f>
        <v>#N/A</v>
      </c>
      <c r="H1950" s="16"/>
      <c r="I1950" s="128" t="str">
        <f t="shared" si="301"/>
        <v/>
      </c>
      <c r="J1950" s="16"/>
      <c r="K1950" s="128"/>
      <c r="L1950" s="16"/>
      <c r="M1950" s="69"/>
      <c r="N1950" s="69"/>
      <c r="O1950" s="69"/>
      <c r="P1950" s="69"/>
      <c r="Q1950" s="100">
        <f t="shared" si="302"/>
        <v>0</v>
      </c>
      <c r="R1950" s="146"/>
      <c r="S1950" s="140" t="str">
        <f t="shared" si="303"/>
        <v>0</v>
      </c>
      <c r="T1950" s="140" t="str">
        <f t="shared" si="304"/>
        <v>0</v>
      </c>
      <c r="U1950" s="144"/>
      <c r="V1950" s="106"/>
      <c r="W1950" s="142">
        <f t="shared" si="305"/>
        <v>0</v>
      </c>
      <c r="X1950" s="142">
        <f t="shared" si="306"/>
        <v>0</v>
      </c>
      <c r="Y1950" s="108">
        <f t="shared" si="307"/>
        <v>0</v>
      </c>
      <c r="Z1950" s="108">
        <f t="shared" si="308"/>
        <v>0</v>
      </c>
      <c r="AA1950" s="108">
        <f t="shared" si="309"/>
        <v>0</v>
      </c>
      <c r="AB1950" s="151"/>
      <c r="AC1950" s="47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</row>
    <row r="1951" s="4" customFormat="1" ht="19" customHeight="1" spans="1:68">
      <c r="A1951" s="94">
        <f t="shared" si="300"/>
        <v>1950</v>
      </c>
      <c r="B1951" s="95"/>
      <c r="C1951" s="69"/>
      <c r="D1951" s="16"/>
      <c r="E1951" s="69"/>
      <c r="F1951" s="128"/>
      <c r="G1951" s="124" t="e">
        <f>VLOOKUP(F1951,[2]零件成本10.26!$B$2:$C$7802,2,0)</f>
        <v>#N/A</v>
      </c>
      <c r="H1951" s="16"/>
      <c r="I1951" s="128" t="str">
        <f t="shared" si="301"/>
        <v/>
      </c>
      <c r="J1951" s="16"/>
      <c r="K1951" s="128"/>
      <c r="L1951" s="16"/>
      <c r="M1951" s="69"/>
      <c r="N1951" s="69"/>
      <c r="O1951" s="69"/>
      <c r="P1951" s="69"/>
      <c r="Q1951" s="100">
        <f t="shared" si="302"/>
        <v>0</v>
      </c>
      <c r="R1951" s="146"/>
      <c r="S1951" s="140" t="str">
        <f t="shared" si="303"/>
        <v>0</v>
      </c>
      <c r="T1951" s="140" t="str">
        <f t="shared" si="304"/>
        <v>0</v>
      </c>
      <c r="U1951" s="144"/>
      <c r="V1951" s="106"/>
      <c r="W1951" s="142">
        <f t="shared" si="305"/>
        <v>0</v>
      </c>
      <c r="X1951" s="142">
        <f t="shared" si="306"/>
        <v>0</v>
      </c>
      <c r="Y1951" s="108">
        <f t="shared" si="307"/>
        <v>0</v>
      </c>
      <c r="Z1951" s="108">
        <f t="shared" si="308"/>
        <v>0</v>
      </c>
      <c r="AA1951" s="108">
        <f t="shared" si="309"/>
        <v>0</v>
      </c>
      <c r="AB1951" s="151"/>
      <c r="AC1951" s="47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</row>
    <row r="1952" s="4" customFormat="1" ht="19" customHeight="1" spans="1:68">
      <c r="A1952" s="94">
        <f t="shared" si="300"/>
        <v>1951</v>
      </c>
      <c r="B1952" s="95"/>
      <c r="C1952" s="69"/>
      <c r="D1952" s="16"/>
      <c r="E1952" s="69"/>
      <c r="F1952" s="128"/>
      <c r="G1952" s="124" t="e">
        <f>VLOOKUP(F1952,[2]零件成本10.26!$B$2:$C$7802,2,0)</f>
        <v>#N/A</v>
      </c>
      <c r="H1952" s="16"/>
      <c r="I1952" s="128" t="str">
        <f t="shared" si="301"/>
        <v/>
      </c>
      <c r="J1952" s="16"/>
      <c r="K1952" s="128"/>
      <c r="L1952" s="16"/>
      <c r="M1952" s="69"/>
      <c r="N1952" s="69"/>
      <c r="O1952" s="69"/>
      <c r="P1952" s="69"/>
      <c r="Q1952" s="100">
        <f t="shared" si="302"/>
        <v>0</v>
      </c>
      <c r="R1952" s="146"/>
      <c r="S1952" s="140" t="str">
        <f t="shared" si="303"/>
        <v>0</v>
      </c>
      <c r="T1952" s="140" t="str">
        <f t="shared" si="304"/>
        <v>0</v>
      </c>
      <c r="U1952" s="144"/>
      <c r="V1952" s="106"/>
      <c r="W1952" s="142">
        <f t="shared" si="305"/>
        <v>0</v>
      </c>
      <c r="X1952" s="142">
        <f t="shared" si="306"/>
        <v>0</v>
      </c>
      <c r="Y1952" s="108">
        <f t="shared" si="307"/>
        <v>0</v>
      </c>
      <c r="Z1952" s="108">
        <f t="shared" si="308"/>
        <v>0</v>
      </c>
      <c r="AA1952" s="108">
        <f t="shared" si="309"/>
        <v>0</v>
      </c>
      <c r="AB1952" s="151"/>
      <c r="AC1952" s="47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</row>
    <row r="1953" s="4" customFormat="1" ht="19" customHeight="1" spans="1:68">
      <c r="A1953" s="94">
        <f t="shared" si="300"/>
        <v>1952</v>
      </c>
      <c r="B1953" s="95"/>
      <c r="C1953" s="69"/>
      <c r="D1953" s="16"/>
      <c r="E1953" s="69"/>
      <c r="F1953" s="128"/>
      <c r="G1953" s="124" t="e">
        <f>VLOOKUP(F1953,[2]零件成本10.26!$B$2:$C$7802,2,0)</f>
        <v>#N/A</v>
      </c>
      <c r="H1953" s="16"/>
      <c r="I1953" s="128" t="str">
        <f t="shared" si="301"/>
        <v/>
      </c>
      <c r="J1953" s="16"/>
      <c r="K1953" s="128"/>
      <c r="L1953" s="16"/>
      <c r="M1953" s="69"/>
      <c r="N1953" s="69"/>
      <c r="O1953" s="69"/>
      <c r="P1953" s="69"/>
      <c r="Q1953" s="100">
        <f t="shared" si="302"/>
        <v>0</v>
      </c>
      <c r="R1953" s="146"/>
      <c r="S1953" s="140" t="str">
        <f t="shared" si="303"/>
        <v>0</v>
      </c>
      <c r="T1953" s="140" t="str">
        <f t="shared" si="304"/>
        <v>0</v>
      </c>
      <c r="U1953" s="144"/>
      <c r="V1953" s="106"/>
      <c r="W1953" s="142">
        <f t="shared" si="305"/>
        <v>0</v>
      </c>
      <c r="X1953" s="142">
        <f t="shared" si="306"/>
        <v>0</v>
      </c>
      <c r="Y1953" s="108">
        <f t="shared" si="307"/>
        <v>0</v>
      </c>
      <c r="Z1953" s="108">
        <f t="shared" si="308"/>
        <v>0</v>
      </c>
      <c r="AA1953" s="108">
        <f t="shared" si="309"/>
        <v>0</v>
      </c>
      <c r="AB1953" s="151"/>
      <c r="AC1953" s="47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</row>
    <row r="1954" s="4" customFormat="1" ht="19" customHeight="1" spans="1:68">
      <c r="A1954" s="94">
        <f t="shared" si="300"/>
        <v>1953</v>
      </c>
      <c r="B1954" s="95"/>
      <c r="C1954" s="69"/>
      <c r="D1954" s="16"/>
      <c r="E1954" s="69"/>
      <c r="F1954" s="128"/>
      <c r="G1954" s="124" t="e">
        <f>VLOOKUP(F1954,[2]零件成本10.26!$B$2:$C$7802,2,0)</f>
        <v>#N/A</v>
      </c>
      <c r="H1954" s="16"/>
      <c r="I1954" s="128" t="str">
        <f t="shared" si="301"/>
        <v/>
      </c>
      <c r="J1954" s="16"/>
      <c r="K1954" s="128"/>
      <c r="L1954" s="16"/>
      <c r="M1954" s="69"/>
      <c r="N1954" s="69"/>
      <c r="O1954" s="69"/>
      <c r="P1954" s="69"/>
      <c r="Q1954" s="100">
        <f t="shared" si="302"/>
        <v>0</v>
      </c>
      <c r="R1954" s="146"/>
      <c r="S1954" s="140" t="str">
        <f t="shared" si="303"/>
        <v>0</v>
      </c>
      <c r="T1954" s="140" t="str">
        <f t="shared" si="304"/>
        <v>0</v>
      </c>
      <c r="U1954" s="144"/>
      <c r="V1954" s="106"/>
      <c r="W1954" s="142">
        <f t="shared" si="305"/>
        <v>0</v>
      </c>
      <c r="X1954" s="142">
        <f t="shared" si="306"/>
        <v>0</v>
      </c>
      <c r="Y1954" s="108">
        <f t="shared" si="307"/>
        <v>0</v>
      </c>
      <c r="Z1954" s="108">
        <f t="shared" si="308"/>
        <v>0</v>
      </c>
      <c r="AA1954" s="108">
        <f t="shared" si="309"/>
        <v>0</v>
      </c>
      <c r="AB1954" s="151"/>
      <c r="AC1954" s="47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</row>
    <row r="1955" s="4" customFormat="1" ht="19" customHeight="1" spans="1:68">
      <c r="A1955" s="94">
        <f t="shared" si="300"/>
        <v>1954</v>
      </c>
      <c r="B1955" s="95"/>
      <c r="C1955" s="69"/>
      <c r="D1955" s="16"/>
      <c r="E1955" s="69"/>
      <c r="F1955" s="128"/>
      <c r="G1955" s="124" t="e">
        <f>VLOOKUP(F1955,[2]零件成本10.26!$B$2:$C$7802,2,0)</f>
        <v>#N/A</v>
      </c>
      <c r="H1955" s="16"/>
      <c r="I1955" s="128" t="str">
        <f t="shared" si="301"/>
        <v/>
      </c>
      <c r="J1955" s="16"/>
      <c r="K1955" s="128"/>
      <c r="L1955" s="16"/>
      <c r="M1955" s="69"/>
      <c r="N1955" s="69"/>
      <c r="O1955" s="69"/>
      <c r="P1955" s="69"/>
      <c r="Q1955" s="100">
        <f t="shared" si="302"/>
        <v>0</v>
      </c>
      <c r="R1955" s="146"/>
      <c r="S1955" s="140" t="str">
        <f t="shared" si="303"/>
        <v>0</v>
      </c>
      <c r="T1955" s="140" t="str">
        <f t="shared" si="304"/>
        <v>0</v>
      </c>
      <c r="U1955" s="144"/>
      <c r="V1955" s="106"/>
      <c r="W1955" s="142">
        <f t="shared" si="305"/>
        <v>0</v>
      </c>
      <c r="X1955" s="142">
        <f t="shared" si="306"/>
        <v>0</v>
      </c>
      <c r="Y1955" s="108">
        <f t="shared" si="307"/>
        <v>0</v>
      </c>
      <c r="Z1955" s="108">
        <f t="shared" si="308"/>
        <v>0</v>
      </c>
      <c r="AA1955" s="108">
        <f t="shared" si="309"/>
        <v>0</v>
      </c>
      <c r="AB1955" s="151"/>
      <c r="AC1955" s="47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</row>
    <row r="1956" s="4" customFormat="1" ht="19" customHeight="1" spans="1:68">
      <c r="A1956" s="94">
        <f t="shared" si="300"/>
        <v>1955</v>
      </c>
      <c r="B1956" s="95"/>
      <c r="C1956" s="69"/>
      <c r="D1956" s="16"/>
      <c r="E1956" s="69"/>
      <c r="F1956" s="128"/>
      <c r="G1956" s="124" t="e">
        <f>VLOOKUP(F1956,[2]零件成本10.26!$B$2:$C$7802,2,0)</f>
        <v>#N/A</v>
      </c>
      <c r="H1956" s="16"/>
      <c r="I1956" s="128" t="str">
        <f t="shared" si="301"/>
        <v/>
      </c>
      <c r="J1956" s="16"/>
      <c r="K1956" s="128"/>
      <c r="L1956" s="16"/>
      <c r="M1956" s="69"/>
      <c r="N1956" s="69"/>
      <c r="O1956" s="69"/>
      <c r="P1956" s="69"/>
      <c r="Q1956" s="100">
        <f t="shared" si="302"/>
        <v>0</v>
      </c>
      <c r="R1956" s="146"/>
      <c r="S1956" s="140" t="str">
        <f t="shared" si="303"/>
        <v>0</v>
      </c>
      <c r="T1956" s="140" t="str">
        <f t="shared" si="304"/>
        <v>0</v>
      </c>
      <c r="U1956" s="144"/>
      <c r="V1956" s="106"/>
      <c r="W1956" s="142">
        <f t="shared" si="305"/>
        <v>0</v>
      </c>
      <c r="X1956" s="142">
        <f t="shared" si="306"/>
        <v>0</v>
      </c>
      <c r="Y1956" s="108">
        <f t="shared" si="307"/>
        <v>0</v>
      </c>
      <c r="Z1956" s="108">
        <f t="shared" si="308"/>
        <v>0</v>
      </c>
      <c r="AA1956" s="108">
        <f t="shared" si="309"/>
        <v>0</v>
      </c>
      <c r="AB1956" s="151"/>
      <c r="AC1956" s="47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</row>
    <row r="1957" s="4" customFormat="1" ht="19" customHeight="1" spans="1:68">
      <c r="A1957" s="94">
        <f t="shared" si="300"/>
        <v>1956</v>
      </c>
      <c r="B1957" s="95"/>
      <c r="C1957" s="69"/>
      <c r="D1957" s="16"/>
      <c r="E1957" s="69"/>
      <c r="F1957" s="128"/>
      <c r="G1957" s="124" t="e">
        <f>VLOOKUP(F1957,[2]零件成本10.26!$B$2:$C$7802,2,0)</f>
        <v>#N/A</v>
      </c>
      <c r="H1957" s="16"/>
      <c r="I1957" s="128" t="str">
        <f t="shared" si="301"/>
        <v/>
      </c>
      <c r="J1957" s="16"/>
      <c r="K1957" s="128"/>
      <c r="L1957" s="16"/>
      <c r="M1957" s="69"/>
      <c r="N1957" s="69"/>
      <c r="O1957" s="69"/>
      <c r="P1957" s="69"/>
      <c r="Q1957" s="100">
        <f t="shared" si="302"/>
        <v>0</v>
      </c>
      <c r="R1957" s="146"/>
      <c r="S1957" s="140" t="str">
        <f t="shared" si="303"/>
        <v>0</v>
      </c>
      <c r="T1957" s="140" t="str">
        <f t="shared" si="304"/>
        <v>0</v>
      </c>
      <c r="U1957" s="144"/>
      <c r="V1957" s="106"/>
      <c r="W1957" s="142">
        <f t="shared" si="305"/>
        <v>0</v>
      </c>
      <c r="X1957" s="142">
        <f t="shared" si="306"/>
        <v>0</v>
      </c>
      <c r="Y1957" s="108">
        <f t="shared" si="307"/>
        <v>0</v>
      </c>
      <c r="Z1957" s="108">
        <f t="shared" si="308"/>
        <v>0</v>
      </c>
      <c r="AA1957" s="108">
        <f t="shared" si="309"/>
        <v>0</v>
      </c>
      <c r="AB1957" s="151"/>
      <c r="AC1957" s="47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</row>
    <row r="1958" s="4" customFormat="1" ht="19" customHeight="1" spans="1:68">
      <c r="A1958" s="94">
        <f t="shared" si="300"/>
        <v>1957</v>
      </c>
      <c r="B1958" s="95"/>
      <c r="C1958" s="69"/>
      <c r="D1958" s="16"/>
      <c r="E1958" s="69"/>
      <c r="F1958" s="128"/>
      <c r="G1958" s="124" t="e">
        <f>VLOOKUP(F1958,[2]零件成本10.26!$B$2:$C$7802,2,0)</f>
        <v>#N/A</v>
      </c>
      <c r="H1958" s="16"/>
      <c r="I1958" s="128" t="str">
        <f t="shared" si="301"/>
        <v/>
      </c>
      <c r="J1958" s="16"/>
      <c r="K1958" s="128"/>
      <c r="L1958" s="16"/>
      <c r="M1958" s="69"/>
      <c r="N1958" s="69"/>
      <c r="O1958" s="69"/>
      <c r="P1958" s="69"/>
      <c r="Q1958" s="100">
        <f t="shared" si="302"/>
        <v>0</v>
      </c>
      <c r="R1958" s="146"/>
      <c r="S1958" s="140" t="str">
        <f t="shared" si="303"/>
        <v>0</v>
      </c>
      <c r="T1958" s="140" t="str">
        <f t="shared" si="304"/>
        <v>0</v>
      </c>
      <c r="U1958" s="144"/>
      <c r="V1958" s="106"/>
      <c r="W1958" s="142">
        <f t="shared" si="305"/>
        <v>0</v>
      </c>
      <c r="X1958" s="142">
        <f t="shared" si="306"/>
        <v>0</v>
      </c>
      <c r="Y1958" s="108">
        <f t="shared" si="307"/>
        <v>0</v>
      </c>
      <c r="Z1958" s="108">
        <f t="shared" si="308"/>
        <v>0</v>
      </c>
      <c r="AA1958" s="108">
        <f t="shared" si="309"/>
        <v>0</v>
      </c>
      <c r="AB1958" s="151"/>
      <c r="AC1958" s="47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</row>
    <row r="1959" s="4" customFormat="1" ht="19" customHeight="1" spans="1:68">
      <c r="A1959" s="94">
        <f t="shared" si="300"/>
        <v>1958</v>
      </c>
      <c r="B1959" s="95"/>
      <c r="C1959" s="69"/>
      <c r="D1959" s="16"/>
      <c r="E1959" s="69"/>
      <c r="F1959" s="128"/>
      <c r="G1959" s="124" t="e">
        <f>VLOOKUP(F1959,[2]零件成本10.26!$B$2:$C$7802,2,0)</f>
        <v>#N/A</v>
      </c>
      <c r="H1959" s="16"/>
      <c r="I1959" s="128" t="str">
        <f t="shared" si="301"/>
        <v/>
      </c>
      <c r="J1959" s="16"/>
      <c r="K1959" s="128"/>
      <c r="L1959" s="16"/>
      <c r="M1959" s="69"/>
      <c r="N1959" s="69"/>
      <c r="O1959" s="69"/>
      <c r="P1959" s="69"/>
      <c r="Q1959" s="100">
        <f t="shared" si="302"/>
        <v>0</v>
      </c>
      <c r="R1959" s="146"/>
      <c r="S1959" s="140" t="str">
        <f t="shared" si="303"/>
        <v>0</v>
      </c>
      <c r="T1959" s="140" t="str">
        <f t="shared" si="304"/>
        <v>0</v>
      </c>
      <c r="U1959" s="144"/>
      <c r="V1959" s="106"/>
      <c r="W1959" s="142">
        <f t="shared" si="305"/>
        <v>0</v>
      </c>
      <c r="X1959" s="142">
        <f t="shared" si="306"/>
        <v>0</v>
      </c>
      <c r="Y1959" s="108">
        <f t="shared" si="307"/>
        <v>0</v>
      </c>
      <c r="Z1959" s="108">
        <f t="shared" si="308"/>
        <v>0</v>
      </c>
      <c r="AA1959" s="108">
        <f t="shared" si="309"/>
        <v>0</v>
      </c>
      <c r="AB1959" s="151"/>
      <c r="AC1959" s="47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</row>
    <row r="1960" s="4" customFormat="1" ht="19" customHeight="1" spans="1:68">
      <c r="A1960" s="94">
        <f t="shared" si="300"/>
        <v>1959</v>
      </c>
      <c r="B1960" s="95"/>
      <c r="C1960" s="69"/>
      <c r="D1960" s="16"/>
      <c r="E1960" s="69"/>
      <c r="F1960" s="128"/>
      <c r="G1960" s="124" t="e">
        <f>VLOOKUP(F1960,[2]零件成本10.26!$B$2:$C$7802,2,0)</f>
        <v>#N/A</v>
      </c>
      <c r="H1960" s="16"/>
      <c r="I1960" s="128" t="str">
        <f t="shared" si="301"/>
        <v/>
      </c>
      <c r="J1960" s="16"/>
      <c r="K1960" s="128"/>
      <c r="L1960" s="16"/>
      <c r="M1960" s="69"/>
      <c r="N1960" s="69"/>
      <c r="O1960" s="69"/>
      <c r="P1960" s="69"/>
      <c r="Q1960" s="100">
        <f t="shared" si="302"/>
        <v>0</v>
      </c>
      <c r="R1960" s="146"/>
      <c r="S1960" s="140" t="str">
        <f t="shared" si="303"/>
        <v>0</v>
      </c>
      <c r="T1960" s="140" t="str">
        <f t="shared" si="304"/>
        <v>0</v>
      </c>
      <c r="U1960" s="144"/>
      <c r="V1960" s="106"/>
      <c r="W1960" s="142">
        <f t="shared" si="305"/>
        <v>0</v>
      </c>
      <c r="X1960" s="142">
        <f t="shared" si="306"/>
        <v>0</v>
      </c>
      <c r="Y1960" s="108">
        <f t="shared" si="307"/>
        <v>0</v>
      </c>
      <c r="Z1960" s="108">
        <f t="shared" si="308"/>
        <v>0</v>
      </c>
      <c r="AA1960" s="108">
        <f t="shared" si="309"/>
        <v>0</v>
      </c>
      <c r="AB1960" s="151"/>
      <c r="AC1960" s="47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</row>
    <row r="1961" s="4" customFormat="1" ht="19" customHeight="1" spans="1:68">
      <c r="A1961" s="94">
        <f t="shared" si="300"/>
        <v>1960</v>
      </c>
      <c r="B1961" s="95"/>
      <c r="C1961" s="69"/>
      <c r="D1961" s="16"/>
      <c r="E1961" s="69"/>
      <c r="F1961" s="128"/>
      <c r="G1961" s="124" t="e">
        <f>VLOOKUP(F1961,[2]零件成本10.26!$B$2:$C$7802,2,0)</f>
        <v>#N/A</v>
      </c>
      <c r="H1961" s="16"/>
      <c r="I1961" s="128" t="str">
        <f t="shared" si="301"/>
        <v/>
      </c>
      <c r="J1961" s="16"/>
      <c r="K1961" s="128"/>
      <c r="L1961" s="16"/>
      <c r="M1961" s="69"/>
      <c r="N1961" s="69"/>
      <c r="O1961" s="69"/>
      <c r="P1961" s="69"/>
      <c r="Q1961" s="100">
        <f t="shared" si="302"/>
        <v>0</v>
      </c>
      <c r="R1961" s="146"/>
      <c r="S1961" s="140" t="str">
        <f t="shared" si="303"/>
        <v>0</v>
      </c>
      <c r="T1961" s="140" t="str">
        <f t="shared" si="304"/>
        <v>0</v>
      </c>
      <c r="U1961" s="144"/>
      <c r="V1961" s="106"/>
      <c r="W1961" s="142">
        <f t="shared" si="305"/>
        <v>0</v>
      </c>
      <c r="X1961" s="142">
        <f t="shared" si="306"/>
        <v>0</v>
      </c>
      <c r="Y1961" s="108">
        <f t="shared" si="307"/>
        <v>0</v>
      </c>
      <c r="Z1961" s="108">
        <f t="shared" si="308"/>
        <v>0</v>
      </c>
      <c r="AA1961" s="108">
        <f t="shared" si="309"/>
        <v>0</v>
      </c>
      <c r="AB1961" s="151"/>
      <c r="AC1961" s="47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</row>
    <row r="1962" s="4" customFormat="1" ht="19" customHeight="1" spans="1:68">
      <c r="A1962" s="94">
        <f t="shared" si="300"/>
        <v>1961</v>
      </c>
      <c r="B1962" s="95"/>
      <c r="C1962" s="69"/>
      <c r="D1962" s="16"/>
      <c r="E1962" s="69"/>
      <c r="F1962" s="128"/>
      <c r="G1962" s="124" t="e">
        <f>VLOOKUP(F1962,[2]零件成本10.26!$B$2:$C$7802,2,0)</f>
        <v>#N/A</v>
      </c>
      <c r="H1962" s="16"/>
      <c r="I1962" s="128" t="str">
        <f t="shared" si="301"/>
        <v/>
      </c>
      <c r="J1962" s="16"/>
      <c r="K1962" s="128"/>
      <c r="L1962" s="16"/>
      <c r="M1962" s="69"/>
      <c r="N1962" s="69"/>
      <c r="O1962" s="69"/>
      <c r="P1962" s="69"/>
      <c r="Q1962" s="100">
        <f t="shared" si="302"/>
        <v>0</v>
      </c>
      <c r="R1962" s="146"/>
      <c r="S1962" s="140" t="str">
        <f t="shared" si="303"/>
        <v>0</v>
      </c>
      <c r="T1962" s="140" t="str">
        <f t="shared" si="304"/>
        <v>0</v>
      </c>
      <c r="U1962" s="144"/>
      <c r="V1962" s="106"/>
      <c r="W1962" s="142">
        <f t="shared" si="305"/>
        <v>0</v>
      </c>
      <c r="X1962" s="142">
        <f t="shared" si="306"/>
        <v>0</v>
      </c>
      <c r="Y1962" s="108">
        <f t="shared" si="307"/>
        <v>0</v>
      </c>
      <c r="Z1962" s="108">
        <f t="shared" si="308"/>
        <v>0</v>
      </c>
      <c r="AA1962" s="108">
        <f t="shared" si="309"/>
        <v>0</v>
      </c>
      <c r="AB1962" s="151"/>
      <c r="AC1962" s="47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</row>
    <row r="1963" s="4" customFormat="1" ht="19" customHeight="1" spans="1:68">
      <c r="A1963" s="94">
        <f t="shared" si="300"/>
        <v>1962</v>
      </c>
      <c r="B1963" s="95"/>
      <c r="C1963" s="69"/>
      <c r="D1963" s="16"/>
      <c r="E1963" s="69"/>
      <c r="F1963" s="128"/>
      <c r="G1963" s="124" t="e">
        <f>VLOOKUP(F1963,[2]零件成本10.26!$B$2:$C$7802,2,0)</f>
        <v>#N/A</v>
      </c>
      <c r="H1963" s="16"/>
      <c r="I1963" s="128" t="str">
        <f t="shared" si="301"/>
        <v/>
      </c>
      <c r="J1963" s="16"/>
      <c r="K1963" s="128"/>
      <c r="L1963" s="16"/>
      <c r="M1963" s="69"/>
      <c r="N1963" s="69"/>
      <c r="O1963" s="69"/>
      <c r="P1963" s="69"/>
      <c r="Q1963" s="100">
        <f t="shared" si="302"/>
        <v>0</v>
      </c>
      <c r="R1963" s="146"/>
      <c r="S1963" s="140" t="str">
        <f t="shared" si="303"/>
        <v>0</v>
      </c>
      <c r="T1963" s="140" t="str">
        <f t="shared" si="304"/>
        <v>0</v>
      </c>
      <c r="U1963" s="144"/>
      <c r="V1963" s="106"/>
      <c r="W1963" s="142">
        <f t="shared" si="305"/>
        <v>0</v>
      </c>
      <c r="X1963" s="142">
        <f t="shared" si="306"/>
        <v>0</v>
      </c>
      <c r="Y1963" s="108">
        <f t="shared" si="307"/>
        <v>0</v>
      </c>
      <c r="Z1963" s="108">
        <f t="shared" si="308"/>
        <v>0</v>
      </c>
      <c r="AA1963" s="108">
        <f t="shared" si="309"/>
        <v>0</v>
      </c>
      <c r="AB1963" s="151"/>
      <c r="AC1963" s="47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</row>
    <row r="1964" s="4" customFormat="1" ht="19" customHeight="1" spans="1:68">
      <c r="A1964" s="94">
        <f t="shared" si="300"/>
        <v>1963</v>
      </c>
      <c r="B1964" s="95"/>
      <c r="C1964" s="69"/>
      <c r="D1964" s="16"/>
      <c r="E1964" s="69"/>
      <c r="F1964" s="128"/>
      <c r="G1964" s="124" t="e">
        <f>VLOOKUP(F1964,[2]零件成本10.26!$B$2:$C$7802,2,0)</f>
        <v>#N/A</v>
      </c>
      <c r="H1964" s="16"/>
      <c r="I1964" s="128" t="str">
        <f t="shared" si="301"/>
        <v/>
      </c>
      <c r="J1964" s="16"/>
      <c r="K1964" s="128"/>
      <c r="L1964" s="16"/>
      <c r="M1964" s="69"/>
      <c r="N1964" s="69"/>
      <c r="O1964" s="69"/>
      <c r="P1964" s="69"/>
      <c r="Q1964" s="100">
        <f t="shared" si="302"/>
        <v>0</v>
      </c>
      <c r="R1964" s="146"/>
      <c r="S1964" s="140" t="str">
        <f t="shared" si="303"/>
        <v>0</v>
      </c>
      <c r="T1964" s="140" t="str">
        <f t="shared" si="304"/>
        <v>0</v>
      </c>
      <c r="U1964" s="144"/>
      <c r="V1964" s="106"/>
      <c r="W1964" s="142">
        <f t="shared" si="305"/>
        <v>0</v>
      </c>
      <c r="X1964" s="142">
        <f t="shared" si="306"/>
        <v>0</v>
      </c>
      <c r="Y1964" s="108">
        <f t="shared" si="307"/>
        <v>0</v>
      </c>
      <c r="Z1964" s="108">
        <f t="shared" si="308"/>
        <v>0</v>
      </c>
      <c r="AA1964" s="108">
        <f t="shared" si="309"/>
        <v>0</v>
      </c>
      <c r="AB1964" s="151"/>
      <c r="AC1964" s="47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</row>
    <row r="1965" s="4" customFormat="1" ht="19" customHeight="1" spans="1:68">
      <c r="A1965" s="94">
        <f t="shared" si="300"/>
        <v>1964</v>
      </c>
      <c r="B1965" s="95"/>
      <c r="C1965" s="69"/>
      <c r="D1965" s="16"/>
      <c r="E1965" s="69"/>
      <c r="F1965" s="128"/>
      <c r="G1965" s="124" t="e">
        <f>VLOOKUP(F1965,[2]零件成本10.26!$B$2:$C$7802,2,0)</f>
        <v>#N/A</v>
      </c>
      <c r="H1965" s="16"/>
      <c r="I1965" s="128" t="str">
        <f t="shared" si="301"/>
        <v/>
      </c>
      <c r="J1965" s="16"/>
      <c r="K1965" s="128"/>
      <c r="L1965" s="16"/>
      <c r="M1965" s="69"/>
      <c r="N1965" s="69"/>
      <c r="O1965" s="69"/>
      <c r="P1965" s="69"/>
      <c r="Q1965" s="100">
        <f t="shared" si="302"/>
        <v>0</v>
      </c>
      <c r="R1965" s="146"/>
      <c r="S1965" s="140" t="str">
        <f t="shared" si="303"/>
        <v>0</v>
      </c>
      <c r="T1965" s="140" t="str">
        <f t="shared" si="304"/>
        <v>0</v>
      </c>
      <c r="U1965" s="144"/>
      <c r="V1965" s="106"/>
      <c r="W1965" s="142">
        <f t="shared" si="305"/>
        <v>0</v>
      </c>
      <c r="X1965" s="142">
        <f t="shared" si="306"/>
        <v>0</v>
      </c>
      <c r="Y1965" s="108">
        <f t="shared" si="307"/>
        <v>0</v>
      </c>
      <c r="Z1965" s="108">
        <f t="shared" si="308"/>
        <v>0</v>
      </c>
      <c r="AA1965" s="108">
        <f t="shared" si="309"/>
        <v>0</v>
      </c>
      <c r="AB1965" s="151"/>
      <c r="AC1965" s="47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</row>
    <row r="1966" s="4" customFormat="1" ht="19" customHeight="1" spans="1:68">
      <c r="A1966" s="94">
        <f t="shared" si="300"/>
        <v>1965</v>
      </c>
      <c r="B1966" s="95"/>
      <c r="C1966" s="69"/>
      <c r="D1966" s="16"/>
      <c r="E1966" s="69"/>
      <c r="F1966" s="128"/>
      <c r="G1966" s="124" t="e">
        <f>VLOOKUP(F1966,[2]零件成本10.26!$B$2:$C$7802,2,0)</f>
        <v>#N/A</v>
      </c>
      <c r="H1966" s="16"/>
      <c r="I1966" s="128" t="str">
        <f t="shared" si="301"/>
        <v/>
      </c>
      <c r="J1966" s="16"/>
      <c r="K1966" s="128"/>
      <c r="L1966" s="16"/>
      <c r="M1966" s="69"/>
      <c r="N1966" s="69"/>
      <c r="O1966" s="69"/>
      <c r="P1966" s="69"/>
      <c r="Q1966" s="100">
        <f t="shared" si="302"/>
        <v>0</v>
      </c>
      <c r="R1966" s="146"/>
      <c r="S1966" s="140" t="str">
        <f t="shared" si="303"/>
        <v>0</v>
      </c>
      <c r="T1966" s="140" t="str">
        <f t="shared" si="304"/>
        <v>0</v>
      </c>
      <c r="U1966" s="144"/>
      <c r="V1966" s="106"/>
      <c r="W1966" s="142">
        <f t="shared" si="305"/>
        <v>0</v>
      </c>
      <c r="X1966" s="142">
        <f t="shared" si="306"/>
        <v>0</v>
      </c>
      <c r="Y1966" s="108">
        <f t="shared" si="307"/>
        <v>0</v>
      </c>
      <c r="Z1966" s="108">
        <f t="shared" si="308"/>
        <v>0</v>
      </c>
      <c r="AA1966" s="108">
        <f t="shared" si="309"/>
        <v>0</v>
      </c>
      <c r="AB1966" s="151"/>
      <c r="AC1966" s="47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</row>
    <row r="1967" s="4" customFormat="1" ht="19" customHeight="1" spans="1:68">
      <c r="A1967" s="94">
        <f t="shared" si="300"/>
        <v>1966</v>
      </c>
      <c r="B1967" s="95"/>
      <c r="C1967" s="69"/>
      <c r="D1967" s="16"/>
      <c r="E1967" s="69"/>
      <c r="F1967" s="128"/>
      <c r="G1967" s="124" t="e">
        <f>VLOOKUP(F1967,[2]零件成本10.26!$B$2:$C$7802,2,0)</f>
        <v>#N/A</v>
      </c>
      <c r="H1967" s="16"/>
      <c r="I1967" s="128" t="str">
        <f t="shared" si="301"/>
        <v/>
      </c>
      <c r="J1967" s="16"/>
      <c r="K1967" s="128"/>
      <c r="L1967" s="16"/>
      <c r="M1967" s="69"/>
      <c r="N1967" s="69"/>
      <c r="O1967" s="69"/>
      <c r="P1967" s="69"/>
      <c r="Q1967" s="100">
        <f t="shared" si="302"/>
        <v>0</v>
      </c>
      <c r="R1967" s="146"/>
      <c r="S1967" s="140" t="str">
        <f t="shared" si="303"/>
        <v>0</v>
      </c>
      <c r="T1967" s="140" t="str">
        <f t="shared" si="304"/>
        <v>0</v>
      </c>
      <c r="U1967" s="144"/>
      <c r="V1967" s="106"/>
      <c r="W1967" s="142">
        <f t="shared" si="305"/>
        <v>0</v>
      </c>
      <c r="X1967" s="142">
        <f t="shared" si="306"/>
        <v>0</v>
      </c>
      <c r="Y1967" s="108">
        <f t="shared" si="307"/>
        <v>0</v>
      </c>
      <c r="Z1967" s="108">
        <f t="shared" si="308"/>
        <v>0</v>
      </c>
      <c r="AA1967" s="108">
        <f t="shared" si="309"/>
        <v>0</v>
      </c>
      <c r="AB1967" s="151"/>
      <c r="AC1967" s="47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</row>
    <row r="1968" s="4" customFormat="1" ht="19" customHeight="1" spans="1:68">
      <c r="A1968" s="94">
        <f t="shared" si="300"/>
        <v>1967</v>
      </c>
      <c r="B1968" s="95"/>
      <c r="C1968" s="69"/>
      <c r="D1968" s="16"/>
      <c r="E1968" s="69"/>
      <c r="F1968" s="128"/>
      <c r="G1968" s="124" t="e">
        <f>VLOOKUP(F1968,[2]零件成本10.26!$B$2:$C$7802,2,0)</f>
        <v>#N/A</v>
      </c>
      <c r="H1968" s="16"/>
      <c r="I1968" s="128" t="str">
        <f t="shared" si="301"/>
        <v/>
      </c>
      <c r="J1968" s="16"/>
      <c r="K1968" s="128"/>
      <c r="L1968" s="16"/>
      <c r="M1968" s="69"/>
      <c r="N1968" s="69"/>
      <c r="O1968" s="69"/>
      <c r="P1968" s="69"/>
      <c r="Q1968" s="100">
        <f t="shared" si="302"/>
        <v>0</v>
      </c>
      <c r="R1968" s="146"/>
      <c r="S1968" s="140" t="str">
        <f t="shared" si="303"/>
        <v>0</v>
      </c>
      <c r="T1968" s="140" t="str">
        <f t="shared" si="304"/>
        <v>0</v>
      </c>
      <c r="U1968" s="144"/>
      <c r="V1968" s="106"/>
      <c r="W1968" s="142">
        <f t="shared" si="305"/>
        <v>0</v>
      </c>
      <c r="X1968" s="142">
        <f t="shared" si="306"/>
        <v>0</v>
      </c>
      <c r="Y1968" s="108">
        <f t="shared" si="307"/>
        <v>0</v>
      </c>
      <c r="Z1968" s="108">
        <f t="shared" si="308"/>
        <v>0</v>
      </c>
      <c r="AA1968" s="108">
        <f t="shared" si="309"/>
        <v>0</v>
      </c>
      <c r="AB1968" s="151"/>
      <c r="AC1968" s="47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</row>
    <row r="1969" s="4" customFormat="1" ht="19" customHeight="1" spans="1:68">
      <c r="A1969" s="94">
        <f t="shared" si="300"/>
        <v>1968</v>
      </c>
      <c r="B1969" s="95"/>
      <c r="C1969" s="69"/>
      <c r="D1969" s="16"/>
      <c r="E1969" s="69"/>
      <c r="F1969" s="128"/>
      <c r="G1969" s="124" t="e">
        <f>VLOOKUP(F1969,[2]零件成本10.26!$B$2:$C$7802,2,0)</f>
        <v>#N/A</v>
      </c>
      <c r="H1969" s="16"/>
      <c r="I1969" s="128" t="str">
        <f t="shared" si="301"/>
        <v/>
      </c>
      <c r="J1969" s="16"/>
      <c r="K1969" s="128"/>
      <c r="L1969" s="16"/>
      <c r="M1969" s="69"/>
      <c r="N1969" s="69"/>
      <c r="O1969" s="69"/>
      <c r="P1969" s="69"/>
      <c r="Q1969" s="100">
        <f t="shared" si="302"/>
        <v>0</v>
      </c>
      <c r="R1969" s="146"/>
      <c r="S1969" s="140" t="str">
        <f t="shared" si="303"/>
        <v>0</v>
      </c>
      <c r="T1969" s="140" t="str">
        <f t="shared" si="304"/>
        <v>0</v>
      </c>
      <c r="U1969" s="144"/>
      <c r="V1969" s="106"/>
      <c r="W1969" s="142">
        <f t="shared" si="305"/>
        <v>0</v>
      </c>
      <c r="X1969" s="142">
        <f t="shared" si="306"/>
        <v>0</v>
      </c>
      <c r="Y1969" s="108">
        <f t="shared" si="307"/>
        <v>0</v>
      </c>
      <c r="Z1969" s="108">
        <f t="shared" si="308"/>
        <v>0</v>
      </c>
      <c r="AA1969" s="108">
        <f t="shared" si="309"/>
        <v>0</v>
      </c>
      <c r="AB1969" s="151"/>
      <c r="AC1969" s="47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</row>
    <row r="1970" s="4" customFormat="1" ht="19" customHeight="1" spans="1:68">
      <c r="A1970" s="94">
        <f t="shared" si="300"/>
        <v>1969</v>
      </c>
      <c r="B1970" s="95"/>
      <c r="C1970" s="69"/>
      <c r="D1970" s="16"/>
      <c r="E1970" s="69"/>
      <c r="F1970" s="128"/>
      <c r="G1970" s="124" t="e">
        <f>VLOOKUP(F1970,[2]零件成本10.26!$B$2:$C$7802,2,0)</f>
        <v>#N/A</v>
      </c>
      <c r="H1970" s="16"/>
      <c r="I1970" s="128" t="str">
        <f t="shared" si="301"/>
        <v/>
      </c>
      <c r="J1970" s="16"/>
      <c r="K1970" s="128"/>
      <c r="L1970" s="16"/>
      <c r="M1970" s="69"/>
      <c r="N1970" s="69"/>
      <c r="O1970" s="69"/>
      <c r="P1970" s="69"/>
      <c r="Q1970" s="100">
        <f t="shared" si="302"/>
        <v>0</v>
      </c>
      <c r="R1970" s="146"/>
      <c r="S1970" s="140" t="str">
        <f t="shared" si="303"/>
        <v>0</v>
      </c>
      <c r="T1970" s="140" t="str">
        <f t="shared" si="304"/>
        <v>0</v>
      </c>
      <c r="U1970" s="144"/>
      <c r="V1970" s="106"/>
      <c r="W1970" s="142">
        <f t="shared" si="305"/>
        <v>0</v>
      </c>
      <c r="X1970" s="142">
        <f t="shared" si="306"/>
        <v>0</v>
      </c>
      <c r="Y1970" s="108">
        <f t="shared" si="307"/>
        <v>0</v>
      </c>
      <c r="Z1970" s="108">
        <f t="shared" si="308"/>
        <v>0</v>
      </c>
      <c r="AA1970" s="108">
        <f t="shared" si="309"/>
        <v>0</v>
      </c>
      <c r="AB1970" s="151"/>
      <c r="AC1970" s="47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</row>
    <row r="1971" s="4" customFormat="1" ht="19" customHeight="1" spans="1:68">
      <c r="A1971" s="94">
        <f t="shared" si="300"/>
        <v>1970</v>
      </c>
      <c r="B1971" s="95"/>
      <c r="C1971" s="69"/>
      <c r="D1971" s="16"/>
      <c r="E1971" s="69"/>
      <c r="F1971" s="128"/>
      <c r="G1971" s="124" t="e">
        <f>VLOOKUP(F1971,[2]零件成本10.26!$B$2:$C$7802,2,0)</f>
        <v>#N/A</v>
      </c>
      <c r="H1971" s="16"/>
      <c r="I1971" s="128" t="str">
        <f t="shared" si="301"/>
        <v/>
      </c>
      <c r="J1971" s="16"/>
      <c r="K1971" s="128"/>
      <c r="L1971" s="16"/>
      <c r="M1971" s="69"/>
      <c r="N1971" s="69"/>
      <c r="O1971" s="69"/>
      <c r="P1971" s="69"/>
      <c r="Q1971" s="100">
        <f t="shared" si="302"/>
        <v>0</v>
      </c>
      <c r="R1971" s="146"/>
      <c r="S1971" s="140" t="str">
        <f t="shared" si="303"/>
        <v>0</v>
      </c>
      <c r="T1971" s="140" t="str">
        <f t="shared" si="304"/>
        <v>0</v>
      </c>
      <c r="U1971" s="144"/>
      <c r="V1971" s="106"/>
      <c r="W1971" s="142">
        <f t="shared" si="305"/>
        <v>0</v>
      </c>
      <c r="X1971" s="142">
        <f t="shared" si="306"/>
        <v>0</v>
      </c>
      <c r="Y1971" s="108">
        <f t="shared" si="307"/>
        <v>0</v>
      </c>
      <c r="Z1971" s="108">
        <f t="shared" si="308"/>
        <v>0</v>
      </c>
      <c r="AA1971" s="108">
        <f t="shared" si="309"/>
        <v>0</v>
      </c>
      <c r="AB1971" s="151"/>
      <c r="AC1971" s="47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</row>
    <row r="1972" s="4" customFormat="1" ht="19" customHeight="1" spans="1:68">
      <c r="A1972" s="94">
        <f t="shared" si="300"/>
        <v>1971</v>
      </c>
      <c r="B1972" s="95"/>
      <c r="C1972" s="69"/>
      <c r="D1972" s="16"/>
      <c r="E1972" s="69"/>
      <c r="F1972" s="128"/>
      <c r="G1972" s="124" t="e">
        <f>VLOOKUP(F1972,[2]零件成本10.26!$B$2:$C$7802,2,0)</f>
        <v>#N/A</v>
      </c>
      <c r="H1972" s="16"/>
      <c r="I1972" s="128" t="str">
        <f t="shared" si="301"/>
        <v/>
      </c>
      <c r="J1972" s="16"/>
      <c r="K1972" s="128"/>
      <c r="L1972" s="16"/>
      <c r="M1972" s="69"/>
      <c r="N1972" s="69"/>
      <c r="O1972" s="69"/>
      <c r="P1972" s="69"/>
      <c r="Q1972" s="100">
        <f t="shared" si="302"/>
        <v>0</v>
      </c>
      <c r="R1972" s="146"/>
      <c r="S1972" s="140" t="str">
        <f t="shared" si="303"/>
        <v>0</v>
      </c>
      <c r="T1972" s="140" t="str">
        <f t="shared" si="304"/>
        <v>0</v>
      </c>
      <c r="U1972" s="144"/>
      <c r="V1972" s="106"/>
      <c r="W1972" s="142">
        <f t="shared" si="305"/>
        <v>0</v>
      </c>
      <c r="X1972" s="142">
        <f t="shared" si="306"/>
        <v>0</v>
      </c>
      <c r="Y1972" s="108">
        <f t="shared" si="307"/>
        <v>0</v>
      </c>
      <c r="Z1972" s="108">
        <f t="shared" si="308"/>
        <v>0</v>
      </c>
      <c r="AA1972" s="108">
        <f t="shared" si="309"/>
        <v>0</v>
      </c>
      <c r="AB1972" s="151"/>
      <c r="AC1972" s="47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</row>
    <row r="1973" s="4" customFormat="1" ht="19" customHeight="1" spans="1:68">
      <c r="A1973" s="94">
        <f t="shared" si="300"/>
        <v>1972</v>
      </c>
      <c r="B1973" s="95"/>
      <c r="C1973" s="69"/>
      <c r="D1973" s="16"/>
      <c r="E1973" s="69"/>
      <c r="F1973" s="128"/>
      <c r="G1973" s="124" t="e">
        <f>VLOOKUP(F1973,[2]零件成本10.26!$B$2:$C$7802,2,0)</f>
        <v>#N/A</v>
      </c>
      <c r="H1973" s="16"/>
      <c r="I1973" s="128" t="str">
        <f t="shared" si="301"/>
        <v/>
      </c>
      <c r="J1973" s="16"/>
      <c r="K1973" s="128"/>
      <c r="L1973" s="16"/>
      <c r="M1973" s="69"/>
      <c r="N1973" s="69"/>
      <c r="O1973" s="69"/>
      <c r="P1973" s="69"/>
      <c r="Q1973" s="100">
        <f t="shared" si="302"/>
        <v>0</v>
      </c>
      <c r="R1973" s="146"/>
      <c r="S1973" s="140" t="str">
        <f t="shared" si="303"/>
        <v>0</v>
      </c>
      <c r="T1973" s="140" t="str">
        <f t="shared" si="304"/>
        <v>0</v>
      </c>
      <c r="U1973" s="144"/>
      <c r="V1973" s="106"/>
      <c r="W1973" s="142">
        <f t="shared" si="305"/>
        <v>0</v>
      </c>
      <c r="X1973" s="142">
        <f t="shared" si="306"/>
        <v>0</v>
      </c>
      <c r="Y1973" s="108">
        <f t="shared" si="307"/>
        <v>0</v>
      </c>
      <c r="Z1973" s="108">
        <f t="shared" si="308"/>
        <v>0</v>
      </c>
      <c r="AA1973" s="108">
        <f t="shared" si="309"/>
        <v>0</v>
      </c>
      <c r="AB1973" s="151"/>
      <c r="AC1973" s="47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</row>
    <row r="1974" s="4" customFormat="1" ht="19" customHeight="1" spans="1:68">
      <c r="A1974" s="94">
        <f t="shared" si="300"/>
        <v>1973</v>
      </c>
      <c r="B1974" s="95"/>
      <c r="C1974" s="69"/>
      <c r="D1974" s="16"/>
      <c r="E1974" s="69"/>
      <c r="F1974" s="128"/>
      <c r="G1974" s="124" t="e">
        <f>VLOOKUP(F1974,[2]零件成本10.26!$B$2:$C$7802,2,0)</f>
        <v>#N/A</v>
      </c>
      <c r="H1974" s="16"/>
      <c r="I1974" s="128" t="str">
        <f t="shared" si="301"/>
        <v/>
      </c>
      <c r="J1974" s="16"/>
      <c r="K1974" s="128"/>
      <c r="L1974" s="16"/>
      <c r="M1974" s="69"/>
      <c r="N1974" s="69"/>
      <c r="O1974" s="69"/>
      <c r="P1974" s="69"/>
      <c r="Q1974" s="100">
        <f t="shared" si="302"/>
        <v>0</v>
      </c>
      <c r="R1974" s="146"/>
      <c r="S1974" s="140" t="str">
        <f t="shared" si="303"/>
        <v>0</v>
      </c>
      <c r="T1974" s="140" t="str">
        <f t="shared" si="304"/>
        <v>0</v>
      </c>
      <c r="U1974" s="144"/>
      <c r="V1974" s="106"/>
      <c r="W1974" s="142">
        <f t="shared" si="305"/>
        <v>0</v>
      </c>
      <c r="X1974" s="142">
        <f t="shared" si="306"/>
        <v>0</v>
      </c>
      <c r="Y1974" s="108">
        <f t="shared" si="307"/>
        <v>0</v>
      </c>
      <c r="Z1974" s="108">
        <f t="shared" si="308"/>
        <v>0</v>
      </c>
      <c r="AA1974" s="108">
        <f t="shared" si="309"/>
        <v>0</v>
      </c>
      <c r="AB1974" s="151"/>
      <c r="AC1974" s="47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</row>
    <row r="1975" s="4" customFormat="1" ht="19" customHeight="1" spans="1:68">
      <c r="A1975" s="94">
        <f t="shared" si="300"/>
        <v>1974</v>
      </c>
      <c r="B1975" s="95"/>
      <c r="C1975" s="69"/>
      <c r="D1975" s="16"/>
      <c r="E1975" s="69"/>
      <c r="F1975" s="128"/>
      <c r="G1975" s="124" t="e">
        <f>VLOOKUP(F1975,[2]零件成本10.26!$B$2:$C$7802,2,0)</f>
        <v>#N/A</v>
      </c>
      <c r="H1975" s="16"/>
      <c r="I1975" s="128" t="str">
        <f t="shared" si="301"/>
        <v/>
      </c>
      <c r="J1975" s="16"/>
      <c r="K1975" s="128"/>
      <c r="L1975" s="16"/>
      <c r="M1975" s="69"/>
      <c r="N1975" s="69"/>
      <c r="O1975" s="69"/>
      <c r="P1975" s="69"/>
      <c r="Q1975" s="100">
        <f t="shared" si="302"/>
        <v>0</v>
      </c>
      <c r="R1975" s="146"/>
      <c r="S1975" s="140" t="str">
        <f t="shared" si="303"/>
        <v>0</v>
      </c>
      <c r="T1975" s="140" t="str">
        <f t="shared" si="304"/>
        <v>0</v>
      </c>
      <c r="U1975" s="144"/>
      <c r="V1975" s="106"/>
      <c r="W1975" s="142">
        <f t="shared" si="305"/>
        <v>0</v>
      </c>
      <c r="X1975" s="142">
        <f t="shared" si="306"/>
        <v>0</v>
      </c>
      <c r="Y1975" s="108">
        <f t="shared" si="307"/>
        <v>0</v>
      </c>
      <c r="Z1975" s="108">
        <f t="shared" si="308"/>
        <v>0</v>
      </c>
      <c r="AA1975" s="108">
        <f t="shared" si="309"/>
        <v>0</v>
      </c>
      <c r="AB1975" s="151"/>
      <c r="AC1975" s="47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</row>
    <row r="1976" s="4" customFormat="1" ht="19" customHeight="1" spans="1:68">
      <c r="A1976" s="94">
        <f t="shared" si="300"/>
        <v>1975</v>
      </c>
      <c r="B1976" s="95"/>
      <c r="C1976" s="69"/>
      <c r="D1976" s="16"/>
      <c r="E1976" s="69"/>
      <c r="F1976" s="128"/>
      <c r="G1976" s="124" t="e">
        <f>VLOOKUP(F1976,[2]零件成本10.26!$B$2:$C$7802,2,0)</f>
        <v>#N/A</v>
      </c>
      <c r="H1976" s="16"/>
      <c r="I1976" s="128" t="str">
        <f t="shared" si="301"/>
        <v/>
      </c>
      <c r="J1976" s="16"/>
      <c r="K1976" s="128"/>
      <c r="L1976" s="16"/>
      <c r="M1976" s="69"/>
      <c r="N1976" s="69"/>
      <c r="O1976" s="69"/>
      <c r="P1976" s="69"/>
      <c r="Q1976" s="100">
        <f t="shared" si="302"/>
        <v>0</v>
      </c>
      <c r="R1976" s="146"/>
      <c r="S1976" s="140" t="str">
        <f t="shared" si="303"/>
        <v>0</v>
      </c>
      <c r="T1976" s="140" t="str">
        <f t="shared" si="304"/>
        <v>0</v>
      </c>
      <c r="U1976" s="144"/>
      <c r="V1976" s="106"/>
      <c r="W1976" s="142">
        <f t="shared" si="305"/>
        <v>0</v>
      </c>
      <c r="X1976" s="142">
        <f t="shared" si="306"/>
        <v>0</v>
      </c>
      <c r="Y1976" s="108">
        <f t="shared" si="307"/>
        <v>0</v>
      </c>
      <c r="Z1976" s="108">
        <f t="shared" si="308"/>
        <v>0</v>
      </c>
      <c r="AA1976" s="108">
        <f t="shared" si="309"/>
        <v>0</v>
      </c>
      <c r="AB1976" s="151"/>
      <c r="AC1976" s="47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</row>
    <row r="1977" s="4" customFormat="1" ht="19" customHeight="1" spans="1:68">
      <c r="A1977" s="94">
        <f t="shared" si="300"/>
        <v>1976</v>
      </c>
      <c r="B1977" s="95"/>
      <c r="C1977" s="69"/>
      <c r="D1977" s="16"/>
      <c r="E1977" s="69"/>
      <c r="F1977" s="128"/>
      <c r="G1977" s="124" t="e">
        <f>VLOOKUP(F1977,[2]零件成本10.26!$B$2:$C$7802,2,0)</f>
        <v>#N/A</v>
      </c>
      <c r="H1977" s="16"/>
      <c r="I1977" s="128" t="str">
        <f t="shared" si="301"/>
        <v/>
      </c>
      <c r="J1977" s="16"/>
      <c r="K1977" s="128"/>
      <c r="L1977" s="16"/>
      <c r="M1977" s="69"/>
      <c r="N1977" s="69"/>
      <c r="O1977" s="69"/>
      <c r="P1977" s="69"/>
      <c r="Q1977" s="100">
        <f t="shared" si="302"/>
        <v>0</v>
      </c>
      <c r="R1977" s="146"/>
      <c r="S1977" s="140" t="str">
        <f t="shared" si="303"/>
        <v>0</v>
      </c>
      <c r="T1977" s="140" t="str">
        <f t="shared" si="304"/>
        <v>0</v>
      </c>
      <c r="U1977" s="144"/>
      <c r="V1977" s="106"/>
      <c r="W1977" s="142">
        <f t="shared" si="305"/>
        <v>0</v>
      </c>
      <c r="X1977" s="142">
        <f t="shared" si="306"/>
        <v>0</v>
      </c>
      <c r="Y1977" s="108">
        <f t="shared" si="307"/>
        <v>0</v>
      </c>
      <c r="Z1977" s="108">
        <f t="shared" si="308"/>
        <v>0</v>
      </c>
      <c r="AA1977" s="108">
        <f t="shared" si="309"/>
        <v>0</v>
      </c>
      <c r="AB1977" s="151"/>
      <c r="AC1977" s="47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</row>
    <row r="1978" s="4" customFormat="1" ht="19" customHeight="1" spans="1:68">
      <c r="A1978" s="94">
        <f t="shared" si="300"/>
        <v>1977</v>
      </c>
      <c r="B1978" s="95"/>
      <c r="C1978" s="69"/>
      <c r="D1978" s="16"/>
      <c r="E1978" s="69"/>
      <c r="F1978" s="128"/>
      <c r="G1978" s="124" t="e">
        <f>VLOOKUP(F1978,[2]零件成本10.26!$B$2:$C$7802,2,0)</f>
        <v>#N/A</v>
      </c>
      <c r="H1978" s="16"/>
      <c r="I1978" s="128" t="str">
        <f t="shared" si="301"/>
        <v/>
      </c>
      <c r="J1978" s="16"/>
      <c r="K1978" s="128"/>
      <c r="L1978" s="16"/>
      <c r="M1978" s="69"/>
      <c r="N1978" s="69"/>
      <c r="O1978" s="69"/>
      <c r="P1978" s="69"/>
      <c r="Q1978" s="100">
        <f t="shared" si="302"/>
        <v>0</v>
      </c>
      <c r="R1978" s="146"/>
      <c r="S1978" s="140" t="str">
        <f t="shared" si="303"/>
        <v>0</v>
      </c>
      <c r="T1978" s="140" t="str">
        <f t="shared" si="304"/>
        <v>0</v>
      </c>
      <c r="U1978" s="144"/>
      <c r="V1978" s="106"/>
      <c r="W1978" s="142">
        <f t="shared" si="305"/>
        <v>0</v>
      </c>
      <c r="X1978" s="142">
        <f t="shared" si="306"/>
        <v>0</v>
      </c>
      <c r="Y1978" s="108">
        <f t="shared" si="307"/>
        <v>0</v>
      </c>
      <c r="Z1978" s="108">
        <f t="shared" si="308"/>
        <v>0</v>
      </c>
      <c r="AA1978" s="108">
        <f t="shared" si="309"/>
        <v>0</v>
      </c>
      <c r="AB1978" s="151"/>
      <c r="AC1978" s="47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</row>
    <row r="1979" s="4" customFormat="1" ht="19" customHeight="1" spans="1:68">
      <c r="A1979" s="94">
        <f t="shared" si="300"/>
        <v>1978</v>
      </c>
      <c r="B1979" s="95"/>
      <c r="C1979" s="69"/>
      <c r="D1979" s="16"/>
      <c r="E1979" s="69"/>
      <c r="F1979" s="128"/>
      <c r="G1979" s="124" t="e">
        <f>VLOOKUP(F1979,[2]零件成本10.26!$B$2:$C$7802,2,0)</f>
        <v>#N/A</v>
      </c>
      <c r="H1979" s="16"/>
      <c r="I1979" s="128" t="str">
        <f t="shared" si="301"/>
        <v/>
      </c>
      <c r="J1979" s="16"/>
      <c r="K1979" s="128"/>
      <c r="L1979" s="16"/>
      <c r="M1979" s="69"/>
      <c r="N1979" s="69"/>
      <c r="O1979" s="69"/>
      <c r="P1979" s="69"/>
      <c r="Q1979" s="100">
        <f t="shared" si="302"/>
        <v>0</v>
      </c>
      <c r="R1979" s="146"/>
      <c r="S1979" s="140" t="str">
        <f t="shared" si="303"/>
        <v>0</v>
      </c>
      <c r="T1979" s="140" t="str">
        <f t="shared" si="304"/>
        <v>0</v>
      </c>
      <c r="U1979" s="144"/>
      <c r="V1979" s="106"/>
      <c r="W1979" s="142">
        <f t="shared" si="305"/>
        <v>0</v>
      </c>
      <c r="X1979" s="142">
        <f t="shared" si="306"/>
        <v>0</v>
      </c>
      <c r="Y1979" s="108">
        <f t="shared" si="307"/>
        <v>0</v>
      </c>
      <c r="Z1979" s="108">
        <f t="shared" si="308"/>
        <v>0</v>
      </c>
      <c r="AA1979" s="108">
        <f t="shared" si="309"/>
        <v>0</v>
      </c>
      <c r="AB1979" s="151"/>
      <c r="AC1979" s="47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</row>
    <row r="1980" s="4" customFormat="1" ht="19" customHeight="1" spans="1:68">
      <c r="A1980" s="94">
        <f t="shared" si="300"/>
        <v>1979</v>
      </c>
      <c r="B1980" s="95"/>
      <c r="C1980" s="69"/>
      <c r="D1980" s="16"/>
      <c r="E1980" s="69"/>
      <c r="F1980" s="128"/>
      <c r="G1980" s="124" t="e">
        <f>VLOOKUP(F1980,[2]零件成本10.26!$B$2:$C$7802,2,0)</f>
        <v>#N/A</v>
      </c>
      <c r="H1980" s="16"/>
      <c r="I1980" s="128" t="str">
        <f t="shared" si="301"/>
        <v/>
      </c>
      <c r="J1980" s="16"/>
      <c r="K1980" s="128"/>
      <c r="L1980" s="16"/>
      <c r="M1980" s="69"/>
      <c r="N1980" s="69"/>
      <c r="O1980" s="69"/>
      <c r="P1980" s="69"/>
      <c r="Q1980" s="100">
        <f t="shared" si="302"/>
        <v>0</v>
      </c>
      <c r="R1980" s="146"/>
      <c r="S1980" s="140" t="str">
        <f t="shared" si="303"/>
        <v>0</v>
      </c>
      <c r="T1980" s="140" t="str">
        <f t="shared" si="304"/>
        <v>0</v>
      </c>
      <c r="U1980" s="144"/>
      <c r="V1980" s="106"/>
      <c r="W1980" s="142">
        <f t="shared" si="305"/>
        <v>0</v>
      </c>
      <c r="X1980" s="142">
        <f t="shared" si="306"/>
        <v>0</v>
      </c>
      <c r="Y1980" s="108">
        <f t="shared" si="307"/>
        <v>0</v>
      </c>
      <c r="Z1980" s="108">
        <f t="shared" si="308"/>
        <v>0</v>
      </c>
      <c r="AA1980" s="108">
        <f t="shared" si="309"/>
        <v>0</v>
      </c>
      <c r="AB1980" s="151"/>
      <c r="AC1980" s="47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</row>
    <row r="1981" s="4" customFormat="1" ht="19" customHeight="1" spans="1:68">
      <c r="A1981" s="94">
        <f t="shared" si="300"/>
        <v>1980</v>
      </c>
      <c r="B1981" s="95"/>
      <c r="C1981" s="69"/>
      <c r="D1981" s="16"/>
      <c r="E1981" s="69"/>
      <c r="F1981" s="128"/>
      <c r="G1981" s="124" t="e">
        <f>VLOOKUP(F1981,[2]零件成本10.26!$B$2:$C$7802,2,0)</f>
        <v>#N/A</v>
      </c>
      <c r="H1981" s="16"/>
      <c r="I1981" s="128" t="str">
        <f t="shared" si="301"/>
        <v/>
      </c>
      <c r="J1981" s="16"/>
      <c r="K1981" s="128"/>
      <c r="L1981" s="16"/>
      <c r="M1981" s="69"/>
      <c r="N1981" s="69"/>
      <c r="O1981" s="69"/>
      <c r="P1981" s="69"/>
      <c r="Q1981" s="100">
        <f t="shared" si="302"/>
        <v>0</v>
      </c>
      <c r="R1981" s="146"/>
      <c r="S1981" s="140" t="str">
        <f t="shared" si="303"/>
        <v>0</v>
      </c>
      <c r="T1981" s="140" t="str">
        <f t="shared" si="304"/>
        <v>0</v>
      </c>
      <c r="U1981" s="144"/>
      <c r="V1981" s="106"/>
      <c r="W1981" s="142">
        <f t="shared" si="305"/>
        <v>0</v>
      </c>
      <c r="X1981" s="142">
        <f t="shared" si="306"/>
        <v>0</v>
      </c>
      <c r="Y1981" s="108">
        <f t="shared" si="307"/>
        <v>0</v>
      </c>
      <c r="Z1981" s="108">
        <f t="shared" si="308"/>
        <v>0</v>
      </c>
      <c r="AA1981" s="108">
        <f t="shared" si="309"/>
        <v>0</v>
      </c>
      <c r="AB1981" s="151"/>
      <c r="AC1981" s="47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</row>
    <row r="1982" s="4" customFormat="1" ht="19" customHeight="1" spans="1:68">
      <c r="A1982" s="94">
        <f t="shared" si="300"/>
        <v>1981</v>
      </c>
      <c r="B1982" s="95"/>
      <c r="C1982" s="69"/>
      <c r="D1982" s="16"/>
      <c r="E1982" s="69"/>
      <c r="F1982" s="128"/>
      <c r="G1982" s="124" t="e">
        <f>VLOOKUP(F1982,[2]零件成本10.26!$B$2:$C$7802,2,0)</f>
        <v>#N/A</v>
      </c>
      <c r="H1982" s="16"/>
      <c r="I1982" s="128" t="str">
        <f t="shared" si="301"/>
        <v/>
      </c>
      <c r="J1982" s="16"/>
      <c r="K1982" s="128"/>
      <c r="L1982" s="16"/>
      <c r="M1982" s="69"/>
      <c r="N1982" s="69"/>
      <c r="O1982" s="69"/>
      <c r="P1982" s="69"/>
      <c r="Q1982" s="100">
        <f t="shared" si="302"/>
        <v>0</v>
      </c>
      <c r="R1982" s="146"/>
      <c r="S1982" s="140" t="str">
        <f t="shared" si="303"/>
        <v>0</v>
      </c>
      <c r="T1982" s="140" t="str">
        <f t="shared" si="304"/>
        <v>0</v>
      </c>
      <c r="U1982" s="144"/>
      <c r="V1982" s="106"/>
      <c r="W1982" s="142">
        <f t="shared" si="305"/>
        <v>0</v>
      </c>
      <c r="X1982" s="142">
        <f t="shared" si="306"/>
        <v>0</v>
      </c>
      <c r="Y1982" s="108">
        <f t="shared" si="307"/>
        <v>0</v>
      </c>
      <c r="Z1982" s="108">
        <f t="shared" si="308"/>
        <v>0</v>
      </c>
      <c r="AA1982" s="108">
        <f t="shared" si="309"/>
        <v>0</v>
      </c>
      <c r="AB1982" s="151"/>
      <c r="AC1982" s="47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</row>
    <row r="1983" s="4" customFormat="1" ht="19" customHeight="1" spans="1:68">
      <c r="A1983" s="94">
        <f t="shared" si="300"/>
        <v>1982</v>
      </c>
      <c r="B1983" s="95"/>
      <c r="C1983" s="69"/>
      <c r="D1983" s="16"/>
      <c r="E1983" s="69"/>
      <c r="F1983" s="128"/>
      <c r="G1983" s="124" t="e">
        <f>VLOOKUP(F1983,[2]零件成本10.26!$B$2:$C$7802,2,0)</f>
        <v>#N/A</v>
      </c>
      <c r="H1983" s="16"/>
      <c r="I1983" s="128" t="str">
        <f t="shared" si="301"/>
        <v/>
      </c>
      <c r="J1983" s="16"/>
      <c r="K1983" s="128"/>
      <c r="L1983" s="16"/>
      <c r="M1983" s="69"/>
      <c r="N1983" s="69"/>
      <c r="O1983" s="69"/>
      <c r="P1983" s="69"/>
      <c r="Q1983" s="100">
        <f t="shared" si="302"/>
        <v>0</v>
      </c>
      <c r="R1983" s="146"/>
      <c r="S1983" s="140" t="str">
        <f t="shared" si="303"/>
        <v>0</v>
      </c>
      <c r="T1983" s="140" t="str">
        <f t="shared" si="304"/>
        <v>0</v>
      </c>
      <c r="U1983" s="144"/>
      <c r="V1983" s="106"/>
      <c r="W1983" s="142">
        <f t="shared" si="305"/>
        <v>0</v>
      </c>
      <c r="X1983" s="142">
        <f t="shared" si="306"/>
        <v>0</v>
      </c>
      <c r="Y1983" s="108">
        <f t="shared" si="307"/>
        <v>0</v>
      </c>
      <c r="Z1983" s="108">
        <f t="shared" si="308"/>
        <v>0</v>
      </c>
      <c r="AA1983" s="108">
        <f t="shared" si="309"/>
        <v>0</v>
      </c>
      <c r="AB1983" s="151"/>
      <c r="AC1983" s="47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</row>
    <row r="1984" s="4" customFormat="1" ht="19" customHeight="1" spans="1:68">
      <c r="A1984" s="94">
        <f t="shared" si="300"/>
        <v>1983</v>
      </c>
      <c r="B1984" s="95"/>
      <c r="C1984" s="69"/>
      <c r="D1984" s="16"/>
      <c r="E1984" s="69"/>
      <c r="F1984" s="128"/>
      <c r="G1984" s="124" t="e">
        <f>VLOOKUP(F1984,[2]零件成本10.26!$B$2:$C$7802,2,0)</f>
        <v>#N/A</v>
      </c>
      <c r="H1984" s="16"/>
      <c r="I1984" s="128" t="str">
        <f t="shared" si="301"/>
        <v/>
      </c>
      <c r="J1984" s="16"/>
      <c r="K1984" s="128"/>
      <c r="L1984" s="16"/>
      <c r="M1984" s="69"/>
      <c r="N1984" s="69"/>
      <c r="O1984" s="69"/>
      <c r="P1984" s="69"/>
      <c r="Q1984" s="100">
        <f t="shared" si="302"/>
        <v>0</v>
      </c>
      <c r="R1984" s="146"/>
      <c r="S1984" s="140" t="str">
        <f t="shared" si="303"/>
        <v>0</v>
      </c>
      <c r="T1984" s="140" t="str">
        <f t="shared" si="304"/>
        <v>0</v>
      </c>
      <c r="U1984" s="144"/>
      <c r="V1984" s="106"/>
      <c r="W1984" s="142">
        <f t="shared" si="305"/>
        <v>0</v>
      </c>
      <c r="X1984" s="142">
        <f t="shared" si="306"/>
        <v>0</v>
      </c>
      <c r="Y1984" s="108">
        <f t="shared" si="307"/>
        <v>0</v>
      </c>
      <c r="Z1984" s="108">
        <f t="shared" si="308"/>
        <v>0</v>
      </c>
      <c r="AA1984" s="108">
        <f t="shared" si="309"/>
        <v>0</v>
      </c>
      <c r="AB1984" s="151"/>
      <c r="AC1984" s="47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</row>
    <row r="1985" s="4" customFormat="1" ht="19" customHeight="1" spans="1:68">
      <c r="A1985" s="94">
        <f t="shared" si="300"/>
        <v>1984</v>
      </c>
      <c r="B1985" s="95"/>
      <c r="C1985" s="69"/>
      <c r="D1985" s="16"/>
      <c r="E1985" s="69"/>
      <c r="F1985" s="128"/>
      <c r="G1985" s="124" t="e">
        <f>VLOOKUP(F1985,[2]零件成本10.26!$B$2:$C$7802,2,0)</f>
        <v>#N/A</v>
      </c>
      <c r="H1985" s="16"/>
      <c r="I1985" s="128" t="str">
        <f t="shared" si="301"/>
        <v/>
      </c>
      <c r="J1985" s="16"/>
      <c r="K1985" s="128"/>
      <c r="L1985" s="16"/>
      <c r="M1985" s="69"/>
      <c r="N1985" s="69"/>
      <c r="O1985" s="69"/>
      <c r="P1985" s="69"/>
      <c r="Q1985" s="100">
        <f t="shared" si="302"/>
        <v>0</v>
      </c>
      <c r="R1985" s="146"/>
      <c r="S1985" s="140" t="str">
        <f t="shared" si="303"/>
        <v>0</v>
      </c>
      <c r="T1985" s="140" t="str">
        <f t="shared" si="304"/>
        <v>0</v>
      </c>
      <c r="U1985" s="144"/>
      <c r="V1985" s="106"/>
      <c r="W1985" s="142">
        <f t="shared" si="305"/>
        <v>0</v>
      </c>
      <c r="X1985" s="142">
        <f t="shared" si="306"/>
        <v>0</v>
      </c>
      <c r="Y1985" s="108">
        <f t="shared" si="307"/>
        <v>0</v>
      </c>
      <c r="Z1985" s="108">
        <f t="shared" si="308"/>
        <v>0</v>
      </c>
      <c r="AA1985" s="108">
        <f t="shared" si="309"/>
        <v>0</v>
      </c>
      <c r="AB1985" s="151"/>
      <c r="AC1985" s="47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</row>
    <row r="1986" s="4" customFormat="1" ht="19" customHeight="1" spans="1:68">
      <c r="A1986" s="94">
        <f t="shared" ref="A1986:A2049" si="310">ROW()-1</f>
        <v>1985</v>
      </c>
      <c r="B1986" s="95"/>
      <c r="C1986" s="69"/>
      <c r="D1986" s="16"/>
      <c r="E1986" s="69"/>
      <c r="F1986" s="128"/>
      <c r="G1986" s="124" t="e">
        <f>VLOOKUP(F1986,[2]零件成本10.26!$B$2:$C$7802,2,0)</f>
        <v>#N/A</v>
      </c>
      <c r="H1986" s="16"/>
      <c r="I1986" s="128" t="str">
        <f t="shared" ref="I1986:I2049" si="311">C1986&amp;F1986</f>
        <v/>
      </c>
      <c r="J1986" s="16"/>
      <c r="K1986" s="128"/>
      <c r="L1986" s="16"/>
      <c r="M1986" s="69"/>
      <c r="N1986" s="69"/>
      <c r="O1986" s="69"/>
      <c r="P1986" s="69"/>
      <c r="Q1986" s="100">
        <f t="shared" ref="Q1986:Q2049" si="312">K1986</f>
        <v>0</v>
      </c>
      <c r="R1986" s="146"/>
      <c r="S1986" s="140" t="str">
        <f t="shared" ref="S1986:S2049" si="313">IF(Q1986&gt;R1986,Q1986-R1986,"0")</f>
        <v>0</v>
      </c>
      <c r="T1986" s="140" t="str">
        <f t="shared" ref="T1986:T2049" si="314">IF(Q1986&lt;R1986,Q1986-R1986,"0")</f>
        <v>0</v>
      </c>
      <c r="U1986" s="144"/>
      <c r="V1986" s="106"/>
      <c r="W1986" s="142">
        <f t="shared" ref="W1986:W2049" si="315">IFERROR(Q1986*V1986,"")</f>
        <v>0</v>
      </c>
      <c r="X1986" s="142">
        <f t="shared" ref="X1986:X2049" si="316">IFERROR(R1986*V1986,"")</f>
        <v>0</v>
      </c>
      <c r="Y1986" s="108">
        <f t="shared" ref="Y1986:Y2049" si="317">IFERROR(S1986*V1986,"")</f>
        <v>0</v>
      </c>
      <c r="Z1986" s="108">
        <f t="shared" ref="Z1986:Z2049" si="318">IFERROR(T1986*V1986,"")</f>
        <v>0</v>
      </c>
      <c r="AA1986" s="108">
        <f t="shared" ref="AA1986:AA2049" si="319">W1986-X1986</f>
        <v>0</v>
      </c>
      <c r="AB1986" s="151"/>
      <c r="AC1986" s="47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</row>
    <row r="1987" s="4" customFormat="1" ht="19" customHeight="1" spans="1:68">
      <c r="A1987" s="94">
        <f t="shared" si="310"/>
        <v>1986</v>
      </c>
      <c r="B1987" s="95"/>
      <c r="C1987" s="69"/>
      <c r="D1987" s="16"/>
      <c r="E1987" s="69"/>
      <c r="F1987" s="128"/>
      <c r="G1987" s="124" t="e">
        <f>VLOOKUP(F1987,[2]零件成本10.26!$B$2:$C$7802,2,0)</f>
        <v>#N/A</v>
      </c>
      <c r="H1987" s="16"/>
      <c r="I1987" s="128" t="str">
        <f t="shared" si="311"/>
        <v/>
      </c>
      <c r="J1987" s="16"/>
      <c r="K1987" s="128"/>
      <c r="L1987" s="16"/>
      <c r="M1987" s="69"/>
      <c r="N1987" s="69"/>
      <c r="O1987" s="69"/>
      <c r="P1987" s="69"/>
      <c r="Q1987" s="100">
        <f t="shared" si="312"/>
        <v>0</v>
      </c>
      <c r="R1987" s="146"/>
      <c r="S1987" s="140" t="str">
        <f t="shared" si="313"/>
        <v>0</v>
      </c>
      <c r="T1987" s="140" t="str">
        <f t="shared" si="314"/>
        <v>0</v>
      </c>
      <c r="U1987" s="144"/>
      <c r="V1987" s="106"/>
      <c r="W1987" s="142">
        <f t="shared" si="315"/>
        <v>0</v>
      </c>
      <c r="X1987" s="142">
        <f t="shared" si="316"/>
        <v>0</v>
      </c>
      <c r="Y1987" s="108">
        <f t="shared" si="317"/>
        <v>0</v>
      </c>
      <c r="Z1987" s="108">
        <f t="shared" si="318"/>
        <v>0</v>
      </c>
      <c r="AA1987" s="108">
        <f t="shared" si="319"/>
        <v>0</v>
      </c>
      <c r="AB1987" s="151"/>
      <c r="AC1987" s="47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</row>
    <row r="1988" s="4" customFormat="1" ht="19" customHeight="1" spans="1:68">
      <c r="A1988" s="94">
        <f t="shared" si="310"/>
        <v>1987</v>
      </c>
      <c r="B1988" s="95"/>
      <c r="C1988" s="69"/>
      <c r="D1988" s="16"/>
      <c r="E1988" s="69"/>
      <c r="F1988" s="128"/>
      <c r="G1988" s="124" t="e">
        <f>VLOOKUP(F1988,[2]零件成本10.26!$B$2:$C$7802,2,0)</f>
        <v>#N/A</v>
      </c>
      <c r="H1988" s="16"/>
      <c r="I1988" s="128" t="str">
        <f t="shared" si="311"/>
        <v/>
      </c>
      <c r="J1988" s="16"/>
      <c r="K1988" s="128"/>
      <c r="L1988" s="16"/>
      <c r="M1988" s="69"/>
      <c r="N1988" s="69"/>
      <c r="O1988" s="69"/>
      <c r="P1988" s="69"/>
      <c r="Q1988" s="100">
        <f t="shared" si="312"/>
        <v>0</v>
      </c>
      <c r="R1988" s="146"/>
      <c r="S1988" s="140" t="str">
        <f t="shared" si="313"/>
        <v>0</v>
      </c>
      <c r="T1988" s="140" t="str">
        <f t="shared" si="314"/>
        <v>0</v>
      </c>
      <c r="U1988" s="144"/>
      <c r="V1988" s="106"/>
      <c r="W1988" s="142">
        <f t="shared" si="315"/>
        <v>0</v>
      </c>
      <c r="X1988" s="142">
        <f t="shared" si="316"/>
        <v>0</v>
      </c>
      <c r="Y1988" s="108">
        <f t="shared" si="317"/>
        <v>0</v>
      </c>
      <c r="Z1988" s="108">
        <f t="shared" si="318"/>
        <v>0</v>
      </c>
      <c r="AA1988" s="108">
        <f t="shared" si="319"/>
        <v>0</v>
      </c>
      <c r="AB1988" s="151"/>
      <c r="AC1988" s="47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</row>
    <row r="1989" s="4" customFormat="1" ht="19" customHeight="1" spans="1:68">
      <c r="A1989" s="94">
        <f t="shared" si="310"/>
        <v>1988</v>
      </c>
      <c r="B1989" s="95"/>
      <c r="C1989" s="69"/>
      <c r="D1989" s="16"/>
      <c r="E1989" s="69"/>
      <c r="F1989" s="128"/>
      <c r="G1989" s="124" t="e">
        <f>VLOOKUP(F1989,[2]零件成本10.26!$B$2:$C$7802,2,0)</f>
        <v>#N/A</v>
      </c>
      <c r="H1989" s="16"/>
      <c r="I1989" s="128" t="str">
        <f t="shared" si="311"/>
        <v/>
      </c>
      <c r="J1989" s="16"/>
      <c r="K1989" s="128"/>
      <c r="L1989" s="16"/>
      <c r="M1989" s="69"/>
      <c r="N1989" s="69"/>
      <c r="O1989" s="69"/>
      <c r="P1989" s="69"/>
      <c r="Q1989" s="100">
        <f t="shared" si="312"/>
        <v>0</v>
      </c>
      <c r="R1989" s="146"/>
      <c r="S1989" s="140" t="str">
        <f t="shared" si="313"/>
        <v>0</v>
      </c>
      <c r="T1989" s="140" t="str">
        <f t="shared" si="314"/>
        <v>0</v>
      </c>
      <c r="U1989" s="144"/>
      <c r="V1989" s="106"/>
      <c r="W1989" s="142">
        <f t="shared" si="315"/>
        <v>0</v>
      </c>
      <c r="X1989" s="142">
        <f t="shared" si="316"/>
        <v>0</v>
      </c>
      <c r="Y1989" s="108">
        <f t="shared" si="317"/>
        <v>0</v>
      </c>
      <c r="Z1989" s="108">
        <f t="shared" si="318"/>
        <v>0</v>
      </c>
      <c r="AA1989" s="108">
        <f t="shared" si="319"/>
        <v>0</v>
      </c>
      <c r="AB1989" s="151"/>
      <c r="AC1989" s="47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</row>
    <row r="1990" s="4" customFormat="1" ht="19" customHeight="1" spans="1:68">
      <c r="A1990" s="94">
        <f t="shared" si="310"/>
        <v>1989</v>
      </c>
      <c r="B1990" s="95"/>
      <c r="C1990" s="69"/>
      <c r="D1990" s="16"/>
      <c r="E1990" s="69"/>
      <c r="F1990" s="128"/>
      <c r="G1990" s="124" t="e">
        <f>VLOOKUP(F1990,[2]零件成本10.26!$B$2:$C$7802,2,0)</f>
        <v>#N/A</v>
      </c>
      <c r="H1990" s="16"/>
      <c r="I1990" s="128" t="str">
        <f t="shared" si="311"/>
        <v/>
      </c>
      <c r="J1990" s="16"/>
      <c r="K1990" s="128"/>
      <c r="L1990" s="16"/>
      <c r="M1990" s="69"/>
      <c r="N1990" s="69"/>
      <c r="O1990" s="69"/>
      <c r="P1990" s="69"/>
      <c r="Q1990" s="100">
        <f t="shared" si="312"/>
        <v>0</v>
      </c>
      <c r="R1990" s="146"/>
      <c r="S1990" s="140" t="str">
        <f t="shared" si="313"/>
        <v>0</v>
      </c>
      <c r="T1990" s="140" t="str">
        <f t="shared" si="314"/>
        <v>0</v>
      </c>
      <c r="U1990" s="144"/>
      <c r="V1990" s="106"/>
      <c r="W1990" s="142">
        <f t="shared" si="315"/>
        <v>0</v>
      </c>
      <c r="X1990" s="142">
        <f t="shared" si="316"/>
        <v>0</v>
      </c>
      <c r="Y1990" s="108">
        <f t="shared" si="317"/>
        <v>0</v>
      </c>
      <c r="Z1990" s="108">
        <f t="shared" si="318"/>
        <v>0</v>
      </c>
      <c r="AA1990" s="108">
        <f t="shared" si="319"/>
        <v>0</v>
      </c>
      <c r="AB1990" s="151"/>
      <c r="AC1990" s="47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</row>
    <row r="1991" s="4" customFormat="1" ht="19" customHeight="1" spans="1:68">
      <c r="A1991" s="94">
        <f t="shared" si="310"/>
        <v>1990</v>
      </c>
      <c r="B1991" s="95"/>
      <c r="C1991" s="69"/>
      <c r="D1991" s="16"/>
      <c r="E1991" s="69"/>
      <c r="F1991" s="128"/>
      <c r="G1991" s="124" t="e">
        <f>VLOOKUP(F1991,[2]零件成本10.26!$B$2:$C$7802,2,0)</f>
        <v>#N/A</v>
      </c>
      <c r="H1991" s="16"/>
      <c r="I1991" s="128" t="str">
        <f t="shared" si="311"/>
        <v/>
      </c>
      <c r="J1991" s="16"/>
      <c r="K1991" s="128"/>
      <c r="L1991" s="16"/>
      <c r="M1991" s="69"/>
      <c r="N1991" s="69"/>
      <c r="O1991" s="69"/>
      <c r="P1991" s="69"/>
      <c r="Q1991" s="100">
        <f t="shared" si="312"/>
        <v>0</v>
      </c>
      <c r="R1991" s="146"/>
      <c r="S1991" s="140" t="str">
        <f t="shared" si="313"/>
        <v>0</v>
      </c>
      <c r="T1991" s="140" t="str">
        <f t="shared" si="314"/>
        <v>0</v>
      </c>
      <c r="U1991" s="144"/>
      <c r="V1991" s="106"/>
      <c r="W1991" s="142">
        <f t="shared" si="315"/>
        <v>0</v>
      </c>
      <c r="X1991" s="142">
        <f t="shared" si="316"/>
        <v>0</v>
      </c>
      <c r="Y1991" s="108">
        <f t="shared" si="317"/>
        <v>0</v>
      </c>
      <c r="Z1991" s="108">
        <f t="shared" si="318"/>
        <v>0</v>
      </c>
      <c r="AA1991" s="108">
        <f t="shared" si="319"/>
        <v>0</v>
      </c>
      <c r="AB1991" s="151"/>
      <c r="AC1991" s="47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</row>
    <row r="1992" s="4" customFormat="1" ht="19" customHeight="1" spans="1:68">
      <c r="A1992" s="94">
        <f t="shared" si="310"/>
        <v>1991</v>
      </c>
      <c r="B1992" s="95"/>
      <c r="C1992" s="69"/>
      <c r="D1992" s="16"/>
      <c r="E1992" s="69"/>
      <c r="F1992" s="128"/>
      <c r="G1992" s="124" t="e">
        <f>VLOOKUP(F1992,[2]零件成本10.26!$B$2:$C$7802,2,0)</f>
        <v>#N/A</v>
      </c>
      <c r="H1992" s="16"/>
      <c r="I1992" s="128" t="str">
        <f t="shared" si="311"/>
        <v/>
      </c>
      <c r="J1992" s="16"/>
      <c r="K1992" s="128"/>
      <c r="L1992" s="16"/>
      <c r="M1992" s="69"/>
      <c r="N1992" s="69"/>
      <c r="O1992" s="69"/>
      <c r="P1992" s="69"/>
      <c r="Q1992" s="100">
        <f t="shared" si="312"/>
        <v>0</v>
      </c>
      <c r="R1992" s="146"/>
      <c r="S1992" s="140" t="str">
        <f t="shared" si="313"/>
        <v>0</v>
      </c>
      <c r="T1992" s="140" t="str">
        <f t="shared" si="314"/>
        <v>0</v>
      </c>
      <c r="U1992" s="144"/>
      <c r="V1992" s="106"/>
      <c r="W1992" s="142">
        <f t="shared" si="315"/>
        <v>0</v>
      </c>
      <c r="X1992" s="142">
        <f t="shared" si="316"/>
        <v>0</v>
      </c>
      <c r="Y1992" s="108">
        <f t="shared" si="317"/>
        <v>0</v>
      </c>
      <c r="Z1992" s="108">
        <f t="shared" si="318"/>
        <v>0</v>
      </c>
      <c r="AA1992" s="108">
        <f t="shared" si="319"/>
        <v>0</v>
      </c>
      <c r="AB1992" s="151"/>
      <c r="AC1992" s="47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</row>
    <row r="1993" s="4" customFormat="1" ht="19" customHeight="1" spans="1:68">
      <c r="A1993" s="94">
        <f t="shared" si="310"/>
        <v>1992</v>
      </c>
      <c r="B1993" s="95"/>
      <c r="C1993" s="69"/>
      <c r="D1993" s="16"/>
      <c r="E1993" s="69"/>
      <c r="F1993" s="128"/>
      <c r="G1993" s="124" t="e">
        <f>VLOOKUP(F1993,[2]零件成本10.26!$B$2:$C$7802,2,0)</f>
        <v>#N/A</v>
      </c>
      <c r="H1993" s="16"/>
      <c r="I1993" s="128" t="str">
        <f t="shared" si="311"/>
        <v/>
      </c>
      <c r="J1993" s="16"/>
      <c r="K1993" s="128"/>
      <c r="L1993" s="16"/>
      <c r="M1993" s="69"/>
      <c r="N1993" s="69"/>
      <c r="O1993" s="69"/>
      <c r="P1993" s="69"/>
      <c r="Q1993" s="100">
        <f t="shared" si="312"/>
        <v>0</v>
      </c>
      <c r="R1993" s="146"/>
      <c r="S1993" s="140" t="str">
        <f t="shared" si="313"/>
        <v>0</v>
      </c>
      <c r="T1993" s="140" t="str">
        <f t="shared" si="314"/>
        <v>0</v>
      </c>
      <c r="U1993" s="144"/>
      <c r="V1993" s="106"/>
      <c r="W1993" s="142">
        <f t="shared" si="315"/>
        <v>0</v>
      </c>
      <c r="X1993" s="142">
        <f t="shared" si="316"/>
        <v>0</v>
      </c>
      <c r="Y1993" s="108">
        <f t="shared" si="317"/>
        <v>0</v>
      </c>
      <c r="Z1993" s="108">
        <f t="shared" si="318"/>
        <v>0</v>
      </c>
      <c r="AA1993" s="108">
        <f t="shared" si="319"/>
        <v>0</v>
      </c>
      <c r="AB1993" s="151"/>
      <c r="AC1993" s="47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</row>
    <row r="1994" s="4" customFormat="1" ht="19" customHeight="1" spans="1:68">
      <c r="A1994" s="94">
        <f t="shared" si="310"/>
        <v>1993</v>
      </c>
      <c r="B1994" s="95"/>
      <c r="C1994" s="69"/>
      <c r="D1994" s="16"/>
      <c r="E1994" s="69"/>
      <c r="F1994" s="128"/>
      <c r="G1994" s="124" t="e">
        <f>VLOOKUP(F1994,[2]零件成本10.26!$B$2:$C$7802,2,0)</f>
        <v>#N/A</v>
      </c>
      <c r="H1994" s="16"/>
      <c r="I1994" s="128" t="str">
        <f t="shared" si="311"/>
        <v/>
      </c>
      <c r="J1994" s="16"/>
      <c r="K1994" s="128"/>
      <c r="L1994" s="16"/>
      <c r="M1994" s="69"/>
      <c r="N1994" s="69"/>
      <c r="O1994" s="69"/>
      <c r="P1994" s="69"/>
      <c r="Q1994" s="100">
        <f t="shared" si="312"/>
        <v>0</v>
      </c>
      <c r="R1994" s="146"/>
      <c r="S1994" s="140" t="str">
        <f t="shared" si="313"/>
        <v>0</v>
      </c>
      <c r="T1994" s="140" t="str">
        <f t="shared" si="314"/>
        <v>0</v>
      </c>
      <c r="U1994" s="144"/>
      <c r="V1994" s="106"/>
      <c r="W1994" s="142">
        <f t="shared" si="315"/>
        <v>0</v>
      </c>
      <c r="X1994" s="142">
        <f t="shared" si="316"/>
        <v>0</v>
      </c>
      <c r="Y1994" s="108">
        <f t="shared" si="317"/>
        <v>0</v>
      </c>
      <c r="Z1994" s="108">
        <f t="shared" si="318"/>
        <v>0</v>
      </c>
      <c r="AA1994" s="108">
        <f t="shared" si="319"/>
        <v>0</v>
      </c>
      <c r="AB1994" s="151"/>
      <c r="AC1994" s="47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</row>
    <row r="1995" s="4" customFormat="1" ht="19" customHeight="1" spans="1:68">
      <c r="A1995" s="94">
        <f t="shared" si="310"/>
        <v>1994</v>
      </c>
      <c r="B1995" s="95"/>
      <c r="C1995" s="69"/>
      <c r="D1995" s="16"/>
      <c r="E1995" s="69"/>
      <c r="F1995" s="128"/>
      <c r="G1995" s="124" t="e">
        <f>VLOOKUP(F1995,[2]零件成本10.26!$B$2:$C$7802,2,0)</f>
        <v>#N/A</v>
      </c>
      <c r="H1995" s="16"/>
      <c r="I1995" s="128" t="str">
        <f t="shared" si="311"/>
        <v/>
      </c>
      <c r="J1995" s="16"/>
      <c r="K1995" s="128"/>
      <c r="L1995" s="16"/>
      <c r="M1995" s="69"/>
      <c r="N1995" s="69"/>
      <c r="O1995" s="69"/>
      <c r="P1995" s="69"/>
      <c r="Q1995" s="100">
        <f t="shared" si="312"/>
        <v>0</v>
      </c>
      <c r="R1995" s="146"/>
      <c r="S1995" s="140" t="str">
        <f t="shared" si="313"/>
        <v>0</v>
      </c>
      <c r="T1995" s="140" t="str">
        <f t="shared" si="314"/>
        <v>0</v>
      </c>
      <c r="U1995" s="144"/>
      <c r="V1995" s="106"/>
      <c r="W1995" s="142">
        <f t="shared" si="315"/>
        <v>0</v>
      </c>
      <c r="X1995" s="142">
        <f t="shared" si="316"/>
        <v>0</v>
      </c>
      <c r="Y1995" s="108">
        <f t="shared" si="317"/>
        <v>0</v>
      </c>
      <c r="Z1995" s="108">
        <f t="shared" si="318"/>
        <v>0</v>
      </c>
      <c r="AA1995" s="108">
        <f t="shared" si="319"/>
        <v>0</v>
      </c>
      <c r="AB1995" s="151"/>
      <c r="AC1995" s="47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</row>
    <row r="1996" s="4" customFormat="1" ht="19" customHeight="1" spans="1:68">
      <c r="A1996" s="94">
        <f t="shared" si="310"/>
        <v>1995</v>
      </c>
      <c r="B1996" s="95"/>
      <c r="C1996" s="69"/>
      <c r="D1996" s="16"/>
      <c r="E1996" s="69"/>
      <c r="F1996" s="128"/>
      <c r="G1996" s="124" t="e">
        <f>VLOOKUP(F1996,[2]零件成本10.26!$B$2:$C$7802,2,0)</f>
        <v>#N/A</v>
      </c>
      <c r="H1996" s="16"/>
      <c r="I1996" s="128" t="str">
        <f t="shared" si="311"/>
        <v/>
      </c>
      <c r="J1996" s="16"/>
      <c r="K1996" s="128"/>
      <c r="L1996" s="16"/>
      <c r="M1996" s="69"/>
      <c r="N1996" s="69"/>
      <c r="O1996" s="69"/>
      <c r="P1996" s="69"/>
      <c r="Q1996" s="100">
        <f t="shared" si="312"/>
        <v>0</v>
      </c>
      <c r="R1996" s="146"/>
      <c r="S1996" s="140" t="str">
        <f t="shared" si="313"/>
        <v>0</v>
      </c>
      <c r="T1996" s="140" t="str">
        <f t="shared" si="314"/>
        <v>0</v>
      </c>
      <c r="U1996" s="144"/>
      <c r="V1996" s="106"/>
      <c r="W1996" s="142">
        <f t="shared" si="315"/>
        <v>0</v>
      </c>
      <c r="X1996" s="142">
        <f t="shared" si="316"/>
        <v>0</v>
      </c>
      <c r="Y1996" s="108">
        <f t="shared" si="317"/>
        <v>0</v>
      </c>
      <c r="Z1996" s="108">
        <f t="shared" si="318"/>
        <v>0</v>
      </c>
      <c r="AA1996" s="108">
        <f t="shared" si="319"/>
        <v>0</v>
      </c>
      <c r="AB1996" s="151"/>
      <c r="AC1996" s="47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</row>
    <row r="1997" s="4" customFormat="1" ht="19" customHeight="1" spans="1:68">
      <c r="A1997" s="94">
        <f t="shared" si="310"/>
        <v>1996</v>
      </c>
      <c r="B1997" s="95"/>
      <c r="C1997" s="69"/>
      <c r="D1997" s="16"/>
      <c r="E1997" s="69"/>
      <c r="F1997" s="128"/>
      <c r="G1997" s="124" t="e">
        <f>VLOOKUP(F1997,[2]零件成本10.26!$B$2:$C$7802,2,0)</f>
        <v>#N/A</v>
      </c>
      <c r="H1997" s="16"/>
      <c r="I1997" s="128" t="str">
        <f t="shared" si="311"/>
        <v/>
      </c>
      <c r="J1997" s="16"/>
      <c r="K1997" s="128"/>
      <c r="L1997" s="16"/>
      <c r="M1997" s="69"/>
      <c r="N1997" s="69"/>
      <c r="O1997" s="69"/>
      <c r="P1997" s="69"/>
      <c r="Q1997" s="100">
        <f t="shared" si="312"/>
        <v>0</v>
      </c>
      <c r="R1997" s="146"/>
      <c r="S1997" s="140" t="str">
        <f t="shared" si="313"/>
        <v>0</v>
      </c>
      <c r="T1997" s="140" t="str">
        <f t="shared" si="314"/>
        <v>0</v>
      </c>
      <c r="U1997" s="144"/>
      <c r="V1997" s="106"/>
      <c r="W1997" s="142">
        <f t="shared" si="315"/>
        <v>0</v>
      </c>
      <c r="X1997" s="142">
        <f t="shared" si="316"/>
        <v>0</v>
      </c>
      <c r="Y1997" s="108">
        <f t="shared" si="317"/>
        <v>0</v>
      </c>
      <c r="Z1997" s="108">
        <f t="shared" si="318"/>
        <v>0</v>
      </c>
      <c r="AA1997" s="108">
        <f t="shared" si="319"/>
        <v>0</v>
      </c>
      <c r="AB1997" s="151"/>
      <c r="AC1997" s="47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</row>
    <row r="1998" s="4" customFormat="1" ht="19" customHeight="1" spans="1:68">
      <c r="A1998" s="94">
        <f t="shared" si="310"/>
        <v>1997</v>
      </c>
      <c r="B1998" s="95"/>
      <c r="C1998" s="69"/>
      <c r="D1998" s="16"/>
      <c r="E1998" s="69"/>
      <c r="F1998" s="128"/>
      <c r="G1998" s="124" t="e">
        <f>VLOOKUP(F1998,[2]零件成本10.26!$B$2:$C$7802,2,0)</f>
        <v>#N/A</v>
      </c>
      <c r="H1998" s="16"/>
      <c r="I1998" s="128" t="str">
        <f t="shared" si="311"/>
        <v/>
      </c>
      <c r="J1998" s="16"/>
      <c r="K1998" s="128"/>
      <c r="L1998" s="16"/>
      <c r="M1998" s="69"/>
      <c r="N1998" s="69"/>
      <c r="O1998" s="69"/>
      <c r="P1998" s="69"/>
      <c r="Q1998" s="100">
        <f t="shared" si="312"/>
        <v>0</v>
      </c>
      <c r="R1998" s="146"/>
      <c r="S1998" s="140" t="str">
        <f t="shared" si="313"/>
        <v>0</v>
      </c>
      <c r="T1998" s="140" t="str">
        <f t="shared" si="314"/>
        <v>0</v>
      </c>
      <c r="U1998" s="144"/>
      <c r="V1998" s="106"/>
      <c r="W1998" s="142">
        <f t="shared" si="315"/>
        <v>0</v>
      </c>
      <c r="X1998" s="142">
        <f t="shared" si="316"/>
        <v>0</v>
      </c>
      <c r="Y1998" s="108">
        <f t="shared" si="317"/>
        <v>0</v>
      </c>
      <c r="Z1998" s="108">
        <f t="shared" si="318"/>
        <v>0</v>
      </c>
      <c r="AA1998" s="108">
        <f t="shared" si="319"/>
        <v>0</v>
      </c>
      <c r="AB1998" s="151"/>
      <c r="AC1998" s="47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</row>
    <row r="1999" s="4" customFormat="1" ht="19" customHeight="1" spans="1:68">
      <c r="A1999" s="94">
        <f t="shared" si="310"/>
        <v>1998</v>
      </c>
      <c r="B1999" s="95"/>
      <c r="C1999" s="69"/>
      <c r="D1999" s="16"/>
      <c r="E1999" s="69"/>
      <c r="F1999" s="128"/>
      <c r="G1999" s="124" t="e">
        <f>VLOOKUP(F1999,[2]零件成本10.26!$B$2:$C$7802,2,0)</f>
        <v>#N/A</v>
      </c>
      <c r="H1999" s="16"/>
      <c r="I1999" s="128" t="str">
        <f t="shared" si="311"/>
        <v/>
      </c>
      <c r="J1999" s="16"/>
      <c r="K1999" s="128"/>
      <c r="L1999" s="16"/>
      <c r="M1999" s="69"/>
      <c r="N1999" s="69"/>
      <c r="O1999" s="69"/>
      <c r="P1999" s="69"/>
      <c r="Q1999" s="100">
        <f t="shared" si="312"/>
        <v>0</v>
      </c>
      <c r="R1999" s="146"/>
      <c r="S1999" s="140" t="str">
        <f t="shared" si="313"/>
        <v>0</v>
      </c>
      <c r="T1999" s="140" t="str">
        <f t="shared" si="314"/>
        <v>0</v>
      </c>
      <c r="U1999" s="144"/>
      <c r="V1999" s="106"/>
      <c r="W1999" s="142">
        <f t="shared" si="315"/>
        <v>0</v>
      </c>
      <c r="X1999" s="142">
        <f t="shared" si="316"/>
        <v>0</v>
      </c>
      <c r="Y1999" s="108">
        <f t="shared" si="317"/>
        <v>0</v>
      </c>
      <c r="Z1999" s="108">
        <f t="shared" si="318"/>
        <v>0</v>
      </c>
      <c r="AA1999" s="108">
        <f t="shared" si="319"/>
        <v>0</v>
      </c>
      <c r="AB1999" s="151"/>
      <c r="AC1999" s="47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</row>
    <row r="2000" s="4" customFormat="1" ht="19" customHeight="1" spans="1:68">
      <c r="A2000" s="94">
        <f t="shared" si="310"/>
        <v>1999</v>
      </c>
      <c r="B2000" s="95"/>
      <c r="C2000" s="69"/>
      <c r="D2000" s="16"/>
      <c r="E2000" s="69"/>
      <c r="F2000" s="128"/>
      <c r="G2000" s="124" t="e">
        <f>VLOOKUP(F2000,[2]零件成本10.26!$B$2:$C$7802,2,0)</f>
        <v>#N/A</v>
      </c>
      <c r="H2000" s="16"/>
      <c r="I2000" s="128" t="str">
        <f t="shared" si="311"/>
        <v/>
      </c>
      <c r="J2000" s="16"/>
      <c r="K2000" s="128"/>
      <c r="L2000" s="16"/>
      <c r="M2000" s="69"/>
      <c r="N2000" s="69"/>
      <c r="O2000" s="69"/>
      <c r="P2000" s="69"/>
      <c r="Q2000" s="100">
        <f t="shared" si="312"/>
        <v>0</v>
      </c>
      <c r="R2000" s="146"/>
      <c r="S2000" s="140" t="str">
        <f t="shared" si="313"/>
        <v>0</v>
      </c>
      <c r="T2000" s="140" t="str">
        <f t="shared" si="314"/>
        <v>0</v>
      </c>
      <c r="U2000" s="144"/>
      <c r="V2000" s="106"/>
      <c r="W2000" s="142">
        <f t="shared" si="315"/>
        <v>0</v>
      </c>
      <c r="X2000" s="142">
        <f t="shared" si="316"/>
        <v>0</v>
      </c>
      <c r="Y2000" s="108">
        <f t="shared" si="317"/>
        <v>0</v>
      </c>
      <c r="Z2000" s="108">
        <f t="shared" si="318"/>
        <v>0</v>
      </c>
      <c r="AA2000" s="108">
        <f t="shared" si="319"/>
        <v>0</v>
      </c>
      <c r="AB2000" s="151"/>
      <c r="AC2000" s="47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</row>
    <row r="2001" s="4" customFormat="1" ht="19" customHeight="1" spans="1:68">
      <c r="A2001" s="94">
        <f t="shared" si="310"/>
        <v>2000</v>
      </c>
      <c r="B2001" s="95"/>
      <c r="C2001" s="69"/>
      <c r="D2001" s="16"/>
      <c r="E2001" s="69"/>
      <c r="F2001" s="128"/>
      <c r="G2001" s="124" t="e">
        <f>VLOOKUP(F2001,[2]零件成本10.26!$B$2:$C$7802,2,0)</f>
        <v>#N/A</v>
      </c>
      <c r="H2001" s="16"/>
      <c r="I2001" s="128" t="str">
        <f t="shared" si="311"/>
        <v/>
      </c>
      <c r="J2001" s="16"/>
      <c r="K2001" s="128"/>
      <c r="L2001" s="16"/>
      <c r="M2001" s="69"/>
      <c r="N2001" s="69"/>
      <c r="O2001" s="69"/>
      <c r="P2001" s="69"/>
      <c r="Q2001" s="100">
        <f t="shared" si="312"/>
        <v>0</v>
      </c>
      <c r="R2001" s="146"/>
      <c r="S2001" s="140" t="str">
        <f t="shared" si="313"/>
        <v>0</v>
      </c>
      <c r="T2001" s="140" t="str">
        <f t="shared" si="314"/>
        <v>0</v>
      </c>
      <c r="U2001" s="144"/>
      <c r="V2001" s="106"/>
      <c r="W2001" s="142">
        <f t="shared" si="315"/>
        <v>0</v>
      </c>
      <c r="X2001" s="142">
        <f t="shared" si="316"/>
        <v>0</v>
      </c>
      <c r="Y2001" s="108">
        <f t="shared" si="317"/>
        <v>0</v>
      </c>
      <c r="Z2001" s="108">
        <f t="shared" si="318"/>
        <v>0</v>
      </c>
      <c r="AA2001" s="108">
        <f t="shared" si="319"/>
        <v>0</v>
      </c>
      <c r="AB2001" s="151"/>
      <c r="AC2001" s="47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</row>
    <row r="2002" s="4" customFormat="1" ht="19" customHeight="1" spans="1:68">
      <c r="A2002" s="94">
        <f t="shared" si="310"/>
        <v>2001</v>
      </c>
      <c r="B2002" s="95"/>
      <c r="C2002" s="69"/>
      <c r="D2002" s="16"/>
      <c r="E2002" s="69"/>
      <c r="F2002" s="128"/>
      <c r="G2002" s="124" t="e">
        <f>VLOOKUP(F2002,[2]零件成本10.26!$B$2:$C$7802,2,0)</f>
        <v>#N/A</v>
      </c>
      <c r="H2002" s="16"/>
      <c r="I2002" s="128" t="str">
        <f t="shared" si="311"/>
        <v/>
      </c>
      <c r="J2002" s="16"/>
      <c r="K2002" s="128"/>
      <c r="L2002" s="16"/>
      <c r="M2002" s="69"/>
      <c r="N2002" s="69"/>
      <c r="O2002" s="69"/>
      <c r="P2002" s="69"/>
      <c r="Q2002" s="100">
        <f t="shared" si="312"/>
        <v>0</v>
      </c>
      <c r="R2002" s="146"/>
      <c r="S2002" s="140" t="str">
        <f t="shared" si="313"/>
        <v>0</v>
      </c>
      <c r="T2002" s="140" t="str">
        <f t="shared" si="314"/>
        <v>0</v>
      </c>
      <c r="U2002" s="144"/>
      <c r="V2002" s="106"/>
      <c r="W2002" s="142">
        <f t="shared" si="315"/>
        <v>0</v>
      </c>
      <c r="X2002" s="142">
        <f t="shared" si="316"/>
        <v>0</v>
      </c>
      <c r="Y2002" s="108">
        <f t="shared" si="317"/>
        <v>0</v>
      </c>
      <c r="Z2002" s="108">
        <f t="shared" si="318"/>
        <v>0</v>
      </c>
      <c r="AA2002" s="108">
        <f t="shared" si="319"/>
        <v>0</v>
      </c>
      <c r="AB2002" s="151"/>
      <c r="AC2002" s="47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</row>
    <row r="2003" s="4" customFormat="1" ht="19" customHeight="1" spans="1:68">
      <c r="A2003" s="94">
        <f t="shared" si="310"/>
        <v>2002</v>
      </c>
      <c r="B2003" s="95"/>
      <c r="C2003" s="69"/>
      <c r="D2003" s="16"/>
      <c r="E2003" s="69"/>
      <c r="F2003" s="128"/>
      <c r="G2003" s="124" t="e">
        <f>VLOOKUP(F2003,[2]零件成本10.26!$B$2:$C$7802,2,0)</f>
        <v>#N/A</v>
      </c>
      <c r="H2003" s="16"/>
      <c r="I2003" s="128" t="str">
        <f t="shared" si="311"/>
        <v/>
      </c>
      <c r="J2003" s="16"/>
      <c r="K2003" s="128"/>
      <c r="L2003" s="16"/>
      <c r="M2003" s="69"/>
      <c r="N2003" s="69"/>
      <c r="O2003" s="69"/>
      <c r="P2003" s="69"/>
      <c r="Q2003" s="100">
        <f t="shared" si="312"/>
        <v>0</v>
      </c>
      <c r="R2003" s="146"/>
      <c r="S2003" s="140" t="str">
        <f t="shared" si="313"/>
        <v>0</v>
      </c>
      <c r="T2003" s="140" t="str">
        <f t="shared" si="314"/>
        <v>0</v>
      </c>
      <c r="U2003" s="144"/>
      <c r="V2003" s="106"/>
      <c r="W2003" s="142">
        <f t="shared" si="315"/>
        <v>0</v>
      </c>
      <c r="X2003" s="142">
        <f t="shared" si="316"/>
        <v>0</v>
      </c>
      <c r="Y2003" s="108">
        <f t="shared" si="317"/>
        <v>0</v>
      </c>
      <c r="Z2003" s="108">
        <f t="shared" si="318"/>
        <v>0</v>
      </c>
      <c r="AA2003" s="108">
        <f t="shared" si="319"/>
        <v>0</v>
      </c>
      <c r="AB2003" s="151"/>
      <c r="AC2003" s="47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</row>
    <row r="2004" s="4" customFormat="1" ht="19" customHeight="1" spans="1:68">
      <c r="A2004" s="94">
        <f t="shared" si="310"/>
        <v>2003</v>
      </c>
      <c r="B2004" s="95"/>
      <c r="C2004" s="69"/>
      <c r="D2004" s="16"/>
      <c r="E2004" s="69"/>
      <c r="F2004" s="128"/>
      <c r="G2004" s="124" t="e">
        <f>VLOOKUP(F2004,[2]零件成本10.26!$B$2:$C$7802,2,0)</f>
        <v>#N/A</v>
      </c>
      <c r="H2004" s="16"/>
      <c r="I2004" s="128" t="str">
        <f t="shared" si="311"/>
        <v/>
      </c>
      <c r="J2004" s="16"/>
      <c r="K2004" s="128"/>
      <c r="L2004" s="16"/>
      <c r="M2004" s="69"/>
      <c r="N2004" s="69"/>
      <c r="O2004" s="69"/>
      <c r="P2004" s="69"/>
      <c r="Q2004" s="100">
        <f t="shared" si="312"/>
        <v>0</v>
      </c>
      <c r="R2004" s="146"/>
      <c r="S2004" s="140" t="str">
        <f t="shared" si="313"/>
        <v>0</v>
      </c>
      <c r="T2004" s="140" t="str">
        <f t="shared" si="314"/>
        <v>0</v>
      </c>
      <c r="U2004" s="144"/>
      <c r="V2004" s="106"/>
      <c r="W2004" s="142">
        <f t="shared" si="315"/>
        <v>0</v>
      </c>
      <c r="X2004" s="142">
        <f t="shared" si="316"/>
        <v>0</v>
      </c>
      <c r="Y2004" s="108">
        <f t="shared" si="317"/>
        <v>0</v>
      </c>
      <c r="Z2004" s="108">
        <f t="shared" si="318"/>
        <v>0</v>
      </c>
      <c r="AA2004" s="108">
        <f t="shared" si="319"/>
        <v>0</v>
      </c>
      <c r="AB2004" s="151"/>
      <c r="AC2004" s="47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</row>
    <row r="2005" s="4" customFormat="1" ht="19" customHeight="1" spans="1:68">
      <c r="A2005" s="94">
        <f t="shared" si="310"/>
        <v>2004</v>
      </c>
      <c r="B2005" s="95"/>
      <c r="C2005" s="69"/>
      <c r="D2005" s="16"/>
      <c r="E2005" s="69"/>
      <c r="F2005" s="128"/>
      <c r="G2005" s="124" t="e">
        <f>VLOOKUP(F2005,[2]零件成本10.26!$B$2:$C$7802,2,0)</f>
        <v>#N/A</v>
      </c>
      <c r="H2005" s="16"/>
      <c r="I2005" s="128" t="str">
        <f t="shared" si="311"/>
        <v/>
      </c>
      <c r="J2005" s="16"/>
      <c r="K2005" s="128"/>
      <c r="L2005" s="16"/>
      <c r="M2005" s="69"/>
      <c r="N2005" s="69"/>
      <c r="O2005" s="69"/>
      <c r="P2005" s="69"/>
      <c r="Q2005" s="100">
        <f t="shared" si="312"/>
        <v>0</v>
      </c>
      <c r="R2005" s="146"/>
      <c r="S2005" s="140" t="str">
        <f t="shared" si="313"/>
        <v>0</v>
      </c>
      <c r="T2005" s="140" t="str">
        <f t="shared" si="314"/>
        <v>0</v>
      </c>
      <c r="U2005" s="144"/>
      <c r="V2005" s="106"/>
      <c r="W2005" s="142">
        <f t="shared" si="315"/>
        <v>0</v>
      </c>
      <c r="X2005" s="142">
        <f t="shared" si="316"/>
        <v>0</v>
      </c>
      <c r="Y2005" s="108">
        <f t="shared" si="317"/>
        <v>0</v>
      </c>
      <c r="Z2005" s="108">
        <f t="shared" si="318"/>
        <v>0</v>
      </c>
      <c r="AA2005" s="108">
        <f t="shared" si="319"/>
        <v>0</v>
      </c>
      <c r="AB2005" s="151"/>
      <c r="AC2005" s="47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</row>
    <row r="2006" s="4" customFormat="1" ht="19" customHeight="1" spans="1:68">
      <c r="A2006" s="94">
        <f t="shared" si="310"/>
        <v>2005</v>
      </c>
      <c r="B2006" s="95"/>
      <c r="C2006" s="69"/>
      <c r="D2006" s="16"/>
      <c r="E2006" s="69"/>
      <c r="F2006" s="128"/>
      <c r="G2006" s="124" t="e">
        <f>VLOOKUP(F2006,[2]零件成本10.26!$B$2:$C$7802,2,0)</f>
        <v>#N/A</v>
      </c>
      <c r="H2006" s="16"/>
      <c r="I2006" s="128" t="str">
        <f t="shared" si="311"/>
        <v/>
      </c>
      <c r="J2006" s="16"/>
      <c r="K2006" s="128"/>
      <c r="L2006" s="16"/>
      <c r="M2006" s="69"/>
      <c r="N2006" s="69"/>
      <c r="O2006" s="69"/>
      <c r="P2006" s="69"/>
      <c r="Q2006" s="100">
        <f t="shared" si="312"/>
        <v>0</v>
      </c>
      <c r="R2006" s="146"/>
      <c r="S2006" s="140" t="str">
        <f t="shared" si="313"/>
        <v>0</v>
      </c>
      <c r="T2006" s="140" t="str">
        <f t="shared" si="314"/>
        <v>0</v>
      </c>
      <c r="U2006" s="144"/>
      <c r="V2006" s="106"/>
      <c r="W2006" s="142">
        <f t="shared" si="315"/>
        <v>0</v>
      </c>
      <c r="X2006" s="142">
        <f t="shared" si="316"/>
        <v>0</v>
      </c>
      <c r="Y2006" s="108">
        <f t="shared" si="317"/>
        <v>0</v>
      </c>
      <c r="Z2006" s="108">
        <f t="shared" si="318"/>
        <v>0</v>
      </c>
      <c r="AA2006" s="108">
        <f t="shared" si="319"/>
        <v>0</v>
      </c>
      <c r="AB2006" s="151"/>
      <c r="AC2006" s="47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</row>
    <row r="2007" s="4" customFormat="1" ht="19" customHeight="1" spans="1:68">
      <c r="A2007" s="94">
        <f t="shared" si="310"/>
        <v>2006</v>
      </c>
      <c r="B2007" s="95"/>
      <c r="C2007" s="69"/>
      <c r="D2007" s="16"/>
      <c r="E2007" s="69"/>
      <c r="F2007" s="128"/>
      <c r="G2007" s="124" t="e">
        <f>VLOOKUP(F2007,[2]零件成本10.26!$B$2:$C$7802,2,0)</f>
        <v>#N/A</v>
      </c>
      <c r="H2007" s="16"/>
      <c r="I2007" s="128" t="str">
        <f t="shared" si="311"/>
        <v/>
      </c>
      <c r="J2007" s="16"/>
      <c r="K2007" s="128"/>
      <c r="L2007" s="16"/>
      <c r="M2007" s="69"/>
      <c r="N2007" s="69"/>
      <c r="O2007" s="69"/>
      <c r="P2007" s="69"/>
      <c r="Q2007" s="100">
        <f t="shared" si="312"/>
        <v>0</v>
      </c>
      <c r="R2007" s="146"/>
      <c r="S2007" s="140" t="str">
        <f t="shared" si="313"/>
        <v>0</v>
      </c>
      <c r="T2007" s="140" t="str">
        <f t="shared" si="314"/>
        <v>0</v>
      </c>
      <c r="U2007" s="144"/>
      <c r="V2007" s="106"/>
      <c r="W2007" s="142">
        <f t="shared" si="315"/>
        <v>0</v>
      </c>
      <c r="X2007" s="142">
        <f t="shared" si="316"/>
        <v>0</v>
      </c>
      <c r="Y2007" s="108">
        <f t="shared" si="317"/>
        <v>0</v>
      </c>
      <c r="Z2007" s="108">
        <f t="shared" si="318"/>
        <v>0</v>
      </c>
      <c r="AA2007" s="108">
        <f t="shared" si="319"/>
        <v>0</v>
      </c>
      <c r="AB2007" s="151"/>
      <c r="AC2007" s="47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</row>
    <row r="2008" s="4" customFormat="1" ht="19" customHeight="1" spans="1:68">
      <c r="A2008" s="94">
        <f t="shared" si="310"/>
        <v>2007</v>
      </c>
      <c r="B2008" s="95"/>
      <c r="C2008" s="69"/>
      <c r="D2008" s="16"/>
      <c r="E2008" s="69"/>
      <c r="F2008" s="128"/>
      <c r="G2008" s="124" t="e">
        <f>VLOOKUP(F2008,[2]零件成本10.26!$B$2:$C$7802,2,0)</f>
        <v>#N/A</v>
      </c>
      <c r="H2008" s="16"/>
      <c r="I2008" s="128" t="str">
        <f t="shared" si="311"/>
        <v/>
      </c>
      <c r="J2008" s="16"/>
      <c r="K2008" s="128"/>
      <c r="L2008" s="16"/>
      <c r="M2008" s="69"/>
      <c r="N2008" s="69"/>
      <c r="O2008" s="69"/>
      <c r="P2008" s="69"/>
      <c r="Q2008" s="100">
        <f t="shared" si="312"/>
        <v>0</v>
      </c>
      <c r="R2008" s="146"/>
      <c r="S2008" s="140" t="str">
        <f t="shared" si="313"/>
        <v>0</v>
      </c>
      <c r="T2008" s="140" t="str">
        <f t="shared" si="314"/>
        <v>0</v>
      </c>
      <c r="U2008" s="144"/>
      <c r="V2008" s="106"/>
      <c r="W2008" s="142">
        <f t="shared" si="315"/>
        <v>0</v>
      </c>
      <c r="X2008" s="142">
        <f t="shared" si="316"/>
        <v>0</v>
      </c>
      <c r="Y2008" s="108">
        <f t="shared" si="317"/>
        <v>0</v>
      </c>
      <c r="Z2008" s="108">
        <f t="shared" si="318"/>
        <v>0</v>
      </c>
      <c r="AA2008" s="108">
        <f t="shared" si="319"/>
        <v>0</v>
      </c>
      <c r="AB2008" s="151"/>
      <c r="AC2008" s="47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</row>
    <row r="2009" s="4" customFormat="1" ht="19" customHeight="1" spans="1:68">
      <c r="A2009" s="94">
        <f t="shared" si="310"/>
        <v>2008</v>
      </c>
      <c r="B2009" s="95"/>
      <c r="C2009" s="69"/>
      <c r="D2009" s="16"/>
      <c r="E2009" s="69"/>
      <c r="F2009" s="128"/>
      <c r="G2009" s="124" t="e">
        <f>VLOOKUP(F2009,[2]零件成本10.26!$B$2:$C$7802,2,0)</f>
        <v>#N/A</v>
      </c>
      <c r="H2009" s="16"/>
      <c r="I2009" s="128" t="str">
        <f t="shared" si="311"/>
        <v/>
      </c>
      <c r="J2009" s="16"/>
      <c r="K2009" s="128"/>
      <c r="L2009" s="16"/>
      <c r="M2009" s="69"/>
      <c r="N2009" s="69"/>
      <c r="O2009" s="69"/>
      <c r="P2009" s="69"/>
      <c r="Q2009" s="100">
        <f t="shared" si="312"/>
        <v>0</v>
      </c>
      <c r="R2009" s="146"/>
      <c r="S2009" s="140" t="str">
        <f t="shared" si="313"/>
        <v>0</v>
      </c>
      <c r="T2009" s="140" t="str">
        <f t="shared" si="314"/>
        <v>0</v>
      </c>
      <c r="U2009" s="144"/>
      <c r="V2009" s="106"/>
      <c r="W2009" s="142">
        <f t="shared" si="315"/>
        <v>0</v>
      </c>
      <c r="X2009" s="142">
        <f t="shared" si="316"/>
        <v>0</v>
      </c>
      <c r="Y2009" s="108">
        <f t="shared" si="317"/>
        <v>0</v>
      </c>
      <c r="Z2009" s="108">
        <f t="shared" si="318"/>
        <v>0</v>
      </c>
      <c r="AA2009" s="108">
        <f t="shared" si="319"/>
        <v>0</v>
      </c>
      <c r="AB2009" s="151"/>
      <c r="AC2009" s="47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</row>
    <row r="2010" s="4" customFormat="1" ht="19" customHeight="1" spans="1:68">
      <c r="A2010" s="94">
        <f t="shared" si="310"/>
        <v>2009</v>
      </c>
      <c r="B2010" s="95"/>
      <c r="C2010" s="69"/>
      <c r="D2010" s="16"/>
      <c r="E2010" s="69"/>
      <c r="F2010" s="128"/>
      <c r="G2010" s="124" t="e">
        <f>VLOOKUP(F2010,[2]零件成本10.26!$B$2:$C$7802,2,0)</f>
        <v>#N/A</v>
      </c>
      <c r="H2010" s="16"/>
      <c r="I2010" s="128" t="str">
        <f t="shared" si="311"/>
        <v/>
      </c>
      <c r="J2010" s="16"/>
      <c r="K2010" s="128"/>
      <c r="L2010" s="16"/>
      <c r="M2010" s="69"/>
      <c r="N2010" s="69"/>
      <c r="O2010" s="69"/>
      <c r="P2010" s="69"/>
      <c r="Q2010" s="100">
        <f t="shared" si="312"/>
        <v>0</v>
      </c>
      <c r="R2010" s="146"/>
      <c r="S2010" s="140" t="str">
        <f t="shared" si="313"/>
        <v>0</v>
      </c>
      <c r="T2010" s="140" t="str">
        <f t="shared" si="314"/>
        <v>0</v>
      </c>
      <c r="U2010" s="144"/>
      <c r="V2010" s="106"/>
      <c r="W2010" s="142">
        <f t="shared" si="315"/>
        <v>0</v>
      </c>
      <c r="X2010" s="142">
        <f t="shared" si="316"/>
        <v>0</v>
      </c>
      <c r="Y2010" s="108">
        <f t="shared" si="317"/>
        <v>0</v>
      </c>
      <c r="Z2010" s="108">
        <f t="shared" si="318"/>
        <v>0</v>
      </c>
      <c r="AA2010" s="108">
        <f t="shared" si="319"/>
        <v>0</v>
      </c>
      <c r="AB2010" s="151"/>
      <c r="AC2010" s="47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</row>
    <row r="2011" s="4" customFormat="1" ht="19" customHeight="1" spans="1:68">
      <c r="A2011" s="94">
        <f t="shared" si="310"/>
        <v>2010</v>
      </c>
      <c r="B2011" s="95"/>
      <c r="C2011" s="69"/>
      <c r="D2011" s="16"/>
      <c r="E2011" s="69"/>
      <c r="F2011" s="128"/>
      <c r="G2011" s="124" t="e">
        <f>VLOOKUP(F2011,[2]零件成本10.26!$B$2:$C$7802,2,0)</f>
        <v>#N/A</v>
      </c>
      <c r="H2011" s="16"/>
      <c r="I2011" s="128" t="str">
        <f t="shared" si="311"/>
        <v/>
      </c>
      <c r="J2011" s="16"/>
      <c r="K2011" s="128"/>
      <c r="L2011" s="16"/>
      <c r="M2011" s="69"/>
      <c r="N2011" s="69"/>
      <c r="O2011" s="69"/>
      <c r="P2011" s="69"/>
      <c r="Q2011" s="100">
        <f t="shared" si="312"/>
        <v>0</v>
      </c>
      <c r="R2011" s="146"/>
      <c r="S2011" s="140" t="str">
        <f t="shared" si="313"/>
        <v>0</v>
      </c>
      <c r="T2011" s="140" t="str">
        <f t="shared" si="314"/>
        <v>0</v>
      </c>
      <c r="U2011" s="144"/>
      <c r="V2011" s="106"/>
      <c r="W2011" s="142">
        <f t="shared" si="315"/>
        <v>0</v>
      </c>
      <c r="X2011" s="142">
        <f t="shared" si="316"/>
        <v>0</v>
      </c>
      <c r="Y2011" s="108">
        <f t="shared" si="317"/>
        <v>0</v>
      </c>
      <c r="Z2011" s="108">
        <f t="shared" si="318"/>
        <v>0</v>
      </c>
      <c r="AA2011" s="108">
        <f t="shared" si="319"/>
        <v>0</v>
      </c>
      <c r="AB2011" s="151"/>
      <c r="AC2011" s="47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</row>
    <row r="2012" s="4" customFormat="1" ht="19" customHeight="1" spans="1:68">
      <c r="A2012" s="94">
        <f t="shared" si="310"/>
        <v>2011</v>
      </c>
      <c r="B2012" s="95"/>
      <c r="C2012" s="69"/>
      <c r="D2012" s="16"/>
      <c r="E2012" s="69"/>
      <c r="F2012" s="128"/>
      <c r="G2012" s="124" t="e">
        <f>VLOOKUP(F2012,[2]零件成本10.26!$B$2:$C$7802,2,0)</f>
        <v>#N/A</v>
      </c>
      <c r="H2012" s="16"/>
      <c r="I2012" s="128" t="str">
        <f t="shared" si="311"/>
        <v/>
      </c>
      <c r="J2012" s="16"/>
      <c r="K2012" s="128"/>
      <c r="L2012" s="16"/>
      <c r="M2012" s="69"/>
      <c r="N2012" s="69"/>
      <c r="O2012" s="69"/>
      <c r="P2012" s="69"/>
      <c r="Q2012" s="100">
        <f t="shared" si="312"/>
        <v>0</v>
      </c>
      <c r="R2012" s="146"/>
      <c r="S2012" s="140" t="str">
        <f t="shared" si="313"/>
        <v>0</v>
      </c>
      <c r="T2012" s="140" t="str">
        <f t="shared" si="314"/>
        <v>0</v>
      </c>
      <c r="U2012" s="144"/>
      <c r="V2012" s="106"/>
      <c r="W2012" s="142">
        <f t="shared" si="315"/>
        <v>0</v>
      </c>
      <c r="X2012" s="142">
        <f t="shared" si="316"/>
        <v>0</v>
      </c>
      <c r="Y2012" s="108">
        <f t="shared" si="317"/>
        <v>0</v>
      </c>
      <c r="Z2012" s="108">
        <f t="shared" si="318"/>
        <v>0</v>
      </c>
      <c r="AA2012" s="108">
        <f t="shared" si="319"/>
        <v>0</v>
      </c>
      <c r="AB2012" s="151"/>
      <c r="AC2012" s="47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</row>
    <row r="2013" s="4" customFormat="1" ht="19" customHeight="1" spans="1:68">
      <c r="A2013" s="94">
        <f t="shared" si="310"/>
        <v>2012</v>
      </c>
      <c r="B2013" s="95"/>
      <c r="C2013" s="69"/>
      <c r="D2013" s="16"/>
      <c r="E2013" s="69"/>
      <c r="F2013" s="128"/>
      <c r="G2013" s="124" t="e">
        <f>VLOOKUP(F2013,[2]零件成本10.26!$B$2:$C$7802,2,0)</f>
        <v>#N/A</v>
      </c>
      <c r="H2013" s="16"/>
      <c r="I2013" s="128" t="str">
        <f t="shared" si="311"/>
        <v/>
      </c>
      <c r="J2013" s="16"/>
      <c r="K2013" s="128"/>
      <c r="L2013" s="16"/>
      <c r="M2013" s="69"/>
      <c r="N2013" s="69"/>
      <c r="O2013" s="69"/>
      <c r="P2013" s="69"/>
      <c r="Q2013" s="100">
        <f t="shared" si="312"/>
        <v>0</v>
      </c>
      <c r="R2013" s="146"/>
      <c r="S2013" s="140" t="str">
        <f t="shared" si="313"/>
        <v>0</v>
      </c>
      <c r="T2013" s="140" t="str">
        <f t="shared" si="314"/>
        <v>0</v>
      </c>
      <c r="U2013" s="144"/>
      <c r="V2013" s="106"/>
      <c r="W2013" s="142">
        <f t="shared" si="315"/>
        <v>0</v>
      </c>
      <c r="X2013" s="142">
        <f t="shared" si="316"/>
        <v>0</v>
      </c>
      <c r="Y2013" s="108">
        <f t="shared" si="317"/>
        <v>0</v>
      </c>
      <c r="Z2013" s="108">
        <f t="shared" si="318"/>
        <v>0</v>
      </c>
      <c r="AA2013" s="108">
        <f t="shared" si="319"/>
        <v>0</v>
      </c>
      <c r="AB2013" s="151"/>
      <c r="AC2013" s="47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</row>
    <row r="2014" s="4" customFormat="1" ht="19" customHeight="1" spans="1:68">
      <c r="A2014" s="94">
        <f t="shared" si="310"/>
        <v>2013</v>
      </c>
      <c r="B2014" s="95"/>
      <c r="C2014" s="69"/>
      <c r="D2014" s="16"/>
      <c r="E2014" s="69"/>
      <c r="F2014" s="128"/>
      <c r="G2014" s="124" t="e">
        <f>VLOOKUP(F2014,[2]零件成本10.26!$B$2:$C$7802,2,0)</f>
        <v>#N/A</v>
      </c>
      <c r="H2014" s="16"/>
      <c r="I2014" s="128" t="str">
        <f t="shared" si="311"/>
        <v/>
      </c>
      <c r="J2014" s="16"/>
      <c r="K2014" s="128"/>
      <c r="L2014" s="16"/>
      <c r="M2014" s="69"/>
      <c r="N2014" s="69"/>
      <c r="O2014" s="69"/>
      <c r="P2014" s="69"/>
      <c r="Q2014" s="100">
        <f t="shared" si="312"/>
        <v>0</v>
      </c>
      <c r="R2014" s="146"/>
      <c r="S2014" s="140" t="str">
        <f t="shared" si="313"/>
        <v>0</v>
      </c>
      <c r="T2014" s="140" t="str">
        <f t="shared" si="314"/>
        <v>0</v>
      </c>
      <c r="U2014" s="144"/>
      <c r="V2014" s="106"/>
      <c r="W2014" s="142">
        <f t="shared" si="315"/>
        <v>0</v>
      </c>
      <c r="X2014" s="142">
        <f t="shared" si="316"/>
        <v>0</v>
      </c>
      <c r="Y2014" s="108">
        <f t="shared" si="317"/>
        <v>0</v>
      </c>
      <c r="Z2014" s="108">
        <f t="shared" si="318"/>
        <v>0</v>
      </c>
      <c r="AA2014" s="108">
        <f t="shared" si="319"/>
        <v>0</v>
      </c>
      <c r="AB2014" s="151"/>
      <c r="AC2014" s="47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</row>
    <row r="2015" s="4" customFormat="1" ht="19" customHeight="1" spans="1:68">
      <c r="A2015" s="94">
        <f t="shared" si="310"/>
        <v>2014</v>
      </c>
      <c r="B2015" s="95"/>
      <c r="C2015" s="69"/>
      <c r="D2015" s="16"/>
      <c r="E2015" s="69"/>
      <c r="F2015" s="128"/>
      <c r="G2015" s="124" t="e">
        <f>VLOOKUP(F2015,[2]零件成本10.26!$B$2:$C$7802,2,0)</f>
        <v>#N/A</v>
      </c>
      <c r="H2015" s="16"/>
      <c r="I2015" s="128" t="str">
        <f t="shared" si="311"/>
        <v/>
      </c>
      <c r="J2015" s="16"/>
      <c r="K2015" s="128"/>
      <c r="L2015" s="16"/>
      <c r="M2015" s="69"/>
      <c r="N2015" s="69"/>
      <c r="O2015" s="69"/>
      <c r="P2015" s="69"/>
      <c r="Q2015" s="100">
        <f t="shared" si="312"/>
        <v>0</v>
      </c>
      <c r="R2015" s="146"/>
      <c r="S2015" s="140" t="str">
        <f t="shared" si="313"/>
        <v>0</v>
      </c>
      <c r="T2015" s="140" t="str">
        <f t="shared" si="314"/>
        <v>0</v>
      </c>
      <c r="U2015" s="144"/>
      <c r="V2015" s="106"/>
      <c r="W2015" s="142">
        <f t="shared" si="315"/>
        <v>0</v>
      </c>
      <c r="X2015" s="142">
        <f t="shared" si="316"/>
        <v>0</v>
      </c>
      <c r="Y2015" s="108">
        <f t="shared" si="317"/>
        <v>0</v>
      </c>
      <c r="Z2015" s="108">
        <f t="shared" si="318"/>
        <v>0</v>
      </c>
      <c r="AA2015" s="108">
        <f t="shared" si="319"/>
        <v>0</v>
      </c>
      <c r="AB2015" s="151"/>
      <c r="AC2015" s="47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</row>
    <row r="2016" s="4" customFormat="1" ht="19" customHeight="1" spans="1:68">
      <c r="A2016" s="94">
        <f t="shared" si="310"/>
        <v>2015</v>
      </c>
      <c r="B2016" s="95"/>
      <c r="C2016" s="69"/>
      <c r="D2016" s="16"/>
      <c r="E2016" s="69"/>
      <c r="F2016" s="128"/>
      <c r="G2016" s="124" t="e">
        <f>VLOOKUP(F2016,[2]零件成本10.26!$B$2:$C$7802,2,0)</f>
        <v>#N/A</v>
      </c>
      <c r="H2016" s="16"/>
      <c r="I2016" s="128" t="str">
        <f t="shared" si="311"/>
        <v/>
      </c>
      <c r="J2016" s="16"/>
      <c r="K2016" s="128"/>
      <c r="L2016" s="16"/>
      <c r="M2016" s="69"/>
      <c r="N2016" s="69"/>
      <c r="O2016" s="69"/>
      <c r="P2016" s="69"/>
      <c r="Q2016" s="100">
        <f t="shared" si="312"/>
        <v>0</v>
      </c>
      <c r="R2016" s="146"/>
      <c r="S2016" s="140" t="str">
        <f t="shared" si="313"/>
        <v>0</v>
      </c>
      <c r="T2016" s="140" t="str">
        <f t="shared" si="314"/>
        <v>0</v>
      </c>
      <c r="U2016" s="144"/>
      <c r="V2016" s="106"/>
      <c r="W2016" s="142">
        <f t="shared" si="315"/>
        <v>0</v>
      </c>
      <c r="X2016" s="142">
        <f t="shared" si="316"/>
        <v>0</v>
      </c>
      <c r="Y2016" s="108">
        <f t="shared" si="317"/>
        <v>0</v>
      </c>
      <c r="Z2016" s="108">
        <f t="shared" si="318"/>
        <v>0</v>
      </c>
      <c r="AA2016" s="108">
        <f t="shared" si="319"/>
        <v>0</v>
      </c>
      <c r="AB2016" s="151"/>
      <c r="AC2016" s="47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</row>
    <row r="2017" s="4" customFormat="1" ht="19" customHeight="1" spans="1:68">
      <c r="A2017" s="94">
        <f t="shared" si="310"/>
        <v>2016</v>
      </c>
      <c r="B2017" s="95"/>
      <c r="C2017" s="69"/>
      <c r="D2017" s="16"/>
      <c r="E2017" s="69"/>
      <c r="F2017" s="128"/>
      <c r="G2017" s="124" t="e">
        <f>VLOOKUP(F2017,[2]零件成本10.26!$B$2:$C$7802,2,0)</f>
        <v>#N/A</v>
      </c>
      <c r="H2017" s="16"/>
      <c r="I2017" s="128" t="str">
        <f t="shared" si="311"/>
        <v/>
      </c>
      <c r="J2017" s="16"/>
      <c r="K2017" s="128"/>
      <c r="L2017" s="16"/>
      <c r="M2017" s="69"/>
      <c r="N2017" s="69"/>
      <c r="O2017" s="69"/>
      <c r="P2017" s="69"/>
      <c r="Q2017" s="100">
        <f t="shared" si="312"/>
        <v>0</v>
      </c>
      <c r="R2017" s="146"/>
      <c r="S2017" s="140" t="str">
        <f t="shared" si="313"/>
        <v>0</v>
      </c>
      <c r="T2017" s="140" t="str">
        <f t="shared" si="314"/>
        <v>0</v>
      </c>
      <c r="U2017" s="144"/>
      <c r="V2017" s="106"/>
      <c r="W2017" s="142">
        <f t="shared" si="315"/>
        <v>0</v>
      </c>
      <c r="X2017" s="142">
        <f t="shared" si="316"/>
        <v>0</v>
      </c>
      <c r="Y2017" s="108">
        <f t="shared" si="317"/>
        <v>0</v>
      </c>
      <c r="Z2017" s="108">
        <f t="shared" si="318"/>
        <v>0</v>
      </c>
      <c r="AA2017" s="108">
        <f t="shared" si="319"/>
        <v>0</v>
      </c>
      <c r="AB2017" s="151"/>
      <c r="AC2017" s="47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</row>
    <row r="2018" s="4" customFormat="1" ht="19" customHeight="1" spans="1:68">
      <c r="A2018" s="94">
        <f t="shared" si="310"/>
        <v>2017</v>
      </c>
      <c r="B2018" s="95"/>
      <c r="C2018" s="69"/>
      <c r="D2018" s="16"/>
      <c r="E2018" s="69"/>
      <c r="F2018" s="128"/>
      <c r="G2018" s="124" t="e">
        <f>VLOOKUP(F2018,[2]零件成本10.26!$B$2:$C$7802,2,0)</f>
        <v>#N/A</v>
      </c>
      <c r="H2018" s="16"/>
      <c r="I2018" s="128" t="str">
        <f t="shared" si="311"/>
        <v/>
      </c>
      <c r="J2018" s="16"/>
      <c r="K2018" s="128"/>
      <c r="L2018" s="16"/>
      <c r="M2018" s="69"/>
      <c r="N2018" s="69"/>
      <c r="O2018" s="69"/>
      <c r="P2018" s="69"/>
      <c r="Q2018" s="100">
        <f t="shared" si="312"/>
        <v>0</v>
      </c>
      <c r="R2018" s="146"/>
      <c r="S2018" s="140" t="str">
        <f t="shared" si="313"/>
        <v>0</v>
      </c>
      <c r="T2018" s="140" t="str">
        <f t="shared" si="314"/>
        <v>0</v>
      </c>
      <c r="U2018" s="144"/>
      <c r="V2018" s="106"/>
      <c r="W2018" s="142">
        <f t="shared" si="315"/>
        <v>0</v>
      </c>
      <c r="X2018" s="142">
        <f t="shared" si="316"/>
        <v>0</v>
      </c>
      <c r="Y2018" s="108">
        <f t="shared" si="317"/>
        <v>0</v>
      </c>
      <c r="Z2018" s="108">
        <f t="shared" si="318"/>
        <v>0</v>
      </c>
      <c r="AA2018" s="108">
        <f t="shared" si="319"/>
        <v>0</v>
      </c>
      <c r="AB2018" s="151"/>
      <c r="AC2018" s="47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</row>
    <row r="2019" s="4" customFormat="1" ht="19" customHeight="1" spans="1:68">
      <c r="A2019" s="94">
        <f t="shared" si="310"/>
        <v>2018</v>
      </c>
      <c r="B2019" s="95"/>
      <c r="C2019" s="69"/>
      <c r="D2019" s="16"/>
      <c r="E2019" s="69"/>
      <c r="F2019" s="128"/>
      <c r="G2019" s="124" t="e">
        <f>VLOOKUP(F2019,[2]零件成本10.26!$B$2:$C$7802,2,0)</f>
        <v>#N/A</v>
      </c>
      <c r="H2019" s="16"/>
      <c r="I2019" s="128" t="str">
        <f t="shared" si="311"/>
        <v/>
      </c>
      <c r="J2019" s="16"/>
      <c r="K2019" s="128"/>
      <c r="L2019" s="16"/>
      <c r="M2019" s="69"/>
      <c r="N2019" s="69"/>
      <c r="O2019" s="69"/>
      <c r="P2019" s="69"/>
      <c r="Q2019" s="100">
        <f t="shared" si="312"/>
        <v>0</v>
      </c>
      <c r="R2019" s="146"/>
      <c r="S2019" s="140" t="str">
        <f t="shared" si="313"/>
        <v>0</v>
      </c>
      <c r="T2019" s="140" t="str">
        <f t="shared" si="314"/>
        <v>0</v>
      </c>
      <c r="U2019" s="144"/>
      <c r="V2019" s="106"/>
      <c r="W2019" s="142">
        <f t="shared" si="315"/>
        <v>0</v>
      </c>
      <c r="X2019" s="142">
        <f t="shared" si="316"/>
        <v>0</v>
      </c>
      <c r="Y2019" s="108">
        <f t="shared" si="317"/>
        <v>0</v>
      </c>
      <c r="Z2019" s="108">
        <f t="shared" si="318"/>
        <v>0</v>
      </c>
      <c r="AA2019" s="108">
        <f t="shared" si="319"/>
        <v>0</v>
      </c>
      <c r="AB2019" s="151"/>
      <c r="AC2019" s="47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</row>
    <row r="2020" s="4" customFormat="1" ht="19" customHeight="1" spans="1:68">
      <c r="A2020" s="94">
        <f t="shared" si="310"/>
        <v>2019</v>
      </c>
      <c r="B2020" s="95"/>
      <c r="C2020" s="69"/>
      <c r="D2020" s="16"/>
      <c r="E2020" s="69"/>
      <c r="F2020" s="128"/>
      <c r="G2020" s="124" t="e">
        <f>VLOOKUP(F2020,[2]零件成本10.26!$B$2:$C$7802,2,0)</f>
        <v>#N/A</v>
      </c>
      <c r="H2020" s="16"/>
      <c r="I2020" s="128" t="str">
        <f t="shared" si="311"/>
        <v/>
      </c>
      <c r="J2020" s="16"/>
      <c r="K2020" s="128"/>
      <c r="L2020" s="16"/>
      <c r="M2020" s="69"/>
      <c r="N2020" s="69"/>
      <c r="O2020" s="69"/>
      <c r="P2020" s="69"/>
      <c r="Q2020" s="100">
        <f t="shared" si="312"/>
        <v>0</v>
      </c>
      <c r="R2020" s="146"/>
      <c r="S2020" s="140" t="str">
        <f t="shared" si="313"/>
        <v>0</v>
      </c>
      <c r="T2020" s="140" t="str">
        <f t="shared" si="314"/>
        <v>0</v>
      </c>
      <c r="U2020" s="144"/>
      <c r="V2020" s="106"/>
      <c r="W2020" s="142">
        <f t="shared" si="315"/>
        <v>0</v>
      </c>
      <c r="X2020" s="142">
        <f t="shared" si="316"/>
        <v>0</v>
      </c>
      <c r="Y2020" s="108">
        <f t="shared" si="317"/>
        <v>0</v>
      </c>
      <c r="Z2020" s="108">
        <f t="shared" si="318"/>
        <v>0</v>
      </c>
      <c r="AA2020" s="108">
        <f t="shared" si="319"/>
        <v>0</v>
      </c>
      <c r="AB2020" s="151"/>
      <c r="AC2020" s="47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</row>
    <row r="2021" s="4" customFormat="1" ht="19" customHeight="1" spans="1:68">
      <c r="A2021" s="94">
        <f t="shared" si="310"/>
        <v>2020</v>
      </c>
      <c r="B2021" s="95"/>
      <c r="C2021" s="69"/>
      <c r="D2021" s="16"/>
      <c r="E2021" s="69"/>
      <c r="F2021" s="128"/>
      <c r="G2021" s="124" t="e">
        <f>VLOOKUP(F2021,[2]零件成本10.26!$B$2:$C$7802,2,0)</f>
        <v>#N/A</v>
      </c>
      <c r="H2021" s="16"/>
      <c r="I2021" s="128" t="str">
        <f t="shared" si="311"/>
        <v/>
      </c>
      <c r="J2021" s="16"/>
      <c r="K2021" s="128"/>
      <c r="L2021" s="16"/>
      <c r="M2021" s="69"/>
      <c r="N2021" s="69"/>
      <c r="O2021" s="69"/>
      <c r="P2021" s="69"/>
      <c r="Q2021" s="100">
        <f t="shared" si="312"/>
        <v>0</v>
      </c>
      <c r="R2021" s="146"/>
      <c r="S2021" s="140" t="str">
        <f t="shared" si="313"/>
        <v>0</v>
      </c>
      <c r="T2021" s="140" t="str">
        <f t="shared" si="314"/>
        <v>0</v>
      </c>
      <c r="U2021" s="144"/>
      <c r="V2021" s="106"/>
      <c r="W2021" s="142">
        <f t="shared" si="315"/>
        <v>0</v>
      </c>
      <c r="X2021" s="142">
        <f t="shared" si="316"/>
        <v>0</v>
      </c>
      <c r="Y2021" s="108">
        <f t="shared" si="317"/>
        <v>0</v>
      </c>
      <c r="Z2021" s="108">
        <f t="shared" si="318"/>
        <v>0</v>
      </c>
      <c r="AA2021" s="108">
        <f t="shared" si="319"/>
        <v>0</v>
      </c>
      <c r="AB2021" s="151"/>
      <c r="AC2021" s="47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</row>
    <row r="2022" s="4" customFormat="1" ht="19" customHeight="1" spans="1:68">
      <c r="A2022" s="94">
        <f t="shared" si="310"/>
        <v>2021</v>
      </c>
      <c r="B2022" s="95"/>
      <c r="C2022" s="69"/>
      <c r="D2022" s="16"/>
      <c r="E2022" s="69"/>
      <c r="F2022" s="128"/>
      <c r="G2022" s="124" t="e">
        <f>VLOOKUP(F2022,[2]零件成本10.26!$B$2:$C$7802,2,0)</f>
        <v>#N/A</v>
      </c>
      <c r="H2022" s="16"/>
      <c r="I2022" s="128" t="str">
        <f t="shared" si="311"/>
        <v/>
      </c>
      <c r="J2022" s="16"/>
      <c r="K2022" s="128"/>
      <c r="L2022" s="16"/>
      <c r="M2022" s="69"/>
      <c r="N2022" s="69"/>
      <c r="O2022" s="69"/>
      <c r="P2022" s="69"/>
      <c r="Q2022" s="100">
        <f t="shared" si="312"/>
        <v>0</v>
      </c>
      <c r="R2022" s="146"/>
      <c r="S2022" s="140" t="str">
        <f t="shared" si="313"/>
        <v>0</v>
      </c>
      <c r="T2022" s="140" t="str">
        <f t="shared" si="314"/>
        <v>0</v>
      </c>
      <c r="U2022" s="144"/>
      <c r="V2022" s="106"/>
      <c r="W2022" s="142">
        <f t="shared" si="315"/>
        <v>0</v>
      </c>
      <c r="X2022" s="142">
        <f t="shared" si="316"/>
        <v>0</v>
      </c>
      <c r="Y2022" s="108">
        <f t="shared" si="317"/>
        <v>0</v>
      </c>
      <c r="Z2022" s="108">
        <f t="shared" si="318"/>
        <v>0</v>
      </c>
      <c r="AA2022" s="108">
        <f t="shared" si="319"/>
        <v>0</v>
      </c>
      <c r="AB2022" s="151"/>
      <c r="AC2022" s="47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</row>
    <row r="2023" s="4" customFormat="1" ht="19" customHeight="1" spans="1:68">
      <c r="A2023" s="94">
        <f t="shared" si="310"/>
        <v>2022</v>
      </c>
      <c r="B2023" s="95"/>
      <c r="C2023" s="69"/>
      <c r="D2023" s="16"/>
      <c r="E2023" s="69"/>
      <c r="F2023" s="128"/>
      <c r="G2023" s="124" t="e">
        <f>VLOOKUP(F2023,[2]零件成本10.26!$B$2:$C$7802,2,0)</f>
        <v>#N/A</v>
      </c>
      <c r="H2023" s="16"/>
      <c r="I2023" s="128" t="str">
        <f t="shared" si="311"/>
        <v/>
      </c>
      <c r="J2023" s="16"/>
      <c r="K2023" s="128"/>
      <c r="L2023" s="16"/>
      <c r="M2023" s="69"/>
      <c r="N2023" s="69"/>
      <c r="O2023" s="69"/>
      <c r="P2023" s="69"/>
      <c r="Q2023" s="100">
        <f t="shared" si="312"/>
        <v>0</v>
      </c>
      <c r="R2023" s="146"/>
      <c r="S2023" s="140" t="str">
        <f t="shared" si="313"/>
        <v>0</v>
      </c>
      <c r="T2023" s="140" t="str">
        <f t="shared" si="314"/>
        <v>0</v>
      </c>
      <c r="U2023" s="144"/>
      <c r="V2023" s="106"/>
      <c r="W2023" s="142">
        <f t="shared" si="315"/>
        <v>0</v>
      </c>
      <c r="X2023" s="142">
        <f t="shared" si="316"/>
        <v>0</v>
      </c>
      <c r="Y2023" s="108">
        <f t="shared" si="317"/>
        <v>0</v>
      </c>
      <c r="Z2023" s="108">
        <f t="shared" si="318"/>
        <v>0</v>
      </c>
      <c r="AA2023" s="108">
        <f t="shared" si="319"/>
        <v>0</v>
      </c>
      <c r="AB2023" s="151"/>
      <c r="AC2023" s="47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</row>
    <row r="2024" s="4" customFormat="1" ht="19" customHeight="1" spans="1:68">
      <c r="A2024" s="94">
        <f t="shared" si="310"/>
        <v>2023</v>
      </c>
      <c r="B2024" s="95"/>
      <c r="C2024" s="69"/>
      <c r="D2024" s="16"/>
      <c r="E2024" s="69"/>
      <c r="F2024" s="128"/>
      <c r="G2024" s="124" t="e">
        <f>VLOOKUP(F2024,[2]零件成本10.26!$B$2:$C$7802,2,0)</f>
        <v>#N/A</v>
      </c>
      <c r="H2024" s="16"/>
      <c r="I2024" s="128" t="str">
        <f t="shared" si="311"/>
        <v/>
      </c>
      <c r="J2024" s="16"/>
      <c r="K2024" s="128"/>
      <c r="L2024" s="16"/>
      <c r="M2024" s="69"/>
      <c r="N2024" s="69"/>
      <c r="O2024" s="69"/>
      <c r="P2024" s="69"/>
      <c r="Q2024" s="100">
        <f t="shared" si="312"/>
        <v>0</v>
      </c>
      <c r="R2024" s="146"/>
      <c r="S2024" s="140" t="str">
        <f t="shared" si="313"/>
        <v>0</v>
      </c>
      <c r="T2024" s="140" t="str">
        <f t="shared" si="314"/>
        <v>0</v>
      </c>
      <c r="U2024" s="144"/>
      <c r="V2024" s="106"/>
      <c r="W2024" s="142">
        <f t="shared" si="315"/>
        <v>0</v>
      </c>
      <c r="X2024" s="142">
        <f t="shared" si="316"/>
        <v>0</v>
      </c>
      <c r="Y2024" s="108">
        <f t="shared" si="317"/>
        <v>0</v>
      </c>
      <c r="Z2024" s="108">
        <f t="shared" si="318"/>
        <v>0</v>
      </c>
      <c r="AA2024" s="108">
        <f t="shared" si="319"/>
        <v>0</v>
      </c>
      <c r="AB2024" s="151"/>
      <c r="AC2024" s="47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</row>
    <row r="2025" s="4" customFormat="1" ht="19" customHeight="1" spans="1:68">
      <c r="A2025" s="94">
        <f t="shared" si="310"/>
        <v>2024</v>
      </c>
      <c r="B2025" s="95"/>
      <c r="C2025" s="69"/>
      <c r="D2025" s="16"/>
      <c r="E2025" s="69"/>
      <c r="F2025" s="128"/>
      <c r="G2025" s="124" t="e">
        <f>VLOOKUP(F2025,[2]零件成本10.26!$B$2:$C$7802,2,0)</f>
        <v>#N/A</v>
      </c>
      <c r="H2025" s="16"/>
      <c r="I2025" s="128" t="str">
        <f t="shared" si="311"/>
        <v/>
      </c>
      <c r="J2025" s="16"/>
      <c r="K2025" s="128"/>
      <c r="L2025" s="16"/>
      <c r="M2025" s="69"/>
      <c r="N2025" s="69"/>
      <c r="O2025" s="69"/>
      <c r="P2025" s="69"/>
      <c r="Q2025" s="100">
        <f t="shared" si="312"/>
        <v>0</v>
      </c>
      <c r="R2025" s="146"/>
      <c r="S2025" s="140" t="str">
        <f t="shared" si="313"/>
        <v>0</v>
      </c>
      <c r="T2025" s="140" t="str">
        <f t="shared" si="314"/>
        <v>0</v>
      </c>
      <c r="U2025" s="144"/>
      <c r="V2025" s="106"/>
      <c r="W2025" s="142">
        <f t="shared" si="315"/>
        <v>0</v>
      </c>
      <c r="X2025" s="142">
        <f t="shared" si="316"/>
        <v>0</v>
      </c>
      <c r="Y2025" s="108">
        <f t="shared" si="317"/>
        <v>0</v>
      </c>
      <c r="Z2025" s="108">
        <f t="shared" si="318"/>
        <v>0</v>
      </c>
      <c r="AA2025" s="108">
        <f t="shared" si="319"/>
        <v>0</v>
      </c>
      <c r="AB2025" s="151"/>
      <c r="AC2025" s="47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</row>
    <row r="2026" s="4" customFormat="1" ht="19" customHeight="1" spans="1:68">
      <c r="A2026" s="94">
        <f t="shared" si="310"/>
        <v>2025</v>
      </c>
      <c r="B2026" s="95"/>
      <c r="C2026" s="69"/>
      <c r="D2026" s="16"/>
      <c r="E2026" s="69"/>
      <c r="F2026" s="128"/>
      <c r="G2026" s="124" t="e">
        <f>VLOOKUP(F2026,[2]零件成本10.26!$B$2:$C$7802,2,0)</f>
        <v>#N/A</v>
      </c>
      <c r="H2026" s="16"/>
      <c r="I2026" s="128" t="str">
        <f t="shared" si="311"/>
        <v/>
      </c>
      <c r="J2026" s="16"/>
      <c r="K2026" s="128"/>
      <c r="L2026" s="16"/>
      <c r="M2026" s="69"/>
      <c r="N2026" s="69"/>
      <c r="O2026" s="69"/>
      <c r="P2026" s="69"/>
      <c r="Q2026" s="100">
        <f t="shared" si="312"/>
        <v>0</v>
      </c>
      <c r="R2026" s="146"/>
      <c r="S2026" s="140" t="str">
        <f t="shared" si="313"/>
        <v>0</v>
      </c>
      <c r="T2026" s="140" t="str">
        <f t="shared" si="314"/>
        <v>0</v>
      </c>
      <c r="U2026" s="144"/>
      <c r="V2026" s="106"/>
      <c r="W2026" s="142">
        <f t="shared" si="315"/>
        <v>0</v>
      </c>
      <c r="X2026" s="142">
        <f t="shared" si="316"/>
        <v>0</v>
      </c>
      <c r="Y2026" s="108">
        <f t="shared" si="317"/>
        <v>0</v>
      </c>
      <c r="Z2026" s="108">
        <f t="shared" si="318"/>
        <v>0</v>
      </c>
      <c r="AA2026" s="108">
        <f t="shared" si="319"/>
        <v>0</v>
      </c>
      <c r="AB2026" s="151"/>
      <c r="AC2026" s="47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</row>
    <row r="2027" s="4" customFormat="1" ht="19" customHeight="1" spans="1:68">
      <c r="A2027" s="94">
        <f t="shared" si="310"/>
        <v>2026</v>
      </c>
      <c r="B2027" s="95"/>
      <c r="C2027" s="69"/>
      <c r="D2027" s="16"/>
      <c r="E2027" s="69"/>
      <c r="F2027" s="128"/>
      <c r="G2027" s="124" t="e">
        <f>VLOOKUP(F2027,[2]零件成本10.26!$B$2:$C$7802,2,0)</f>
        <v>#N/A</v>
      </c>
      <c r="H2027" s="16"/>
      <c r="I2027" s="128" t="str">
        <f t="shared" si="311"/>
        <v/>
      </c>
      <c r="J2027" s="16"/>
      <c r="K2027" s="128"/>
      <c r="L2027" s="16"/>
      <c r="M2027" s="69"/>
      <c r="N2027" s="69"/>
      <c r="O2027" s="69"/>
      <c r="P2027" s="69"/>
      <c r="Q2027" s="100">
        <f t="shared" si="312"/>
        <v>0</v>
      </c>
      <c r="R2027" s="146"/>
      <c r="S2027" s="140" t="str">
        <f t="shared" si="313"/>
        <v>0</v>
      </c>
      <c r="T2027" s="140" t="str">
        <f t="shared" si="314"/>
        <v>0</v>
      </c>
      <c r="U2027" s="144"/>
      <c r="V2027" s="106"/>
      <c r="W2027" s="142">
        <f t="shared" si="315"/>
        <v>0</v>
      </c>
      <c r="X2027" s="142">
        <f t="shared" si="316"/>
        <v>0</v>
      </c>
      <c r="Y2027" s="108">
        <f t="shared" si="317"/>
        <v>0</v>
      </c>
      <c r="Z2027" s="108">
        <f t="shared" si="318"/>
        <v>0</v>
      </c>
      <c r="AA2027" s="108">
        <f t="shared" si="319"/>
        <v>0</v>
      </c>
      <c r="AB2027" s="151"/>
      <c r="AC2027" s="47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</row>
    <row r="2028" s="4" customFormat="1" ht="19" customHeight="1" spans="1:68">
      <c r="A2028" s="94">
        <f t="shared" si="310"/>
        <v>2027</v>
      </c>
      <c r="B2028" s="95"/>
      <c r="C2028" s="69"/>
      <c r="D2028" s="16"/>
      <c r="E2028" s="69"/>
      <c r="F2028" s="128"/>
      <c r="G2028" s="124" t="e">
        <f>VLOOKUP(F2028,[2]零件成本10.26!$B$2:$C$7802,2,0)</f>
        <v>#N/A</v>
      </c>
      <c r="H2028" s="16"/>
      <c r="I2028" s="128" t="str">
        <f t="shared" si="311"/>
        <v/>
      </c>
      <c r="J2028" s="16"/>
      <c r="K2028" s="128"/>
      <c r="L2028" s="16"/>
      <c r="M2028" s="69"/>
      <c r="N2028" s="69"/>
      <c r="O2028" s="69"/>
      <c r="P2028" s="69"/>
      <c r="Q2028" s="100">
        <f t="shared" si="312"/>
        <v>0</v>
      </c>
      <c r="R2028" s="146"/>
      <c r="S2028" s="140" t="str">
        <f t="shared" si="313"/>
        <v>0</v>
      </c>
      <c r="T2028" s="140" t="str">
        <f t="shared" si="314"/>
        <v>0</v>
      </c>
      <c r="U2028" s="144"/>
      <c r="V2028" s="106"/>
      <c r="W2028" s="142">
        <f t="shared" si="315"/>
        <v>0</v>
      </c>
      <c r="X2028" s="142">
        <f t="shared" si="316"/>
        <v>0</v>
      </c>
      <c r="Y2028" s="108">
        <f t="shared" si="317"/>
        <v>0</v>
      </c>
      <c r="Z2028" s="108">
        <f t="shared" si="318"/>
        <v>0</v>
      </c>
      <c r="AA2028" s="108">
        <f t="shared" si="319"/>
        <v>0</v>
      </c>
      <c r="AB2028" s="151"/>
      <c r="AC2028" s="47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</row>
    <row r="2029" s="4" customFormat="1" ht="19" customHeight="1" spans="1:68">
      <c r="A2029" s="94">
        <f t="shared" si="310"/>
        <v>2028</v>
      </c>
      <c r="B2029" s="95"/>
      <c r="C2029" s="69"/>
      <c r="D2029" s="16"/>
      <c r="E2029" s="69"/>
      <c r="F2029" s="128"/>
      <c r="G2029" s="124" t="e">
        <f>VLOOKUP(F2029,[2]零件成本10.26!$B$2:$C$7802,2,0)</f>
        <v>#N/A</v>
      </c>
      <c r="H2029" s="16"/>
      <c r="I2029" s="128" t="str">
        <f t="shared" si="311"/>
        <v/>
      </c>
      <c r="J2029" s="16"/>
      <c r="K2029" s="128"/>
      <c r="L2029" s="16"/>
      <c r="M2029" s="69"/>
      <c r="N2029" s="69"/>
      <c r="O2029" s="69"/>
      <c r="P2029" s="69"/>
      <c r="Q2029" s="100">
        <f t="shared" si="312"/>
        <v>0</v>
      </c>
      <c r="R2029" s="146"/>
      <c r="S2029" s="140" t="str">
        <f t="shared" si="313"/>
        <v>0</v>
      </c>
      <c r="T2029" s="140" t="str">
        <f t="shared" si="314"/>
        <v>0</v>
      </c>
      <c r="U2029" s="144"/>
      <c r="V2029" s="106"/>
      <c r="W2029" s="142">
        <f t="shared" si="315"/>
        <v>0</v>
      </c>
      <c r="X2029" s="142">
        <f t="shared" si="316"/>
        <v>0</v>
      </c>
      <c r="Y2029" s="108">
        <f t="shared" si="317"/>
        <v>0</v>
      </c>
      <c r="Z2029" s="108">
        <f t="shared" si="318"/>
        <v>0</v>
      </c>
      <c r="AA2029" s="108">
        <f t="shared" si="319"/>
        <v>0</v>
      </c>
      <c r="AB2029" s="151"/>
      <c r="AC2029" s="47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</row>
    <row r="2030" s="4" customFormat="1" ht="19" customHeight="1" spans="1:68">
      <c r="A2030" s="94">
        <f t="shared" si="310"/>
        <v>2029</v>
      </c>
      <c r="B2030" s="95"/>
      <c r="C2030" s="69"/>
      <c r="D2030" s="16"/>
      <c r="E2030" s="69"/>
      <c r="F2030" s="128"/>
      <c r="G2030" s="124" t="e">
        <f>VLOOKUP(F2030,[2]零件成本10.26!$B$2:$C$7802,2,0)</f>
        <v>#N/A</v>
      </c>
      <c r="H2030" s="16"/>
      <c r="I2030" s="128" t="str">
        <f t="shared" si="311"/>
        <v/>
      </c>
      <c r="J2030" s="16"/>
      <c r="K2030" s="128"/>
      <c r="L2030" s="16"/>
      <c r="M2030" s="69"/>
      <c r="N2030" s="69"/>
      <c r="O2030" s="69"/>
      <c r="P2030" s="69"/>
      <c r="Q2030" s="100">
        <f t="shared" si="312"/>
        <v>0</v>
      </c>
      <c r="R2030" s="146"/>
      <c r="S2030" s="140" t="str">
        <f t="shared" si="313"/>
        <v>0</v>
      </c>
      <c r="T2030" s="140" t="str">
        <f t="shared" si="314"/>
        <v>0</v>
      </c>
      <c r="U2030" s="144"/>
      <c r="V2030" s="106"/>
      <c r="W2030" s="142">
        <f t="shared" si="315"/>
        <v>0</v>
      </c>
      <c r="X2030" s="142">
        <f t="shared" si="316"/>
        <v>0</v>
      </c>
      <c r="Y2030" s="108">
        <f t="shared" si="317"/>
        <v>0</v>
      </c>
      <c r="Z2030" s="108">
        <f t="shared" si="318"/>
        <v>0</v>
      </c>
      <c r="AA2030" s="108">
        <f t="shared" si="319"/>
        <v>0</v>
      </c>
      <c r="AB2030" s="151"/>
      <c r="AC2030" s="47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</row>
    <row r="2031" s="4" customFormat="1" ht="19" customHeight="1" spans="1:68">
      <c r="A2031" s="94">
        <f t="shared" si="310"/>
        <v>2030</v>
      </c>
      <c r="B2031" s="95"/>
      <c r="C2031" s="69"/>
      <c r="D2031" s="16"/>
      <c r="E2031" s="69"/>
      <c r="F2031" s="128"/>
      <c r="G2031" s="124" t="e">
        <f>VLOOKUP(F2031,[2]零件成本10.26!$B$2:$C$7802,2,0)</f>
        <v>#N/A</v>
      </c>
      <c r="H2031" s="16"/>
      <c r="I2031" s="128" t="str">
        <f t="shared" si="311"/>
        <v/>
      </c>
      <c r="J2031" s="16"/>
      <c r="K2031" s="128"/>
      <c r="L2031" s="16"/>
      <c r="M2031" s="69"/>
      <c r="N2031" s="69"/>
      <c r="O2031" s="69"/>
      <c r="P2031" s="69"/>
      <c r="Q2031" s="100">
        <f t="shared" si="312"/>
        <v>0</v>
      </c>
      <c r="R2031" s="146"/>
      <c r="S2031" s="140" t="str">
        <f t="shared" si="313"/>
        <v>0</v>
      </c>
      <c r="T2031" s="140" t="str">
        <f t="shared" si="314"/>
        <v>0</v>
      </c>
      <c r="U2031" s="144"/>
      <c r="V2031" s="106"/>
      <c r="W2031" s="142">
        <f t="shared" si="315"/>
        <v>0</v>
      </c>
      <c r="X2031" s="142">
        <f t="shared" si="316"/>
        <v>0</v>
      </c>
      <c r="Y2031" s="108">
        <f t="shared" si="317"/>
        <v>0</v>
      </c>
      <c r="Z2031" s="108">
        <f t="shared" si="318"/>
        <v>0</v>
      </c>
      <c r="AA2031" s="108">
        <f t="shared" si="319"/>
        <v>0</v>
      </c>
      <c r="AB2031" s="151"/>
      <c r="AC2031" s="47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</row>
    <row r="2032" s="4" customFormat="1" ht="19" customHeight="1" spans="1:68">
      <c r="A2032" s="94">
        <f t="shared" si="310"/>
        <v>2031</v>
      </c>
      <c r="B2032" s="95"/>
      <c r="C2032" s="69"/>
      <c r="D2032" s="16"/>
      <c r="E2032" s="69"/>
      <c r="F2032" s="128"/>
      <c r="G2032" s="124" t="e">
        <f>VLOOKUP(F2032,[2]零件成本10.26!$B$2:$C$7802,2,0)</f>
        <v>#N/A</v>
      </c>
      <c r="H2032" s="16"/>
      <c r="I2032" s="128" t="str">
        <f t="shared" si="311"/>
        <v/>
      </c>
      <c r="J2032" s="16"/>
      <c r="K2032" s="128"/>
      <c r="L2032" s="16"/>
      <c r="M2032" s="69"/>
      <c r="N2032" s="69"/>
      <c r="O2032" s="69"/>
      <c r="P2032" s="69"/>
      <c r="Q2032" s="100">
        <f t="shared" si="312"/>
        <v>0</v>
      </c>
      <c r="R2032" s="146"/>
      <c r="S2032" s="140" t="str">
        <f t="shared" si="313"/>
        <v>0</v>
      </c>
      <c r="T2032" s="140" t="str">
        <f t="shared" si="314"/>
        <v>0</v>
      </c>
      <c r="U2032" s="144"/>
      <c r="V2032" s="106"/>
      <c r="W2032" s="142">
        <f t="shared" si="315"/>
        <v>0</v>
      </c>
      <c r="X2032" s="142">
        <f t="shared" si="316"/>
        <v>0</v>
      </c>
      <c r="Y2032" s="108">
        <f t="shared" si="317"/>
        <v>0</v>
      </c>
      <c r="Z2032" s="108">
        <f t="shared" si="318"/>
        <v>0</v>
      </c>
      <c r="AA2032" s="108">
        <f t="shared" si="319"/>
        <v>0</v>
      </c>
      <c r="AB2032" s="151"/>
      <c r="AC2032" s="47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</row>
    <row r="2033" s="4" customFormat="1" ht="19" customHeight="1" spans="1:68">
      <c r="A2033" s="94">
        <f t="shared" si="310"/>
        <v>2032</v>
      </c>
      <c r="B2033" s="95"/>
      <c r="C2033" s="69"/>
      <c r="D2033" s="16"/>
      <c r="E2033" s="69"/>
      <c r="F2033" s="128"/>
      <c r="G2033" s="124" t="e">
        <f>VLOOKUP(F2033,[2]零件成本10.26!$B$2:$C$7802,2,0)</f>
        <v>#N/A</v>
      </c>
      <c r="H2033" s="16"/>
      <c r="I2033" s="128" t="str">
        <f t="shared" si="311"/>
        <v/>
      </c>
      <c r="J2033" s="16"/>
      <c r="K2033" s="128"/>
      <c r="L2033" s="16"/>
      <c r="M2033" s="69"/>
      <c r="N2033" s="69"/>
      <c r="O2033" s="69"/>
      <c r="P2033" s="69"/>
      <c r="Q2033" s="100">
        <f t="shared" si="312"/>
        <v>0</v>
      </c>
      <c r="R2033" s="146"/>
      <c r="S2033" s="140" t="str">
        <f t="shared" si="313"/>
        <v>0</v>
      </c>
      <c r="T2033" s="140" t="str">
        <f t="shared" si="314"/>
        <v>0</v>
      </c>
      <c r="U2033" s="144"/>
      <c r="V2033" s="106"/>
      <c r="W2033" s="142">
        <f t="shared" si="315"/>
        <v>0</v>
      </c>
      <c r="X2033" s="142">
        <f t="shared" si="316"/>
        <v>0</v>
      </c>
      <c r="Y2033" s="108">
        <f t="shared" si="317"/>
        <v>0</v>
      </c>
      <c r="Z2033" s="108">
        <f t="shared" si="318"/>
        <v>0</v>
      </c>
      <c r="AA2033" s="108">
        <f t="shared" si="319"/>
        <v>0</v>
      </c>
      <c r="AB2033" s="151"/>
      <c r="AC2033" s="47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</row>
    <row r="2034" s="4" customFormat="1" ht="19" customHeight="1" spans="1:68">
      <c r="A2034" s="94">
        <f t="shared" si="310"/>
        <v>2033</v>
      </c>
      <c r="B2034" s="95"/>
      <c r="C2034" s="69"/>
      <c r="D2034" s="16"/>
      <c r="E2034" s="69"/>
      <c r="F2034" s="128"/>
      <c r="G2034" s="124" t="e">
        <f>VLOOKUP(F2034,[2]零件成本10.26!$B$2:$C$7802,2,0)</f>
        <v>#N/A</v>
      </c>
      <c r="H2034" s="16"/>
      <c r="I2034" s="128" t="str">
        <f t="shared" si="311"/>
        <v/>
      </c>
      <c r="J2034" s="16"/>
      <c r="K2034" s="128"/>
      <c r="L2034" s="16"/>
      <c r="M2034" s="69"/>
      <c r="N2034" s="69"/>
      <c r="O2034" s="69"/>
      <c r="P2034" s="69"/>
      <c r="Q2034" s="100">
        <f t="shared" si="312"/>
        <v>0</v>
      </c>
      <c r="R2034" s="146"/>
      <c r="S2034" s="140" t="str">
        <f t="shared" si="313"/>
        <v>0</v>
      </c>
      <c r="T2034" s="140" t="str">
        <f t="shared" si="314"/>
        <v>0</v>
      </c>
      <c r="U2034" s="144"/>
      <c r="V2034" s="106"/>
      <c r="W2034" s="142">
        <f t="shared" si="315"/>
        <v>0</v>
      </c>
      <c r="X2034" s="142">
        <f t="shared" si="316"/>
        <v>0</v>
      </c>
      <c r="Y2034" s="108">
        <f t="shared" si="317"/>
        <v>0</v>
      </c>
      <c r="Z2034" s="108">
        <f t="shared" si="318"/>
        <v>0</v>
      </c>
      <c r="AA2034" s="108">
        <f t="shared" si="319"/>
        <v>0</v>
      </c>
      <c r="AB2034" s="151"/>
      <c r="AC2034" s="47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</row>
    <row r="2035" s="4" customFormat="1" ht="19" customHeight="1" spans="1:68">
      <c r="A2035" s="94">
        <f t="shared" si="310"/>
        <v>2034</v>
      </c>
      <c r="B2035" s="95"/>
      <c r="C2035" s="69"/>
      <c r="D2035" s="16"/>
      <c r="E2035" s="69"/>
      <c r="F2035" s="128"/>
      <c r="G2035" s="124" t="e">
        <f>VLOOKUP(F2035,[2]零件成本10.26!$B$2:$C$7802,2,0)</f>
        <v>#N/A</v>
      </c>
      <c r="H2035" s="16"/>
      <c r="I2035" s="128" t="str">
        <f t="shared" si="311"/>
        <v/>
      </c>
      <c r="J2035" s="16"/>
      <c r="K2035" s="128"/>
      <c r="L2035" s="16"/>
      <c r="M2035" s="69"/>
      <c r="N2035" s="69"/>
      <c r="O2035" s="69"/>
      <c r="P2035" s="69"/>
      <c r="Q2035" s="100">
        <f t="shared" si="312"/>
        <v>0</v>
      </c>
      <c r="R2035" s="146"/>
      <c r="S2035" s="140" t="str">
        <f t="shared" si="313"/>
        <v>0</v>
      </c>
      <c r="T2035" s="140" t="str">
        <f t="shared" si="314"/>
        <v>0</v>
      </c>
      <c r="U2035" s="144"/>
      <c r="V2035" s="106"/>
      <c r="W2035" s="142">
        <f t="shared" si="315"/>
        <v>0</v>
      </c>
      <c r="X2035" s="142">
        <f t="shared" si="316"/>
        <v>0</v>
      </c>
      <c r="Y2035" s="108">
        <f t="shared" si="317"/>
        <v>0</v>
      </c>
      <c r="Z2035" s="108">
        <f t="shared" si="318"/>
        <v>0</v>
      </c>
      <c r="AA2035" s="108">
        <f t="shared" si="319"/>
        <v>0</v>
      </c>
      <c r="AB2035" s="151"/>
      <c r="AC2035" s="47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</row>
    <row r="2036" s="4" customFormat="1" ht="19" customHeight="1" spans="1:68">
      <c r="A2036" s="94">
        <f t="shared" si="310"/>
        <v>2035</v>
      </c>
      <c r="B2036" s="95"/>
      <c r="C2036" s="69"/>
      <c r="D2036" s="16"/>
      <c r="E2036" s="69"/>
      <c r="F2036" s="128"/>
      <c r="G2036" s="124" t="e">
        <f>VLOOKUP(F2036,[2]零件成本10.26!$B$2:$C$7802,2,0)</f>
        <v>#N/A</v>
      </c>
      <c r="H2036" s="16"/>
      <c r="I2036" s="128" t="str">
        <f t="shared" si="311"/>
        <v/>
      </c>
      <c r="J2036" s="16"/>
      <c r="K2036" s="128"/>
      <c r="L2036" s="16"/>
      <c r="M2036" s="69"/>
      <c r="N2036" s="69"/>
      <c r="O2036" s="69"/>
      <c r="P2036" s="69"/>
      <c r="Q2036" s="100">
        <f t="shared" si="312"/>
        <v>0</v>
      </c>
      <c r="R2036" s="146"/>
      <c r="S2036" s="140" t="str">
        <f t="shared" si="313"/>
        <v>0</v>
      </c>
      <c r="T2036" s="140" t="str">
        <f t="shared" si="314"/>
        <v>0</v>
      </c>
      <c r="U2036" s="144"/>
      <c r="V2036" s="106"/>
      <c r="W2036" s="142">
        <f t="shared" si="315"/>
        <v>0</v>
      </c>
      <c r="X2036" s="142">
        <f t="shared" si="316"/>
        <v>0</v>
      </c>
      <c r="Y2036" s="108">
        <f t="shared" si="317"/>
        <v>0</v>
      </c>
      <c r="Z2036" s="108">
        <f t="shared" si="318"/>
        <v>0</v>
      </c>
      <c r="AA2036" s="108">
        <f t="shared" si="319"/>
        <v>0</v>
      </c>
      <c r="AB2036" s="151"/>
      <c r="AC2036" s="47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</row>
    <row r="2037" s="4" customFormat="1" ht="19" customHeight="1" spans="1:68">
      <c r="A2037" s="94">
        <f t="shared" si="310"/>
        <v>2036</v>
      </c>
      <c r="B2037" s="95"/>
      <c r="C2037" s="69"/>
      <c r="D2037" s="16"/>
      <c r="E2037" s="69"/>
      <c r="F2037" s="128"/>
      <c r="G2037" s="124" t="e">
        <f>VLOOKUP(F2037,[2]零件成本10.26!$B$2:$C$7802,2,0)</f>
        <v>#N/A</v>
      </c>
      <c r="H2037" s="16"/>
      <c r="I2037" s="128" t="str">
        <f t="shared" si="311"/>
        <v/>
      </c>
      <c r="J2037" s="16"/>
      <c r="K2037" s="128"/>
      <c r="L2037" s="16"/>
      <c r="M2037" s="69"/>
      <c r="N2037" s="69"/>
      <c r="O2037" s="69"/>
      <c r="P2037" s="69"/>
      <c r="Q2037" s="100">
        <f t="shared" si="312"/>
        <v>0</v>
      </c>
      <c r="R2037" s="146"/>
      <c r="S2037" s="140" t="str">
        <f t="shared" si="313"/>
        <v>0</v>
      </c>
      <c r="T2037" s="140" t="str">
        <f t="shared" si="314"/>
        <v>0</v>
      </c>
      <c r="U2037" s="144"/>
      <c r="V2037" s="106"/>
      <c r="W2037" s="142">
        <f t="shared" si="315"/>
        <v>0</v>
      </c>
      <c r="X2037" s="142">
        <f t="shared" si="316"/>
        <v>0</v>
      </c>
      <c r="Y2037" s="108">
        <f t="shared" si="317"/>
        <v>0</v>
      </c>
      <c r="Z2037" s="108">
        <f t="shared" si="318"/>
        <v>0</v>
      </c>
      <c r="AA2037" s="108">
        <f t="shared" si="319"/>
        <v>0</v>
      </c>
      <c r="AB2037" s="151"/>
      <c r="AC2037" s="47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</row>
    <row r="2038" s="4" customFormat="1" ht="19" customHeight="1" spans="1:68">
      <c r="A2038" s="94">
        <f t="shared" si="310"/>
        <v>2037</v>
      </c>
      <c r="B2038" s="95"/>
      <c r="C2038" s="69"/>
      <c r="D2038" s="16"/>
      <c r="E2038" s="69"/>
      <c r="F2038" s="128"/>
      <c r="G2038" s="124" t="e">
        <f>VLOOKUP(F2038,[2]零件成本10.26!$B$2:$C$7802,2,0)</f>
        <v>#N/A</v>
      </c>
      <c r="H2038" s="16"/>
      <c r="I2038" s="128" t="str">
        <f t="shared" si="311"/>
        <v/>
      </c>
      <c r="J2038" s="16"/>
      <c r="K2038" s="128"/>
      <c r="L2038" s="16"/>
      <c r="M2038" s="69"/>
      <c r="N2038" s="69"/>
      <c r="O2038" s="69"/>
      <c r="P2038" s="69"/>
      <c r="Q2038" s="100">
        <f t="shared" si="312"/>
        <v>0</v>
      </c>
      <c r="R2038" s="146"/>
      <c r="S2038" s="140" t="str">
        <f t="shared" si="313"/>
        <v>0</v>
      </c>
      <c r="T2038" s="140" t="str">
        <f t="shared" si="314"/>
        <v>0</v>
      </c>
      <c r="U2038" s="144"/>
      <c r="V2038" s="106"/>
      <c r="W2038" s="142">
        <f t="shared" si="315"/>
        <v>0</v>
      </c>
      <c r="X2038" s="142">
        <f t="shared" si="316"/>
        <v>0</v>
      </c>
      <c r="Y2038" s="108">
        <f t="shared" si="317"/>
        <v>0</v>
      </c>
      <c r="Z2038" s="108">
        <f t="shared" si="318"/>
        <v>0</v>
      </c>
      <c r="AA2038" s="108">
        <f t="shared" si="319"/>
        <v>0</v>
      </c>
      <c r="AB2038" s="151"/>
      <c r="AC2038" s="47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</row>
    <row r="2039" s="4" customFormat="1" ht="19" customHeight="1" spans="1:68">
      <c r="A2039" s="94">
        <f t="shared" si="310"/>
        <v>2038</v>
      </c>
      <c r="B2039" s="95"/>
      <c r="C2039" s="69"/>
      <c r="D2039" s="16"/>
      <c r="E2039" s="69"/>
      <c r="F2039" s="128"/>
      <c r="G2039" s="124" t="e">
        <f>VLOOKUP(F2039,[2]零件成本10.26!$B$2:$C$7802,2,0)</f>
        <v>#N/A</v>
      </c>
      <c r="H2039" s="16"/>
      <c r="I2039" s="128" t="str">
        <f t="shared" si="311"/>
        <v/>
      </c>
      <c r="J2039" s="16"/>
      <c r="K2039" s="128"/>
      <c r="L2039" s="16"/>
      <c r="M2039" s="69"/>
      <c r="N2039" s="69"/>
      <c r="O2039" s="69"/>
      <c r="P2039" s="69"/>
      <c r="Q2039" s="100">
        <f t="shared" si="312"/>
        <v>0</v>
      </c>
      <c r="R2039" s="146"/>
      <c r="S2039" s="140" t="str">
        <f t="shared" si="313"/>
        <v>0</v>
      </c>
      <c r="T2039" s="140" t="str">
        <f t="shared" si="314"/>
        <v>0</v>
      </c>
      <c r="U2039" s="144"/>
      <c r="V2039" s="106"/>
      <c r="W2039" s="142">
        <f t="shared" si="315"/>
        <v>0</v>
      </c>
      <c r="X2039" s="142">
        <f t="shared" si="316"/>
        <v>0</v>
      </c>
      <c r="Y2039" s="108">
        <f t="shared" si="317"/>
        <v>0</v>
      </c>
      <c r="Z2039" s="108">
        <f t="shared" si="318"/>
        <v>0</v>
      </c>
      <c r="AA2039" s="108">
        <f t="shared" si="319"/>
        <v>0</v>
      </c>
      <c r="AB2039" s="151"/>
      <c r="AC2039" s="47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</row>
    <row r="2040" s="4" customFormat="1" ht="19" customHeight="1" spans="1:68">
      <c r="A2040" s="94">
        <f t="shared" si="310"/>
        <v>2039</v>
      </c>
      <c r="B2040" s="95"/>
      <c r="C2040" s="69"/>
      <c r="D2040" s="16"/>
      <c r="E2040" s="69"/>
      <c r="F2040" s="128"/>
      <c r="G2040" s="124" t="e">
        <f>VLOOKUP(F2040,[2]零件成本10.26!$B$2:$C$7802,2,0)</f>
        <v>#N/A</v>
      </c>
      <c r="H2040" s="16"/>
      <c r="I2040" s="128" t="str">
        <f t="shared" si="311"/>
        <v/>
      </c>
      <c r="J2040" s="16"/>
      <c r="K2040" s="128"/>
      <c r="L2040" s="16"/>
      <c r="M2040" s="69"/>
      <c r="N2040" s="69"/>
      <c r="O2040" s="69"/>
      <c r="P2040" s="69"/>
      <c r="Q2040" s="100">
        <f t="shared" si="312"/>
        <v>0</v>
      </c>
      <c r="R2040" s="146"/>
      <c r="S2040" s="140" t="str">
        <f t="shared" si="313"/>
        <v>0</v>
      </c>
      <c r="T2040" s="140" t="str">
        <f t="shared" si="314"/>
        <v>0</v>
      </c>
      <c r="U2040" s="144"/>
      <c r="V2040" s="106"/>
      <c r="W2040" s="142">
        <f t="shared" si="315"/>
        <v>0</v>
      </c>
      <c r="X2040" s="142">
        <f t="shared" si="316"/>
        <v>0</v>
      </c>
      <c r="Y2040" s="108">
        <f t="shared" si="317"/>
        <v>0</v>
      </c>
      <c r="Z2040" s="108">
        <f t="shared" si="318"/>
        <v>0</v>
      </c>
      <c r="AA2040" s="108">
        <f t="shared" si="319"/>
        <v>0</v>
      </c>
      <c r="AB2040" s="151"/>
      <c r="AC2040" s="47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</row>
    <row r="2041" s="4" customFormat="1" ht="19" customHeight="1" spans="1:68">
      <c r="A2041" s="94">
        <f t="shared" si="310"/>
        <v>2040</v>
      </c>
      <c r="B2041" s="95"/>
      <c r="C2041" s="69"/>
      <c r="D2041" s="16"/>
      <c r="E2041" s="69"/>
      <c r="F2041" s="128"/>
      <c r="G2041" s="124" t="e">
        <f>VLOOKUP(F2041,[2]零件成本10.26!$B$2:$C$7802,2,0)</f>
        <v>#N/A</v>
      </c>
      <c r="H2041" s="16"/>
      <c r="I2041" s="128" t="str">
        <f t="shared" si="311"/>
        <v/>
      </c>
      <c r="J2041" s="16"/>
      <c r="K2041" s="128"/>
      <c r="L2041" s="16"/>
      <c r="M2041" s="69"/>
      <c r="N2041" s="69"/>
      <c r="O2041" s="69"/>
      <c r="P2041" s="69"/>
      <c r="Q2041" s="100">
        <f t="shared" si="312"/>
        <v>0</v>
      </c>
      <c r="R2041" s="146"/>
      <c r="S2041" s="140" t="str">
        <f t="shared" si="313"/>
        <v>0</v>
      </c>
      <c r="T2041" s="140" t="str">
        <f t="shared" si="314"/>
        <v>0</v>
      </c>
      <c r="U2041" s="144"/>
      <c r="V2041" s="106"/>
      <c r="W2041" s="142">
        <f t="shared" si="315"/>
        <v>0</v>
      </c>
      <c r="X2041" s="142">
        <f t="shared" si="316"/>
        <v>0</v>
      </c>
      <c r="Y2041" s="108">
        <f t="shared" si="317"/>
        <v>0</v>
      </c>
      <c r="Z2041" s="108">
        <f t="shared" si="318"/>
        <v>0</v>
      </c>
      <c r="AA2041" s="108">
        <f t="shared" si="319"/>
        <v>0</v>
      </c>
      <c r="AB2041" s="151"/>
      <c r="AC2041" s="47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</row>
    <row r="2042" s="4" customFormat="1" ht="19" customHeight="1" spans="1:68">
      <c r="A2042" s="94">
        <f t="shared" si="310"/>
        <v>2041</v>
      </c>
      <c r="B2042" s="95"/>
      <c r="C2042" s="69"/>
      <c r="D2042" s="16"/>
      <c r="E2042" s="69"/>
      <c r="F2042" s="128"/>
      <c r="G2042" s="124" t="e">
        <f>VLOOKUP(F2042,[2]零件成本10.26!$B$2:$C$7802,2,0)</f>
        <v>#N/A</v>
      </c>
      <c r="H2042" s="16"/>
      <c r="I2042" s="128" t="str">
        <f t="shared" si="311"/>
        <v/>
      </c>
      <c r="J2042" s="16"/>
      <c r="K2042" s="128"/>
      <c r="L2042" s="16"/>
      <c r="M2042" s="69"/>
      <c r="N2042" s="69"/>
      <c r="O2042" s="69"/>
      <c r="P2042" s="69"/>
      <c r="Q2042" s="100">
        <f t="shared" si="312"/>
        <v>0</v>
      </c>
      <c r="R2042" s="146"/>
      <c r="S2042" s="140" t="str">
        <f t="shared" si="313"/>
        <v>0</v>
      </c>
      <c r="T2042" s="140" t="str">
        <f t="shared" si="314"/>
        <v>0</v>
      </c>
      <c r="U2042" s="144"/>
      <c r="V2042" s="106"/>
      <c r="W2042" s="142">
        <f t="shared" si="315"/>
        <v>0</v>
      </c>
      <c r="X2042" s="142">
        <f t="shared" si="316"/>
        <v>0</v>
      </c>
      <c r="Y2042" s="108">
        <f t="shared" si="317"/>
        <v>0</v>
      </c>
      <c r="Z2042" s="108">
        <f t="shared" si="318"/>
        <v>0</v>
      </c>
      <c r="AA2042" s="108">
        <f t="shared" si="319"/>
        <v>0</v>
      </c>
      <c r="AB2042" s="151"/>
      <c r="AC2042" s="47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</row>
    <row r="2043" s="4" customFormat="1" ht="19" customHeight="1" spans="1:68">
      <c r="A2043" s="94">
        <f t="shared" si="310"/>
        <v>2042</v>
      </c>
      <c r="B2043" s="95"/>
      <c r="C2043" s="69"/>
      <c r="D2043" s="16"/>
      <c r="E2043" s="69"/>
      <c r="F2043" s="128"/>
      <c r="G2043" s="124" t="e">
        <f>VLOOKUP(F2043,[2]零件成本10.26!$B$2:$C$7802,2,0)</f>
        <v>#N/A</v>
      </c>
      <c r="H2043" s="16"/>
      <c r="I2043" s="128" t="str">
        <f t="shared" si="311"/>
        <v/>
      </c>
      <c r="J2043" s="16"/>
      <c r="K2043" s="128"/>
      <c r="L2043" s="16"/>
      <c r="M2043" s="69"/>
      <c r="N2043" s="69"/>
      <c r="O2043" s="69"/>
      <c r="P2043" s="69"/>
      <c r="Q2043" s="100">
        <f t="shared" si="312"/>
        <v>0</v>
      </c>
      <c r="R2043" s="146"/>
      <c r="S2043" s="140" t="str">
        <f t="shared" si="313"/>
        <v>0</v>
      </c>
      <c r="T2043" s="140" t="str">
        <f t="shared" si="314"/>
        <v>0</v>
      </c>
      <c r="U2043" s="144"/>
      <c r="V2043" s="106"/>
      <c r="W2043" s="142">
        <f t="shared" si="315"/>
        <v>0</v>
      </c>
      <c r="X2043" s="142">
        <f t="shared" si="316"/>
        <v>0</v>
      </c>
      <c r="Y2043" s="108">
        <f t="shared" si="317"/>
        <v>0</v>
      </c>
      <c r="Z2043" s="108">
        <f t="shared" si="318"/>
        <v>0</v>
      </c>
      <c r="AA2043" s="108">
        <f t="shared" si="319"/>
        <v>0</v>
      </c>
      <c r="AB2043" s="151"/>
      <c r="AC2043" s="47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</row>
    <row r="2044" s="4" customFormat="1" ht="19" customHeight="1" spans="1:68">
      <c r="A2044" s="94">
        <f t="shared" si="310"/>
        <v>2043</v>
      </c>
      <c r="B2044" s="95"/>
      <c r="C2044" s="69"/>
      <c r="D2044" s="16"/>
      <c r="E2044" s="69"/>
      <c r="F2044" s="128"/>
      <c r="G2044" s="124" t="e">
        <f>VLOOKUP(F2044,[2]零件成本10.26!$B$2:$C$7802,2,0)</f>
        <v>#N/A</v>
      </c>
      <c r="H2044" s="16"/>
      <c r="I2044" s="128" t="str">
        <f t="shared" si="311"/>
        <v/>
      </c>
      <c r="J2044" s="16"/>
      <c r="K2044" s="128"/>
      <c r="L2044" s="16"/>
      <c r="M2044" s="69"/>
      <c r="N2044" s="69"/>
      <c r="O2044" s="69"/>
      <c r="P2044" s="69"/>
      <c r="Q2044" s="100">
        <f t="shared" si="312"/>
        <v>0</v>
      </c>
      <c r="R2044" s="146"/>
      <c r="S2044" s="140" t="str">
        <f t="shared" si="313"/>
        <v>0</v>
      </c>
      <c r="T2044" s="140" t="str">
        <f t="shared" si="314"/>
        <v>0</v>
      </c>
      <c r="U2044" s="144"/>
      <c r="V2044" s="106"/>
      <c r="W2044" s="142">
        <f t="shared" si="315"/>
        <v>0</v>
      </c>
      <c r="X2044" s="142">
        <f t="shared" si="316"/>
        <v>0</v>
      </c>
      <c r="Y2044" s="108">
        <f t="shared" si="317"/>
        <v>0</v>
      </c>
      <c r="Z2044" s="108">
        <f t="shared" si="318"/>
        <v>0</v>
      </c>
      <c r="AA2044" s="108">
        <f t="shared" si="319"/>
        <v>0</v>
      </c>
      <c r="AB2044" s="151"/>
      <c r="AC2044" s="47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</row>
    <row r="2045" s="4" customFormat="1" ht="19" customHeight="1" spans="1:68">
      <c r="A2045" s="94">
        <f t="shared" si="310"/>
        <v>2044</v>
      </c>
      <c r="B2045" s="95"/>
      <c r="C2045" s="69"/>
      <c r="D2045" s="16"/>
      <c r="E2045" s="69"/>
      <c r="F2045" s="128"/>
      <c r="G2045" s="124" t="e">
        <f>VLOOKUP(F2045,[2]零件成本10.26!$B$2:$C$7802,2,0)</f>
        <v>#N/A</v>
      </c>
      <c r="H2045" s="16"/>
      <c r="I2045" s="128" t="str">
        <f t="shared" si="311"/>
        <v/>
      </c>
      <c r="J2045" s="16"/>
      <c r="K2045" s="128"/>
      <c r="L2045" s="16"/>
      <c r="M2045" s="69"/>
      <c r="N2045" s="69"/>
      <c r="O2045" s="69"/>
      <c r="P2045" s="69"/>
      <c r="Q2045" s="100">
        <f t="shared" si="312"/>
        <v>0</v>
      </c>
      <c r="R2045" s="146"/>
      <c r="S2045" s="140" t="str">
        <f t="shared" si="313"/>
        <v>0</v>
      </c>
      <c r="T2045" s="140" t="str">
        <f t="shared" si="314"/>
        <v>0</v>
      </c>
      <c r="U2045" s="144"/>
      <c r="V2045" s="106"/>
      <c r="W2045" s="142">
        <f t="shared" si="315"/>
        <v>0</v>
      </c>
      <c r="X2045" s="142">
        <f t="shared" si="316"/>
        <v>0</v>
      </c>
      <c r="Y2045" s="108">
        <f t="shared" si="317"/>
        <v>0</v>
      </c>
      <c r="Z2045" s="108">
        <f t="shared" si="318"/>
        <v>0</v>
      </c>
      <c r="AA2045" s="108">
        <f t="shared" si="319"/>
        <v>0</v>
      </c>
      <c r="AB2045" s="151"/>
      <c r="AC2045" s="47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</row>
    <row r="2046" s="4" customFormat="1" ht="19" customHeight="1" spans="1:68">
      <c r="A2046" s="94">
        <f t="shared" si="310"/>
        <v>2045</v>
      </c>
      <c r="B2046" s="95"/>
      <c r="C2046" s="69"/>
      <c r="D2046" s="16"/>
      <c r="E2046" s="69"/>
      <c r="F2046" s="128"/>
      <c r="G2046" s="124" t="e">
        <f>VLOOKUP(F2046,[2]零件成本10.26!$B$2:$C$7802,2,0)</f>
        <v>#N/A</v>
      </c>
      <c r="H2046" s="16"/>
      <c r="I2046" s="128" t="str">
        <f t="shared" si="311"/>
        <v/>
      </c>
      <c r="J2046" s="16"/>
      <c r="K2046" s="128"/>
      <c r="L2046" s="16"/>
      <c r="M2046" s="69"/>
      <c r="N2046" s="69"/>
      <c r="O2046" s="69"/>
      <c r="P2046" s="69"/>
      <c r="Q2046" s="100">
        <f t="shared" si="312"/>
        <v>0</v>
      </c>
      <c r="R2046" s="146"/>
      <c r="S2046" s="140" t="str">
        <f t="shared" si="313"/>
        <v>0</v>
      </c>
      <c r="T2046" s="140" t="str">
        <f t="shared" si="314"/>
        <v>0</v>
      </c>
      <c r="U2046" s="144"/>
      <c r="V2046" s="106"/>
      <c r="W2046" s="142">
        <f t="shared" si="315"/>
        <v>0</v>
      </c>
      <c r="X2046" s="142">
        <f t="shared" si="316"/>
        <v>0</v>
      </c>
      <c r="Y2046" s="108">
        <f t="shared" si="317"/>
        <v>0</v>
      </c>
      <c r="Z2046" s="108">
        <f t="shared" si="318"/>
        <v>0</v>
      </c>
      <c r="AA2046" s="108">
        <f t="shared" si="319"/>
        <v>0</v>
      </c>
      <c r="AB2046" s="151"/>
      <c r="AC2046" s="47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</row>
    <row r="2047" s="4" customFormat="1" ht="19" customHeight="1" spans="1:68">
      <c r="A2047" s="94">
        <f t="shared" si="310"/>
        <v>2046</v>
      </c>
      <c r="B2047" s="95"/>
      <c r="C2047" s="69"/>
      <c r="D2047" s="16"/>
      <c r="E2047" s="69"/>
      <c r="F2047" s="128"/>
      <c r="G2047" s="124" t="e">
        <f>VLOOKUP(F2047,[2]零件成本10.26!$B$2:$C$7802,2,0)</f>
        <v>#N/A</v>
      </c>
      <c r="H2047" s="16"/>
      <c r="I2047" s="128" t="str">
        <f t="shared" si="311"/>
        <v/>
      </c>
      <c r="J2047" s="16"/>
      <c r="K2047" s="128"/>
      <c r="L2047" s="16"/>
      <c r="M2047" s="69"/>
      <c r="N2047" s="69"/>
      <c r="O2047" s="69"/>
      <c r="P2047" s="69"/>
      <c r="Q2047" s="100">
        <f t="shared" si="312"/>
        <v>0</v>
      </c>
      <c r="R2047" s="146"/>
      <c r="S2047" s="140" t="str">
        <f t="shared" si="313"/>
        <v>0</v>
      </c>
      <c r="T2047" s="140" t="str">
        <f t="shared" si="314"/>
        <v>0</v>
      </c>
      <c r="U2047" s="144"/>
      <c r="V2047" s="106"/>
      <c r="W2047" s="142">
        <f t="shared" si="315"/>
        <v>0</v>
      </c>
      <c r="X2047" s="142">
        <f t="shared" si="316"/>
        <v>0</v>
      </c>
      <c r="Y2047" s="108">
        <f t="shared" si="317"/>
        <v>0</v>
      </c>
      <c r="Z2047" s="108">
        <f t="shared" si="318"/>
        <v>0</v>
      </c>
      <c r="AA2047" s="108">
        <f t="shared" si="319"/>
        <v>0</v>
      </c>
      <c r="AB2047" s="151"/>
      <c r="AC2047" s="47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</row>
    <row r="2048" s="4" customFormat="1" ht="19" customHeight="1" spans="1:68">
      <c r="A2048" s="94">
        <f t="shared" si="310"/>
        <v>2047</v>
      </c>
      <c r="B2048" s="95"/>
      <c r="C2048" s="69"/>
      <c r="D2048" s="16"/>
      <c r="E2048" s="69"/>
      <c r="F2048" s="128"/>
      <c r="G2048" s="124" t="e">
        <f>VLOOKUP(F2048,[2]零件成本10.26!$B$2:$C$7802,2,0)</f>
        <v>#N/A</v>
      </c>
      <c r="H2048" s="16"/>
      <c r="I2048" s="128" t="str">
        <f t="shared" si="311"/>
        <v/>
      </c>
      <c r="J2048" s="16"/>
      <c r="K2048" s="128"/>
      <c r="L2048" s="16"/>
      <c r="M2048" s="69"/>
      <c r="N2048" s="69"/>
      <c r="O2048" s="69"/>
      <c r="P2048" s="69"/>
      <c r="Q2048" s="100">
        <f t="shared" si="312"/>
        <v>0</v>
      </c>
      <c r="R2048" s="146"/>
      <c r="S2048" s="140" t="str">
        <f t="shared" si="313"/>
        <v>0</v>
      </c>
      <c r="T2048" s="140" t="str">
        <f t="shared" si="314"/>
        <v>0</v>
      </c>
      <c r="U2048" s="144"/>
      <c r="V2048" s="106"/>
      <c r="W2048" s="142">
        <f t="shared" si="315"/>
        <v>0</v>
      </c>
      <c r="X2048" s="142">
        <f t="shared" si="316"/>
        <v>0</v>
      </c>
      <c r="Y2048" s="108">
        <f t="shared" si="317"/>
        <v>0</v>
      </c>
      <c r="Z2048" s="108">
        <f t="shared" si="318"/>
        <v>0</v>
      </c>
      <c r="AA2048" s="108">
        <f t="shared" si="319"/>
        <v>0</v>
      </c>
      <c r="AB2048" s="151"/>
      <c r="AC2048" s="47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</row>
    <row r="2049" s="4" customFormat="1" ht="19" customHeight="1" spans="1:68">
      <c r="A2049" s="94">
        <f t="shared" si="310"/>
        <v>2048</v>
      </c>
      <c r="B2049" s="95"/>
      <c r="C2049" s="69"/>
      <c r="D2049" s="16"/>
      <c r="E2049" s="69"/>
      <c r="F2049" s="128"/>
      <c r="G2049" s="124" t="e">
        <f>VLOOKUP(F2049,[2]零件成本10.26!$B$2:$C$7802,2,0)</f>
        <v>#N/A</v>
      </c>
      <c r="H2049" s="16"/>
      <c r="I2049" s="128" t="str">
        <f t="shared" si="311"/>
        <v/>
      </c>
      <c r="J2049" s="16"/>
      <c r="K2049" s="128"/>
      <c r="L2049" s="16"/>
      <c r="M2049" s="69"/>
      <c r="N2049" s="69"/>
      <c r="O2049" s="69"/>
      <c r="P2049" s="69"/>
      <c r="Q2049" s="100">
        <f t="shared" si="312"/>
        <v>0</v>
      </c>
      <c r="R2049" s="146"/>
      <c r="S2049" s="140" t="str">
        <f t="shared" si="313"/>
        <v>0</v>
      </c>
      <c r="T2049" s="140" t="str">
        <f t="shared" si="314"/>
        <v>0</v>
      </c>
      <c r="U2049" s="144"/>
      <c r="V2049" s="106"/>
      <c r="W2049" s="142">
        <f t="shared" si="315"/>
        <v>0</v>
      </c>
      <c r="X2049" s="142">
        <f t="shared" si="316"/>
        <v>0</v>
      </c>
      <c r="Y2049" s="108">
        <f t="shared" si="317"/>
        <v>0</v>
      </c>
      <c r="Z2049" s="108">
        <f t="shared" si="318"/>
        <v>0</v>
      </c>
      <c r="AA2049" s="108">
        <f t="shared" si="319"/>
        <v>0</v>
      </c>
      <c r="AB2049" s="151"/>
      <c r="AC2049" s="47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</row>
    <row r="2050" s="4" customFormat="1" ht="19" customHeight="1" spans="1:68">
      <c r="A2050" s="94">
        <f t="shared" ref="A2050:A2113" si="320">ROW()-1</f>
        <v>2049</v>
      </c>
      <c r="B2050" s="95"/>
      <c r="C2050" s="69"/>
      <c r="D2050" s="16"/>
      <c r="E2050" s="69"/>
      <c r="F2050" s="128"/>
      <c r="G2050" s="124" t="e">
        <f>VLOOKUP(F2050,[2]零件成本10.26!$B$2:$C$7802,2,0)</f>
        <v>#N/A</v>
      </c>
      <c r="H2050" s="16"/>
      <c r="I2050" s="128" t="str">
        <f t="shared" ref="I2050:I2113" si="321">C2050&amp;F2050</f>
        <v/>
      </c>
      <c r="J2050" s="16"/>
      <c r="K2050" s="128"/>
      <c r="L2050" s="16"/>
      <c r="M2050" s="69"/>
      <c r="N2050" s="69"/>
      <c r="O2050" s="69"/>
      <c r="P2050" s="69"/>
      <c r="Q2050" s="100">
        <f t="shared" ref="Q2050:Q2113" si="322">K2050</f>
        <v>0</v>
      </c>
      <c r="R2050" s="146"/>
      <c r="S2050" s="140" t="str">
        <f t="shared" ref="S2050:S2113" si="323">IF(Q2050&gt;R2050,Q2050-R2050,"0")</f>
        <v>0</v>
      </c>
      <c r="T2050" s="140" t="str">
        <f t="shared" ref="T2050:T2113" si="324">IF(Q2050&lt;R2050,Q2050-R2050,"0")</f>
        <v>0</v>
      </c>
      <c r="U2050" s="144"/>
      <c r="V2050" s="106"/>
      <c r="W2050" s="142">
        <f t="shared" ref="W2050:W2113" si="325">IFERROR(Q2050*V2050,"")</f>
        <v>0</v>
      </c>
      <c r="X2050" s="142">
        <f t="shared" ref="X2050:X2113" si="326">IFERROR(R2050*V2050,"")</f>
        <v>0</v>
      </c>
      <c r="Y2050" s="108">
        <f t="shared" ref="Y2050:Y2113" si="327">IFERROR(S2050*V2050,"")</f>
        <v>0</v>
      </c>
      <c r="Z2050" s="108">
        <f t="shared" ref="Z2050:Z2113" si="328">IFERROR(T2050*V2050,"")</f>
        <v>0</v>
      </c>
      <c r="AA2050" s="108">
        <f t="shared" ref="AA2050:AA2113" si="329">W2050-X2050</f>
        <v>0</v>
      </c>
      <c r="AB2050" s="151"/>
      <c r="AC2050" s="47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</row>
    <row r="2051" s="4" customFormat="1" ht="19" customHeight="1" spans="1:68">
      <c r="A2051" s="94">
        <f t="shared" si="320"/>
        <v>2050</v>
      </c>
      <c r="B2051" s="95"/>
      <c r="C2051" s="69"/>
      <c r="D2051" s="16"/>
      <c r="E2051" s="69"/>
      <c r="F2051" s="128"/>
      <c r="G2051" s="124" t="e">
        <f>VLOOKUP(F2051,[2]零件成本10.26!$B$2:$C$7802,2,0)</f>
        <v>#N/A</v>
      </c>
      <c r="H2051" s="16"/>
      <c r="I2051" s="128" t="str">
        <f t="shared" si="321"/>
        <v/>
      </c>
      <c r="J2051" s="16"/>
      <c r="K2051" s="128"/>
      <c r="L2051" s="16"/>
      <c r="M2051" s="69"/>
      <c r="N2051" s="69"/>
      <c r="O2051" s="69"/>
      <c r="P2051" s="69"/>
      <c r="Q2051" s="100">
        <f t="shared" si="322"/>
        <v>0</v>
      </c>
      <c r="R2051" s="146"/>
      <c r="S2051" s="140" t="str">
        <f t="shared" si="323"/>
        <v>0</v>
      </c>
      <c r="T2051" s="140" t="str">
        <f t="shared" si="324"/>
        <v>0</v>
      </c>
      <c r="U2051" s="144"/>
      <c r="V2051" s="106"/>
      <c r="W2051" s="142">
        <f t="shared" si="325"/>
        <v>0</v>
      </c>
      <c r="X2051" s="142">
        <f t="shared" si="326"/>
        <v>0</v>
      </c>
      <c r="Y2051" s="108">
        <f t="shared" si="327"/>
        <v>0</v>
      </c>
      <c r="Z2051" s="108">
        <f t="shared" si="328"/>
        <v>0</v>
      </c>
      <c r="AA2051" s="108">
        <f t="shared" si="329"/>
        <v>0</v>
      </c>
      <c r="AB2051" s="151"/>
      <c r="AC2051" s="47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</row>
    <row r="2052" s="4" customFormat="1" ht="19" customHeight="1" spans="1:68">
      <c r="A2052" s="94">
        <f t="shared" si="320"/>
        <v>2051</v>
      </c>
      <c r="B2052" s="95"/>
      <c r="C2052" s="69"/>
      <c r="D2052" s="16"/>
      <c r="E2052" s="69"/>
      <c r="F2052" s="128"/>
      <c r="G2052" s="124" t="e">
        <f>VLOOKUP(F2052,[2]零件成本10.26!$B$2:$C$7802,2,0)</f>
        <v>#N/A</v>
      </c>
      <c r="H2052" s="16"/>
      <c r="I2052" s="128" t="str">
        <f t="shared" si="321"/>
        <v/>
      </c>
      <c r="J2052" s="16"/>
      <c r="K2052" s="128"/>
      <c r="L2052" s="16"/>
      <c r="M2052" s="69"/>
      <c r="N2052" s="69"/>
      <c r="O2052" s="69"/>
      <c r="P2052" s="69"/>
      <c r="Q2052" s="100">
        <f t="shared" si="322"/>
        <v>0</v>
      </c>
      <c r="R2052" s="146"/>
      <c r="S2052" s="140" t="str">
        <f t="shared" si="323"/>
        <v>0</v>
      </c>
      <c r="T2052" s="140" t="str">
        <f t="shared" si="324"/>
        <v>0</v>
      </c>
      <c r="U2052" s="144"/>
      <c r="V2052" s="106"/>
      <c r="W2052" s="142">
        <f t="shared" si="325"/>
        <v>0</v>
      </c>
      <c r="X2052" s="142">
        <f t="shared" si="326"/>
        <v>0</v>
      </c>
      <c r="Y2052" s="108">
        <f t="shared" si="327"/>
        <v>0</v>
      </c>
      <c r="Z2052" s="108">
        <f t="shared" si="328"/>
        <v>0</v>
      </c>
      <c r="AA2052" s="108">
        <f t="shared" si="329"/>
        <v>0</v>
      </c>
      <c r="AB2052" s="151"/>
      <c r="AC2052" s="47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</row>
    <row r="2053" s="4" customFormat="1" ht="19" customHeight="1" spans="1:68">
      <c r="A2053" s="94">
        <f t="shared" si="320"/>
        <v>2052</v>
      </c>
      <c r="B2053" s="95"/>
      <c r="C2053" s="69"/>
      <c r="D2053" s="16"/>
      <c r="E2053" s="69"/>
      <c r="F2053" s="128"/>
      <c r="G2053" s="124" t="e">
        <f>VLOOKUP(F2053,[2]零件成本10.26!$B$2:$C$7802,2,0)</f>
        <v>#N/A</v>
      </c>
      <c r="H2053" s="16"/>
      <c r="I2053" s="128" t="str">
        <f t="shared" si="321"/>
        <v/>
      </c>
      <c r="J2053" s="16"/>
      <c r="K2053" s="128"/>
      <c r="L2053" s="16"/>
      <c r="M2053" s="69"/>
      <c r="N2053" s="69"/>
      <c r="O2053" s="69"/>
      <c r="P2053" s="69"/>
      <c r="Q2053" s="100">
        <f t="shared" si="322"/>
        <v>0</v>
      </c>
      <c r="R2053" s="146"/>
      <c r="S2053" s="140" t="str">
        <f t="shared" si="323"/>
        <v>0</v>
      </c>
      <c r="T2053" s="140" t="str">
        <f t="shared" si="324"/>
        <v>0</v>
      </c>
      <c r="U2053" s="144"/>
      <c r="V2053" s="106"/>
      <c r="W2053" s="142">
        <f t="shared" si="325"/>
        <v>0</v>
      </c>
      <c r="X2053" s="142">
        <f t="shared" si="326"/>
        <v>0</v>
      </c>
      <c r="Y2053" s="108">
        <f t="shared" si="327"/>
        <v>0</v>
      </c>
      <c r="Z2053" s="108">
        <f t="shared" si="328"/>
        <v>0</v>
      </c>
      <c r="AA2053" s="108">
        <f t="shared" si="329"/>
        <v>0</v>
      </c>
      <c r="AB2053" s="151"/>
      <c r="AC2053" s="47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</row>
    <row r="2054" s="4" customFormat="1" ht="19" customHeight="1" spans="1:68">
      <c r="A2054" s="94">
        <f t="shared" si="320"/>
        <v>2053</v>
      </c>
      <c r="B2054" s="95"/>
      <c r="C2054" s="69"/>
      <c r="D2054" s="16"/>
      <c r="E2054" s="69"/>
      <c r="F2054" s="128"/>
      <c r="G2054" s="124" t="e">
        <f>VLOOKUP(F2054,[2]零件成本10.26!$B$2:$C$7802,2,0)</f>
        <v>#N/A</v>
      </c>
      <c r="H2054" s="16"/>
      <c r="I2054" s="128" t="str">
        <f t="shared" si="321"/>
        <v/>
      </c>
      <c r="J2054" s="16"/>
      <c r="K2054" s="128"/>
      <c r="L2054" s="16"/>
      <c r="M2054" s="69"/>
      <c r="N2054" s="69"/>
      <c r="O2054" s="69"/>
      <c r="P2054" s="69"/>
      <c r="Q2054" s="100">
        <f t="shared" si="322"/>
        <v>0</v>
      </c>
      <c r="R2054" s="146"/>
      <c r="S2054" s="140" t="str">
        <f t="shared" si="323"/>
        <v>0</v>
      </c>
      <c r="T2054" s="140" t="str">
        <f t="shared" si="324"/>
        <v>0</v>
      </c>
      <c r="U2054" s="144"/>
      <c r="V2054" s="106"/>
      <c r="W2054" s="142">
        <f t="shared" si="325"/>
        <v>0</v>
      </c>
      <c r="X2054" s="142">
        <f t="shared" si="326"/>
        <v>0</v>
      </c>
      <c r="Y2054" s="108">
        <f t="shared" si="327"/>
        <v>0</v>
      </c>
      <c r="Z2054" s="108">
        <f t="shared" si="328"/>
        <v>0</v>
      </c>
      <c r="AA2054" s="108">
        <f t="shared" si="329"/>
        <v>0</v>
      </c>
      <c r="AB2054" s="151"/>
      <c r="AC2054" s="47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</row>
    <row r="2055" s="4" customFormat="1" ht="19" customHeight="1" spans="1:68">
      <c r="A2055" s="94">
        <f t="shared" si="320"/>
        <v>2054</v>
      </c>
      <c r="B2055" s="95"/>
      <c r="C2055" s="69"/>
      <c r="D2055" s="16"/>
      <c r="E2055" s="69"/>
      <c r="F2055" s="128"/>
      <c r="G2055" s="124" t="e">
        <f>VLOOKUP(F2055,[2]零件成本10.26!$B$2:$C$7802,2,0)</f>
        <v>#N/A</v>
      </c>
      <c r="H2055" s="16"/>
      <c r="I2055" s="128" t="str">
        <f t="shared" si="321"/>
        <v/>
      </c>
      <c r="J2055" s="16"/>
      <c r="K2055" s="128"/>
      <c r="L2055" s="16"/>
      <c r="M2055" s="69"/>
      <c r="N2055" s="69"/>
      <c r="O2055" s="69"/>
      <c r="P2055" s="69"/>
      <c r="Q2055" s="100">
        <f t="shared" si="322"/>
        <v>0</v>
      </c>
      <c r="R2055" s="146"/>
      <c r="S2055" s="140" t="str">
        <f t="shared" si="323"/>
        <v>0</v>
      </c>
      <c r="T2055" s="140" t="str">
        <f t="shared" si="324"/>
        <v>0</v>
      </c>
      <c r="U2055" s="144"/>
      <c r="V2055" s="106"/>
      <c r="W2055" s="142">
        <f t="shared" si="325"/>
        <v>0</v>
      </c>
      <c r="X2055" s="142">
        <f t="shared" si="326"/>
        <v>0</v>
      </c>
      <c r="Y2055" s="108">
        <f t="shared" si="327"/>
        <v>0</v>
      </c>
      <c r="Z2055" s="108">
        <f t="shared" si="328"/>
        <v>0</v>
      </c>
      <c r="AA2055" s="108">
        <f t="shared" si="329"/>
        <v>0</v>
      </c>
      <c r="AB2055" s="151"/>
      <c r="AC2055" s="47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</row>
    <row r="2056" s="4" customFormat="1" ht="19" customHeight="1" spans="1:68">
      <c r="A2056" s="94">
        <f t="shared" si="320"/>
        <v>2055</v>
      </c>
      <c r="B2056" s="95"/>
      <c r="C2056" s="69"/>
      <c r="D2056" s="16"/>
      <c r="E2056" s="69"/>
      <c r="F2056" s="128"/>
      <c r="G2056" s="124" t="e">
        <f>VLOOKUP(F2056,[2]零件成本10.26!$B$2:$C$7802,2,0)</f>
        <v>#N/A</v>
      </c>
      <c r="H2056" s="16"/>
      <c r="I2056" s="128" t="str">
        <f t="shared" si="321"/>
        <v/>
      </c>
      <c r="J2056" s="16"/>
      <c r="K2056" s="128"/>
      <c r="L2056" s="16"/>
      <c r="M2056" s="69"/>
      <c r="N2056" s="69"/>
      <c r="O2056" s="69"/>
      <c r="P2056" s="69"/>
      <c r="Q2056" s="100">
        <f t="shared" si="322"/>
        <v>0</v>
      </c>
      <c r="R2056" s="146"/>
      <c r="S2056" s="140" t="str">
        <f t="shared" si="323"/>
        <v>0</v>
      </c>
      <c r="T2056" s="140" t="str">
        <f t="shared" si="324"/>
        <v>0</v>
      </c>
      <c r="U2056" s="144"/>
      <c r="V2056" s="106"/>
      <c r="W2056" s="142">
        <f t="shared" si="325"/>
        <v>0</v>
      </c>
      <c r="X2056" s="142">
        <f t="shared" si="326"/>
        <v>0</v>
      </c>
      <c r="Y2056" s="108">
        <f t="shared" si="327"/>
        <v>0</v>
      </c>
      <c r="Z2056" s="108">
        <f t="shared" si="328"/>
        <v>0</v>
      </c>
      <c r="AA2056" s="108">
        <f t="shared" si="329"/>
        <v>0</v>
      </c>
      <c r="AB2056" s="151"/>
      <c r="AC2056" s="47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</row>
    <row r="2057" s="4" customFormat="1" ht="19" customHeight="1" spans="1:68">
      <c r="A2057" s="94">
        <f t="shared" si="320"/>
        <v>2056</v>
      </c>
      <c r="B2057" s="95"/>
      <c r="C2057" s="69"/>
      <c r="D2057" s="16"/>
      <c r="E2057" s="69"/>
      <c r="F2057" s="128"/>
      <c r="G2057" s="124" t="e">
        <f>VLOOKUP(F2057,[2]零件成本10.26!$B$2:$C$7802,2,0)</f>
        <v>#N/A</v>
      </c>
      <c r="H2057" s="16"/>
      <c r="I2057" s="128" t="str">
        <f t="shared" si="321"/>
        <v/>
      </c>
      <c r="J2057" s="16"/>
      <c r="K2057" s="128"/>
      <c r="L2057" s="16"/>
      <c r="M2057" s="69"/>
      <c r="N2057" s="69"/>
      <c r="O2057" s="69"/>
      <c r="P2057" s="69"/>
      <c r="Q2057" s="100">
        <f t="shared" si="322"/>
        <v>0</v>
      </c>
      <c r="R2057" s="146"/>
      <c r="S2057" s="140" t="str">
        <f t="shared" si="323"/>
        <v>0</v>
      </c>
      <c r="T2057" s="140" t="str">
        <f t="shared" si="324"/>
        <v>0</v>
      </c>
      <c r="U2057" s="144"/>
      <c r="V2057" s="106"/>
      <c r="W2057" s="142">
        <f t="shared" si="325"/>
        <v>0</v>
      </c>
      <c r="X2057" s="142">
        <f t="shared" si="326"/>
        <v>0</v>
      </c>
      <c r="Y2057" s="108">
        <f t="shared" si="327"/>
        <v>0</v>
      </c>
      <c r="Z2057" s="108">
        <f t="shared" si="328"/>
        <v>0</v>
      </c>
      <c r="AA2057" s="108">
        <f t="shared" si="329"/>
        <v>0</v>
      </c>
      <c r="AB2057" s="151"/>
      <c r="AC2057" s="47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</row>
    <row r="2058" s="4" customFormat="1" ht="19" customHeight="1" spans="1:68">
      <c r="A2058" s="94">
        <f t="shared" si="320"/>
        <v>2057</v>
      </c>
      <c r="B2058" s="95"/>
      <c r="C2058" s="69"/>
      <c r="D2058" s="16"/>
      <c r="E2058" s="69"/>
      <c r="F2058" s="128"/>
      <c r="G2058" s="124" t="e">
        <f>VLOOKUP(F2058,[2]零件成本10.26!$B$2:$C$7802,2,0)</f>
        <v>#N/A</v>
      </c>
      <c r="H2058" s="16"/>
      <c r="I2058" s="128" t="str">
        <f t="shared" si="321"/>
        <v/>
      </c>
      <c r="J2058" s="16"/>
      <c r="K2058" s="128"/>
      <c r="L2058" s="16"/>
      <c r="M2058" s="69"/>
      <c r="N2058" s="69"/>
      <c r="O2058" s="69"/>
      <c r="P2058" s="69"/>
      <c r="Q2058" s="100">
        <f t="shared" si="322"/>
        <v>0</v>
      </c>
      <c r="R2058" s="146"/>
      <c r="S2058" s="140" t="str">
        <f t="shared" si="323"/>
        <v>0</v>
      </c>
      <c r="T2058" s="140" t="str">
        <f t="shared" si="324"/>
        <v>0</v>
      </c>
      <c r="U2058" s="144"/>
      <c r="V2058" s="106"/>
      <c r="W2058" s="142">
        <f t="shared" si="325"/>
        <v>0</v>
      </c>
      <c r="X2058" s="142">
        <f t="shared" si="326"/>
        <v>0</v>
      </c>
      <c r="Y2058" s="108">
        <f t="shared" si="327"/>
        <v>0</v>
      </c>
      <c r="Z2058" s="108">
        <f t="shared" si="328"/>
        <v>0</v>
      </c>
      <c r="AA2058" s="108">
        <f t="shared" si="329"/>
        <v>0</v>
      </c>
      <c r="AB2058" s="151"/>
      <c r="AC2058" s="47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</row>
    <row r="2059" s="4" customFormat="1" ht="19" customHeight="1" spans="1:68">
      <c r="A2059" s="94">
        <f t="shared" si="320"/>
        <v>2058</v>
      </c>
      <c r="B2059" s="95"/>
      <c r="C2059" s="69"/>
      <c r="D2059" s="16"/>
      <c r="E2059" s="69"/>
      <c r="F2059" s="128"/>
      <c r="G2059" s="124" t="e">
        <f>VLOOKUP(F2059,[2]零件成本10.26!$B$2:$C$7802,2,0)</f>
        <v>#N/A</v>
      </c>
      <c r="H2059" s="16"/>
      <c r="I2059" s="128" t="str">
        <f t="shared" si="321"/>
        <v/>
      </c>
      <c r="J2059" s="16"/>
      <c r="K2059" s="128"/>
      <c r="L2059" s="16"/>
      <c r="M2059" s="69"/>
      <c r="N2059" s="69"/>
      <c r="O2059" s="69"/>
      <c r="P2059" s="69"/>
      <c r="Q2059" s="100">
        <f t="shared" si="322"/>
        <v>0</v>
      </c>
      <c r="R2059" s="146"/>
      <c r="S2059" s="140" t="str">
        <f t="shared" si="323"/>
        <v>0</v>
      </c>
      <c r="T2059" s="140" t="str">
        <f t="shared" si="324"/>
        <v>0</v>
      </c>
      <c r="U2059" s="144"/>
      <c r="V2059" s="106"/>
      <c r="W2059" s="142">
        <f t="shared" si="325"/>
        <v>0</v>
      </c>
      <c r="X2059" s="142">
        <f t="shared" si="326"/>
        <v>0</v>
      </c>
      <c r="Y2059" s="108">
        <f t="shared" si="327"/>
        <v>0</v>
      </c>
      <c r="Z2059" s="108">
        <f t="shared" si="328"/>
        <v>0</v>
      </c>
      <c r="AA2059" s="108">
        <f t="shared" si="329"/>
        <v>0</v>
      </c>
      <c r="AB2059" s="151"/>
      <c r="AC2059" s="47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</row>
    <row r="2060" s="4" customFormat="1" ht="19" customHeight="1" spans="1:68">
      <c r="A2060" s="94">
        <f t="shared" si="320"/>
        <v>2059</v>
      </c>
      <c r="B2060" s="95"/>
      <c r="C2060" s="69"/>
      <c r="D2060" s="16"/>
      <c r="E2060" s="69"/>
      <c r="F2060" s="128"/>
      <c r="G2060" s="124" t="e">
        <f>VLOOKUP(F2060,[2]零件成本10.26!$B$2:$C$7802,2,0)</f>
        <v>#N/A</v>
      </c>
      <c r="H2060" s="16"/>
      <c r="I2060" s="128" t="str">
        <f t="shared" si="321"/>
        <v/>
      </c>
      <c r="J2060" s="16"/>
      <c r="K2060" s="128"/>
      <c r="L2060" s="16"/>
      <c r="M2060" s="69"/>
      <c r="N2060" s="69"/>
      <c r="O2060" s="69"/>
      <c r="P2060" s="69"/>
      <c r="Q2060" s="100">
        <f t="shared" si="322"/>
        <v>0</v>
      </c>
      <c r="R2060" s="146"/>
      <c r="S2060" s="140" t="str">
        <f t="shared" si="323"/>
        <v>0</v>
      </c>
      <c r="T2060" s="140" t="str">
        <f t="shared" si="324"/>
        <v>0</v>
      </c>
      <c r="U2060" s="144"/>
      <c r="V2060" s="106"/>
      <c r="W2060" s="142">
        <f t="shared" si="325"/>
        <v>0</v>
      </c>
      <c r="X2060" s="142">
        <f t="shared" si="326"/>
        <v>0</v>
      </c>
      <c r="Y2060" s="108">
        <f t="shared" si="327"/>
        <v>0</v>
      </c>
      <c r="Z2060" s="108">
        <f t="shared" si="328"/>
        <v>0</v>
      </c>
      <c r="AA2060" s="108">
        <f t="shared" si="329"/>
        <v>0</v>
      </c>
      <c r="AB2060" s="151"/>
      <c r="AC2060" s="47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</row>
    <row r="2061" s="4" customFormat="1" ht="19" customHeight="1" spans="1:68">
      <c r="A2061" s="94">
        <f t="shared" si="320"/>
        <v>2060</v>
      </c>
      <c r="B2061" s="95"/>
      <c r="C2061" s="69"/>
      <c r="D2061" s="16"/>
      <c r="E2061" s="69"/>
      <c r="F2061" s="128"/>
      <c r="G2061" s="124" t="e">
        <f>VLOOKUP(F2061,[2]零件成本10.26!$B$2:$C$7802,2,0)</f>
        <v>#N/A</v>
      </c>
      <c r="H2061" s="16"/>
      <c r="I2061" s="128" t="str">
        <f t="shared" si="321"/>
        <v/>
      </c>
      <c r="J2061" s="16"/>
      <c r="K2061" s="128"/>
      <c r="L2061" s="16"/>
      <c r="M2061" s="69"/>
      <c r="N2061" s="69"/>
      <c r="O2061" s="69"/>
      <c r="P2061" s="69"/>
      <c r="Q2061" s="100">
        <f t="shared" si="322"/>
        <v>0</v>
      </c>
      <c r="R2061" s="146"/>
      <c r="S2061" s="140" t="str">
        <f t="shared" si="323"/>
        <v>0</v>
      </c>
      <c r="T2061" s="140" t="str">
        <f t="shared" si="324"/>
        <v>0</v>
      </c>
      <c r="U2061" s="144"/>
      <c r="V2061" s="106"/>
      <c r="W2061" s="142">
        <f t="shared" si="325"/>
        <v>0</v>
      </c>
      <c r="X2061" s="142">
        <f t="shared" si="326"/>
        <v>0</v>
      </c>
      <c r="Y2061" s="108">
        <f t="shared" si="327"/>
        <v>0</v>
      </c>
      <c r="Z2061" s="108">
        <f t="shared" si="328"/>
        <v>0</v>
      </c>
      <c r="AA2061" s="108">
        <f t="shared" si="329"/>
        <v>0</v>
      </c>
      <c r="AB2061" s="151"/>
      <c r="AC2061" s="47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</row>
    <row r="2062" s="4" customFormat="1" ht="19" customHeight="1" spans="1:68">
      <c r="A2062" s="94">
        <f t="shared" si="320"/>
        <v>2061</v>
      </c>
      <c r="B2062" s="95"/>
      <c r="C2062" s="69"/>
      <c r="D2062" s="16"/>
      <c r="E2062" s="69"/>
      <c r="F2062" s="128"/>
      <c r="G2062" s="124" t="e">
        <f>VLOOKUP(F2062,[2]零件成本10.26!$B$2:$C$7802,2,0)</f>
        <v>#N/A</v>
      </c>
      <c r="H2062" s="16"/>
      <c r="I2062" s="128" t="str">
        <f t="shared" si="321"/>
        <v/>
      </c>
      <c r="J2062" s="16"/>
      <c r="K2062" s="128"/>
      <c r="L2062" s="16"/>
      <c r="M2062" s="69"/>
      <c r="N2062" s="69"/>
      <c r="O2062" s="69"/>
      <c r="P2062" s="69"/>
      <c r="Q2062" s="100">
        <f t="shared" si="322"/>
        <v>0</v>
      </c>
      <c r="R2062" s="146"/>
      <c r="S2062" s="140" t="str">
        <f t="shared" si="323"/>
        <v>0</v>
      </c>
      <c r="T2062" s="140" t="str">
        <f t="shared" si="324"/>
        <v>0</v>
      </c>
      <c r="U2062" s="144"/>
      <c r="V2062" s="106"/>
      <c r="W2062" s="142">
        <f t="shared" si="325"/>
        <v>0</v>
      </c>
      <c r="X2062" s="142">
        <f t="shared" si="326"/>
        <v>0</v>
      </c>
      <c r="Y2062" s="108">
        <f t="shared" si="327"/>
        <v>0</v>
      </c>
      <c r="Z2062" s="108">
        <f t="shared" si="328"/>
        <v>0</v>
      </c>
      <c r="AA2062" s="108">
        <f t="shared" si="329"/>
        <v>0</v>
      </c>
      <c r="AB2062" s="151"/>
      <c r="AC2062" s="47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</row>
    <row r="2063" s="4" customFormat="1" ht="19" customHeight="1" spans="1:68">
      <c r="A2063" s="94">
        <f t="shared" si="320"/>
        <v>2062</v>
      </c>
      <c r="B2063" s="95"/>
      <c r="C2063" s="69"/>
      <c r="D2063" s="16"/>
      <c r="E2063" s="69"/>
      <c r="F2063" s="128"/>
      <c r="G2063" s="124" t="e">
        <f>VLOOKUP(F2063,[2]零件成本10.26!$B$2:$C$7802,2,0)</f>
        <v>#N/A</v>
      </c>
      <c r="H2063" s="16"/>
      <c r="I2063" s="128" t="str">
        <f t="shared" si="321"/>
        <v/>
      </c>
      <c r="J2063" s="16"/>
      <c r="K2063" s="128"/>
      <c r="L2063" s="16"/>
      <c r="M2063" s="69"/>
      <c r="N2063" s="69"/>
      <c r="O2063" s="69"/>
      <c r="P2063" s="69"/>
      <c r="Q2063" s="100">
        <f t="shared" si="322"/>
        <v>0</v>
      </c>
      <c r="R2063" s="146"/>
      <c r="S2063" s="140" t="str">
        <f t="shared" si="323"/>
        <v>0</v>
      </c>
      <c r="T2063" s="140" t="str">
        <f t="shared" si="324"/>
        <v>0</v>
      </c>
      <c r="U2063" s="144"/>
      <c r="V2063" s="106"/>
      <c r="W2063" s="142">
        <f t="shared" si="325"/>
        <v>0</v>
      </c>
      <c r="X2063" s="142">
        <f t="shared" si="326"/>
        <v>0</v>
      </c>
      <c r="Y2063" s="108">
        <f t="shared" si="327"/>
        <v>0</v>
      </c>
      <c r="Z2063" s="108">
        <f t="shared" si="328"/>
        <v>0</v>
      </c>
      <c r="AA2063" s="108">
        <f t="shared" si="329"/>
        <v>0</v>
      </c>
      <c r="AB2063" s="151"/>
      <c r="AC2063" s="47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</row>
    <row r="2064" s="4" customFormat="1" ht="19" customHeight="1" spans="1:68">
      <c r="A2064" s="94">
        <f t="shared" si="320"/>
        <v>2063</v>
      </c>
      <c r="B2064" s="95"/>
      <c r="C2064" s="69"/>
      <c r="D2064" s="16"/>
      <c r="E2064" s="69"/>
      <c r="F2064" s="128"/>
      <c r="G2064" s="124" t="e">
        <f>VLOOKUP(F2064,[2]零件成本10.26!$B$2:$C$7802,2,0)</f>
        <v>#N/A</v>
      </c>
      <c r="H2064" s="16"/>
      <c r="I2064" s="128" t="str">
        <f t="shared" si="321"/>
        <v/>
      </c>
      <c r="J2064" s="16"/>
      <c r="K2064" s="128"/>
      <c r="L2064" s="16"/>
      <c r="M2064" s="69"/>
      <c r="N2064" s="69"/>
      <c r="O2064" s="69"/>
      <c r="P2064" s="69"/>
      <c r="Q2064" s="100">
        <f t="shared" si="322"/>
        <v>0</v>
      </c>
      <c r="R2064" s="146"/>
      <c r="S2064" s="140" t="str">
        <f t="shared" si="323"/>
        <v>0</v>
      </c>
      <c r="T2064" s="140" t="str">
        <f t="shared" si="324"/>
        <v>0</v>
      </c>
      <c r="U2064" s="144"/>
      <c r="V2064" s="106"/>
      <c r="W2064" s="142">
        <f t="shared" si="325"/>
        <v>0</v>
      </c>
      <c r="X2064" s="142">
        <f t="shared" si="326"/>
        <v>0</v>
      </c>
      <c r="Y2064" s="108">
        <f t="shared" si="327"/>
        <v>0</v>
      </c>
      <c r="Z2064" s="108">
        <f t="shared" si="328"/>
        <v>0</v>
      </c>
      <c r="AA2064" s="108">
        <f t="shared" si="329"/>
        <v>0</v>
      </c>
      <c r="AB2064" s="151"/>
      <c r="AC2064" s="47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</row>
    <row r="2065" s="4" customFormat="1" ht="19" customHeight="1" spans="1:68">
      <c r="A2065" s="94">
        <f t="shared" si="320"/>
        <v>2064</v>
      </c>
      <c r="B2065" s="95"/>
      <c r="C2065" s="69"/>
      <c r="D2065" s="16"/>
      <c r="E2065" s="69"/>
      <c r="F2065" s="128"/>
      <c r="G2065" s="124" t="e">
        <f>VLOOKUP(F2065,[2]零件成本10.26!$B$2:$C$7802,2,0)</f>
        <v>#N/A</v>
      </c>
      <c r="H2065" s="16"/>
      <c r="I2065" s="128" t="str">
        <f t="shared" si="321"/>
        <v/>
      </c>
      <c r="J2065" s="16"/>
      <c r="K2065" s="128"/>
      <c r="L2065" s="16"/>
      <c r="M2065" s="69"/>
      <c r="N2065" s="69"/>
      <c r="O2065" s="69"/>
      <c r="P2065" s="69"/>
      <c r="Q2065" s="100">
        <f t="shared" si="322"/>
        <v>0</v>
      </c>
      <c r="R2065" s="146"/>
      <c r="S2065" s="140" t="str">
        <f t="shared" si="323"/>
        <v>0</v>
      </c>
      <c r="T2065" s="140" t="str">
        <f t="shared" si="324"/>
        <v>0</v>
      </c>
      <c r="U2065" s="144"/>
      <c r="V2065" s="106"/>
      <c r="W2065" s="142">
        <f t="shared" si="325"/>
        <v>0</v>
      </c>
      <c r="X2065" s="142">
        <f t="shared" si="326"/>
        <v>0</v>
      </c>
      <c r="Y2065" s="108">
        <f t="shared" si="327"/>
        <v>0</v>
      </c>
      <c r="Z2065" s="108">
        <f t="shared" si="328"/>
        <v>0</v>
      </c>
      <c r="AA2065" s="108">
        <f t="shared" si="329"/>
        <v>0</v>
      </c>
      <c r="AB2065" s="151"/>
      <c r="AC2065" s="47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</row>
    <row r="2066" s="4" customFormat="1" ht="19" customHeight="1" spans="1:68">
      <c r="A2066" s="94">
        <f t="shared" si="320"/>
        <v>2065</v>
      </c>
      <c r="B2066" s="95"/>
      <c r="C2066" s="69"/>
      <c r="D2066" s="16"/>
      <c r="E2066" s="69"/>
      <c r="F2066" s="128"/>
      <c r="G2066" s="124" t="e">
        <f>VLOOKUP(F2066,[2]零件成本10.26!$B$2:$C$7802,2,0)</f>
        <v>#N/A</v>
      </c>
      <c r="H2066" s="16"/>
      <c r="I2066" s="128" t="str">
        <f t="shared" si="321"/>
        <v/>
      </c>
      <c r="J2066" s="16"/>
      <c r="K2066" s="128"/>
      <c r="L2066" s="16"/>
      <c r="M2066" s="69"/>
      <c r="N2066" s="69"/>
      <c r="O2066" s="69"/>
      <c r="P2066" s="69"/>
      <c r="Q2066" s="100">
        <f t="shared" si="322"/>
        <v>0</v>
      </c>
      <c r="R2066" s="146"/>
      <c r="S2066" s="140" t="str">
        <f t="shared" si="323"/>
        <v>0</v>
      </c>
      <c r="T2066" s="140" t="str">
        <f t="shared" si="324"/>
        <v>0</v>
      </c>
      <c r="U2066" s="144"/>
      <c r="V2066" s="106"/>
      <c r="W2066" s="142">
        <f t="shared" si="325"/>
        <v>0</v>
      </c>
      <c r="X2066" s="142">
        <f t="shared" si="326"/>
        <v>0</v>
      </c>
      <c r="Y2066" s="108">
        <f t="shared" si="327"/>
        <v>0</v>
      </c>
      <c r="Z2066" s="108">
        <f t="shared" si="328"/>
        <v>0</v>
      </c>
      <c r="AA2066" s="108">
        <f t="shared" si="329"/>
        <v>0</v>
      </c>
      <c r="AB2066" s="151"/>
      <c r="AC2066" s="47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</row>
    <row r="2067" s="4" customFormat="1" ht="19" customHeight="1" spans="1:68">
      <c r="A2067" s="94">
        <f t="shared" si="320"/>
        <v>2066</v>
      </c>
      <c r="B2067" s="95"/>
      <c r="C2067" s="69"/>
      <c r="D2067" s="16"/>
      <c r="E2067" s="69"/>
      <c r="F2067" s="128"/>
      <c r="G2067" s="124" t="e">
        <f>VLOOKUP(F2067,[2]零件成本10.26!$B$2:$C$7802,2,0)</f>
        <v>#N/A</v>
      </c>
      <c r="H2067" s="16"/>
      <c r="I2067" s="128" t="str">
        <f t="shared" si="321"/>
        <v/>
      </c>
      <c r="J2067" s="16"/>
      <c r="K2067" s="128"/>
      <c r="L2067" s="16"/>
      <c r="M2067" s="69"/>
      <c r="N2067" s="69"/>
      <c r="O2067" s="69"/>
      <c r="P2067" s="69"/>
      <c r="Q2067" s="100">
        <f t="shared" si="322"/>
        <v>0</v>
      </c>
      <c r="R2067" s="146"/>
      <c r="S2067" s="140" t="str">
        <f t="shared" si="323"/>
        <v>0</v>
      </c>
      <c r="T2067" s="140" t="str">
        <f t="shared" si="324"/>
        <v>0</v>
      </c>
      <c r="U2067" s="144"/>
      <c r="V2067" s="106"/>
      <c r="W2067" s="142">
        <f t="shared" si="325"/>
        <v>0</v>
      </c>
      <c r="X2067" s="142">
        <f t="shared" si="326"/>
        <v>0</v>
      </c>
      <c r="Y2067" s="108">
        <f t="shared" si="327"/>
        <v>0</v>
      </c>
      <c r="Z2067" s="108">
        <f t="shared" si="328"/>
        <v>0</v>
      </c>
      <c r="AA2067" s="108">
        <f t="shared" si="329"/>
        <v>0</v>
      </c>
      <c r="AB2067" s="151"/>
      <c r="AC2067" s="47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</row>
    <row r="2068" s="4" customFormat="1" ht="19" customHeight="1" spans="1:68">
      <c r="A2068" s="94">
        <f t="shared" si="320"/>
        <v>2067</v>
      </c>
      <c r="B2068" s="95"/>
      <c r="C2068" s="69"/>
      <c r="D2068" s="16"/>
      <c r="E2068" s="69"/>
      <c r="F2068" s="128"/>
      <c r="G2068" s="124" t="e">
        <f>VLOOKUP(F2068,[2]零件成本10.26!$B$2:$C$7802,2,0)</f>
        <v>#N/A</v>
      </c>
      <c r="H2068" s="16"/>
      <c r="I2068" s="128" t="str">
        <f t="shared" si="321"/>
        <v/>
      </c>
      <c r="J2068" s="16"/>
      <c r="K2068" s="128"/>
      <c r="L2068" s="16"/>
      <c r="M2068" s="69"/>
      <c r="N2068" s="69"/>
      <c r="O2068" s="69"/>
      <c r="P2068" s="69"/>
      <c r="Q2068" s="100">
        <f t="shared" si="322"/>
        <v>0</v>
      </c>
      <c r="R2068" s="146"/>
      <c r="S2068" s="140" t="str">
        <f t="shared" si="323"/>
        <v>0</v>
      </c>
      <c r="T2068" s="140" t="str">
        <f t="shared" si="324"/>
        <v>0</v>
      </c>
      <c r="U2068" s="144"/>
      <c r="V2068" s="106"/>
      <c r="W2068" s="142">
        <f t="shared" si="325"/>
        <v>0</v>
      </c>
      <c r="X2068" s="142">
        <f t="shared" si="326"/>
        <v>0</v>
      </c>
      <c r="Y2068" s="108">
        <f t="shared" si="327"/>
        <v>0</v>
      </c>
      <c r="Z2068" s="108">
        <f t="shared" si="328"/>
        <v>0</v>
      </c>
      <c r="AA2068" s="108">
        <f t="shared" si="329"/>
        <v>0</v>
      </c>
      <c r="AB2068" s="151"/>
      <c r="AC2068" s="47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</row>
    <row r="2069" s="4" customFormat="1" ht="19" customHeight="1" spans="1:68">
      <c r="A2069" s="94">
        <f t="shared" si="320"/>
        <v>2068</v>
      </c>
      <c r="B2069" s="95"/>
      <c r="C2069" s="69"/>
      <c r="D2069" s="16"/>
      <c r="E2069" s="69"/>
      <c r="F2069" s="128"/>
      <c r="G2069" s="124" t="e">
        <f>VLOOKUP(F2069,[2]零件成本10.26!$B$2:$C$7802,2,0)</f>
        <v>#N/A</v>
      </c>
      <c r="H2069" s="16"/>
      <c r="I2069" s="128" t="str">
        <f t="shared" si="321"/>
        <v/>
      </c>
      <c r="J2069" s="16"/>
      <c r="K2069" s="128"/>
      <c r="L2069" s="16"/>
      <c r="M2069" s="69"/>
      <c r="N2069" s="69"/>
      <c r="O2069" s="69"/>
      <c r="P2069" s="69"/>
      <c r="Q2069" s="100">
        <f t="shared" si="322"/>
        <v>0</v>
      </c>
      <c r="R2069" s="146"/>
      <c r="S2069" s="140" t="str">
        <f t="shared" si="323"/>
        <v>0</v>
      </c>
      <c r="T2069" s="140" t="str">
        <f t="shared" si="324"/>
        <v>0</v>
      </c>
      <c r="U2069" s="144"/>
      <c r="V2069" s="106"/>
      <c r="W2069" s="142">
        <f t="shared" si="325"/>
        <v>0</v>
      </c>
      <c r="X2069" s="142">
        <f t="shared" si="326"/>
        <v>0</v>
      </c>
      <c r="Y2069" s="108">
        <f t="shared" si="327"/>
        <v>0</v>
      </c>
      <c r="Z2069" s="108">
        <f t="shared" si="328"/>
        <v>0</v>
      </c>
      <c r="AA2069" s="108">
        <f t="shared" si="329"/>
        <v>0</v>
      </c>
      <c r="AB2069" s="151"/>
      <c r="AC2069" s="47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</row>
    <row r="2070" s="4" customFormat="1" ht="19" customHeight="1" spans="1:68">
      <c r="A2070" s="94">
        <f t="shared" si="320"/>
        <v>2069</v>
      </c>
      <c r="B2070" s="95"/>
      <c r="C2070" s="69"/>
      <c r="D2070" s="16"/>
      <c r="E2070" s="69"/>
      <c r="F2070" s="128"/>
      <c r="G2070" s="124" t="e">
        <f>VLOOKUP(F2070,[2]零件成本10.26!$B$2:$C$7802,2,0)</f>
        <v>#N/A</v>
      </c>
      <c r="H2070" s="16"/>
      <c r="I2070" s="128" t="str">
        <f t="shared" si="321"/>
        <v/>
      </c>
      <c r="J2070" s="16"/>
      <c r="K2070" s="128"/>
      <c r="L2070" s="16"/>
      <c r="M2070" s="69"/>
      <c r="N2070" s="69"/>
      <c r="O2070" s="69"/>
      <c r="P2070" s="69"/>
      <c r="Q2070" s="100">
        <f t="shared" si="322"/>
        <v>0</v>
      </c>
      <c r="R2070" s="146"/>
      <c r="S2070" s="140" t="str">
        <f t="shared" si="323"/>
        <v>0</v>
      </c>
      <c r="T2070" s="140" t="str">
        <f t="shared" si="324"/>
        <v>0</v>
      </c>
      <c r="U2070" s="144"/>
      <c r="V2070" s="106"/>
      <c r="W2070" s="142">
        <f t="shared" si="325"/>
        <v>0</v>
      </c>
      <c r="X2070" s="142">
        <f t="shared" si="326"/>
        <v>0</v>
      </c>
      <c r="Y2070" s="108">
        <f t="shared" si="327"/>
        <v>0</v>
      </c>
      <c r="Z2070" s="108">
        <f t="shared" si="328"/>
        <v>0</v>
      </c>
      <c r="AA2070" s="108">
        <f t="shared" si="329"/>
        <v>0</v>
      </c>
      <c r="AB2070" s="151"/>
      <c r="AC2070" s="47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</row>
    <row r="2071" s="4" customFormat="1" ht="19" customHeight="1" spans="1:68">
      <c r="A2071" s="94">
        <f t="shared" si="320"/>
        <v>2070</v>
      </c>
      <c r="B2071" s="95"/>
      <c r="C2071" s="69"/>
      <c r="D2071" s="16"/>
      <c r="E2071" s="69"/>
      <c r="F2071" s="128"/>
      <c r="G2071" s="124" t="e">
        <f>VLOOKUP(F2071,[2]零件成本10.26!$B$2:$C$7802,2,0)</f>
        <v>#N/A</v>
      </c>
      <c r="H2071" s="16"/>
      <c r="I2071" s="128" t="str">
        <f t="shared" si="321"/>
        <v/>
      </c>
      <c r="J2071" s="16"/>
      <c r="K2071" s="128"/>
      <c r="L2071" s="16"/>
      <c r="M2071" s="69"/>
      <c r="N2071" s="69"/>
      <c r="O2071" s="69"/>
      <c r="P2071" s="69"/>
      <c r="Q2071" s="100">
        <f t="shared" si="322"/>
        <v>0</v>
      </c>
      <c r="R2071" s="146"/>
      <c r="S2071" s="140" t="str">
        <f t="shared" si="323"/>
        <v>0</v>
      </c>
      <c r="T2071" s="140" t="str">
        <f t="shared" si="324"/>
        <v>0</v>
      </c>
      <c r="U2071" s="144"/>
      <c r="V2071" s="106"/>
      <c r="W2071" s="142">
        <f t="shared" si="325"/>
        <v>0</v>
      </c>
      <c r="X2071" s="142">
        <f t="shared" si="326"/>
        <v>0</v>
      </c>
      <c r="Y2071" s="108">
        <f t="shared" si="327"/>
        <v>0</v>
      </c>
      <c r="Z2071" s="108">
        <f t="shared" si="328"/>
        <v>0</v>
      </c>
      <c r="AA2071" s="108">
        <f t="shared" si="329"/>
        <v>0</v>
      </c>
      <c r="AB2071" s="151"/>
      <c r="AC2071" s="47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</row>
    <row r="2072" s="4" customFormat="1" ht="19" customHeight="1" spans="1:68">
      <c r="A2072" s="94">
        <f t="shared" si="320"/>
        <v>2071</v>
      </c>
      <c r="B2072" s="95"/>
      <c r="C2072" s="69"/>
      <c r="D2072" s="16"/>
      <c r="E2072" s="69"/>
      <c r="F2072" s="128"/>
      <c r="G2072" s="124" t="e">
        <f>VLOOKUP(F2072,[2]零件成本10.26!$B$2:$C$7802,2,0)</f>
        <v>#N/A</v>
      </c>
      <c r="H2072" s="16"/>
      <c r="I2072" s="128" t="str">
        <f t="shared" si="321"/>
        <v/>
      </c>
      <c r="J2072" s="16"/>
      <c r="K2072" s="128"/>
      <c r="L2072" s="16"/>
      <c r="M2072" s="69"/>
      <c r="N2072" s="69"/>
      <c r="O2072" s="69"/>
      <c r="P2072" s="69"/>
      <c r="Q2072" s="100">
        <f t="shared" si="322"/>
        <v>0</v>
      </c>
      <c r="R2072" s="146"/>
      <c r="S2072" s="140" t="str">
        <f t="shared" si="323"/>
        <v>0</v>
      </c>
      <c r="T2072" s="140" t="str">
        <f t="shared" si="324"/>
        <v>0</v>
      </c>
      <c r="U2072" s="144"/>
      <c r="V2072" s="106"/>
      <c r="W2072" s="142">
        <f t="shared" si="325"/>
        <v>0</v>
      </c>
      <c r="X2072" s="142">
        <f t="shared" si="326"/>
        <v>0</v>
      </c>
      <c r="Y2072" s="108">
        <f t="shared" si="327"/>
        <v>0</v>
      </c>
      <c r="Z2072" s="108">
        <f t="shared" si="328"/>
        <v>0</v>
      </c>
      <c r="AA2072" s="108">
        <f t="shared" si="329"/>
        <v>0</v>
      </c>
      <c r="AB2072" s="151"/>
      <c r="AC2072" s="47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</row>
    <row r="2073" s="4" customFormat="1" ht="19" customHeight="1" spans="1:68">
      <c r="A2073" s="94">
        <f t="shared" si="320"/>
        <v>2072</v>
      </c>
      <c r="B2073" s="95"/>
      <c r="C2073" s="69"/>
      <c r="D2073" s="16"/>
      <c r="E2073" s="69"/>
      <c r="F2073" s="128"/>
      <c r="G2073" s="124" t="e">
        <f>VLOOKUP(F2073,[2]零件成本10.26!$B$2:$C$7802,2,0)</f>
        <v>#N/A</v>
      </c>
      <c r="H2073" s="16"/>
      <c r="I2073" s="128" t="str">
        <f t="shared" si="321"/>
        <v/>
      </c>
      <c r="J2073" s="16"/>
      <c r="K2073" s="128"/>
      <c r="L2073" s="16"/>
      <c r="M2073" s="69"/>
      <c r="N2073" s="69"/>
      <c r="O2073" s="69"/>
      <c r="P2073" s="69"/>
      <c r="Q2073" s="100">
        <f t="shared" si="322"/>
        <v>0</v>
      </c>
      <c r="R2073" s="146"/>
      <c r="S2073" s="140" t="str">
        <f t="shared" si="323"/>
        <v>0</v>
      </c>
      <c r="T2073" s="140" t="str">
        <f t="shared" si="324"/>
        <v>0</v>
      </c>
      <c r="U2073" s="144"/>
      <c r="V2073" s="106"/>
      <c r="W2073" s="142">
        <f t="shared" si="325"/>
        <v>0</v>
      </c>
      <c r="X2073" s="142">
        <f t="shared" si="326"/>
        <v>0</v>
      </c>
      <c r="Y2073" s="108">
        <f t="shared" si="327"/>
        <v>0</v>
      </c>
      <c r="Z2073" s="108">
        <f t="shared" si="328"/>
        <v>0</v>
      </c>
      <c r="AA2073" s="108">
        <f t="shared" si="329"/>
        <v>0</v>
      </c>
      <c r="AB2073" s="151"/>
      <c r="AC2073" s="47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</row>
    <row r="2074" s="4" customFormat="1" ht="19" customHeight="1" spans="1:68">
      <c r="A2074" s="94">
        <f t="shared" si="320"/>
        <v>2073</v>
      </c>
      <c r="B2074" s="95"/>
      <c r="C2074" s="69"/>
      <c r="D2074" s="16"/>
      <c r="E2074" s="69"/>
      <c r="F2074" s="128"/>
      <c r="G2074" s="124" t="e">
        <f>VLOOKUP(F2074,[2]零件成本10.26!$B$2:$C$7802,2,0)</f>
        <v>#N/A</v>
      </c>
      <c r="H2074" s="16"/>
      <c r="I2074" s="128" t="str">
        <f t="shared" si="321"/>
        <v/>
      </c>
      <c r="J2074" s="16"/>
      <c r="K2074" s="128"/>
      <c r="L2074" s="16"/>
      <c r="M2074" s="69"/>
      <c r="N2074" s="69"/>
      <c r="O2074" s="69"/>
      <c r="P2074" s="69"/>
      <c r="Q2074" s="100">
        <f t="shared" si="322"/>
        <v>0</v>
      </c>
      <c r="R2074" s="146"/>
      <c r="S2074" s="140" t="str">
        <f t="shared" si="323"/>
        <v>0</v>
      </c>
      <c r="T2074" s="140" t="str">
        <f t="shared" si="324"/>
        <v>0</v>
      </c>
      <c r="U2074" s="144"/>
      <c r="V2074" s="106"/>
      <c r="W2074" s="142">
        <f t="shared" si="325"/>
        <v>0</v>
      </c>
      <c r="X2074" s="142">
        <f t="shared" si="326"/>
        <v>0</v>
      </c>
      <c r="Y2074" s="108">
        <f t="shared" si="327"/>
        <v>0</v>
      </c>
      <c r="Z2074" s="108">
        <f t="shared" si="328"/>
        <v>0</v>
      </c>
      <c r="AA2074" s="108">
        <f t="shared" si="329"/>
        <v>0</v>
      </c>
      <c r="AB2074" s="151"/>
      <c r="AC2074" s="47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</row>
    <row r="2075" s="4" customFormat="1" ht="19" customHeight="1" spans="1:68">
      <c r="A2075" s="94">
        <f t="shared" si="320"/>
        <v>2074</v>
      </c>
      <c r="B2075" s="95"/>
      <c r="C2075" s="69"/>
      <c r="D2075" s="16"/>
      <c r="E2075" s="69"/>
      <c r="F2075" s="128"/>
      <c r="G2075" s="124" t="e">
        <f>VLOOKUP(F2075,[2]零件成本10.26!$B$2:$C$7802,2,0)</f>
        <v>#N/A</v>
      </c>
      <c r="H2075" s="16"/>
      <c r="I2075" s="128" t="str">
        <f t="shared" si="321"/>
        <v/>
      </c>
      <c r="J2075" s="16"/>
      <c r="K2075" s="128"/>
      <c r="L2075" s="16"/>
      <c r="M2075" s="69"/>
      <c r="N2075" s="69"/>
      <c r="O2075" s="69"/>
      <c r="P2075" s="69"/>
      <c r="Q2075" s="100">
        <f t="shared" si="322"/>
        <v>0</v>
      </c>
      <c r="R2075" s="146"/>
      <c r="S2075" s="140" t="str">
        <f t="shared" si="323"/>
        <v>0</v>
      </c>
      <c r="T2075" s="140" t="str">
        <f t="shared" si="324"/>
        <v>0</v>
      </c>
      <c r="U2075" s="144"/>
      <c r="V2075" s="106"/>
      <c r="W2075" s="142">
        <f t="shared" si="325"/>
        <v>0</v>
      </c>
      <c r="X2075" s="142">
        <f t="shared" si="326"/>
        <v>0</v>
      </c>
      <c r="Y2075" s="108">
        <f t="shared" si="327"/>
        <v>0</v>
      </c>
      <c r="Z2075" s="108">
        <f t="shared" si="328"/>
        <v>0</v>
      </c>
      <c r="AA2075" s="108">
        <f t="shared" si="329"/>
        <v>0</v>
      </c>
      <c r="AB2075" s="151"/>
      <c r="AC2075" s="47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</row>
    <row r="2076" s="4" customFormat="1" ht="19" customHeight="1" spans="1:68">
      <c r="A2076" s="94">
        <f t="shared" si="320"/>
        <v>2075</v>
      </c>
      <c r="B2076" s="95"/>
      <c r="C2076" s="69"/>
      <c r="D2076" s="16"/>
      <c r="E2076" s="69"/>
      <c r="F2076" s="128"/>
      <c r="G2076" s="124" t="e">
        <f>VLOOKUP(F2076,[2]零件成本10.26!$B$2:$C$7802,2,0)</f>
        <v>#N/A</v>
      </c>
      <c r="H2076" s="16"/>
      <c r="I2076" s="128" t="str">
        <f t="shared" si="321"/>
        <v/>
      </c>
      <c r="J2076" s="16"/>
      <c r="K2076" s="128"/>
      <c r="L2076" s="16"/>
      <c r="M2076" s="69"/>
      <c r="N2076" s="69"/>
      <c r="O2076" s="69"/>
      <c r="P2076" s="69"/>
      <c r="Q2076" s="100">
        <f t="shared" si="322"/>
        <v>0</v>
      </c>
      <c r="R2076" s="146"/>
      <c r="S2076" s="140" t="str">
        <f t="shared" si="323"/>
        <v>0</v>
      </c>
      <c r="T2076" s="140" t="str">
        <f t="shared" si="324"/>
        <v>0</v>
      </c>
      <c r="U2076" s="144"/>
      <c r="V2076" s="106"/>
      <c r="W2076" s="142">
        <f t="shared" si="325"/>
        <v>0</v>
      </c>
      <c r="X2076" s="142">
        <f t="shared" si="326"/>
        <v>0</v>
      </c>
      <c r="Y2076" s="108">
        <f t="shared" si="327"/>
        <v>0</v>
      </c>
      <c r="Z2076" s="108">
        <f t="shared" si="328"/>
        <v>0</v>
      </c>
      <c r="AA2076" s="108">
        <f t="shared" si="329"/>
        <v>0</v>
      </c>
      <c r="AB2076" s="151"/>
      <c r="AC2076" s="47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</row>
    <row r="2077" s="4" customFormat="1" ht="19" customHeight="1" spans="1:68">
      <c r="A2077" s="94">
        <f t="shared" si="320"/>
        <v>2076</v>
      </c>
      <c r="B2077" s="95"/>
      <c r="C2077" s="69"/>
      <c r="D2077" s="16"/>
      <c r="E2077" s="69"/>
      <c r="F2077" s="128"/>
      <c r="G2077" s="124" t="e">
        <f>VLOOKUP(F2077,[2]零件成本10.26!$B$2:$C$7802,2,0)</f>
        <v>#N/A</v>
      </c>
      <c r="H2077" s="16"/>
      <c r="I2077" s="128" t="str">
        <f t="shared" si="321"/>
        <v/>
      </c>
      <c r="J2077" s="16"/>
      <c r="K2077" s="128"/>
      <c r="L2077" s="16"/>
      <c r="M2077" s="69"/>
      <c r="N2077" s="69"/>
      <c r="O2077" s="69"/>
      <c r="P2077" s="69"/>
      <c r="Q2077" s="100">
        <f t="shared" si="322"/>
        <v>0</v>
      </c>
      <c r="R2077" s="146"/>
      <c r="S2077" s="140" t="str">
        <f t="shared" si="323"/>
        <v>0</v>
      </c>
      <c r="T2077" s="140" t="str">
        <f t="shared" si="324"/>
        <v>0</v>
      </c>
      <c r="U2077" s="144"/>
      <c r="V2077" s="106"/>
      <c r="W2077" s="142">
        <f t="shared" si="325"/>
        <v>0</v>
      </c>
      <c r="X2077" s="142">
        <f t="shared" si="326"/>
        <v>0</v>
      </c>
      <c r="Y2077" s="108">
        <f t="shared" si="327"/>
        <v>0</v>
      </c>
      <c r="Z2077" s="108">
        <f t="shared" si="328"/>
        <v>0</v>
      </c>
      <c r="AA2077" s="108">
        <f t="shared" si="329"/>
        <v>0</v>
      </c>
      <c r="AB2077" s="151"/>
      <c r="AC2077" s="47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</row>
    <row r="2078" s="4" customFormat="1" ht="19" customHeight="1" spans="1:68">
      <c r="A2078" s="94">
        <f t="shared" si="320"/>
        <v>2077</v>
      </c>
      <c r="B2078" s="95"/>
      <c r="C2078" s="69"/>
      <c r="D2078" s="16"/>
      <c r="E2078" s="69"/>
      <c r="F2078" s="128"/>
      <c r="G2078" s="124" t="e">
        <f>VLOOKUP(F2078,[2]零件成本10.26!$B$2:$C$7802,2,0)</f>
        <v>#N/A</v>
      </c>
      <c r="H2078" s="16"/>
      <c r="I2078" s="128" t="str">
        <f t="shared" si="321"/>
        <v/>
      </c>
      <c r="J2078" s="16"/>
      <c r="K2078" s="128"/>
      <c r="L2078" s="16"/>
      <c r="M2078" s="69"/>
      <c r="N2078" s="69"/>
      <c r="O2078" s="69"/>
      <c r="P2078" s="69"/>
      <c r="Q2078" s="100">
        <f t="shared" si="322"/>
        <v>0</v>
      </c>
      <c r="R2078" s="146"/>
      <c r="S2078" s="140" t="str">
        <f t="shared" si="323"/>
        <v>0</v>
      </c>
      <c r="T2078" s="140" t="str">
        <f t="shared" si="324"/>
        <v>0</v>
      </c>
      <c r="U2078" s="144"/>
      <c r="V2078" s="106"/>
      <c r="W2078" s="142">
        <f t="shared" si="325"/>
        <v>0</v>
      </c>
      <c r="X2078" s="142">
        <f t="shared" si="326"/>
        <v>0</v>
      </c>
      <c r="Y2078" s="108">
        <f t="shared" si="327"/>
        <v>0</v>
      </c>
      <c r="Z2078" s="108">
        <f t="shared" si="328"/>
        <v>0</v>
      </c>
      <c r="AA2078" s="108">
        <f t="shared" si="329"/>
        <v>0</v>
      </c>
      <c r="AB2078" s="151"/>
      <c r="AC2078" s="47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</row>
    <row r="2079" s="4" customFormat="1" ht="19" customHeight="1" spans="1:68">
      <c r="A2079" s="94">
        <f t="shared" si="320"/>
        <v>2078</v>
      </c>
      <c r="B2079" s="95"/>
      <c r="C2079" s="69"/>
      <c r="D2079" s="16"/>
      <c r="E2079" s="69"/>
      <c r="F2079" s="128"/>
      <c r="G2079" s="124" t="e">
        <f>VLOOKUP(F2079,[2]零件成本10.26!$B$2:$C$7802,2,0)</f>
        <v>#N/A</v>
      </c>
      <c r="H2079" s="16"/>
      <c r="I2079" s="128" t="str">
        <f t="shared" si="321"/>
        <v/>
      </c>
      <c r="J2079" s="16"/>
      <c r="K2079" s="128"/>
      <c r="L2079" s="16"/>
      <c r="M2079" s="69"/>
      <c r="N2079" s="69"/>
      <c r="O2079" s="69"/>
      <c r="P2079" s="69"/>
      <c r="Q2079" s="100">
        <f t="shared" si="322"/>
        <v>0</v>
      </c>
      <c r="R2079" s="146"/>
      <c r="S2079" s="140" t="str">
        <f t="shared" si="323"/>
        <v>0</v>
      </c>
      <c r="T2079" s="140" t="str">
        <f t="shared" si="324"/>
        <v>0</v>
      </c>
      <c r="U2079" s="144"/>
      <c r="V2079" s="106"/>
      <c r="W2079" s="142">
        <f t="shared" si="325"/>
        <v>0</v>
      </c>
      <c r="X2079" s="142">
        <f t="shared" si="326"/>
        <v>0</v>
      </c>
      <c r="Y2079" s="108">
        <f t="shared" si="327"/>
        <v>0</v>
      </c>
      <c r="Z2079" s="108">
        <f t="shared" si="328"/>
        <v>0</v>
      </c>
      <c r="AA2079" s="108">
        <f t="shared" si="329"/>
        <v>0</v>
      </c>
      <c r="AB2079" s="151"/>
      <c r="AC2079" s="47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</row>
    <row r="2080" s="4" customFormat="1" ht="19" customHeight="1" spans="1:68">
      <c r="A2080" s="94">
        <f t="shared" si="320"/>
        <v>2079</v>
      </c>
      <c r="B2080" s="95"/>
      <c r="C2080" s="69"/>
      <c r="D2080" s="16"/>
      <c r="E2080" s="69"/>
      <c r="F2080" s="128"/>
      <c r="G2080" s="124" t="e">
        <f>VLOOKUP(F2080,[2]零件成本10.26!$B$2:$C$7802,2,0)</f>
        <v>#N/A</v>
      </c>
      <c r="H2080" s="16"/>
      <c r="I2080" s="128" t="str">
        <f t="shared" si="321"/>
        <v/>
      </c>
      <c r="J2080" s="16"/>
      <c r="K2080" s="128"/>
      <c r="L2080" s="16"/>
      <c r="M2080" s="69"/>
      <c r="N2080" s="69"/>
      <c r="O2080" s="69"/>
      <c r="P2080" s="69"/>
      <c r="Q2080" s="100">
        <f t="shared" si="322"/>
        <v>0</v>
      </c>
      <c r="R2080" s="146"/>
      <c r="S2080" s="140" t="str">
        <f t="shared" si="323"/>
        <v>0</v>
      </c>
      <c r="T2080" s="140" t="str">
        <f t="shared" si="324"/>
        <v>0</v>
      </c>
      <c r="U2080" s="144"/>
      <c r="V2080" s="106"/>
      <c r="W2080" s="142">
        <f t="shared" si="325"/>
        <v>0</v>
      </c>
      <c r="X2080" s="142">
        <f t="shared" si="326"/>
        <v>0</v>
      </c>
      <c r="Y2080" s="108">
        <f t="shared" si="327"/>
        <v>0</v>
      </c>
      <c r="Z2080" s="108">
        <f t="shared" si="328"/>
        <v>0</v>
      </c>
      <c r="AA2080" s="108">
        <f t="shared" si="329"/>
        <v>0</v>
      </c>
      <c r="AB2080" s="151"/>
      <c r="AC2080" s="47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</row>
    <row r="2081" s="4" customFormat="1" ht="19" customHeight="1" spans="1:68">
      <c r="A2081" s="94">
        <f t="shared" si="320"/>
        <v>2080</v>
      </c>
      <c r="B2081" s="95"/>
      <c r="C2081" s="69"/>
      <c r="D2081" s="16"/>
      <c r="E2081" s="69"/>
      <c r="F2081" s="128"/>
      <c r="G2081" s="124" t="e">
        <f>VLOOKUP(F2081,[2]零件成本10.26!$B$2:$C$7802,2,0)</f>
        <v>#N/A</v>
      </c>
      <c r="H2081" s="16"/>
      <c r="I2081" s="128" t="str">
        <f t="shared" si="321"/>
        <v/>
      </c>
      <c r="J2081" s="16"/>
      <c r="K2081" s="128"/>
      <c r="L2081" s="16"/>
      <c r="M2081" s="69"/>
      <c r="N2081" s="69"/>
      <c r="O2081" s="69"/>
      <c r="P2081" s="69"/>
      <c r="Q2081" s="100">
        <f t="shared" si="322"/>
        <v>0</v>
      </c>
      <c r="R2081" s="146"/>
      <c r="S2081" s="140" t="str">
        <f t="shared" si="323"/>
        <v>0</v>
      </c>
      <c r="T2081" s="140" t="str">
        <f t="shared" si="324"/>
        <v>0</v>
      </c>
      <c r="U2081" s="144"/>
      <c r="V2081" s="106"/>
      <c r="W2081" s="142">
        <f t="shared" si="325"/>
        <v>0</v>
      </c>
      <c r="X2081" s="142">
        <f t="shared" si="326"/>
        <v>0</v>
      </c>
      <c r="Y2081" s="108">
        <f t="shared" si="327"/>
        <v>0</v>
      </c>
      <c r="Z2081" s="108">
        <f t="shared" si="328"/>
        <v>0</v>
      </c>
      <c r="AA2081" s="108">
        <f t="shared" si="329"/>
        <v>0</v>
      </c>
      <c r="AB2081" s="151"/>
      <c r="AC2081" s="47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</row>
    <row r="2082" s="4" customFormat="1" ht="19" customHeight="1" spans="1:68">
      <c r="A2082" s="94">
        <f t="shared" si="320"/>
        <v>2081</v>
      </c>
      <c r="B2082" s="95"/>
      <c r="C2082" s="69"/>
      <c r="D2082" s="16"/>
      <c r="E2082" s="69"/>
      <c r="F2082" s="128"/>
      <c r="G2082" s="124" t="e">
        <f>VLOOKUP(F2082,[2]零件成本10.26!$B$2:$C$7802,2,0)</f>
        <v>#N/A</v>
      </c>
      <c r="H2082" s="16"/>
      <c r="I2082" s="128" t="str">
        <f t="shared" si="321"/>
        <v/>
      </c>
      <c r="J2082" s="16"/>
      <c r="K2082" s="128"/>
      <c r="L2082" s="16"/>
      <c r="M2082" s="69"/>
      <c r="N2082" s="69"/>
      <c r="O2082" s="69"/>
      <c r="P2082" s="69"/>
      <c r="Q2082" s="100">
        <f t="shared" si="322"/>
        <v>0</v>
      </c>
      <c r="R2082" s="146"/>
      <c r="S2082" s="140" t="str">
        <f t="shared" si="323"/>
        <v>0</v>
      </c>
      <c r="T2082" s="140" t="str">
        <f t="shared" si="324"/>
        <v>0</v>
      </c>
      <c r="U2082" s="144"/>
      <c r="V2082" s="106"/>
      <c r="W2082" s="142">
        <f t="shared" si="325"/>
        <v>0</v>
      </c>
      <c r="X2082" s="142">
        <f t="shared" si="326"/>
        <v>0</v>
      </c>
      <c r="Y2082" s="108">
        <f t="shared" si="327"/>
        <v>0</v>
      </c>
      <c r="Z2082" s="108">
        <f t="shared" si="328"/>
        <v>0</v>
      </c>
      <c r="AA2082" s="108">
        <f t="shared" si="329"/>
        <v>0</v>
      </c>
      <c r="AB2082" s="151"/>
      <c r="AC2082" s="47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</row>
    <row r="2083" s="4" customFormat="1" ht="19" customHeight="1" spans="1:68">
      <c r="A2083" s="94">
        <f t="shared" si="320"/>
        <v>2082</v>
      </c>
      <c r="B2083" s="95"/>
      <c r="C2083" s="69"/>
      <c r="D2083" s="16"/>
      <c r="E2083" s="69"/>
      <c r="F2083" s="128"/>
      <c r="G2083" s="124" t="e">
        <f>VLOOKUP(F2083,[2]零件成本10.26!$B$2:$C$7802,2,0)</f>
        <v>#N/A</v>
      </c>
      <c r="H2083" s="16"/>
      <c r="I2083" s="128" t="str">
        <f t="shared" si="321"/>
        <v/>
      </c>
      <c r="J2083" s="16"/>
      <c r="K2083" s="128"/>
      <c r="L2083" s="16"/>
      <c r="M2083" s="69"/>
      <c r="N2083" s="69"/>
      <c r="O2083" s="69"/>
      <c r="P2083" s="69"/>
      <c r="Q2083" s="100">
        <f t="shared" si="322"/>
        <v>0</v>
      </c>
      <c r="R2083" s="146"/>
      <c r="S2083" s="140" t="str">
        <f t="shared" si="323"/>
        <v>0</v>
      </c>
      <c r="T2083" s="140" t="str">
        <f t="shared" si="324"/>
        <v>0</v>
      </c>
      <c r="U2083" s="144"/>
      <c r="V2083" s="106"/>
      <c r="W2083" s="142">
        <f t="shared" si="325"/>
        <v>0</v>
      </c>
      <c r="X2083" s="142">
        <f t="shared" si="326"/>
        <v>0</v>
      </c>
      <c r="Y2083" s="108">
        <f t="shared" si="327"/>
        <v>0</v>
      </c>
      <c r="Z2083" s="108">
        <f t="shared" si="328"/>
        <v>0</v>
      </c>
      <c r="AA2083" s="108">
        <f t="shared" si="329"/>
        <v>0</v>
      </c>
      <c r="AB2083" s="151"/>
      <c r="AC2083" s="47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</row>
    <row r="2084" s="4" customFormat="1" ht="19" customHeight="1" spans="1:68">
      <c r="A2084" s="94">
        <f t="shared" si="320"/>
        <v>2083</v>
      </c>
      <c r="B2084" s="95"/>
      <c r="C2084" s="69"/>
      <c r="D2084" s="16"/>
      <c r="E2084" s="69"/>
      <c r="F2084" s="128"/>
      <c r="G2084" s="124" t="e">
        <f>VLOOKUP(F2084,[2]零件成本10.26!$B$2:$C$7802,2,0)</f>
        <v>#N/A</v>
      </c>
      <c r="H2084" s="16"/>
      <c r="I2084" s="128" t="str">
        <f t="shared" si="321"/>
        <v/>
      </c>
      <c r="J2084" s="16"/>
      <c r="K2084" s="128"/>
      <c r="L2084" s="16"/>
      <c r="M2084" s="69"/>
      <c r="N2084" s="69"/>
      <c r="O2084" s="69"/>
      <c r="P2084" s="69"/>
      <c r="Q2084" s="100">
        <f t="shared" si="322"/>
        <v>0</v>
      </c>
      <c r="R2084" s="146"/>
      <c r="S2084" s="140" t="str">
        <f t="shared" si="323"/>
        <v>0</v>
      </c>
      <c r="T2084" s="140" t="str">
        <f t="shared" si="324"/>
        <v>0</v>
      </c>
      <c r="U2084" s="144"/>
      <c r="V2084" s="106"/>
      <c r="W2084" s="142">
        <f t="shared" si="325"/>
        <v>0</v>
      </c>
      <c r="X2084" s="142">
        <f t="shared" si="326"/>
        <v>0</v>
      </c>
      <c r="Y2084" s="108">
        <f t="shared" si="327"/>
        <v>0</v>
      </c>
      <c r="Z2084" s="108">
        <f t="shared" si="328"/>
        <v>0</v>
      </c>
      <c r="AA2084" s="108">
        <f t="shared" si="329"/>
        <v>0</v>
      </c>
      <c r="AB2084" s="151"/>
      <c r="AC2084" s="47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</row>
    <row r="2085" s="4" customFormat="1" ht="19" customHeight="1" spans="1:68">
      <c r="A2085" s="94">
        <f t="shared" si="320"/>
        <v>2084</v>
      </c>
      <c r="B2085" s="95"/>
      <c r="C2085" s="69"/>
      <c r="D2085" s="16"/>
      <c r="E2085" s="69"/>
      <c r="F2085" s="128"/>
      <c r="G2085" s="124" t="e">
        <f>VLOOKUP(F2085,[2]零件成本10.26!$B$2:$C$7802,2,0)</f>
        <v>#N/A</v>
      </c>
      <c r="H2085" s="16"/>
      <c r="I2085" s="128" t="str">
        <f t="shared" si="321"/>
        <v/>
      </c>
      <c r="J2085" s="16"/>
      <c r="K2085" s="128"/>
      <c r="L2085" s="16"/>
      <c r="M2085" s="69"/>
      <c r="N2085" s="69"/>
      <c r="O2085" s="69"/>
      <c r="P2085" s="69"/>
      <c r="Q2085" s="100">
        <f t="shared" si="322"/>
        <v>0</v>
      </c>
      <c r="R2085" s="146"/>
      <c r="S2085" s="140" t="str">
        <f t="shared" si="323"/>
        <v>0</v>
      </c>
      <c r="T2085" s="140" t="str">
        <f t="shared" si="324"/>
        <v>0</v>
      </c>
      <c r="U2085" s="144"/>
      <c r="V2085" s="106"/>
      <c r="W2085" s="142">
        <f t="shared" si="325"/>
        <v>0</v>
      </c>
      <c r="X2085" s="142">
        <f t="shared" si="326"/>
        <v>0</v>
      </c>
      <c r="Y2085" s="108">
        <f t="shared" si="327"/>
        <v>0</v>
      </c>
      <c r="Z2085" s="108">
        <f t="shared" si="328"/>
        <v>0</v>
      </c>
      <c r="AA2085" s="108">
        <f t="shared" si="329"/>
        <v>0</v>
      </c>
      <c r="AB2085" s="151"/>
      <c r="AC2085" s="47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</row>
    <row r="2086" s="4" customFormat="1" ht="19" customHeight="1" spans="1:68">
      <c r="A2086" s="94">
        <f t="shared" si="320"/>
        <v>2085</v>
      </c>
      <c r="B2086" s="95"/>
      <c r="C2086" s="69"/>
      <c r="D2086" s="16"/>
      <c r="E2086" s="69"/>
      <c r="F2086" s="128"/>
      <c r="G2086" s="124" t="e">
        <f>VLOOKUP(F2086,[2]零件成本10.26!$B$2:$C$7802,2,0)</f>
        <v>#N/A</v>
      </c>
      <c r="H2086" s="16"/>
      <c r="I2086" s="128" t="str">
        <f t="shared" si="321"/>
        <v/>
      </c>
      <c r="J2086" s="16"/>
      <c r="K2086" s="128"/>
      <c r="L2086" s="16"/>
      <c r="M2086" s="69"/>
      <c r="N2086" s="69"/>
      <c r="O2086" s="69"/>
      <c r="P2086" s="69"/>
      <c r="Q2086" s="100">
        <f t="shared" si="322"/>
        <v>0</v>
      </c>
      <c r="R2086" s="146"/>
      <c r="S2086" s="140" t="str">
        <f t="shared" si="323"/>
        <v>0</v>
      </c>
      <c r="T2086" s="140" t="str">
        <f t="shared" si="324"/>
        <v>0</v>
      </c>
      <c r="U2086" s="144"/>
      <c r="V2086" s="106"/>
      <c r="W2086" s="142">
        <f t="shared" si="325"/>
        <v>0</v>
      </c>
      <c r="X2086" s="142">
        <f t="shared" si="326"/>
        <v>0</v>
      </c>
      <c r="Y2086" s="108">
        <f t="shared" si="327"/>
        <v>0</v>
      </c>
      <c r="Z2086" s="108">
        <f t="shared" si="328"/>
        <v>0</v>
      </c>
      <c r="AA2086" s="108">
        <f t="shared" si="329"/>
        <v>0</v>
      </c>
      <c r="AB2086" s="151"/>
      <c r="AC2086" s="47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</row>
    <row r="2087" s="4" customFormat="1" ht="19" customHeight="1" spans="1:68">
      <c r="A2087" s="94">
        <f t="shared" si="320"/>
        <v>2086</v>
      </c>
      <c r="B2087" s="95"/>
      <c r="C2087" s="69"/>
      <c r="D2087" s="16"/>
      <c r="E2087" s="69"/>
      <c r="F2087" s="128"/>
      <c r="G2087" s="124" t="e">
        <f>VLOOKUP(F2087,[2]零件成本10.26!$B$2:$C$7802,2,0)</f>
        <v>#N/A</v>
      </c>
      <c r="H2087" s="16"/>
      <c r="I2087" s="128" t="str">
        <f t="shared" si="321"/>
        <v/>
      </c>
      <c r="J2087" s="16"/>
      <c r="K2087" s="128"/>
      <c r="L2087" s="16"/>
      <c r="M2087" s="69"/>
      <c r="N2087" s="69"/>
      <c r="O2087" s="69"/>
      <c r="P2087" s="69"/>
      <c r="Q2087" s="100">
        <f t="shared" si="322"/>
        <v>0</v>
      </c>
      <c r="R2087" s="146"/>
      <c r="S2087" s="140" t="str">
        <f t="shared" si="323"/>
        <v>0</v>
      </c>
      <c r="T2087" s="140" t="str">
        <f t="shared" si="324"/>
        <v>0</v>
      </c>
      <c r="U2087" s="144"/>
      <c r="V2087" s="106"/>
      <c r="W2087" s="142">
        <f t="shared" si="325"/>
        <v>0</v>
      </c>
      <c r="X2087" s="142">
        <f t="shared" si="326"/>
        <v>0</v>
      </c>
      <c r="Y2087" s="108">
        <f t="shared" si="327"/>
        <v>0</v>
      </c>
      <c r="Z2087" s="108">
        <f t="shared" si="328"/>
        <v>0</v>
      </c>
      <c r="AA2087" s="108">
        <f t="shared" si="329"/>
        <v>0</v>
      </c>
      <c r="AB2087" s="151"/>
      <c r="AC2087" s="47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</row>
    <row r="2088" s="4" customFormat="1" ht="19" customHeight="1" spans="1:68">
      <c r="A2088" s="94">
        <f t="shared" si="320"/>
        <v>2087</v>
      </c>
      <c r="B2088" s="95"/>
      <c r="C2088" s="69"/>
      <c r="D2088" s="16"/>
      <c r="E2088" s="69"/>
      <c r="F2088" s="128"/>
      <c r="G2088" s="124" t="e">
        <f>VLOOKUP(F2088,[2]零件成本10.26!$B$2:$C$7802,2,0)</f>
        <v>#N/A</v>
      </c>
      <c r="H2088" s="16"/>
      <c r="I2088" s="128" t="str">
        <f t="shared" si="321"/>
        <v/>
      </c>
      <c r="J2088" s="16"/>
      <c r="K2088" s="128"/>
      <c r="L2088" s="16"/>
      <c r="M2088" s="69"/>
      <c r="N2088" s="69"/>
      <c r="O2088" s="69"/>
      <c r="P2088" s="69"/>
      <c r="Q2088" s="100">
        <f t="shared" si="322"/>
        <v>0</v>
      </c>
      <c r="R2088" s="146"/>
      <c r="S2088" s="140" t="str">
        <f t="shared" si="323"/>
        <v>0</v>
      </c>
      <c r="T2088" s="140" t="str">
        <f t="shared" si="324"/>
        <v>0</v>
      </c>
      <c r="U2088" s="144"/>
      <c r="V2088" s="106"/>
      <c r="W2088" s="142">
        <f t="shared" si="325"/>
        <v>0</v>
      </c>
      <c r="X2088" s="142">
        <f t="shared" si="326"/>
        <v>0</v>
      </c>
      <c r="Y2088" s="108">
        <f t="shared" si="327"/>
        <v>0</v>
      </c>
      <c r="Z2088" s="108">
        <f t="shared" si="328"/>
        <v>0</v>
      </c>
      <c r="AA2088" s="108">
        <f t="shared" si="329"/>
        <v>0</v>
      </c>
      <c r="AB2088" s="151"/>
      <c r="AC2088" s="47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</row>
    <row r="2089" s="4" customFormat="1" ht="19" customHeight="1" spans="1:68">
      <c r="A2089" s="94">
        <f t="shared" si="320"/>
        <v>2088</v>
      </c>
      <c r="B2089" s="95"/>
      <c r="C2089" s="69"/>
      <c r="D2089" s="16"/>
      <c r="E2089" s="69"/>
      <c r="F2089" s="128"/>
      <c r="G2089" s="124" t="e">
        <f>VLOOKUP(F2089,[2]零件成本10.26!$B$2:$C$7802,2,0)</f>
        <v>#N/A</v>
      </c>
      <c r="H2089" s="16"/>
      <c r="I2089" s="128" t="str">
        <f t="shared" si="321"/>
        <v/>
      </c>
      <c r="J2089" s="16"/>
      <c r="K2089" s="128"/>
      <c r="L2089" s="16"/>
      <c r="M2089" s="69"/>
      <c r="N2089" s="69"/>
      <c r="O2089" s="69"/>
      <c r="P2089" s="69"/>
      <c r="Q2089" s="100">
        <f t="shared" si="322"/>
        <v>0</v>
      </c>
      <c r="R2089" s="146"/>
      <c r="S2089" s="140" t="str">
        <f t="shared" si="323"/>
        <v>0</v>
      </c>
      <c r="T2089" s="140" t="str">
        <f t="shared" si="324"/>
        <v>0</v>
      </c>
      <c r="U2089" s="144"/>
      <c r="V2089" s="106"/>
      <c r="W2089" s="142">
        <f t="shared" si="325"/>
        <v>0</v>
      </c>
      <c r="X2089" s="142">
        <f t="shared" si="326"/>
        <v>0</v>
      </c>
      <c r="Y2089" s="108">
        <f t="shared" si="327"/>
        <v>0</v>
      </c>
      <c r="Z2089" s="108">
        <f t="shared" si="328"/>
        <v>0</v>
      </c>
      <c r="AA2089" s="108">
        <f t="shared" si="329"/>
        <v>0</v>
      </c>
      <c r="AB2089" s="151"/>
      <c r="AC2089" s="47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</row>
    <row r="2090" s="4" customFormat="1" ht="19" customHeight="1" spans="1:68">
      <c r="A2090" s="94">
        <f t="shared" si="320"/>
        <v>2089</v>
      </c>
      <c r="B2090" s="95"/>
      <c r="C2090" s="69"/>
      <c r="D2090" s="16"/>
      <c r="E2090" s="69"/>
      <c r="F2090" s="128"/>
      <c r="G2090" s="124" t="e">
        <f>VLOOKUP(F2090,[2]零件成本10.26!$B$2:$C$7802,2,0)</f>
        <v>#N/A</v>
      </c>
      <c r="H2090" s="16"/>
      <c r="I2090" s="128" t="str">
        <f t="shared" si="321"/>
        <v/>
      </c>
      <c r="J2090" s="16"/>
      <c r="K2090" s="128"/>
      <c r="L2090" s="16"/>
      <c r="M2090" s="69"/>
      <c r="N2090" s="69"/>
      <c r="O2090" s="69"/>
      <c r="P2090" s="69"/>
      <c r="Q2090" s="100">
        <f t="shared" si="322"/>
        <v>0</v>
      </c>
      <c r="R2090" s="146"/>
      <c r="S2090" s="140" t="str">
        <f t="shared" si="323"/>
        <v>0</v>
      </c>
      <c r="T2090" s="140" t="str">
        <f t="shared" si="324"/>
        <v>0</v>
      </c>
      <c r="U2090" s="144"/>
      <c r="V2090" s="106"/>
      <c r="W2090" s="142">
        <f t="shared" si="325"/>
        <v>0</v>
      </c>
      <c r="X2090" s="142">
        <f t="shared" si="326"/>
        <v>0</v>
      </c>
      <c r="Y2090" s="108">
        <f t="shared" si="327"/>
        <v>0</v>
      </c>
      <c r="Z2090" s="108">
        <f t="shared" si="328"/>
        <v>0</v>
      </c>
      <c r="AA2090" s="108">
        <f t="shared" si="329"/>
        <v>0</v>
      </c>
      <c r="AB2090" s="151"/>
      <c r="AC2090" s="47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</row>
    <row r="2091" s="4" customFormat="1" ht="19" customHeight="1" spans="1:68">
      <c r="A2091" s="94">
        <f t="shared" si="320"/>
        <v>2090</v>
      </c>
      <c r="B2091" s="95"/>
      <c r="C2091" s="69"/>
      <c r="D2091" s="16"/>
      <c r="E2091" s="69"/>
      <c r="F2091" s="128"/>
      <c r="G2091" s="124" t="e">
        <f>VLOOKUP(F2091,[2]零件成本10.26!$B$2:$C$7802,2,0)</f>
        <v>#N/A</v>
      </c>
      <c r="H2091" s="16"/>
      <c r="I2091" s="128" t="str">
        <f t="shared" si="321"/>
        <v/>
      </c>
      <c r="J2091" s="16"/>
      <c r="K2091" s="128"/>
      <c r="L2091" s="16"/>
      <c r="M2091" s="69"/>
      <c r="N2091" s="69"/>
      <c r="O2091" s="69"/>
      <c r="P2091" s="69"/>
      <c r="Q2091" s="100">
        <f t="shared" si="322"/>
        <v>0</v>
      </c>
      <c r="R2091" s="146"/>
      <c r="S2091" s="140" t="str">
        <f t="shared" si="323"/>
        <v>0</v>
      </c>
      <c r="T2091" s="140" t="str">
        <f t="shared" si="324"/>
        <v>0</v>
      </c>
      <c r="U2091" s="144"/>
      <c r="V2091" s="106"/>
      <c r="W2091" s="142">
        <f t="shared" si="325"/>
        <v>0</v>
      </c>
      <c r="X2091" s="142">
        <f t="shared" si="326"/>
        <v>0</v>
      </c>
      <c r="Y2091" s="108">
        <f t="shared" si="327"/>
        <v>0</v>
      </c>
      <c r="Z2091" s="108">
        <f t="shared" si="328"/>
        <v>0</v>
      </c>
      <c r="AA2091" s="108">
        <f t="shared" si="329"/>
        <v>0</v>
      </c>
      <c r="AB2091" s="151"/>
      <c r="AC2091" s="47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</row>
    <row r="2092" s="4" customFormat="1" ht="19" customHeight="1" spans="1:68">
      <c r="A2092" s="94">
        <f t="shared" si="320"/>
        <v>2091</v>
      </c>
      <c r="B2092" s="95"/>
      <c r="C2092" s="69"/>
      <c r="D2092" s="16"/>
      <c r="E2092" s="69"/>
      <c r="F2092" s="128"/>
      <c r="G2092" s="124" t="e">
        <f>VLOOKUP(F2092,[2]零件成本10.26!$B$2:$C$7802,2,0)</f>
        <v>#N/A</v>
      </c>
      <c r="H2092" s="16"/>
      <c r="I2092" s="128" t="str">
        <f t="shared" si="321"/>
        <v/>
      </c>
      <c r="J2092" s="16"/>
      <c r="K2092" s="128"/>
      <c r="L2092" s="16"/>
      <c r="M2092" s="69"/>
      <c r="N2092" s="69"/>
      <c r="O2092" s="69"/>
      <c r="P2092" s="69"/>
      <c r="Q2092" s="100">
        <f t="shared" si="322"/>
        <v>0</v>
      </c>
      <c r="R2092" s="146"/>
      <c r="S2092" s="140" t="str">
        <f t="shared" si="323"/>
        <v>0</v>
      </c>
      <c r="T2092" s="140" t="str">
        <f t="shared" si="324"/>
        <v>0</v>
      </c>
      <c r="U2092" s="144"/>
      <c r="V2092" s="106"/>
      <c r="W2092" s="142">
        <f t="shared" si="325"/>
        <v>0</v>
      </c>
      <c r="X2092" s="142">
        <f t="shared" si="326"/>
        <v>0</v>
      </c>
      <c r="Y2092" s="108">
        <f t="shared" si="327"/>
        <v>0</v>
      </c>
      <c r="Z2092" s="108">
        <f t="shared" si="328"/>
        <v>0</v>
      </c>
      <c r="AA2092" s="108">
        <f t="shared" si="329"/>
        <v>0</v>
      </c>
      <c r="AB2092" s="151"/>
      <c r="AC2092" s="47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</row>
    <row r="2093" s="4" customFormat="1" ht="19" customHeight="1" spans="1:68">
      <c r="A2093" s="94">
        <f t="shared" si="320"/>
        <v>2092</v>
      </c>
      <c r="B2093" s="95"/>
      <c r="C2093" s="69"/>
      <c r="D2093" s="16"/>
      <c r="E2093" s="69"/>
      <c r="F2093" s="128"/>
      <c r="G2093" s="124" t="e">
        <f>VLOOKUP(F2093,[2]零件成本10.26!$B$2:$C$7802,2,0)</f>
        <v>#N/A</v>
      </c>
      <c r="H2093" s="16"/>
      <c r="I2093" s="128" t="str">
        <f t="shared" si="321"/>
        <v/>
      </c>
      <c r="J2093" s="16"/>
      <c r="K2093" s="128"/>
      <c r="L2093" s="16"/>
      <c r="M2093" s="69"/>
      <c r="N2093" s="69"/>
      <c r="O2093" s="69"/>
      <c r="P2093" s="69"/>
      <c r="Q2093" s="100">
        <f t="shared" si="322"/>
        <v>0</v>
      </c>
      <c r="R2093" s="146"/>
      <c r="S2093" s="140" t="str">
        <f t="shared" si="323"/>
        <v>0</v>
      </c>
      <c r="T2093" s="140" t="str">
        <f t="shared" si="324"/>
        <v>0</v>
      </c>
      <c r="U2093" s="144"/>
      <c r="V2093" s="106"/>
      <c r="W2093" s="142">
        <f t="shared" si="325"/>
        <v>0</v>
      </c>
      <c r="X2093" s="142">
        <f t="shared" si="326"/>
        <v>0</v>
      </c>
      <c r="Y2093" s="108">
        <f t="shared" si="327"/>
        <v>0</v>
      </c>
      <c r="Z2093" s="108">
        <f t="shared" si="328"/>
        <v>0</v>
      </c>
      <c r="AA2093" s="108">
        <f t="shared" si="329"/>
        <v>0</v>
      </c>
      <c r="AB2093" s="151"/>
      <c r="AC2093" s="47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</row>
    <row r="2094" s="4" customFormat="1" ht="19" customHeight="1" spans="1:68">
      <c r="A2094" s="94">
        <f t="shared" si="320"/>
        <v>2093</v>
      </c>
      <c r="B2094" s="95"/>
      <c r="C2094" s="69"/>
      <c r="D2094" s="16"/>
      <c r="E2094" s="69"/>
      <c r="F2094" s="128"/>
      <c r="G2094" s="124" t="e">
        <f>VLOOKUP(F2094,[2]零件成本10.26!$B$2:$C$7802,2,0)</f>
        <v>#N/A</v>
      </c>
      <c r="H2094" s="16"/>
      <c r="I2094" s="128" t="str">
        <f t="shared" si="321"/>
        <v/>
      </c>
      <c r="J2094" s="16"/>
      <c r="K2094" s="128"/>
      <c r="L2094" s="16"/>
      <c r="M2094" s="69"/>
      <c r="N2094" s="69"/>
      <c r="O2094" s="69"/>
      <c r="P2094" s="69"/>
      <c r="Q2094" s="100">
        <f t="shared" si="322"/>
        <v>0</v>
      </c>
      <c r="R2094" s="146"/>
      <c r="S2094" s="140" t="str">
        <f t="shared" si="323"/>
        <v>0</v>
      </c>
      <c r="T2094" s="140" t="str">
        <f t="shared" si="324"/>
        <v>0</v>
      </c>
      <c r="U2094" s="144"/>
      <c r="V2094" s="106"/>
      <c r="W2094" s="142">
        <f t="shared" si="325"/>
        <v>0</v>
      </c>
      <c r="X2094" s="142">
        <f t="shared" si="326"/>
        <v>0</v>
      </c>
      <c r="Y2094" s="108">
        <f t="shared" si="327"/>
        <v>0</v>
      </c>
      <c r="Z2094" s="108">
        <f t="shared" si="328"/>
        <v>0</v>
      </c>
      <c r="AA2094" s="108">
        <f t="shared" si="329"/>
        <v>0</v>
      </c>
      <c r="AB2094" s="151"/>
      <c r="AC2094" s="47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</row>
    <row r="2095" s="4" customFormat="1" ht="19" customHeight="1" spans="1:68">
      <c r="A2095" s="94">
        <f t="shared" si="320"/>
        <v>2094</v>
      </c>
      <c r="B2095" s="95"/>
      <c r="C2095" s="69"/>
      <c r="D2095" s="16"/>
      <c r="E2095" s="69"/>
      <c r="F2095" s="128"/>
      <c r="G2095" s="124" t="e">
        <f>VLOOKUP(F2095,[2]零件成本10.26!$B$2:$C$7802,2,0)</f>
        <v>#N/A</v>
      </c>
      <c r="H2095" s="16"/>
      <c r="I2095" s="128" t="str">
        <f t="shared" si="321"/>
        <v/>
      </c>
      <c r="J2095" s="16"/>
      <c r="K2095" s="128"/>
      <c r="L2095" s="16"/>
      <c r="M2095" s="69"/>
      <c r="N2095" s="69"/>
      <c r="O2095" s="69"/>
      <c r="P2095" s="69"/>
      <c r="Q2095" s="100">
        <f t="shared" si="322"/>
        <v>0</v>
      </c>
      <c r="R2095" s="146"/>
      <c r="S2095" s="140" t="str">
        <f t="shared" si="323"/>
        <v>0</v>
      </c>
      <c r="T2095" s="140" t="str">
        <f t="shared" si="324"/>
        <v>0</v>
      </c>
      <c r="U2095" s="144"/>
      <c r="V2095" s="106"/>
      <c r="W2095" s="142">
        <f t="shared" si="325"/>
        <v>0</v>
      </c>
      <c r="X2095" s="142">
        <f t="shared" si="326"/>
        <v>0</v>
      </c>
      <c r="Y2095" s="108">
        <f t="shared" si="327"/>
        <v>0</v>
      </c>
      <c r="Z2095" s="108">
        <f t="shared" si="328"/>
        <v>0</v>
      </c>
      <c r="AA2095" s="108">
        <f t="shared" si="329"/>
        <v>0</v>
      </c>
      <c r="AB2095" s="151"/>
      <c r="AC2095" s="47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</row>
    <row r="2096" s="4" customFormat="1" ht="19" customHeight="1" spans="1:68">
      <c r="A2096" s="94">
        <f t="shared" si="320"/>
        <v>2095</v>
      </c>
      <c r="B2096" s="95"/>
      <c r="C2096" s="69"/>
      <c r="D2096" s="16"/>
      <c r="E2096" s="69"/>
      <c r="F2096" s="128"/>
      <c r="G2096" s="124" t="e">
        <f>VLOOKUP(F2096,[2]零件成本10.26!$B$2:$C$7802,2,0)</f>
        <v>#N/A</v>
      </c>
      <c r="H2096" s="16"/>
      <c r="I2096" s="128" t="str">
        <f t="shared" si="321"/>
        <v/>
      </c>
      <c r="J2096" s="16"/>
      <c r="K2096" s="128"/>
      <c r="L2096" s="16"/>
      <c r="M2096" s="69"/>
      <c r="N2096" s="69"/>
      <c r="O2096" s="69"/>
      <c r="P2096" s="69"/>
      <c r="Q2096" s="100">
        <f t="shared" si="322"/>
        <v>0</v>
      </c>
      <c r="R2096" s="146"/>
      <c r="S2096" s="140" t="str">
        <f t="shared" si="323"/>
        <v>0</v>
      </c>
      <c r="T2096" s="140" t="str">
        <f t="shared" si="324"/>
        <v>0</v>
      </c>
      <c r="U2096" s="144"/>
      <c r="V2096" s="106"/>
      <c r="W2096" s="142">
        <f t="shared" si="325"/>
        <v>0</v>
      </c>
      <c r="X2096" s="142">
        <f t="shared" si="326"/>
        <v>0</v>
      </c>
      <c r="Y2096" s="108">
        <f t="shared" si="327"/>
        <v>0</v>
      </c>
      <c r="Z2096" s="108">
        <f t="shared" si="328"/>
        <v>0</v>
      </c>
      <c r="AA2096" s="108">
        <f t="shared" si="329"/>
        <v>0</v>
      </c>
      <c r="AB2096" s="151"/>
      <c r="AC2096" s="47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</row>
    <row r="2097" s="4" customFormat="1" ht="19" customHeight="1" spans="1:68">
      <c r="A2097" s="94">
        <f t="shared" si="320"/>
        <v>2096</v>
      </c>
      <c r="B2097" s="95"/>
      <c r="C2097" s="69"/>
      <c r="D2097" s="16"/>
      <c r="E2097" s="69"/>
      <c r="F2097" s="128"/>
      <c r="G2097" s="124" t="e">
        <f>VLOOKUP(F2097,[2]零件成本10.26!$B$2:$C$7802,2,0)</f>
        <v>#N/A</v>
      </c>
      <c r="H2097" s="16"/>
      <c r="I2097" s="128" t="str">
        <f t="shared" si="321"/>
        <v/>
      </c>
      <c r="J2097" s="16"/>
      <c r="K2097" s="128"/>
      <c r="L2097" s="16"/>
      <c r="M2097" s="69"/>
      <c r="N2097" s="69"/>
      <c r="O2097" s="69"/>
      <c r="P2097" s="69"/>
      <c r="Q2097" s="100">
        <f t="shared" si="322"/>
        <v>0</v>
      </c>
      <c r="R2097" s="146"/>
      <c r="S2097" s="140" t="str">
        <f t="shared" si="323"/>
        <v>0</v>
      </c>
      <c r="T2097" s="140" t="str">
        <f t="shared" si="324"/>
        <v>0</v>
      </c>
      <c r="U2097" s="144"/>
      <c r="V2097" s="106"/>
      <c r="W2097" s="142">
        <f t="shared" si="325"/>
        <v>0</v>
      </c>
      <c r="X2097" s="142">
        <f t="shared" si="326"/>
        <v>0</v>
      </c>
      <c r="Y2097" s="108">
        <f t="shared" si="327"/>
        <v>0</v>
      </c>
      <c r="Z2097" s="108">
        <f t="shared" si="328"/>
        <v>0</v>
      </c>
      <c r="AA2097" s="108">
        <f t="shared" si="329"/>
        <v>0</v>
      </c>
      <c r="AB2097" s="151"/>
      <c r="AC2097" s="47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</row>
    <row r="2098" s="4" customFormat="1" ht="19" customHeight="1" spans="1:68">
      <c r="A2098" s="94">
        <f t="shared" si="320"/>
        <v>2097</v>
      </c>
      <c r="B2098" s="95"/>
      <c r="C2098" s="69"/>
      <c r="D2098" s="16"/>
      <c r="E2098" s="69"/>
      <c r="F2098" s="128"/>
      <c r="G2098" s="124" t="e">
        <f>VLOOKUP(F2098,[2]零件成本10.26!$B$2:$C$7802,2,0)</f>
        <v>#N/A</v>
      </c>
      <c r="H2098" s="16"/>
      <c r="I2098" s="128" t="str">
        <f t="shared" si="321"/>
        <v/>
      </c>
      <c r="J2098" s="16"/>
      <c r="K2098" s="128"/>
      <c r="L2098" s="16"/>
      <c r="M2098" s="69"/>
      <c r="N2098" s="69"/>
      <c r="O2098" s="69"/>
      <c r="P2098" s="69"/>
      <c r="Q2098" s="100">
        <f t="shared" si="322"/>
        <v>0</v>
      </c>
      <c r="R2098" s="146"/>
      <c r="S2098" s="140" t="str">
        <f t="shared" si="323"/>
        <v>0</v>
      </c>
      <c r="T2098" s="140" t="str">
        <f t="shared" si="324"/>
        <v>0</v>
      </c>
      <c r="U2098" s="144"/>
      <c r="V2098" s="106"/>
      <c r="W2098" s="142">
        <f t="shared" si="325"/>
        <v>0</v>
      </c>
      <c r="X2098" s="142">
        <f t="shared" si="326"/>
        <v>0</v>
      </c>
      <c r="Y2098" s="108">
        <f t="shared" si="327"/>
        <v>0</v>
      </c>
      <c r="Z2098" s="108">
        <f t="shared" si="328"/>
        <v>0</v>
      </c>
      <c r="AA2098" s="108">
        <f t="shared" si="329"/>
        <v>0</v>
      </c>
      <c r="AB2098" s="151"/>
      <c r="AC2098" s="47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</row>
    <row r="2099" s="4" customFormat="1" ht="19" customHeight="1" spans="1:68">
      <c r="A2099" s="94">
        <f t="shared" si="320"/>
        <v>2098</v>
      </c>
      <c r="B2099" s="95"/>
      <c r="C2099" s="69"/>
      <c r="D2099" s="16"/>
      <c r="E2099" s="69"/>
      <c r="F2099" s="128"/>
      <c r="G2099" s="124" t="e">
        <f>VLOOKUP(F2099,[2]零件成本10.26!$B$2:$C$7802,2,0)</f>
        <v>#N/A</v>
      </c>
      <c r="H2099" s="16"/>
      <c r="I2099" s="128" t="str">
        <f t="shared" si="321"/>
        <v/>
      </c>
      <c r="J2099" s="16"/>
      <c r="K2099" s="128"/>
      <c r="L2099" s="16"/>
      <c r="M2099" s="69"/>
      <c r="N2099" s="69"/>
      <c r="O2099" s="69"/>
      <c r="P2099" s="69"/>
      <c r="Q2099" s="100">
        <f t="shared" si="322"/>
        <v>0</v>
      </c>
      <c r="R2099" s="146"/>
      <c r="S2099" s="140" t="str">
        <f t="shared" si="323"/>
        <v>0</v>
      </c>
      <c r="T2099" s="140" t="str">
        <f t="shared" si="324"/>
        <v>0</v>
      </c>
      <c r="U2099" s="144"/>
      <c r="V2099" s="106"/>
      <c r="W2099" s="142">
        <f t="shared" si="325"/>
        <v>0</v>
      </c>
      <c r="X2099" s="142">
        <f t="shared" si="326"/>
        <v>0</v>
      </c>
      <c r="Y2099" s="108">
        <f t="shared" si="327"/>
        <v>0</v>
      </c>
      <c r="Z2099" s="108">
        <f t="shared" si="328"/>
        <v>0</v>
      </c>
      <c r="AA2099" s="108">
        <f t="shared" si="329"/>
        <v>0</v>
      </c>
      <c r="AB2099" s="151"/>
      <c r="AC2099" s="47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</row>
    <row r="2100" s="4" customFormat="1" ht="19" customHeight="1" spans="1:68">
      <c r="A2100" s="94">
        <f t="shared" si="320"/>
        <v>2099</v>
      </c>
      <c r="B2100" s="95"/>
      <c r="C2100" s="69"/>
      <c r="D2100" s="16"/>
      <c r="E2100" s="69"/>
      <c r="F2100" s="128"/>
      <c r="G2100" s="124" t="e">
        <f>VLOOKUP(F2100,[2]零件成本10.26!$B$2:$C$7802,2,0)</f>
        <v>#N/A</v>
      </c>
      <c r="H2100" s="16"/>
      <c r="I2100" s="128" t="str">
        <f t="shared" si="321"/>
        <v/>
      </c>
      <c r="J2100" s="16"/>
      <c r="K2100" s="128"/>
      <c r="L2100" s="16"/>
      <c r="M2100" s="69"/>
      <c r="N2100" s="69"/>
      <c r="O2100" s="69"/>
      <c r="P2100" s="69"/>
      <c r="Q2100" s="100">
        <f t="shared" si="322"/>
        <v>0</v>
      </c>
      <c r="R2100" s="146"/>
      <c r="S2100" s="140" t="str">
        <f t="shared" si="323"/>
        <v>0</v>
      </c>
      <c r="T2100" s="140" t="str">
        <f t="shared" si="324"/>
        <v>0</v>
      </c>
      <c r="U2100" s="144"/>
      <c r="V2100" s="106"/>
      <c r="W2100" s="142">
        <f t="shared" si="325"/>
        <v>0</v>
      </c>
      <c r="X2100" s="142">
        <f t="shared" si="326"/>
        <v>0</v>
      </c>
      <c r="Y2100" s="108">
        <f t="shared" si="327"/>
        <v>0</v>
      </c>
      <c r="Z2100" s="108">
        <f t="shared" si="328"/>
        <v>0</v>
      </c>
      <c r="AA2100" s="108">
        <f t="shared" si="329"/>
        <v>0</v>
      </c>
      <c r="AB2100" s="151"/>
      <c r="AC2100" s="47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</row>
    <row r="2101" s="4" customFormat="1" ht="19" customHeight="1" spans="1:68">
      <c r="A2101" s="94">
        <f t="shared" si="320"/>
        <v>2100</v>
      </c>
      <c r="B2101" s="95"/>
      <c r="C2101" s="69"/>
      <c r="D2101" s="16"/>
      <c r="E2101" s="69"/>
      <c r="F2101" s="128"/>
      <c r="G2101" s="124" t="e">
        <f>VLOOKUP(F2101,[2]零件成本10.26!$B$2:$C$7802,2,0)</f>
        <v>#N/A</v>
      </c>
      <c r="H2101" s="16"/>
      <c r="I2101" s="128" t="str">
        <f t="shared" si="321"/>
        <v/>
      </c>
      <c r="J2101" s="16"/>
      <c r="K2101" s="128"/>
      <c r="L2101" s="16"/>
      <c r="M2101" s="69"/>
      <c r="N2101" s="69"/>
      <c r="O2101" s="69"/>
      <c r="P2101" s="69"/>
      <c r="Q2101" s="100">
        <f t="shared" si="322"/>
        <v>0</v>
      </c>
      <c r="R2101" s="146"/>
      <c r="S2101" s="140" t="str">
        <f t="shared" si="323"/>
        <v>0</v>
      </c>
      <c r="T2101" s="140" t="str">
        <f t="shared" si="324"/>
        <v>0</v>
      </c>
      <c r="U2101" s="144"/>
      <c r="V2101" s="106"/>
      <c r="W2101" s="142">
        <f t="shared" si="325"/>
        <v>0</v>
      </c>
      <c r="X2101" s="142">
        <f t="shared" si="326"/>
        <v>0</v>
      </c>
      <c r="Y2101" s="108">
        <f t="shared" si="327"/>
        <v>0</v>
      </c>
      <c r="Z2101" s="108">
        <f t="shared" si="328"/>
        <v>0</v>
      </c>
      <c r="AA2101" s="108">
        <f t="shared" si="329"/>
        <v>0</v>
      </c>
      <c r="AB2101" s="151"/>
      <c r="AC2101" s="47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</row>
    <row r="2102" s="4" customFormat="1" ht="19" customHeight="1" spans="1:68">
      <c r="A2102" s="94">
        <f t="shared" si="320"/>
        <v>2101</v>
      </c>
      <c r="B2102" s="95"/>
      <c r="C2102" s="69"/>
      <c r="D2102" s="16"/>
      <c r="E2102" s="69"/>
      <c r="F2102" s="128"/>
      <c r="G2102" s="124" t="e">
        <f>VLOOKUP(F2102,[2]零件成本10.26!$B$2:$C$7802,2,0)</f>
        <v>#N/A</v>
      </c>
      <c r="H2102" s="16"/>
      <c r="I2102" s="128" t="str">
        <f t="shared" si="321"/>
        <v/>
      </c>
      <c r="J2102" s="16"/>
      <c r="K2102" s="128"/>
      <c r="L2102" s="16"/>
      <c r="M2102" s="69"/>
      <c r="N2102" s="69"/>
      <c r="O2102" s="69"/>
      <c r="P2102" s="69"/>
      <c r="Q2102" s="100">
        <f t="shared" si="322"/>
        <v>0</v>
      </c>
      <c r="R2102" s="146"/>
      <c r="S2102" s="140" t="str">
        <f t="shared" si="323"/>
        <v>0</v>
      </c>
      <c r="T2102" s="140" t="str">
        <f t="shared" si="324"/>
        <v>0</v>
      </c>
      <c r="U2102" s="144"/>
      <c r="V2102" s="106"/>
      <c r="W2102" s="142">
        <f t="shared" si="325"/>
        <v>0</v>
      </c>
      <c r="X2102" s="142">
        <f t="shared" si="326"/>
        <v>0</v>
      </c>
      <c r="Y2102" s="108">
        <f t="shared" si="327"/>
        <v>0</v>
      </c>
      <c r="Z2102" s="108">
        <f t="shared" si="328"/>
        <v>0</v>
      </c>
      <c r="AA2102" s="108">
        <f t="shared" si="329"/>
        <v>0</v>
      </c>
      <c r="AB2102" s="151"/>
      <c r="AC2102" s="47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</row>
    <row r="2103" s="4" customFormat="1" ht="19" customHeight="1" spans="1:68">
      <c r="A2103" s="94">
        <f t="shared" si="320"/>
        <v>2102</v>
      </c>
      <c r="B2103" s="95"/>
      <c r="C2103" s="69"/>
      <c r="D2103" s="16"/>
      <c r="E2103" s="69"/>
      <c r="F2103" s="128"/>
      <c r="G2103" s="124" t="e">
        <f>VLOOKUP(F2103,[2]零件成本10.26!$B$2:$C$7802,2,0)</f>
        <v>#N/A</v>
      </c>
      <c r="H2103" s="16"/>
      <c r="I2103" s="128" t="str">
        <f t="shared" si="321"/>
        <v/>
      </c>
      <c r="J2103" s="16"/>
      <c r="K2103" s="128"/>
      <c r="L2103" s="16"/>
      <c r="M2103" s="69"/>
      <c r="N2103" s="69"/>
      <c r="O2103" s="69"/>
      <c r="P2103" s="69"/>
      <c r="Q2103" s="100">
        <f t="shared" si="322"/>
        <v>0</v>
      </c>
      <c r="R2103" s="146"/>
      <c r="S2103" s="140" t="str">
        <f t="shared" si="323"/>
        <v>0</v>
      </c>
      <c r="T2103" s="140" t="str">
        <f t="shared" si="324"/>
        <v>0</v>
      </c>
      <c r="U2103" s="144"/>
      <c r="V2103" s="106"/>
      <c r="W2103" s="142">
        <f t="shared" si="325"/>
        <v>0</v>
      </c>
      <c r="X2103" s="142">
        <f t="shared" si="326"/>
        <v>0</v>
      </c>
      <c r="Y2103" s="108">
        <f t="shared" si="327"/>
        <v>0</v>
      </c>
      <c r="Z2103" s="108">
        <f t="shared" si="328"/>
        <v>0</v>
      </c>
      <c r="AA2103" s="108">
        <f t="shared" si="329"/>
        <v>0</v>
      </c>
      <c r="AB2103" s="151"/>
      <c r="AC2103" s="47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</row>
    <row r="2104" s="4" customFormat="1" ht="19" customHeight="1" spans="1:68">
      <c r="A2104" s="94">
        <f t="shared" si="320"/>
        <v>2103</v>
      </c>
      <c r="B2104" s="95"/>
      <c r="C2104" s="69"/>
      <c r="D2104" s="16"/>
      <c r="E2104" s="69"/>
      <c r="F2104" s="128"/>
      <c r="G2104" s="124" t="e">
        <f>VLOOKUP(F2104,[2]零件成本10.26!$B$2:$C$7802,2,0)</f>
        <v>#N/A</v>
      </c>
      <c r="H2104" s="16"/>
      <c r="I2104" s="128" t="str">
        <f t="shared" si="321"/>
        <v/>
      </c>
      <c r="J2104" s="16"/>
      <c r="K2104" s="128"/>
      <c r="L2104" s="16"/>
      <c r="M2104" s="69"/>
      <c r="N2104" s="69"/>
      <c r="O2104" s="69"/>
      <c r="P2104" s="69"/>
      <c r="Q2104" s="100">
        <f t="shared" si="322"/>
        <v>0</v>
      </c>
      <c r="R2104" s="146"/>
      <c r="S2104" s="140" t="str">
        <f t="shared" si="323"/>
        <v>0</v>
      </c>
      <c r="T2104" s="140" t="str">
        <f t="shared" si="324"/>
        <v>0</v>
      </c>
      <c r="U2104" s="144"/>
      <c r="V2104" s="106"/>
      <c r="W2104" s="142">
        <f t="shared" si="325"/>
        <v>0</v>
      </c>
      <c r="X2104" s="142">
        <f t="shared" si="326"/>
        <v>0</v>
      </c>
      <c r="Y2104" s="108">
        <f t="shared" si="327"/>
        <v>0</v>
      </c>
      <c r="Z2104" s="108">
        <f t="shared" si="328"/>
        <v>0</v>
      </c>
      <c r="AA2104" s="108">
        <f t="shared" si="329"/>
        <v>0</v>
      </c>
      <c r="AB2104" s="151"/>
      <c r="AC2104" s="47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</row>
    <row r="2105" s="4" customFormat="1" ht="19" customHeight="1" spans="1:68">
      <c r="A2105" s="94">
        <f t="shared" si="320"/>
        <v>2104</v>
      </c>
      <c r="B2105" s="95"/>
      <c r="C2105" s="69"/>
      <c r="D2105" s="16"/>
      <c r="E2105" s="69"/>
      <c r="F2105" s="128"/>
      <c r="G2105" s="124" t="e">
        <f>VLOOKUP(F2105,[2]零件成本10.26!$B$2:$C$7802,2,0)</f>
        <v>#N/A</v>
      </c>
      <c r="H2105" s="16"/>
      <c r="I2105" s="128" t="str">
        <f t="shared" si="321"/>
        <v/>
      </c>
      <c r="J2105" s="16"/>
      <c r="K2105" s="128"/>
      <c r="L2105" s="16"/>
      <c r="M2105" s="69"/>
      <c r="N2105" s="69"/>
      <c r="O2105" s="69"/>
      <c r="P2105" s="69"/>
      <c r="Q2105" s="100">
        <f t="shared" si="322"/>
        <v>0</v>
      </c>
      <c r="R2105" s="146"/>
      <c r="S2105" s="140" t="str">
        <f t="shared" si="323"/>
        <v>0</v>
      </c>
      <c r="T2105" s="140" t="str">
        <f t="shared" si="324"/>
        <v>0</v>
      </c>
      <c r="U2105" s="144"/>
      <c r="V2105" s="106"/>
      <c r="W2105" s="142">
        <f t="shared" si="325"/>
        <v>0</v>
      </c>
      <c r="X2105" s="142">
        <f t="shared" si="326"/>
        <v>0</v>
      </c>
      <c r="Y2105" s="108">
        <f t="shared" si="327"/>
        <v>0</v>
      </c>
      <c r="Z2105" s="108">
        <f t="shared" si="328"/>
        <v>0</v>
      </c>
      <c r="AA2105" s="108">
        <f t="shared" si="329"/>
        <v>0</v>
      </c>
      <c r="AB2105" s="151"/>
      <c r="AC2105" s="47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</row>
    <row r="2106" s="4" customFormat="1" ht="19" customHeight="1" spans="1:68">
      <c r="A2106" s="94">
        <f t="shared" si="320"/>
        <v>2105</v>
      </c>
      <c r="B2106" s="95"/>
      <c r="C2106" s="69"/>
      <c r="D2106" s="16"/>
      <c r="E2106" s="69"/>
      <c r="F2106" s="128"/>
      <c r="G2106" s="124" t="e">
        <f>VLOOKUP(F2106,[2]零件成本10.26!$B$2:$C$7802,2,0)</f>
        <v>#N/A</v>
      </c>
      <c r="H2106" s="16"/>
      <c r="I2106" s="128" t="str">
        <f t="shared" si="321"/>
        <v/>
      </c>
      <c r="J2106" s="16"/>
      <c r="K2106" s="128"/>
      <c r="L2106" s="16"/>
      <c r="M2106" s="69"/>
      <c r="N2106" s="69"/>
      <c r="O2106" s="69"/>
      <c r="P2106" s="69"/>
      <c r="Q2106" s="100">
        <f t="shared" si="322"/>
        <v>0</v>
      </c>
      <c r="R2106" s="146"/>
      <c r="S2106" s="140" t="str">
        <f t="shared" si="323"/>
        <v>0</v>
      </c>
      <c r="T2106" s="140" t="str">
        <f t="shared" si="324"/>
        <v>0</v>
      </c>
      <c r="U2106" s="144"/>
      <c r="V2106" s="106"/>
      <c r="W2106" s="142">
        <f t="shared" si="325"/>
        <v>0</v>
      </c>
      <c r="X2106" s="142">
        <f t="shared" si="326"/>
        <v>0</v>
      </c>
      <c r="Y2106" s="108">
        <f t="shared" si="327"/>
        <v>0</v>
      </c>
      <c r="Z2106" s="108">
        <f t="shared" si="328"/>
        <v>0</v>
      </c>
      <c r="AA2106" s="108">
        <f t="shared" si="329"/>
        <v>0</v>
      </c>
      <c r="AB2106" s="151"/>
      <c r="AC2106" s="47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</row>
    <row r="2107" s="4" customFormat="1" ht="19" customHeight="1" spans="1:68">
      <c r="A2107" s="94">
        <f t="shared" si="320"/>
        <v>2106</v>
      </c>
      <c r="B2107" s="95"/>
      <c r="C2107" s="69"/>
      <c r="D2107" s="16"/>
      <c r="E2107" s="69"/>
      <c r="F2107" s="128"/>
      <c r="G2107" s="124" t="e">
        <f>VLOOKUP(F2107,[2]零件成本10.26!$B$2:$C$7802,2,0)</f>
        <v>#N/A</v>
      </c>
      <c r="H2107" s="16"/>
      <c r="I2107" s="128" t="str">
        <f t="shared" si="321"/>
        <v/>
      </c>
      <c r="J2107" s="16"/>
      <c r="K2107" s="128"/>
      <c r="L2107" s="16"/>
      <c r="M2107" s="69"/>
      <c r="N2107" s="69"/>
      <c r="O2107" s="69"/>
      <c r="P2107" s="69"/>
      <c r="Q2107" s="100">
        <f t="shared" si="322"/>
        <v>0</v>
      </c>
      <c r="R2107" s="146"/>
      <c r="S2107" s="140" t="str">
        <f t="shared" si="323"/>
        <v>0</v>
      </c>
      <c r="T2107" s="140" t="str">
        <f t="shared" si="324"/>
        <v>0</v>
      </c>
      <c r="U2107" s="144"/>
      <c r="V2107" s="106"/>
      <c r="W2107" s="142">
        <f t="shared" si="325"/>
        <v>0</v>
      </c>
      <c r="X2107" s="142">
        <f t="shared" si="326"/>
        <v>0</v>
      </c>
      <c r="Y2107" s="108">
        <f t="shared" si="327"/>
        <v>0</v>
      </c>
      <c r="Z2107" s="108">
        <f t="shared" si="328"/>
        <v>0</v>
      </c>
      <c r="AA2107" s="108">
        <f t="shared" si="329"/>
        <v>0</v>
      </c>
      <c r="AB2107" s="151"/>
      <c r="AC2107" s="47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</row>
    <row r="2108" s="4" customFormat="1" ht="19" customHeight="1" spans="1:68">
      <c r="A2108" s="94">
        <f t="shared" si="320"/>
        <v>2107</v>
      </c>
      <c r="B2108" s="95"/>
      <c r="C2108" s="69"/>
      <c r="D2108" s="16"/>
      <c r="E2108" s="69"/>
      <c r="F2108" s="128"/>
      <c r="G2108" s="124" t="e">
        <f>VLOOKUP(F2108,[2]零件成本10.26!$B$2:$C$7802,2,0)</f>
        <v>#N/A</v>
      </c>
      <c r="H2108" s="16"/>
      <c r="I2108" s="128" t="str">
        <f t="shared" si="321"/>
        <v/>
      </c>
      <c r="J2108" s="16"/>
      <c r="K2108" s="128"/>
      <c r="L2108" s="16"/>
      <c r="M2108" s="69"/>
      <c r="N2108" s="69"/>
      <c r="O2108" s="69"/>
      <c r="P2108" s="69"/>
      <c r="Q2108" s="100">
        <f t="shared" si="322"/>
        <v>0</v>
      </c>
      <c r="R2108" s="146"/>
      <c r="S2108" s="140" t="str">
        <f t="shared" si="323"/>
        <v>0</v>
      </c>
      <c r="T2108" s="140" t="str">
        <f t="shared" si="324"/>
        <v>0</v>
      </c>
      <c r="U2108" s="144"/>
      <c r="V2108" s="106"/>
      <c r="W2108" s="142">
        <f t="shared" si="325"/>
        <v>0</v>
      </c>
      <c r="X2108" s="142">
        <f t="shared" si="326"/>
        <v>0</v>
      </c>
      <c r="Y2108" s="108">
        <f t="shared" si="327"/>
        <v>0</v>
      </c>
      <c r="Z2108" s="108">
        <f t="shared" si="328"/>
        <v>0</v>
      </c>
      <c r="AA2108" s="108">
        <f t="shared" si="329"/>
        <v>0</v>
      </c>
      <c r="AB2108" s="151"/>
      <c r="AC2108" s="47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</row>
    <row r="2109" s="4" customFormat="1" ht="19" customHeight="1" spans="1:68">
      <c r="A2109" s="94">
        <f t="shared" si="320"/>
        <v>2108</v>
      </c>
      <c r="B2109" s="95"/>
      <c r="C2109" s="69"/>
      <c r="D2109" s="16"/>
      <c r="E2109" s="69"/>
      <c r="F2109" s="128"/>
      <c r="G2109" s="124" t="e">
        <f>VLOOKUP(F2109,[2]零件成本10.26!$B$2:$C$7802,2,0)</f>
        <v>#N/A</v>
      </c>
      <c r="H2109" s="16"/>
      <c r="I2109" s="128" t="str">
        <f t="shared" si="321"/>
        <v/>
      </c>
      <c r="J2109" s="16"/>
      <c r="K2109" s="128"/>
      <c r="L2109" s="16"/>
      <c r="M2109" s="69"/>
      <c r="N2109" s="69"/>
      <c r="O2109" s="69"/>
      <c r="P2109" s="69"/>
      <c r="Q2109" s="100">
        <f t="shared" si="322"/>
        <v>0</v>
      </c>
      <c r="R2109" s="146"/>
      <c r="S2109" s="140" t="str">
        <f t="shared" si="323"/>
        <v>0</v>
      </c>
      <c r="T2109" s="140" t="str">
        <f t="shared" si="324"/>
        <v>0</v>
      </c>
      <c r="U2109" s="144"/>
      <c r="V2109" s="106"/>
      <c r="W2109" s="142">
        <f t="shared" si="325"/>
        <v>0</v>
      </c>
      <c r="X2109" s="142">
        <f t="shared" si="326"/>
        <v>0</v>
      </c>
      <c r="Y2109" s="108">
        <f t="shared" si="327"/>
        <v>0</v>
      </c>
      <c r="Z2109" s="108">
        <f t="shared" si="328"/>
        <v>0</v>
      </c>
      <c r="AA2109" s="108">
        <f t="shared" si="329"/>
        <v>0</v>
      </c>
      <c r="AB2109" s="151"/>
      <c r="AC2109" s="47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</row>
    <row r="2110" s="4" customFormat="1" ht="19" customHeight="1" spans="1:68">
      <c r="A2110" s="94">
        <f t="shared" si="320"/>
        <v>2109</v>
      </c>
      <c r="B2110" s="95"/>
      <c r="C2110" s="69"/>
      <c r="D2110" s="16"/>
      <c r="E2110" s="69"/>
      <c r="F2110" s="128"/>
      <c r="G2110" s="124" t="e">
        <f>VLOOKUP(F2110,[2]零件成本10.26!$B$2:$C$7802,2,0)</f>
        <v>#N/A</v>
      </c>
      <c r="H2110" s="16"/>
      <c r="I2110" s="128" t="str">
        <f t="shared" si="321"/>
        <v/>
      </c>
      <c r="J2110" s="16"/>
      <c r="K2110" s="128"/>
      <c r="L2110" s="16"/>
      <c r="M2110" s="69"/>
      <c r="N2110" s="69"/>
      <c r="O2110" s="69"/>
      <c r="P2110" s="69"/>
      <c r="Q2110" s="100">
        <f t="shared" si="322"/>
        <v>0</v>
      </c>
      <c r="R2110" s="146"/>
      <c r="S2110" s="140" t="str">
        <f t="shared" si="323"/>
        <v>0</v>
      </c>
      <c r="T2110" s="140" t="str">
        <f t="shared" si="324"/>
        <v>0</v>
      </c>
      <c r="U2110" s="144"/>
      <c r="V2110" s="106"/>
      <c r="W2110" s="142">
        <f t="shared" si="325"/>
        <v>0</v>
      </c>
      <c r="X2110" s="142">
        <f t="shared" si="326"/>
        <v>0</v>
      </c>
      <c r="Y2110" s="108">
        <f t="shared" si="327"/>
        <v>0</v>
      </c>
      <c r="Z2110" s="108">
        <f t="shared" si="328"/>
        <v>0</v>
      </c>
      <c r="AA2110" s="108">
        <f t="shared" si="329"/>
        <v>0</v>
      </c>
      <c r="AB2110" s="151"/>
      <c r="AC2110" s="47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</row>
    <row r="2111" s="4" customFormat="1" ht="19" customHeight="1" spans="1:68">
      <c r="A2111" s="94">
        <f t="shared" si="320"/>
        <v>2110</v>
      </c>
      <c r="B2111" s="95"/>
      <c r="C2111" s="69"/>
      <c r="D2111" s="16"/>
      <c r="E2111" s="69"/>
      <c r="F2111" s="128"/>
      <c r="G2111" s="124" t="e">
        <f>VLOOKUP(F2111,[2]零件成本10.26!$B$2:$C$7802,2,0)</f>
        <v>#N/A</v>
      </c>
      <c r="H2111" s="16"/>
      <c r="I2111" s="128" t="str">
        <f t="shared" si="321"/>
        <v/>
      </c>
      <c r="J2111" s="16"/>
      <c r="K2111" s="128"/>
      <c r="L2111" s="16"/>
      <c r="M2111" s="69"/>
      <c r="N2111" s="69"/>
      <c r="O2111" s="69"/>
      <c r="P2111" s="69"/>
      <c r="Q2111" s="100">
        <f t="shared" si="322"/>
        <v>0</v>
      </c>
      <c r="R2111" s="146"/>
      <c r="S2111" s="140" t="str">
        <f t="shared" si="323"/>
        <v>0</v>
      </c>
      <c r="T2111" s="140" t="str">
        <f t="shared" si="324"/>
        <v>0</v>
      </c>
      <c r="U2111" s="144"/>
      <c r="V2111" s="106"/>
      <c r="W2111" s="142">
        <f t="shared" si="325"/>
        <v>0</v>
      </c>
      <c r="X2111" s="142">
        <f t="shared" si="326"/>
        <v>0</v>
      </c>
      <c r="Y2111" s="108">
        <f t="shared" si="327"/>
        <v>0</v>
      </c>
      <c r="Z2111" s="108">
        <f t="shared" si="328"/>
        <v>0</v>
      </c>
      <c r="AA2111" s="108">
        <f t="shared" si="329"/>
        <v>0</v>
      </c>
      <c r="AB2111" s="151"/>
      <c r="AC2111" s="47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</row>
    <row r="2112" s="4" customFormat="1" ht="19" customHeight="1" spans="1:68">
      <c r="A2112" s="94">
        <f t="shared" si="320"/>
        <v>2111</v>
      </c>
      <c r="B2112" s="95"/>
      <c r="C2112" s="69"/>
      <c r="D2112" s="16"/>
      <c r="E2112" s="69"/>
      <c r="F2112" s="128"/>
      <c r="G2112" s="124" t="e">
        <f>VLOOKUP(F2112,[2]零件成本10.26!$B$2:$C$7802,2,0)</f>
        <v>#N/A</v>
      </c>
      <c r="H2112" s="16"/>
      <c r="I2112" s="128" t="str">
        <f t="shared" si="321"/>
        <v/>
      </c>
      <c r="J2112" s="16"/>
      <c r="K2112" s="128"/>
      <c r="L2112" s="16"/>
      <c r="M2112" s="69"/>
      <c r="N2112" s="69"/>
      <c r="O2112" s="69"/>
      <c r="P2112" s="69"/>
      <c r="Q2112" s="100">
        <f t="shared" si="322"/>
        <v>0</v>
      </c>
      <c r="R2112" s="146"/>
      <c r="S2112" s="140" t="str">
        <f t="shared" si="323"/>
        <v>0</v>
      </c>
      <c r="T2112" s="140" t="str">
        <f t="shared" si="324"/>
        <v>0</v>
      </c>
      <c r="U2112" s="144"/>
      <c r="V2112" s="106"/>
      <c r="W2112" s="142">
        <f t="shared" si="325"/>
        <v>0</v>
      </c>
      <c r="X2112" s="142">
        <f t="shared" si="326"/>
        <v>0</v>
      </c>
      <c r="Y2112" s="108">
        <f t="shared" si="327"/>
        <v>0</v>
      </c>
      <c r="Z2112" s="108">
        <f t="shared" si="328"/>
        <v>0</v>
      </c>
      <c r="AA2112" s="108">
        <f t="shared" si="329"/>
        <v>0</v>
      </c>
      <c r="AB2112" s="151"/>
      <c r="AC2112" s="47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</row>
    <row r="2113" s="4" customFormat="1" ht="19" customHeight="1" spans="1:68">
      <c r="A2113" s="94">
        <f t="shared" si="320"/>
        <v>2112</v>
      </c>
      <c r="B2113" s="95"/>
      <c r="C2113" s="69"/>
      <c r="D2113" s="16"/>
      <c r="E2113" s="69"/>
      <c r="F2113" s="128"/>
      <c r="G2113" s="124" t="e">
        <f>VLOOKUP(F2113,[2]零件成本10.26!$B$2:$C$7802,2,0)</f>
        <v>#N/A</v>
      </c>
      <c r="H2113" s="16"/>
      <c r="I2113" s="128" t="str">
        <f t="shared" si="321"/>
        <v/>
      </c>
      <c r="J2113" s="16"/>
      <c r="K2113" s="128"/>
      <c r="L2113" s="16"/>
      <c r="M2113" s="69"/>
      <c r="N2113" s="69"/>
      <c r="O2113" s="69"/>
      <c r="P2113" s="69"/>
      <c r="Q2113" s="100">
        <f t="shared" si="322"/>
        <v>0</v>
      </c>
      <c r="R2113" s="146"/>
      <c r="S2113" s="140" t="str">
        <f t="shared" si="323"/>
        <v>0</v>
      </c>
      <c r="T2113" s="140" t="str">
        <f t="shared" si="324"/>
        <v>0</v>
      </c>
      <c r="U2113" s="144"/>
      <c r="V2113" s="106"/>
      <c r="W2113" s="142">
        <f t="shared" si="325"/>
        <v>0</v>
      </c>
      <c r="X2113" s="142">
        <f t="shared" si="326"/>
        <v>0</v>
      </c>
      <c r="Y2113" s="108">
        <f t="shared" si="327"/>
        <v>0</v>
      </c>
      <c r="Z2113" s="108">
        <f t="shared" si="328"/>
        <v>0</v>
      </c>
      <c r="AA2113" s="108">
        <f t="shared" si="329"/>
        <v>0</v>
      </c>
      <c r="AB2113" s="151"/>
      <c r="AC2113" s="47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</row>
    <row r="2114" s="4" customFormat="1" ht="19" customHeight="1" spans="1:68">
      <c r="A2114" s="94">
        <f t="shared" ref="A2114:A2177" si="330">ROW()-1</f>
        <v>2113</v>
      </c>
      <c r="B2114" s="95"/>
      <c r="C2114" s="69"/>
      <c r="D2114" s="16"/>
      <c r="E2114" s="69"/>
      <c r="F2114" s="128"/>
      <c r="G2114" s="124" t="e">
        <f>VLOOKUP(F2114,[2]零件成本10.26!$B$2:$C$7802,2,0)</f>
        <v>#N/A</v>
      </c>
      <c r="H2114" s="16"/>
      <c r="I2114" s="128" t="str">
        <f t="shared" ref="I2114:I2177" si="331">C2114&amp;F2114</f>
        <v/>
      </c>
      <c r="J2114" s="16"/>
      <c r="K2114" s="128"/>
      <c r="L2114" s="16"/>
      <c r="M2114" s="69"/>
      <c r="N2114" s="69"/>
      <c r="O2114" s="69"/>
      <c r="P2114" s="69"/>
      <c r="Q2114" s="100">
        <f t="shared" ref="Q2114:Q2177" si="332">K2114</f>
        <v>0</v>
      </c>
      <c r="R2114" s="146"/>
      <c r="S2114" s="140" t="str">
        <f t="shared" ref="S2114:S2177" si="333">IF(Q2114&gt;R2114,Q2114-R2114,"0")</f>
        <v>0</v>
      </c>
      <c r="T2114" s="140" t="str">
        <f t="shared" ref="T2114:T2177" si="334">IF(Q2114&lt;R2114,Q2114-R2114,"0")</f>
        <v>0</v>
      </c>
      <c r="U2114" s="144"/>
      <c r="V2114" s="106"/>
      <c r="W2114" s="142">
        <f t="shared" ref="W2114:W2177" si="335">IFERROR(Q2114*V2114,"")</f>
        <v>0</v>
      </c>
      <c r="X2114" s="142">
        <f t="shared" ref="X2114:X2177" si="336">IFERROR(R2114*V2114,"")</f>
        <v>0</v>
      </c>
      <c r="Y2114" s="108">
        <f t="shared" ref="Y2114:Y2177" si="337">IFERROR(S2114*V2114,"")</f>
        <v>0</v>
      </c>
      <c r="Z2114" s="108">
        <f t="shared" ref="Z2114:Z2177" si="338">IFERROR(T2114*V2114,"")</f>
        <v>0</v>
      </c>
      <c r="AA2114" s="108">
        <f t="shared" ref="AA2114:AA2177" si="339">W2114-X2114</f>
        <v>0</v>
      </c>
      <c r="AB2114" s="151"/>
      <c r="AC2114" s="47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</row>
    <row r="2115" s="4" customFormat="1" ht="19" customHeight="1" spans="1:68">
      <c r="A2115" s="94">
        <f t="shared" si="330"/>
        <v>2114</v>
      </c>
      <c r="B2115" s="95"/>
      <c r="C2115" s="69"/>
      <c r="D2115" s="16"/>
      <c r="E2115" s="69"/>
      <c r="F2115" s="128"/>
      <c r="G2115" s="124" t="e">
        <f>VLOOKUP(F2115,[2]零件成本10.26!$B$2:$C$7802,2,0)</f>
        <v>#N/A</v>
      </c>
      <c r="H2115" s="16"/>
      <c r="I2115" s="128" t="str">
        <f t="shared" si="331"/>
        <v/>
      </c>
      <c r="J2115" s="16"/>
      <c r="K2115" s="128"/>
      <c r="L2115" s="16"/>
      <c r="M2115" s="69"/>
      <c r="N2115" s="69"/>
      <c r="O2115" s="69"/>
      <c r="P2115" s="69"/>
      <c r="Q2115" s="100">
        <f t="shared" si="332"/>
        <v>0</v>
      </c>
      <c r="R2115" s="146"/>
      <c r="S2115" s="140" t="str">
        <f t="shared" si="333"/>
        <v>0</v>
      </c>
      <c r="T2115" s="140" t="str">
        <f t="shared" si="334"/>
        <v>0</v>
      </c>
      <c r="U2115" s="144"/>
      <c r="V2115" s="106"/>
      <c r="W2115" s="142">
        <f t="shared" si="335"/>
        <v>0</v>
      </c>
      <c r="X2115" s="142">
        <f t="shared" si="336"/>
        <v>0</v>
      </c>
      <c r="Y2115" s="108">
        <f t="shared" si="337"/>
        <v>0</v>
      </c>
      <c r="Z2115" s="108">
        <f t="shared" si="338"/>
        <v>0</v>
      </c>
      <c r="AA2115" s="108">
        <f t="shared" si="339"/>
        <v>0</v>
      </c>
      <c r="AB2115" s="151"/>
      <c r="AC2115" s="47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</row>
    <row r="2116" s="4" customFormat="1" ht="19" customHeight="1" spans="1:68">
      <c r="A2116" s="94">
        <f t="shared" si="330"/>
        <v>2115</v>
      </c>
      <c r="B2116" s="95"/>
      <c r="C2116" s="69"/>
      <c r="D2116" s="16"/>
      <c r="E2116" s="69"/>
      <c r="F2116" s="128"/>
      <c r="G2116" s="124" t="e">
        <f>VLOOKUP(F2116,[2]零件成本10.26!$B$2:$C$7802,2,0)</f>
        <v>#N/A</v>
      </c>
      <c r="H2116" s="16"/>
      <c r="I2116" s="128" t="str">
        <f t="shared" si="331"/>
        <v/>
      </c>
      <c r="J2116" s="16"/>
      <c r="K2116" s="128"/>
      <c r="L2116" s="16"/>
      <c r="M2116" s="69"/>
      <c r="N2116" s="69"/>
      <c r="O2116" s="69"/>
      <c r="P2116" s="69"/>
      <c r="Q2116" s="100">
        <f t="shared" si="332"/>
        <v>0</v>
      </c>
      <c r="R2116" s="146"/>
      <c r="S2116" s="140" t="str">
        <f t="shared" si="333"/>
        <v>0</v>
      </c>
      <c r="T2116" s="140" t="str">
        <f t="shared" si="334"/>
        <v>0</v>
      </c>
      <c r="U2116" s="144"/>
      <c r="V2116" s="106"/>
      <c r="W2116" s="142">
        <f t="shared" si="335"/>
        <v>0</v>
      </c>
      <c r="X2116" s="142">
        <f t="shared" si="336"/>
        <v>0</v>
      </c>
      <c r="Y2116" s="108">
        <f t="shared" si="337"/>
        <v>0</v>
      </c>
      <c r="Z2116" s="108">
        <f t="shared" si="338"/>
        <v>0</v>
      </c>
      <c r="AA2116" s="108">
        <f t="shared" si="339"/>
        <v>0</v>
      </c>
      <c r="AB2116" s="151"/>
      <c r="AC2116" s="47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</row>
    <row r="2117" s="4" customFormat="1" ht="19" customHeight="1" spans="1:68">
      <c r="A2117" s="94">
        <f t="shared" si="330"/>
        <v>2116</v>
      </c>
      <c r="B2117" s="95"/>
      <c r="C2117" s="69"/>
      <c r="D2117" s="16"/>
      <c r="E2117" s="69"/>
      <c r="F2117" s="128"/>
      <c r="G2117" s="124" t="e">
        <f>VLOOKUP(F2117,[2]零件成本10.26!$B$2:$C$7802,2,0)</f>
        <v>#N/A</v>
      </c>
      <c r="H2117" s="16"/>
      <c r="I2117" s="128" t="str">
        <f t="shared" si="331"/>
        <v/>
      </c>
      <c r="J2117" s="16"/>
      <c r="K2117" s="128"/>
      <c r="L2117" s="16"/>
      <c r="M2117" s="69"/>
      <c r="N2117" s="69"/>
      <c r="O2117" s="69"/>
      <c r="P2117" s="69"/>
      <c r="Q2117" s="100">
        <f t="shared" si="332"/>
        <v>0</v>
      </c>
      <c r="R2117" s="146"/>
      <c r="S2117" s="140" t="str">
        <f t="shared" si="333"/>
        <v>0</v>
      </c>
      <c r="T2117" s="140" t="str">
        <f t="shared" si="334"/>
        <v>0</v>
      </c>
      <c r="U2117" s="144"/>
      <c r="V2117" s="106"/>
      <c r="W2117" s="142">
        <f t="shared" si="335"/>
        <v>0</v>
      </c>
      <c r="X2117" s="142">
        <f t="shared" si="336"/>
        <v>0</v>
      </c>
      <c r="Y2117" s="108">
        <f t="shared" si="337"/>
        <v>0</v>
      </c>
      <c r="Z2117" s="108">
        <f t="shared" si="338"/>
        <v>0</v>
      </c>
      <c r="AA2117" s="108">
        <f t="shared" si="339"/>
        <v>0</v>
      </c>
      <c r="AB2117" s="151"/>
      <c r="AC2117" s="47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</row>
    <row r="2118" s="4" customFormat="1" ht="19" customHeight="1" spans="1:68">
      <c r="A2118" s="94">
        <f t="shared" si="330"/>
        <v>2117</v>
      </c>
      <c r="B2118" s="95"/>
      <c r="C2118" s="69"/>
      <c r="D2118" s="16"/>
      <c r="E2118" s="69"/>
      <c r="F2118" s="128"/>
      <c r="G2118" s="124" t="e">
        <f>VLOOKUP(F2118,[2]零件成本10.26!$B$2:$C$7802,2,0)</f>
        <v>#N/A</v>
      </c>
      <c r="H2118" s="16"/>
      <c r="I2118" s="128" t="str">
        <f t="shared" si="331"/>
        <v/>
      </c>
      <c r="J2118" s="16"/>
      <c r="K2118" s="128"/>
      <c r="L2118" s="16"/>
      <c r="M2118" s="69"/>
      <c r="N2118" s="69"/>
      <c r="O2118" s="69"/>
      <c r="P2118" s="69"/>
      <c r="Q2118" s="100">
        <f t="shared" si="332"/>
        <v>0</v>
      </c>
      <c r="R2118" s="146"/>
      <c r="S2118" s="140" t="str">
        <f t="shared" si="333"/>
        <v>0</v>
      </c>
      <c r="T2118" s="140" t="str">
        <f t="shared" si="334"/>
        <v>0</v>
      </c>
      <c r="U2118" s="144"/>
      <c r="V2118" s="106"/>
      <c r="W2118" s="142">
        <f t="shared" si="335"/>
        <v>0</v>
      </c>
      <c r="X2118" s="142">
        <f t="shared" si="336"/>
        <v>0</v>
      </c>
      <c r="Y2118" s="108">
        <f t="shared" si="337"/>
        <v>0</v>
      </c>
      <c r="Z2118" s="108">
        <f t="shared" si="338"/>
        <v>0</v>
      </c>
      <c r="AA2118" s="108">
        <f t="shared" si="339"/>
        <v>0</v>
      </c>
      <c r="AB2118" s="151"/>
      <c r="AC2118" s="47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</row>
    <row r="2119" s="4" customFormat="1" ht="19" customHeight="1" spans="1:68">
      <c r="A2119" s="94">
        <f t="shared" si="330"/>
        <v>2118</v>
      </c>
      <c r="B2119" s="95"/>
      <c r="C2119" s="69"/>
      <c r="D2119" s="16"/>
      <c r="E2119" s="69"/>
      <c r="F2119" s="128"/>
      <c r="G2119" s="124" t="e">
        <f>VLOOKUP(F2119,[2]零件成本10.26!$B$2:$C$7802,2,0)</f>
        <v>#N/A</v>
      </c>
      <c r="H2119" s="16"/>
      <c r="I2119" s="128" t="str">
        <f t="shared" si="331"/>
        <v/>
      </c>
      <c r="J2119" s="16"/>
      <c r="K2119" s="128"/>
      <c r="L2119" s="16"/>
      <c r="M2119" s="69"/>
      <c r="N2119" s="69"/>
      <c r="O2119" s="69"/>
      <c r="P2119" s="69"/>
      <c r="Q2119" s="100">
        <f t="shared" si="332"/>
        <v>0</v>
      </c>
      <c r="R2119" s="146"/>
      <c r="S2119" s="140" t="str">
        <f t="shared" si="333"/>
        <v>0</v>
      </c>
      <c r="T2119" s="140" t="str">
        <f t="shared" si="334"/>
        <v>0</v>
      </c>
      <c r="U2119" s="144"/>
      <c r="V2119" s="106"/>
      <c r="W2119" s="142">
        <f t="shared" si="335"/>
        <v>0</v>
      </c>
      <c r="X2119" s="142">
        <f t="shared" si="336"/>
        <v>0</v>
      </c>
      <c r="Y2119" s="108">
        <f t="shared" si="337"/>
        <v>0</v>
      </c>
      <c r="Z2119" s="108">
        <f t="shared" si="338"/>
        <v>0</v>
      </c>
      <c r="AA2119" s="108">
        <f t="shared" si="339"/>
        <v>0</v>
      </c>
      <c r="AB2119" s="151"/>
      <c r="AC2119" s="47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</row>
    <row r="2120" s="4" customFormat="1" ht="19" customHeight="1" spans="1:68">
      <c r="A2120" s="94">
        <f t="shared" si="330"/>
        <v>2119</v>
      </c>
      <c r="B2120" s="95"/>
      <c r="C2120" s="69"/>
      <c r="D2120" s="16"/>
      <c r="E2120" s="69"/>
      <c r="F2120" s="128"/>
      <c r="G2120" s="124" t="e">
        <f>VLOOKUP(F2120,[2]零件成本10.26!$B$2:$C$7802,2,0)</f>
        <v>#N/A</v>
      </c>
      <c r="H2120" s="16"/>
      <c r="I2120" s="128" t="str">
        <f t="shared" si="331"/>
        <v/>
      </c>
      <c r="J2120" s="16"/>
      <c r="K2120" s="128"/>
      <c r="L2120" s="16"/>
      <c r="M2120" s="69"/>
      <c r="N2120" s="69"/>
      <c r="O2120" s="69"/>
      <c r="P2120" s="69"/>
      <c r="Q2120" s="100">
        <f t="shared" si="332"/>
        <v>0</v>
      </c>
      <c r="R2120" s="146"/>
      <c r="S2120" s="140" t="str">
        <f t="shared" si="333"/>
        <v>0</v>
      </c>
      <c r="T2120" s="140" t="str">
        <f t="shared" si="334"/>
        <v>0</v>
      </c>
      <c r="U2120" s="144"/>
      <c r="V2120" s="106"/>
      <c r="W2120" s="142">
        <f t="shared" si="335"/>
        <v>0</v>
      </c>
      <c r="X2120" s="142">
        <f t="shared" si="336"/>
        <v>0</v>
      </c>
      <c r="Y2120" s="108">
        <f t="shared" si="337"/>
        <v>0</v>
      </c>
      <c r="Z2120" s="108">
        <f t="shared" si="338"/>
        <v>0</v>
      </c>
      <c r="AA2120" s="108">
        <f t="shared" si="339"/>
        <v>0</v>
      </c>
      <c r="AB2120" s="151"/>
      <c r="AC2120" s="47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</row>
    <row r="2121" s="4" customFormat="1" ht="19" customHeight="1" spans="1:68">
      <c r="A2121" s="94">
        <f t="shared" si="330"/>
        <v>2120</v>
      </c>
      <c r="B2121" s="95"/>
      <c r="C2121" s="69"/>
      <c r="D2121" s="16"/>
      <c r="E2121" s="69"/>
      <c r="F2121" s="128"/>
      <c r="G2121" s="124" t="e">
        <f>VLOOKUP(F2121,[2]零件成本10.26!$B$2:$C$7802,2,0)</f>
        <v>#N/A</v>
      </c>
      <c r="H2121" s="16"/>
      <c r="I2121" s="128" t="str">
        <f t="shared" si="331"/>
        <v/>
      </c>
      <c r="J2121" s="16"/>
      <c r="K2121" s="128"/>
      <c r="L2121" s="16"/>
      <c r="M2121" s="69"/>
      <c r="N2121" s="69"/>
      <c r="O2121" s="69"/>
      <c r="P2121" s="69"/>
      <c r="Q2121" s="100">
        <f t="shared" si="332"/>
        <v>0</v>
      </c>
      <c r="R2121" s="146"/>
      <c r="S2121" s="140" t="str">
        <f t="shared" si="333"/>
        <v>0</v>
      </c>
      <c r="T2121" s="140" t="str">
        <f t="shared" si="334"/>
        <v>0</v>
      </c>
      <c r="U2121" s="144"/>
      <c r="V2121" s="106"/>
      <c r="W2121" s="142">
        <f t="shared" si="335"/>
        <v>0</v>
      </c>
      <c r="X2121" s="142">
        <f t="shared" si="336"/>
        <v>0</v>
      </c>
      <c r="Y2121" s="108">
        <f t="shared" si="337"/>
        <v>0</v>
      </c>
      <c r="Z2121" s="108">
        <f t="shared" si="338"/>
        <v>0</v>
      </c>
      <c r="AA2121" s="108">
        <f t="shared" si="339"/>
        <v>0</v>
      </c>
      <c r="AB2121" s="151"/>
      <c r="AC2121" s="47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</row>
    <row r="2122" s="4" customFormat="1" ht="19" customHeight="1" spans="1:68">
      <c r="A2122" s="94">
        <f t="shared" si="330"/>
        <v>2121</v>
      </c>
      <c r="B2122" s="95"/>
      <c r="C2122" s="69"/>
      <c r="D2122" s="16"/>
      <c r="E2122" s="69"/>
      <c r="F2122" s="128"/>
      <c r="G2122" s="124" t="e">
        <f>VLOOKUP(F2122,[2]零件成本10.26!$B$2:$C$7802,2,0)</f>
        <v>#N/A</v>
      </c>
      <c r="H2122" s="16"/>
      <c r="I2122" s="128" t="str">
        <f t="shared" si="331"/>
        <v/>
      </c>
      <c r="J2122" s="16"/>
      <c r="K2122" s="128"/>
      <c r="L2122" s="16"/>
      <c r="M2122" s="69"/>
      <c r="N2122" s="69"/>
      <c r="O2122" s="69"/>
      <c r="P2122" s="69"/>
      <c r="Q2122" s="100">
        <f t="shared" si="332"/>
        <v>0</v>
      </c>
      <c r="R2122" s="146"/>
      <c r="S2122" s="140" t="str">
        <f t="shared" si="333"/>
        <v>0</v>
      </c>
      <c r="T2122" s="140" t="str">
        <f t="shared" si="334"/>
        <v>0</v>
      </c>
      <c r="U2122" s="144"/>
      <c r="V2122" s="106"/>
      <c r="W2122" s="142">
        <f t="shared" si="335"/>
        <v>0</v>
      </c>
      <c r="X2122" s="142">
        <f t="shared" si="336"/>
        <v>0</v>
      </c>
      <c r="Y2122" s="108">
        <f t="shared" si="337"/>
        <v>0</v>
      </c>
      <c r="Z2122" s="108">
        <f t="shared" si="338"/>
        <v>0</v>
      </c>
      <c r="AA2122" s="108">
        <f t="shared" si="339"/>
        <v>0</v>
      </c>
      <c r="AB2122" s="151"/>
      <c r="AC2122" s="47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</row>
    <row r="2123" s="4" customFormat="1" ht="19" customHeight="1" spans="1:68">
      <c r="A2123" s="94">
        <f t="shared" si="330"/>
        <v>2122</v>
      </c>
      <c r="B2123" s="95"/>
      <c r="C2123" s="69"/>
      <c r="D2123" s="16"/>
      <c r="E2123" s="69"/>
      <c r="F2123" s="128"/>
      <c r="G2123" s="124" t="e">
        <f>VLOOKUP(F2123,[2]零件成本10.26!$B$2:$C$7802,2,0)</f>
        <v>#N/A</v>
      </c>
      <c r="H2123" s="16"/>
      <c r="I2123" s="128" t="str">
        <f t="shared" si="331"/>
        <v/>
      </c>
      <c r="J2123" s="16"/>
      <c r="K2123" s="128"/>
      <c r="L2123" s="16"/>
      <c r="M2123" s="69"/>
      <c r="N2123" s="69"/>
      <c r="O2123" s="69"/>
      <c r="P2123" s="69"/>
      <c r="Q2123" s="100">
        <f t="shared" si="332"/>
        <v>0</v>
      </c>
      <c r="R2123" s="146"/>
      <c r="S2123" s="140" t="str">
        <f t="shared" si="333"/>
        <v>0</v>
      </c>
      <c r="T2123" s="140" t="str">
        <f t="shared" si="334"/>
        <v>0</v>
      </c>
      <c r="U2123" s="144"/>
      <c r="V2123" s="106"/>
      <c r="W2123" s="142">
        <f t="shared" si="335"/>
        <v>0</v>
      </c>
      <c r="X2123" s="142">
        <f t="shared" si="336"/>
        <v>0</v>
      </c>
      <c r="Y2123" s="108">
        <f t="shared" si="337"/>
        <v>0</v>
      </c>
      <c r="Z2123" s="108">
        <f t="shared" si="338"/>
        <v>0</v>
      </c>
      <c r="AA2123" s="108">
        <f t="shared" si="339"/>
        <v>0</v>
      </c>
      <c r="AB2123" s="151"/>
      <c r="AC2123" s="47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</row>
    <row r="2124" s="4" customFormat="1" ht="19" customHeight="1" spans="1:68">
      <c r="A2124" s="94">
        <f t="shared" si="330"/>
        <v>2123</v>
      </c>
      <c r="B2124" s="95"/>
      <c r="C2124" s="69"/>
      <c r="D2124" s="16"/>
      <c r="E2124" s="69"/>
      <c r="F2124" s="128"/>
      <c r="G2124" s="124" t="e">
        <f>VLOOKUP(F2124,[2]零件成本10.26!$B$2:$C$7802,2,0)</f>
        <v>#N/A</v>
      </c>
      <c r="H2124" s="16"/>
      <c r="I2124" s="128" t="str">
        <f t="shared" si="331"/>
        <v/>
      </c>
      <c r="J2124" s="16"/>
      <c r="K2124" s="128"/>
      <c r="L2124" s="16"/>
      <c r="M2124" s="69"/>
      <c r="N2124" s="69"/>
      <c r="O2124" s="69"/>
      <c r="P2124" s="69"/>
      <c r="Q2124" s="100">
        <f t="shared" si="332"/>
        <v>0</v>
      </c>
      <c r="R2124" s="146"/>
      <c r="S2124" s="140" t="str">
        <f t="shared" si="333"/>
        <v>0</v>
      </c>
      <c r="T2124" s="140" t="str">
        <f t="shared" si="334"/>
        <v>0</v>
      </c>
      <c r="U2124" s="144"/>
      <c r="V2124" s="106"/>
      <c r="W2124" s="142">
        <f t="shared" si="335"/>
        <v>0</v>
      </c>
      <c r="X2124" s="142">
        <f t="shared" si="336"/>
        <v>0</v>
      </c>
      <c r="Y2124" s="108">
        <f t="shared" si="337"/>
        <v>0</v>
      </c>
      <c r="Z2124" s="108">
        <f t="shared" si="338"/>
        <v>0</v>
      </c>
      <c r="AA2124" s="108">
        <f t="shared" si="339"/>
        <v>0</v>
      </c>
      <c r="AB2124" s="151"/>
      <c r="AC2124" s="47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</row>
    <row r="2125" s="4" customFormat="1" ht="19" customHeight="1" spans="1:68">
      <c r="A2125" s="94">
        <f t="shared" si="330"/>
        <v>2124</v>
      </c>
      <c r="B2125" s="95"/>
      <c r="C2125" s="69"/>
      <c r="D2125" s="16"/>
      <c r="E2125" s="69"/>
      <c r="F2125" s="128"/>
      <c r="G2125" s="124" t="e">
        <f>VLOOKUP(F2125,[2]零件成本10.26!$B$2:$C$7802,2,0)</f>
        <v>#N/A</v>
      </c>
      <c r="H2125" s="16"/>
      <c r="I2125" s="128" t="str">
        <f t="shared" si="331"/>
        <v/>
      </c>
      <c r="J2125" s="16"/>
      <c r="K2125" s="128"/>
      <c r="L2125" s="16"/>
      <c r="M2125" s="69"/>
      <c r="N2125" s="69"/>
      <c r="O2125" s="69"/>
      <c r="P2125" s="69"/>
      <c r="Q2125" s="100">
        <f t="shared" si="332"/>
        <v>0</v>
      </c>
      <c r="R2125" s="146"/>
      <c r="S2125" s="140" t="str">
        <f t="shared" si="333"/>
        <v>0</v>
      </c>
      <c r="T2125" s="140" t="str">
        <f t="shared" si="334"/>
        <v>0</v>
      </c>
      <c r="U2125" s="144"/>
      <c r="V2125" s="106"/>
      <c r="W2125" s="142">
        <f t="shared" si="335"/>
        <v>0</v>
      </c>
      <c r="X2125" s="142">
        <f t="shared" si="336"/>
        <v>0</v>
      </c>
      <c r="Y2125" s="108">
        <f t="shared" si="337"/>
        <v>0</v>
      </c>
      <c r="Z2125" s="108">
        <f t="shared" si="338"/>
        <v>0</v>
      </c>
      <c r="AA2125" s="108">
        <f t="shared" si="339"/>
        <v>0</v>
      </c>
      <c r="AB2125" s="151"/>
      <c r="AC2125" s="47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</row>
    <row r="2126" s="4" customFormat="1" ht="19" customHeight="1" spans="1:68">
      <c r="A2126" s="94">
        <f t="shared" si="330"/>
        <v>2125</v>
      </c>
      <c r="B2126" s="95"/>
      <c r="C2126" s="69"/>
      <c r="D2126" s="16"/>
      <c r="E2126" s="69"/>
      <c r="F2126" s="128"/>
      <c r="G2126" s="124" t="e">
        <f>VLOOKUP(F2126,[2]零件成本10.26!$B$2:$C$7802,2,0)</f>
        <v>#N/A</v>
      </c>
      <c r="H2126" s="16"/>
      <c r="I2126" s="128" t="str">
        <f t="shared" si="331"/>
        <v/>
      </c>
      <c r="J2126" s="16"/>
      <c r="K2126" s="128"/>
      <c r="L2126" s="16"/>
      <c r="M2126" s="69"/>
      <c r="N2126" s="69"/>
      <c r="O2126" s="69"/>
      <c r="P2126" s="69"/>
      <c r="Q2126" s="100">
        <f t="shared" si="332"/>
        <v>0</v>
      </c>
      <c r="R2126" s="146"/>
      <c r="S2126" s="140" t="str">
        <f t="shared" si="333"/>
        <v>0</v>
      </c>
      <c r="T2126" s="140" t="str">
        <f t="shared" si="334"/>
        <v>0</v>
      </c>
      <c r="U2126" s="144"/>
      <c r="V2126" s="106"/>
      <c r="W2126" s="142">
        <f t="shared" si="335"/>
        <v>0</v>
      </c>
      <c r="X2126" s="142">
        <f t="shared" si="336"/>
        <v>0</v>
      </c>
      <c r="Y2126" s="108">
        <f t="shared" si="337"/>
        <v>0</v>
      </c>
      <c r="Z2126" s="108">
        <f t="shared" si="338"/>
        <v>0</v>
      </c>
      <c r="AA2126" s="108">
        <f t="shared" si="339"/>
        <v>0</v>
      </c>
      <c r="AB2126" s="151"/>
      <c r="AC2126" s="47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</row>
    <row r="2127" s="4" customFormat="1" ht="19" customHeight="1" spans="1:68">
      <c r="A2127" s="94">
        <f t="shared" si="330"/>
        <v>2126</v>
      </c>
      <c r="B2127" s="95"/>
      <c r="C2127" s="69"/>
      <c r="D2127" s="16"/>
      <c r="E2127" s="69"/>
      <c r="F2127" s="128"/>
      <c r="G2127" s="124" t="e">
        <f>VLOOKUP(F2127,[2]零件成本10.26!$B$2:$C$7802,2,0)</f>
        <v>#N/A</v>
      </c>
      <c r="H2127" s="16"/>
      <c r="I2127" s="128" t="str">
        <f t="shared" si="331"/>
        <v/>
      </c>
      <c r="J2127" s="16"/>
      <c r="K2127" s="128"/>
      <c r="L2127" s="16"/>
      <c r="M2127" s="69"/>
      <c r="N2127" s="69"/>
      <c r="O2127" s="69"/>
      <c r="P2127" s="69"/>
      <c r="Q2127" s="100">
        <f t="shared" si="332"/>
        <v>0</v>
      </c>
      <c r="R2127" s="146"/>
      <c r="S2127" s="140" t="str">
        <f t="shared" si="333"/>
        <v>0</v>
      </c>
      <c r="T2127" s="140" t="str">
        <f t="shared" si="334"/>
        <v>0</v>
      </c>
      <c r="U2127" s="144"/>
      <c r="V2127" s="106"/>
      <c r="W2127" s="142">
        <f t="shared" si="335"/>
        <v>0</v>
      </c>
      <c r="X2127" s="142">
        <f t="shared" si="336"/>
        <v>0</v>
      </c>
      <c r="Y2127" s="108">
        <f t="shared" si="337"/>
        <v>0</v>
      </c>
      <c r="Z2127" s="108">
        <f t="shared" si="338"/>
        <v>0</v>
      </c>
      <c r="AA2127" s="108">
        <f t="shared" si="339"/>
        <v>0</v>
      </c>
      <c r="AB2127" s="151"/>
      <c r="AC2127" s="47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</row>
    <row r="2128" s="4" customFormat="1" ht="19" customHeight="1" spans="1:68">
      <c r="A2128" s="94">
        <f t="shared" si="330"/>
        <v>2127</v>
      </c>
      <c r="B2128" s="95"/>
      <c r="C2128" s="69"/>
      <c r="D2128" s="16"/>
      <c r="E2128" s="69"/>
      <c r="F2128" s="128"/>
      <c r="G2128" s="124" t="e">
        <f>VLOOKUP(F2128,[2]零件成本10.26!$B$2:$C$7802,2,0)</f>
        <v>#N/A</v>
      </c>
      <c r="H2128" s="16"/>
      <c r="I2128" s="128" t="str">
        <f t="shared" si="331"/>
        <v/>
      </c>
      <c r="J2128" s="16"/>
      <c r="K2128" s="128"/>
      <c r="L2128" s="16"/>
      <c r="M2128" s="69"/>
      <c r="N2128" s="69"/>
      <c r="O2128" s="69"/>
      <c r="P2128" s="69"/>
      <c r="Q2128" s="100">
        <f t="shared" si="332"/>
        <v>0</v>
      </c>
      <c r="R2128" s="146"/>
      <c r="S2128" s="140" t="str">
        <f t="shared" si="333"/>
        <v>0</v>
      </c>
      <c r="T2128" s="140" t="str">
        <f t="shared" si="334"/>
        <v>0</v>
      </c>
      <c r="U2128" s="144"/>
      <c r="V2128" s="106"/>
      <c r="W2128" s="142">
        <f t="shared" si="335"/>
        <v>0</v>
      </c>
      <c r="X2128" s="142">
        <f t="shared" si="336"/>
        <v>0</v>
      </c>
      <c r="Y2128" s="108">
        <f t="shared" si="337"/>
        <v>0</v>
      </c>
      <c r="Z2128" s="108">
        <f t="shared" si="338"/>
        <v>0</v>
      </c>
      <c r="AA2128" s="108">
        <f t="shared" si="339"/>
        <v>0</v>
      </c>
      <c r="AB2128" s="151"/>
      <c r="AC2128" s="47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</row>
    <row r="2129" s="4" customFormat="1" ht="19" customHeight="1" spans="1:68">
      <c r="A2129" s="94">
        <f t="shared" si="330"/>
        <v>2128</v>
      </c>
      <c r="B2129" s="95"/>
      <c r="C2129" s="69"/>
      <c r="D2129" s="16"/>
      <c r="E2129" s="69"/>
      <c r="F2129" s="128"/>
      <c r="G2129" s="124" t="e">
        <f>VLOOKUP(F2129,[2]零件成本10.26!$B$2:$C$7802,2,0)</f>
        <v>#N/A</v>
      </c>
      <c r="H2129" s="16"/>
      <c r="I2129" s="128" t="str">
        <f t="shared" si="331"/>
        <v/>
      </c>
      <c r="J2129" s="16"/>
      <c r="K2129" s="128"/>
      <c r="L2129" s="16"/>
      <c r="M2129" s="69"/>
      <c r="N2129" s="69"/>
      <c r="O2129" s="69"/>
      <c r="P2129" s="69"/>
      <c r="Q2129" s="100">
        <f t="shared" si="332"/>
        <v>0</v>
      </c>
      <c r="R2129" s="146"/>
      <c r="S2129" s="140" t="str">
        <f t="shared" si="333"/>
        <v>0</v>
      </c>
      <c r="T2129" s="140" t="str">
        <f t="shared" si="334"/>
        <v>0</v>
      </c>
      <c r="U2129" s="144"/>
      <c r="V2129" s="106"/>
      <c r="W2129" s="142">
        <f t="shared" si="335"/>
        <v>0</v>
      </c>
      <c r="X2129" s="142">
        <f t="shared" si="336"/>
        <v>0</v>
      </c>
      <c r="Y2129" s="108">
        <f t="shared" si="337"/>
        <v>0</v>
      </c>
      <c r="Z2129" s="108">
        <f t="shared" si="338"/>
        <v>0</v>
      </c>
      <c r="AA2129" s="108">
        <f t="shared" si="339"/>
        <v>0</v>
      </c>
      <c r="AB2129" s="151"/>
      <c r="AC2129" s="47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</row>
    <row r="2130" s="4" customFormat="1" ht="19" customHeight="1" spans="1:68">
      <c r="A2130" s="94">
        <f t="shared" si="330"/>
        <v>2129</v>
      </c>
      <c r="B2130" s="95"/>
      <c r="C2130" s="69"/>
      <c r="D2130" s="16"/>
      <c r="E2130" s="69"/>
      <c r="F2130" s="128"/>
      <c r="G2130" s="124" t="e">
        <f>VLOOKUP(F2130,[2]零件成本10.26!$B$2:$C$7802,2,0)</f>
        <v>#N/A</v>
      </c>
      <c r="H2130" s="16"/>
      <c r="I2130" s="128" t="str">
        <f t="shared" si="331"/>
        <v/>
      </c>
      <c r="J2130" s="16"/>
      <c r="K2130" s="128"/>
      <c r="L2130" s="16"/>
      <c r="M2130" s="69"/>
      <c r="N2130" s="69"/>
      <c r="O2130" s="69"/>
      <c r="P2130" s="69"/>
      <c r="Q2130" s="100">
        <f t="shared" si="332"/>
        <v>0</v>
      </c>
      <c r="R2130" s="146"/>
      <c r="S2130" s="140" t="str">
        <f t="shared" si="333"/>
        <v>0</v>
      </c>
      <c r="T2130" s="140" t="str">
        <f t="shared" si="334"/>
        <v>0</v>
      </c>
      <c r="U2130" s="144"/>
      <c r="V2130" s="106"/>
      <c r="W2130" s="142">
        <f t="shared" si="335"/>
        <v>0</v>
      </c>
      <c r="X2130" s="142">
        <f t="shared" si="336"/>
        <v>0</v>
      </c>
      <c r="Y2130" s="108">
        <f t="shared" si="337"/>
        <v>0</v>
      </c>
      <c r="Z2130" s="108">
        <f t="shared" si="338"/>
        <v>0</v>
      </c>
      <c r="AA2130" s="108">
        <f t="shared" si="339"/>
        <v>0</v>
      </c>
      <c r="AB2130" s="151"/>
      <c r="AC2130" s="47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</row>
    <row r="2131" s="4" customFormat="1" ht="19" customHeight="1" spans="1:68">
      <c r="A2131" s="94">
        <f t="shared" si="330"/>
        <v>2130</v>
      </c>
      <c r="B2131" s="95"/>
      <c r="C2131" s="69"/>
      <c r="D2131" s="16"/>
      <c r="E2131" s="69"/>
      <c r="F2131" s="128"/>
      <c r="G2131" s="124" t="e">
        <f>VLOOKUP(F2131,[2]零件成本10.26!$B$2:$C$7802,2,0)</f>
        <v>#N/A</v>
      </c>
      <c r="H2131" s="16"/>
      <c r="I2131" s="128" t="str">
        <f t="shared" si="331"/>
        <v/>
      </c>
      <c r="J2131" s="16"/>
      <c r="K2131" s="128"/>
      <c r="L2131" s="16"/>
      <c r="M2131" s="69"/>
      <c r="N2131" s="69"/>
      <c r="O2131" s="69"/>
      <c r="P2131" s="69"/>
      <c r="Q2131" s="100">
        <f t="shared" si="332"/>
        <v>0</v>
      </c>
      <c r="R2131" s="146"/>
      <c r="S2131" s="140" t="str">
        <f t="shared" si="333"/>
        <v>0</v>
      </c>
      <c r="T2131" s="140" t="str">
        <f t="shared" si="334"/>
        <v>0</v>
      </c>
      <c r="U2131" s="144"/>
      <c r="V2131" s="106"/>
      <c r="W2131" s="142">
        <f t="shared" si="335"/>
        <v>0</v>
      </c>
      <c r="X2131" s="142">
        <f t="shared" si="336"/>
        <v>0</v>
      </c>
      <c r="Y2131" s="108">
        <f t="shared" si="337"/>
        <v>0</v>
      </c>
      <c r="Z2131" s="108">
        <f t="shared" si="338"/>
        <v>0</v>
      </c>
      <c r="AA2131" s="108">
        <f t="shared" si="339"/>
        <v>0</v>
      </c>
      <c r="AB2131" s="151"/>
      <c r="AC2131" s="47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</row>
    <row r="2132" s="4" customFormat="1" ht="19" customHeight="1" spans="1:68">
      <c r="A2132" s="94">
        <f t="shared" si="330"/>
        <v>2131</v>
      </c>
      <c r="B2132" s="95"/>
      <c r="C2132" s="69"/>
      <c r="D2132" s="16"/>
      <c r="E2132" s="69"/>
      <c r="F2132" s="128"/>
      <c r="G2132" s="124" t="e">
        <f>VLOOKUP(F2132,[2]零件成本10.26!$B$2:$C$7802,2,0)</f>
        <v>#N/A</v>
      </c>
      <c r="H2132" s="16"/>
      <c r="I2132" s="128" t="str">
        <f t="shared" si="331"/>
        <v/>
      </c>
      <c r="J2132" s="16"/>
      <c r="K2132" s="128"/>
      <c r="L2132" s="16"/>
      <c r="M2132" s="69"/>
      <c r="N2132" s="69"/>
      <c r="O2132" s="69"/>
      <c r="P2132" s="69"/>
      <c r="Q2132" s="100">
        <f t="shared" si="332"/>
        <v>0</v>
      </c>
      <c r="R2132" s="146"/>
      <c r="S2132" s="140" t="str">
        <f t="shared" si="333"/>
        <v>0</v>
      </c>
      <c r="T2132" s="140" t="str">
        <f t="shared" si="334"/>
        <v>0</v>
      </c>
      <c r="U2132" s="144"/>
      <c r="V2132" s="106"/>
      <c r="W2132" s="142">
        <f t="shared" si="335"/>
        <v>0</v>
      </c>
      <c r="X2132" s="142">
        <f t="shared" si="336"/>
        <v>0</v>
      </c>
      <c r="Y2132" s="108">
        <f t="shared" si="337"/>
        <v>0</v>
      </c>
      <c r="Z2132" s="108">
        <f t="shared" si="338"/>
        <v>0</v>
      </c>
      <c r="AA2132" s="108">
        <f t="shared" si="339"/>
        <v>0</v>
      </c>
      <c r="AB2132" s="151"/>
      <c r="AC2132" s="47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</row>
    <row r="2133" s="4" customFormat="1" ht="19" customHeight="1" spans="1:68">
      <c r="A2133" s="94">
        <f t="shared" si="330"/>
        <v>2132</v>
      </c>
      <c r="B2133" s="95"/>
      <c r="C2133" s="69"/>
      <c r="D2133" s="16"/>
      <c r="E2133" s="69"/>
      <c r="F2133" s="128"/>
      <c r="G2133" s="124" t="e">
        <f>VLOOKUP(F2133,[2]零件成本10.26!$B$2:$C$7802,2,0)</f>
        <v>#N/A</v>
      </c>
      <c r="H2133" s="16"/>
      <c r="I2133" s="128" t="str">
        <f t="shared" si="331"/>
        <v/>
      </c>
      <c r="J2133" s="16"/>
      <c r="K2133" s="128"/>
      <c r="L2133" s="16"/>
      <c r="M2133" s="69"/>
      <c r="N2133" s="69"/>
      <c r="O2133" s="69"/>
      <c r="P2133" s="69"/>
      <c r="Q2133" s="100">
        <f t="shared" si="332"/>
        <v>0</v>
      </c>
      <c r="R2133" s="146"/>
      <c r="S2133" s="140" t="str">
        <f t="shared" si="333"/>
        <v>0</v>
      </c>
      <c r="T2133" s="140" t="str">
        <f t="shared" si="334"/>
        <v>0</v>
      </c>
      <c r="U2133" s="144"/>
      <c r="V2133" s="106"/>
      <c r="W2133" s="142">
        <f t="shared" si="335"/>
        <v>0</v>
      </c>
      <c r="X2133" s="142">
        <f t="shared" si="336"/>
        <v>0</v>
      </c>
      <c r="Y2133" s="108">
        <f t="shared" si="337"/>
        <v>0</v>
      </c>
      <c r="Z2133" s="108">
        <f t="shared" si="338"/>
        <v>0</v>
      </c>
      <c r="AA2133" s="108">
        <f t="shared" si="339"/>
        <v>0</v>
      </c>
      <c r="AB2133" s="151"/>
      <c r="AC2133" s="47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</row>
    <row r="2134" s="4" customFormat="1" ht="19" customHeight="1" spans="1:68">
      <c r="A2134" s="94">
        <f t="shared" si="330"/>
        <v>2133</v>
      </c>
      <c r="B2134" s="95"/>
      <c r="C2134" s="69"/>
      <c r="D2134" s="16"/>
      <c r="E2134" s="69"/>
      <c r="F2134" s="128"/>
      <c r="G2134" s="124" t="e">
        <f>VLOOKUP(F2134,[2]零件成本10.26!$B$2:$C$7802,2,0)</f>
        <v>#N/A</v>
      </c>
      <c r="H2134" s="16"/>
      <c r="I2134" s="128" t="str">
        <f t="shared" si="331"/>
        <v/>
      </c>
      <c r="J2134" s="16"/>
      <c r="K2134" s="128"/>
      <c r="L2134" s="16"/>
      <c r="M2134" s="69"/>
      <c r="N2134" s="69"/>
      <c r="O2134" s="69"/>
      <c r="P2134" s="69"/>
      <c r="Q2134" s="100">
        <f t="shared" si="332"/>
        <v>0</v>
      </c>
      <c r="R2134" s="146"/>
      <c r="S2134" s="140" t="str">
        <f t="shared" si="333"/>
        <v>0</v>
      </c>
      <c r="T2134" s="140" t="str">
        <f t="shared" si="334"/>
        <v>0</v>
      </c>
      <c r="U2134" s="144"/>
      <c r="V2134" s="106"/>
      <c r="W2134" s="142">
        <f t="shared" si="335"/>
        <v>0</v>
      </c>
      <c r="X2134" s="142">
        <f t="shared" si="336"/>
        <v>0</v>
      </c>
      <c r="Y2134" s="108">
        <f t="shared" si="337"/>
        <v>0</v>
      </c>
      <c r="Z2134" s="108">
        <f t="shared" si="338"/>
        <v>0</v>
      </c>
      <c r="AA2134" s="108">
        <f t="shared" si="339"/>
        <v>0</v>
      </c>
      <c r="AB2134" s="151"/>
      <c r="AC2134" s="47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</row>
    <row r="2135" s="4" customFormat="1" ht="19" customHeight="1" spans="1:68">
      <c r="A2135" s="94">
        <f t="shared" si="330"/>
        <v>2134</v>
      </c>
      <c r="B2135" s="95"/>
      <c r="C2135" s="69"/>
      <c r="D2135" s="16"/>
      <c r="E2135" s="69"/>
      <c r="F2135" s="128"/>
      <c r="G2135" s="124" t="e">
        <f>VLOOKUP(F2135,[2]零件成本10.26!$B$2:$C$7802,2,0)</f>
        <v>#N/A</v>
      </c>
      <c r="H2135" s="16"/>
      <c r="I2135" s="128" t="str">
        <f t="shared" si="331"/>
        <v/>
      </c>
      <c r="J2135" s="16"/>
      <c r="K2135" s="128"/>
      <c r="L2135" s="16"/>
      <c r="M2135" s="69"/>
      <c r="N2135" s="69"/>
      <c r="O2135" s="69"/>
      <c r="P2135" s="69"/>
      <c r="Q2135" s="100">
        <f t="shared" si="332"/>
        <v>0</v>
      </c>
      <c r="R2135" s="146"/>
      <c r="S2135" s="140" t="str">
        <f t="shared" si="333"/>
        <v>0</v>
      </c>
      <c r="T2135" s="140" t="str">
        <f t="shared" si="334"/>
        <v>0</v>
      </c>
      <c r="U2135" s="144"/>
      <c r="V2135" s="106"/>
      <c r="W2135" s="142">
        <f t="shared" si="335"/>
        <v>0</v>
      </c>
      <c r="X2135" s="142">
        <f t="shared" si="336"/>
        <v>0</v>
      </c>
      <c r="Y2135" s="108">
        <f t="shared" si="337"/>
        <v>0</v>
      </c>
      <c r="Z2135" s="108">
        <f t="shared" si="338"/>
        <v>0</v>
      </c>
      <c r="AA2135" s="108">
        <f t="shared" si="339"/>
        <v>0</v>
      </c>
      <c r="AB2135" s="151"/>
      <c r="AC2135" s="47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</row>
    <row r="2136" s="4" customFormat="1" ht="19" customHeight="1" spans="1:68">
      <c r="A2136" s="94">
        <f t="shared" si="330"/>
        <v>2135</v>
      </c>
      <c r="B2136" s="95"/>
      <c r="C2136" s="69"/>
      <c r="D2136" s="16"/>
      <c r="E2136" s="69"/>
      <c r="F2136" s="128"/>
      <c r="G2136" s="124" t="e">
        <f>VLOOKUP(F2136,[2]零件成本10.26!$B$2:$C$7802,2,0)</f>
        <v>#N/A</v>
      </c>
      <c r="H2136" s="16"/>
      <c r="I2136" s="128" t="str">
        <f t="shared" si="331"/>
        <v/>
      </c>
      <c r="J2136" s="16"/>
      <c r="K2136" s="128"/>
      <c r="L2136" s="16"/>
      <c r="M2136" s="69"/>
      <c r="N2136" s="69"/>
      <c r="O2136" s="69"/>
      <c r="P2136" s="69"/>
      <c r="Q2136" s="100">
        <f t="shared" si="332"/>
        <v>0</v>
      </c>
      <c r="R2136" s="146"/>
      <c r="S2136" s="140" t="str">
        <f t="shared" si="333"/>
        <v>0</v>
      </c>
      <c r="T2136" s="140" t="str">
        <f t="shared" si="334"/>
        <v>0</v>
      </c>
      <c r="U2136" s="144"/>
      <c r="V2136" s="106"/>
      <c r="W2136" s="142">
        <f t="shared" si="335"/>
        <v>0</v>
      </c>
      <c r="X2136" s="142">
        <f t="shared" si="336"/>
        <v>0</v>
      </c>
      <c r="Y2136" s="108">
        <f t="shared" si="337"/>
        <v>0</v>
      </c>
      <c r="Z2136" s="108">
        <f t="shared" si="338"/>
        <v>0</v>
      </c>
      <c r="AA2136" s="108">
        <f t="shared" si="339"/>
        <v>0</v>
      </c>
      <c r="AB2136" s="151"/>
      <c r="AC2136" s="47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</row>
    <row r="2137" s="4" customFormat="1" ht="19" customHeight="1" spans="1:68">
      <c r="A2137" s="94">
        <f t="shared" si="330"/>
        <v>2136</v>
      </c>
      <c r="B2137" s="95"/>
      <c r="C2137" s="69"/>
      <c r="D2137" s="16"/>
      <c r="E2137" s="69"/>
      <c r="F2137" s="128"/>
      <c r="G2137" s="124" t="e">
        <f>VLOOKUP(F2137,[2]零件成本10.26!$B$2:$C$7802,2,0)</f>
        <v>#N/A</v>
      </c>
      <c r="H2137" s="16"/>
      <c r="I2137" s="128" t="str">
        <f t="shared" si="331"/>
        <v/>
      </c>
      <c r="J2137" s="16"/>
      <c r="K2137" s="128"/>
      <c r="L2137" s="16"/>
      <c r="M2137" s="69"/>
      <c r="N2137" s="69"/>
      <c r="O2137" s="69"/>
      <c r="P2137" s="69"/>
      <c r="Q2137" s="100">
        <f t="shared" si="332"/>
        <v>0</v>
      </c>
      <c r="R2137" s="146"/>
      <c r="S2137" s="140" t="str">
        <f t="shared" si="333"/>
        <v>0</v>
      </c>
      <c r="T2137" s="140" t="str">
        <f t="shared" si="334"/>
        <v>0</v>
      </c>
      <c r="U2137" s="144"/>
      <c r="V2137" s="106"/>
      <c r="W2137" s="142">
        <f t="shared" si="335"/>
        <v>0</v>
      </c>
      <c r="X2137" s="142">
        <f t="shared" si="336"/>
        <v>0</v>
      </c>
      <c r="Y2137" s="108">
        <f t="shared" si="337"/>
        <v>0</v>
      </c>
      <c r="Z2137" s="108">
        <f t="shared" si="338"/>
        <v>0</v>
      </c>
      <c r="AA2137" s="108">
        <f t="shared" si="339"/>
        <v>0</v>
      </c>
      <c r="AB2137" s="151"/>
      <c r="AC2137" s="47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</row>
    <row r="2138" s="4" customFormat="1" ht="19" customHeight="1" spans="1:68">
      <c r="A2138" s="94">
        <f t="shared" si="330"/>
        <v>2137</v>
      </c>
      <c r="B2138" s="95"/>
      <c r="C2138" s="69"/>
      <c r="D2138" s="16"/>
      <c r="E2138" s="69"/>
      <c r="F2138" s="128"/>
      <c r="G2138" s="124" t="e">
        <f>VLOOKUP(F2138,[2]零件成本10.26!$B$2:$C$7802,2,0)</f>
        <v>#N/A</v>
      </c>
      <c r="H2138" s="16"/>
      <c r="I2138" s="128" t="str">
        <f t="shared" si="331"/>
        <v/>
      </c>
      <c r="J2138" s="16"/>
      <c r="K2138" s="128"/>
      <c r="L2138" s="16"/>
      <c r="M2138" s="69"/>
      <c r="N2138" s="69"/>
      <c r="O2138" s="69"/>
      <c r="P2138" s="69"/>
      <c r="Q2138" s="100">
        <f t="shared" si="332"/>
        <v>0</v>
      </c>
      <c r="R2138" s="146"/>
      <c r="S2138" s="140" t="str">
        <f t="shared" si="333"/>
        <v>0</v>
      </c>
      <c r="T2138" s="140" t="str">
        <f t="shared" si="334"/>
        <v>0</v>
      </c>
      <c r="U2138" s="144"/>
      <c r="V2138" s="106"/>
      <c r="W2138" s="142">
        <f t="shared" si="335"/>
        <v>0</v>
      </c>
      <c r="X2138" s="142">
        <f t="shared" si="336"/>
        <v>0</v>
      </c>
      <c r="Y2138" s="108">
        <f t="shared" si="337"/>
        <v>0</v>
      </c>
      <c r="Z2138" s="108">
        <f t="shared" si="338"/>
        <v>0</v>
      </c>
      <c r="AA2138" s="108">
        <f t="shared" si="339"/>
        <v>0</v>
      </c>
      <c r="AB2138" s="151"/>
      <c r="AC2138" s="47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</row>
    <row r="2139" s="4" customFormat="1" ht="19" customHeight="1" spans="1:68">
      <c r="A2139" s="94">
        <f t="shared" si="330"/>
        <v>2138</v>
      </c>
      <c r="B2139" s="95"/>
      <c r="C2139" s="69"/>
      <c r="D2139" s="16"/>
      <c r="E2139" s="69"/>
      <c r="F2139" s="128"/>
      <c r="G2139" s="124" t="e">
        <f>VLOOKUP(F2139,[2]零件成本10.26!$B$2:$C$7802,2,0)</f>
        <v>#N/A</v>
      </c>
      <c r="H2139" s="16"/>
      <c r="I2139" s="128" t="str">
        <f t="shared" si="331"/>
        <v/>
      </c>
      <c r="J2139" s="16"/>
      <c r="K2139" s="128"/>
      <c r="L2139" s="16"/>
      <c r="M2139" s="69"/>
      <c r="N2139" s="69"/>
      <c r="O2139" s="69"/>
      <c r="P2139" s="69"/>
      <c r="Q2139" s="100">
        <f t="shared" si="332"/>
        <v>0</v>
      </c>
      <c r="R2139" s="146"/>
      <c r="S2139" s="140" t="str">
        <f t="shared" si="333"/>
        <v>0</v>
      </c>
      <c r="T2139" s="140" t="str">
        <f t="shared" si="334"/>
        <v>0</v>
      </c>
      <c r="U2139" s="144"/>
      <c r="V2139" s="106"/>
      <c r="W2139" s="142">
        <f t="shared" si="335"/>
        <v>0</v>
      </c>
      <c r="X2139" s="142">
        <f t="shared" si="336"/>
        <v>0</v>
      </c>
      <c r="Y2139" s="108">
        <f t="shared" si="337"/>
        <v>0</v>
      </c>
      <c r="Z2139" s="108">
        <f t="shared" si="338"/>
        <v>0</v>
      </c>
      <c r="AA2139" s="108">
        <f t="shared" si="339"/>
        <v>0</v>
      </c>
      <c r="AB2139" s="151"/>
      <c r="AC2139" s="47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</row>
    <row r="2140" s="4" customFormat="1" ht="19" customHeight="1" spans="1:68">
      <c r="A2140" s="94">
        <f t="shared" si="330"/>
        <v>2139</v>
      </c>
      <c r="B2140" s="95"/>
      <c r="C2140" s="69"/>
      <c r="D2140" s="16"/>
      <c r="E2140" s="69"/>
      <c r="F2140" s="128"/>
      <c r="G2140" s="124" t="e">
        <f>VLOOKUP(F2140,[2]零件成本10.26!$B$2:$C$7802,2,0)</f>
        <v>#N/A</v>
      </c>
      <c r="H2140" s="16"/>
      <c r="I2140" s="128" t="str">
        <f t="shared" si="331"/>
        <v/>
      </c>
      <c r="J2140" s="16"/>
      <c r="K2140" s="128"/>
      <c r="L2140" s="16"/>
      <c r="M2140" s="69"/>
      <c r="N2140" s="69"/>
      <c r="O2140" s="69"/>
      <c r="P2140" s="69"/>
      <c r="Q2140" s="100">
        <f t="shared" si="332"/>
        <v>0</v>
      </c>
      <c r="R2140" s="146"/>
      <c r="S2140" s="140" t="str">
        <f t="shared" si="333"/>
        <v>0</v>
      </c>
      <c r="T2140" s="140" t="str">
        <f t="shared" si="334"/>
        <v>0</v>
      </c>
      <c r="U2140" s="144"/>
      <c r="V2140" s="106"/>
      <c r="W2140" s="142">
        <f t="shared" si="335"/>
        <v>0</v>
      </c>
      <c r="X2140" s="142">
        <f t="shared" si="336"/>
        <v>0</v>
      </c>
      <c r="Y2140" s="108">
        <f t="shared" si="337"/>
        <v>0</v>
      </c>
      <c r="Z2140" s="108">
        <f t="shared" si="338"/>
        <v>0</v>
      </c>
      <c r="AA2140" s="108">
        <f t="shared" si="339"/>
        <v>0</v>
      </c>
      <c r="AB2140" s="151"/>
      <c r="AC2140" s="47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</row>
    <row r="2141" s="4" customFormat="1" ht="19" customHeight="1" spans="1:68">
      <c r="A2141" s="94">
        <f t="shared" si="330"/>
        <v>2140</v>
      </c>
      <c r="B2141" s="95"/>
      <c r="C2141" s="69"/>
      <c r="D2141" s="16"/>
      <c r="E2141" s="69"/>
      <c r="F2141" s="128"/>
      <c r="G2141" s="124" t="e">
        <f>VLOOKUP(F2141,[2]零件成本10.26!$B$2:$C$7802,2,0)</f>
        <v>#N/A</v>
      </c>
      <c r="H2141" s="16"/>
      <c r="I2141" s="128" t="str">
        <f t="shared" si="331"/>
        <v/>
      </c>
      <c r="J2141" s="16"/>
      <c r="K2141" s="128"/>
      <c r="L2141" s="16"/>
      <c r="M2141" s="69"/>
      <c r="N2141" s="69"/>
      <c r="O2141" s="69"/>
      <c r="P2141" s="69"/>
      <c r="Q2141" s="100">
        <f t="shared" si="332"/>
        <v>0</v>
      </c>
      <c r="R2141" s="146"/>
      <c r="S2141" s="140" t="str">
        <f t="shared" si="333"/>
        <v>0</v>
      </c>
      <c r="T2141" s="140" t="str">
        <f t="shared" si="334"/>
        <v>0</v>
      </c>
      <c r="U2141" s="144"/>
      <c r="V2141" s="106"/>
      <c r="W2141" s="142">
        <f t="shared" si="335"/>
        <v>0</v>
      </c>
      <c r="X2141" s="142">
        <f t="shared" si="336"/>
        <v>0</v>
      </c>
      <c r="Y2141" s="108">
        <f t="shared" si="337"/>
        <v>0</v>
      </c>
      <c r="Z2141" s="108">
        <f t="shared" si="338"/>
        <v>0</v>
      </c>
      <c r="AA2141" s="108">
        <f t="shared" si="339"/>
        <v>0</v>
      </c>
      <c r="AB2141" s="151"/>
      <c r="AC2141" s="47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</row>
    <row r="2142" s="4" customFormat="1" ht="19" customHeight="1" spans="1:68">
      <c r="A2142" s="94">
        <f t="shared" si="330"/>
        <v>2141</v>
      </c>
      <c r="B2142" s="95"/>
      <c r="C2142" s="69"/>
      <c r="D2142" s="16"/>
      <c r="E2142" s="69"/>
      <c r="F2142" s="128"/>
      <c r="G2142" s="124" t="e">
        <f>VLOOKUP(F2142,[2]零件成本10.26!$B$2:$C$7802,2,0)</f>
        <v>#N/A</v>
      </c>
      <c r="H2142" s="16"/>
      <c r="I2142" s="128" t="str">
        <f t="shared" si="331"/>
        <v/>
      </c>
      <c r="J2142" s="16"/>
      <c r="K2142" s="128"/>
      <c r="L2142" s="16"/>
      <c r="M2142" s="69"/>
      <c r="N2142" s="69"/>
      <c r="O2142" s="69"/>
      <c r="P2142" s="69"/>
      <c r="Q2142" s="100">
        <f t="shared" si="332"/>
        <v>0</v>
      </c>
      <c r="R2142" s="146"/>
      <c r="S2142" s="140" t="str">
        <f t="shared" si="333"/>
        <v>0</v>
      </c>
      <c r="T2142" s="140" t="str">
        <f t="shared" si="334"/>
        <v>0</v>
      </c>
      <c r="U2142" s="144"/>
      <c r="V2142" s="106"/>
      <c r="W2142" s="142">
        <f t="shared" si="335"/>
        <v>0</v>
      </c>
      <c r="X2142" s="142">
        <f t="shared" si="336"/>
        <v>0</v>
      </c>
      <c r="Y2142" s="108">
        <f t="shared" si="337"/>
        <v>0</v>
      </c>
      <c r="Z2142" s="108">
        <f t="shared" si="338"/>
        <v>0</v>
      </c>
      <c r="AA2142" s="108">
        <f t="shared" si="339"/>
        <v>0</v>
      </c>
      <c r="AB2142" s="151"/>
      <c r="AC2142" s="47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</row>
    <row r="2143" s="4" customFormat="1" ht="19" customHeight="1" spans="1:68">
      <c r="A2143" s="94">
        <f t="shared" si="330"/>
        <v>2142</v>
      </c>
      <c r="B2143" s="95"/>
      <c r="C2143" s="69"/>
      <c r="D2143" s="16"/>
      <c r="E2143" s="69"/>
      <c r="F2143" s="128"/>
      <c r="G2143" s="124" t="e">
        <f>VLOOKUP(F2143,[2]零件成本10.26!$B$2:$C$7802,2,0)</f>
        <v>#N/A</v>
      </c>
      <c r="H2143" s="16"/>
      <c r="I2143" s="128" t="str">
        <f t="shared" si="331"/>
        <v/>
      </c>
      <c r="J2143" s="16"/>
      <c r="K2143" s="128"/>
      <c r="L2143" s="16"/>
      <c r="M2143" s="69"/>
      <c r="N2143" s="69"/>
      <c r="O2143" s="69"/>
      <c r="P2143" s="69"/>
      <c r="Q2143" s="100">
        <f t="shared" si="332"/>
        <v>0</v>
      </c>
      <c r="R2143" s="146"/>
      <c r="S2143" s="140" t="str">
        <f t="shared" si="333"/>
        <v>0</v>
      </c>
      <c r="T2143" s="140" t="str">
        <f t="shared" si="334"/>
        <v>0</v>
      </c>
      <c r="U2143" s="144"/>
      <c r="V2143" s="106"/>
      <c r="W2143" s="142">
        <f t="shared" si="335"/>
        <v>0</v>
      </c>
      <c r="X2143" s="142">
        <f t="shared" si="336"/>
        <v>0</v>
      </c>
      <c r="Y2143" s="108">
        <f t="shared" si="337"/>
        <v>0</v>
      </c>
      <c r="Z2143" s="108">
        <f t="shared" si="338"/>
        <v>0</v>
      </c>
      <c r="AA2143" s="108">
        <f t="shared" si="339"/>
        <v>0</v>
      </c>
      <c r="AB2143" s="151"/>
      <c r="AC2143" s="47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</row>
    <row r="2144" s="4" customFormat="1" ht="19" customHeight="1" spans="1:68">
      <c r="A2144" s="94">
        <f t="shared" si="330"/>
        <v>2143</v>
      </c>
      <c r="B2144" s="95"/>
      <c r="C2144" s="69"/>
      <c r="D2144" s="16"/>
      <c r="E2144" s="69"/>
      <c r="F2144" s="128"/>
      <c r="G2144" s="124" t="e">
        <f>VLOOKUP(F2144,[2]零件成本10.26!$B$2:$C$7802,2,0)</f>
        <v>#N/A</v>
      </c>
      <c r="H2144" s="16"/>
      <c r="I2144" s="128" t="str">
        <f t="shared" si="331"/>
        <v/>
      </c>
      <c r="J2144" s="16"/>
      <c r="K2144" s="128"/>
      <c r="L2144" s="16"/>
      <c r="M2144" s="69"/>
      <c r="N2144" s="69"/>
      <c r="O2144" s="69"/>
      <c r="P2144" s="69"/>
      <c r="Q2144" s="100">
        <f t="shared" si="332"/>
        <v>0</v>
      </c>
      <c r="R2144" s="146"/>
      <c r="S2144" s="140" t="str">
        <f t="shared" si="333"/>
        <v>0</v>
      </c>
      <c r="T2144" s="140" t="str">
        <f t="shared" si="334"/>
        <v>0</v>
      </c>
      <c r="U2144" s="144"/>
      <c r="V2144" s="106"/>
      <c r="W2144" s="142">
        <f t="shared" si="335"/>
        <v>0</v>
      </c>
      <c r="X2144" s="142">
        <f t="shared" si="336"/>
        <v>0</v>
      </c>
      <c r="Y2144" s="108">
        <f t="shared" si="337"/>
        <v>0</v>
      </c>
      <c r="Z2144" s="108">
        <f t="shared" si="338"/>
        <v>0</v>
      </c>
      <c r="AA2144" s="108">
        <f t="shared" si="339"/>
        <v>0</v>
      </c>
      <c r="AB2144" s="151"/>
      <c r="AC2144" s="47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</row>
    <row r="2145" s="4" customFormat="1" ht="19" customHeight="1" spans="1:68">
      <c r="A2145" s="94">
        <f t="shared" si="330"/>
        <v>2144</v>
      </c>
      <c r="B2145" s="95"/>
      <c r="C2145" s="69"/>
      <c r="D2145" s="16"/>
      <c r="E2145" s="69"/>
      <c r="F2145" s="128"/>
      <c r="G2145" s="124" t="e">
        <f>VLOOKUP(F2145,[2]零件成本10.26!$B$2:$C$7802,2,0)</f>
        <v>#N/A</v>
      </c>
      <c r="H2145" s="16"/>
      <c r="I2145" s="128" t="str">
        <f t="shared" si="331"/>
        <v/>
      </c>
      <c r="J2145" s="16"/>
      <c r="K2145" s="128"/>
      <c r="L2145" s="16"/>
      <c r="M2145" s="69"/>
      <c r="N2145" s="69"/>
      <c r="O2145" s="69"/>
      <c r="P2145" s="69"/>
      <c r="Q2145" s="100">
        <f t="shared" si="332"/>
        <v>0</v>
      </c>
      <c r="R2145" s="146"/>
      <c r="S2145" s="140" t="str">
        <f t="shared" si="333"/>
        <v>0</v>
      </c>
      <c r="T2145" s="140" t="str">
        <f t="shared" si="334"/>
        <v>0</v>
      </c>
      <c r="U2145" s="144"/>
      <c r="V2145" s="106"/>
      <c r="W2145" s="142">
        <f t="shared" si="335"/>
        <v>0</v>
      </c>
      <c r="X2145" s="142">
        <f t="shared" si="336"/>
        <v>0</v>
      </c>
      <c r="Y2145" s="108">
        <f t="shared" si="337"/>
        <v>0</v>
      </c>
      <c r="Z2145" s="108">
        <f t="shared" si="338"/>
        <v>0</v>
      </c>
      <c r="AA2145" s="108">
        <f t="shared" si="339"/>
        <v>0</v>
      </c>
      <c r="AB2145" s="151"/>
      <c r="AC2145" s="47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</row>
    <row r="2146" s="4" customFormat="1" ht="19" customHeight="1" spans="1:68">
      <c r="A2146" s="94">
        <f t="shared" si="330"/>
        <v>2145</v>
      </c>
      <c r="B2146" s="95"/>
      <c r="C2146" s="69"/>
      <c r="D2146" s="16"/>
      <c r="E2146" s="69"/>
      <c r="F2146" s="128"/>
      <c r="G2146" s="124" t="e">
        <f>VLOOKUP(F2146,[2]零件成本10.26!$B$2:$C$7802,2,0)</f>
        <v>#N/A</v>
      </c>
      <c r="H2146" s="16"/>
      <c r="I2146" s="128" t="str">
        <f t="shared" si="331"/>
        <v/>
      </c>
      <c r="J2146" s="16"/>
      <c r="K2146" s="128"/>
      <c r="L2146" s="16"/>
      <c r="M2146" s="69"/>
      <c r="N2146" s="69"/>
      <c r="O2146" s="69"/>
      <c r="P2146" s="69"/>
      <c r="Q2146" s="100">
        <f t="shared" si="332"/>
        <v>0</v>
      </c>
      <c r="R2146" s="146"/>
      <c r="S2146" s="140" t="str">
        <f t="shared" si="333"/>
        <v>0</v>
      </c>
      <c r="T2146" s="140" t="str">
        <f t="shared" si="334"/>
        <v>0</v>
      </c>
      <c r="U2146" s="144"/>
      <c r="V2146" s="106"/>
      <c r="W2146" s="142">
        <f t="shared" si="335"/>
        <v>0</v>
      </c>
      <c r="X2146" s="142">
        <f t="shared" si="336"/>
        <v>0</v>
      </c>
      <c r="Y2146" s="108">
        <f t="shared" si="337"/>
        <v>0</v>
      </c>
      <c r="Z2146" s="108">
        <f t="shared" si="338"/>
        <v>0</v>
      </c>
      <c r="AA2146" s="108">
        <f t="shared" si="339"/>
        <v>0</v>
      </c>
      <c r="AB2146" s="151"/>
      <c r="AC2146" s="47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</row>
    <row r="2147" s="4" customFormat="1" ht="19" customHeight="1" spans="1:68">
      <c r="A2147" s="94">
        <f t="shared" si="330"/>
        <v>2146</v>
      </c>
      <c r="B2147" s="95"/>
      <c r="C2147" s="69"/>
      <c r="D2147" s="16"/>
      <c r="E2147" s="69"/>
      <c r="F2147" s="128"/>
      <c r="G2147" s="124" t="e">
        <f>VLOOKUP(F2147,[2]零件成本10.26!$B$2:$C$7802,2,0)</f>
        <v>#N/A</v>
      </c>
      <c r="H2147" s="16"/>
      <c r="I2147" s="128" t="str">
        <f t="shared" si="331"/>
        <v/>
      </c>
      <c r="J2147" s="16"/>
      <c r="K2147" s="128"/>
      <c r="L2147" s="16"/>
      <c r="M2147" s="69"/>
      <c r="N2147" s="69"/>
      <c r="O2147" s="69"/>
      <c r="P2147" s="69"/>
      <c r="Q2147" s="100">
        <f t="shared" si="332"/>
        <v>0</v>
      </c>
      <c r="R2147" s="146"/>
      <c r="S2147" s="140" t="str">
        <f t="shared" si="333"/>
        <v>0</v>
      </c>
      <c r="T2147" s="140" t="str">
        <f t="shared" si="334"/>
        <v>0</v>
      </c>
      <c r="U2147" s="144"/>
      <c r="V2147" s="106"/>
      <c r="W2147" s="142">
        <f t="shared" si="335"/>
        <v>0</v>
      </c>
      <c r="X2147" s="142">
        <f t="shared" si="336"/>
        <v>0</v>
      </c>
      <c r="Y2147" s="108">
        <f t="shared" si="337"/>
        <v>0</v>
      </c>
      <c r="Z2147" s="108">
        <f t="shared" si="338"/>
        <v>0</v>
      </c>
      <c r="AA2147" s="108">
        <f t="shared" si="339"/>
        <v>0</v>
      </c>
      <c r="AB2147" s="151"/>
      <c r="AC2147" s="47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</row>
    <row r="2148" s="4" customFormat="1" ht="19" customHeight="1" spans="1:68">
      <c r="A2148" s="94">
        <f t="shared" si="330"/>
        <v>2147</v>
      </c>
      <c r="B2148" s="95"/>
      <c r="C2148" s="69"/>
      <c r="D2148" s="16"/>
      <c r="E2148" s="69"/>
      <c r="F2148" s="128"/>
      <c r="G2148" s="124" t="e">
        <f>VLOOKUP(F2148,[2]零件成本10.26!$B$2:$C$7802,2,0)</f>
        <v>#N/A</v>
      </c>
      <c r="H2148" s="16"/>
      <c r="I2148" s="128" t="str">
        <f t="shared" si="331"/>
        <v/>
      </c>
      <c r="J2148" s="16"/>
      <c r="K2148" s="128"/>
      <c r="L2148" s="16"/>
      <c r="M2148" s="69"/>
      <c r="N2148" s="69"/>
      <c r="O2148" s="69"/>
      <c r="P2148" s="69"/>
      <c r="Q2148" s="100">
        <f t="shared" si="332"/>
        <v>0</v>
      </c>
      <c r="R2148" s="146"/>
      <c r="S2148" s="140" t="str">
        <f t="shared" si="333"/>
        <v>0</v>
      </c>
      <c r="T2148" s="140" t="str">
        <f t="shared" si="334"/>
        <v>0</v>
      </c>
      <c r="U2148" s="144"/>
      <c r="V2148" s="106"/>
      <c r="W2148" s="142">
        <f t="shared" si="335"/>
        <v>0</v>
      </c>
      <c r="X2148" s="142">
        <f t="shared" si="336"/>
        <v>0</v>
      </c>
      <c r="Y2148" s="108">
        <f t="shared" si="337"/>
        <v>0</v>
      </c>
      <c r="Z2148" s="108">
        <f t="shared" si="338"/>
        <v>0</v>
      </c>
      <c r="AA2148" s="108">
        <f t="shared" si="339"/>
        <v>0</v>
      </c>
      <c r="AB2148" s="151"/>
      <c r="AC2148" s="47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</row>
    <row r="2149" s="4" customFormat="1" ht="19" customHeight="1" spans="1:68">
      <c r="A2149" s="94">
        <f t="shared" si="330"/>
        <v>2148</v>
      </c>
      <c r="B2149" s="95"/>
      <c r="C2149" s="69"/>
      <c r="D2149" s="16"/>
      <c r="E2149" s="69"/>
      <c r="F2149" s="128"/>
      <c r="G2149" s="124" t="e">
        <f>VLOOKUP(F2149,[2]零件成本10.26!$B$2:$C$7802,2,0)</f>
        <v>#N/A</v>
      </c>
      <c r="H2149" s="16"/>
      <c r="I2149" s="128" t="str">
        <f t="shared" si="331"/>
        <v/>
      </c>
      <c r="J2149" s="16"/>
      <c r="K2149" s="128"/>
      <c r="L2149" s="16"/>
      <c r="M2149" s="69"/>
      <c r="N2149" s="69"/>
      <c r="O2149" s="69"/>
      <c r="P2149" s="69"/>
      <c r="Q2149" s="100">
        <f t="shared" si="332"/>
        <v>0</v>
      </c>
      <c r="R2149" s="146"/>
      <c r="S2149" s="140" t="str">
        <f t="shared" si="333"/>
        <v>0</v>
      </c>
      <c r="T2149" s="140" t="str">
        <f t="shared" si="334"/>
        <v>0</v>
      </c>
      <c r="U2149" s="144"/>
      <c r="V2149" s="106"/>
      <c r="W2149" s="142">
        <f t="shared" si="335"/>
        <v>0</v>
      </c>
      <c r="X2149" s="142">
        <f t="shared" si="336"/>
        <v>0</v>
      </c>
      <c r="Y2149" s="108">
        <f t="shared" si="337"/>
        <v>0</v>
      </c>
      <c r="Z2149" s="108">
        <f t="shared" si="338"/>
        <v>0</v>
      </c>
      <c r="AA2149" s="108">
        <f t="shared" si="339"/>
        <v>0</v>
      </c>
      <c r="AB2149" s="151"/>
      <c r="AC2149" s="47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</row>
    <row r="2150" s="4" customFormat="1" ht="19" customHeight="1" spans="1:68">
      <c r="A2150" s="94">
        <f t="shared" si="330"/>
        <v>2149</v>
      </c>
      <c r="B2150" s="95"/>
      <c r="C2150" s="69"/>
      <c r="D2150" s="16"/>
      <c r="E2150" s="69"/>
      <c r="F2150" s="128"/>
      <c r="G2150" s="124" t="e">
        <f>VLOOKUP(F2150,[2]零件成本10.26!$B$2:$C$7802,2,0)</f>
        <v>#N/A</v>
      </c>
      <c r="H2150" s="16"/>
      <c r="I2150" s="128" t="str">
        <f t="shared" si="331"/>
        <v/>
      </c>
      <c r="J2150" s="16"/>
      <c r="K2150" s="128"/>
      <c r="L2150" s="16"/>
      <c r="M2150" s="69"/>
      <c r="N2150" s="69"/>
      <c r="O2150" s="69"/>
      <c r="P2150" s="69"/>
      <c r="Q2150" s="100">
        <f t="shared" si="332"/>
        <v>0</v>
      </c>
      <c r="R2150" s="146"/>
      <c r="S2150" s="140" t="str">
        <f t="shared" si="333"/>
        <v>0</v>
      </c>
      <c r="T2150" s="140" t="str">
        <f t="shared" si="334"/>
        <v>0</v>
      </c>
      <c r="U2150" s="144"/>
      <c r="V2150" s="106"/>
      <c r="W2150" s="142">
        <f t="shared" si="335"/>
        <v>0</v>
      </c>
      <c r="X2150" s="142">
        <f t="shared" si="336"/>
        <v>0</v>
      </c>
      <c r="Y2150" s="108">
        <f t="shared" si="337"/>
        <v>0</v>
      </c>
      <c r="Z2150" s="108">
        <f t="shared" si="338"/>
        <v>0</v>
      </c>
      <c r="AA2150" s="108">
        <f t="shared" si="339"/>
        <v>0</v>
      </c>
      <c r="AB2150" s="151"/>
      <c r="AC2150" s="47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</row>
    <row r="2151" s="4" customFormat="1" ht="19" customHeight="1" spans="1:68">
      <c r="A2151" s="94">
        <f t="shared" si="330"/>
        <v>2150</v>
      </c>
      <c r="B2151" s="95"/>
      <c r="C2151" s="69"/>
      <c r="D2151" s="16"/>
      <c r="E2151" s="69"/>
      <c r="F2151" s="128"/>
      <c r="G2151" s="124" t="e">
        <f>VLOOKUP(F2151,[2]零件成本10.26!$B$2:$C$7802,2,0)</f>
        <v>#N/A</v>
      </c>
      <c r="H2151" s="16"/>
      <c r="I2151" s="128" t="str">
        <f t="shared" si="331"/>
        <v/>
      </c>
      <c r="J2151" s="16"/>
      <c r="K2151" s="128"/>
      <c r="L2151" s="16"/>
      <c r="M2151" s="69"/>
      <c r="N2151" s="69"/>
      <c r="O2151" s="69"/>
      <c r="P2151" s="69"/>
      <c r="Q2151" s="100">
        <f t="shared" si="332"/>
        <v>0</v>
      </c>
      <c r="R2151" s="146"/>
      <c r="S2151" s="140" t="str">
        <f t="shared" si="333"/>
        <v>0</v>
      </c>
      <c r="T2151" s="140" t="str">
        <f t="shared" si="334"/>
        <v>0</v>
      </c>
      <c r="U2151" s="144"/>
      <c r="V2151" s="106"/>
      <c r="W2151" s="142">
        <f t="shared" si="335"/>
        <v>0</v>
      </c>
      <c r="X2151" s="142">
        <f t="shared" si="336"/>
        <v>0</v>
      </c>
      <c r="Y2151" s="108">
        <f t="shared" si="337"/>
        <v>0</v>
      </c>
      <c r="Z2151" s="108">
        <f t="shared" si="338"/>
        <v>0</v>
      </c>
      <c r="AA2151" s="108">
        <f t="shared" si="339"/>
        <v>0</v>
      </c>
      <c r="AB2151" s="151"/>
      <c r="AC2151" s="47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</row>
    <row r="2152" s="4" customFormat="1" ht="19" customHeight="1" spans="1:68">
      <c r="A2152" s="94">
        <f t="shared" si="330"/>
        <v>2151</v>
      </c>
      <c r="B2152" s="95"/>
      <c r="C2152" s="69"/>
      <c r="D2152" s="16"/>
      <c r="E2152" s="69"/>
      <c r="F2152" s="128"/>
      <c r="G2152" s="124" t="e">
        <f>VLOOKUP(F2152,[2]零件成本10.26!$B$2:$C$7802,2,0)</f>
        <v>#N/A</v>
      </c>
      <c r="H2152" s="16"/>
      <c r="I2152" s="128" t="str">
        <f t="shared" si="331"/>
        <v/>
      </c>
      <c r="J2152" s="16"/>
      <c r="K2152" s="128"/>
      <c r="L2152" s="16"/>
      <c r="M2152" s="69"/>
      <c r="N2152" s="69"/>
      <c r="O2152" s="69"/>
      <c r="P2152" s="69"/>
      <c r="Q2152" s="100">
        <f t="shared" si="332"/>
        <v>0</v>
      </c>
      <c r="R2152" s="146"/>
      <c r="S2152" s="140" t="str">
        <f t="shared" si="333"/>
        <v>0</v>
      </c>
      <c r="T2152" s="140" t="str">
        <f t="shared" si="334"/>
        <v>0</v>
      </c>
      <c r="U2152" s="144"/>
      <c r="V2152" s="106"/>
      <c r="W2152" s="142">
        <f t="shared" si="335"/>
        <v>0</v>
      </c>
      <c r="X2152" s="142">
        <f t="shared" si="336"/>
        <v>0</v>
      </c>
      <c r="Y2152" s="108">
        <f t="shared" si="337"/>
        <v>0</v>
      </c>
      <c r="Z2152" s="108">
        <f t="shared" si="338"/>
        <v>0</v>
      </c>
      <c r="AA2152" s="108">
        <f t="shared" si="339"/>
        <v>0</v>
      </c>
      <c r="AB2152" s="151"/>
      <c r="AC2152" s="47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</row>
    <row r="2153" s="4" customFormat="1" ht="19" customHeight="1" spans="1:68">
      <c r="A2153" s="94">
        <f t="shared" si="330"/>
        <v>2152</v>
      </c>
      <c r="B2153" s="95"/>
      <c r="C2153" s="69"/>
      <c r="D2153" s="16"/>
      <c r="E2153" s="69"/>
      <c r="F2153" s="128"/>
      <c r="G2153" s="124" t="e">
        <f>VLOOKUP(F2153,[2]零件成本10.26!$B$2:$C$7802,2,0)</f>
        <v>#N/A</v>
      </c>
      <c r="H2153" s="16"/>
      <c r="I2153" s="128" t="str">
        <f t="shared" si="331"/>
        <v/>
      </c>
      <c r="J2153" s="16"/>
      <c r="K2153" s="128"/>
      <c r="L2153" s="16"/>
      <c r="M2153" s="69"/>
      <c r="N2153" s="69"/>
      <c r="O2153" s="69"/>
      <c r="P2153" s="69"/>
      <c r="Q2153" s="100">
        <f t="shared" si="332"/>
        <v>0</v>
      </c>
      <c r="R2153" s="146"/>
      <c r="S2153" s="140" t="str">
        <f t="shared" si="333"/>
        <v>0</v>
      </c>
      <c r="T2153" s="140" t="str">
        <f t="shared" si="334"/>
        <v>0</v>
      </c>
      <c r="U2153" s="144"/>
      <c r="V2153" s="106"/>
      <c r="W2153" s="142">
        <f t="shared" si="335"/>
        <v>0</v>
      </c>
      <c r="X2153" s="142">
        <f t="shared" si="336"/>
        <v>0</v>
      </c>
      <c r="Y2153" s="108">
        <f t="shared" si="337"/>
        <v>0</v>
      </c>
      <c r="Z2153" s="108">
        <f t="shared" si="338"/>
        <v>0</v>
      </c>
      <c r="AA2153" s="108">
        <f t="shared" si="339"/>
        <v>0</v>
      </c>
      <c r="AB2153" s="151"/>
      <c r="AC2153" s="47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</row>
    <row r="2154" s="4" customFormat="1" ht="19" customHeight="1" spans="1:68">
      <c r="A2154" s="94">
        <f t="shared" si="330"/>
        <v>2153</v>
      </c>
      <c r="B2154" s="95"/>
      <c r="C2154" s="69"/>
      <c r="D2154" s="16"/>
      <c r="E2154" s="69"/>
      <c r="F2154" s="128"/>
      <c r="G2154" s="124" t="e">
        <f>VLOOKUP(F2154,[2]零件成本10.26!$B$2:$C$7802,2,0)</f>
        <v>#N/A</v>
      </c>
      <c r="H2154" s="16"/>
      <c r="I2154" s="128" t="str">
        <f t="shared" si="331"/>
        <v/>
      </c>
      <c r="J2154" s="16"/>
      <c r="K2154" s="128"/>
      <c r="L2154" s="16"/>
      <c r="M2154" s="69"/>
      <c r="N2154" s="69"/>
      <c r="O2154" s="69"/>
      <c r="P2154" s="69"/>
      <c r="Q2154" s="100">
        <f t="shared" si="332"/>
        <v>0</v>
      </c>
      <c r="R2154" s="146"/>
      <c r="S2154" s="140" t="str">
        <f t="shared" si="333"/>
        <v>0</v>
      </c>
      <c r="T2154" s="140" t="str">
        <f t="shared" si="334"/>
        <v>0</v>
      </c>
      <c r="U2154" s="144"/>
      <c r="V2154" s="106"/>
      <c r="W2154" s="142">
        <f t="shared" si="335"/>
        <v>0</v>
      </c>
      <c r="X2154" s="142">
        <f t="shared" si="336"/>
        <v>0</v>
      </c>
      <c r="Y2154" s="108">
        <f t="shared" si="337"/>
        <v>0</v>
      </c>
      <c r="Z2154" s="108">
        <f t="shared" si="338"/>
        <v>0</v>
      </c>
      <c r="AA2154" s="108">
        <f t="shared" si="339"/>
        <v>0</v>
      </c>
      <c r="AB2154" s="151"/>
      <c r="AC2154" s="47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</row>
    <row r="2155" s="4" customFormat="1" ht="19" customHeight="1" spans="1:68">
      <c r="A2155" s="94">
        <f t="shared" si="330"/>
        <v>2154</v>
      </c>
      <c r="B2155" s="95"/>
      <c r="C2155" s="69"/>
      <c r="D2155" s="16"/>
      <c r="E2155" s="69"/>
      <c r="F2155" s="128"/>
      <c r="G2155" s="124" t="e">
        <f>VLOOKUP(F2155,[2]零件成本10.26!$B$2:$C$7802,2,0)</f>
        <v>#N/A</v>
      </c>
      <c r="H2155" s="16"/>
      <c r="I2155" s="128" t="str">
        <f t="shared" si="331"/>
        <v/>
      </c>
      <c r="J2155" s="16"/>
      <c r="K2155" s="128"/>
      <c r="L2155" s="16"/>
      <c r="M2155" s="69"/>
      <c r="N2155" s="69"/>
      <c r="O2155" s="69"/>
      <c r="P2155" s="69"/>
      <c r="Q2155" s="100">
        <f t="shared" si="332"/>
        <v>0</v>
      </c>
      <c r="R2155" s="146"/>
      <c r="S2155" s="140" t="str">
        <f t="shared" si="333"/>
        <v>0</v>
      </c>
      <c r="T2155" s="140" t="str">
        <f t="shared" si="334"/>
        <v>0</v>
      </c>
      <c r="U2155" s="144"/>
      <c r="V2155" s="106"/>
      <c r="W2155" s="142">
        <f t="shared" si="335"/>
        <v>0</v>
      </c>
      <c r="X2155" s="142">
        <f t="shared" si="336"/>
        <v>0</v>
      </c>
      <c r="Y2155" s="108">
        <f t="shared" si="337"/>
        <v>0</v>
      </c>
      <c r="Z2155" s="108">
        <f t="shared" si="338"/>
        <v>0</v>
      </c>
      <c r="AA2155" s="108">
        <f t="shared" si="339"/>
        <v>0</v>
      </c>
      <c r="AB2155" s="151"/>
      <c r="AC2155" s="47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</row>
    <row r="2156" s="4" customFormat="1" ht="19" customHeight="1" spans="1:68">
      <c r="A2156" s="94">
        <f t="shared" si="330"/>
        <v>2155</v>
      </c>
      <c r="B2156" s="95"/>
      <c r="C2156" s="69"/>
      <c r="D2156" s="16"/>
      <c r="E2156" s="69"/>
      <c r="F2156" s="128"/>
      <c r="G2156" s="124" t="e">
        <f>VLOOKUP(F2156,[2]零件成本10.26!$B$2:$C$7802,2,0)</f>
        <v>#N/A</v>
      </c>
      <c r="H2156" s="16"/>
      <c r="I2156" s="128" t="str">
        <f t="shared" si="331"/>
        <v/>
      </c>
      <c r="J2156" s="16"/>
      <c r="K2156" s="128"/>
      <c r="L2156" s="16"/>
      <c r="M2156" s="69"/>
      <c r="N2156" s="69"/>
      <c r="O2156" s="69"/>
      <c r="P2156" s="69"/>
      <c r="Q2156" s="100">
        <f t="shared" si="332"/>
        <v>0</v>
      </c>
      <c r="R2156" s="146"/>
      <c r="S2156" s="140" t="str">
        <f t="shared" si="333"/>
        <v>0</v>
      </c>
      <c r="T2156" s="140" t="str">
        <f t="shared" si="334"/>
        <v>0</v>
      </c>
      <c r="U2156" s="144"/>
      <c r="V2156" s="106"/>
      <c r="W2156" s="142">
        <f t="shared" si="335"/>
        <v>0</v>
      </c>
      <c r="X2156" s="142">
        <f t="shared" si="336"/>
        <v>0</v>
      </c>
      <c r="Y2156" s="108">
        <f t="shared" si="337"/>
        <v>0</v>
      </c>
      <c r="Z2156" s="108">
        <f t="shared" si="338"/>
        <v>0</v>
      </c>
      <c r="AA2156" s="108">
        <f t="shared" si="339"/>
        <v>0</v>
      </c>
      <c r="AB2156" s="151"/>
      <c r="AC2156" s="47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</row>
    <row r="2157" s="4" customFormat="1" ht="19" customHeight="1" spans="1:68">
      <c r="A2157" s="94">
        <f t="shared" si="330"/>
        <v>2156</v>
      </c>
      <c r="B2157" s="95"/>
      <c r="C2157" s="69"/>
      <c r="D2157" s="16"/>
      <c r="E2157" s="69"/>
      <c r="F2157" s="128"/>
      <c r="G2157" s="124" t="e">
        <f>VLOOKUP(F2157,[2]零件成本10.26!$B$2:$C$7802,2,0)</f>
        <v>#N/A</v>
      </c>
      <c r="H2157" s="16"/>
      <c r="I2157" s="128" t="str">
        <f t="shared" si="331"/>
        <v/>
      </c>
      <c r="J2157" s="16"/>
      <c r="K2157" s="128"/>
      <c r="L2157" s="16"/>
      <c r="M2157" s="69"/>
      <c r="N2157" s="69"/>
      <c r="O2157" s="69"/>
      <c r="P2157" s="69"/>
      <c r="Q2157" s="100">
        <f t="shared" si="332"/>
        <v>0</v>
      </c>
      <c r="R2157" s="146"/>
      <c r="S2157" s="140" t="str">
        <f t="shared" si="333"/>
        <v>0</v>
      </c>
      <c r="T2157" s="140" t="str">
        <f t="shared" si="334"/>
        <v>0</v>
      </c>
      <c r="U2157" s="144"/>
      <c r="V2157" s="106"/>
      <c r="W2157" s="142">
        <f t="shared" si="335"/>
        <v>0</v>
      </c>
      <c r="X2157" s="142">
        <f t="shared" si="336"/>
        <v>0</v>
      </c>
      <c r="Y2157" s="108">
        <f t="shared" si="337"/>
        <v>0</v>
      </c>
      <c r="Z2157" s="108">
        <f t="shared" si="338"/>
        <v>0</v>
      </c>
      <c r="AA2157" s="108">
        <f t="shared" si="339"/>
        <v>0</v>
      </c>
      <c r="AB2157" s="151"/>
      <c r="AC2157" s="47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</row>
    <row r="2158" s="4" customFormat="1" ht="19" customHeight="1" spans="1:68">
      <c r="A2158" s="94">
        <f t="shared" si="330"/>
        <v>2157</v>
      </c>
      <c r="B2158" s="95"/>
      <c r="C2158" s="69"/>
      <c r="D2158" s="16"/>
      <c r="E2158" s="69"/>
      <c r="F2158" s="128"/>
      <c r="G2158" s="124" t="e">
        <f>VLOOKUP(F2158,[2]零件成本10.26!$B$2:$C$7802,2,0)</f>
        <v>#N/A</v>
      </c>
      <c r="H2158" s="16"/>
      <c r="I2158" s="128" t="str">
        <f t="shared" si="331"/>
        <v/>
      </c>
      <c r="J2158" s="16"/>
      <c r="K2158" s="128"/>
      <c r="L2158" s="16"/>
      <c r="M2158" s="69"/>
      <c r="N2158" s="69"/>
      <c r="O2158" s="69"/>
      <c r="P2158" s="69"/>
      <c r="Q2158" s="100">
        <f t="shared" si="332"/>
        <v>0</v>
      </c>
      <c r="R2158" s="146"/>
      <c r="S2158" s="140" t="str">
        <f t="shared" si="333"/>
        <v>0</v>
      </c>
      <c r="T2158" s="140" t="str">
        <f t="shared" si="334"/>
        <v>0</v>
      </c>
      <c r="U2158" s="144"/>
      <c r="V2158" s="106"/>
      <c r="W2158" s="142">
        <f t="shared" si="335"/>
        <v>0</v>
      </c>
      <c r="X2158" s="142">
        <f t="shared" si="336"/>
        <v>0</v>
      </c>
      <c r="Y2158" s="108">
        <f t="shared" si="337"/>
        <v>0</v>
      </c>
      <c r="Z2158" s="108">
        <f t="shared" si="338"/>
        <v>0</v>
      </c>
      <c r="AA2158" s="108">
        <f t="shared" si="339"/>
        <v>0</v>
      </c>
      <c r="AB2158" s="151"/>
      <c r="AC2158" s="47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</row>
    <row r="2159" s="4" customFormat="1" ht="19" customHeight="1" spans="1:68">
      <c r="A2159" s="94">
        <f t="shared" si="330"/>
        <v>2158</v>
      </c>
      <c r="B2159" s="95"/>
      <c r="C2159" s="69"/>
      <c r="D2159" s="16"/>
      <c r="E2159" s="69"/>
      <c r="F2159" s="128"/>
      <c r="G2159" s="124" t="e">
        <f>VLOOKUP(F2159,[2]零件成本10.26!$B$2:$C$7802,2,0)</f>
        <v>#N/A</v>
      </c>
      <c r="H2159" s="16"/>
      <c r="I2159" s="128" t="str">
        <f t="shared" si="331"/>
        <v/>
      </c>
      <c r="J2159" s="16"/>
      <c r="K2159" s="128"/>
      <c r="L2159" s="16"/>
      <c r="M2159" s="69"/>
      <c r="N2159" s="69"/>
      <c r="O2159" s="69"/>
      <c r="P2159" s="69"/>
      <c r="Q2159" s="100">
        <f t="shared" si="332"/>
        <v>0</v>
      </c>
      <c r="R2159" s="146"/>
      <c r="S2159" s="140" t="str">
        <f t="shared" si="333"/>
        <v>0</v>
      </c>
      <c r="T2159" s="140" t="str">
        <f t="shared" si="334"/>
        <v>0</v>
      </c>
      <c r="U2159" s="144"/>
      <c r="V2159" s="106"/>
      <c r="W2159" s="142">
        <f t="shared" si="335"/>
        <v>0</v>
      </c>
      <c r="X2159" s="142">
        <f t="shared" si="336"/>
        <v>0</v>
      </c>
      <c r="Y2159" s="108">
        <f t="shared" si="337"/>
        <v>0</v>
      </c>
      <c r="Z2159" s="108">
        <f t="shared" si="338"/>
        <v>0</v>
      </c>
      <c r="AA2159" s="108">
        <f t="shared" si="339"/>
        <v>0</v>
      </c>
      <c r="AB2159" s="151"/>
      <c r="AC2159" s="47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</row>
    <row r="2160" s="4" customFormat="1" ht="19" customHeight="1" spans="1:68">
      <c r="A2160" s="94">
        <f t="shared" si="330"/>
        <v>2159</v>
      </c>
      <c r="B2160" s="95"/>
      <c r="C2160" s="69"/>
      <c r="D2160" s="16"/>
      <c r="E2160" s="69"/>
      <c r="F2160" s="128"/>
      <c r="G2160" s="124" t="e">
        <f>VLOOKUP(F2160,[2]零件成本10.26!$B$2:$C$7802,2,0)</f>
        <v>#N/A</v>
      </c>
      <c r="H2160" s="16"/>
      <c r="I2160" s="128" t="str">
        <f t="shared" si="331"/>
        <v/>
      </c>
      <c r="J2160" s="16"/>
      <c r="K2160" s="128"/>
      <c r="L2160" s="16"/>
      <c r="M2160" s="69"/>
      <c r="N2160" s="69"/>
      <c r="O2160" s="69"/>
      <c r="P2160" s="69"/>
      <c r="Q2160" s="100">
        <f t="shared" si="332"/>
        <v>0</v>
      </c>
      <c r="R2160" s="146"/>
      <c r="S2160" s="140" t="str">
        <f t="shared" si="333"/>
        <v>0</v>
      </c>
      <c r="T2160" s="140" t="str">
        <f t="shared" si="334"/>
        <v>0</v>
      </c>
      <c r="U2160" s="144"/>
      <c r="V2160" s="106"/>
      <c r="W2160" s="142">
        <f t="shared" si="335"/>
        <v>0</v>
      </c>
      <c r="X2160" s="142">
        <f t="shared" si="336"/>
        <v>0</v>
      </c>
      <c r="Y2160" s="108">
        <f t="shared" si="337"/>
        <v>0</v>
      </c>
      <c r="Z2160" s="108">
        <f t="shared" si="338"/>
        <v>0</v>
      </c>
      <c r="AA2160" s="108">
        <f t="shared" si="339"/>
        <v>0</v>
      </c>
      <c r="AB2160" s="151"/>
      <c r="AC2160" s="47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</row>
    <row r="2161" s="4" customFormat="1" ht="19" customHeight="1" spans="1:68">
      <c r="A2161" s="94">
        <f t="shared" si="330"/>
        <v>2160</v>
      </c>
      <c r="B2161" s="95"/>
      <c r="C2161" s="69"/>
      <c r="D2161" s="16"/>
      <c r="E2161" s="69"/>
      <c r="F2161" s="128"/>
      <c r="G2161" s="124" t="e">
        <f>VLOOKUP(F2161,[2]零件成本10.26!$B$2:$C$7802,2,0)</f>
        <v>#N/A</v>
      </c>
      <c r="H2161" s="16"/>
      <c r="I2161" s="128" t="str">
        <f t="shared" si="331"/>
        <v/>
      </c>
      <c r="J2161" s="16"/>
      <c r="K2161" s="128"/>
      <c r="L2161" s="16"/>
      <c r="M2161" s="69"/>
      <c r="N2161" s="69"/>
      <c r="O2161" s="69"/>
      <c r="P2161" s="69"/>
      <c r="Q2161" s="100">
        <f t="shared" si="332"/>
        <v>0</v>
      </c>
      <c r="R2161" s="146"/>
      <c r="S2161" s="140" t="str">
        <f t="shared" si="333"/>
        <v>0</v>
      </c>
      <c r="T2161" s="140" t="str">
        <f t="shared" si="334"/>
        <v>0</v>
      </c>
      <c r="U2161" s="144"/>
      <c r="V2161" s="106"/>
      <c r="W2161" s="142">
        <f t="shared" si="335"/>
        <v>0</v>
      </c>
      <c r="X2161" s="142">
        <f t="shared" si="336"/>
        <v>0</v>
      </c>
      <c r="Y2161" s="108">
        <f t="shared" si="337"/>
        <v>0</v>
      </c>
      <c r="Z2161" s="108">
        <f t="shared" si="338"/>
        <v>0</v>
      </c>
      <c r="AA2161" s="108">
        <f t="shared" si="339"/>
        <v>0</v>
      </c>
      <c r="AB2161" s="151"/>
      <c r="AC2161" s="47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</row>
    <row r="2162" s="4" customFormat="1" ht="19" customHeight="1" spans="1:68">
      <c r="A2162" s="94">
        <f t="shared" si="330"/>
        <v>2161</v>
      </c>
      <c r="B2162" s="95"/>
      <c r="C2162" s="69"/>
      <c r="D2162" s="16"/>
      <c r="E2162" s="69"/>
      <c r="F2162" s="128"/>
      <c r="G2162" s="124" t="e">
        <f>VLOOKUP(F2162,[2]零件成本10.26!$B$2:$C$7802,2,0)</f>
        <v>#N/A</v>
      </c>
      <c r="H2162" s="16"/>
      <c r="I2162" s="128" t="str">
        <f t="shared" si="331"/>
        <v/>
      </c>
      <c r="J2162" s="16"/>
      <c r="K2162" s="128"/>
      <c r="L2162" s="16"/>
      <c r="M2162" s="69"/>
      <c r="N2162" s="69"/>
      <c r="O2162" s="69"/>
      <c r="P2162" s="69"/>
      <c r="Q2162" s="100">
        <f t="shared" si="332"/>
        <v>0</v>
      </c>
      <c r="R2162" s="146"/>
      <c r="S2162" s="140" t="str">
        <f t="shared" si="333"/>
        <v>0</v>
      </c>
      <c r="T2162" s="140" t="str">
        <f t="shared" si="334"/>
        <v>0</v>
      </c>
      <c r="U2162" s="144"/>
      <c r="V2162" s="106"/>
      <c r="W2162" s="142">
        <f t="shared" si="335"/>
        <v>0</v>
      </c>
      <c r="X2162" s="142">
        <f t="shared" si="336"/>
        <v>0</v>
      </c>
      <c r="Y2162" s="108">
        <f t="shared" si="337"/>
        <v>0</v>
      </c>
      <c r="Z2162" s="108">
        <f t="shared" si="338"/>
        <v>0</v>
      </c>
      <c r="AA2162" s="108">
        <f t="shared" si="339"/>
        <v>0</v>
      </c>
      <c r="AB2162" s="151"/>
      <c r="AC2162" s="47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</row>
    <row r="2163" s="4" customFormat="1" ht="19" customHeight="1" spans="1:68">
      <c r="A2163" s="94">
        <f t="shared" si="330"/>
        <v>2162</v>
      </c>
      <c r="B2163" s="95"/>
      <c r="C2163" s="69"/>
      <c r="D2163" s="16"/>
      <c r="E2163" s="69"/>
      <c r="F2163" s="128"/>
      <c r="G2163" s="124" t="e">
        <f>VLOOKUP(F2163,[2]零件成本10.26!$B$2:$C$7802,2,0)</f>
        <v>#N/A</v>
      </c>
      <c r="H2163" s="16"/>
      <c r="I2163" s="128" t="str">
        <f t="shared" si="331"/>
        <v/>
      </c>
      <c r="J2163" s="16"/>
      <c r="K2163" s="128"/>
      <c r="L2163" s="16"/>
      <c r="M2163" s="69"/>
      <c r="N2163" s="69"/>
      <c r="O2163" s="69"/>
      <c r="P2163" s="69"/>
      <c r="Q2163" s="100">
        <f t="shared" si="332"/>
        <v>0</v>
      </c>
      <c r="R2163" s="146"/>
      <c r="S2163" s="140" t="str">
        <f t="shared" si="333"/>
        <v>0</v>
      </c>
      <c r="T2163" s="140" t="str">
        <f t="shared" si="334"/>
        <v>0</v>
      </c>
      <c r="U2163" s="144"/>
      <c r="V2163" s="106"/>
      <c r="W2163" s="142">
        <f t="shared" si="335"/>
        <v>0</v>
      </c>
      <c r="X2163" s="142">
        <f t="shared" si="336"/>
        <v>0</v>
      </c>
      <c r="Y2163" s="108">
        <f t="shared" si="337"/>
        <v>0</v>
      </c>
      <c r="Z2163" s="108">
        <f t="shared" si="338"/>
        <v>0</v>
      </c>
      <c r="AA2163" s="108">
        <f t="shared" si="339"/>
        <v>0</v>
      </c>
      <c r="AB2163" s="151"/>
      <c r="AC2163" s="47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</row>
    <row r="2164" s="4" customFormat="1" ht="19" customHeight="1" spans="1:68">
      <c r="A2164" s="94">
        <f t="shared" si="330"/>
        <v>2163</v>
      </c>
      <c r="B2164" s="95"/>
      <c r="C2164" s="69"/>
      <c r="D2164" s="16"/>
      <c r="E2164" s="69"/>
      <c r="F2164" s="128"/>
      <c r="G2164" s="124" t="e">
        <f>VLOOKUP(F2164,[2]零件成本10.26!$B$2:$C$7802,2,0)</f>
        <v>#N/A</v>
      </c>
      <c r="H2164" s="16"/>
      <c r="I2164" s="128" t="str">
        <f t="shared" si="331"/>
        <v/>
      </c>
      <c r="J2164" s="16"/>
      <c r="K2164" s="128"/>
      <c r="L2164" s="16"/>
      <c r="M2164" s="69"/>
      <c r="N2164" s="69"/>
      <c r="O2164" s="69"/>
      <c r="P2164" s="69"/>
      <c r="Q2164" s="100">
        <f t="shared" si="332"/>
        <v>0</v>
      </c>
      <c r="R2164" s="146"/>
      <c r="S2164" s="140" t="str">
        <f t="shared" si="333"/>
        <v>0</v>
      </c>
      <c r="T2164" s="140" t="str">
        <f t="shared" si="334"/>
        <v>0</v>
      </c>
      <c r="U2164" s="144"/>
      <c r="V2164" s="106"/>
      <c r="W2164" s="142">
        <f t="shared" si="335"/>
        <v>0</v>
      </c>
      <c r="X2164" s="142">
        <f t="shared" si="336"/>
        <v>0</v>
      </c>
      <c r="Y2164" s="108">
        <f t="shared" si="337"/>
        <v>0</v>
      </c>
      <c r="Z2164" s="108">
        <f t="shared" si="338"/>
        <v>0</v>
      </c>
      <c r="AA2164" s="108">
        <f t="shared" si="339"/>
        <v>0</v>
      </c>
      <c r="AB2164" s="151"/>
      <c r="AC2164" s="47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</row>
    <row r="2165" s="4" customFormat="1" ht="19" customHeight="1" spans="1:68">
      <c r="A2165" s="94">
        <f t="shared" si="330"/>
        <v>2164</v>
      </c>
      <c r="B2165" s="95"/>
      <c r="C2165" s="69"/>
      <c r="D2165" s="16"/>
      <c r="E2165" s="69"/>
      <c r="F2165" s="128"/>
      <c r="G2165" s="124" t="e">
        <f>VLOOKUP(F2165,[2]零件成本10.26!$B$2:$C$7802,2,0)</f>
        <v>#N/A</v>
      </c>
      <c r="H2165" s="16"/>
      <c r="I2165" s="128" t="str">
        <f t="shared" si="331"/>
        <v/>
      </c>
      <c r="J2165" s="16"/>
      <c r="K2165" s="128"/>
      <c r="L2165" s="16"/>
      <c r="M2165" s="69"/>
      <c r="N2165" s="69"/>
      <c r="O2165" s="69"/>
      <c r="P2165" s="69"/>
      <c r="Q2165" s="100">
        <f t="shared" si="332"/>
        <v>0</v>
      </c>
      <c r="R2165" s="146"/>
      <c r="S2165" s="140" t="str">
        <f t="shared" si="333"/>
        <v>0</v>
      </c>
      <c r="T2165" s="140" t="str">
        <f t="shared" si="334"/>
        <v>0</v>
      </c>
      <c r="U2165" s="144"/>
      <c r="V2165" s="106"/>
      <c r="W2165" s="142">
        <f t="shared" si="335"/>
        <v>0</v>
      </c>
      <c r="X2165" s="142">
        <f t="shared" si="336"/>
        <v>0</v>
      </c>
      <c r="Y2165" s="108">
        <f t="shared" si="337"/>
        <v>0</v>
      </c>
      <c r="Z2165" s="108">
        <f t="shared" si="338"/>
        <v>0</v>
      </c>
      <c r="AA2165" s="108">
        <f t="shared" si="339"/>
        <v>0</v>
      </c>
      <c r="AB2165" s="151"/>
      <c r="AC2165" s="47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</row>
    <row r="2166" s="4" customFormat="1" ht="19" customHeight="1" spans="1:68">
      <c r="A2166" s="94">
        <f t="shared" si="330"/>
        <v>2165</v>
      </c>
      <c r="B2166" s="95"/>
      <c r="C2166" s="69"/>
      <c r="D2166" s="16"/>
      <c r="E2166" s="69"/>
      <c r="F2166" s="128"/>
      <c r="G2166" s="124" t="e">
        <f>VLOOKUP(F2166,[2]零件成本10.26!$B$2:$C$7802,2,0)</f>
        <v>#N/A</v>
      </c>
      <c r="H2166" s="16"/>
      <c r="I2166" s="128" t="str">
        <f t="shared" si="331"/>
        <v/>
      </c>
      <c r="J2166" s="16"/>
      <c r="K2166" s="128"/>
      <c r="L2166" s="16"/>
      <c r="M2166" s="69"/>
      <c r="N2166" s="69"/>
      <c r="O2166" s="69"/>
      <c r="P2166" s="69"/>
      <c r="Q2166" s="100">
        <f t="shared" si="332"/>
        <v>0</v>
      </c>
      <c r="R2166" s="146"/>
      <c r="S2166" s="140" t="str">
        <f t="shared" si="333"/>
        <v>0</v>
      </c>
      <c r="T2166" s="140" t="str">
        <f t="shared" si="334"/>
        <v>0</v>
      </c>
      <c r="U2166" s="144"/>
      <c r="V2166" s="106"/>
      <c r="W2166" s="142">
        <f t="shared" si="335"/>
        <v>0</v>
      </c>
      <c r="X2166" s="142">
        <f t="shared" si="336"/>
        <v>0</v>
      </c>
      <c r="Y2166" s="108">
        <f t="shared" si="337"/>
        <v>0</v>
      </c>
      <c r="Z2166" s="108">
        <f t="shared" si="338"/>
        <v>0</v>
      </c>
      <c r="AA2166" s="108">
        <f t="shared" si="339"/>
        <v>0</v>
      </c>
      <c r="AB2166" s="151"/>
      <c r="AC2166" s="47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</row>
    <row r="2167" s="4" customFormat="1" ht="19" customHeight="1" spans="1:68">
      <c r="A2167" s="94">
        <f t="shared" si="330"/>
        <v>2166</v>
      </c>
      <c r="B2167" s="95"/>
      <c r="C2167" s="69"/>
      <c r="D2167" s="16"/>
      <c r="E2167" s="69"/>
      <c r="F2167" s="128"/>
      <c r="G2167" s="124" t="e">
        <f>VLOOKUP(F2167,[2]零件成本10.26!$B$2:$C$7802,2,0)</f>
        <v>#N/A</v>
      </c>
      <c r="H2167" s="16"/>
      <c r="I2167" s="128" t="str">
        <f t="shared" si="331"/>
        <v/>
      </c>
      <c r="J2167" s="16"/>
      <c r="K2167" s="128"/>
      <c r="L2167" s="16"/>
      <c r="M2167" s="69"/>
      <c r="N2167" s="69"/>
      <c r="O2167" s="69"/>
      <c r="P2167" s="69"/>
      <c r="Q2167" s="100">
        <f t="shared" si="332"/>
        <v>0</v>
      </c>
      <c r="R2167" s="146"/>
      <c r="S2167" s="140" t="str">
        <f t="shared" si="333"/>
        <v>0</v>
      </c>
      <c r="T2167" s="140" t="str">
        <f t="shared" si="334"/>
        <v>0</v>
      </c>
      <c r="U2167" s="144"/>
      <c r="V2167" s="106"/>
      <c r="W2167" s="142">
        <f t="shared" si="335"/>
        <v>0</v>
      </c>
      <c r="X2167" s="142">
        <f t="shared" si="336"/>
        <v>0</v>
      </c>
      <c r="Y2167" s="108">
        <f t="shared" si="337"/>
        <v>0</v>
      </c>
      <c r="Z2167" s="108">
        <f t="shared" si="338"/>
        <v>0</v>
      </c>
      <c r="AA2167" s="108">
        <f t="shared" si="339"/>
        <v>0</v>
      </c>
      <c r="AB2167" s="151"/>
      <c r="AC2167" s="47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</row>
    <row r="2168" s="4" customFormat="1" ht="19" customHeight="1" spans="1:68">
      <c r="A2168" s="94">
        <f t="shared" si="330"/>
        <v>2167</v>
      </c>
      <c r="B2168" s="95"/>
      <c r="C2168" s="69"/>
      <c r="D2168" s="16"/>
      <c r="E2168" s="69"/>
      <c r="F2168" s="128"/>
      <c r="G2168" s="124" t="e">
        <f>VLOOKUP(F2168,[2]零件成本10.26!$B$2:$C$7802,2,0)</f>
        <v>#N/A</v>
      </c>
      <c r="H2168" s="16"/>
      <c r="I2168" s="128" t="str">
        <f t="shared" si="331"/>
        <v/>
      </c>
      <c r="J2168" s="16"/>
      <c r="K2168" s="128"/>
      <c r="L2168" s="16"/>
      <c r="M2168" s="69"/>
      <c r="N2168" s="69"/>
      <c r="O2168" s="69"/>
      <c r="P2168" s="69"/>
      <c r="Q2168" s="100">
        <f t="shared" si="332"/>
        <v>0</v>
      </c>
      <c r="R2168" s="146"/>
      <c r="S2168" s="140" t="str">
        <f t="shared" si="333"/>
        <v>0</v>
      </c>
      <c r="T2168" s="140" t="str">
        <f t="shared" si="334"/>
        <v>0</v>
      </c>
      <c r="U2168" s="144"/>
      <c r="V2168" s="106"/>
      <c r="W2168" s="142">
        <f t="shared" si="335"/>
        <v>0</v>
      </c>
      <c r="X2168" s="142">
        <f t="shared" si="336"/>
        <v>0</v>
      </c>
      <c r="Y2168" s="108">
        <f t="shared" si="337"/>
        <v>0</v>
      </c>
      <c r="Z2168" s="108">
        <f t="shared" si="338"/>
        <v>0</v>
      </c>
      <c r="AA2168" s="108">
        <f t="shared" si="339"/>
        <v>0</v>
      </c>
      <c r="AB2168" s="151"/>
      <c r="AC2168" s="47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</row>
    <row r="2169" s="4" customFormat="1" ht="19" customHeight="1" spans="1:68">
      <c r="A2169" s="94">
        <f t="shared" si="330"/>
        <v>2168</v>
      </c>
      <c r="B2169" s="95"/>
      <c r="C2169" s="69"/>
      <c r="D2169" s="16"/>
      <c r="E2169" s="69"/>
      <c r="F2169" s="128"/>
      <c r="G2169" s="124" t="e">
        <f>VLOOKUP(F2169,[2]零件成本10.26!$B$2:$C$7802,2,0)</f>
        <v>#N/A</v>
      </c>
      <c r="H2169" s="16"/>
      <c r="I2169" s="128" t="str">
        <f t="shared" si="331"/>
        <v/>
      </c>
      <c r="J2169" s="16"/>
      <c r="K2169" s="128"/>
      <c r="L2169" s="16"/>
      <c r="M2169" s="69"/>
      <c r="N2169" s="69"/>
      <c r="O2169" s="69"/>
      <c r="P2169" s="69"/>
      <c r="Q2169" s="100">
        <f t="shared" si="332"/>
        <v>0</v>
      </c>
      <c r="R2169" s="146"/>
      <c r="S2169" s="140" t="str">
        <f t="shared" si="333"/>
        <v>0</v>
      </c>
      <c r="T2169" s="140" t="str">
        <f t="shared" si="334"/>
        <v>0</v>
      </c>
      <c r="U2169" s="144"/>
      <c r="V2169" s="106"/>
      <c r="W2169" s="142">
        <f t="shared" si="335"/>
        <v>0</v>
      </c>
      <c r="X2169" s="142">
        <f t="shared" si="336"/>
        <v>0</v>
      </c>
      <c r="Y2169" s="108">
        <f t="shared" si="337"/>
        <v>0</v>
      </c>
      <c r="Z2169" s="108">
        <f t="shared" si="338"/>
        <v>0</v>
      </c>
      <c r="AA2169" s="108">
        <f t="shared" si="339"/>
        <v>0</v>
      </c>
      <c r="AB2169" s="151"/>
      <c r="AC2169" s="47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</row>
    <row r="2170" s="4" customFormat="1" ht="19" customHeight="1" spans="1:68">
      <c r="A2170" s="94">
        <f t="shared" si="330"/>
        <v>2169</v>
      </c>
      <c r="B2170" s="95"/>
      <c r="C2170" s="69"/>
      <c r="D2170" s="16"/>
      <c r="E2170" s="69"/>
      <c r="F2170" s="128"/>
      <c r="G2170" s="124" t="e">
        <f>VLOOKUP(F2170,[2]零件成本10.26!$B$2:$C$7802,2,0)</f>
        <v>#N/A</v>
      </c>
      <c r="H2170" s="16"/>
      <c r="I2170" s="128" t="str">
        <f t="shared" si="331"/>
        <v/>
      </c>
      <c r="J2170" s="16"/>
      <c r="K2170" s="128"/>
      <c r="L2170" s="16"/>
      <c r="M2170" s="69"/>
      <c r="N2170" s="69"/>
      <c r="O2170" s="69"/>
      <c r="P2170" s="69"/>
      <c r="Q2170" s="100">
        <f t="shared" si="332"/>
        <v>0</v>
      </c>
      <c r="R2170" s="146"/>
      <c r="S2170" s="140" t="str">
        <f t="shared" si="333"/>
        <v>0</v>
      </c>
      <c r="T2170" s="140" t="str">
        <f t="shared" si="334"/>
        <v>0</v>
      </c>
      <c r="U2170" s="144"/>
      <c r="V2170" s="106"/>
      <c r="W2170" s="142">
        <f t="shared" si="335"/>
        <v>0</v>
      </c>
      <c r="X2170" s="142">
        <f t="shared" si="336"/>
        <v>0</v>
      </c>
      <c r="Y2170" s="108">
        <f t="shared" si="337"/>
        <v>0</v>
      </c>
      <c r="Z2170" s="108">
        <f t="shared" si="338"/>
        <v>0</v>
      </c>
      <c r="AA2170" s="108">
        <f t="shared" si="339"/>
        <v>0</v>
      </c>
      <c r="AB2170" s="151"/>
      <c r="AC2170" s="47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</row>
    <row r="2171" s="4" customFormat="1" ht="19" customHeight="1" spans="1:68">
      <c r="A2171" s="94">
        <f t="shared" si="330"/>
        <v>2170</v>
      </c>
      <c r="B2171" s="95"/>
      <c r="C2171" s="69"/>
      <c r="D2171" s="16"/>
      <c r="E2171" s="69"/>
      <c r="F2171" s="128"/>
      <c r="G2171" s="124" t="e">
        <f>VLOOKUP(F2171,[2]零件成本10.26!$B$2:$C$7802,2,0)</f>
        <v>#N/A</v>
      </c>
      <c r="H2171" s="16"/>
      <c r="I2171" s="128" t="str">
        <f t="shared" si="331"/>
        <v/>
      </c>
      <c r="J2171" s="16"/>
      <c r="K2171" s="128"/>
      <c r="L2171" s="16"/>
      <c r="M2171" s="69"/>
      <c r="N2171" s="69"/>
      <c r="O2171" s="69"/>
      <c r="P2171" s="69"/>
      <c r="Q2171" s="100">
        <f t="shared" si="332"/>
        <v>0</v>
      </c>
      <c r="R2171" s="146"/>
      <c r="S2171" s="140" t="str">
        <f t="shared" si="333"/>
        <v>0</v>
      </c>
      <c r="T2171" s="140" t="str">
        <f t="shared" si="334"/>
        <v>0</v>
      </c>
      <c r="U2171" s="144"/>
      <c r="V2171" s="106"/>
      <c r="W2171" s="142">
        <f t="shared" si="335"/>
        <v>0</v>
      </c>
      <c r="X2171" s="142">
        <f t="shared" si="336"/>
        <v>0</v>
      </c>
      <c r="Y2171" s="108">
        <f t="shared" si="337"/>
        <v>0</v>
      </c>
      <c r="Z2171" s="108">
        <f t="shared" si="338"/>
        <v>0</v>
      </c>
      <c r="AA2171" s="108">
        <f t="shared" si="339"/>
        <v>0</v>
      </c>
      <c r="AB2171" s="151"/>
      <c r="AC2171" s="47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</row>
    <row r="2172" s="4" customFormat="1" ht="19" customHeight="1" spans="1:68">
      <c r="A2172" s="94">
        <f t="shared" si="330"/>
        <v>2171</v>
      </c>
      <c r="B2172" s="95"/>
      <c r="C2172" s="69"/>
      <c r="D2172" s="16"/>
      <c r="E2172" s="69"/>
      <c r="F2172" s="128"/>
      <c r="G2172" s="124" t="e">
        <f>VLOOKUP(F2172,[2]零件成本10.26!$B$2:$C$7802,2,0)</f>
        <v>#N/A</v>
      </c>
      <c r="H2172" s="16"/>
      <c r="I2172" s="128" t="str">
        <f t="shared" si="331"/>
        <v/>
      </c>
      <c r="J2172" s="16"/>
      <c r="K2172" s="128"/>
      <c r="L2172" s="16"/>
      <c r="M2172" s="69"/>
      <c r="N2172" s="69"/>
      <c r="O2172" s="69"/>
      <c r="P2172" s="69"/>
      <c r="Q2172" s="100">
        <f t="shared" si="332"/>
        <v>0</v>
      </c>
      <c r="R2172" s="146"/>
      <c r="S2172" s="140" t="str">
        <f t="shared" si="333"/>
        <v>0</v>
      </c>
      <c r="T2172" s="140" t="str">
        <f t="shared" si="334"/>
        <v>0</v>
      </c>
      <c r="U2172" s="144"/>
      <c r="V2172" s="106"/>
      <c r="W2172" s="142">
        <f t="shared" si="335"/>
        <v>0</v>
      </c>
      <c r="X2172" s="142">
        <f t="shared" si="336"/>
        <v>0</v>
      </c>
      <c r="Y2172" s="108">
        <f t="shared" si="337"/>
        <v>0</v>
      </c>
      <c r="Z2172" s="108">
        <f t="shared" si="338"/>
        <v>0</v>
      </c>
      <c r="AA2172" s="108">
        <f t="shared" si="339"/>
        <v>0</v>
      </c>
      <c r="AB2172" s="151"/>
      <c r="AC2172" s="47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</row>
    <row r="2173" s="4" customFormat="1" ht="19" customHeight="1" spans="1:68">
      <c r="A2173" s="94">
        <f t="shared" si="330"/>
        <v>2172</v>
      </c>
      <c r="B2173" s="95"/>
      <c r="C2173" s="69"/>
      <c r="D2173" s="16"/>
      <c r="E2173" s="69"/>
      <c r="F2173" s="128"/>
      <c r="G2173" s="124" t="e">
        <f>VLOOKUP(F2173,[2]零件成本10.26!$B$2:$C$7802,2,0)</f>
        <v>#N/A</v>
      </c>
      <c r="H2173" s="16"/>
      <c r="I2173" s="128" t="str">
        <f t="shared" si="331"/>
        <v/>
      </c>
      <c r="J2173" s="16"/>
      <c r="K2173" s="128"/>
      <c r="L2173" s="16"/>
      <c r="M2173" s="69"/>
      <c r="N2173" s="69"/>
      <c r="O2173" s="69"/>
      <c r="P2173" s="69"/>
      <c r="Q2173" s="100">
        <f t="shared" si="332"/>
        <v>0</v>
      </c>
      <c r="R2173" s="146"/>
      <c r="S2173" s="140" t="str">
        <f t="shared" si="333"/>
        <v>0</v>
      </c>
      <c r="T2173" s="140" t="str">
        <f t="shared" si="334"/>
        <v>0</v>
      </c>
      <c r="U2173" s="144"/>
      <c r="V2173" s="106"/>
      <c r="W2173" s="142">
        <f t="shared" si="335"/>
        <v>0</v>
      </c>
      <c r="X2173" s="142">
        <f t="shared" si="336"/>
        <v>0</v>
      </c>
      <c r="Y2173" s="108">
        <f t="shared" si="337"/>
        <v>0</v>
      </c>
      <c r="Z2173" s="108">
        <f t="shared" si="338"/>
        <v>0</v>
      </c>
      <c r="AA2173" s="108">
        <f t="shared" si="339"/>
        <v>0</v>
      </c>
      <c r="AB2173" s="151"/>
      <c r="AC2173" s="47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</row>
    <row r="2174" s="4" customFormat="1" ht="19" customHeight="1" spans="1:68">
      <c r="A2174" s="94">
        <f t="shared" si="330"/>
        <v>2173</v>
      </c>
      <c r="B2174" s="95"/>
      <c r="C2174" s="69"/>
      <c r="D2174" s="16"/>
      <c r="E2174" s="69"/>
      <c r="F2174" s="128"/>
      <c r="G2174" s="124" t="e">
        <f>VLOOKUP(F2174,[2]零件成本10.26!$B$2:$C$7802,2,0)</f>
        <v>#N/A</v>
      </c>
      <c r="H2174" s="16"/>
      <c r="I2174" s="128" t="str">
        <f t="shared" si="331"/>
        <v/>
      </c>
      <c r="J2174" s="16"/>
      <c r="K2174" s="128"/>
      <c r="L2174" s="16"/>
      <c r="M2174" s="69"/>
      <c r="N2174" s="69"/>
      <c r="O2174" s="69"/>
      <c r="P2174" s="69"/>
      <c r="Q2174" s="100">
        <f t="shared" si="332"/>
        <v>0</v>
      </c>
      <c r="R2174" s="146"/>
      <c r="S2174" s="140" t="str">
        <f t="shared" si="333"/>
        <v>0</v>
      </c>
      <c r="T2174" s="140" t="str">
        <f t="shared" si="334"/>
        <v>0</v>
      </c>
      <c r="U2174" s="144"/>
      <c r="V2174" s="106"/>
      <c r="W2174" s="142">
        <f t="shared" si="335"/>
        <v>0</v>
      </c>
      <c r="X2174" s="142">
        <f t="shared" si="336"/>
        <v>0</v>
      </c>
      <c r="Y2174" s="108">
        <f t="shared" si="337"/>
        <v>0</v>
      </c>
      <c r="Z2174" s="108">
        <f t="shared" si="338"/>
        <v>0</v>
      </c>
      <c r="AA2174" s="108">
        <f t="shared" si="339"/>
        <v>0</v>
      </c>
      <c r="AB2174" s="151"/>
      <c r="AC2174" s="47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</row>
    <row r="2175" s="4" customFormat="1" ht="19" customHeight="1" spans="1:68">
      <c r="A2175" s="94">
        <f t="shared" si="330"/>
        <v>2174</v>
      </c>
      <c r="B2175" s="95"/>
      <c r="C2175" s="69"/>
      <c r="D2175" s="16"/>
      <c r="E2175" s="69"/>
      <c r="F2175" s="128"/>
      <c r="G2175" s="124" t="e">
        <f>VLOOKUP(F2175,[2]零件成本10.26!$B$2:$C$7802,2,0)</f>
        <v>#N/A</v>
      </c>
      <c r="H2175" s="16"/>
      <c r="I2175" s="128" t="str">
        <f t="shared" si="331"/>
        <v/>
      </c>
      <c r="J2175" s="16"/>
      <c r="K2175" s="128"/>
      <c r="L2175" s="16"/>
      <c r="M2175" s="69"/>
      <c r="N2175" s="69"/>
      <c r="O2175" s="69"/>
      <c r="P2175" s="69"/>
      <c r="Q2175" s="100">
        <f t="shared" si="332"/>
        <v>0</v>
      </c>
      <c r="R2175" s="146"/>
      <c r="S2175" s="140" t="str">
        <f t="shared" si="333"/>
        <v>0</v>
      </c>
      <c r="T2175" s="140" t="str">
        <f t="shared" si="334"/>
        <v>0</v>
      </c>
      <c r="U2175" s="144"/>
      <c r="V2175" s="106"/>
      <c r="W2175" s="142">
        <f t="shared" si="335"/>
        <v>0</v>
      </c>
      <c r="X2175" s="142">
        <f t="shared" si="336"/>
        <v>0</v>
      </c>
      <c r="Y2175" s="108">
        <f t="shared" si="337"/>
        <v>0</v>
      </c>
      <c r="Z2175" s="108">
        <f t="shared" si="338"/>
        <v>0</v>
      </c>
      <c r="AA2175" s="108">
        <f t="shared" si="339"/>
        <v>0</v>
      </c>
      <c r="AB2175" s="151"/>
      <c r="AC2175" s="47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</row>
    <row r="2176" s="4" customFormat="1" ht="19" customHeight="1" spans="1:68">
      <c r="A2176" s="94">
        <f t="shared" si="330"/>
        <v>2175</v>
      </c>
      <c r="B2176" s="95"/>
      <c r="C2176" s="69"/>
      <c r="D2176" s="16"/>
      <c r="E2176" s="69"/>
      <c r="F2176" s="128"/>
      <c r="G2176" s="124" t="e">
        <f>VLOOKUP(F2176,[2]零件成本10.26!$B$2:$C$7802,2,0)</f>
        <v>#N/A</v>
      </c>
      <c r="H2176" s="16"/>
      <c r="I2176" s="128" t="str">
        <f t="shared" si="331"/>
        <v/>
      </c>
      <c r="J2176" s="16"/>
      <c r="K2176" s="128"/>
      <c r="L2176" s="16"/>
      <c r="M2176" s="69"/>
      <c r="N2176" s="69"/>
      <c r="O2176" s="69"/>
      <c r="P2176" s="69"/>
      <c r="Q2176" s="100">
        <f t="shared" si="332"/>
        <v>0</v>
      </c>
      <c r="R2176" s="146"/>
      <c r="S2176" s="140" t="str">
        <f t="shared" si="333"/>
        <v>0</v>
      </c>
      <c r="T2176" s="140" t="str">
        <f t="shared" si="334"/>
        <v>0</v>
      </c>
      <c r="U2176" s="144"/>
      <c r="V2176" s="106"/>
      <c r="W2176" s="142">
        <f t="shared" si="335"/>
        <v>0</v>
      </c>
      <c r="X2176" s="142">
        <f t="shared" si="336"/>
        <v>0</v>
      </c>
      <c r="Y2176" s="108">
        <f t="shared" si="337"/>
        <v>0</v>
      </c>
      <c r="Z2176" s="108">
        <f t="shared" si="338"/>
        <v>0</v>
      </c>
      <c r="AA2176" s="108">
        <f t="shared" si="339"/>
        <v>0</v>
      </c>
      <c r="AB2176" s="151"/>
      <c r="AC2176" s="47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</row>
    <row r="2177" s="4" customFormat="1" ht="19" customHeight="1" spans="1:68">
      <c r="A2177" s="94">
        <f t="shared" si="330"/>
        <v>2176</v>
      </c>
      <c r="B2177" s="95"/>
      <c r="C2177" s="69"/>
      <c r="D2177" s="16"/>
      <c r="E2177" s="69"/>
      <c r="F2177" s="128"/>
      <c r="G2177" s="124" t="e">
        <f>VLOOKUP(F2177,[2]零件成本10.26!$B$2:$C$7802,2,0)</f>
        <v>#N/A</v>
      </c>
      <c r="H2177" s="16"/>
      <c r="I2177" s="128" t="str">
        <f t="shared" si="331"/>
        <v/>
      </c>
      <c r="J2177" s="16"/>
      <c r="K2177" s="128"/>
      <c r="L2177" s="16"/>
      <c r="M2177" s="69"/>
      <c r="N2177" s="69"/>
      <c r="O2177" s="69"/>
      <c r="P2177" s="69"/>
      <c r="Q2177" s="100">
        <f t="shared" si="332"/>
        <v>0</v>
      </c>
      <c r="R2177" s="146"/>
      <c r="S2177" s="140" t="str">
        <f t="shared" si="333"/>
        <v>0</v>
      </c>
      <c r="T2177" s="140" t="str">
        <f t="shared" si="334"/>
        <v>0</v>
      </c>
      <c r="U2177" s="144"/>
      <c r="V2177" s="106"/>
      <c r="W2177" s="142">
        <f t="shared" si="335"/>
        <v>0</v>
      </c>
      <c r="X2177" s="142">
        <f t="shared" si="336"/>
        <v>0</v>
      </c>
      <c r="Y2177" s="108">
        <f t="shared" si="337"/>
        <v>0</v>
      </c>
      <c r="Z2177" s="108">
        <f t="shared" si="338"/>
        <v>0</v>
      </c>
      <c r="AA2177" s="108">
        <f t="shared" si="339"/>
        <v>0</v>
      </c>
      <c r="AB2177" s="151"/>
      <c r="AC2177" s="47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</row>
    <row r="2178" s="4" customFormat="1" ht="19" customHeight="1" spans="1:68">
      <c r="A2178" s="94">
        <f t="shared" ref="A2178:A2241" si="340">ROW()-1</f>
        <v>2177</v>
      </c>
      <c r="B2178" s="95"/>
      <c r="C2178" s="69"/>
      <c r="D2178" s="16"/>
      <c r="E2178" s="69"/>
      <c r="F2178" s="128"/>
      <c r="G2178" s="124" t="e">
        <f>VLOOKUP(F2178,[2]零件成本10.26!$B$2:$C$7802,2,0)</f>
        <v>#N/A</v>
      </c>
      <c r="H2178" s="16"/>
      <c r="I2178" s="128" t="str">
        <f t="shared" ref="I2178:I2241" si="341">C2178&amp;F2178</f>
        <v/>
      </c>
      <c r="J2178" s="16"/>
      <c r="K2178" s="128"/>
      <c r="L2178" s="16"/>
      <c r="M2178" s="69"/>
      <c r="N2178" s="69"/>
      <c r="O2178" s="69"/>
      <c r="P2178" s="69"/>
      <c r="Q2178" s="100">
        <f t="shared" ref="Q2178:Q2241" si="342">K2178</f>
        <v>0</v>
      </c>
      <c r="R2178" s="146"/>
      <c r="S2178" s="140" t="str">
        <f t="shared" ref="S2178:S2241" si="343">IF(Q2178&gt;R2178,Q2178-R2178,"0")</f>
        <v>0</v>
      </c>
      <c r="T2178" s="140" t="str">
        <f t="shared" ref="T2178:T2241" si="344">IF(Q2178&lt;R2178,Q2178-R2178,"0")</f>
        <v>0</v>
      </c>
      <c r="U2178" s="144"/>
      <c r="V2178" s="106"/>
      <c r="W2178" s="142">
        <f t="shared" ref="W2178:W2241" si="345">IFERROR(Q2178*V2178,"")</f>
        <v>0</v>
      </c>
      <c r="X2178" s="142">
        <f t="shared" ref="X2178:X2241" si="346">IFERROR(R2178*V2178,"")</f>
        <v>0</v>
      </c>
      <c r="Y2178" s="108">
        <f t="shared" ref="Y2178:Y2241" si="347">IFERROR(S2178*V2178,"")</f>
        <v>0</v>
      </c>
      <c r="Z2178" s="108">
        <f t="shared" ref="Z2178:Z2241" si="348">IFERROR(T2178*V2178,"")</f>
        <v>0</v>
      </c>
      <c r="AA2178" s="108">
        <f t="shared" ref="AA2178:AA2241" si="349">W2178-X2178</f>
        <v>0</v>
      </c>
      <c r="AB2178" s="151"/>
      <c r="AC2178" s="47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</row>
    <row r="2179" s="4" customFormat="1" ht="19" customHeight="1" spans="1:68">
      <c r="A2179" s="94">
        <f t="shared" si="340"/>
        <v>2178</v>
      </c>
      <c r="B2179" s="95"/>
      <c r="C2179" s="69"/>
      <c r="D2179" s="16"/>
      <c r="E2179" s="69"/>
      <c r="F2179" s="128"/>
      <c r="G2179" s="124" t="e">
        <f>VLOOKUP(F2179,[2]零件成本10.26!$B$2:$C$7802,2,0)</f>
        <v>#N/A</v>
      </c>
      <c r="H2179" s="16"/>
      <c r="I2179" s="128" t="str">
        <f t="shared" si="341"/>
        <v/>
      </c>
      <c r="J2179" s="16"/>
      <c r="K2179" s="128"/>
      <c r="L2179" s="16"/>
      <c r="M2179" s="69"/>
      <c r="N2179" s="69"/>
      <c r="O2179" s="69"/>
      <c r="P2179" s="69"/>
      <c r="Q2179" s="100">
        <f t="shared" si="342"/>
        <v>0</v>
      </c>
      <c r="R2179" s="146"/>
      <c r="S2179" s="140" t="str">
        <f t="shared" si="343"/>
        <v>0</v>
      </c>
      <c r="T2179" s="140" t="str">
        <f t="shared" si="344"/>
        <v>0</v>
      </c>
      <c r="U2179" s="144"/>
      <c r="V2179" s="106"/>
      <c r="W2179" s="142">
        <f t="shared" si="345"/>
        <v>0</v>
      </c>
      <c r="X2179" s="142">
        <f t="shared" si="346"/>
        <v>0</v>
      </c>
      <c r="Y2179" s="108">
        <f t="shared" si="347"/>
        <v>0</v>
      </c>
      <c r="Z2179" s="108">
        <f t="shared" si="348"/>
        <v>0</v>
      </c>
      <c r="AA2179" s="108">
        <f t="shared" si="349"/>
        <v>0</v>
      </c>
      <c r="AB2179" s="151"/>
      <c r="AC2179" s="47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</row>
    <row r="2180" s="4" customFormat="1" ht="19" customHeight="1" spans="1:68">
      <c r="A2180" s="94">
        <f t="shared" si="340"/>
        <v>2179</v>
      </c>
      <c r="B2180" s="95"/>
      <c r="C2180" s="69"/>
      <c r="D2180" s="16"/>
      <c r="E2180" s="69"/>
      <c r="F2180" s="128"/>
      <c r="G2180" s="124" t="e">
        <f>VLOOKUP(F2180,[2]零件成本10.26!$B$2:$C$7802,2,0)</f>
        <v>#N/A</v>
      </c>
      <c r="H2180" s="16"/>
      <c r="I2180" s="128" t="str">
        <f t="shared" si="341"/>
        <v/>
      </c>
      <c r="J2180" s="16"/>
      <c r="K2180" s="128"/>
      <c r="L2180" s="16"/>
      <c r="M2180" s="69"/>
      <c r="N2180" s="69"/>
      <c r="O2180" s="69"/>
      <c r="P2180" s="69"/>
      <c r="Q2180" s="100">
        <f t="shared" si="342"/>
        <v>0</v>
      </c>
      <c r="R2180" s="146"/>
      <c r="S2180" s="140" t="str">
        <f t="shared" si="343"/>
        <v>0</v>
      </c>
      <c r="T2180" s="140" t="str">
        <f t="shared" si="344"/>
        <v>0</v>
      </c>
      <c r="U2180" s="144"/>
      <c r="V2180" s="106"/>
      <c r="W2180" s="142">
        <f t="shared" si="345"/>
        <v>0</v>
      </c>
      <c r="X2180" s="142">
        <f t="shared" si="346"/>
        <v>0</v>
      </c>
      <c r="Y2180" s="108">
        <f t="shared" si="347"/>
        <v>0</v>
      </c>
      <c r="Z2180" s="108">
        <f t="shared" si="348"/>
        <v>0</v>
      </c>
      <c r="AA2180" s="108">
        <f t="shared" si="349"/>
        <v>0</v>
      </c>
      <c r="AB2180" s="151"/>
      <c r="AC2180" s="47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</row>
    <row r="2181" s="4" customFormat="1" ht="19" customHeight="1" spans="1:68">
      <c r="A2181" s="94">
        <f t="shared" si="340"/>
        <v>2180</v>
      </c>
      <c r="B2181" s="95"/>
      <c r="C2181" s="69"/>
      <c r="D2181" s="16"/>
      <c r="E2181" s="69"/>
      <c r="F2181" s="128"/>
      <c r="G2181" s="124" t="e">
        <f>VLOOKUP(F2181,[2]零件成本10.26!$B$2:$C$7802,2,0)</f>
        <v>#N/A</v>
      </c>
      <c r="H2181" s="16"/>
      <c r="I2181" s="128" t="str">
        <f t="shared" si="341"/>
        <v/>
      </c>
      <c r="J2181" s="16"/>
      <c r="K2181" s="128"/>
      <c r="L2181" s="16"/>
      <c r="M2181" s="69"/>
      <c r="N2181" s="69"/>
      <c r="O2181" s="69"/>
      <c r="P2181" s="69"/>
      <c r="Q2181" s="100">
        <f t="shared" si="342"/>
        <v>0</v>
      </c>
      <c r="R2181" s="146"/>
      <c r="S2181" s="140" t="str">
        <f t="shared" si="343"/>
        <v>0</v>
      </c>
      <c r="T2181" s="140" t="str">
        <f t="shared" si="344"/>
        <v>0</v>
      </c>
      <c r="U2181" s="144"/>
      <c r="V2181" s="106"/>
      <c r="W2181" s="142">
        <f t="shared" si="345"/>
        <v>0</v>
      </c>
      <c r="X2181" s="142">
        <f t="shared" si="346"/>
        <v>0</v>
      </c>
      <c r="Y2181" s="108">
        <f t="shared" si="347"/>
        <v>0</v>
      </c>
      <c r="Z2181" s="108">
        <f t="shared" si="348"/>
        <v>0</v>
      </c>
      <c r="AA2181" s="108">
        <f t="shared" si="349"/>
        <v>0</v>
      </c>
      <c r="AB2181" s="151"/>
      <c r="AC2181" s="47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</row>
    <row r="2182" s="4" customFormat="1" ht="19" customHeight="1" spans="1:68">
      <c r="A2182" s="94">
        <f t="shared" si="340"/>
        <v>2181</v>
      </c>
      <c r="B2182" s="95"/>
      <c r="C2182" s="69"/>
      <c r="D2182" s="16"/>
      <c r="E2182" s="69"/>
      <c r="F2182" s="128"/>
      <c r="G2182" s="124" t="e">
        <f>VLOOKUP(F2182,[2]零件成本10.26!$B$2:$C$7802,2,0)</f>
        <v>#N/A</v>
      </c>
      <c r="H2182" s="16"/>
      <c r="I2182" s="128" t="str">
        <f t="shared" si="341"/>
        <v/>
      </c>
      <c r="J2182" s="16"/>
      <c r="K2182" s="128"/>
      <c r="L2182" s="16"/>
      <c r="M2182" s="69"/>
      <c r="N2182" s="69"/>
      <c r="O2182" s="69"/>
      <c r="P2182" s="69"/>
      <c r="Q2182" s="100">
        <f t="shared" si="342"/>
        <v>0</v>
      </c>
      <c r="R2182" s="146"/>
      <c r="S2182" s="140" t="str">
        <f t="shared" si="343"/>
        <v>0</v>
      </c>
      <c r="T2182" s="140" t="str">
        <f t="shared" si="344"/>
        <v>0</v>
      </c>
      <c r="U2182" s="144"/>
      <c r="V2182" s="106"/>
      <c r="W2182" s="142">
        <f t="shared" si="345"/>
        <v>0</v>
      </c>
      <c r="X2182" s="142">
        <f t="shared" si="346"/>
        <v>0</v>
      </c>
      <c r="Y2182" s="108">
        <f t="shared" si="347"/>
        <v>0</v>
      </c>
      <c r="Z2182" s="108">
        <f t="shared" si="348"/>
        <v>0</v>
      </c>
      <c r="AA2182" s="108">
        <f t="shared" si="349"/>
        <v>0</v>
      </c>
      <c r="AB2182" s="151"/>
      <c r="AC2182" s="47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</row>
    <row r="2183" s="4" customFormat="1" ht="19" customHeight="1" spans="1:68">
      <c r="A2183" s="94">
        <f t="shared" si="340"/>
        <v>2182</v>
      </c>
      <c r="B2183" s="95"/>
      <c r="C2183" s="69"/>
      <c r="D2183" s="16"/>
      <c r="E2183" s="69"/>
      <c r="F2183" s="128"/>
      <c r="G2183" s="124" t="e">
        <f>VLOOKUP(F2183,[2]零件成本10.26!$B$2:$C$7802,2,0)</f>
        <v>#N/A</v>
      </c>
      <c r="H2183" s="16"/>
      <c r="I2183" s="128" t="str">
        <f t="shared" si="341"/>
        <v/>
      </c>
      <c r="J2183" s="16"/>
      <c r="K2183" s="128"/>
      <c r="L2183" s="16"/>
      <c r="M2183" s="69"/>
      <c r="N2183" s="69"/>
      <c r="O2183" s="69"/>
      <c r="P2183" s="69"/>
      <c r="Q2183" s="100">
        <f t="shared" si="342"/>
        <v>0</v>
      </c>
      <c r="R2183" s="146"/>
      <c r="S2183" s="140" t="str">
        <f t="shared" si="343"/>
        <v>0</v>
      </c>
      <c r="T2183" s="140" t="str">
        <f t="shared" si="344"/>
        <v>0</v>
      </c>
      <c r="U2183" s="144"/>
      <c r="V2183" s="106"/>
      <c r="W2183" s="142">
        <f t="shared" si="345"/>
        <v>0</v>
      </c>
      <c r="X2183" s="142">
        <f t="shared" si="346"/>
        <v>0</v>
      </c>
      <c r="Y2183" s="108">
        <f t="shared" si="347"/>
        <v>0</v>
      </c>
      <c r="Z2183" s="108">
        <f t="shared" si="348"/>
        <v>0</v>
      </c>
      <c r="AA2183" s="108">
        <f t="shared" si="349"/>
        <v>0</v>
      </c>
      <c r="AB2183" s="151"/>
      <c r="AC2183" s="47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</row>
    <row r="2184" s="4" customFormat="1" ht="19" customHeight="1" spans="1:68">
      <c r="A2184" s="94">
        <f t="shared" si="340"/>
        <v>2183</v>
      </c>
      <c r="B2184" s="95"/>
      <c r="C2184" s="69"/>
      <c r="D2184" s="16"/>
      <c r="E2184" s="69"/>
      <c r="F2184" s="128"/>
      <c r="G2184" s="124" t="e">
        <f>VLOOKUP(F2184,[2]零件成本10.26!$B$2:$C$7802,2,0)</f>
        <v>#N/A</v>
      </c>
      <c r="H2184" s="16"/>
      <c r="I2184" s="128" t="str">
        <f t="shared" si="341"/>
        <v/>
      </c>
      <c r="J2184" s="16"/>
      <c r="K2184" s="128"/>
      <c r="L2184" s="16"/>
      <c r="M2184" s="69"/>
      <c r="N2184" s="69"/>
      <c r="O2184" s="69"/>
      <c r="P2184" s="69"/>
      <c r="Q2184" s="100">
        <f t="shared" si="342"/>
        <v>0</v>
      </c>
      <c r="R2184" s="146"/>
      <c r="S2184" s="140" t="str">
        <f t="shared" si="343"/>
        <v>0</v>
      </c>
      <c r="T2184" s="140" t="str">
        <f t="shared" si="344"/>
        <v>0</v>
      </c>
      <c r="U2184" s="144"/>
      <c r="V2184" s="106"/>
      <c r="W2184" s="142">
        <f t="shared" si="345"/>
        <v>0</v>
      </c>
      <c r="X2184" s="142">
        <f t="shared" si="346"/>
        <v>0</v>
      </c>
      <c r="Y2184" s="108">
        <f t="shared" si="347"/>
        <v>0</v>
      </c>
      <c r="Z2184" s="108">
        <f t="shared" si="348"/>
        <v>0</v>
      </c>
      <c r="AA2184" s="108">
        <f t="shared" si="349"/>
        <v>0</v>
      </c>
      <c r="AB2184" s="151"/>
      <c r="AC2184" s="47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</row>
    <row r="2185" s="4" customFormat="1" ht="19" customHeight="1" spans="1:68">
      <c r="A2185" s="94">
        <f t="shared" si="340"/>
        <v>2184</v>
      </c>
      <c r="B2185" s="95"/>
      <c r="C2185" s="69"/>
      <c r="D2185" s="16"/>
      <c r="E2185" s="69"/>
      <c r="F2185" s="128"/>
      <c r="G2185" s="124" t="e">
        <f>VLOOKUP(F2185,[2]零件成本10.26!$B$2:$C$7802,2,0)</f>
        <v>#N/A</v>
      </c>
      <c r="H2185" s="16"/>
      <c r="I2185" s="128" t="str">
        <f t="shared" si="341"/>
        <v/>
      </c>
      <c r="J2185" s="16"/>
      <c r="K2185" s="128"/>
      <c r="L2185" s="16"/>
      <c r="M2185" s="69"/>
      <c r="N2185" s="69"/>
      <c r="O2185" s="69"/>
      <c r="P2185" s="69"/>
      <c r="Q2185" s="100">
        <f t="shared" si="342"/>
        <v>0</v>
      </c>
      <c r="R2185" s="146"/>
      <c r="S2185" s="140" t="str">
        <f t="shared" si="343"/>
        <v>0</v>
      </c>
      <c r="T2185" s="140" t="str">
        <f t="shared" si="344"/>
        <v>0</v>
      </c>
      <c r="U2185" s="144"/>
      <c r="V2185" s="106"/>
      <c r="W2185" s="142">
        <f t="shared" si="345"/>
        <v>0</v>
      </c>
      <c r="X2185" s="142">
        <f t="shared" si="346"/>
        <v>0</v>
      </c>
      <c r="Y2185" s="108">
        <f t="shared" si="347"/>
        <v>0</v>
      </c>
      <c r="Z2185" s="108">
        <f t="shared" si="348"/>
        <v>0</v>
      </c>
      <c r="AA2185" s="108">
        <f t="shared" si="349"/>
        <v>0</v>
      </c>
      <c r="AB2185" s="151"/>
      <c r="AC2185" s="47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</row>
    <row r="2186" s="4" customFormat="1" ht="19" customHeight="1" spans="1:68">
      <c r="A2186" s="94">
        <f t="shared" si="340"/>
        <v>2185</v>
      </c>
      <c r="B2186" s="95"/>
      <c r="C2186" s="69"/>
      <c r="D2186" s="16"/>
      <c r="E2186" s="69"/>
      <c r="F2186" s="128"/>
      <c r="G2186" s="124" t="e">
        <f>VLOOKUP(F2186,[2]零件成本10.26!$B$2:$C$7802,2,0)</f>
        <v>#N/A</v>
      </c>
      <c r="H2186" s="16"/>
      <c r="I2186" s="128" t="str">
        <f t="shared" si="341"/>
        <v/>
      </c>
      <c r="J2186" s="16"/>
      <c r="K2186" s="128"/>
      <c r="L2186" s="16"/>
      <c r="M2186" s="69"/>
      <c r="N2186" s="69"/>
      <c r="O2186" s="69"/>
      <c r="P2186" s="69"/>
      <c r="Q2186" s="100">
        <f t="shared" si="342"/>
        <v>0</v>
      </c>
      <c r="R2186" s="146"/>
      <c r="S2186" s="140" t="str">
        <f t="shared" si="343"/>
        <v>0</v>
      </c>
      <c r="T2186" s="140" t="str">
        <f t="shared" si="344"/>
        <v>0</v>
      </c>
      <c r="U2186" s="144"/>
      <c r="V2186" s="106"/>
      <c r="W2186" s="142">
        <f t="shared" si="345"/>
        <v>0</v>
      </c>
      <c r="X2186" s="142">
        <f t="shared" si="346"/>
        <v>0</v>
      </c>
      <c r="Y2186" s="108">
        <f t="shared" si="347"/>
        <v>0</v>
      </c>
      <c r="Z2186" s="108">
        <f t="shared" si="348"/>
        <v>0</v>
      </c>
      <c r="AA2186" s="108">
        <f t="shared" si="349"/>
        <v>0</v>
      </c>
      <c r="AB2186" s="151"/>
      <c r="AC2186" s="47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</row>
    <row r="2187" s="4" customFormat="1" ht="19" customHeight="1" spans="1:68">
      <c r="A2187" s="94">
        <f t="shared" si="340"/>
        <v>2186</v>
      </c>
      <c r="B2187" s="95"/>
      <c r="C2187" s="69"/>
      <c r="D2187" s="16"/>
      <c r="E2187" s="69"/>
      <c r="F2187" s="128"/>
      <c r="G2187" s="124" t="e">
        <f>VLOOKUP(F2187,[2]零件成本10.26!$B$2:$C$7802,2,0)</f>
        <v>#N/A</v>
      </c>
      <c r="H2187" s="16"/>
      <c r="I2187" s="128" t="str">
        <f t="shared" si="341"/>
        <v/>
      </c>
      <c r="J2187" s="16"/>
      <c r="K2187" s="128"/>
      <c r="L2187" s="16"/>
      <c r="M2187" s="69"/>
      <c r="N2187" s="69"/>
      <c r="O2187" s="69"/>
      <c r="P2187" s="69"/>
      <c r="Q2187" s="100">
        <f t="shared" si="342"/>
        <v>0</v>
      </c>
      <c r="R2187" s="146"/>
      <c r="S2187" s="140" t="str">
        <f t="shared" si="343"/>
        <v>0</v>
      </c>
      <c r="T2187" s="140" t="str">
        <f t="shared" si="344"/>
        <v>0</v>
      </c>
      <c r="U2187" s="144"/>
      <c r="V2187" s="106"/>
      <c r="W2187" s="142">
        <f t="shared" si="345"/>
        <v>0</v>
      </c>
      <c r="X2187" s="142">
        <f t="shared" si="346"/>
        <v>0</v>
      </c>
      <c r="Y2187" s="108">
        <f t="shared" si="347"/>
        <v>0</v>
      </c>
      <c r="Z2187" s="108">
        <f t="shared" si="348"/>
        <v>0</v>
      </c>
      <c r="AA2187" s="108">
        <f t="shared" si="349"/>
        <v>0</v>
      </c>
      <c r="AB2187" s="151"/>
      <c r="AC2187" s="47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</row>
    <row r="2188" s="4" customFormat="1" ht="19" customHeight="1" spans="1:68">
      <c r="A2188" s="94">
        <f t="shared" si="340"/>
        <v>2187</v>
      </c>
      <c r="B2188" s="95"/>
      <c r="C2188" s="69"/>
      <c r="D2188" s="16"/>
      <c r="E2188" s="69"/>
      <c r="F2188" s="128"/>
      <c r="G2188" s="124" t="e">
        <f>VLOOKUP(F2188,[2]零件成本10.26!$B$2:$C$7802,2,0)</f>
        <v>#N/A</v>
      </c>
      <c r="H2188" s="16"/>
      <c r="I2188" s="128" t="str">
        <f t="shared" si="341"/>
        <v/>
      </c>
      <c r="J2188" s="16"/>
      <c r="K2188" s="128"/>
      <c r="L2188" s="16"/>
      <c r="M2188" s="69"/>
      <c r="N2188" s="69"/>
      <c r="O2188" s="69"/>
      <c r="P2188" s="69"/>
      <c r="Q2188" s="100">
        <f t="shared" si="342"/>
        <v>0</v>
      </c>
      <c r="R2188" s="146"/>
      <c r="S2188" s="140" t="str">
        <f t="shared" si="343"/>
        <v>0</v>
      </c>
      <c r="T2188" s="140" t="str">
        <f t="shared" si="344"/>
        <v>0</v>
      </c>
      <c r="U2188" s="144"/>
      <c r="V2188" s="106"/>
      <c r="W2188" s="142">
        <f t="shared" si="345"/>
        <v>0</v>
      </c>
      <c r="X2188" s="142">
        <f t="shared" si="346"/>
        <v>0</v>
      </c>
      <c r="Y2188" s="108">
        <f t="shared" si="347"/>
        <v>0</v>
      </c>
      <c r="Z2188" s="108">
        <f t="shared" si="348"/>
        <v>0</v>
      </c>
      <c r="AA2188" s="108">
        <f t="shared" si="349"/>
        <v>0</v>
      </c>
      <c r="AB2188" s="151"/>
      <c r="AC2188" s="47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</row>
    <row r="2189" s="4" customFormat="1" ht="19" customHeight="1" spans="1:68">
      <c r="A2189" s="94">
        <f t="shared" si="340"/>
        <v>2188</v>
      </c>
      <c r="B2189" s="95"/>
      <c r="C2189" s="69"/>
      <c r="D2189" s="16"/>
      <c r="E2189" s="69"/>
      <c r="F2189" s="128"/>
      <c r="G2189" s="124" t="e">
        <f>VLOOKUP(F2189,[2]零件成本10.26!$B$2:$C$7802,2,0)</f>
        <v>#N/A</v>
      </c>
      <c r="H2189" s="16"/>
      <c r="I2189" s="128" t="str">
        <f t="shared" si="341"/>
        <v/>
      </c>
      <c r="J2189" s="16"/>
      <c r="K2189" s="128"/>
      <c r="L2189" s="16"/>
      <c r="M2189" s="69"/>
      <c r="N2189" s="69"/>
      <c r="O2189" s="69"/>
      <c r="P2189" s="69"/>
      <c r="Q2189" s="100">
        <f t="shared" si="342"/>
        <v>0</v>
      </c>
      <c r="R2189" s="146"/>
      <c r="S2189" s="140" t="str">
        <f t="shared" si="343"/>
        <v>0</v>
      </c>
      <c r="T2189" s="140" t="str">
        <f t="shared" si="344"/>
        <v>0</v>
      </c>
      <c r="U2189" s="144"/>
      <c r="V2189" s="106"/>
      <c r="W2189" s="142">
        <f t="shared" si="345"/>
        <v>0</v>
      </c>
      <c r="X2189" s="142">
        <f t="shared" si="346"/>
        <v>0</v>
      </c>
      <c r="Y2189" s="108">
        <f t="shared" si="347"/>
        <v>0</v>
      </c>
      <c r="Z2189" s="108">
        <f t="shared" si="348"/>
        <v>0</v>
      </c>
      <c r="AA2189" s="108">
        <f t="shared" si="349"/>
        <v>0</v>
      </c>
      <c r="AB2189" s="151"/>
      <c r="AC2189" s="47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</row>
    <row r="2190" s="4" customFormat="1" ht="19" customHeight="1" spans="1:68">
      <c r="A2190" s="94">
        <f t="shared" si="340"/>
        <v>2189</v>
      </c>
      <c r="B2190" s="95"/>
      <c r="C2190" s="69"/>
      <c r="D2190" s="16"/>
      <c r="E2190" s="69"/>
      <c r="F2190" s="128"/>
      <c r="G2190" s="124" t="e">
        <f>VLOOKUP(F2190,[2]零件成本10.26!$B$2:$C$7802,2,0)</f>
        <v>#N/A</v>
      </c>
      <c r="H2190" s="16"/>
      <c r="I2190" s="128" t="str">
        <f t="shared" si="341"/>
        <v/>
      </c>
      <c r="J2190" s="16"/>
      <c r="K2190" s="128"/>
      <c r="L2190" s="16"/>
      <c r="M2190" s="69"/>
      <c r="N2190" s="69"/>
      <c r="O2190" s="69"/>
      <c r="P2190" s="69"/>
      <c r="Q2190" s="100">
        <f t="shared" si="342"/>
        <v>0</v>
      </c>
      <c r="R2190" s="146"/>
      <c r="S2190" s="140" t="str">
        <f t="shared" si="343"/>
        <v>0</v>
      </c>
      <c r="T2190" s="140" t="str">
        <f t="shared" si="344"/>
        <v>0</v>
      </c>
      <c r="U2190" s="144"/>
      <c r="V2190" s="106"/>
      <c r="W2190" s="142">
        <f t="shared" si="345"/>
        <v>0</v>
      </c>
      <c r="X2190" s="142">
        <f t="shared" si="346"/>
        <v>0</v>
      </c>
      <c r="Y2190" s="108">
        <f t="shared" si="347"/>
        <v>0</v>
      </c>
      <c r="Z2190" s="108">
        <f t="shared" si="348"/>
        <v>0</v>
      </c>
      <c r="AA2190" s="108">
        <f t="shared" si="349"/>
        <v>0</v>
      </c>
      <c r="AB2190" s="151"/>
      <c r="AC2190" s="47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</row>
    <row r="2191" s="4" customFormat="1" ht="19" customHeight="1" spans="1:68">
      <c r="A2191" s="94">
        <f t="shared" si="340"/>
        <v>2190</v>
      </c>
      <c r="B2191" s="95"/>
      <c r="C2191" s="69"/>
      <c r="D2191" s="16"/>
      <c r="E2191" s="69"/>
      <c r="F2191" s="128"/>
      <c r="G2191" s="124" t="e">
        <f>VLOOKUP(F2191,[2]零件成本10.26!$B$2:$C$7802,2,0)</f>
        <v>#N/A</v>
      </c>
      <c r="H2191" s="16"/>
      <c r="I2191" s="128" t="str">
        <f t="shared" si="341"/>
        <v/>
      </c>
      <c r="J2191" s="16"/>
      <c r="K2191" s="128"/>
      <c r="L2191" s="16"/>
      <c r="M2191" s="69"/>
      <c r="N2191" s="69"/>
      <c r="O2191" s="69"/>
      <c r="P2191" s="69"/>
      <c r="Q2191" s="100">
        <f t="shared" si="342"/>
        <v>0</v>
      </c>
      <c r="R2191" s="146"/>
      <c r="S2191" s="140" t="str">
        <f t="shared" si="343"/>
        <v>0</v>
      </c>
      <c r="T2191" s="140" t="str">
        <f t="shared" si="344"/>
        <v>0</v>
      </c>
      <c r="U2191" s="144"/>
      <c r="V2191" s="106"/>
      <c r="W2191" s="142">
        <f t="shared" si="345"/>
        <v>0</v>
      </c>
      <c r="X2191" s="142">
        <f t="shared" si="346"/>
        <v>0</v>
      </c>
      <c r="Y2191" s="108">
        <f t="shared" si="347"/>
        <v>0</v>
      </c>
      <c r="Z2191" s="108">
        <f t="shared" si="348"/>
        <v>0</v>
      </c>
      <c r="AA2191" s="108">
        <f t="shared" si="349"/>
        <v>0</v>
      </c>
      <c r="AB2191" s="151"/>
      <c r="AC2191" s="47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</row>
    <row r="2192" s="4" customFormat="1" ht="19" customHeight="1" spans="1:68">
      <c r="A2192" s="94">
        <f t="shared" si="340"/>
        <v>2191</v>
      </c>
      <c r="B2192" s="95"/>
      <c r="C2192" s="69"/>
      <c r="D2192" s="16"/>
      <c r="E2192" s="69"/>
      <c r="F2192" s="128"/>
      <c r="G2192" s="124" t="e">
        <f>VLOOKUP(F2192,[2]零件成本10.26!$B$2:$C$7802,2,0)</f>
        <v>#N/A</v>
      </c>
      <c r="H2192" s="16"/>
      <c r="I2192" s="128" t="str">
        <f t="shared" si="341"/>
        <v/>
      </c>
      <c r="J2192" s="16"/>
      <c r="K2192" s="128"/>
      <c r="L2192" s="16"/>
      <c r="M2192" s="69"/>
      <c r="N2192" s="69"/>
      <c r="O2192" s="69"/>
      <c r="P2192" s="69"/>
      <c r="Q2192" s="100">
        <f t="shared" si="342"/>
        <v>0</v>
      </c>
      <c r="R2192" s="146"/>
      <c r="S2192" s="140" t="str">
        <f t="shared" si="343"/>
        <v>0</v>
      </c>
      <c r="T2192" s="140" t="str">
        <f t="shared" si="344"/>
        <v>0</v>
      </c>
      <c r="U2192" s="144"/>
      <c r="V2192" s="106"/>
      <c r="W2192" s="142">
        <f t="shared" si="345"/>
        <v>0</v>
      </c>
      <c r="X2192" s="142">
        <f t="shared" si="346"/>
        <v>0</v>
      </c>
      <c r="Y2192" s="108">
        <f t="shared" si="347"/>
        <v>0</v>
      </c>
      <c r="Z2192" s="108">
        <f t="shared" si="348"/>
        <v>0</v>
      </c>
      <c r="AA2192" s="108">
        <f t="shared" si="349"/>
        <v>0</v>
      </c>
      <c r="AB2192" s="151"/>
      <c r="AC2192" s="47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</row>
    <row r="2193" s="4" customFormat="1" ht="19" customHeight="1" spans="1:68">
      <c r="A2193" s="94">
        <f t="shared" si="340"/>
        <v>2192</v>
      </c>
      <c r="B2193" s="95"/>
      <c r="C2193" s="69"/>
      <c r="D2193" s="16"/>
      <c r="E2193" s="69"/>
      <c r="F2193" s="128"/>
      <c r="G2193" s="124" t="e">
        <f>VLOOKUP(F2193,[2]零件成本10.26!$B$2:$C$7802,2,0)</f>
        <v>#N/A</v>
      </c>
      <c r="H2193" s="16"/>
      <c r="I2193" s="128" t="str">
        <f t="shared" si="341"/>
        <v/>
      </c>
      <c r="J2193" s="16"/>
      <c r="K2193" s="128"/>
      <c r="L2193" s="16"/>
      <c r="M2193" s="69"/>
      <c r="N2193" s="69"/>
      <c r="O2193" s="69"/>
      <c r="P2193" s="69"/>
      <c r="Q2193" s="100">
        <f t="shared" si="342"/>
        <v>0</v>
      </c>
      <c r="R2193" s="146"/>
      <c r="S2193" s="140" t="str">
        <f t="shared" si="343"/>
        <v>0</v>
      </c>
      <c r="T2193" s="140" t="str">
        <f t="shared" si="344"/>
        <v>0</v>
      </c>
      <c r="U2193" s="144"/>
      <c r="V2193" s="106"/>
      <c r="W2193" s="142">
        <f t="shared" si="345"/>
        <v>0</v>
      </c>
      <c r="X2193" s="142">
        <f t="shared" si="346"/>
        <v>0</v>
      </c>
      <c r="Y2193" s="108">
        <f t="shared" si="347"/>
        <v>0</v>
      </c>
      <c r="Z2193" s="108">
        <f t="shared" si="348"/>
        <v>0</v>
      </c>
      <c r="AA2193" s="108">
        <f t="shared" si="349"/>
        <v>0</v>
      </c>
      <c r="AB2193" s="151"/>
      <c r="AC2193" s="47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</row>
    <row r="2194" s="4" customFormat="1" ht="19" customHeight="1" spans="1:68">
      <c r="A2194" s="94">
        <f t="shared" si="340"/>
        <v>2193</v>
      </c>
      <c r="B2194" s="95"/>
      <c r="C2194" s="69"/>
      <c r="D2194" s="16"/>
      <c r="E2194" s="69"/>
      <c r="F2194" s="128"/>
      <c r="G2194" s="124" t="e">
        <f>VLOOKUP(F2194,[2]零件成本10.26!$B$2:$C$7802,2,0)</f>
        <v>#N/A</v>
      </c>
      <c r="H2194" s="16"/>
      <c r="I2194" s="128" t="str">
        <f t="shared" si="341"/>
        <v/>
      </c>
      <c r="J2194" s="16"/>
      <c r="K2194" s="128"/>
      <c r="L2194" s="16"/>
      <c r="M2194" s="69"/>
      <c r="N2194" s="69"/>
      <c r="O2194" s="69"/>
      <c r="P2194" s="69"/>
      <c r="Q2194" s="100">
        <f t="shared" si="342"/>
        <v>0</v>
      </c>
      <c r="R2194" s="146"/>
      <c r="S2194" s="140" t="str">
        <f t="shared" si="343"/>
        <v>0</v>
      </c>
      <c r="T2194" s="140" t="str">
        <f t="shared" si="344"/>
        <v>0</v>
      </c>
      <c r="U2194" s="144"/>
      <c r="V2194" s="106"/>
      <c r="W2194" s="142">
        <f t="shared" si="345"/>
        <v>0</v>
      </c>
      <c r="X2194" s="142">
        <f t="shared" si="346"/>
        <v>0</v>
      </c>
      <c r="Y2194" s="108">
        <f t="shared" si="347"/>
        <v>0</v>
      </c>
      <c r="Z2194" s="108">
        <f t="shared" si="348"/>
        <v>0</v>
      </c>
      <c r="AA2194" s="108">
        <f t="shared" si="349"/>
        <v>0</v>
      </c>
      <c r="AB2194" s="151"/>
      <c r="AC2194" s="47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</row>
    <row r="2195" s="4" customFormat="1" ht="19" customHeight="1" spans="1:68">
      <c r="A2195" s="94">
        <f t="shared" si="340"/>
        <v>2194</v>
      </c>
      <c r="B2195" s="95"/>
      <c r="C2195" s="69"/>
      <c r="D2195" s="16"/>
      <c r="E2195" s="69"/>
      <c r="F2195" s="128"/>
      <c r="G2195" s="124" t="e">
        <f>VLOOKUP(F2195,[2]零件成本10.26!$B$2:$C$7802,2,0)</f>
        <v>#N/A</v>
      </c>
      <c r="H2195" s="16"/>
      <c r="I2195" s="128" t="str">
        <f t="shared" si="341"/>
        <v/>
      </c>
      <c r="J2195" s="16"/>
      <c r="K2195" s="128"/>
      <c r="L2195" s="16"/>
      <c r="M2195" s="69"/>
      <c r="N2195" s="69"/>
      <c r="O2195" s="69"/>
      <c r="P2195" s="69"/>
      <c r="Q2195" s="100">
        <f t="shared" si="342"/>
        <v>0</v>
      </c>
      <c r="R2195" s="146"/>
      <c r="S2195" s="140" t="str">
        <f t="shared" si="343"/>
        <v>0</v>
      </c>
      <c r="T2195" s="140" t="str">
        <f t="shared" si="344"/>
        <v>0</v>
      </c>
      <c r="U2195" s="144"/>
      <c r="V2195" s="106"/>
      <c r="W2195" s="142">
        <f t="shared" si="345"/>
        <v>0</v>
      </c>
      <c r="X2195" s="142">
        <f t="shared" si="346"/>
        <v>0</v>
      </c>
      <c r="Y2195" s="108">
        <f t="shared" si="347"/>
        <v>0</v>
      </c>
      <c r="Z2195" s="108">
        <f t="shared" si="348"/>
        <v>0</v>
      </c>
      <c r="AA2195" s="108">
        <f t="shared" si="349"/>
        <v>0</v>
      </c>
      <c r="AB2195" s="151"/>
      <c r="AC2195" s="47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</row>
    <row r="2196" s="4" customFormat="1" ht="19" customHeight="1" spans="1:68">
      <c r="A2196" s="94">
        <f t="shared" si="340"/>
        <v>2195</v>
      </c>
      <c r="B2196" s="95"/>
      <c r="C2196" s="69"/>
      <c r="D2196" s="16"/>
      <c r="E2196" s="69"/>
      <c r="F2196" s="128"/>
      <c r="G2196" s="124" t="e">
        <f>VLOOKUP(F2196,[2]零件成本10.26!$B$2:$C$7802,2,0)</f>
        <v>#N/A</v>
      </c>
      <c r="H2196" s="16"/>
      <c r="I2196" s="128" t="str">
        <f t="shared" si="341"/>
        <v/>
      </c>
      <c r="J2196" s="16"/>
      <c r="K2196" s="128"/>
      <c r="L2196" s="16"/>
      <c r="M2196" s="69"/>
      <c r="N2196" s="69"/>
      <c r="O2196" s="69"/>
      <c r="P2196" s="69"/>
      <c r="Q2196" s="100">
        <f t="shared" si="342"/>
        <v>0</v>
      </c>
      <c r="R2196" s="146"/>
      <c r="S2196" s="140" t="str">
        <f t="shared" si="343"/>
        <v>0</v>
      </c>
      <c r="T2196" s="140" t="str">
        <f t="shared" si="344"/>
        <v>0</v>
      </c>
      <c r="U2196" s="144"/>
      <c r="V2196" s="106"/>
      <c r="W2196" s="142">
        <f t="shared" si="345"/>
        <v>0</v>
      </c>
      <c r="X2196" s="142">
        <f t="shared" si="346"/>
        <v>0</v>
      </c>
      <c r="Y2196" s="108">
        <f t="shared" si="347"/>
        <v>0</v>
      </c>
      <c r="Z2196" s="108">
        <f t="shared" si="348"/>
        <v>0</v>
      </c>
      <c r="AA2196" s="108">
        <f t="shared" si="349"/>
        <v>0</v>
      </c>
      <c r="AB2196" s="151"/>
      <c r="AC2196" s="47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</row>
    <row r="2197" s="4" customFormat="1" ht="19" customHeight="1" spans="1:68">
      <c r="A2197" s="94">
        <f t="shared" si="340"/>
        <v>2196</v>
      </c>
      <c r="B2197" s="95"/>
      <c r="C2197" s="69"/>
      <c r="D2197" s="16"/>
      <c r="E2197" s="69"/>
      <c r="F2197" s="128"/>
      <c r="G2197" s="124" t="e">
        <f>VLOOKUP(F2197,[2]零件成本10.26!$B$2:$C$7802,2,0)</f>
        <v>#N/A</v>
      </c>
      <c r="H2197" s="16"/>
      <c r="I2197" s="128" t="str">
        <f t="shared" si="341"/>
        <v/>
      </c>
      <c r="J2197" s="16"/>
      <c r="K2197" s="128"/>
      <c r="L2197" s="16"/>
      <c r="M2197" s="69"/>
      <c r="N2197" s="69"/>
      <c r="O2197" s="69"/>
      <c r="P2197" s="69"/>
      <c r="Q2197" s="100">
        <f t="shared" si="342"/>
        <v>0</v>
      </c>
      <c r="R2197" s="146"/>
      <c r="S2197" s="140" t="str">
        <f t="shared" si="343"/>
        <v>0</v>
      </c>
      <c r="T2197" s="140" t="str">
        <f t="shared" si="344"/>
        <v>0</v>
      </c>
      <c r="U2197" s="144"/>
      <c r="V2197" s="106"/>
      <c r="W2197" s="142">
        <f t="shared" si="345"/>
        <v>0</v>
      </c>
      <c r="X2197" s="142">
        <f t="shared" si="346"/>
        <v>0</v>
      </c>
      <c r="Y2197" s="108">
        <f t="shared" si="347"/>
        <v>0</v>
      </c>
      <c r="Z2197" s="108">
        <f t="shared" si="348"/>
        <v>0</v>
      </c>
      <c r="AA2197" s="108">
        <f t="shared" si="349"/>
        <v>0</v>
      </c>
      <c r="AB2197" s="151"/>
      <c r="AC2197" s="47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</row>
    <row r="2198" s="4" customFormat="1" ht="19" customHeight="1" spans="1:68">
      <c r="A2198" s="94">
        <f t="shared" si="340"/>
        <v>2197</v>
      </c>
      <c r="B2198" s="95"/>
      <c r="C2198" s="69"/>
      <c r="D2198" s="16"/>
      <c r="E2198" s="69"/>
      <c r="F2198" s="128"/>
      <c r="G2198" s="124" t="e">
        <f>VLOOKUP(F2198,[2]零件成本10.26!$B$2:$C$7802,2,0)</f>
        <v>#N/A</v>
      </c>
      <c r="H2198" s="16"/>
      <c r="I2198" s="128" t="str">
        <f t="shared" si="341"/>
        <v/>
      </c>
      <c r="J2198" s="16"/>
      <c r="K2198" s="128"/>
      <c r="L2198" s="16"/>
      <c r="M2198" s="69"/>
      <c r="N2198" s="69"/>
      <c r="O2198" s="69"/>
      <c r="P2198" s="69"/>
      <c r="Q2198" s="100">
        <f t="shared" si="342"/>
        <v>0</v>
      </c>
      <c r="R2198" s="146"/>
      <c r="S2198" s="140" t="str">
        <f t="shared" si="343"/>
        <v>0</v>
      </c>
      <c r="T2198" s="140" t="str">
        <f t="shared" si="344"/>
        <v>0</v>
      </c>
      <c r="U2198" s="144"/>
      <c r="V2198" s="106"/>
      <c r="W2198" s="142">
        <f t="shared" si="345"/>
        <v>0</v>
      </c>
      <c r="X2198" s="142">
        <f t="shared" si="346"/>
        <v>0</v>
      </c>
      <c r="Y2198" s="108">
        <f t="shared" si="347"/>
        <v>0</v>
      </c>
      <c r="Z2198" s="108">
        <f t="shared" si="348"/>
        <v>0</v>
      </c>
      <c r="AA2198" s="108">
        <f t="shared" si="349"/>
        <v>0</v>
      </c>
      <c r="AB2198" s="151"/>
      <c r="AC2198" s="47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</row>
    <row r="2199" s="4" customFormat="1" ht="19" customHeight="1" spans="1:68">
      <c r="A2199" s="94">
        <f t="shared" si="340"/>
        <v>2198</v>
      </c>
      <c r="B2199" s="95"/>
      <c r="C2199" s="69"/>
      <c r="D2199" s="16"/>
      <c r="E2199" s="69"/>
      <c r="F2199" s="128"/>
      <c r="G2199" s="124" t="e">
        <f>VLOOKUP(F2199,[2]零件成本10.26!$B$2:$C$7802,2,0)</f>
        <v>#N/A</v>
      </c>
      <c r="H2199" s="16"/>
      <c r="I2199" s="128" t="str">
        <f t="shared" si="341"/>
        <v/>
      </c>
      <c r="J2199" s="16"/>
      <c r="K2199" s="128"/>
      <c r="L2199" s="16"/>
      <c r="M2199" s="69"/>
      <c r="N2199" s="69"/>
      <c r="O2199" s="69"/>
      <c r="P2199" s="69"/>
      <c r="Q2199" s="100">
        <f t="shared" si="342"/>
        <v>0</v>
      </c>
      <c r="R2199" s="146"/>
      <c r="S2199" s="140" t="str">
        <f t="shared" si="343"/>
        <v>0</v>
      </c>
      <c r="T2199" s="140" t="str">
        <f t="shared" si="344"/>
        <v>0</v>
      </c>
      <c r="U2199" s="144"/>
      <c r="V2199" s="106"/>
      <c r="W2199" s="142">
        <f t="shared" si="345"/>
        <v>0</v>
      </c>
      <c r="X2199" s="142">
        <f t="shared" si="346"/>
        <v>0</v>
      </c>
      <c r="Y2199" s="108">
        <f t="shared" si="347"/>
        <v>0</v>
      </c>
      <c r="Z2199" s="108">
        <f t="shared" si="348"/>
        <v>0</v>
      </c>
      <c r="AA2199" s="108">
        <f t="shared" si="349"/>
        <v>0</v>
      </c>
      <c r="AB2199" s="151"/>
      <c r="AC2199" s="47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</row>
    <row r="2200" s="4" customFormat="1" ht="19" customHeight="1" spans="1:68">
      <c r="A2200" s="94">
        <f t="shared" si="340"/>
        <v>2199</v>
      </c>
      <c r="B2200" s="95"/>
      <c r="C2200" s="69"/>
      <c r="D2200" s="16"/>
      <c r="E2200" s="69"/>
      <c r="F2200" s="128"/>
      <c r="G2200" s="124" t="e">
        <f>VLOOKUP(F2200,[2]零件成本10.26!$B$2:$C$7802,2,0)</f>
        <v>#N/A</v>
      </c>
      <c r="H2200" s="16"/>
      <c r="I2200" s="128" t="str">
        <f t="shared" si="341"/>
        <v/>
      </c>
      <c r="J2200" s="16"/>
      <c r="K2200" s="128"/>
      <c r="L2200" s="16"/>
      <c r="M2200" s="69"/>
      <c r="N2200" s="69"/>
      <c r="O2200" s="69"/>
      <c r="P2200" s="69"/>
      <c r="Q2200" s="100">
        <f t="shared" si="342"/>
        <v>0</v>
      </c>
      <c r="R2200" s="146"/>
      <c r="S2200" s="140" t="str">
        <f t="shared" si="343"/>
        <v>0</v>
      </c>
      <c r="T2200" s="140" t="str">
        <f t="shared" si="344"/>
        <v>0</v>
      </c>
      <c r="U2200" s="144"/>
      <c r="V2200" s="106"/>
      <c r="W2200" s="142">
        <f t="shared" si="345"/>
        <v>0</v>
      </c>
      <c r="X2200" s="142">
        <f t="shared" si="346"/>
        <v>0</v>
      </c>
      <c r="Y2200" s="108">
        <f t="shared" si="347"/>
        <v>0</v>
      </c>
      <c r="Z2200" s="108">
        <f t="shared" si="348"/>
        <v>0</v>
      </c>
      <c r="AA2200" s="108">
        <f t="shared" si="349"/>
        <v>0</v>
      </c>
      <c r="AB2200" s="151"/>
      <c r="AC2200" s="47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</row>
    <row r="2201" s="4" customFormat="1" ht="19" customHeight="1" spans="1:68">
      <c r="A2201" s="94">
        <f t="shared" si="340"/>
        <v>2200</v>
      </c>
      <c r="B2201" s="95"/>
      <c r="C2201" s="69"/>
      <c r="D2201" s="16"/>
      <c r="E2201" s="69"/>
      <c r="F2201" s="128"/>
      <c r="G2201" s="124" t="e">
        <f>VLOOKUP(F2201,[2]零件成本10.26!$B$2:$C$7802,2,0)</f>
        <v>#N/A</v>
      </c>
      <c r="H2201" s="16"/>
      <c r="I2201" s="128" t="str">
        <f t="shared" si="341"/>
        <v/>
      </c>
      <c r="J2201" s="16"/>
      <c r="K2201" s="128"/>
      <c r="L2201" s="16"/>
      <c r="M2201" s="69"/>
      <c r="N2201" s="69"/>
      <c r="O2201" s="69"/>
      <c r="P2201" s="69"/>
      <c r="Q2201" s="100">
        <f t="shared" si="342"/>
        <v>0</v>
      </c>
      <c r="R2201" s="146"/>
      <c r="S2201" s="140" t="str">
        <f t="shared" si="343"/>
        <v>0</v>
      </c>
      <c r="T2201" s="140" t="str">
        <f t="shared" si="344"/>
        <v>0</v>
      </c>
      <c r="U2201" s="144"/>
      <c r="V2201" s="106"/>
      <c r="W2201" s="142">
        <f t="shared" si="345"/>
        <v>0</v>
      </c>
      <c r="X2201" s="142">
        <f t="shared" si="346"/>
        <v>0</v>
      </c>
      <c r="Y2201" s="108">
        <f t="shared" si="347"/>
        <v>0</v>
      </c>
      <c r="Z2201" s="108">
        <f t="shared" si="348"/>
        <v>0</v>
      </c>
      <c r="AA2201" s="108">
        <f t="shared" si="349"/>
        <v>0</v>
      </c>
      <c r="AB2201" s="151"/>
      <c r="AC2201" s="47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</row>
    <row r="2202" s="4" customFormat="1" ht="19" customHeight="1" spans="1:68">
      <c r="A2202" s="94">
        <f t="shared" si="340"/>
        <v>2201</v>
      </c>
      <c r="B2202" s="95"/>
      <c r="C2202" s="69"/>
      <c r="D2202" s="16"/>
      <c r="E2202" s="69"/>
      <c r="F2202" s="128"/>
      <c r="G2202" s="124" t="e">
        <f>VLOOKUP(F2202,[2]零件成本10.26!$B$2:$C$7802,2,0)</f>
        <v>#N/A</v>
      </c>
      <c r="H2202" s="16"/>
      <c r="I2202" s="128" t="str">
        <f t="shared" si="341"/>
        <v/>
      </c>
      <c r="J2202" s="16"/>
      <c r="K2202" s="128"/>
      <c r="L2202" s="16"/>
      <c r="M2202" s="69"/>
      <c r="N2202" s="69"/>
      <c r="O2202" s="69"/>
      <c r="P2202" s="69"/>
      <c r="Q2202" s="100">
        <f t="shared" si="342"/>
        <v>0</v>
      </c>
      <c r="R2202" s="146"/>
      <c r="S2202" s="140" t="str">
        <f t="shared" si="343"/>
        <v>0</v>
      </c>
      <c r="T2202" s="140" t="str">
        <f t="shared" si="344"/>
        <v>0</v>
      </c>
      <c r="U2202" s="144"/>
      <c r="V2202" s="106"/>
      <c r="W2202" s="142">
        <f t="shared" si="345"/>
        <v>0</v>
      </c>
      <c r="X2202" s="142">
        <f t="shared" si="346"/>
        <v>0</v>
      </c>
      <c r="Y2202" s="108">
        <f t="shared" si="347"/>
        <v>0</v>
      </c>
      <c r="Z2202" s="108">
        <f t="shared" si="348"/>
        <v>0</v>
      </c>
      <c r="AA2202" s="108">
        <f t="shared" si="349"/>
        <v>0</v>
      </c>
      <c r="AB2202" s="151"/>
      <c r="AC2202" s="47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</row>
    <row r="2203" s="4" customFormat="1" ht="19" customHeight="1" spans="1:68">
      <c r="A2203" s="94">
        <f t="shared" si="340"/>
        <v>2202</v>
      </c>
      <c r="B2203" s="95"/>
      <c r="C2203" s="69"/>
      <c r="D2203" s="16"/>
      <c r="E2203" s="69"/>
      <c r="F2203" s="128"/>
      <c r="G2203" s="124" t="e">
        <f>VLOOKUP(F2203,[2]零件成本10.26!$B$2:$C$7802,2,0)</f>
        <v>#N/A</v>
      </c>
      <c r="H2203" s="16"/>
      <c r="I2203" s="128" t="str">
        <f t="shared" si="341"/>
        <v/>
      </c>
      <c r="J2203" s="16"/>
      <c r="K2203" s="128"/>
      <c r="L2203" s="16"/>
      <c r="M2203" s="69"/>
      <c r="N2203" s="69"/>
      <c r="O2203" s="69"/>
      <c r="P2203" s="69"/>
      <c r="Q2203" s="100">
        <f t="shared" si="342"/>
        <v>0</v>
      </c>
      <c r="R2203" s="146"/>
      <c r="S2203" s="140" t="str">
        <f t="shared" si="343"/>
        <v>0</v>
      </c>
      <c r="T2203" s="140" t="str">
        <f t="shared" si="344"/>
        <v>0</v>
      </c>
      <c r="U2203" s="144"/>
      <c r="V2203" s="106"/>
      <c r="W2203" s="142">
        <f t="shared" si="345"/>
        <v>0</v>
      </c>
      <c r="X2203" s="142">
        <f t="shared" si="346"/>
        <v>0</v>
      </c>
      <c r="Y2203" s="108">
        <f t="shared" si="347"/>
        <v>0</v>
      </c>
      <c r="Z2203" s="108">
        <f t="shared" si="348"/>
        <v>0</v>
      </c>
      <c r="AA2203" s="108">
        <f t="shared" si="349"/>
        <v>0</v>
      </c>
      <c r="AB2203" s="151"/>
      <c r="AC2203" s="47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</row>
    <row r="2204" s="4" customFormat="1" ht="19" customHeight="1" spans="1:68">
      <c r="A2204" s="94">
        <f t="shared" si="340"/>
        <v>2203</v>
      </c>
      <c r="B2204" s="95"/>
      <c r="C2204" s="69"/>
      <c r="D2204" s="16"/>
      <c r="E2204" s="69"/>
      <c r="F2204" s="128"/>
      <c r="G2204" s="124" t="e">
        <f>VLOOKUP(F2204,[2]零件成本10.26!$B$2:$C$7802,2,0)</f>
        <v>#N/A</v>
      </c>
      <c r="H2204" s="16"/>
      <c r="I2204" s="128" t="str">
        <f t="shared" si="341"/>
        <v/>
      </c>
      <c r="J2204" s="16"/>
      <c r="K2204" s="128"/>
      <c r="L2204" s="16"/>
      <c r="M2204" s="69"/>
      <c r="N2204" s="69"/>
      <c r="O2204" s="69"/>
      <c r="P2204" s="69"/>
      <c r="Q2204" s="100">
        <f t="shared" si="342"/>
        <v>0</v>
      </c>
      <c r="R2204" s="146"/>
      <c r="S2204" s="140" t="str">
        <f t="shared" si="343"/>
        <v>0</v>
      </c>
      <c r="T2204" s="140" t="str">
        <f t="shared" si="344"/>
        <v>0</v>
      </c>
      <c r="U2204" s="144"/>
      <c r="V2204" s="106"/>
      <c r="W2204" s="142">
        <f t="shared" si="345"/>
        <v>0</v>
      </c>
      <c r="X2204" s="142">
        <f t="shared" si="346"/>
        <v>0</v>
      </c>
      <c r="Y2204" s="108">
        <f t="shared" si="347"/>
        <v>0</v>
      </c>
      <c r="Z2204" s="108">
        <f t="shared" si="348"/>
        <v>0</v>
      </c>
      <c r="AA2204" s="108">
        <f t="shared" si="349"/>
        <v>0</v>
      </c>
      <c r="AB2204" s="151"/>
      <c r="AC2204" s="47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</row>
    <row r="2205" s="4" customFormat="1" ht="19" customHeight="1" spans="1:68">
      <c r="A2205" s="94">
        <f t="shared" si="340"/>
        <v>2204</v>
      </c>
      <c r="B2205" s="95"/>
      <c r="C2205" s="69"/>
      <c r="D2205" s="16"/>
      <c r="E2205" s="69"/>
      <c r="F2205" s="128"/>
      <c r="G2205" s="124" t="e">
        <f>VLOOKUP(F2205,[2]零件成本10.26!$B$2:$C$7802,2,0)</f>
        <v>#N/A</v>
      </c>
      <c r="H2205" s="16"/>
      <c r="I2205" s="128" t="str">
        <f t="shared" si="341"/>
        <v/>
      </c>
      <c r="J2205" s="16"/>
      <c r="K2205" s="128"/>
      <c r="L2205" s="16"/>
      <c r="M2205" s="69"/>
      <c r="N2205" s="69"/>
      <c r="O2205" s="69"/>
      <c r="P2205" s="69"/>
      <c r="Q2205" s="100">
        <f t="shared" si="342"/>
        <v>0</v>
      </c>
      <c r="R2205" s="146"/>
      <c r="S2205" s="140" t="str">
        <f t="shared" si="343"/>
        <v>0</v>
      </c>
      <c r="T2205" s="140" t="str">
        <f t="shared" si="344"/>
        <v>0</v>
      </c>
      <c r="U2205" s="144"/>
      <c r="V2205" s="106"/>
      <c r="W2205" s="142">
        <f t="shared" si="345"/>
        <v>0</v>
      </c>
      <c r="X2205" s="142">
        <f t="shared" si="346"/>
        <v>0</v>
      </c>
      <c r="Y2205" s="108">
        <f t="shared" si="347"/>
        <v>0</v>
      </c>
      <c r="Z2205" s="108">
        <f t="shared" si="348"/>
        <v>0</v>
      </c>
      <c r="AA2205" s="108">
        <f t="shared" si="349"/>
        <v>0</v>
      </c>
      <c r="AB2205" s="151"/>
      <c r="AC2205" s="47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  <c r="BP2205" s="2"/>
    </row>
    <row r="2206" s="4" customFormat="1" ht="19" customHeight="1" spans="1:68">
      <c r="A2206" s="94">
        <f t="shared" si="340"/>
        <v>2205</v>
      </c>
      <c r="B2206" s="95"/>
      <c r="C2206" s="69"/>
      <c r="D2206" s="16"/>
      <c r="E2206" s="69"/>
      <c r="F2206" s="128"/>
      <c r="G2206" s="124" t="e">
        <f>VLOOKUP(F2206,[2]零件成本10.26!$B$2:$C$7802,2,0)</f>
        <v>#N/A</v>
      </c>
      <c r="H2206" s="16"/>
      <c r="I2206" s="128" t="str">
        <f t="shared" si="341"/>
        <v/>
      </c>
      <c r="J2206" s="16"/>
      <c r="K2206" s="128"/>
      <c r="L2206" s="16"/>
      <c r="M2206" s="69"/>
      <c r="N2206" s="69"/>
      <c r="O2206" s="69"/>
      <c r="P2206" s="69"/>
      <c r="Q2206" s="100">
        <f t="shared" si="342"/>
        <v>0</v>
      </c>
      <c r="R2206" s="146"/>
      <c r="S2206" s="140" t="str">
        <f t="shared" si="343"/>
        <v>0</v>
      </c>
      <c r="T2206" s="140" t="str">
        <f t="shared" si="344"/>
        <v>0</v>
      </c>
      <c r="U2206" s="144"/>
      <c r="V2206" s="106"/>
      <c r="W2206" s="142">
        <f t="shared" si="345"/>
        <v>0</v>
      </c>
      <c r="X2206" s="142">
        <f t="shared" si="346"/>
        <v>0</v>
      </c>
      <c r="Y2206" s="108">
        <f t="shared" si="347"/>
        <v>0</v>
      </c>
      <c r="Z2206" s="108">
        <f t="shared" si="348"/>
        <v>0</v>
      </c>
      <c r="AA2206" s="108">
        <f t="shared" si="349"/>
        <v>0</v>
      </c>
      <c r="AB2206" s="151"/>
      <c r="AC2206" s="47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  <c r="BP2206" s="2"/>
    </row>
    <row r="2207" s="4" customFormat="1" ht="19" customHeight="1" spans="1:68">
      <c r="A2207" s="94">
        <f t="shared" si="340"/>
        <v>2206</v>
      </c>
      <c r="B2207" s="95"/>
      <c r="C2207" s="69"/>
      <c r="D2207" s="16"/>
      <c r="E2207" s="69"/>
      <c r="F2207" s="128"/>
      <c r="G2207" s="124" t="e">
        <f>VLOOKUP(F2207,[2]零件成本10.26!$B$2:$C$7802,2,0)</f>
        <v>#N/A</v>
      </c>
      <c r="H2207" s="16"/>
      <c r="I2207" s="128" t="str">
        <f t="shared" si="341"/>
        <v/>
      </c>
      <c r="J2207" s="16"/>
      <c r="K2207" s="128"/>
      <c r="L2207" s="16"/>
      <c r="M2207" s="69"/>
      <c r="N2207" s="69"/>
      <c r="O2207" s="69"/>
      <c r="P2207" s="69"/>
      <c r="Q2207" s="100">
        <f t="shared" si="342"/>
        <v>0</v>
      </c>
      <c r="R2207" s="146"/>
      <c r="S2207" s="140" t="str">
        <f t="shared" si="343"/>
        <v>0</v>
      </c>
      <c r="T2207" s="140" t="str">
        <f t="shared" si="344"/>
        <v>0</v>
      </c>
      <c r="U2207" s="144"/>
      <c r="V2207" s="106"/>
      <c r="W2207" s="142">
        <f t="shared" si="345"/>
        <v>0</v>
      </c>
      <c r="X2207" s="142">
        <f t="shared" si="346"/>
        <v>0</v>
      </c>
      <c r="Y2207" s="108">
        <f t="shared" si="347"/>
        <v>0</v>
      </c>
      <c r="Z2207" s="108">
        <f t="shared" si="348"/>
        <v>0</v>
      </c>
      <c r="AA2207" s="108">
        <f t="shared" si="349"/>
        <v>0</v>
      </c>
      <c r="AB2207" s="151"/>
      <c r="AC2207" s="47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</row>
    <row r="2208" s="4" customFormat="1" ht="19" customHeight="1" spans="1:68">
      <c r="A2208" s="94">
        <f t="shared" si="340"/>
        <v>2207</v>
      </c>
      <c r="B2208" s="95"/>
      <c r="C2208" s="69"/>
      <c r="D2208" s="16"/>
      <c r="E2208" s="69"/>
      <c r="F2208" s="128"/>
      <c r="G2208" s="124" t="e">
        <f>VLOOKUP(F2208,[2]零件成本10.26!$B$2:$C$7802,2,0)</f>
        <v>#N/A</v>
      </c>
      <c r="H2208" s="16"/>
      <c r="I2208" s="128" t="str">
        <f t="shared" si="341"/>
        <v/>
      </c>
      <c r="J2208" s="16"/>
      <c r="K2208" s="128"/>
      <c r="L2208" s="16"/>
      <c r="M2208" s="69"/>
      <c r="N2208" s="69"/>
      <c r="O2208" s="69"/>
      <c r="P2208" s="69"/>
      <c r="Q2208" s="100">
        <f t="shared" si="342"/>
        <v>0</v>
      </c>
      <c r="R2208" s="146"/>
      <c r="S2208" s="140" t="str">
        <f t="shared" si="343"/>
        <v>0</v>
      </c>
      <c r="T2208" s="140" t="str">
        <f t="shared" si="344"/>
        <v>0</v>
      </c>
      <c r="U2208" s="144"/>
      <c r="V2208" s="106"/>
      <c r="W2208" s="142">
        <f t="shared" si="345"/>
        <v>0</v>
      </c>
      <c r="X2208" s="142">
        <f t="shared" si="346"/>
        <v>0</v>
      </c>
      <c r="Y2208" s="108">
        <f t="shared" si="347"/>
        <v>0</v>
      </c>
      <c r="Z2208" s="108">
        <f t="shared" si="348"/>
        <v>0</v>
      </c>
      <c r="AA2208" s="108">
        <f t="shared" si="349"/>
        <v>0</v>
      </c>
      <c r="AB2208" s="151"/>
      <c r="AC2208" s="47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</row>
    <row r="2209" s="4" customFormat="1" ht="19" customHeight="1" spans="1:68">
      <c r="A2209" s="94">
        <f t="shared" si="340"/>
        <v>2208</v>
      </c>
      <c r="B2209" s="95"/>
      <c r="C2209" s="69"/>
      <c r="D2209" s="16"/>
      <c r="E2209" s="69"/>
      <c r="F2209" s="128"/>
      <c r="G2209" s="124" t="e">
        <f>VLOOKUP(F2209,[2]零件成本10.26!$B$2:$C$7802,2,0)</f>
        <v>#N/A</v>
      </c>
      <c r="H2209" s="16"/>
      <c r="I2209" s="128" t="str">
        <f t="shared" si="341"/>
        <v/>
      </c>
      <c r="J2209" s="16"/>
      <c r="K2209" s="128"/>
      <c r="L2209" s="16"/>
      <c r="M2209" s="69"/>
      <c r="N2209" s="69"/>
      <c r="O2209" s="69"/>
      <c r="P2209" s="69"/>
      <c r="Q2209" s="100">
        <f t="shared" si="342"/>
        <v>0</v>
      </c>
      <c r="R2209" s="146"/>
      <c r="S2209" s="140" t="str">
        <f t="shared" si="343"/>
        <v>0</v>
      </c>
      <c r="T2209" s="140" t="str">
        <f t="shared" si="344"/>
        <v>0</v>
      </c>
      <c r="U2209" s="144"/>
      <c r="V2209" s="106"/>
      <c r="W2209" s="142">
        <f t="shared" si="345"/>
        <v>0</v>
      </c>
      <c r="X2209" s="142">
        <f t="shared" si="346"/>
        <v>0</v>
      </c>
      <c r="Y2209" s="108">
        <f t="shared" si="347"/>
        <v>0</v>
      </c>
      <c r="Z2209" s="108">
        <f t="shared" si="348"/>
        <v>0</v>
      </c>
      <c r="AA2209" s="108">
        <f t="shared" si="349"/>
        <v>0</v>
      </c>
      <c r="AB2209" s="151"/>
      <c r="AC2209" s="47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</row>
    <row r="2210" s="4" customFormat="1" ht="19" customHeight="1" spans="1:68">
      <c r="A2210" s="94">
        <f t="shared" si="340"/>
        <v>2209</v>
      </c>
      <c r="B2210" s="95"/>
      <c r="C2210" s="69"/>
      <c r="D2210" s="16"/>
      <c r="E2210" s="69"/>
      <c r="F2210" s="128"/>
      <c r="G2210" s="124" t="e">
        <f>VLOOKUP(F2210,[2]零件成本10.26!$B$2:$C$7802,2,0)</f>
        <v>#N/A</v>
      </c>
      <c r="H2210" s="16"/>
      <c r="I2210" s="128" t="str">
        <f t="shared" si="341"/>
        <v/>
      </c>
      <c r="J2210" s="16"/>
      <c r="K2210" s="128"/>
      <c r="L2210" s="16"/>
      <c r="M2210" s="69"/>
      <c r="N2210" s="69"/>
      <c r="O2210" s="69"/>
      <c r="P2210" s="69"/>
      <c r="Q2210" s="100">
        <f t="shared" si="342"/>
        <v>0</v>
      </c>
      <c r="R2210" s="146"/>
      <c r="S2210" s="140" t="str">
        <f t="shared" si="343"/>
        <v>0</v>
      </c>
      <c r="T2210" s="140" t="str">
        <f t="shared" si="344"/>
        <v>0</v>
      </c>
      <c r="U2210" s="144"/>
      <c r="V2210" s="106"/>
      <c r="W2210" s="142">
        <f t="shared" si="345"/>
        <v>0</v>
      </c>
      <c r="X2210" s="142">
        <f t="shared" si="346"/>
        <v>0</v>
      </c>
      <c r="Y2210" s="108">
        <f t="shared" si="347"/>
        <v>0</v>
      </c>
      <c r="Z2210" s="108">
        <f t="shared" si="348"/>
        <v>0</v>
      </c>
      <c r="AA2210" s="108">
        <f t="shared" si="349"/>
        <v>0</v>
      </c>
      <c r="AB2210" s="151"/>
      <c r="AC2210" s="47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</row>
    <row r="2211" s="4" customFormat="1" ht="19" customHeight="1" spans="1:68">
      <c r="A2211" s="94">
        <f t="shared" si="340"/>
        <v>2210</v>
      </c>
      <c r="B2211" s="95"/>
      <c r="C2211" s="69"/>
      <c r="D2211" s="16"/>
      <c r="E2211" s="69"/>
      <c r="F2211" s="128"/>
      <c r="G2211" s="124" t="e">
        <f>VLOOKUP(F2211,[2]零件成本10.26!$B$2:$C$7802,2,0)</f>
        <v>#N/A</v>
      </c>
      <c r="H2211" s="16"/>
      <c r="I2211" s="128" t="str">
        <f t="shared" si="341"/>
        <v/>
      </c>
      <c r="J2211" s="16"/>
      <c r="K2211" s="128"/>
      <c r="L2211" s="16"/>
      <c r="M2211" s="69"/>
      <c r="N2211" s="69"/>
      <c r="O2211" s="69"/>
      <c r="P2211" s="69"/>
      <c r="Q2211" s="100">
        <f t="shared" si="342"/>
        <v>0</v>
      </c>
      <c r="R2211" s="146"/>
      <c r="S2211" s="140" t="str">
        <f t="shared" si="343"/>
        <v>0</v>
      </c>
      <c r="T2211" s="140" t="str">
        <f t="shared" si="344"/>
        <v>0</v>
      </c>
      <c r="U2211" s="144"/>
      <c r="V2211" s="106"/>
      <c r="W2211" s="142">
        <f t="shared" si="345"/>
        <v>0</v>
      </c>
      <c r="X2211" s="142">
        <f t="shared" si="346"/>
        <v>0</v>
      </c>
      <c r="Y2211" s="108">
        <f t="shared" si="347"/>
        <v>0</v>
      </c>
      <c r="Z2211" s="108">
        <f t="shared" si="348"/>
        <v>0</v>
      </c>
      <c r="AA2211" s="108">
        <f t="shared" si="349"/>
        <v>0</v>
      </c>
      <c r="AB2211" s="151"/>
      <c r="AC2211" s="47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</row>
    <row r="2212" s="4" customFormat="1" ht="19" customHeight="1" spans="1:68">
      <c r="A2212" s="94">
        <f t="shared" si="340"/>
        <v>2211</v>
      </c>
      <c r="B2212" s="95"/>
      <c r="C2212" s="69"/>
      <c r="D2212" s="16"/>
      <c r="E2212" s="69"/>
      <c r="F2212" s="128"/>
      <c r="G2212" s="124" t="e">
        <f>VLOOKUP(F2212,[2]零件成本10.26!$B$2:$C$7802,2,0)</f>
        <v>#N/A</v>
      </c>
      <c r="H2212" s="16"/>
      <c r="I2212" s="128" t="str">
        <f t="shared" si="341"/>
        <v/>
      </c>
      <c r="J2212" s="16"/>
      <c r="K2212" s="128"/>
      <c r="L2212" s="16"/>
      <c r="M2212" s="69"/>
      <c r="N2212" s="69"/>
      <c r="O2212" s="69"/>
      <c r="P2212" s="69"/>
      <c r="Q2212" s="100">
        <f t="shared" si="342"/>
        <v>0</v>
      </c>
      <c r="R2212" s="146"/>
      <c r="S2212" s="140" t="str">
        <f t="shared" si="343"/>
        <v>0</v>
      </c>
      <c r="T2212" s="140" t="str">
        <f t="shared" si="344"/>
        <v>0</v>
      </c>
      <c r="U2212" s="144"/>
      <c r="V2212" s="106"/>
      <c r="W2212" s="142">
        <f t="shared" si="345"/>
        <v>0</v>
      </c>
      <c r="X2212" s="142">
        <f t="shared" si="346"/>
        <v>0</v>
      </c>
      <c r="Y2212" s="108">
        <f t="shared" si="347"/>
        <v>0</v>
      </c>
      <c r="Z2212" s="108">
        <f t="shared" si="348"/>
        <v>0</v>
      </c>
      <c r="AA2212" s="108">
        <f t="shared" si="349"/>
        <v>0</v>
      </c>
      <c r="AB2212" s="151"/>
      <c r="AC2212" s="47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</row>
    <row r="2213" s="4" customFormat="1" ht="19" customHeight="1" spans="1:68">
      <c r="A2213" s="94">
        <f t="shared" si="340"/>
        <v>2212</v>
      </c>
      <c r="B2213" s="95"/>
      <c r="C2213" s="69"/>
      <c r="D2213" s="16"/>
      <c r="E2213" s="69"/>
      <c r="F2213" s="128"/>
      <c r="G2213" s="124" t="e">
        <f>VLOOKUP(F2213,[2]零件成本10.26!$B$2:$C$7802,2,0)</f>
        <v>#N/A</v>
      </c>
      <c r="H2213" s="16"/>
      <c r="I2213" s="128" t="str">
        <f t="shared" si="341"/>
        <v/>
      </c>
      <c r="J2213" s="16"/>
      <c r="K2213" s="128"/>
      <c r="L2213" s="16"/>
      <c r="M2213" s="69"/>
      <c r="N2213" s="69"/>
      <c r="O2213" s="69"/>
      <c r="P2213" s="69"/>
      <c r="Q2213" s="100">
        <f t="shared" si="342"/>
        <v>0</v>
      </c>
      <c r="R2213" s="146"/>
      <c r="S2213" s="140" t="str">
        <f t="shared" si="343"/>
        <v>0</v>
      </c>
      <c r="T2213" s="140" t="str">
        <f t="shared" si="344"/>
        <v>0</v>
      </c>
      <c r="U2213" s="144"/>
      <c r="V2213" s="106"/>
      <c r="W2213" s="142">
        <f t="shared" si="345"/>
        <v>0</v>
      </c>
      <c r="X2213" s="142">
        <f t="shared" si="346"/>
        <v>0</v>
      </c>
      <c r="Y2213" s="108">
        <f t="shared" si="347"/>
        <v>0</v>
      </c>
      <c r="Z2213" s="108">
        <f t="shared" si="348"/>
        <v>0</v>
      </c>
      <c r="AA2213" s="108">
        <f t="shared" si="349"/>
        <v>0</v>
      </c>
      <c r="AB2213" s="151"/>
      <c r="AC2213" s="47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</row>
    <row r="2214" s="4" customFormat="1" ht="19" customHeight="1" spans="1:68">
      <c r="A2214" s="94">
        <f t="shared" si="340"/>
        <v>2213</v>
      </c>
      <c r="B2214" s="95"/>
      <c r="C2214" s="69"/>
      <c r="D2214" s="16"/>
      <c r="E2214" s="69"/>
      <c r="F2214" s="128"/>
      <c r="G2214" s="124" t="e">
        <f>VLOOKUP(F2214,[2]零件成本10.26!$B$2:$C$7802,2,0)</f>
        <v>#N/A</v>
      </c>
      <c r="H2214" s="16"/>
      <c r="I2214" s="128" t="str">
        <f t="shared" si="341"/>
        <v/>
      </c>
      <c r="J2214" s="16"/>
      <c r="K2214" s="128"/>
      <c r="L2214" s="16"/>
      <c r="M2214" s="69"/>
      <c r="N2214" s="69"/>
      <c r="O2214" s="69"/>
      <c r="P2214" s="69"/>
      <c r="Q2214" s="100">
        <f t="shared" si="342"/>
        <v>0</v>
      </c>
      <c r="R2214" s="146"/>
      <c r="S2214" s="140" t="str">
        <f t="shared" si="343"/>
        <v>0</v>
      </c>
      <c r="T2214" s="140" t="str">
        <f t="shared" si="344"/>
        <v>0</v>
      </c>
      <c r="U2214" s="144"/>
      <c r="V2214" s="106"/>
      <c r="W2214" s="142">
        <f t="shared" si="345"/>
        <v>0</v>
      </c>
      <c r="X2214" s="142">
        <f t="shared" si="346"/>
        <v>0</v>
      </c>
      <c r="Y2214" s="108">
        <f t="shared" si="347"/>
        <v>0</v>
      </c>
      <c r="Z2214" s="108">
        <f t="shared" si="348"/>
        <v>0</v>
      </c>
      <c r="AA2214" s="108">
        <f t="shared" si="349"/>
        <v>0</v>
      </c>
      <c r="AB2214" s="151"/>
      <c r="AC2214" s="47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</row>
    <row r="2215" s="4" customFormat="1" ht="19" customHeight="1" spans="1:68">
      <c r="A2215" s="94">
        <f t="shared" si="340"/>
        <v>2214</v>
      </c>
      <c r="B2215" s="95"/>
      <c r="C2215" s="69"/>
      <c r="D2215" s="16"/>
      <c r="E2215" s="69"/>
      <c r="F2215" s="128"/>
      <c r="G2215" s="124" t="e">
        <f>VLOOKUP(F2215,[2]零件成本10.26!$B$2:$C$7802,2,0)</f>
        <v>#N/A</v>
      </c>
      <c r="H2215" s="16"/>
      <c r="I2215" s="128" t="str">
        <f t="shared" si="341"/>
        <v/>
      </c>
      <c r="J2215" s="16"/>
      <c r="K2215" s="128"/>
      <c r="L2215" s="16"/>
      <c r="M2215" s="69"/>
      <c r="N2215" s="69"/>
      <c r="O2215" s="69"/>
      <c r="P2215" s="69"/>
      <c r="Q2215" s="100">
        <f t="shared" si="342"/>
        <v>0</v>
      </c>
      <c r="R2215" s="146"/>
      <c r="S2215" s="140" t="str">
        <f t="shared" si="343"/>
        <v>0</v>
      </c>
      <c r="T2215" s="140" t="str">
        <f t="shared" si="344"/>
        <v>0</v>
      </c>
      <c r="U2215" s="144"/>
      <c r="V2215" s="106"/>
      <c r="W2215" s="142">
        <f t="shared" si="345"/>
        <v>0</v>
      </c>
      <c r="X2215" s="142">
        <f t="shared" si="346"/>
        <v>0</v>
      </c>
      <c r="Y2215" s="108">
        <f t="shared" si="347"/>
        <v>0</v>
      </c>
      <c r="Z2215" s="108">
        <f t="shared" si="348"/>
        <v>0</v>
      </c>
      <c r="AA2215" s="108">
        <f t="shared" si="349"/>
        <v>0</v>
      </c>
      <c r="AB2215" s="151"/>
      <c r="AC2215" s="47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</row>
    <row r="2216" s="4" customFormat="1" ht="19" customHeight="1" spans="1:68">
      <c r="A2216" s="94">
        <f t="shared" si="340"/>
        <v>2215</v>
      </c>
      <c r="B2216" s="95"/>
      <c r="C2216" s="69"/>
      <c r="D2216" s="16"/>
      <c r="E2216" s="69"/>
      <c r="F2216" s="128"/>
      <c r="G2216" s="124" t="e">
        <f>VLOOKUP(F2216,[2]零件成本10.26!$B$2:$C$7802,2,0)</f>
        <v>#N/A</v>
      </c>
      <c r="H2216" s="16"/>
      <c r="I2216" s="128" t="str">
        <f t="shared" si="341"/>
        <v/>
      </c>
      <c r="J2216" s="16"/>
      <c r="K2216" s="128"/>
      <c r="L2216" s="16"/>
      <c r="M2216" s="69"/>
      <c r="N2216" s="69"/>
      <c r="O2216" s="69"/>
      <c r="P2216" s="69"/>
      <c r="Q2216" s="100">
        <f t="shared" si="342"/>
        <v>0</v>
      </c>
      <c r="R2216" s="146"/>
      <c r="S2216" s="140" t="str">
        <f t="shared" si="343"/>
        <v>0</v>
      </c>
      <c r="T2216" s="140" t="str">
        <f t="shared" si="344"/>
        <v>0</v>
      </c>
      <c r="U2216" s="144"/>
      <c r="V2216" s="106"/>
      <c r="W2216" s="142">
        <f t="shared" si="345"/>
        <v>0</v>
      </c>
      <c r="X2216" s="142">
        <f t="shared" si="346"/>
        <v>0</v>
      </c>
      <c r="Y2216" s="108">
        <f t="shared" si="347"/>
        <v>0</v>
      </c>
      <c r="Z2216" s="108">
        <f t="shared" si="348"/>
        <v>0</v>
      </c>
      <c r="AA2216" s="108">
        <f t="shared" si="349"/>
        <v>0</v>
      </c>
      <c r="AB2216" s="151"/>
      <c r="AC2216" s="47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</row>
    <row r="2217" s="4" customFormat="1" ht="19" customHeight="1" spans="1:68">
      <c r="A2217" s="94">
        <f t="shared" si="340"/>
        <v>2216</v>
      </c>
      <c r="B2217" s="95"/>
      <c r="C2217" s="69"/>
      <c r="D2217" s="16"/>
      <c r="E2217" s="69"/>
      <c r="F2217" s="128"/>
      <c r="G2217" s="124" t="e">
        <f>VLOOKUP(F2217,[2]零件成本10.26!$B$2:$C$7802,2,0)</f>
        <v>#N/A</v>
      </c>
      <c r="H2217" s="16"/>
      <c r="I2217" s="128" t="str">
        <f t="shared" si="341"/>
        <v/>
      </c>
      <c r="J2217" s="16"/>
      <c r="K2217" s="128"/>
      <c r="L2217" s="16"/>
      <c r="M2217" s="69"/>
      <c r="N2217" s="69"/>
      <c r="O2217" s="69"/>
      <c r="P2217" s="69"/>
      <c r="Q2217" s="100">
        <f t="shared" si="342"/>
        <v>0</v>
      </c>
      <c r="R2217" s="146"/>
      <c r="S2217" s="140" t="str">
        <f t="shared" si="343"/>
        <v>0</v>
      </c>
      <c r="T2217" s="140" t="str">
        <f t="shared" si="344"/>
        <v>0</v>
      </c>
      <c r="U2217" s="144"/>
      <c r="V2217" s="106"/>
      <c r="W2217" s="142">
        <f t="shared" si="345"/>
        <v>0</v>
      </c>
      <c r="X2217" s="142">
        <f t="shared" si="346"/>
        <v>0</v>
      </c>
      <c r="Y2217" s="108">
        <f t="shared" si="347"/>
        <v>0</v>
      </c>
      <c r="Z2217" s="108">
        <f t="shared" si="348"/>
        <v>0</v>
      </c>
      <c r="AA2217" s="108">
        <f t="shared" si="349"/>
        <v>0</v>
      </c>
      <c r="AB2217" s="151"/>
      <c r="AC2217" s="47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  <c r="BP2217" s="2"/>
    </row>
    <row r="2218" s="4" customFormat="1" ht="19" customHeight="1" spans="1:68">
      <c r="A2218" s="94">
        <f t="shared" si="340"/>
        <v>2217</v>
      </c>
      <c r="B2218" s="95"/>
      <c r="C2218" s="69"/>
      <c r="D2218" s="16"/>
      <c r="E2218" s="69"/>
      <c r="F2218" s="128"/>
      <c r="G2218" s="124" t="e">
        <f>VLOOKUP(F2218,[2]零件成本10.26!$B$2:$C$7802,2,0)</f>
        <v>#N/A</v>
      </c>
      <c r="H2218" s="16"/>
      <c r="I2218" s="128" t="str">
        <f t="shared" si="341"/>
        <v/>
      </c>
      <c r="J2218" s="16"/>
      <c r="K2218" s="128"/>
      <c r="L2218" s="16"/>
      <c r="M2218" s="69"/>
      <c r="N2218" s="69"/>
      <c r="O2218" s="69"/>
      <c r="P2218" s="69"/>
      <c r="Q2218" s="100">
        <f t="shared" si="342"/>
        <v>0</v>
      </c>
      <c r="R2218" s="146"/>
      <c r="S2218" s="140" t="str">
        <f t="shared" si="343"/>
        <v>0</v>
      </c>
      <c r="T2218" s="140" t="str">
        <f t="shared" si="344"/>
        <v>0</v>
      </c>
      <c r="U2218" s="144"/>
      <c r="V2218" s="106"/>
      <c r="W2218" s="142">
        <f t="shared" si="345"/>
        <v>0</v>
      </c>
      <c r="X2218" s="142">
        <f t="shared" si="346"/>
        <v>0</v>
      </c>
      <c r="Y2218" s="108">
        <f t="shared" si="347"/>
        <v>0</v>
      </c>
      <c r="Z2218" s="108">
        <f t="shared" si="348"/>
        <v>0</v>
      </c>
      <c r="AA2218" s="108">
        <f t="shared" si="349"/>
        <v>0</v>
      </c>
      <c r="AB2218" s="151"/>
      <c r="AC2218" s="47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  <c r="BP2218" s="2"/>
    </row>
    <row r="2219" s="4" customFormat="1" ht="19" customHeight="1" spans="1:68">
      <c r="A2219" s="94">
        <f t="shared" si="340"/>
        <v>2218</v>
      </c>
      <c r="B2219" s="95"/>
      <c r="C2219" s="69"/>
      <c r="D2219" s="16"/>
      <c r="E2219" s="69"/>
      <c r="F2219" s="128"/>
      <c r="G2219" s="124" t="e">
        <f>VLOOKUP(F2219,[2]零件成本10.26!$B$2:$C$7802,2,0)</f>
        <v>#N/A</v>
      </c>
      <c r="H2219" s="16"/>
      <c r="I2219" s="128" t="str">
        <f t="shared" si="341"/>
        <v/>
      </c>
      <c r="J2219" s="16"/>
      <c r="K2219" s="128"/>
      <c r="L2219" s="16"/>
      <c r="M2219" s="69"/>
      <c r="N2219" s="69"/>
      <c r="O2219" s="69"/>
      <c r="P2219" s="69"/>
      <c r="Q2219" s="100">
        <f t="shared" si="342"/>
        <v>0</v>
      </c>
      <c r="R2219" s="146"/>
      <c r="S2219" s="140" t="str">
        <f t="shared" si="343"/>
        <v>0</v>
      </c>
      <c r="T2219" s="140" t="str">
        <f t="shared" si="344"/>
        <v>0</v>
      </c>
      <c r="U2219" s="144"/>
      <c r="V2219" s="106"/>
      <c r="W2219" s="142">
        <f t="shared" si="345"/>
        <v>0</v>
      </c>
      <c r="X2219" s="142">
        <f t="shared" si="346"/>
        <v>0</v>
      </c>
      <c r="Y2219" s="108">
        <f t="shared" si="347"/>
        <v>0</v>
      </c>
      <c r="Z2219" s="108">
        <f t="shared" si="348"/>
        <v>0</v>
      </c>
      <c r="AA2219" s="108">
        <f t="shared" si="349"/>
        <v>0</v>
      </c>
      <c r="AB2219" s="151"/>
      <c r="AC2219" s="47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  <c r="BP2219" s="2"/>
    </row>
    <row r="2220" s="4" customFormat="1" ht="19" customHeight="1" spans="1:68">
      <c r="A2220" s="94">
        <f t="shared" si="340"/>
        <v>2219</v>
      </c>
      <c r="B2220" s="95"/>
      <c r="C2220" s="69"/>
      <c r="D2220" s="16"/>
      <c r="E2220" s="69"/>
      <c r="F2220" s="128"/>
      <c r="G2220" s="124" t="e">
        <f>VLOOKUP(F2220,[2]零件成本10.26!$B$2:$C$7802,2,0)</f>
        <v>#N/A</v>
      </c>
      <c r="H2220" s="16"/>
      <c r="I2220" s="128" t="str">
        <f t="shared" si="341"/>
        <v/>
      </c>
      <c r="J2220" s="16"/>
      <c r="K2220" s="128"/>
      <c r="L2220" s="16"/>
      <c r="M2220" s="69"/>
      <c r="N2220" s="69"/>
      <c r="O2220" s="69"/>
      <c r="P2220" s="69"/>
      <c r="Q2220" s="100">
        <f t="shared" si="342"/>
        <v>0</v>
      </c>
      <c r="R2220" s="146"/>
      <c r="S2220" s="140" t="str">
        <f t="shared" si="343"/>
        <v>0</v>
      </c>
      <c r="T2220" s="140" t="str">
        <f t="shared" si="344"/>
        <v>0</v>
      </c>
      <c r="U2220" s="144"/>
      <c r="V2220" s="106"/>
      <c r="W2220" s="142">
        <f t="shared" si="345"/>
        <v>0</v>
      </c>
      <c r="X2220" s="142">
        <f t="shared" si="346"/>
        <v>0</v>
      </c>
      <c r="Y2220" s="108">
        <f t="shared" si="347"/>
        <v>0</v>
      </c>
      <c r="Z2220" s="108">
        <f t="shared" si="348"/>
        <v>0</v>
      </c>
      <c r="AA2220" s="108">
        <f t="shared" si="349"/>
        <v>0</v>
      </c>
      <c r="AB2220" s="151"/>
      <c r="AC2220" s="47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  <c r="BP2220" s="2"/>
    </row>
    <row r="2221" s="4" customFormat="1" ht="19" customHeight="1" spans="1:68">
      <c r="A2221" s="94">
        <f t="shared" si="340"/>
        <v>2220</v>
      </c>
      <c r="B2221" s="95"/>
      <c r="C2221" s="69"/>
      <c r="D2221" s="16"/>
      <c r="E2221" s="69"/>
      <c r="F2221" s="128"/>
      <c r="G2221" s="124" t="e">
        <f>VLOOKUP(F2221,[2]零件成本10.26!$B$2:$C$7802,2,0)</f>
        <v>#N/A</v>
      </c>
      <c r="H2221" s="16"/>
      <c r="I2221" s="128" t="str">
        <f t="shared" si="341"/>
        <v/>
      </c>
      <c r="J2221" s="16"/>
      <c r="K2221" s="128"/>
      <c r="L2221" s="16"/>
      <c r="M2221" s="69"/>
      <c r="N2221" s="69"/>
      <c r="O2221" s="69"/>
      <c r="P2221" s="69"/>
      <c r="Q2221" s="100">
        <f t="shared" si="342"/>
        <v>0</v>
      </c>
      <c r="R2221" s="146"/>
      <c r="S2221" s="140" t="str">
        <f t="shared" si="343"/>
        <v>0</v>
      </c>
      <c r="T2221" s="140" t="str">
        <f t="shared" si="344"/>
        <v>0</v>
      </c>
      <c r="U2221" s="144"/>
      <c r="V2221" s="106"/>
      <c r="W2221" s="142">
        <f t="shared" si="345"/>
        <v>0</v>
      </c>
      <c r="X2221" s="142">
        <f t="shared" si="346"/>
        <v>0</v>
      </c>
      <c r="Y2221" s="108">
        <f t="shared" si="347"/>
        <v>0</v>
      </c>
      <c r="Z2221" s="108">
        <f t="shared" si="348"/>
        <v>0</v>
      </c>
      <c r="AA2221" s="108">
        <f t="shared" si="349"/>
        <v>0</v>
      </c>
      <c r="AB2221" s="151"/>
      <c r="AC2221" s="47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  <c r="BP2221" s="2"/>
    </row>
    <row r="2222" s="4" customFormat="1" ht="19" customHeight="1" spans="1:68">
      <c r="A2222" s="94">
        <f t="shared" si="340"/>
        <v>2221</v>
      </c>
      <c r="B2222" s="95"/>
      <c r="C2222" s="69"/>
      <c r="D2222" s="16"/>
      <c r="E2222" s="69"/>
      <c r="F2222" s="128"/>
      <c r="G2222" s="124" t="e">
        <f>VLOOKUP(F2222,[2]零件成本10.26!$B$2:$C$7802,2,0)</f>
        <v>#N/A</v>
      </c>
      <c r="H2222" s="16"/>
      <c r="I2222" s="128" t="str">
        <f t="shared" si="341"/>
        <v/>
      </c>
      <c r="J2222" s="16"/>
      <c r="K2222" s="128"/>
      <c r="L2222" s="16"/>
      <c r="M2222" s="69"/>
      <c r="N2222" s="69"/>
      <c r="O2222" s="69"/>
      <c r="P2222" s="69"/>
      <c r="Q2222" s="100">
        <f t="shared" si="342"/>
        <v>0</v>
      </c>
      <c r="R2222" s="146"/>
      <c r="S2222" s="140" t="str">
        <f t="shared" si="343"/>
        <v>0</v>
      </c>
      <c r="T2222" s="140" t="str">
        <f t="shared" si="344"/>
        <v>0</v>
      </c>
      <c r="U2222" s="144"/>
      <c r="V2222" s="106"/>
      <c r="W2222" s="142">
        <f t="shared" si="345"/>
        <v>0</v>
      </c>
      <c r="X2222" s="142">
        <f t="shared" si="346"/>
        <v>0</v>
      </c>
      <c r="Y2222" s="108">
        <f t="shared" si="347"/>
        <v>0</v>
      </c>
      <c r="Z2222" s="108">
        <f t="shared" si="348"/>
        <v>0</v>
      </c>
      <c r="AA2222" s="108">
        <f t="shared" si="349"/>
        <v>0</v>
      </c>
      <c r="AB2222" s="151"/>
      <c r="AC2222" s="47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  <c r="BP2222" s="2"/>
    </row>
    <row r="2223" s="4" customFormat="1" ht="19" customHeight="1" spans="1:68">
      <c r="A2223" s="94">
        <f t="shared" si="340"/>
        <v>2222</v>
      </c>
      <c r="B2223" s="95"/>
      <c r="C2223" s="69"/>
      <c r="D2223" s="16"/>
      <c r="E2223" s="69"/>
      <c r="F2223" s="128"/>
      <c r="G2223" s="124" t="e">
        <f>VLOOKUP(F2223,[2]零件成本10.26!$B$2:$C$7802,2,0)</f>
        <v>#N/A</v>
      </c>
      <c r="H2223" s="16"/>
      <c r="I2223" s="128" t="str">
        <f t="shared" si="341"/>
        <v/>
      </c>
      <c r="J2223" s="16"/>
      <c r="K2223" s="128"/>
      <c r="L2223" s="16"/>
      <c r="M2223" s="69"/>
      <c r="N2223" s="69"/>
      <c r="O2223" s="69"/>
      <c r="P2223" s="69"/>
      <c r="Q2223" s="100">
        <f t="shared" si="342"/>
        <v>0</v>
      </c>
      <c r="R2223" s="146"/>
      <c r="S2223" s="140" t="str">
        <f t="shared" si="343"/>
        <v>0</v>
      </c>
      <c r="T2223" s="140" t="str">
        <f t="shared" si="344"/>
        <v>0</v>
      </c>
      <c r="U2223" s="144"/>
      <c r="V2223" s="106"/>
      <c r="W2223" s="142">
        <f t="shared" si="345"/>
        <v>0</v>
      </c>
      <c r="X2223" s="142">
        <f t="shared" si="346"/>
        <v>0</v>
      </c>
      <c r="Y2223" s="108">
        <f t="shared" si="347"/>
        <v>0</v>
      </c>
      <c r="Z2223" s="108">
        <f t="shared" si="348"/>
        <v>0</v>
      </c>
      <c r="AA2223" s="108">
        <f t="shared" si="349"/>
        <v>0</v>
      </c>
      <c r="AB2223" s="151"/>
      <c r="AC2223" s="47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  <c r="BP2223" s="2"/>
    </row>
    <row r="2224" s="4" customFormat="1" ht="19" customHeight="1" spans="1:68">
      <c r="A2224" s="94">
        <f t="shared" si="340"/>
        <v>2223</v>
      </c>
      <c r="B2224" s="95"/>
      <c r="C2224" s="69"/>
      <c r="D2224" s="16"/>
      <c r="E2224" s="69"/>
      <c r="F2224" s="128"/>
      <c r="G2224" s="124" t="e">
        <f>VLOOKUP(F2224,[2]零件成本10.26!$B$2:$C$7802,2,0)</f>
        <v>#N/A</v>
      </c>
      <c r="H2224" s="16"/>
      <c r="I2224" s="128" t="str">
        <f t="shared" si="341"/>
        <v/>
      </c>
      <c r="J2224" s="16"/>
      <c r="K2224" s="128"/>
      <c r="L2224" s="16"/>
      <c r="M2224" s="69"/>
      <c r="N2224" s="69"/>
      <c r="O2224" s="69"/>
      <c r="P2224" s="69"/>
      <c r="Q2224" s="100">
        <f t="shared" si="342"/>
        <v>0</v>
      </c>
      <c r="R2224" s="146"/>
      <c r="S2224" s="140" t="str">
        <f t="shared" si="343"/>
        <v>0</v>
      </c>
      <c r="T2224" s="140" t="str">
        <f t="shared" si="344"/>
        <v>0</v>
      </c>
      <c r="U2224" s="144"/>
      <c r="V2224" s="106"/>
      <c r="W2224" s="142">
        <f t="shared" si="345"/>
        <v>0</v>
      </c>
      <c r="X2224" s="142">
        <f t="shared" si="346"/>
        <v>0</v>
      </c>
      <c r="Y2224" s="108">
        <f t="shared" si="347"/>
        <v>0</v>
      </c>
      <c r="Z2224" s="108">
        <f t="shared" si="348"/>
        <v>0</v>
      </c>
      <c r="AA2224" s="108">
        <f t="shared" si="349"/>
        <v>0</v>
      </c>
      <c r="AB2224" s="151"/>
      <c r="AC2224" s="47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  <c r="BP2224" s="2"/>
    </row>
    <row r="2225" s="4" customFormat="1" ht="19" customHeight="1" spans="1:68">
      <c r="A2225" s="94">
        <f t="shared" si="340"/>
        <v>2224</v>
      </c>
      <c r="B2225" s="95"/>
      <c r="C2225" s="69"/>
      <c r="D2225" s="16"/>
      <c r="E2225" s="69"/>
      <c r="F2225" s="128"/>
      <c r="G2225" s="124" t="e">
        <f>VLOOKUP(F2225,[2]零件成本10.26!$B$2:$C$7802,2,0)</f>
        <v>#N/A</v>
      </c>
      <c r="H2225" s="16"/>
      <c r="I2225" s="128" t="str">
        <f t="shared" si="341"/>
        <v/>
      </c>
      <c r="J2225" s="16"/>
      <c r="K2225" s="128"/>
      <c r="L2225" s="16"/>
      <c r="M2225" s="69"/>
      <c r="N2225" s="69"/>
      <c r="O2225" s="69"/>
      <c r="P2225" s="69"/>
      <c r="Q2225" s="100">
        <f t="shared" si="342"/>
        <v>0</v>
      </c>
      <c r="R2225" s="146"/>
      <c r="S2225" s="140" t="str">
        <f t="shared" si="343"/>
        <v>0</v>
      </c>
      <c r="T2225" s="140" t="str">
        <f t="shared" si="344"/>
        <v>0</v>
      </c>
      <c r="U2225" s="144"/>
      <c r="V2225" s="106"/>
      <c r="W2225" s="142">
        <f t="shared" si="345"/>
        <v>0</v>
      </c>
      <c r="X2225" s="142">
        <f t="shared" si="346"/>
        <v>0</v>
      </c>
      <c r="Y2225" s="108">
        <f t="shared" si="347"/>
        <v>0</v>
      </c>
      <c r="Z2225" s="108">
        <f t="shared" si="348"/>
        <v>0</v>
      </c>
      <c r="AA2225" s="108">
        <f t="shared" si="349"/>
        <v>0</v>
      </c>
      <c r="AB2225" s="151"/>
      <c r="AC2225" s="47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  <c r="BP2225" s="2"/>
    </row>
    <row r="2226" s="4" customFormat="1" ht="19" customHeight="1" spans="1:68">
      <c r="A2226" s="94">
        <f t="shared" si="340"/>
        <v>2225</v>
      </c>
      <c r="B2226" s="95"/>
      <c r="C2226" s="69"/>
      <c r="D2226" s="16"/>
      <c r="E2226" s="69"/>
      <c r="F2226" s="128"/>
      <c r="G2226" s="124" t="e">
        <f>VLOOKUP(F2226,[2]零件成本10.26!$B$2:$C$7802,2,0)</f>
        <v>#N/A</v>
      </c>
      <c r="H2226" s="16"/>
      <c r="I2226" s="128" t="str">
        <f t="shared" si="341"/>
        <v/>
      </c>
      <c r="J2226" s="16"/>
      <c r="K2226" s="128"/>
      <c r="L2226" s="16"/>
      <c r="M2226" s="69"/>
      <c r="N2226" s="69"/>
      <c r="O2226" s="69"/>
      <c r="P2226" s="69"/>
      <c r="Q2226" s="100">
        <f t="shared" si="342"/>
        <v>0</v>
      </c>
      <c r="R2226" s="146"/>
      <c r="S2226" s="140" t="str">
        <f t="shared" si="343"/>
        <v>0</v>
      </c>
      <c r="T2226" s="140" t="str">
        <f t="shared" si="344"/>
        <v>0</v>
      </c>
      <c r="U2226" s="144"/>
      <c r="V2226" s="106"/>
      <c r="W2226" s="142">
        <f t="shared" si="345"/>
        <v>0</v>
      </c>
      <c r="X2226" s="142">
        <f t="shared" si="346"/>
        <v>0</v>
      </c>
      <c r="Y2226" s="108">
        <f t="shared" si="347"/>
        <v>0</v>
      </c>
      <c r="Z2226" s="108">
        <f t="shared" si="348"/>
        <v>0</v>
      </c>
      <c r="AA2226" s="108">
        <f t="shared" si="349"/>
        <v>0</v>
      </c>
      <c r="AB2226" s="151"/>
      <c r="AC2226" s="47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  <c r="BP2226" s="2"/>
    </row>
    <row r="2227" s="4" customFormat="1" ht="19" customHeight="1" spans="1:68">
      <c r="A2227" s="94">
        <f t="shared" si="340"/>
        <v>2226</v>
      </c>
      <c r="B2227" s="95"/>
      <c r="C2227" s="69"/>
      <c r="D2227" s="16"/>
      <c r="E2227" s="69"/>
      <c r="F2227" s="128"/>
      <c r="G2227" s="124" t="e">
        <f>VLOOKUP(F2227,[2]零件成本10.26!$B$2:$C$7802,2,0)</f>
        <v>#N/A</v>
      </c>
      <c r="H2227" s="16"/>
      <c r="I2227" s="128" t="str">
        <f t="shared" si="341"/>
        <v/>
      </c>
      <c r="J2227" s="16"/>
      <c r="K2227" s="128"/>
      <c r="L2227" s="16"/>
      <c r="M2227" s="69"/>
      <c r="N2227" s="69"/>
      <c r="O2227" s="69"/>
      <c r="P2227" s="69"/>
      <c r="Q2227" s="100">
        <f t="shared" si="342"/>
        <v>0</v>
      </c>
      <c r="R2227" s="146"/>
      <c r="S2227" s="140" t="str">
        <f t="shared" si="343"/>
        <v>0</v>
      </c>
      <c r="T2227" s="140" t="str">
        <f t="shared" si="344"/>
        <v>0</v>
      </c>
      <c r="U2227" s="144"/>
      <c r="V2227" s="106"/>
      <c r="W2227" s="142">
        <f t="shared" si="345"/>
        <v>0</v>
      </c>
      <c r="X2227" s="142">
        <f t="shared" si="346"/>
        <v>0</v>
      </c>
      <c r="Y2227" s="108">
        <f t="shared" si="347"/>
        <v>0</v>
      </c>
      <c r="Z2227" s="108">
        <f t="shared" si="348"/>
        <v>0</v>
      </c>
      <c r="AA2227" s="108">
        <f t="shared" si="349"/>
        <v>0</v>
      </c>
      <c r="AB2227" s="151"/>
      <c r="AC2227" s="47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  <c r="BP2227" s="2"/>
    </row>
    <row r="2228" s="4" customFormat="1" ht="19" customHeight="1" spans="1:68">
      <c r="A2228" s="94">
        <f t="shared" si="340"/>
        <v>2227</v>
      </c>
      <c r="B2228" s="95"/>
      <c r="C2228" s="69"/>
      <c r="D2228" s="16"/>
      <c r="E2228" s="69"/>
      <c r="F2228" s="128"/>
      <c r="G2228" s="124" t="e">
        <f>VLOOKUP(F2228,[2]零件成本10.26!$B$2:$C$7802,2,0)</f>
        <v>#N/A</v>
      </c>
      <c r="H2228" s="16"/>
      <c r="I2228" s="128" t="str">
        <f t="shared" si="341"/>
        <v/>
      </c>
      <c r="J2228" s="16"/>
      <c r="K2228" s="128"/>
      <c r="L2228" s="16"/>
      <c r="M2228" s="69"/>
      <c r="N2228" s="69"/>
      <c r="O2228" s="69"/>
      <c r="P2228" s="69"/>
      <c r="Q2228" s="100">
        <f t="shared" si="342"/>
        <v>0</v>
      </c>
      <c r="R2228" s="146"/>
      <c r="S2228" s="140" t="str">
        <f t="shared" si="343"/>
        <v>0</v>
      </c>
      <c r="T2228" s="140" t="str">
        <f t="shared" si="344"/>
        <v>0</v>
      </c>
      <c r="U2228" s="144"/>
      <c r="V2228" s="106"/>
      <c r="W2228" s="142">
        <f t="shared" si="345"/>
        <v>0</v>
      </c>
      <c r="X2228" s="142">
        <f t="shared" si="346"/>
        <v>0</v>
      </c>
      <c r="Y2228" s="108">
        <f t="shared" si="347"/>
        <v>0</v>
      </c>
      <c r="Z2228" s="108">
        <f t="shared" si="348"/>
        <v>0</v>
      </c>
      <c r="AA2228" s="108">
        <f t="shared" si="349"/>
        <v>0</v>
      </c>
      <c r="AB2228" s="151"/>
      <c r="AC2228" s="47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</row>
    <row r="2229" s="4" customFormat="1" ht="19" customHeight="1" spans="1:68">
      <c r="A2229" s="94">
        <f t="shared" si="340"/>
        <v>2228</v>
      </c>
      <c r="B2229" s="95"/>
      <c r="C2229" s="69"/>
      <c r="D2229" s="16"/>
      <c r="E2229" s="69"/>
      <c r="F2229" s="128"/>
      <c r="G2229" s="124" t="e">
        <f>VLOOKUP(F2229,[2]零件成本10.26!$B$2:$C$7802,2,0)</f>
        <v>#N/A</v>
      </c>
      <c r="H2229" s="16"/>
      <c r="I2229" s="128" t="str">
        <f t="shared" si="341"/>
        <v/>
      </c>
      <c r="J2229" s="16"/>
      <c r="K2229" s="128"/>
      <c r="L2229" s="16"/>
      <c r="M2229" s="69"/>
      <c r="N2229" s="69"/>
      <c r="O2229" s="69"/>
      <c r="P2229" s="69"/>
      <c r="Q2229" s="100">
        <f t="shared" si="342"/>
        <v>0</v>
      </c>
      <c r="R2229" s="146"/>
      <c r="S2229" s="140" t="str">
        <f t="shared" si="343"/>
        <v>0</v>
      </c>
      <c r="T2229" s="140" t="str">
        <f t="shared" si="344"/>
        <v>0</v>
      </c>
      <c r="U2229" s="144"/>
      <c r="V2229" s="106"/>
      <c r="W2229" s="142">
        <f t="shared" si="345"/>
        <v>0</v>
      </c>
      <c r="X2229" s="142">
        <f t="shared" si="346"/>
        <v>0</v>
      </c>
      <c r="Y2229" s="108">
        <f t="shared" si="347"/>
        <v>0</v>
      </c>
      <c r="Z2229" s="108">
        <f t="shared" si="348"/>
        <v>0</v>
      </c>
      <c r="AA2229" s="108">
        <f t="shared" si="349"/>
        <v>0</v>
      </c>
      <c r="AB2229" s="151"/>
      <c r="AC2229" s="47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</row>
    <row r="2230" s="4" customFormat="1" ht="19" customHeight="1" spans="1:68">
      <c r="A2230" s="94">
        <f t="shared" si="340"/>
        <v>2229</v>
      </c>
      <c r="B2230" s="95"/>
      <c r="C2230" s="69"/>
      <c r="D2230" s="16"/>
      <c r="E2230" s="69"/>
      <c r="F2230" s="128"/>
      <c r="G2230" s="124" t="e">
        <f>VLOOKUP(F2230,[2]零件成本10.26!$B$2:$C$7802,2,0)</f>
        <v>#N/A</v>
      </c>
      <c r="H2230" s="16"/>
      <c r="I2230" s="128" t="str">
        <f t="shared" si="341"/>
        <v/>
      </c>
      <c r="J2230" s="16"/>
      <c r="K2230" s="128"/>
      <c r="L2230" s="16"/>
      <c r="M2230" s="69"/>
      <c r="N2230" s="69"/>
      <c r="O2230" s="69"/>
      <c r="P2230" s="69"/>
      <c r="Q2230" s="100">
        <f t="shared" si="342"/>
        <v>0</v>
      </c>
      <c r="R2230" s="146"/>
      <c r="S2230" s="140" t="str">
        <f t="shared" si="343"/>
        <v>0</v>
      </c>
      <c r="T2230" s="140" t="str">
        <f t="shared" si="344"/>
        <v>0</v>
      </c>
      <c r="U2230" s="144"/>
      <c r="V2230" s="106"/>
      <c r="W2230" s="142">
        <f t="shared" si="345"/>
        <v>0</v>
      </c>
      <c r="X2230" s="142">
        <f t="shared" si="346"/>
        <v>0</v>
      </c>
      <c r="Y2230" s="108">
        <f t="shared" si="347"/>
        <v>0</v>
      </c>
      <c r="Z2230" s="108">
        <f t="shared" si="348"/>
        <v>0</v>
      </c>
      <c r="AA2230" s="108">
        <f t="shared" si="349"/>
        <v>0</v>
      </c>
      <c r="AB2230" s="151"/>
      <c r="AC2230" s="47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</row>
    <row r="2231" s="4" customFormat="1" ht="19" customHeight="1" spans="1:68">
      <c r="A2231" s="94">
        <f t="shared" si="340"/>
        <v>2230</v>
      </c>
      <c r="B2231" s="95"/>
      <c r="C2231" s="69"/>
      <c r="D2231" s="16"/>
      <c r="E2231" s="69"/>
      <c r="F2231" s="128"/>
      <c r="G2231" s="124" t="e">
        <f>VLOOKUP(F2231,[2]零件成本10.26!$B$2:$C$7802,2,0)</f>
        <v>#N/A</v>
      </c>
      <c r="H2231" s="16"/>
      <c r="I2231" s="128" t="str">
        <f t="shared" si="341"/>
        <v/>
      </c>
      <c r="J2231" s="16"/>
      <c r="K2231" s="128"/>
      <c r="L2231" s="16"/>
      <c r="M2231" s="69"/>
      <c r="N2231" s="69"/>
      <c r="O2231" s="69"/>
      <c r="P2231" s="69"/>
      <c r="Q2231" s="100">
        <f t="shared" si="342"/>
        <v>0</v>
      </c>
      <c r="R2231" s="146"/>
      <c r="S2231" s="140" t="str">
        <f t="shared" si="343"/>
        <v>0</v>
      </c>
      <c r="T2231" s="140" t="str">
        <f t="shared" si="344"/>
        <v>0</v>
      </c>
      <c r="U2231" s="144"/>
      <c r="V2231" s="106"/>
      <c r="W2231" s="142">
        <f t="shared" si="345"/>
        <v>0</v>
      </c>
      <c r="X2231" s="142">
        <f t="shared" si="346"/>
        <v>0</v>
      </c>
      <c r="Y2231" s="108">
        <f t="shared" si="347"/>
        <v>0</v>
      </c>
      <c r="Z2231" s="108">
        <f t="shared" si="348"/>
        <v>0</v>
      </c>
      <c r="AA2231" s="108">
        <f t="shared" si="349"/>
        <v>0</v>
      </c>
      <c r="AB2231" s="151"/>
      <c r="AC2231" s="47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</row>
    <row r="2232" s="4" customFormat="1" ht="19" customHeight="1" spans="1:68">
      <c r="A2232" s="94">
        <f t="shared" si="340"/>
        <v>2231</v>
      </c>
      <c r="B2232" s="95"/>
      <c r="C2232" s="69"/>
      <c r="D2232" s="16"/>
      <c r="E2232" s="69"/>
      <c r="F2232" s="128"/>
      <c r="G2232" s="124" t="e">
        <f>VLOOKUP(F2232,[2]零件成本10.26!$B$2:$C$7802,2,0)</f>
        <v>#N/A</v>
      </c>
      <c r="H2232" s="16"/>
      <c r="I2232" s="128" t="str">
        <f t="shared" si="341"/>
        <v/>
      </c>
      <c r="J2232" s="16"/>
      <c r="K2232" s="128"/>
      <c r="L2232" s="16"/>
      <c r="M2232" s="69"/>
      <c r="N2232" s="69"/>
      <c r="O2232" s="69"/>
      <c r="P2232" s="69"/>
      <c r="Q2232" s="100">
        <f t="shared" si="342"/>
        <v>0</v>
      </c>
      <c r="R2232" s="146"/>
      <c r="S2232" s="140" t="str">
        <f t="shared" si="343"/>
        <v>0</v>
      </c>
      <c r="T2232" s="140" t="str">
        <f t="shared" si="344"/>
        <v>0</v>
      </c>
      <c r="U2232" s="144"/>
      <c r="V2232" s="106"/>
      <c r="W2232" s="142">
        <f t="shared" si="345"/>
        <v>0</v>
      </c>
      <c r="X2232" s="142">
        <f t="shared" si="346"/>
        <v>0</v>
      </c>
      <c r="Y2232" s="108">
        <f t="shared" si="347"/>
        <v>0</v>
      </c>
      <c r="Z2232" s="108">
        <f t="shared" si="348"/>
        <v>0</v>
      </c>
      <c r="AA2232" s="108">
        <f t="shared" si="349"/>
        <v>0</v>
      </c>
      <c r="AB2232" s="151"/>
      <c r="AC2232" s="47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  <c r="BP2232" s="2"/>
    </row>
    <row r="2233" s="4" customFormat="1" ht="19" customHeight="1" spans="1:68">
      <c r="A2233" s="94">
        <f t="shared" si="340"/>
        <v>2232</v>
      </c>
      <c r="B2233" s="95"/>
      <c r="C2233" s="69"/>
      <c r="D2233" s="16"/>
      <c r="E2233" s="69"/>
      <c r="F2233" s="128"/>
      <c r="G2233" s="124" t="e">
        <f>VLOOKUP(F2233,[2]零件成本10.26!$B$2:$C$7802,2,0)</f>
        <v>#N/A</v>
      </c>
      <c r="H2233" s="16"/>
      <c r="I2233" s="128" t="str">
        <f t="shared" si="341"/>
        <v/>
      </c>
      <c r="J2233" s="16"/>
      <c r="K2233" s="128"/>
      <c r="L2233" s="16"/>
      <c r="M2233" s="69"/>
      <c r="N2233" s="69"/>
      <c r="O2233" s="69"/>
      <c r="P2233" s="69"/>
      <c r="Q2233" s="100">
        <f t="shared" si="342"/>
        <v>0</v>
      </c>
      <c r="R2233" s="146"/>
      <c r="S2233" s="140" t="str">
        <f t="shared" si="343"/>
        <v>0</v>
      </c>
      <c r="T2233" s="140" t="str">
        <f t="shared" si="344"/>
        <v>0</v>
      </c>
      <c r="U2233" s="144"/>
      <c r="V2233" s="106"/>
      <c r="W2233" s="142">
        <f t="shared" si="345"/>
        <v>0</v>
      </c>
      <c r="X2233" s="142">
        <f t="shared" si="346"/>
        <v>0</v>
      </c>
      <c r="Y2233" s="108">
        <f t="shared" si="347"/>
        <v>0</v>
      </c>
      <c r="Z2233" s="108">
        <f t="shared" si="348"/>
        <v>0</v>
      </c>
      <c r="AA2233" s="108">
        <f t="shared" si="349"/>
        <v>0</v>
      </c>
      <c r="AB2233" s="151"/>
      <c r="AC2233" s="47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  <c r="BP2233" s="2"/>
    </row>
    <row r="2234" s="4" customFormat="1" ht="19" customHeight="1" spans="1:68">
      <c r="A2234" s="94">
        <f t="shared" si="340"/>
        <v>2233</v>
      </c>
      <c r="B2234" s="95"/>
      <c r="C2234" s="69"/>
      <c r="D2234" s="16"/>
      <c r="E2234" s="69"/>
      <c r="F2234" s="128"/>
      <c r="G2234" s="124" t="e">
        <f>VLOOKUP(F2234,[2]零件成本10.26!$B$2:$C$7802,2,0)</f>
        <v>#N/A</v>
      </c>
      <c r="H2234" s="16"/>
      <c r="I2234" s="128" t="str">
        <f t="shared" si="341"/>
        <v/>
      </c>
      <c r="J2234" s="16"/>
      <c r="K2234" s="128"/>
      <c r="L2234" s="16"/>
      <c r="M2234" s="69"/>
      <c r="N2234" s="69"/>
      <c r="O2234" s="69"/>
      <c r="P2234" s="69"/>
      <c r="Q2234" s="100">
        <f t="shared" si="342"/>
        <v>0</v>
      </c>
      <c r="R2234" s="146"/>
      <c r="S2234" s="140" t="str">
        <f t="shared" si="343"/>
        <v>0</v>
      </c>
      <c r="T2234" s="140" t="str">
        <f t="shared" si="344"/>
        <v>0</v>
      </c>
      <c r="U2234" s="144"/>
      <c r="V2234" s="106"/>
      <c r="W2234" s="142">
        <f t="shared" si="345"/>
        <v>0</v>
      </c>
      <c r="X2234" s="142">
        <f t="shared" si="346"/>
        <v>0</v>
      </c>
      <c r="Y2234" s="108">
        <f t="shared" si="347"/>
        <v>0</v>
      </c>
      <c r="Z2234" s="108">
        <f t="shared" si="348"/>
        <v>0</v>
      </c>
      <c r="AA2234" s="108">
        <f t="shared" si="349"/>
        <v>0</v>
      </c>
      <c r="AB2234" s="151"/>
      <c r="AC2234" s="47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  <c r="BP2234" s="2"/>
    </row>
    <row r="2235" s="4" customFormat="1" ht="19" customHeight="1" spans="1:68">
      <c r="A2235" s="94">
        <f t="shared" si="340"/>
        <v>2234</v>
      </c>
      <c r="B2235" s="95"/>
      <c r="C2235" s="69"/>
      <c r="D2235" s="16"/>
      <c r="E2235" s="69"/>
      <c r="F2235" s="128"/>
      <c r="G2235" s="124" t="e">
        <f>VLOOKUP(F2235,[2]零件成本10.26!$B$2:$C$7802,2,0)</f>
        <v>#N/A</v>
      </c>
      <c r="H2235" s="16"/>
      <c r="I2235" s="128" t="str">
        <f t="shared" si="341"/>
        <v/>
      </c>
      <c r="J2235" s="16"/>
      <c r="K2235" s="128"/>
      <c r="L2235" s="16"/>
      <c r="M2235" s="69"/>
      <c r="N2235" s="69"/>
      <c r="O2235" s="69"/>
      <c r="P2235" s="69"/>
      <c r="Q2235" s="100">
        <f t="shared" si="342"/>
        <v>0</v>
      </c>
      <c r="R2235" s="146"/>
      <c r="S2235" s="140" t="str">
        <f t="shared" si="343"/>
        <v>0</v>
      </c>
      <c r="T2235" s="140" t="str">
        <f t="shared" si="344"/>
        <v>0</v>
      </c>
      <c r="U2235" s="144"/>
      <c r="V2235" s="106"/>
      <c r="W2235" s="142">
        <f t="shared" si="345"/>
        <v>0</v>
      </c>
      <c r="X2235" s="142">
        <f t="shared" si="346"/>
        <v>0</v>
      </c>
      <c r="Y2235" s="108">
        <f t="shared" si="347"/>
        <v>0</v>
      </c>
      <c r="Z2235" s="108">
        <f t="shared" si="348"/>
        <v>0</v>
      </c>
      <c r="AA2235" s="108">
        <f t="shared" si="349"/>
        <v>0</v>
      </c>
      <c r="AB2235" s="151"/>
      <c r="AC2235" s="47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  <c r="BP2235" s="2"/>
    </row>
    <row r="2236" s="4" customFormat="1" ht="19" customHeight="1" spans="1:68">
      <c r="A2236" s="94">
        <f t="shared" si="340"/>
        <v>2235</v>
      </c>
      <c r="B2236" s="95"/>
      <c r="C2236" s="69"/>
      <c r="D2236" s="16"/>
      <c r="E2236" s="69"/>
      <c r="F2236" s="128"/>
      <c r="G2236" s="124" t="e">
        <f>VLOOKUP(F2236,[2]零件成本10.26!$B$2:$C$7802,2,0)</f>
        <v>#N/A</v>
      </c>
      <c r="H2236" s="16"/>
      <c r="I2236" s="128" t="str">
        <f t="shared" si="341"/>
        <v/>
      </c>
      <c r="J2236" s="16"/>
      <c r="K2236" s="128"/>
      <c r="L2236" s="16"/>
      <c r="M2236" s="69"/>
      <c r="N2236" s="69"/>
      <c r="O2236" s="69"/>
      <c r="P2236" s="69"/>
      <c r="Q2236" s="100">
        <f t="shared" si="342"/>
        <v>0</v>
      </c>
      <c r="R2236" s="146"/>
      <c r="S2236" s="140" t="str">
        <f t="shared" si="343"/>
        <v>0</v>
      </c>
      <c r="T2236" s="140" t="str">
        <f t="shared" si="344"/>
        <v>0</v>
      </c>
      <c r="U2236" s="144"/>
      <c r="V2236" s="106"/>
      <c r="W2236" s="142">
        <f t="shared" si="345"/>
        <v>0</v>
      </c>
      <c r="X2236" s="142">
        <f t="shared" si="346"/>
        <v>0</v>
      </c>
      <c r="Y2236" s="108">
        <f t="shared" si="347"/>
        <v>0</v>
      </c>
      <c r="Z2236" s="108">
        <f t="shared" si="348"/>
        <v>0</v>
      </c>
      <c r="AA2236" s="108">
        <f t="shared" si="349"/>
        <v>0</v>
      </c>
      <c r="AB2236" s="151"/>
      <c r="AC2236" s="47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  <c r="BP2236" s="2"/>
    </row>
    <row r="2237" s="4" customFormat="1" ht="19" customHeight="1" spans="1:68">
      <c r="A2237" s="94">
        <f t="shared" si="340"/>
        <v>2236</v>
      </c>
      <c r="B2237" s="95"/>
      <c r="C2237" s="69"/>
      <c r="D2237" s="16"/>
      <c r="E2237" s="69"/>
      <c r="F2237" s="128"/>
      <c r="G2237" s="124" t="e">
        <f>VLOOKUP(F2237,[2]零件成本10.26!$B$2:$C$7802,2,0)</f>
        <v>#N/A</v>
      </c>
      <c r="H2237" s="16"/>
      <c r="I2237" s="128" t="str">
        <f t="shared" si="341"/>
        <v/>
      </c>
      <c r="J2237" s="16"/>
      <c r="K2237" s="128"/>
      <c r="L2237" s="16"/>
      <c r="M2237" s="69"/>
      <c r="N2237" s="69"/>
      <c r="O2237" s="69"/>
      <c r="P2237" s="69"/>
      <c r="Q2237" s="100">
        <f t="shared" si="342"/>
        <v>0</v>
      </c>
      <c r="R2237" s="146"/>
      <c r="S2237" s="140" t="str">
        <f t="shared" si="343"/>
        <v>0</v>
      </c>
      <c r="T2237" s="140" t="str">
        <f t="shared" si="344"/>
        <v>0</v>
      </c>
      <c r="U2237" s="144"/>
      <c r="V2237" s="106"/>
      <c r="W2237" s="142">
        <f t="shared" si="345"/>
        <v>0</v>
      </c>
      <c r="X2237" s="142">
        <f t="shared" si="346"/>
        <v>0</v>
      </c>
      <c r="Y2237" s="108">
        <f t="shared" si="347"/>
        <v>0</v>
      </c>
      <c r="Z2237" s="108">
        <f t="shared" si="348"/>
        <v>0</v>
      </c>
      <c r="AA2237" s="108">
        <f t="shared" si="349"/>
        <v>0</v>
      </c>
      <c r="AB2237" s="151"/>
      <c r="AC2237" s="47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  <c r="BP2237" s="2"/>
    </row>
    <row r="2238" s="4" customFormat="1" ht="19" customHeight="1" spans="1:68">
      <c r="A2238" s="94">
        <f t="shared" si="340"/>
        <v>2237</v>
      </c>
      <c r="B2238" s="95"/>
      <c r="C2238" s="69"/>
      <c r="D2238" s="16"/>
      <c r="E2238" s="69"/>
      <c r="F2238" s="128"/>
      <c r="G2238" s="124" t="e">
        <f>VLOOKUP(F2238,[2]零件成本10.26!$B$2:$C$7802,2,0)</f>
        <v>#N/A</v>
      </c>
      <c r="H2238" s="16"/>
      <c r="I2238" s="128" t="str">
        <f t="shared" si="341"/>
        <v/>
      </c>
      <c r="J2238" s="16"/>
      <c r="K2238" s="128"/>
      <c r="L2238" s="16"/>
      <c r="M2238" s="69"/>
      <c r="N2238" s="69"/>
      <c r="O2238" s="69"/>
      <c r="P2238" s="69"/>
      <c r="Q2238" s="100">
        <f t="shared" si="342"/>
        <v>0</v>
      </c>
      <c r="R2238" s="146"/>
      <c r="S2238" s="140" t="str">
        <f t="shared" si="343"/>
        <v>0</v>
      </c>
      <c r="T2238" s="140" t="str">
        <f t="shared" si="344"/>
        <v>0</v>
      </c>
      <c r="U2238" s="144"/>
      <c r="V2238" s="106"/>
      <c r="W2238" s="142">
        <f t="shared" si="345"/>
        <v>0</v>
      </c>
      <c r="X2238" s="142">
        <f t="shared" si="346"/>
        <v>0</v>
      </c>
      <c r="Y2238" s="108">
        <f t="shared" si="347"/>
        <v>0</v>
      </c>
      <c r="Z2238" s="108">
        <f t="shared" si="348"/>
        <v>0</v>
      </c>
      <c r="AA2238" s="108">
        <f t="shared" si="349"/>
        <v>0</v>
      </c>
      <c r="AB2238" s="151"/>
      <c r="AC2238" s="47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  <c r="BP2238" s="2"/>
    </row>
    <row r="2239" s="4" customFormat="1" ht="19" customHeight="1" spans="1:68">
      <c r="A2239" s="94">
        <f t="shared" si="340"/>
        <v>2238</v>
      </c>
      <c r="B2239" s="95"/>
      <c r="C2239" s="69"/>
      <c r="D2239" s="16"/>
      <c r="E2239" s="69"/>
      <c r="F2239" s="128"/>
      <c r="G2239" s="124" t="e">
        <f>VLOOKUP(F2239,[2]零件成本10.26!$B$2:$C$7802,2,0)</f>
        <v>#N/A</v>
      </c>
      <c r="H2239" s="16"/>
      <c r="I2239" s="128" t="str">
        <f t="shared" si="341"/>
        <v/>
      </c>
      <c r="J2239" s="16"/>
      <c r="K2239" s="128"/>
      <c r="L2239" s="16"/>
      <c r="M2239" s="69"/>
      <c r="N2239" s="69"/>
      <c r="O2239" s="69"/>
      <c r="P2239" s="69"/>
      <c r="Q2239" s="100">
        <f t="shared" si="342"/>
        <v>0</v>
      </c>
      <c r="R2239" s="146"/>
      <c r="S2239" s="140" t="str">
        <f t="shared" si="343"/>
        <v>0</v>
      </c>
      <c r="T2239" s="140" t="str">
        <f t="shared" si="344"/>
        <v>0</v>
      </c>
      <c r="U2239" s="144"/>
      <c r="V2239" s="106"/>
      <c r="W2239" s="142">
        <f t="shared" si="345"/>
        <v>0</v>
      </c>
      <c r="X2239" s="142">
        <f t="shared" si="346"/>
        <v>0</v>
      </c>
      <c r="Y2239" s="108">
        <f t="shared" si="347"/>
        <v>0</v>
      </c>
      <c r="Z2239" s="108">
        <f t="shared" si="348"/>
        <v>0</v>
      </c>
      <c r="AA2239" s="108">
        <f t="shared" si="349"/>
        <v>0</v>
      </c>
      <c r="AB2239" s="151"/>
      <c r="AC2239" s="47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  <c r="BP2239" s="2"/>
    </row>
    <row r="2240" s="4" customFormat="1" ht="19" customHeight="1" spans="1:68">
      <c r="A2240" s="94">
        <f t="shared" si="340"/>
        <v>2239</v>
      </c>
      <c r="B2240" s="95"/>
      <c r="C2240" s="69"/>
      <c r="D2240" s="16"/>
      <c r="E2240" s="69"/>
      <c r="F2240" s="128"/>
      <c r="G2240" s="124" t="e">
        <f>VLOOKUP(F2240,[2]零件成本10.26!$B$2:$C$7802,2,0)</f>
        <v>#N/A</v>
      </c>
      <c r="H2240" s="16"/>
      <c r="I2240" s="128" t="str">
        <f t="shared" si="341"/>
        <v/>
      </c>
      <c r="J2240" s="16"/>
      <c r="K2240" s="128"/>
      <c r="L2240" s="16"/>
      <c r="M2240" s="69"/>
      <c r="N2240" s="69"/>
      <c r="O2240" s="69"/>
      <c r="P2240" s="69"/>
      <c r="Q2240" s="100">
        <f t="shared" si="342"/>
        <v>0</v>
      </c>
      <c r="R2240" s="146"/>
      <c r="S2240" s="140" t="str">
        <f t="shared" si="343"/>
        <v>0</v>
      </c>
      <c r="T2240" s="140" t="str">
        <f t="shared" si="344"/>
        <v>0</v>
      </c>
      <c r="U2240" s="144"/>
      <c r="V2240" s="106"/>
      <c r="W2240" s="142">
        <f t="shared" si="345"/>
        <v>0</v>
      </c>
      <c r="X2240" s="142">
        <f t="shared" si="346"/>
        <v>0</v>
      </c>
      <c r="Y2240" s="108">
        <f t="shared" si="347"/>
        <v>0</v>
      </c>
      <c r="Z2240" s="108">
        <f t="shared" si="348"/>
        <v>0</v>
      </c>
      <c r="AA2240" s="108">
        <f t="shared" si="349"/>
        <v>0</v>
      </c>
      <c r="AB2240" s="151"/>
      <c r="AC2240" s="47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  <c r="BP2240" s="2"/>
    </row>
    <row r="2241" s="4" customFormat="1" ht="19" customHeight="1" spans="1:68">
      <c r="A2241" s="94">
        <f t="shared" si="340"/>
        <v>2240</v>
      </c>
      <c r="B2241" s="95"/>
      <c r="C2241" s="69"/>
      <c r="D2241" s="16"/>
      <c r="E2241" s="69"/>
      <c r="F2241" s="128"/>
      <c r="G2241" s="124" t="e">
        <f>VLOOKUP(F2241,[2]零件成本10.26!$B$2:$C$7802,2,0)</f>
        <v>#N/A</v>
      </c>
      <c r="H2241" s="16"/>
      <c r="I2241" s="128" t="str">
        <f t="shared" si="341"/>
        <v/>
      </c>
      <c r="J2241" s="16"/>
      <c r="K2241" s="128"/>
      <c r="L2241" s="16"/>
      <c r="M2241" s="69"/>
      <c r="N2241" s="69"/>
      <c r="O2241" s="69"/>
      <c r="P2241" s="69"/>
      <c r="Q2241" s="100">
        <f t="shared" si="342"/>
        <v>0</v>
      </c>
      <c r="R2241" s="146"/>
      <c r="S2241" s="140" t="str">
        <f t="shared" si="343"/>
        <v>0</v>
      </c>
      <c r="T2241" s="140" t="str">
        <f t="shared" si="344"/>
        <v>0</v>
      </c>
      <c r="U2241" s="144"/>
      <c r="V2241" s="106"/>
      <c r="W2241" s="142">
        <f t="shared" si="345"/>
        <v>0</v>
      </c>
      <c r="X2241" s="142">
        <f t="shared" si="346"/>
        <v>0</v>
      </c>
      <c r="Y2241" s="108">
        <f t="shared" si="347"/>
        <v>0</v>
      </c>
      <c r="Z2241" s="108">
        <f t="shared" si="348"/>
        <v>0</v>
      </c>
      <c r="AA2241" s="108">
        <f t="shared" si="349"/>
        <v>0</v>
      </c>
      <c r="AB2241" s="151"/>
      <c r="AC2241" s="47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  <c r="BP2241" s="2"/>
    </row>
    <row r="2242" s="4" customFormat="1" ht="19" customHeight="1" spans="1:68">
      <c r="A2242" s="94">
        <f t="shared" ref="A2242:A2305" si="350">ROW()-1</f>
        <v>2241</v>
      </c>
      <c r="B2242" s="95"/>
      <c r="C2242" s="69"/>
      <c r="D2242" s="16"/>
      <c r="E2242" s="69"/>
      <c r="F2242" s="128"/>
      <c r="G2242" s="124" t="e">
        <f>VLOOKUP(F2242,[2]零件成本10.26!$B$2:$C$7802,2,0)</f>
        <v>#N/A</v>
      </c>
      <c r="H2242" s="16"/>
      <c r="I2242" s="128" t="str">
        <f t="shared" ref="I2242:I2305" si="351">C2242&amp;F2242</f>
        <v/>
      </c>
      <c r="J2242" s="16"/>
      <c r="K2242" s="128"/>
      <c r="L2242" s="16"/>
      <c r="M2242" s="69"/>
      <c r="N2242" s="69"/>
      <c r="O2242" s="69"/>
      <c r="P2242" s="69"/>
      <c r="Q2242" s="100">
        <f t="shared" ref="Q2242:Q2305" si="352">K2242</f>
        <v>0</v>
      </c>
      <c r="R2242" s="146"/>
      <c r="S2242" s="140" t="str">
        <f t="shared" ref="S2242:S2305" si="353">IF(Q2242&gt;R2242,Q2242-R2242,"0")</f>
        <v>0</v>
      </c>
      <c r="T2242" s="140" t="str">
        <f t="shared" ref="T2242:T2305" si="354">IF(Q2242&lt;R2242,Q2242-R2242,"0")</f>
        <v>0</v>
      </c>
      <c r="U2242" s="144"/>
      <c r="V2242" s="106"/>
      <c r="W2242" s="142">
        <f t="shared" ref="W2242:W2305" si="355">IFERROR(Q2242*V2242,"")</f>
        <v>0</v>
      </c>
      <c r="X2242" s="142">
        <f t="shared" ref="X2242:X2305" si="356">IFERROR(R2242*V2242,"")</f>
        <v>0</v>
      </c>
      <c r="Y2242" s="108">
        <f t="shared" ref="Y2242:Y2305" si="357">IFERROR(S2242*V2242,"")</f>
        <v>0</v>
      </c>
      <c r="Z2242" s="108">
        <f t="shared" ref="Z2242:Z2305" si="358">IFERROR(T2242*V2242,"")</f>
        <v>0</v>
      </c>
      <c r="AA2242" s="108">
        <f t="shared" ref="AA2242:AA2305" si="359">W2242-X2242</f>
        <v>0</v>
      </c>
      <c r="AB2242" s="151"/>
      <c r="AC2242" s="47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  <c r="BP2242" s="2"/>
    </row>
    <row r="2243" s="4" customFormat="1" ht="19" customHeight="1" spans="1:68">
      <c r="A2243" s="94">
        <f t="shared" si="350"/>
        <v>2242</v>
      </c>
      <c r="B2243" s="95"/>
      <c r="C2243" s="69"/>
      <c r="D2243" s="16"/>
      <c r="E2243" s="69"/>
      <c r="F2243" s="128"/>
      <c r="G2243" s="124" t="e">
        <f>VLOOKUP(F2243,[2]零件成本10.26!$B$2:$C$7802,2,0)</f>
        <v>#N/A</v>
      </c>
      <c r="H2243" s="16"/>
      <c r="I2243" s="128" t="str">
        <f t="shared" si="351"/>
        <v/>
      </c>
      <c r="J2243" s="16"/>
      <c r="K2243" s="128"/>
      <c r="L2243" s="16"/>
      <c r="M2243" s="69"/>
      <c r="N2243" s="69"/>
      <c r="O2243" s="69"/>
      <c r="P2243" s="69"/>
      <c r="Q2243" s="100">
        <f t="shared" si="352"/>
        <v>0</v>
      </c>
      <c r="R2243" s="146"/>
      <c r="S2243" s="140" t="str">
        <f t="shared" si="353"/>
        <v>0</v>
      </c>
      <c r="T2243" s="140" t="str">
        <f t="shared" si="354"/>
        <v>0</v>
      </c>
      <c r="U2243" s="144"/>
      <c r="V2243" s="106"/>
      <c r="W2243" s="142">
        <f t="shared" si="355"/>
        <v>0</v>
      </c>
      <c r="X2243" s="142">
        <f t="shared" si="356"/>
        <v>0</v>
      </c>
      <c r="Y2243" s="108">
        <f t="shared" si="357"/>
        <v>0</v>
      </c>
      <c r="Z2243" s="108">
        <f t="shared" si="358"/>
        <v>0</v>
      </c>
      <c r="AA2243" s="108">
        <f t="shared" si="359"/>
        <v>0</v>
      </c>
      <c r="AB2243" s="151"/>
      <c r="AC2243" s="47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  <c r="BP2243" s="2"/>
    </row>
    <row r="2244" s="4" customFormat="1" ht="19" customHeight="1" spans="1:68">
      <c r="A2244" s="94">
        <f t="shared" si="350"/>
        <v>2243</v>
      </c>
      <c r="B2244" s="95"/>
      <c r="C2244" s="69"/>
      <c r="D2244" s="16"/>
      <c r="E2244" s="69"/>
      <c r="F2244" s="128"/>
      <c r="G2244" s="124" t="e">
        <f>VLOOKUP(F2244,[2]零件成本10.26!$B$2:$C$7802,2,0)</f>
        <v>#N/A</v>
      </c>
      <c r="H2244" s="16"/>
      <c r="I2244" s="128" t="str">
        <f t="shared" si="351"/>
        <v/>
      </c>
      <c r="J2244" s="16"/>
      <c r="K2244" s="128"/>
      <c r="L2244" s="16"/>
      <c r="M2244" s="69"/>
      <c r="N2244" s="69"/>
      <c r="O2244" s="69"/>
      <c r="P2244" s="69"/>
      <c r="Q2244" s="100">
        <f t="shared" si="352"/>
        <v>0</v>
      </c>
      <c r="R2244" s="146"/>
      <c r="S2244" s="140" t="str">
        <f t="shared" si="353"/>
        <v>0</v>
      </c>
      <c r="T2244" s="140" t="str">
        <f t="shared" si="354"/>
        <v>0</v>
      </c>
      <c r="U2244" s="144"/>
      <c r="V2244" s="106"/>
      <c r="W2244" s="142">
        <f t="shared" si="355"/>
        <v>0</v>
      </c>
      <c r="X2244" s="142">
        <f t="shared" si="356"/>
        <v>0</v>
      </c>
      <c r="Y2244" s="108">
        <f t="shared" si="357"/>
        <v>0</v>
      </c>
      <c r="Z2244" s="108">
        <f t="shared" si="358"/>
        <v>0</v>
      </c>
      <c r="AA2244" s="108">
        <f t="shared" si="359"/>
        <v>0</v>
      </c>
      <c r="AB2244" s="151"/>
      <c r="AC2244" s="47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  <c r="BP2244" s="2"/>
    </row>
    <row r="2245" s="4" customFormat="1" ht="19" customHeight="1" spans="1:68">
      <c r="A2245" s="94">
        <f t="shared" si="350"/>
        <v>2244</v>
      </c>
      <c r="B2245" s="95"/>
      <c r="C2245" s="69"/>
      <c r="D2245" s="16"/>
      <c r="E2245" s="69"/>
      <c r="F2245" s="128"/>
      <c r="G2245" s="124" t="e">
        <f>VLOOKUP(F2245,[2]零件成本10.26!$B$2:$C$7802,2,0)</f>
        <v>#N/A</v>
      </c>
      <c r="H2245" s="16"/>
      <c r="I2245" s="128" t="str">
        <f t="shared" si="351"/>
        <v/>
      </c>
      <c r="J2245" s="16"/>
      <c r="K2245" s="128"/>
      <c r="L2245" s="16"/>
      <c r="M2245" s="69"/>
      <c r="N2245" s="69"/>
      <c r="O2245" s="69"/>
      <c r="P2245" s="69"/>
      <c r="Q2245" s="100">
        <f t="shared" si="352"/>
        <v>0</v>
      </c>
      <c r="R2245" s="146"/>
      <c r="S2245" s="140" t="str">
        <f t="shared" si="353"/>
        <v>0</v>
      </c>
      <c r="T2245" s="140" t="str">
        <f t="shared" si="354"/>
        <v>0</v>
      </c>
      <c r="U2245" s="144"/>
      <c r="V2245" s="106"/>
      <c r="W2245" s="142">
        <f t="shared" si="355"/>
        <v>0</v>
      </c>
      <c r="X2245" s="142">
        <f t="shared" si="356"/>
        <v>0</v>
      </c>
      <c r="Y2245" s="108">
        <f t="shared" si="357"/>
        <v>0</v>
      </c>
      <c r="Z2245" s="108">
        <f t="shared" si="358"/>
        <v>0</v>
      </c>
      <c r="AA2245" s="108">
        <f t="shared" si="359"/>
        <v>0</v>
      </c>
      <c r="AB2245" s="151"/>
      <c r="AC2245" s="47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  <c r="BP2245" s="2"/>
    </row>
    <row r="2246" s="4" customFormat="1" ht="19" customHeight="1" spans="1:68">
      <c r="A2246" s="94">
        <f t="shared" si="350"/>
        <v>2245</v>
      </c>
      <c r="B2246" s="95"/>
      <c r="C2246" s="69"/>
      <c r="D2246" s="16"/>
      <c r="E2246" s="69"/>
      <c r="F2246" s="128"/>
      <c r="G2246" s="124" t="e">
        <f>VLOOKUP(F2246,[2]零件成本10.26!$B$2:$C$7802,2,0)</f>
        <v>#N/A</v>
      </c>
      <c r="H2246" s="16"/>
      <c r="I2246" s="128" t="str">
        <f t="shared" si="351"/>
        <v/>
      </c>
      <c r="J2246" s="16"/>
      <c r="K2246" s="128"/>
      <c r="L2246" s="16"/>
      <c r="M2246" s="69"/>
      <c r="N2246" s="69"/>
      <c r="O2246" s="69"/>
      <c r="P2246" s="69"/>
      <c r="Q2246" s="100">
        <f t="shared" si="352"/>
        <v>0</v>
      </c>
      <c r="R2246" s="146"/>
      <c r="S2246" s="140" t="str">
        <f t="shared" si="353"/>
        <v>0</v>
      </c>
      <c r="T2246" s="140" t="str">
        <f t="shared" si="354"/>
        <v>0</v>
      </c>
      <c r="U2246" s="144"/>
      <c r="V2246" s="106"/>
      <c r="W2246" s="142">
        <f t="shared" si="355"/>
        <v>0</v>
      </c>
      <c r="X2246" s="142">
        <f t="shared" si="356"/>
        <v>0</v>
      </c>
      <c r="Y2246" s="108">
        <f t="shared" si="357"/>
        <v>0</v>
      </c>
      <c r="Z2246" s="108">
        <f t="shared" si="358"/>
        <v>0</v>
      </c>
      <c r="AA2246" s="108">
        <f t="shared" si="359"/>
        <v>0</v>
      </c>
      <c r="AB2246" s="151"/>
      <c r="AC2246" s="47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  <c r="BP2246" s="2"/>
    </row>
    <row r="2247" s="4" customFormat="1" ht="19" customHeight="1" spans="1:68">
      <c r="A2247" s="94">
        <f t="shared" si="350"/>
        <v>2246</v>
      </c>
      <c r="B2247" s="95"/>
      <c r="C2247" s="69"/>
      <c r="D2247" s="16"/>
      <c r="E2247" s="69"/>
      <c r="F2247" s="128"/>
      <c r="G2247" s="124" t="e">
        <f>VLOOKUP(F2247,[2]零件成本10.26!$B$2:$C$7802,2,0)</f>
        <v>#N/A</v>
      </c>
      <c r="H2247" s="16"/>
      <c r="I2247" s="128" t="str">
        <f t="shared" si="351"/>
        <v/>
      </c>
      <c r="J2247" s="16"/>
      <c r="K2247" s="128"/>
      <c r="L2247" s="16"/>
      <c r="M2247" s="69"/>
      <c r="N2247" s="69"/>
      <c r="O2247" s="69"/>
      <c r="P2247" s="69"/>
      <c r="Q2247" s="100">
        <f t="shared" si="352"/>
        <v>0</v>
      </c>
      <c r="R2247" s="146"/>
      <c r="S2247" s="140" t="str">
        <f t="shared" si="353"/>
        <v>0</v>
      </c>
      <c r="T2247" s="140" t="str">
        <f t="shared" si="354"/>
        <v>0</v>
      </c>
      <c r="U2247" s="144"/>
      <c r="V2247" s="106"/>
      <c r="W2247" s="142">
        <f t="shared" si="355"/>
        <v>0</v>
      </c>
      <c r="X2247" s="142">
        <f t="shared" si="356"/>
        <v>0</v>
      </c>
      <c r="Y2247" s="108">
        <f t="shared" si="357"/>
        <v>0</v>
      </c>
      <c r="Z2247" s="108">
        <f t="shared" si="358"/>
        <v>0</v>
      </c>
      <c r="AA2247" s="108">
        <f t="shared" si="359"/>
        <v>0</v>
      </c>
      <c r="AB2247" s="151"/>
      <c r="AC2247" s="47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  <c r="BP2247" s="2"/>
    </row>
    <row r="2248" s="4" customFormat="1" ht="19" customHeight="1" spans="1:68">
      <c r="A2248" s="94">
        <f t="shared" si="350"/>
        <v>2247</v>
      </c>
      <c r="B2248" s="95"/>
      <c r="C2248" s="69"/>
      <c r="D2248" s="16"/>
      <c r="E2248" s="69"/>
      <c r="F2248" s="128"/>
      <c r="G2248" s="124" t="e">
        <f>VLOOKUP(F2248,[2]零件成本10.26!$B$2:$C$7802,2,0)</f>
        <v>#N/A</v>
      </c>
      <c r="H2248" s="16"/>
      <c r="I2248" s="128" t="str">
        <f t="shared" si="351"/>
        <v/>
      </c>
      <c r="J2248" s="16"/>
      <c r="K2248" s="128"/>
      <c r="L2248" s="16"/>
      <c r="M2248" s="69"/>
      <c r="N2248" s="69"/>
      <c r="O2248" s="69"/>
      <c r="P2248" s="69"/>
      <c r="Q2248" s="100">
        <f t="shared" si="352"/>
        <v>0</v>
      </c>
      <c r="R2248" s="146"/>
      <c r="S2248" s="140" t="str">
        <f t="shared" si="353"/>
        <v>0</v>
      </c>
      <c r="T2248" s="140" t="str">
        <f t="shared" si="354"/>
        <v>0</v>
      </c>
      <c r="U2248" s="144"/>
      <c r="V2248" s="106"/>
      <c r="W2248" s="142">
        <f t="shared" si="355"/>
        <v>0</v>
      </c>
      <c r="X2248" s="142">
        <f t="shared" si="356"/>
        <v>0</v>
      </c>
      <c r="Y2248" s="108">
        <f t="shared" si="357"/>
        <v>0</v>
      </c>
      <c r="Z2248" s="108">
        <f t="shared" si="358"/>
        <v>0</v>
      </c>
      <c r="AA2248" s="108">
        <f t="shared" si="359"/>
        <v>0</v>
      </c>
      <c r="AB2248" s="151"/>
      <c r="AC2248" s="47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  <c r="BP2248" s="2"/>
    </row>
    <row r="2249" s="4" customFormat="1" ht="19" customHeight="1" spans="1:68">
      <c r="A2249" s="94">
        <f t="shared" si="350"/>
        <v>2248</v>
      </c>
      <c r="B2249" s="95"/>
      <c r="C2249" s="69"/>
      <c r="D2249" s="16"/>
      <c r="E2249" s="69"/>
      <c r="F2249" s="128"/>
      <c r="G2249" s="124" t="e">
        <f>VLOOKUP(F2249,[2]零件成本10.26!$B$2:$C$7802,2,0)</f>
        <v>#N/A</v>
      </c>
      <c r="H2249" s="16"/>
      <c r="I2249" s="128" t="str">
        <f t="shared" si="351"/>
        <v/>
      </c>
      <c r="J2249" s="16"/>
      <c r="K2249" s="128"/>
      <c r="L2249" s="16"/>
      <c r="M2249" s="69"/>
      <c r="N2249" s="69"/>
      <c r="O2249" s="69"/>
      <c r="P2249" s="69"/>
      <c r="Q2249" s="100">
        <f t="shared" si="352"/>
        <v>0</v>
      </c>
      <c r="R2249" s="146"/>
      <c r="S2249" s="140" t="str">
        <f t="shared" si="353"/>
        <v>0</v>
      </c>
      <c r="T2249" s="140" t="str">
        <f t="shared" si="354"/>
        <v>0</v>
      </c>
      <c r="U2249" s="144"/>
      <c r="V2249" s="106"/>
      <c r="W2249" s="142">
        <f t="shared" si="355"/>
        <v>0</v>
      </c>
      <c r="X2249" s="142">
        <f t="shared" si="356"/>
        <v>0</v>
      </c>
      <c r="Y2249" s="108">
        <f t="shared" si="357"/>
        <v>0</v>
      </c>
      <c r="Z2249" s="108">
        <f t="shared" si="358"/>
        <v>0</v>
      </c>
      <c r="AA2249" s="108">
        <f t="shared" si="359"/>
        <v>0</v>
      </c>
      <c r="AB2249" s="151"/>
      <c r="AC2249" s="47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</row>
    <row r="2250" s="4" customFormat="1" ht="19" customHeight="1" spans="1:68">
      <c r="A2250" s="94">
        <f t="shared" si="350"/>
        <v>2249</v>
      </c>
      <c r="B2250" s="95"/>
      <c r="C2250" s="69"/>
      <c r="D2250" s="16"/>
      <c r="E2250" s="69"/>
      <c r="F2250" s="128"/>
      <c r="G2250" s="124" t="e">
        <f>VLOOKUP(F2250,[2]零件成本10.26!$B$2:$C$7802,2,0)</f>
        <v>#N/A</v>
      </c>
      <c r="H2250" s="16"/>
      <c r="I2250" s="128" t="str">
        <f t="shared" si="351"/>
        <v/>
      </c>
      <c r="J2250" s="16"/>
      <c r="K2250" s="128"/>
      <c r="L2250" s="16"/>
      <c r="M2250" s="69"/>
      <c r="N2250" s="69"/>
      <c r="O2250" s="69"/>
      <c r="P2250" s="69"/>
      <c r="Q2250" s="100">
        <f t="shared" si="352"/>
        <v>0</v>
      </c>
      <c r="R2250" s="146"/>
      <c r="S2250" s="140" t="str">
        <f t="shared" si="353"/>
        <v>0</v>
      </c>
      <c r="T2250" s="140" t="str">
        <f t="shared" si="354"/>
        <v>0</v>
      </c>
      <c r="U2250" s="144"/>
      <c r="V2250" s="106"/>
      <c r="W2250" s="142">
        <f t="shared" si="355"/>
        <v>0</v>
      </c>
      <c r="X2250" s="142">
        <f t="shared" si="356"/>
        <v>0</v>
      </c>
      <c r="Y2250" s="108">
        <f t="shared" si="357"/>
        <v>0</v>
      </c>
      <c r="Z2250" s="108">
        <f t="shared" si="358"/>
        <v>0</v>
      </c>
      <c r="AA2250" s="108">
        <f t="shared" si="359"/>
        <v>0</v>
      </c>
      <c r="AB2250" s="151"/>
      <c r="AC2250" s="47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</row>
    <row r="2251" s="4" customFormat="1" ht="19" customHeight="1" spans="1:68">
      <c r="A2251" s="94">
        <f t="shared" si="350"/>
        <v>2250</v>
      </c>
      <c r="B2251" s="95"/>
      <c r="C2251" s="69"/>
      <c r="D2251" s="16"/>
      <c r="E2251" s="69"/>
      <c r="F2251" s="128"/>
      <c r="G2251" s="124" t="e">
        <f>VLOOKUP(F2251,[2]零件成本10.26!$B$2:$C$7802,2,0)</f>
        <v>#N/A</v>
      </c>
      <c r="H2251" s="16"/>
      <c r="I2251" s="128" t="str">
        <f t="shared" si="351"/>
        <v/>
      </c>
      <c r="J2251" s="16"/>
      <c r="K2251" s="128"/>
      <c r="L2251" s="16"/>
      <c r="M2251" s="69"/>
      <c r="N2251" s="69"/>
      <c r="O2251" s="69"/>
      <c r="P2251" s="69"/>
      <c r="Q2251" s="100">
        <f t="shared" si="352"/>
        <v>0</v>
      </c>
      <c r="R2251" s="146"/>
      <c r="S2251" s="140" t="str">
        <f t="shared" si="353"/>
        <v>0</v>
      </c>
      <c r="T2251" s="140" t="str">
        <f t="shared" si="354"/>
        <v>0</v>
      </c>
      <c r="U2251" s="144"/>
      <c r="V2251" s="106"/>
      <c r="W2251" s="142">
        <f t="shared" si="355"/>
        <v>0</v>
      </c>
      <c r="X2251" s="142">
        <f t="shared" si="356"/>
        <v>0</v>
      </c>
      <c r="Y2251" s="108">
        <f t="shared" si="357"/>
        <v>0</v>
      </c>
      <c r="Z2251" s="108">
        <f t="shared" si="358"/>
        <v>0</v>
      </c>
      <c r="AA2251" s="108">
        <f t="shared" si="359"/>
        <v>0</v>
      </c>
      <c r="AB2251" s="151"/>
      <c r="AC2251" s="47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</row>
    <row r="2252" s="4" customFormat="1" ht="19" customHeight="1" spans="1:68">
      <c r="A2252" s="94">
        <f t="shared" si="350"/>
        <v>2251</v>
      </c>
      <c r="B2252" s="95"/>
      <c r="C2252" s="69"/>
      <c r="D2252" s="16"/>
      <c r="E2252" s="69"/>
      <c r="F2252" s="128"/>
      <c r="G2252" s="124" t="e">
        <f>VLOOKUP(F2252,[2]零件成本10.26!$B$2:$C$7802,2,0)</f>
        <v>#N/A</v>
      </c>
      <c r="H2252" s="16"/>
      <c r="I2252" s="128" t="str">
        <f t="shared" si="351"/>
        <v/>
      </c>
      <c r="J2252" s="16"/>
      <c r="K2252" s="128"/>
      <c r="L2252" s="16"/>
      <c r="M2252" s="69"/>
      <c r="N2252" s="69"/>
      <c r="O2252" s="69"/>
      <c r="P2252" s="69"/>
      <c r="Q2252" s="100">
        <f t="shared" si="352"/>
        <v>0</v>
      </c>
      <c r="R2252" s="146"/>
      <c r="S2252" s="140" t="str">
        <f t="shared" si="353"/>
        <v>0</v>
      </c>
      <c r="T2252" s="140" t="str">
        <f t="shared" si="354"/>
        <v>0</v>
      </c>
      <c r="U2252" s="144"/>
      <c r="V2252" s="106"/>
      <c r="W2252" s="142">
        <f t="shared" si="355"/>
        <v>0</v>
      </c>
      <c r="X2252" s="142">
        <f t="shared" si="356"/>
        <v>0</v>
      </c>
      <c r="Y2252" s="108">
        <f t="shared" si="357"/>
        <v>0</v>
      </c>
      <c r="Z2252" s="108">
        <f t="shared" si="358"/>
        <v>0</v>
      </c>
      <c r="AA2252" s="108">
        <f t="shared" si="359"/>
        <v>0</v>
      </c>
      <c r="AB2252" s="151"/>
      <c r="AC2252" s="47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</row>
    <row r="2253" s="4" customFormat="1" ht="19" customHeight="1" spans="1:68">
      <c r="A2253" s="94">
        <f t="shared" si="350"/>
        <v>2252</v>
      </c>
      <c r="B2253" s="95"/>
      <c r="C2253" s="69"/>
      <c r="D2253" s="16"/>
      <c r="E2253" s="69"/>
      <c r="F2253" s="128"/>
      <c r="G2253" s="124" t="e">
        <f>VLOOKUP(F2253,[2]零件成本10.26!$B$2:$C$7802,2,0)</f>
        <v>#N/A</v>
      </c>
      <c r="H2253" s="16"/>
      <c r="I2253" s="128" t="str">
        <f t="shared" si="351"/>
        <v/>
      </c>
      <c r="J2253" s="16"/>
      <c r="K2253" s="128"/>
      <c r="L2253" s="16"/>
      <c r="M2253" s="69"/>
      <c r="N2253" s="69"/>
      <c r="O2253" s="69"/>
      <c r="P2253" s="69"/>
      <c r="Q2253" s="100">
        <f t="shared" si="352"/>
        <v>0</v>
      </c>
      <c r="R2253" s="146"/>
      <c r="S2253" s="140" t="str">
        <f t="shared" si="353"/>
        <v>0</v>
      </c>
      <c r="T2253" s="140" t="str">
        <f t="shared" si="354"/>
        <v>0</v>
      </c>
      <c r="U2253" s="144"/>
      <c r="V2253" s="106"/>
      <c r="W2253" s="142">
        <f t="shared" si="355"/>
        <v>0</v>
      </c>
      <c r="X2253" s="142">
        <f t="shared" si="356"/>
        <v>0</v>
      </c>
      <c r="Y2253" s="108">
        <f t="shared" si="357"/>
        <v>0</v>
      </c>
      <c r="Z2253" s="108">
        <f t="shared" si="358"/>
        <v>0</v>
      </c>
      <c r="AA2253" s="108">
        <f t="shared" si="359"/>
        <v>0</v>
      </c>
      <c r="AB2253" s="151"/>
      <c r="AC2253" s="47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</row>
    <row r="2254" s="4" customFormat="1" ht="19" customHeight="1" spans="1:68">
      <c r="A2254" s="94">
        <f t="shared" si="350"/>
        <v>2253</v>
      </c>
      <c r="B2254" s="95"/>
      <c r="C2254" s="69"/>
      <c r="D2254" s="16"/>
      <c r="E2254" s="69"/>
      <c r="F2254" s="128"/>
      <c r="G2254" s="124" t="e">
        <f>VLOOKUP(F2254,[2]零件成本10.26!$B$2:$C$7802,2,0)</f>
        <v>#N/A</v>
      </c>
      <c r="H2254" s="16"/>
      <c r="I2254" s="128" t="str">
        <f t="shared" si="351"/>
        <v/>
      </c>
      <c r="J2254" s="16"/>
      <c r="K2254" s="128"/>
      <c r="L2254" s="16"/>
      <c r="M2254" s="69"/>
      <c r="N2254" s="69"/>
      <c r="O2254" s="69"/>
      <c r="P2254" s="69"/>
      <c r="Q2254" s="100">
        <f t="shared" si="352"/>
        <v>0</v>
      </c>
      <c r="R2254" s="146"/>
      <c r="S2254" s="140" t="str">
        <f t="shared" si="353"/>
        <v>0</v>
      </c>
      <c r="T2254" s="140" t="str">
        <f t="shared" si="354"/>
        <v>0</v>
      </c>
      <c r="U2254" s="144"/>
      <c r="V2254" s="106"/>
      <c r="W2254" s="142">
        <f t="shared" si="355"/>
        <v>0</v>
      </c>
      <c r="X2254" s="142">
        <f t="shared" si="356"/>
        <v>0</v>
      </c>
      <c r="Y2254" s="108">
        <f t="shared" si="357"/>
        <v>0</v>
      </c>
      <c r="Z2254" s="108">
        <f t="shared" si="358"/>
        <v>0</v>
      </c>
      <c r="AA2254" s="108">
        <f t="shared" si="359"/>
        <v>0</v>
      </c>
      <c r="AB2254" s="151"/>
      <c r="AC2254" s="47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</row>
    <row r="2255" s="116" customFormat="1" ht="19" customHeight="1" spans="1:68">
      <c r="A2255" s="94">
        <f t="shared" si="350"/>
        <v>2254</v>
      </c>
      <c r="B2255" s="95"/>
      <c r="C2255" s="69"/>
      <c r="D2255" s="16"/>
      <c r="E2255" s="69"/>
      <c r="F2255" s="196"/>
      <c r="G2255" s="124" t="e">
        <f>VLOOKUP(F2255,[2]零件成本10.26!$B$2:$C$7802,2,0)</f>
        <v>#N/A</v>
      </c>
      <c r="H2255" s="64"/>
      <c r="I2255" s="128" t="str">
        <f t="shared" si="351"/>
        <v/>
      </c>
      <c r="J2255" s="64"/>
      <c r="K2255" s="196"/>
      <c r="L2255" s="64"/>
      <c r="M2255" s="69"/>
      <c r="N2255" s="69"/>
      <c r="O2255" s="69"/>
      <c r="P2255" s="69"/>
      <c r="Q2255" s="100">
        <f t="shared" si="352"/>
        <v>0</v>
      </c>
      <c r="R2255" s="197"/>
      <c r="S2255" s="140" t="str">
        <f t="shared" si="353"/>
        <v>0</v>
      </c>
      <c r="T2255" s="140" t="str">
        <f t="shared" si="354"/>
        <v>0</v>
      </c>
      <c r="U2255" s="144"/>
      <c r="V2255" s="106"/>
      <c r="W2255" s="142">
        <f t="shared" si="355"/>
        <v>0</v>
      </c>
      <c r="X2255" s="142">
        <f t="shared" si="356"/>
        <v>0</v>
      </c>
      <c r="Y2255" s="108">
        <f t="shared" si="357"/>
        <v>0</v>
      </c>
      <c r="Z2255" s="108">
        <f t="shared" si="358"/>
        <v>0</v>
      </c>
      <c r="AA2255" s="108">
        <f t="shared" si="359"/>
        <v>0</v>
      </c>
      <c r="AB2255" s="151"/>
      <c r="AC2255" s="47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  <c r="BP2255" s="198"/>
    </row>
    <row r="2256" s="116" customFormat="1" ht="19" customHeight="1" spans="1:68">
      <c r="A2256" s="94">
        <f t="shared" si="350"/>
        <v>2255</v>
      </c>
      <c r="B2256" s="95"/>
      <c r="C2256" s="69"/>
      <c r="D2256" s="16"/>
      <c r="E2256" s="69"/>
      <c r="F2256" s="196"/>
      <c r="G2256" s="124" t="e">
        <f>VLOOKUP(F2256,[2]零件成本10.26!$B$2:$C$7802,2,0)</f>
        <v>#N/A</v>
      </c>
      <c r="H2256" s="64"/>
      <c r="I2256" s="128" t="str">
        <f t="shared" si="351"/>
        <v/>
      </c>
      <c r="J2256" s="64"/>
      <c r="K2256" s="196"/>
      <c r="L2256" s="64"/>
      <c r="M2256" s="69"/>
      <c r="N2256" s="69"/>
      <c r="O2256" s="69"/>
      <c r="P2256" s="69"/>
      <c r="Q2256" s="100">
        <f t="shared" si="352"/>
        <v>0</v>
      </c>
      <c r="R2256" s="197"/>
      <c r="S2256" s="140" t="str">
        <f t="shared" si="353"/>
        <v>0</v>
      </c>
      <c r="T2256" s="140" t="str">
        <f t="shared" si="354"/>
        <v>0</v>
      </c>
      <c r="U2256" s="144"/>
      <c r="V2256" s="106"/>
      <c r="W2256" s="142">
        <f t="shared" si="355"/>
        <v>0</v>
      </c>
      <c r="X2256" s="142">
        <f t="shared" si="356"/>
        <v>0</v>
      </c>
      <c r="Y2256" s="108">
        <f t="shared" si="357"/>
        <v>0</v>
      </c>
      <c r="Z2256" s="108">
        <f t="shared" si="358"/>
        <v>0</v>
      </c>
      <c r="AA2256" s="108">
        <f t="shared" si="359"/>
        <v>0</v>
      </c>
      <c r="AB2256" s="151"/>
      <c r="AC2256" s="47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  <c r="BP2256" s="198"/>
    </row>
    <row r="2257" s="116" customFormat="1" ht="19" customHeight="1" spans="1:68">
      <c r="A2257" s="94">
        <f t="shared" si="350"/>
        <v>2256</v>
      </c>
      <c r="B2257" s="95"/>
      <c r="C2257" s="69"/>
      <c r="D2257" s="16"/>
      <c r="E2257" s="69"/>
      <c r="F2257" s="196"/>
      <c r="G2257" s="124" t="e">
        <f>VLOOKUP(F2257,[2]零件成本10.26!$B$2:$C$7802,2,0)</f>
        <v>#N/A</v>
      </c>
      <c r="H2257" s="64"/>
      <c r="I2257" s="128" t="str">
        <f t="shared" si="351"/>
        <v/>
      </c>
      <c r="J2257" s="64"/>
      <c r="K2257" s="196"/>
      <c r="L2257" s="64"/>
      <c r="M2257" s="69"/>
      <c r="N2257" s="69"/>
      <c r="O2257" s="69"/>
      <c r="P2257" s="69"/>
      <c r="Q2257" s="100">
        <f t="shared" si="352"/>
        <v>0</v>
      </c>
      <c r="R2257" s="197"/>
      <c r="S2257" s="140" t="str">
        <f t="shared" si="353"/>
        <v>0</v>
      </c>
      <c r="T2257" s="140" t="str">
        <f t="shared" si="354"/>
        <v>0</v>
      </c>
      <c r="U2257" s="144"/>
      <c r="V2257" s="106"/>
      <c r="W2257" s="142">
        <f t="shared" si="355"/>
        <v>0</v>
      </c>
      <c r="X2257" s="142">
        <f t="shared" si="356"/>
        <v>0</v>
      </c>
      <c r="Y2257" s="108">
        <f t="shared" si="357"/>
        <v>0</v>
      </c>
      <c r="Z2257" s="108">
        <f t="shared" si="358"/>
        <v>0</v>
      </c>
      <c r="AA2257" s="108">
        <f t="shared" si="359"/>
        <v>0</v>
      </c>
      <c r="AB2257" s="151"/>
      <c r="AC2257" s="47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  <c r="BP2257" s="198"/>
    </row>
    <row r="2258" s="116" customFormat="1" ht="19" customHeight="1" spans="1:68">
      <c r="A2258" s="94">
        <f t="shared" si="350"/>
        <v>2257</v>
      </c>
      <c r="B2258" s="95"/>
      <c r="C2258" s="69"/>
      <c r="D2258" s="16"/>
      <c r="E2258" s="69"/>
      <c r="F2258" s="196"/>
      <c r="G2258" s="124" t="e">
        <f>VLOOKUP(F2258,[2]零件成本10.26!$B$2:$C$7802,2,0)</f>
        <v>#N/A</v>
      </c>
      <c r="H2258" s="64"/>
      <c r="I2258" s="128" t="str">
        <f t="shared" si="351"/>
        <v/>
      </c>
      <c r="J2258" s="64"/>
      <c r="K2258" s="196"/>
      <c r="L2258" s="64"/>
      <c r="M2258" s="69"/>
      <c r="N2258" s="69"/>
      <c r="O2258" s="69"/>
      <c r="P2258" s="69"/>
      <c r="Q2258" s="100">
        <f t="shared" si="352"/>
        <v>0</v>
      </c>
      <c r="R2258" s="197"/>
      <c r="S2258" s="140" t="str">
        <f t="shared" si="353"/>
        <v>0</v>
      </c>
      <c r="T2258" s="140" t="str">
        <f t="shared" si="354"/>
        <v>0</v>
      </c>
      <c r="U2258" s="144"/>
      <c r="V2258" s="106"/>
      <c r="W2258" s="142">
        <f t="shared" si="355"/>
        <v>0</v>
      </c>
      <c r="X2258" s="142">
        <f t="shared" si="356"/>
        <v>0</v>
      </c>
      <c r="Y2258" s="108">
        <f t="shared" si="357"/>
        <v>0</v>
      </c>
      <c r="Z2258" s="108">
        <f t="shared" si="358"/>
        <v>0</v>
      </c>
      <c r="AA2258" s="108">
        <f t="shared" si="359"/>
        <v>0</v>
      </c>
      <c r="AB2258" s="151"/>
      <c r="AC2258" s="47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  <c r="BP2258" s="198"/>
    </row>
    <row r="2259" s="116" customFormat="1" ht="19" customHeight="1" spans="1:68">
      <c r="A2259" s="94">
        <f t="shared" si="350"/>
        <v>2258</v>
      </c>
      <c r="B2259" s="95"/>
      <c r="C2259" s="69"/>
      <c r="D2259" s="16"/>
      <c r="E2259" s="69"/>
      <c r="F2259" s="196"/>
      <c r="G2259" s="124" t="e">
        <f>VLOOKUP(F2259,[2]零件成本10.26!$B$2:$C$7802,2,0)</f>
        <v>#N/A</v>
      </c>
      <c r="H2259" s="64"/>
      <c r="I2259" s="128" t="str">
        <f t="shared" si="351"/>
        <v/>
      </c>
      <c r="J2259" s="64"/>
      <c r="K2259" s="196"/>
      <c r="L2259" s="64"/>
      <c r="M2259" s="69"/>
      <c r="N2259" s="69"/>
      <c r="O2259" s="69"/>
      <c r="P2259" s="69"/>
      <c r="Q2259" s="100">
        <f t="shared" si="352"/>
        <v>0</v>
      </c>
      <c r="R2259" s="197"/>
      <c r="S2259" s="140" t="str">
        <f t="shared" si="353"/>
        <v>0</v>
      </c>
      <c r="T2259" s="140" t="str">
        <f t="shared" si="354"/>
        <v>0</v>
      </c>
      <c r="U2259" s="144"/>
      <c r="V2259" s="106"/>
      <c r="W2259" s="142">
        <f t="shared" si="355"/>
        <v>0</v>
      </c>
      <c r="X2259" s="142">
        <f t="shared" si="356"/>
        <v>0</v>
      </c>
      <c r="Y2259" s="108">
        <f t="shared" si="357"/>
        <v>0</v>
      </c>
      <c r="Z2259" s="108">
        <f t="shared" si="358"/>
        <v>0</v>
      </c>
      <c r="AA2259" s="108">
        <f t="shared" si="359"/>
        <v>0</v>
      </c>
      <c r="AB2259" s="151"/>
      <c r="AC2259" s="47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  <c r="BP2259" s="198"/>
    </row>
    <row r="2260" s="116" customFormat="1" ht="19" customHeight="1" spans="1:68">
      <c r="A2260" s="94">
        <f t="shared" si="350"/>
        <v>2259</v>
      </c>
      <c r="B2260" s="95"/>
      <c r="C2260" s="69"/>
      <c r="D2260" s="16"/>
      <c r="E2260" s="69"/>
      <c r="F2260" s="196"/>
      <c r="G2260" s="124" t="e">
        <f>VLOOKUP(F2260,[2]零件成本10.26!$B$2:$C$7802,2,0)</f>
        <v>#N/A</v>
      </c>
      <c r="H2260" s="64"/>
      <c r="I2260" s="128" t="str">
        <f t="shared" si="351"/>
        <v/>
      </c>
      <c r="J2260" s="64"/>
      <c r="K2260" s="196"/>
      <c r="L2260" s="64"/>
      <c r="M2260" s="69"/>
      <c r="N2260" s="69"/>
      <c r="O2260" s="69"/>
      <c r="P2260" s="69"/>
      <c r="Q2260" s="100">
        <f t="shared" si="352"/>
        <v>0</v>
      </c>
      <c r="R2260" s="197"/>
      <c r="S2260" s="140" t="str">
        <f t="shared" si="353"/>
        <v>0</v>
      </c>
      <c r="T2260" s="140" t="str">
        <f t="shared" si="354"/>
        <v>0</v>
      </c>
      <c r="U2260" s="144"/>
      <c r="V2260" s="106"/>
      <c r="W2260" s="142">
        <f t="shared" si="355"/>
        <v>0</v>
      </c>
      <c r="X2260" s="142">
        <f t="shared" si="356"/>
        <v>0</v>
      </c>
      <c r="Y2260" s="108">
        <f t="shared" si="357"/>
        <v>0</v>
      </c>
      <c r="Z2260" s="108">
        <f t="shared" si="358"/>
        <v>0</v>
      </c>
      <c r="AA2260" s="108">
        <f t="shared" si="359"/>
        <v>0</v>
      </c>
      <c r="AB2260" s="151"/>
      <c r="AC2260" s="47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  <c r="BP2260" s="198"/>
    </row>
    <row r="2261" s="116" customFormat="1" ht="19" customHeight="1" spans="1:68">
      <c r="A2261" s="94">
        <f t="shared" si="350"/>
        <v>2260</v>
      </c>
      <c r="B2261" s="95"/>
      <c r="C2261" s="69"/>
      <c r="D2261" s="16"/>
      <c r="E2261" s="69"/>
      <c r="F2261" s="196"/>
      <c r="G2261" s="124" t="e">
        <f>VLOOKUP(F2261,[2]零件成本10.26!$B$2:$C$7802,2,0)</f>
        <v>#N/A</v>
      </c>
      <c r="H2261" s="64"/>
      <c r="I2261" s="128" t="str">
        <f t="shared" si="351"/>
        <v/>
      </c>
      <c r="J2261" s="64"/>
      <c r="K2261" s="196"/>
      <c r="L2261" s="64"/>
      <c r="M2261" s="69"/>
      <c r="N2261" s="69"/>
      <c r="O2261" s="69"/>
      <c r="P2261" s="69"/>
      <c r="Q2261" s="100">
        <f t="shared" si="352"/>
        <v>0</v>
      </c>
      <c r="R2261" s="197"/>
      <c r="S2261" s="140" t="str">
        <f t="shared" si="353"/>
        <v>0</v>
      </c>
      <c r="T2261" s="140" t="str">
        <f t="shared" si="354"/>
        <v>0</v>
      </c>
      <c r="U2261" s="144"/>
      <c r="V2261" s="106"/>
      <c r="W2261" s="142">
        <f t="shared" si="355"/>
        <v>0</v>
      </c>
      <c r="X2261" s="142">
        <f t="shared" si="356"/>
        <v>0</v>
      </c>
      <c r="Y2261" s="108">
        <f t="shared" si="357"/>
        <v>0</v>
      </c>
      <c r="Z2261" s="108">
        <f t="shared" si="358"/>
        <v>0</v>
      </c>
      <c r="AA2261" s="108">
        <f t="shared" si="359"/>
        <v>0</v>
      </c>
      <c r="AB2261" s="151"/>
      <c r="AC2261" s="47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  <c r="BP2261" s="198"/>
    </row>
    <row r="2262" s="116" customFormat="1" ht="19" customHeight="1" spans="1:68">
      <c r="A2262" s="94">
        <f t="shared" si="350"/>
        <v>2261</v>
      </c>
      <c r="B2262" s="95"/>
      <c r="C2262" s="69"/>
      <c r="D2262" s="16"/>
      <c r="E2262" s="69"/>
      <c r="F2262" s="196"/>
      <c r="G2262" s="124" t="e">
        <f>VLOOKUP(F2262,[2]零件成本10.26!$B$2:$C$7802,2,0)</f>
        <v>#N/A</v>
      </c>
      <c r="H2262" s="64"/>
      <c r="I2262" s="128" t="str">
        <f t="shared" si="351"/>
        <v/>
      </c>
      <c r="J2262" s="64"/>
      <c r="K2262" s="196"/>
      <c r="L2262" s="64"/>
      <c r="M2262" s="69"/>
      <c r="N2262" s="69"/>
      <c r="O2262" s="69"/>
      <c r="P2262" s="69"/>
      <c r="Q2262" s="100">
        <f t="shared" si="352"/>
        <v>0</v>
      </c>
      <c r="R2262" s="197"/>
      <c r="S2262" s="140" t="str">
        <f t="shared" si="353"/>
        <v>0</v>
      </c>
      <c r="T2262" s="140" t="str">
        <f t="shared" si="354"/>
        <v>0</v>
      </c>
      <c r="U2262" s="144"/>
      <c r="V2262" s="106"/>
      <c r="W2262" s="142">
        <f t="shared" si="355"/>
        <v>0</v>
      </c>
      <c r="X2262" s="142">
        <f t="shared" si="356"/>
        <v>0</v>
      </c>
      <c r="Y2262" s="108">
        <f t="shared" si="357"/>
        <v>0</v>
      </c>
      <c r="Z2262" s="108">
        <f t="shared" si="358"/>
        <v>0</v>
      </c>
      <c r="AA2262" s="108">
        <f t="shared" si="359"/>
        <v>0</v>
      </c>
      <c r="AB2262" s="151"/>
      <c r="AC2262" s="47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  <c r="BP2262" s="198"/>
    </row>
    <row r="2263" s="116" customFormat="1" ht="19" customHeight="1" spans="1:68">
      <c r="A2263" s="94">
        <f t="shared" si="350"/>
        <v>2262</v>
      </c>
      <c r="B2263" s="95"/>
      <c r="C2263" s="69"/>
      <c r="D2263" s="16"/>
      <c r="E2263" s="69"/>
      <c r="F2263" s="196"/>
      <c r="G2263" s="124" t="e">
        <f>VLOOKUP(F2263,[2]零件成本10.26!$B$2:$C$7802,2,0)</f>
        <v>#N/A</v>
      </c>
      <c r="H2263" s="64"/>
      <c r="I2263" s="128" t="str">
        <f t="shared" si="351"/>
        <v/>
      </c>
      <c r="J2263" s="64"/>
      <c r="K2263" s="196"/>
      <c r="L2263" s="64"/>
      <c r="M2263" s="69"/>
      <c r="N2263" s="69"/>
      <c r="O2263" s="69"/>
      <c r="P2263" s="69"/>
      <c r="Q2263" s="100">
        <f t="shared" si="352"/>
        <v>0</v>
      </c>
      <c r="R2263" s="197"/>
      <c r="S2263" s="140" t="str">
        <f t="shared" si="353"/>
        <v>0</v>
      </c>
      <c r="T2263" s="140" t="str">
        <f t="shared" si="354"/>
        <v>0</v>
      </c>
      <c r="U2263" s="144"/>
      <c r="V2263" s="106"/>
      <c r="W2263" s="142">
        <f t="shared" si="355"/>
        <v>0</v>
      </c>
      <c r="X2263" s="142">
        <f t="shared" si="356"/>
        <v>0</v>
      </c>
      <c r="Y2263" s="108">
        <f t="shared" si="357"/>
        <v>0</v>
      </c>
      <c r="Z2263" s="108">
        <f t="shared" si="358"/>
        <v>0</v>
      </c>
      <c r="AA2263" s="108">
        <f t="shared" si="359"/>
        <v>0</v>
      </c>
      <c r="AB2263" s="151"/>
      <c r="AC2263" s="47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  <c r="BP2263" s="198"/>
    </row>
    <row r="2264" s="116" customFormat="1" ht="19" customHeight="1" spans="1:68">
      <c r="A2264" s="94">
        <f t="shared" si="350"/>
        <v>2263</v>
      </c>
      <c r="B2264" s="95"/>
      <c r="C2264" s="69"/>
      <c r="D2264" s="16"/>
      <c r="E2264" s="69"/>
      <c r="F2264" s="196"/>
      <c r="G2264" s="124" t="e">
        <f>VLOOKUP(F2264,[2]零件成本10.26!$B$2:$C$7802,2,0)</f>
        <v>#N/A</v>
      </c>
      <c r="H2264" s="64"/>
      <c r="I2264" s="128" t="str">
        <f t="shared" si="351"/>
        <v/>
      </c>
      <c r="J2264" s="64"/>
      <c r="K2264" s="196"/>
      <c r="L2264" s="64"/>
      <c r="M2264" s="69"/>
      <c r="N2264" s="69"/>
      <c r="O2264" s="69"/>
      <c r="P2264" s="69"/>
      <c r="Q2264" s="100">
        <f t="shared" si="352"/>
        <v>0</v>
      </c>
      <c r="R2264" s="197"/>
      <c r="S2264" s="140" t="str">
        <f t="shared" si="353"/>
        <v>0</v>
      </c>
      <c r="T2264" s="140" t="str">
        <f t="shared" si="354"/>
        <v>0</v>
      </c>
      <c r="U2264" s="144"/>
      <c r="V2264" s="106"/>
      <c r="W2264" s="142">
        <f t="shared" si="355"/>
        <v>0</v>
      </c>
      <c r="X2264" s="142">
        <f t="shared" si="356"/>
        <v>0</v>
      </c>
      <c r="Y2264" s="108">
        <f t="shared" si="357"/>
        <v>0</v>
      </c>
      <c r="Z2264" s="108">
        <f t="shared" si="358"/>
        <v>0</v>
      </c>
      <c r="AA2264" s="108">
        <f t="shared" si="359"/>
        <v>0</v>
      </c>
      <c r="AB2264" s="151"/>
      <c r="AC2264" s="47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  <c r="BP2264" s="198"/>
    </row>
    <row r="2265" s="116" customFormat="1" ht="19" customHeight="1" spans="1:68">
      <c r="A2265" s="94">
        <f t="shared" si="350"/>
        <v>2264</v>
      </c>
      <c r="B2265" s="95"/>
      <c r="C2265" s="69"/>
      <c r="D2265" s="16"/>
      <c r="E2265" s="69"/>
      <c r="F2265" s="196"/>
      <c r="G2265" s="124" t="e">
        <f>VLOOKUP(F2265,[2]零件成本10.26!$B$2:$C$7802,2,0)</f>
        <v>#N/A</v>
      </c>
      <c r="H2265" s="64"/>
      <c r="I2265" s="128" t="str">
        <f t="shared" si="351"/>
        <v/>
      </c>
      <c r="J2265" s="64"/>
      <c r="K2265" s="196"/>
      <c r="L2265" s="64"/>
      <c r="M2265" s="69"/>
      <c r="N2265" s="69"/>
      <c r="O2265" s="69"/>
      <c r="P2265" s="69"/>
      <c r="Q2265" s="100">
        <f t="shared" si="352"/>
        <v>0</v>
      </c>
      <c r="R2265" s="197"/>
      <c r="S2265" s="140" t="str">
        <f t="shared" si="353"/>
        <v>0</v>
      </c>
      <c r="T2265" s="140" t="str">
        <f t="shared" si="354"/>
        <v>0</v>
      </c>
      <c r="U2265" s="144"/>
      <c r="V2265" s="106"/>
      <c r="W2265" s="142">
        <f t="shared" si="355"/>
        <v>0</v>
      </c>
      <c r="X2265" s="142">
        <f t="shared" si="356"/>
        <v>0</v>
      </c>
      <c r="Y2265" s="108">
        <f t="shared" si="357"/>
        <v>0</v>
      </c>
      <c r="Z2265" s="108">
        <f t="shared" si="358"/>
        <v>0</v>
      </c>
      <c r="AA2265" s="108">
        <f t="shared" si="359"/>
        <v>0</v>
      </c>
      <c r="AB2265" s="151"/>
      <c r="AC2265" s="47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  <c r="BP2265" s="198"/>
    </row>
    <row r="2266" s="116" customFormat="1" ht="19" customHeight="1" spans="1:68">
      <c r="A2266" s="94">
        <f t="shared" si="350"/>
        <v>2265</v>
      </c>
      <c r="B2266" s="95"/>
      <c r="C2266" s="69"/>
      <c r="D2266" s="16"/>
      <c r="E2266" s="69"/>
      <c r="F2266" s="196"/>
      <c r="G2266" s="124" t="e">
        <f>VLOOKUP(F2266,[2]零件成本10.26!$B$2:$C$7802,2,0)</f>
        <v>#N/A</v>
      </c>
      <c r="H2266" s="64"/>
      <c r="I2266" s="128" t="str">
        <f t="shared" si="351"/>
        <v/>
      </c>
      <c r="J2266" s="64"/>
      <c r="K2266" s="196"/>
      <c r="L2266" s="64"/>
      <c r="M2266" s="69"/>
      <c r="N2266" s="69"/>
      <c r="O2266" s="69"/>
      <c r="P2266" s="69"/>
      <c r="Q2266" s="100">
        <f t="shared" si="352"/>
        <v>0</v>
      </c>
      <c r="R2266" s="197"/>
      <c r="S2266" s="140" t="str">
        <f t="shared" si="353"/>
        <v>0</v>
      </c>
      <c r="T2266" s="140" t="str">
        <f t="shared" si="354"/>
        <v>0</v>
      </c>
      <c r="U2266" s="144"/>
      <c r="V2266" s="106"/>
      <c r="W2266" s="142">
        <f t="shared" si="355"/>
        <v>0</v>
      </c>
      <c r="X2266" s="142">
        <f t="shared" si="356"/>
        <v>0</v>
      </c>
      <c r="Y2266" s="108">
        <f t="shared" si="357"/>
        <v>0</v>
      </c>
      <c r="Z2266" s="108">
        <f t="shared" si="358"/>
        <v>0</v>
      </c>
      <c r="AA2266" s="108">
        <f t="shared" si="359"/>
        <v>0</v>
      </c>
      <c r="AB2266" s="151"/>
      <c r="AC2266" s="47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  <c r="BP2266" s="198"/>
    </row>
    <row r="2267" s="116" customFormat="1" ht="19" customHeight="1" spans="1:68">
      <c r="A2267" s="94">
        <f t="shared" si="350"/>
        <v>2266</v>
      </c>
      <c r="B2267" s="95"/>
      <c r="C2267" s="69"/>
      <c r="D2267" s="16"/>
      <c r="E2267" s="69"/>
      <c r="F2267" s="196"/>
      <c r="G2267" s="124" t="e">
        <f>VLOOKUP(F2267,[2]零件成本10.26!$B$2:$C$7802,2,0)</f>
        <v>#N/A</v>
      </c>
      <c r="H2267" s="64"/>
      <c r="I2267" s="128" t="str">
        <f t="shared" si="351"/>
        <v/>
      </c>
      <c r="J2267" s="64"/>
      <c r="K2267" s="196"/>
      <c r="L2267" s="64"/>
      <c r="M2267" s="69"/>
      <c r="N2267" s="69"/>
      <c r="O2267" s="69"/>
      <c r="P2267" s="69"/>
      <c r="Q2267" s="100">
        <f t="shared" si="352"/>
        <v>0</v>
      </c>
      <c r="R2267" s="197"/>
      <c r="S2267" s="140" t="str">
        <f t="shared" si="353"/>
        <v>0</v>
      </c>
      <c r="T2267" s="140" t="str">
        <f t="shared" si="354"/>
        <v>0</v>
      </c>
      <c r="U2267" s="144"/>
      <c r="V2267" s="106"/>
      <c r="W2267" s="142">
        <f t="shared" si="355"/>
        <v>0</v>
      </c>
      <c r="X2267" s="142">
        <f t="shared" si="356"/>
        <v>0</v>
      </c>
      <c r="Y2267" s="108">
        <f t="shared" si="357"/>
        <v>0</v>
      </c>
      <c r="Z2267" s="108">
        <f t="shared" si="358"/>
        <v>0</v>
      </c>
      <c r="AA2267" s="108">
        <f t="shared" si="359"/>
        <v>0</v>
      </c>
      <c r="AB2267" s="151"/>
      <c r="AC2267" s="47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  <c r="BP2267" s="198"/>
    </row>
    <row r="2268" s="116" customFormat="1" ht="19" customHeight="1" spans="1:68">
      <c r="A2268" s="94">
        <f t="shared" si="350"/>
        <v>2267</v>
      </c>
      <c r="B2268" s="95"/>
      <c r="C2268" s="69"/>
      <c r="D2268" s="16"/>
      <c r="E2268" s="69"/>
      <c r="F2268" s="196"/>
      <c r="G2268" s="124" t="e">
        <f>VLOOKUP(F2268,[2]零件成本10.26!$B$2:$C$7802,2,0)</f>
        <v>#N/A</v>
      </c>
      <c r="H2268" s="64"/>
      <c r="I2268" s="128" t="str">
        <f t="shared" si="351"/>
        <v/>
      </c>
      <c r="J2268" s="64"/>
      <c r="K2268" s="196"/>
      <c r="L2268" s="64"/>
      <c r="M2268" s="69"/>
      <c r="N2268" s="69"/>
      <c r="O2268" s="69"/>
      <c r="P2268" s="69"/>
      <c r="Q2268" s="100">
        <f t="shared" si="352"/>
        <v>0</v>
      </c>
      <c r="R2268" s="197"/>
      <c r="S2268" s="140" t="str">
        <f t="shared" si="353"/>
        <v>0</v>
      </c>
      <c r="T2268" s="140" t="str">
        <f t="shared" si="354"/>
        <v>0</v>
      </c>
      <c r="U2268" s="144"/>
      <c r="V2268" s="106"/>
      <c r="W2268" s="142">
        <f t="shared" si="355"/>
        <v>0</v>
      </c>
      <c r="X2268" s="142">
        <f t="shared" si="356"/>
        <v>0</v>
      </c>
      <c r="Y2268" s="108">
        <f t="shared" si="357"/>
        <v>0</v>
      </c>
      <c r="Z2268" s="108">
        <f t="shared" si="358"/>
        <v>0</v>
      </c>
      <c r="AA2268" s="108">
        <f t="shared" si="359"/>
        <v>0</v>
      </c>
      <c r="AB2268" s="151"/>
      <c r="AC2268" s="47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  <c r="BP2268" s="198"/>
    </row>
    <row r="2269" s="116" customFormat="1" ht="19" customHeight="1" spans="1:68">
      <c r="A2269" s="94">
        <f t="shared" si="350"/>
        <v>2268</v>
      </c>
      <c r="B2269" s="95"/>
      <c r="C2269" s="69"/>
      <c r="D2269" s="16"/>
      <c r="E2269" s="69"/>
      <c r="F2269" s="196"/>
      <c r="G2269" s="124" t="e">
        <f>VLOOKUP(F2269,[2]零件成本10.26!$B$2:$C$7802,2,0)</f>
        <v>#N/A</v>
      </c>
      <c r="H2269" s="64"/>
      <c r="I2269" s="128" t="str">
        <f t="shared" si="351"/>
        <v/>
      </c>
      <c r="J2269" s="64"/>
      <c r="K2269" s="196"/>
      <c r="L2269" s="64"/>
      <c r="M2269" s="69"/>
      <c r="N2269" s="69"/>
      <c r="O2269" s="69"/>
      <c r="P2269" s="69"/>
      <c r="Q2269" s="100">
        <f t="shared" si="352"/>
        <v>0</v>
      </c>
      <c r="R2269" s="197"/>
      <c r="S2269" s="140" t="str">
        <f t="shared" si="353"/>
        <v>0</v>
      </c>
      <c r="T2269" s="140" t="str">
        <f t="shared" si="354"/>
        <v>0</v>
      </c>
      <c r="U2269" s="144"/>
      <c r="V2269" s="106"/>
      <c r="W2269" s="142">
        <f t="shared" si="355"/>
        <v>0</v>
      </c>
      <c r="X2269" s="142">
        <f t="shared" si="356"/>
        <v>0</v>
      </c>
      <c r="Y2269" s="108">
        <f t="shared" si="357"/>
        <v>0</v>
      </c>
      <c r="Z2269" s="108">
        <f t="shared" si="358"/>
        <v>0</v>
      </c>
      <c r="AA2269" s="108">
        <f t="shared" si="359"/>
        <v>0</v>
      </c>
      <c r="AB2269" s="151"/>
      <c r="AC2269" s="47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  <c r="BP2269" s="198"/>
    </row>
    <row r="2270" s="116" customFormat="1" ht="19" customHeight="1" spans="1:68">
      <c r="A2270" s="94">
        <f t="shared" si="350"/>
        <v>2269</v>
      </c>
      <c r="B2270" s="95"/>
      <c r="C2270" s="69"/>
      <c r="D2270" s="16"/>
      <c r="E2270" s="69"/>
      <c r="F2270" s="196"/>
      <c r="G2270" s="124" t="e">
        <f>VLOOKUP(F2270,[2]零件成本10.26!$B$2:$C$7802,2,0)</f>
        <v>#N/A</v>
      </c>
      <c r="H2270" s="64"/>
      <c r="I2270" s="128" t="str">
        <f t="shared" si="351"/>
        <v/>
      </c>
      <c r="J2270" s="64"/>
      <c r="K2270" s="196"/>
      <c r="L2270" s="64"/>
      <c r="M2270" s="69"/>
      <c r="N2270" s="69"/>
      <c r="O2270" s="69"/>
      <c r="P2270" s="69"/>
      <c r="Q2270" s="100">
        <f t="shared" si="352"/>
        <v>0</v>
      </c>
      <c r="R2270" s="197"/>
      <c r="S2270" s="140" t="str">
        <f t="shared" si="353"/>
        <v>0</v>
      </c>
      <c r="T2270" s="140" t="str">
        <f t="shared" si="354"/>
        <v>0</v>
      </c>
      <c r="U2270" s="144"/>
      <c r="V2270" s="106"/>
      <c r="W2270" s="142">
        <f t="shared" si="355"/>
        <v>0</v>
      </c>
      <c r="X2270" s="142">
        <f t="shared" si="356"/>
        <v>0</v>
      </c>
      <c r="Y2270" s="108">
        <f t="shared" si="357"/>
        <v>0</v>
      </c>
      <c r="Z2270" s="108">
        <f t="shared" si="358"/>
        <v>0</v>
      </c>
      <c r="AA2270" s="108">
        <f t="shared" si="359"/>
        <v>0</v>
      </c>
      <c r="AB2270" s="151"/>
      <c r="AC2270" s="47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  <c r="BP2270" s="198"/>
    </row>
    <row r="2271" s="116" customFormat="1" ht="19" customHeight="1" spans="1:68">
      <c r="A2271" s="94">
        <f t="shared" si="350"/>
        <v>2270</v>
      </c>
      <c r="B2271" s="95"/>
      <c r="C2271" s="69"/>
      <c r="D2271" s="16"/>
      <c r="E2271" s="69"/>
      <c r="F2271" s="196"/>
      <c r="G2271" s="124" t="e">
        <f>VLOOKUP(F2271,[2]零件成本10.26!$B$2:$C$7802,2,0)</f>
        <v>#N/A</v>
      </c>
      <c r="H2271" s="64"/>
      <c r="I2271" s="128" t="str">
        <f t="shared" si="351"/>
        <v/>
      </c>
      <c r="J2271" s="64"/>
      <c r="K2271" s="196"/>
      <c r="L2271" s="64"/>
      <c r="M2271" s="69"/>
      <c r="N2271" s="69"/>
      <c r="O2271" s="69"/>
      <c r="P2271" s="69"/>
      <c r="Q2271" s="100">
        <f t="shared" si="352"/>
        <v>0</v>
      </c>
      <c r="R2271" s="197"/>
      <c r="S2271" s="140" t="str">
        <f t="shared" si="353"/>
        <v>0</v>
      </c>
      <c r="T2271" s="140" t="str">
        <f t="shared" si="354"/>
        <v>0</v>
      </c>
      <c r="U2271" s="144"/>
      <c r="V2271" s="106"/>
      <c r="W2271" s="142">
        <f t="shared" si="355"/>
        <v>0</v>
      </c>
      <c r="X2271" s="142">
        <f t="shared" si="356"/>
        <v>0</v>
      </c>
      <c r="Y2271" s="108">
        <f t="shared" si="357"/>
        <v>0</v>
      </c>
      <c r="Z2271" s="108">
        <f t="shared" si="358"/>
        <v>0</v>
      </c>
      <c r="AA2271" s="108">
        <f t="shared" si="359"/>
        <v>0</v>
      </c>
      <c r="AB2271" s="151"/>
      <c r="AC2271" s="47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  <c r="BP2271" s="198"/>
    </row>
    <row r="2272" s="116" customFormat="1" ht="19" customHeight="1" spans="1:68">
      <c r="A2272" s="94">
        <f t="shared" si="350"/>
        <v>2271</v>
      </c>
      <c r="B2272" s="95"/>
      <c r="C2272" s="69"/>
      <c r="D2272" s="16"/>
      <c r="E2272" s="69"/>
      <c r="F2272" s="196"/>
      <c r="G2272" s="124" t="e">
        <f>VLOOKUP(F2272,[2]零件成本10.26!$B$2:$C$7802,2,0)</f>
        <v>#N/A</v>
      </c>
      <c r="H2272" s="64"/>
      <c r="I2272" s="128" t="str">
        <f t="shared" si="351"/>
        <v/>
      </c>
      <c r="J2272" s="64"/>
      <c r="K2272" s="196"/>
      <c r="L2272" s="64"/>
      <c r="M2272" s="69"/>
      <c r="N2272" s="69"/>
      <c r="O2272" s="69"/>
      <c r="P2272" s="69"/>
      <c r="Q2272" s="100">
        <f t="shared" si="352"/>
        <v>0</v>
      </c>
      <c r="R2272" s="197"/>
      <c r="S2272" s="140" t="str">
        <f t="shared" si="353"/>
        <v>0</v>
      </c>
      <c r="T2272" s="140" t="str">
        <f t="shared" si="354"/>
        <v>0</v>
      </c>
      <c r="U2272" s="144"/>
      <c r="V2272" s="106"/>
      <c r="W2272" s="142">
        <f t="shared" si="355"/>
        <v>0</v>
      </c>
      <c r="X2272" s="142">
        <f t="shared" si="356"/>
        <v>0</v>
      </c>
      <c r="Y2272" s="108">
        <f t="shared" si="357"/>
        <v>0</v>
      </c>
      <c r="Z2272" s="108">
        <f t="shared" si="358"/>
        <v>0</v>
      </c>
      <c r="AA2272" s="108">
        <f t="shared" si="359"/>
        <v>0</v>
      </c>
      <c r="AB2272" s="151"/>
      <c r="AC2272" s="47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  <c r="BP2272" s="198"/>
    </row>
    <row r="2273" s="116" customFormat="1" ht="19" customHeight="1" spans="1:68">
      <c r="A2273" s="94">
        <f t="shared" si="350"/>
        <v>2272</v>
      </c>
      <c r="B2273" s="95"/>
      <c r="C2273" s="69"/>
      <c r="D2273" s="16"/>
      <c r="E2273" s="69"/>
      <c r="F2273" s="196"/>
      <c r="G2273" s="124" t="e">
        <f>VLOOKUP(F2273,[2]零件成本10.26!$B$2:$C$7802,2,0)</f>
        <v>#N/A</v>
      </c>
      <c r="H2273" s="64"/>
      <c r="I2273" s="128" t="str">
        <f t="shared" si="351"/>
        <v/>
      </c>
      <c r="J2273" s="64"/>
      <c r="K2273" s="196"/>
      <c r="L2273" s="64"/>
      <c r="M2273" s="69"/>
      <c r="N2273" s="69"/>
      <c r="O2273" s="69"/>
      <c r="P2273" s="69"/>
      <c r="Q2273" s="100">
        <f t="shared" si="352"/>
        <v>0</v>
      </c>
      <c r="R2273" s="197"/>
      <c r="S2273" s="140" t="str">
        <f t="shared" si="353"/>
        <v>0</v>
      </c>
      <c r="T2273" s="140" t="str">
        <f t="shared" si="354"/>
        <v>0</v>
      </c>
      <c r="U2273" s="144"/>
      <c r="V2273" s="106"/>
      <c r="W2273" s="142">
        <f t="shared" si="355"/>
        <v>0</v>
      </c>
      <c r="X2273" s="142">
        <f t="shared" si="356"/>
        <v>0</v>
      </c>
      <c r="Y2273" s="108">
        <f t="shared" si="357"/>
        <v>0</v>
      </c>
      <c r="Z2273" s="108">
        <f t="shared" si="358"/>
        <v>0</v>
      </c>
      <c r="AA2273" s="108">
        <f t="shared" si="359"/>
        <v>0</v>
      </c>
      <c r="AB2273" s="151"/>
      <c r="AC2273" s="47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  <c r="BP2273" s="198"/>
    </row>
    <row r="2274" s="116" customFormat="1" ht="19" customHeight="1" spans="1:68">
      <c r="A2274" s="94">
        <f t="shared" si="350"/>
        <v>2273</v>
      </c>
      <c r="B2274" s="95"/>
      <c r="C2274" s="69"/>
      <c r="D2274" s="16"/>
      <c r="E2274" s="69"/>
      <c r="F2274" s="196"/>
      <c r="G2274" s="124" t="e">
        <f>VLOOKUP(F2274,[2]零件成本10.26!$B$2:$C$7802,2,0)</f>
        <v>#N/A</v>
      </c>
      <c r="H2274" s="64"/>
      <c r="I2274" s="128" t="str">
        <f t="shared" si="351"/>
        <v/>
      </c>
      <c r="J2274" s="64"/>
      <c r="K2274" s="196"/>
      <c r="L2274" s="64"/>
      <c r="M2274" s="69"/>
      <c r="N2274" s="69"/>
      <c r="O2274" s="69"/>
      <c r="P2274" s="69"/>
      <c r="Q2274" s="100">
        <f t="shared" si="352"/>
        <v>0</v>
      </c>
      <c r="R2274" s="197"/>
      <c r="S2274" s="140" t="str">
        <f t="shared" si="353"/>
        <v>0</v>
      </c>
      <c r="T2274" s="140" t="str">
        <f t="shared" si="354"/>
        <v>0</v>
      </c>
      <c r="U2274" s="144"/>
      <c r="V2274" s="106"/>
      <c r="W2274" s="142">
        <f t="shared" si="355"/>
        <v>0</v>
      </c>
      <c r="X2274" s="142">
        <f t="shared" si="356"/>
        <v>0</v>
      </c>
      <c r="Y2274" s="108">
        <f t="shared" si="357"/>
        <v>0</v>
      </c>
      <c r="Z2274" s="108">
        <f t="shared" si="358"/>
        <v>0</v>
      </c>
      <c r="AA2274" s="108">
        <f t="shared" si="359"/>
        <v>0</v>
      </c>
      <c r="AB2274" s="151"/>
      <c r="AC2274" s="47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  <c r="BP2274" s="198"/>
    </row>
    <row r="2275" s="116" customFormat="1" ht="19" customHeight="1" spans="1:68">
      <c r="A2275" s="94">
        <f t="shared" si="350"/>
        <v>2274</v>
      </c>
      <c r="B2275" s="95"/>
      <c r="C2275" s="69"/>
      <c r="D2275" s="16"/>
      <c r="E2275" s="69"/>
      <c r="F2275" s="196"/>
      <c r="G2275" s="124" t="e">
        <f>VLOOKUP(F2275,[2]零件成本10.26!$B$2:$C$7802,2,0)</f>
        <v>#N/A</v>
      </c>
      <c r="H2275" s="64"/>
      <c r="I2275" s="128" t="str">
        <f t="shared" si="351"/>
        <v/>
      </c>
      <c r="J2275" s="64"/>
      <c r="K2275" s="196"/>
      <c r="L2275" s="64"/>
      <c r="M2275" s="69"/>
      <c r="N2275" s="69"/>
      <c r="O2275" s="69"/>
      <c r="P2275" s="69"/>
      <c r="Q2275" s="100">
        <f t="shared" si="352"/>
        <v>0</v>
      </c>
      <c r="R2275" s="197"/>
      <c r="S2275" s="140" t="str">
        <f t="shared" si="353"/>
        <v>0</v>
      </c>
      <c r="T2275" s="140" t="str">
        <f t="shared" si="354"/>
        <v>0</v>
      </c>
      <c r="U2275" s="144"/>
      <c r="V2275" s="106"/>
      <c r="W2275" s="142">
        <f t="shared" si="355"/>
        <v>0</v>
      </c>
      <c r="X2275" s="142">
        <f t="shared" si="356"/>
        <v>0</v>
      </c>
      <c r="Y2275" s="108">
        <f t="shared" si="357"/>
        <v>0</v>
      </c>
      <c r="Z2275" s="108">
        <f t="shared" si="358"/>
        <v>0</v>
      </c>
      <c r="AA2275" s="108">
        <f t="shared" si="359"/>
        <v>0</v>
      </c>
      <c r="AB2275" s="151"/>
      <c r="AC2275" s="47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  <c r="BP2275" s="198"/>
    </row>
    <row r="2276" s="116" customFormat="1" ht="19" customHeight="1" spans="1:68">
      <c r="A2276" s="94">
        <f t="shared" si="350"/>
        <v>2275</v>
      </c>
      <c r="B2276" s="95"/>
      <c r="C2276" s="69"/>
      <c r="D2276" s="16"/>
      <c r="E2276" s="69"/>
      <c r="F2276" s="196"/>
      <c r="G2276" s="124" t="e">
        <f>VLOOKUP(F2276,[2]零件成本10.26!$B$2:$C$7802,2,0)</f>
        <v>#N/A</v>
      </c>
      <c r="H2276" s="64"/>
      <c r="I2276" s="128" t="str">
        <f t="shared" si="351"/>
        <v/>
      </c>
      <c r="J2276" s="64"/>
      <c r="K2276" s="196"/>
      <c r="L2276" s="64"/>
      <c r="M2276" s="69"/>
      <c r="N2276" s="69"/>
      <c r="O2276" s="69"/>
      <c r="P2276" s="69"/>
      <c r="Q2276" s="100">
        <f t="shared" si="352"/>
        <v>0</v>
      </c>
      <c r="R2276" s="197"/>
      <c r="S2276" s="140" t="str">
        <f t="shared" si="353"/>
        <v>0</v>
      </c>
      <c r="T2276" s="140" t="str">
        <f t="shared" si="354"/>
        <v>0</v>
      </c>
      <c r="U2276" s="144"/>
      <c r="V2276" s="106"/>
      <c r="W2276" s="142">
        <f t="shared" si="355"/>
        <v>0</v>
      </c>
      <c r="X2276" s="142">
        <f t="shared" si="356"/>
        <v>0</v>
      </c>
      <c r="Y2276" s="108">
        <f t="shared" si="357"/>
        <v>0</v>
      </c>
      <c r="Z2276" s="108">
        <f t="shared" si="358"/>
        <v>0</v>
      </c>
      <c r="AA2276" s="108">
        <f t="shared" si="359"/>
        <v>0</v>
      </c>
      <c r="AB2276" s="151"/>
      <c r="AC2276" s="47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  <c r="BP2276" s="198"/>
    </row>
    <row r="2277" s="116" customFormat="1" ht="19" customHeight="1" spans="1:68">
      <c r="A2277" s="94">
        <f t="shared" si="350"/>
        <v>2276</v>
      </c>
      <c r="B2277" s="95"/>
      <c r="C2277" s="69"/>
      <c r="D2277" s="16"/>
      <c r="E2277" s="69"/>
      <c r="F2277" s="196"/>
      <c r="G2277" s="124" t="e">
        <f>VLOOKUP(F2277,[2]零件成本10.26!$B$2:$C$7802,2,0)</f>
        <v>#N/A</v>
      </c>
      <c r="H2277" s="64"/>
      <c r="I2277" s="128" t="str">
        <f t="shared" si="351"/>
        <v/>
      </c>
      <c r="J2277" s="64"/>
      <c r="K2277" s="196"/>
      <c r="L2277" s="64"/>
      <c r="M2277" s="69"/>
      <c r="N2277" s="69"/>
      <c r="O2277" s="69"/>
      <c r="P2277" s="69"/>
      <c r="Q2277" s="100">
        <f t="shared" si="352"/>
        <v>0</v>
      </c>
      <c r="R2277" s="197"/>
      <c r="S2277" s="140" t="str">
        <f t="shared" si="353"/>
        <v>0</v>
      </c>
      <c r="T2277" s="140" t="str">
        <f t="shared" si="354"/>
        <v>0</v>
      </c>
      <c r="U2277" s="144"/>
      <c r="V2277" s="106"/>
      <c r="W2277" s="142">
        <f t="shared" si="355"/>
        <v>0</v>
      </c>
      <c r="X2277" s="142">
        <f t="shared" si="356"/>
        <v>0</v>
      </c>
      <c r="Y2277" s="108">
        <f t="shared" si="357"/>
        <v>0</v>
      </c>
      <c r="Z2277" s="108">
        <f t="shared" si="358"/>
        <v>0</v>
      </c>
      <c r="AA2277" s="108">
        <f t="shared" si="359"/>
        <v>0</v>
      </c>
      <c r="AB2277" s="151"/>
      <c r="AC2277" s="47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  <c r="BP2277" s="198"/>
    </row>
    <row r="2278" s="116" customFormat="1" ht="19" customHeight="1" spans="1:68">
      <c r="A2278" s="94">
        <f t="shared" si="350"/>
        <v>2277</v>
      </c>
      <c r="B2278" s="95"/>
      <c r="C2278" s="69"/>
      <c r="D2278" s="16"/>
      <c r="E2278" s="69"/>
      <c r="F2278" s="196"/>
      <c r="G2278" s="124" t="e">
        <f>VLOOKUP(F2278,[2]零件成本10.26!$B$2:$C$7802,2,0)</f>
        <v>#N/A</v>
      </c>
      <c r="H2278" s="64"/>
      <c r="I2278" s="128" t="str">
        <f t="shared" si="351"/>
        <v/>
      </c>
      <c r="J2278" s="64"/>
      <c r="K2278" s="196"/>
      <c r="L2278" s="64"/>
      <c r="M2278" s="69"/>
      <c r="N2278" s="69"/>
      <c r="O2278" s="69"/>
      <c r="P2278" s="69"/>
      <c r="Q2278" s="100">
        <f t="shared" si="352"/>
        <v>0</v>
      </c>
      <c r="R2278" s="197"/>
      <c r="S2278" s="140" t="str">
        <f t="shared" si="353"/>
        <v>0</v>
      </c>
      <c r="T2278" s="140" t="str">
        <f t="shared" si="354"/>
        <v>0</v>
      </c>
      <c r="U2278" s="144"/>
      <c r="V2278" s="106"/>
      <c r="W2278" s="142">
        <f t="shared" si="355"/>
        <v>0</v>
      </c>
      <c r="X2278" s="142">
        <f t="shared" si="356"/>
        <v>0</v>
      </c>
      <c r="Y2278" s="108">
        <f t="shared" si="357"/>
        <v>0</v>
      </c>
      <c r="Z2278" s="108">
        <f t="shared" si="358"/>
        <v>0</v>
      </c>
      <c r="AA2278" s="108">
        <f t="shared" si="359"/>
        <v>0</v>
      </c>
      <c r="AB2278" s="151"/>
      <c r="AC2278" s="47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  <c r="BP2278" s="198"/>
    </row>
    <row r="2279" s="116" customFormat="1" ht="19" customHeight="1" spans="1:68">
      <c r="A2279" s="94">
        <f t="shared" si="350"/>
        <v>2278</v>
      </c>
      <c r="B2279" s="95"/>
      <c r="C2279" s="69"/>
      <c r="D2279" s="16"/>
      <c r="E2279" s="69"/>
      <c r="F2279" s="196"/>
      <c r="G2279" s="124" t="e">
        <f>VLOOKUP(F2279,[2]零件成本10.26!$B$2:$C$7802,2,0)</f>
        <v>#N/A</v>
      </c>
      <c r="H2279" s="64"/>
      <c r="I2279" s="128" t="str">
        <f t="shared" si="351"/>
        <v/>
      </c>
      <c r="J2279" s="64"/>
      <c r="K2279" s="196"/>
      <c r="L2279" s="64"/>
      <c r="M2279" s="69"/>
      <c r="N2279" s="69"/>
      <c r="O2279" s="69"/>
      <c r="P2279" s="69"/>
      <c r="Q2279" s="100">
        <f t="shared" si="352"/>
        <v>0</v>
      </c>
      <c r="R2279" s="197"/>
      <c r="S2279" s="140" t="str">
        <f t="shared" si="353"/>
        <v>0</v>
      </c>
      <c r="T2279" s="140" t="str">
        <f t="shared" si="354"/>
        <v>0</v>
      </c>
      <c r="U2279" s="144"/>
      <c r="V2279" s="106"/>
      <c r="W2279" s="142">
        <f t="shared" si="355"/>
        <v>0</v>
      </c>
      <c r="X2279" s="142">
        <f t="shared" si="356"/>
        <v>0</v>
      </c>
      <c r="Y2279" s="108">
        <f t="shared" si="357"/>
        <v>0</v>
      </c>
      <c r="Z2279" s="108">
        <f t="shared" si="358"/>
        <v>0</v>
      </c>
      <c r="AA2279" s="108">
        <f t="shared" si="359"/>
        <v>0</v>
      </c>
      <c r="AB2279" s="151"/>
      <c r="AC2279" s="47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  <c r="BP2279" s="198"/>
    </row>
    <row r="2280" s="116" customFormat="1" ht="19" customHeight="1" spans="1:68">
      <c r="A2280" s="94">
        <f t="shared" si="350"/>
        <v>2279</v>
      </c>
      <c r="B2280" s="95"/>
      <c r="C2280" s="69"/>
      <c r="D2280" s="16"/>
      <c r="E2280" s="69"/>
      <c r="F2280" s="196"/>
      <c r="G2280" s="124" t="e">
        <f>VLOOKUP(F2280,[2]零件成本10.26!$B$2:$C$7802,2,0)</f>
        <v>#N/A</v>
      </c>
      <c r="H2280" s="64"/>
      <c r="I2280" s="128" t="str">
        <f t="shared" si="351"/>
        <v/>
      </c>
      <c r="J2280" s="64"/>
      <c r="K2280" s="196"/>
      <c r="L2280" s="64"/>
      <c r="M2280" s="69"/>
      <c r="N2280" s="69"/>
      <c r="O2280" s="69"/>
      <c r="P2280" s="69"/>
      <c r="Q2280" s="100">
        <f t="shared" si="352"/>
        <v>0</v>
      </c>
      <c r="R2280" s="197"/>
      <c r="S2280" s="140" t="str">
        <f t="shared" si="353"/>
        <v>0</v>
      </c>
      <c r="T2280" s="140" t="str">
        <f t="shared" si="354"/>
        <v>0</v>
      </c>
      <c r="U2280" s="144"/>
      <c r="V2280" s="106"/>
      <c r="W2280" s="142">
        <f t="shared" si="355"/>
        <v>0</v>
      </c>
      <c r="X2280" s="142">
        <f t="shared" si="356"/>
        <v>0</v>
      </c>
      <c r="Y2280" s="108">
        <f t="shared" si="357"/>
        <v>0</v>
      </c>
      <c r="Z2280" s="108">
        <f t="shared" si="358"/>
        <v>0</v>
      </c>
      <c r="AA2280" s="108">
        <f t="shared" si="359"/>
        <v>0</v>
      </c>
      <c r="AB2280" s="151"/>
      <c r="AC2280" s="47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  <c r="BP2280" s="198"/>
    </row>
    <row r="2281" s="116" customFormat="1" ht="19" customHeight="1" spans="1:68">
      <c r="A2281" s="94">
        <f t="shared" si="350"/>
        <v>2280</v>
      </c>
      <c r="B2281" s="95"/>
      <c r="C2281" s="69"/>
      <c r="D2281" s="16"/>
      <c r="E2281" s="69"/>
      <c r="F2281" s="196"/>
      <c r="G2281" s="124" t="e">
        <f>VLOOKUP(F2281,[2]零件成本10.26!$B$2:$C$7802,2,0)</f>
        <v>#N/A</v>
      </c>
      <c r="H2281" s="64"/>
      <c r="I2281" s="128" t="str">
        <f t="shared" si="351"/>
        <v/>
      </c>
      <c r="J2281" s="64"/>
      <c r="K2281" s="196"/>
      <c r="L2281" s="64"/>
      <c r="M2281" s="69"/>
      <c r="N2281" s="69"/>
      <c r="O2281" s="69"/>
      <c r="P2281" s="69"/>
      <c r="Q2281" s="100">
        <f t="shared" si="352"/>
        <v>0</v>
      </c>
      <c r="R2281" s="197"/>
      <c r="S2281" s="140" t="str">
        <f t="shared" si="353"/>
        <v>0</v>
      </c>
      <c r="T2281" s="140" t="str">
        <f t="shared" si="354"/>
        <v>0</v>
      </c>
      <c r="U2281" s="144"/>
      <c r="V2281" s="106"/>
      <c r="W2281" s="142">
        <f t="shared" si="355"/>
        <v>0</v>
      </c>
      <c r="X2281" s="142">
        <f t="shared" si="356"/>
        <v>0</v>
      </c>
      <c r="Y2281" s="108">
        <f t="shared" si="357"/>
        <v>0</v>
      </c>
      <c r="Z2281" s="108">
        <f t="shared" si="358"/>
        <v>0</v>
      </c>
      <c r="AA2281" s="108">
        <f t="shared" si="359"/>
        <v>0</v>
      </c>
      <c r="AB2281" s="151"/>
      <c r="AC2281" s="47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  <c r="BP2281" s="198"/>
    </row>
    <row r="2282" s="116" customFormat="1" ht="19" customHeight="1" spans="1:68">
      <c r="A2282" s="94">
        <f t="shared" si="350"/>
        <v>2281</v>
      </c>
      <c r="B2282" s="95"/>
      <c r="C2282" s="69"/>
      <c r="D2282" s="16"/>
      <c r="E2282" s="69"/>
      <c r="F2282" s="196"/>
      <c r="G2282" s="124" t="e">
        <f>VLOOKUP(F2282,[2]零件成本10.26!$B$2:$C$7802,2,0)</f>
        <v>#N/A</v>
      </c>
      <c r="H2282" s="64"/>
      <c r="I2282" s="128" t="str">
        <f t="shared" si="351"/>
        <v/>
      </c>
      <c r="J2282" s="64"/>
      <c r="K2282" s="196"/>
      <c r="L2282" s="64"/>
      <c r="M2282" s="69"/>
      <c r="N2282" s="69"/>
      <c r="O2282" s="69"/>
      <c r="P2282" s="69"/>
      <c r="Q2282" s="100">
        <f t="shared" si="352"/>
        <v>0</v>
      </c>
      <c r="R2282" s="197"/>
      <c r="S2282" s="140" t="str">
        <f t="shared" si="353"/>
        <v>0</v>
      </c>
      <c r="T2282" s="140" t="str">
        <f t="shared" si="354"/>
        <v>0</v>
      </c>
      <c r="U2282" s="144"/>
      <c r="V2282" s="106"/>
      <c r="W2282" s="142">
        <f t="shared" si="355"/>
        <v>0</v>
      </c>
      <c r="X2282" s="142">
        <f t="shared" si="356"/>
        <v>0</v>
      </c>
      <c r="Y2282" s="108">
        <f t="shared" si="357"/>
        <v>0</v>
      </c>
      <c r="Z2282" s="108">
        <f t="shared" si="358"/>
        <v>0</v>
      </c>
      <c r="AA2282" s="108">
        <f t="shared" si="359"/>
        <v>0</v>
      </c>
      <c r="AB2282" s="151"/>
      <c r="AC2282" s="47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  <c r="BP2282" s="198"/>
    </row>
    <row r="2283" s="116" customFormat="1" ht="19" customHeight="1" spans="1:68">
      <c r="A2283" s="94">
        <f t="shared" si="350"/>
        <v>2282</v>
      </c>
      <c r="B2283" s="95"/>
      <c r="C2283" s="69"/>
      <c r="D2283" s="16"/>
      <c r="E2283" s="69"/>
      <c r="F2283" s="196"/>
      <c r="G2283" s="124" t="e">
        <f>VLOOKUP(F2283,[2]零件成本10.26!$B$2:$C$7802,2,0)</f>
        <v>#N/A</v>
      </c>
      <c r="H2283" s="64"/>
      <c r="I2283" s="128" t="str">
        <f t="shared" si="351"/>
        <v/>
      </c>
      <c r="J2283" s="64"/>
      <c r="K2283" s="196"/>
      <c r="L2283" s="64"/>
      <c r="M2283" s="69"/>
      <c r="N2283" s="69"/>
      <c r="O2283" s="69"/>
      <c r="P2283" s="69"/>
      <c r="Q2283" s="100">
        <f t="shared" si="352"/>
        <v>0</v>
      </c>
      <c r="R2283" s="197"/>
      <c r="S2283" s="140" t="str">
        <f t="shared" si="353"/>
        <v>0</v>
      </c>
      <c r="T2283" s="140" t="str">
        <f t="shared" si="354"/>
        <v>0</v>
      </c>
      <c r="U2283" s="144"/>
      <c r="V2283" s="106"/>
      <c r="W2283" s="142">
        <f t="shared" si="355"/>
        <v>0</v>
      </c>
      <c r="X2283" s="142">
        <f t="shared" si="356"/>
        <v>0</v>
      </c>
      <c r="Y2283" s="108">
        <f t="shared" si="357"/>
        <v>0</v>
      </c>
      <c r="Z2283" s="108">
        <f t="shared" si="358"/>
        <v>0</v>
      </c>
      <c r="AA2283" s="108">
        <f t="shared" si="359"/>
        <v>0</v>
      </c>
      <c r="AB2283" s="151"/>
      <c r="AC2283" s="47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  <c r="BP2283" s="198"/>
    </row>
    <row r="2284" s="116" customFormat="1" ht="19" customHeight="1" spans="1:68">
      <c r="A2284" s="94">
        <f t="shared" si="350"/>
        <v>2283</v>
      </c>
      <c r="B2284" s="95"/>
      <c r="C2284" s="69"/>
      <c r="D2284" s="16"/>
      <c r="E2284" s="69"/>
      <c r="F2284" s="196"/>
      <c r="G2284" s="124" t="e">
        <f>VLOOKUP(F2284,[2]零件成本10.26!$B$2:$C$7802,2,0)</f>
        <v>#N/A</v>
      </c>
      <c r="H2284" s="64"/>
      <c r="I2284" s="128" t="str">
        <f t="shared" si="351"/>
        <v/>
      </c>
      <c r="J2284" s="64"/>
      <c r="K2284" s="196"/>
      <c r="L2284" s="64"/>
      <c r="M2284" s="69"/>
      <c r="N2284" s="69"/>
      <c r="O2284" s="69"/>
      <c r="P2284" s="69"/>
      <c r="Q2284" s="100">
        <f t="shared" si="352"/>
        <v>0</v>
      </c>
      <c r="R2284" s="197"/>
      <c r="S2284" s="140" t="str">
        <f t="shared" si="353"/>
        <v>0</v>
      </c>
      <c r="T2284" s="140" t="str">
        <f t="shared" si="354"/>
        <v>0</v>
      </c>
      <c r="U2284" s="144"/>
      <c r="V2284" s="106"/>
      <c r="W2284" s="142">
        <f t="shared" si="355"/>
        <v>0</v>
      </c>
      <c r="X2284" s="142">
        <f t="shared" si="356"/>
        <v>0</v>
      </c>
      <c r="Y2284" s="108">
        <f t="shared" si="357"/>
        <v>0</v>
      </c>
      <c r="Z2284" s="108">
        <f t="shared" si="358"/>
        <v>0</v>
      </c>
      <c r="AA2284" s="108">
        <f t="shared" si="359"/>
        <v>0</v>
      </c>
      <c r="AB2284" s="151"/>
      <c r="AC2284" s="47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  <c r="BP2284" s="198"/>
    </row>
    <row r="2285" s="116" customFormat="1" ht="19" customHeight="1" spans="1:68">
      <c r="A2285" s="94">
        <f t="shared" si="350"/>
        <v>2284</v>
      </c>
      <c r="B2285" s="95"/>
      <c r="C2285" s="69"/>
      <c r="D2285" s="16"/>
      <c r="E2285" s="69"/>
      <c r="F2285" s="196"/>
      <c r="G2285" s="124" t="e">
        <f>VLOOKUP(F2285,[2]零件成本10.26!$B$2:$C$7802,2,0)</f>
        <v>#N/A</v>
      </c>
      <c r="H2285" s="64"/>
      <c r="I2285" s="128" t="str">
        <f t="shared" si="351"/>
        <v/>
      </c>
      <c r="J2285" s="64"/>
      <c r="K2285" s="196"/>
      <c r="L2285" s="64"/>
      <c r="M2285" s="69"/>
      <c r="N2285" s="69"/>
      <c r="O2285" s="69"/>
      <c r="P2285" s="69"/>
      <c r="Q2285" s="100">
        <f t="shared" si="352"/>
        <v>0</v>
      </c>
      <c r="R2285" s="197"/>
      <c r="S2285" s="140" t="str">
        <f t="shared" si="353"/>
        <v>0</v>
      </c>
      <c r="T2285" s="140" t="str">
        <f t="shared" si="354"/>
        <v>0</v>
      </c>
      <c r="U2285" s="144"/>
      <c r="V2285" s="106"/>
      <c r="W2285" s="142">
        <f t="shared" si="355"/>
        <v>0</v>
      </c>
      <c r="X2285" s="142">
        <f t="shared" si="356"/>
        <v>0</v>
      </c>
      <c r="Y2285" s="108">
        <f t="shared" si="357"/>
        <v>0</v>
      </c>
      <c r="Z2285" s="108">
        <f t="shared" si="358"/>
        <v>0</v>
      </c>
      <c r="AA2285" s="108">
        <f t="shared" si="359"/>
        <v>0</v>
      </c>
      <c r="AB2285" s="151"/>
      <c r="AC2285" s="47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  <c r="BP2285" s="198"/>
    </row>
    <row r="2286" s="116" customFormat="1" ht="19" customHeight="1" spans="1:68">
      <c r="A2286" s="94">
        <f t="shared" si="350"/>
        <v>2285</v>
      </c>
      <c r="B2286" s="95"/>
      <c r="C2286" s="69"/>
      <c r="D2286" s="16"/>
      <c r="E2286" s="69"/>
      <c r="F2286" s="196"/>
      <c r="G2286" s="124" t="e">
        <f>VLOOKUP(F2286,[2]零件成本10.26!$B$2:$C$7802,2,0)</f>
        <v>#N/A</v>
      </c>
      <c r="H2286" s="64"/>
      <c r="I2286" s="128" t="str">
        <f t="shared" si="351"/>
        <v/>
      </c>
      <c r="J2286" s="64"/>
      <c r="K2286" s="196"/>
      <c r="L2286" s="64"/>
      <c r="M2286" s="69"/>
      <c r="N2286" s="69"/>
      <c r="O2286" s="69"/>
      <c r="P2286" s="69"/>
      <c r="Q2286" s="100">
        <f t="shared" si="352"/>
        <v>0</v>
      </c>
      <c r="R2286" s="197"/>
      <c r="S2286" s="140" t="str">
        <f t="shared" si="353"/>
        <v>0</v>
      </c>
      <c r="T2286" s="140" t="str">
        <f t="shared" si="354"/>
        <v>0</v>
      </c>
      <c r="U2286" s="144"/>
      <c r="V2286" s="106"/>
      <c r="W2286" s="142">
        <f t="shared" si="355"/>
        <v>0</v>
      </c>
      <c r="X2286" s="142">
        <f t="shared" si="356"/>
        <v>0</v>
      </c>
      <c r="Y2286" s="108">
        <f t="shared" si="357"/>
        <v>0</v>
      </c>
      <c r="Z2286" s="108">
        <f t="shared" si="358"/>
        <v>0</v>
      </c>
      <c r="AA2286" s="108">
        <f t="shared" si="359"/>
        <v>0</v>
      </c>
      <c r="AB2286" s="151"/>
      <c r="AC2286" s="47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  <c r="BP2286" s="198"/>
    </row>
    <row r="2287" s="116" customFormat="1" ht="19" customHeight="1" spans="1:68">
      <c r="A2287" s="94">
        <f t="shared" si="350"/>
        <v>2286</v>
      </c>
      <c r="B2287" s="95"/>
      <c r="C2287" s="69"/>
      <c r="D2287" s="16"/>
      <c r="E2287" s="69"/>
      <c r="F2287" s="196"/>
      <c r="G2287" s="124" t="e">
        <f>VLOOKUP(F2287,[2]零件成本10.26!$B$2:$C$7802,2,0)</f>
        <v>#N/A</v>
      </c>
      <c r="H2287" s="64"/>
      <c r="I2287" s="128" t="str">
        <f t="shared" si="351"/>
        <v/>
      </c>
      <c r="J2287" s="64"/>
      <c r="K2287" s="196"/>
      <c r="L2287" s="64"/>
      <c r="M2287" s="69"/>
      <c r="N2287" s="69"/>
      <c r="O2287" s="69"/>
      <c r="P2287" s="69"/>
      <c r="Q2287" s="100">
        <f t="shared" si="352"/>
        <v>0</v>
      </c>
      <c r="R2287" s="197"/>
      <c r="S2287" s="140" t="str">
        <f t="shared" si="353"/>
        <v>0</v>
      </c>
      <c r="T2287" s="140" t="str">
        <f t="shared" si="354"/>
        <v>0</v>
      </c>
      <c r="U2287" s="144"/>
      <c r="V2287" s="106"/>
      <c r="W2287" s="142">
        <f t="shared" si="355"/>
        <v>0</v>
      </c>
      <c r="X2287" s="142">
        <f t="shared" si="356"/>
        <v>0</v>
      </c>
      <c r="Y2287" s="108">
        <f t="shared" si="357"/>
        <v>0</v>
      </c>
      <c r="Z2287" s="108">
        <f t="shared" si="358"/>
        <v>0</v>
      </c>
      <c r="AA2287" s="108">
        <f t="shared" si="359"/>
        <v>0</v>
      </c>
      <c r="AB2287" s="151"/>
      <c r="AC2287" s="47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  <c r="BP2287" s="198"/>
    </row>
    <row r="2288" s="116" customFormat="1" ht="19" customHeight="1" spans="1:68">
      <c r="A2288" s="94">
        <f t="shared" si="350"/>
        <v>2287</v>
      </c>
      <c r="B2288" s="95"/>
      <c r="C2288" s="69"/>
      <c r="D2288" s="16"/>
      <c r="E2288" s="69"/>
      <c r="F2288" s="196"/>
      <c r="G2288" s="124" t="e">
        <f>VLOOKUP(F2288,[2]零件成本10.26!$B$2:$C$7802,2,0)</f>
        <v>#N/A</v>
      </c>
      <c r="H2288" s="64"/>
      <c r="I2288" s="128" t="str">
        <f t="shared" si="351"/>
        <v/>
      </c>
      <c r="J2288" s="64"/>
      <c r="K2288" s="196"/>
      <c r="L2288" s="64"/>
      <c r="M2288" s="69"/>
      <c r="N2288" s="69"/>
      <c r="O2288" s="69"/>
      <c r="P2288" s="69"/>
      <c r="Q2288" s="100">
        <f t="shared" si="352"/>
        <v>0</v>
      </c>
      <c r="R2288" s="197"/>
      <c r="S2288" s="140" t="str">
        <f t="shared" si="353"/>
        <v>0</v>
      </c>
      <c r="T2288" s="140" t="str">
        <f t="shared" si="354"/>
        <v>0</v>
      </c>
      <c r="U2288" s="144"/>
      <c r="V2288" s="106"/>
      <c r="W2288" s="142">
        <f t="shared" si="355"/>
        <v>0</v>
      </c>
      <c r="X2288" s="142">
        <f t="shared" si="356"/>
        <v>0</v>
      </c>
      <c r="Y2288" s="108">
        <f t="shared" si="357"/>
        <v>0</v>
      </c>
      <c r="Z2288" s="108">
        <f t="shared" si="358"/>
        <v>0</v>
      </c>
      <c r="AA2288" s="108">
        <f t="shared" si="359"/>
        <v>0</v>
      </c>
      <c r="AB2288" s="151"/>
      <c r="AC2288" s="47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  <c r="BP2288" s="198"/>
    </row>
    <row r="2289" s="116" customFormat="1" ht="19" customHeight="1" spans="1:68">
      <c r="A2289" s="94">
        <f t="shared" si="350"/>
        <v>2288</v>
      </c>
      <c r="B2289" s="95"/>
      <c r="C2289" s="69"/>
      <c r="D2289" s="16"/>
      <c r="E2289" s="69"/>
      <c r="F2289" s="196"/>
      <c r="G2289" s="124" t="e">
        <f>VLOOKUP(F2289,[2]零件成本10.26!$B$2:$C$7802,2,0)</f>
        <v>#N/A</v>
      </c>
      <c r="H2289" s="64"/>
      <c r="I2289" s="128" t="str">
        <f t="shared" si="351"/>
        <v/>
      </c>
      <c r="J2289" s="64"/>
      <c r="K2289" s="196"/>
      <c r="L2289" s="64"/>
      <c r="M2289" s="69"/>
      <c r="N2289" s="69"/>
      <c r="O2289" s="69"/>
      <c r="P2289" s="69"/>
      <c r="Q2289" s="100">
        <f t="shared" si="352"/>
        <v>0</v>
      </c>
      <c r="R2289" s="197"/>
      <c r="S2289" s="140" t="str">
        <f t="shared" si="353"/>
        <v>0</v>
      </c>
      <c r="T2289" s="140" t="str">
        <f t="shared" si="354"/>
        <v>0</v>
      </c>
      <c r="U2289" s="144"/>
      <c r="V2289" s="106"/>
      <c r="W2289" s="142">
        <f t="shared" si="355"/>
        <v>0</v>
      </c>
      <c r="X2289" s="142">
        <f t="shared" si="356"/>
        <v>0</v>
      </c>
      <c r="Y2289" s="108">
        <f t="shared" si="357"/>
        <v>0</v>
      </c>
      <c r="Z2289" s="108">
        <f t="shared" si="358"/>
        <v>0</v>
      </c>
      <c r="AA2289" s="108">
        <f t="shared" si="359"/>
        <v>0</v>
      </c>
      <c r="AB2289" s="151"/>
      <c r="AC2289" s="47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  <c r="BP2289" s="198"/>
    </row>
    <row r="2290" s="116" customFormat="1" ht="19" customHeight="1" spans="1:68">
      <c r="A2290" s="94">
        <f t="shared" si="350"/>
        <v>2289</v>
      </c>
      <c r="B2290" s="95"/>
      <c r="C2290" s="69"/>
      <c r="D2290" s="16"/>
      <c r="E2290" s="69"/>
      <c r="F2290" s="196"/>
      <c r="G2290" s="124" t="e">
        <f>VLOOKUP(F2290,[2]零件成本10.26!$B$2:$C$7802,2,0)</f>
        <v>#N/A</v>
      </c>
      <c r="H2290" s="64"/>
      <c r="I2290" s="128" t="str">
        <f t="shared" si="351"/>
        <v/>
      </c>
      <c r="J2290" s="64"/>
      <c r="K2290" s="196"/>
      <c r="L2290" s="64"/>
      <c r="M2290" s="69"/>
      <c r="N2290" s="69"/>
      <c r="O2290" s="69"/>
      <c r="P2290" s="69"/>
      <c r="Q2290" s="100">
        <f t="shared" si="352"/>
        <v>0</v>
      </c>
      <c r="R2290" s="197"/>
      <c r="S2290" s="140" t="str">
        <f t="shared" si="353"/>
        <v>0</v>
      </c>
      <c r="T2290" s="140" t="str">
        <f t="shared" si="354"/>
        <v>0</v>
      </c>
      <c r="U2290" s="144"/>
      <c r="V2290" s="106"/>
      <c r="W2290" s="142">
        <f t="shared" si="355"/>
        <v>0</v>
      </c>
      <c r="X2290" s="142">
        <f t="shared" si="356"/>
        <v>0</v>
      </c>
      <c r="Y2290" s="108">
        <f t="shared" si="357"/>
        <v>0</v>
      </c>
      <c r="Z2290" s="108">
        <f t="shared" si="358"/>
        <v>0</v>
      </c>
      <c r="AA2290" s="108">
        <f t="shared" si="359"/>
        <v>0</v>
      </c>
      <c r="AB2290" s="151"/>
      <c r="AC2290" s="47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  <c r="BP2290" s="198"/>
    </row>
    <row r="2291" s="116" customFormat="1" ht="19" customHeight="1" spans="1:68">
      <c r="A2291" s="94">
        <f t="shared" si="350"/>
        <v>2290</v>
      </c>
      <c r="B2291" s="95"/>
      <c r="C2291" s="69"/>
      <c r="D2291" s="16"/>
      <c r="E2291" s="69"/>
      <c r="F2291" s="196"/>
      <c r="G2291" s="124" t="e">
        <f>VLOOKUP(F2291,[2]零件成本10.26!$B$2:$C$7802,2,0)</f>
        <v>#N/A</v>
      </c>
      <c r="H2291" s="64"/>
      <c r="I2291" s="128" t="str">
        <f t="shared" si="351"/>
        <v/>
      </c>
      <c r="J2291" s="64"/>
      <c r="K2291" s="196"/>
      <c r="L2291" s="64"/>
      <c r="M2291" s="69"/>
      <c r="N2291" s="69"/>
      <c r="O2291" s="69"/>
      <c r="P2291" s="69"/>
      <c r="Q2291" s="100">
        <f t="shared" si="352"/>
        <v>0</v>
      </c>
      <c r="R2291" s="197"/>
      <c r="S2291" s="140" t="str">
        <f t="shared" si="353"/>
        <v>0</v>
      </c>
      <c r="T2291" s="140" t="str">
        <f t="shared" si="354"/>
        <v>0</v>
      </c>
      <c r="U2291" s="144"/>
      <c r="V2291" s="106"/>
      <c r="W2291" s="142">
        <f t="shared" si="355"/>
        <v>0</v>
      </c>
      <c r="X2291" s="142">
        <f t="shared" si="356"/>
        <v>0</v>
      </c>
      <c r="Y2291" s="108">
        <f t="shared" si="357"/>
        <v>0</v>
      </c>
      <c r="Z2291" s="108">
        <f t="shared" si="358"/>
        <v>0</v>
      </c>
      <c r="AA2291" s="108">
        <f t="shared" si="359"/>
        <v>0</v>
      </c>
      <c r="AB2291" s="151"/>
      <c r="AC2291" s="47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  <c r="BP2291" s="198"/>
    </row>
    <row r="2292" s="116" customFormat="1" ht="19" customHeight="1" spans="1:68">
      <c r="A2292" s="94">
        <f t="shared" si="350"/>
        <v>2291</v>
      </c>
      <c r="B2292" s="95"/>
      <c r="C2292" s="69"/>
      <c r="D2292" s="16"/>
      <c r="E2292" s="69"/>
      <c r="F2292" s="196"/>
      <c r="G2292" s="124" t="e">
        <f>VLOOKUP(F2292,[2]零件成本10.26!$B$2:$C$7802,2,0)</f>
        <v>#N/A</v>
      </c>
      <c r="H2292" s="64"/>
      <c r="I2292" s="128" t="str">
        <f t="shared" si="351"/>
        <v/>
      </c>
      <c r="J2292" s="64"/>
      <c r="K2292" s="196"/>
      <c r="L2292" s="64"/>
      <c r="M2292" s="69"/>
      <c r="N2292" s="69"/>
      <c r="O2292" s="69"/>
      <c r="P2292" s="69"/>
      <c r="Q2292" s="100">
        <f t="shared" si="352"/>
        <v>0</v>
      </c>
      <c r="R2292" s="197"/>
      <c r="S2292" s="140" t="str">
        <f t="shared" si="353"/>
        <v>0</v>
      </c>
      <c r="T2292" s="140" t="str">
        <f t="shared" si="354"/>
        <v>0</v>
      </c>
      <c r="U2292" s="144"/>
      <c r="V2292" s="106"/>
      <c r="W2292" s="142">
        <f t="shared" si="355"/>
        <v>0</v>
      </c>
      <c r="X2292" s="142">
        <f t="shared" si="356"/>
        <v>0</v>
      </c>
      <c r="Y2292" s="108">
        <f t="shared" si="357"/>
        <v>0</v>
      </c>
      <c r="Z2292" s="108">
        <f t="shared" si="358"/>
        <v>0</v>
      </c>
      <c r="AA2292" s="108">
        <f t="shared" si="359"/>
        <v>0</v>
      </c>
      <c r="AB2292" s="151"/>
      <c r="AC2292" s="47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  <c r="BP2292" s="198"/>
    </row>
    <row r="2293" s="116" customFormat="1" ht="19" customHeight="1" spans="1:68">
      <c r="A2293" s="94">
        <f t="shared" si="350"/>
        <v>2292</v>
      </c>
      <c r="B2293" s="95"/>
      <c r="C2293" s="69"/>
      <c r="D2293" s="16"/>
      <c r="E2293" s="69"/>
      <c r="F2293" s="196"/>
      <c r="G2293" s="124" t="e">
        <f>VLOOKUP(F2293,[2]零件成本10.26!$B$2:$C$7802,2,0)</f>
        <v>#N/A</v>
      </c>
      <c r="H2293" s="64"/>
      <c r="I2293" s="128" t="str">
        <f t="shared" si="351"/>
        <v/>
      </c>
      <c r="J2293" s="64"/>
      <c r="K2293" s="196"/>
      <c r="L2293" s="64"/>
      <c r="M2293" s="69"/>
      <c r="N2293" s="69"/>
      <c r="O2293" s="69"/>
      <c r="P2293" s="69"/>
      <c r="Q2293" s="100">
        <f t="shared" si="352"/>
        <v>0</v>
      </c>
      <c r="R2293" s="197"/>
      <c r="S2293" s="140" t="str">
        <f t="shared" si="353"/>
        <v>0</v>
      </c>
      <c r="T2293" s="140" t="str">
        <f t="shared" si="354"/>
        <v>0</v>
      </c>
      <c r="U2293" s="144"/>
      <c r="V2293" s="106"/>
      <c r="W2293" s="142">
        <f t="shared" si="355"/>
        <v>0</v>
      </c>
      <c r="X2293" s="142">
        <f t="shared" si="356"/>
        <v>0</v>
      </c>
      <c r="Y2293" s="108">
        <f t="shared" si="357"/>
        <v>0</v>
      </c>
      <c r="Z2293" s="108">
        <f t="shared" si="358"/>
        <v>0</v>
      </c>
      <c r="AA2293" s="108">
        <f t="shared" si="359"/>
        <v>0</v>
      </c>
      <c r="AB2293" s="151"/>
      <c r="AC2293" s="47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  <c r="BP2293" s="198"/>
    </row>
    <row r="2294" s="116" customFormat="1" ht="19" customHeight="1" spans="1:68">
      <c r="A2294" s="94">
        <f t="shared" si="350"/>
        <v>2293</v>
      </c>
      <c r="B2294" s="95"/>
      <c r="C2294" s="69"/>
      <c r="D2294" s="16"/>
      <c r="E2294" s="69"/>
      <c r="F2294" s="196"/>
      <c r="G2294" s="124" t="e">
        <f>VLOOKUP(F2294,[2]零件成本10.26!$B$2:$C$7802,2,0)</f>
        <v>#N/A</v>
      </c>
      <c r="H2294" s="64"/>
      <c r="I2294" s="128" t="str">
        <f t="shared" si="351"/>
        <v/>
      </c>
      <c r="J2294" s="64"/>
      <c r="K2294" s="196"/>
      <c r="L2294" s="64"/>
      <c r="M2294" s="69"/>
      <c r="N2294" s="69"/>
      <c r="O2294" s="69"/>
      <c r="P2294" s="69"/>
      <c r="Q2294" s="100">
        <f t="shared" si="352"/>
        <v>0</v>
      </c>
      <c r="R2294" s="197"/>
      <c r="S2294" s="140" t="str">
        <f t="shared" si="353"/>
        <v>0</v>
      </c>
      <c r="T2294" s="140" t="str">
        <f t="shared" si="354"/>
        <v>0</v>
      </c>
      <c r="U2294" s="144"/>
      <c r="V2294" s="106"/>
      <c r="W2294" s="142">
        <f t="shared" si="355"/>
        <v>0</v>
      </c>
      <c r="X2294" s="142">
        <f t="shared" si="356"/>
        <v>0</v>
      </c>
      <c r="Y2294" s="108">
        <f t="shared" si="357"/>
        <v>0</v>
      </c>
      <c r="Z2294" s="108">
        <f t="shared" si="358"/>
        <v>0</v>
      </c>
      <c r="AA2294" s="108">
        <f t="shared" si="359"/>
        <v>0</v>
      </c>
      <c r="AB2294" s="151"/>
      <c r="AC2294" s="47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  <c r="BP2294" s="198"/>
    </row>
    <row r="2295" s="116" customFormat="1" ht="19" customHeight="1" spans="1:68">
      <c r="A2295" s="94">
        <f t="shared" si="350"/>
        <v>2294</v>
      </c>
      <c r="B2295" s="95"/>
      <c r="C2295" s="69"/>
      <c r="D2295" s="16"/>
      <c r="E2295" s="69"/>
      <c r="F2295" s="196"/>
      <c r="G2295" s="124" t="e">
        <f>VLOOKUP(F2295,[2]零件成本10.26!$B$2:$C$7802,2,0)</f>
        <v>#N/A</v>
      </c>
      <c r="H2295" s="64"/>
      <c r="I2295" s="128" t="str">
        <f t="shared" si="351"/>
        <v/>
      </c>
      <c r="J2295" s="64"/>
      <c r="K2295" s="196"/>
      <c r="L2295" s="64"/>
      <c r="M2295" s="69"/>
      <c r="N2295" s="69"/>
      <c r="O2295" s="69"/>
      <c r="P2295" s="69"/>
      <c r="Q2295" s="100">
        <f t="shared" si="352"/>
        <v>0</v>
      </c>
      <c r="R2295" s="197"/>
      <c r="S2295" s="140" t="str">
        <f t="shared" si="353"/>
        <v>0</v>
      </c>
      <c r="T2295" s="140" t="str">
        <f t="shared" si="354"/>
        <v>0</v>
      </c>
      <c r="U2295" s="144"/>
      <c r="V2295" s="106"/>
      <c r="W2295" s="142">
        <f t="shared" si="355"/>
        <v>0</v>
      </c>
      <c r="X2295" s="142">
        <f t="shared" si="356"/>
        <v>0</v>
      </c>
      <c r="Y2295" s="108">
        <f t="shared" si="357"/>
        <v>0</v>
      </c>
      <c r="Z2295" s="108">
        <f t="shared" si="358"/>
        <v>0</v>
      </c>
      <c r="AA2295" s="108">
        <f t="shared" si="359"/>
        <v>0</v>
      </c>
      <c r="AB2295" s="151"/>
      <c r="AC2295" s="47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  <c r="BP2295" s="198"/>
    </row>
    <row r="2296" s="116" customFormat="1" ht="19" customHeight="1" spans="1:68">
      <c r="A2296" s="94">
        <f t="shared" si="350"/>
        <v>2295</v>
      </c>
      <c r="B2296" s="95"/>
      <c r="C2296" s="69"/>
      <c r="D2296" s="16"/>
      <c r="E2296" s="69"/>
      <c r="F2296" s="196"/>
      <c r="G2296" s="124" t="e">
        <f>VLOOKUP(F2296,[2]零件成本10.26!$B$2:$C$7802,2,0)</f>
        <v>#N/A</v>
      </c>
      <c r="H2296" s="64"/>
      <c r="I2296" s="128" t="str">
        <f t="shared" si="351"/>
        <v/>
      </c>
      <c r="J2296" s="64"/>
      <c r="K2296" s="196"/>
      <c r="L2296" s="64"/>
      <c r="M2296" s="69"/>
      <c r="N2296" s="69"/>
      <c r="O2296" s="69"/>
      <c r="P2296" s="69"/>
      <c r="Q2296" s="100">
        <f t="shared" si="352"/>
        <v>0</v>
      </c>
      <c r="R2296" s="197"/>
      <c r="S2296" s="140" t="str">
        <f t="shared" si="353"/>
        <v>0</v>
      </c>
      <c r="T2296" s="140" t="str">
        <f t="shared" si="354"/>
        <v>0</v>
      </c>
      <c r="U2296" s="144"/>
      <c r="V2296" s="106"/>
      <c r="W2296" s="142">
        <f t="shared" si="355"/>
        <v>0</v>
      </c>
      <c r="X2296" s="142">
        <f t="shared" si="356"/>
        <v>0</v>
      </c>
      <c r="Y2296" s="108">
        <f t="shared" si="357"/>
        <v>0</v>
      </c>
      <c r="Z2296" s="108">
        <f t="shared" si="358"/>
        <v>0</v>
      </c>
      <c r="AA2296" s="108">
        <f t="shared" si="359"/>
        <v>0</v>
      </c>
      <c r="AB2296" s="151"/>
      <c r="AC2296" s="47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  <c r="BP2296" s="198"/>
    </row>
    <row r="2297" s="116" customFormat="1" ht="19" customHeight="1" spans="1:68">
      <c r="A2297" s="94">
        <f t="shared" si="350"/>
        <v>2296</v>
      </c>
      <c r="B2297" s="95"/>
      <c r="C2297" s="69"/>
      <c r="D2297" s="16"/>
      <c r="E2297" s="69"/>
      <c r="F2297" s="196"/>
      <c r="G2297" s="124" t="e">
        <f>VLOOKUP(F2297,[2]零件成本10.26!$B$2:$C$7802,2,0)</f>
        <v>#N/A</v>
      </c>
      <c r="H2297" s="64"/>
      <c r="I2297" s="128" t="str">
        <f t="shared" si="351"/>
        <v/>
      </c>
      <c r="J2297" s="64"/>
      <c r="K2297" s="196"/>
      <c r="L2297" s="64"/>
      <c r="M2297" s="69"/>
      <c r="N2297" s="69"/>
      <c r="O2297" s="69"/>
      <c r="P2297" s="69"/>
      <c r="Q2297" s="100">
        <f t="shared" si="352"/>
        <v>0</v>
      </c>
      <c r="R2297" s="197"/>
      <c r="S2297" s="140" t="str">
        <f t="shared" si="353"/>
        <v>0</v>
      </c>
      <c r="T2297" s="140" t="str">
        <f t="shared" si="354"/>
        <v>0</v>
      </c>
      <c r="U2297" s="144"/>
      <c r="V2297" s="106"/>
      <c r="W2297" s="142">
        <f t="shared" si="355"/>
        <v>0</v>
      </c>
      <c r="X2297" s="142">
        <f t="shared" si="356"/>
        <v>0</v>
      </c>
      <c r="Y2297" s="108">
        <f t="shared" si="357"/>
        <v>0</v>
      </c>
      <c r="Z2297" s="108">
        <f t="shared" si="358"/>
        <v>0</v>
      </c>
      <c r="AA2297" s="108">
        <f t="shared" si="359"/>
        <v>0</v>
      </c>
      <c r="AB2297" s="151"/>
      <c r="AC2297" s="47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  <c r="BP2297" s="198"/>
    </row>
    <row r="2298" s="116" customFormat="1" ht="19" customHeight="1" spans="1:68">
      <c r="A2298" s="94">
        <f t="shared" si="350"/>
        <v>2297</v>
      </c>
      <c r="B2298" s="95"/>
      <c r="C2298" s="69"/>
      <c r="D2298" s="16"/>
      <c r="E2298" s="69"/>
      <c r="F2298" s="196"/>
      <c r="G2298" s="124" t="e">
        <f>VLOOKUP(F2298,[2]零件成本10.26!$B$2:$C$7802,2,0)</f>
        <v>#N/A</v>
      </c>
      <c r="H2298" s="64"/>
      <c r="I2298" s="128" t="str">
        <f t="shared" si="351"/>
        <v/>
      </c>
      <c r="J2298" s="64"/>
      <c r="K2298" s="196"/>
      <c r="L2298" s="64"/>
      <c r="M2298" s="69"/>
      <c r="N2298" s="69"/>
      <c r="O2298" s="69"/>
      <c r="P2298" s="69"/>
      <c r="Q2298" s="100">
        <f t="shared" si="352"/>
        <v>0</v>
      </c>
      <c r="R2298" s="197"/>
      <c r="S2298" s="140" t="str">
        <f t="shared" si="353"/>
        <v>0</v>
      </c>
      <c r="T2298" s="140" t="str">
        <f t="shared" si="354"/>
        <v>0</v>
      </c>
      <c r="U2298" s="144"/>
      <c r="V2298" s="106"/>
      <c r="W2298" s="142">
        <f t="shared" si="355"/>
        <v>0</v>
      </c>
      <c r="X2298" s="142">
        <f t="shared" si="356"/>
        <v>0</v>
      </c>
      <c r="Y2298" s="108">
        <f t="shared" si="357"/>
        <v>0</v>
      </c>
      <c r="Z2298" s="108">
        <f t="shared" si="358"/>
        <v>0</v>
      </c>
      <c r="AA2298" s="108">
        <f t="shared" si="359"/>
        <v>0</v>
      </c>
      <c r="AB2298" s="151"/>
      <c r="AC2298" s="47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  <c r="BP2298" s="198"/>
    </row>
    <row r="2299" s="116" customFormat="1" ht="19" customHeight="1" spans="1:68">
      <c r="A2299" s="94">
        <f t="shared" si="350"/>
        <v>2298</v>
      </c>
      <c r="B2299" s="95"/>
      <c r="C2299" s="69"/>
      <c r="D2299" s="16"/>
      <c r="E2299" s="69"/>
      <c r="F2299" s="196"/>
      <c r="G2299" s="124" t="e">
        <f>VLOOKUP(F2299,[2]零件成本10.26!$B$2:$C$7802,2,0)</f>
        <v>#N/A</v>
      </c>
      <c r="H2299" s="64"/>
      <c r="I2299" s="128" t="str">
        <f t="shared" si="351"/>
        <v/>
      </c>
      <c r="J2299" s="64"/>
      <c r="K2299" s="196"/>
      <c r="L2299" s="64"/>
      <c r="M2299" s="69"/>
      <c r="N2299" s="69"/>
      <c r="O2299" s="69"/>
      <c r="P2299" s="69"/>
      <c r="Q2299" s="100">
        <f t="shared" si="352"/>
        <v>0</v>
      </c>
      <c r="R2299" s="197"/>
      <c r="S2299" s="140" t="str">
        <f t="shared" si="353"/>
        <v>0</v>
      </c>
      <c r="T2299" s="140" t="str">
        <f t="shared" si="354"/>
        <v>0</v>
      </c>
      <c r="U2299" s="144"/>
      <c r="V2299" s="106"/>
      <c r="W2299" s="142">
        <f t="shared" si="355"/>
        <v>0</v>
      </c>
      <c r="X2299" s="142">
        <f t="shared" si="356"/>
        <v>0</v>
      </c>
      <c r="Y2299" s="108">
        <f t="shared" si="357"/>
        <v>0</v>
      </c>
      <c r="Z2299" s="108">
        <f t="shared" si="358"/>
        <v>0</v>
      </c>
      <c r="AA2299" s="108">
        <f t="shared" si="359"/>
        <v>0</v>
      </c>
      <c r="AB2299" s="151"/>
      <c r="AC2299" s="47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  <c r="BP2299" s="198"/>
    </row>
    <row r="2300" s="116" customFormat="1" ht="19" customHeight="1" spans="1:68">
      <c r="A2300" s="94">
        <f t="shared" si="350"/>
        <v>2299</v>
      </c>
      <c r="B2300" s="95"/>
      <c r="C2300" s="69"/>
      <c r="D2300" s="16"/>
      <c r="E2300" s="69"/>
      <c r="F2300" s="196"/>
      <c r="G2300" s="124" t="e">
        <f>VLOOKUP(F2300,[2]零件成本10.26!$B$2:$C$7802,2,0)</f>
        <v>#N/A</v>
      </c>
      <c r="H2300" s="64"/>
      <c r="I2300" s="128" t="str">
        <f t="shared" si="351"/>
        <v/>
      </c>
      <c r="J2300" s="64"/>
      <c r="K2300" s="196"/>
      <c r="L2300" s="64"/>
      <c r="M2300" s="69"/>
      <c r="N2300" s="69"/>
      <c r="O2300" s="69"/>
      <c r="P2300" s="69"/>
      <c r="Q2300" s="100">
        <f t="shared" si="352"/>
        <v>0</v>
      </c>
      <c r="R2300" s="197"/>
      <c r="S2300" s="140" t="str">
        <f t="shared" si="353"/>
        <v>0</v>
      </c>
      <c r="T2300" s="140" t="str">
        <f t="shared" si="354"/>
        <v>0</v>
      </c>
      <c r="U2300" s="144"/>
      <c r="V2300" s="106"/>
      <c r="W2300" s="142">
        <f t="shared" si="355"/>
        <v>0</v>
      </c>
      <c r="X2300" s="142">
        <f t="shared" si="356"/>
        <v>0</v>
      </c>
      <c r="Y2300" s="108">
        <f t="shared" si="357"/>
        <v>0</v>
      </c>
      <c r="Z2300" s="108">
        <f t="shared" si="358"/>
        <v>0</v>
      </c>
      <c r="AA2300" s="108">
        <f t="shared" si="359"/>
        <v>0</v>
      </c>
      <c r="AB2300" s="151"/>
      <c r="AC2300" s="47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  <c r="BP2300" s="198"/>
    </row>
    <row r="2301" s="116" customFormat="1" ht="19" customHeight="1" spans="1:68">
      <c r="A2301" s="94">
        <f t="shared" si="350"/>
        <v>2300</v>
      </c>
      <c r="B2301" s="95"/>
      <c r="C2301" s="69"/>
      <c r="D2301" s="16"/>
      <c r="E2301" s="69"/>
      <c r="F2301" s="196"/>
      <c r="G2301" s="124" t="e">
        <f>VLOOKUP(F2301,[2]零件成本10.26!$B$2:$C$7802,2,0)</f>
        <v>#N/A</v>
      </c>
      <c r="H2301" s="64"/>
      <c r="I2301" s="128" t="str">
        <f t="shared" si="351"/>
        <v/>
      </c>
      <c r="J2301" s="64"/>
      <c r="K2301" s="196"/>
      <c r="L2301" s="64"/>
      <c r="M2301" s="69"/>
      <c r="N2301" s="69"/>
      <c r="O2301" s="69"/>
      <c r="P2301" s="69"/>
      <c r="Q2301" s="100">
        <f t="shared" si="352"/>
        <v>0</v>
      </c>
      <c r="R2301" s="197"/>
      <c r="S2301" s="140" t="str">
        <f t="shared" si="353"/>
        <v>0</v>
      </c>
      <c r="T2301" s="140" t="str">
        <f t="shared" si="354"/>
        <v>0</v>
      </c>
      <c r="U2301" s="144"/>
      <c r="V2301" s="106"/>
      <c r="W2301" s="142">
        <f t="shared" si="355"/>
        <v>0</v>
      </c>
      <c r="X2301" s="142">
        <f t="shared" si="356"/>
        <v>0</v>
      </c>
      <c r="Y2301" s="108">
        <f t="shared" si="357"/>
        <v>0</v>
      </c>
      <c r="Z2301" s="108">
        <f t="shared" si="358"/>
        <v>0</v>
      </c>
      <c r="AA2301" s="108">
        <f t="shared" si="359"/>
        <v>0</v>
      </c>
      <c r="AB2301" s="151"/>
      <c r="AC2301" s="47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  <c r="BP2301" s="198"/>
    </row>
    <row r="2302" s="116" customFormat="1" ht="19" customHeight="1" spans="1:68">
      <c r="A2302" s="94">
        <f t="shared" si="350"/>
        <v>2301</v>
      </c>
      <c r="B2302" s="95"/>
      <c r="C2302" s="69"/>
      <c r="D2302" s="16"/>
      <c r="E2302" s="69"/>
      <c r="F2302" s="196"/>
      <c r="G2302" s="124" t="e">
        <f>VLOOKUP(F2302,[2]零件成本10.26!$B$2:$C$7802,2,0)</f>
        <v>#N/A</v>
      </c>
      <c r="H2302" s="64"/>
      <c r="I2302" s="128" t="str">
        <f t="shared" si="351"/>
        <v/>
      </c>
      <c r="J2302" s="64"/>
      <c r="K2302" s="196"/>
      <c r="L2302" s="64"/>
      <c r="M2302" s="69"/>
      <c r="N2302" s="69"/>
      <c r="O2302" s="69"/>
      <c r="P2302" s="69"/>
      <c r="Q2302" s="100">
        <f t="shared" si="352"/>
        <v>0</v>
      </c>
      <c r="R2302" s="197"/>
      <c r="S2302" s="140" t="str">
        <f t="shared" si="353"/>
        <v>0</v>
      </c>
      <c r="T2302" s="140" t="str">
        <f t="shared" si="354"/>
        <v>0</v>
      </c>
      <c r="U2302" s="144"/>
      <c r="V2302" s="106"/>
      <c r="W2302" s="142">
        <f t="shared" si="355"/>
        <v>0</v>
      </c>
      <c r="X2302" s="142">
        <f t="shared" si="356"/>
        <v>0</v>
      </c>
      <c r="Y2302" s="108">
        <f t="shared" si="357"/>
        <v>0</v>
      </c>
      <c r="Z2302" s="108">
        <f t="shared" si="358"/>
        <v>0</v>
      </c>
      <c r="AA2302" s="108">
        <f t="shared" si="359"/>
        <v>0</v>
      </c>
      <c r="AB2302" s="151"/>
      <c r="AC2302" s="47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  <c r="BP2302" s="198"/>
    </row>
    <row r="2303" s="116" customFormat="1" ht="19" customHeight="1" spans="1:68">
      <c r="A2303" s="94">
        <f t="shared" si="350"/>
        <v>2302</v>
      </c>
      <c r="B2303" s="95"/>
      <c r="C2303" s="69"/>
      <c r="D2303" s="16"/>
      <c r="E2303" s="69"/>
      <c r="F2303" s="196"/>
      <c r="G2303" s="124" t="e">
        <f>VLOOKUP(F2303,[2]零件成本10.26!$B$2:$C$7802,2,0)</f>
        <v>#N/A</v>
      </c>
      <c r="H2303" s="64"/>
      <c r="I2303" s="128" t="str">
        <f t="shared" si="351"/>
        <v/>
      </c>
      <c r="J2303" s="64"/>
      <c r="K2303" s="196"/>
      <c r="L2303" s="64"/>
      <c r="M2303" s="69"/>
      <c r="N2303" s="69"/>
      <c r="O2303" s="69"/>
      <c r="P2303" s="69"/>
      <c r="Q2303" s="100">
        <f t="shared" si="352"/>
        <v>0</v>
      </c>
      <c r="R2303" s="197"/>
      <c r="S2303" s="140" t="str">
        <f t="shared" si="353"/>
        <v>0</v>
      </c>
      <c r="T2303" s="140" t="str">
        <f t="shared" si="354"/>
        <v>0</v>
      </c>
      <c r="U2303" s="144"/>
      <c r="V2303" s="106"/>
      <c r="W2303" s="142">
        <f t="shared" si="355"/>
        <v>0</v>
      </c>
      <c r="X2303" s="142">
        <f t="shared" si="356"/>
        <v>0</v>
      </c>
      <c r="Y2303" s="108">
        <f t="shared" si="357"/>
        <v>0</v>
      </c>
      <c r="Z2303" s="108">
        <f t="shared" si="358"/>
        <v>0</v>
      </c>
      <c r="AA2303" s="108">
        <f t="shared" si="359"/>
        <v>0</v>
      </c>
      <c r="AB2303" s="151"/>
      <c r="AC2303" s="47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  <c r="BP2303" s="198"/>
    </row>
    <row r="2304" s="116" customFormat="1" ht="19" customHeight="1" spans="1:68">
      <c r="A2304" s="94">
        <f t="shared" si="350"/>
        <v>2303</v>
      </c>
      <c r="B2304" s="95"/>
      <c r="C2304" s="69"/>
      <c r="D2304" s="16"/>
      <c r="E2304" s="69"/>
      <c r="F2304" s="196"/>
      <c r="G2304" s="124" t="e">
        <f>VLOOKUP(F2304,[2]零件成本10.26!$B$2:$C$7802,2,0)</f>
        <v>#N/A</v>
      </c>
      <c r="H2304" s="64"/>
      <c r="I2304" s="128" t="str">
        <f t="shared" si="351"/>
        <v/>
      </c>
      <c r="J2304" s="64"/>
      <c r="K2304" s="196"/>
      <c r="L2304" s="64"/>
      <c r="M2304" s="69"/>
      <c r="N2304" s="69"/>
      <c r="O2304" s="69"/>
      <c r="P2304" s="69"/>
      <c r="Q2304" s="100">
        <f t="shared" si="352"/>
        <v>0</v>
      </c>
      <c r="R2304" s="197"/>
      <c r="S2304" s="140" t="str">
        <f t="shared" si="353"/>
        <v>0</v>
      </c>
      <c r="T2304" s="140" t="str">
        <f t="shared" si="354"/>
        <v>0</v>
      </c>
      <c r="U2304" s="144"/>
      <c r="V2304" s="106"/>
      <c r="W2304" s="142">
        <f t="shared" si="355"/>
        <v>0</v>
      </c>
      <c r="X2304" s="142">
        <f t="shared" si="356"/>
        <v>0</v>
      </c>
      <c r="Y2304" s="108">
        <f t="shared" si="357"/>
        <v>0</v>
      </c>
      <c r="Z2304" s="108">
        <f t="shared" si="358"/>
        <v>0</v>
      </c>
      <c r="AA2304" s="108">
        <f t="shared" si="359"/>
        <v>0</v>
      </c>
      <c r="AB2304" s="151"/>
      <c r="AC2304" s="47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  <c r="BP2304" s="198"/>
    </row>
    <row r="2305" s="116" customFormat="1" ht="19" customHeight="1" spans="1:68">
      <c r="A2305" s="94">
        <f t="shared" si="350"/>
        <v>2304</v>
      </c>
      <c r="B2305" s="95"/>
      <c r="C2305" s="69"/>
      <c r="D2305" s="16"/>
      <c r="E2305" s="69"/>
      <c r="F2305" s="196"/>
      <c r="G2305" s="124" t="e">
        <f>VLOOKUP(F2305,[2]零件成本10.26!$B$2:$C$7802,2,0)</f>
        <v>#N/A</v>
      </c>
      <c r="H2305" s="64"/>
      <c r="I2305" s="128" t="str">
        <f t="shared" si="351"/>
        <v/>
      </c>
      <c r="J2305" s="64"/>
      <c r="K2305" s="196"/>
      <c r="L2305" s="64"/>
      <c r="M2305" s="69"/>
      <c r="N2305" s="69"/>
      <c r="O2305" s="69"/>
      <c r="P2305" s="69"/>
      <c r="Q2305" s="100">
        <f t="shared" si="352"/>
        <v>0</v>
      </c>
      <c r="R2305" s="197"/>
      <c r="S2305" s="140" t="str">
        <f t="shared" si="353"/>
        <v>0</v>
      </c>
      <c r="T2305" s="140" t="str">
        <f t="shared" si="354"/>
        <v>0</v>
      </c>
      <c r="U2305" s="144"/>
      <c r="V2305" s="106"/>
      <c r="W2305" s="142">
        <f t="shared" si="355"/>
        <v>0</v>
      </c>
      <c r="X2305" s="142">
        <f t="shared" si="356"/>
        <v>0</v>
      </c>
      <c r="Y2305" s="108">
        <f t="shared" si="357"/>
        <v>0</v>
      </c>
      <c r="Z2305" s="108">
        <f t="shared" si="358"/>
        <v>0</v>
      </c>
      <c r="AA2305" s="108">
        <f t="shared" si="359"/>
        <v>0</v>
      </c>
      <c r="AB2305" s="151"/>
      <c r="AC2305" s="47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  <c r="BP2305" s="198"/>
    </row>
    <row r="2306" s="116" customFormat="1" ht="19" customHeight="1" spans="1:68">
      <c r="A2306" s="94">
        <f t="shared" ref="A2306:A2369" si="360">ROW()-1</f>
        <v>2305</v>
      </c>
      <c r="B2306" s="95"/>
      <c r="C2306" s="69"/>
      <c r="D2306" s="16"/>
      <c r="E2306" s="69"/>
      <c r="F2306" s="196"/>
      <c r="G2306" s="124" t="e">
        <f>VLOOKUP(F2306,[2]零件成本10.26!$B$2:$C$7802,2,0)</f>
        <v>#N/A</v>
      </c>
      <c r="H2306" s="64"/>
      <c r="I2306" s="128" t="str">
        <f t="shared" ref="I2306:I2369" si="361">C2306&amp;F2306</f>
        <v/>
      </c>
      <c r="J2306" s="64"/>
      <c r="K2306" s="196"/>
      <c r="L2306" s="64"/>
      <c r="M2306" s="69"/>
      <c r="N2306" s="69"/>
      <c r="O2306" s="69"/>
      <c r="P2306" s="69"/>
      <c r="Q2306" s="100">
        <f t="shared" ref="Q2306:Q2369" si="362">K2306</f>
        <v>0</v>
      </c>
      <c r="R2306" s="197"/>
      <c r="S2306" s="140" t="str">
        <f t="shared" ref="S2306:S2369" si="363">IF(Q2306&gt;R2306,Q2306-R2306,"0")</f>
        <v>0</v>
      </c>
      <c r="T2306" s="140" t="str">
        <f t="shared" ref="T2306:T2369" si="364">IF(Q2306&lt;R2306,Q2306-R2306,"0")</f>
        <v>0</v>
      </c>
      <c r="U2306" s="144"/>
      <c r="V2306" s="106"/>
      <c r="W2306" s="142">
        <f t="shared" ref="W2306:W2369" si="365">IFERROR(Q2306*V2306,"")</f>
        <v>0</v>
      </c>
      <c r="X2306" s="142">
        <f t="shared" ref="X2306:X2369" si="366">IFERROR(R2306*V2306,"")</f>
        <v>0</v>
      </c>
      <c r="Y2306" s="108">
        <f t="shared" ref="Y2306:Y2369" si="367">IFERROR(S2306*V2306,"")</f>
        <v>0</v>
      </c>
      <c r="Z2306" s="108">
        <f t="shared" ref="Z2306:Z2369" si="368">IFERROR(T2306*V2306,"")</f>
        <v>0</v>
      </c>
      <c r="AA2306" s="108">
        <f t="shared" ref="AA2306:AA2369" si="369">W2306-X2306</f>
        <v>0</v>
      </c>
      <c r="AB2306" s="151"/>
      <c r="AC2306" s="47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  <c r="BP2306" s="198"/>
    </row>
    <row r="2307" s="116" customFormat="1" ht="19" customHeight="1" spans="1:68">
      <c r="A2307" s="94">
        <f t="shared" si="360"/>
        <v>2306</v>
      </c>
      <c r="B2307" s="95"/>
      <c r="C2307" s="69"/>
      <c r="D2307" s="16"/>
      <c r="E2307" s="69"/>
      <c r="F2307" s="196"/>
      <c r="G2307" s="124" t="e">
        <f>VLOOKUP(F2307,[2]零件成本10.26!$B$2:$C$7802,2,0)</f>
        <v>#N/A</v>
      </c>
      <c r="H2307" s="64"/>
      <c r="I2307" s="128" t="str">
        <f t="shared" si="361"/>
        <v/>
      </c>
      <c r="J2307" s="64"/>
      <c r="K2307" s="196"/>
      <c r="L2307" s="64"/>
      <c r="M2307" s="69"/>
      <c r="N2307" s="69"/>
      <c r="O2307" s="69"/>
      <c r="P2307" s="69"/>
      <c r="Q2307" s="100">
        <f t="shared" si="362"/>
        <v>0</v>
      </c>
      <c r="R2307" s="197"/>
      <c r="S2307" s="140" t="str">
        <f t="shared" si="363"/>
        <v>0</v>
      </c>
      <c r="T2307" s="140" t="str">
        <f t="shared" si="364"/>
        <v>0</v>
      </c>
      <c r="U2307" s="144"/>
      <c r="V2307" s="106"/>
      <c r="W2307" s="142">
        <f t="shared" si="365"/>
        <v>0</v>
      </c>
      <c r="X2307" s="142">
        <f t="shared" si="366"/>
        <v>0</v>
      </c>
      <c r="Y2307" s="108">
        <f t="shared" si="367"/>
        <v>0</v>
      </c>
      <c r="Z2307" s="108">
        <f t="shared" si="368"/>
        <v>0</v>
      </c>
      <c r="AA2307" s="108">
        <f t="shared" si="369"/>
        <v>0</v>
      </c>
      <c r="AB2307" s="151"/>
      <c r="AC2307" s="47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  <c r="BP2307" s="198"/>
    </row>
    <row r="2308" s="116" customFormat="1" ht="19" customHeight="1" spans="1:68">
      <c r="A2308" s="94">
        <f t="shared" si="360"/>
        <v>2307</v>
      </c>
      <c r="B2308" s="95"/>
      <c r="C2308" s="69"/>
      <c r="D2308" s="16"/>
      <c r="E2308" s="69"/>
      <c r="F2308" s="196"/>
      <c r="G2308" s="124" t="e">
        <f>VLOOKUP(F2308,[2]零件成本10.26!$B$2:$C$7802,2,0)</f>
        <v>#N/A</v>
      </c>
      <c r="H2308" s="64"/>
      <c r="I2308" s="128" t="str">
        <f t="shared" si="361"/>
        <v/>
      </c>
      <c r="J2308" s="64"/>
      <c r="K2308" s="196"/>
      <c r="L2308" s="64"/>
      <c r="M2308" s="69"/>
      <c r="N2308" s="69"/>
      <c r="O2308" s="69"/>
      <c r="P2308" s="69"/>
      <c r="Q2308" s="100">
        <f t="shared" si="362"/>
        <v>0</v>
      </c>
      <c r="R2308" s="197"/>
      <c r="S2308" s="140" t="str">
        <f t="shared" si="363"/>
        <v>0</v>
      </c>
      <c r="T2308" s="140" t="str">
        <f t="shared" si="364"/>
        <v>0</v>
      </c>
      <c r="U2308" s="144"/>
      <c r="V2308" s="106"/>
      <c r="W2308" s="142">
        <f t="shared" si="365"/>
        <v>0</v>
      </c>
      <c r="X2308" s="142">
        <f t="shared" si="366"/>
        <v>0</v>
      </c>
      <c r="Y2308" s="108">
        <f t="shared" si="367"/>
        <v>0</v>
      </c>
      <c r="Z2308" s="108">
        <f t="shared" si="368"/>
        <v>0</v>
      </c>
      <c r="AA2308" s="108">
        <f t="shared" si="369"/>
        <v>0</v>
      </c>
      <c r="AB2308" s="151"/>
      <c r="AC2308" s="47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  <c r="BP2308" s="198"/>
    </row>
    <row r="2309" s="116" customFormat="1" ht="19" customHeight="1" spans="1:68">
      <c r="A2309" s="94">
        <f t="shared" si="360"/>
        <v>2308</v>
      </c>
      <c r="B2309" s="95"/>
      <c r="C2309" s="69"/>
      <c r="D2309" s="16"/>
      <c r="E2309" s="69"/>
      <c r="F2309" s="196"/>
      <c r="G2309" s="124" t="e">
        <f>VLOOKUP(F2309,[2]零件成本10.26!$B$2:$C$7802,2,0)</f>
        <v>#N/A</v>
      </c>
      <c r="H2309" s="64"/>
      <c r="I2309" s="128" t="str">
        <f t="shared" si="361"/>
        <v/>
      </c>
      <c r="J2309" s="64"/>
      <c r="K2309" s="196"/>
      <c r="L2309" s="64"/>
      <c r="M2309" s="69"/>
      <c r="N2309" s="69"/>
      <c r="O2309" s="69"/>
      <c r="P2309" s="69"/>
      <c r="Q2309" s="100">
        <f t="shared" si="362"/>
        <v>0</v>
      </c>
      <c r="R2309" s="197"/>
      <c r="S2309" s="140" t="str">
        <f t="shared" si="363"/>
        <v>0</v>
      </c>
      <c r="T2309" s="140" t="str">
        <f t="shared" si="364"/>
        <v>0</v>
      </c>
      <c r="U2309" s="144"/>
      <c r="V2309" s="106"/>
      <c r="W2309" s="142">
        <f t="shared" si="365"/>
        <v>0</v>
      </c>
      <c r="X2309" s="142">
        <f t="shared" si="366"/>
        <v>0</v>
      </c>
      <c r="Y2309" s="108">
        <f t="shared" si="367"/>
        <v>0</v>
      </c>
      <c r="Z2309" s="108">
        <f t="shared" si="368"/>
        <v>0</v>
      </c>
      <c r="AA2309" s="108">
        <f t="shared" si="369"/>
        <v>0</v>
      </c>
      <c r="AB2309" s="151"/>
      <c r="AC2309" s="47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  <c r="BP2309" s="198"/>
    </row>
    <row r="2310" s="116" customFormat="1" ht="19" customHeight="1" spans="1:68">
      <c r="A2310" s="94">
        <f t="shared" si="360"/>
        <v>2309</v>
      </c>
      <c r="B2310" s="95"/>
      <c r="C2310" s="69"/>
      <c r="D2310" s="16"/>
      <c r="E2310" s="69"/>
      <c r="F2310" s="196"/>
      <c r="G2310" s="124" t="e">
        <f>VLOOKUP(F2310,[2]零件成本10.26!$B$2:$C$7802,2,0)</f>
        <v>#N/A</v>
      </c>
      <c r="H2310" s="64"/>
      <c r="I2310" s="128" t="str">
        <f t="shared" si="361"/>
        <v/>
      </c>
      <c r="J2310" s="64"/>
      <c r="K2310" s="196"/>
      <c r="L2310" s="64"/>
      <c r="M2310" s="69"/>
      <c r="N2310" s="69"/>
      <c r="O2310" s="69"/>
      <c r="P2310" s="69"/>
      <c r="Q2310" s="100">
        <f t="shared" si="362"/>
        <v>0</v>
      </c>
      <c r="R2310" s="197"/>
      <c r="S2310" s="140" t="str">
        <f t="shared" si="363"/>
        <v>0</v>
      </c>
      <c r="T2310" s="140" t="str">
        <f t="shared" si="364"/>
        <v>0</v>
      </c>
      <c r="U2310" s="144"/>
      <c r="V2310" s="106"/>
      <c r="W2310" s="142">
        <f t="shared" si="365"/>
        <v>0</v>
      </c>
      <c r="X2310" s="142">
        <f t="shared" si="366"/>
        <v>0</v>
      </c>
      <c r="Y2310" s="108">
        <f t="shared" si="367"/>
        <v>0</v>
      </c>
      <c r="Z2310" s="108">
        <f t="shared" si="368"/>
        <v>0</v>
      </c>
      <c r="AA2310" s="108">
        <f t="shared" si="369"/>
        <v>0</v>
      </c>
      <c r="AB2310" s="151"/>
      <c r="AC2310" s="47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  <c r="BP2310" s="198"/>
    </row>
    <row r="2311" s="116" customFormat="1" ht="19" customHeight="1" spans="1:68">
      <c r="A2311" s="94">
        <f t="shared" si="360"/>
        <v>2310</v>
      </c>
      <c r="B2311" s="95"/>
      <c r="C2311" s="69"/>
      <c r="D2311" s="16"/>
      <c r="E2311" s="69"/>
      <c r="F2311" s="196"/>
      <c r="G2311" s="124" t="e">
        <f>VLOOKUP(F2311,[2]零件成本10.26!$B$2:$C$7802,2,0)</f>
        <v>#N/A</v>
      </c>
      <c r="H2311" s="64"/>
      <c r="I2311" s="128" t="str">
        <f t="shared" si="361"/>
        <v/>
      </c>
      <c r="J2311" s="64"/>
      <c r="K2311" s="196"/>
      <c r="L2311" s="64"/>
      <c r="M2311" s="69"/>
      <c r="N2311" s="69"/>
      <c r="O2311" s="69"/>
      <c r="P2311" s="69"/>
      <c r="Q2311" s="100">
        <f t="shared" si="362"/>
        <v>0</v>
      </c>
      <c r="R2311" s="197"/>
      <c r="S2311" s="140" t="str">
        <f t="shared" si="363"/>
        <v>0</v>
      </c>
      <c r="T2311" s="140" t="str">
        <f t="shared" si="364"/>
        <v>0</v>
      </c>
      <c r="U2311" s="144"/>
      <c r="V2311" s="106"/>
      <c r="W2311" s="142">
        <f t="shared" si="365"/>
        <v>0</v>
      </c>
      <c r="X2311" s="142">
        <f t="shared" si="366"/>
        <v>0</v>
      </c>
      <c r="Y2311" s="108">
        <f t="shared" si="367"/>
        <v>0</v>
      </c>
      <c r="Z2311" s="108">
        <f t="shared" si="368"/>
        <v>0</v>
      </c>
      <c r="AA2311" s="108">
        <f t="shared" si="369"/>
        <v>0</v>
      </c>
      <c r="AB2311" s="151"/>
      <c r="AC2311" s="47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  <c r="BP2311" s="198"/>
    </row>
    <row r="2312" s="116" customFormat="1" ht="19" customHeight="1" spans="1:68">
      <c r="A2312" s="94">
        <f t="shared" si="360"/>
        <v>2311</v>
      </c>
      <c r="B2312" s="95"/>
      <c r="C2312" s="69"/>
      <c r="D2312" s="16"/>
      <c r="E2312" s="69"/>
      <c r="F2312" s="196"/>
      <c r="G2312" s="124" t="e">
        <f>VLOOKUP(F2312,[2]零件成本10.26!$B$2:$C$7802,2,0)</f>
        <v>#N/A</v>
      </c>
      <c r="H2312" s="64"/>
      <c r="I2312" s="128" t="str">
        <f t="shared" si="361"/>
        <v/>
      </c>
      <c r="J2312" s="64"/>
      <c r="K2312" s="196"/>
      <c r="L2312" s="64"/>
      <c r="M2312" s="69"/>
      <c r="N2312" s="69"/>
      <c r="O2312" s="69"/>
      <c r="P2312" s="69"/>
      <c r="Q2312" s="100">
        <f t="shared" si="362"/>
        <v>0</v>
      </c>
      <c r="R2312" s="197"/>
      <c r="S2312" s="140" t="str">
        <f t="shared" si="363"/>
        <v>0</v>
      </c>
      <c r="T2312" s="140" t="str">
        <f t="shared" si="364"/>
        <v>0</v>
      </c>
      <c r="U2312" s="144"/>
      <c r="V2312" s="106"/>
      <c r="W2312" s="142">
        <f t="shared" si="365"/>
        <v>0</v>
      </c>
      <c r="X2312" s="142">
        <f t="shared" si="366"/>
        <v>0</v>
      </c>
      <c r="Y2312" s="108">
        <f t="shared" si="367"/>
        <v>0</v>
      </c>
      <c r="Z2312" s="108">
        <f t="shared" si="368"/>
        <v>0</v>
      </c>
      <c r="AA2312" s="108">
        <f t="shared" si="369"/>
        <v>0</v>
      </c>
      <c r="AB2312" s="151"/>
      <c r="AC2312" s="47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  <c r="BP2312" s="198"/>
    </row>
    <row r="2313" s="116" customFormat="1" ht="19" customHeight="1" spans="1:68">
      <c r="A2313" s="94">
        <f t="shared" si="360"/>
        <v>2312</v>
      </c>
      <c r="B2313" s="95"/>
      <c r="C2313" s="69"/>
      <c r="D2313" s="16"/>
      <c r="E2313" s="69"/>
      <c r="F2313" s="196"/>
      <c r="G2313" s="124" t="e">
        <f>VLOOKUP(F2313,[2]零件成本10.26!$B$2:$C$7802,2,0)</f>
        <v>#N/A</v>
      </c>
      <c r="H2313" s="64"/>
      <c r="I2313" s="128" t="str">
        <f t="shared" si="361"/>
        <v/>
      </c>
      <c r="J2313" s="64"/>
      <c r="K2313" s="196"/>
      <c r="L2313" s="64"/>
      <c r="M2313" s="69"/>
      <c r="N2313" s="69"/>
      <c r="O2313" s="69"/>
      <c r="P2313" s="69"/>
      <c r="Q2313" s="100">
        <f t="shared" si="362"/>
        <v>0</v>
      </c>
      <c r="R2313" s="197"/>
      <c r="S2313" s="140" t="str">
        <f t="shared" si="363"/>
        <v>0</v>
      </c>
      <c r="T2313" s="140" t="str">
        <f t="shared" si="364"/>
        <v>0</v>
      </c>
      <c r="U2313" s="144"/>
      <c r="V2313" s="106"/>
      <c r="W2313" s="142">
        <f t="shared" si="365"/>
        <v>0</v>
      </c>
      <c r="X2313" s="142">
        <f t="shared" si="366"/>
        <v>0</v>
      </c>
      <c r="Y2313" s="108">
        <f t="shared" si="367"/>
        <v>0</v>
      </c>
      <c r="Z2313" s="108">
        <f t="shared" si="368"/>
        <v>0</v>
      </c>
      <c r="AA2313" s="108">
        <f t="shared" si="369"/>
        <v>0</v>
      </c>
      <c r="AB2313" s="151"/>
      <c r="AC2313" s="47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  <c r="BP2313" s="198"/>
    </row>
    <row r="2314" s="116" customFormat="1" ht="19" customHeight="1" spans="1:68">
      <c r="A2314" s="94">
        <f t="shared" si="360"/>
        <v>2313</v>
      </c>
      <c r="B2314" s="95"/>
      <c r="C2314" s="69"/>
      <c r="D2314" s="16"/>
      <c r="E2314" s="69"/>
      <c r="F2314" s="196"/>
      <c r="G2314" s="124" t="e">
        <f>VLOOKUP(F2314,[2]零件成本10.26!$B$2:$C$7802,2,0)</f>
        <v>#N/A</v>
      </c>
      <c r="H2314" s="64"/>
      <c r="I2314" s="128" t="str">
        <f t="shared" si="361"/>
        <v/>
      </c>
      <c r="J2314" s="64"/>
      <c r="K2314" s="196"/>
      <c r="L2314" s="64"/>
      <c r="M2314" s="69"/>
      <c r="N2314" s="69"/>
      <c r="O2314" s="69"/>
      <c r="P2314" s="69"/>
      <c r="Q2314" s="100">
        <f t="shared" si="362"/>
        <v>0</v>
      </c>
      <c r="R2314" s="197"/>
      <c r="S2314" s="140" t="str">
        <f t="shared" si="363"/>
        <v>0</v>
      </c>
      <c r="T2314" s="140" t="str">
        <f t="shared" si="364"/>
        <v>0</v>
      </c>
      <c r="U2314" s="144"/>
      <c r="V2314" s="106"/>
      <c r="W2314" s="142">
        <f t="shared" si="365"/>
        <v>0</v>
      </c>
      <c r="X2314" s="142">
        <f t="shared" si="366"/>
        <v>0</v>
      </c>
      <c r="Y2314" s="108">
        <f t="shared" si="367"/>
        <v>0</v>
      </c>
      <c r="Z2314" s="108">
        <f t="shared" si="368"/>
        <v>0</v>
      </c>
      <c r="AA2314" s="108">
        <f t="shared" si="369"/>
        <v>0</v>
      </c>
      <c r="AB2314" s="151"/>
      <c r="AC2314" s="47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  <c r="BP2314" s="198"/>
    </row>
    <row r="2315" s="116" customFormat="1" ht="19" customHeight="1" spans="1:68">
      <c r="A2315" s="94">
        <f t="shared" si="360"/>
        <v>2314</v>
      </c>
      <c r="B2315" s="95"/>
      <c r="C2315" s="69"/>
      <c r="D2315" s="16"/>
      <c r="E2315" s="69"/>
      <c r="F2315" s="196"/>
      <c r="G2315" s="124" t="e">
        <f>VLOOKUP(F2315,[2]零件成本10.26!$B$2:$C$7802,2,0)</f>
        <v>#N/A</v>
      </c>
      <c r="H2315" s="64"/>
      <c r="I2315" s="128" t="str">
        <f t="shared" si="361"/>
        <v/>
      </c>
      <c r="J2315" s="64"/>
      <c r="K2315" s="196"/>
      <c r="L2315" s="64"/>
      <c r="M2315" s="69"/>
      <c r="N2315" s="69"/>
      <c r="O2315" s="69"/>
      <c r="P2315" s="69"/>
      <c r="Q2315" s="100">
        <f t="shared" si="362"/>
        <v>0</v>
      </c>
      <c r="R2315" s="197"/>
      <c r="S2315" s="140" t="str">
        <f t="shared" si="363"/>
        <v>0</v>
      </c>
      <c r="T2315" s="140" t="str">
        <f t="shared" si="364"/>
        <v>0</v>
      </c>
      <c r="U2315" s="144"/>
      <c r="V2315" s="106"/>
      <c r="W2315" s="142">
        <f t="shared" si="365"/>
        <v>0</v>
      </c>
      <c r="X2315" s="142">
        <f t="shared" si="366"/>
        <v>0</v>
      </c>
      <c r="Y2315" s="108">
        <f t="shared" si="367"/>
        <v>0</v>
      </c>
      <c r="Z2315" s="108">
        <f t="shared" si="368"/>
        <v>0</v>
      </c>
      <c r="AA2315" s="108">
        <f t="shared" si="369"/>
        <v>0</v>
      </c>
      <c r="AB2315" s="151"/>
      <c r="AC2315" s="47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  <c r="BP2315" s="198"/>
    </row>
    <row r="2316" s="116" customFormat="1" ht="19" customHeight="1" spans="1:68">
      <c r="A2316" s="94">
        <f t="shared" si="360"/>
        <v>2315</v>
      </c>
      <c r="B2316" s="95"/>
      <c r="C2316" s="69"/>
      <c r="D2316" s="16"/>
      <c r="E2316" s="69"/>
      <c r="F2316" s="196"/>
      <c r="G2316" s="124" t="e">
        <f>VLOOKUP(F2316,[2]零件成本10.26!$B$2:$C$7802,2,0)</f>
        <v>#N/A</v>
      </c>
      <c r="H2316" s="64"/>
      <c r="I2316" s="128" t="str">
        <f t="shared" si="361"/>
        <v/>
      </c>
      <c r="J2316" s="64"/>
      <c r="K2316" s="196"/>
      <c r="L2316" s="64"/>
      <c r="M2316" s="69"/>
      <c r="N2316" s="69"/>
      <c r="O2316" s="69"/>
      <c r="P2316" s="69"/>
      <c r="Q2316" s="100">
        <f t="shared" si="362"/>
        <v>0</v>
      </c>
      <c r="R2316" s="197"/>
      <c r="S2316" s="140" t="str">
        <f t="shared" si="363"/>
        <v>0</v>
      </c>
      <c r="T2316" s="140" t="str">
        <f t="shared" si="364"/>
        <v>0</v>
      </c>
      <c r="U2316" s="144"/>
      <c r="V2316" s="106"/>
      <c r="W2316" s="142">
        <f t="shared" si="365"/>
        <v>0</v>
      </c>
      <c r="X2316" s="142">
        <f t="shared" si="366"/>
        <v>0</v>
      </c>
      <c r="Y2316" s="108">
        <f t="shared" si="367"/>
        <v>0</v>
      </c>
      <c r="Z2316" s="108">
        <f t="shared" si="368"/>
        <v>0</v>
      </c>
      <c r="AA2316" s="108">
        <f t="shared" si="369"/>
        <v>0</v>
      </c>
      <c r="AB2316" s="151"/>
      <c r="AC2316" s="47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  <c r="BP2316" s="198"/>
    </row>
    <row r="2317" s="116" customFormat="1" ht="19" customHeight="1" spans="1:68">
      <c r="A2317" s="94">
        <f t="shared" si="360"/>
        <v>2316</v>
      </c>
      <c r="B2317" s="95"/>
      <c r="C2317" s="69"/>
      <c r="D2317" s="16"/>
      <c r="E2317" s="69"/>
      <c r="F2317" s="196"/>
      <c r="G2317" s="124" t="e">
        <f>VLOOKUP(F2317,[2]零件成本10.26!$B$2:$C$7802,2,0)</f>
        <v>#N/A</v>
      </c>
      <c r="H2317" s="64"/>
      <c r="I2317" s="128" t="str">
        <f t="shared" si="361"/>
        <v/>
      </c>
      <c r="J2317" s="64"/>
      <c r="K2317" s="196"/>
      <c r="L2317" s="64"/>
      <c r="M2317" s="69"/>
      <c r="N2317" s="69"/>
      <c r="O2317" s="69"/>
      <c r="P2317" s="69"/>
      <c r="Q2317" s="100">
        <f t="shared" si="362"/>
        <v>0</v>
      </c>
      <c r="R2317" s="197"/>
      <c r="S2317" s="140" t="str">
        <f t="shared" si="363"/>
        <v>0</v>
      </c>
      <c r="T2317" s="140" t="str">
        <f t="shared" si="364"/>
        <v>0</v>
      </c>
      <c r="U2317" s="144"/>
      <c r="V2317" s="106"/>
      <c r="W2317" s="142">
        <f t="shared" si="365"/>
        <v>0</v>
      </c>
      <c r="X2317" s="142">
        <f t="shared" si="366"/>
        <v>0</v>
      </c>
      <c r="Y2317" s="108">
        <f t="shared" si="367"/>
        <v>0</v>
      </c>
      <c r="Z2317" s="108">
        <f t="shared" si="368"/>
        <v>0</v>
      </c>
      <c r="AA2317" s="108">
        <f t="shared" si="369"/>
        <v>0</v>
      </c>
      <c r="AB2317" s="151"/>
      <c r="AC2317" s="47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  <c r="BP2317" s="198"/>
    </row>
    <row r="2318" s="116" customFormat="1" ht="19" customHeight="1" spans="1:68">
      <c r="A2318" s="94">
        <f t="shared" si="360"/>
        <v>2317</v>
      </c>
      <c r="B2318" s="95"/>
      <c r="C2318" s="69"/>
      <c r="D2318" s="16"/>
      <c r="E2318" s="69"/>
      <c r="F2318" s="196"/>
      <c r="G2318" s="124" t="e">
        <f>VLOOKUP(F2318,[2]零件成本10.26!$B$2:$C$7802,2,0)</f>
        <v>#N/A</v>
      </c>
      <c r="H2318" s="64"/>
      <c r="I2318" s="128" t="str">
        <f t="shared" si="361"/>
        <v/>
      </c>
      <c r="J2318" s="64"/>
      <c r="K2318" s="196"/>
      <c r="L2318" s="64"/>
      <c r="M2318" s="69"/>
      <c r="N2318" s="69"/>
      <c r="O2318" s="69"/>
      <c r="P2318" s="69"/>
      <c r="Q2318" s="100">
        <f t="shared" si="362"/>
        <v>0</v>
      </c>
      <c r="R2318" s="197"/>
      <c r="S2318" s="140" t="str">
        <f t="shared" si="363"/>
        <v>0</v>
      </c>
      <c r="T2318" s="140" t="str">
        <f t="shared" si="364"/>
        <v>0</v>
      </c>
      <c r="U2318" s="144"/>
      <c r="V2318" s="106"/>
      <c r="W2318" s="142">
        <f t="shared" si="365"/>
        <v>0</v>
      </c>
      <c r="X2318" s="142">
        <f t="shared" si="366"/>
        <v>0</v>
      </c>
      <c r="Y2318" s="108">
        <f t="shared" si="367"/>
        <v>0</v>
      </c>
      <c r="Z2318" s="108">
        <f t="shared" si="368"/>
        <v>0</v>
      </c>
      <c r="AA2318" s="108">
        <f t="shared" si="369"/>
        <v>0</v>
      </c>
      <c r="AB2318" s="151"/>
      <c r="AC2318" s="47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  <c r="BP2318" s="198"/>
    </row>
    <row r="2319" s="116" customFormat="1" ht="19" customHeight="1" spans="1:68">
      <c r="A2319" s="94">
        <f t="shared" si="360"/>
        <v>2318</v>
      </c>
      <c r="B2319" s="95"/>
      <c r="C2319" s="69"/>
      <c r="D2319" s="16"/>
      <c r="E2319" s="69"/>
      <c r="F2319" s="196"/>
      <c r="G2319" s="124" t="e">
        <f>VLOOKUP(F2319,[2]零件成本10.26!$B$2:$C$7802,2,0)</f>
        <v>#N/A</v>
      </c>
      <c r="H2319" s="64"/>
      <c r="I2319" s="128" t="str">
        <f t="shared" si="361"/>
        <v/>
      </c>
      <c r="J2319" s="64"/>
      <c r="K2319" s="196"/>
      <c r="L2319" s="64"/>
      <c r="M2319" s="69"/>
      <c r="N2319" s="69"/>
      <c r="O2319" s="69"/>
      <c r="P2319" s="69"/>
      <c r="Q2319" s="100">
        <f t="shared" si="362"/>
        <v>0</v>
      </c>
      <c r="R2319" s="197"/>
      <c r="S2319" s="140" t="str">
        <f t="shared" si="363"/>
        <v>0</v>
      </c>
      <c r="T2319" s="140" t="str">
        <f t="shared" si="364"/>
        <v>0</v>
      </c>
      <c r="U2319" s="144"/>
      <c r="V2319" s="106"/>
      <c r="W2319" s="142">
        <f t="shared" si="365"/>
        <v>0</v>
      </c>
      <c r="X2319" s="142">
        <f t="shared" si="366"/>
        <v>0</v>
      </c>
      <c r="Y2319" s="108">
        <f t="shared" si="367"/>
        <v>0</v>
      </c>
      <c r="Z2319" s="108">
        <f t="shared" si="368"/>
        <v>0</v>
      </c>
      <c r="AA2319" s="108">
        <f t="shared" si="369"/>
        <v>0</v>
      </c>
      <c r="AB2319" s="151"/>
      <c r="AC2319" s="47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  <c r="BP2319" s="198"/>
    </row>
    <row r="2320" s="116" customFormat="1" ht="19" customHeight="1" spans="1:68">
      <c r="A2320" s="94">
        <f t="shared" si="360"/>
        <v>2319</v>
      </c>
      <c r="B2320" s="95"/>
      <c r="C2320" s="69"/>
      <c r="D2320" s="16"/>
      <c r="E2320" s="69"/>
      <c r="F2320" s="196"/>
      <c r="G2320" s="124" t="e">
        <f>VLOOKUP(F2320,[2]零件成本10.26!$B$2:$C$7802,2,0)</f>
        <v>#N/A</v>
      </c>
      <c r="H2320" s="64"/>
      <c r="I2320" s="128" t="str">
        <f t="shared" si="361"/>
        <v/>
      </c>
      <c r="J2320" s="64"/>
      <c r="K2320" s="196"/>
      <c r="L2320" s="64"/>
      <c r="M2320" s="69"/>
      <c r="N2320" s="69"/>
      <c r="O2320" s="69"/>
      <c r="P2320" s="69"/>
      <c r="Q2320" s="100">
        <f t="shared" si="362"/>
        <v>0</v>
      </c>
      <c r="R2320" s="197"/>
      <c r="S2320" s="140" t="str">
        <f t="shared" si="363"/>
        <v>0</v>
      </c>
      <c r="T2320" s="140" t="str">
        <f t="shared" si="364"/>
        <v>0</v>
      </c>
      <c r="U2320" s="144"/>
      <c r="V2320" s="106"/>
      <c r="W2320" s="142">
        <f t="shared" si="365"/>
        <v>0</v>
      </c>
      <c r="X2320" s="142">
        <f t="shared" si="366"/>
        <v>0</v>
      </c>
      <c r="Y2320" s="108">
        <f t="shared" si="367"/>
        <v>0</v>
      </c>
      <c r="Z2320" s="108">
        <f t="shared" si="368"/>
        <v>0</v>
      </c>
      <c r="AA2320" s="108">
        <f t="shared" si="369"/>
        <v>0</v>
      </c>
      <c r="AB2320" s="151"/>
      <c r="AC2320" s="47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  <c r="BP2320" s="198"/>
    </row>
    <row r="2321" s="116" customFormat="1" ht="19" customHeight="1" spans="1:68">
      <c r="A2321" s="94">
        <f t="shared" si="360"/>
        <v>2320</v>
      </c>
      <c r="B2321" s="95"/>
      <c r="C2321" s="69"/>
      <c r="D2321" s="16"/>
      <c r="E2321" s="69"/>
      <c r="F2321" s="196"/>
      <c r="G2321" s="124" t="e">
        <f>VLOOKUP(F2321,[2]零件成本10.26!$B$2:$C$7802,2,0)</f>
        <v>#N/A</v>
      </c>
      <c r="H2321" s="64"/>
      <c r="I2321" s="128" t="str">
        <f t="shared" si="361"/>
        <v/>
      </c>
      <c r="J2321" s="64"/>
      <c r="K2321" s="196"/>
      <c r="L2321" s="64"/>
      <c r="M2321" s="69"/>
      <c r="N2321" s="69"/>
      <c r="O2321" s="69"/>
      <c r="P2321" s="69"/>
      <c r="Q2321" s="100">
        <f t="shared" si="362"/>
        <v>0</v>
      </c>
      <c r="R2321" s="197"/>
      <c r="S2321" s="140" t="str">
        <f t="shared" si="363"/>
        <v>0</v>
      </c>
      <c r="T2321" s="140" t="str">
        <f t="shared" si="364"/>
        <v>0</v>
      </c>
      <c r="U2321" s="144"/>
      <c r="V2321" s="106"/>
      <c r="W2321" s="142">
        <f t="shared" si="365"/>
        <v>0</v>
      </c>
      <c r="X2321" s="142">
        <f t="shared" si="366"/>
        <v>0</v>
      </c>
      <c r="Y2321" s="108">
        <f t="shared" si="367"/>
        <v>0</v>
      </c>
      <c r="Z2321" s="108">
        <f t="shared" si="368"/>
        <v>0</v>
      </c>
      <c r="AA2321" s="108">
        <f t="shared" si="369"/>
        <v>0</v>
      </c>
      <c r="AB2321" s="151"/>
      <c r="AC2321" s="47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  <c r="BP2321" s="198"/>
    </row>
    <row r="2322" s="116" customFormat="1" ht="19" customHeight="1" spans="1:68">
      <c r="A2322" s="94">
        <f t="shared" si="360"/>
        <v>2321</v>
      </c>
      <c r="B2322" s="95"/>
      <c r="C2322" s="69"/>
      <c r="D2322" s="16"/>
      <c r="E2322" s="69"/>
      <c r="F2322" s="196"/>
      <c r="G2322" s="124" t="e">
        <f>VLOOKUP(F2322,[2]零件成本10.26!$B$2:$C$7802,2,0)</f>
        <v>#N/A</v>
      </c>
      <c r="H2322" s="64"/>
      <c r="I2322" s="128" t="str">
        <f t="shared" si="361"/>
        <v/>
      </c>
      <c r="J2322" s="64"/>
      <c r="K2322" s="196"/>
      <c r="L2322" s="64"/>
      <c r="M2322" s="69"/>
      <c r="N2322" s="69"/>
      <c r="O2322" s="69"/>
      <c r="P2322" s="69"/>
      <c r="Q2322" s="100">
        <f t="shared" si="362"/>
        <v>0</v>
      </c>
      <c r="R2322" s="197"/>
      <c r="S2322" s="140" t="str">
        <f t="shared" si="363"/>
        <v>0</v>
      </c>
      <c r="T2322" s="140" t="str">
        <f t="shared" si="364"/>
        <v>0</v>
      </c>
      <c r="U2322" s="144"/>
      <c r="V2322" s="106"/>
      <c r="W2322" s="142">
        <f t="shared" si="365"/>
        <v>0</v>
      </c>
      <c r="X2322" s="142">
        <f t="shared" si="366"/>
        <v>0</v>
      </c>
      <c r="Y2322" s="108">
        <f t="shared" si="367"/>
        <v>0</v>
      </c>
      <c r="Z2322" s="108">
        <f t="shared" si="368"/>
        <v>0</v>
      </c>
      <c r="AA2322" s="108">
        <f t="shared" si="369"/>
        <v>0</v>
      </c>
      <c r="AB2322" s="151"/>
      <c r="AC2322" s="47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  <c r="BP2322" s="198"/>
    </row>
    <row r="2323" s="116" customFormat="1" ht="19" customHeight="1" spans="1:68">
      <c r="A2323" s="94">
        <f t="shared" si="360"/>
        <v>2322</v>
      </c>
      <c r="B2323" s="95"/>
      <c r="C2323" s="69"/>
      <c r="D2323" s="16"/>
      <c r="E2323" s="69"/>
      <c r="F2323" s="196"/>
      <c r="G2323" s="124" t="e">
        <f>VLOOKUP(F2323,[2]零件成本10.26!$B$2:$C$7802,2,0)</f>
        <v>#N/A</v>
      </c>
      <c r="H2323" s="64"/>
      <c r="I2323" s="128" t="str">
        <f t="shared" si="361"/>
        <v/>
      </c>
      <c r="J2323" s="64"/>
      <c r="K2323" s="196"/>
      <c r="L2323" s="64"/>
      <c r="M2323" s="69"/>
      <c r="N2323" s="69"/>
      <c r="O2323" s="69"/>
      <c r="P2323" s="69"/>
      <c r="Q2323" s="100">
        <f t="shared" si="362"/>
        <v>0</v>
      </c>
      <c r="R2323" s="197"/>
      <c r="S2323" s="140" t="str">
        <f t="shared" si="363"/>
        <v>0</v>
      </c>
      <c r="T2323" s="140" t="str">
        <f t="shared" si="364"/>
        <v>0</v>
      </c>
      <c r="U2323" s="144"/>
      <c r="V2323" s="106"/>
      <c r="W2323" s="142">
        <f t="shared" si="365"/>
        <v>0</v>
      </c>
      <c r="X2323" s="142">
        <f t="shared" si="366"/>
        <v>0</v>
      </c>
      <c r="Y2323" s="108">
        <f t="shared" si="367"/>
        <v>0</v>
      </c>
      <c r="Z2323" s="108">
        <f t="shared" si="368"/>
        <v>0</v>
      </c>
      <c r="AA2323" s="108">
        <f t="shared" si="369"/>
        <v>0</v>
      </c>
      <c r="AB2323" s="151"/>
      <c r="AC2323" s="47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  <c r="BP2323" s="198"/>
    </row>
    <row r="2324" s="116" customFormat="1" ht="19" customHeight="1" spans="1:68">
      <c r="A2324" s="94">
        <f t="shared" si="360"/>
        <v>2323</v>
      </c>
      <c r="B2324" s="95"/>
      <c r="C2324" s="69"/>
      <c r="D2324" s="16"/>
      <c r="E2324" s="69"/>
      <c r="F2324" s="196"/>
      <c r="G2324" s="124" t="e">
        <f>VLOOKUP(F2324,[2]零件成本10.26!$B$2:$C$7802,2,0)</f>
        <v>#N/A</v>
      </c>
      <c r="H2324" s="64"/>
      <c r="I2324" s="128" t="str">
        <f t="shared" si="361"/>
        <v/>
      </c>
      <c r="J2324" s="64"/>
      <c r="K2324" s="196"/>
      <c r="L2324" s="64"/>
      <c r="M2324" s="69"/>
      <c r="N2324" s="69"/>
      <c r="O2324" s="69"/>
      <c r="P2324" s="69"/>
      <c r="Q2324" s="100">
        <f t="shared" si="362"/>
        <v>0</v>
      </c>
      <c r="R2324" s="197"/>
      <c r="S2324" s="140" t="str">
        <f t="shared" si="363"/>
        <v>0</v>
      </c>
      <c r="T2324" s="140" t="str">
        <f t="shared" si="364"/>
        <v>0</v>
      </c>
      <c r="U2324" s="144"/>
      <c r="V2324" s="106"/>
      <c r="W2324" s="142">
        <f t="shared" si="365"/>
        <v>0</v>
      </c>
      <c r="X2324" s="142">
        <f t="shared" si="366"/>
        <v>0</v>
      </c>
      <c r="Y2324" s="108">
        <f t="shared" si="367"/>
        <v>0</v>
      </c>
      <c r="Z2324" s="108">
        <f t="shared" si="368"/>
        <v>0</v>
      </c>
      <c r="AA2324" s="108">
        <f t="shared" si="369"/>
        <v>0</v>
      </c>
      <c r="AB2324" s="151"/>
      <c r="AC2324" s="47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  <c r="BP2324" s="198"/>
    </row>
    <row r="2325" s="116" customFormat="1" ht="19" customHeight="1" spans="1:68">
      <c r="A2325" s="94">
        <f t="shared" si="360"/>
        <v>2324</v>
      </c>
      <c r="B2325" s="95"/>
      <c r="C2325" s="69"/>
      <c r="D2325" s="16"/>
      <c r="E2325" s="69"/>
      <c r="F2325" s="196"/>
      <c r="G2325" s="124" t="e">
        <f>VLOOKUP(F2325,[2]零件成本10.26!$B$2:$C$7802,2,0)</f>
        <v>#N/A</v>
      </c>
      <c r="H2325" s="64"/>
      <c r="I2325" s="128" t="str">
        <f t="shared" si="361"/>
        <v/>
      </c>
      <c r="J2325" s="64"/>
      <c r="K2325" s="196"/>
      <c r="L2325" s="64"/>
      <c r="M2325" s="69"/>
      <c r="N2325" s="69"/>
      <c r="O2325" s="69"/>
      <c r="P2325" s="69"/>
      <c r="Q2325" s="100">
        <f t="shared" si="362"/>
        <v>0</v>
      </c>
      <c r="R2325" s="197"/>
      <c r="S2325" s="140" t="str">
        <f t="shared" si="363"/>
        <v>0</v>
      </c>
      <c r="T2325" s="140" t="str">
        <f t="shared" si="364"/>
        <v>0</v>
      </c>
      <c r="U2325" s="144"/>
      <c r="V2325" s="106"/>
      <c r="W2325" s="142">
        <f t="shared" si="365"/>
        <v>0</v>
      </c>
      <c r="X2325" s="142">
        <f t="shared" si="366"/>
        <v>0</v>
      </c>
      <c r="Y2325" s="108">
        <f t="shared" si="367"/>
        <v>0</v>
      </c>
      <c r="Z2325" s="108">
        <f t="shared" si="368"/>
        <v>0</v>
      </c>
      <c r="AA2325" s="108">
        <f t="shared" si="369"/>
        <v>0</v>
      </c>
      <c r="AB2325" s="151"/>
      <c r="AC2325" s="47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  <c r="BP2325" s="198"/>
    </row>
    <row r="2326" s="116" customFormat="1" ht="19" customHeight="1" spans="1:68">
      <c r="A2326" s="94">
        <f t="shared" si="360"/>
        <v>2325</v>
      </c>
      <c r="B2326" s="95"/>
      <c r="C2326" s="69"/>
      <c r="D2326" s="16"/>
      <c r="E2326" s="69"/>
      <c r="F2326" s="196"/>
      <c r="G2326" s="124" t="e">
        <f>VLOOKUP(F2326,[2]零件成本10.26!$B$2:$C$7802,2,0)</f>
        <v>#N/A</v>
      </c>
      <c r="H2326" s="64"/>
      <c r="I2326" s="128" t="str">
        <f t="shared" si="361"/>
        <v/>
      </c>
      <c r="J2326" s="64"/>
      <c r="K2326" s="196"/>
      <c r="L2326" s="64"/>
      <c r="M2326" s="69"/>
      <c r="N2326" s="69"/>
      <c r="O2326" s="69"/>
      <c r="P2326" s="69"/>
      <c r="Q2326" s="100">
        <f t="shared" si="362"/>
        <v>0</v>
      </c>
      <c r="R2326" s="197"/>
      <c r="S2326" s="140" t="str">
        <f t="shared" si="363"/>
        <v>0</v>
      </c>
      <c r="T2326" s="140" t="str">
        <f t="shared" si="364"/>
        <v>0</v>
      </c>
      <c r="U2326" s="144"/>
      <c r="V2326" s="106"/>
      <c r="W2326" s="142">
        <f t="shared" si="365"/>
        <v>0</v>
      </c>
      <c r="X2326" s="142">
        <f t="shared" si="366"/>
        <v>0</v>
      </c>
      <c r="Y2326" s="108">
        <f t="shared" si="367"/>
        <v>0</v>
      </c>
      <c r="Z2326" s="108">
        <f t="shared" si="368"/>
        <v>0</v>
      </c>
      <c r="AA2326" s="108">
        <f t="shared" si="369"/>
        <v>0</v>
      </c>
      <c r="AB2326" s="151"/>
      <c r="AC2326" s="47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  <c r="BP2326" s="198"/>
    </row>
    <row r="2327" s="116" customFormat="1" ht="19" customHeight="1" spans="1:68">
      <c r="A2327" s="94">
        <f t="shared" si="360"/>
        <v>2326</v>
      </c>
      <c r="B2327" s="95"/>
      <c r="C2327" s="69"/>
      <c r="D2327" s="16"/>
      <c r="E2327" s="69"/>
      <c r="F2327" s="196"/>
      <c r="G2327" s="124" t="e">
        <f>VLOOKUP(F2327,[2]零件成本10.26!$B$2:$C$7802,2,0)</f>
        <v>#N/A</v>
      </c>
      <c r="H2327" s="64"/>
      <c r="I2327" s="128" t="str">
        <f t="shared" si="361"/>
        <v/>
      </c>
      <c r="J2327" s="64"/>
      <c r="K2327" s="196"/>
      <c r="L2327" s="64"/>
      <c r="M2327" s="69"/>
      <c r="N2327" s="69"/>
      <c r="O2327" s="69"/>
      <c r="P2327" s="69"/>
      <c r="Q2327" s="100">
        <f t="shared" si="362"/>
        <v>0</v>
      </c>
      <c r="R2327" s="197"/>
      <c r="S2327" s="140" t="str">
        <f t="shared" si="363"/>
        <v>0</v>
      </c>
      <c r="T2327" s="140" t="str">
        <f t="shared" si="364"/>
        <v>0</v>
      </c>
      <c r="U2327" s="144"/>
      <c r="V2327" s="106"/>
      <c r="W2327" s="142">
        <f t="shared" si="365"/>
        <v>0</v>
      </c>
      <c r="X2327" s="142">
        <f t="shared" si="366"/>
        <v>0</v>
      </c>
      <c r="Y2327" s="108">
        <f t="shared" si="367"/>
        <v>0</v>
      </c>
      <c r="Z2327" s="108">
        <f t="shared" si="368"/>
        <v>0</v>
      </c>
      <c r="AA2327" s="108">
        <f t="shared" si="369"/>
        <v>0</v>
      </c>
      <c r="AB2327" s="151"/>
      <c r="AC2327" s="47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  <c r="BP2327" s="198"/>
    </row>
    <row r="2328" s="116" customFormat="1" ht="19" customHeight="1" spans="1:68">
      <c r="A2328" s="94">
        <f t="shared" si="360"/>
        <v>2327</v>
      </c>
      <c r="B2328" s="95"/>
      <c r="C2328" s="69"/>
      <c r="D2328" s="16"/>
      <c r="E2328" s="69"/>
      <c r="F2328" s="196"/>
      <c r="G2328" s="124" t="e">
        <f>VLOOKUP(F2328,[2]零件成本10.26!$B$2:$C$7802,2,0)</f>
        <v>#N/A</v>
      </c>
      <c r="H2328" s="64"/>
      <c r="I2328" s="128" t="str">
        <f t="shared" si="361"/>
        <v/>
      </c>
      <c r="J2328" s="64"/>
      <c r="K2328" s="196"/>
      <c r="L2328" s="64"/>
      <c r="M2328" s="69"/>
      <c r="N2328" s="69"/>
      <c r="O2328" s="69"/>
      <c r="P2328" s="69"/>
      <c r="Q2328" s="100">
        <f t="shared" si="362"/>
        <v>0</v>
      </c>
      <c r="R2328" s="197"/>
      <c r="S2328" s="140" t="str">
        <f t="shared" si="363"/>
        <v>0</v>
      </c>
      <c r="T2328" s="140" t="str">
        <f t="shared" si="364"/>
        <v>0</v>
      </c>
      <c r="U2328" s="144"/>
      <c r="V2328" s="106"/>
      <c r="W2328" s="142">
        <f t="shared" si="365"/>
        <v>0</v>
      </c>
      <c r="X2328" s="142">
        <f t="shared" si="366"/>
        <v>0</v>
      </c>
      <c r="Y2328" s="108">
        <f t="shared" si="367"/>
        <v>0</v>
      </c>
      <c r="Z2328" s="108">
        <f t="shared" si="368"/>
        <v>0</v>
      </c>
      <c r="AA2328" s="108">
        <f t="shared" si="369"/>
        <v>0</v>
      </c>
      <c r="AB2328" s="151"/>
      <c r="AC2328" s="47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  <c r="BP2328" s="198"/>
    </row>
    <row r="2329" s="116" customFormat="1" ht="19" customHeight="1" spans="1:68">
      <c r="A2329" s="94">
        <f t="shared" si="360"/>
        <v>2328</v>
      </c>
      <c r="B2329" s="95"/>
      <c r="C2329" s="69"/>
      <c r="D2329" s="16"/>
      <c r="E2329" s="69"/>
      <c r="F2329" s="196"/>
      <c r="G2329" s="124" t="e">
        <f>VLOOKUP(F2329,[2]零件成本10.26!$B$2:$C$7802,2,0)</f>
        <v>#N/A</v>
      </c>
      <c r="H2329" s="64"/>
      <c r="I2329" s="128" t="str">
        <f t="shared" si="361"/>
        <v/>
      </c>
      <c r="J2329" s="64"/>
      <c r="K2329" s="196"/>
      <c r="L2329" s="64"/>
      <c r="M2329" s="69"/>
      <c r="N2329" s="69"/>
      <c r="O2329" s="69"/>
      <c r="P2329" s="69"/>
      <c r="Q2329" s="100">
        <f t="shared" si="362"/>
        <v>0</v>
      </c>
      <c r="R2329" s="197"/>
      <c r="S2329" s="140" t="str">
        <f t="shared" si="363"/>
        <v>0</v>
      </c>
      <c r="T2329" s="140" t="str">
        <f t="shared" si="364"/>
        <v>0</v>
      </c>
      <c r="U2329" s="144"/>
      <c r="V2329" s="106"/>
      <c r="W2329" s="142">
        <f t="shared" si="365"/>
        <v>0</v>
      </c>
      <c r="X2329" s="142">
        <f t="shared" si="366"/>
        <v>0</v>
      </c>
      <c r="Y2329" s="108">
        <f t="shared" si="367"/>
        <v>0</v>
      </c>
      <c r="Z2329" s="108">
        <f t="shared" si="368"/>
        <v>0</v>
      </c>
      <c r="AA2329" s="108">
        <f t="shared" si="369"/>
        <v>0</v>
      </c>
      <c r="AB2329" s="151"/>
      <c r="AC2329" s="47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  <c r="BP2329" s="198"/>
    </row>
    <row r="2330" s="116" customFormat="1" ht="19" customHeight="1" spans="1:68">
      <c r="A2330" s="94">
        <f t="shared" si="360"/>
        <v>2329</v>
      </c>
      <c r="B2330" s="95"/>
      <c r="C2330" s="69"/>
      <c r="D2330" s="16"/>
      <c r="E2330" s="69"/>
      <c r="F2330" s="196"/>
      <c r="G2330" s="124" t="e">
        <f>VLOOKUP(F2330,[2]零件成本10.26!$B$2:$C$7802,2,0)</f>
        <v>#N/A</v>
      </c>
      <c r="H2330" s="64"/>
      <c r="I2330" s="128" t="str">
        <f t="shared" si="361"/>
        <v/>
      </c>
      <c r="J2330" s="64"/>
      <c r="K2330" s="196"/>
      <c r="L2330" s="64"/>
      <c r="M2330" s="69"/>
      <c r="N2330" s="69"/>
      <c r="O2330" s="69"/>
      <c r="P2330" s="69"/>
      <c r="Q2330" s="100">
        <f t="shared" si="362"/>
        <v>0</v>
      </c>
      <c r="R2330" s="197"/>
      <c r="S2330" s="140" t="str">
        <f t="shared" si="363"/>
        <v>0</v>
      </c>
      <c r="T2330" s="140" t="str">
        <f t="shared" si="364"/>
        <v>0</v>
      </c>
      <c r="U2330" s="144"/>
      <c r="V2330" s="106"/>
      <c r="W2330" s="142">
        <f t="shared" si="365"/>
        <v>0</v>
      </c>
      <c r="X2330" s="142">
        <f t="shared" si="366"/>
        <v>0</v>
      </c>
      <c r="Y2330" s="108">
        <f t="shared" si="367"/>
        <v>0</v>
      </c>
      <c r="Z2330" s="108">
        <f t="shared" si="368"/>
        <v>0</v>
      </c>
      <c r="AA2330" s="108">
        <f t="shared" si="369"/>
        <v>0</v>
      </c>
      <c r="AB2330" s="151"/>
      <c r="AC2330" s="47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  <c r="BP2330" s="198"/>
    </row>
    <row r="2331" s="116" customFormat="1" ht="19" customHeight="1" spans="1:68">
      <c r="A2331" s="94">
        <f t="shared" si="360"/>
        <v>2330</v>
      </c>
      <c r="B2331" s="95"/>
      <c r="C2331" s="69"/>
      <c r="D2331" s="16"/>
      <c r="E2331" s="69"/>
      <c r="F2331" s="196"/>
      <c r="G2331" s="124" t="e">
        <f>VLOOKUP(F2331,[2]零件成本10.26!$B$2:$C$7802,2,0)</f>
        <v>#N/A</v>
      </c>
      <c r="H2331" s="64"/>
      <c r="I2331" s="128" t="str">
        <f t="shared" si="361"/>
        <v/>
      </c>
      <c r="J2331" s="64"/>
      <c r="K2331" s="196"/>
      <c r="L2331" s="64"/>
      <c r="M2331" s="69"/>
      <c r="N2331" s="69"/>
      <c r="O2331" s="69"/>
      <c r="P2331" s="69"/>
      <c r="Q2331" s="100">
        <f t="shared" si="362"/>
        <v>0</v>
      </c>
      <c r="R2331" s="197"/>
      <c r="S2331" s="140" t="str">
        <f t="shared" si="363"/>
        <v>0</v>
      </c>
      <c r="T2331" s="140" t="str">
        <f t="shared" si="364"/>
        <v>0</v>
      </c>
      <c r="U2331" s="144"/>
      <c r="V2331" s="106"/>
      <c r="W2331" s="142">
        <f t="shared" si="365"/>
        <v>0</v>
      </c>
      <c r="X2331" s="142">
        <f t="shared" si="366"/>
        <v>0</v>
      </c>
      <c r="Y2331" s="108">
        <f t="shared" si="367"/>
        <v>0</v>
      </c>
      <c r="Z2331" s="108">
        <f t="shared" si="368"/>
        <v>0</v>
      </c>
      <c r="AA2331" s="108">
        <f t="shared" si="369"/>
        <v>0</v>
      </c>
      <c r="AB2331" s="151"/>
      <c r="AC2331" s="47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  <c r="BP2331" s="198"/>
    </row>
    <row r="2332" s="116" customFormat="1" ht="19" customHeight="1" spans="1:68">
      <c r="A2332" s="94">
        <f t="shared" si="360"/>
        <v>2331</v>
      </c>
      <c r="B2332" s="95"/>
      <c r="C2332" s="69"/>
      <c r="D2332" s="16"/>
      <c r="E2332" s="69"/>
      <c r="F2332" s="196"/>
      <c r="G2332" s="124" t="e">
        <f>VLOOKUP(F2332,[2]零件成本10.26!$B$2:$C$7802,2,0)</f>
        <v>#N/A</v>
      </c>
      <c r="H2332" s="64"/>
      <c r="I2332" s="128" t="str">
        <f t="shared" si="361"/>
        <v/>
      </c>
      <c r="J2332" s="64"/>
      <c r="K2332" s="196"/>
      <c r="L2332" s="64"/>
      <c r="M2332" s="69"/>
      <c r="N2332" s="69"/>
      <c r="O2332" s="69"/>
      <c r="P2332" s="69"/>
      <c r="Q2332" s="100">
        <f t="shared" si="362"/>
        <v>0</v>
      </c>
      <c r="R2332" s="197"/>
      <c r="S2332" s="140" t="str">
        <f t="shared" si="363"/>
        <v>0</v>
      </c>
      <c r="T2332" s="140" t="str">
        <f t="shared" si="364"/>
        <v>0</v>
      </c>
      <c r="U2332" s="144"/>
      <c r="V2332" s="106"/>
      <c r="W2332" s="142">
        <f t="shared" si="365"/>
        <v>0</v>
      </c>
      <c r="X2332" s="142">
        <f t="shared" si="366"/>
        <v>0</v>
      </c>
      <c r="Y2332" s="108">
        <f t="shared" si="367"/>
        <v>0</v>
      </c>
      <c r="Z2332" s="108">
        <f t="shared" si="368"/>
        <v>0</v>
      </c>
      <c r="AA2332" s="108">
        <f t="shared" si="369"/>
        <v>0</v>
      </c>
      <c r="AB2332" s="151"/>
      <c r="AC2332" s="47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  <c r="BP2332" s="198"/>
    </row>
    <row r="2333" s="116" customFormat="1" ht="19" customHeight="1" spans="1:68">
      <c r="A2333" s="94">
        <f t="shared" si="360"/>
        <v>2332</v>
      </c>
      <c r="B2333" s="95"/>
      <c r="C2333" s="69"/>
      <c r="D2333" s="16"/>
      <c r="E2333" s="69"/>
      <c r="F2333" s="196"/>
      <c r="G2333" s="124" t="e">
        <f>VLOOKUP(F2333,[2]零件成本10.26!$B$2:$C$7802,2,0)</f>
        <v>#N/A</v>
      </c>
      <c r="H2333" s="64"/>
      <c r="I2333" s="128" t="str">
        <f t="shared" si="361"/>
        <v/>
      </c>
      <c r="J2333" s="64"/>
      <c r="K2333" s="196"/>
      <c r="L2333" s="64"/>
      <c r="M2333" s="69"/>
      <c r="N2333" s="69"/>
      <c r="O2333" s="69"/>
      <c r="P2333" s="69"/>
      <c r="Q2333" s="100">
        <f t="shared" si="362"/>
        <v>0</v>
      </c>
      <c r="R2333" s="197"/>
      <c r="S2333" s="140" t="str">
        <f t="shared" si="363"/>
        <v>0</v>
      </c>
      <c r="T2333" s="140" t="str">
        <f t="shared" si="364"/>
        <v>0</v>
      </c>
      <c r="U2333" s="144"/>
      <c r="V2333" s="106"/>
      <c r="W2333" s="142">
        <f t="shared" si="365"/>
        <v>0</v>
      </c>
      <c r="X2333" s="142">
        <f t="shared" si="366"/>
        <v>0</v>
      </c>
      <c r="Y2333" s="108">
        <f t="shared" si="367"/>
        <v>0</v>
      </c>
      <c r="Z2333" s="108">
        <f t="shared" si="368"/>
        <v>0</v>
      </c>
      <c r="AA2333" s="108">
        <f t="shared" si="369"/>
        <v>0</v>
      </c>
      <c r="AB2333" s="151"/>
      <c r="AC2333" s="47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  <c r="BP2333" s="198"/>
    </row>
    <row r="2334" s="116" customFormat="1" ht="19" customHeight="1" spans="1:68">
      <c r="A2334" s="94">
        <f t="shared" si="360"/>
        <v>2333</v>
      </c>
      <c r="B2334" s="95"/>
      <c r="C2334" s="69"/>
      <c r="D2334" s="16"/>
      <c r="E2334" s="69"/>
      <c r="F2334" s="196"/>
      <c r="G2334" s="124" t="e">
        <f>VLOOKUP(F2334,[2]零件成本10.26!$B$2:$C$7802,2,0)</f>
        <v>#N/A</v>
      </c>
      <c r="H2334" s="64"/>
      <c r="I2334" s="128" t="str">
        <f t="shared" si="361"/>
        <v/>
      </c>
      <c r="J2334" s="64"/>
      <c r="K2334" s="196"/>
      <c r="L2334" s="64"/>
      <c r="M2334" s="69"/>
      <c r="N2334" s="69"/>
      <c r="O2334" s="69"/>
      <c r="P2334" s="69"/>
      <c r="Q2334" s="100">
        <f t="shared" si="362"/>
        <v>0</v>
      </c>
      <c r="R2334" s="197"/>
      <c r="S2334" s="140" t="str">
        <f t="shared" si="363"/>
        <v>0</v>
      </c>
      <c r="T2334" s="140" t="str">
        <f t="shared" si="364"/>
        <v>0</v>
      </c>
      <c r="U2334" s="144"/>
      <c r="V2334" s="106"/>
      <c r="W2334" s="142">
        <f t="shared" si="365"/>
        <v>0</v>
      </c>
      <c r="X2334" s="142">
        <f t="shared" si="366"/>
        <v>0</v>
      </c>
      <c r="Y2334" s="108">
        <f t="shared" si="367"/>
        <v>0</v>
      </c>
      <c r="Z2334" s="108">
        <f t="shared" si="368"/>
        <v>0</v>
      </c>
      <c r="AA2334" s="108">
        <f t="shared" si="369"/>
        <v>0</v>
      </c>
      <c r="AB2334" s="151"/>
      <c r="AC2334" s="47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  <c r="BP2334" s="198"/>
    </row>
    <row r="2335" s="116" customFormat="1" ht="19" customHeight="1" spans="1:68">
      <c r="A2335" s="94">
        <f t="shared" si="360"/>
        <v>2334</v>
      </c>
      <c r="B2335" s="95"/>
      <c r="C2335" s="69"/>
      <c r="D2335" s="16"/>
      <c r="E2335" s="69"/>
      <c r="F2335" s="196"/>
      <c r="G2335" s="124" t="e">
        <f>VLOOKUP(F2335,[2]零件成本10.26!$B$2:$C$7802,2,0)</f>
        <v>#N/A</v>
      </c>
      <c r="H2335" s="64"/>
      <c r="I2335" s="128" t="str">
        <f t="shared" si="361"/>
        <v/>
      </c>
      <c r="J2335" s="64"/>
      <c r="K2335" s="196"/>
      <c r="L2335" s="64"/>
      <c r="M2335" s="69"/>
      <c r="N2335" s="69"/>
      <c r="O2335" s="69"/>
      <c r="P2335" s="69"/>
      <c r="Q2335" s="100">
        <f t="shared" si="362"/>
        <v>0</v>
      </c>
      <c r="R2335" s="197"/>
      <c r="S2335" s="140" t="str">
        <f t="shared" si="363"/>
        <v>0</v>
      </c>
      <c r="T2335" s="140" t="str">
        <f t="shared" si="364"/>
        <v>0</v>
      </c>
      <c r="U2335" s="144"/>
      <c r="V2335" s="106"/>
      <c r="W2335" s="142">
        <f t="shared" si="365"/>
        <v>0</v>
      </c>
      <c r="X2335" s="142">
        <f t="shared" si="366"/>
        <v>0</v>
      </c>
      <c r="Y2335" s="108">
        <f t="shared" si="367"/>
        <v>0</v>
      </c>
      <c r="Z2335" s="108">
        <f t="shared" si="368"/>
        <v>0</v>
      </c>
      <c r="AA2335" s="108">
        <f t="shared" si="369"/>
        <v>0</v>
      </c>
      <c r="AB2335" s="151"/>
      <c r="AC2335" s="47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  <c r="BP2335" s="198"/>
    </row>
    <row r="2336" s="116" customFormat="1" ht="19" customHeight="1" spans="1:68">
      <c r="A2336" s="94">
        <f t="shared" si="360"/>
        <v>2335</v>
      </c>
      <c r="B2336" s="95"/>
      <c r="C2336" s="69"/>
      <c r="D2336" s="16"/>
      <c r="E2336" s="69"/>
      <c r="F2336" s="196"/>
      <c r="G2336" s="124" t="e">
        <f>VLOOKUP(F2336,[2]零件成本10.26!$B$2:$C$7802,2,0)</f>
        <v>#N/A</v>
      </c>
      <c r="H2336" s="64"/>
      <c r="I2336" s="128" t="str">
        <f t="shared" si="361"/>
        <v/>
      </c>
      <c r="J2336" s="64"/>
      <c r="K2336" s="196"/>
      <c r="L2336" s="64"/>
      <c r="M2336" s="69"/>
      <c r="N2336" s="69"/>
      <c r="O2336" s="69"/>
      <c r="P2336" s="69"/>
      <c r="Q2336" s="100">
        <f t="shared" si="362"/>
        <v>0</v>
      </c>
      <c r="R2336" s="197"/>
      <c r="S2336" s="140" t="str">
        <f t="shared" si="363"/>
        <v>0</v>
      </c>
      <c r="T2336" s="140" t="str">
        <f t="shared" si="364"/>
        <v>0</v>
      </c>
      <c r="U2336" s="144"/>
      <c r="V2336" s="106"/>
      <c r="W2336" s="142">
        <f t="shared" si="365"/>
        <v>0</v>
      </c>
      <c r="X2336" s="142">
        <f t="shared" si="366"/>
        <v>0</v>
      </c>
      <c r="Y2336" s="108">
        <f t="shared" si="367"/>
        <v>0</v>
      </c>
      <c r="Z2336" s="108">
        <f t="shared" si="368"/>
        <v>0</v>
      </c>
      <c r="AA2336" s="108">
        <f t="shared" si="369"/>
        <v>0</v>
      </c>
      <c r="AB2336" s="151"/>
      <c r="AC2336" s="47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  <c r="BP2336" s="198"/>
    </row>
    <row r="2337" s="116" customFormat="1" ht="19" customHeight="1" spans="1:68">
      <c r="A2337" s="94">
        <f t="shared" si="360"/>
        <v>2336</v>
      </c>
      <c r="B2337" s="95"/>
      <c r="C2337" s="69"/>
      <c r="D2337" s="16"/>
      <c r="E2337" s="69"/>
      <c r="F2337" s="196"/>
      <c r="G2337" s="124" t="e">
        <f>VLOOKUP(F2337,[2]零件成本10.26!$B$2:$C$7802,2,0)</f>
        <v>#N/A</v>
      </c>
      <c r="H2337" s="64"/>
      <c r="I2337" s="128" t="str">
        <f t="shared" si="361"/>
        <v/>
      </c>
      <c r="J2337" s="64"/>
      <c r="K2337" s="196"/>
      <c r="L2337" s="64"/>
      <c r="M2337" s="69"/>
      <c r="N2337" s="69"/>
      <c r="O2337" s="69"/>
      <c r="P2337" s="69"/>
      <c r="Q2337" s="100">
        <f t="shared" si="362"/>
        <v>0</v>
      </c>
      <c r="R2337" s="197"/>
      <c r="S2337" s="140" t="str">
        <f t="shared" si="363"/>
        <v>0</v>
      </c>
      <c r="T2337" s="140" t="str">
        <f t="shared" si="364"/>
        <v>0</v>
      </c>
      <c r="U2337" s="144"/>
      <c r="V2337" s="106"/>
      <c r="W2337" s="142">
        <f t="shared" si="365"/>
        <v>0</v>
      </c>
      <c r="X2337" s="142">
        <f t="shared" si="366"/>
        <v>0</v>
      </c>
      <c r="Y2337" s="108">
        <f t="shared" si="367"/>
        <v>0</v>
      </c>
      <c r="Z2337" s="108">
        <f t="shared" si="368"/>
        <v>0</v>
      </c>
      <c r="AA2337" s="108">
        <f t="shared" si="369"/>
        <v>0</v>
      </c>
      <c r="AB2337" s="151"/>
      <c r="AC2337" s="47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  <c r="BP2337" s="198"/>
    </row>
    <row r="2338" s="116" customFormat="1" ht="19" customHeight="1" spans="1:68">
      <c r="A2338" s="94">
        <f t="shared" si="360"/>
        <v>2337</v>
      </c>
      <c r="B2338" s="95"/>
      <c r="C2338" s="69"/>
      <c r="D2338" s="16"/>
      <c r="E2338" s="69"/>
      <c r="F2338" s="196"/>
      <c r="G2338" s="124" t="e">
        <f>VLOOKUP(F2338,[2]零件成本10.26!$B$2:$C$7802,2,0)</f>
        <v>#N/A</v>
      </c>
      <c r="H2338" s="64"/>
      <c r="I2338" s="128" t="str">
        <f t="shared" si="361"/>
        <v/>
      </c>
      <c r="J2338" s="64"/>
      <c r="K2338" s="196"/>
      <c r="L2338" s="64"/>
      <c r="M2338" s="69"/>
      <c r="N2338" s="69"/>
      <c r="O2338" s="69"/>
      <c r="P2338" s="69"/>
      <c r="Q2338" s="100">
        <f t="shared" si="362"/>
        <v>0</v>
      </c>
      <c r="R2338" s="197"/>
      <c r="S2338" s="140" t="str">
        <f t="shared" si="363"/>
        <v>0</v>
      </c>
      <c r="T2338" s="140" t="str">
        <f t="shared" si="364"/>
        <v>0</v>
      </c>
      <c r="U2338" s="144"/>
      <c r="V2338" s="106"/>
      <c r="W2338" s="142">
        <f t="shared" si="365"/>
        <v>0</v>
      </c>
      <c r="X2338" s="142">
        <f t="shared" si="366"/>
        <v>0</v>
      </c>
      <c r="Y2338" s="108">
        <f t="shared" si="367"/>
        <v>0</v>
      </c>
      <c r="Z2338" s="108">
        <f t="shared" si="368"/>
        <v>0</v>
      </c>
      <c r="AA2338" s="108">
        <f t="shared" si="369"/>
        <v>0</v>
      </c>
      <c r="AB2338" s="151"/>
      <c r="AC2338" s="47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  <c r="BP2338" s="198"/>
    </row>
    <row r="2339" s="116" customFormat="1" ht="19" customHeight="1" spans="1:68">
      <c r="A2339" s="94">
        <f t="shared" si="360"/>
        <v>2338</v>
      </c>
      <c r="B2339" s="95"/>
      <c r="C2339" s="69"/>
      <c r="D2339" s="16"/>
      <c r="E2339" s="69"/>
      <c r="F2339" s="196"/>
      <c r="G2339" s="124" t="e">
        <f>VLOOKUP(F2339,[2]零件成本10.26!$B$2:$C$7802,2,0)</f>
        <v>#N/A</v>
      </c>
      <c r="H2339" s="64"/>
      <c r="I2339" s="128" t="str">
        <f t="shared" si="361"/>
        <v/>
      </c>
      <c r="J2339" s="64"/>
      <c r="K2339" s="196"/>
      <c r="L2339" s="64"/>
      <c r="M2339" s="69"/>
      <c r="N2339" s="69"/>
      <c r="O2339" s="69"/>
      <c r="P2339" s="69"/>
      <c r="Q2339" s="100">
        <f t="shared" si="362"/>
        <v>0</v>
      </c>
      <c r="R2339" s="197"/>
      <c r="S2339" s="140" t="str">
        <f t="shared" si="363"/>
        <v>0</v>
      </c>
      <c r="T2339" s="140" t="str">
        <f t="shared" si="364"/>
        <v>0</v>
      </c>
      <c r="U2339" s="144"/>
      <c r="V2339" s="106"/>
      <c r="W2339" s="142">
        <f t="shared" si="365"/>
        <v>0</v>
      </c>
      <c r="X2339" s="142">
        <f t="shared" si="366"/>
        <v>0</v>
      </c>
      <c r="Y2339" s="108">
        <f t="shared" si="367"/>
        <v>0</v>
      </c>
      <c r="Z2339" s="108">
        <f t="shared" si="368"/>
        <v>0</v>
      </c>
      <c r="AA2339" s="108">
        <f t="shared" si="369"/>
        <v>0</v>
      </c>
      <c r="AB2339" s="151"/>
      <c r="AC2339" s="47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  <c r="BP2339" s="198"/>
    </row>
    <row r="2340" s="116" customFormat="1" ht="19" customHeight="1" spans="1:68">
      <c r="A2340" s="94">
        <f t="shared" si="360"/>
        <v>2339</v>
      </c>
      <c r="B2340" s="95"/>
      <c r="C2340" s="69"/>
      <c r="D2340" s="16"/>
      <c r="E2340" s="69"/>
      <c r="F2340" s="196"/>
      <c r="G2340" s="124" t="e">
        <f>VLOOKUP(F2340,[2]零件成本10.26!$B$2:$C$7802,2,0)</f>
        <v>#N/A</v>
      </c>
      <c r="H2340" s="64"/>
      <c r="I2340" s="128" t="str">
        <f t="shared" si="361"/>
        <v/>
      </c>
      <c r="J2340" s="64"/>
      <c r="K2340" s="196"/>
      <c r="L2340" s="64"/>
      <c r="M2340" s="69"/>
      <c r="N2340" s="69"/>
      <c r="O2340" s="69"/>
      <c r="P2340" s="69"/>
      <c r="Q2340" s="100">
        <f t="shared" si="362"/>
        <v>0</v>
      </c>
      <c r="R2340" s="197"/>
      <c r="S2340" s="140" t="str">
        <f t="shared" si="363"/>
        <v>0</v>
      </c>
      <c r="T2340" s="140" t="str">
        <f t="shared" si="364"/>
        <v>0</v>
      </c>
      <c r="U2340" s="144"/>
      <c r="V2340" s="106"/>
      <c r="W2340" s="142">
        <f t="shared" si="365"/>
        <v>0</v>
      </c>
      <c r="X2340" s="142">
        <f t="shared" si="366"/>
        <v>0</v>
      </c>
      <c r="Y2340" s="108">
        <f t="shared" si="367"/>
        <v>0</v>
      </c>
      <c r="Z2340" s="108">
        <f t="shared" si="368"/>
        <v>0</v>
      </c>
      <c r="AA2340" s="108">
        <f t="shared" si="369"/>
        <v>0</v>
      </c>
      <c r="AB2340" s="151"/>
      <c r="AC2340" s="47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  <c r="BP2340" s="198"/>
    </row>
    <row r="2341" s="116" customFormat="1" ht="19" customHeight="1" spans="1:68">
      <c r="A2341" s="94">
        <f t="shared" si="360"/>
        <v>2340</v>
      </c>
      <c r="B2341" s="95"/>
      <c r="C2341" s="69"/>
      <c r="D2341" s="16"/>
      <c r="E2341" s="69"/>
      <c r="F2341" s="196"/>
      <c r="G2341" s="124" t="e">
        <f>VLOOKUP(F2341,[2]零件成本10.26!$B$2:$C$7802,2,0)</f>
        <v>#N/A</v>
      </c>
      <c r="H2341" s="64"/>
      <c r="I2341" s="128" t="str">
        <f t="shared" si="361"/>
        <v/>
      </c>
      <c r="J2341" s="64"/>
      <c r="K2341" s="196"/>
      <c r="L2341" s="64"/>
      <c r="M2341" s="69"/>
      <c r="N2341" s="69"/>
      <c r="O2341" s="69"/>
      <c r="P2341" s="69"/>
      <c r="Q2341" s="100">
        <f t="shared" si="362"/>
        <v>0</v>
      </c>
      <c r="R2341" s="197"/>
      <c r="S2341" s="140" t="str">
        <f t="shared" si="363"/>
        <v>0</v>
      </c>
      <c r="T2341" s="140" t="str">
        <f t="shared" si="364"/>
        <v>0</v>
      </c>
      <c r="U2341" s="144"/>
      <c r="V2341" s="106"/>
      <c r="W2341" s="142">
        <f t="shared" si="365"/>
        <v>0</v>
      </c>
      <c r="X2341" s="142">
        <f t="shared" si="366"/>
        <v>0</v>
      </c>
      <c r="Y2341" s="108">
        <f t="shared" si="367"/>
        <v>0</v>
      </c>
      <c r="Z2341" s="108">
        <f t="shared" si="368"/>
        <v>0</v>
      </c>
      <c r="AA2341" s="108">
        <f t="shared" si="369"/>
        <v>0</v>
      </c>
      <c r="AB2341" s="151"/>
      <c r="AC2341" s="47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  <c r="BP2341" s="198"/>
    </row>
    <row r="2342" s="116" customFormat="1" ht="19" customHeight="1" spans="1:68">
      <c r="A2342" s="94">
        <f t="shared" si="360"/>
        <v>2341</v>
      </c>
      <c r="B2342" s="95"/>
      <c r="C2342" s="69"/>
      <c r="D2342" s="16"/>
      <c r="E2342" s="69"/>
      <c r="F2342" s="196"/>
      <c r="G2342" s="124" t="e">
        <f>VLOOKUP(F2342,[2]零件成本10.26!$B$2:$C$7802,2,0)</f>
        <v>#N/A</v>
      </c>
      <c r="H2342" s="64"/>
      <c r="I2342" s="128" t="str">
        <f t="shared" si="361"/>
        <v/>
      </c>
      <c r="J2342" s="64"/>
      <c r="K2342" s="196"/>
      <c r="L2342" s="64"/>
      <c r="M2342" s="69"/>
      <c r="N2342" s="69"/>
      <c r="O2342" s="69"/>
      <c r="P2342" s="69"/>
      <c r="Q2342" s="100">
        <f t="shared" si="362"/>
        <v>0</v>
      </c>
      <c r="R2342" s="197"/>
      <c r="S2342" s="140" t="str">
        <f t="shared" si="363"/>
        <v>0</v>
      </c>
      <c r="T2342" s="140" t="str">
        <f t="shared" si="364"/>
        <v>0</v>
      </c>
      <c r="U2342" s="144"/>
      <c r="V2342" s="106"/>
      <c r="W2342" s="142">
        <f t="shared" si="365"/>
        <v>0</v>
      </c>
      <c r="X2342" s="142">
        <f t="shared" si="366"/>
        <v>0</v>
      </c>
      <c r="Y2342" s="108">
        <f t="shared" si="367"/>
        <v>0</v>
      </c>
      <c r="Z2342" s="108">
        <f t="shared" si="368"/>
        <v>0</v>
      </c>
      <c r="AA2342" s="108">
        <f t="shared" si="369"/>
        <v>0</v>
      </c>
      <c r="AB2342" s="151"/>
      <c r="AC2342" s="47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  <c r="BP2342" s="198"/>
    </row>
    <row r="2343" s="116" customFormat="1" ht="19" customHeight="1" spans="1:68">
      <c r="A2343" s="94">
        <f t="shared" si="360"/>
        <v>2342</v>
      </c>
      <c r="B2343" s="95"/>
      <c r="C2343" s="69"/>
      <c r="D2343" s="16"/>
      <c r="E2343" s="69"/>
      <c r="F2343" s="196"/>
      <c r="G2343" s="124" t="e">
        <f>VLOOKUP(F2343,[2]零件成本10.26!$B$2:$C$7802,2,0)</f>
        <v>#N/A</v>
      </c>
      <c r="H2343" s="64"/>
      <c r="I2343" s="128" t="str">
        <f t="shared" si="361"/>
        <v/>
      </c>
      <c r="J2343" s="64"/>
      <c r="K2343" s="196"/>
      <c r="L2343" s="64"/>
      <c r="M2343" s="69"/>
      <c r="N2343" s="69"/>
      <c r="O2343" s="69"/>
      <c r="P2343" s="69"/>
      <c r="Q2343" s="100">
        <f t="shared" si="362"/>
        <v>0</v>
      </c>
      <c r="R2343" s="197"/>
      <c r="S2343" s="140" t="str">
        <f t="shared" si="363"/>
        <v>0</v>
      </c>
      <c r="T2343" s="140" t="str">
        <f t="shared" si="364"/>
        <v>0</v>
      </c>
      <c r="U2343" s="144"/>
      <c r="V2343" s="106"/>
      <c r="W2343" s="142">
        <f t="shared" si="365"/>
        <v>0</v>
      </c>
      <c r="X2343" s="142">
        <f t="shared" si="366"/>
        <v>0</v>
      </c>
      <c r="Y2343" s="108">
        <f t="shared" si="367"/>
        <v>0</v>
      </c>
      <c r="Z2343" s="108">
        <f t="shared" si="368"/>
        <v>0</v>
      </c>
      <c r="AA2343" s="108">
        <f t="shared" si="369"/>
        <v>0</v>
      </c>
      <c r="AB2343" s="151"/>
      <c r="AC2343" s="47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  <c r="BP2343" s="198"/>
    </row>
    <row r="2344" s="116" customFormat="1" ht="19" customHeight="1" spans="1:68">
      <c r="A2344" s="94">
        <f t="shared" si="360"/>
        <v>2343</v>
      </c>
      <c r="B2344" s="95"/>
      <c r="C2344" s="69"/>
      <c r="D2344" s="16"/>
      <c r="E2344" s="69"/>
      <c r="F2344" s="196"/>
      <c r="G2344" s="124" t="e">
        <f>VLOOKUP(F2344,[2]零件成本10.26!$B$2:$C$7802,2,0)</f>
        <v>#N/A</v>
      </c>
      <c r="H2344" s="64"/>
      <c r="I2344" s="128" t="str">
        <f t="shared" si="361"/>
        <v/>
      </c>
      <c r="J2344" s="64"/>
      <c r="K2344" s="196"/>
      <c r="L2344" s="64"/>
      <c r="M2344" s="69"/>
      <c r="N2344" s="69"/>
      <c r="O2344" s="69"/>
      <c r="P2344" s="69"/>
      <c r="Q2344" s="100">
        <f t="shared" si="362"/>
        <v>0</v>
      </c>
      <c r="R2344" s="197"/>
      <c r="S2344" s="140" t="str">
        <f t="shared" si="363"/>
        <v>0</v>
      </c>
      <c r="T2344" s="140" t="str">
        <f t="shared" si="364"/>
        <v>0</v>
      </c>
      <c r="U2344" s="144"/>
      <c r="V2344" s="106"/>
      <c r="W2344" s="142">
        <f t="shared" si="365"/>
        <v>0</v>
      </c>
      <c r="X2344" s="142">
        <f t="shared" si="366"/>
        <v>0</v>
      </c>
      <c r="Y2344" s="108">
        <f t="shared" si="367"/>
        <v>0</v>
      </c>
      <c r="Z2344" s="108">
        <f t="shared" si="368"/>
        <v>0</v>
      </c>
      <c r="AA2344" s="108">
        <f t="shared" si="369"/>
        <v>0</v>
      </c>
      <c r="AB2344" s="151"/>
      <c r="AC2344" s="47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  <c r="BP2344" s="198"/>
    </row>
    <row r="2345" s="116" customFormat="1" ht="19" customHeight="1" spans="1:68">
      <c r="A2345" s="94">
        <f t="shared" si="360"/>
        <v>2344</v>
      </c>
      <c r="B2345" s="95"/>
      <c r="C2345" s="69"/>
      <c r="D2345" s="16"/>
      <c r="E2345" s="69"/>
      <c r="F2345" s="196"/>
      <c r="G2345" s="124" t="e">
        <f>VLOOKUP(F2345,[2]零件成本10.26!$B$2:$C$7802,2,0)</f>
        <v>#N/A</v>
      </c>
      <c r="H2345" s="64"/>
      <c r="I2345" s="128" t="str">
        <f t="shared" si="361"/>
        <v/>
      </c>
      <c r="J2345" s="64"/>
      <c r="K2345" s="196"/>
      <c r="L2345" s="64"/>
      <c r="M2345" s="69"/>
      <c r="N2345" s="69"/>
      <c r="O2345" s="69"/>
      <c r="P2345" s="69"/>
      <c r="Q2345" s="100">
        <f t="shared" si="362"/>
        <v>0</v>
      </c>
      <c r="R2345" s="197"/>
      <c r="S2345" s="140" t="str">
        <f t="shared" si="363"/>
        <v>0</v>
      </c>
      <c r="T2345" s="140" t="str">
        <f t="shared" si="364"/>
        <v>0</v>
      </c>
      <c r="U2345" s="144"/>
      <c r="V2345" s="106"/>
      <c r="W2345" s="142">
        <f t="shared" si="365"/>
        <v>0</v>
      </c>
      <c r="X2345" s="142">
        <f t="shared" si="366"/>
        <v>0</v>
      </c>
      <c r="Y2345" s="108">
        <f t="shared" si="367"/>
        <v>0</v>
      </c>
      <c r="Z2345" s="108">
        <f t="shared" si="368"/>
        <v>0</v>
      </c>
      <c r="AA2345" s="108">
        <f t="shared" si="369"/>
        <v>0</v>
      </c>
      <c r="AB2345" s="151"/>
      <c r="AC2345" s="47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  <c r="BP2345" s="198"/>
    </row>
    <row r="2346" s="116" customFormat="1" ht="19" customHeight="1" spans="1:68">
      <c r="A2346" s="94">
        <f t="shared" si="360"/>
        <v>2345</v>
      </c>
      <c r="B2346" s="95"/>
      <c r="C2346" s="69"/>
      <c r="D2346" s="16"/>
      <c r="E2346" s="69"/>
      <c r="F2346" s="196"/>
      <c r="G2346" s="124" t="e">
        <f>VLOOKUP(F2346,[2]零件成本10.26!$B$2:$C$7802,2,0)</f>
        <v>#N/A</v>
      </c>
      <c r="H2346" s="64"/>
      <c r="I2346" s="128" t="str">
        <f t="shared" si="361"/>
        <v/>
      </c>
      <c r="J2346" s="64"/>
      <c r="K2346" s="196"/>
      <c r="L2346" s="64"/>
      <c r="M2346" s="69"/>
      <c r="N2346" s="69"/>
      <c r="O2346" s="69"/>
      <c r="P2346" s="69"/>
      <c r="Q2346" s="100">
        <f t="shared" si="362"/>
        <v>0</v>
      </c>
      <c r="R2346" s="197"/>
      <c r="S2346" s="140" t="str">
        <f t="shared" si="363"/>
        <v>0</v>
      </c>
      <c r="T2346" s="140" t="str">
        <f t="shared" si="364"/>
        <v>0</v>
      </c>
      <c r="U2346" s="144"/>
      <c r="V2346" s="106"/>
      <c r="W2346" s="142">
        <f t="shared" si="365"/>
        <v>0</v>
      </c>
      <c r="X2346" s="142">
        <f t="shared" si="366"/>
        <v>0</v>
      </c>
      <c r="Y2346" s="108">
        <f t="shared" si="367"/>
        <v>0</v>
      </c>
      <c r="Z2346" s="108">
        <f t="shared" si="368"/>
        <v>0</v>
      </c>
      <c r="AA2346" s="108">
        <f t="shared" si="369"/>
        <v>0</v>
      </c>
      <c r="AB2346" s="151"/>
      <c r="AC2346" s="47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  <c r="BP2346" s="198"/>
    </row>
    <row r="2347" s="116" customFormat="1" ht="19" customHeight="1" spans="1:68">
      <c r="A2347" s="94">
        <f t="shared" si="360"/>
        <v>2346</v>
      </c>
      <c r="B2347" s="95"/>
      <c r="C2347" s="69"/>
      <c r="D2347" s="16"/>
      <c r="E2347" s="69"/>
      <c r="F2347" s="196"/>
      <c r="G2347" s="124" t="e">
        <f>VLOOKUP(F2347,[2]零件成本10.26!$B$2:$C$7802,2,0)</f>
        <v>#N/A</v>
      </c>
      <c r="H2347" s="64"/>
      <c r="I2347" s="128" t="str">
        <f t="shared" si="361"/>
        <v/>
      </c>
      <c r="J2347" s="64"/>
      <c r="K2347" s="196"/>
      <c r="L2347" s="64"/>
      <c r="M2347" s="69"/>
      <c r="N2347" s="69"/>
      <c r="O2347" s="69"/>
      <c r="P2347" s="69"/>
      <c r="Q2347" s="100">
        <f t="shared" si="362"/>
        <v>0</v>
      </c>
      <c r="R2347" s="197"/>
      <c r="S2347" s="140" t="str">
        <f t="shared" si="363"/>
        <v>0</v>
      </c>
      <c r="T2347" s="140" t="str">
        <f t="shared" si="364"/>
        <v>0</v>
      </c>
      <c r="U2347" s="144"/>
      <c r="V2347" s="106"/>
      <c r="W2347" s="142">
        <f t="shared" si="365"/>
        <v>0</v>
      </c>
      <c r="X2347" s="142">
        <f t="shared" si="366"/>
        <v>0</v>
      </c>
      <c r="Y2347" s="108">
        <f t="shared" si="367"/>
        <v>0</v>
      </c>
      <c r="Z2347" s="108">
        <f t="shared" si="368"/>
        <v>0</v>
      </c>
      <c r="AA2347" s="108">
        <f t="shared" si="369"/>
        <v>0</v>
      </c>
      <c r="AB2347" s="151"/>
      <c r="AC2347" s="47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  <c r="BP2347" s="198"/>
    </row>
    <row r="2348" s="116" customFormat="1" ht="19" customHeight="1" spans="1:68">
      <c r="A2348" s="94">
        <f t="shared" si="360"/>
        <v>2347</v>
      </c>
      <c r="B2348" s="95"/>
      <c r="C2348" s="69"/>
      <c r="D2348" s="16"/>
      <c r="E2348" s="69"/>
      <c r="F2348" s="196"/>
      <c r="G2348" s="124" t="e">
        <f>VLOOKUP(F2348,[2]零件成本10.26!$B$2:$C$7802,2,0)</f>
        <v>#N/A</v>
      </c>
      <c r="H2348" s="64"/>
      <c r="I2348" s="128" t="str">
        <f t="shared" si="361"/>
        <v/>
      </c>
      <c r="J2348" s="64"/>
      <c r="K2348" s="196"/>
      <c r="L2348" s="64"/>
      <c r="M2348" s="69"/>
      <c r="N2348" s="69"/>
      <c r="O2348" s="69"/>
      <c r="P2348" s="69"/>
      <c r="Q2348" s="100">
        <f t="shared" si="362"/>
        <v>0</v>
      </c>
      <c r="R2348" s="197"/>
      <c r="S2348" s="140" t="str">
        <f t="shared" si="363"/>
        <v>0</v>
      </c>
      <c r="T2348" s="140" t="str">
        <f t="shared" si="364"/>
        <v>0</v>
      </c>
      <c r="U2348" s="144"/>
      <c r="V2348" s="106"/>
      <c r="W2348" s="142">
        <f t="shared" si="365"/>
        <v>0</v>
      </c>
      <c r="X2348" s="142">
        <f t="shared" si="366"/>
        <v>0</v>
      </c>
      <c r="Y2348" s="108">
        <f t="shared" si="367"/>
        <v>0</v>
      </c>
      <c r="Z2348" s="108">
        <f t="shared" si="368"/>
        <v>0</v>
      </c>
      <c r="AA2348" s="108">
        <f t="shared" si="369"/>
        <v>0</v>
      </c>
      <c r="AB2348" s="151"/>
      <c r="AC2348" s="47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  <c r="BP2348" s="198"/>
    </row>
    <row r="2349" s="116" customFormat="1" ht="19" customHeight="1" spans="1:68">
      <c r="A2349" s="94">
        <f t="shared" si="360"/>
        <v>2348</v>
      </c>
      <c r="B2349" s="95"/>
      <c r="C2349" s="69"/>
      <c r="D2349" s="16"/>
      <c r="E2349" s="69"/>
      <c r="F2349" s="196"/>
      <c r="G2349" s="124" t="e">
        <f>VLOOKUP(F2349,[2]零件成本10.26!$B$2:$C$7802,2,0)</f>
        <v>#N/A</v>
      </c>
      <c r="H2349" s="64"/>
      <c r="I2349" s="128" t="str">
        <f t="shared" si="361"/>
        <v/>
      </c>
      <c r="J2349" s="64"/>
      <c r="K2349" s="196"/>
      <c r="L2349" s="64"/>
      <c r="M2349" s="69"/>
      <c r="N2349" s="69"/>
      <c r="O2349" s="69"/>
      <c r="P2349" s="69"/>
      <c r="Q2349" s="100">
        <f t="shared" si="362"/>
        <v>0</v>
      </c>
      <c r="R2349" s="197"/>
      <c r="S2349" s="140" t="str">
        <f t="shared" si="363"/>
        <v>0</v>
      </c>
      <c r="T2349" s="140" t="str">
        <f t="shared" si="364"/>
        <v>0</v>
      </c>
      <c r="U2349" s="144"/>
      <c r="V2349" s="106"/>
      <c r="W2349" s="142">
        <f t="shared" si="365"/>
        <v>0</v>
      </c>
      <c r="X2349" s="142">
        <f t="shared" si="366"/>
        <v>0</v>
      </c>
      <c r="Y2349" s="108">
        <f t="shared" si="367"/>
        <v>0</v>
      </c>
      <c r="Z2349" s="108">
        <f t="shared" si="368"/>
        <v>0</v>
      </c>
      <c r="AA2349" s="108">
        <f t="shared" si="369"/>
        <v>0</v>
      </c>
      <c r="AB2349" s="151"/>
      <c r="AC2349" s="47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  <c r="BP2349" s="198"/>
    </row>
    <row r="2350" s="116" customFormat="1" ht="19" customHeight="1" spans="1:68">
      <c r="A2350" s="94">
        <f t="shared" si="360"/>
        <v>2349</v>
      </c>
      <c r="B2350" s="95"/>
      <c r="C2350" s="69"/>
      <c r="D2350" s="16"/>
      <c r="E2350" s="69"/>
      <c r="F2350" s="196"/>
      <c r="G2350" s="124" t="e">
        <f>VLOOKUP(F2350,[2]零件成本10.26!$B$2:$C$7802,2,0)</f>
        <v>#N/A</v>
      </c>
      <c r="H2350" s="64"/>
      <c r="I2350" s="128" t="str">
        <f t="shared" si="361"/>
        <v/>
      </c>
      <c r="J2350" s="64"/>
      <c r="K2350" s="196"/>
      <c r="L2350" s="64"/>
      <c r="M2350" s="69"/>
      <c r="N2350" s="69"/>
      <c r="O2350" s="69"/>
      <c r="P2350" s="69"/>
      <c r="Q2350" s="100">
        <f t="shared" si="362"/>
        <v>0</v>
      </c>
      <c r="R2350" s="197"/>
      <c r="S2350" s="140" t="str">
        <f t="shared" si="363"/>
        <v>0</v>
      </c>
      <c r="T2350" s="140" t="str">
        <f t="shared" si="364"/>
        <v>0</v>
      </c>
      <c r="U2350" s="144"/>
      <c r="V2350" s="106"/>
      <c r="W2350" s="142">
        <f t="shared" si="365"/>
        <v>0</v>
      </c>
      <c r="X2350" s="142">
        <f t="shared" si="366"/>
        <v>0</v>
      </c>
      <c r="Y2350" s="108">
        <f t="shared" si="367"/>
        <v>0</v>
      </c>
      <c r="Z2350" s="108">
        <f t="shared" si="368"/>
        <v>0</v>
      </c>
      <c r="AA2350" s="108">
        <f t="shared" si="369"/>
        <v>0</v>
      </c>
      <c r="AB2350" s="151"/>
      <c r="AC2350" s="47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  <c r="BP2350" s="198"/>
    </row>
    <row r="2351" s="116" customFormat="1" ht="19" customHeight="1" spans="1:68">
      <c r="A2351" s="94">
        <f t="shared" si="360"/>
        <v>2350</v>
      </c>
      <c r="B2351" s="95"/>
      <c r="C2351" s="69"/>
      <c r="D2351" s="16"/>
      <c r="E2351" s="69"/>
      <c r="F2351" s="196"/>
      <c r="G2351" s="124" t="e">
        <f>VLOOKUP(F2351,[2]零件成本10.26!$B$2:$C$7802,2,0)</f>
        <v>#N/A</v>
      </c>
      <c r="H2351" s="64"/>
      <c r="I2351" s="128" t="str">
        <f t="shared" si="361"/>
        <v/>
      </c>
      <c r="J2351" s="64"/>
      <c r="K2351" s="196"/>
      <c r="L2351" s="64"/>
      <c r="M2351" s="69"/>
      <c r="N2351" s="69"/>
      <c r="O2351" s="69"/>
      <c r="P2351" s="69"/>
      <c r="Q2351" s="100">
        <f t="shared" si="362"/>
        <v>0</v>
      </c>
      <c r="R2351" s="197"/>
      <c r="S2351" s="140" t="str">
        <f t="shared" si="363"/>
        <v>0</v>
      </c>
      <c r="T2351" s="140" t="str">
        <f t="shared" si="364"/>
        <v>0</v>
      </c>
      <c r="U2351" s="144"/>
      <c r="V2351" s="106"/>
      <c r="W2351" s="142">
        <f t="shared" si="365"/>
        <v>0</v>
      </c>
      <c r="X2351" s="142">
        <f t="shared" si="366"/>
        <v>0</v>
      </c>
      <c r="Y2351" s="108">
        <f t="shared" si="367"/>
        <v>0</v>
      </c>
      <c r="Z2351" s="108">
        <f t="shared" si="368"/>
        <v>0</v>
      </c>
      <c r="AA2351" s="108">
        <f t="shared" si="369"/>
        <v>0</v>
      </c>
      <c r="AB2351" s="151"/>
      <c r="AC2351" s="47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  <c r="BP2351" s="198"/>
    </row>
    <row r="2352" s="116" customFormat="1" ht="19" customHeight="1" spans="1:68">
      <c r="A2352" s="94">
        <f t="shared" si="360"/>
        <v>2351</v>
      </c>
      <c r="B2352" s="95"/>
      <c r="C2352" s="69"/>
      <c r="D2352" s="16"/>
      <c r="E2352" s="69"/>
      <c r="F2352" s="196"/>
      <c r="G2352" s="124" t="e">
        <f>VLOOKUP(F2352,[2]零件成本10.26!$B$2:$C$7802,2,0)</f>
        <v>#N/A</v>
      </c>
      <c r="H2352" s="64"/>
      <c r="I2352" s="128" t="str">
        <f t="shared" si="361"/>
        <v/>
      </c>
      <c r="J2352" s="64"/>
      <c r="K2352" s="196"/>
      <c r="L2352" s="64"/>
      <c r="M2352" s="69"/>
      <c r="N2352" s="69"/>
      <c r="O2352" s="69"/>
      <c r="P2352" s="69"/>
      <c r="Q2352" s="100">
        <f t="shared" si="362"/>
        <v>0</v>
      </c>
      <c r="R2352" s="197"/>
      <c r="S2352" s="140" t="str">
        <f t="shared" si="363"/>
        <v>0</v>
      </c>
      <c r="T2352" s="140" t="str">
        <f t="shared" si="364"/>
        <v>0</v>
      </c>
      <c r="U2352" s="144"/>
      <c r="V2352" s="106"/>
      <c r="W2352" s="142">
        <f t="shared" si="365"/>
        <v>0</v>
      </c>
      <c r="X2352" s="142">
        <f t="shared" si="366"/>
        <v>0</v>
      </c>
      <c r="Y2352" s="108">
        <f t="shared" si="367"/>
        <v>0</v>
      </c>
      <c r="Z2352" s="108">
        <f t="shared" si="368"/>
        <v>0</v>
      </c>
      <c r="AA2352" s="108">
        <f t="shared" si="369"/>
        <v>0</v>
      </c>
      <c r="AB2352" s="151"/>
      <c r="AC2352" s="47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  <c r="BP2352" s="198"/>
    </row>
    <row r="2353" s="116" customFormat="1" ht="19" customHeight="1" spans="1:68">
      <c r="A2353" s="94">
        <f t="shared" si="360"/>
        <v>2352</v>
      </c>
      <c r="B2353" s="95"/>
      <c r="C2353" s="69"/>
      <c r="D2353" s="16"/>
      <c r="E2353" s="69"/>
      <c r="F2353" s="196"/>
      <c r="G2353" s="124" t="e">
        <f>VLOOKUP(F2353,[2]零件成本10.26!$B$2:$C$7802,2,0)</f>
        <v>#N/A</v>
      </c>
      <c r="H2353" s="64"/>
      <c r="I2353" s="128" t="str">
        <f t="shared" si="361"/>
        <v/>
      </c>
      <c r="J2353" s="64"/>
      <c r="K2353" s="196"/>
      <c r="L2353" s="64"/>
      <c r="M2353" s="69"/>
      <c r="N2353" s="69"/>
      <c r="O2353" s="69"/>
      <c r="P2353" s="69"/>
      <c r="Q2353" s="100">
        <f t="shared" si="362"/>
        <v>0</v>
      </c>
      <c r="R2353" s="197"/>
      <c r="S2353" s="140" t="str">
        <f t="shared" si="363"/>
        <v>0</v>
      </c>
      <c r="T2353" s="140" t="str">
        <f t="shared" si="364"/>
        <v>0</v>
      </c>
      <c r="U2353" s="144"/>
      <c r="V2353" s="106"/>
      <c r="W2353" s="142">
        <f t="shared" si="365"/>
        <v>0</v>
      </c>
      <c r="X2353" s="142">
        <f t="shared" si="366"/>
        <v>0</v>
      </c>
      <c r="Y2353" s="108">
        <f t="shared" si="367"/>
        <v>0</v>
      </c>
      <c r="Z2353" s="108">
        <f t="shared" si="368"/>
        <v>0</v>
      </c>
      <c r="AA2353" s="108">
        <f t="shared" si="369"/>
        <v>0</v>
      </c>
      <c r="AB2353" s="151"/>
      <c r="AC2353" s="47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  <c r="BP2353" s="198"/>
    </row>
    <row r="2354" s="116" customFormat="1" ht="19" customHeight="1" spans="1:68">
      <c r="A2354" s="94">
        <f t="shared" si="360"/>
        <v>2353</v>
      </c>
      <c r="B2354" s="95"/>
      <c r="C2354" s="69"/>
      <c r="D2354" s="16"/>
      <c r="E2354" s="69"/>
      <c r="F2354" s="196"/>
      <c r="G2354" s="124" t="e">
        <f>VLOOKUP(F2354,[2]零件成本10.26!$B$2:$C$7802,2,0)</f>
        <v>#N/A</v>
      </c>
      <c r="H2354" s="64"/>
      <c r="I2354" s="128" t="str">
        <f t="shared" si="361"/>
        <v/>
      </c>
      <c r="J2354" s="64"/>
      <c r="K2354" s="196"/>
      <c r="L2354" s="64"/>
      <c r="M2354" s="69"/>
      <c r="N2354" s="69"/>
      <c r="O2354" s="69"/>
      <c r="P2354" s="69"/>
      <c r="Q2354" s="100">
        <f t="shared" si="362"/>
        <v>0</v>
      </c>
      <c r="R2354" s="197"/>
      <c r="S2354" s="140" t="str">
        <f t="shared" si="363"/>
        <v>0</v>
      </c>
      <c r="T2354" s="140" t="str">
        <f t="shared" si="364"/>
        <v>0</v>
      </c>
      <c r="U2354" s="144"/>
      <c r="V2354" s="106"/>
      <c r="W2354" s="142">
        <f t="shared" si="365"/>
        <v>0</v>
      </c>
      <c r="X2354" s="142">
        <f t="shared" si="366"/>
        <v>0</v>
      </c>
      <c r="Y2354" s="108">
        <f t="shared" si="367"/>
        <v>0</v>
      </c>
      <c r="Z2354" s="108">
        <f t="shared" si="368"/>
        <v>0</v>
      </c>
      <c r="AA2354" s="108">
        <f t="shared" si="369"/>
        <v>0</v>
      </c>
      <c r="AB2354" s="151"/>
      <c r="AC2354" s="47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  <c r="BP2354" s="198"/>
    </row>
    <row r="2355" s="116" customFormat="1" ht="19" customHeight="1" spans="1:68">
      <c r="A2355" s="94">
        <f t="shared" si="360"/>
        <v>2354</v>
      </c>
      <c r="B2355" s="95"/>
      <c r="C2355" s="69"/>
      <c r="D2355" s="16"/>
      <c r="E2355" s="69"/>
      <c r="F2355" s="196"/>
      <c r="G2355" s="124" t="e">
        <f>VLOOKUP(F2355,[2]零件成本10.26!$B$2:$C$7802,2,0)</f>
        <v>#N/A</v>
      </c>
      <c r="H2355" s="64"/>
      <c r="I2355" s="128" t="str">
        <f t="shared" si="361"/>
        <v/>
      </c>
      <c r="J2355" s="64"/>
      <c r="K2355" s="196"/>
      <c r="L2355" s="64"/>
      <c r="M2355" s="69"/>
      <c r="N2355" s="69"/>
      <c r="O2355" s="69"/>
      <c r="P2355" s="69"/>
      <c r="Q2355" s="100">
        <f t="shared" si="362"/>
        <v>0</v>
      </c>
      <c r="R2355" s="197"/>
      <c r="S2355" s="140" t="str">
        <f t="shared" si="363"/>
        <v>0</v>
      </c>
      <c r="T2355" s="140" t="str">
        <f t="shared" si="364"/>
        <v>0</v>
      </c>
      <c r="U2355" s="144"/>
      <c r="V2355" s="106"/>
      <c r="W2355" s="142">
        <f t="shared" si="365"/>
        <v>0</v>
      </c>
      <c r="X2355" s="142">
        <f t="shared" si="366"/>
        <v>0</v>
      </c>
      <c r="Y2355" s="108">
        <f t="shared" si="367"/>
        <v>0</v>
      </c>
      <c r="Z2355" s="108">
        <f t="shared" si="368"/>
        <v>0</v>
      </c>
      <c r="AA2355" s="108">
        <f t="shared" si="369"/>
        <v>0</v>
      </c>
      <c r="AB2355" s="151"/>
      <c r="AC2355" s="47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  <c r="BP2355" s="198"/>
    </row>
    <row r="2356" s="116" customFormat="1" ht="19" customHeight="1" spans="1:68">
      <c r="A2356" s="94">
        <f t="shared" si="360"/>
        <v>2355</v>
      </c>
      <c r="B2356" s="95"/>
      <c r="C2356" s="69"/>
      <c r="D2356" s="16"/>
      <c r="E2356" s="69"/>
      <c r="F2356" s="196"/>
      <c r="G2356" s="124" t="e">
        <f>VLOOKUP(F2356,[2]零件成本10.26!$B$2:$C$7802,2,0)</f>
        <v>#N/A</v>
      </c>
      <c r="H2356" s="64"/>
      <c r="I2356" s="128" t="str">
        <f t="shared" si="361"/>
        <v/>
      </c>
      <c r="J2356" s="64"/>
      <c r="K2356" s="196"/>
      <c r="L2356" s="64"/>
      <c r="M2356" s="69"/>
      <c r="N2356" s="69"/>
      <c r="O2356" s="69"/>
      <c r="P2356" s="69"/>
      <c r="Q2356" s="100">
        <f t="shared" si="362"/>
        <v>0</v>
      </c>
      <c r="R2356" s="197"/>
      <c r="S2356" s="140" t="str">
        <f t="shared" si="363"/>
        <v>0</v>
      </c>
      <c r="T2356" s="140" t="str">
        <f t="shared" si="364"/>
        <v>0</v>
      </c>
      <c r="U2356" s="144"/>
      <c r="V2356" s="106"/>
      <c r="W2356" s="142">
        <f t="shared" si="365"/>
        <v>0</v>
      </c>
      <c r="X2356" s="142">
        <f t="shared" si="366"/>
        <v>0</v>
      </c>
      <c r="Y2356" s="108">
        <f t="shared" si="367"/>
        <v>0</v>
      </c>
      <c r="Z2356" s="108">
        <f t="shared" si="368"/>
        <v>0</v>
      </c>
      <c r="AA2356" s="108">
        <f t="shared" si="369"/>
        <v>0</v>
      </c>
      <c r="AB2356" s="151"/>
      <c r="AC2356" s="47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  <c r="BP2356" s="198"/>
    </row>
    <row r="2357" s="116" customFormat="1" ht="19" customHeight="1" spans="1:68">
      <c r="A2357" s="94">
        <f t="shared" si="360"/>
        <v>2356</v>
      </c>
      <c r="B2357" s="95"/>
      <c r="C2357" s="69"/>
      <c r="D2357" s="16"/>
      <c r="E2357" s="69"/>
      <c r="F2357" s="196"/>
      <c r="G2357" s="124" t="e">
        <f>VLOOKUP(F2357,[2]零件成本10.26!$B$2:$C$7802,2,0)</f>
        <v>#N/A</v>
      </c>
      <c r="H2357" s="64"/>
      <c r="I2357" s="128" t="str">
        <f t="shared" si="361"/>
        <v/>
      </c>
      <c r="J2357" s="64"/>
      <c r="K2357" s="196"/>
      <c r="L2357" s="64"/>
      <c r="M2357" s="69"/>
      <c r="N2357" s="69"/>
      <c r="O2357" s="69"/>
      <c r="P2357" s="69"/>
      <c r="Q2357" s="100">
        <f t="shared" si="362"/>
        <v>0</v>
      </c>
      <c r="R2357" s="197"/>
      <c r="S2357" s="140" t="str">
        <f t="shared" si="363"/>
        <v>0</v>
      </c>
      <c r="T2357" s="140" t="str">
        <f t="shared" si="364"/>
        <v>0</v>
      </c>
      <c r="U2357" s="144"/>
      <c r="V2357" s="106"/>
      <c r="W2357" s="142">
        <f t="shared" si="365"/>
        <v>0</v>
      </c>
      <c r="X2357" s="142">
        <f t="shared" si="366"/>
        <v>0</v>
      </c>
      <c r="Y2357" s="108">
        <f t="shared" si="367"/>
        <v>0</v>
      </c>
      <c r="Z2357" s="108">
        <f t="shared" si="368"/>
        <v>0</v>
      </c>
      <c r="AA2357" s="108">
        <f t="shared" si="369"/>
        <v>0</v>
      </c>
      <c r="AB2357" s="151"/>
      <c r="AC2357" s="47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  <c r="BP2357" s="198"/>
    </row>
    <row r="2358" s="116" customFormat="1" ht="19" customHeight="1" spans="1:68">
      <c r="A2358" s="94">
        <f t="shared" si="360"/>
        <v>2357</v>
      </c>
      <c r="B2358" s="95"/>
      <c r="C2358" s="69"/>
      <c r="D2358" s="16"/>
      <c r="E2358" s="69"/>
      <c r="F2358" s="196"/>
      <c r="G2358" s="124" t="e">
        <f>VLOOKUP(F2358,[2]零件成本10.26!$B$2:$C$7802,2,0)</f>
        <v>#N/A</v>
      </c>
      <c r="H2358" s="64"/>
      <c r="I2358" s="128" t="str">
        <f t="shared" si="361"/>
        <v/>
      </c>
      <c r="J2358" s="64"/>
      <c r="K2358" s="196"/>
      <c r="L2358" s="64"/>
      <c r="M2358" s="69"/>
      <c r="N2358" s="69"/>
      <c r="O2358" s="69"/>
      <c r="P2358" s="69"/>
      <c r="Q2358" s="100">
        <f t="shared" si="362"/>
        <v>0</v>
      </c>
      <c r="R2358" s="197"/>
      <c r="S2358" s="140" t="str">
        <f t="shared" si="363"/>
        <v>0</v>
      </c>
      <c r="T2358" s="140" t="str">
        <f t="shared" si="364"/>
        <v>0</v>
      </c>
      <c r="U2358" s="144"/>
      <c r="V2358" s="106"/>
      <c r="W2358" s="142">
        <f t="shared" si="365"/>
        <v>0</v>
      </c>
      <c r="X2358" s="142">
        <f t="shared" si="366"/>
        <v>0</v>
      </c>
      <c r="Y2358" s="108">
        <f t="shared" si="367"/>
        <v>0</v>
      </c>
      <c r="Z2358" s="108">
        <f t="shared" si="368"/>
        <v>0</v>
      </c>
      <c r="AA2358" s="108">
        <f t="shared" si="369"/>
        <v>0</v>
      </c>
      <c r="AB2358" s="151"/>
      <c r="AC2358" s="47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  <c r="BP2358" s="198"/>
    </row>
    <row r="2359" s="116" customFormat="1" ht="19" customHeight="1" spans="1:68">
      <c r="A2359" s="94">
        <f t="shared" si="360"/>
        <v>2358</v>
      </c>
      <c r="B2359" s="95"/>
      <c r="C2359" s="69"/>
      <c r="D2359" s="16"/>
      <c r="E2359" s="69"/>
      <c r="F2359" s="196"/>
      <c r="G2359" s="124" t="e">
        <f>VLOOKUP(F2359,[2]零件成本10.26!$B$2:$C$7802,2,0)</f>
        <v>#N/A</v>
      </c>
      <c r="H2359" s="64"/>
      <c r="I2359" s="128" t="str">
        <f t="shared" si="361"/>
        <v/>
      </c>
      <c r="J2359" s="64"/>
      <c r="K2359" s="196"/>
      <c r="L2359" s="64"/>
      <c r="M2359" s="69"/>
      <c r="N2359" s="69"/>
      <c r="O2359" s="69"/>
      <c r="P2359" s="69"/>
      <c r="Q2359" s="100">
        <f t="shared" si="362"/>
        <v>0</v>
      </c>
      <c r="R2359" s="197"/>
      <c r="S2359" s="140" t="str">
        <f t="shared" si="363"/>
        <v>0</v>
      </c>
      <c r="T2359" s="140" t="str">
        <f t="shared" si="364"/>
        <v>0</v>
      </c>
      <c r="U2359" s="144"/>
      <c r="V2359" s="106"/>
      <c r="W2359" s="142">
        <f t="shared" si="365"/>
        <v>0</v>
      </c>
      <c r="X2359" s="142">
        <f t="shared" si="366"/>
        <v>0</v>
      </c>
      <c r="Y2359" s="108">
        <f t="shared" si="367"/>
        <v>0</v>
      </c>
      <c r="Z2359" s="108">
        <f t="shared" si="368"/>
        <v>0</v>
      </c>
      <c r="AA2359" s="108">
        <f t="shared" si="369"/>
        <v>0</v>
      </c>
      <c r="AB2359" s="151"/>
      <c r="AC2359" s="47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  <c r="BP2359" s="198"/>
    </row>
    <row r="2360" s="116" customFormat="1" ht="19" customHeight="1" spans="1:68">
      <c r="A2360" s="94">
        <f t="shared" si="360"/>
        <v>2359</v>
      </c>
      <c r="B2360" s="95"/>
      <c r="C2360" s="69"/>
      <c r="D2360" s="16"/>
      <c r="E2360" s="69"/>
      <c r="F2360" s="196"/>
      <c r="G2360" s="124" t="e">
        <f>VLOOKUP(F2360,[2]零件成本10.26!$B$2:$C$7802,2,0)</f>
        <v>#N/A</v>
      </c>
      <c r="H2360" s="64"/>
      <c r="I2360" s="128" t="str">
        <f t="shared" si="361"/>
        <v/>
      </c>
      <c r="J2360" s="64"/>
      <c r="K2360" s="196"/>
      <c r="L2360" s="64"/>
      <c r="M2360" s="69"/>
      <c r="N2360" s="69"/>
      <c r="O2360" s="69"/>
      <c r="P2360" s="69"/>
      <c r="Q2360" s="100">
        <f t="shared" si="362"/>
        <v>0</v>
      </c>
      <c r="R2360" s="197"/>
      <c r="S2360" s="140" t="str">
        <f t="shared" si="363"/>
        <v>0</v>
      </c>
      <c r="T2360" s="140" t="str">
        <f t="shared" si="364"/>
        <v>0</v>
      </c>
      <c r="U2360" s="144"/>
      <c r="V2360" s="106"/>
      <c r="W2360" s="142">
        <f t="shared" si="365"/>
        <v>0</v>
      </c>
      <c r="X2360" s="142">
        <f t="shared" si="366"/>
        <v>0</v>
      </c>
      <c r="Y2360" s="108">
        <f t="shared" si="367"/>
        <v>0</v>
      </c>
      <c r="Z2360" s="108">
        <f t="shared" si="368"/>
        <v>0</v>
      </c>
      <c r="AA2360" s="108">
        <f t="shared" si="369"/>
        <v>0</v>
      </c>
      <c r="AB2360" s="151"/>
      <c r="AC2360" s="47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  <c r="BP2360" s="198"/>
    </row>
    <row r="2361" s="116" customFormat="1" ht="19" customHeight="1" spans="1:68">
      <c r="A2361" s="94">
        <f t="shared" si="360"/>
        <v>2360</v>
      </c>
      <c r="B2361" s="95"/>
      <c r="C2361" s="69"/>
      <c r="D2361" s="16"/>
      <c r="E2361" s="69"/>
      <c r="F2361" s="196"/>
      <c r="G2361" s="124" t="e">
        <f>VLOOKUP(F2361,[2]零件成本10.26!$B$2:$C$7802,2,0)</f>
        <v>#N/A</v>
      </c>
      <c r="H2361" s="64"/>
      <c r="I2361" s="128" t="str">
        <f t="shared" si="361"/>
        <v/>
      </c>
      <c r="J2361" s="64"/>
      <c r="K2361" s="196"/>
      <c r="L2361" s="64"/>
      <c r="M2361" s="69"/>
      <c r="N2361" s="69"/>
      <c r="O2361" s="69"/>
      <c r="P2361" s="69"/>
      <c r="Q2361" s="100">
        <f t="shared" si="362"/>
        <v>0</v>
      </c>
      <c r="R2361" s="197"/>
      <c r="S2361" s="140" t="str">
        <f t="shared" si="363"/>
        <v>0</v>
      </c>
      <c r="T2361" s="140" t="str">
        <f t="shared" si="364"/>
        <v>0</v>
      </c>
      <c r="U2361" s="144"/>
      <c r="V2361" s="106"/>
      <c r="W2361" s="142">
        <f t="shared" si="365"/>
        <v>0</v>
      </c>
      <c r="X2361" s="142">
        <f t="shared" si="366"/>
        <v>0</v>
      </c>
      <c r="Y2361" s="108">
        <f t="shared" si="367"/>
        <v>0</v>
      </c>
      <c r="Z2361" s="108">
        <f t="shared" si="368"/>
        <v>0</v>
      </c>
      <c r="AA2361" s="108">
        <f t="shared" si="369"/>
        <v>0</v>
      </c>
      <c r="AB2361" s="151"/>
      <c r="AC2361" s="47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  <c r="BP2361" s="198"/>
    </row>
    <row r="2362" s="116" customFormat="1" ht="19" customHeight="1" spans="1:68">
      <c r="A2362" s="94">
        <f t="shared" si="360"/>
        <v>2361</v>
      </c>
      <c r="B2362" s="95"/>
      <c r="C2362" s="69"/>
      <c r="D2362" s="16"/>
      <c r="E2362" s="69"/>
      <c r="F2362" s="196"/>
      <c r="G2362" s="124" t="e">
        <f>VLOOKUP(F2362,[2]零件成本10.26!$B$2:$C$7802,2,0)</f>
        <v>#N/A</v>
      </c>
      <c r="H2362" s="64"/>
      <c r="I2362" s="128" t="str">
        <f t="shared" si="361"/>
        <v/>
      </c>
      <c r="J2362" s="64"/>
      <c r="K2362" s="196"/>
      <c r="L2362" s="64"/>
      <c r="M2362" s="69"/>
      <c r="N2362" s="69"/>
      <c r="O2362" s="69"/>
      <c r="P2362" s="69"/>
      <c r="Q2362" s="100">
        <f t="shared" si="362"/>
        <v>0</v>
      </c>
      <c r="R2362" s="197"/>
      <c r="S2362" s="140" t="str">
        <f t="shared" si="363"/>
        <v>0</v>
      </c>
      <c r="T2362" s="140" t="str">
        <f t="shared" si="364"/>
        <v>0</v>
      </c>
      <c r="U2362" s="144"/>
      <c r="V2362" s="106"/>
      <c r="W2362" s="142">
        <f t="shared" si="365"/>
        <v>0</v>
      </c>
      <c r="X2362" s="142">
        <f t="shared" si="366"/>
        <v>0</v>
      </c>
      <c r="Y2362" s="108">
        <f t="shared" si="367"/>
        <v>0</v>
      </c>
      <c r="Z2362" s="108">
        <f t="shared" si="368"/>
        <v>0</v>
      </c>
      <c r="AA2362" s="108">
        <f t="shared" si="369"/>
        <v>0</v>
      </c>
      <c r="AB2362" s="151"/>
      <c r="AC2362" s="47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  <c r="BP2362" s="198"/>
    </row>
    <row r="2363" s="116" customFormat="1" ht="19" customHeight="1" spans="1:68">
      <c r="A2363" s="94">
        <f t="shared" si="360"/>
        <v>2362</v>
      </c>
      <c r="B2363" s="95"/>
      <c r="C2363" s="69"/>
      <c r="D2363" s="16"/>
      <c r="E2363" s="69"/>
      <c r="F2363" s="196"/>
      <c r="G2363" s="124" t="e">
        <f>VLOOKUP(F2363,[2]零件成本10.26!$B$2:$C$7802,2,0)</f>
        <v>#N/A</v>
      </c>
      <c r="H2363" s="64"/>
      <c r="I2363" s="128" t="str">
        <f t="shared" si="361"/>
        <v/>
      </c>
      <c r="J2363" s="64"/>
      <c r="K2363" s="196"/>
      <c r="L2363" s="64"/>
      <c r="M2363" s="69"/>
      <c r="N2363" s="69"/>
      <c r="O2363" s="69"/>
      <c r="P2363" s="69"/>
      <c r="Q2363" s="100">
        <f t="shared" si="362"/>
        <v>0</v>
      </c>
      <c r="R2363" s="197"/>
      <c r="S2363" s="140" t="str">
        <f t="shared" si="363"/>
        <v>0</v>
      </c>
      <c r="T2363" s="140" t="str">
        <f t="shared" si="364"/>
        <v>0</v>
      </c>
      <c r="U2363" s="144"/>
      <c r="V2363" s="106"/>
      <c r="W2363" s="142">
        <f t="shared" si="365"/>
        <v>0</v>
      </c>
      <c r="X2363" s="142">
        <f t="shared" si="366"/>
        <v>0</v>
      </c>
      <c r="Y2363" s="108">
        <f t="shared" si="367"/>
        <v>0</v>
      </c>
      <c r="Z2363" s="108">
        <f t="shared" si="368"/>
        <v>0</v>
      </c>
      <c r="AA2363" s="108">
        <f t="shared" si="369"/>
        <v>0</v>
      </c>
      <c r="AB2363" s="151"/>
      <c r="AC2363" s="47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  <c r="BP2363" s="198"/>
    </row>
    <row r="2364" s="116" customFormat="1" ht="19" customHeight="1" spans="1:68">
      <c r="A2364" s="94">
        <f t="shared" si="360"/>
        <v>2363</v>
      </c>
      <c r="B2364" s="95"/>
      <c r="C2364" s="69"/>
      <c r="D2364" s="16"/>
      <c r="E2364" s="69"/>
      <c r="F2364" s="196"/>
      <c r="G2364" s="124" t="e">
        <f>VLOOKUP(F2364,[2]零件成本10.26!$B$2:$C$7802,2,0)</f>
        <v>#N/A</v>
      </c>
      <c r="H2364" s="64"/>
      <c r="I2364" s="128" t="str">
        <f t="shared" si="361"/>
        <v/>
      </c>
      <c r="J2364" s="64"/>
      <c r="K2364" s="196"/>
      <c r="L2364" s="64"/>
      <c r="M2364" s="69"/>
      <c r="N2364" s="69"/>
      <c r="O2364" s="69"/>
      <c r="P2364" s="69"/>
      <c r="Q2364" s="100">
        <f t="shared" si="362"/>
        <v>0</v>
      </c>
      <c r="R2364" s="197"/>
      <c r="S2364" s="140" t="str">
        <f t="shared" si="363"/>
        <v>0</v>
      </c>
      <c r="T2364" s="140" t="str">
        <f t="shared" si="364"/>
        <v>0</v>
      </c>
      <c r="U2364" s="144"/>
      <c r="V2364" s="106"/>
      <c r="W2364" s="142">
        <f t="shared" si="365"/>
        <v>0</v>
      </c>
      <c r="X2364" s="142">
        <f t="shared" si="366"/>
        <v>0</v>
      </c>
      <c r="Y2364" s="108">
        <f t="shared" si="367"/>
        <v>0</v>
      </c>
      <c r="Z2364" s="108">
        <f t="shared" si="368"/>
        <v>0</v>
      </c>
      <c r="AA2364" s="108">
        <f t="shared" si="369"/>
        <v>0</v>
      </c>
      <c r="AB2364" s="151"/>
      <c r="AC2364" s="47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  <c r="BP2364" s="198"/>
    </row>
    <row r="2365" s="116" customFormat="1" ht="19" customHeight="1" spans="1:68">
      <c r="A2365" s="94">
        <f t="shared" si="360"/>
        <v>2364</v>
      </c>
      <c r="B2365" s="95"/>
      <c r="C2365" s="69"/>
      <c r="D2365" s="16"/>
      <c r="E2365" s="69"/>
      <c r="F2365" s="196"/>
      <c r="G2365" s="124" t="e">
        <f>VLOOKUP(F2365,[2]零件成本10.26!$B$2:$C$7802,2,0)</f>
        <v>#N/A</v>
      </c>
      <c r="H2365" s="64"/>
      <c r="I2365" s="128" t="str">
        <f t="shared" si="361"/>
        <v/>
      </c>
      <c r="J2365" s="64"/>
      <c r="K2365" s="196"/>
      <c r="L2365" s="64"/>
      <c r="M2365" s="69"/>
      <c r="N2365" s="69"/>
      <c r="O2365" s="69"/>
      <c r="P2365" s="69"/>
      <c r="Q2365" s="100">
        <f t="shared" si="362"/>
        <v>0</v>
      </c>
      <c r="R2365" s="197"/>
      <c r="S2365" s="140" t="str">
        <f t="shared" si="363"/>
        <v>0</v>
      </c>
      <c r="T2365" s="140" t="str">
        <f t="shared" si="364"/>
        <v>0</v>
      </c>
      <c r="U2365" s="144"/>
      <c r="V2365" s="106"/>
      <c r="W2365" s="142">
        <f t="shared" si="365"/>
        <v>0</v>
      </c>
      <c r="X2365" s="142">
        <f t="shared" si="366"/>
        <v>0</v>
      </c>
      <c r="Y2365" s="108">
        <f t="shared" si="367"/>
        <v>0</v>
      </c>
      <c r="Z2365" s="108">
        <f t="shared" si="368"/>
        <v>0</v>
      </c>
      <c r="AA2365" s="108">
        <f t="shared" si="369"/>
        <v>0</v>
      </c>
      <c r="AB2365" s="151"/>
      <c r="AC2365" s="47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  <c r="BP2365" s="198"/>
    </row>
    <row r="2366" s="116" customFormat="1" ht="19" customHeight="1" spans="1:68">
      <c r="A2366" s="94">
        <f t="shared" si="360"/>
        <v>2365</v>
      </c>
      <c r="B2366" s="95"/>
      <c r="C2366" s="69"/>
      <c r="D2366" s="16"/>
      <c r="E2366" s="69"/>
      <c r="F2366" s="196"/>
      <c r="G2366" s="124" t="e">
        <f>VLOOKUP(F2366,[2]零件成本10.26!$B$2:$C$7802,2,0)</f>
        <v>#N/A</v>
      </c>
      <c r="H2366" s="64"/>
      <c r="I2366" s="128" t="str">
        <f t="shared" si="361"/>
        <v/>
      </c>
      <c r="J2366" s="64"/>
      <c r="K2366" s="196"/>
      <c r="L2366" s="64"/>
      <c r="M2366" s="69"/>
      <c r="N2366" s="69"/>
      <c r="O2366" s="69"/>
      <c r="P2366" s="69"/>
      <c r="Q2366" s="100">
        <f t="shared" si="362"/>
        <v>0</v>
      </c>
      <c r="R2366" s="197"/>
      <c r="S2366" s="140" t="str">
        <f t="shared" si="363"/>
        <v>0</v>
      </c>
      <c r="T2366" s="140" t="str">
        <f t="shared" si="364"/>
        <v>0</v>
      </c>
      <c r="U2366" s="144"/>
      <c r="V2366" s="106"/>
      <c r="W2366" s="142">
        <f t="shared" si="365"/>
        <v>0</v>
      </c>
      <c r="X2366" s="142">
        <f t="shared" si="366"/>
        <v>0</v>
      </c>
      <c r="Y2366" s="108">
        <f t="shared" si="367"/>
        <v>0</v>
      </c>
      <c r="Z2366" s="108">
        <f t="shared" si="368"/>
        <v>0</v>
      </c>
      <c r="AA2366" s="108">
        <f t="shared" si="369"/>
        <v>0</v>
      </c>
      <c r="AB2366" s="151"/>
      <c r="AC2366" s="47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  <c r="BP2366" s="198"/>
    </row>
    <row r="2367" s="116" customFormat="1" ht="19" customHeight="1" spans="1:68">
      <c r="A2367" s="94">
        <f t="shared" si="360"/>
        <v>2366</v>
      </c>
      <c r="B2367" s="95"/>
      <c r="C2367" s="69"/>
      <c r="D2367" s="16"/>
      <c r="E2367" s="69"/>
      <c r="F2367" s="196"/>
      <c r="G2367" s="124" t="e">
        <f>VLOOKUP(F2367,[2]零件成本10.26!$B$2:$C$7802,2,0)</f>
        <v>#N/A</v>
      </c>
      <c r="H2367" s="64"/>
      <c r="I2367" s="128" t="str">
        <f t="shared" si="361"/>
        <v/>
      </c>
      <c r="J2367" s="64"/>
      <c r="K2367" s="196"/>
      <c r="L2367" s="64"/>
      <c r="M2367" s="69"/>
      <c r="N2367" s="69"/>
      <c r="O2367" s="69"/>
      <c r="P2367" s="69"/>
      <c r="Q2367" s="100">
        <f t="shared" si="362"/>
        <v>0</v>
      </c>
      <c r="R2367" s="197"/>
      <c r="S2367" s="140" t="str">
        <f t="shared" si="363"/>
        <v>0</v>
      </c>
      <c r="T2367" s="140" t="str">
        <f t="shared" si="364"/>
        <v>0</v>
      </c>
      <c r="U2367" s="144"/>
      <c r="V2367" s="106"/>
      <c r="W2367" s="142">
        <f t="shared" si="365"/>
        <v>0</v>
      </c>
      <c r="X2367" s="142">
        <f t="shared" si="366"/>
        <v>0</v>
      </c>
      <c r="Y2367" s="108">
        <f t="shared" si="367"/>
        <v>0</v>
      </c>
      <c r="Z2367" s="108">
        <f t="shared" si="368"/>
        <v>0</v>
      </c>
      <c r="AA2367" s="108">
        <f t="shared" si="369"/>
        <v>0</v>
      </c>
      <c r="AB2367" s="151"/>
      <c r="AC2367" s="47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  <c r="BP2367" s="198"/>
    </row>
    <row r="2368" s="116" customFormat="1" ht="19" customHeight="1" spans="1:68">
      <c r="A2368" s="94">
        <f t="shared" si="360"/>
        <v>2367</v>
      </c>
      <c r="B2368" s="95"/>
      <c r="C2368" s="69"/>
      <c r="D2368" s="16"/>
      <c r="E2368" s="69"/>
      <c r="F2368" s="196"/>
      <c r="G2368" s="124" t="e">
        <f>VLOOKUP(F2368,[2]零件成本10.26!$B$2:$C$7802,2,0)</f>
        <v>#N/A</v>
      </c>
      <c r="H2368" s="64"/>
      <c r="I2368" s="128" t="str">
        <f t="shared" si="361"/>
        <v/>
      </c>
      <c r="J2368" s="64"/>
      <c r="K2368" s="196"/>
      <c r="L2368" s="64"/>
      <c r="M2368" s="69"/>
      <c r="N2368" s="69"/>
      <c r="O2368" s="69"/>
      <c r="P2368" s="69"/>
      <c r="Q2368" s="100">
        <f t="shared" si="362"/>
        <v>0</v>
      </c>
      <c r="R2368" s="197"/>
      <c r="S2368" s="140" t="str">
        <f t="shared" si="363"/>
        <v>0</v>
      </c>
      <c r="T2368" s="140" t="str">
        <f t="shared" si="364"/>
        <v>0</v>
      </c>
      <c r="U2368" s="144"/>
      <c r="V2368" s="106"/>
      <c r="W2368" s="142">
        <f t="shared" si="365"/>
        <v>0</v>
      </c>
      <c r="X2368" s="142">
        <f t="shared" si="366"/>
        <v>0</v>
      </c>
      <c r="Y2368" s="108">
        <f t="shared" si="367"/>
        <v>0</v>
      </c>
      <c r="Z2368" s="108">
        <f t="shared" si="368"/>
        <v>0</v>
      </c>
      <c r="AA2368" s="108">
        <f t="shared" si="369"/>
        <v>0</v>
      </c>
      <c r="AB2368" s="151"/>
      <c r="AC2368" s="47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  <c r="BP2368" s="198"/>
    </row>
    <row r="2369" s="116" customFormat="1" ht="19" customHeight="1" spans="1:68">
      <c r="A2369" s="94">
        <f t="shared" si="360"/>
        <v>2368</v>
      </c>
      <c r="B2369" s="95"/>
      <c r="C2369" s="69"/>
      <c r="D2369" s="16"/>
      <c r="E2369" s="69"/>
      <c r="F2369" s="196"/>
      <c r="G2369" s="124" t="e">
        <f>VLOOKUP(F2369,[2]零件成本10.26!$B$2:$C$7802,2,0)</f>
        <v>#N/A</v>
      </c>
      <c r="H2369" s="64"/>
      <c r="I2369" s="128" t="str">
        <f t="shared" si="361"/>
        <v/>
      </c>
      <c r="J2369" s="64"/>
      <c r="K2369" s="196"/>
      <c r="L2369" s="64"/>
      <c r="M2369" s="69"/>
      <c r="N2369" s="69"/>
      <c r="O2369" s="69"/>
      <c r="P2369" s="69"/>
      <c r="Q2369" s="100">
        <f t="shared" si="362"/>
        <v>0</v>
      </c>
      <c r="R2369" s="197"/>
      <c r="S2369" s="140" t="str">
        <f t="shared" si="363"/>
        <v>0</v>
      </c>
      <c r="T2369" s="140" t="str">
        <f t="shared" si="364"/>
        <v>0</v>
      </c>
      <c r="U2369" s="144"/>
      <c r="V2369" s="106"/>
      <c r="W2369" s="142">
        <f t="shared" si="365"/>
        <v>0</v>
      </c>
      <c r="X2369" s="142">
        <f t="shared" si="366"/>
        <v>0</v>
      </c>
      <c r="Y2369" s="108">
        <f t="shared" si="367"/>
        <v>0</v>
      </c>
      <c r="Z2369" s="108">
        <f t="shared" si="368"/>
        <v>0</v>
      </c>
      <c r="AA2369" s="108">
        <f t="shared" si="369"/>
        <v>0</v>
      </c>
      <c r="AB2369" s="151"/>
      <c r="AC2369" s="47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  <c r="BP2369" s="198"/>
    </row>
    <row r="2370" s="116" customFormat="1" ht="19" customHeight="1" spans="1:68">
      <c r="A2370" s="94">
        <f t="shared" ref="A2370:A2433" si="370">ROW()-1</f>
        <v>2369</v>
      </c>
      <c r="B2370" s="95"/>
      <c r="C2370" s="69"/>
      <c r="D2370" s="16"/>
      <c r="E2370" s="69"/>
      <c r="F2370" s="196"/>
      <c r="G2370" s="124" t="e">
        <f>VLOOKUP(F2370,[2]零件成本10.26!$B$2:$C$7802,2,0)</f>
        <v>#N/A</v>
      </c>
      <c r="H2370" s="64"/>
      <c r="I2370" s="128" t="str">
        <f t="shared" ref="I2370:I2433" si="371">C2370&amp;F2370</f>
        <v/>
      </c>
      <c r="J2370" s="64"/>
      <c r="K2370" s="196"/>
      <c r="L2370" s="64"/>
      <c r="M2370" s="69"/>
      <c r="N2370" s="69"/>
      <c r="O2370" s="69"/>
      <c r="P2370" s="69"/>
      <c r="Q2370" s="100">
        <f t="shared" ref="Q2370:Q2433" si="372">K2370</f>
        <v>0</v>
      </c>
      <c r="R2370" s="197"/>
      <c r="S2370" s="140" t="str">
        <f t="shared" ref="S2370:S2433" si="373">IF(Q2370&gt;R2370,Q2370-R2370,"0")</f>
        <v>0</v>
      </c>
      <c r="T2370" s="140" t="str">
        <f t="shared" ref="T2370:T2433" si="374">IF(Q2370&lt;R2370,Q2370-R2370,"0")</f>
        <v>0</v>
      </c>
      <c r="U2370" s="144"/>
      <c r="V2370" s="106"/>
      <c r="W2370" s="142">
        <f t="shared" ref="W2370:W2433" si="375">IFERROR(Q2370*V2370,"")</f>
        <v>0</v>
      </c>
      <c r="X2370" s="142">
        <f t="shared" ref="X2370:X2433" si="376">IFERROR(R2370*V2370,"")</f>
        <v>0</v>
      </c>
      <c r="Y2370" s="108">
        <f t="shared" ref="Y2370:Y2433" si="377">IFERROR(S2370*V2370,"")</f>
        <v>0</v>
      </c>
      <c r="Z2370" s="108">
        <f t="shared" ref="Z2370:Z2433" si="378">IFERROR(T2370*V2370,"")</f>
        <v>0</v>
      </c>
      <c r="AA2370" s="108">
        <f t="shared" ref="AA2370:AA2433" si="379">W2370-X2370</f>
        <v>0</v>
      </c>
      <c r="AB2370" s="151"/>
      <c r="AC2370" s="47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  <c r="BP2370" s="198"/>
    </row>
    <row r="2371" s="116" customFormat="1" ht="19" customHeight="1" spans="1:68">
      <c r="A2371" s="94">
        <f t="shared" si="370"/>
        <v>2370</v>
      </c>
      <c r="B2371" s="95"/>
      <c r="C2371" s="69"/>
      <c r="D2371" s="16"/>
      <c r="E2371" s="69"/>
      <c r="F2371" s="196"/>
      <c r="G2371" s="124" t="e">
        <f>VLOOKUP(F2371,[2]零件成本10.26!$B$2:$C$7802,2,0)</f>
        <v>#N/A</v>
      </c>
      <c r="H2371" s="64"/>
      <c r="I2371" s="128" t="str">
        <f t="shared" si="371"/>
        <v/>
      </c>
      <c r="J2371" s="64"/>
      <c r="K2371" s="196"/>
      <c r="L2371" s="64"/>
      <c r="M2371" s="69"/>
      <c r="N2371" s="69"/>
      <c r="O2371" s="69"/>
      <c r="P2371" s="69"/>
      <c r="Q2371" s="100">
        <f t="shared" si="372"/>
        <v>0</v>
      </c>
      <c r="R2371" s="197"/>
      <c r="S2371" s="140" t="str">
        <f t="shared" si="373"/>
        <v>0</v>
      </c>
      <c r="T2371" s="140" t="str">
        <f t="shared" si="374"/>
        <v>0</v>
      </c>
      <c r="U2371" s="144"/>
      <c r="V2371" s="106"/>
      <c r="W2371" s="142">
        <f t="shared" si="375"/>
        <v>0</v>
      </c>
      <c r="X2371" s="142">
        <f t="shared" si="376"/>
        <v>0</v>
      </c>
      <c r="Y2371" s="108">
        <f t="shared" si="377"/>
        <v>0</v>
      </c>
      <c r="Z2371" s="108">
        <f t="shared" si="378"/>
        <v>0</v>
      </c>
      <c r="AA2371" s="108">
        <f t="shared" si="379"/>
        <v>0</v>
      </c>
      <c r="AB2371" s="151"/>
      <c r="AC2371" s="47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  <c r="BP2371" s="198"/>
    </row>
    <row r="2372" s="116" customFormat="1" ht="19" customHeight="1" spans="1:68">
      <c r="A2372" s="94">
        <f t="shared" si="370"/>
        <v>2371</v>
      </c>
      <c r="B2372" s="95"/>
      <c r="C2372" s="69"/>
      <c r="D2372" s="16"/>
      <c r="E2372" s="69"/>
      <c r="F2372" s="196"/>
      <c r="G2372" s="124" t="e">
        <f>VLOOKUP(F2372,[2]零件成本10.26!$B$2:$C$7802,2,0)</f>
        <v>#N/A</v>
      </c>
      <c r="H2372" s="64"/>
      <c r="I2372" s="128" t="str">
        <f t="shared" si="371"/>
        <v/>
      </c>
      <c r="J2372" s="64"/>
      <c r="K2372" s="196"/>
      <c r="L2372" s="64"/>
      <c r="M2372" s="69"/>
      <c r="N2372" s="69"/>
      <c r="O2372" s="69"/>
      <c r="P2372" s="69"/>
      <c r="Q2372" s="100">
        <f t="shared" si="372"/>
        <v>0</v>
      </c>
      <c r="R2372" s="197"/>
      <c r="S2372" s="140" t="str">
        <f t="shared" si="373"/>
        <v>0</v>
      </c>
      <c r="T2372" s="140" t="str">
        <f t="shared" si="374"/>
        <v>0</v>
      </c>
      <c r="U2372" s="144"/>
      <c r="V2372" s="106"/>
      <c r="W2372" s="142">
        <f t="shared" si="375"/>
        <v>0</v>
      </c>
      <c r="X2372" s="142">
        <f t="shared" si="376"/>
        <v>0</v>
      </c>
      <c r="Y2372" s="108">
        <f t="shared" si="377"/>
        <v>0</v>
      </c>
      <c r="Z2372" s="108">
        <f t="shared" si="378"/>
        <v>0</v>
      </c>
      <c r="AA2372" s="108">
        <f t="shared" si="379"/>
        <v>0</v>
      </c>
      <c r="AB2372" s="151"/>
      <c r="AC2372" s="47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  <c r="BP2372" s="198"/>
    </row>
    <row r="2373" s="116" customFormat="1" ht="19" customHeight="1" spans="1:68">
      <c r="A2373" s="94">
        <f t="shared" si="370"/>
        <v>2372</v>
      </c>
      <c r="B2373" s="95"/>
      <c r="C2373" s="69"/>
      <c r="D2373" s="16"/>
      <c r="E2373" s="69"/>
      <c r="F2373" s="196"/>
      <c r="G2373" s="124" t="e">
        <f>VLOOKUP(F2373,[2]零件成本10.26!$B$2:$C$7802,2,0)</f>
        <v>#N/A</v>
      </c>
      <c r="H2373" s="64"/>
      <c r="I2373" s="128" t="str">
        <f t="shared" si="371"/>
        <v/>
      </c>
      <c r="J2373" s="64"/>
      <c r="K2373" s="196"/>
      <c r="L2373" s="64"/>
      <c r="M2373" s="69"/>
      <c r="N2373" s="69"/>
      <c r="O2373" s="69"/>
      <c r="P2373" s="69"/>
      <c r="Q2373" s="100">
        <f t="shared" si="372"/>
        <v>0</v>
      </c>
      <c r="R2373" s="197"/>
      <c r="S2373" s="140" t="str">
        <f t="shared" si="373"/>
        <v>0</v>
      </c>
      <c r="T2373" s="140" t="str">
        <f t="shared" si="374"/>
        <v>0</v>
      </c>
      <c r="U2373" s="144"/>
      <c r="V2373" s="106"/>
      <c r="W2373" s="142">
        <f t="shared" si="375"/>
        <v>0</v>
      </c>
      <c r="X2373" s="142">
        <f t="shared" si="376"/>
        <v>0</v>
      </c>
      <c r="Y2373" s="108">
        <f t="shared" si="377"/>
        <v>0</v>
      </c>
      <c r="Z2373" s="108">
        <f t="shared" si="378"/>
        <v>0</v>
      </c>
      <c r="AA2373" s="108">
        <f t="shared" si="379"/>
        <v>0</v>
      </c>
      <c r="AB2373" s="151"/>
      <c r="AC2373" s="47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  <c r="BP2373" s="198"/>
    </row>
    <row r="2374" s="116" customFormat="1" ht="19" customHeight="1" spans="1:68">
      <c r="A2374" s="94">
        <f t="shared" si="370"/>
        <v>2373</v>
      </c>
      <c r="B2374" s="95"/>
      <c r="C2374" s="69"/>
      <c r="D2374" s="16"/>
      <c r="E2374" s="69"/>
      <c r="F2374" s="196"/>
      <c r="G2374" s="124" t="e">
        <f>VLOOKUP(F2374,[2]零件成本10.26!$B$2:$C$7802,2,0)</f>
        <v>#N/A</v>
      </c>
      <c r="H2374" s="64"/>
      <c r="I2374" s="128" t="str">
        <f t="shared" si="371"/>
        <v/>
      </c>
      <c r="J2374" s="64"/>
      <c r="K2374" s="196"/>
      <c r="L2374" s="64"/>
      <c r="M2374" s="69"/>
      <c r="N2374" s="69"/>
      <c r="O2374" s="69"/>
      <c r="P2374" s="69"/>
      <c r="Q2374" s="100">
        <f t="shared" si="372"/>
        <v>0</v>
      </c>
      <c r="R2374" s="197"/>
      <c r="S2374" s="140" t="str">
        <f t="shared" si="373"/>
        <v>0</v>
      </c>
      <c r="T2374" s="140" t="str">
        <f t="shared" si="374"/>
        <v>0</v>
      </c>
      <c r="U2374" s="144"/>
      <c r="V2374" s="106"/>
      <c r="W2374" s="142">
        <f t="shared" si="375"/>
        <v>0</v>
      </c>
      <c r="X2374" s="142">
        <f t="shared" si="376"/>
        <v>0</v>
      </c>
      <c r="Y2374" s="108">
        <f t="shared" si="377"/>
        <v>0</v>
      </c>
      <c r="Z2374" s="108">
        <f t="shared" si="378"/>
        <v>0</v>
      </c>
      <c r="AA2374" s="108">
        <f t="shared" si="379"/>
        <v>0</v>
      </c>
      <c r="AB2374" s="151"/>
      <c r="AC2374" s="47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  <c r="BP2374" s="198"/>
    </row>
    <row r="2375" s="116" customFormat="1" ht="19" customHeight="1" spans="1:68">
      <c r="A2375" s="94">
        <f t="shared" si="370"/>
        <v>2374</v>
      </c>
      <c r="B2375" s="95"/>
      <c r="C2375" s="69"/>
      <c r="D2375" s="16"/>
      <c r="E2375" s="69"/>
      <c r="F2375" s="196"/>
      <c r="G2375" s="124" t="e">
        <f>VLOOKUP(F2375,[2]零件成本10.26!$B$2:$C$7802,2,0)</f>
        <v>#N/A</v>
      </c>
      <c r="H2375" s="64"/>
      <c r="I2375" s="128" t="str">
        <f t="shared" si="371"/>
        <v/>
      </c>
      <c r="J2375" s="64"/>
      <c r="K2375" s="196"/>
      <c r="L2375" s="64"/>
      <c r="M2375" s="69"/>
      <c r="N2375" s="69"/>
      <c r="O2375" s="69"/>
      <c r="P2375" s="69"/>
      <c r="Q2375" s="100">
        <f t="shared" si="372"/>
        <v>0</v>
      </c>
      <c r="R2375" s="197"/>
      <c r="S2375" s="140" t="str">
        <f t="shared" si="373"/>
        <v>0</v>
      </c>
      <c r="T2375" s="140" t="str">
        <f t="shared" si="374"/>
        <v>0</v>
      </c>
      <c r="U2375" s="144"/>
      <c r="V2375" s="106"/>
      <c r="W2375" s="142">
        <f t="shared" si="375"/>
        <v>0</v>
      </c>
      <c r="X2375" s="142">
        <f t="shared" si="376"/>
        <v>0</v>
      </c>
      <c r="Y2375" s="108">
        <f t="shared" si="377"/>
        <v>0</v>
      </c>
      <c r="Z2375" s="108">
        <f t="shared" si="378"/>
        <v>0</v>
      </c>
      <c r="AA2375" s="108">
        <f t="shared" si="379"/>
        <v>0</v>
      </c>
      <c r="AB2375" s="151"/>
      <c r="AC2375" s="47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  <c r="BP2375" s="198"/>
    </row>
    <row r="2376" s="116" customFormat="1" ht="19" customHeight="1" spans="1:68">
      <c r="A2376" s="94">
        <f t="shared" si="370"/>
        <v>2375</v>
      </c>
      <c r="B2376" s="95"/>
      <c r="C2376" s="69"/>
      <c r="D2376" s="16"/>
      <c r="E2376" s="69"/>
      <c r="F2376" s="196"/>
      <c r="G2376" s="124" t="e">
        <f>VLOOKUP(F2376,[2]零件成本10.26!$B$2:$C$7802,2,0)</f>
        <v>#N/A</v>
      </c>
      <c r="H2376" s="64"/>
      <c r="I2376" s="128" t="str">
        <f t="shared" si="371"/>
        <v/>
      </c>
      <c r="J2376" s="64"/>
      <c r="K2376" s="196"/>
      <c r="L2376" s="64"/>
      <c r="M2376" s="69"/>
      <c r="N2376" s="69"/>
      <c r="O2376" s="69"/>
      <c r="P2376" s="69"/>
      <c r="Q2376" s="100">
        <f t="shared" si="372"/>
        <v>0</v>
      </c>
      <c r="R2376" s="197"/>
      <c r="S2376" s="140" t="str">
        <f t="shared" si="373"/>
        <v>0</v>
      </c>
      <c r="T2376" s="140" t="str">
        <f t="shared" si="374"/>
        <v>0</v>
      </c>
      <c r="U2376" s="144"/>
      <c r="V2376" s="106"/>
      <c r="W2376" s="142">
        <f t="shared" si="375"/>
        <v>0</v>
      </c>
      <c r="X2376" s="142">
        <f t="shared" si="376"/>
        <v>0</v>
      </c>
      <c r="Y2376" s="108">
        <f t="shared" si="377"/>
        <v>0</v>
      </c>
      <c r="Z2376" s="108">
        <f t="shared" si="378"/>
        <v>0</v>
      </c>
      <c r="AA2376" s="108">
        <f t="shared" si="379"/>
        <v>0</v>
      </c>
      <c r="AB2376" s="151"/>
      <c r="AC2376" s="47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  <c r="BP2376" s="198"/>
    </row>
    <row r="2377" s="116" customFormat="1" ht="19" customHeight="1" spans="1:68">
      <c r="A2377" s="94">
        <f t="shared" si="370"/>
        <v>2376</v>
      </c>
      <c r="B2377" s="95"/>
      <c r="C2377" s="69"/>
      <c r="D2377" s="16"/>
      <c r="E2377" s="69"/>
      <c r="F2377" s="196"/>
      <c r="G2377" s="124" t="e">
        <f>VLOOKUP(F2377,[2]零件成本10.26!$B$2:$C$7802,2,0)</f>
        <v>#N/A</v>
      </c>
      <c r="H2377" s="64"/>
      <c r="I2377" s="128" t="str">
        <f t="shared" si="371"/>
        <v/>
      </c>
      <c r="J2377" s="64"/>
      <c r="K2377" s="196"/>
      <c r="L2377" s="64"/>
      <c r="M2377" s="69"/>
      <c r="N2377" s="69"/>
      <c r="O2377" s="69"/>
      <c r="P2377" s="69"/>
      <c r="Q2377" s="100">
        <f t="shared" si="372"/>
        <v>0</v>
      </c>
      <c r="R2377" s="197"/>
      <c r="S2377" s="140" t="str">
        <f t="shared" si="373"/>
        <v>0</v>
      </c>
      <c r="T2377" s="140" t="str">
        <f t="shared" si="374"/>
        <v>0</v>
      </c>
      <c r="U2377" s="144"/>
      <c r="V2377" s="106"/>
      <c r="W2377" s="142">
        <f t="shared" si="375"/>
        <v>0</v>
      </c>
      <c r="X2377" s="142">
        <f t="shared" si="376"/>
        <v>0</v>
      </c>
      <c r="Y2377" s="108">
        <f t="shared" si="377"/>
        <v>0</v>
      </c>
      <c r="Z2377" s="108">
        <f t="shared" si="378"/>
        <v>0</v>
      </c>
      <c r="AA2377" s="108">
        <f t="shared" si="379"/>
        <v>0</v>
      </c>
      <c r="AB2377" s="151"/>
      <c r="AC2377" s="47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  <c r="BP2377" s="198"/>
    </row>
    <row r="2378" s="116" customFormat="1" ht="19" customHeight="1" spans="1:68">
      <c r="A2378" s="94">
        <f t="shared" si="370"/>
        <v>2377</v>
      </c>
      <c r="B2378" s="95"/>
      <c r="C2378" s="69"/>
      <c r="D2378" s="16"/>
      <c r="E2378" s="69"/>
      <c r="F2378" s="196"/>
      <c r="G2378" s="124" t="e">
        <f>VLOOKUP(F2378,[2]零件成本10.26!$B$2:$C$7802,2,0)</f>
        <v>#N/A</v>
      </c>
      <c r="H2378" s="64"/>
      <c r="I2378" s="128" t="str">
        <f t="shared" si="371"/>
        <v/>
      </c>
      <c r="J2378" s="64"/>
      <c r="K2378" s="196"/>
      <c r="L2378" s="64"/>
      <c r="M2378" s="69"/>
      <c r="N2378" s="69"/>
      <c r="O2378" s="69"/>
      <c r="P2378" s="69"/>
      <c r="Q2378" s="100">
        <f t="shared" si="372"/>
        <v>0</v>
      </c>
      <c r="R2378" s="197"/>
      <c r="S2378" s="140" t="str">
        <f t="shared" si="373"/>
        <v>0</v>
      </c>
      <c r="T2378" s="140" t="str">
        <f t="shared" si="374"/>
        <v>0</v>
      </c>
      <c r="U2378" s="144"/>
      <c r="V2378" s="106"/>
      <c r="W2378" s="142">
        <f t="shared" si="375"/>
        <v>0</v>
      </c>
      <c r="X2378" s="142">
        <f t="shared" si="376"/>
        <v>0</v>
      </c>
      <c r="Y2378" s="108">
        <f t="shared" si="377"/>
        <v>0</v>
      </c>
      <c r="Z2378" s="108">
        <f t="shared" si="378"/>
        <v>0</v>
      </c>
      <c r="AA2378" s="108">
        <f t="shared" si="379"/>
        <v>0</v>
      </c>
      <c r="AB2378" s="151"/>
      <c r="AC2378" s="47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  <c r="BP2378" s="198"/>
    </row>
    <row r="2379" s="116" customFormat="1" ht="19" customHeight="1" spans="1:68">
      <c r="A2379" s="94">
        <f t="shared" si="370"/>
        <v>2378</v>
      </c>
      <c r="B2379" s="95"/>
      <c r="C2379" s="69"/>
      <c r="D2379" s="16"/>
      <c r="E2379" s="69"/>
      <c r="F2379" s="196"/>
      <c r="G2379" s="124" t="e">
        <f>VLOOKUP(F2379,[2]零件成本10.26!$B$2:$C$7802,2,0)</f>
        <v>#N/A</v>
      </c>
      <c r="H2379" s="64"/>
      <c r="I2379" s="128" t="str">
        <f t="shared" si="371"/>
        <v/>
      </c>
      <c r="J2379" s="64"/>
      <c r="K2379" s="196"/>
      <c r="L2379" s="64"/>
      <c r="M2379" s="69"/>
      <c r="N2379" s="69"/>
      <c r="O2379" s="69"/>
      <c r="P2379" s="69"/>
      <c r="Q2379" s="100">
        <f t="shared" si="372"/>
        <v>0</v>
      </c>
      <c r="R2379" s="197"/>
      <c r="S2379" s="140" t="str">
        <f t="shared" si="373"/>
        <v>0</v>
      </c>
      <c r="T2379" s="140" t="str">
        <f t="shared" si="374"/>
        <v>0</v>
      </c>
      <c r="U2379" s="144"/>
      <c r="V2379" s="106"/>
      <c r="W2379" s="142">
        <f t="shared" si="375"/>
        <v>0</v>
      </c>
      <c r="X2379" s="142">
        <f t="shared" si="376"/>
        <v>0</v>
      </c>
      <c r="Y2379" s="108">
        <f t="shared" si="377"/>
        <v>0</v>
      </c>
      <c r="Z2379" s="108">
        <f t="shared" si="378"/>
        <v>0</v>
      </c>
      <c r="AA2379" s="108">
        <f t="shared" si="379"/>
        <v>0</v>
      </c>
      <c r="AB2379" s="151"/>
      <c r="AC2379" s="47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  <c r="BP2379" s="198"/>
    </row>
    <row r="2380" s="116" customFormat="1" ht="19" customHeight="1" spans="1:68">
      <c r="A2380" s="94">
        <f t="shared" si="370"/>
        <v>2379</v>
      </c>
      <c r="B2380" s="95"/>
      <c r="C2380" s="69"/>
      <c r="D2380" s="16"/>
      <c r="E2380" s="69"/>
      <c r="F2380" s="196"/>
      <c r="G2380" s="124" t="e">
        <f>VLOOKUP(F2380,[2]零件成本10.26!$B$2:$C$7802,2,0)</f>
        <v>#N/A</v>
      </c>
      <c r="H2380" s="64"/>
      <c r="I2380" s="128" t="str">
        <f t="shared" si="371"/>
        <v/>
      </c>
      <c r="J2380" s="64"/>
      <c r="K2380" s="196"/>
      <c r="L2380" s="64"/>
      <c r="M2380" s="69"/>
      <c r="N2380" s="69"/>
      <c r="O2380" s="69"/>
      <c r="P2380" s="69"/>
      <c r="Q2380" s="100">
        <f t="shared" si="372"/>
        <v>0</v>
      </c>
      <c r="R2380" s="197"/>
      <c r="S2380" s="140" t="str">
        <f t="shared" si="373"/>
        <v>0</v>
      </c>
      <c r="T2380" s="140" t="str">
        <f t="shared" si="374"/>
        <v>0</v>
      </c>
      <c r="U2380" s="144"/>
      <c r="V2380" s="106"/>
      <c r="W2380" s="142">
        <f t="shared" si="375"/>
        <v>0</v>
      </c>
      <c r="X2380" s="142">
        <f t="shared" si="376"/>
        <v>0</v>
      </c>
      <c r="Y2380" s="108">
        <f t="shared" si="377"/>
        <v>0</v>
      </c>
      <c r="Z2380" s="108">
        <f t="shared" si="378"/>
        <v>0</v>
      </c>
      <c r="AA2380" s="108">
        <f t="shared" si="379"/>
        <v>0</v>
      </c>
      <c r="AB2380" s="151"/>
      <c r="AC2380" s="47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  <c r="BP2380" s="198"/>
    </row>
    <row r="2381" s="116" customFormat="1" ht="19" customHeight="1" spans="1:68">
      <c r="A2381" s="94">
        <f t="shared" si="370"/>
        <v>2380</v>
      </c>
      <c r="B2381" s="95"/>
      <c r="C2381" s="69"/>
      <c r="D2381" s="16"/>
      <c r="E2381" s="69"/>
      <c r="F2381" s="196"/>
      <c r="G2381" s="124" t="e">
        <f>VLOOKUP(F2381,[2]零件成本10.26!$B$2:$C$7802,2,0)</f>
        <v>#N/A</v>
      </c>
      <c r="H2381" s="64"/>
      <c r="I2381" s="128" t="str">
        <f t="shared" si="371"/>
        <v/>
      </c>
      <c r="J2381" s="64"/>
      <c r="K2381" s="196"/>
      <c r="L2381" s="64"/>
      <c r="M2381" s="69"/>
      <c r="N2381" s="69"/>
      <c r="O2381" s="69"/>
      <c r="P2381" s="69"/>
      <c r="Q2381" s="100">
        <f t="shared" si="372"/>
        <v>0</v>
      </c>
      <c r="R2381" s="197"/>
      <c r="S2381" s="140" t="str">
        <f t="shared" si="373"/>
        <v>0</v>
      </c>
      <c r="T2381" s="140" t="str">
        <f t="shared" si="374"/>
        <v>0</v>
      </c>
      <c r="U2381" s="144"/>
      <c r="V2381" s="106"/>
      <c r="W2381" s="142">
        <f t="shared" si="375"/>
        <v>0</v>
      </c>
      <c r="X2381" s="142">
        <f t="shared" si="376"/>
        <v>0</v>
      </c>
      <c r="Y2381" s="108">
        <f t="shared" si="377"/>
        <v>0</v>
      </c>
      <c r="Z2381" s="108">
        <f t="shared" si="378"/>
        <v>0</v>
      </c>
      <c r="AA2381" s="108">
        <f t="shared" si="379"/>
        <v>0</v>
      </c>
      <c r="AB2381" s="151"/>
      <c r="AC2381" s="47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  <c r="BP2381" s="198"/>
    </row>
    <row r="2382" s="116" customFormat="1" ht="19" customHeight="1" spans="1:68">
      <c r="A2382" s="94">
        <f t="shared" si="370"/>
        <v>2381</v>
      </c>
      <c r="B2382" s="95"/>
      <c r="C2382" s="69"/>
      <c r="D2382" s="16"/>
      <c r="E2382" s="69"/>
      <c r="F2382" s="196"/>
      <c r="G2382" s="124" t="e">
        <f>VLOOKUP(F2382,[2]零件成本10.26!$B$2:$C$7802,2,0)</f>
        <v>#N/A</v>
      </c>
      <c r="H2382" s="64"/>
      <c r="I2382" s="128" t="str">
        <f t="shared" si="371"/>
        <v/>
      </c>
      <c r="J2382" s="64"/>
      <c r="K2382" s="196"/>
      <c r="L2382" s="64"/>
      <c r="M2382" s="69"/>
      <c r="N2382" s="69"/>
      <c r="O2382" s="69"/>
      <c r="P2382" s="69"/>
      <c r="Q2382" s="100">
        <f t="shared" si="372"/>
        <v>0</v>
      </c>
      <c r="R2382" s="197"/>
      <c r="S2382" s="140" t="str">
        <f t="shared" si="373"/>
        <v>0</v>
      </c>
      <c r="T2382" s="140" t="str">
        <f t="shared" si="374"/>
        <v>0</v>
      </c>
      <c r="U2382" s="144"/>
      <c r="V2382" s="106"/>
      <c r="W2382" s="142">
        <f t="shared" si="375"/>
        <v>0</v>
      </c>
      <c r="X2382" s="142">
        <f t="shared" si="376"/>
        <v>0</v>
      </c>
      <c r="Y2382" s="108">
        <f t="shared" si="377"/>
        <v>0</v>
      </c>
      <c r="Z2382" s="108">
        <f t="shared" si="378"/>
        <v>0</v>
      </c>
      <c r="AA2382" s="108">
        <f t="shared" si="379"/>
        <v>0</v>
      </c>
      <c r="AB2382" s="151"/>
      <c r="AC2382" s="47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  <c r="BP2382" s="198"/>
    </row>
    <row r="2383" s="116" customFormat="1" ht="19" customHeight="1" spans="1:68">
      <c r="A2383" s="94">
        <f t="shared" si="370"/>
        <v>2382</v>
      </c>
      <c r="B2383" s="95"/>
      <c r="C2383" s="69"/>
      <c r="D2383" s="16"/>
      <c r="E2383" s="69"/>
      <c r="F2383" s="196"/>
      <c r="G2383" s="124" t="e">
        <f>VLOOKUP(F2383,[2]零件成本10.26!$B$2:$C$7802,2,0)</f>
        <v>#N/A</v>
      </c>
      <c r="H2383" s="64"/>
      <c r="I2383" s="128" t="str">
        <f t="shared" si="371"/>
        <v/>
      </c>
      <c r="J2383" s="64"/>
      <c r="K2383" s="196"/>
      <c r="L2383" s="64"/>
      <c r="M2383" s="69"/>
      <c r="N2383" s="69"/>
      <c r="O2383" s="69"/>
      <c r="P2383" s="69"/>
      <c r="Q2383" s="100">
        <f t="shared" si="372"/>
        <v>0</v>
      </c>
      <c r="R2383" s="197"/>
      <c r="S2383" s="140" t="str">
        <f t="shared" si="373"/>
        <v>0</v>
      </c>
      <c r="T2383" s="140" t="str">
        <f t="shared" si="374"/>
        <v>0</v>
      </c>
      <c r="U2383" s="144"/>
      <c r="V2383" s="106"/>
      <c r="W2383" s="142">
        <f t="shared" si="375"/>
        <v>0</v>
      </c>
      <c r="X2383" s="142">
        <f t="shared" si="376"/>
        <v>0</v>
      </c>
      <c r="Y2383" s="108">
        <f t="shared" si="377"/>
        <v>0</v>
      </c>
      <c r="Z2383" s="108">
        <f t="shared" si="378"/>
        <v>0</v>
      </c>
      <c r="AA2383" s="108">
        <f t="shared" si="379"/>
        <v>0</v>
      </c>
      <c r="AB2383" s="151"/>
      <c r="AC2383" s="47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  <c r="BP2383" s="198"/>
    </row>
    <row r="2384" s="116" customFormat="1" ht="19" customHeight="1" spans="1:68">
      <c r="A2384" s="94">
        <f t="shared" si="370"/>
        <v>2383</v>
      </c>
      <c r="B2384" s="95"/>
      <c r="C2384" s="69"/>
      <c r="D2384" s="16"/>
      <c r="E2384" s="69"/>
      <c r="F2384" s="196"/>
      <c r="G2384" s="124" t="e">
        <f>VLOOKUP(F2384,[2]零件成本10.26!$B$2:$C$7802,2,0)</f>
        <v>#N/A</v>
      </c>
      <c r="H2384" s="64"/>
      <c r="I2384" s="128" t="str">
        <f t="shared" si="371"/>
        <v/>
      </c>
      <c r="J2384" s="64"/>
      <c r="K2384" s="196"/>
      <c r="L2384" s="64"/>
      <c r="M2384" s="69"/>
      <c r="N2384" s="69"/>
      <c r="O2384" s="69"/>
      <c r="P2384" s="69"/>
      <c r="Q2384" s="100">
        <f t="shared" si="372"/>
        <v>0</v>
      </c>
      <c r="R2384" s="197"/>
      <c r="S2384" s="140" t="str">
        <f t="shared" si="373"/>
        <v>0</v>
      </c>
      <c r="T2384" s="140" t="str">
        <f t="shared" si="374"/>
        <v>0</v>
      </c>
      <c r="U2384" s="144"/>
      <c r="V2384" s="106"/>
      <c r="W2384" s="142">
        <f t="shared" si="375"/>
        <v>0</v>
      </c>
      <c r="X2384" s="142">
        <f t="shared" si="376"/>
        <v>0</v>
      </c>
      <c r="Y2384" s="108">
        <f t="shared" si="377"/>
        <v>0</v>
      </c>
      <c r="Z2384" s="108">
        <f t="shared" si="378"/>
        <v>0</v>
      </c>
      <c r="AA2384" s="108">
        <f t="shared" si="379"/>
        <v>0</v>
      </c>
      <c r="AB2384" s="151"/>
      <c r="AC2384" s="47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  <c r="BP2384" s="198"/>
    </row>
    <row r="2385" s="116" customFormat="1" ht="19" customHeight="1" spans="1:68">
      <c r="A2385" s="94">
        <f t="shared" si="370"/>
        <v>2384</v>
      </c>
      <c r="B2385" s="95"/>
      <c r="C2385" s="69"/>
      <c r="D2385" s="16"/>
      <c r="E2385" s="69"/>
      <c r="F2385" s="196"/>
      <c r="G2385" s="124" t="e">
        <f>VLOOKUP(F2385,[2]零件成本10.26!$B$2:$C$7802,2,0)</f>
        <v>#N/A</v>
      </c>
      <c r="H2385" s="64"/>
      <c r="I2385" s="128" t="str">
        <f t="shared" si="371"/>
        <v/>
      </c>
      <c r="J2385" s="64"/>
      <c r="K2385" s="196"/>
      <c r="L2385" s="64"/>
      <c r="M2385" s="69"/>
      <c r="N2385" s="69"/>
      <c r="O2385" s="69"/>
      <c r="P2385" s="69"/>
      <c r="Q2385" s="100">
        <f t="shared" si="372"/>
        <v>0</v>
      </c>
      <c r="R2385" s="197"/>
      <c r="S2385" s="140" t="str">
        <f t="shared" si="373"/>
        <v>0</v>
      </c>
      <c r="T2385" s="140" t="str">
        <f t="shared" si="374"/>
        <v>0</v>
      </c>
      <c r="U2385" s="144"/>
      <c r="V2385" s="106"/>
      <c r="W2385" s="142">
        <f t="shared" si="375"/>
        <v>0</v>
      </c>
      <c r="X2385" s="142">
        <f t="shared" si="376"/>
        <v>0</v>
      </c>
      <c r="Y2385" s="108">
        <f t="shared" si="377"/>
        <v>0</v>
      </c>
      <c r="Z2385" s="108">
        <f t="shared" si="378"/>
        <v>0</v>
      </c>
      <c r="AA2385" s="108">
        <f t="shared" si="379"/>
        <v>0</v>
      </c>
      <c r="AB2385" s="151"/>
      <c r="AC2385" s="47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  <c r="BP2385" s="198"/>
    </row>
    <row r="2386" s="116" customFormat="1" ht="19" customHeight="1" spans="1:68">
      <c r="A2386" s="94">
        <f t="shared" si="370"/>
        <v>2385</v>
      </c>
      <c r="B2386" s="95"/>
      <c r="C2386" s="69"/>
      <c r="D2386" s="16"/>
      <c r="E2386" s="69"/>
      <c r="F2386" s="196"/>
      <c r="G2386" s="124" t="e">
        <f>VLOOKUP(F2386,[2]零件成本10.26!$B$2:$C$7802,2,0)</f>
        <v>#N/A</v>
      </c>
      <c r="H2386" s="64"/>
      <c r="I2386" s="128" t="str">
        <f t="shared" si="371"/>
        <v/>
      </c>
      <c r="J2386" s="64"/>
      <c r="K2386" s="196"/>
      <c r="L2386" s="64"/>
      <c r="M2386" s="69"/>
      <c r="N2386" s="69"/>
      <c r="O2386" s="69"/>
      <c r="P2386" s="69"/>
      <c r="Q2386" s="100">
        <f t="shared" si="372"/>
        <v>0</v>
      </c>
      <c r="R2386" s="197"/>
      <c r="S2386" s="140" t="str">
        <f t="shared" si="373"/>
        <v>0</v>
      </c>
      <c r="T2386" s="140" t="str">
        <f t="shared" si="374"/>
        <v>0</v>
      </c>
      <c r="U2386" s="144"/>
      <c r="V2386" s="106"/>
      <c r="W2386" s="142">
        <f t="shared" si="375"/>
        <v>0</v>
      </c>
      <c r="X2386" s="142">
        <f t="shared" si="376"/>
        <v>0</v>
      </c>
      <c r="Y2386" s="108">
        <f t="shared" si="377"/>
        <v>0</v>
      </c>
      <c r="Z2386" s="108">
        <f t="shared" si="378"/>
        <v>0</v>
      </c>
      <c r="AA2386" s="108">
        <f t="shared" si="379"/>
        <v>0</v>
      </c>
      <c r="AB2386" s="151"/>
      <c r="AC2386" s="47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  <c r="BP2386" s="198"/>
    </row>
    <row r="2387" s="116" customFormat="1" ht="19" customHeight="1" spans="1:68">
      <c r="A2387" s="94">
        <f t="shared" si="370"/>
        <v>2386</v>
      </c>
      <c r="B2387" s="95"/>
      <c r="C2387" s="69"/>
      <c r="D2387" s="16"/>
      <c r="E2387" s="69"/>
      <c r="F2387" s="196"/>
      <c r="G2387" s="124" t="e">
        <f>VLOOKUP(F2387,[2]零件成本10.26!$B$2:$C$7802,2,0)</f>
        <v>#N/A</v>
      </c>
      <c r="H2387" s="64"/>
      <c r="I2387" s="128" t="str">
        <f t="shared" si="371"/>
        <v/>
      </c>
      <c r="J2387" s="64"/>
      <c r="K2387" s="196"/>
      <c r="L2387" s="64"/>
      <c r="M2387" s="69"/>
      <c r="N2387" s="69"/>
      <c r="O2387" s="69"/>
      <c r="P2387" s="69"/>
      <c r="Q2387" s="100">
        <f t="shared" si="372"/>
        <v>0</v>
      </c>
      <c r="R2387" s="197"/>
      <c r="S2387" s="140" t="str">
        <f t="shared" si="373"/>
        <v>0</v>
      </c>
      <c r="T2387" s="140" t="str">
        <f t="shared" si="374"/>
        <v>0</v>
      </c>
      <c r="U2387" s="144"/>
      <c r="V2387" s="106"/>
      <c r="W2387" s="142">
        <f t="shared" si="375"/>
        <v>0</v>
      </c>
      <c r="X2387" s="142">
        <f t="shared" si="376"/>
        <v>0</v>
      </c>
      <c r="Y2387" s="108">
        <f t="shared" si="377"/>
        <v>0</v>
      </c>
      <c r="Z2387" s="108">
        <f t="shared" si="378"/>
        <v>0</v>
      </c>
      <c r="AA2387" s="108">
        <f t="shared" si="379"/>
        <v>0</v>
      </c>
      <c r="AB2387" s="151"/>
      <c r="AC2387" s="47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  <c r="BP2387" s="198"/>
    </row>
    <row r="2388" s="116" customFormat="1" ht="19" customHeight="1" spans="1:68">
      <c r="A2388" s="94">
        <f t="shared" si="370"/>
        <v>2387</v>
      </c>
      <c r="B2388" s="95"/>
      <c r="C2388" s="69"/>
      <c r="D2388" s="16"/>
      <c r="E2388" s="69"/>
      <c r="F2388" s="196"/>
      <c r="G2388" s="124" t="e">
        <f>VLOOKUP(F2388,[2]零件成本10.26!$B$2:$C$7802,2,0)</f>
        <v>#N/A</v>
      </c>
      <c r="H2388" s="64"/>
      <c r="I2388" s="128" t="str">
        <f t="shared" si="371"/>
        <v/>
      </c>
      <c r="J2388" s="64"/>
      <c r="K2388" s="196"/>
      <c r="L2388" s="64"/>
      <c r="M2388" s="69"/>
      <c r="N2388" s="69"/>
      <c r="O2388" s="69"/>
      <c r="P2388" s="69"/>
      <c r="Q2388" s="100">
        <f t="shared" si="372"/>
        <v>0</v>
      </c>
      <c r="R2388" s="197"/>
      <c r="S2388" s="140" t="str">
        <f t="shared" si="373"/>
        <v>0</v>
      </c>
      <c r="T2388" s="140" t="str">
        <f t="shared" si="374"/>
        <v>0</v>
      </c>
      <c r="U2388" s="144"/>
      <c r="V2388" s="106"/>
      <c r="W2388" s="142">
        <f t="shared" si="375"/>
        <v>0</v>
      </c>
      <c r="X2388" s="142">
        <f t="shared" si="376"/>
        <v>0</v>
      </c>
      <c r="Y2388" s="108">
        <f t="shared" si="377"/>
        <v>0</v>
      </c>
      <c r="Z2388" s="108">
        <f t="shared" si="378"/>
        <v>0</v>
      </c>
      <c r="AA2388" s="108">
        <f t="shared" si="379"/>
        <v>0</v>
      </c>
      <c r="AB2388" s="151"/>
      <c r="AC2388" s="47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  <c r="BP2388" s="198"/>
    </row>
    <row r="2389" s="116" customFormat="1" ht="19" customHeight="1" spans="1:68">
      <c r="A2389" s="94">
        <f t="shared" si="370"/>
        <v>2388</v>
      </c>
      <c r="B2389" s="95"/>
      <c r="C2389" s="69"/>
      <c r="D2389" s="16"/>
      <c r="E2389" s="69"/>
      <c r="F2389" s="196"/>
      <c r="G2389" s="124" t="e">
        <f>VLOOKUP(F2389,[2]零件成本10.26!$B$2:$C$7802,2,0)</f>
        <v>#N/A</v>
      </c>
      <c r="H2389" s="64"/>
      <c r="I2389" s="128" t="str">
        <f t="shared" si="371"/>
        <v/>
      </c>
      <c r="J2389" s="64"/>
      <c r="K2389" s="196"/>
      <c r="L2389" s="64"/>
      <c r="M2389" s="69"/>
      <c r="N2389" s="69"/>
      <c r="O2389" s="69"/>
      <c r="P2389" s="69"/>
      <c r="Q2389" s="100">
        <f t="shared" si="372"/>
        <v>0</v>
      </c>
      <c r="R2389" s="197"/>
      <c r="S2389" s="140" t="str">
        <f t="shared" si="373"/>
        <v>0</v>
      </c>
      <c r="T2389" s="140" t="str">
        <f t="shared" si="374"/>
        <v>0</v>
      </c>
      <c r="U2389" s="144"/>
      <c r="V2389" s="106"/>
      <c r="W2389" s="142">
        <f t="shared" si="375"/>
        <v>0</v>
      </c>
      <c r="X2389" s="142">
        <f t="shared" si="376"/>
        <v>0</v>
      </c>
      <c r="Y2389" s="108">
        <f t="shared" si="377"/>
        <v>0</v>
      </c>
      <c r="Z2389" s="108">
        <f t="shared" si="378"/>
        <v>0</v>
      </c>
      <c r="AA2389" s="108">
        <f t="shared" si="379"/>
        <v>0</v>
      </c>
      <c r="AB2389" s="151"/>
      <c r="AC2389" s="47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  <c r="BP2389" s="198"/>
    </row>
    <row r="2390" s="116" customFormat="1" ht="19" customHeight="1" spans="1:68">
      <c r="A2390" s="94">
        <f t="shared" si="370"/>
        <v>2389</v>
      </c>
      <c r="B2390" s="95"/>
      <c r="C2390" s="69"/>
      <c r="D2390" s="16"/>
      <c r="E2390" s="69"/>
      <c r="F2390" s="196"/>
      <c r="G2390" s="124" t="e">
        <f>VLOOKUP(F2390,[2]零件成本10.26!$B$2:$C$7802,2,0)</f>
        <v>#N/A</v>
      </c>
      <c r="H2390" s="64"/>
      <c r="I2390" s="128" t="str">
        <f t="shared" si="371"/>
        <v/>
      </c>
      <c r="J2390" s="64"/>
      <c r="K2390" s="196"/>
      <c r="L2390" s="64"/>
      <c r="M2390" s="69"/>
      <c r="N2390" s="69"/>
      <c r="O2390" s="69"/>
      <c r="P2390" s="69"/>
      <c r="Q2390" s="100">
        <f t="shared" si="372"/>
        <v>0</v>
      </c>
      <c r="R2390" s="197"/>
      <c r="S2390" s="140" t="str">
        <f t="shared" si="373"/>
        <v>0</v>
      </c>
      <c r="T2390" s="140" t="str">
        <f t="shared" si="374"/>
        <v>0</v>
      </c>
      <c r="U2390" s="144"/>
      <c r="V2390" s="106"/>
      <c r="W2390" s="142">
        <f t="shared" si="375"/>
        <v>0</v>
      </c>
      <c r="X2390" s="142">
        <f t="shared" si="376"/>
        <v>0</v>
      </c>
      <c r="Y2390" s="108">
        <f t="shared" si="377"/>
        <v>0</v>
      </c>
      <c r="Z2390" s="108">
        <f t="shared" si="378"/>
        <v>0</v>
      </c>
      <c r="AA2390" s="108">
        <f t="shared" si="379"/>
        <v>0</v>
      </c>
      <c r="AB2390" s="151"/>
      <c r="AC2390" s="47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  <c r="BP2390" s="198"/>
    </row>
    <row r="2391" s="116" customFormat="1" ht="19" customHeight="1" spans="1:68">
      <c r="A2391" s="94">
        <f t="shared" si="370"/>
        <v>2390</v>
      </c>
      <c r="B2391" s="95"/>
      <c r="C2391" s="69"/>
      <c r="D2391" s="16"/>
      <c r="E2391" s="69"/>
      <c r="F2391" s="196"/>
      <c r="G2391" s="124" t="e">
        <f>VLOOKUP(F2391,[2]零件成本10.26!$B$2:$C$7802,2,0)</f>
        <v>#N/A</v>
      </c>
      <c r="H2391" s="64"/>
      <c r="I2391" s="128" t="str">
        <f t="shared" si="371"/>
        <v/>
      </c>
      <c r="J2391" s="64"/>
      <c r="K2391" s="196"/>
      <c r="L2391" s="64"/>
      <c r="M2391" s="69"/>
      <c r="N2391" s="69"/>
      <c r="O2391" s="69"/>
      <c r="P2391" s="69"/>
      <c r="Q2391" s="100">
        <f t="shared" si="372"/>
        <v>0</v>
      </c>
      <c r="R2391" s="197"/>
      <c r="S2391" s="140" t="str">
        <f t="shared" si="373"/>
        <v>0</v>
      </c>
      <c r="T2391" s="140" t="str">
        <f t="shared" si="374"/>
        <v>0</v>
      </c>
      <c r="U2391" s="144"/>
      <c r="V2391" s="106"/>
      <c r="W2391" s="142">
        <f t="shared" si="375"/>
        <v>0</v>
      </c>
      <c r="X2391" s="142">
        <f t="shared" si="376"/>
        <v>0</v>
      </c>
      <c r="Y2391" s="108">
        <f t="shared" si="377"/>
        <v>0</v>
      </c>
      <c r="Z2391" s="108">
        <f t="shared" si="378"/>
        <v>0</v>
      </c>
      <c r="AA2391" s="108">
        <f t="shared" si="379"/>
        <v>0</v>
      </c>
      <c r="AB2391" s="151"/>
      <c r="AC2391" s="47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  <c r="BP2391" s="198"/>
    </row>
    <row r="2392" s="116" customFormat="1" ht="19" customHeight="1" spans="1:68">
      <c r="A2392" s="94">
        <f t="shared" si="370"/>
        <v>2391</v>
      </c>
      <c r="B2392" s="95"/>
      <c r="C2392" s="69"/>
      <c r="D2392" s="16"/>
      <c r="E2392" s="69"/>
      <c r="F2392" s="196"/>
      <c r="G2392" s="124" t="e">
        <f>VLOOKUP(F2392,[2]零件成本10.26!$B$2:$C$7802,2,0)</f>
        <v>#N/A</v>
      </c>
      <c r="H2392" s="64"/>
      <c r="I2392" s="128" t="str">
        <f t="shared" si="371"/>
        <v/>
      </c>
      <c r="J2392" s="64"/>
      <c r="K2392" s="196"/>
      <c r="L2392" s="64"/>
      <c r="M2392" s="69"/>
      <c r="N2392" s="69"/>
      <c r="O2392" s="69"/>
      <c r="P2392" s="69"/>
      <c r="Q2392" s="100">
        <f t="shared" si="372"/>
        <v>0</v>
      </c>
      <c r="R2392" s="197"/>
      <c r="S2392" s="140" t="str">
        <f t="shared" si="373"/>
        <v>0</v>
      </c>
      <c r="T2392" s="140" t="str">
        <f t="shared" si="374"/>
        <v>0</v>
      </c>
      <c r="U2392" s="144"/>
      <c r="V2392" s="106"/>
      <c r="W2392" s="142">
        <f t="shared" si="375"/>
        <v>0</v>
      </c>
      <c r="X2392" s="142">
        <f t="shared" si="376"/>
        <v>0</v>
      </c>
      <c r="Y2392" s="108">
        <f t="shared" si="377"/>
        <v>0</v>
      </c>
      <c r="Z2392" s="108">
        <f t="shared" si="378"/>
        <v>0</v>
      </c>
      <c r="AA2392" s="108">
        <f t="shared" si="379"/>
        <v>0</v>
      </c>
      <c r="AB2392" s="151"/>
      <c r="AC2392" s="47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  <c r="BP2392" s="198"/>
    </row>
    <row r="2393" s="116" customFormat="1" ht="19" customHeight="1" spans="1:68">
      <c r="A2393" s="94">
        <f t="shared" si="370"/>
        <v>2392</v>
      </c>
      <c r="B2393" s="95"/>
      <c r="C2393" s="69"/>
      <c r="D2393" s="16"/>
      <c r="E2393" s="69"/>
      <c r="F2393" s="196"/>
      <c r="G2393" s="124" t="e">
        <f>VLOOKUP(F2393,[2]零件成本10.26!$B$2:$C$7802,2,0)</f>
        <v>#N/A</v>
      </c>
      <c r="H2393" s="64"/>
      <c r="I2393" s="128" t="str">
        <f t="shared" si="371"/>
        <v/>
      </c>
      <c r="J2393" s="64"/>
      <c r="K2393" s="196"/>
      <c r="L2393" s="64"/>
      <c r="M2393" s="69"/>
      <c r="N2393" s="69"/>
      <c r="O2393" s="69"/>
      <c r="P2393" s="69"/>
      <c r="Q2393" s="100">
        <f t="shared" si="372"/>
        <v>0</v>
      </c>
      <c r="R2393" s="197"/>
      <c r="S2393" s="140" t="str">
        <f t="shared" si="373"/>
        <v>0</v>
      </c>
      <c r="T2393" s="140" t="str">
        <f t="shared" si="374"/>
        <v>0</v>
      </c>
      <c r="U2393" s="144"/>
      <c r="V2393" s="106"/>
      <c r="W2393" s="142">
        <f t="shared" si="375"/>
        <v>0</v>
      </c>
      <c r="X2393" s="142">
        <f t="shared" si="376"/>
        <v>0</v>
      </c>
      <c r="Y2393" s="108">
        <f t="shared" si="377"/>
        <v>0</v>
      </c>
      <c r="Z2393" s="108">
        <f t="shared" si="378"/>
        <v>0</v>
      </c>
      <c r="AA2393" s="108">
        <f t="shared" si="379"/>
        <v>0</v>
      </c>
      <c r="AB2393" s="151"/>
      <c r="AC2393" s="47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  <c r="BP2393" s="198"/>
    </row>
    <row r="2394" s="116" customFormat="1" ht="19" customHeight="1" spans="1:68">
      <c r="A2394" s="94">
        <f t="shared" si="370"/>
        <v>2393</v>
      </c>
      <c r="B2394" s="95"/>
      <c r="C2394" s="69"/>
      <c r="D2394" s="16"/>
      <c r="E2394" s="69"/>
      <c r="F2394" s="196"/>
      <c r="G2394" s="124" t="e">
        <f>VLOOKUP(F2394,[2]零件成本10.26!$B$2:$C$7802,2,0)</f>
        <v>#N/A</v>
      </c>
      <c r="H2394" s="64"/>
      <c r="I2394" s="128" t="str">
        <f t="shared" si="371"/>
        <v/>
      </c>
      <c r="J2394" s="64"/>
      <c r="K2394" s="196"/>
      <c r="L2394" s="64"/>
      <c r="M2394" s="69"/>
      <c r="N2394" s="69"/>
      <c r="O2394" s="69"/>
      <c r="P2394" s="69"/>
      <c r="Q2394" s="100">
        <f t="shared" si="372"/>
        <v>0</v>
      </c>
      <c r="R2394" s="197"/>
      <c r="S2394" s="140" t="str">
        <f t="shared" si="373"/>
        <v>0</v>
      </c>
      <c r="T2394" s="140" t="str">
        <f t="shared" si="374"/>
        <v>0</v>
      </c>
      <c r="U2394" s="144"/>
      <c r="V2394" s="106"/>
      <c r="W2394" s="142">
        <f t="shared" si="375"/>
        <v>0</v>
      </c>
      <c r="X2394" s="142">
        <f t="shared" si="376"/>
        <v>0</v>
      </c>
      <c r="Y2394" s="108">
        <f t="shared" si="377"/>
        <v>0</v>
      </c>
      <c r="Z2394" s="108">
        <f t="shared" si="378"/>
        <v>0</v>
      </c>
      <c r="AA2394" s="108">
        <f t="shared" si="379"/>
        <v>0</v>
      </c>
      <c r="AB2394" s="151"/>
      <c r="AC2394" s="47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  <c r="BP2394" s="198"/>
    </row>
    <row r="2395" s="116" customFormat="1" ht="19" customHeight="1" spans="1:68">
      <c r="A2395" s="94">
        <f t="shared" si="370"/>
        <v>2394</v>
      </c>
      <c r="B2395" s="95"/>
      <c r="C2395" s="69"/>
      <c r="D2395" s="16"/>
      <c r="E2395" s="69"/>
      <c r="F2395" s="196"/>
      <c r="G2395" s="124" t="e">
        <f>VLOOKUP(F2395,[2]零件成本10.26!$B$2:$C$7802,2,0)</f>
        <v>#N/A</v>
      </c>
      <c r="H2395" s="64"/>
      <c r="I2395" s="128" t="str">
        <f t="shared" si="371"/>
        <v/>
      </c>
      <c r="J2395" s="64"/>
      <c r="K2395" s="196"/>
      <c r="L2395" s="64"/>
      <c r="M2395" s="69"/>
      <c r="N2395" s="69"/>
      <c r="O2395" s="69"/>
      <c r="P2395" s="69"/>
      <c r="Q2395" s="100">
        <f t="shared" si="372"/>
        <v>0</v>
      </c>
      <c r="R2395" s="197"/>
      <c r="S2395" s="140" t="str">
        <f t="shared" si="373"/>
        <v>0</v>
      </c>
      <c r="T2395" s="140" t="str">
        <f t="shared" si="374"/>
        <v>0</v>
      </c>
      <c r="U2395" s="144"/>
      <c r="V2395" s="106"/>
      <c r="W2395" s="142">
        <f t="shared" si="375"/>
        <v>0</v>
      </c>
      <c r="X2395" s="142">
        <f t="shared" si="376"/>
        <v>0</v>
      </c>
      <c r="Y2395" s="108">
        <f t="shared" si="377"/>
        <v>0</v>
      </c>
      <c r="Z2395" s="108">
        <f t="shared" si="378"/>
        <v>0</v>
      </c>
      <c r="AA2395" s="108">
        <f t="shared" si="379"/>
        <v>0</v>
      </c>
      <c r="AB2395" s="151"/>
      <c r="AC2395" s="47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  <c r="BP2395" s="198"/>
    </row>
    <row r="2396" s="116" customFormat="1" ht="19" customHeight="1" spans="1:68">
      <c r="A2396" s="94">
        <f t="shared" si="370"/>
        <v>2395</v>
      </c>
      <c r="B2396" s="95"/>
      <c r="C2396" s="69"/>
      <c r="D2396" s="16"/>
      <c r="E2396" s="69"/>
      <c r="F2396" s="196"/>
      <c r="G2396" s="124" t="e">
        <f>VLOOKUP(F2396,[2]零件成本10.26!$B$2:$C$7802,2,0)</f>
        <v>#N/A</v>
      </c>
      <c r="H2396" s="64"/>
      <c r="I2396" s="128" t="str">
        <f t="shared" si="371"/>
        <v/>
      </c>
      <c r="J2396" s="64"/>
      <c r="K2396" s="196"/>
      <c r="L2396" s="64"/>
      <c r="M2396" s="69"/>
      <c r="N2396" s="69"/>
      <c r="O2396" s="69"/>
      <c r="P2396" s="69"/>
      <c r="Q2396" s="100">
        <f t="shared" si="372"/>
        <v>0</v>
      </c>
      <c r="R2396" s="197"/>
      <c r="S2396" s="140" t="str">
        <f t="shared" si="373"/>
        <v>0</v>
      </c>
      <c r="T2396" s="140" t="str">
        <f t="shared" si="374"/>
        <v>0</v>
      </c>
      <c r="U2396" s="144"/>
      <c r="V2396" s="106"/>
      <c r="W2396" s="142">
        <f t="shared" si="375"/>
        <v>0</v>
      </c>
      <c r="X2396" s="142">
        <f t="shared" si="376"/>
        <v>0</v>
      </c>
      <c r="Y2396" s="108">
        <f t="shared" si="377"/>
        <v>0</v>
      </c>
      <c r="Z2396" s="108">
        <f t="shared" si="378"/>
        <v>0</v>
      </c>
      <c r="AA2396" s="108">
        <f t="shared" si="379"/>
        <v>0</v>
      </c>
      <c r="AB2396" s="151"/>
      <c r="AC2396" s="47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  <c r="BP2396" s="198"/>
    </row>
    <row r="2397" s="116" customFormat="1" ht="19" customHeight="1" spans="1:68">
      <c r="A2397" s="94">
        <f t="shared" si="370"/>
        <v>2396</v>
      </c>
      <c r="B2397" s="95"/>
      <c r="C2397" s="69"/>
      <c r="D2397" s="16"/>
      <c r="E2397" s="69"/>
      <c r="F2397" s="196"/>
      <c r="G2397" s="124" t="e">
        <f>VLOOKUP(F2397,[2]零件成本10.26!$B$2:$C$7802,2,0)</f>
        <v>#N/A</v>
      </c>
      <c r="H2397" s="64"/>
      <c r="I2397" s="128" t="str">
        <f t="shared" si="371"/>
        <v/>
      </c>
      <c r="J2397" s="64"/>
      <c r="K2397" s="196"/>
      <c r="L2397" s="64"/>
      <c r="M2397" s="69"/>
      <c r="N2397" s="69"/>
      <c r="O2397" s="69"/>
      <c r="P2397" s="69"/>
      <c r="Q2397" s="100">
        <f t="shared" si="372"/>
        <v>0</v>
      </c>
      <c r="R2397" s="197"/>
      <c r="S2397" s="140" t="str">
        <f t="shared" si="373"/>
        <v>0</v>
      </c>
      <c r="T2397" s="140" t="str">
        <f t="shared" si="374"/>
        <v>0</v>
      </c>
      <c r="U2397" s="144"/>
      <c r="V2397" s="106"/>
      <c r="W2397" s="142">
        <f t="shared" si="375"/>
        <v>0</v>
      </c>
      <c r="X2397" s="142">
        <f t="shared" si="376"/>
        <v>0</v>
      </c>
      <c r="Y2397" s="108">
        <f t="shared" si="377"/>
        <v>0</v>
      </c>
      <c r="Z2397" s="108">
        <f t="shared" si="378"/>
        <v>0</v>
      </c>
      <c r="AA2397" s="108">
        <f t="shared" si="379"/>
        <v>0</v>
      </c>
      <c r="AB2397" s="151"/>
      <c r="AC2397" s="47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  <c r="BP2397" s="198"/>
    </row>
    <row r="2398" s="116" customFormat="1" ht="19" customHeight="1" spans="1:68">
      <c r="A2398" s="94">
        <f t="shared" si="370"/>
        <v>2397</v>
      </c>
      <c r="B2398" s="95"/>
      <c r="C2398" s="69"/>
      <c r="D2398" s="16"/>
      <c r="E2398" s="69"/>
      <c r="F2398" s="196"/>
      <c r="G2398" s="124" t="e">
        <f>VLOOKUP(F2398,[2]零件成本10.26!$B$2:$C$7802,2,0)</f>
        <v>#N/A</v>
      </c>
      <c r="H2398" s="64"/>
      <c r="I2398" s="128" t="str">
        <f t="shared" si="371"/>
        <v/>
      </c>
      <c r="J2398" s="64"/>
      <c r="K2398" s="196"/>
      <c r="L2398" s="64"/>
      <c r="M2398" s="69"/>
      <c r="N2398" s="69"/>
      <c r="O2398" s="69"/>
      <c r="P2398" s="69"/>
      <c r="Q2398" s="100">
        <f t="shared" si="372"/>
        <v>0</v>
      </c>
      <c r="R2398" s="197"/>
      <c r="S2398" s="140" t="str">
        <f t="shared" si="373"/>
        <v>0</v>
      </c>
      <c r="T2398" s="140" t="str">
        <f t="shared" si="374"/>
        <v>0</v>
      </c>
      <c r="U2398" s="144"/>
      <c r="V2398" s="106"/>
      <c r="W2398" s="142">
        <f t="shared" si="375"/>
        <v>0</v>
      </c>
      <c r="X2398" s="142">
        <f t="shared" si="376"/>
        <v>0</v>
      </c>
      <c r="Y2398" s="108">
        <f t="shared" si="377"/>
        <v>0</v>
      </c>
      <c r="Z2398" s="108">
        <f t="shared" si="378"/>
        <v>0</v>
      </c>
      <c r="AA2398" s="108">
        <f t="shared" si="379"/>
        <v>0</v>
      </c>
      <c r="AB2398" s="151"/>
      <c r="AC2398" s="47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  <c r="BP2398" s="198"/>
    </row>
    <row r="2399" s="116" customFormat="1" ht="19" customHeight="1" spans="1:68">
      <c r="A2399" s="94">
        <f t="shared" si="370"/>
        <v>2398</v>
      </c>
      <c r="B2399" s="95"/>
      <c r="C2399" s="69"/>
      <c r="D2399" s="16"/>
      <c r="E2399" s="69"/>
      <c r="F2399" s="196"/>
      <c r="G2399" s="124" t="e">
        <f>VLOOKUP(F2399,[2]零件成本10.26!$B$2:$C$7802,2,0)</f>
        <v>#N/A</v>
      </c>
      <c r="H2399" s="64"/>
      <c r="I2399" s="128" t="str">
        <f t="shared" si="371"/>
        <v/>
      </c>
      <c r="J2399" s="64"/>
      <c r="K2399" s="196"/>
      <c r="L2399" s="64"/>
      <c r="M2399" s="69"/>
      <c r="N2399" s="69"/>
      <c r="O2399" s="69"/>
      <c r="P2399" s="69"/>
      <c r="Q2399" s="100">
        <f t="shared" si="372"/>
        <v>0</v>
      </c>
      <c r="R2399" s="197"/>
      <c r="S2399" s="140" t="str">
        <f t="shared" si="373"/>
        <v>0</v>
      </c>
      <c r="T2399" s="140" t="str">
        <f t="shared" si="374"/>
        <v>0</v>
      </c>
      <c r="U2399" s="144"/>
      <c r="V2399" s="106"/>
      <c r="W2399" s="142">
        <f t="shared" si="375"/>
        <v>0</v>
      </c>
      <c r="X2399" s="142">
        <f t="shared" si="376"/>
        <v>0</v>
      </c>
      <c r="Y2399" s="108">
        <f t="shared" si="377"/>
        <v>0</v>
      </c>
      <c r="Z2399" s="108">
        <f t="shared" si="378"/>
        <v>0</v>
      </c>
      <c r="AA2399" s="108">
        <f t="shared" si="379"/>
        <v>0</v>
      </c>
      <c r="AB2399" s="151"/>
      <c r="AC2399" s="47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  <c r="BP2399" s="198"/>
    </row>
    <row r="2400" s="116" customFormat="1" ht="19" customHeight="1" spans="1:68">
      <c r="A2400" s="94">
        <f t="shared" si="370"/>
        <v>2399</v>
      </c>
      <c r="B2400" s="95"/>
      <c r="C2400" s="69"/>
      <c r="D2400" s="16"/>
      <c r="E2400" s="69"/>
      <c r="F2400" s="196"/>
      <c r="G2400" s="124" t="e">
        <f>VLOOKUP(F2400,[2]零件成本10.26!$B$2:$C$7802,2,0)</f>
        <v>#N/A</v>
      </c>
      <c r="H2400" s="64"/>
      <c r="I2400" s="128" t="str">
        <f t="shared" si="371"/>
        <v/>
      </c>
      <c r="J2400" s="64"/>
      <c r="K2400" s="196"/>
      <c r="L2400" s="64"/>
      <c r="M2400" s="69"/>
      <c r="N2400" s="69"/>
      <c r="O2400" s="69"/>
      <c r="P2400" s="69"/>
      <c r="Q2400" s="100">
        <f t="shared" si="372"/>
        <v>0</v>
      </c>
      <c r="R2400" s="197"/>
      <c r="S2400" s="140" t="str">
        <f t="shared" si="373"/>
        <v>0</v>
      </c>
      <c r="T2400" s="140" t="str">
        <f t="shared" si="374"/>
        <v>0</v>
      </c>
      <c r="U2400" s="144"/>
      <c r="V2400" s="106"/>
      <c r="W2400" s="142">
        <f t="shared" si="375"/>
        <v>0</v>
      </c>
      <c r="X2400" s="142">
        <f t="shared" si="376"/>
        <v>0</v>
      </c>
      <c r="Y2400" s="108">
        <f t="shared" si="377"/>
        <v>0</v>
      </c>
      <c r="Z2400" s="108">
        <f t="shared" si="378"/>
        <v>0</v>
      </c>
      <c r="AA2400" s="108">
        <f t="shared" si="379"/>
        <v>0</v>
      </c>
      <c r="AB2400" s="151"/>
      <c r="AC2400" s="47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  <c r="BP2400" s="198"/>
    </row>
    <row r="2401" s="116" customFormat="1" ht="19" customHeight="1" spans="1:68">
      <c r="A2401" s="94">
        <f t="shared" si="370"/>
        <v>2400</v>
      </c>
      <c r="B2401" s="95"/>
      <c r="C2401" s="69"/>
      <c r="D2401" s="16"/>
      <c r="E2401" s="69"/>
      <c r="F2401" s="196"/>
      <c r="G2401" s="124" t="e">
        <f>VLOOKUP(F2401,[2]零件成本10.26!$B$2:$C$7802,2,0)</f>
        <v>#N/A</v>
      </c>
      <c r="H2401" s="64"/>
      <c r="I2401" s="128" t="str">
        <f t="shared" si="371"/>
        <v/>
      </c>
      <c r="J2401" s="64"/>
      <c r="K2401" s="196"/>
      <c r="L2401" s="64"/>
      <c r="M2401" s="69"/>
      <c r="N2401" s="69"/>
      <c r="O2401" s="69"/>
      <c r="P2401" s="69"/>
      <c r="Q2401" s="100">
        <f t="shared" si="372"/>
        <v>0</v>
      </c>
      <c r="R2401" s="197"/>
      <c r="S2401" s="140" t="str">
        <f t="shared" si="373"/>
        <v>0</v>
      </c>
      <c r="T2401" s="140" t="str">
        <f t="shared" si="374"/>
        <v>0</v>
      </c>
      <c r="U2401" s="144"/>
      <c r="V2401" s="106"/>
      <c r="W2401" s="142">
        <f t="shared" si="375"/>
        <v>0</v>
      </c>
      <c r="X2401" s="142">
        <f t="shared" si="376"/>
        <v>0</v>
      </c>
      <c r="Y2401" s="108">
        <f t="shared" si="377"/>
        <v>0</v>
      </c>
      <c r="Z2401" s="108">
        <f t="shared" si="378"/>
        <v>0</v>
      </c>
      <c r="AA2401" s="108">
        <f t="shared" si="379"/>
        <v>0</v>
      </c>
      <c r="AB2401" s="151"/>
      <c r="AC2401" s="47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  <c r="BP2401" s="198"/>
    </row>
    <row r="2402" s="116" customFormat="1" ht="19" customHeight="1" spans="1:68">
      <c r="A2402" s="94">
        <f t="shared" si="370"/>
        <v>2401</v>
      </c>
      <c r="B2402" s="95"/>
      <c r="C2402" s="69"/>
      <c r="D2402" s="16"/>
      <c r="E2402" s="69"/>
      <c r="F2402" s="196"/>
      <c r="G2402" s="124" t="e">
        <f>VLOOKUP(F2402,[2]零件成本10.26!$B$2:$C$7802,2,0)</f>
        <v>#N/A</v>
      </c>
      <c r="H2402" s="64"/>
      <c r="I2402" s="128" t="str">
        <f t="shared" si="371"/>
        <v/>
      </c>
      <c r="J2402" s="64"/>
      <c r="K2402" s="196"/>
      <c r="L2402" s="64"/>
      <c r="M2402" s="69"/>
      <c r="N2402" s="69"/>
      <c r="O2402" s="69"/>
      <c r="P2402" s="69"/>
      <c r="Q2402" s="100">
        <f t="shared" si="372"/>
        <v>0</v>
      </c>
      <c r="R2402" s="197"/>
      <c r="S2402" s="140" t="str">
        <f t="shared" si="373"/>
        <v>0</v>
      </c>
      <c r="T2402" s="140" t="str">
        <f t="shared" si="374"/>
        <v>0</v>
      </c>
      <c r="U2402" s="144"/>
      <c r="V2402" s="106"/>
      <c r="W2402" s="142">
        <f t="shared" si="375"/>
        <v>0</v>
      </c>
      <c r="X2402" s="142">
        <f t="shared" si="376"/>
        <v>0</v>
      </c>
      <c r="Y2402" s="108">
        <f t="shared" si="377"/>
        <v>0</v>
      </c>
      <c r="Z2402" s="108">
        <f t="shared" si="378"/>
        <v>0</v>
      </c>
      <c r="AA2402" s="108">
        <f t="shared" si="379"/>
        <v>0</v>
      </c>
      <c r="AB2402" s="151"/>
      <c r="AC2402" s="47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  <c r="BP2402" s="198"/>
    </row>
    <row r="2403" s="116" customFormat="1" ht="19" customHeight="1" spans="1:68">
      <c r="A2403" s="94">
        <f t="shared" si="370"/>
        <v>2402</v>
      </c>
      <c r="B2403" s="95"/>
      <c r="C2403" s="69"/>
      <c r="D2403" s="16"/>
      <c r="E2403" s="69"/>
      <c r="F2403" s="196"/>
      <c r="G2403" s="124" t="e">
        <f>VLOOKUP(F2403,[2]零件成本10.26!$B$2:$C$7802,2,0)</f>
        <v>#N/A</v>
      </c>
      <c r="H2403" s="64"/>
      <c r="I2403" s="128" t="str">
        <f t="shared" si="371"/>
        <v/>
      </c>
      <c r="J2403" s="64"/>
      <c r="K2403" s="196"/>
      <c r="L2403" s="64"/>
      <c r="M2403" s="69"/>
      <c r="N2403" s="69"/>
      <c r="O2403" s="69"/>
      <c r="P2403" s="69"/>
      <c r="Q2403" s="100">
        <f t="shared" si="372"/>
        <v>0</v>
      </c>
      <c r="R2403" s="197"/>
      <c r="S2403" s="140" t="str">
        <f t="shared" si="373"/>
        <v>0</v>
      </c>
      <c r="T2403" s="140" t="str">
        <f t="shared" si="374"/>
        <v>0</v>
      </c>
      <c r="U2403" s="144"/>
      <c r="V2403" s="106"/>
      <c r="W2403" s="142">
        <f t="shared" si="375"/>
        <v>0</v>
      </c>
      <c r="X2403" s="142">
        <f t="shared" si="376"/>
        <v>0</v>
      </c>
      <c r="Y2403" s="108">
        <f t="shared" si="377"/>
        <v>0</v>
      </c>
      <c r="Z2403" s="108">
        <f t="shared" si="378"/>
        <v>0</v>
      </c>
      <c r="AA2403" s="108">
        <f t="shared" si="379"/>
        <v>0</v>
      </c>
      <c r="AB2403" s="151"/>
      <c r="AC2403" s="47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  <c r="BP2403" s="198"/>
    </row>
    <row r="2404" s="116" customFormat="1" ht="19" customHeight="1" spans="1:68">
      <c r="A2404" s="94">
        <f t="shared" si="370"/>
        <v>2403</v>
      </c>
      <c r="B2404" s="95"/>
      <c r="C2404" s="69"/>
      <c r="D2404" s="16"/>
      <c r="E2404" s="69"/>
      <c r="F2404" s="196"/>
      <c r="G2404" s="124" t="e">
        <f>VLOOKUP(F2404,[2]零件成本10.26!$B$2:$C$7802,2,0)</f>
        <v>#N/A</v>
      </c>
      <c r="H2404" s="64"/>
      <c r="I2404" s="128" t="str">
        <f t="shared" si="371"/>
        <v/>
      </c>
      <c r="J2404" s="64"/>
      <c r="K2404" s="196"/>
      <c r="L2404" s="64"/>
      <c r="M2404" s="69"/>
      <c r="N2404" s="69"/>
      <c r="O2404" s="69"/>
      <c r="P2404" s="69"/>
      <c r="Q2404" s="100">
        <f t="shared" si="372"/>
        <v>0</v>
      </c>
      <c r="R2404" s="197"/>
      <c r="S2404" s="140" t="str">
        <f t="shared" si="373"/>
        <v>0</v>
      </c>
      <c r="T2404" s="140" t="str">
        <f t="shared" si="374"/>
        <v>0</v>
      </c>
      <c r="U2404" s="144"/>
      <c r="V2404" s="106"/>
      <c r="W2404" s="142">
        <f t="shared" si="375"/>
        <v>0</v>
      </c>
      <c r="X2404" s="142">
        <f t="shared" si="376"/>
        <v>0</v>
      </c>
      <c r="Y2404" s="108">
        <f t="shared" si="377"/>
        <v>0</v>
      </c>
      <c r="Z2404" s="108">
        <f t="shared" si="378"/>
        <v>0</v>
      </c>
      <c r="AA2404" s="108">
        <f t="shared" si="379"/>
        <v>0</v>
      </c>
      <c r="AB2404" s="151"/>
      <c r="AC2404" s="47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  <c r="BP2404" s="198"/>
    </row>
    <row r="2405" s="116" customFormat="1" ht="19" customHeight="1" spans="1:68">
      <c r="A2405" s="94">
        <f t="shared" si="370"/>
        <v>2404</v>
      </c>
      <c r="B2405" s="95"/>
      <c r="C2405" s="69"/>
      <c r="D2405" s="16"/>
      <c r="E2405" s="69"/>
      <c r="F2405" s="196"/>
      <c r="G2405" s="124" t="e">
        <f>VLOOKUP(F2405,[2]零件成本10.26!$B$2:$C$7802,2,0)</f>
        <v>#N/A</v>
      </c>
      <c r="H2405" s="64"/>
      <c r="I2405" s="128" t="str">
        <f t="shared" si="371"/>
        <v/>
      </c>
      <c r="J2405" s="64"/>
      <c r="K2405" s="196"/>
      <c r="L2405" s="64"/>
      <c r="M2405" s="69"/>
      <c r="N2405" s="69"/>
      <c r="O2405" s="69"/>
      <c r="P2405" s="69"/>
      <c r="Q2405" s="100">
        <f t="shared" si="372"/>
        <v>0</v>
      </c>
      <c r="R2405" s="197"/>
      <c r="S2405" s="140" t="str">
        <f t="shared" si="373"/>
        <v>0</v>
      </c>
      <c r="T2405" s="140" t="str">
        <f t="shared" si="374"/>
        <v>0</v>
      </c>
      <c r="U2405" s="144"/>
      <c r="V2405" s="106"/>
      <c r="W2405" s="142">
        <f t="shared" si="375"/>
        <v>0</v>
      </c>
      <c r="X2405" s="142">
        <f t="shared" si="376"/>
        <v>0</v>
      </c>
      <c r="Y2405" s="108">
        <f t="shared" si="377"/>
        <v>0</v>
      </c>
      <c r="Z2405" s="108">
        <f t="shared" si="378"/>
        <v>0</v>
      </c>
      <c r="AA2405" s="108">
        <f t="shared" si="379"/>
        <v>0</v>
      </c>
      <c r="AB2405" s="151"/>
      <c r="AC2405" s="47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  <c r="BP2405" s="198"/>
    </row>
    <row r="2406" s="116" customFormat="1" ht="19" customHeight="1" spans="1:68">
      <c r="A2406" s="94">
        <f t="shared" si="370"/>
        <v>2405</v>
      </c>
      <c r="B2406" s="95"/>
      <c r="C2406" s="69"/>
      <c r="D2406" s="16"/>
      <c r="E2406" s="69"/>
      <c r="F2406" s="196"/>
      <c r="G2406" s="124" t="e">
        <f>VLOOKUP(F2406,[2]零件成本10.26!$B$2:$C$7802,2,0)</f>
        <v>#N/A</v>
      </c>
      <c r="H2406" s="64"/>
      <c r="I2406" s="128" t="str">
        <f t="shared" si="371"/>
        <v/>
      </c>
      <c r="J2406" s="64"/>
      <c r="K2406" s="196"/>
      <c r="L2406" s="64"/>
      <c r="M2406" s="69"/>
      <c r="N2406" s="69"/>
      <c r="O2406" s="69"/>
      <c r="P2406" s="69"/>
      <c r="Q2406" s="100">
        <f t="shared" si="372"/>
        <v>0</v>
      </c>
      <c r="R2406" s="197"/>
      <c r="S2406" s="140" t="str">
        <f t="shared" si="373"/>
        <v>0</v>
      </c>
      <c r="T2406" s="140" t="str">
        <f t="shared" si="374"/>
        <v>0</v>
      </c>
      <c r="U2406" s="144"/>
      <c r="V2406" s="106"/>
      <c r="W2406" s="142">
        <f t="shared" si="375"/>
        <v>0</v>
      </c>
      <c r="X2406" s="142">
        <f t="shared" si="376"/>
        <v>0</v>
      </c>
      <c r="Y2406" s="108">
        <f t="shared" si="377"/>
        <v>0</v>
      </c>
      <c r="Z2406" s="108">
        <f t="shared" si="378"/>
        <v>0</v>
      </c>
      <c r="AA2406" s="108">
        <f t="shared" si="379"/>
        <v>0</v>
      </c>
      <c r="AB2406" s="151"/>
      <c r="AC2406" s="47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  <c r="BP2406" s="198"/>
    </row>
    <row r="2407" s="116" customFormat="1" ht="19" customHeight="1" spans="1:68">
      <c r="A2407" s="94">
        <f t="shared" si="370"/>
        <v>2406</v>
      </c>
      <c r="B2407" s="95"/>
      <c r="C2407" s="69"/>
      <c r="D2407" s="16"/>
      <c r="E2407" s="69"/>
      <c r="F2407" s="196"/>
      <c r="G2407" s="124" t="e">
        <f>VLOOKUP(F2407,[2]零件成本10.26!$B$2:$C$7802,2,0)</f>
        <v>#N/A</v>
      </c>
      <c r="H2407" s="64"/>
      <c r="I2407" s="128" t="str">
        <f t="shared" si="371"/>
        <v/>
      </c>
      <c r="J2407" s="64"/>
      <c r="K2407" s="196"/>
      <c r="L2407" s="64"/>
      <c r="M2407" s="69"/>
      <c r="N2407" s="69"/>
      <c r="O2407" s="69"/>
      <c r="P2407" s="69"/>
      <c r="Q2407" s="100">
        <f t="shared" si="372"/>
        <v>0</v>
      </c>
      <c r="R2407" s="197"/>
      <c r="S2407" s="140" t="str">
        <f t="shared" si="373"/>
        <v>0</v>
      </c>
      <c r="T2407" s="140" t="str">
        <f t="shared" si="374"/>
        <v>0</v>
      </c>
      <c r="U2407" s="144"/>
      <c r="V2407" s="106"/>
      <c r="W2407" s="142">
        <f t="shared" si="375"/>
        <v>0</v>
      </c>
      <c r="X2407" s="142">
        <f t="shared" si="376"/>
        <v>0</v>
      </c>
      <c r="Y2407" s="108">
        <f t="shared" si="377"/>
        <v>0</v>
      </c>
      <c r="Z2407" s="108">
        <f t="shared" si="378"/>
        <v>0</v>
      </c>
      <c r="AA2407" s="108">
        <f t="shared" si="379"/>
        <v>0</v>
      </c>
      <c r="AB2407" s="151"/>
      <c r="AC2407" s="47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  <c r="BP2407" s="198"/>
    </row>
    <row r="2408" s="116" customFormat="1" ht="19" customHeight="1" spans="1:68">
      <c r="A2408" s="94">
        <f t="shared" si="370"/>
        <v>2407</v>
      </c>
      <c r="B2408" s="95"/>
      <c r="C2408" s="69"/>
      <c r="D2408" s="16"/>
      <c r="E2408" s="69"/>
      <c r="F2408" s="196"/>
      <c r="G2408" s="124" t="e">
        <f>VLOOKUP(F2408,[2]零件成本10.26!$B$2:$C$7802,2,0)</f>
        <v>#N/A</v>
      </c>
      <c r="H2408" s="64"/>
      <c r="I2408" s="128" t="str">
        <f t="shared" si="371"/>
        <v/>
      </c>
      <c r="J2408" s="64"/>
      <c r="K2408" s="196"/>
      <c r="L2408" s="64"/>
      <c r="M2408" s="69"/>
      <c r="N2408" s="69"/>
      <c r="O2408" s="69"/>
      <c r="P2408" s="69"/>
      <c r="Q2408" s="100">
        <f t="shared" si="372"/>
        <v>0</v>
      </c>
      <c r="R2408" s="197"/>
      <c r="S2408" s="140" t="str">
        <f t="shared" si="373"/>
        <v>0</v>
      </c>
      <c r="T2408" s="140" t="str">
        <f t="shared" si="374"/>
        <v>0</v>
      </c>
      <c r="U2408" s="144"/>
      <c r="V2408" s="106"/>
      <c r="W2408" s="142">
        <f t="shared" si="375"/>
        <v>0</v>
      </c>
      <c r="X2408" s="142">
        <f t="shared" si="376"/>
        <v>0</v>
      </c>
      <c r="Y2408" s="108">
        <f t="shared" si="377"/>
        <v>0</v>
      </c>
      <c r="Z2408" s="108">
        <f t="shared" si="378"/>
        <v>0</v>
      </c>
      <c r="AA2408" s="108">
        <f t="shared" si="379"/>
        <v>0</v>
      </c>
      <c r="AB2408" s="151"/>
      <c r="AC2408" s="47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  <c r="BP2408" s="198"/>
    </row>
    <row r="2409" s="116" customFormat="1" ht="19" customHeight="1" spans="1:68">
      <c r="A2409" s="94">
        <f t="shared" si="370"/>
        <v>2408</v>
      </c>
      <c r="B2409" s="95"/>
      <c r="C2409" s="69"/>
      <c r="D2409" s="16"/>
      <c r="E2409" s="69"/>
      <c r="F2409" s="196"/>
      <c r="G2409" s="124" t="e">
        <f>VLOOKUP(F2409,[2]零件成本10.26!$B$2:$C$7802,2,0)</f>
        <v>#N/A</v>
      </c>
      <c r="H2409" s="64"/>
      <c r="I2409" s="128" t="str">
        <f t="shared" si="371"/>
        <v/>
      </c>
      <c r="J2409" s="64"/>
      <c r="K2409" s="196"/>
      <c r="L2409" s="64"/>
      <c r="M2409" s="69"/>
      <c r="N2409" s="69"/>
      <c r="O2409" s="69"/>
      <c r="P2409" s="69"/>
      <c r="Q2409" s="100">
        <f t="shared" si="372"/>
        <v>0</v>
      </c>
      <c r="R2409" s="197"/>
      <c r="S2409" s="140" t="str">
        <f t="shared" si="373"/>
        <v>0</v>
      </c>
      <c r="T2409" s="140" t="str">
        <f t="shared" si="374"/>
        <v>0</v>
      </c>
      <c r="U2409" s="144"/>
      <c r="V2409" s="106"/>
      <c r="W2409" s="142">
        <f t="shared" si="375"/>
        <v>0</v>
      </c>
      <c r="X2409" s="142">
        <f t="shared" si="376"/>
        <v>0</v>
      </c>
      <c r="Y2409" s="108">
        <f t="shared" si="377"/>
        <v>0</v>
      </c>
      <c r="Z2409" s="108">
        <f t="shared" si="378"/>
        <v>0</v>
      </c>
      <c r="AA2409" s="108">
        <f t="shared" si="379"/>
        <v>0</v>
      </c>
      <c r="AB2409" s="151"/>
      <c r="AC2409" s="47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  <c r="BP2409" s="198"/>
    </row>
    <row r="2410" s="116" customFormat="1" ht="19" customHeight="1" spans="1:68">
      <c r="A2410" s="94">
        <f t="shared" si="370"/>
        <v>2409</v>
      </c>
      <c r="B2410" s="95"/>
      <c r="C2410" s="69"/>
      <c r="D2410" s="16"/>
      <c r="E2410" s="69"/>
      <c r="F2410" s="196"/>
      <c r="G2410" s="124" t="e">
        <f>VLOOKUP(F2410,[2]零件成本10.26!$B$2:$C$7802,2,0)</f>
        <v>#N/A</v>
      </c>
      <c r="H2410" s="64"/>
      <c r="I2410" s="128" t="str">
        <f t="shared" si="371"/>
        <v/>
      </c>
      <c r="J2410" s="64"/>
      <c r="K2410" s="196"/>
      <c r="L2410" s="64"/>
      <c r="M2410" s="69"/>
      <c r="N2410" s="69"/>
      <c r="O2410" s="69"/>
      <c r="P2410" s="69"/>
      <c r="Q2410" s="100">
        <f t="shared" si="372"/>
        <v>0</v>
      </c>
      <c r="R2410" s="197"/>
      <c r="S2410" s="140" t="str">
        <f t="shared" si="373"/>
        <v>0</v>
      </c>
      <c r="T2410" s="140" t="str">
        <f t="shared" si="374"/>
        <v>0</v>
      </c>
      <c r="U2410" s="144"/>
      <c r="V2410" s="106"/>
      <c r="W2410" s="142">
        <f t="shared" si="375"/>
        <v>0</v>
      </c>
      <c r="X2410" s="142">
        <f t="shared" si="376"/>
        <v>0</v>
      </c>
      <c r="Y2410" s="108">
        <f t="shared" si="377"/>
        <v>0</v>
      </c>
      <c r="Z2410" s="108">
        <f t="shared" si="378"/>
        <v>0</v>
      </c>
      <c r="AA2410" s="108">
        <f t="shared" si="379"/>
        <v>0</v>
      </c>
      <c r="AB2410" s="151"/>
      <c r="AC2410" s="47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  <c r="BP2410" s="198"/>
    </row>
    <row r="2411" s="116" customFormat="1" ht="19" customHeight="1" spans="1:68">
      <c r="A2411" s="94">
        <f t="shared" si="370"/>
        <v>2410</v>
      </c>
      <c r="B2411" s="95"/>
      <c r="C2411" s="69"/>
      <c r="D2411" s="16"/>
      <c r="E2411" s="69"/>
      <c r="F2411" s="196"/>
      <c r="G2411" s="124" t="e">
        <f>VLOOKUP(F2411,[2]零件成本10.26!$B$2:$C$7802,2,0)</f>
        <v>#N/A</v>
      </c>
      <c r="H2411" s="64"/>
      <c r="I2411" s="128" t="str">
        <f t="shared" si="371"/>
        <v/>
      </c>
      <c r="J2411" s="64"/>
      <c r="K2411" s="196"/>
      <c r="L2411" s="64"/>
      <c r="M2411" s="69"/>
      <c r="N2411" s="69"/>
      <c r="O2411" s="69"/>
      <c r="P2411" s="69"/>
      <c r="Q2411" s="100">
        <f t="shared" si="372"/>
        <v>0</v>
      </c>
      <c r="R2411" s="197"/>
      <c r="S2411" s="140" t="str">
        <f t="shared" si="373"/>
        <v>0</v>
      </c>
      <c r="T2411" s="140" t="str">
        <f t="shared" si="374"/>
        <v>0</v>
      </c>
      <c r="U2411" s="144"/>
      <c r="V2411" s="106"/>
      <c r="W2411" s="142">
        <f t="shared" si="375"/>
        <v>0</v>
      </c>
      <c r="X2411" s="142">
        <f t="shared" si="376"/>
        <v>0</v>
      </c>
      <c r="Y2411" s="108">
        <f t="shared" si="377"/>
        <v>0</v>
      </c>
      <c r="Z2411" s="108">
        <f t="shared" si="378"/>
        <v>0</v>
      </c>
      <c r="AA2411" s="108">
        <f t="shared" si="379"/>
        <v>0</v>
      </c>
      <c r="AB2411" s="151"/>
      <c r="AC2411" s="47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  <c r="BP2411" s="198"/>
    </row>
    <row r="2412" s="116" customFormat="1" ht="19" customHeight="1" spans="1:68">
      <c r="A2412" s="94">
        <f t="shared" si="370"/>
        <v>2411</v>
      </c>
      <c r="B2412" s="95"/>
      <c r="C2412" s="69"/>
      <c r="D2412" s="16"/>
      <c r="E2412" s="69"/>
      <c r="F2412" s="196"/>
      <c r="G2412" s="124" t="e">
        <f>VLOOKUP(F2412,[2]零件成本10.26!$B$2:$C$7802,2,0)</f>
        <v>#N/A</v>
      </c>
      <c r="H2412" s="64"/>
      <c r="I2412" s="128" t="str">
        <f t="shared" si="371"/>
        <v/>
      </c>
      <c r="J2412" s="64"/>
      <c r="K2412" s="196"/>
      <c r="L2412" s="64"/>
      <c r="M2412" s="69"/>
      <c r="N2412" s="69"/>
      <c r="O2412" s="69"/>
      <c r="P2412" s="69"/>
      <c r="Q2412" s="100">
        <f t="shared" si="372"/>
        <v>0</v>
      </c>
      <c r="R2412" s="197"/>
      <c r="S2412" s="140" t="str">
        <f t="shared" si="373"/>
        <v>0</v>
      </c>
      <c r="T2412" s="140" t="str">
        <f t="shared" si="374"/>
        <v>0</v>
      </c>
      <c r="U2412" s="144"/>
      <c r="V2412" s="106"/>
      <c r="W2412" s="142">
        <f t="shared" si="375"/>
        <v>0</v>
      </c>
      <c r="X2412" s="142">
        <f t="shared" si="376"/>
        <v>0</v>
      </c>
      <c r="Y2412" s="108">
        <f t="shared" si="377"/>
        <v>0</v>
      </c>
      <c r="Z2412" s="108">
        <f t="shared" si="378"/>
        <v>0</v>
      </c>
      <c r="AA2412" s="108">
        <f t="shared" si="379"/>
        <v>0</v>
      </c>
      <c r="AB2412" s="151"/>
      <c r="AC2412" s="47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  <c r="BP2412" s="198"/>
    </row>
    <row r="2413" s="116" customFormat="1" ht="19" customHeight="1" spans="1:68">
      <c r="A2413" s="94">
        <f t="shared" si="370"/>
        <v>2412</v>
      </c>
      <c r="B2413" s="95"/>
      <c r="C2413" s="69"/>
      <c r="D2413" s="16"/>
      <c r="E2413" s="69"/>
      <c r="F2413" s="196"/>
      <c r="G2413" s="124" t="e">
        <f>VLOOKUP(F2413,[2]零件成本10.26!$B$2:$C$7802,2,0)</f>
        <v>#N/A</v>
      </c>
      <c r="H2413" s="64"/>
      <c r="I2413" s="128" t="str">
        <f t="shared" si="371"/>
        <v/>
      </c>
      <c r="J2413" s="64"/>
      <c r="K2413" s="196"/>
      <c r="L2413" s="64"/>
      <c r="M2413" s="69"/>
      <c r="N2413" s="69"/>
      <c r="O2413" s="69"/>
      <c r="P2413" s="69"/>
      <c r="Q2413" s="100">
        <f t="shared" si="372"/>
        <v>0</v>
      </c>
      <c r="R2413" s="197"/>
      <c r="S2413" s="140" t="str">
        <f t="shared" si="373"/>
        <v>0</v>
      </c>
      <c r="T2413" s="140" t="str">
        <f t="shared" si="374"/>
        <v>0</v>
      </c>
      <c r="U2413" s="144"/>
      <c r="V2413" s="106"/>
      <c r="W2413" s="142">
        <f t="shared" si="375"/>
        <v>0</v>
      </c>
      <c r="X2413" s="142">
        <f t="shared" si="376"/>
        <v>0</v>
      </c>
      <c r="Y2413" s="108">
        <f t="shared" si="377"/>
        <v>0</v>
      </c>
      <c r="Z2413" s="108">
        <f t="shared" si="378"/>
        <v>0</v>
      </c>
      <c r="AA2413" s="108">
        <f t="shared" si="379"/>
        <v>0</v>
      </c>
      <c r="AB2413" s="151"/>
      <c r="AC2413" s="47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  <c r="BP2413" s="198"/>
    </row>
    <row r="2414" s="116" customFormat="1" ht="19" customHeight="1" spans="1:68">
      <c r="A2414" s="94">
        <f t="shared" si="370"/>
        <v>2413</v>
      </c>
      <c r="B2414" s="95"/>
      <c r="C2414" s="69"/>
      <c r="D2414" s="16"/>
      <c r="E2414" s="69"/>
      <c r="F2414" s="196"/>
      <c r="G2414" s="124" t="e">
        <f>VLOOKUP(F2414,[2]零件成本10.26!$B$2:$C$7802,2,0)</f>
        <v>#N/A</v>
      </c>
      <c r="H2414" s="64"/>
      <c r="I2414" s="128" t="str">
        <f t="shared" si="371"/>
        <v/>
      </c>
      <c r="J2414" s="64"/>
      <c r="K2414" s="196"/>
      <c r="L2414" s="64"/>
      <c r="M2414" s="69"/>
      <c r="N2414" s="69"/>
      <c r="O2414" s="69"/>
      <c r="P2414" s="69"/>
      <c r="Q2414" s="100">
        <f t="shared" si="372"/>
        <v>0</v>
      </c>
      <c r="R2414" s="197"/>
      <c r="S2414" s="140" t="str">
        <f t="shared" si="373"/>
        <v>0</v>
      </c>
      <c r="T2414" s="140" t="str">
        <f t="shared" si="374"/>
        <v>0</v>
      </c>
      <c r="U2414" s="144"/>
      <c r="V2414" s="106"/>
      <c r="W2414" s="142">
        <f t="shared" si="375"/>
        <v>0</v>
      </c>
      <c r="X2414" s="142">
        <f t="shared" si="376"/>
        <v>0</v>
      </c>
      <c r="Y2414" s="108">
        <f t="shared" si="377"/>
        <v>0</v>
      </c>
      <c r="Z2414" s="108">
        <f t="shared" si="378"/>
        <v>0</v>
      </c>
      <c r="AA2414" s="108">
        <f t="shared" si="379"/>
        <v>0</v>
      </c>
      <c r="AB2414" s="151"/>
      <c r="AC2414" s="47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  <c r="BP2414" s="198"/>
    </row>
    <row r="2415" s="116" customFormat="1" ht="19" customHeight="1" spans="1:68">
      <c r="A2415" s="94">
        <f t="shared" si="370"/>
        <v>2414</v>
      </c>
      <c r="B2415" s="95"/>
      <c r="C2415" s="69"/>
      <c r="D2415" s="16"/>
      <c r="E2415" s="69"/>
      <c r="F2415" s="196"/>
      <c r="G2415" s="124" t="e">
        <f>VLOOKUP(F2415,[2]零件成本10.26!$B$2:$C$7802,2,0)</f>
        <v>#N/A</v>
      </c>
      <c r="H2415" s="64"/>
      <c r="I2415" s="128" t="str">
        <f t="shared" si="371"/>
        <v/>
      </c>
      <c r="J2415" s="64"/>
      <c r="K2415" s="196"/>
      <c r="L2415" s="64"/>
      <c r="M2415" s="69"/>
      <c r="N2415" s="69"/>
      <c r="O2415" s="69"/>
      <c r="P2415" s="69"/>
      <c r="Q2415" s="100">
        <f t="shared" si="372"/>
        <v>0</v>
      </c>
      <c r="R2415" s="197"/>
      <c r="S2415" s="140" t="str">
        <f t="shared" si="373"/>
        <v>0</v>
      </c>
      <c r="T2415" s="140" t="str">
        <f t="shared" si="374"/>
        <v>0</v>
      </c>
      <c r="U2415" s="144"/>
      <c r="V2415" s="106"/>
      <c r="W2415" s="142">
        <f t="shared" si="375"/>
        <v>0</v>
      </c>
      <c r="X2415" s="142">
        <f t="shared" si="376"/>
        <v>0</v>
      </c>
      <c r="Y2415" s="108">
        <f t="shared" si="377"/>
        <v>0</v>
      </c>
      <c r="Z2415" s="108">
        <f t="shared" si="378"/>
        <v>0</v>
      </c>
      <c r="AA2415" s="108">
        <f t="shared" si="379"/>
        <v>0</v>
      </c>
      <c r="AB2415" s="151"/>
      <c r="AC2415" s="47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  <c r="BP2415" s="198"/>
    </row>
    <row r="2416" s="116" customFormat="1" ht="19" customHeight="1" spans="1:68">
      <c r="A2416" s="94">
        <f t="shared" si="370"/>
        <v>2415</v>
      </c>
      <c r="B2416" s="95"/>
      <c r="C2416" s="69"/>
      <c r="D2416" s="16"/>
      <c r="E2416" s="69"/>
      <c r="F2416" s="196"/>
      <c r="G2416" s="124" t="e">
        <f>VLOOKUP(F2416,[2]零件成本10.26!$B$2:$C$7802,2,0)</f>
        <v>#N/A</v>
      </c>
      <c r="H2416" s="64"/>
      <c r="I2416" s="128" t="str">
        <f t="shared" si="371"/>
        <v/>
      </c>
      <c r="J2416" s="64"/>
      <c r="K2416" s="196"/>
      <c r="L2416" s="64"/>
      <c r="M2416" s="69"/>
      <c r="N2416" s="69"/>
      <c r="O2416" s="69"/>
      <c r="P2416" s="69"/>
      <c r="Q2416" s="100">
        <f t="shared" si="372"/>
        <v>0</v>
      </c>
      <c r="R2416" s="197"/>
      <c r="S2416" s="140" t="str">
        <f t="shared" si="373"/>
        <v>0</v>
      </c>
      <c r="T2416" s="140" t="str">
        <f t="shared" si="374"/>
        <v>0</v>
      </c>
      <c r="U2416" s="144"/>
      <c r="V2416" s="106"/>
      <c r="W2416" s="142">
        <f t="shared" si="375"/>
        <v>0</v>
      </c>
      <c r="X2416" s="142">
        <f t="shared" si="376"/>
        <v>0</v>
      </c>
      <c r="Y2416" s="108">
        <f t="shared" si="377"/>
        <v>0</v>
      </c>
      <c r="Z2416" s="108">
        <f t="shared" si="378"/>
        <v>0</v>
      </c>
      <c r="AA2416" s="108">
        <f t="shared" si="379"/>
        <v>0</v>
      </c>
      <c r="AB2416" s="151"/>
      <c r="AC2416" s="47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  <c r="BP2416" s="198"/>
    </row>
    <row r="2417" s="116" customFormat="1" ht="19" customHeight="1" spans="1:68">
      <c r="A2417" s="94">
        <f t="shared" si="370"/>
        <v>2416</v>
      </c>
      <c r="B2417" s="95"/>
      <c r="C2417" s="69"/>
      <c r="D2417" s="16"/>
      <c r="E2417" s="69"/>
      <c r="F2417" s="196"/>
      <c r="G2417" s="124" t="e">
        <f>VLOOKUP(F2417,[2]零件成本10.26!$B$2:$C$7802,2,0)</f>
        <v>#N/A</v>
      </c>
      <c r="H2417" s="64"/>
      <c r="I2417" s="128" t="str">
        <f t="shared" si="371"/>
        <v/>
      </c>
      <c r="J2417" s="64"/>
      <c r="K2417" s="196"/>
      <c r="L2417" s="64"/>
      <c r="M2417" s="69"/>
      <c r="N2417" s="69"/>
      <c r="O2417" s="69"/>
      <c r="P2417" s="69"/>
      <c r="Q2417" s="100">
        <f t="shared" si="372"/>
        <v>0</v>
      </c>
      <c r="R2417" s="197"/>
      <c r="S2417" s="140" t="str">
        <f t="shared" si="373"/>
        <v>0</v>
      </c>
      <c r="T2417" s="140" t="str">
        <f t="shared" si="374"/>
        <v>0</v>
      </c>
      <c r="U2417" s="144"/>
      <c r="V2417" s="106"/>
      <c r="W2417" s="142">
        <f t="shared" si="375"/>
        <v>0</v>
      </c>
      <c r="X2417" s="142">
        <f t="shared" si="376"/>
        <v>0</v>
      </c>
      <c r="Y2417" s="108">
        <f t="shared" si="377"/>
        <v>0</v>
      </c>
      <c r="Z2417" s="108">
        <f t="shared" si="378"/>
        <v>0</v>
      </c>
      <c r="AA2417" s="108">
        <f t="shared" si="379"/>
        <v>0</v>
      </c>
      <c r="AB2417" s="151"/>
      <c r="AC2417" s="47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  <c r="BP2417" s="198"/>
    </row>
    <row r="2418" s="116" customFormat="1" ht="19" customHeight="1" spans="1:68">
      <c r="A2418" s="94">
        <f t="shared" si="370"/>
        <v>2417</v>
      </c>
      <c r="B2418" s="95"/>
      <c r="C2418" s="69"/>
      <c r="D2418" s="16"/>
      <c r="E2418" s="69"/>
      <c r="F2418" s="196"/>
      <c r="G2418" s="124" t="e">
        <f>VLOOKUP(F2418,[2]零件成本10.26!$B$2:$C$7802,2,0)</f>
        <v>#N/A</v>
      </c>
      <c r="H2418" s="64"/>
      <c r="I2418" s="128" t="str">
        <f t="shared" si="371"/>
        <v/>
      </c>
      <c r="J2418" s="64"/>
      <c r="K2418" s="196"/>
      <c r="L2418" s="64"/>
      <c r="M2418" s="69"/>
      <c r="N2418" s="69"/>
      <c r="O2418" s="69"/>
      <c r="P2418" s="69"/>
      <c r="Q2418" s="100">
        <f t="shared" si="372"/>
        <v>0</v>
      </c>
      <c r="R2418" s="197"/>
      <c r="S2418" s="140" t="str">
        <f t="shared" si="373"/>
        <v>0</v>
      </c>
      <c r="T2418" s="140" t="str">
        <f t="shared" si="374"/>
        <v>0</v>
      </c>
      <c r="U2418" s="144"/>
      <c r="V2418" s="106"/>
      <c r="W2418" s="142">
        <f t="shared" si="375"/>
        <v>0</v>
      </c>
      <c r="X2418" s="142">
        <f t="shared" si="376"/>
        <v>0</v>
      </c>
      <c r="Y2418" s="108">
        <f t="shared" si="377"/>
        <v>0</v>
      </c>
      <c r="Z2418" s="108">
        <f t="shared" si="378"/>
        <v>0</v>
      </c>
      <c r="AA2418" s="108">
        <f t="shared" si="379"/>
        <v>0</v>
      </c>
      <c r="AB2418" s="151"/>
      <c r="AC2418" s="47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  <c r="BP2418" s="198"/>
    </row>
    <row r="2419" s="116" customFormat="1" ht="19" customHeight="1" spans="1:68">
      <c r="A2419" s="94">
        <f t="shared" si="370"/>
        <v>2418</v>
      </c>
      <c r="B2419" s="95"/>
      <c r="C2419" s="69"/>
      <c r="D2419" s="16"/>
      <c r="E2419" s="69"/>
      <c r="F2419" s="196"/>
      <c r="G2419" s="124" t="e">
        <f>VLOOKUP(F2419,[2]零件成本10.26!$B$2:$C$7802,2,0)</f>
        <v>#N/A</v>
      </c>
      <c r="H2419" s="64"/>
      <c r="I2419" s="128" t="str">
        <f t="shared" si="371"/>
        <v/>
      </c>
      <c r="J2419" s="64"/>
      <c r="K2419" s="196"/>
      <c r="L2419" s="64"/>
      <c r="M2419" s="69"/>
      <c r="N2419" s="69"/>
      <c r="O2419" s="69"/>
      <c r="P2419" s="69"/>
      <c r="Q2419" s="100">
        <f t="shared" si="372"/>
        <v>0</v>
      </c>
      <c r="R2419" s="197"/>
      <c r="S2419" s="140" t="str">
        <f t="shared" si="373"/>
        <v>0</v>
      </c>
      <c r="T2419" s="140" t="str">
        <f t="shared" si="374"/>
        <v>0</v>
      </c>
      <c r="U2419" s="144"/>
      <c r="V2419" s="106"/>
      <c r="W2419" s="142">
        <f t="shared" si="375"/>
        <v>0</v>
      </c>
      <c r="X2419" s="142">
        <f t="shared" si="376"/>
        <v>0</v>
      </c>
      <c r="Y2419" s="108">
        <f t="shared" si="377"/>
        <v>0</v>
      </c>
      <c r="Z2419" s="108">
        <f t="shared" si="378"/>
        <v>0</v>
      </c>
      <c r="AA2419" s="108">
        <f t="shared" si="379"/>
        <v>0</v>
      </c>
      <c r="AB2419" s="151"/>
      <c r="AC2419" s="47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  <c r="BP2419" s="198"/>
    </row>
    <row r="2420" s="116" customFormat="1" ht="19" customHeight="1" spans="1:68">
      <c r="A2420" s="94">
        <f t="shared" si="370"/>
        <v>2419</v>
      </c>
      <c r="B2420" s="95"/>
      <c r="C2420" s="69"/>
      <c r="D2420" s="16"/>
      <c r="E2420" s="69"/>
      <c r="F2420" s="196"/>
      <c r="G2420" s="124" t="e">
        <f>VLOOKUP(F2420,[2]零件成本10.26!$B$2:$C$7802,2,0)</f>
        <v>#N/A</v>
      </c>
      <c r="H2420" s="64"/>
      <c r="I2420" s="128" t="str">
        <f t="shared" si="371"/>
        <v/>
      </c>
      <c r="J2420" s="64"/>
      <c r="K2420" s="196"/>
      <c r="L2420" s="64"/>
      <c r="M2420" s="69"/>
      <c r="N2420" s="69"/>
      <c r="O2420" s="69"/>
      <c r="P2420" s="69"/>
      <c r="Q2420" s="100">
        <f t="shared" si="372"/>
        <v>0</v>
      </c>
      <c r="R2420" s="197"/>
      <c r="S2420" s="140" t="str">
        <f t="shared" si="373"/>
        <v>0</v>
      </c>
      <c r="T2420" s="140" t="str">
        <f t="shared" si="374"/>
        <v>0</v>
      </c>
      <c r="U2420" s="144"/>
      <c r="V2420" s="106"/>
      <c r="W2420" s="142">
        <f t="shared" si="375"/>
        <v>0</v>
      </c>
      <c r="X2420" s="142">
        <f t="shared" si="376"/>
        <v>0</v>
      </c>
      <c r="Y2420" s="108">
        <f t="shared" si="377"/>
        <v>0</v>
      </c>
      <c r="Z2420" s="108">
        <f t="shared" si="378"/>
        <v>0</v>
      </c>
      <c r="AA2420" s="108">
        <f t="shared" si="379"/>
        <v>0</v>
      </c>
      <c r="AB2420" s="151"/>
      <c r="AC2420" s="47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  <c r="BP2420" s="198"/>
    </row>
    <row r="2421" s="116" customFormat="1" ht="19" customHeight="1" spans="1:68">
      <c r="A2421" s="94">
        <f t="shared" si="370"/>
        <v>2420</v>
      </c>
      <c r="B2421" s="95"/>
      <c r="C2421" s="69"/>
      <c r="D2421" s="16"/>
      <c r="E2421" s="69"/>
      <c r="F2421" s="196"/>
      <c r="G2421" s="124" t="e">
        <f>VLOOKUP(F2421,[2]零件成本10.26!$B$2:$C$7802,2,0)</f>
        <v>#N/A</v>
      </c>
      <c r="H2421" s="64"/>
      <c r="I2421" s="128" t="str">
        <f t="shared" si="371"/>
        <v/>
      </c>
      <c r="J2421" s="64"/>
      <c r="K2421" s="196"/>
      <c r="L2421" s="64"/>
      <c r="M2421" s="69"/>
      <c r="N2421" s="69"/>
      <c r="O2421" s="69"/>
      <c r="P2421" s="69"/>
      <c r="Q2421" s="100">
        <f t="shared" si="372"/>
        <v>0</v>
      </c>
      <c r="R2421" s="197"/>
      <c r="S2421" s="140" t="str">
        <f t="shared" si="373"/>
        <v>0</v>
      </c>
      <c r="T2421" s="140" t="str">
        <f t="shared" si="374"/>
        <v>0</v>
      </c>
      <c r="U2421" s="144"/>
      <c r="V2421" s="106"/>
      <c r="W2421" s="142">
        <f t="shared" si="375"/>
        <v>0</v>
      </c>
      <c r="X2421" s="142">
        <f t="shared" si="376"/>
        <v>0</v>
      </c>
      <c r="Y2421" s="108">
        <f t="shared" si="377"/>
        <v>0</v>
      </c>
      <c r="Z2421" s="108">
        <f t="shared" si="378"/>
        <v>0</v>
      </c>
      <c r="AA2421" s="108">
        <f t="shared" si="379"/>
        <v>0</v>
      </c>
      <c r="AB2421" s="151"/>
      <c r="AC2421" s="47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  <c r="BP2421" s="198"/>
    </row>
    <row r="2422" s="116" customFormat="1" ht="19" customHeight="1" spans="1:68">
      <c r="A2422" s="94">
        <f t="shared" si="370"/>
        <v>2421</v>
      </c>
      <c r="B2422" s="95"/>
      <c r="C2422" s="69"/>
      <c r="D2422" s="16"/>
      <c r="E2422" s="69"/>
      <c r="F2422" s="196"/>
      <c r="G2422" s="124" t="e">
        <f>VLOOKUP(F2422,[2]零件成本10.26!$B$2:$C$7802,2,0)</f>
        <v>#N/A</v>
      </c>
      <c r="H2422" s="64"/>
      <c r="I2422" s="128" t="str">
        <f t="shared" si="371"/>
        <v/>
      </c>
      <c r="J2422" s="64"/>
      <c r="K2422" s="196"/>
      <c r="L2422" s="64"/>
      <c r="M2422" s="69"/>
      <c r="N2422" s="69"/>
      <c r="O2422" s="69"/>
      <c r="P2422" s="69"/>
      <c r="Q2422" s="100">
        <f t="shared" si="372"/>
        <v>0</v>
      </c>
      <c r="R2422" s="197"/>
      <c r="S2422" s="140" t="str">
        <f t="shared" si="373"/>
        <v>0</v>
      </c>
      <c r="T2422" s="140" t="str">
        <f t="shared" si="374"/>
        <v>0</v>
      </c>
      <c r="U2422" s="144"/>
      <c r="V2422" s="106"/>
      <c r="W2422" s="142">
        <f t="shared" si="375"/>
        <v>0</v>
      </c>
      <c r="X2422" s="142">
        <f t="shared" si="376"/>
        <v>0</v>
      </c>
      <c r="Y2422" s="108">
        <f t="shared" si="377"/>
        <v>0</v>
      </c>
      <c r="Z2422" s="108">
        <f t="shared" si="378"/>
        <v>0</v>
      </c>
      <c r="AA2422" s="108">
        <f t="shared" si="379"/>
        <v>0</v>
      </c>
      <c r="AB2422" s="151"/>
      <c r="AC2422" s="47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  <c r="BP2422" s="198"/>
    </row>
    <row r="2423" s="116" customFormat="1" ht="19" customHeight="1" spans="1:68">
      <c r="A2423" s="94">
        <f t="shared" si="370"/>
        <v>2422</v>
      </c>
      <c r="B2423" s="95"/>
      <c r="C2423" s="69"/>
      <c r="D2423" s="16"/>
      <c r="E2423" s="69"/>
      <c r="F2423" s="196"/>
      <c r="G2423" s="124" t="e">
        <f>VLOOKUP(F2423,[2]零件成本10.26!$B$2:$C$7802,2,0)</f>
        <v>#N/A</v>
      </c>
      <c r="H2423" s="64"/>
      <c r="I2423" s="128" t="str">
        <f t="shared" si="371"/>
        <v/>
      </c>
      <c r="J2423" s="64"/>
      <c r="K2423" s="196"/>
      <c r="L2423" s="64"/>
      <c r="M2423" s="69"/>
      <c r="N2423" s="69"/>
      <c r="O2423" s="69"/>
      <c r="P2423" s="69"/>
      <c r="Q2423" s="100">
        <f t="shared" si="372"/>
        <v>0</v>
      </c>
      <c r="R2423" s="197"/>
      <c r="S2423" s="140" t="str">
        <f t="shared" si="373"/>
        <v>0</v>
      </c>
      <c r="T2423" s="140" t="str">
        <f t="shared" si="374"/>
        <v>0</v>
      </c>
      <c r="U2423" s="144"/>
      <c r="V2423" s="106"/>
      <c r="W2423" s="142">
        <f t="shared" si="375"/>
        <v>0</v>
      </c>
      <c r="X2423" s="142">
        <f t="shared" si="376"/>
        <v>0</v>
      </c>
      <c r="Y2423" s="108">
        <f t="shared" si="377"/>
        <v>0</v>
      </c>
      <c r="Z2423" s="108">
        <f t="shared" si="378"/>
        <v>0</v>
      </c>
      <c r="AA2423" s="108">
        <f t="shared" si="379"/>
        <v>0</v>
      </c>
      <c r="AB2423" s="151"/>
      <c r="AC2423" s="47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  <c r="BP2423" s="198"/>
    </row>
    <row r="2424" s="116" customFormat="1" ht="19" customHeight="1" spans="1:68">
      <c r="A2424" s="94">
        <f t="shared" si="370"/>
        <v>2423</v>
      </c>
      <c r="B2424" s="95"/>
      <c r="C2424" s="69"/>
      <c r="D2424" s="16"/>
      <c r="E2424" s="69"/>
      <c r="F2424" s="196"/>
      <c r="G2424" s="124" t="e">
        <f>VLOOKUP(F2424,[2]零件成本10.26!$B$2:$C$7802,2,0)</f>
        <v>#N/A</v>
      </c>
      <c r="H2424" s="64"/>
      <c r="I2424" s="128" t="str">
        <f t="shared" si="371"/>
        <v/>
      </c>
      <c r="J2424" s="64"/>
      <c r="K2424" s="196"/>
      <c r="L2424" s="64"/>
      <c r="M2424" s="69"/>
      <c r="N2424" s="69"/>
      <c r="O2424" s="69"/>
      <c r="P2424" s="69"/>
      <c r="Q2424" s="100">
        <f t="shared" si="372"/>
        <v>0</v>
      </c>
      <c r="R2424" s="197"/>
      <c r="S2424" s="140" t="str">
        <f t="shared" si="373"/>
        <v>0</v>
      </c>
      <c r="T2424" s="140" t="str">
        <f t="shared" si="374"/>
        <v>0</v>
      </c>
      <c r="U2424" s="144"/>
      <c r="V2424" s="106"/>
      <c r="W2424" s="142">
        <f t="shared" si="375"/>
        <v>0</v>
      </c>
      <c r="X2424" s="142">
        <f t="shared" si="376"/>
        <v>0</v>
      </c>
      <c r="Y2424" s="108">
        <f t="shared" si="377"/>
        <v>0</v>
      </c>
      <c r="Z2424" s="108">
        <f t="shared" si="378"/>
        <v>0</v>
      </c>
      <c r="AA2424" s="108">
        <f t="shared" si="379"/>
        <v>0</v>
      </c>
      <c r="AB2424" s="151"/>
      <c r="AC2424" s="47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  <c r="BP2424" s="198"/>
    </row>
    <row r="2425" s="116" customFormat="1" ht="19" customHeight="1" spans="1:68">
      <c r="A2425" s="94">
        <f t="shared" si="370"/>
        <v>2424</v>
      </c>
      <c r="B2425" s="95"/>
      <c r="C2425" s="69"/>
      <c r="D2425" s="16"/>
      <c r="E2425" s="69"/>
      <c r="F2425" s="196"/>
      <c r="G2425" s="124" t="e">
        <f>VLOOKUP(F2425,[2]零件成本10.26!$B$2:$C$7802,2,0)</f>
        <v>#N/A</v>
      </c>
      <c r="H2425" s="64"/>
      <c r="I2425" s="128" t="str">
        <f t="shared" si="371"/>
        <v/>
      </c>
      <c r="J2425" s="64"/>
      <c r="K2425" s="196"/>
      <c r="L2425" s="64"/>
      <c r="M2425" s="69"/>
      <c r="N2425" s="69"/>
      <c r="O2425" s="69"/>
      <c r="P2425" s="69"/>
      <c r="Q2425" s="100">
        <f t="shared" si="372"/>
        <v>0</v>
      </c>
      <c r="R2425" s="197"/>
      <c r="S2425" s="140" t="str">
        <f t="shared" si="373"/>
        <v>0</v>
      </c>
      <c r="T2425" s="140" t="str">
        <f t="shared" si="374"/>
        <v>0</v>
      </c>
      <c r="U2425" s="144"/>
      <c r="V2425" s="106"/>
      <c r="W2425" s="142">
        <f t="shared" si="375"/>
        <v>0</v>
      </c>
      <c r="X2425" s="142">
        <f t="shared" si="376"/>
        <v>0</v>
      </c>
      <c r="Y2425" s="108">
        <f t="shared" si="377"/>
        <v>0</v>
      </c>
      <c r="Z2425" s="108">
        <f t="shared" si="378"/>
        <v>0</v>
      </c>
      <c r="AA2425" s="108">
        <f t="shared" si="379"/>
        <v>0</v>
      </c>
      <c r="AB2425" s="151"/>
      <c r="AC2425" s="47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  <c r="BP2425" s="198"/>
    </row>
    <row r="2426" s="116" customFormat="1" ht="19" customHeight="1" spans="1:68">
      <c r="A2426" s="94">
        <f t="shared" si="370"/>
        <v>2425</v>
      </c>
      <c r="B2426" s="95"/>
      <c r="C2426" s="69"/>
      <c r="D2426" s="16"/>
      <c r="E2426" s="69"/>
      <c r="F2426" s="196"/>
      <c r="G2426" s="124" t="e">
        <f>VLOOKUP(F2426,[2]零件成本10.26!$B$2:$C$7802,2,0)</f>
        <v>#N/A</v>
      </c>
      <c r="H2426" s="64"/>
      <c r="I2426" s="128" t="str">
        <f t="shared" si="371"/>
        <v/>
      </c>
      <c r="J2426" s="64"/>
      <c r="K2426" s="196"/>
      <c r="L2426" s="64"/>
      <c r="M2426" s="69"/>
      <c r="N2426" s="69"/>
      <c r="O2426" s="69"/>
      <c r="P2426" s="69"/>
      <c r="Q2426" s="100">
        <f t="shared" si="372"/>
        <v>0</v>
      </c>
      <c r="R2426" s="197"/>
      <c r="S2426" s="140" t="str">
        <f t="shared" si="373"/>
        <v>0</v>
      </c>
      <c r="T2426" s="140" t="str">
        <f t="shared" si="374"/>
        <v>0</v>
      </c>
      <c r="U2426" s="144"/>
      <c r="V2426" s="106"/>
      <c r="W2426" s="142">
        <f t="shared" si="375"/>
        <v>0</v>
      </c>
      <c r="X2426" s="142">
        <f t="shared" si="376"/>
        <v>0</v>
      </c>
      <c r="Y2426" s="108">
        <f t="shared" si="377"/>
        <v>0</v>
      </c>
      <c r="Z2426" s="108">
        <f t="shared" si="378"/>
        <v>0</v>
      </c>
      <c r="AA2426" s="108">
        <f t="shared" si="379"/>
        <v>0</v>
      </c>
      <c r="AB2426" s="151"/>
      <c r="AC2426" s="47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  <c r="BP2426" s="198"/>
    </row>
    <row r="2427" s="116" customFormat="1" ht="19" customHeight="1" spans="1:68">
      <c r="A2427" s="94">
        <f t="shared" si="370"/>
        <v>2426</v>
      </c>
      <c r="B2427" s="95"/>
      <c r="C2427" s="69"/>
      <c r="D2427" s="16"/>
      <c r="E2427" s="69"/>
      <c r="F2427" s="196"/>
      <c r="G2427" s="124" t="e">
        <f>VLOOKUP(F2427,[2]零件成本10.26!$B$2:$C$7802,2,0)</f>
        <v>#N/A</v>
      </c>
      <c r="H2427" s="64"/>
      <c r="I2427" s="128" t="str">
        <f t="shared" si="371"/>
        <v/>
      </c>
      <c r="J2427" s="64"/>
      <c r="K2427" s="196"/>
      <c r="L2427" s="64"/>
      <c r="M2427" s="69"/>
      <c r="N2427" s="69"/>
      <c r="O2427" s="69"/>
      <c r="P2427" s="69"/>
      <c r="Q2427" s="100">
        <f t="shared" si="372"/>
        <v>0</v>
      </c>
      <c r="R2427" s="197"/>
      <c r="S2427" s="140" t="str">
        <f t="shared" si="373"/>
        <v>0</v>
      </c>
      <c r="T2427" s="140" t="str">
        <f t="shared" si="374"/>
        <v>0</v>
      </c>
      <c r="U2427" s="144"/>
      <c r="V2427" s="106"/>
      <c r="W2427" s="142">
        <f t="shared" si="375"/>
        <v>0</v>
      </c>
      <c r="X2427" s="142">
        <f t="shared" si="376"/>
        <v>0</v>
      </c>
      <c r="Y2427" s="108">
        <f t="shared" si="377"/>
        <v>0</v>
      </c>
      <c r="Z2427" s="108">
        <f t="shared" si="378"/>
        <v>0</v>
      </c>
      <c r="AA2427" s="108">
        <f t="shared" si="379"/>
        <v>0</v>
      </c>
      <c r="AB2427" s="151"/>
      <c r="AC2427" s="47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  <c r="BP2427" s="198"/>
    </row>
    <row r="2428" s="116" customFormat="1" ht="19" customHeight="1" spans="1:68">
      <c r="A2428" s="94">
        <f t="shared" si="370"/>
        <v>2427</v>
      </c>
      <c r="B2428" s="95"/>
      <c r="C2428" s="69"/>
      <c r="D2428" s="16"/>
      <c r="E2428" s="69"/>
      <c r="F2428" s="196"/>
      <c r="G2428" s="124" t="e">
        <f>VLOOKUP(F2428,[2]零件成本10.26!$B$2:$C$7802,2,0)</f>
        <v>#N/A</v>
      </c>
      <c r="H2428" s="64"/>
      <c r="I2428" s="128" t="str">
        <f t="shared" si="371"/>
        <v/>
      </c>
      <c r="J2428" s="64"/>
      <c r="K2428" s="196"/>
      <c r="L2428" s="64"/>
      <c r="M2428" s="69"/>
      <c r="N2428" s="69"/>
      <c r="O2428" s="69"/>
      <c r="P2428" s="69"/>
      <c r="Q2428" s="100">
        <f t="shared" si="372"/>
        <v>0</v>
      </c>
      <c r="R2428" s="197"/>
      <c r="S2428" s="140" t="str">
        <f t="shared" si="373"/>
        <v>0</v>
      </c>
      <c r="T2428" s="140" t="str">
        <f t="shared" si="374"/>
        <v>0</v>
      </c>
      <c r="U2428" s="144"/>
      <c r="V2428" s="106"/>
      <c r="W2428" s="142">
        <f t="shared" si="375"/>
        <v>0</v>
      </c>
      <c r="X2428" s="142">
        <f t="shared" si="376"/>
        <v>0</v>
      </c>
      <c r="Y2428" s="108">
        <f t="shared" si="377"/>
        <v>0</v>
      </c>
      <c r="Z2428" s="108">
        <f t="shared" si="378"/>
        <v>0</v>
      </c>
      <c r="AA2428" s="108">
        <f t="shared" si="379"/>
        <v>0</v>
      </c>
      <c r="AB2428" s="151"/>
      <c r="AC2428" s="47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  <c r="BP2428" s="198"/>
    </row>
    <row r="2429" s="116" customFormat="1" ht="19" customHeight="1" spans="1:68">
      <c r="A2429" s="94">
        <f t="shared" si="370"/>
        <v>2428</v>
      </c>
      <c r="B2429" s="95"/>
      <c r="C2429" s="69"/>
      <c r="D2429" s="16"/>
      <c r="E2429" s="69"/>
      <c r="F2429" s="196"/>
      <c r="G2429" s="124" t="e">
        <f>VLOOKUP(F2429,[2]零件成本10.26!$B$2:$C$7802,2,0)</f>
        <v>#N/A</v>
      </c>
      <c r="H2429" s="64"/>
      <c r="I2429" s="128" t="str">
        <f t="shared" si="371"/>
        <v/>
      </c>
      <c r="J2429" s="64"/>
      <c r="K2429" s="196"/>
      <c r="L2429" s="64"/>
      <c r="M2429" s="69"/>
      <c r="N2429" s="69"/>
      <c r="O2429" s="69"/>
      <c r="P2429" s="69"/>
      <c r="Q2429" s="100">
        <f t="shared" si="372"/>
        <v>0</v>
      </c>
      <c r="R2429" s="197"/>
      <c r="S2429" s="140" t="str">
        <f t="shared" si="373"/>
        <v>0</v>
      </c>
      <c r="T2429" s="140" t="str">
        <f t="shared" si="374"/>
        <v>0</v>
      </c>
      <c r="U2429" s="144"/>
      <c r="V2429" s="106"/>
      <c r="W2429" s="142">
        <f t="shared" si="375"/>
        <v>0</v>
      </c>
      <c r="X2429" s="142">
        <f t="shared" si="376"/>
        <v>0</v>
      </c>
      <c r="Y2429" s="108">
        <f t="shared" si="377"/>
        <v>0</v>
      </c>
      <c r="Z2429" s="108">
        <f t="shared" si="378"/>
        <v>0</v>
      </c>
      <c r="AA2429" s="108">
        <f t="shared" si="379"/>
        <v>0</v>
      </c>
      <c r="AB2429" s="151"/>
      <c r="AC2429" s="47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  <c r="BP2429" s="198"/>
    </row>
    <row r="2430" s="116" customFormat="1" ht="19" customHeight="1" spans="1:68">
      <c r="A2430" s="94">
        <f t="shared" si="370"/>
        <v>2429</v>
      </c>
      <c r="B2430" s="95"/>
      <c r="C2430" s="69"/>
      <c r="D2430" s="16"/>
      <c r="E2430" s="69"/>
      <c r="F2430" s="196"/>
      <c r="G2430" s="124" t="e">
        <f>VLOOKUP(F2430,[2]零件成本10.26!$B$2:$C$7802,2,0)</f>
        <v>#N/A</v>
      </c>
      <c r="H2430" s="64"/>
      <c r="I2430" s="128" t="str">
        <f t="shared" si="371"/>
        <v/>
      </c>
      <c r="J2430" s="64"/>
      <c r="K2430" s="196"/>
      <c r="L2430" s="64"/>
      <c r="M2430" s="69"/>
      <c r="N2430" s="69"/>
      <c r="O2430" s="69"/>
      <c r="P2430" s="69"/>
      <c r="Q2430" s="100">
        <f t="shared" si="372"/>
        <v>0</v>
      </c>
      <c r="R2430" s="197"/>
      <c r="S2430" s="140" t="str">
        <f t="shared" si="373"/>
        <v>0</v>
      </c>
      <c r="T2430" s="140" t="str">
        <f t="shared" si="374"/>
        <v>0</v>
      </c>
      <c r="U2430" s="144"/>
      <c r="V2430" s="106"/>
      <c r="W2430" s="142">
        <f t="shared" si="375"/>
        <v>0</v>
      </c>
      <c r="X2430" s="142">
        <f t="shared" si="376"/>
        <v>0</v>
      </c>
      <c r="Y2430" s="108">
        <f t="shared" si="377"/>
        <v>0</v>
      </c>
      <c r="Z2430" s="108">
        <f t="shared" si="378"/>
        <v>0</v>
      </c>
      <c r="AA2430" s="108">
        <f t="shared" si="379"/>
        <v>0</v>
      </c>
      <c r="AB2430" s="151"/>
      <c r="AC2430" s="47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  <c r="BP2430" s="198"/>
    </row>
    <row r="2431" s="116" customFormat="1" ht="19" customHeight="1" spans="1:68">
      <c r="A2431" s="94">
        <f t="shared" si="370"/>
        <v>2430</v>
      </c>
      <c r="B2431" s="95"/>
      <c r="C2431" s="69"/>
      <c r="D2431" s="16"/>
      <c r="E2431" s="69"/>
      <c r="F2431" s="196"/>
      <c r="G2431" s="124" t="e">
        <f>VLOOKUP(F2431,[2]零件成本10.26!$B$2:$C$7802,2,0)</f>
        <v>#N/A</v>
      </c>
      <c r="H2431" s="64"/>
      <c r="I2431" s="128" t="str">
        <f t="shared" si="371"/>
        <v/>
      </c>
      <c r="J2431" s="64"/>
      <c r="K2431" s="196"/>
      <c r="L2431" s="64"/>
      <c r="M2431" s="69"/>
      <c r="N2431" s="69"/>
      <c r="O2431" s="69"/>
      <c r="P2431" s="69"/>
      <c r="Q2431" s="100">
        <f t="shared" si="372"/>
        <v>0</v>
      </c>
      <c r="R2431" s="197"/>
      <c r="S2431" s="140" t="str">
        <f t="shared" si="373"/>
        <v>0</v>
      </c>
      <c r="T2431" s="140" t="str">
        <f t="shared" si="374"/>
        <v>0</v>
      </c>
      <c r="U2431" s="144"/>
      <c r="V2431" s="106"/>
      <c r="W2431" s="142">
        <f t="shared" si="375"/>
        <v>0</v>
      </c>
      <c r="X2431" s="142">
        <f t="shared" si="376"/>
        <v>0</v>
      </c>
      <c r="Y2431" s="108">
        <f t="shared" si="377"/>
        <v>0</v>
      </c>
      <c r="Z2431" s="108">
        <f t="shared" si="378"/>
        <v>0</v>
      </c>
      <c r="AA2431" s="108">
        <f t="shared" si="379"/>
        <v>0</v>
      </c>
      <c r="AB2431" s="151"/>
      <c r="AC2431" s="47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  <c r="BP2431" s="198"/>
    </row>
    <row r="2432" s="116" customFormat="1" ht="19" customHeight="1" spans="1:68">
      <c r="A2432" s="94">
        <f t="shared" si="370"/>
        <v>2431</v>
      </c>
      <c r="B2432" s="95"/>
      <c r="C2432" s="69"/>
      <c r="D2432" s="16"/>
      <c r="E2432" s="69"/>
      <c r="F2432" s="196"/>
      <c r="G2432" s="124" t="e">
        <f>VLOOKUP(F2432,[2]零件成本10.26!$B$2:$C$7802,2,0)</f>
        <v>#N/A</v>
      </c>
      <c r="H2432" s="64"/>
      <c r="I2432" s="128" t="str">
        <f t="shared" si="371"/>
        <v/>
      </c>
      <c r="J2432" s="64"/>
      <c r="K2432" s="196"/>
      <c r="L2432" s="64"/>
      <c r="M2432" s="69"/>
      <c r="N2432" s="69"/>
      <c r="O2432" s="69"/>
      <c r="P2432" s="69"/>
      <c r="Q2432" s="100">
        <f t="shared" si="372"/>
        <v>0</v>
      </c>
      <c r="R2432" s="197"/>
      <c r="S2432" s="140" t="str">
        <f t="shared" si="373"/>
        <v>0</v>
      </c>
      <c r="T2432" s="140" t="str">
        <f t="shared" si="374"/>
        <v>0</v>
      </c>
      <c r="U2432" s="144"/>
      <c r="V2432" s="106"/>
      <c r="W2432" s="142">
        <f t="shared" si="375"/>
        <v>0</v>
      </c>
      <c r="X2432" s="142">
        <f t="shared" si="376"/>
        <v>0</v>
      </c>
      <c r="Y2432" s="108">
        <f t="shared" si="377"/>
        <v>0</v>
      </c>
      <c r="Z2432" s="108">
        <f t="shared" si="378"/>
        <v>0</v>
      </c>
      <c r="AA2432" s="108">
        <f t="shared" si="379"/>
        <v>0</v>
      </c>
      <c r="AB2432" s="151"/>
      <c r="AC2432" s="47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  <c r="BP2432" s="198"/>
    </row>
    <row r="2433" s="116" customFormat="1" ht="19" customHeight="1" spans="1:68">
      <c r="A2433" s="94">
        <f t="shared" si="370"/>
        <v>2432</v>
      </c>
      <c r="B2433" s="95"/>
      <c r="C2433" s="69"/>
      <c r="D2433" s="16"/>
      <c r="E2433" s="69"/>
      <c r="F2433" s="196"/>
      <c r="G2433" s="124" t="e">
        <f>VLOOKUP(F2433,[2]零件成本10.26!$B$2:$C$7802,2,0)</f>
        <v>#N/A</v>
      </c>
      <c r="H2433" s="64"/>
      <c r="I2433" s="128" t="str">
        <f t="shared" si="371"/>
        <v/>
      </c>
      <c r="J2433" s="64"/>
      <c r="K2433" s="196"/>
      <c r="L2433" s="64"/>
      <c r="M2433" s="69"/>
      <c r="N2433" s="69"/>
      <c r="O2433" s="69"/>
      <c r="P2433" s="69"/>
      <c r="Q2433" s="100">
        <f t="shared" si="372"/>
        <v>0</v>
      </c>
      <c r="R2433" s="197"/>
      <c r="S2433" s="140" t="str">
        <f t="shared" si="373"/>
        <v>0</v>
      </c>
      <c r="T2433" s="140" t="str">
        <f t="shared" si="374"/>
        <v>0</v>
      </c>
      <c r="U2433" s="144"/>
      <c r="V2433" s="106"/>
      <c r="W2433" s="142">
        <f t="shared" si="375"/>
        <v>0</v>
      </c>
      <c r="X2433" s="142">
        <f t="shared" si="376"/>
        <v>0</v>
      </c>
      <c r="Y2433" s="108">
        <f t="shared" si="377"/>
        <v>0</v>
      </c>
      <c r="Z2433" s="108">
        <f t="shared" si="378"/>
        <v>0</v>
      </c>
      <c r="AA2433" s="108">
        <f t="shared" si="379"/>
        <v>0</v>
      </c>
      <c r="AB2433" s="151"/>
      <c r="AC2433" s="47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  <c r="BP2433" s="198"/>
    </row>
    <row r="2434" s="116" customFormat="1" ht="19" customHeight="1" spans="1:68">
      <c r="A2434" s="94">
        <f t="shared" ref="A2434:A2497" si="380">ROW()-1</f>
        <v>2433</v>
      </c>
      <c r="B2434" s="95"/>
      <c r="C2434" s="69"/>
      <c r="D2434" s="16"/>
      <c r="E2434" s="69"/>
      <c r="F2434" s="196"/>
      <c r="G2434" s="124" t="e">
        <f>VLOOKUP(F2434,[2]零件成本10.26!$B$2:$C$7802,2,0)</f>
        <v>#N/A</v>
      </c>
      <c r="H2434" s="64"/>
      <c r="I2434" s="128" t="str">
        <f t="shared" ref="I2434:I2497" si="381">C2434&amp;F2434</f>
        <v/>
      </c>
      <c r="J2434" s="64"/>
      <c r="K2434" s="196"/>
      <c r="L2434" s="64"/>
      <c r="M2434" s="69"/>
      <c r="N2434" s="69"/>
      <c r="O2434" s="69"/>
      <c r="P2434" s="69"/>
      <c r="Q2434" s="100">
        <f t="shared" ref="Q2434:Q2497" si="382">K2434</f>
        <v>0</v>
      </c>
      <c r="R2434" s="197"/>
      <c r="S2434" s="140" t="str">
        <f t="shared" ref="S2434:S2497" si="383">IF(Q2434&gt;R2434,Q2434-R2434,"0")</f>
        <v>0</v>
      </c>
      <c r="T2434" s="140" t="str">
        <f t="shared" ref="T2434:T2497" si="384">IF(Q2434&lt;R2434,Q2434-R2434,"0")</f>
        <v>0</v>
      </c>
      <c r="U2434" s="144"/>
      <c r="V2434" s="106"/>
      <c r="W2434" s="142">
        <f t="shared" ref="W2434:W2497" si="385">IFERROR(Q2434*V2434,"")</f>
        <v>0</v>
      </c>
      <c r="X2434" s="142">
        <f t="shared" ref="X2434:X2497" si="386">IFERROR(R2434*V2434,"")</f>
        <v>0</v>
      </c>
      <c r="Y2434" s="108">
        <f t="shared" ref="Y2434:Y2497" si="387">IFERROR(S2434*V2434,"")</f>
        <v>0</v>
      </c>
      <c r="Z2434" s="108">
        <f t="shared" ref="Z2434:Z2497" si="388">IFERROR(T2434*V2434,"")</f>
        <v>0</v>
      </c>
      <c r="AA2434" s="108">
        <f t="shared" ref="AA2434:AA2497" si="389">W2434-X2434</f>
        <v>0</v>
      </c>
      <c r="AB2434" s="151"/>
      <c r="AC2434" s="47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  <c r="BP2434" s="198"/>
    </row>
    <row r="2435" s="116" customFormat="1" ht="19" customHeight="1" spans="1:68">
      <c r="A2435" s="94">
        <f t="shared" si="380"/>
        <v>2434</v>
      </c>
      <c r="B2435" s="95"/>
      <c r="C2435" s="69"/>
      <c r="D2435" s="16"/>
      <c r="E2435" s="69"/>
      <c r="F2435" s="196"/>
      <c r="G2435" s="124" t="e">
        <f>VLOOKUP(F2435,[2]零件成本10.26!$B$2:$C$7802,2,0)</f>
        <v>#N/A</v>
      </c>
      <c r="H2435" s="64"/>
      <c r="I2435" s="128" t="str">
        <f t="shared" si="381"/>
        <v/>
      </c>
      <c r="J2435" s="64"/>
      <c r="K2435" s="196"/>
      <c r="L2435" s="64"/>
      <c r="M2435" s="69"/>
      <c r="N2435" s="69"/>
      <c r="O2435" s="69"/>
      <c r="P2435" s="69"/>
      <c r="Q2435" s="100">
        <f t="shared" si="382"/>
        <v>0</v>
      </c>
      <c r="R2435" s="197"/>
      <c r="S2435" s="140" t="str">
        <f t="shared" si="383"/>
        <v>0</v>
      </c>
      <c r="T2435" s="140" t="str">
        <f t="shared" si="384"/>
        <v>0</v>
      </c>
      <c r="U2435" s="144"/>
      <c r="V2435" s="106"/>
      <c r="W2435" s="142">
        <f t="shared" si="385"/>
        <v>0</v>
      </c>
      <c r="X2435" s="142">
        <f t="shared" si="386"/>
        <v>0</v>
      </c>
      <c r="Y2435" s="108">
        <f t="shared" si="387"/>
        <v>0</v>
      </c>
      <c r="Z2435" s="108">
        <f t="shared" si="388"/>
        <v>0</v>
      </c>
      <c r="AA2435" s="108">
        <f t="shared" si="389"/>
        <v>0</v>
      </c>
      <c r="AB2435" s="151"/>
      <c r="AC2435" s="47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  <c r="BP2435" s="198"/>
    </row>
    <row r="2436" s="116" customFormat="1" ht="19" customHeight="1" spans="1:68">
      <c r="A2436" s="94">
        <f t="shared" si="380"/>
        <v>2435</v>
      </c>
      <c r="B2436" s="95"/>
      <c r="C2436" s="69"/>
      <c r="D2436" s="16"/>
      <c r="E2436" s="69"/>
      <c r="F2436" s="196"/>
      <c r="G2436" s="124" t="e">
        <f>VLOOKUP(F2436,[2]零件成本10.26!$B$2:$C$7802,2,0)</f>
        <v>#N/A</v>
      </c>
      <c r="H2436" s="64"/>
      <c r="I2436" s="128" t="str">
        <f t="shared" si="381"/>
        <v/>
      </c>
      <c r="J2436" s="64"/>
      <c r="K2436" s="196"/>
      <c r="L2436" s="64"/>
      <c r="M2436" s="69"/>
      <c r="N2436" s="69"/>
      <c r="O2436" s="69"/>
      <c r="P2436" s="69"/>
      <c r="Q2436" s="100">
        <f t="shared" si="382"/>
        <v>0</v>
      </c>
      <c r="R2436" s="197"/>
      <c r="S2436" s="140" t="str">
        <f t="shared" si="383"/>
        <v>0</v>
      </c>
      <c r="T2436" s="140" t="str">
        <f t="shared" si="384"/>
        <v>0</v>
      </c>
      <c r="U2436" s="144"/>
      <c r="V2436" s="106"/>
      <c r="W2436" s="142">
        <f t="shared" si="385"/>
        <v>0</v>
      </c>
      <c r="X2436" s="142">
        <f t="shared" si="386"/>
        <v>0</v>
      </c>
      <c r="Y2436" s="108">
        <f t="shared" si="387"/>
        <v>0</v>
      </c>
      <c r="Z2436" s="108">
        <f t="shared" si="388"/>
        <v>0</v>
      </c>
      <c r="AA2436" s="108">
        <f t="shared" si="389"/>
        <v>0</v>
      </c>
      <c r="AB2436" s="151"/>
      <c r="AC2436" s="47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  <c r="BP2436" s="198"/>
    </row>
    <row r="2437" s="116" customFormat="1" ht="19" customHeight="1" spans="1:68">
      <c r="A2437" s="94">
        <f t="shared" si="380"/>
        <v>2436</v>
      </c>
      <c r="B2437" s="95"/>
      <c r="C2437" s="69"/>
      <c r="D2437" s="16"/>
      <c r="E2437" s="69"/>
      <c r="F2437" s="196"/>
      <c r="G2437" s="124" t="e">
        <f>VLOOKUP(F2437,[2]零件成本10.26!$B$2:$C$7802,2,0)</f>
        <v>#N/A</v>
      </c>
      <c r="H2437" s="64"/>
      <c r="I2437" s="128" t="str">
        <f t="shared" si="381"/>
        <v/>
      </c>
      <c r="J2437" s="64"/>
      <c r="K2437" s="196"/>
      <c r="L2437" s="64"/>
      <c r="M2437" s="69"/>
      <c r="N2437" s="69"/>
      <c r="O2437" s="69"/>
      <c r="P2437" s="69"/>
      <c r="Q2437" s="100">
        <f t="shared" si="382"/>
        <v>0</v>
      </c>
      <c r="R2437" s="197"/>
      <c r="S2437" s="140" t="str">
        <f t="shared" si="383"/>
        <v>0</v>
      </c>
      <c r="T2437" s="140" t="str">
        <f t="shared" si="384"/>
        <v>0</v>
      </c>
      <c r="U2437" s="144"/>
      <c r="V2437" s="106"/>
      <c r="W2437" s="142">
        <f t="shared" si="385"/>
        <v>0</v>
      </c>
      <c r="X2437" s="142">
        <f t="shared" si="386"/>
        <v>0</v>
      </c>
      <c r="Y2437" s="108">
        <f t="shared" si="387"/>
        <v>0</v>
      </c>
      <c r="Z2437" s="108">
        <f t="shared" si="388"/>
        <v>0</v>
      </c>
      <c r="AA2437" s="108">
        <f t="shared" si="389"/>
        <v>0</v>
      </c>
      <c r="AB2437" s="151"/>
      <c r="AC2437" s="47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  <c r="BP2437" s="198"/>
    </row>
    <row r="2438" s="116" customFormat="1" ht="19" customHeight="1" spans="1:68">
      <c r="A2438" s="94">
        <f t="shared" si="380"/>
        <v>2437</v>
      </c>
      <c r="B2438" s="95"/>
      <c r="C2438" s="69"/>
      <c r="D2438" s="16"/>
      <c r="E2438" s="69"/>
      <c r="F2438" s="196"/>
      <c r="G2438" s="124" t="e">
        <f>VLOOKUP(F2438,[2]零件成本10.26!$B$2:$C$7802,2,0)</f>
        <v>#N/A</v>
      </c>
      <c r="H2438" s="64"/>
      <c r="I2438" s="128" t="str">
        <f t="shared" si="381"/>
        <v/>
      </c>
      <c r="J2438" s="64"/>
      <c r="K2438" s="196"/>
      <c r="L2438" s="64"/>
      <c r="M2438" s="69"/>
      <c r="N2438" s="69"/>
      <c r="O2438" s="69"/>
      <c r="P2438" s="69"/>
      <c r="Q2438" s="100">
        <f t="shared" si="382"/>
        <v>0</v>
      </c>
      <c r="R2438" s="197"/>
      <c r="S2438" s="140" t="str">
        <f t="shared" si="383"/>
        <v>0</v>
      </c>
      <c r="T2438" s="140" t="str">
        <f t="shared" si="384"/>
        <v>0</v>
      </c>
      <c r="U2438" s="144"/>
      <c r="V2438" s="106"/>
      <c r="W2438" s="142">
        <f t="shared" si="385"/>
        <v>0</v>
      </c>
      <c r="X2438" s="142">
        <f t="shared" si="386"/>
        <v>0</v>
      </c>
      <c r="Y2438" s="108">
        <f t="shared" si="387"/>
        <v>0</v>
      </c>
      <c r="Z2438" s="108">
        <f t="shared" si="388"/>
        <v>0</v>
      </c>
      <c r="AA2438" s="108">
        <f t="shared" si="389"/>
        <v>0</v>
      </c>
      <c r="AB2438" s="151"/>
      <c r="AC2438" s="47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  <c r="BP2438" s="198"/>
    </row>
    <row r="2439" s="116" customFormat="1" ht="19" customHeight="1" spans="1:68">
      <c r="A2439" s="94">
        <f t="shared" si="380"/>
        <v>2438</v>
      </c>
      <c r="B2439" s="95"/>
      <c r="C2439" s="69"/>
      <c r="D2439" s="16"/>
      <c r="E2439" s="69"/>
      <c r="F2439" s="196"/>
      <c r="G2439" s="124" t="e">
        <f>VLOOKUP(F2439,[2]零件成本10.26!$B$2:$C$7802,2,0)</f>
        <v>#N/A</v>
      </c>
      <c r="H2439" s="64"/>
      <c r="I2439" s="128" t="str">
        <f t="shared" si="381"/>
        <v/>
      </c>
      <c r="J2439" s="64"/>
      <c r="K2439" s="196"/>
      <c r="L2439" s="64"/>
      <c r="M2439" s="69"/>
      <c r="N2439" s="69"/>
      <c r="O2439" s="69"/>
      <c r="P2439" s="69"/>
      <c r="Q2439" s="100">
        <f t="shared" si="382"/>
        <v>0</v>
      </c>
      <c r="R2439" s="197"/>
      <c r="S2439" s="140" t="str">
        <f t="shared" si="383"/>
        <v>0</v>
      </c>
      <c r="T2439" s="140" t="str">
        <f t="shared" si="384"/>
        <v>0</v>
      </c>
      <c r="U2439" s="144"/>
      <c r="V2439" s="106"/>
      <c r="W2439" s="142">
        <f t="shared" si="385"/>
        <v>0</v>
      </c>
      <c r="X2439" s="142">
        <f t="shared" si="386"/>
        <v>0</v>
      </c>
      <c r="Y2439" s="108">
        <f t="shared" si="387"/>
        <v>0</v>
      </c>
      <c r="Z2439" s="108">
        <f t="shared" si="388"/>
        <v>0</v>
      </c>
      <c r="AA2439" s="108">
        <f t="shared" si="389"/>
        <v>0</v>
      </c>
      <c r="AB2439" s="151"/>
      <c r="AC2439" s="47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  <c r="BP2439" s="198"/>
    </row>
    <row r="2440" s="116" customFormat="1" ht="19" customHeight="1" spans="1:68">
      <c r="A2440" s="94">
        <f t="shared" si="380"/>
        <v>2439</v>
      </c>
      <c r="B2440" s="95"/>
      <c r="C2440" s="69"/>
      <c r="D2440" s="16"/>
      <c r="E2440" s="69"/>
      <c r="F2440" s="196"/>
      <c r="G2440" s="124" t="e">
        <f>VLOOKUP(F2440,[2]零件成本10.26!$B$2:$C$7802,2,0)</f>
        <v>#N/A</v>
      </c>
      <c r="H2440" s="64"/>
      <c r="I2440" s="128" t="str">
        <f t="shared" si="381"/>
        <v/>
      </c>
      <c r="J2440" s="64"/>
      <c r="K2440" s="196"/>
      <c r="L2440" s="64"/>
      <c r="M2440" s="69"/>
      <c r="N2440" s="69"/>
      <c r="O2440" s="69"/>
      <c r="P2440" s="69"/>
      <c r="Q2440" s="100">
        <f t="shared" si="382"/>
        <v>0</v>
      </c>
      <c r="R2440" s="197"/>
      <c r="S2440" s="140" t="str">
        <f t="shared" si="383"/>
        <v>0</v>
      </c>
      <c r="T2440" s="140" t="str">
        <f t="shared" si="384"/>
        <v>0</v>
      </c>
      <c r="U2440" s="144"/>
      <c r="V2440" s="106"/>
      <c r="W2440" s="142">
        <f t="shared" si="385"/>
        <v>0</v>
      </c>
      <c r="X2440" s="142">
        <f t="shared" si="386"/>
        <v>0</v>
      </c>
      <c r="Y2440" s="108">
        <f t="shared" si="387"/>
        <v>0</v>
      </c>
      <c r="Z2440" s="108">
        <f t="shared" si="388"/>
        <v>0</v>
      </c>
      <c r="AA2440" s="108">
        <f t="shared" si="389"/>
        <v>0</v>
      </c>
      <c r="AB2440" s="151"/>
      <c r="AC2440" s="47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  <c r="BP2440" s="198"/>
    </row>
    <row r="2441" s="116" customFormat="1" ht="19" customHeight="1" spans="1:68">
      <c r="A2441" s="94">
        <f t="shared" si="380"/>
        <v>2440</v>
      </c>
      <c r="B2441" s="95"/>
      <c r="C2441" s="69"/>
      <c r="D2441" s="16"/>
      <c r="E2441" s="69"/>
      <c r="F2441" s="196"/>
      <c r="G2441" s="124" t="e">
        <f>VLOOKUP(F2441,[2]零件成本10.26!$B$2:$C$7802,2,0)</f>
        <v>#N/A</v>
      </c>
      <c r="H2441" s="64"/>
      <c r="I2441" s="128" t="str">
        <f t="shared" si="381"/>
        <v/>
      </c>
      <c r="J2441" s="64"/>
      <c r="K2441" s="196"/>
      <c r="L2441" s="64"/>
      <c r="M2441" s="69"/>
      <c r="N2441" s="69"/>
      <c r="O2441" s="69"/>
      <c r="P2441" s="69"/>
      <c r="Q2441" s="100">
        <f t="shared" si="382"/>
        <v>0</v>
      </c>
      <c r="R2441" s="197"/>
      <c r="S2441" s="140" t="str">
        <f t="shared" si="383"/>
        <v>0</v>
      </c>
      <c r="T2441" s="140" t="str">
        <f t="shared" si="384"/>
        <v>0</v>
      </c>
      <c r="U2441" s="144"/>
      <c r="V2441" s="106"/>
      <c r="W2441" s="142">
        <f t="shared" si="385"/>
        <v>0</v>
      </c>
      <c r="X2441" s="142">
        <f t="shared" si="386"/>
        <v>0</v>
      </c>
      <c r="Y2441" s="108">
        <f t="shared" si="387"/>
        <v>0</v>
      </c>
      <c r="Z2441" s="108">
        <f t="shared" si="388"/>
        <v>0</v>
      </c>
      <c r="AA2441" s="108">
        <f t="shared" si="389"/>
        <v>0</v>
      </c>
      <c r="AB2441" s="151"/>
      <c r="AC2441" s="47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  <c r="BP2441" s="198"/>
    </row>
    <row r="2442" s="116" customFormat="1" ht="19" customHeight="1" spans="1:68">
      <c r="A2442" s="94">
        <f t="shared" si="380"/>
        <v>2441</v>
      </c>
      <c r="B2442" s="95"/>
      <c r="C2442" s="69"/>
      <c r="D2442" s="16"/>
      <c r="E2442" s="69"/>
      <c r="F2442" s="196"/>
      <c r="G2442" s="124" t="e">
        <f>VLOOKUP(F2442,[2]零件成本10.26!$B$2:$C$7802,2,0)</f>
        <v>#N/A</v>
      </c>
      <c r="H2442" s="64"/>
      <c r="I2442" s="128" t="str">
        <f t="shared" si="381"/>
        <v/>
      </c>
      <c r="J2442" s="64"/>
      <c r="K2442" s="196"/>
      <c r="L2442" s="64"/>
      <c r="M2442" s="69"/>
      <c r="N2442" s="69"/>
      <c r="O2442" s="69"/>
      <c r="P2442" s="69"/>
      <c r="Q2442" s="100">
        <f t="shared" si="382"/>
        <v>0</v>
      </c>
      <c r="R2442" s="197"/>
      <c r="S2442" s="140" t="str">
        <f t="shared" si="383"/>
        <v>0</v>
      </c>
      <c r="T2442" s="140" t="str">
        <f t="shared" si="384"/>
        <v>0</v>
      </c>
      <c r="U2442" s="144"/>
      <c r="V2442" s="106"/>
      <c r="W2442" s="142">
        <f t="shared" si="385"/>
        <v>0</v>
      </c>
      <c r="X2442" s="142">
        <f t="shared" si="386"/>
        <v>0</v>
      </c>
      <c r="Y2442" s="108">
        <f t="shared" si="387"/>
        <v>0</v>
      </c>
      <c r="Z2442" s="108">
        <f t="shared" si="388"/>
        <v>0</v>
      </c>
      <c r="AA2442" s="108">
        <f t="shared" si="389"/>
        <v>0</v>
      </c>
      <c r="AB2442" s="151"/>
      <c r="AC2442" s="47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  <c r="BP2442" s="198"/>
    </row>
    <row r="2443" s="116" customFormat="1" ht="19" customHeight="1" spans="1:68">
      <c r="A2443" s="94">
        <f t="shared" si="380"/>
        <v>2442</v>
      </c>
      <c r="B2443" s="95"/>
      <c r="C2443" s="69"/>
      <c r="D2443" s="16"/>
      <c r="E2443" s="69"/>
      <c r="F2443" s="196"/>
      <c r="G2443" s="124" t="e">
        <f>VLOOKUP(F2443,[2]零件成本10.26!$B$2:$C$7802,2,0)</f>
        <v>#N/A</v>
      </c>
      <c r="H2443" s="64"/>
      <c r="I2443" s="128" t="str">
        <f t="shared" si="381"/>
        <v/>
      </c>
      <c r="J2443" s="64"/>
      <c r="K2443" s="196"/>
      <c r="L2443" s="64"/>
      <c r="M2443" s="69"/>
      <c r="N2443" s="69"/>
      <c r="O2443" s="69"/>
      <c r="P2443" s="69"/>
      <c r="Q2443" s="100">
        <f t="shared" si="382"/>
        <v>0</v>
      </c>
      <c r="R2443" s="197"/>
      <c r="S2443" s="140" t="str">
        <f t="shared" si="383"/>
        <v>0</v>
      </c>
      <c r="T2443" s="140" t="str">
        <f t="shared" si="384"/>
        <v>0</v>
      </c>
      <c r="U2443" s="144"/>
      <c r="V2443" s="106"/>
      <c r="W2443" s="142">
        <f t="shared" si="385"/>
        <v>0</v>
      </c>
      <c r="X2443" s="142">
        <f t="shared" si="386"/>
        <v>0</v>
      </c>
      <c r="Y2443" s="108">
        <f t="shared" si="387"/>
        <v>0</v>
      </c>
      <c r="Z2443" s="108">
        <f t="shared" si="388"/>
        <v>0</v>
      </c>
      <c r="AA2443" s="108">
        <f t="shared" si="389"/>
        <v>0</v>
      </c>
      <c r="AB2443" s="151"/>
      <c r="AC2443" s="47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  <c r="BP2443" s="198"/>
    </row>
    <row r="2444" s="116" customFormat="1" ht="19" customHeight="1" spans="1:68">
      <c r="A2444" s="94">
        <f t="shared" si="380"/>
        <v>2443</v>
      </c>
      <c r="B2444" s="95"/>
      <c r="C2444" s="69"/>
      <c r="D2444" s="16"/>
      <c r="E2444" s="69"/>
      <c r="F2444" s="196"/>
      <c r="G2444" s="124" t="e">
        <f>VLOOKUP(F2444,[2]零件成本10.26!$B$2:$C$7802,2,0)</f>
        <v>#N/A</v>
      </c>
      <c r="H2444" s="64"/>
      <c r="I2444" s="128" t="str">
        <f t="shared" si="381"/>
        <v/>
      </c>
      <c r="J2444" s="64"/>
      <c r="K2444" s="196"/>
      <c r="L2444" s="64"/>
      <c r="M2444" s="69"/>
      <c r="N2444" s="69"/>
      <c r="O2444" s="69"/>
      <c r="P2444" s="69"/>
      <c r="Q2444" s="100">
        <f t="shared" si="382"/>
        <v>0</v>
      </c>
      <c r="R2444" s="197"/>
      <c r="S2444" s="140" t="str">
        <f t="shared" si="383"/>
        <v>0</v>
      </c>
      <c r="T2444" s="140" t="str">
        <f t="shared" si="384"/>
        <v>0</v>
      </c>
      <c r="U2444" s="144"/>
      <c r="V2444" s="106"/>
      <c r="W2444" s="142">
        <f t="shared" si="385"/>
        <v>0</v>
      </c>
      <c r="X2444" s="142">
        <f t="shared" si="386"/>
        <v>0</v>
      </c>
      <c r="Y2444" s="108">
        <f t="shared" si="387"/>
        <v>0</v>
      </c>
      <c r="Z2444" s="108">
        <f t="shared" si="388"/>
        <v>0</v>
      </c>
      <c r="AA2444" s="108">
        <f t="shared" si="389"/>
        <v>0</v>
      </c>
      <c r="AB2444" s="151"/>
      <c r="AC2444" s="47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  <c r="BP2444" s="198"/>
    </row>
    <row r="2445" s="116" customFormat="1" ht="19" customHeight="1" spans="1:68">
      <c r="A2445" s="94">
        <f t="shared" si="380"/>
        <v>2444</v>
      </c>
      <c r="B2445" s="95"/>
      <c r="C2445" s="69"/>
      <c r="D2445" s="16"/>
      <c r="E2445" s="69"/>
      <c r="F2445" s="196"/>
      <c r="G2445" s="124" t="e">
        <f>VLOOKUP(F2445,[2]零件成本10.26!$B$2:$C$7802,2,0)</f>
        <v>#N/A</v>
      </c>
      <c r="H2445" s="64"/>
      <c r="I2445" s="128" t="str">
        <f t="shared" si="381"/>
        <v/>
      </c>
      <c r="J2445" s="64"/>
      <c r="K2445" s="196"/>
      <c r="L2445" s="64"/>
      <c r="M2445" s="69"/>
      <c r="N2445" s="69"/>
      <c r="O2445" s="69"/>
      <c r="P2445" s="69"/>
      <c r="Q2445" s="100">
        <f t="shared" si="382"/>
        <v>0</v>
      </c>
      <c r="R2445" s="197"/>
      <c r="S2445" s="140" t="str">
        <f t="shared" si="383"/>
        <v>0</v>
      </c>
      <c r="T2445" s="140" t="str">
        <f t="shared" si="384"/>
        <v>0</v>
      </c>
      <c r="U2445" s="144"/>
      <c r="V2445" s="106"/>
      <c r="W2445" s="142">
        <f t="shared" si="385"/>
        <v>0</v>
      </c>
      <c r="X2445" s="142">
        <f t="shared" si="386"/>
        <v>0</v>
      </c>
      <c r="Y2445" s="108">
        <f t="shared" si="387"/>
        <v>0</v>
      </c>
      <c r="Z2445" s="108">
        <f t="shared" si="388"/>
        <v>0</v>
      </c>
      <c r="AA2445" s="108">
        <f t="shared" si="389"/>
        <v>0</v>
      </c>
      <c r="AB2445" s="151"/>
      <c r="AC2445" s="47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  <c r="BP2445" s="198"/>
    </row>
    <row r="2446" s="116" customFormat="1" ht="19" customHeight="1" spans="1:68">
      <c r="A2446" s="94">
        <f t="shared" si="380"/>
        <v>2445</v>
      </c>
      <c r="B2446" s="95"/>
      <c r="C2446" s="69"/>
      <c r="D2446" s="16"/>
      <c r="E2446" s="69"/>
      <c r="F2446" s="196"/>
      <c r="G2446" s="124" t="e">
        <f>VLOOKUP(F2446,[2]零件成本10.26!$B$2:$C$7802,2,0)</f>
        <v>#N/A</v>
      </c>
      <c r="H2446" s="64"/>
      <c r="I2446" s="128" t="str">
        <f t="shared" si="381"/>
        <v/>
      </c>
      <c r="J2446" s="64"/>
      <c r="K2446" s="196"/>
      <c r="L2446" s="64"/>
      <c r="M2446" s="69"/>
      <c r="N2446" s="69"/>
      <c r="O2446" s="69"/>
      <c r="P2446" s="69"/>
      <c r="Q2446" s="100">
        <f t="shared" si="382"/>
        <v>0</v>
      </c>
      <c r="R2446" s="197"/>
      <c r="S2446" s="140" t="str">
        <f t="shared" si="383"/>
        <v>0</v>
      </c>
      <c r="T2446" s="140" t="str">
        <f t="shared" si="384"/>
        <v>0</v>
      </c>
      <c r="U2446" s="144"/>
      <c r="V2446" s="106"/>
      <c r="W2446" s="142">
        <f t="shared" si="385"/>
        <v>0</v>
      </c>
      <c r="X2446" s="142">
        <f t="shared" si="386"/>
        <v>0</v>
      </c>
      <c r="Y2446" s="108">
        <f t="shared" si="387"/>
        <v>0</v>
      </c>
      <c r="Z2446" s="108">
        <f t="shared" si="388"/>
        <v>0</v>
      </c>
      <c r="AA2446" s="108">
        <f t="shared" si="389"/>
        <v>0</v>
      </c>
      <c r="AB2446" s="151"/>
      <c r="AC2446" s="47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  <c r="BP2446" s="198"/>
    </row>
    <row r="2447" s="116" customFormat="1" ht="19" customHeight="1" spans="1:68">
      <c r="A2447" s="94">
        <f t="shared" si="380"/>
        <v>2446</v>
      </c>
      <c r="B2447" s="95"/>
      <c r="C2447" s="69"/>
      <c r="D2447" s="16"/>
      <c r="E2447" s="69"/>
      <c r="F2447" s="196"/>
      <c r="G2447" s="124" t="e">
        <f>VLOOKUP(F2447,[2]零件成本10.26!$B$2:$C$7802,2,0)</f>
        <v>#N/A</v>
      </c>
      <c r="H2447" s="64"/>
      <c r="I2447" s="128" t="str">
        <f t="shared" si="381"/>
        <v/>
      </c>
      <c r="J2447" s="64"/>
      <c r="K2447" s="196"/>
      <c r="L2447" s="64"/>
      <c r="M2447" s="69"/>
      <c r="N2447" s="69"/>
      <c r="O2447" s="69"/>
      <c r="P2447" s="69"/>
      <c r="Q2447" s="100">
        <f t="shared" si="382"/>
        <v>0</v>
      </c>
      <c r="R2447" s="197"/>
      <c r="S2447" s="140" t="str">
        <f t="shared" si="383"/>
        <v>0</v>
      </c>
      <c r="T2447" s="140" t="str">
        <f t="shared" si="384"/>
        <v>0</v>
      </c>
      <c r="U2447" s="144"/>
      <c r="V2447" s="106"/>
      <c r="W2447" s="142">
        <f t="shared" si="385"/>
        <v>0</v>
      </c>
      <c r="X2447" s="142">
        <f t="shared" si="386"/>
        <v>0</v>
      </c>
      <c r="Y2447" s="108">
        <f t="shared" si="387"/>
        <v>0</v>
      </c>
      <c r="Z2447" s="108">
        <f t="shared" si="388"/>
        <v>0</v>
      </c>
      <c r="AA2447" s="108">
        <f t="shared" si="389"/>
        <v>0</v>
      </c>
      <c r="AB2447" s="151"/>
      <c r="AC2447" s="47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  <c r="BP2447" s="198"/>
    </row>
    <row r="2448" s="116" customFormat="1" ht="19" customHeight="1" spans="1:68">
      <c r="A2448" s="94">
        <f t="shared" si="380"/>
        <v>2447</v>
      </c>
      <c r="B2448" s="95"/>
      <c r="C2448" s="69"/>
      <c r="D2448" s="16"/>
      <c r="E2448" s="69"/>
      <c r="F2448" s="196"/>
      <c r="G2448" s="124" t="e">
        <f>VLOOKUP(F2448,[2]零件成本10.26!$B$2:$C$7802,2,0)</f>
        <v>#N/A</v>
      </c>
      <c r="H2448" s="64"/>
      <c r="I2448" s="128" t="str">
        <f t="shared" si="381"/>
        <v/>
      </c>
      <c r="J2448" s="64"/>
      <c r="K2448" s="196"/>
      <c r="L2448" s="64"/>
      <c r="M2448" s="69"/>
      <c r="N2448" s="69"/>
      <c r="O2448" s="69"/>
      <c r="P2448" s="69"/>
      <c r="Q2448" s="100">
        <f t="shared" si="382"/>
        <v>0</v>
      </c>
      <c r="R2448" s="197"/>
      <c r="S2448" s="140" t="str">
        <f t="shared" si="383"/>
        <v>0</v>
      </c>
      <c r="T2448" s="140" t="str">
        <f t="shared" si="384"/>
        <v>0</v>
      </c>
      <c r="U2448" s="144"/>
      <c r="V2448" s="106"/>
      <c r="W2448" s="142">
        <f t="shared" si="385"/>
        <v>0</v>
      </c>
      <c r="X2448" s="142">
        <f t="shared" si="386"/>
        <v>0</v>
      </c>
      <c r="Y2448" s="108">
        <f t="shared" si="387"/>
        <v>0</v>
      </c>
      <c r="Z2448" s="108">
        <f t="shared" si="388"/>
        <v>0</v>
      </c>
      <c r="AA2448" s="108">
        <f t="shared" si="389"/>
        <v>0</v>
      </c>
      <c r="AB2448" s="151"/>
      <c r="AC2448" s="47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  <c r="BP2448" s="198"/>
    </row>
    <row r="2449" s="116" customFormat="1" ht="19" customHeight="1" spans="1:68">
      <c r="A2449" s="94">
        <f t="shared" si="380"/>
        <v>2448</v>
      </c>
      <c r="B2449" s="95"/>
      <c r="C2449" s="69"/>
      <c r="D2449" s="16"/>
      <c r="E2449" s="69"/>
      <c r="F2449" s="196"/>
      <c r="G2449" s="124" t="e">
        <f>VLOOKUP(F2449,[2]零件成本10.26!$B$2:$C$7802,2,0)</f>
        <v>#N/A</v>
      </c>
      <c r="H2449" s="64"/>
      <c r="I2449" s="128" t="str">
        <f t="shared" si="381"/>
        <v/>
      </c>
      <c r="J2449" s="64"/>
      <c r="K2449" s="196"/>
      <c r="L2449" s="64"/>
      <c r="M2449" s="69"/>
      <c r="N2449" s="69"/>
      <c r="O2449" s="69"/>
      <c r="P2449" s="69"/>
      <c r="Q2449" s="100">
        <f t="shared" si="382"/>
        <v>0</v>
      </c>
      <c r="R2449" s="197"/>
      <c r="S2449" s="140" t="str">
        <f t="shared" si="383"/>
        <v>0</v>
      </c>
      <c r="T2449" s="140" t="str">
        <f t="shared" si="384"/>
        <v>0</v>
      </c>
      <c r="U2449" s="144"/>
      <c r="V2449" s="106"/>
      <c r="W2449" s="142">
        <f t="shared" si="385"/>
        <v>0</v>
      </c>
      <c r="X2449" s="142">
        <f t="shared" si="386"/>
        <v>0</v>
      </c>
      <c r="Y2449" s="108">
        <f t="shared" si="387"/>
        <v>0</v>
      </c>
      <c r="Z2449" s="108">
        <f t="shared" si="388"/>
        <v>0</v>
      </c>
      <c r="AA2449" s="108">
        <f t="shared" si="389"/>
        <v>0</v>
      </c>
      <c r="AB2449" s="151"/>
      <c r="AC2449" s="47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  <c r="BP2449" s="198"/>
    </row>
    <row r="2450" s="116" customFormat="1" ht="19" customHeight="1" spans="1:68">
      <c r="A2450" s="94">
        <f t="shared" si="380"/>
        <v>2449</v>
      </c>
      <c r="B2450" s="95"/>
      <c r="C2450" s="69"/>
      <c r="D2450" s="16"/>
      <c r="E2450" s="69"/>
      <c r="F2450" s="196"/>
      <c r="G2450" s="124" t="e">
        <f>VLOOKUP(F2450,[2]零件成本10.26!$B$2:$C$7802,2,0)</f>
        <v>#N/A</v>
      </c>
      <c r="H2450" s="64"/>
      <c r="I2450" s="128" t="str">
        <f t="shared" si="381"/>
        <v/>
      </c>
      <c r="J2450" s="64"/>
      <c r="K2450" s="196"/>
      <c r="L2450" s="64"/>
      <c r="M2450" s="69"/>
      <c r="N2450" s="69"/>
      <c r="O2450" s="69"/>
      <c r="P2450" s="69"/>
      <c r="Q2450" s="100">
        <f t="shared" si="382"/>
        <v>0</v>
      </c>
      <c r="R2450" s="197"/>
      <c r="S2450" s="140" t="str">
        <f t="shared" si="383"/>
        <v>0</v>
      </c>
      <c r="T2450" s="140" t="str">
        <f t="shared" si="384"/>
        <v>0</v>
      </c>
      <c r="U2450" s="144"/>
      <c r="V2450" s="106"/>
      <c r="W2450" s="142">
        <f t="shared" si="385"/>
        <v>0</v>
      </c>
      <c r="X2450" s="142">
        <f t="shared" si="386"/>
        <v>0</v>
      </c>
      <c r="Y2450" s="108">
        <f t="shared" si="387"/>
        <v>0</v>
      </c>
      <c r="Z2450" s="108">
        <f t="shared" si="388"/>
        <v>0</v>
      </c>
      <c r="AA2450" s="108">
        <f t="shared" si="389"/>
        <v>0</v>
      </c>
      <c r="AB2450" s="151"/>
      <c r="AC2450" s="47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  <c r="BP2450" s="198"/>
    </row>
    <row r="2451" s="116" customFormat="1" ht="19" customHeight="1" spans="1:68">
      <c r="A2451" s="94">
        <f t="shared" si="380"/>
        <v>2450</v>
      </c>
      <c r="B2451" s="95"/>
      <c r="C2451" s="69"/>
      <c r="D2451" s="16"/>
      <c r="E2451" s="69"/>
      <c r="F2451" s="196"/>
      <c r="G2451" s="124" t="e">
        <f>VLOOKUP(F2451,[2]零件成本10.26!$B$2:$C$7802,2,0)</f>
        <v>#N/A</v>
      </c>
      <c r="H2451" s="64"/>
      <c r="I2451" s="128" t="str">
        <f t="shared" si="381"/>
        <v/>
      </c>
      <c r="J2451" s="64"/>
      <c r="K2451" s="196"/>
      <c r="L2451" s="64"/>
      <c r="M2451" s="69"/>
      <c r="N2451" s="69"/>
      <c r="O2451" s="69"/>
      <c r="P2451" s="69"/>
      <c r="Q2451" s="100">
        <f t="shared" si="382"/>
        <v>0</v>
      </c>
      <c r="R2451" s="197"/>
      <c r="S2451" s="140" t="str">
        <f t="shared" si="383"/>
        <v>0</v>
      </c>
      <c r="T2451" s="140" t="str">
        <f t="shared" si="384"/>
        <v>0</v>
      </c>
      <c r="U2451" s="144"/>
      <c r="V2451" s="106"/>
      <c r="W2451" s="142">
        <f t="shared" si="385"/>
        <v>0</v>
      </c>
      <c r="X2451" s="142">
        <f t="shared" si="386"/>
        <v>0</v>
      </c>
      <c r="Y2451" s="108">
        <f t="shared" si="387"/>
        <v>0</v>
      </c>
      <c r="Z2451" s="108">
        <f t="shared" si="388"/>
        <v>0</v>
      </c>
      <c r="AA2451" s="108">
        <f t="shared" si="389"/>
        <v>0</v>
      </c>
      <c r="AB2451" s="151"/>
      <c r="AC2451" s="47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  <c r="BP2451" s="198"/>
    </row>
    <row r="2452" s="116" customFormat="1" ht="19" customHeight="1" spans="1:68">
      <c r="A2452" s="94">
        <f t="shared" si="380"/>
        <v>2451</v>
      </c>
      <c r="B2452" s="95"/>
      <c r="C2452" s="69"/>
      <c r="D2452" s="16"/>
      <c r="E2452" s="69"/>
      <c r="F2452" s="196"/>
      <c r="G2452" s="124" t="e">
        <f>VLOOKUP(F2452,[2]零件成本10.26!$B$2:$C$7802,2,0)</f>
        <v>#N/A</v>
      </c>
      <c r="H2452" s="64"/>
      <c r="I2452" s="128" t="str">
        <f t="shared" si="381"/>
        <v/>
      </c>
      <c r="J2452" s="64"/>
      <c r="K2452" s="196"/>
      <c r="L2452" s="64"/>
      <c r="M2452" s="69"/>
      <c r="N2452" s="69"/>
      <c r="O2452" s="69"/>
      <c r="P2452" s="69"/>
      <c r="Q2452" s="100">
        <f t="shared" si="382"/>
        <v>0</v>
      </c>
      <c r="R2452" s="197"/>
      <c r="S2452" s="140" t="str">
        <f t="shared" si="383"/>
        <v>0</v>
      </c>
      <c r="T2452" s="140" t="str">
        <f t="shared" si="384"/>
        <v>0</v>
      </c>
      <c r="U2452" s="144"/>
      <c r="V2452" s="106"/>
      <c r="W2452" s="142">
        <f t="shared" si="385"/>
        <v>0</v>
      </c>
      <c r="X2452" s="142">
        <f t="shared" si="386"/>
        <v>0</v>
      </c>
      <c r="Y2452" s="108">
        <f t="shared" si="387"/>
        <v>0</v>
      </c>
      <c r="Z2452" s="108">
        <f t="shared" si="388"/>
        <v>0</v>
      </c>
      <c r="AA2452" s="108">
        <f t="shared" si="389"/>
        <v>0</v>
      </c>
      <c r="AB2452" s="151"/>
      <c r="AC2452" s="47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  <c r="BP2452" s="198"/>
    </row>
    <row r="2453" s="116" customFormat="1" ht="19" customHeight="1" spans="1:68">
      <c r="A2453" s="94">
        <f t="shared" si="380"/>
        <v>2452</v>
      </c>
      <c r="B2453" s="95"/>
      <c r="C2453" s="69"/>
      <c r="D2453" s="16"/>
      <c r="E2453" s="69"/>
      <c r="F2453" s="196"/>
      <c r="G2453" s="124" t="e">
        <f>VLOOKUP(F2453,[2]零件成本10.26!$B$2:$C$7802,2,0)</f>
        <v>#N/A</v>
      </c>
      <c r="H2453" s="64"/>
      <c r="I2453" s="128" t="str">
        <f t="shared" si="381"/>
        <v/>
      </c>
      <c r="J2453" s="64"/>
      <c r="K2453" s="196"/>
      <c r="L2453" s="64"/>
      <c r="M2453" s="69"/>
      <c r="N2453" s="69"/>
      <c r="O2453" s="69"/>
      <c r="P2453" s="69"/>
      <c r="Q2453" s="100">
        <f t="shared" si="382"/>
        <v>0</v>
      </c>
      <c r="R2453" s="197"/>
      <c r="S2453" s="140" t="str">
        <f t="shared" si="383"/>
        <v>0</v>
      </c>
      <c r="T2453" s="140" t="str">
        <f t="shared" si="384"/>
        <v>0</v>
      </c>
      <c r="U2453" s="144"/>
      <c r="V2453" s="106"/>
      <c r="W2453" s="142">
        <f t="shared" si="385"/>
        <v>0</v>
      </c>
      <c r="X2453" s="142">
        <f t="shared" si="386"/>
        <v>0</v>
      </c>
      <c r="Y2453" s="108">
        <f t="shared" si="387"/>
        <v>0</v>
      </c>
      <c r="Z2453" s="108">
        <f t="shared" si="388"/>
        <v>0</v>
      </c>
      <c r="AA2453" s="108">
        <f t="shared" si="389"/>
        <v>0</v>
      </c>
      <c r="AB2453" s="151"/>
      <c r="AC2453" s="47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  <c r="BP2453" s="198"/>
    </row>
    <row r="2454" s="116" customFormat="1" ht="19" customHeight="1" spans="1:68">
      <c r="A2454" s="94">
        <f t="shared" si="380"/>
        <v>2453</v>
      </c>
      <c r="B2454" s="95"/>
      <c r="C2454" s="69"/>
      <c r="D2454" s="16"/>
      <c r="E2454" s="69"/>
      <c r="F2454" s="196"/>
      <c r="G2454" s="124" t="e">
        <f>VLOOKUP(F2454,[2]零件成本10.26!$B$2:$C$7802,2,0)</f>
        <v>#N/A</v>
      </c>
      <c r="H2454" s="64"/>
      <c r="I2454" s="128" t="str">
        <f t="shared" si="381"/>
        <v/>
      </c>
      <c r="J2454" s="64"/>
      <c r="K2454" s="196"/>
      <c r="L2454" s="64"/>
      <c r="M2454" s="69"/>
      <c r="N2454" s="69"/>
      <c r="O2454" s="69"/>
      <c r="P2454" s="69"/>
      <c r="Q2454" s="100">
        <f t="shared" si="382"/>
        <v>0</v>
      </c>
      <c r="R2454" s="197"/>
      <c r="S2454" s="140" t="str">
        <f t="shared" si="383"/>
        <v>0</v>
      </c>
      <c r="T2454" s="140" t="str">
        <f t="shared" si="384"/>
        <v>0</v>
      </c>
      <c r="U2454" s="144"/>
      <c r="V2454" s="106"/>
      <c r="W2454" s="142">
        <f t="shared" si="385"/>
        <v>0</v>
      </c>
      <c r="X2454" s="142">
        <f t="shared" si="386"/>
        <v>0</v>
      </c>
      <c r="Y2454" s="108">
        <f t="shared" si="387"/>
        <v>0</v>
      </c>
      <c r="Z2454" s="108">
        <f t="shared" si="388"/>
        <v>0</v>
      </c>
      <c r="AA2454" s="108">
        <f t="shared" si="389"/>
        <v>0</v>
      </c>
      <c r="AB2454" s="151"/>
      <c r="AC2454" s="47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  <c r="BP2454" s="198"/>
    </row>
    <row r="2455" s="116" customFormat="1" ht="19" customHeight="1" spans="1:68">
      <c r="A2455" s="94">
        <f t="shared" si="380"/>
        <v>2454</v>
      </c>
      <c r="B2455" s="95"/>
      <c r="C2455" s="69"/>
      <c r="D2455" s="16"/>
      <c r="E2455" s="69"/>
      <c r="F2455" s="196"/>
      <c r="G2455" s="124" t="e">
        <f>VLOOKUP(F2455,[2]零件成本10.26!$B$2:$C$7802,2,0)</f>
        <v>#N/A</v>
      </c>
      <c r="H2455" s="64"/>
      <c r="I2455" s="128" t="str">
        <f t="shared" si="381"/>
        <v/>
      </c>
      <c r="J2455" s="64"/>
      <c r="K2455" s="196"/>
      <c r="L2455" s="64"/>
      <c r="M2455" s="69"/>
      <c r="N2455" s="69"/>
      <c r="O2455" s="69"/>
      <c r="P2455" s="69"/>
      <c r="Q2455" s="100">
        <f t="shared" si="382"/>
        <v>0</v>
      </c>
      <c r="R2455" s="197"/>
      <c r="S2455" s="140" t="str">
        <f t="shared" si="383"/>
        <v>0</v>
      </c>
      <c r="T2455" s="140" t="str">
        <f t="shared" si="384"/>
        <v>0</v>
      </c>
      <c r="U2455" s="144"/>
      <c r="V2455" s="106"/>
      <c r="W2455" s="142">
        <f t="shared" si="385"/>
        <v>0</v>
      </c>
      <c r="X2455" s="142">
        <f t="shared" si="386"/>
        <v>0</v>
      </c>
      <c r="Y2455" s="108">
        <f t="shared" si="387"/>
        <v>0</v>
      </c>
      <c r="Z2455" s="108">
        <f t="shared" si="388"/>
        <v>0</v>
      </c>
      <c r="AA2455" s="108">
        <f t="shared" si="389"/>
        <v>0</v>
      </c>
      <c r="AB2455" s="151"/>
      <c r="AC2455" s="47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  <c r="BP2455" s="198"/>
    </row>
    <row r="2456" s="116" customFormat="1" ht="19" customHeight="1" spans="1:68">
      <c r="A2456" s="94">
        <f t="shared" si="380"/>
        <v>2455</v>
      </c>
      <c r="B2456" s="95"/>
      <c r="C2456" s="69"/>
      <c r="D2456" s="16"/>
      <c r="E2456" s="69"/>
      <c r="F2456" s="196"/>
      <c r="G2456" s="124" t="e">
        <f>VLOOKUP(F2456,[2]零件成本10.26!$B$2:$C$7802,2,0)</f>
        <v>#N/A</v>
      </c>
      <c r="H2456" s="64"/>
      <c r="I2456" s="128" t="str">
        <f t="shared" si="381"/>
        <v/>
      </c>
      <c r="J2456" s="64"/>
      <c r="K2456" s="196"/>
      <c r="L2456" s="64"/>
      <c r="M2456" s="69"/>
      <c r="N2456" s="69"/>
      <c r="O2456" s="69"/>
      <c r="P2456" s="69"/>
      <c r="Q2456" s="100">
        <f t="shared" si="382"/>
        <v>0</v>
      </c>
      <c r="R2456" s="197"/>
      <c r="S2456" s="140" t="str">
        <f t="shared" si="383"/>
        <v>0</v>
      </c>
      <c r="T2456" s="140" t="str">
        <f t="shared" si="384"/>
        <v>0</v>
      </c>
      <c r="U2456" s="144"/>
      <c r="V2456" s="106"/>
      <c r="W2456" s="142">
        <f t="shared" si="385"/>
        <v>0</v>
      </c>
      <c r="X2456" s="142">
        <f t="shared" si="386"/>
        <v>0</v>
      </c>
      <c r="Y2456" s="108">
        <f t="shared" si="387"/>
        <v>0</v>
      </c>
      <c r="Z2456" s="108">
        <f t="shared" si="388"/>
        <v>0</v>
      </c>
      <c r="AA2456" s="108">
        <f t="shared" si="389"/>
        <v>0</v>
      </c>
      <c r="AB2456" s="151"/>
      <c r="AC2456" s="47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  <c r="BP2456" s="198"/>
    </row>
    <row r="2457" s="116" customFormat="1" ht="19" customHeight="1" spans="1:68">
      <c r="A2457" s="94">
        <f t="shared" si="380"/>
        <v>2456</v>
      </c>
      <c r="B2457" s="95"/>
      <c r="C2457" s="69"/>
      <c r="D2457" s="16"/>
      <c r="E2457" s="69"/>
      <c r="F2457" s="196"/>
      <c r="G2457" s="124" t="e">
        <f>VLOOKUP(F2457,[2]零件成本10.26!$B$2:$C$7802,2,0)</f>
        <v>#N/A</v>
      </c>
      <c r="H2457" s="64"/>
      <c r="I2457" s="128" t="str">
        <f t="shared" si="381"/>
        <v/>
      </c>
      <c r="J2457" s="64"/>
      <c r="K2457" s="196"/>
      <c r="L2457" s="64"/>
      <c r="M2457" s="69"/>
      <c r="N2457" s="69"/>
      <c r="O2457" s="69"/>
      <c r="P2457" s="69"/>
      <c r="Q2457" s="100">
        <f t="shared" si="382"/>
        <v>0</v>
      </c>
      <c r="R2457" s="197"/>
      <c r="S2457" s="140" t="str">
        <f t="shared" si="383"/>
        <v>0</v>
      </c>
      <c r="T2457" s="140" t="str">
        <f t="shared" si="384"/>
        <v>0</v>
      </c>
      <c r="U2457" s="144"/>
      <c r="V2457" s="106"/>
      <c r="W2457" s="142">
        <f t="shared" si="385"/>
        <v>0</v>
      </c>
      <c r="X2457" s="142">
        <f t="shared" si="386"/>
        <v>0</v>
      </c>
      <c r="Y2457" s="108">
        <f t="shared" si="387"/>
        <v>0</v>
      </c>
      <c r="Z2457" s="108">
        <f t="shared" si="388"/>
        <v>0</v>
      </c>
      <c r="AA2457" s="108">
        <f t="shared" si="389"/>
        <v>0</v>
      </c>
      <c r="AB2457" s="151"/>
      <c r="AC2457" s="47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  <c r="BP2457" s="198"/>
    </row>
    <row r="2458" s="116" customFormat="1" ht="19" customHeight="1" spans="1:68">
      <c r="A2458" s="94">
        <f t="shared" si="380"/>
        <v>2457</v>
      </c>
      <c r="B2458" s="95"/>
      <c r="C2458" s="69"/>
      <c r="D2458" s="16"/>
      <c r="E2458" s="69"/>
      <c r="F2458" s="196"/>
      <c r="G2458" s="124" t="e">
        <f>VLOOKUP(F2458,[2]零件成本10.26!$B$2:$C$7802,2,0)</f>
        <v>#N/A</v>
      </c>
      <c r="H2458" s="64"/>
      <c r="I2458" s="128" t="str">
        <f t="shared" si="381"/>
        <v/>
      </c>
      <c r="J2458" s="64"/>
      <c r="K2458" s="196"/>
      <c r="L2458" s="64"/>
      <c r="M2458" s="69"/>
      <c r="N2458" s="69"/>
      <c r="O2458" s="69"/>
      <c r="P2458" s="69"/>
      <c r="Q2458" s="100">
        <f t="shared" si="382"/>
        <v>0</v>
      </c>
      <c r="R2458" s="197"/>
      <c r="S2458" s="140" t="str">
        <f t="shared" si="383"/>
        <v>0</v>
      </c>
      <c r="T2458" s="140" t="str">
        <f t="shared" si="384"/>
        <v>0</v>
      </c>
      <c r="U2458" s="144"/>
      <c r="V2458" s="106"/>
      <c r="W2458" s="142">
        <f t="shared" si="385"/>
        <v>0</v>
      </c>
      <c r="X2458" s="142">
        <f t="shared" si="386"/>
        <v>0</v>
      </c>
      <c r="Y2458" s="108">
        <f t="shared" si="387"/>
        <v>0</v>
      </c>
      <c r="Z2458" s="108">
        <f t="shared" si="388"/>
        <v>0</v>
      </c>
      <c r="AA2458" s="108">
        <f t="shared" si="389"/>
        <v>0</v>
      </c>
      <c r="AB2458" s="151"/>
      <c r="AC2458" s="47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  <c r="BP2458" s="198"/>
    </row>
    <row r="2459" s="116" customFormat="1" ht="19" customHeight="1" spans="1:68">
      <c r="A2459" s="94">
        <f t="shared" si="380"/>
        <v>2458</v>
      </c>
      <c r="B2459" s="95"/>
      <c r="C2459" s="69"/>
      <c r="D2459" s="16"/>
      <c r="E2459" s="69"/>
      <c r="F2459" s="196"/>
      <c r="G2459" s="124" t="e">
        <f>VLOOKUP(F2459,[2]零件成本10.26!$B$2:$C$7802,2,0)</f>
        <v>#N/A</v>
      </c>
      <c r="H2459" s="64"/>
      <c r="I2459" s="128" t="str">
        <f t="shared" si="381"/>
        <v/>
      </c>
      <c r="J2459" s="64"/>
      <c r="K2459" s="196"/>
      <c r="L2459" s="64"/>
      <c r="M2459" s="69"/>
      <c r="N2459" s="69"/>
      <c r="O2459" s="69"/>
      <c r="P2459" s="69"/>
      <c r="Q2459" s="100">
        <f t="shared" si="382"/>
        <v>0</v>
      </c>
      <c r="R2459" s="197"/>
      <c r="S2459" s="140" t="str">
        <f t="shared" si="383"/>
        <v>0</v>
      </c>
      <c r="T2459" s="140" t="str">
        <f t="shared" si="384"/>
        <v>0</v>
      </c>
      <c r="U2459" s="144"/>
      <c r="V2459" s="106"/>
      <c r="W2459" s="142">
        <f t="shared" si="385"/>
        <v>0</v>
      </c>
      <c r="X2459" s="142">
        <f t="shared" si="386"/>
        <v>0</v>
      </c>
      <c r="Y2459" s="108">
        <f t="shared" si="387"/>
        <v>0</v>
      </c>
      <c r="Z2459" s="108">
        <f t="shared" si="388"/>
        <v>0</v>
      </c>
      <c r="AA2459" s="108">
        <f t="shared" si="389"/>
        <v>0</v>
      </c>
      <c r="AB2459" s="151"/>
      <c r="AC2459" s="47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  <c r="BP2459" s="198"/>
    </row>
    <row r="2460" s="116" customFormat="1" ht="19" customHeight="1" spans="1:68">
      <c r="A2460" s="94">
        <f t="shared" si="380"/>
        <v>2459</v>
      </c>
      <c r="B2460" s="95"/>
      <c r="C2460" s="69"/>
      <c r="D2460" s="16"/>
      <c r="E2460" s="69"/>
      <c r="F2460" s="196"/>
      <c r="G2460" s="124" t="e">
        <f>VLOOKUP(F2460,[2]零件成本10.26!$B$2:$C$7802,2,0)</f>
        <v>#N/A</v>
      </c>
      <c r="H2460" s="64"/>
      <c r="I2460" s="128" t="str">
        <f t="shared" si="381"/>
        <v/>
      </c>
      <c r="J2460" s="64"/>
      <c r="K2460" s="196"/>
      <c r="L2460" s="64"/>
      <c r="M2460" s="69"/>
      <c r="N2460" s="69"/>
      <c r="O2460" s="69"/>
      <c r="P2460" s="69"/>
      <c r="Q2460" s="100">
        <f t="shared" si="382"/>
        <v>0</v>
      </c>
      <c r="R2460" s="197"/>
      <c r="S2460" s="140" t="str">
        <f t="shared" si="383"/>
        <v>0</v>
      </c>
      <c r="T2460" s="140" t="str">
        <f t="shared" si="384"/>
        <v>0</v>
      </c>
      <c r="U2460" s="144"/>
      <c r="V2460" s="106"/>
      <c r="W2460" s="142">
        <f t="shared" si="385"/>
        <v>0</v>
      </c>
      <c r="X2460" s="142">
        <f t="shared" si="386"/>
        <v>0</v>
      </c>
      <c r="Y2460" s="108">
        <f t="shared" si="387"/>
        <v>0</v>
      </c>
      <c r="Z2460" s="108">
        <f t="shared" si="388"/>
        <v>0</v>
      </c>
      <c r="AA2460" s="108">
        <f t="shared" si="389"/>
        <v>0</v>
      </c>
      <c r="AB2460" s="151"/>
      <c r="AC2460" s="47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  <c r="BP2460" s="198"/>
    </row>
    <row r="2461" s="116" customFormat="1" ht="19" customHeight="1" spans="1:68">
      <c r="A2461" s="94">
        <f t="shared" si="380"/>
        <v>2460</v>
      </c>
      <c r="B2461" s="95"/>
      <c r="C2461" s="69"/>
      <c r="D2461" s="16"/>
      <c r="E2461" s="69"/>
      <c r="F2461" s="196"/>
      <c r="G2461" s="124" t="e">
        <f>VLOOKUP(F2461,[2]零件成本10.26!$B$2:$C$7802,2,0)</f>
        <v>#N/A</v>
      </c>
      <c r="H2461" s="64"/>
      <c r="I2461" s="128" t="str">
        <f t="shared" si="381"/>
        <v/>
      </c>
      <c r="J2461" s="64"/>
      <c r="K2461" s="196"/>
      <c r="L2461" s="64"/>
      <c r="M2461" s="69"/>
      <c r="N2461" s="69"/>
      <c r="O2461" s="69"/>
      <c r="P2461" s="69"/>
      <c r="Q2461" s="100">
        <f t="shared" si="382"/>
        <v>0</v>
      </c>
      <c r="R2461" s="197"/>
      <c r="S2461" s="140" t="str">
        <f t="shared" si="383"/>
        <v>0</v>
      </c>
      <c r="T2461" s="140" t="str">
        <f t="shared" si="384"/>
        <v>0</v>
      </c>
      <c r="U2461" s="144"/>
      <c r="V2461" s="106"/>
      <c r="W2461" s="142">
        <f t="shared" si="385"/>
        <v>0</v>
      </c>
      <c r="X2461" s="142">
        <f t="shared" si="386"/>
        <v>0</v>
      </c>
      <c r="Y2461" s="108">
        <f t="shared" si="387"/>
        <v>0</v>
      </c>
      <c r="Z2461" s="108">
        <f t="shared" si="388"/>
        <v>0</v>
      </c>
      <c r="AA2461" s="108">
        <f t="shared" si="389"/>
        <v>0</v>
      </c>
      <c r="AB2461" s="151"/>
      <c r="AC2461" s="47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  <c r="BP2461" s="198"/>
    </row>
    <row r="2462" s="116" customFormat="1" ht="19" customHeight="1" spans="1:68">
      <c r="A2462" s="94">
        <f t="shared" si="380"/>
        <v>2461</v>
      </c>
      <c r="B2462" s="95"/>
      <c r="C2462" s="69"/>
      <c r="D2462" s="16"/>
      <c r="E2462" s="69"/>
      <c r="F2462" s="196"/>
      <c r="G2462" s="124" t="e">
        <f>VLOOKUP(F2462,[2]零件成本10.26!$B$2:$C$7802,2,0)</f>
        <v>#N/A</v>
      </c>
      <c r="H2462" s="64"/>
      <c r="I2462" s="128" t="str">
        <f t="shared" si="381"/>
        <v/>
      </c>
      <c r="J2462" s="64"/>
      <c r="K2462" s="196"/>
      <c r="L2462" s="64"/>
      <c r="M2462" s="69"/>
      <c r="N2462" s="69"/>
      <c r="O2462" s="69"/>
      <c r="P2462" s="69"/>
      <c r="Q2462" s="100">
        <f t="shared" si="382"/>
        <v>0</v>
      </c>
      <c r="R2462" s="197"/>
      <c r="S2462" s="140" t="str">
        <f t="shared" si="383"/>
        <v>0</v>
      </c>
      <c r="T2462" s="140" t="str">
        <f t="shared" si="384"/>
        <v>0</v>
      </c>
      <c r="U2462" s="144"/>
      <c r="V2462" s="106"/>
      <c r="W2462" s="142">
        <f t="shared" si="385"/>
        <v>0</v>
      </c>
      <c r="X2462" s="142">
        <f t="shared" si="386"/>
        <v>0</v>
      </c>
      <c r="Y2462" s="108">
        <f t="shared" si="387"/>
        <v>0</v>
      </c>
      <c r="Z2462" s="108">
        <f t="shared" si="388"/>
        <v>0</v>
      </c>
      <c r="AA2462" s="108">
        <f t="shared" si="389"/>
        <v>0</v>
      </c>
      <c r="AB2462" s="151"/>
      <c r="AC2462" s="47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  <c r="BP2462" s="198"/>
    </row>
    <row r="2463" s="116" customFormat="1" ht="19" customHeight="1" spans="1:68">
      <c r="A2463" s="94">
        <f t="shared" si="380"/>
        <v>2462</v>
      </c>
      <c r="B2463" s="95"/>
      <c r="C2463" s="69"/>
      <c r="D2463" s="16"/>
      <c r="E2463" s="69"/>
      <c r="F2463" s="196"/>
      <c r="G2463" s="124" t="e">
        <f>VLOOKUP(F2463,[2]零件成本10.26!$B$2:$C$7802,2,0)</f>
        <v>#N/A</v>
      </c>
      <c r="H2463" s="64"/>
      <c r="I2463" s="128" t="str">
        <f t="shared" si="381"/>
        <v/>
      </c>
      <c r="J2463" s="64"/>
      <c r="K2463" s="196"/>
      <c r="L2463" s="64"/>
      <c r="M2463" s="69"/>
      <c r="N2463" s="69"/>
      <c r="O2463" s="69"/>
      <c r="P2463" s="69"/>
      <c r="Q2463" s="100">
        <f t="shared" si="382"/>
        <v>0</v>
      </c>
      <c r="R2463" s="197"/>
      <c r="S2463" s="140" t="str">
        <f t="shared" si="383"/>
        <v>0</v>
      </c>
      <c r="T2463" s="140" t="str">
        <f t="shared" si="384"/>
        <v>0</v>
      </c>
      <c r="U2463" s="144"/>
      <c r="V2463" s="106"/>
      <c r="W2463" s="142">
        <f t="shared" si="385"/>
        <v>0</v>
      </c>
      <c r="X2463" s="142">
        <f t="shared" si="386"/>
        <v>0</v>
      </c>
      <c r="Y2463" s="108">
        <f t="shared" si="387"/>
        <v>0</v>
      </c>
      <c r="Z2463" s="108">
        <f t="shared" si="388"/>
        <v>0</v>
      </c>
      <c r="AA2463" s="108">
        <f t="shared" si="389"/>
        <v>0</v>
      </c>
      <c r="AB2463" s="151"/>
      <c r="AC2463" s="47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  <c r="BP2463" s="198"/>
    </row>
    <row r="2464" s="116" customFormat="1" ht="19" customHeight="1" spans="1:68">
      <c r="A2464" s="94">
        <f t="shared" si="380"/>
        <v>2463</v>
      </c>
      <c r="B2464" s="95"/>
      <c r="C2464" s="69"/>
      <c r="D2464" s="16"/>
      <c r="E2464" s="69"/>
      <c r="F2464" s="196"/>
      <c r="G2464" s="124" t="e">
        <f>VLOOKUP(F2464,[2]零件成本10.26!$B$2:$C$7802,2,0)</f>
        <v>#N/A</v>
      </c>
      <c r="H2464" s="64"/>
      <c r="I2464" s="128" t="str">
        <f t="shared" si="381"/>
        <v/>
      </c>
      <c r="J2464" s="64"/>
      <c r="K2464" s="196"/>
      <c r="L2464" s="64"/>
      <c r="M2464" s="69"/>
      <c r="N2464" s="69"/>
      <c r="O2464" s="69"/>
      <c r="P2464" s="69"/>
      <c r="Q2464" s="100">
        <f t="shared" si="382"/>
        <v>0</v>
      </c>
      <c r="R2464" s="197"/>
      <c r="S2464" s="140" t="str">
        <f t="shared" si="383"/>
        <v>0</v>
      </c>
      <c r="T2464" s="140" t="str">
        <f t="shared" si="384"/>
        <v>0</v>
      </c>
      <c r="U2464" s="144"/>
      <c r="V2464" s="106"/>
      <c r="W2464" s="142">
        <f t="shared" si="385"/>
        <v>0</v>
      </c>
      <c r="X2464" s="142">
        <f t="shared" si="386"/>
        <v>0</v>
      </c>
      <c r="Y2464" s="108">
        <f t="shared" si="387"/>
        <v>0</v>
      </c>
      <c r="Z2464" s="108">
        <f t="shared" si="388"/>
        <v>0</v>
      </c>
      <c r="AA2464" s="108">
        <f t="shared" si="389"/>
        <v>0</v>
      </c>
      <c r="AB2464" s="151"/>
      <c r="AC2464" s="47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  <c r="BP2464" s="198"/>
    </row>
    <row r="2465" s="116" customFormat="1" ht="19" customHeight="1" spans="1:68">
      <c r="A2465" s="94">
        <f t="shared" si="380"/>
        <v>2464</v>
      </c>
      <c r="B2465" s="95"/>
      <c r="C2465" s="69"/>
      <c r="D2465" s="16"/>
      <c r="E2465" s="69"/>
      <c r="F2465" s="196"/>
      <c r="G2465" s="124" t="e">
        <f>VLOOKUP(F2465,[2]零件成本10.26!$B$2:$C$7802,2,0)</f>
        <v>#N/A</v>
      </c>
      <c r="H2465" s="64"/>
      <c r="I2465" s="128" t="str">
        <f t="shared" si="381"/>
        <v/>
      </c>
      <c r="J2465" s="64"/>
      <c r="K2465" s="196"/>
      <c r="L2465" s="64"/>
      <c r="M2465" s="69"/>
      <c r="N2465" s="69"/>
      <c r="O2465" s="69"/>
      <c r="P2465" s="69"/>
      <c r="Q2465" s="100">
        <f t="shared" si="382"/>
        <v>0</v>
      </c>
      <c r="R2465" s="197"/>
      <c r="S2465" s="140" t="str">
        <f t="shared" si="383"/>
        <v>0</v>
      </c>
      <c r="T2465" s="140" t="str">
        <f t="shared" si="384"/>
        <v>0</v>
      </c>
      <c r="U2465" s="144"/>
      <c r="V2465" s="106"/>
      <c r="W2465" s="142">
        <f t="shared" si="385"/>
        <v>0</v>
      </c>
      <c r="X2465" s="142">
        <f t="shared" si="386"/>
        <v>0</v>
      </c>
      <c r="Y2465" s="108">
        <f t="shared" si="387"/>
        <v>0</v>
      </c>
      <c r="Z2465" s="108">
        <f t="shared" si="388"/>
        <v>0</v>
      </c>
      <c r="AA2465" s="108">
        <f t="shared" si="389"/>
        <v>0</v>
      </c>
      <c r="AB2465" s="151"/>
      <c r="AC2465" s="47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  <c r="BP2465" s="198"/>
    </row>
    <row r="2466" s="116" customFormat="1" ht="19" customHeight="1" spans="1:68">
      <c r="A2466" s="94">
        <f t="shared" si="380"/>
        <v>2465</v>
      </c>
      <c r="B2466" s="95"/>
      <c r="C2466" s="69"/>
      <c r="D2466" s="16"/>
      <c r="E2466" s="69"/>
      <c r="F2466" s="196"/>
      <c r="G2466" s="124" t="e">
        <f>VLOOKUP(F2466,[2]零件成本10.26!$B$2:$C$7802,2,0)</f>
        <v>#N/A</v>
      </c>
      <c r="H2466" s="64"/>
      <c r="I2466" s="128" t="str">
        <f t="shared" si="381"/>
        <v/>
      </c>
      <c r="J2466" s="64"/>
      <c r="K2466" s="196"/>
      <c r="L2466" s="64"/>
      <c r="M2466" s="69"/>
      <c r="N2466" s="69"/>
      <c r="O2466" s="69"/>
      <c r="P2466" s="69"/>
      <c r="Q2466" s="100">
        <f t="shared" si="382"/>
        <v>0</v>
      </c>
      <c r="R2466" s="197"/>
      <c r="S2466" s="140" t="str">
        <f t="shared" si="383"/>
        <v>0</v>
      </c>
      <c r="T2466" s="140" t="str">
        <f t="shared" si="384"/>
        <v>0</v>
      </c>
      <c r="U2466" s="144"/>
      <c r="V2466" s="106"/>
      <c r="W2466" s="142">
        <f t="shared" si="385"/>
        <v>0</v>
      </c>
      <c r="X2466" s="142">
        <f t="shared" si="386"/>
        <v>0</v>
      </c>
      <c r="Y2466" s="108">
        <f t="shared" si="387"/>
        <v>0</v>
      </c>
      <c r="Z2466" s="108">
        <f t="shared" si="388"/>
        <v>0</v>
      </c>
      <c r="AA2466" s="108">
        <f t="shared" si="389"/>
        <v>0</v>
      </c>
      <c r="AB2466" s="151"/>
      <c r="AC2466" s="47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  <c r="BP2466" s="198"/>
    </row>
    <row r="2467" s="116" customFormat="1" ht="19" customHeight="1" spans="1:68">
      <c r="A2467" s="94">
        <f t="shared" si="380"/>
        <v>2466</v>
      </c>
      <c r="B2467" s="95"/>
      <c r="C2467" s="69"/>
      <c r="D2467" s="16"/>
      <c r="E2467" s="69"/>
      <c r="F2467" s="196"/>
      <c r="G2467" s="124" t="e">
        <f>VLOOKUP(F2467,[2]零件成本10.26!$B$2:$C$7802,2,0)</f>
        <v>#N/A</v>
      </c>
      <c r="H2467" s="64"/>
      <c r="I2467" s="128" t="str">
        <f t="shared" si="381"/>
        <v/>
      </c>
      <c r="J2467" s="64"/>
      <c r="K2467" s="196"/>
      <c r="L2467" s="64"/>
      <c r="M2467" s="69"/>
      <c r="N2467" s="69"/>
      <c r="O2467" s="69"/>
      <c r="P2467" s="69"/>
      <c r="Q2467" s="100">
        <f t="shared" si="382"/>
        <v>0</v>
      </c>
      <c r="R2467" s="197"/>
      <c r="S2467" s="140" t="str">
        <f t="shared" si="383"/>
        <v>0</v>
      </c>
      <c r="T2467" s="140" t="str">
        <f t="shared" si="384"/>
        <v>0</v>
      </c>
      <c r="U2467" s="144"/>
      <c r="V2467" s="106"/>
      <c r="W2467" s="142">
        <f t="shared" si="385"/>
        <v>0</v>
      </c>
      <c r="X2467" s="142">
        <f t="shared" si="386"/>
        <v>0</v>
      </c>
      <c r="Y2467" s="108">
        <f t="shared" si="387"/>
        <v>0</v>
      </c>
      <c r="Z2467" s="108">
        <f t="shared" si="388"/>
        <v>0</v>
      </c>
      <c r="AA2467" s="108">
        <f t="shared" si="389"/>
        <v>0</v>
      </c>
      <c r="AB2467" s="151"/>
      <c r="AC2467" s="47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  <c r="BP2467" s="198"/>
    </row>
    <row r="2468" s="116" customFormat="1" ht="19" customHeight="1" spans="1:68">
      <c r="A2468" s="94">
        <f t="shared" si="380"/>
        <v>2467</v>
      </c>
      <c r="B2468" s="95"/>
      <c r="C2468" s="69"/>
      <c r="D2468" s="16"/>
      <c r="E2468" s="69"/>
      <c r="F2468" s="196"/>
      <c r="G2468" s="124" t="e">
        <f>VLOOKUP(F2468,[2]零件成本10.26!$B$2:$C$7802,2,0)</f>
        <v>#N/A</v>
      </c>
      <c r="H2468" s="64"/>
      <c r="I2468" s="128" t="str">
        <f t="shared" si="381"/>
        <v/>
      </c>
      <c r="J2468" s="64"/>
      <c r="K2468" s="196"/>
      <c r="L2468" s="64"/>
      <c r="M2468" s="69"/>
      <c r="N2468" s="69"/>
      <c r="O2468" s="69"/>
      <c r="P2468" s="69"/>
      <c r="Q2468" s="100">
        <f t="shared" si="382"/>
        <v>0</v>
      </c>
      <c r="R2468" s="197"/>
      <c r="S2468" s="140" t="str">
        <f t="shared" si="383"/>
        <v>0</v>
      </c>
      <c r="T2468" s="140" t="str">
        <f t="shared" si="384"/>
        <v>0</v>
      </c>
      <c r="U2468" s="144"/>
      <c r="V2468" s="106"/>
      <c r="W2468" s="142">
        <f t="shared" si="385"/>
        <v>0</v>
      </c>
      <c r="X2468" s="142">
        <f t="shared" si="386"/>
        <v>0</v>
      </c>
      <c r="Y2468" s="108">
        <f t="shared" si="387"/>
        <v>0</v>
      </c>
      <c r="Z2468" s="108">
        <f t="shared" si="388"/>
        <v>0</v>
      </c>
      <c r="AA2468" s="108">
        <f t="shared" si="389"/>
        <v>0</v>
      </c>
      <c r="AB2468" s="151"/>
      <c r="AC2468" s="47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  <c r="BP2468" s="198"/>
    </row>
    <row r="2469" s="116" customFormat="1" ht="19" customHeight="1" spans="1:68">
      <c r="A2469" s="94">
        <f t="shared" si="380"/>
        <v>2468</v>
      </c>
      <c r="B2469" s="95"/>
      <c r="C2469" s="69"/>
      <c r="D2469" s="16"/>
      <c r="E2469" s="69"/>
      <c r="F2469" s="196"/>
      <c r="G2469" s="124" t="e">
        <f>VLOOKUP(F2469,[2]零件成本10.26!$B$2:$C$7802,2,0)</f>
        <v>#N/A</v>
      </c>
      <c r="H2469" s="64"/>
      <c r="I2469" s="128" t="str">
        <f t="shared" si="381"/>
        <v/>
      </c>
      <c r="J2469" s="64"/>
      <c r="K2469" s="196"/>
      <c r="L2469" s="64"/>
      <c r="M2469" s="69"/>
      <c r="N2469" s="69"/>
      <c r="O2469" s="69"/>
      <c r="P2469" s="69"/>
      <c r="Q2469" s="100">
        <f t="shared" si="382"/>
        <v>0</v>
      </c>
      <c r="R2469" s="197"/>
      <c r="S2469" s="140" t="str">
        <f t="shared" si="383"/>
        <v>0</v>
      </c>
      <c r="T2469" s="140" t="str">
        <f t="shared" si="384"/>
        <v>0</v>
      </c>
      <c r="U2469" s="144"/>
      <c r="V2469" s="106"/>
      <c r="W2469" s="142">
        <f t="shared" si="385"/>
        <v>0</v>
      </c>
      <c r="X2469" s="142">
        <f t="shared" si="386"/>
        <v>0</v>
      </c>
      <c r="Y2469" s="108">
        <f t="shared" si="387"/>
        <v>0</v>
      </c>
      <c r="Z2469" s="108">
        <f t="shared" si="388"/>
        <v>0</v>
      </c>
      <c r="AA2469" s="108">
        <f t="shared" si="389"/>
        <v>0</v>
      </c>
      <c r="AB2469" s="151"/>
      <c r="AC2469" s="47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  <c r="BP2469" s="198"/>
    </row>
    <row r="2470" s="116" customFormat="1" ht="19" customHeight="1" spans="1:68">
      <c r="A2470" s="94">
        <f t="shared" si="380"/>
        <v>2469</v>
      </c>
      <c r="B2470" s="95"/>
      <c r="C2470" s="69"/>
      <c r="D2470" s="16"/>
      <c r="E2470" s="69"/>
      <c r="F2470" s="196"/>
      <c r="G2470" s="124" t="e">
        <f>VLOOKUP(F2470,[2]零件成本10.26!$B$2:$C$7802,2,0)</f>
        <v>#N/A</v>
      </c>
      <c r="H2470" s="64"/>
      <c r="I2470" s="128" t="str">
        <f t="shared" si="381"/>
        <v/>
      </c>
      <c r="J2470" s="64"/>
      <c r="K2470" s="196"/>
      <c r="L2470" s="64"/>
      <c r="M2470" s="69"/>
      <c r="N2470" s="69"/>
      <c r="O2470" s="69"/>
      <c r="P2470" s="69"/>
      <c r="Q2470" s="100">
        <f t="shared" si="382"/>
        <v>0</v>
      </c>
      <c r="R2470" s="197"/>
      <c r="S2470" s="140" t="str">
        <f t="shared" si="383"/>
        <v>0</v>
      </c>
      <c r="T2470" s="140" t="str">
        <f t="shared" si="384"/>
        <v>0</v>
      </c>
      <c r="U2470" s="144"/>
      <c r="V2470" s="106"/>
      <c r="W2470" s="142">
        <f t="shared" si="385"/>
        <v>0</v>
      </c>
      <c r="X2470" s="142">
        <f t="shared" si="386"/>
        <v>0</v>
      </c>
      <c r="Y2470" s="108">
        <f t="shared" si="387"/>
        <v>0</v>
      </c>
      <c r="Z2470" s="108">
        <f t="shared" si="388"/>
        <v>0</v>
      </c>
      <c r="AA2470" s="108">
        <f t="shared" si="389"/>
        <v>0</v>
      </c>
      <c r="AB2470" s="151"/>
      <c r="AC2470" s="47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  <c r="BP2470" s="198"/>
    </row>
    <row r="2471" s="116" customFormat="1" ht="19" customHeight="1" spans="1:68">
      <c r="A2471" s="94">
        <f t="shared" si="380"/>
        <v>2470</v>
      </c>
      <c r="B2471" s="95"/>
      <c r="C2471" s="69"/>
      <c r="D2471" s="16"/>
      <c r="E2471" s="69"/>
      <c r="F2471" s="196"/>
      <c r="G2471" s="124" t="e">
        <f>VLOOKUP(F2471,[2]零件成本10.26!$B$2:$C$7802,2,0)</f>
        <v>#N/A</v>
      </c>
      <c r="H2471" s="64"/>
      <c r="I2471" s="128" t="str">
        <f t="shared" si="381"/>
        <v/>
      </c>
      <c r="J2471" s="64"/>
      <c r="K2471" s="196"/>
      <c r="L2471" s="64"/>
      <c r="M2471" s="69"/>
      <c r="N2471" s="69"/>
      <c r="O2471" s="69"/>
      <c r="P2471" s="69"/>
      <c r="Q2471" s="100">
        <f t="shared" si="382"/>
        <v>0</v>
      </c>
      <c r="R2471" s="197"/>
      <c r="S2471" s="140" t="str">
        <f t="shared" si="383"/>
        <v>0</v>
      </c>
      <c r="T2471" s="140" t="str">
        <f t="shared" si="384"/>
        <v>0</v>
      </c>
      <c r="U2471" s="144"/>
      <c r="V2471" s="106"/>
      <c r="W2471" s="142">
        <f t="shared" si="385"/>
        <v>0</v>
      </c>
      <c r="X2471" s="142">
        <f t="shared" si="386"/>
        <v>0</v>
      </c>
      <c r="Y2471" s="108">
        <f t="shared" si="387"/>
        <v>0</v>
      </c>
      <c r="Z2471" s="108">
        <f t="shared" si="388"/>
        <v>0</v>
      </c>
      <c r="AA2471" s="108">
        <f t="shared" si="389"/>
        <v>0</v>
      </c>
      <c r="AB2471" s="151"/>
      <c r="AC2471" s="47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  <c r="BP2471" s="198"/>
    </row>
    <row r="2472" s="116" customFormat="1" ht="19" customHeight="1" spans="1:68">
      <c r="A2472" s="94">
        <f t="shared" si="380"/>
        <v>2471</v>
      </c>
      <c r="B2472" s="95"/>
      <c r="C2472" s="69"/>
      <c r="D2472" s="16"/>
      <c r="E2472" s="69"/>
      <c r="F2472" s="196"/>
      <c r="G2472" s="124" t="e">
        <f>VLOOKUP(F2472,[2]零件成本10.26!$B$2:$C$7802,2,0)</f>
        <v>#N/A</v>
      </c>
      <c r="H2472" s="64"/>
      <c r="I2472" s="128" t="str">
        <f t="shared" si="381"/>
        <v/>
      </c>
      <c r="J2472" s="64"/>
      <c r="K2472" s="196"/>
      <c r="L2472" s="64"/>
      <c r="M2472" s="69"/>
      <c r="N2472" s="69"/>
      <c r="O2472" s="69"/>
      <c r="P2472" s="69"/>
      <c r="Q2472" s="100">
        <f t="shared" si="382"/>
        <v>0</v>
      </c>
      <c r="R2472" s="197"/>
      <c r="S2472" s="140" t="str">
        <f t="shared" si="383"/>
        <v>0</v>
      </c>
      <c r="T2472" s="140" t="str">
        <f t="shared" si="384"/>
        <v>0</v>
      </c>
      <c r="U2472" s="144"/>
      <c r="V2472" s="106"/>
      <c r="W2472" s="142">
        <f t="shared" si="385"/>
        <v>0</v>
      </c>
      <c r="X2472" s="142">
        <f t="shared" si="386"/>
        <v>0</v>
      </c>
      <c r="Y2472" s="108">
        <f t="shared" si="387"/>
        <v>0</v>
      </c>
      <c r="Z2472" s="108">
        <f t="shared" si="388"/>
        <v>0</v>
      </c>
      <c r="AA2472" s="108">
        <f t="shared" si="389"/>
        <v>0</v>
      </c>
      <c r="AB2472" s="151"/>
      <c r="AC2472" s="47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  <c r="BP2472" s="198"/>
    </row>
    <row r="2473" s="116" customFormat="1" ht="19" customHeight="1" spans="1:68">
      <c r="A2473" s="94">
        <f t="shared" si="380"/>
        <v>2472</v>
      </c>
      <c r="B2473" s="95"/>
      <c r="C2473" s="69"/>
      <c r="D2473" s="16"/>
      <c r="E2473" s="69"/>
      <c r="F2473" s="196"/>
      <c r="G2473" s="124" t="e">
        <f>VLOOKUP(F2473,[2]零件成本10.26!$B$2:$C$7802,2,0)</f>
        <v>#N/A</v>
      </c>
      <c r="H2473" s="64"/>
      <c r="I2473" s="128" t="str">
        <f t="shared" si="381"/>
        <v/>
      </c>
      <c r="J2473" s="64"/>
      <c r="K2473" s="196"/>
      <c r="L2473" s="64"/>
      <c r="M2473" s="69"/>
      <c r="N2473" s="69"/>
      <c r="O2473" s="69"/>
      <c r="P2473" s="69"/>
      <c r="Q2473" s="100">
        <f t="shared" si="382"/>
        <v>0</v>
      </c>
      <c r="R2473" s="197"/>
      <c r="S2473" s="140" t="str">
        <f t="shared" si="383"/>
        <v>0</v>
      </c>
      <c r="T2473" s="140" t="str">
        <f t="shared" si="384"/>
        <v>0</v>
      </c>
      <c r="U2473" s="144"/>
      <c r="V2473" s="106"/>
      <c r="W2473" s="142">
        <f t="shared" si="385"/>
        <v>0</v>
      </c>
      <c r="X2473" s="142">
        <f t="shared" si="386"/>
        <v>0</v>
      </c>
      <c r="Y2473" s="108">
        <f t="shared" si="387"/>
        <v>0</v>
      </c>
      <c r="Z2473" s="108">
        <f t="shared" si="388"/>
        <v>0</v>
      </c>
      <c r="AA2473" s="108">
        <f t="shared" si="389"/>
        <v>0</v>
      </c>
      <c r="AB2473" s="151"/>
      <c r="AC2473" s="47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  <c r="BP2473" s="198"/>
    </row>
    <row r="2474" s="116" customFormat="1" ht="19" customHeight="1" spans="1:68">
      <c r="A2474" s="94">
        <f t="shared" si="380"/>
        <v>2473</v>
      </c>
      <c r="B2474" s="95"/>
      <c r="C2474" s="69"/>
      <c r="D2474" s="64"/>
      <c r="E2474" s="69"/>
      <c r="F2474" s="196"/>
      <c r="G2474" s="124" t="e">
        <f>VLOOKUP(F2474,[2]零件成本10.26!$B$2:$C$7802,2,0)</f>
        <v>#N/A</v>
      </c>
      <c r="H2474" s="64"/>
      <c r="I2474" s="128" t="str">
        <f t="shared" si="381"/>
        <v/>
      </c>
      <c r="J2474" s="64"/>
      <c r="K2474" s="196"/>
      <c r="L2474" s="64"/>
      <c r="M2474" s="69"/>
      <c r="N2474" s="69"/>
      <c r="O2474" s="69"/>
      <c r="P2474" s="69"/>
      <c r="Q2474" s="100">
        <f t="shared" si="382"/>
        <v>0</v>
      </c>
      <c r="R2474" s="197"/>
      <c r="S2474" s="140" t="str">
        <f t="shared" si="383"/>
        <v>0</v>
      </c>
      <c r="T2474" s="140" t="str">
        <f t="shared" si="384"/>
        <v>0</v>
      </c>
      <c r="U2474" s="144"/>
      <c r="V2474" s="106"/>
      <c r="W2474" s="142">
        <f t="shared" si="385"/>
        <v>0</v>
      </c>
      <c r="X2474" s="142">
        <f t="shared" si="386"/>
        <v>0</v>
      </c>
      <c r="Y2474" s="108">
        <f t="shared" si="387"/>
        <v>0</v>
      </c>
      <c r="Z2474" s="108">
        <f t="shared" si="388"/>
        <v>0</v>
      </c>
      <c r="AA2474" s="108">
        <f t="shared" si="389"/>
        <v>0</v>
      </c>
      <c r="AB2474" s="151"/>
      <c r="AC2474" s="47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  <c r="BP2474" s="198"/>
    </row>
    <row r="2475" s="116" customFormat="1" ht="19" customHeight="1" spans="1:68">
      <c r="A2475" s="94">
        <f t="shared" si="380"/>
        <v>2474</v>
      </c>
      <c r="B2475" s="95"/>
      <c r="C2475" s="69"/>
      <c r="D2475" s="64"/>
      <c r="E2475" s="69"/>
      <c r="F2475" s="196"/>
      <c r="G2475" s="124" t="e">
        <f>VLOOKUP(F2475,[2]零件成本10.26!$B$2:$C$7802,2,0)</f>
        <v>#N/A</v>
      </c>
      <c r="H2475" s="64"/>
      <c r="I2475" s="128" t="str">
        <f t="shared" si="381"/>
        <v/>
      </c>
      <c r="J2475" s="64"/>
      <c r="K2475" s="196"/>
      <c r="L2475" s="64"/>
      <c r="M2475" s="69"/>
      <c r="N2475" s="69"/>
      <c r="O2475" s="69"/>
      <c r="P2475" s="69"/>
      <c r="Q2475" s="100">
        <f t="shared" si="382"/>
        <v>0</v>
      </c>
      <c r="R2475" s="197"/>
      <c r="S2475" s="140" t="str">
        <f t="shared" si="383"/>
        <v>0</v>
      </c>
      <c r="T2475" s="140" t="str">
        <f t="shared" si="384"/>
        <v>0</v>
      </c>
      <c r="U2475" s="144"/>
      <c r="V2475" s="106"/>
      <c r="W2475" s="142">
        <f t="shared" si="385"/>
        <v>0</v>
      </c>
      <c r="X2475" s="142">
        <f t="shared" si="386"/>
        <v>0</v>
      </c>
      <c r="Y2475" s="108">
        <f t="shared" si="387"/>
        <v>0</v>
      </c>
      <c r="Z2475" s="108">
        <f t="shared" si="388"/>
        <v>0</v>
      </c>
      <c r="AA2475" s="108">
        <f t="shared" si="389"/>
        <v>0</v>
      </c>
      <c r="AB2475" s="151"/>
      <c r="AC2475" s="47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  <c r="BP2475" s="198"/>
    </row>
    <row r="2476" s="116" customFormat="1" ht="19" customHeight="1" spans="1:68">
      <c r="A2476" s="94">
        <f t="shared" si="380"/>
        <v>2475</v>
      </c>
      <c r="B2476" s="95"/>
      <c r="C2476" s="69"/>
      <c r="D2476" s="64"/>
      <c r="E2476" s="69"/>
      <c r="F2476" s="196"/>
      <c r="G2476" s="124" t="e">
        <f>VLOOKUP(F2476,[2]零件成本10.26!$B$2:$C$7802,2,0)</f>
        <v>#N/A</v>
      </c>
      <c r="H2476" s="64"/>
      <c r="I2476" s="128" t="str">
        <f t="shared" si="381"/>
        <v/>
      </c>
      <c r="J2476" s="64"/>
      <c r="K2476" s="196"/>
      <c r="L2476" s="64"/>
      <c r="M2476" s="69"/>
      <c r="N2476" s="69"/>
      <c r="O2476" s="69"/>
      <c r="P2476" s="69"/>
      <c r="Q2476" s="100">
        <f t="shared" si="382"/>
        <v>0</v>
      </c>
      <c r="R2476" s="197"/>
      <c r="S2476" s="140" t="str">
        <f t="shared" si="383"/>
        <v>0</v>
      </c>
      <c r="T2476" s="140" t="str">
        <f t="shared" si="384"/>
        <v>0</v>
      </c>
      <c r="U2476" s="144"/>
      <c r="V2476" s="106"/>
      <c r="W2476" s="142">
        <f t="shared" si="385"/>
        <v>0</v>
      </c>
      <c r="X2476" s="142">
        <f t="shared" si="386"/>
        <v>0</v>
      </c>
      <c r="Y2476" s="108">
        <f t="shared" si="387"/>
        <v>0</v>
      </c>
      <c r="Z2476" s="108">
        <f t="shared" si="388"/>
        <v>0</v>
      </c>
      <c r="AA2476" s="108">
        <f t="shared" si="389"/>
        <v>0</v>
      </c>
      <c r="AB2476" s="151"/>
      <c r="AC2476" s="47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  <c r="BP2476" s="198"/>
    </row>
    <row r="2477" s="116" customFormat="1" ht="19" customHeight="1" spans="1:68">
      <c r="A2477" s="94">
        <f t="shared" si="380"/>
        <v>2476</v>
      </c>
      <c r="B2477" s="95"/>
      <c r="C2477" s="69"/>
      <c r="D2477" s="64"/>
      <c r="E2477" s="69"/>
      <c r="F2477" s="196"/>
      <c r="G2477" s="124" t="e">
        <f>VLOOKUP(F2477,[2]零件成本10.26!$B$2:$C$7802,2,0)</f>
        <v>#N/A</v>
      </c>
      <c r="H2477" s="64"/>
      <c r="I2477" s="128" t="str">
        <f t="shared" si="381"/>
        <v/>
      </c>
      <c r="J2477" s="64"/>
      <c r="K2477" s="196"/>
      <c r="L2477" s="64"/>
      <c r="M2477" s="69"/>
      <c r="N2477" s="69"/>
      <c r="O2477" s="69"/>
      <c r="P2477" s="69"/>
      <c r="Q2477" s="100">
        <f t="shared" si="382"/>
        <v>0</v>
      </c>
      <c r="R2477" s="197"/>
      <c r="S2477" s="140" t="str">
        <f t="shared" si="383"/>
        <v>0</v>
      </c>
      <c r="T2477" s="140" t="str">
        <f t="shared" si="384"/>
        <v>0</v>
      </c>
      <c r="U2477" s="144"/>
      <c r="V2477" s="106"/>
      <c r="W2477" s="142">
        <f t="shared" si="385"/>
        <v>0</v>
      </c>
      <c r="X2477" s="142">
        <f t="shared" si="386"/>
        <v>0</v>
      </c>
      <c r="Y2477" s="108">
        <f t="shared" si="387"/>
        <v>0</v>
      </c>
      <c r="Z2477" s="108">
        <f t="shared" si="388"/>
        <v>0</v>
      </c>
      <c r="AA2477" s="108">
        <f t="shared" si="389"/>
        <v>0</v>
      </c>
      <c r="AB2477" s="151"/>
      <c r="AC2477" s="47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  <c r="BP2477" s="198"/>
    </row>
    <row r="2478" s="116" customFormat="1" ht="19" customHeight="1" spans="1:68">
      <c r="A2478" s="94">
        <f t="shared" si="380"/>
        <v>2477</v>
      </c>
      <c r="B2478" s="95"/>
      <c r="C2478" s="69"/>
      <c r="D2478" s="64"/>
      <c r="E2478" s="69"/>
      <c r="F2478" s="196"/>
      <c r="G2478" s="124" t="e">
        <f>VLOOKUP(F2478,[2]零件成本10.26!$B$2:$C$7802,2,0)</f>
        <v>#N/A</v>
      </c>
      <c r="H2478" s="64"/>
      <c r="I2478" s="128" t="str">
        <f t="shared" si="381"/>
        <v/>
      </c>
      <c r="J2478" s="64"/>
      <c r="K2478" s="196"/>
      <c r="L2478" s="64"/>
      <c r="M2478" s="69"/>
      <c r="N2478" s="69"/>
      <c r="O2478" s="69"/>
      <c r="P2478" s="69"/>
      <c r="Q2478" s="100">
        <f t="shared" si="382"/>
        <v>0</v>
      </c>
      <c r="R2478" s="197"/>
      <c r="S2478" s="140" t="str">
        <f t="shared" si="383"/>
        <v>0</v>
      </c>
      <c r="T2478" s="140" t="str">
        <f t="shared" si="384"/>
        <v>0</v>
      </c>
      <c r="U2478" s="144"/>
      <c r="V2478" s="106"/>
      <c r="W2478" s="142">
        <f t="shared" si="385"/>
        <v>0</v>
      </c>
      <c r="X2478" s="142">
        <f t="shared" si="386"/>
        <v>0</v>
      </c>
      <c r="Y2478" s="108">
        <f t="shared" si="387"/>
        <v>0</v>
      </c>
      <c r="Z2478" s="108">
        <f t="shared" si="388"/>
        <v>0</v>
      </c>
      <c r="AA2478" s="108">
        <f t="shared" si="389"/>
        <v>0</v>
      </c>
      <c r="AB2478" s="151"/>
      <c r="AC2478" s="47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  <c r="BP2478" s="198"/>
    </row>
    <row r="2479" s="116" customFormat="1" ht="19" customHeight="1" spans="1:68">
      <c r="A2479" s="94">
        <f t="shared" si="380"/>
        <v>2478</v>
      </c>
      <c r="B2479" s="95"/>
      <c r="C2479" s="69"/>
      <c r="D2479" s="64"/>
      <c r="E2479" s="69"/>
      <c r="F2479" s="196"/>
      <c r="G2479" s="124" t="e">
        <f>VLOOKUP(F2479,[2]零件成本10.26!$B$2:$C$7802,2,0)</f>
        <v>#N/A</v>
      </c>
      <c r="H2479" s="64"/>
      <c r="I2479" s="128" t="str">
        <f t="shared" si="381"/>
        <v/>
      </c>
      <c r="J2479" s="64"/>
      <c r="K2479" s="196"/>
      <c r="L2479" s="64"/>
      <c r="M2479" s="69"/>
      <c r="N2479" s="69"/>
      <c r="O2479" s="69"/>
      <c r="P2479" s="69"/>
      <c r="Q2479" s="100">
        <f t="shared" si="382"/>
        <v>0</v>
      </c>
      <c r="R2479" s="197"/>
      <c r="S2479" s="140" t="str">
        <f t="shared" si="383"/>
        <v>0</v>
      </c>
      <c r="T2479" s="140" t="str">
        <f t="shared" si="384"/>
        <v>0</v>
      </c>
      <c r="U2479" s="144"/>
      <c r="V2479" s="106"/>
      <c r="W2479" s="142">
        <f t="shared" si="385"/>
        <v>0</v>
      </c>
      <c r="X2479" s="142">
        <f t="shared" si="386"/>
        <v>0</v>
      </c>
      <c r="Y2479" s="108">
        <f t="shared" si="387"/>
        <v>0</v>
      </c>
      <c r="Z2479" s="108">
        <f t="shared" si="388"/>
        <v>0</v>
      </c>
      <c r="AA2479" s="108">
        <f t="shared" si="389"/>
        <v>0</v>
      </c>
      <c r="AB2479" s="151"/>
      <c r="AC2479" s="47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  <c r="BP2479" s="198"/>
    </row>
    <row r="2480" s="116" customFormat="1" ht="19" customHeight="1" spans="1:68">
      <c r="A2480" s="94">
        <f t="shared" si="380"/>
        <v>2479</v>
      </c>
      <c r="B2480" s="95"/>
      <c r="C2480" s="69"/>
      <c r="D2480" s="64"/>
      <c r="E2480" s="69"/>
      <c r="F2480" s="196"/>
      <c r="G2480" s="124" t="e">
        <f>VLOOKUP(F2480,[2]零件成本10.26!$B$2:$C$7802,2,0)</f>
        <v>#N/A</v>
      </c>
      <c r="H2480" s="64"/>
      <c r="I2480" s="128" t="str">
        <f t="shared" si="381"/>
        <v/>
      </c>
      <c r="J2480" s="64"/>
      <c r="K2480" s="196"/>
      <c r="L2480" s="64"/>
      <c r="M2480" s="69"/>
      <c r="N2480" s="69"/>
      <c r="O2480" s="69"/>
      <c r="P2480" s="69"/>
      <c r="Q2480" s="100">
        <f t="shared" si="382"/>
        <v>0</v>
      </c>
      <c r="R2480" s="197"/>
      <c r="S2480" s="140" t="str">
        <f t="shared" si="383"/>
        <v>0</v>
      </c>
      <c r="T2480" s="140" t="str">
        <f t="shared" si="384"/>
        <v>0</v>
      </c>
      <c r="U2480" s="144"/>
      <c r="V2480" s="106"/>
      <c r="W2480" s="142">
        <f t="shared" si="385"/>
        <v>0</v>
      </c>
      <c r="X2480" s="142">
        <f t="shared" si="386"/>
        <v>0</v>
      </c>
      <c r="Y2480" s="108">
        <f t="shared" si="387"/>
        <v>0</v>
      </c>
      <c r="Z2480" s="108">
        <f t="shared" si="388"/>
        <v>0</v>
      </c>
      <c r="AA2480" s="108">
        <f t="shared" si="389"/>
        <v>0</v>
      </c>
      <c r="AB2480" s="151"/>
      <c r="AC2480" s="47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  <c r="BP2480" s="198"/>
    </row>
    <row r="2481" s="116" customFormat="1" ht="19" customHeight="1" spans="1:68">
      <c r="A2481" s="94">
        <f t="shared" si="380"/>
        <v>2480</v>
      </c>
      <c r="B2481" s="95"/>
      <c r="C2481" s="69"/>
      <c r="D2481" s="64"/>
      <c r="E2481" s="69"/>
      <c r="F2481" s="196"/>
      <c r="G2481" s="124" t="e">
        <f>VLOOKUP(F2481,[2]零件成本10.26!$B$2:$C$7802,2,0)</f>
        <v>#N/A</v>
      </c>
      <c r="H2481" s="64"/>
      <c r="I2481" s="128" t="str">
        <f t="shared" si="381"/>
        <v/>
      </c>
      <c r="J2481" s="64"/>
      <c r="K2481" s="196"/>
      <c r="L2481" s="64"/>
      <c r="M2481" s="69"/>
      <c r="N2481" s="69"/>
      <c r="O2481" s="69"/>
      <c r="P2481" s="69"/>
      <c r="Q2481" s="100">
        <f t="shared" si="382"/>
        <v>0</v>
      </c>
      <c r="R2481" s="197"/>
      <c r="S2481" s="140" t="str">
        <f t="shared" si="383"/>
        <v>0</v>
      </c>
      <c r="T2481" s="140" t="str">
        <f t="shared" si="384"/>
        <v>0</v>
      </c>
      <c r="U2481" s="144"/>
      <c r="V2481" s="106"/>
      <c r="W2481" s="142">
        <f t="shared" si="385"/>
        <v>0</v>
      </c>
      <c r="X2481" s="142">
        <f t="shared" si="386"/>
        <v>0</v>
      </c>
      <c r="Y2481" s="108">
        <f t="shared" si="387"/>
        <v>0</v>
      </c>
      <c r="Z2481" s="108">
        <f t="shared" si="388"/>
        <v>0</v>
      </c>
      <c r="AA2481" s="108">
        <f t="shared" si="389"/>
        <v>0</v>
      </c>
      <c r="AB2481" s="151"/>
      <c r="AC2481" s="47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  <c r="BP2481" s="198"/>
    </row>
    <row r="2482" s="116" customFormat="1" ht="19" customHeight="1" spans="1:68">
      <c r="A2482" s="94">
        <f t="shared" si="380"/>
        <v>2481</v>
      </c>
      <c r="B2482" s="95"/>
      <c r="C2482" s="69"/>
      <c r="D2482" s="64"/>
      <c r="E2482" s="69"/>
      <c r="F2482" s="196"/>
      <c r="G2482" s="124" t="e">
        <f>VLOOKUP(F2482,[2]零件成本10.26!$B$2:$C$7802,2,0)</f>
        <v>#N/A</v>
      </c>
      <c r="H2482" s="64"/>
      <c r="I2482" s="128" t="str">
        <f t="shared" si="381"/>
        <v/>
      </c>
      <c r="J2482" s="64"/>
      <c r="K2482" s="196"/>
      <c r="L2482" s="64"/>
      <c r="M2482" s="69"/>
      <c r="N2482" s="69"/>
      <c r="O2482" s="69"/>
      <c r="P2482" s="69"/>
      <c r="Q2482" s="100">
        <f t="shared" si="382"/>
        <v>0</v>
      </c>
      <c r="R2482" s="197"/>
      <c r="S2482" s="140" t="str">
        <f t="shared" si="383"/>
        <v>0</v>
      </c>
      <c r="T2482" s="140" t="str">
        <f t="shared" si="384"/>
        <v>0</v>
      </c>
      <c r="U2482" s="144"/>
      <c r="V2482" s="106"/>
      <c r="W2482" s="142">
        <f t="shared" si="385"/>
        <v>0</v>
      </c>
      <c r="X2482" s="142">
        <f t="shared" si="386"/>
        <v>0</v>
      </c>
      <c r="Y2482" s="108">
        <f t="shared" si="387"/>
        <v>0</v>
      </c>
      <c r="Z2482" s="108">
        <f t="shared" si="388"/>
        <v>0</v>
      </c>
      <c r="AA2482" s="108">
        <f t="shared" si="389"/>
        <v>0</v>
      </c>
      <c r="AB2482" s="151"/>
      <c r="AC2482" s="47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  <c r="BP2482" s="198"/>
    </row>
    <row r="2483" s="116" customFormat="1" ht="19" customHeight="1" spans="1:68">
      <c r="A2483" s="94">
        <f t="shared" si="380"/>
        <v>2482</v>
      </c>
      <c r="B2483" s="95"/>
      <c r="C2483" s="69"/>
      <c r="D2483" s="64"/>
      <c r="E2483" s="69"/>
      <c r="F2483" s="196"/>
      <c r="G2483" s="124" t="e">
        <f>VLOOKUP(F2483,[2]零件成本10.26!$B$2:$C$7802,2,0)</f>
        <v>#N/A</v>
      </c>
      <c r="H2483" s="64"/>
      <c r="I2483" s="128" t="str">
        <f t="shared" si="381"/>
        <v/>
      </c>
      <c r="J2483" s="64"/>
      <c r="K2483" s="196"/>
      <c r="L2483" s="64"/>
      <c r="M2483" s="69"/>
      <c r="N2483" s="69"/>
      <c r="O2483" s="69"/>
      <c r="P2483" s="69"/>
      <c r="Q2483" s="100">
        <f t="shared" si="382"/>
        <v>0</v>
      </c>
      <c r="R2483" s="197"/>
      <c r="S2483" s="140" t="str">
        <f t="shared" si="383"/>
        <v>0</v>
      </c>
      <c r="T2483" s="140" t="str">
        <f t="shared" si="384"/>
        <v>0</v>
      </c>
      <c r="U2483" s="144"/>
      <c r="V2483" s="106"/>
      <c r="W2483" s="142">
        <f t="shared" si="385"/>
        <v>0</v>
      </c>
      <c r="X2483" s="142">
        <f t="shared" si="386"/>
        <v>0</v>
      </c>
      <c r="Y2483" s="108">
        <f t="shared" si="387"/>
        <v>0</v>
      </c>
      <c r="Z2483" s="108">
        <f t="shared" si="388"/>
        <v>0</v>
      </c>
      <c r="AA2483" s="108">
        <f t="shared" si="389"/>
        <v>0</v>
      </c>
      <c r="AB2483" s="151"/>
      <c r="AC2483" s="47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  <c r="BP2483" s="198"/>
    </row>
    <row r="2484" s="116" customFormat="1" ht="19" customHeight="1" spans="1:68">
      <c r="A2484" s="94">
        <f t="shared" si="380"/>
        <v>2483</v>
      </c>
      <c r="B2484" s="95"/>
      <c r="C2484" s="69"/>
      <c r="D2484" s="64"/>
      <c r="E2484" s="69"/>
      <c r="F2484" s="196"/>
      <c r="G2484" s="124" t="e">
        <f>VLOOKUP(F2484,[2]零件成本10.26!$B$2:$C$7802,2,0)</f>
        <v>#N/A</v>
      </c>
      <c r="H2484" s="64"/>
      <c r="I2484" s="128" t="str">
        <f t="shared" si="381"/>
        <v/>
      </c>
      <c r="J2484" s="64"/>
      <c r="K2484" s="196"/>
      <c r="L2484" s="64"/>
      <c r="M2484" s="69"/>
      <c r="N2484" s="69"/>
      <c r="O2484" s="69"/>
      <c r="P2484" s="69"/>
      <c r="Q2484" s="100">
        <f t="shared" si="382"/>
        <v>0</v>
      </c>
      <c r="R2484" s="197"/>
      <c r="S2484" s="140" t="str">
        <f t="shared" si="383"/>
        <v>0</v>
      </c>
      <c r="T2484" s="140" t="str">
        <f t="shared" si="384"/>
        <v>0</v>
      </c>
      <c r="U2484" s="144"/>
      <c r="V2484" s="106"/>
      <c r="W2484" s="142">
        <f t="shared" si="385"/>
        <v>0</v>
      </c>
      <c r="X2484" s="142">
        <f t="shared" si="386"/>
        <v>0</v>
      </c>
      <c r="Y2484" s="108">
        <f t="shared" si="387"/>
        <v>0</v>
      </c>
      <c r="Z2484" s="108">
        <f t="shared" si="388"/>
        <v>0</v>
      </c>
      <c r="AA2484" s="108">
        <f t="shared" si="389"/>
        <v>0</v>
      </c>
      <c r="AB2484" s="151"/>
      <c r="AC2484" s="47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  <c r="BP2484" s="198"/>
    </row>
    <row r="2485" s="116" customFormat="1" ht="19" customHeight="1" spans="1:68">
      <c r="A2485" s="94">
        <f t="shared" si="380"/>
        <v>2484</v>
      </c>
      <c r="B2485" s="95"/>
      <c r="C2485" s="69"/>
      <c r="D2485" s="64"/>
      <c r="E2485" s="69"/>
      <c r="F2485" s="196"/>
      <c r="G2485" s="124" t="e">
        <f>VLOOKUP(F2485,[2]零件成本10.26!$B$2:$C$7802,2,0)</f>
        <v>#N/A</v>
      </c>
      <c r="H2485" s="64"/>
      <c r="I2485" s="128" t="str">
        <f t="shared" si="381"/>
        <v/>
      </c>
      <c r="J2485" s="64"/>
      <c r="K2485" s="196"/>
      <c r="L2485" s="64"/>
      <c r="M2485" s="69"/>
      <c r="N2485" s="69"/>
      <c r="O2485" s="69"/>
      <c r="P2485" s="69"/>
      <c r="Q2485" s="100">
        <f t="shared" si="382"/>
        <v>0</v>
      </c>
      <c r="R2485" s="197"/>
      <c r="S2485" s="140" t="str">
        <f t="shared" si="383"/>
        <v>0</v>
      </c>
      <c r="T2485" s="140" t="str">
        <f t="shared" si="384"/>
        <v>0</v>
      </c>
      <c r="U2485" s="144"/>
      <c r="V2485" s="106"/>
      <c r="W2485" s="142">
        <f t="shared" si="385"/>
        <v>0</v>
      </c>
      <c r="X2485" s="142">
        <f t="shared" si="386"/>
        <v>0</v>
      </c>
      <c r="Y2485" s="108">
        <f t="shared" si="387"/>
        <v>0</v>
      </c>
      <c r="Z2485" s="108">
        <f t="shared" si="388"/>
        <v>0</v>
      </c>
      <c r="AA2485" s="108">
        <f t="shared" si="389"/>
        <v>0</v>
      </c>
      <c r="AB2485" s="151"/>
      <c r="AC2485" s="47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  <c r="BP2485" s="198"/>
    </row>
    <row r="2486" s="116" customFormat="1" ht="19" customHeight="1" spans="1:68">
      <c r="A2486" s="94">
        <f t="shared" si="380"/>
        <v>2485</v>
      </c>
      <c r="B2486" s="95"/>
      <c r="C2486" s="69"/>
      <c r="D2486" s="64"/>
      <c r="E2486" s="69"/>
      <c r="F2486" s="196"/>
      <c r="G2486" s="124" t="e">
        <f>VLOOKUP(F2486,[2]零件成本10.26!$B$2:$C$7802,2,0)</f>
        <v>#N/A</v>
      </c>
      <c r="H2486" s="64"/>
      <c r="I2486" s="128" t="str">
        <f t="shared" si="381"/>
        <v/>
      </c>
      <c r="J2486" s="64"/>
      <c r="K2486" s="196"/>
      <c r="L2486" s="64"/>
      <c r="M2486" s="69"/>
      <c r="N2486" s="69"/>
      <c r="O2486" s="69"/>
      <c r="P2486" s="69"/>
      <c r="Q2486" s="100">
        <f t="shared" si="382"/>
        <v>0</v>
      </c>
      <c r="R2486" s="197"/>
      <c r="S2486" s="140" t="str">
        <f t="shared" si="383"/>
        <v>0</v>
      </c>
      <c r="T2486" s="140" t="str">
        <f t="shared" si="384"/>
        <v>0</v>
      </c>
      <c r="U2486" s="144"/>
      <c r="V2486" s="106"/>
      <c r="W2486" s="142">
        <f t="shared" si="385"/>
        <v>0</v>
      </c>
      <c r="X2486" s="142">
        <f t="shared" si="386"/>
        <v>0</v>
      </c>
      <c r="Y2486" s="108">
        <f t="shared" si="387"/>
        <v>0</v>
      </c>
      <c r="Z2486" s="108">
        <f t="shared" si="388"/>
        <v>0</v>
      </c>
      <c r="AA2486" s="108">
        <f t="shared" si="389"/>
        <v>0</v>
      </c>
      <c r="AB2486" s="151"/>
      <c r="AC2486" s="47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  <c r="BP2486" s="198"/>
    </row>
    <row r="2487" s="116" customFormat="1" ht="19" customHeight="1" spans="1:68">
      <c r="A2487" s="94">
        <f t="shared" si="380"/>
        <v>2486</v>
      </c>
      <c r="B2487" s="95"/>
      <c r="C2487" s="69"/>
      <c r="D2487" s="64"/>
      <c r="E2487" s="69"/>
      <c r="F2487" s="196"/>
      <c r="G2487" s="124" t="e">
        <f>VLOOKUP(F2487,[2]零件成本10.26!$B$2:$C$7802,2,0)</f>
        <v>#N/A</v>
      </c>
      <c r="H2487" s="64"/>
      <c r="I2487" s="128" t="str">
        <f t="shared" si="381"/>
        <v/>
      </c>
      <c r="J2487" s="64"/>
      <c r="K2487" s="196"/>
      <c r="L2487" s="64"/>
      <c r="M2487" s="69"/>
      <c r="N2487" s="69"/>
      <c r="O2487" s="69"/>
      <c r="P2487" s="69"/>
      <c r="Q2487" s="100">
        <f t="shared" si="382"/>
        <v>0</v>
      </c>
      <c r="R2487" s="197"/>
      <c r="S2487" s="140" t="str">
        <f t="shared" si="383"/>
        <v>0</v>
      </c>
      <c r="T2487" s="140" t="str">
        <f t="shared" si="384"/>
        <v>0</v>
      </c>
      <c r="U2487" s="144"/>
      <c r="V2487" s="106"/>
      <c r="W2487" s="142">
        <f t="shared" si="385"/>
        <v>0</v>
      </c>
      <c r="X2487" s="142">
        <f t="shared" si="386"/>
        <v>0</v>
      </c>
      <c r="Y2487" s="108">
        <f t="shared" si="387"/>
        <v>0</v>
      </c>
      <c r="Z2487" s="108">
        <f t="shared" si="388"/>
        <v>0</v>
      </c>
      <c r="AA2487" s="108">
        <f t="shared" si="389"/>
        <v>0</v>
      </c>
      <c r="AB2487" s="151"/>
      <c r="AC2487" s="47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  <c r="BP2487" s="198"/>
    </row>
    <row r="2488" s="116" customFormat="1" ht="19" customHeight="1" spans="1:68">
      <c r="A2488" s="94">
        <f t="shared" si="380"/>
        <v>2487</v>
      </c>
      <c r="B2488" s="95"/>
      <c r="C2488" s="69"/>
      <c r="D2488" s="64"/>
      <c r="E2488" s="69"/>
      <c r="F2488" s="196"/>
      <c r="G2488" s="124" t="e">
        <f>VLOOKUP(F2488,[2]零件成本10.26!$B$2:$C$7802,2,0)</f>
        <v>#N/A</v>
      </c>
      <c r="H2488" s="64"/>
      <c r="I2488" s="128" t="str">
        <f t="shared" si="381"/>
        <v/>
      </c>
      <c r="J2488" s="64"/>
      <c r="K2488" s="196"/>
      <c r="L2488" s="64"/>
      <c r="M2488" s="69"/>
      <c r="N2488" s="69"/>
      <c r="O2488" s="69"/>
      <c r="P2488" s="69"/>
      <c r="Q2488" s="100">
        <f t="shared" si="382"/>
        <v>0</v>
      </c>
      <c r="R2488" s="197"/>
      <c r="S2488" s="140" t="str">
        <f t="shared" si="383"/>
        <v>0</v>
      </c>
      <c r="T2488" s="140" t="str">
        <f t="shared" si="384"/>
        <v>0</v>
      </c>
      <c r="U2488" s="144"/>
      <c r="V2488" s="106"/>
      <c r="W2488" s="142">
        <f t="shared" si="385"/>
        <v>0</v>
      </c>
      <c r="X2488" s="142">
        <f t="shared" si="386"/>
        <v>0</v>
      </c>
      <c r="Y2488" s="108">
        <f t="shared" si="387"/>
        <v>0</v>
      </c>
      <c r="Z2488" s="108">
        <f t="shared" si="388"/>
        <v>0</v>
      </c>
      <c r="AA2488" s="108">
        <f t="shared" si="389"/>
        <v>0</v>
      </c>
      <c r="AB2488" s="151"/>
      <c r="AC2488" s="47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  <c r="BP2488" s="198"/>
    </row>
    <row r="2489" s="116" customFormat="1" ht="19" customHeight="1" spans="1:68">
      <c r="A2489" s="94">
        <f t="shared" si="380"/>
        <v>2488</v>
      </c>
      <c r="B2489" s="95"/>
      <c r="C2489" s="69"/>
      <c r="D2489" s="64"/>
      <c r="E2489" s="69"/>
      <c r="F2489" s="196"/>
      <c r="G2489" s="124" t="e">
        <f>VLOOKUP(F2489,[2]零件成本10.26!$B$2:$C$7802,2,0)</f>
        <v>#N/A</v>
      </c>
      <c r="H2489" s="64"/>
      <c r="I2489" s="128" t="str">
        <f t="shared" si="381"/>
        <v/>
      </c>
      <c r="J2489" s="64"/>
      <c r="K2489" s="196"/>
      <c r="L2489" s="64"/>
      <c r="M2489" s="69"/>
      <c r="N2489" s="69"/>
      <c r="O2489" s="69"/>
      <c r="P2489" s="69"/>
      <c r="Q2489" s="100">
        <f t="shared" si="382"/>
        <v>0</v>
      </c>
      <c r="R2489" s="197"/>
      <c r="S2489" s="140" t="str">
        <f t="shared" si="383"/>
        <v>0</v>
      </c>
      <c r="T2489" s="140" t="str">
        <f t="shared" si="384"/>
        <v>0</v>
      </c>
      <c r="U2489" s="144"/>
      <c r="V2489" s="106"/>
      <c r="W2489" s="142">
        <f t="shared" si="385"/>
        <v>0</v>
      </c>
      <c r="X2489" s="142">
        <f t="shared" si="386"/>
        <v>0</v>
      </c>
      <c r="Y2489" s="108">
        <f t="shared" si="387"/>
        <v>0</v>
      </c>
      <c r="Z2489" s="108">
        <f t="shared" si="388"/>
        <v>0</v>
      </c>
      <c r="AA2489" s="108">
        <f t="shared" si="389"/>
        <v>0</v>
      </c>
      <c r="AB2489" s="151"/>
      <c r="AC2489" s="47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  <c r="BP2489" s="198"/>
    </row>
    <row r="2490" s="116" customFormat="1" ht="19" customHeight="1" spans="1:68">
      <c r="A2490" s="94">
        <f t="shared" si="380"/>
        <v>2489</v>
      </c>
      <c r="B2490" s="95"/>
      <c r="C2490" s="69"/>
      <c r="D2490" s="64"/>
      <c r="E2490" s="69"/>
      <c r="F2490" s="196"/>
      <c r="G2490" s="124" t="e">
        <f>VLOOKUP(F2490,[2]零件成本10.26!$B$2:$C$7802,2,0)</f>
        <v>#N/A</v>
      </c>
      <c r="H2490" s="64"/>
      <c r="I2490" s="128" t="str">
        <f t="shared" si="381"/>
        <v/>
      </c>
      <c r="J2490" s="64"/>
      <c r="K2490" s="196"/>
      <c r="L2490" s="64"/>
      <c r="M2490" s="69"/>
      <c r="N2490" s="69"/>
      <c r="O2490" s="69"/>
      <c r="P2490" s="69"/>
      <c r="Q2490" s="100">
        <f t="shared" si="382"/>
        <v>0</v>
      </c>
      <c r="R2490" s="197"/>
      <c r="S2490" s="140" t="str">
        <f t="shared" si="383"/>
        <v>0</v>
      </c>
      <c r="T2490" s="140" t="str">
        <f t="shared" si="384"/>
        <v>0</v>
      </c>
      <c r="U2490" s="144"/>
      <c r="V2490" s="106"/>
      <c r="W2490" s="142">
        <f t="shared" si="385"/>
        <v>0</v>
      </c>
      <c r="X2490" s="142">
        <f t="shared" si="386"/>
        <v>0</v>
      </c>
      <c r="Y2490" s="108">
        <f t="shared" si="387"/>
        <v>0</v>
      </c>
      <c r="Z2490" s="108">
        <f t="shared" si="388"/>
        <v>0</v>
      </c>
      <c r="AA2490" s="108">
        <f t="shared" si="389"/>
        <v>0</v>
      </c>
      <c r="AB2490" s="151"/>
      <c r="AC2490" s="47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  <c r="BP2490" s="198"/>
    </row>
    <row r="2491" s="116" customFormat="1" ht="19" customHeight="1" spans="1:68">
      <c r="A2491" s="94">
        <f t="shared" si="380"/>
        <v>2490</v>
      </c>
      <c r="B2491" s="95"/>
      <c r="C2491" s="69"/>
      <c r="D2491" s="64"/>
      <c r="E2491" s="69"/>
      <c r="F2491" s="196"/>
      <c r="G2491" s="124" t="e">
        <f>VLOOKUP(F2491,[2]零件成本10.26!$B$2:$C$7802,2,0)</f>
        <v>#N/A</v>
      </c>
      <c r="H2491" s="64"/>
      <c r="I2491" s="128" t="str">
        <f t="shared" si="381"/>
        <v/>
      </c>
      <c r="J2491" s="64"/>
      <c r="K2491" s="196"/>
      <c r="L2491" s="64"/>
      <c r="M2491" s="69"/>
      <c r="N2491" s="69"/>
      <c r="O2491" s="69"/>
      <c r="P2491" s="69"/>
      <c r="Q2491" s="100">
        <f t="shared" si="382"/>
        <v>0</v>
      </c>
      <c r="R2491" s="197"/>
      <c r="S2491" s="140" t="str">
        <f t="shared" si="383"/>
        <v>0</v>
      </c>
      <c r="T2491" s="140" t="str">
        <f t="shared" si="384"/>
        <v>0</v>
      </c>
      <c r="U2491" s="144"/>
      <c r="V2491" s="106"/>
      <c r="W2491" s="142">
        <f t="shared" si="385"/>
        <v>0</v>
      </c>
      <c r="X2491" s="142">
        <f t="shared" si="386"/>
        <v>0</v>
      </c>
      <c r="Y2491" s="108">
        <f t="shared" si="387"/>
        <v>0</v>
      </c>
      <c r="Z2491" s="108">
        <f t="shared" si="388"/>
        <v>0</v>
      </c>
      <c r="AA2491" s="108">
        <f t="shared" si="389"/>
        <v>0</v>
      </c>
      <c r="AB2491" s="151"/>
      <c r="AC2491" s="47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  <c r="BP2491" s="198"/>
    </row>
    <row r="2492" s="116" customFormat="1" ht="19" customHeight="1" spans="1:68">
      <c r="A2492" s="94">
        <f t="shared" si="380"/>
        <v>2491</v>
      </c>
      <c r="B2492" s="95"/>
      <c r="C2492" s="69"/>
      <c r="D2492" s="64"/>
      <c r="E2492" s="69"/>
      <c r="F2492" s="196"/>
      <c r="G2492" s="124" t="e">
        <f>VLOOKUP(F2492,[2]零件成本10.26!$B$2:$C$7802,2,0)</f>
        <v>#N/A</v>
      </c>
      <c r="H2492" s="64"/>
      <c r="I2492" s="128" t="str">
        <f t="shared" si="381"/>
        <v/>
      </c>
      <c r="J2492" s="64"/>
      <c r="K2492" s="196"/>
      <c r="L2492" s="64"/>
      <c r="M2492" s="69"/>
      <c r="N2492" s="69"/>
      <c r="O2492" s="69"/>
      <c r="P2492" s="69"/>
      <c r="Q2492" s="100">
        <f t="shared" si="382"/>
        <v>0</v>
      </c>
      <c r="R2492" s="197"/>
      <c r="S2492" s="140" t="str">
        <f t="shared" si="383"/>
        <v>0</v>
      </c>
      <c r="T2492" s="140" t="str">
        <f t="shared" si="384"/>
        <v>0</v>
      </c>
      <c r="U2492" s="144"/>
      <c r="V2492" s="106"/>
      <c r="W2492" s="142">
        <f t="shared" si="385"/>
        <v>0</v>
      </c>
      <c r="X2492" s="142">
        <f t="shared" si="386"/>
        <v>0</v>
      </c>
      <c r="Y2492" s="108">
        <f t="shared" si="387"/>
        <v>0</v>
      </c>
      <c r="Z2492" s="108">
        <f t="shared" si="388"/>
        <v>0</v>
      </c>
      <c r="AA2492" s="108">
        <f t="shared" si="389"/>
        <v>0</v>
      </c>
      <c r="AB2492" s="151"/>
      <c r="AC2492" s="47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  <c r="BP2492" s="198"/>
    </row>
    <row r="2493" s="116" customFormat="1" ht="19" customHeight="1" spans="1:68">
      <c r="A2493" s="94">
        <f t="shared" si="380"/>
        <v>2492</v>
      </c>
      <c r="B2493" s="95"/>
      <c r="C2493" s="69"/>
      <c r="D2493" s="64"/>
      <c r="E2493" s="69"/>
      <c r="F2493" s="196"/>
      <c r="G2493" s="124" t="e">
        <f>VLOOKUP(F2493,[2]零件成本10.26!$B$2:$C$7802,2,0)</f>
        <v>#N/A</v>
      </c>
      <c r="H2493" s="64"/>
      <c r="I2493" s="128" t="str">
        <f t="shared" si="381"/>
        <v/>
      </c>
      <c r="J2493" s="64"/>
      <c r="K2493" s="196"/>
      <c r="L2493" s="64"/>
      <c r="M2493" s="69"/>
      <c r="N2493" s="69"/>
      <c r="O2493" s="69"/>
      <c r="P2493" s="69"/>
      <c r="Q2493" s="100">
        <f t="shared" si="382"/>
        <v>0</v>
      </c>
      <c r="R2493" s="197"/>
      <c r="S2493" s="140" t="str">
        <f t="shared" si="383"/>
        <v>0</v>
      </c>
      <c r="T2493" s="140" t="str">
        <f t="shared" si="384"/>
        <v>0</v>
      </c>
      <c r="U2493" s="144"/>
      <c r="V2493" s="106"/>
      <c r="W2493" s="142">
        <f t="shared" si="385"/>
        <v>0</v>
      </c>
      <c r="X2493" s="142">
        <f t="shared" si="386"/>
        <v>0</v>
      </c>
      <c r="Y2493" s="108">
        <f t="shared" si="387"/>
        <v>0</v>
      </c>
      <c r="Z2493" s="108">
        <f t="shared" si="388"/>
        <v>0</v>
      </c>
      <c r="AA2493" s="108">
        <f t="shared" si="389"/>
        <v>0</v>
      </c>
      <c r="AB2493" s="151"/>
      <c r="AC2493" s="47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  <c r="BP2493" s="198"/>
    </row>
    <row r="2494" s="116" customFormat="1" ht="19" customHeight="1" spans="1:68">
      <c r="A2494" s="94">
        <f t="shared" si="380"/>
        <v>2493</v>
      </c>
      <c r="B2494" s="95"/>
      <c r="C2494" s="69"/>
      <c r="D2494" s="64"/>
      <c r="E2494" s="69"/>
      <c r="F2494" s="196"/>
      <c r="G2494" s="124" t="e">
        <f>VLOOKUP(F2494,[2]零件成本10.26!$B$2:$C$7802,2,0)</f>
        <v>#N/A</v>
      </c>
      <c r="H2494" s="64"/>
      <c r="I2494" s="128" t="str">
        <f t="shared" si="381"/>
        <v/>
      </c>
      <c r="J2494" s="64"/>
      <c r="K2494" s="196"/>
      <c r="L2494" s="64"/>
      <c r="M2494" s="69"/>
      <c r="N2494" s="69"/>
      <c r="O2494" s="69"/>
      <c r="P2494" s="69"/>
      <c r="Q2494" s="100">
        <f t="shared" si="382"/>
        <v>0</v>
      </c>
      <c r="R2494" s="197"/>
      <c r="S2494" s="140" t="str">
        <f t="shared" si="383"/>
        <v>0</v>
      </c>
      <c r="T2494" s="140" t="str">
        <f t="shared" si="384"/>
        <v>0</v>
      </c>
      <c r="U2494" s="144"/>
      <c r="V2494" s="106"/>
      <c r="W2494" s="142">
        <f t="shared" si="385"/>
        <v>0</v>
      </c>
      <c r="X2494" s="142">
        <f t="shared" si="386"/>
        <v>0</v>
      </c>
      <c r="Y2494" s="108">
        <f t="shared" si="387"/>
        <v>0</v>
      </c>
      <c r="Z2494" s="108">
        <f t="shared" si="388"/>
        <v>0</v>
      </c>
      <c r="AA2494" s="108">
        <f t="shared" si="389"/>
        <v>0</v>
      </c>
      <c r="AB2494" s="151"/>
      <c r="AC2494" s="47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  <c r="BP2494" s="198"/>
    </row>
    <row r="2495" s="116" customFormat="1" ht="19" customHeight="1" spans="1:68">
      <c r="A2495" s="94">
        <f t="shared" si="380"/>
        <v>2494</v>
      </c>
      <c r="B2495" s="95"/>
      <c r="C2495" s="69"/>
      <c r="D2495" s="64"/>
      <c r="E2495" s="69"/>
      <c r="F2495" s="196"/>
      <c r="G2495" s="124" t="e">
        <f>VLOOKUP(F2495,[2]零件成本10.26!$B$2:$C$7802,2,0)</f>
        <v>#N/A</v>
      </c>
      <c r="H2495" s="64"/>
      <c r="I2495" s="128" t="str">
        <f t="shared" si="381"/>
        <v/>
      </c>
      <c r="J2495" s="64"/>
      <c r="K2495" s="196"/>
      <c r="L2495" s="64"/>
      <c r="M2495" s="69"/>
      <c r="N2495" s="69"/>
      <c r="O2495" s="69"/>
      <c r="P2495" s="69"/>
      <c r="Q2495" s="100">
        <f t="shared" si="382"/>
        <v>0</v>
      </c>
      <c r="R2495" s="197"/>
      <c r="S2495" s="140" t="str">
        <f t="shared" si="383"/>
        <v>0</v>
      </c>
      <c r="T2495" s="140" t="str">
        <f t="shared" si="384"/>
        <v>0</v>
      </c>
      <c r="U2495" s="144"/>
      <c r="V2495" s="106"/>
      <c r="W2495" s="142">
        <f t="shared" si="385"/>
        <v>0</v>
      </c>
      <c r="X2495" s="142">
        <f t="shared" si="386"/>
        <v>0</v>
      </c>
      <c r="Y2495" s="108">
        <f t="shared" si="387"/>
        <v>0</v>
      </c>
      <c r="Z2495" s="108">
        <f t="shared" si="388"/>
        <v>0</v>
      </c>
      <c r="AA2495" s="108">
        <f t="shared" si="389"/>
        <v>0</v>
      </c>
      <c r="AB2495" s="151"/>
      <c r="AC2495" s="47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  <c r="BP2495" s="198"/>
    </row>
    <row r="2496" s="116" customFormat="1" ht="19" customHeight="1" spans="1:68">
      <c r="A2496" s="94">
        <f t="shared" si="380"/>
        <v>2495</v>
      </c>
      <c r="B2496" s="95"/>
      <c r="C2496" s="69"/>
      <c r="D2496" s="64"/>
      <c r="E2496" s="69"/>
      <c r="F2496" s="196"/>
      <c r="G2496" s="124" t="e">
        <f>VLOOKUP(F2496,[2]零件成本10.26!$B$2:$C$7802,2,0)</f>
        <v>#N/A</v>
      </c>
      <c r="H2496" s="64"/>
      <c r="I2496" s="128" t="str">
        <f t="shared" si="381"/>
        <v/>
      </c>
      <c r="J2496" s="64"/>
      <c r="K2496" s="196"/>
      <c r="L2496" s="64"/>
      <c r="M2496" s="69"/>
      <c r="N2496" s="69"/>
      <c r="O2496" s="69"/>
      <c r="P2496" s="69"/>
      <c r="Q2496" s="100">
        <f t="shared" si="382"/>
        <v>0</v>
      </c>
      <c r="R2496" s="197"/>
      <c r="S2496" s="140" t="str">
        <f t="shared" si="383"/>
        <v>0</v>
      </c>
      <c r="T2496" s="140" t="str">
        <f t="shared" si="384"/>
        <v>0</v>
      </c>
      <c r="U2496" s="144"/>
      <c r="V2496" s="106"/>
      <c r="W2496" s="142">
        <f t="shared" si="385"/>
        <v>0</v>
      </c>
      <c r="X2496" s="142">
        <f t="shared" si="386"/>
        <v>0</v>
      </c>
      <c r="Y2496" s="108">
        <f t="shared" si="387"/>
        <v>0</v>
      </c>
      <c r="Z2496" s="108">
        <f t="shared" si="388"/>
        <v>0</v>
      </c>
      <c r="AA2496" s="108">
        <f t="shared" si="389"/>
        <v>0</v>
      </c>
      <c r="AB2496" s="151"/>
      <c r="AC2496" s="47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  <c r="BP2496" s="198"/>
    </row>
    <row r="2497" s="116" customFormat="1" ht="19" customHeight="1" spans="1:68">
      <c r="A2497" s="94">
        <f t="shared" si="380"/>
        <v>2496</v>
      </c>
      <c r="B2497" s="95"/>
      <c r="C2497" s="69"/>
      <c r="D2497" s="64"/>
      <c r="E2497" s="69"/>
      <c r="F2497" s="196"/>
      <c r="G2497" s="124" t="e">
        <f>VLOOKUP(F2497,[2]零件成本10.26!$B$2:$C$7802,2,0)</f>
        <v>#N/A</v>
      </c>
      <c r="H2497" s="64"/>
      <c r="I2497" s="128" t="str">
        <f t="shared" si="381"/>
        <v/>
      </c>
      <c r="J2497" s="64"/>
      <c r="K2497" s="196"/>
      <c r="L2497" s="64"/>
      <c r="M2497" s="69"/>
      <c r="N2497" s="69"/>
      <c r="O2497" s="69"/>
      <c r="P2497" s="69"/>
      <c r="Q2497" s="100">
        <f t="shared" si="382"/>
        <v>0</v>
      </c>
      <c r="R2497" s="197"/>
      <c r="S2497" s="140" t="str">
        <f t="shared" si="383"/>
        <v>0</v>
      </c>
      <c r="T2497" s="140" t="str">
        <f t="shared" si="384"/>
        <v>0</v>
      </c>
      <c r="U2497" s="144"/>
      <c r="V2497" s="106"/>
      <c r="W2497" s="142">
        <f t="shared" si="385"/>
        <v>0</v>
      </c>
      <c r="X2497" s="142">
        <f t="shared" si="386"/>
        <v>0</v>
      </c>
      <c r="Y2497" s="108">
        <f t="shared" si="387"/>
        <v>0</v>
      </c>
      <c r="Z2497" s="108">
        <f t="shared" si="388"/>
        <v>0</v>
      </c>
      <c r="AA2497" s="108">
        <f t="shared" si="389"/>
        <v>0</v>
      </c>
      <c r="AB2497" s="151"/>
      <c r="AC2497" s="47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  <c r="BP2497" s="198"/>
    </row>
    <row r="2498" s="116" customFormat="1" ht="19" customHeight="1" spans="1:68">
      <c r="A2498" s="94">
        <f t="shared" ref="A2498:A2561" si="390">ROW()-1</f>
        <v>2497</v>
      </c>
      <c r="B2498" s="95"/>
      <c r="C2498" s="69"/>
      <c r="D2498" s="64"/>
      <c r="E2498" s="69"/>
      <c r="F2498" s="196"/>
      <c r="G2498" s="124" t="e">
        <f>VLOOKUP(F2498,[2]零件成本10.26!$B$2:$C$7802,2,0)</f>
        <v>#N/A</v>
      </c>
      <c r="H2498" s="64"/>
      <c r="I2498" s="128" t="str">
        <f t="shared" ref="I2498:I2561" si="391">C2498&amp;F2498</f>
        <v/>
      </c>
      <c r="J2498" s="64"/>
      <c r="K2498" s="196"/>
      <c r="L2498" s="64"/>
      <c r="M2498" s="69"/>
      <c r="N2498" s="69"/>
      <c r="O2498" s="69"/>
      <c r="P2498" s="69"/>
      <c r="Q2498" s="100">
        <f t="shared" ref="Q2498:Q2561" si="392">K2498</f>
        <v>0</v>
      </c>
      <c r="R2498" s="197"/>
      <c r="S2498" s="140" t="str">
        <f t="shared" ref="S2498:S2561" si="393">IF(Q2498&gt;R2498,Q2498-R2498,"0")</f>
        <v>0</v>
      </c>
      <c r="T2498" s="140" t="str">
        <f t="shared" ref="T2498:T2561" si="394">IF(Q2498&lt;R2498,Q2498-R2498,"0")</f>
        <v>0</v>
      </c>
      <c r="U2498" s="144"/>
      <c r="V2498" s="106"/>
      <c r="W2498" s="142">
        <f t="shared" ref="W2498:W2561" si="395">IFERROR(Q2498*V2498,"")</f>
        <v>0</v>
      </c>
      <c r="X2498" s="142">
        <f t="shared" ref="X2498:X2561" si="396">IFERROR(R2498*V2498,"")</f>
        <v>0</v>
      </c>
      <c r="Y2498" s="108">
        <f t="shared" ref="Y2498:Y2561" si="397">IFERROR(S2498*V2498,"")</f>
        <v>0</v>
      </c>
      <c r="Z2498" s="108">
        <f t="shared" ref="Z2498:Z2561" si="398">IFERROR(T2498*V2498,"")</f>
        <v>0</v>
      </c>
      <c r="AA2498" s="108">
        <f t="shared" ref="AA2498:AA2561" si="399">W2498-X2498</f>
        <v>0</v>
      </c>
      <c r="AB2498" s="151"/>
      <c r="AC2498" s="47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  <c r="BP2498" s="198"/>
    </row>
    <row r="2499" s="116" customFormat="1" ht="19" customHeight="1" spans="1:68">
      <c r="A2499" s="94">
        <f t="shared" si="390"/>
        <v>2498</v>
      </c>
      <c r="B2499" s="95"/>
      <c r="C2499" s="69"/>
      <c r="D2499" s="64"/>
      <c r="E2499" s="69"/>
      <c r="F2499" s="196"/>
      <c r="G2499" s="124" t="e">
        <f>VLOOKUP(F2499,[2]零件成本10.26!$B$2:$C$7802,2,0)</f>
        <v>#N/A</v>
      </c>
      <c r="H2499" s="64"/>
      <c r="I2499" s="128" t="str">
        <f t="shared" si="391"/>
        <v/>
      </c>
      <c r="J2499" s="64"/>
      <c r="K2499" s="196"/>
      <c r="L2499" s="64"/>
      <c r="M2499" s="69"/>
      <c r="N2499" s="69"/>
      <c r="O2499" s="69"/>
      <c r="P2499" s="69"/>
      <c r="Q2499" s="100">
        <f t="shared" si="392"/>
        <v>0</v>
      </c>
      <c r="R2499" s="197"/>
      <c r="S2499" s="140" t="str">
        <f t="shared" si="393"/>
        <v>0</v>
      </c>
      <c r="T2499" s="140" t="str">
        <f t="shared" si="394"/>
        <v>0</v>
      </c>
      <c r="U2499" s="144"/>
      <c r="V2499" s="106"/>
      <c r="W2499" s="142">
        <f t="shared" si="395"/>
        <v>0</v>
      </c>
      <c r="X2499" s="142">
        <f t="shared" si="396"/>
        <v>0</v>
      </c>
      <c r="Y2499" s="108">
        <f t="shared" si="397"/>
        <v>0</v>
      </c>
      <c r="Z2499" s="108">
        <f t="shared" si="398"/>
        <v>0</v>
      </c>
      <c r="AA2499" s="108">
        <f t="shared" si="399"/>
        <v>0</v>
      </c>
      <c r="AB2499" s="151"/>
      <c r="AC2499" s="47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  <c r="BP2499" s="198"/>
    </row>
    <row r="2500" s="116" customFormat="1" ht="19" customHeight="1" spans="1:68">
      <c r="A2500" s="94">
        <f t="shared" si="390"/>
        <v>2499</v>
      </c>
      <c r="B2500" s="95"/>
      <c r="C2500" s="69"/>
      <c r="D2500" s="64"/>
      <c r="E2500" s="69"/>
      <c r="F2500" s="196"/>
      <c r="G2500" s="124" t="e">
        <f>VLOOKUP(F2500,[2]零件成本10.26!$B$2:$C$7802,2,0)</f>
        <v>#N/A</v>
      </c>
      <c r="H2500" s="64"/>
      <c r="I2500" s="128" t="str">
        <f t="shared" si="391"/>
        <v/>
      </c>
      <c r="J2500" s="64"/>
      <c r="K2500" s="196"/>
      <c r="L2500" s="64"/>
      <c r="M2500" s="69"/>
      <c r="N2500" s="69"/>
      <c r="O2500" s="69"/>
      <c r="P2500" s="69"/>
      <c r="Q2500" s="100">
        <f t="shared" si="392"/>
        <v>0</v>
      </c>
      <c r="R2500" s="197"/>
      <c r="S2500" s="140" t="str">
        <f t="shared" si="393"/>
        <v>0</v>
      </c>
      <c r="T2500" s="140" t="str">
        <f t="shared" si="394"/>
        <v>0</v>
      </c>
      <c r="U2500" s="144"/>
      <c r="V2500" s="106"/>
      <c r="W2500" s="142">
        <f t="shared" si="395"/>
        <v>0</v>
      </c>
      <c r="X2500" s="142">
        <f t="shared" si="396"/>
        <v>0</v>
      </c>
      <c r="Y2500" s="108">
        <f t="shared" si="397"/>
        <v>0</v>
      </c>
      <c r="Z2500" s="108">
        <f t="shared" si="398"/>
        <v>0</v>
      </c>
      <c r="AA2500" s="108">
        <f t="shared" si="399"/>
        <v>0</v>
      </c>
      <c r="AB2500" s="151"/>
      <c r="AC2500" s="47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  <c r="BP2500" s="198"/>
    </row>
    <row r="2501" s="116" customFormat="1" ht="19" customHeight="1" spans="1:68">
      <c r="A2501" s="94">
        <f t="shared" si="390"/>
        <v>2500</v>
      </c>
      <c r="B2501" s="95"/>
      <c r="C2501" s="69"/>
      <c r="D2501" s="64"/>
      <c r="E2501" s="69"/>
      <c r="F2501" s="196"/>
      <c r="G2501" s="124" t="e">
        <f>VLOOKUP(F2501,[2]零件成本10.26!$B$2:$C$7802,2,0)</f>
        <v>#N/A</v>
      </c>
      <c r="H2501" s="64"/>
      <c r="I2501" s="128" t="str">
        <f t="shared" si="391"/>
        <v/>
      </c>
      <c r="J2501" s="64"/>
      <c r="K2501" s="196"/>
      <c r="L2501" s="64"/>
      <c r="M2501" s="69"/>
      <c r="N2501" s="69"/>
      <c r="O2501" s="69"/>
      <c r="P2501" s="69"/>
      <c r="Q2501" s="100">
        <f t="shared" si="392"/>
        <v>0</v>
      </c>
      <c r="R2501" s="197"/>
      <c r="S2501" s="140" t="str">
        <f t="shared" si="393"/>
        <v>0</v>
      </c>
      <c r="T2501" s="140" t="str">
        <f t="shared" si="394"/>
        <v>0</v>
      </c>
      <c r="U2501" s="144"/>
      <c r="V2501" s="106"/>
      <c r="W2501" s="142">
        <f t="shared" si="395"/>
        <v>0</v>
      </c>
      <c r="X2501" s="142">
        <f t="shared" si="396"/>
        <v>0</v>
      </c>
      <c r="Y2501" s="108">
        <f t="shared" si="397"/>
        <v>0</v>
      </c>
      <c r="Z2501" s="108">
        <f t="shared" si="398"/>
        <v>0</v>
      </c>
      <c r="AA2501" s="108">
        <f t="shared" si="399"/>
        <v>0</v>
      </c>
      <c r="AB2501" s="151"/>
      <c r="AC2501" s="47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  <c r="BP2501" s="198"/>
    </row>
    <row r="2502" s="116" customFormat="1" ht="19" customHeight="1" spans="1:68">
      <c r="A2502" s="94">
        <f t="shared" si="390"/>
        <v>2501</v>
      </c>
      <c r="B2502" s="95"/>
      <c r="C2502" s="69"/>
      <c r="D2502" s="64"/>
      <c r="E2502" s="69"/>
      <c r="F2502" s="196"/>
      <c r="G2502" s="124" t="e">
        <f>VLOOKUP(F2502,[2]零件成本10.26!$B$2:$C$7802,2,0)</f>
        <v>#N/A</v>
      </c>
      <c r="H2502" s="64"/>
      <c r="I2502" s="128" t="str">
        <f t="shared" si="391"/>
        <v/>
      </c>
      <c r="J2502" s="64"/>
      <c r="K2502" s="196"/>
      <c r="L2502" s="64"/>
      <c r="M2502" s="69"/>
      <c r="N2502" s="69"/>
      <c r="O2502" s="69"/>
      <c r="P2502" s="69"/>
      <c r="Q2502" s="100">
        <f t="shared" si="392"/>
        <v>0</v>
      </c>
      <c r="R2502" s="197"/>
      <c r="S2502" s="140" t="str">
        <f t="shared" si="393"/>
        <v>0</v>
      </c>
      <c r="T2502" s="140" t="str">
        <f t="shared" si="394"/>
        <v>0</v>
      </c>
      <c r="U2502" s="144"/>
      <c r="V2502" s="106"/>
      <c r="W2502" s="142">
        <f t="shared" si="395"/>
        <v>0</v>
      </c>
      <c r="X2502" s="142">
        <f t="shared" si="396"/>
        <v>0</v>
      </c>
      <c r="Y2502" s="108">
        <f t="shared" si="397"/>
        <v>0</v>
      </c>
      <c r="Z2502" s="108">
        <f t="shared" si="398"/>
        <v>0</v>
      </c>
      <c r="AA2502" s="108">
        <f t="shared" si="399"/>
        <v>0</v>
      </c>
      <c r="AB2502" s="151"/>
      <c r="AC2502" s="47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  <c r="BP2502" s="198"/>
    </row>
    <row r="2503" s="116" customFormat="1" ht="19" customHeight="1" spans="1:68">
      <c r="A2503" s="94">
        <f t="shared" si="390"/>
        <v>2502</v>
      </c>
      <c r="B2503" s="95"/>
      <c r="C2503" s="69"/>
      <c r="D2503" s="64"/>
      <c r="E2503" s="69"/>
      <c r="F2503" s="196"/>
      <c r="G2503" s="124" t="e">
        <f>VLOOKUP(F2503,[2]零件成本10.26!$B$2:$C$7802,2,0)</f>
        <v>#N/A</v>
      </c>
      <c r="H2503" s="64"/>
      <c r="I2503" s="128" t="str">
        <f t="shared" si="391"/>
        <v/>
      </c>
      <c r="J2503" s="64"/>
      <c r="K2503" s="196"/>
      <c r="L2503" s="64"/>
      <c r="M2503" s="69"/>
      <c r="N2503" s="69"/>
      <c r="O2503" s="69"/>
      <c r="P2503" s="69"/>
      <c r="Q2503" s="100">
        <f t="shared" si="392"/>
        <v>0</v>
      </c>
      <c r="R2503" s="197"/>
      <c r="S2503" s="140" t="str">
        <f t="shared" si="393"/>
        <v>0</v>
      </c>
      <c r="T2503" s="140" t="str">
        <f t="shared" si="394"/>
        <v>0</v>
      </c>
      <c r="U2503" s="144"/>
      <c r="V2503" s="106"/>
      <c r="W2503" s="142">
        <f t="shared" si="395"/>
        <v>0</v>
      </c>
      <c r="X2503" s="142">
        <f t="shared" si="396"/>
        <v>0</v>
      </c>
      <c r="Y2503" s="108">
        <f t="shared" si="397"/>
        <v>0</v>
      </c>
      <c r="Z2503" s="108">
        <f t="shared" si="398"/>
        <v>0</v>
      </c>
      <c r="AA2503" s="108">
        <f t="shared" si="399"/>
        <v>0</v>
      </c>
      <c r="AB2503" s="151"/>
      <c r="AC2503" s="47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  <c r="BP2503" s="198"/>
    </row>
    <row r="2504" s="116" customFormat="1" ht="19" customHeight="1" spans="1:68">
      <c r="A2504" s="94">
        <f t="shared" si="390"/>
        <v>2503</v>
      </c>
      <c r="B2504" s="95"/>
      <c r="C2504" s="69"/>
      <c r="D2504" s="64"/>
      <c r="E2504" s="69"/>
      <c r="F2504" s="196"/>
      <c r="G2504" s="124" t="e">
        <f>VLOOKUP(F2504,[2]零件成本10.26!$B$2:$C$7802,2,0)</f>
        <v>#N/A</v>
      </c>
      <c r="H2504" s="64"/>
      <c r="I2504" s="128" t="str">
        <f t="shared" si="391"/>
        <v/>
      </c>
      <c r="J2504" s="64"/>
      <c r="K2504" s="196"/>
      <c r="L2504" s="64"/>
      <c r="M2504" s="69"/>
      <c r="N2504" s="69"/>
      <c r="O2504" s="69"/>
      <c r="P2504" s="69"/>
      <c r="Q2504" s="100">
        <f t="shared" si="392"/>
        <v>0</v>
      </c>
      <c r="R2504" s="197"/>
      <c r="S2504" s="140" t="str">
        <f t="shared" si="393"/>
        <v>0</v>
      </c>
      <c r="T2504" s="140" t="str">
        <f t="shared" si="394"/>
        <v>0</v>
      </c>
      <c r="U2504" s="144"/>
      <c r="V2504" s="106"/>
      <c r="W2504" s="142">
        <f t="shared" si="395"/>
        <v>0</v>
      </c>
      <c r="X2504" s="142">
        <f t="shared" si="396"/>
        <v>0</v>
      </c>
      <c r="Y2504" s="108">
        <f t="shared" si="397"/>
        <v>0</v>
      </c>
      <c r="Z2504" s="108">
        <f t="shared" si="398"/>
        <v>0</v>
      </c>
      <c r="AA2504" s="108">
        <f t="shared" si="399"/>
        <v>0</v>
      </c>
      <c r="AB2504" s="151"/>
      <c r="AC2504" s="47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  <c r="BP2504" s="198"/>
    </row>
    <row r="2505" s="116" customFormat="1" ht="19" customHeight="1" spans="1:68">
      <c r="A2505" s="94">
        <f t="shared" si="390"/>
        <v>2504</v>
      </c>
      <c r="B2505" s="95"/>
      <c r="C2505" s="69"/>
      <c r="D2505" s="64"/>
      <c r="E2505" s="69"/>
      <c r="F2505" s="196"/>
      <c r="G2505" s="124" t="e">
        <f>VLOOKUP(F2505,[2]零件成本10.26!$B$2:$C$7802,2,0)</f>
        <v>#N/A</v>
      </c>
      <c r="H2505" s="64"/>
      <c r="I2505" s="128" t="str">
        <f t="shared" si="391"/>
        <v/>
      </c>
      <c r="J2505" s="64"/>
      <c r="K2505" s="196"/>
      <c r="L2505" s="64"/>
      <c r="M2505" s="69"/>
      <c r="N2505" s="69"/>
      <c r="O2505" s="69"/>
      <c r="P2505" s="69"/>
      <c r="Q2505" s="100">
        <f t="shared" si="392"/>
        <v>0</v>
      </c>
      <c r="R2505" s="197"/>
      <c r="S2505" s="140" t="str">
        <f t="shared" si="393"/>
        <v>0</v>
      </c>
      <c r="T2505" s="140" t="str">
        <f t="shared" si="394"/>
        <v>0</v>
      </c>
      <c r="U2505" s="144"/>
      <c r="V2505" s="106"/>
      <c r="W2505" s="142">
        <f t="shared" si="395"/>
        <v>0</v>
      </c>
      <c r="X2505" s="142">
        <f t="shared" si="396"/>
        <v>0</v>
      </c>
      <c r="Y2505" s="108">
        <f t="shared" si="397"/>
        <v>0</v>
      </c>
      <c r="Z2505" s="108">
        <f t="shared" si="398"/>
        <v>0</v>
      </c>
      <c r="AA2505" s="108">
        <f t="shared" si="399"/>
        <v>0</v>
      </c>
      <c r="AB2505" s="151"/>
      <c r="AC2505" s="47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  <c r="BP2505" s="198"/>
    </row>
    <row r="2506" s="116" customFormat="1" ht="19" customHeight="1" spans="1:68">
      <c r="A2506" s="94">
        <f t="shared" si="390"/>
        <v>2505</v>
      </c>
      <c r="B2506" s="95"/>
      <c r="C2506" s="69"/>
      <c r="D2506" s="64"/>
      <c r="E2506" s="69"/>
      <c r="F2506" s="196"/>
      <c r="G2506" s="124" t="e">
        <f>VLOOKUP(F2506,[2]零件成本10.26!$B$2:$C$7802,2,0)</f>
        <v>#N/A</v>
      </c>
      <c r="H2506" s="64"/>
      <c r="I2506" s="128" t="str">
        <f t="shared" si="391"/>
        <v/>
      </c>
      <c r="J2506" s="64"/>
      <c r="K2506" s="196"/>
      <c r="L2506" s="64"/>
      <c r="M2506" s="69"/>
      <c r="N2506" s="69"/>
      <c r="O2506" s="69"/>
      <c r="P2506" s="69"/>
      <c r="Q2506" s="100">
        <f t="shared" si="392"/>
        <v>0</v>
      </c>
      <c r="R2506" s="197"/>
      <c r="S2506" s="140" t="str">
        <f t="shared" si="393"/>
        <v>0</v>
      </c>
      <c r="T2506" s="140" t="str">
        <f t="shared" si="394"/>
        <v>0</v>
      </c>
      <c r="U2506" s="144"/>
      <c r="V2506" s="106"/>
      <c r="W2506" s="142">
        <f t="shared" si="395"/>
        <v>0</v>
      </c>
      <c r="X2506" s="142">
        <f t="shared" si="396"/>
        <v>0</v>
      </c>
      <c r="Y2506" s="108">
        <f t="shared" si="397"/>
        <v>0</v>
      </c>
      <c r="Z2506" s="108">
        <f t="shared" si="398"/>
        <v>0</v>
      </c>
      <c r="AA2506" s="108">
        <f t="shared" si="399"/>
        <v>0</v>
      </c>
      <c r="AB2506" s="151"/>
      <c r="AC2506" s="47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  <c r="BP2506" s="198"/>
    </row>
    <row r="2507" s="116" customFormat="1" ht="19" customHeight="1" spans="1:68">
      <c r="A2507" s="94">
        <f t="shared" si="390"/>
        <v>2506</v>
      </c>
      <c r="B2507" s="95"/>
      <c r="C2507" s="69"/>
      <c r="D2507" s="64"/>
      <c r="E2507" s="69"/>
      <c r="F2507" s="196"/>
      <c r="G2507" s="124" t="e">
        <f>VLOOKUP(F2507,[2]零件成本10.26!$B$2:$C$7802,2,0)</f>
        <v>#N/A</v>
      </c>
      <c r="H2507" s="64"/>
      <c r="I2507" s="128" t="str">
        <f t="shared" si="391"/>
        <v/>
      </c>
      <c r="J2507" s="64"/>
      <c r="K2507" s="196"/>
      <c r="L2507" s="64"/>
      <c r="M2507" s="69"/>
      <c r="N2507" s="69"/>
      <c r="O2507" s="69"/>
      <c r="P2507" s="69"/>
      <c r="Q2507" s="100">
        <f t="shared" si="392"/>
        <v>0</v>
      </c>
      <c r="R2507" s="197"/>
      <c r="S2507" s="140" t="str">
        <f t="shared" si="393"/>
        <v>0</v>
      </c>
      <c r="T2507" s="140" t="str">
        <f t="shared" si="394"/>
        <v>0</v>
      </c>
      <c r="U2507" s="144"/>
      <c r="V2507" s="106"/>
      <c r="W2507" s="142">
        <f t="shared" si="395"/>
        <v>0</v>
      </c>
      <c r="X2507" s="142">
        <f t="shared" si="396"/>
        <v>0</v>
      </c>
      <c r="Y2507" s="108">
        <f t="shared" si="397"/>
        <v>0</v>
      </c>
      <c r="Z2507" s="108">
        <f t="shared" si="398"/>
        <v>0</v>
      </c>
      <c r="AA2507" s="108">
        <f t="shared" si="399"/>
        <v>0</v>
      </c>
      <c r="AB2507" s="151"/>
      <c r="AC2507" s="47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  <c r="BP2507" s="198"/>
    </row>
    <row r="2508" s="116" customFormat="1" ht="19" customHeight="1" spans="1:68">
      <c r="A2508" s="94">
        <f t="shared" si="390"/>
        <v>2507</v>
      </c>
      <c r="B2508" s="95"/>
      <c r="C2508" s="69"/>
      <c r="D2508" s="64"/>
      <c r="E2508" s="69"/>
      <c r="F2508" s="196"/>
      <c r="G2508" s="124" t="e">
        <f>VLOOKUP(F2508,[2]零件成本10.26!$B$2:$C$7802,2,0)</f>
        <v>#N/A</v>
      </c>
      <c r="H2508" s="64"/>
      <c r="I2508" s="128" t="str">
        <f t="shared" si="391"/>
        <v/>
      </c>
      <c r="J2508" s="64"/>
      <c r="K2508" s="196"/>
      <c r="L2508" s="64"/>
      <c r="M2508" s="69"/>
      <c r="N2508" s="69"/>
      <c r="O2508" s="69"/>
      <c r="P2508" s="69"/>
      <c r="Q2508" s="100">
        <f t="shared" si="392"/>
        <v>0</v>
      </c>
      <c r="R2508" s="197"/>
      <c r="S2508" s="140" t="str">
        <f t="shared" si="393"/>
        <v>0</v>
      </c>
      <c r="T2508" s="140" t="str">
        <f t="shared" si="394"/>
        <v>0</v>
      </c>
      <c r="U2508" s="144"/>
      <c r="V2508" s="106"/>
      <c r="W2508" s="142">
        <f t="shared" si="395"/>
        <v>0</v>
      </c>
      <c r="X2508" s="142">
        <f t="shared" si="396"/>
        <v>0</v>
      </c>
      <c r="Y2508" s="108">
        <f t="shared" si="397"/>
        <v>0</v>
      </c>
      <c r="Z2508" s="108">
        <f t="shared" si="398"/>
        <v>0</v>
      </c>
      <c r="AA2508" s="108">
        <f t="shared" si="399"/>
        <v>0</v>
      </c>
      <c r="AB2508" s="151"/>
      <c r="AC2508" s="47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  <c r="BP2508" s="198"/>
    </row>
    <row r="2509" s="116" customFormat="1" ht="19" customHeight="1" spans="1:68">
      <c r="A2509" s="94">
        <f t="shared" si="390"/>
        <v>2508</v>
      </c>
      <c r="B2509" s="95"/>
      <c r="C2509" s="69"/>
      <c r="D2509" s="64"/>
      <c r="E2509" s="69"/>
      <c r="F2509" s="196"/>
      <c r="G2509" s="124" t="e">
        <f>VLOOKUP(F2509,[2]零件成本10.26!$B$2:$C$7802,2,0)</f>
        <v>#N/A</v>
      </c>
      <c r="H2509" s="64"/>
      <c r="I2509" s="128" t="str">
        <f t="shared" si="391"/>
        <v/>
      </c>
      <c r="J2509" s="64"/>
      <c r="K2509" s="196"/>
      <c r="L2509" s="64"/>
      <c r="M2509" s="69"/>
      <c r="N2509" s="69"/>
      <c r="O2509" s="69"/>
      <c r="P2509" s="69"/>
      <c r="Q2509" s="100">
        <f t="shared" si="392"/>
        <v>0</v>
      </c>
      <c r="R2509" s="197"/>
      <c r="S2509" s="140" t="str">
        <f t="shared" si="393"/>
        <v>0</v>
      </c>
      <c r="T2509" s="140" t="str">
        <f t="shared" si="394"/>
        <v>0</v>
      </c>
      <c r="U2509" s="144"/>
      <c r="V2509" s="106"/>
      <c r="W2509" s="142">
        <f t="shared" si="395"/>
        <v>0</v>
      </c>
      <c r="X2509" s="142">
        <f t="shared" si="396"/>
        <v>0</v>
      </c>
      <c r="Y2509" s="108">
        <f t="shared" si="397"/>
        <v>0</v>
      </c>
      <c r="Z2509" s="108">
        <f t="shared" si="398"/>
        <v>0</v>
      </c>
      <c r="AA2509" s="108">
        <f t="shared" si="399"/>
        <v>0</v>
      </c>
      <c r="AB2509" s="151"/>
      <c r="AC2509" s="47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  <c r="BP2509" s="198"/>
    </row>
    <row r="2510" s="116" customFormat="1" ht="19" customHeight="1" spans="1:68">
      <c r="A2510" s="94">
        <f t="shared" si="390"/>
        <v>2509</v>
      </c>
      <c r="B2510" s="95"/>
      <c r="C2510" s="69"/>
      <c r="D2510" s="64"/>
      <c r="E2510" s="69"/>
      <c r="F2510" s="196"/>
      <c r="G2510" s="124" t="e">
        <f>VLOOKUP(F2510,[2]零件成本10.26!$B$2:$C$7802,2,0)</f>
        <v>#N/A</v>
      </c>
      <c r="H2510" s="64"/>
      <c r="I2510" s="128" t="str">
        <f t="shared" si="391"/>
        <v/>
      </c>
      <c r="J2510" s="64"/>
      <c r="K2510" s="196"/>
      <c r="L2510" s="64"/>
      <c r="M2510" s="69"/>
      <c r="N2510" s="69"/>
      <c r="O2510" s="69"/>
      <c r="P2510" s="69"/>
      <c r="Q2510" s="100">
        <f t="shared" si="392"/>
        <v>0</v>
      </c>
      <c r="R2510" s="197"/>
      <c r="S2510" s="140" t="str">
        <f t="shared" si="393"/>
        <v>0</v>
      </c>
      <c r="T2510" s="140" t="str">
        <f t="shared" si="394"/>
        <v>0</v>
      </c>
      <c r="U2510" s="144"/>
      <c r="V2510" s="106"/>
      <c r="W2510" s="142">
        <f t="shared" si="395"/>
        <v>0</v>
      </c>
      <c r="X2510" s="142">
        <f t="shared" si="396"/>
        <v>0</v>
      </c>
      <c r="Y2510" s="108">
        <f t="shared" si="397"/>
        <v>0</v>
      </c>
      <c r="Z2510" s="108">
        <f t="shared" si="398"/>
        <v>0</v>
      </c>
      <c r="AA2510" s="108">
        <f t="shared" si="399"/>
        <v>0</v>
      </c>
      <c r="AB2510" s="151"/>
      <c r="AC2510" s="47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  <c r="BP2510" s="198"/>
    </row>
    <row r="2511" s="116" customFormat="1" ht="19" customHeight="1" spans="1:68">
      <c r="A2511" s="94">
        <f t="shared" si="390"/>
        <v>2510</v>
      </c>
      <c r="B2511" s="95"/>
      <c r="C2511" s="69"/>
      <c r="D2511" s="64"/>
      <c r="E2511" s="69"/>
      <c r="F2511" s="196"/>
      <c r="G2511" s="124" t="e">
        <f>VLOOKUP(F2511,[2]零件成本10.26!$B$2:$C$7802,2,0)</f>
        <v>#N/A</v>
      </c>
      <c r="H2511" s="64"/>
      <c r="I2511" s="128" t="str">
        <f t="shared" si="391"/>
        <v/>
      </c>
      <c r="J2511" s="64"/>
      <c r="K2511" s="196"/>
      <c r="L2511" s="64"/>
      <c r="M2511" s="69"/>
      <c r="N2511" s="69"/>
      <c r="O2511" s="69"/>
      <c r="P2511" s="69"/>
      <c r="Q2511" s="100">
        <f t="shared" si="392"/>
        <v>0</v>
      </c>
      <c r="R2511" s="197"/>
      <c r="S2511" s="140" t="str">
        <f t="shared" si="393"/>
        <v>0</v>
      </c>
      <c r="T2511" s="140" t="str">
        <f t="shared" si="394"/>
        <v>0</v>
      </c>
      <c r="U2511" s="144"/>
      <c r="V2511" s="106"/>
      <c r="W2511" s="142">
        <f t="shared" si="395"/>
        <v>0</v>
      </c>
      <c r="X2511" s="142">
        <f t="shared" si="396"/>
        <v>0</v>
      </c>
      <c r="Y2511" s="108">
        <f t="shared" si="397"/>
        <v>0</v>
      </c>
      <c r="Z2511" s="108">
        <f t="shared" si="398"/>
        <v>0</v>
      </c>
      <c r="AA2511" s="108">
        <f t="shared" si="399"/>
        <v>0</v>
      </c>
      <c r="AB2511" s="151"/>
      <c r="AC2511" s="47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  <c r="BP2511" s="198"/>
    </row>
    <row r="2512" s="116" customFormat="1" ht="19" customHeight="1" spans="1:68">
      <c r="A2512" s="94">
        <f t="shared" si="390"/>
        <v>2511</v>
      </c>
      <c r="B2512" s="95"/>
      <c r="C2512" s="69"/>
      <c r="D2512" s="64"/>
      <c r="E2512" s="69"/>
      <c r="F2512" s="196"/>
      <c r="G2512" s="124" t="e">
        <f>VLOOKUP(F2512,[2]零件成本10.26!$B$2:$C$7802,2,0)</f>
        <v>#N/A</v>
      </c>
      <c r="H2512" s="64"/>
      <c r="I2512" s="128" t="str">
        <f t="shared" si="391"/>
        <v/>
      </c>
      <c r="J2512" s="64"/>
      <c r="K2512" s="196"/>
      <c r="L2512" s="64"/>
      <c r="M2512" s="69"/>
      <c r="N2512" s="69"/>
      <c r="O2512" s="69"/>
      <c r="P2512" s="69"/>
      <c r="Q2512" s="100">
        <f t="shared" si="392"/>
        <v>0</v>
      </c>
      <c r="R2512" s="197"/>
      <c r="S2512" s="140" t="str">
        <f t="shared" si="393"/>
        <v>0</v>
      </c>
      <c r="T2512" s="140" t="str">
        <f t="shared" si="394"/>
        <v>0</v>
      </c>
      <c r="U2512" s="144"/>
      <c r="V2512" s="106"/>
      <c r="W2512" s="142">
        <f t="shared" si="395"/>
        <v>0</v>
      </c>
      <c r="X2512" s="142">
        <f t="shared" si="396"/>
        <v>0</v>
      </c>
      <c r="Y2512" s="108">
        <f t="shared" si="397"/>
        <v>0</v>
      </c>
      <c r="Z2512" s="108">
        <f t="shared" si="398"/>
        <v>0</v>
      </c>
      <c r="AA2512" s="108">
        <f t="shared" si="399"/>
        <v>0</v>
      </c>
      <c r="AB2512" s="151"/>
      <c r="AC2512" s="47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  <c r="BP2512" s="198"/>
    </row>
    <row r="2513" s="116" customFormat="1" ht="19" customHeight="1" spans="1:68">
      <c r="A2513" s="94">
        <f t="shared" si="390"/>
        <v>2512</v>
      </c>
      <c r="B2513" s="95"/>
      <c r="C2513" s="69"/>
      <c r="D2513" s="64"/>
      <c r="E2513" s="69"/>
      <c r="F2513" s="196"/>
      <c r="G2513" s="124" t="e">
        <f>VLOOKUP(F2513,[2]零件成本10.26!$B$2:$C$7802,2,0)</f>
        <v>#N/A</v>
      </c>
      <c r="H2513" s="64"/>
      <c r="I2513" s="128" t="str">
        <f t="shared" si="391"/>
        <v/>
      </c>
      <c r="J2513" s="64"/>
      <c r="K2513" s="196"/>
      <c r="L2513" s="64"/>
      <c r="M2513" s="69"/>
      <c r="N2513" s="69"/>
      <c r="O2513" s="69"/>
      <c r="P2513" s="69"/>
      <c r="Q2513" s="100">
        <f t="shared" si="392"/>
        <v>0</v>
      </c>
      <c r="R2513" s="197"/>
      <c r="S2513" s="140" t="str">
        <f t="shared" si="393"/>
        <v>0</v>
      </c>
      <c r="T2513" s="140" t="str">
        <f t="shared" si="394"/>
        <v>0</v>
      </c>
      <c r="U2513" s="144"/>
      <c r="V2513" s="106"/>
      <c r="W2513" s="142">
        <f t="shared" si="395"/>
        <v>0</v>
      </c>
      <c r="X2513" s="142">
        <f t="shared" si="396"/>
        <v>0</v>
      </c>
      <c r="Y2513" s="108">
        <f t="shared" si="397"/>
        <v>0</v>
      </c>
      <c r="Z2513" s="108">
        <f t="shared" si="398"/>
        <v>0</v>
      </c>
      <c r="AA2513" s="108">
        <f t="shared" si="399"/>
        <v>0</v>
      </c>
      <c r="AB2513" s="151"/>
      <c r="AC2513" s="47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  <c r="BP2513" s="198"/>
    </row>
    <row r="2514" s="116" customFormat="1" ht="19" customHeight="1" spans="1:68">
      <c r="A2514" s="94">
        <f t="shared" si="390"/>
        <v>2513</v>
      </c>
      <c r="B2514" s="95"/>
      <c r="C2514" s="69"/>
      <c r="D2514" s="64"/>
      <c r="E2514" s="69"/>
      <c r="F2514" s="196"/>
      <c r="G2514" s="124" t="e">
        <f>VLOOKUP(F2514,[2]零件成本10.26!$B$2:$C$7802,2,0)</f>
        <v>#N/A</v>
      </c>
      <c r="H2514" s="64"/>
      <c r="I2514" s="128" t="str">
        <f t="shared" si="391"/>
        <v/>
      </c>
      <c r="J2514" s="64"/>
      <c r="K2514" s="196"/>
      <c r="L2514" s="64"/>
      <c r="M2514" s="69"/>
      <c r="N2514" s="69"/>
      <c r="O2514" s="69"/>
      <c r="P2514" s="69"/>
      <c r="Q2514" s="100">
        <f t="shared" si="392"/>
        <v>0</v>
      </c>
      <c r="R2514" s="197"/>
      <c r="S2514" s="140" t="str">
        <f t="shared" si="393"/>
        <v>0</v>
      </c>
      <c r="T2514" s="140" t="str">
        <f t="shared" si="394"/>
        <v>0</v>
      </c>
      <c r="U2514" s="144"/>
      <c r="V2514" s="106"/>
      <c r="W2514" s="142">
        <f t="shared" si="395"/>
        <v>0</v>
      </c>
      <c r="X2514" s="142">
        <f t="shared" si="396"/>
        <v>0</v>
      </c>
      <c r="Y2514" s="108">
        <f t="shared" si="397"/>
        <v>0</v>
      </c>
      <c r="Z2514" s="108">
        <f t="shared" si="398"/>
        <v>0</v>
      </c>
      <c r="AA2514" s="108">
        <f t="shared" si="399"/>
        <v>0</v>
      </c>
      <c r="AB2514" s="151"/>
      <c r="AC2514" s="47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  <c r="BP2514" s="198"/>
    </row>
    <row r="2515" s="116" customFormat="1" ht="19" customHeight="1" spans="1:68">
      <c r="A2515" s="94">
        <f t="shared" si="390"/>
        <v>2514</v>
      </c>
      <c r="B2515" s="95"/>
      <c r="C2515" s="69"/>
      <c r="D2515" s="64"/>
      <c r="E2515" s="69"/>
      <c r="F2515" s="196"/>
      <c r="G2515" s="124" t="e">
        <f>VLOOKUP(F2515,[2]零件成本10.26!$B$2:$C$7802,2,0)</f>
        <v>#N/A</v>
      </c>
      <c r="H2515" s="64"/>
      <c r="I2515" s="128" t="str">
        <f t="shared" si="391"/>
        <v/>
      </c>
      <c r="J2515" s="64"/>
      <c r="K2515" s="196"/>
      <c r="L2515" s="64"/>
      <c r="M2515" s="69"/>
      <c r="N2515" s="69"/>
      <c r="O2515" s="69"/>
      <c r="P2515" s="69"/>
      <c r="Q2515" s="100">
        <f t="shared" si="392"/>
        <v>0</v>
      </c>
      <c r="R2515" s="197"/>
      <c r="S2515" s="140" t="str">
        <f t="shared" si="393"/>
        <v>0</v>
      </c>
      <c r="T2515" s="140" t="str">
        <f t="shared" si="394"/>
        <v>0</v>
      </c>
      <c r="U2515" s="144"/>
      <c r="V2515" s="106"/>
      <c r="W2515" s="142">
        <f t="shared" si="395"/>
        <v>0</v>
      </c>
      <c r="X2515" s="142">
        <f t="shared" si="396"/>
        <v>0</v>
      </c>
      <c r="Y2515" s="108">
        <f t="shared" si="397"/>
        <v>0</v>
      </c>
      <c r="Z2515" s="108">
        <f t="shared" si="398"/>
        <v>0</v>
      </c>
      <c r="AA2515" s="108">
        <f t="shared" si="399"/>
        <v>0</v>
      </c>
      <c r="AB2515" s="151"/>
      <c r="AC2515" s="47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  <c r="BP2515" s="198"/>
    </row>
    <row r="2516" s="116" customFormat="1" ht="19" customHeight="1" spans="1:68">
      <c r="A2516" s="94">
        <f t="shared" si="390"/>
        <v>2515</v>
      </c>
      <c r="B2516" s="95"/>
      <c r="C2516" s="69"/>
      <c r="D2516" s="64"/>
      <c r="E2516" s="69"/>
      <c r="F2516" s="196"/>
      <c r="G2516" s="124" t="e">
        <f>VLOOKUP(F2516,[2]零件成本10.26!$B$2:$C$7802,2,0)</f>
        <v>#N/A</v>
      </c>
      <c r="H2516" s="64"/>
      <c r="I2516" s="128" t="str">
        <f t="shared" si="391"/>
        <v/>
      </c>
      <c r="J2516" s="64"/>
      <c r="K2516" s="196"/>
      <c r="L2516" s="64"/>
      <c r="M2516" s="69"/>
      <c r="N2516" s="69"/>
      <c r="O2516" s="69"/>
      <c r="P2516" s="69"/>
      <c r="Q2516" s="100">
        <f t="shared" si="392"/>
        <v>0</v>
      </c>
      <c r="R2516" s="197"/>
      <c r="S2516" s="140" t="str">
        <f t="shared" si="393"/>
        <v>0</v>
      </c>
      <c r="T2516" s="140" t="str">
        <f t="shared" si="394"/>
        <v>0</v>
      </c>
      <c r="U2516" s="144"/>
      <c r="V2516" s="106"/>
      <c r="W2516" s="142">
        <f t="shared" si="395"/>
        <v>0</v>
      </c>
      <c r="X2516" s="142">
        <f t="shared" si="396"/>
        <v>0</v>
      </c>
      <c r="Y2516" s="108">
        <f t="shared" si="397"/>
        <v>0</v>
      </c>
      <c r="Z2516" s="108">
        <f t="shared" si="398"/>
        <v>0</v>
      </c>
      <c r="AA2516" s="108">
        <f t="shared" si="399"/>
        <v>0</v>
      </c>
      <c r="AB2516" s="151"/>
      <c r="AC2516" s="47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  <c r="BP2516" s="198"/>
    </row>
    <row r="2517" s="116" customFormat="1" ht="19" customHeight="1" spans="1:68">
      <c r="A2517" s="94">
        <f t="shared" si="390"/>
        <v>2516</v>
      </c>
      <c r="B2517" s="95"/>
      <c r="C2517" s="69"/>
      <c r="D2517" s="64"/>
      <c r="E2517" s="69"/>
      <c r="F2517" s="196"/>
      <c r="G2517" s="124" t="e">
        <f>VLOOKUP(F2517,[2]零件成本10.26!$B$2:$C$7802,2,0)</f>
        <v>#N/A</v>
      </c>
      <c r="H2517" s="64"/>
      <c r="I2517" s="128" t="str">
        <f t="shared" si="391"/>
        <v/>
      </c>
      <c r="J2517" s="64"/>
      <c r="K2517" s="196"/>
      <c r="L2517" s="64"/>
      <c r="M2517" s="69"/>
      <c r="N2517" s="69"/>
      <c r="O2517" s="69"/>
      <c r="P2517" s="69"/>
      <c r="Q2517" s="100">
        <f t="shared" si="392"/>
        <v>0</v>
      </c>
      <c r="R2517" s="197"/>
      <c r="S2517" s="140" t="str">
        <f t="shared" si="393"/>
        <v>0</v>
      </c>
      <c r="T2517" s="140" t="str">
        <f t="shared" si="394"/>
        <v>0</v>
      </c>
      <c r="U2517" s="144"/>
      <c r="V2517" s="106"/>
      <c r="W2517" s="142">
        <f t="shared" si="395"/>
        <v>0</v>
      </c>
      <c r="X2517" s="142">
        <f t="shared" si="396"/>
        <v>0</v>
      </c>
      <c r="Y2517" s="108">
        <f t="shared" si="397"/>
        <v>0</v>
      </c>
      <c r="Z2517" s="108">
        <f t="shared" si="398"/>
        <v>0</v>
      </c>
      <c r="AA2517" s="108">
        <f t="shared" si="399"/>
        <v>0</v>
      </c>
      <c r="AB2517" s="151"/>
      <c r="AC2517" s="47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  <c r="BP2517" s="198"/>
    </row>
    <row r="2518" s="116" customFormat="1" ht="19" customHeight="1" spans="1:68">
      <c r="A2518" s="94">
        <f t="shared" si="390"/>
        <v>2517</v>
      </c>
      <c r="B2518" s="95"/>
      <c r="C2518" s="69"/>
      <c r="D2518" s="64"/>
      <c r="E2518" s="69"/>
      <c r="F2518" s="196"/>
      <c r="G2518" s="124" t="e">
        <f>VLOOKUP(F2518,[2]零件成本10.26!$B$2:$C$7802,2,0)</f>
        <v>#N/A</v>
      </c>
      <c r="H2518" s="64"/>
      <c r="I2518" s="128" t="str">
        <f t="shared" si="391"/>
        <v/>
      </c>
      <c r="J2518" s="64"/>
      <c r="K2518" s="196"/>
      <c r="L2518" s="64"/>
      <c r="M2518" s="69"/>
      <c r="N2518" s="69"/>
      <c r="O2518" s="69"/>
      <c r="P2518" s="69"/>
      <c r="Q2518" s="100">
        <f t="shared" si="392"/>
        <v>0</v>
      </c>
      <c r="R2518" s="197"/>
      <c r="S2518" s="140" t="str">
        <f t="shared" si="393"/>
        <v>0</v>
      </c>
      <c r="T2518" s="140" t="str">
        <f t="shared" si="394"/>
        <v>0</v>
      </c>
      <c r="U2518" s="144"/>
      <c r="V2518" s="106"/>
      <c r="W2518" s="142">
        <f t="shared" si="395"/>
        <v>0</v>
      </c>
      <c r="X2518" s="142">
        <f t="shared" si="396"/>
        <v>0</v>
      </c>
      <c r="Y2518" s="108">
        <f t="shared" si="397"/>
        <v>0</v>
      </c>
      <c r="Z2518" s="108">
        <f t="shared" si="398"/>
        <v>0</v>
      </c>
      <c r="AA2518" s="108">
        <f t="shared" si="399"/>
        <v>0</v>
      </c>
      <c r="AB2518" s="151"/>
      <c r="AC2518" s="47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  <c r="BP2518" s="198"/>
    </row>
    <row r="2519" s="116" customFormat="1" ht="19" customHeight="1" spans="1:68">
      <c r="A2519" s="94">
        <f t="shared" si="390"/>
        <v>2518</v>
      </c>
      <c r="B2519" s="95"/>
      <c r="C2519" s="69"/>
      <c r="D2519" s="64"/>
      <c r="E2519" s="69"/>
      <c r="F2519" s="196"/>
      <c r="G2519" s="124" t="e">
        <f>VLOOKUP(F2519,[2]零件成本10.26!$B$2:$C$7802,2,0)</f>
        <v>#N/A</v>
      </c>
      <c r="H2519" s="64"/>
      <c r="I2519" s="128" t="str">
        <f t="shared" si="391"/>
        <v/>
      </c>
      <c r="J2519" s="64"/>
      <c r="K2519" s="196"/>
      <c r="L2519" s="64"/>
      <c r="M2519" s="69"/>
      <c r="N2519" s="69"/>
      <c r="O2519" s="69"/>
      <c r="P2519" s="69"/>
      <c r="Q2519" s="100">
        <f t="shared" si="392"/>
        <v>0</v>
      </c>
      <c r="R2519" s="197"/>
      <c r="S2519" s="140" t="str">
        <f t="shared" si="393"/>
        <v>0</v>
      </c>
      <c r="T2519" s="140" t="str">
        <f t="shared" si="394"/>
        <v>0</v>
      </c>
      <c r="U2519" s="144"/>
      <c r="V2519" s="106"/>
      <c r="W2519" s="142">
        <f t="shared" si="395"/>
        <v>0</v>
      </c>
      <c r="X2519" s="142">
        <f t="shared" si="396"/>
        <v>0</v>
      </c>
      <c r="Y2519" s="108">
        <f t="shared" si="397"/>
        <v>0</v>
      </c>
      <c r="Z2519" s="108">
        <f t="shared" si="398"/>
        <v>0</v>
      </c>
      <c r="AA2519" s="108">
        <f t="shared" si="399"/>
        <v>0</v>
      </c>
      <c r="AB2519" s="151"/>
      <c r="AC2519" s="47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  <c r="BP2519" s="198"/>
    </row>
    <row r="2520" s="116" customFormat="1" ht="19" customHeight="1" spans="1:68">
      <c r="A2520" s="94">
        <f t="shared" si="390"/>
        <v>2519</v>
      </c>
      <c r="B2520" s="95"/>
      <c r="C2520" s="69"/>
      <c r="D2520" s="64"/>
      <c r="E2520" s="69"/>
      <c r="F2520" s="196"/>
      <c r="G2520" s="124" t="e">
        <f>VLOOKUP(F2520,[2]零件成本10.26!$B$2:$C$7802,2,0)</f>
        <v>#N/A</v>
      </c>
      <c r="H2520" s="64"/>
      <c r="I2520" s="128" t="str">
        <f t="shared" si="391"/>
        <v/>
      </c>
      <c r="J2520" s="64"/>
      <c r="K2520" s="196"/>
      <c r="L2520" s="64"/>
      <c r="M2520" s="69"/>
      <c r="N2520" s="69"/>
      <c r="O2520" s="69"/>
      <c r="P2520" s="69"/>
      <c r="Q2520" s="100">
        <f t="shared" si="392"/>
        <v>0</v>
      </c>
      <c r="R2520" s="197"/>
      <c r="S2520" s="140" t="str">
        <f t="shared" si="393"/>
        <v>0</v>
      </c>
      <c r="T2520" s="140" t="str">
        <f t="shared" si="394"/>
        <v>0</v>
      </c>
      <c r="U2520" s="144"/>
      <c r="V2520" s="106"/>
      <c r="W2520" s="142">
        <f t="shared" si="395"/>
        <v>0</v>
      </c>
      <c r="X2520" s="142">
        <f t="shared" si="396"/>
        <v>0</v>
      </c>
      <c r="Y2520" s="108">
        <f t="shared" si="397"/>
        <v>0</v>
      </c>
      <c r="Z2520" s="108">
        <f t="shared" si="398"/>
        <v>0</v>
      </c>
      <c r="AA2520" s="108">
        <f t="shared" si="399"/>
        <v>0</v>
      </c>
      <c r="AB2520" s="151"/>
      <c r="AC2520" s="47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  <c r="BP2520" s="198"/>
    </row>
    <row r="2521" s="116" customFormat="1" ht="19" customHeight="1" spans="1:68">
      <c r="A2521" s="94">
        <f t="shared" si="390"/>
        <v>2520</v>
      </c>
      <c r="B2521" s="95"/>
      <c r="C2521" s="69"/>
      <c r="D2521" s="64"/>
      <c r="E2521" s="69"/>
      <c r="F2521" s="196"/>
      <c r="G2521" s="124" t="e">
        <f>VLOOKUP(F2521,[2]零件成本10.26!$B$2:$C$7802,2,0)</f>
        <v>#N/A</v>
      </c>
      <c r="H2521" s="64"/>
      <c r="I2521" s="128" t="str">
        <f t="shared" si="391"/>
        <v/>
      </c>
      <c r="J2521" s="64"/>
      <c r="K2521" s="196"/>
      <c r="L2521" s="64"/>
      <c r="M2521" s="69"/>
      <c r="N2521" s="69"/>
      <c r="O2521" s="69"/>
      <c r="P2521" s="69"/>
      <c r="Q2521" s="100">
        <f t="shared" si="392"/>
        <v>0</v>
      </c>
      <c r="R2521" s="197"/>
      <c r="S2521" s="140" t="str">
        <f t="shared" si="393"/>
        <v>0</v>
      </c>
      <c r="T2521" s="140" t="str">
        <f t="shared" si="394"/>
        <v>0</v>
      </c>
      <c r="U2521" s="144"/>
      <c r="V2521" s="106"/>
      <c r="W2521" s="142">
        <f t="shared" si="395"/>
        <v>0</v>
      </c>
      <c r="X2521" s="142">
        <f t="shared" si="396"/>
        <v>0</v>
      </c>
      <c r="Y2521" s="108">
        <f t="shared" si="397"/>
        <v>0</v>
      </c>
      <c r="Z2521" s="108">
        <f t="shared" si="398"/>
        <v>0</v>
      </c>
      <c r="AA2521" s="108">
        <f t="shared" si="399"/>
        <v>0</v>
      </c>
      <c r="AB2521" s="151"/>
      <c r="AC2521" s="47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  <c r="BP2521" s="198"/>
    </row>
    <row r="2522" s="116" customFormat="1" ht="19" customHeight="1" spans="1:68">
      <c r="A2522" s="94">
        <f t="shared" si="390"/>
        <v>2521</v>
      </c>
      <c r="B2522" s="95"/>
      <c r="C2522" s="69"/>
      <c r="D2522" s="64"/>
      <c r="E2522" s="69"/>
      <c r="F2522" s="196"/>
      <c r="G2522" s="124" t="e">
        <f>VLOOKUP(F2522,[2]零件成本10.26!$B$2:$C$7802,2,0)</f>
        <v>#N/A</v>
      </c>
      <c r="H2522" s="64"/>
      <c r="I2522" s="128" t="str">
        <f t="shared" si="391"/>
        <v/>
      </c>
      <c r="J2522" s="64"/>
      <c r="K2522" s="196"/>
      <c r="L2522" s="64"/>
      <c r="M2522" s="69"/>
      <c r="N2522" s="69"/>
      <c r="O2522" s="69"/>
      <c r="P2522" s="69"/>
      <c r="Q2522" s="100">
        <f t="shared" si="392"/>
        <v>0</v>
      </c>
      <c r="R2522" s="197"/>
      <c r="S2522" s="140" t="str">
        <f t="shared" si="393"/>
        <v>0</v>
      </c>
      <c r="T2522" s="140" t="str">
        <f t="shared" si="394"/>
        <v>0</v>
      </c>
      <c r="U2522" s="144"/>
      <c r="V2522" s="106"/>
      <c r="W2522" s="142">
        <f t="shared" si="395"/>
        <v>0</v>
      </c>
      <c r="X2522" s="142">
        <f t="shared" si="396"/>
        <v>0</v>
      </c>
      <c r="Y2522" s="108">
        <f t="shared" si="397"/>
        <v>0</v>
      </c>
      <c r="Z2522" s="108">
        <f t="shared" si="398"/>
        <v>0</v>
      </c>
      <c r="AA2522" s="108">
        <f t="shared" si="399"/>
        <v>0</v>
      </c>
      <c r="AB2522" s="151"/>
      <c r="AC2522" s="47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  <c r="BP2522" s="198"/>
    </row>
    <row r="2523" s="116" customFormat="1" ht="19" customHeight="1" spans="1:68">
      <c r="A2523" s="94">
        <f t="shared" si="390"/>
        <v>2522</v>
      </c>
      <c r="B2523" s="95"/>
      <c r="C2523" s="69"/>
      <c r="D2523" s="64"/>
      <c r="E2523" s="69"/>
      <c r="F2523" s="196"/>
      <c r="G2523" s="124" t="e">
        <f>VLOOKUP(F2523,[2]零件成本10.26!$B$2:$C$7802,2,0)</f>
        <v>#N/A</v>
      </c>
      <c r="H2523" s="64"/>
      <c r="I2523" s="128" t="str">
        <f t="shared" si="391"/>
        <v/>
      </c>
      <c r="J2523" s="64"/>
      <c r="K2523" s="196"/>
      <c r="L2523" s="64"/>
      <c r="M2523" s="69"/>
      <c r="N2523" s="69"/>
      <c r="O2523" s="69"/>
      <c r="P2523" s="69"/>
      <c r="Q2523" s="100">
        <f t="shared" si="392"/>
        <v>0</v>
      </c>
      <c r="R2523" s="197"/>
      <c r="S2523" s="140" t="str">
        <f t="shared" si="393"/>
        <v>0</v>
      </c>
      <c r="T2523" s="140" t="str">
        <f t="shared" si="394"/>
        <v>0</v>
      </c>
      <c r="U2523" s="144"/>
      <c r="V2523" s="106"/>
      <c r="W2523" s="142">
        <f t="shared" si="395"/>
        <v>0</v>
      </c>
      <c r="X2523" s="142">
        <f t="shared" si="396"/>
        <v>0</v>
      </c>
      <c r="Y2523" s="108">
        <f t="shared" si="397"/>
        <v>0</v>
      </c>
      <c r="Z2523" s="108">
        <f t="shared" si="398"/>
        <v>0</v>
      </c>
      <c r="AA2523" s="108">
        <f t="shared" si="399"/>
        <v>0</v>
      </c>
      <c r="AB2523" s="151"/>
      <c r="AC2523" s="47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  <c r="BP2523" s="198"/>
    </row>
    <row r="2524" s="116" customFormat="1" ht="19" customHeight="1" spans="1:68">
      <c r="A2524" s="94">
        <f t="shared" si="390"/>
        <v>2523</v>
      </c>
      <c r="B2524" s="95"/>
      <c r="C2524" s="69"/>
      <c r="D2524" s="64"/>
      <c r="E2524" s="69"/>
      <c r="F2524" s="196"/>
      <c r="G2524" s="124" t="e">
        <f>VLOOKUP(F2524,[2]零件成本10.26!$B$2:$C$7802,2,0)</f>
        <v>#N/A</v>
      </c>
      <c r="H2524" s="64"/>
      <c r="I2524" s="128" t="str">
        <f t="shared" si="391"/>
        <v/>
      </c>
      <c r="J2524" s="64"/>
      <c r="K2524" s="196"/>
      <c r="L2524" s="64"/>
      <c r="M2524" s="69"/>
      <c r="N2524" s="69"/>
      <c r="O2524" s="69"/>
      <c r="P2524" s="69"/>
      <c r="Q2524" s="100">
        <f t="shared" si="392"/>
        <v>0</v>
      </c>
      <c r="R2524" s="197"/>
      <c r="S2524" s="140" t="str">
        <f t="shared" si="393"/>
        <v>0</v>
      </c>
      <c r="T2524" s="140" t="str">
        <f t="shared" si="394"/>
        <v>0</v>
      </c>
      <c r="U2524" s="144"/>
      <c r="V2524" s="106"/>
      <c r="W2524" s="142">
        <f t="shared" si="395"/>
        <v>0</v>
      </c>
      <c r="X2524" s="142">
        <f t="shared" si="396"/>
        <v>0</v>
      </c>
      <c r="Y2524" s="108">
        <f t="shared" si="397"/>
        <v>0</v>
      </c>
      <c r="Z2524" s="108">
        <f t="shared" si="398"/>
        <v>0</v>
      </c>
      <c r="AA2524" s="108">
        <f t="shared" si="399"/>
        <v>0</v>
      </c>
      <c r="AB2524" s="151"/>
      <c r="AC2524" s="47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  <c r="BP2524" s="198"/>
    </row>
    <row r="2525" s="116" customFormat="1" ht="19" customHeight="1" spans="1:68">
      <c r="A2525" s="94">
        <f t="shared" si="390"/>
        <v>2524</v>
      </c>
      <c r="B2525" s="95"/>
      <c r="C2525" s="69"/>
      <c r="D2525" s="64"/>
      <c r="E2525" s="69"/>
      <c r="F2525" s="196"/>
      <c r="G2525" s="124" t="e">
        <f>VLOOKUP(F2525,[2]零件成本10.26!$B$2:$C$7802,2,0)</f>
        <v>#N/A</v>
      </c>
      <c r="H2525" s="64"/>
      <c r="I2525" s="128" t="str">
        <f t="shared" si="391"/>
        <v/>
      </c>
      <c r="J2525" s="64"/>
      <c r="K2525" s="196"/>
      <c r="L2525" s="64"/>
      <c r="M2525" s="69"/>
      <c r="N2525" s="69"/>
      <c r="O2525" s="69"/>
      <c r="P2525" s="69"/>
      <c r="Q2525" s="100">
        <f t="shared" si="392"/>
        <v>0</v>
      </c>
      <c r="R2525" s="197"/>
      <c r="S2525" s="140" t="str">
        <f t="shared" si="393"/>
        <v>0</v>
      </c>
      <c r="T2525" s="140" t="str">
        <f t="shared" si="394"/>
        <v>0</v>
      </c>
      <c r="U2525" s="144"/>
      <c r="V2525" s="106"/>
      <c r="W2525" s="142">
        <f t="shared" si="395"/>
        <v>0</v>
      </c>
      <c r="X2525" s="142">
        <f t="shared" si="396"/>
        <v>0</v>
      </c>
      <c r="Y2525" s="108">
        <f t="shared" si="397"/>
        <v>0</v>
      </c>
      <c r="Z2525" s="108">
        <f t="shared" si="398"/>
        <v>0</v>
      </c>
      <c r="AA2525" s="108">
        <f t="shared" si="399"/>
        <v>0</v>
      </c>
      <c r="AB2525" s="151"/>
      <c r="AC2525" s="47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  <c r="BP2525" s="198"/>
    </row>
    <row r="2526" s="116" customFormat="1" ht="19" customHeight="1" spans="1:68">
      <c r="A2526" s="94">
        <f t="shared" si="390"/>
        <v>2525</v>
      </c>
      <c r="B2526" s="95"/>
      <c r="C2526" s="69"/>
      <c r="D2526" s="64"/>
      <c r="E2526" s="69"/>
      <c r="F2526" s="196"/>
      <c r="G2526" s="124" t="e">
        <f>VLOOKUP(F2526,[2]零件成本10.26!$B$2:$C$7802,2,0)</f>
        <v>#N/A</v>
      </c>
      <c r="H2526" s="64"/>
      <c r="I2526" s="128" t="str">
        <f t="shared" si="391"/>
        <v/>
      </c>
      <c r="J2526" s="64"/>
      <c r="K2526" s="196"/>
      <c r="L2526" s="64"/>
      <c r="M2526" s="69"/>
      <c r="N2526" s="69"/>
      <c r="O2526" s="69"/>
      <c r="P2526" s="69"/>
      <c r="Q2526" s="100">
        <f t="shared" si="392"/>
        <v>0</v>
      </c>
      <c r="R2526" s="197"/>
      <c r="S2526" s="140" t="str">
        <f t="shared" si="393"/>
        <v>0</v>
      </c>
      <c r="T2526" s="140" t="str">
        <f t="shared" si="394"/>
        <v>0</v>
      </c>
      <c r="U2526" s="144"/>
      <c r="V2526" s="106"/>
      <c r="W2526" s="142">
        <f t="shared" si="395"/>
        <v>0</v>
      </c>
      <c r="X2526" s="142">
        <f t="shared" si="396"/>
        <v>0</v>
      </c>
      <c r="Y2526" s="108">
        <f t="shared" si="397"/>
        <v>0</v>
      </c>
      <c r="Z2526" s="108">
        <f t="shared" si="398"/>
        <v>0</v>
      </c>
      <c r="AA2526" s="108">
        <f t="shared" si="399"/>
        <v>0</v>
      </c>
      <c r="AB2526" s="151"/>
      <c r="AC2526" s="47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  <c r="BP2526" s="198"/>
    </row>
    <row r="2527" s="116" customFormat="1" ht="19" customHeight="1" spans="1:68">
      <c r="A2527" s="94">
        <f t="shared" si="390"/>
        <v>2526</v>
      </c>
      <c r="B2527" s="95"/>
      <c r="C2527" s="69"/>
      <c r="D2527" s="64"/>
      <c r="E2527" s="69"/>
      <c r="F2527" s="196"/>
      <c r="G2527" s="124" t="e">
        <f>VLOOKUP(F2527,[2]零件成本10.26!$B$2:$C$7802,2,0)</f>
        <v>#N/A</v>
      </c>
      <c r="H2527" s="64"/>
      <c r="I2527" s="128" t="str">
        <f t="shared" si="391"/>
        <v/>
      </c>
      <c r="J2527" s="64"/>
      <c r="K2527" s="196"/>
      <c r="L2527" s="64"/>
      <c r="M2527" s="69"/>
      <c r="N2527" s="69"/>
      <c r="O2527" s="69"/>
      <c r="P2527" s="69"/>
      <c r="Q2527" s="100">
        <f t="shared" si="392"/>
        <v>0</v>
      </c>
      <c r="R2527" s="197"/>
      <c r="S2527" s="140" t="str">
        <f t="shared" si="393"/>
        <v>0</v>
      </c>
      <c r="T2527" s="140" t="str">
        <f t="shared" si="394"/>
        <v>0</v>
      </c>
      <c r="U2527" s="144"/>
      <c r="V2527" s="106"/>
      <c r="W2527" s="142">
        <f t="shared" si="395"/>
        <v>0</v>
      </c>
      <c r="X2527" s="142">
        <f t="shared" si="396"/>
        <v>0</v>
      </c>
      <c r="Y2527" s="108">
        <f t="shared" si="397"/>
        <v>0</v>
      </c>
      <c r="Z2527" s="108">
        <f t="shared" si="398"/>
        <v>0</v>
      </c>
      <c r="AA2527" s="108">
        <f t="shared" si="399"/>
        <v>0</v>
      </c>
      <c r="AB2527" s="151"/>
      <c r="AC2527" s="47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  <c r="BP2527" s="198"/>
    </row>
    <row r="2528" s="116" customFormat="1" ht="19" customHeight="1" spans="1:68">
      <c r="A2528" s="94">
        <f t="shared" si="390"/>
        <v>2527</v>
      </c>
      <c r="B2528" s="95"/>
      <c r="C2528" s="69"/>
      <c r="D2528" s="64"/>
      <c r="E2528" s="69"/>
      <c r="F2528" s="196"/>
      <c r="G2528" s="124" t="e">
        <f>VLOOKUP(F2528,[2]零件成本10.26!$B$2:$C$7802,2,0)</f>
        <v>#N/A</v>
      </c>
      <c r="H2528" s="64"/>
      <c r="I2528" s="128" t="str">
        <f t="shared" si="391"/>
        <v/>
      </c>
      <c r="J2528" s="64"/>
      <c r="K2528" s="196"/>
      <c r="L2528" s="64"/>
      <c r="M2528" s="69"/>
      <c r="N2528" s="69"/>
      <c r="O2528" s="69"/>
      <c r="P2528" s="69"/>
      <c r="Q2528" s="100">
        <f t="shared" si="392"/>
        <v>0</v>
      </c>
      <c r="R2528" s="197"/>
      <c r="S2528" s="140" t="str">
        <f t="shared" si="393"/>
        <v>0</v>
      </c>
      <c r="T2528" s="140" t="str">
        <f t="shared" si="394"/>
        <v>0</v>
      </c>
      <c r="U2528" s="144"/>
      <c r="V2528" s="106"/>
      <c r="W2528" s="142">
        <f t="shared" si="395"/>
        <v>0</v>
      </c>
      <c r="X2528" s="142">
        <f t="shared" si="396"/>
        <v>0</v>
      </c>
      <c r="Y2528" s="108">
        <f t="shared" si="397"/>
        <v>0</v>
      </c>
      <c r="Z2528" s="108">
        <f t="shared" si="398"/>
        <v>0</v>
      </c>
      <c r="AA2528" s="108">
        <f t="shared" si="399"/>
        <v>0</v>
      </c>
      <c r="AB2528" s="151"/>
      <c r="AC2528" s="47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  <c r="BP2528" s="198"/>
    </row>
    <row r="2529" s="116" customFormat="1" ht="19" customHeight="1" spans="1:68">
      <c r="A2529" s="94">
        <f t="shared" si="390"/>
        <v>2528</v>
      </c>
      <c r="B2529" s="95"/>
      <c r="C2529" s="69"/>
      <c r="D2529" s="64"/>
      <c r="E2529" s="69"/>
      <c r="F2529" s="196"/>
      <c r="G2529" s="124" t="e">
        <f>VLOOKUP(F2529,[2]零件成本10.26!$B$2:$C$7802,2,0)</f>
        <v>#N/A</v>
      </c>
      <c r="H2529" s="64"/>
      <c r="I2529" s="128" t="str">
        <f t="shared" si="391"/>
        <v/>
      </c>
      <c r="J2529" s="64"/>
      <c r="K2529" s="196"/>
      <c r="L2529" s="64"/>
      <c r="M2529" s="69"/>
      <c r="N2529" s="69"/>
      <c r="O2529" s="69"/>
      <c r="P2529" s="69"/>
      <c r="Q2529" s="100">
        <f t="shared" si="392"/>
        <v>0</v>
      </c>
      <c r="R2529" s="197"/>
      <c r="S2529" s="140" t="str">
        <f t="shared" si="393"/>
        <v>0</v>
      </c>
      <c r="T2529" s="140" t="str">
        <f t="shared" si="394"/>
        <v>0</v>
      </c>
      <c r="U2529" s="144"/>
      <c r="V2529" s="106"/>
      <c r="W2529" s="142">
        <f t="shared" si="395"/>
        <v>0</v>
      </c>
      <c r="X2529" s="142">
        <f t="shared" si="396"/>
        <v>0</v>
      </c>
      <c r="Y2529" s="108">
        <f t="shared" si="397"/>
        <v>0</v>
      </c>
      <c r="Z2529" s="108">
        <f t="shared" si="398"/>
        <v>0</v>
      </c>
      <c r="AA2529" s="108">
        <f t="shared" si="399"/>
        <v>0</v>
      </c>
      <c r="AB2529" s="151"/>
      <c r="AC2529" s="47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  <c r="BP2529" s="198"/>
    </row>
    <row r="2530" s="116" customFormat="1" ht="19" customHeight="1" spans="1:68">
      <c r="A2530" s="94">
        <f t="shared" si="390"/>
        <v>2529</v>
      </c>
      <c r="B2530" s="95"/>
      <c r="C2530" s="69"/>
      <c r="D2530" s="64"/>
      <c r="E2530" s="69"/>
      <c r="F2530" s="196"/>
      <c r="G2530" s="124" t="e">
        <f>VLOOKUP(F2530,[2]零件成本10.26!$B$2:$C$7802,2,0)</f>
        <v>#N/A</v>
      </c>
      <c r="H2530" s="64"/>
      <c r="I2530" s="128" t="str">
        <f t="shared" si="391"/>
        <v/>
      </c>
      <c r="J2530" s="64"/>
      <c r="K2530" s="196"/>
      <c r="L2530" s="64"/>
      <c r="M2530" s="69"/>
      <c r="N2530" s="69"/>
      <c r="O2530" s="69"/>
      <c r="P2530" s="69"/>
      <c r="Q2530" s="100">
        <f t="shared" si="392"/>
        <v>0</v>
      </c>
      <c r="R2530" s="197"/>
      <c r="S2530" s="140" t="str">
        <f t="shared" si="393"/>
        <v>0</v>
      </c>
      <c r="T2530" s="140" t="str">
        <f t="shared" si="394"/>
        <v>0</v>
      </c>
      <c r="U2530" s="144"/>
      <c r="V2530" s="106"/>
      <c r="W2530" s="142">
        <f t="shared" si="395"/>
        <v>0</v>
      </c>
      <c r="X2530" s="142">
        <f t="shared" si="396"/>
        <v>0</v>
      </c>
      <c r="Y2530" s="108">
        <f t="shared" si="397"/>
        <v>0</v>
      </c>
      <c r="Z2530" s="108">
        <f t="shared" si="398"/>
        <v>0</v>
      </c>
      <c r="AA2530" s="108">
        <f t="shared" si="399"/>
        <v>0</v>
      </c>
      <c r="AB2530" s="151"/>
      <c r="AC2530" s="47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  <c r="BP2530" s="198"/>
    </row>
    <row r="2531" s="116" customFormat="1" ht="19" customHeight="1" spans="1:68">
      <c r="A2531" s="94">
        <f t="shared" si="390"/>
        <v>2530</v>
      </c>
      <c r="B2531" s="95"/>
      <c r="C2531" s="69"/>
      <c r="D2531" s="64"/>
      <c r="E2531" s="69"/>
      <c r="F2531" s="196"/>
      <c r="G2531" s="124" t="e">
        <f>VLOOKUP(F2531,[2]零件成本10.26!$B$2:$C$7802,2,0)</f>
        <v>#N/A</v>
      </c>
      <c r="H2531" s="64"/>
      <c r="I2531" s="128" t="str">
        <f t="shared" si="391"/>
        <v/>
      </c>
      <c r="J2531" s="64"/>
      <c r="K2531" s="196"/>
      <c r="L2531" s="64"/>
      <c r="M2531" s="69"/>
      <c r="N2531" s="69"/>
      <c r="O2531" s="69"/>
      <c r="P2531" s="69"/>
      <c r="Q2531" s="100">
        <f t="shared" si="392"/>
        <v>0</v>
      </c>
      <c r="R2531" s="197"/>
      <c r="S2531" s="140" t="str">
        <f t="shared" si="393"/>
        <v>0</v>
      </c>
      <c r="T2531" s="140" t="str">
        <f t="shared" si="394"/>
        <v>0</v>
      </c>
      <c r="U2531" s="144"/>
      <c r="V2531" s="106"/>
      <c r="W2531" s="142">
        <f t="shared" si="395"/>
        <v>0</v>
      </c>
      <c r="X2531" s="142">
        <f t="shared" si="396"/>
        <v>0</v>
      </c>
      <c r="Y2531" s="108">
        <f t="shared" si="397"/>
        <v>0</v>
      </c>
      <c r="Z2531" s="108">
        <f t="shared" si="398"/>
        <v>0</v>
      </c>
      <c r="AA2531" s="108">
        <f t="shared" si="399"/>
        <v>0</v>
      </c>
      <c r="AB2531" s="151"/>
      <c r="AC2531" s="47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  <c r="BP2531" s="198"/>
    </row>
    <row r="2532" s="116" customFormat="1" ht="19" customHeight="1" spans="1:68">
      <c r="A2532" s="94">
        <f t="shared" si="390"/>
        <v>2531</v>
      </c>
      <c r="B2532" s="95"/>
      <c r="C2532" s="69"/>
      <c r="D2532" s="64"/>
      <c r="E2532" s="69"/>
      <c r="F2532" s="196"/>
      <c r="G2532" s="124" t="e">
        <f>VLOOKUP(F2532,[2]零件成本10.26!$B$2:$C$7802,2,0)</f>
        <v>#N/A</v>
      </c>
      <c r="H2532" s="64"/>
      <c r="I2532" s="128" t="str">
        <f t="shared" si="391"/>
        <v/>
      </c>
      <c r="J2532" s="64"/>
      <c r="K2532" s="196"/>
      <c r="L2532" s="64"/>
      <c r="M2532" s="69"/>
      <c r="N2532" s="69"/>
      <c r="O2532" s="69"/>
      <c r="P2532" s="69"/>
      <c r="Q2532" s="100">
        <f t="shared" si="392"/>
        <v>0</v>
      </c>
      <c r="R2532" s="197"/>
      <c r="S2532" s="140" t="str">
        <f t="shared" si="393"/>
        <v>0</v>
      </c>
      <c r="T2532" s="140" t="str">
        <f t="shared" si="394"/>
        <v>0</v>
      </c>
      <c r="U2532" s="144"/>
      <c r="V2532" s="106"/>
      <c r="W2532" s="142">
        <f t="shared" si="395"/>
        <v>0</v>
      </c>
      <c r="X2532" s="142">
        <f t="shared" si="396"/>
        <v>0</v>
      </c>
      <c r="Y2532" s="108">
        <f t="shared" si="397"/>
        <v>0</v>
      </c>
      <c r="Z2532" s="108">
        <f t="shared" si="398"/>
        <v>0</v>
      </c>
      <c r="AA2532" s="108">
        <f t="shared" si="399"/>
        <v>0</v>
      </c>
      <c r="AB2532" s="151"/>
      <c r="AC2532" s="47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  <c r="BP2532" s="198"/>
    </row>
    <row r="2533" s="116" customFormat="1" ht="19" customHeight="1" spans="1:68">
      <c r="A2533" s="94">
        <f t="shared" si="390"/>
        <v>2532</v>
      </c>
      <c r="B2533" s="95"/>
      <c r="C2533" s="69"/>
      <c r="D2533" s="64"/>
      <c r="E2533" s="69"/>
      <c r="F2533" s="196"/>
      <c r="G2533" s="124" t="e">
        <f>VLOOKUP(F2533,[2]零件成本10.26!$B$2:$C$7802,2,0)</f>
        <v>#N/A</v>
      </c>
      <c r="H2533" s="64"/>
      <c r="I2533" s="128" t="str">
        <f t="shared" si="391"/>
        <v/>
      </c>
      <c r="J2533" s="64"/>
      <c r="K2533" s="196"/>
      <c r="L2533" s="64"/>
      <c r="M2533" s="69"/>
      <c r="N2533" s="69"/>
      <c r="O2533" s="69"/>
      <c r="P2533" s="69"/>
      <c r="Q2533" s="100">
        <f t="shared" si="392"/>
        <v>0</v>
      </c>
      <c r="R2533" s="197"/>
      <c r="S2533" s="140" t="str">
        <f t="shared" si="393"/>
        <v>0</v>
      </c>
      <c r="T2533" s="140" t="str">
        <f t="shared" si="394"/>
        <v>0</v>
      </c>
      <c r="U2533" s="144"/>
      <c r="V2533" s="106"/>
      <c r="W2533" s="142">
        <f t="shared" si="395"/>
        <v>0</v>
      </c>
      <c r="X2533" s="142">
        <f t="shared" si="396"/>
        <v>0</v>
      </c>
      <c r="Y2533" s="108">
        <f t="shared" si="397"/>
        <v>0</v>
      </c>
      <c r="Z2533" s="108">
        <f t="shared" si="398"/>
        <v>0</v>
      </c>
      <c r="AA2533" s="108">
        <f t="shared" si="399"/>
        <v>0</v>
      </c>
      <c r="AB2533" s="151"/>
      <c r="AC2533" s="47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  <c r="BP2533" s="198"/>
    </row>
    <row r="2534" s="116" customFormat="1" ht="19" customHeight="1" spans="1:68">
      <c r="A2534" s="94">
        <f t="shared" si="390"/>
        <v>2533</v>
      </c>
      <c r="B2534" s="95"/>
      <c r="C2534" s="69"/>
      <c r="D2534" s="64"/>
      <c r="E2534" s="69"/>
      <c r="F2534" s="196"/>
      <c r="G2534" s="124" t="e">
        <f>VLOOKUP(F2534,[2]零件成本10.26!$B$2:$C$7802,2,0)</f>
        <v>#N/A</v>
      </c>
      <c r="H2534" s="64"/>
      <c r="I2534" s="128" t="str">
        <f t="shared" si="391"/>
        <v/>
      </c>
      <c r="J2534" s="64"/>
      <c r="K2534" s="196"/>
      <c r="L2534" s="64"/>
      <c r="M2534" s="69"/>
      <c r="N2534" s="69"/>
      <c r="O2534" s="69"/>
      <c r="P2534" s="69"/>
      <c r="Q2534" s="100">
        <f t="shared" si="392"/>
        <v>0</v>
      </c>
      <c r="R2534" s="197"/>
      <c r="S2534" s="140" t="str">
        <f t="shared" si="393"/>
        <v>0</v>
      </c>
      <c r="T2534" s="140" t="str">
        <f t="shared" si="394"/>
        <v>0</v>
      </c>
      <c r="U2534" s="144"/>
      <c r="V2534" s="106"/>
      <c r="W2534" s="142">
        <f t="shared" si="395"/>
        <v>0</v>
      </c>
      <c r="X2534" s="142">
        <f t="shared" si="396"/>
        <v>0</v>
      </c>
      <c r="Y2534" s="108">
        <f t="shared" si="397"/>
        <v>0</v>
      </c>
      <c r="Z2534" s="108">
        <f t="shared" si="398"/>
        <v>0</v>
      </c>
      <c r="AA2534" s="108">
        <f t="shared" si="399"/>
        <v>0</v>
      </c>
      <c r="AB2534" s="151"/>
      <c r="AC2534" s="47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  <c r="BP2534" s="198"/>
    </row>
    <row r="2535" s="116" customFormat="1" ht="19" customHeight="1" spans="1:68">
      <c r="A2535" s="94">
        <f t="shared" si="390"/>
        <v>2534</v>
      </c>
      <c r="B2535" s="95"/>
      <c r="C2535" s="69"/>
      <c r="D2535" s="64"/>
      <c r="E2535" s="69"/>
      <c r="F2535" s="196"/>
      <c r="G2535" s="124" t="e">
        <f>VLOOKUP(F2535,[2]零件成本10.26!$B$2:$C$7802,2,0)</f>
        <v>#N/A</v>
      </c>
      <c r="H2535" s="64"/>
      <c r="I2535" s="128" t="str">
        <f t="shared" si="391"/>
        <v/>
      </c>
      <c r="J2535" s="64"/>
      <c r="K2535" s="196"/>
      <c r="L2535" s="64"/>
      <c r="M2535" s="69"/>
      <c r="N2535" s="69"/>
      <c r="O2535" s="69"/>
      <c r="P2535" s="69"/>
      <c r="Q2535" s="100">
        <f t="shared" si="392"/>
        <v>0</v>
      </c>
      <c r="R2535" s="197"/>
      <c r="S2535" s="140" t="str">
        <f t="shared" si="393"/>
        <v>0</v>
      </c>
      <c r="T2535" s="140" t="str">
        <f t="shared" si="394"/>
        <v>0</v>
      </c>
      <c r="U2535" s="144"/>
      <c r="V2535" s="106"/>
      <c r="W2535" s="142">
        <f t="shared" si="395"/>
        <v>0</v>
      </c>
      <c r="X2535" s="142">
        <f t="shared" si="396"/>
        <v>0</v>
      </c>
      <c r="Y2535" s="108">
        <f t="shared" si="397"/>
        <v>0</v>
      </c>
      <c r="Z2535" s="108">
        <f t="shared" si="398"/>
        <v>0</v>
      </c>
      <c r="AA2535" s="108">
        <f t="shared" si="399"/>
        <v>0</v>
      </c>
      <c r="AB2535" s="151"/>
      <c r="AC2535" s="47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  <c r="BP2535" s="198"/>
    </row>
    <row r="2536" s="116" customFormat="1" ht="19" customHeight="1" spans="1:68">
      <c r="A2536" s="94">
        <f t="shared" si="390"/>
        <v>2535</v>
      </c>
      <c r="B2536" s="95"/>
      <c r="C2536" s="69"/>
      <c r="D2536" s="64"/>
      <c r="E2536" s="69"/>
      <c r="F2536" s="196"/>
      <c r="G2536" s="124" t="e">
        <f>VLOOKUP(F2536,[2]零件成本10.26!$B$2:$C$7802,2,0)</f>
        <v>#N/A</v>
      </c>
      <c r="H2536" s="64"/>
      <c r="I2536" s="128" t="str">
        <f t="shared" si="391"/>
        <v/>
      </c>
      <c r="J2536" s="64"/>
      <c r="K2536" s="196"/>
      <c r="L2536" s="64"/>
      <c r="M2536" s="69"/>
      <c r="N2536" s="69"/>
      <c r="O2536" s="69"/>
      <c r="P2536" s="69"/>
      <c r="Q2536" s="100">
        <f t="shared" si="392"/>
        <v>0</v>
      </c>
      <c r="R2536" s="197"/>
      <c r="S2536" s="140" t="str">
        <f t="shared" si="393"/>
        <v>0</v>
      </c>
      <c r="T2536" s="140" t="str">
        <f t="shared" si="394"/>
        <v>0</v>
      </c>
      <c r="U2536" s="144"/>
      <c r="V2536" s="106"/>
      <c r="W2536" s="142">
        <f t="shared" si="395"/>
        <v>0</v>
      </c>
      <c r="X2536" s="142">
        <f t="shared" si="396"/>
        <v>0</v>
      </c>
      <c r="Y2536" s="108">
        <f t="shared" si="397"/>
        <v>0</v>
      </c>
      <c r="Z2536" s="108">
        <f t="shared" si="398"/>
        <v>0</v>
      </c>
      <c r="AA2536" s="108">
        <f t="shared" si="399"/>
        <v>0</v>
      </c>
      <c r="AB2536" s="151"/>
      <c r="AC2536" s="47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  <c r="BP2536" s="198"/>
    </row>
    <row r="2537" s="116" customFormat="1" ht="19" customHeight="1" spans="1:68">
      <c r="A2537" s="94">
        <f t="shared" si="390"/>
        <v>2536</v>
      </c>
      <c r="B2537" s="95"/>
      <c r="C2537" s="69"/>
      <c r="D2537" s="64"/>
      <c r="E2537" s="69"/>
      <c r="F2537" s="196"/>
      <c r="G2537" s="124" t="e">
        <f>VLOOKUP(F2537,[2]零件成本10.26!$B$2:$C$7802,2,0)</f>
        <v>#N/A</v>
      </c>
      <c r="H2537" s="64"/>
      <c r="I2537" s="128" t="str">
        <f t="shared" si="391"/>
        <v/>
      </c>
      <c r="J2537" s="64"/>
      <c r="K2537" s="196"/>
      <c r="L2537" s="64"/>
      <c r="M2537" s="69"/>
      <c r="N2537" s="69"/>
      <c r="O2537" s="69"/>
      <c r="P2537" s="69"/>
      <c r="Q2537" s="100">
        <f t="shared" si="392"/>
        <v>0</v>
      </c>
      <c r="R2537" s="197"/>
      <c r="S2537" s="140" t="str">
        <f t="shared" si="393"/>
        <v>0</v>
      </c>
      <c r="T2537" s="140" t="str">
        <f t="shared" si="394"/>
        <v>0</v>
      </c>
      <c r="U2537" s="144"/>
      <c r="V2537" s="106"/>
      <c r="W2537" s="142">
        <f t="shared" si="395"/>
        <v>0</v>
      </c>
      <c r="X2537" s="142">
        <f t="shared" si="396"/>
        <v>0</v>
      </c>
      <c r="Y2537" s="108">
        <f t="shared" si="397"/>
        <v>0</v>
      </c>
      <c r="Z2537" s="108">
        <f t="shared" si="398"/>
        <v>0</v>
      </c>
      <c r="AA2537" s="108">
        <f t="shared" si="399"/>
        <v>0</v>
      </c>
      <c r="AB2537" s="151"/>
      <c r="AC2537" s="47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  <c r="BP2537" s="198"/>
    </row>
    <row r="2538" s="116" customFormat="1" ht="19" customHeight="1" spans="1:68">
      <c r="A2538" s="94">
        <f t="shared" si="390"/>
        <v>2537</v>
      </c>
      <c r="B2538" s="95"/>
      <c r="C2538" s="69"/>
      <c r="D2538" s="64"/>
      <c r="E2538" s="69"/>
      <c r="F2538" s="196"/>
      <c r="G2538" s="124" t="e">
        <f>VLOOKUP(F2538,[2]零件成本10.26!$B$2:$C$7802,2,0)</f>
        <v>#N/A</v>
      </c>
      <c r="H2538" s="64"/>
      <c r="I2538" s="128" t="str">
        <f t="shared" si="391"/>
        <v/>
      </c>
      <c r="J2538" s="64"/>
      <c r="K2538" s="196"/>
      <c r="L2538" s="64"/>
      <c r="M2538" s="69"/>
      <c r="N2538" s="69"/>
      <c r="O2538" s="69"/>
      <c r="P2538" s="69"/>
      <c r="Q2538" s="100">
        <f t="shared" si="392"/>
        <v>0</v>
      </c>
      <c r="R2538" s="197"/>
      <c r="S2538" s="140" t="str">
        <f t="shared" si="393"/>
        <v>0</v>
      </c>
      <c r="T2538" s="140" t="str">
        <f t="shared" si="394"/>
        <v>0</v>
      </c>
      <c r="U2538" s="144"/>
      <c r="V2538" s="106"/>
      <c r="W2538" s="142">
        <f t="shared" si="395"/>
        <v>0</v>
      </c>
      <c r="X2538" s="142">
        <f t="shared" si="396"/>
        <v>0</v>
      </c>
      <c r="Y2538" s="108">
        <f t="shared" si="397"/>
        <v>0</v>
      </c>
      <c r="Z2538" s="108">
        <f t="shared" si="398"/>
        <v>0</v>
      </c>
      <c r="AA2538" s="108">
        <f t="shared" si="399"/>
        <v>0</v>
      </c>
      <c r="AB2538" s="151"/>
      <c r="AC2538" s="47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  <c r="BP2538" s="198"/>
    </row>
    <row r="2539" s="116" customFormat="1" ht="19" customHeight="1" spans="1:68">
      <c r="A2539" s="94">
        <f t="shared" si="390"/>
        <v>2538</v>
      </c>
      <c r="B2539" s="95"/>
      <c r="C2539" s="69"/>
      <c r="D2539" s="64"/>
      <c r="E2539" s="69"/>
      <c r="F2539" s="196"/>
      <c r="G2539" s="124" t="e">
        <f>VLOOKUP(F2539,[2]零件成本10.26!$B$2:$C$7802,2,0)</f>
        <v>#N/A</v>
      </c>
      <c r="H2539" s="64"/>
      <c r="I2539" s="128" t="str">
        <f t="shared" si="391"/>
        <v/>
      </c>
      <c r="J2539" s="64"/>
      <c r="K2539" s="196"/>
      <c r="L2539" s="64"/>
      <c r="M2539" s="69"/>
      <c r="N2539" s="69"/>
      <c r="O2539" s="69"/>
      <c r="P2539" s="69"/>
      <c r="Q2539" s="100">
        <f t="shared" si="392"/>
        <v>0</v>
      </c>
      <c r="R2539" s="197"/>
      <c r="S2539" s="140" t="str">
        <f t="shared" si="393"/>
        <v>0</v>
      </c>
      <c r="T2539" s="140" t="str">
        <f t="shared" si="394"/>
        <v>0</v>
      </c>
      <c r="U2539" s="144"/>
      <c r="V2539" s="106"/>
      <c r="W2539" s="142">
        <f t="shared" si="395"/>
        <v>0</v>
      </c>
      <c r="X2539" s="142">
        <f t="shared" si="396"/>
        <v>0</v>
      </c>
      <c r="Y2539" s="108">
        <f t="shared" si="397"/>
        <v>0</v>
      </c>
      <c r="Z2539" s="108">
        <f t="shared" si="398"/>
        <v>0</v>
      </c>
      <c r="AA2539" s="108">
        <f t="shared" si="399"/>
        <v>0</v>
      </c>
      <c r="AB2539" s="151"/>
      <c r="AC2539" s="47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  <c r="BP2539" s="198"/>
    </row>
    <row r="2540" s="116" customFormat="1" ht="19" customHeight="1" spans="1:68">
      <c r="A2540" s="94">
        <f t="shared" si="390"/>
        <v>2539</v>
      </c>
      <c r="B2540" s="95"/>
      <c r="C2540" s="69"/>
      <c r="D2540" s="64"/>
      <c r="E2540" s="69"/>
      <c r="F2540" s="196"/>
      <c r="G2540" s="124" t="e">
        <f>VLOOKUP(F2540,[2]零件成本10.26!$B$2:$C$7802,2,0)</f>
        <v>#N/A</v>
      </c>
      <c r="H2540" s="64"/>
      <c r="I2540" s="128" t="str">
        <f t="shared" si="391"/>
        <v/>
      </c>
      <c r="J2540" s="64"/>
      <c r="K2540" s="196"/>
      <c r="L2540" s="64"/>
      <c r="M2540" s="69"/>
      <c r="N2540" s="69"/>
      <c r="O2540" s="69"/>
      <c r="P2540" s="69"/>
      <c r="Q2540" s="100">
        <f t="shared" si="392"/>
        <v>0</v>
      </c>
      <c r="R2540" s="197"/>
      <c r="S2540" s="140" t="str">
        <f t="shared" si="393"/>
        <v>0</v>
      </c>
      <c r="T2540" s="140" t="str">
        <f t="shared" si="394"/>
        <v>0</v>
      </c>
      <c r="U2540" s="144"/>
      <c r="V2540" s="106"/>
      <c r="W2540" s="142">
        <f t="shared" si="395"/>
        <v>0</v>
      </c>
      <c r="X2540" s="142">
        <f t="shared" si="396"/>
        <v>0</v>
      </c>
      <c r="Y2540" s="108">
        <f t="shared" si="397"/>
        <v>0</v>
      </c>
      <c r="Z2540" s="108">
        <f t="shared" si="398"/>
        <v>0</v>
      </c>
      <c r="AA2540" s="108">
        <f t="shared" si="399"/>
        <v>0</v>
      </c>
      <c r="AB2540" s="151"/>
      <c r="AC2540" s="47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  <c r="BP2540" s="198"/>
    </row>
    <row r="2541" s="116" customFormat="1" ht="19" customHeight="1" spans="1:68">
      <c r="A2541" s="94">
        <f t="shared" si="390"/>
        <v>2540</v>
      </c>
      <c r="B2541" s="95"/>
      <c r="C2541" s="69"/>
      <c r="D2541" s="64"/>
      <c r="E2541" s="69"/>
      <c r="F2541" s="196"/>
      <c r="G2541" s="124" t="e">
        <f>VLOOKUP(F2541,[2]零件成本10.26!$B$2:$C$7802,2,0)</f>
        <v>#N/A</v>
      </c>
      <c r="H2541" s="64"/>
      <c r="I2541" s="128" t="str">
        <f t="shared" si="391"/>
        <v/>
      </c>
      <c r="J2541" s="64"/>
      <c r="K2541" s="196"/>
      <c r="L2541" s="64"/>
      <c r="M2541" s="69"/>
      <c r="N2541" s="69"/>
      <c r="O2541" s="69"/>
      <c r="P2541" s="69"/>
      <c r="Q2541" s="100">
        <f t="shared" si="392"/>
        <v>0</v>
      </c>
      <c r="R2541" s="197"/>
      <c r="S2541" s="140" t="str">
        <f t="shared" si="393"/>
        <v>0</v>
      </c>
      <c r="T2541" s="140" t="str">
        <f t="shared" si="394"/>
        <v>0</v>
      </c>
      <c r="U2541" s="144"/>
      <c r="V2541" s="106"/>
      <c r="W2541" s="142">
        <f t="shared" si="395"/>
        <v>0</v>
      </c>
      <c r="X2541" s="142">
        <f t="shared" si="396"/>
        <v>0</v>
      </c>
      <c r="Y2541" s="108">
        <f t="shared" si="397"/>
        <v>0</v>
      </c>
      <c r="Z2541" s="108">
        <f t="shared" si="398"/>
        <v>0</v>
      </c>
      <c r="AA2541" s="108">
        <f t="shared" si="399"/>
        <v>0</v>
      </c>
      <c r="AB2541" s="151"/>
      <c r="AC2541" s="47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  <c r="BP2541" s="198"/>
    </row>
    <row r="2542" s="116" customFormat="1" ht="19" customHeight="1" spans="1:68">
      <c r="A2542" s="94">
        <f t="shared" si="390"/>
        <v>2541</v>
      </c>
      <c r="B2542" s="95"/>
      <c r="C2542" s="69"/>
      <c r="D2542" s="64"/>
      <c r="E2542" s="69"/>
      <c r="F2542" s="196"/>
      <c r="G2542" s="124" t="e">
        <f>VLOOKUP(F2542,[2]零件成本10.26!$B$2:$C$7802,2,0)</f>
        <v>#N/A</v>
      </c>
      <c r="H2542" s="64"/>
      <c r="I2542" s="128" t="str">
        <f t="shared" si="391"/>
        <v/>
      </c>
      <c r="J2542" s="64"/>
      <c r="K2542" s="196"/>
      <c r="L2542" s="64"/>
      <c r="M2542" s="69"/>
      <c r="N2542" s="69"/>
      <c r="O2542" s="69"/>
      <c r="P2542" s="69"/>
      <c r="Q2542" s="100">
        <f t="shared" si="392"/>
        <v>0</v>
      </c>
      <c r="R2542" s="197"/>
      <c r="S2542" s="140" t="str">
        <f t="shared" si="393"/>
        <v>0</v>
      </c>
      <c r="T2542" s="140" t="str">
        <f t="shared" si="394"/>
        <v>0</v>
      </c>
      <c r="U2542" s="144"/>
      <c r="V2542" s="106"/>
      <c r="W2542" s="142">
        <f t="shared" si="395"/>
        <v>0</v>
      </c>
      <c r="X2542" s="142">
        <f t="shared" si="396"/>
        <v>0</v>
      </c>
      <c r="Y2542" s="108">
        <f t="shared" si="397"/>
        <v>0</v>
      </c>
      <c r="Z2542" s="108">
        <f t="shared" si="398"/>
        <v>0</v>
      </c>
      <c r="AA2542" s="108">
        <f t="shared" si="399"/>
        <v>0</v>
      </c>
      <c r="AB2542" s="151"/>
      <c r="AC2542" s="47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  <c r="BP2542" s="198"/>
    </row>
    <row r="2543" s="116" customFormat="1" ht="19" customHeight="1" spans="1:68">
      <c r="A2543" s="94">
        <f t="shared" si="390"/>
        <v>2542</v>
      </c>
      <c r="B2543" s="95"/>
      <c r="C2543" s="69"/>
      <c r="D2543" s="64"/>
      <c r="E2543" s="69"/>
      <c r="F2543" s="196"/>
      <c r="G2543" s="124" t="e">
        <f>VLOOKUP(F2543,[2]零件成本10.26!$B$2:$C$7802,2,0)</f>
        <v>#N/A</v>
      </c>
      <c r="H2543" s="64"/>
      <c r="I2543" s="128" t="str">
        <f t="shared" si="391"/>
        <v/>
      </c>
      <c r="J2543" s="64"/>
      <c r="K2543" s="196"/>
      <c r="L2543" s="64"/>
      <c r="M2543" s="69"/>
      <c r="N2543" s="69"/>
      <c r="O2543" s="69"/>
      <c r="P2543" s="69"/>
      <c r="Q2543" s="100">
        <f t="shared" si="392"/>
        <v>0</v>
      </c>
      <c r="R2543" s="197"/>
      <c r="S2543" s="140" t="str">
        <f t="shared" si="393"/>
        <v>0</v>
      </c>
      <c r="T2543" s="140" t="str">
        <f t="shared" si="394"/>
        <v>0</v>
      </c>
      <c r="U2543" s="144"/>
      <c r="V2543" s="106"/>
      <c r="W2543" s="142">
        <f t="shared" si="395"/>
        <v>0</v>
      </c>
      <c r="X2543" s="142">
        <f t="shared" si="396"/>
        <v>0</v>
      </c>
      <c r="Y2543" s="108">
        <f t="shared" si="397"/>
        <v>0</v>
      </c>
      <c r="Z2543" s="108">
        <f t="shared" si="398"/>
        <v>0</v>
      </c>
      <c r="AA2543" s="108">
        <f t="shared" si="399"/>
        <v>0</v>
      </c>
      <c r="AB2543" s="151"/>
      <c r="AC2543" s="47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  <c r="BP2543" s="198"/>
    </row>
    <row r="2544" s="116" customFormat="1" ht="19" customHeight="1" spans="1:68">
      <c r="A2544" s="94">
        <f t="shared" si="390"/>
        <v>2543</v>
      </c>
      <c r="B2544" s="95"/>
      <c r="C2544" s="69"/>
      <c r="D2544" s="64"/>
      <c r="E2544" s="69"/>
      <c r="F2544" s="196"/>
      <c r="G2544" s="124" t="e">
        <f>VLOOKUP(F2544,[2]零件成本10.26!$B$2:$C$7802,2,0)</f>
        <v>#N/A</v>
      </c>
      <c r="H2544" s="64"/>
      <c r="I2544" s="128" t="str">
        <f t="shared" si="391"/>
        <v/>
      </c>
      <c r="J2544" s="64"/>
      <c r="K2544" s="196"/>
      <c r="L2544" s="64"/>
      <c r="M2544" s="69"/>
      <c r="N2544" s="69"/>
      <c r="O2544" s="69"/>
      <c r="P2544" s="69"/>
      <c r="Q2544" s="100">
        <f t="shared" si="392"/>
        <v>0</v>
      </c>
      <c r="R2544" s="197"/>
      <c r="S2544" s="140" t="str">
        <f t="shared" si="393"/>
        <v>0</v>
      </c>
      <c r="T2544" s="140" t="str">
        <f t="shared" si="394"/>
        <v>0</v>
      </c>
      <c r="U2544" s="144"/>
      <c r="V2544" s="106"/>
      <c r="W2544" s="142">
        <f t="shared" si="395"/>
        <v>0</v>
      </c>
      <c r="X2544" s="142">
        <f t="shared" si="396"/>
        <v>0</v>
      </c>
      <c r="Y2544" s="108">
        <f t="shared" si="397"/>
        <v>0</v>
      </c>
      <c r="Z2544" s="108">
        <f t="shared" si="398"/>
        <v>0</v>
      </c>
      <c r="AA2544" s="108">
        <f t="shared" si="399"/>
        <v>0</v>
      </c>
      <c r="AB2544" s="151"/>
      <c r="AC2544" s="47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  <c r="BP2544" s="198"/>
    </row>
    <row r="2545" s="116" customFormat="1" ht="19" customHeight="1" spans="1:68">
      <c r="A2545" s="94">
        <f t="shared" si="390"/>
        <v>2544</v>
      </c>
      <c r="B2545" s="95"/>
      <c r="C2545" s="69"/>
      <c r="D2545" s="64"/>
      <c r="E2545" s="69"/>
      <c r="F2545" s="196"/>
      <c r="G2545" s="124" t="e">
        <f>VLOOKUP(F2545,[2]零件成本10.26!$B$2:$C$7802,2,0)</f>
        <v>#N/A</v>
      </c>
      <c r="H2545" s="64"/>
      <c r="I2545" s="128" t="str">
        <f t="shared" si="391"/>
        <v/>
      </c>
      <c r="J2545" s="64"/>
      <c r="K2545" s="196"/>
      <c r="L2545" s="64"/>
      <c r="M2545" s="69"/>
      <c r="N2545" s="69"/>
      <c r="O2545" s="69"/>
      <c r="P2545" s="69"/>
      <c r="Q2545" s="100">
        <f t="shared" si="392"/>
        <v>0</v>
      </c>
      <c r="R2545" s="197"/>
      <c r="S2545" s="140" t="str">
        <f t="shared" si="393"/>
        <v>0</v>
      </c>
      <c r="T2545" s="140" t="str">
        <f t="shared" si="394"/>
        <v>0</v>
      </c>
      <c r="U2545" s="144"/>
      <c r="V2545" s="106"/>
      <c r="W2545" s="142">
        <f t="shared" si="395"/>
        <v>0</v>
      </c>
      <c r="X2545" s="142">
        <f t="shared" si="396"/>
        <v>0</v>
      </c>
      <c r="Y2545" s="108">
        <f t="shared" si="397"/>
        <v>0</v>
      </c>
      <c r="Z2545" s="108">
        <f t="shared" si="398"/>
        <v>0</v>
      </c>
      <c r="AA2545" s="108">
        <f t="shared" si="399"/>
        <v>0</v>
      </c>
      <c r="AB2545" s="151"/>
      <c r="AC2545" s="47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  <c r="BP2545" s="198"/>
    </row>
    <row r="2546" s="116" customFormat="1" ht="19" customHeight="1" spans="1:68">
      <c r="A2546" s="94">
        <f t="shared" si="390"/>
        <v>2545</v>
      </c>
      <c r="B2546" s="95"/>
      <c r="C2546" s="69"/>
      <c r="D2546" s="64"/>
      <c r="E2546" s="69"/>
      <c r="F2546" s="196"/>
      <c r="G2546" s="124" t="e">
        <f>VLOOKUP(F2546,[2]零件成本10.26!$B$2:$C$7802,2,0)</f>
        <v>#N/A</v>
      </c>
      <c r="H2546" s="64"/>
      <c r="I2546" s="128" t="str">
        <f t="shared" si="391"/>
        <v/>
      </c>
      <c r="J2546" s="64"/>
      <c r="K2546" s="196"/>
      <c r="L2546" s="64"/>
      <c r="M2546" s="69"/>
      <c r="N2546" s="69"/>
      <c r="O2546" s="69"/>
      <c r="P2546" s="69"/>
      <c r="Q2546" s="100">
        <f t="shared" si="392"/>
        <v>0</v>
      </c>
      <c r="R2546" s="197"/>
      <c r="S2546" s="140" t="str">
        <f t="shared" si="393"/>
        <v>0</v>
      </c>
      <c r="T2546" s="140" t="str">
        <f t="shared" si="394"/>
        <v>0</v>
      </c>
      <c r="U2546" s="144"/>
      <c r="V2546" s="106"/>
      <c r="W2546" s="142">
        <f t="shared" si="395"/>
        <v>0</v>
      </c>
      <c r="X2546" s="142">
        <f t="shared" si="396"/>
        <v>0</v>
      </c>
      <c r="Y2546" s="108">
        <f t="shared" si="397"/>
        <v>0</v>
      </c>
      <c r="Z2546" s="108">
        <f t="shared" si="398"/>
        <v>0</v>
      </c>
      <c r="AA2546" s="108">
        <f t="shared" si="399"/>
        <v>0</v>
      </c>
      <c r="AB2546" s="151"/>
      <c r="AC2546" s="47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  <c r="BP2546" s="198"/>
    </row>
    <row r="2547" s="116" customFormat="1" ht="19" customHeight="1" spans="1:68">
      <c r="A2547" s="94">
        <f t="shared" si="390"/>
        <v>2546</v>
      </c>
      <c r="B2547" s="95"/>
      <c r="C2547" s="69"/>
      <c r="D2547" s="64"/>
      <c r="E2547" s="69"/>
      <c r="F2547" s="196"/>
      <c r="G2547" s="124" t="e">
        <f>VLOOKUP(F2547,[2]零件成本10.26!$B$2:$C$7802,2,0)</f>
        <v>#N/A</v>
      </c>
      <c r="H2547" s="64"/>
      <c r="I2547" s="128" t="str">
        <f t="shared" si="391"/>
        <v/>
      </c>
      <c r="J2547" s="64"/>
      <c r="K2547" s="196"/>
      <c r="L2547" s="64"/>
      <c r="M2547" s="69"/>
      <c r="N2547" s="69"/>
      <c r="O2547" s="69"/>
      <c r="P2547" s="69"/>
      <c r="Q2547" s="100">
        <f t="shared" si="392"/>
        <v>0</v>
      </c>
      <c r="R2547" s="197"/>
      <c r="S2547" s="140" t="str">
        <f t="shared" si="393"/>
        <v>0</v>
      </c>
      <c r="T2547" s="140" t="str">
        <f t="shared" si="394"/>
        <v>0</v>
      </c>
      <c r="U2547" s="144"/>
      <c r="V2547" s="106"/>
      <c r="W2547" s="142">
        <f t="shared" si="395"/>
        <v>0</v>
      </c>
      <c r="X2547" s="142">
        <f t="shared" si="396"/>
        <v>0</v>
      </c>
      <c r="Y2547" s="108">
        <f t="shared" si="397"/>
        <v>0</v>
      </c>
      <c r="Z2547" s="108">
        <f t="shared" si="398"/>
        <v>0</v>
      </c>
      <c r="AA2547" s="108">
        <f t="shared" si="399"/>
        <v>0</v>
      </c>
      <c r="AB2547" s="151"/>
      <c r="AC2547" s="47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  <c r="BP2547" s="198"/>
    </row>
    <row r="2548" s="116" customFormat="1" ht="19" customHeight="1" spans="1:68">
      <c r="A2548" s="94">
        <f t="shared" si="390"/>
        <v>2547</v>
      </c>
      <c r="B2548" s="95"/>
      <c r="C2548" s="69"/>
      <c r="D2548" s="64"/>
      <c r="E2548" s="69"/>
      <c r="F2548" s="196"/>
      <c r="G2548" s="124" t="e">
        <f>VLOOKUP(F2548,[2]零件成本10.26!$B$2:$C$7802,2,0)</f>
        <v>#N/A</v>
      </c>
      <c r="H2548" s="64"/>
      <c r="I2548" s="128" t="str">
        <f t="shared" si="391"/>
        <v/>
      </c>
      <c r="J2548" s="64"/>
      <c r="K2548" s="196"/>
      <c r="L2548" s="64"/>
      <c r="M2548" s="69"/>
      <c r="N2548" s="69"/>
      <c r="O2548" s="69"/>
      <c r="P2548" s="69"/>
      <c r="Q2548" s="100">
        <f t="shared" si="392"/>
        <v>0</v>
      </c>
      <c r="R2548" s="197"/>
      <c r="S2548" s="140" t="str">
        <f t="shared" si="393"/>
        <v>0</v>
      </c>
      <c r="T2548" s="140" t="str">
        <f t="shared" si="394"/>
        <v>0</v>
      </c>
      <c r="U2548" s="144"/>
      <c r="V2548" s="106"/>
      <c r="W2548" s="142">
        <f t="shared" si="395"/>
        <v>0</v>
      </c>
      <c r="X2548" s="142">
        <f t="shared" si="396"/>
        <v>0</v>
      </c>
      <c r="Y2548" s="108">
        <f t="shared" si="397"/>
        <v>0</v>
      </c>
      <c r="Z2548" s="108">
        <f t="shared" si="398"/>
        <v>0</v>
      </c>
      <c r="AA2548" s="108">
        <f t="shared" si="399"/>
        <v>0</v>
      </c>
      <c r="AB2548" s="151"/>
      <c r="AC2548" s="47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  <c r="BP2548" s="198"/>
    </row>
    <row r="2549" s="116" customFormat="1" ht="19" customHeight="1" spans="1:68">
      <c r="A2549" s="94">
        <f t="shared" si="390"/>
        <v>2548</v>
      </c>
      <c r="B2549" s="95"/>
      <c r="C2549" s="69"/>
      <c r="D2549" s="64"/>
      <c r="E2549" s="69"/>
      <c r="F2549" s="196"/>
      <c r="G2549" s="124" t="e">
        <f>VLOOKUP(F2549,[2]零件成本10.26!$B$2:$C$7802,2,0)</f>
        <v>#N/A</v>
      </c>
      <c r="H2549" s="64"/>
      <c r="I2549" s="128" t="str">
        <f t="shared" si="391"/>
        <v/>
      </c>
      <c r="J2549" s="64"/>
      <c r="K2549" s="196"/>
      <c r="L2549" s="64"/>
      <c r="M2549" s="69"/>
      <c r="N2549" s="69"/>
      <c r="O2549" s="69"/>
      <c r="P2549" s="69"/>
      <c r="Q2549" s="100">
        <f t="shared" si="392"/>
        <v>0</v>
      </c>
      <c r="R2549" s="197"/>
      <c r="S2549" s="140" t="str">
        <f t="shared" si="393"/>
        <v>0</v>
      </c>
      <c r="T2549" s="140" t="str">
        <f t="shared" si="394"/>
        <v>0</v>
      </c>
      <c r="U2549" s="144"/>
      <c r="V2549" s="106"/>
      <c r="W2549" s="142">
        <f t="shared" si="395"/>
        <v>0</v>
      </c>
      <c r="X2549" s="142">
        <f t="shared" si="396"/>
        <v>0</v>
      </c>
      <c r="Y2549" s="108">
        <f t="shared" si="397"/>
        <v>0</v>
      </c>
      <c r="Z2549" s="108">
        <f t="shared" si="398"/>
        <v>0</v>
      </c>
      <c r="AA2549" s="108">
        <f t="shared" si="399"/>
        <v>0</v>
      </c>
      <c r="AB2549" s="151"/>
      <c r="AC2549" s="47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  <c r="BP2549" s="198"/>
    </row>
    <row r="2550" s="116" customFormat="1" ht="19" customHeight="1" spans="1:68">
      <c r="A2550" s="94">
        <f t="shared" si="390"/>
        <v>2549</v>
      </c>
      <c r="B2550" s="95"/>
      <c r="C2550" s="69"/>
      <c r="D2550" s="64"/>
      <c r="E2550" s="69"/>
      <c r="F2550" s="196"/>
      <c r="G2550" s="124" t="e">
        <f>VLOOKUP(F2550,[2]零件成本10.26!$B$2:$C$7802,2,0)</f>
        <v>#N/A</v>
      </c>
      <c r="H2550" s="64"/>
      <c r="I2550" s="128" t="str">
        <f t="shared" si="391"/>
        <v/>
      </c>
      <c r="J2550" s="64"/>
      <c r="K2550" s="196"/>
      <c r="L2550" s="64"/>
      <c r="M2550" s="69"/>
      <c r="N2550" s="69"/>
      <c r="O2550" s="69"/>
      <c r="P2550" s="69"/>
      <c r="Q2550" s="100">
        <f t="shared" si="392"/>
        <v>0</v>
      </c>
      <c r="R2550" s="197"/>
      <c r="S2550" s="140" t="str">
        <f t="shared" si="393"/>
        <v>0</v>
      </c>
      <c r="T2550" s="140" t="str">
        <f t="shared" si="394"/>
        <v>0</v>
      </c>
      <c r="U2550" s="144"/>
      <c r="V2550" s="106"/>
      <c r="W2550" s="142">
        <f t="shared" si="395"/>
        <v>0</v>
      </c>
      <c r="X2550" s="142">
        <f t="shared" si="396"/>
        <v>0</v>
      </c>
      <c r="Y2550" s="108">
        <f t="shared" si="397"/>
        <v>0</v>
      </c>
      <c r="Z2550" s="108">
        <f t="shared" si="398"/>
        <v>0</v>
      </c>
      <c r="AA2550" s="108">
        <f t="shared" si="399"/>
        <v>0</v>
      </c>
      <c r="AB2550" s="151"/>
      <c r="AC2550" s="47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  <c r="BP2550" s="198"/>
    </row>
    <row r="2551" s="116" customFormat="1" ht="19" customHeight="1" spans="1:68">
      <c r="A2551" s="94">
        <f t="shared" si="390"/>
        <v>2550</v>
      </c>
      <c r="B2551" s="95"/>
      <c r="C2551" s="69"/>
      <c r="D2551" s="64"/>
      <c r="E2551" s="69"/>
      <c r="F2551" s="196"/>
      <c r="G2551" s="124" t="e">
        <f>VLOOKUP(F2551,[2]零件成本10.26!$B$2:$C$7802,2,0)</f>
        <v>#N/A</v>
      </c>
      <c r="H2551" s="64"/>
      <c r="I2551" s="128" t="str">
        <f t="shared" si="391"/>
        <v/>
      </c>
      <c r="J2551" s="64"/>
      <c r="K2551" s="196"/>
      <c r="L2551" s="64"/>
      <c r="M2551" s="69"/>
      <c r="N2551" s="69"/>
      <c r="O2551" s="69"/>
      <c r="P2551" s="69"/>
      <c r="Q2551" s="100">
        <f t="shared" si="392"/>
        <v>0</v>
      </c>
      <c r="R2551" s="197"/>
      <c r="S2551" s="140" t="str">
        <f t="shared" si="393"/>
        <v>0</v>
      </c>
      <c r="T2551" s="140" t="str">
        <f t="shared" si="394"/>
        <v>0</v>
      </c>
      <c r="U2551" s="144"/>
      <c r="V2551" s="106"/>
      <c r="W2551" s="142">
        <f t="shared" si="395"/>
        <v>0</v>
      </c>
      <c r="X2551" s="142">
        <f t="shared" si="396"/>
        <v>0</v>
      </c>
      <c r="Y2551" s="108">
        <f t="shared" si="397"/>
        <v>0</v>
      </c>
      <c r="Z2551" s="108">
        <f t="shared" si="398"/>
        <v>0</v>
      </c>
      <c r="AA2551" s="108">
        <f t="shared" si="399"/>
        <v>0</v>
      </c>
      <c r="AB2551" s="151"/>
      <c r="AC2551" s="47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  <c r="BP2551" s="198"/>
    </row>
    <row r="2552" s="116" customFormat="1" ht="19" customHeight="1" spans="1:68">
      <c r="A2552" s="94">
        <f t="shared" si="390"/>
        <v>2551</v>
      </c>
      <c r="B2552" s="95"/>
      <c r="C2552" s="69"/>
      <c r="D2552" s="64"/>
      <c r="E2552" s="69"/>
      <c r="F2552" s="196"/>
      <c r="G2552" s="124" t="e">
        <f>VLOOKUP(F2552,[2]零件成本10.26!$B$2:$C$7802,2,0)</f>
        <v>#N/A</v>
      </c>
      <c r="H2552" s="64"/>
      <c r="I2552" s="128" t="str">
        <f t="shared" si="391"/>
        <v/>
      </c>
      <c r="J2552" s="64"/>
      <c r="K2552" s="196"/>
      <c r="L2552" s="64"/>
      <c r="M2552" s="69"/>
      <c r="N2552" s="69"/>
      <c r="O2552" s="69"/>
      <c r="P2552" s="69"/>
      <c r="Q2552" s="100">
        <f t="shared" si="392"/>
        <v>0</v>
      </c>
      <c r="R2552" s="197"/>
      <c r="S2552" s="140" t="str">
        <f t="shared" si="393"/>
        <v>0</v>
      </c>
      <c r="T2552" s="140" t="str">
        <f t="shared" si="394"/>
        <v>0</v>
      </c>
      <c r="U2552" s="144"/>
      <c r="V2552" s="106"/>
      <c r="W2552" s="142">
        <f t="shared" si="395"/>
        <v>0</v>
      </c>
      <c r="X2552" s="142">
        <f t="shared" si="396"/>
        <v>0</v>
      </c>
      <c r="Y2552" s="108">
        <f t="shared" si="397"/>
        <v>0</v>
      </c>
      <c r="Z2552" s="108">
        <f t="shared" si="398"/>
        <v>0</v>
      </c>
      <c r="AA2552" s="108">
        <f t="shared" si="399"/>
        <v>0</v>
      </c>
      <c r="AB2552" s="151"/>
      <c r="AC2552" s="47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  <c r="BP2552" s="198"/>
    </row>
    <row r="2553" s="116" customFormat="1" ht="19" customHeight="1" spans="1:68">
      <c r="A2553" s="94">
        <f t="shared" si="390"/>
        <v>2552</v>
      </c>
      <c r="B2553" s="95"/>
      <c r="C2553" s="69"/>
      <c r="D2553" s="64"/>
      <c r="E2553" s="69"/>
      <c r="F2553" s="196"/>
      <c r="G2553" s="124" t="e">
        <f>VLOOKUP(F2553,[2]零件成本10.26!$B$2:$C$7802,2,0)</f>
        <v>#N/A</v>
      </c>
      <c r="H2553" s="64"/>
      <c r="I2553" s="128" t="str">
        <f t="shared" si="391"/>
        <v/>
      </c>
      <c r="J2553" s="64"/>
      <c r="K2553" s="196"/>
      <c r="L2553" s="64"/>
      <c r="M2553" s="69"/>
      <c r="N2553" s="69"/>
      <c r="O2553" s="69"/>
      <c r="P2553" s="69"/>
      <c r="Q2553" s="100">
        <f t="shared" si="392"/>
        <v>0</v>
      </c>
      <c r="R2553" s="197"/>
      <c r="S2553" s="140" t="str">
        <f t="shared" si="393"/>
        <v>0</v>
      </c>
      <c r="T2553" s="140" t="str">
        <f t="shared" si="394"/>
        <v>0</v>
      </c>
      <c r="U2553" s="144"/>
      <c r="V2553" s="106"/>
      <c r="W2553" s="142">
        <f t="shared" si="395"/>
        <v>0</v>
      </c>
      <c r="X2553" s="142">
        <f t="shared" si="396"/>
        <v>0</v>
      </c>
      <c r="Y2553" s="108">
        <f t="shared" si="397"/>
        <v>0</v>
      </c>
      <c r="Z2553" s="108">
        <f t="shared" si="398"/>
        <v>0</v>
      </c>
      <c r="AA2553" s="108">
        <f t="shared" si="399"/>
        <v>0</v>
      </c>
      <c r="AB2553" s="151"/>
      <c r="AC2553" s="47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  <c r="BP2553" s="198"/>
    </row>
    <row r="2554" s="116" customFormat="1" ht="19" customHeight="1" spans="1:68">
      <c r="A2554" s="94">
        <f t="shared" si="390"/>
        <v>2553</v>
      </c>
      <c r="B2554" s="95"/>
      <c r="C2554" s="69"/>
      <c r="D2554" s="64"/>
      <c r="E2554" s="69"/>
      <c r="F2554" s="196"/>
      <c r="G2554" s="124" t="e">
        <f>VLOOKUP(F2554,[2]零件成本10.26!$B$2:$C$7802,2,0)</f>
        <v>#N/A</v>
      </c>
      <c r="H2554" s="64"/>
      <c r="I2554" s="128" t="str">
        <f t="shared" si="391"/>
        <v/>
      </c>
      <c r="J2554" s="64"/>
      <c r="K2554" s="196"/>
      <c r="L2554" s="64"/>
      <c r="M2554" s="69"/>
      <c r="N2554" s="69"/>
      <c r="O2554" s="69"/>
      <c r="P2554" s="69"/>
      <c r="Q2554" s="100">
        <f t="shared" si="392"/>
        <v>0</v>
      </c>
      <c r="R2554" s="197"/>
      <c r="S2554" s="140" t="str">
        <f t="shared" si="393"/>
        <v>0</v>
      </c>
      <c r="T2554" s="140" t="str">
        <f t="shared" si="394"/>
        <v>0</v>
      </c>
      <c r="U2554" s="144"/>
      <c r="V2554" s="106"/>
      <c r="W2554" s="142">
        <f t="shared" si="395"/>
        <v>0</v>
      </c>
      <c r="X2554" s="142">
        <f t="shared" si="396"/>
        <v>0</v>
      </c>
      <c r="Y2554" s="108">
        <f t="shared" si="397"/>
        <v>0</v>
      </c>
      <c r="Z2554" s="108">
        <f t="shared" si="398"/>
        <v>0</v>
      </c>
      <c r="AA2554" s="108">
        <f t="shared" si="399"/>
        <v>0</v>
      </c>
      <c r="AB2554" s="151"/>
      <c r="AC2554" s="47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  <c r="BP2554" s="198"/>
    </row>
    <row r="2555" s="116" customFormat="1" ht="19" customHeight="1" spans="1:68">
      <c r="A2555" s="94">
        <f t="shared" si="390"/>
        <v>2554</v>
      </c>
      <c r="B2555" s="95"/>
      <c r="C2555" s="69"/>
      <c r="D2555" s="64"/>
      <c r="E2555" s="69"/>
      <c r="F2555" s="196"/>
      <c r="G2555" s="124" t="e">
        <f>VLOOKUP(F2555,[2]零件成本10.26!$B$2:$C$7802,2,0)</f>
        <v>#N/A</v>
      </c>
      <c r="H2555" s="64"/>
      <c r="I2555" s="128" t="str">
        <f t="shared" si="391"/>
        <v/>
      </c>
      <c r="J2555" s="64"/>
      <c r="K2555" s="196"/>
      <c r="L2555" s="64"/>
      <c r="M2555" s="69"/>
      <c r="N2555" s="69"/>
      <c r="O2555" s="69"/>
      <c r="P2555" s="69"/>
      <c r="Q2555" s="100">
        <f t="shared" si="392"/>
        <v>0</v>
      </c>
      <c r="R2555" s="197"/>
      <c r="S2555" s="140" t="str">
        <f t="shared" si="393"/>
        <v>0</v>
      </c>
      <c r="T2555" s="140" t="str">
        <f t="shared" si="394"/>
        <v>0</v>
      </c>
      <c r="U2555" s="144"/>
      <c r="V2555" s="106"/>
      <c r="W2555" s="142">
        <f t="shared" si="395"/>
        <v>0</v>
      </c>
      <c r="X2555" s="142">
        <f t="shared" si="396"/>
        <v>0</v>
      </c>
      <c r="Y2555" s="108">
        <f t="shared" si="397"/>
        <v>0</v>
      </c>
      <c r="Z2555" s="108">
        <f t="shared" si="398"/>
        <v>0</v>
      </c>
      <c r="AA2555" s="108">
        <f t="shared" si="399"/>
        <v>0</v>
      </c>
      <c r="AB2555" s="151"/>
      <c r="AC2555" s="47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  <c r="BP2555" s="198"/>
    </row>
    <row r="2556" s="116" customFormat="1" ht="19" customHeight="1" spans="1:68">
      <c r="A2556" s="94">
        <f t="shared" si="390"/>
        <v>2555</v>
      </c>
      <c r="B2556" s="95"/>
      <c r="C2556" s="69"/>
      <c r="D2556" s="64"/>
      <c r="E2556" s="69"/>
      <c r="F2556" s="196"/>
      <c r="G2556" s="124" t="e">
        <f>VLOOKUP(F2556,[2]零件成本10.26!$B$2:$C$7802,2,0)</f>
        <v>#N/A</v>
      </c>
      <c r="H2556" s="64"/>
      <c r="I2556" s="128" t="str">
        <f t="shared" si="391"/>
        <v/>
      </c>
      <c r="J2556" s="64"/>
      <c r="K2556" s="196"/>
      <c r="L2556" s="64"/>
      <c r="M2556" s="69"/>
      <c r="N2556" s="69"/>
      <c r="O2556" s="69"/>
      <c r="P2556" s="69"/>
      <c r="Q2556" s="100">
        <f t="shared" si="392"/>
        <v>0</v>
      </c>
      <c r="R2556" s="197"/>
      <c r="S2556" s="140" t="str">
        <f t="shared" si="393"/>
        <v>0</v>
      </c>
      <c r="T2556" s="140" t="str">
        <f t="shared" si="394"/>
        <v>0</v>
      </c>
      <c r="U2556" s="144"/>
      <c r="V2556" s="106"/>
      <c r="W2556" s="142">
        <f t="shared" si="395"/>
        <v>0</v>
      </c>
      <c r="X2556" s="142">
        <f t="shared" si="396"/>
        <v>0</v>
      </c>
      <c r="Y2556" s="108">
        <f t="shared" si="397"/>
        <v>0</v>
      </c>
      <c r="Z2556" s="108">
        <f t="shared" si="398"/>
        <v>0</v>
      </c>
      <c r="AA2556" s="108">
        <f t="shared" si="399"/>
        <v>0</v>
      </c>
      <c r="AB2556" s="151"/>
      <c r="AC2556" s="47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  <c r="BP2556" s="198"/>
    </row>
    <row r="2557" s="116" customFormat="1" ht="19" customHeight="1" spans="1:68">
      <c r="A2557" s="94">
        <f t="shared" si="390"/>
        <v>2556</v>
      </c>
      <c r="B2557" s="95"/>
      <c r="C2557" s="69"/>
      <c r="D2557" s="64"/>
      <c r="E2557" s="69"/>
      <c r="F2557" s="196"/>
      <c r="G2557" s="124" t="e">
        <f>VLOOKUP(F2557,[2]零件成本10.26!$B$2:$C$7802,2,0)</f>
        <v>#N/A</v>
      </c>
      <c r="H2557" s="64"/>
      <c r="I2557" s="128" t="str">
        <f t="shared" si="391"/>
        <v/>
      </c>
      <c r="J2557" s="64"/>
      <c r="K2557" s="196"/>
      <c r="L2557" s="64"/>
      <c r="M2557" s="69"/>
      <c r="N2557" s="69"/>
      <c r="O2557" s="69"/>
      <c r="P2557" s="69"/>
      <c r="Q2557" s="100">
        <f t="shared" si="392"/>
        <v>0</v>
      </c>
      <c r="R2557" s="197"/>
      <c r="S2557" s="140" t="str">
        <f t="shared" si="393"/>
        <v>0</v>
      </c>
      <c r="T2557" s="140" t="str">
        <f t="shared" si="394"/>
        <v>0</v>
      </c>
      <c r="U2557" s="144"/>
      <c r="V2557" s="106"/>
      <c r="W2557" s="142">
        <f t="shared" si="395"/>
        <v>0</v>
      </c>
      <c r="X2557" s="142">
        <f t="shared" si="396"/>
        <v>0</v>
      </c>
      <c r="Y2557" s="108">
        <f t="shared" si="397"/>
        <v>0</v>
      </c>
      <c r="Z2557" s="108">
        <f t="shared" si="398"/>
        <v>0</v>
      </c>
      <c r="AA2557" s="108">
        <f t="shared" si="399"/>
        <v>0</v>
      </c>
      <c r="AB2557" s="151"/>
      <c r="AC2557" s="47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  <c r="BP2557" s="198"/>
    </row>
    <row r="2558" s="116" customFormat="1" ht="19" customHeight="1" spans="1:68">
      <c r="A2558" s="94">
        <f t="shared" si="390"/>
        <v>2557</v>
      </c>
      <c r="B2558" s="95"/>
      <c r="C2558" s="69"/>
      <c r="D2558" s="64"/>
      <c r="E2558" s="69"/>
      <c r="F2558" s="196"/>
      <c r="G2558" s="124" t="e">
        <f>VLOOKUP(F2558,[2]零件成本10.26!$B$2:$C$7802,2,0)</f>
        <v>#N/A</v>
      </c>
      <c r="H2558" s="64"/>
      <c r="I2558" s="128" t="str">
        <f t="shared" si="391"/>
        <v/>
      </c>
      <c r="J2558" s="64"/>
      <c r="K2558" s="196"/>
      <c r="L2558" s="64"/>
      <c r="M2558" s="69"/>
      <c r="N2558" s="69"/>
      <c r="O2558" s="69"/>
      <c r="P2558" s="69"/>
      <c r="Q2558" s="100">
        <f t="shared" si="392"/>
        <v>0</v>
      </c>
      <c r="R2558" s="197"/>
      <c r="S2558" s="140" t="str">
        <f t="shared" si="393"/>
        <v>0</v>
      </c>
      <c r="T2558" s="140" t="str">
        <f t="shared" si="394"/>
        <v>0</v>
      </c>
      <c r="U2558" s="144"/>
      <c r="V2558" s="106"/>
      <c r="W2558" s="142">
        <f t="shared" si="395"/>
        <v>0</v>
      </c>
      <c r="X2558" s="142">
        <f t="shared" si="396"/>
        <v>0</v>
      </c>
      <c r="Y2558" s="108">
        <f t="shared" si="397"/>
        <v>0</v>
      </c>
      <c r="Z2558" s="108">
        <f t="shared" si="398"/>
        <v>0</v>
      </c>
      <c r="AA2558" s="108">
        <f t="shared" si="399"/>
        <v>0</v>
      </c>
      <c r="AB2558" s="151"/>
      <c r="AC2558" s="47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  <c r="BP2558" s="198"/>
    </row>
    <row r="2559" s="116" customFormat="1" ht="19" customHeight="1" spans="1:68">
      <c r="A2559" s="94">
        <f t="shared" si="390"/>
        <v>2558</v>
      </c>
      <c r="B2559" s="95"/>
      <c r="C2559" s="69"/>
      <c r="D2559" s="64"/>
      <c r="E2559" s="69"/>
      <c r="F2559" s="196"/>
      <c r="G2559" s="124" t="e">
        <f>VLOOKUP(F2559,[2]零件成本10.26!$B$2:$C$7802,2,0)</f>
        <v>#N/A</v>
      </c>
      <c r="H2559" s="64"/>
      <c r="I2559" s="128" t="str">
        <f t="shared" si="391"/>
        <v/>
      </c>
      <c r="J2559" s="64"/>
      <c r="K2559" s="196"/>
      <c r="L2559" s="64"/>
      <c r="M2559" s="69"/>
      <c r="N2559" s="69"/>
      <c r="O2559" s="69"/>
      <c r="P2559" s="69"/>
      <c r="Q2559" s="100">
        <f t="shared" si="392"/>
        <v>0</v>
      </c>
      <c r="R2559" s="197"/>
      <c r="S2559" s="140" t="str">
        <f t="shared" si="393"/>
        <v>0</v>
      </c>
      <c r="T2559" s="140" t="str">
        <f t="shared" si="394"/>
        <v>0</v>
      </c>
      <c r="U2559" s="144"/>
      <c r="V2559" s="106"/>
      <c r="W2559" s="142">
        <f t="shared" si="395"/>
        <v>0</v>
      </c>
      <c r="X2559" s="142">
        <f t="shared" si="396"/>
        <v>0</v>
      </c>
      <c r="Y2559" s="108">
        <f t="shared" si="397"/>
        <v>0</v>
      </c>
      <c r="Z2559" s="108">
        <f t="shared" si="398"/>
        <v>0</v>
      </c>
      <c r="AA2559" s="108">
        <f t="shared" si="399"/>
        <v>0</v>
      </c>
      <c r="AB2559" s="151"/>
      <c r="AC2559" s="47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  <c r="BP2559" s="198"/>
    </row>
    <row r="2560" s="116" customFormat="1" ht="19" customHeight="1" spans="1:68">
      <c r="A2560" s="94">
        <f t="shared" si="390"/>
        <v>2559</v>
      </c>
      <c r="B2560" s="95"/>
      <c r="C2560" s="69"/>
      <c r="D2560" s="64"/>
      <c r="E2560" s="69"/>
      <c r="F2560" s="196"/>
      <c r="G2560" s="124" t="e">
        <f>VLOOKUP(F2560,[2]零件成本10.26!$B$2:$C$7802,2,0)</f>
        <v>#N/A</v>
      </c>
      <c r="H2560" s="64"/>
      <c r="I2560" s="128" t="str">
        <f t="shared" si="391"/>
        <v/>
      </c>
      <c r="J2560" s="64"/>
      <c r="K2560" s="196"/>
      <c r="L2560" s="64"/>
      <c r="M2560" s="69"/>
      <c r="N2560" s="69"/>
      <c r="O2560" s="69"/>
      <c r="P2560" s="69"/>
      <c r="Q2560" s="100">
        <f t="shared" si="392"/>
        <v>0</v>
      </c>
      <c r="R2560" s="197"/>
      <c r="S2560" s="140" t="str">
        <f t="shared" si="393"/>
        <v>0</v>
      </c>
      <c r="T2560" s="140" t="str">
        <f t="shared" si="394"/>
        <v>0</v>
      </c>
      <c r="U2560" s="144"/>
      <c r="V2560" s="106"/>
      <c r="W2560" s="142">
        <f t="shared" si="395"/>
        <v>0</v>
      </c>
      <c r="X2560" s="142">
        <f t="shared" si="396"/>
        <v>0</v>
      </c>
      <c r="Y2560" s="108">
        <f t="shared" si="397"/>
        <v>0</v>
      </c>
      <c r="Z2560" s="108">
        <f t="shared" si="398"/>
        <v>0</v>
      </c>
      <c r="AA2560" s="108">
        <f t="shared" si="399"/>
        <v>0</v>
      </c>
      <c r="AB2560" s="151"/>
      <c r="AC2560" s="47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  <c r="BP2560" s="198"/>
    </row>
    <row r="2561" s="116" customFormat="1" ht="19" customHeight="1" spans="1:68">
      <c r="A2561" s="94">
        <f t="shared" si="390"/>
        <v>2560</v>
      </c>
      <c r="B2561" s="95"/>
      <c r="C2561" s="69"/>
      <c r="D2561" s="64"/>
      <c r="E2561" s="69"/>
      <c r="F2561" s="196"/>
      <c r="G2561" s="124" t="e">
        <f>VLOOKUP(F2561,[2]零件成本10.26!$B$2:$C$7802,2,0)</f>
        <v>#N/A</v>
      </c>
      <c r="H2561" s="64"/>
      <c r="I2561" s="128" t="str">
        <f t="shared" si="391"/>
        <v/>
      </c>
      <c r="J2561" s="64"/>
      <c r="K2561" s="196"/>
      <c r="L2561" s="64"/>
      <c r="M2561" s="69"/>
      <c r="N2561" s="69"/>
      <c r="O2561" s="69"/>
      <c r="P2561" s="69"/>
      <c r="Q2561" s="100">
        <f t="shared" si="392"/>
        <v>0</v>
      </c>
      <c r="R2561" s="197"/>
      <c r="S2561" s="140" t="str">
        <f t="shared" si="393"/>
        <v>0</v>
      </c>
      <c r="T2561" s="140" t="str">
        <f t="shared" si="394"/>
        <v>0</v>
      </c>
      <c r="U2561" s="144"/>
      <c r="V2561" s="106"/>
      <c r="W2561" s="142">
        <f t="shared" si="395"/>
        <v>0</v>
      </c>
      <c r="X2561" s="142">
        <f t="shared" si="396"/>
        <v>0</v>
      </c>
      <c r="Y2561" s="108">
        <f t="shared" si="397"/>
        <v>0</v>
      </c>
      <c r="Z2561" s="108">
        <f t="shared" si="398"/>
        <v>0</v>
      </c>
      <c r="AA2561" s="108">
        <f t="shared" si="399"/>
        <v>0</v>
      </c>
      <c r="AB2561" s="151"/>
      <c r="AC2561" s="47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  <c r="BP2561" s="198"/>
    </row>
    <row r="2562" s="116" customFormat="1" ht="19" customHeight="1" spans="1:68">
      <c r="A2562" s="94">
        <f t="shared" ref="A2562:A2625" si="400">ROW()-1</f>
        <v>2561</v>
      </c>
      <c r="B2562" s="95"/>
      <c r="C2562" s="69"/>
      <c r="D2562" s="64"/>
      <c r="E2562" s="69"/>
      <c r="F2562" s="196"/>
      <c r="G2562" s="124" t="e">
        <f>VLOOKUP(F2562,[2]零件成本10.26!$B$2:$C$7802,2,0)</f>
        <v>#N/A</v>
      </c>
      <c r="H2562" s="64"/>
      <c r="I2562" s="128" t="str">
        <f t="shared" ref="I2562:I2625" si="401">C2562&amp;F2562</f>
        <v/>
      </c>
      <c r="J2562" s="64"/>
      <c r="K2562" s="196"/>
      <c r="L2562" s="64"/>
      <c r="M2562" s="69"/>
      <c r="N2562" s="69"/>
      <c r="O2562" s="69"/>
      <c r="P2562" s="69"/>
      <c r="Q2562" s="100">
        <f t="shared" ref="Q2562:Q2625" si="402">K2562</f>
        <v>0</v>
      </c>
      <c r="R2562" s="197"/>
      <c r="S2562" s="140" t="str">
        <f t="shared" ref="S2562:S2625" si="403">IF(Q2562&gt;R2562,Q2562-R2562,"0")</f>
        <v>0</v>
      </c>
      <c r="T2562" s="140" t="str">
        <f t="shared" ref="T2562:T2625" si="404">IF(Q2562&lt;R2562,Q2562-R2562,"0")</f>
        <v>0</v>
      </c>
      <c r="U2562" s="144"/>
      <c r="V2562" s="106"/>
      <c r="W2562" s="142">
        <f t="shared" ref="W2562:W2625" si="405">IFERROR(Q2562*V2562,"")</f>
        <v>0</v>
      </c>
      <c r="X2562" s="142">
        <f t="shared" ref="X2562:X2625" si="406">IFERROR(R2562*V2562,"")</f>
        <v>0</v>
      </c>
      <c r="Y2562" s="108">
        <f t="shared" ref="Y2562:Y2625" si="407">IFERROR(S2562*V2562,"")</f>
        <v>0</v>
      </c>
      <c r="Z2562" s="108">
        <f t="shared" ref="Z2562:Z2625" si="408">IFERROR(T2562*V2562,"")</f>
        <v>0</v>
      </c>
      <c r="AA2562" s="108">
        <f t="shared" ref="AA2562:AA2625" si="409">W2562-X2562</f>
        <v>0</v>
      </c>
      <c r="AB2562" s="151"/>
      <c r="AC2562" s="47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  <c r="BP2562" s="198"/>
    </row>
    <row r="2563" s="116" customFormat="1" ht="19" customHeight="1" spans="1:68">
      <c r="A2563" s="94">
        <f t="shared" si="400"/>
        <v>2562</v>
      </c>
      <c r="B2563" s="95"/>
      <c r="C2563" s="69"/>
      <c r="D2563" s="64"/>
      <c r="E2563" s="69"/>
      <c r="F2563" s="196"/>
      <c r="G2563" s="124" t="e">
        <f>VLOOKUP(F2563,[2]零件成本10.26!$B$2:$C$7802,2,0)</f>
        <v>#N/A</v>
      </c>
      <c r="H2563" s="64"/>
      <c r="I2563" s="128" t="str">
        <f t="shared" si="401"/>
        <v/>
      </c>
      <c r="J2563" s="64"/>
      <c r="K2563" s="196"/>
      <c r="L2563" s="64"/>
      <c r="M2563" s="69"/>
      <c r="N2563" s="69"/>
      <c r="O2563" s="69"/>
      <c r="P2563" s="69"/>
      <c r="Q2563" s="100">
        <f t="shared" si="402"/>
        <v>0</v>
      </c>
      <c r="R2563" s="197"/>
      <c r="S2563" s="140" t="str">
        <f t="shared" si="403"/>
        <v>0</v>
      </c>
      <c r="T2563" s="140" t="str">
        <f t="shared" si="404"/>
        <v>0</v>
      </c>
      <c r="U2563" s="144"/>
      <c r="V2563" s="106"/>
      <c r="W2563" s="142">
        <f t="shared" si="405"/>
        <v>0</v>
      </c>
      <c r="X2563" s="142">
        <f t="shared" si="406"/>
        <v>0</v>
      </c>
      <c r="Y2563" s="108">
        <f t="shared" si="407"/>
        <v>0</v>
      </c>
      <c r="Z2563" s="108">
        <f t="shared" si="408"/>
        <v>0</v>
      </c>
      <c r="AA2563" s="108">
        <f t="shared" si="409"/>
        <v>0</v>
      </c>
      <c r="AB2563" s="151"/>
      <c r="AC2563" s="47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  <c r="BP2563" s="198"/>
    </row>
    <row r="2564" s="116" customFormat="1" ht="19" customHeight="1" spans="1:68">
      <c r="A2564" s="94">
        <f t="shared" si="400"/>
        <v>2563</v>
      </c>
      <c r="B2564" s="95"/>
      <c r="C2564" s="69"/>
      <c r="D2564" s="64"/>
      <c r="E2564" s="69"/>
      <c r="F2564" s="196"/>
      <c r="G2564" s="124" t="e">
        <f>VLOOKUP(F2564,[2]零件成本10.26!$B$2:$C$7802,2,0)</f>
        <v>#N/A</v>
      </c>
      <c r="H2564" s="64"/>
      <c r="I2564" s="128" t="str">
        <f t="shared" si="401"/>
        <v/>
      </c>
      <c r="J2564" s="64"/>
      <c r="K2564" s="196"/>
      <c r="L2564" s="64"/>
      <c r="M2564" s="69"/>
      <c r="N2564" s="69"/>
      <c r="O2564" s="69"/>
      <c r="P2564" s="69"/>
      <c r="Q2564" s="100">
        <f t="shared" si="402"/>
        <v>0</v>
      </c>
      <c r="R2564" s="197"/>
      <c r="S2564" s="140" t="str">
        <f t="shared" si="403"/>
        <v>0</v>
      </c>
      <c r="T2564" s="140" t="str">
        <f t="shared" si="404"/>
        <v>0</v>
      </c>
      <c r="U2564" s="144"/>
      <c r="V2564" s="106"/>
      <c r="W2564" s="142">
        <f t="shared" si="405"/>
        <v>0</v>
      </c>
      <c r="X2564" s="142">
        <f t="shared" si="406"/>
        <v>0</v>
      </c>
      <c r="Y2564" s="108">
        <f t="shared" si="407"/>
        <v>0</v>
      </c>
      <c r="Z2564" s="108">
        <f t="shared" si="408"/>
        <v>0</v>
      </c>
      <c r="AA2564" s="108">
        <f t="shared" si="409"/>
        <v>0</v>
      </c>
      <c r="AB2564" s="151"/>
      <c r="AC2564" s="47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  <c r="BP2564" s="198"/>
    </row>
    <row r="2565" s="116" customFormat="1" ht="19" customHeight="1" spans="1:68">
      <c r="A2565" s="94">
        <f t="shared" si="400"/>
        <v>2564</v>
      </c>
      <c r="B2565" s="95"/>
      <c r="C2565" s="69"/>
      <c r="D2565" s="64"/>
      <c r="E2565" s="69"/>
      <c r="F2565" s="196"/>
      <c r="G2565" s="124" t="e">
        <f>VLOOKUP(F2565,[2]零件成本10.26!$B$2:$C$7802,2,0)</f>
        <v>#N/A</v>
      </c>
      <c r="H2565" s="64"/>
      <c r="I2565" s="128" t="str">
        <f t="shared" si="401"/>
        <v/>
      </c>
      <c r="J2565" s="64"/>
      <c r="K2565" s="196"/>
      <c r="L2565" s="64"/>
      <c r="M2565" s="69"/>
      <c r="N2565" s="69"/>
      <c r="O2565" s="69"/>
      <c r="P2565" s="69"/>
      <c r="Q2565" s="100">
        <f t="shared" si="402"/>
        <v>0</v>
      </c>
      <c r="R2565" s="197"/>
      <c r="S2565" s="140" t="str">
        <f t="shared" si="403"/>
        <v>0</v>
      </c>
      <c r="T2565" s="140" t="str">
        <f t="shared" si="404"/>
        <v>0</v>
      </c>
      <c r="U2565" s="144"/>
      <c r="V2565" s="106"/>
      <c r="W2565" s="142">
        <f t="shared" si="405"/>
        <v>0</v>
      </c>
      <c r="X2565" s="142">
        <f t="shared" si="406"/>
        <v>0</v>
      </c>
      <c r="Y2565" s="108">
        <f t="shared" si="407"/>
        <v>0</v>
      </c>
      <c r="Z2565" s="108">
        <f t="shared" si="408"/>
        <v>0</v>
      </c>
      <c r="AA2565" s="108">
        <f t="shared" si="409"/>
        <v>0</v>
      </c>
      <c r="AB2565" s="151"/>
      <c r="AC2565" s="47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  <c r="BP2565" s="198"/>
    </row>
    <row r="2566" s="116" customFormat="1" ht="19" customHeight="1" spans="1:68">
      <c r="A2566" s="94">
        <f t="shared" si="400"/>
        <v>2565</v>
      </c>
      <c r="B2566" s="95"/>
      <c r="C2566" s="69"/>
      <c r="D2566" s="64"/>
      <c r="E2566" s="69"/>
      <c r="F2566" s="196"/>
      <c r="G2566" s="124" t="e">
        <f>VLOOKUP(F2566,[2]零件成本10.26!$B$2:$C$7802,2,0)</f>
        <v>#N/A</v>
      </c>
      <c r="H2566" s="64"/>
      <c r="I2566" s="128" t="str">
        <f t="shared" si="401"/>
        <v/>
      </c>
      <c r="J2566" s="64"/>
      <c r="K2566" s="196"/>
      <c r="L2566" s="64"/>
      <c r="M2566" s="69"/>
      <c r="N2566" s="69"/>
      <c r="O2566" s="69"/>
      <c r="P2566" s="69"/>
      <c r="Q2566" s="100">
        <f t="shared" si="402"/>
        <v>0</v>
      </c>
      <c r="R2566" s="197"/>
      <c r="S2566" s="140" t="str">
        <f t="shared" si="403"/>
        <v>0</v>
      </c>
      <c r="T2566" s="140" t="str">
        <f t="shared" si="404"/>
        <v>0</v>
      </c>
      <c r="U2566" s="144"/>
      <c r="V2566" s="106"/>
      <c r="W2566" s="142">
        <f t="shared" si="405"/>
        <v>0</v>
      </c>
      <c r="X2566" s="142">
        <f t="shared" si="406"/>
        <v>0</v>
      </c>
      <c r="Y2566" s="108">
        <f t="shared" si="407"/>
        <v>0</v>
      </c>
      <c r="Z2566" s="108">
        <f t="shared" si="408"/>
        <v>0</v>
      </c>
      <c r="AA2566" s="108">
        <f t="shared" si="409"/>
        <v>0</v>
      </c>
      <c r="AB2566" s="151"/>
      <c r="AC2566" s="47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  <c r="BP2566" s="198"/>
    </row>
    <row r="2567" s="116" customFormat="1" ht="19" customHeight="1" spans="1:68">
      <c r="A2567" s="94">
        <f t="shared" si="400"/>
        <v>2566</v>
      </c>
      <c r="B2567" s="95"/>
      <c r="C2567" s="69"/>
      <c r="D2567" s="64"/>
      <c r="E2567" s="69"/>
      <c r="F2567" s="196"/>
      <c r="G2567" s="124" t="e">
        <f>VLOOKUP(F2567,[2]零件成本10.26!$B$2:$C$7802,2,0)</f>
        <v>#N/A</v>
      </c>
      <c r="H2567" s="64"/>
      <c r="I2567" s="128" t="str">
        <f t="shared" si="401"/>
        <v/>
      </c>
      <c r="J2567" s="64"/>
      <c r="K2567" s="196"/>
      <c r="L2567" s="64"/>
      <c r="M2567" s="69"/>
      <c r="N2567" s="69"/>
      <c r="O2567" s="69"/>
      <c r="P2567" s="69"/>
      <c r="Q2567" s="100">
        <f t="shared" si="402"/>
        <v>0</v>
      </c>
      <c r="R2567" s="197"/>
      <c r="S2567" s="140" t="str">
        <f t="shared" si="403"/>
        <v>0</v>
      </c>
      <c r="T2567" s="140" t="str">
        <f t="shared" si="404"/>
        <v>0</v>
      </c>
      <c r="U2567" s="144"/>
      <c r="V2567" s="106"/>
      <c r="W2567" s="142">
        <f t="shared" si="405"/>
        <v>0</v>
      </c>
      <c r="X2567" s="142">
        <f t="shared" si="406"/>
        <v>0</v>
      </c>
      <c r="Y2567" s="108">
        <f t="shared" si="407"/>
        <v>0</v>
      </c>
      <c r="Z2567" s="108">
        <f t="shared" si="408"/>
        <v>0</v>
      </c>
      <c r="AA2567" s="108">
        <f t="shared" si="409"/>
        <v>0</v>
      </c>
      <c r="AB2567" s="151"/>
      <c r="AC2567" s="47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  <c r="BP2567" s="198"/>
    </row>
    <row r="2568" s="116" customFormat="1" ht="19" customHeight="1" spans="1:68">
      <c r="A2568" s="94">
        <f t="shared" si="400"/>
        <v>2567</v>
      </c>
      <c r="B2568" s="95"/>
      <c r="C2568" s="69"/>
      <c r="D2568" s="64"/>
      <c r="E2568" s="69"/>
      <c r="F2568" s="196"/>
      <c r="G2568" s="124" t="e">
        <f>VLOOKUP(F2568,[2]零件成本10.26!$B$2:$C$7802,2,0)</f>
        <v>#N/A</v>
      </c>
      <c r="H2568" s="64"/>
      <c r="I2568" s="128" t="str">
        <f t="shared" si="401"/>
        <v/>
      </c>
      <c r="J2568" s="64"/>
      <c r="K2568" s="196"/>
      <c r="L2568" s="64"/>
      <c r="M2568" s="69"/>
      <c r="N2568" s="69"/>
      <c r="O2568" s="69"/>
      <c r="P2568" s="69"/>
      <c r="Q2568" s="100">
        <f t="shared" si="402"/>
        <v>0</v>
      </c>
      <c r="R2568" s="197"/>
      <c r="S2568" s="140" t="str">
        <f t="shared" si="403"/>
        <v>0</v>
      </c>
      <c r="T2568" s="140" t="str">
        <f t="shared" si="404"/>
        <v>0</v>
      </c>
      <c r="U2568" s="144"/>
      <c r="V2568" s="106"/>
      <c r="W2568" s="142">
        <f t="shared" si="405"/>
        <v>0</v>
      </c>
      <c r="X2568" s="142">
        <f t="shared" si="406"/>
        <v>0</v>
      </c>
      <c r="Y2568" s="108">
        <f t="shared" si="407"/>
        <v>0</v>
      </c>
      <c r="Z2568" s="108">
        <f t="shared" si="408"/>
        <v>0</v>
      </c>
      <c r="AA2568" s="108">
        <f t="shared" si="409"/>
        <v>0</v>
      </c>
      <c r="AB2568" s="151"/>
      <c r="AC2568" s="47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  <c r="BP2568" s="198"/>
    </row>
    <row r="2569" s="116" customFormat="1" ht="19" customHeight="1" spans="1:68">
      <c r="A2569" s="94">
        <f t="shared" si="400"/>
        <v>2568</v>
      </c>
      <c r="B2569" s="95"/>
      <c r="C2569" s="69"/>
      <c r="D2569" s="64"/>
      <c r="E2569" s="69"/>
      <c r="F2569" s="196"/>
      <c r="G2569" s="124" t="e">
        <f>VLOOKUP(F2569,[2]零件成本10.26!$B$2:$C$7802,2,0)</f>
        <v>#N/A</v>
      </c>
      <c r="H2569" s="64"/>
      <c r="I2569" s="128" t="str">
        <f t="shared" si="401"/>
        <v/>
      </c>
      <c r="J2569" s="64"/>
      <c r="K2569" s="196"/>
      <c r="L2569" s="64"/>
      <c r="M2569" s="69"/>
      <c r="N2569" s="69"/>
      <c r="O2569" s="69"/>
      <c r="P2569" s="69"/>
      <c r="Q2569" s="100">
        <f t="shared" si="402"/>
        <v>0</v>
      </c>
      <c r="R2569" s="197"/>
      <c r="S2569" s="140" t="str">
        <f t="shared" si="403"/>
        <v>0</v>
      </c>
      <c r="T2569" s="140" t="str">
        <f t="shared" si="404"/>
        <v>0</v>
      </c>
      <c r="U2569" s="144"/>
      <c r="V2569" s="106"/>
      <c r="W2569" s="142">
        <f t="shared" si="405"/>
        <v>0</v>
      </c>
      <c r="X2569" s="142">
        <f t="shared" si="406"/>
        <v>0</v>
      </c>
      <c r="Y2569" s="108">
        <f t="shared" si="407"/>
        <v>0</v>
      </c>
      <c r="Z2569" s="108">
        <f t="shared" si="408"/>
        <v>0</v>
      </c>
      <c r="AA2569" s="108">
        <f t="shared" si="409"/>
        <v>0</v>
      </c>
      <c r="AB2569" s="151"/>
      <c r="AC2569" s="47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  <c r="BP2569" s="198"/>
    </row>
    <row r="2570" s="116" customFormat="1" ht="19" customHeight="1" spans="1:68">
      <c r="A2570" s="94">
        <f t="shared" si="400"/>
        <v>2569</v>
      </c>
      <c r="B2570" s="95"/>
      <c r="C2570" s="69"/>
      <c r="D2570" s="64"/>
      <c r="E2570" s="69"/>
      <c r="F2570" s="196"/>
      <c r="G2570" s="124" t="e">
        <f>VLOOKUP(F2570,[2]零件成本10.26!$B$2:$C$7802,2,0)</f>
        <v>#N/A</v>
      </c>
      <c r="H2570" s="64"/>
      <c r="I2570" s="128" t="str">
        <f t="shared" si="401"/>
        <v/>
      </c>
      <c r="J2570" s="64"/>
      <c r="K2570" s="196"/>
      <c r="L2570" s="64"/>
      <c r="M2570" s="69"/>
      <c r="N2570" s="69"/>
      <c r="O2570" s="69"/>
      <c r="P2570" s="69"/>
      <c r="Q2570" s="100">
        <f t="shared" si="402"/>
        <v>0</v>
      </c>
      <c r="R2570" s="197"/>
      <c r="S2570" s="140" t="str">
        <f t="shared" si="403"/>
        <v>0</v>
      </c>
      <c r="T2570" s="140" t="str">
        <f t="shared" si="404"/>
        <v>0</v>
      </c>
      <c r="U2570" s="144"/>
      <c r="V2570" s="106"/>
      <c r="W2570" s="142">
        <f t="shared" si="405"/>
        <v>0</v>
      </c>
      <c r="X2570" s="142">
        <f t="shared" si="406"/>
        <v>0</v>
      </c>
      <c r="Y2570" s="108">
        <f t="shared" si="407"/>
        <v>0</v>
      </c>
      <c r="Z2570" s="108">
        <f t="shared" si="408"/>
        <v>0</v>
      </c>
      <c r="AA2570" s="108">
        <f t="shared" si="409"/>
        <v>0</v>
      </c>
      <c r="AB2570" s="151"/>
      <c r="AC2570" s="47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  <c r="BP2570" s="198"/>
    </row>
    <row r="2571" s="116" customFormat="1" ht="19" customHeight="1" spans="1:68">
      <c r="A2571" s="94">
        <f t="shared" si="400"/>
        <v>2570</v>
      </c>
      <c r="B2571" s="95"/>
      <c r="C2571" s="69"/>
      <c r="D2571" s="64"/>
      <c r="E2571" s="69"/>
      <c r="F2571" s="196"/>
      <c r="G2571" s="124" t="e">
        <f>VLOOKUP(F2571,[2]零件成本10.26!$B$2:$C$7802,2,0)</f>
        <v>#N/A</v>
      </c>
      <c r="H2571" s="64"/>
      <c r="I2571" s="128" t="str">
        <f t="shared" si="401"/>
        <v/>
      </c>
      <c r="J2571" s="64"/>
      <c r="K2571" s="196"/>
      <c r="L2571" s="64"/>
      <c r="M2571" s="69"/>
      <c r="N2571" s="69"/>
      <c r="O2571" s="69"/>
      <c r="P2571" s="69"/>
      <c r="Q2571" s="100">
        <f t="shared" si="402"/>
        <v>0</v>
      </c>
      <c r="R2571" s="197"/>
      <c r="S2571" s="140" t="str">
        <f t="shared" si="403"/>
        <v>0</v>
      </c>
      <c r="T2571" s="140" t="str">
        <f t="shared" si="404"/>
        <v>0</v>
      </c>
      <c r="U2571" s="144"/>
      <c r="V2571" s="106"/>
      <c r="W2571" s="142">
        <f t="shared" si="405"/>
        <v>0</v>
      </c>
      <c r="X2571" s="142">
        <f t="shared" si="406"/>
        <v>0</v>
      </c>
      <c r="Y2571" s="108">
        <f t="shared" si="407"/>
        <v>0</v>
      </c>
      <c r="Z2571" s="108">
        <f t="shared" si="408"/>
        <v>0</v>
      </c>
      <c r="AA2571" s="108">
        <f t="shared" si="409"/>
        <v>0</v>
      </c>
      <c r="AB2571" s="151"/>
      <c r="AC2571" s="47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  <c r="BP2571" s="198"/>
    </row>
    <row r="2572" s="116" customFormat="1" ht="19" customHeight="1" spans="1:68">
      <c r="A2572" s="94">
        <f t="shared" si="400"/>
        <v>2571</v>
      </c>
      <c r="B2572" s="95"/>
      <c r="C2572" s="69"/>
      <c r="D2572" s="64"/>
      <c r="E2572" s="69"/>
      <c r="F2572" s="196"/>
      <c r="G2572" s="124" t="e">
        <f>VLOOKUP(F2572,[2]零件成本10.26!$B$2:$C$7802,2,0)</f>
        <v>#N/A</v>
      </c>
      <c r="H2572" s="64"/>
      <c r="I2572" s="128" t="str">
        <f t="shared" si="401"/>
        <v/>
      </c>
      <c r="J2572" s="64"/>
      <c r="K2572" s="196"/>
      <c r="L2572" s="64"/>
      <c r="M2572" s="69"/>
      <c r="N2572" s="69"/>
      <c r="O2572" s="69"/>
      <c r="P2572" s="69"/>
      <c r="Q2572" s="100">
        <f t="shared" si="402"/>
        <v>0</v>
      </c>
      <c r="R2572" s="197"/>
      <c r="S2572" s="140" t="str">
        <f t="shared" si="403"/>
        <v>0</v>
      </c>
      <c r="T2572" s="140" t="str">
        <f t="shared" si="404"/>
        <v>0</v>
      </c>
      <c r="U2572" s="144"/>
      <c r="V2572" s="106"/>
      <c r="W2572" s="142">
        <f t="shared" si="405"/>
        <v>0</v>
      </c>
      <c r="X2572" s="142">
        <f t="shared" si="406"/>
        <v>0</v>
      </c>
      <c r="Y2572" s="108">
        <f t="shared" si="407"/>
        <v>0</v>
      </c>
      <c r="Z2572" s="108">
        <f t="shared" si="408"/>
        <v>0</v>
      </c>
      <c r="AA2572" s="108">
        <f t="shared" si="409"/>
        <v>0</v>
      </c>
      <c r="AB2572" s="151"/>
      <c r="AC2572" s="47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  <c r="BP2572" s="198"/>
    </row>
    <row r="2573" s="116" customFormat="1" ht="19" customHeight="1" spans="1:68">
      <c r="A2573" s="94">
        <f t="shared" si="400"/>
        <v>2572</v>
      </c>
      <c r="B2573" s="95"/>
      <c r="C2573" s="69"/>
      <c r="D2573" s="64"/>
      <c r="E2573" s="69"/>
      <c r="F2573" s="196"/>
      <c r="G2573" s="124" t="e">
        <f>VLOOKUP(F2573,[2]零件成本10.26!$B$2:$C$7802,2,0)</f>
        <v>#N/A</v>
      </c>
      <c r="H2573" s="64"/>
      <c r="I2573" s="128" t="str">
        <f t="shared" si="401"/>
        <v/>
      </c>
      <c r="J2573" s="64"/>
      <c r="K2573" s="196"/>
      <c r="L2573" s="64"/>
      <c r="M2573" s="69"/>
      <c r="N2573" s="69"/>
      <c r="O2573" s="69"/>
      <c r="P2573" s="69"/>
      <c r="Q2573" s="100">
        <f t="shared" si="402"/>
        <v>0</v>
      </c>
      <c r="R2573" s="197"/>
      <c r="S2573" s="140" t="str">
        <f t="shared" si="403"/>
        <v>0</v>
      </c>
      <c r="T2573" s="140" t="str">
        <f t="shared" si="404"/>
        <v>0</v>
      </c>
      <c r="U2573" s="144"/>
      <c r="V2573" s="106"/>
      <c r="W2573" s="142">
        <f t="shared" si="405"/>
        <v>0</v>
      </c>
      <c r="X2573" s="142">
        <f t="shared" si="406"/>
        <v>0</v>
      </c>
      <c r="Y2573" s="108">
        <f t="shared" si="407"/>
        <v>0</v>
      </c>
      <c r="Z2573" s="108">
        <f t="shared" si="408"/>
        <v>0</v>
      </c>
      <c r="AA2573" s="108">
        <f t="shared" si="409"/>
        <v>0</v>
      </c>
      <c r="AB2573" s="151"/>
      <c r="AC2573" s="47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  <c r="BP2573" s="198"/>
    </row>
    <row r="2574" s="116" customFormat="1" ht="19" customHeight="1" spans="1:68">
      <c r="A2574" s="94">
        <f t="shared" si="400"/>
        <v>2573</v>
      </c>
      <c r="B2574" s="95"/>
      <c r="C2574" s="69"/>
      <c r="D2574" s="64"/>
      <c r="E2574" s="69"/>
      <c r="F2574" s="196"/>
      <c r="G2574" s="124" t="e">
        <f>VLOOKUP(F2574,[2]零件成本10.26!$B$2:$C$7802,2,0)</f>
        <v>#N/A</v>
      </c>
      <c r="H2574" s="64"/>
      <c r="I2574" s="128" t="str">
        <f t="shared" si="401"/>
        <v/>
      </c>
      <c r="J2574" s="64"/>
      <c r="K2574" s="196"/>
      <c r="L2574" s="64"/>
      <c r="M2574" s="69"/>
      <c r="N2574" s="69"/>
      <c r="O2574" s="69"/>
      <c r="P2574" s="69"/>
      <c r="Q2574" s="100">
        <f t="shared" si="402"/>
        <v>0</v>
      </c>
      <c r="R2574" s="197"/>
      <c r="S2574" s="140" t="str">
        <f t="shared" si="403"/>
        <v>0</v>
      </c>
      <c r="T2574" s="140" t="str">
        <f t="shared" si="404"/>
        <v>0</v>
      </c>
      <c r="U2574" s="144"/>
      <c r="V2574" s="106"/>
      <c r="W2574" s="142">
        <f t="shared" si="405"/>
        <v>0</v>
      </c>
      <c r="X2574" s="142">
        <f t="shared" si="406"/>
        <v>0</v>
      </c>
      <c r="Y2574" s="108">
        <f t="shared" si="407"/>
        <v>0</v>
      </c>
      <c r="Z2574" s="108">
        <f t="shared" si="408"/>
        <v>0</v>
      </c>
      <c r="AA2574" s="108">
        <f t="shared" si="409"/>
        <v>0</v>
      </c>
      <c r="AB2574" s="151"/>
      <c r="AC2574" s="47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  <c r="BP2574" s="198"/>
    </row>
    <row r="2575" s="116" customFormat="1" ht="19" customHeight="1" spans="1:68">
      <c r="A2575" s="94">
        <f t="shared" si="400"/>
        <v>2574</v>
      </c>
      <c r="B2575" s="95"/>
      <c r="C2575" s="69"/>
      <c r="D2575" s="64"/>
      <c r="E2575" s="69"/>
      <c r="F2575" s="196"/>
      <c r="G2575" s="124" t="e">
        <f>VLOOKUP(F2575,[2]零件成本10.26!$B$2:$C$7802,2,0)</f>
        <v>#N/A</v>
      </c>
      <c r="H2575" s="64"/>
      <c r="I2575" s="128" t="str">
        <f t="shared" si="401"/>
        <v/>
      </c>
      <c r="J2575" s="64"/>
      <c r="K2575" s="196"/>
      <c r="L2575" s="64"/>
      <c r="M2575" s="69"/>
      <c r="N2575" s="69"/>
      <c r="O2575" s="69"/>
      <c r="P2575" s="69"/>
      <c r="Q2575" s="100">
        <f t="shared" si="402"/>
        <v>0</v>
      </c>
      <c r="R2575" s="197"/>
      <c r="S2575" s="140" t="str">
        <f t="shared" si="403"/>
        <v>0</v>
      </c>
      <c r="T2575" s="140" t="str">
        <f t="shared" si="404"/>
        <v>0</v>
      </c>
      <c r="U2575" s="144"/>
      <c r="V2575" s="106"/>
      <c r="W2575" s="142">
        <f t="shared" si="405"/>
        <v>0</v>
      </c>
      <c r="X2575" s="142">
        <f t="shared" si="406"/>
        <v>0</v>
      </c>
      <c r="Y2575" s="108">
        <f t="shared" si="407"/>
        <v>0</v>
      </c>
      <c r="Z2575" s="108">
        <f t="shared" si="408"/>
        <v>0</v>
      </c>
      <c r="AA2575" s="108">
        <f t="shared" si="409"/>
        <v>0</v>
      </c>
      <c r="AB2575" s="151"/>
      <c r="AC2575" s="47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  <c r="BP2575" s="198"/>
    </row>
    <row r="2576" s="116" customFormat="1" ht="19" customHeight="1" spans="1:68">
      <c r="A2576" s="94">
        <f t="shared" si="400"/>
        <v>2575</v>
      </c>
      <c r="B2576" s="95"/>
      <c r="C2576" s="69"/>
      <c r="D2576" s="64"/>
      <c r="E2576" s="69"/>
      <c r="F2576" s="196"/>
      <c r="G2576" s="124" t="e">
        <f>VLOOKUP(F2576,[2]零件成本10.26!$B$2:$C$7802,2,0)</f>
        <v>#N/A</v>
      </c>
      <c r="H2576" s="64"/>
      <c r="I2576" s="128" t="str">
        <f t="shared" si="401"/>
        <v/>
      </c>
      <c r="J2576" s="64"/>
      <c r="K2576" s="196"/>
      <c r="L2576" s="64"/>
      <c r="M2576" s="69"/>
      <c r="N2576" s="69"/>
      <c r="O2576" s="69"/>
      <c r="P2576" s="69"/>
      <c r="Q2576" s="100">
        <f t="shared" si="402"/>
        <v>0</v>
      </c>
      <c r="R2576" s="197"/>
      <c r="S2576" s="140" t="str">
        <f t="shared" si="403"/>
        <v>0</v>
      </c>
      <c r="T2576" s="140" t="str">
        <f t="shared" si="404"/>
        <v>0</v>
      </c>
      <c r="U2576" s="144"/>
      <c r="V2576" s="106"/>
      <c r="W2576" s="142">
        <f t="shared" si="405"/>
        <v>0</v>
      </c>
      <c r="X2576" s="142">
        <f t="shared" si="406"/>
        <v>0</v>
      </c>
      <c r="Y2576" s="108">
        <f t="shared" si="407"/>
        <v>0</v>
      </c>
      <c r="Z2576" s="108">
        <f t="shared" si="408"/>
        <v>0</v>
      </c>
      <c r="AA2576" s="108">
        <f t="shared" si="409"/>
        <v>0</v>
      </c>
      <c r="AB2576" s="151"/>
      <c r="AC2576" s="47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  <c r="BP2576" s="198"/>
    </row>
    <row r="2577" s="116" customFormat="1" ht="19" customHeight="1" spans="1:68">
      <c r="A2577" s="94">
        <f t="shared" si="400"/>
        <v>2576</v>
      </c>
      <c r="B2577" s="95"/>
      <c r="C2577" s="69"/>
      <c r="D2577" s="64"/>
      <c r="E2577" s="69"/>
      <c r="F2577" s="196"/>
      <c r="G2577" s="124" t="e">
        <f>VLOOKUP(F2577,[2]零件成本10.26!$B$2:$C$7802,2,0)</f>
        <v>#N/A</v>
      </c>
      <c r="H2577" s="64"/>
      <c r="I2577" s="128" t="str">
        <f t="shared" si="401"/>
        <v/>
      </c>
      <c r="J2577" s="64"/>
      <c r="K2577" s="196"/>
      <c r="L2577" s="64"/>
      <c r="M2577" s="69"/>
      <c r="N2577" s="69"/>
      <c r="O2577" s="69"/>
      <c r="P2577" s="69"/>
      <c r="Q2577" s="100">
        <f t="shared" si="402"/>
        <v>0</v>
      </c>
      <c r="R2577" s="197"/>
      <c r="S2577" s="140" t="str">
        <f t="shared" si="403"/>
        <v>0</v>
      </c>
      <c r="T2577" s="140" t="str">
        <f t="shared" si="404"/>
        <v>0</v>
      </c>
      <c r="U2577" s="144"/>
      <c r="V2577" s="106"/>
      <c r="W2577" s="142">
        <f t="shared" si="405"/>
        <v>0</v>
      </c>
      <c r="X2577" s="142">
        <f t="shared" si="406"/>
        <v>0</v>
      </c>
      <c r="Y2577" s="108">
        <f t="shared" si="407"/>
        <v>0</v>
      </c>
      <c r="Z2577" s="108">
        <f t="shared" si="408"/>
        <v>0</v>
      </c>
      <c r="AA2577" s="108">
        <f t="shared" si="409"/>
        <v>0</v>
      </c>
      <c r="AB2577" s="151"/>
      <c r="AC2577" s="47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  <c r="BP2577" s="198"/>
    </row>
    <row r="2578" s="116" customFormat="1" ht="19" customHeight="1" spans="1:68">
      <c r="A2578" s="94">
        <f t="shared" si="400"/>
        <v>2577</v>
      </c>
      <c r="B2578" s="95"/>
      <c r="C2578" s="69"/>
      <c r="D2578" s="64"/>
      <c r="E2578" s="69"/>
      <c r="F2578" s="196"/>
      <c r="G2578" s="124" t="e">
        <f>VLOOKUP(F2578,[2]零件成本10.26!$B$2:$C$7802,2,0)</f>
        <v>#N/A</v>
      </c>
      <c r="H2578" s="64"/>
      <c r="I2578" s="128" t="str">
        <f t="shared" si="401"/>
        <v/>
      </c>
      <c r="J2578" s="64"/>
      <c r="K2578" s="196"/>
      <c r="L2578" s="64"/>
      <c r="M2578" s="69"/>
      <c r="N2578" s="69"/>
      <c r="O2578" s="69"/>
      <c r="P2578" s="69"/>
      <c r="Q2578" s="100">
        <f t="shared" si="402"/>
        <v>0</v>
      </c>
      <c r="R2578" s="197"/>
      <c r="S2578" s="140" t="str">
        <f t="shared" si="403"/>
        <v>0</v>
      </c>
      <c r="T2578" s="140" t="str">
        <f t="shared" si="404"/>
        <v>0</v>
      </c>
      <c r="U2578" s="144"/>
      <c r="V2578" s="106"/>
      <c r="W2578" s="142">
        <f t="shared" si="405"/>
        <v>0</v>
      </c>
      <c r="X2578" s="142">
        <f t="shared" si="406"/>
        <v>0</v>
      </c>
      <c r="Y2578" s="108">
        <f t="shared" si="407"/>
        <v>0</v>
      </c>
      <c r="Z2578" s="108">
        <f t="shared" si="408"/>
        <v>0</v>
      </c>
      <c r="AA2578" s="108">
        <f t="shared" si="409"/>
        <v>0</v>
      </c>
      <c r="AB2578" s="151"/>
      <c r="AC2578" s="47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  <c r="BP2578" s="198"/>
    </row>
    <row r="2579" s="116" customFormat="1" ht="19" customHeight="1" spans="1:68">
      <c r="A2579" s="94">
        <f t="shared" si="400"/>
        <v>2578</v>
      </c>
      <c r="B2579" s="95"/>
      <c r="C2579" s="69"/>
      <c r="D2579" s="64"/>
      <c r="E2579" s="69"/>
      <c r="F2579" s="196"/>
      <c r="G2579" s="124" t="e">
        <f>VLOOKUP(F2579,[2]零件成本10.26!$B$2:$C$7802,2,0)</f>
        <v>#N/A</v>
      </c>
      <c r="H2579" s="64"/>
      <c r="I2579" s="128" t="str">
        <f t="shared" si="401"/>
        <v/>
      </c>
      <c r="J2579" s="64"/>
      <c r="K2579" s="196"/>
      <c r="L2579" s="64"/>
      <c r="M2579" s="69"/>
      <c r="N2579" s="69"/>
      <c r="O2579" s="69"/>
      <c r="P2579" s="69"/>
      <c r="Q2579" s="100">
        <f t="shared" si="402"/>
        <v>0</v>
      </c>
      <c r="R2579" s="197"/>
      <c r="S2579" s="140" t="str">
        <f t="shared" si="403"/>
        <v>0</v>
      </c>
      <c r="T2579" s="140" t="str">
        <f t="shared" si="404"/>
        <v>0</v>
      </c>
      <c r="U2579" s="144"/>
      <c r="V2579" s="106"/>
      <c r="W2579" s="142">
        <f t="shared" si="405"/>
        <v>0</v>
      </c>
      <c r="X2579" s="142">
        <f t="shared" si="406"/>
        <v>0</v>
      </c>
      <c r="Y2579" s="108">
        <f t="shared" si="407"/>
        <v>0</v>
      </c>
      <c r="Z2579" s="108">
        <f t="shared" si="408"/>
        <v>0</v>
      </c>
      <c r="AA2579" s="108">
        <f t="shared" si="409"/>
        <v>0</v>
      </c>
      <c r="AB2579" s="151"/>
      <c r="AC2579" s="47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  <c r="BP2579" s="198"/>
    </row>
    <row r="2580" s="116" customFormat="1" ht="19" customHeight="1" spans="1:68">
      <c r="A2580" s="94">
        <f t="shared" si="400"/>
        <v>2579</v>
      </c>
      <c r="B2580" s="95"/>
      <c r="C2580" s="69"/>
      <c r="D2580" s="64"/>
      <c r="E2580" s="69"/>
      <c r="F2580" s="196"/>
      <c r="G2580" s="124" t="e">
        <f>VLOOKUP(F2580,[2]零件成本10.26!$B$2:$C$7802,2,0)</f>
        <v>#N/A</v>
      </c>
      <c r="H2580" s="64"/>
      <c r="I2580" s="128" t="str">
        <f t="shared" si="401"/>
        <v/>
      </c>
      <c r="J2580" s="64"/>
      <c r="K2580" s="196"/>
      <c r="L2580" s="64"/>
      <c r="M2580" s="69"/>
      <c r="N2580" s="69"/>
      <c r="O2580" s="69"/>
      <c r="P2580" s="69"/>
      <c r="Q2580" s="100">
        <f t="shared" si="402"/>
        <v>0</v>
      </c>
      <c r="R2580" s="197"/>
      <c r="S2580" s="140" t="str">
        <f t="shared" si="403"/>
        <v>0</v>
      </c>
      <c r="T2580" s="140" t="str">
        <f t="shared" si="404"/>
        <v>0</v>
      </c>
      <c r="U2580" s="144"/>
      <c r="V2580" s="106"/>
      <c r="W2580" s="142">
        <f t="shared" si="405"/>
        <v>0</v>
      </c>
      <c r="X2580" s="142">
        <f t="shared" si="406"/>
        <v>0</v>
      </c>
      <c r="Y2580" s="108">
        <f t="shared" si="407"/>
        <v>0</v>
      </c>
      <c r="Z2580" s="108">
        <f t="shared" si="408"/>
        <v>0</v>
      </c>
      <c r="AA2580" s="108">
        <f t="shared" si="409"/>
        <v>0</v>
      </c>
      <c r="AB2580" s="151"/>
      <c r="AC2580" s="47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  <c r="BP2580" s="198"/>
    </row>
    <row r="2581" s="116" customFormat="1" ht="19" customHeight="1" spans="1:68">
      <c r="A2581" s="94">
        <f t="shared" si="400"/>
        <v>2580</v>
      </c>
      <c r="B2581" s="95"/>
      <c r="C2581" s="69"/>
      <c r="D2581" s="64"/>
      <c r="E2581" s="69"/>
      <c r="F2581" s="196"/>
      <c r="G2581" s="124" t="e">
        <f>VLOOKUP(F2581,[2]零件成本10.26!$B$2:$C$7802,2,0)</f>
        <v>#N/A</v>
      </c>
      <c r="H2581" s="64"/>
      <c r="I2581" s="128" t="str">
        <f t="shared" si="401"/>
        <v/>
      </c>
      <c r="J2581" s="64"/>
      <c r="K2581" s="196"/>
      <c r="L2581" s="64"/>
      <c r="M2581" s="69"/>
      <c r="N2581" s="69"/>
      <c r="O2581" s="69"/>
      <c r="P2581" s="69"/>
      <c r="Q2581" s="100">
        <f t="shared" si="402"/>
        <v>0</v>
      </c>
      <c r="R2581" s="197"/>
      <c r="S2581" s="140" t="str">
        <f t="shared" si="403"/>
        <v>0</v>
      </c>
      <c r="T2581" s="140" t="str">
        <f t="shared" si="404"/>
        <v>0</v>
      </c>
      <c r="U2581" s="144"/>
      <c r="V2581" s="106"/>
      <c r="W2581" s="142">
        <f t="shared" si="405"/>
        <v>0</v>
      </c>
      <c r="X2581" s="142">
        <f t="shared" si="406"/>
        <v>0</v>
      </c>
      <c r="Y2581" s="108">
        <f t="shared" si="407"/>
        <v>0</v>
      </c>
      <c r="Z2581" s="108">
        <f t="shared" si="408"/>
        <v>0</v>
      </c>
      <c r="AA2581" s="108">
        <f t="shared" si="409"/>
        <v>0</v>
      </c>
      <c r="AB2581" s="151"/>
      <c r="AC2581" s="47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  <c r="BP2581" s="198"/>
    </row>
    <row r="2582" s="116" customFormat="1" ht="19" customHeight="1" spans="1:68">
      <c r="A2582" s="94">
        <f t="shared" si="400"/>
        <v>2581</v>
      </c>
      <c r="B2582" s="95"/>
      <c r="C2582" s="69"/>
      <c r="D2582" s="64"/>
      <c r="E2582" s="69"/>
      <c r="F2582" s="196"/>
      <c r="G2582" s="124" t="e">
        <f>VLOOKUP(F2582,[2]零件成本10.26!$B$2:$C$7802,2,0)</f>
        <v>#N/A</v>
      </c>
      <c r="H2582" s="64"/>
      <c r="I2582" s="128" t="str">
        <f t="shared" si="401"/>
        <v/>
      </c>
      <c r="J2582" s="64"/>
      <c r="K2582" s="196"/>
      <c r="L2582" s="64"/>
      <c r="M2582" s="69"/>
      <c r="N2582" s="69"/>
      <c r="O2582" s="69"/>
      <c r="P2582" s="69"/>
      <c r="Q2582" s="100">
        <f t="shared" si="402"/>
        <v>0</v>
      </c>
      <c r="R2582" s="197"/>
      <c r="S2582" s="140" t="str">
        <f t="shared" si="403"/>
        <v>0</v>
      </c>
      <c r="T2582" s="140" t="str">
        <f t="shared" si="404"/>
        <v>0</v>
      </c>
      <c r="U2582" s="144"/>
      <c r="V2582" s="106"/>
      <c r="W2582" s="142">
        <f t="shared" si="405"/>
        <v>0</v>
      </c>
      <c r="X2582" s="142">
        <f t="shared" si="406"/>
        <v>0</v>
      </c>
      <c r="Y2582" s="108">
        <f t="shared" si="407"/>
        <v>0</v>
      </c>
      <c r="Z2582" s="108">
        <f t="shared" si="408"/>
        <v>0</v>
      </c>
      <c r="AA2582" s="108">
        <f t="shared" si="409"/>
        <v>0</v>
      </c>
      <c r="AB2582" s="151"/>
      <c r="AC2582" s="47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  <c r="BP2582" s="198"/>
    </row>
    <row r="2583" s="116" customFormat="1" ht="19" customHeight="1" spans="1:68">
      <c r="A2583" s="94">
        <f t="shared" si="400"/>
        <v>2582</v>
      </c>
      <c r="B2583" s="95"/>
      <c r="C2583" s="69"/>
      <c r="D2583" s="64"/>
      <c r="E2583" s="69"/>
      <c r="F2583" s="196"/>
      <c r="G2583" s="124" t="e">
        <f>VLOOKUP(F2583,[2]零件成本10.26!$B$2:$C$7802,2,0)</f>
        <v>#N/A</v>
      </c>
      <c r="H2583" s="64"/>
      <c r="I2583" s="128" t="str">
        <f t="shared" si="401"/>
        <v/>
      </c>
      <c r="J2583" s="64"/>
      <c r="K2583" s="196"/>
      <c r="L2583" s="64"/>
      <c r="M2583" s="69"/>
      <c r="N2583" s="69"/>
      <c r="O2583" s="69"/>
      <c r="P2583" s="69"/>
      <c r="Q2583" s="100">
        <f t="shared" si="402"/>
        <v>0</v>
      </c>
      <c r="R2583" s="197"/>
      <c r="S2583" s="140" t="str">
        <f t="shared" si="403"/>
        <v>0</v>
      </c>
      <c r="T2583" s="140" t="str">
        <f t="shared" si="404"/>
        <v>0</v>
      </c>
      <c r="U2583" s="144"/>
      <c r="V2583" s="106"/>
      <c r="W2583" s="142">
        <f t="shared" si="405"/>
        <v>0</v>
      </c>
      <c r="X2583" s="142">
        <f t="shared" si="406"/>
        <v>0</v>
      </c>
      <c r="Y2583" s="108">
        <f t="shared" si="407"/>
        <v>0</v>
      </c>
      <c r="Z2583" s="108">
        <f t="shared" si="408"/>
        <v>0</v>
      </c>
      <c r="AA2583" s="108">
        <f t="shared" si="409"/>
        <v>0</v>
      </c>
      <c r="AB2583" s="151"/>
      <c r="AC2583" s="47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  <c r="BP2583" s="198"/>
    </row>
    <row r="2584" s="116" customFormat="1" ht="19" customHeight="1" spans="1:68">
      <c r="A2584" s="94">
        <f t="shared" si="400"/>
        <v>2583</v>
      </c>
      <c r="B2584" s="95"/>
      <c r="C2584" s="69"/>
      <c r="D2584" s="64"/>
      <c r="E2584" s="69"/>
      <c r="F2584" s="196"/>
      <c r="G2584" s="124" t="e">
        <f>VLOOKUP(F2584,[2]零件成本10.26!$B$2:$C$7802,2,0)</f>
        <v>#N/A</v>
      </c>
      <c r="H2584" s="64"/>
      <c r="I2584" s="128" t="str">
        <f t="shared" si="401"/>
        <v/>
      </c>
      <c r="J2584" s="64"/>
      <c r="K2584" s="196"/>
      <c r="L2584" s="64"/>
      <c r="M2584" s="69"/>
      <c r="N2584" s="69"/>
      <c r="O2584" s="69"/>
      <c r="P2584" s="69"/>
      <c r="Q2584" s="100">
        <f t="shared" si="402"/>
        <v>0</v>
      </c>
      <c r="R2584" s="197"/>
      <c r="S2584" s="140" t="str">
        <f t="shared" si="403"/>
        <v>0</v>
      </c>
      <c r="T2584" s="140" t="str">
        <f t="shared" si="404"/>
        <v>0</v>
      </c>
      <c r="U2584" s="144"/>
      <c r="V2584" s="106"/>
      <c r="W2584" s="142">
        <f t="shared" si="405"/>
        <v>0</v>
      </c>
      <c r="X2584" s="142">
        <f t="shared" si="406"/>
        <v>0</v>
      </c>
      <c r="Y2584" s="108">
        <f t="shared" si="407"/>
        <v>0</v>
      </c>
      <c r="Z2584" s="108">
        <f t="shared" si="408"/>
        <v>0</v>
      </c>
      <c r="AA2584" s="108">
        <f t="shared" si="409"/>
        <v>0</v>
      </c>
      <c r="AB2584" s="151"/>
      <c r="AC2584" s="47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  <c r="BP2584" s="198"/>
    </row>
    <row r="2585" s="116" customFormat="1" ht="19" customHeight="1" spans="1:68">
      <c r="A2585" s="94">
        <f t="shared" si="400"/>
        <v>2584</v>
      </c>
      <c r="B2585" s="95"/>
      <c r="C2585" s="69"/>
      <c r="D2585" s="64"/>
      <c r="E2585" s="69"/>
      <c r="F2585" s="196"/>
      <c r="G2585" s="124" t="e">
        <f>VLOOKUP(F2585,[2]零件成本10.26!$B$2:$C$7802,2,0)</f>
        <v>#N/A</v>
      </c>
      <c r="H2585" s="64"/>
      <c r="I2585" s="128" t="str">
        <f t="shared" si="401"/>
        <v/>
      </c>
      <c r="J2585" s="64"/>
      <c r="K2585" s="196"/>
      <c r="L2585" s="64"/>
      <c r="M2585" s="69"/>
      <c r="N2585" s="69"/>
      <c r="O2585" s="69"/>
      <c r="P2585" s="69"/>
      <c r="Q2585" s="100">
        <f t="shared" si="402"/>
        <v>0</v>
      </c>
      <c r="R2585" s="197"/>
      <c r="S2585" s="140" t="str">
        <f t="shared" si="403"/>
        <v>0</v>
      </c>
      <c r="T2585" s="140" t="str">
        <f t="shared" si="404"/>
        <v>0</v>
      </c>
      <c r="U2585" s="144"/>
      <c r="V2585" s="106"/>
      <c r="W2585" s="142">
        <f t="shared" si="405"/>
        <v>0</v>
      </c>
      <c r="X2585" s="142">
        <f t="shared" si="406"/>
        <v>0</v>
      </c>
      <c r="Y2585" s="108">
        <f t="shared" si="407"/>
        <v>0</v>
      </c>
      <c r="Z2585" s="108">
        <f t="shared" si="408"/>
        <v>0</v>
      </c>
      <c r="AA2585" s="108">
        <f t="shared" si="409"/>
        <v>0</v>
      </c>
      <c r="AB2585" s="151"/>
      <c r="AC2585" s="47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  <c r="BP2585" s="198"/>
    </row>
    <row r="2586" s="116" customFormat="1" ht="19" customHeight="1" spans="1:68">
      <c r="A2586" s="94">
        <f t="shared" si="400"/>
        <v>2585</v>
      </c>
      <c r="B2586" s="95"/>
      <c r="C2586" s="69"/>
      <c r="D2586" s="64"/>
      <c r="E2586" s="69"/>
      <c r="F2586" s="196"/>
      <c r="G2586" s="124" t="e">
        <f>VLOOKUP(F2586,[2]零件成本10.26!$B$2:$C$7802,2,0)</f>
        <v>#N/A</v>
      </c>
      <c r="H2586" s="64"/>
      <c r="I2586" s="128" t="str">
        <f t="shared" si="401"/>
        <v/>
      </c>
      <c r="J2586" s="64"/>
      <c r="K2586" s="196"/>
      <c r="L2586" s="64"/>
      <c r="M2586" s="69"/>
      <c r="N2586" s="69"/>
      <c r="O2586" s="69"/>
      <c r="P2586" s="69"/>
      <c r="Q2586" s="100">
        <f t="shared" si="402"/>
        <v>0</v>
      </c>
      <c r="R2586" s="197"/>
      <c r="S2586" s="140" t="str">
        <f t="shared" si="403"/>
        <v>0</v>
      </c>
      <c r="T2586" s="140" t="str">
        <f t="shared" si="404"/>
        <v>0</v>
      </c>
      <c r="U2586" s="144"/>
      <c r="V2586" s="106"/>
      <c r="W2586" s="142">
        <f t="shared" si="405"/>
        <v>0</v>
      </c>
      <c r="X2586" s="142">
        <f t="shared" si="406"/>
        <v>0</v>
      </c>
      <c r="Y2586" s="108">
        <f t="shared" si="407"/>
        <v>0</v>
      </c>
      <c r="Z2586" s="108">
        <f t="shared" si="408"/>
        <v>0</v>
      </c>
      <c r="AA2586" s="108">
        <f t="shared" si="409"/>
        <v>0</v>
      </c>
      <c r="AB2586" s="151"/>
      <c r="AC2586" s="47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  <c r="BP2586" s="198"/>
    </row>
    <row r="2587" s="116" customFormat="1" ht="19" customHeight="1" spans="1:68">
      <c r="A2587" s="94">
        <f t="shared" si="400"/>
        <v>2586</v>
      </c>
      <c r="B2587" s="95"/>
      <c r="C2587" s="69"/>
      <c r="D2587" s="64"/>
      <c r="E2587" s="69"/>
      <c r="F2587" s="196"/>
      <c r="G2587" s="124" t="e">
        <f>VLOOKUP(F2587,[2]零件成本10.26!$B$2:$C$7802,2,0)</f>
        <v>#N/A</v>
      </c>
      <c r="H2587" s="64"/>
      <c r="I2587" s="128" t="str">
        <f t="shared" si="401"/>
        <v/>
      </c>
      <c r="J2587" s="64"/>
      <c r="K2587" s="196"/>
      <c r="L2587" s="64"/>
      <c r="M2587" s="69"/>
      <c r="N2587" s="69"/>
      <c r="O2587" s="69"/>
      <c r="P2587" s="69"/>
      <c r="Q2587" s="100">
        <f t="shared" si="402"/>
        <v>0</v>
      </c>
      <c r="R2587" s="197"/>
      <c r="S2587" s="140" t="str">
        <f t="shared" si="403"/>
        <v>0</v>
      </c>
      <c r="T2587" s="140" t="str">
        <f t="shared" si="404"/>
        <v>0</v>
      </c>
      <c r="U2587" s="144"/>
      <c r="V2587" s="106"/>
      <c r="W2587" s="142">
        <f t="shared" si="405"/>
        <v>0</v>
      </c>
      <c r="X2587" s="142">
        <f t="shared" si="406"/>
        <v>0</v>
      </c>
      <c r="Y2587" s="108">
        <f t="shared" si="407"/>
        <v>0</v>
      </c>
      <c r="Z2587" s="108">
        <f t="shared" si="408"/>
        <v>0</v>
      </c>
      <c r="AA2587" s="108">
        <f t="shared" si="409"/>
        <v>0</v>
      </c>
      <c r="AB2587" s="151"/>
      <c r="AC2587" s="47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  <c r="BP2587" s="198"/>
    </row>
    <row r="2588" s="116" customFormat="1" ht="19" customHeight="1" spans="1:68">
      <c r="A2588" s="94">
        <f t="shared" si="400"/>
        <v>2587</v>
      </c>
      <c r="B2588" s="95"/>
      <c r="C2588" s="69"/>
      <c r="D2588" s="64"/>
      <c r="E2588" s="69"/>
      <c r="F2588" s="196"/>
      <c r="G2588" s="124" t="e">
        <f>VLOOKUP(F2588,[2]零件成本10.26!$B$2:$C$7802,2,0)</f>
        <v>#N/A</v>
      </c>
      <c r="H2588" s="64"/>
      <c r="I2588" s="128" t="str">
        <f t="shared" si="401"/>
        <v/>
      </c>
      <c r="J2588" s="64"/>
      <c r="K2588" s="196"/>
      <c r="L2588" s="64"/>
      <c r="M2588" s="69"/>
      <c r="N2588" s="69"/>
      <c r="O2588" s="69"/>
      <c r="P2588" s="69"/>
      <c r="Q2588" s="100">
        <f t="shared" si="402"/>
        <v>0</v>
      </c>
      <c r="R2588" s="197"/>
      <c r="S2588" s="140" t="str">
        <f t="shared" si="403"/>
        <v>0</v>
      </c>
      <c r="T2588" s="140" t="str">
        <f t="shared" si="404"/>
        <v>0</v>
      </c>
      <c r="U2588" s="144"/>
      <c r="V2588" s="106"/>
      <c r="W2588" s="142">
        <f t="shared" si="405"/>
        <v>0</v>
      </c>
      <c r="X2588" s="142">
        <f t="shared" si="406"/>
        <v>0</v>
      </c>
      <c r="Y2588" s="108">
        <f t="shared" si="407"/>
        <v>0</v>
      </c>
      <c r="Z2588" s="108">
        <f t="shared" si="408"/>
        <v>0</v>
      </c>
      <c r="AA2588" s="108">
        <f t="shared" si="409"/>
        <v>0</v>
      </c>
      <c r="AB2588" s="151"/>
      <c r="AC2588" s="47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  <c r="BP2588" s="198"/>
    </row>
    <row r="2589" s="116" customFormat="1" ht="19" customHeight="1" spans="1:68">
      <c r="A2589" s="94">
        <f t="shared" si="400"/>
        <v>2588</v>
      </c>
      <c r="B2589" s="95"/>
      <c r="C2589" s="69"/>
      <c r="D2589" s="64"/>
      <c r="E2589" s="69"/>
      <c r="F2589" s="196"/>
      <c r="G2589" s="124" t="e">
        <f>VLOOKUP(F2589,[2]零件成本10.26!$B$2:$C$7802,2,0)</f>
        <v>#N/A</v>
      </c>
      <c r="H2589" s="64"/>
      <c r="I2589" s="128" t="str">
        <f t="shared" si="401"/>
        <v/>
      </c>
      <c r="J2589" s="64"/>
      <c r="K2589" s="196"/>
      <c r="L2589" s="64"/>
      <c r="M2589" s="69"/>
      <c r="N2589" s="69"/>
      <c r="O2589" s="69"/>
      <c r="P2589" s="69"/>
      <c r="Q2589" s="100">
        <f t="shared" si="402"/>
        <v>0</v>
      </c>
      <c r="R2589" s="197"/>
      <c r="S2589" s="140" t="str">
        <f t="shared" si="403"/>
        <v>0</v>
      </c>
      <c r="T2589" s="140" t="str">
        <f t="shared" si="404"/>
        <v>0</v>
      </c>
      <c r="U2589" s="144"/>
      <c r="V2589" s="106"/>
      <c r="W2589" s="142">
        <f t="shared" si="405"/>
        <v>0</v>
      </c>
      <c r="X2589" s="142">
        <f t="shared" si="406"/>
        <v>0</v>
      </c>
      <c r="Y2589" s="108">
        <f t="shared" si="407"/>
        <v>0</v>
      </c>
      <c r="Z2589" s="108">
        <f t="shared" si="408"/>
        <v>0</v>
      </c>
      <c r="AA2589" s="108">
        <f t="shared" si="409"/>
        <v>0</v>
      </c>
      <c r="AB2589" s="151"/>
      <c r="AC2589" s="47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  <c r="BP2589" s="198"/>
    </row>
    <row r="2590" s="116" customFormat="1" ht="19" customHeight="1" spans="1:68">
      <c r="A2590" s="94">
        <f t="shared" si="400"/>
        <v>2589</v>
      </c>
      <c r="B2590" s="95"/>
      <c r="C2590" s="69"/>
      <c r="D2590" s="64"/>
      <c r="E2590" s="69"/>
      <c r="F2590" s="196"/>
      <c r="G2590" s="124" t="e">
        <f>VLOOKUP(F2590,[2]零件成本10.26!$B$2:$C$7802,2,0)</f>
        <v>#N/A</v>
      </c>
      <c r="H2590" s="64"/>
      <c r="I2590" s="128" t="str">
        <f t="shared" si="401"/>
        <v/>
      </c>
      <c r="J2590" s="64"/>
      <c r="K2590" s="196"/>
      <c r="L2590" s="64"/>
      <c r="M2590" s="69"/>
      <c r="N2590" s="69"/>
      <c r="O2590" s="69"/>
      <c r="P2590" s="69"/>
      <c r="Q2590" s="100">
        <f t="shared" si="402"/>
        <v>0</v>
      </c>
      <c r="R2590" s="197"/>
      <c r="S2590" s="140" t="str">
        <f t="shared" si="403"/>
        <v>0</v>
      </c>
      <c r="T2590" s="140" t="str">
        <f t="shared" si="404"/>
        <v>0</v>
      </c>
      <c r="U2590" s="144"/>
      <c r="V2590" s="106"/>
      <c r="W2590" s="142">
        <f t="shared" si="405"/>
        <v>0</v>
      </c>
      <c r="X2590" s="142">
        <f t="shared" si="406"/>
        <v>0</v>
      </c>
      <c r="Y2590" s="108">
        <f t="shared" si="407"/>
        <v>0</v>
      </c>
      <c r="Z2590" s="108">
        <f t="shared" si="408"/>
        <v>0</v>
      </c>
      <c r="AA2590" s="108">
        <f t="shared" si="409"/>
        <v>0</v>
      </c>
      <c r="AB2590" s="151"/>
      <c r="AC2590" s="47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  <c r="BP2590" s="198"/>
    </row>
    <row r="2591" s="116" customFormat="1" ht="19" customHeight="1" spans="1:68">
      <c r="A2591" s="94">
        <f t="shared" si="400"/>
        <v>2590</v>
      </c>
      <c r="B2591" s="95"/>
      <c r="C2591" s="69"/>
      <c r="D2591" s="64"/>
      <c r="E2591" s="69"/>
      <c r="F2591" s="196"/>
      <c r="G2591" s="124" t="e">
        <f>VLOOKUP(F2591,[2]零件成本10.26!$B$2:$C$7802,2,0)</f>
        <v>#N/A</v>
      </c>
      <c r="H2591" s="64"/>
      <c r="I2591" s="128" t="str">
        <f t="shared" si="401"/>
        <v/>
      </c>
      <c r="J2591" s="64"/>
      <c r="K2591" s="196"/>
      <c r="L2591" s="64"/>
      <c r="M2591" s="69"/>
      <c r="N2591" s="69"/>
      <c r="O2591" s="69"/>
      <c r="P2591" s="69"/>
      <c r="Q2591" s="100">
        <f t="shared" si="402"/>
        <v>0</v>
      </c>
      <c r="R2591" s="197"/>
      <c r="S2591" s="140" t="str">
        <f t="shared" si="403"/>
        <v>0</v>
      </c>
      <c r="T2591" s="140" t="str">
        <f t="shared" si="404"/>
        <v>0</v>
      </c>
      <c r="U2591" s="144"/>
      <c r="V2591" s="106"/>
      <c r="W2591" s="142">
        <f t="shared" si="405"/>
        <v>0</v>
      </c>
      <c r="X2591" s="142">
        <f t="shared" si="406"/>
        <v>0</v>
      </c>
      <c r="Y2591" s="108">
        <f t="shared" si="407"/>
        <v>0</v>
      </c>
      <c r="Z2591" s="108">
        <f t="shared" si="408"/>
        <v>0</v>
      </c>
      <c r="AA2591" s="108">
        <f t="shared" si="409"/>
        <v>0</v>
      </c>
      <c r="AB2591" s="151"/>
      <c r="AC2591" s="47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  <c r="BP2591" s="198"/>
    </row>
    <row r="2592" s="116" customFormat="1" ht="19" customHeight="1" spans="1:68">
      <c r="A2592" s="94">
        <f t="shared" si="400"/>
        <v>2591</v>
      </c>
      <c r="B2592" s="95"/>
      <c r="C2592" s="69"/>
      <c r="D2592" s="64"/>
      <c r="E2592" s="69"/>
      <c r="F2592" s="196"/>
      <c r="G2592" s="124" t="e">
        <f>VLOOKUP(F2592,[2]零件成本10.26!$B$2:$C$7802,2,0)</f>
        <v>#N/A</v>
      </c>
      <c r="H2592" s="64"/>
      <c r="I2592" s="128" t="str">
        <f t="shared" si="401"/>
        <v/>
      </c>
      <c r="J2592" s="64"/>
      <c r="K2592" s="196"/>
      <c r="L2592" s="64"/>
      <c r="M2592" s="69"/>
      <c r="N2592" s="69"/>
      <c r="O2592" s="69"/>
      <c r="P2592" s="69"/>
      <c r="Q2592" s="100">
        <f t="shared" si="402"/>
        <v>0</v>
      </c>
      <c r="R2592" s="197"/>
      <c r="S2592" s="140" t="str">
        <f t="shared" si="403"/>
        <v>0</v>
      </c>
      <c r="T2592" s="140" t="str">
        <f t="shared" si="404"/>
        <v>0</v>
      </c>
      <c r="U2592" s="144"/>
      <c r="V2592" s="106"/>
      <c r="W2592" s="142">
        <f t="shared" si="405"/>
        <v>0</v>
      </c>
      <c r="X2592" s="142">
        <f t="shared" si="406"/>
        <v>0</v>
      </c>
      <c r="Y2592" s="108">
        <f t="shared" si="407"/>
        <v>0</v>
      </c>
      <c r="Z2592" s="108">
        <f t="shared" si="408"/>
        <v>0</v>
      </c>
      <c r="AA2592" s="108">
        <f t="shared" si="409"/>
        <v>0</v>
      </c>
      <c r="AB2592" s="151"/>
      <c r="AC2592" s="47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  <c r="BP2592" s="198"/>
    </row>
    <row r="2593" s="116" customFormat="1" ht="19" customHeight="1" spans="1:68">
      <c r="A2593" s="94">
        <f t="shared" si="400"/>
        <v>2592</v>
      </c>
      <c r="B2593" s="95"/>
      <c r="C2593" s="69"/>
      <c r="D2593" s="64"/>
      <c r="E2593" s="69"/>
      <c r="F2593" s="196"/>
      <c r="G2593" s="124" t="e">
        <f>VLOOKUP(F2593,[2]零件成本10.26!$B$2:$C$7802,2,0)</f>
        <v>#N/A</v>
      </c>
      <c r="H2593" s="64"/>
      <c r="I2593" s="128" t="str">
        <f t="shared" si="401"/>
        <v/>
      </c>
      <c r="J2593" s="64"/>
      <c r="K2593" s="196"/>
      <c r="L2593" s="64"/>
      <c r="M2593" s="69"/>
      <c r="N2593" s="69"/>
      <c r="O2593" s="69"/>
      <c r="P2593" s="69"/>
      <c r="Q2593" s="100">
        <f t="shared" si="402"/>
        <v>0</v>
      </c>
      <c r="R2593" s="197"/>
      <c r="S2593" s="140" t="str">
        <f t="shared" si="403"/>
        <v>0</v>
      </c>
      <c r="T2593" s="140" t="str">
        <f t="shared" si="404"/>
        <v>0</v>
      </c>
      <c r="U2593" s="144"/>
      <c r="V2593" s="106"/>
      <c r="W2593" s="142">
        <f t="shared" si="405"/>
        <v>0</v>
      </c>
      <c r="X2593" s="142">
        <f t="shared" si="406"/>
        <v>0</v>
      </c>
      <c r="Y2593" s="108">
        <f t="shared" si="407"/>
        <v>0</v>
      </c>
      <c r="Z2593" s="108">
        <f t="shared" si="408"/>
        <v>0</v>
      </c>
      <c r="AA2593" s="108">
        <f t="shared" si="409"/>
        <v>0</v>
      </c>
      <c r="AB2593" s="151"/>
      <c r="AC2593" s="47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  <c r="BP2593" s="198"/>
    </row>
    <row r="2594" s="116" customFormat="1" ht="19" customHeight="1" spans="1:68">
      <c r="A2594" s="94">
        <f t="shared" si="400"/>
        <v>2593</v>
      </c>
      <c r="B2594" s="95"/>
      <c r="C2594" s="69"/>
      <c r="D2594" s="64"/>
      <c r="E2594" s="69"/>
      <c r="F2594" s="196"/>
      <c r="G2594" s="124" t="e">
        <f>VLOOKUP(F2594,[2]零件成本10.26!$B$2:$C$7802,2,0)</f>
        <v>#N/A</v>
      </c>
      <c r="H2594" s="64"/>
      <c r="I2594" s="128" t="str">
        <f t="shared" si="401"/>
        <v/>
      </c>
      <c r="J2594" s="64"/>
      <c r="K2594" s="196"/>
      <c r="L2594" s="64"/>
      <c r="M2594" s="69"/>
      <c r="N2594" s="69"/>
      <c r="O2594" s="69"/>
      <c r="P2594" s="69"/>
      <c r="Q2594" s="100">
        <f t="shared" si="402"/>
        <v>0</v>
      </c>
      <c r="R2594" s="197"/>
      <c r="S2594" s="140" t="str">
        <f t="shared" si="403"/>
        <v>0</v>
      </c>
      <c r="T2594" s="140" t="str">
        <f t="shared" si="404"/>
        <v>0</v>
      </c>
      <c r="U2594" s="144"/>
      <c r="V2594" s="106"/>
      <c r="W2594" s="142">
        <f t="shared" si="405"/>
        <v>0</v>
      </c>
      <c r="X2594" s="142">
        <f t="shared" si="406"/>
        <v>0</v>
      </c>
      <c r="Y2594" s="108">
        <f t="shared" si="407"/>
        <v>0</v>
      </c>
      <c r="Z2594" s="108">
        <f t="shared" si="408"/>
        <v>0</v>
      </c>
      <c r="AA2594" s="108">
        <f t="shared" si="409"/>
        <v>0</v>
      </c>
      <c r="AB2594" s="151"/>
      <c r="AC2594" s="47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  <c r="BP2594" s="198"/>
    </row>
    <row r="2595" s="116" customFormat="1" ht="19" customHeight="1" spans="1:68">
      <c r="A2595" s="94">
        <f t="shared" si="400"/>
        <v>2594</v>
      </c>
      <c r="B2595" s="95"/>
      <c r="C2595" s="69"/>
      <c r="D2595" s="64"/>
      <c r="E2595" s="69"/>
      <c r="F2595" s="196"/>
      <c r="G2595" s="124" t="e">
        <f>VLOOKUP(F2595,[2]零件成本10.26!$B$2:$C$7802,2,0)</f>
        <v>#N/A</v>
      </c>
      <c r="H2595" s="64"/>
      <c r="I2595" s="128" t="str">
        <f t="shared" si="401"/>
        <v/>
      </c>
      <c r="J2595" s="64"/>
      <c r="K2595" s="196"/>
      <c r="L2595" s="64"/>
      <c r="M2595" s="69"/>
      <c r="N2595" s="69"/>
      <c r="O2595" s="69"/>
      <c r="P2595" s="69"/>
      <c r="Q2595" s="100">
        <f t="shared" si="402"/>
        <v>0</v>
      </c>
      <c r="R2595" s="197"/>
      <c r="S2595" s="140" t="str">
        <f t="shared" si="403"/>
        <v>0</v>
      </c>
      <c r="T2595" s="140" t="str">
        <f t="shared" si="404"/>
        <v>0</v>
      </c>
      <c r="U2595" s="144"/>
      <c r="V2595" s="106"/>
      <c r="W2595" s="142">
        <f t="shared" si="405"/>
        <v>0</v>
      </c>
      <c r="X2595" s="142">
        <f t="shared" si="406"/>
        <v>0</v>
      </c>
      <c r="Y2595" s="108">
        <f t="shared" si="407"/>
        <v>0</v>
      </c>
      <c r="Z2595" s="108">
        <f t="shared" si="408"/>
        <v>0</v>
      </c>
      <c r="AA2595" s="108">
        <f t="shared" si="409"/>
        <v>0</v>
      </c>
      <c r="AB2595" s="151"/>
      <c r="AC2595" s="47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  <c r="BP2595" s="198"/>
    </row>
    <row r="2596" s="116" customFormat="1" ht="19" customHeight="1" spans="1:68">
      <c r="A2596" s="94">
        <f t="shared" si="400"/>
        <v>2595</v>
      </c>
      <c r="B2596" s="95"/>
      <c r="C2596" s="69"/>
      <c r="D2596" s="64"/>
      <c r="E2596" s="69"/>
      <c r="F2596" s="196"/>
      <c r="G2596" s="124" t="e">
        <f>VLOOKUP(F2596,[2]零件成本10.26!$B$2:$C$7802,2,0)</f>
        <v>#N/A</v>
      </c>
      <c r="H2596" s="64"/>
      <c r="I2596" s="128" t="str">
        <f t="shared" si="401"/>
        <v/>
      </c>
      <c r="J2596" s="64"/>
      <c r="K2596" s="196"/>
      <c r="L2596" s="64"/>
      <c r="M2596" s="69"/>
      <c r="N2596" s="69"/>
      <c r="O2596" s="69"/>
      <c r="P2596" s="69"/>
      <c r="Q2596" s="100">
        <f t="shared" si="402"/>
        <v>0</v>
      </c>
      <c r="R2596" s="197"/>
      <c r="S2596" s="140" t="str">
        <f t="shared" si="403"/>
        <v>0</v>
      </c>
      <c r="T2596" s="140" t="str">
        <f t="shared" si="404"/>
        <v>0</v>
      </c>
      <c r="U2596" s="144"/>
      <c r="V2596" s="106"/>
      <c r="W2596" s="142">
        <f t="shared" si="405"/>
        <v>0</v>
      </c>
      <c r="X2596" s="142">
        <f t="shared" si="406"/>
        <v>0</v>
      </c>
      <c r="Y2596" s="108">
        <f t="shared" si="407"/>
        <v>0</v>
      </c>
      <c r="Z2596" s="108">
        <f t="shared" si="408"/>
        <v>0</v>
      </c>
      <c r="AA2596" s="108">
        <f t="shared" si="409"/>
        <v>0</v>
      </c>
      <c r="AB2596" s="151"/>
      <c r="AC2596" s="47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  <c r="BP2596" s="198"/>
    </row>
    <row r="2597" s="116" customFormat="1" ht="19" customHeight="1" spans="1:68">
      <c r="A2597" s="94">
        <f t="shared" si="400"/>
        <v>2596</v>
      </c>
      <c r="B2597" s="95"/>
      <c r="C2597" s="69"/>
      <c r="D2597" s="64"/>
      <c r="E2597" s="69"/>
      <c r="F2597" s="196"/>
      <c r="G2597" s="124" t="e">
        <f>VLOOKUP(F2597,[2]零件成本10.26!$B$2:$C$7802,2,0)</f>
        <v>#N/A</v>
      </c>
      <c r="H2597" s="64"/>
      <c r="I2597" s="128" t="str">
        <f t="shared" si="401"/>
        <v/>
      </c>
      <c r="J2597" s="64"/>
      <c r="K2597" s="196"/>
      <c r="L2597" s="64"/>
      <c r="M2597" s="69"/>
      <c r="N2597" s="69"/>
      <c r="O2597" s="69"/>
      <c r="P2597" s="69"/>
      <c r="Q2597" s="100">
        <f t="shared" si="402"/>
        <v>0</v>
      </c>
      <c r="R2597" s="197"/>
      <c r="S2597" s="140" t="str">
        <f t="shared" si="403"/>
        <v>0</v>
      </c>
      <c r="T2597" s="140" t="str">
        <f t="shared" si="404"/>
        <v>0</v>
      </c>
      <c r="U2597" s="144"/>
      <c r="V2597" s="106"/>
      <c r="W2597" s="142">
        <f t="shared" si="405"/>
        <v>0</v>
      </c>
      <c r="X2597" s="142">
        <f t="shared" si="406"/>
        <v>0</v>
      </c>
      <c r="Y2597" s="108">
        <f t="shared" si="407"/>
        <v>0</v>
      </c>
      <c r="Z2597" s="108">
        <f t="shared" si="408"/>
        <v>0</v>
      </c>
      <c r="AA2597" s="108">
        <f t="shared" si="409"/>
        <v>0</v>
      </c>
      <c r="AB2597" s="151"/>
      <c r="AC2597" s="47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  <c r="BP2597" s="198"/>
    </row>
    <row r="2598" s="116" customFormat="1" ht="19" customHeight="1" spans="1:68">
      <c r="A2598" s="94">
        <f t="shared" si="400"/>
        <v>2597</v>
      </c>
      <c r="B2598" s="95"/>
      <c r="C2598" s="69"/>
      <c r="D2598" s="64"/>
      <c r="E2598" s="69"/>
      <c r="F2598" s="196"/>
      <c r="G2598" s="124" t="e">
        <f>VLOOKUP(F2598,[2]零件成本10.26!$B$2:$C$7802,2,0)</f>
        <v>#N/A</v>
      </c>
      <c r="H2598" s="64"/>
      <c r="I2598" s="128" t="str">
        <f t="shared" si="401"/>
        <v/>
      </c>
      <c r="J2598" s="64"/>
      <c r="K2598" s="196"/>
      <c r="L2598" s="64"/>
      <c r="M2598" s="69"/>
      <c r="N2598" s="69"/>
      <c r="O2598" s="69"/>
      <c r="P2598" s="69"/>
      <c r="Q2598" s="100">
        <f t="shared" si="402"/>
        <v>0</v>
      </c>
      <c r="R2598" s="197"/>
      <c r="S2598" s="140" t="str">
        <f t="shared" si="403"/>
        <v>0</v>
      </c>
      <c r="T2598" s="140" t="str">
        <f t="shared" si="404"/>
        <v>0</v>
      </c>
      <c r="U2598" s="144"/>
      <c r="V2598" s="106"/>
      <c r="W2598" s="142">
        <f t="shared" si="405"/>
        <v>0</v>
      </c>
      <c r="X2598" s="142">
        <f t="shared" si="406"/>
        <v>0</v>
      </c>
      <c r="Y2598" s="108">
        <f t="shared" si="407"/>
        <v>0</v>
      </c>
      <c r="Z2598" s="108">
        <f t="shared" si="408"/>
        <v>0</v>
      </c>
      <c r="AA2598" s="108">
        <f t="shared" si="409"/>
        <v>0</v>
      </c>
      <c r="AB2598" s="151"/>
      <c r="AC2598" s="47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  <c r="BP2598" s="198"/>
    </row>
    <row r="2599" s="116" customFormat="1" ht="19" customHeight="1" spans="1:68">
      <c r="A2599" s="94">
        <f t="shared" si="400"/>
        <v>2598</v>
      </c>
      <c r="B2599" s="95"/>
      <c r="C2599" s="69"/>
      <c r="D2599" s="64"/>
      <c r="E2599" s="69"/>
      <c r="F2599" s="196"/>
      <c r="G2599" s="124" t="e">
        <f>VLOOKUP(F2599,[2]零件成本10.26!$B$2:$C$7802,2,0)</f>
        <v>#N/A</v>
      </c>
      <c r="H2599" s="64"/>
      <c r="I2599" s="128" t="str">
        <f t="shared" si="401"/>
        <v/>
      </c>
      <c r="J2599" s="64"/>
      <c r="K2599" s="196"/>
      <c r="L2599" s="64"/>
      <c r="M2599" s="69"/>
      <c r="N2599" s="69"/>
      <c r="O2599" s="69"/>
      <c r="P2599" s="69"/>
      <c r="Q2599" s="100">
        <f t="shared" si="402"/>
        <v>0</v>
      </c>
      <c r="R2599" s="197"/>
      <c r="S2599" s="140" t="str">
        <f t="shared" si="403"/>
        <v>0</v>
      </c>
      <c r="T2599" s="140" t="str">
        <f t="shared" si="404"/>
        <v>0</v>
      </c>
      <c r="U2599" s="144"/>
      <c r="V2599" s="106"/>
      <c r="W2599" s="142">
        <f t="shared" si="405"/>
        <v>0</v>
      </c>
      <c r="X2599" s="142">
        <f t="shared" si="406"/>
        <v>0</v>
      </c>
      <c r="Y2599" s="108">
        <f t="shared" si="407"/>
        <v>0</v>
      </c>
      <c r="Z2599" s="108">
        <f t="shared" si="408"/>
        <v>0</v>
      </c>
      <c r="AA2599" s="108">
        <f t="shared" si="409"/>
        <v>0</v>
      </c>
      <c r="AB2599" s="151"/>
      <c r="AC2599" s="47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  <c r="BP2599" s="198"/>
    </row>
    <row r="2600" s="116" customFormat="1" ht="19" customHeight="1" spans="1:68">
      <c r="A2600" s="94">
        <f t="shared" si="400"/>
        <v>2599</v>
      </c>
      <c r="B2600" s="95"/>
      <c r="C2600" s="69"/>
      <c r="D2600" s="64"/>
      <c r="E2600" s="69"/>
      <c r="F2600" s="196"/>
      <c r="G2600" s="124" t="e">
        <f>VLOOKUP(F2600,[2]零件成本10.26!$B$2:$C$7802,2,0)</f>
        <v>#N/A</v>
      </c>
      <c r="H2600" s="64"/>
      <c r="I2600" s="128" t="str">
        <f t="shared" si="401"/>
        <v/>
      </c>
      <c r="J2600" s="64"/>
      <c r="K2600" s="196"/>
      <c r="L2600" s="64"/>
      <c r="M2600" s="69"/>
      <c r="N2600" s="69"/>
      <c r="O2600" s="69"/>
      <c r="P2600" s="69"/>
      <c r="Q2600" s="100">
        <f t="shared" si="402"/>
        <v>0</v>
      </c>
      <c r="R2600" s="197"/>
      <c r="S2600" s="140" t="str">
        <f t="shared" si="403"/>
        <v>0</v>
      </c>
      <c r="T2600" s="140" t="str">
        <f t="shared" si="404"/>
        <v>0</v>
      </c>
      <c r="U2600" s="144"/>
      <c r="V2600" s="106"/>
      <c r="W2600" s="142">
        <f t="shared" si="405"/>
        <v>0</v>
      </c>
      <c r="X2600" s="142">
        <f t="shared" si="406"/>
        <v>0</v>
      </c>
      <c r="Y2600" s="108">
        <f t="shared" si="407"/>
        <v>0</v>
      </c>
      <c r="Z2600" s="108">
        <f t="shared" si="408"/>
        <v>0</v>
      </c>
      <c r="AA2600" s="108">
        <f t="shared" si="409"/>
        <v>0</v>
      </c>
      <c r="AB2600" s="151"/>
      <c r="AC2600" s="47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  <c r="BP2600" s="198"/>
    </row>
    <row r="2601" s="116" customFormat="1" ht="19" customHeight="1" spans="1:68">
      <c r="A2601" s="94">
        <f t="shared" si="400"/>
        <v>2600</v>
      </c>
      <c r="B2601" s="95"/>
      <c r="C2601" s="69"/>
      <c r="D2601" s="64"/>
      <c r="E2601" s="69"/>
      <c r="F2601" s="196"/>
      <c r="G2601" s="124" t="e">
        <f>VLOOKUP(F2601,[2]零件成本10.26!$B$2:$C$7802,2,0)</f>
        <v>#N/A</v>
      </c>
      <c r="H2601" s="64"/>
      <c r="I2601" s="128" t="str">
        <f t="shared" si="401"/>
        <v/>
      </c>
      <c r="J2601" s="64"/>
      <c r="K2601" s="196"/>
      <c r="L2601" s="64"/>
      <c r="M2601" s="69"/>
      <c r="N2601" s="69"/>
      <c r="O2601" s="69"/>
      <c r="P2601" s="69"/>
      <c r="Q2601" s="100">
        <f t="shared" si="402"/>
        <v>0</v>
      </c>
      <c r="R2601" s="197"/>
      <c r="S2601" s="140" t="str">
        <f t="shared" si="403"/>
        <v>0</v>
      </c>
      <c r="T2601" s="140" t="str">
        <f t="shared" si="404"/>
        <v>0</v>
      </c>
      <c r="U2601" s="144"/>
      <c r="V2601" s="106"/>
      <c r="W2601" s="142">
        <f t="shared" si="405"/>
        <v>0</v>
      </c>
      <c r="X2601" s="142">
        <f t="shared" si="406"/>
        <v>0</v>
      </c>
      <c r="Y2601" s="108">
        <f t="shared" si="407"/>
        <v>0</v>
      </c>
      <c r="Z2601" s="108">
        <f t="shared" si="408"/>
        <v>0</v>
      </c>
      <c r="AA2601" s="108">
        <f t="shared" si="409"/>
        <v>0</v>
      </c>
      <c r="AB2601" s="151"/>
      <c r="AC2601" s="47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  <c r="BP2601" s="198"/>
    </row>
    <row r="2602" s="116" customFormat="1" ht="19" customHeight="1" spans="1:68">
      <c r="A2602" s="94">
        <f t="shared" si="400"/>
        <v>2601</v>
      </c>
      <c r="B2602" s="95"/>
      <c r="C2602" s="69"/>
      <c r="D2602" s="64"/>
      <c r="E2602" s="69"/>
      <c r="F2602" s="196"/>
      <c r="G2602" s="124" t="e">
        <f>VLOOKUP(F2602,[2]零件成本10.26!$B$2:$C$7802,2,0)</f>
        <v>#N/A</v>
      </c>
      <c r="H2602" s="64"/>
      <c r="I2602" s="128" t="str">
        <f t="shared" si="401"/>
        <v/>
      </c>
      <c r="J2602" s="64"/>
      <c r="K2602" s="196"/>
      <c r="L2602" s="64"/>
      <c r="M2602" s="69"/>
      <c r="N2602" s="69"/>
      <c r="O2602" s="69"/>
      <c r="P2602" s="69"/>
      <c r="Q2602" s="100">
        <f t="shared" si="402"/>
        <v>0</v>
      </c>
      <c r="R2602" s="197"/>
      <c r="S2602" s="140" t="str">
        <f t="shared" si="403"/>
        <v>0</v>
      </c>
      <c r="T2602" s="140" t="str">
        <f t="shared" si="404"/>
        <v>0</v>
      </c>
      <c r="U2602" s="144"/>
      <c r="V2602" s="106"/>
      <c r="W2602" s="142">
        <f t="shared" si="405"/>
        <v>0</v>
      </c>
      <c r="X2602" s="142">
        <f t="shared" si="406"/>
        <v>0</v>
      </c>
      <c r="Y2602" s="108">
        <f t="shared" si="407"/>
        <v>0</v>
      </c>
      <c r="Z2602" s="108">
        <f t="shared" si="408"/>
        <v>0</v>
      </c>
      <c r="AA2602" s="108">
        <f t="shared" si="409"/>
        <v>0</v>
      </c>
      <c r="AB2602" s="151"/>
      <c r="AC2602" s="47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  <c r="BP2602" s="198"/>
    </row>
    <row r="2603" s="116" customFormat="1" ht="19" customHeight="1" spans="1:68">
      <c r="A2603" s="94">
        <f t="shared" si="400"/>
        <v>2602</v>
      </c>
      <c r="B2603" s="95"/>
      <c r="C2603" s="69"/>
      <c r="D2603" s="64"/>
      <c r="E2603" s="69"/>
      <c r="F2603" s="196"/>
      <c r="G2603" s="124" t="e">
        <f>VLOOKUP(F2603,[2]零件成本10.26!$B$2:$C$7802,2,0)</f>
        <v>#N/A</v>
      </c>
      <c r="H2603" s="64"/>
      <c r="I2603" s="128" t="str">
        <f t="shared" si="401"/>
        <v/>
      </c>
      <c r="J2603" s="64"/>
      <c r="K2603" s="196"/>
      <c r="L2603" s="64"/>
      <c r="M2603" s="69"/>
      <c r="N2603" s="69"/>
      <c r="O2603" s="69"/>
      <c r="P2603" s="69"/>
      <c r="Q2603" s="100">
        <f t="shared" si="402"/>
        <v>0</v>
      </c>
      <c r="R2603" s="197"/>
      <c r="S2603" s="140" t="str">
        <f t="shared" si="403"/>
        <v>0</v>
      </c>
      <c r="T2603" s="140" t="str">
        <f t="shared" si="404"/>
        <v>0</v>
      </c>
      <c r="U2603" s="144"/>
      <c r="V2603" s="106"/>
      <c r="W2603" s="142">
        <f t="shared" si="405"/>
        <v>0</v>
      </c>
      <c r="X2603" s="142">
        <f t="shared" si="406"/>
        <v>0</v>
      </c>
      <c r="Y2603" s="108">
        <f t="shared" si="407"/>
        <v>0</v>
      </c>
      <c r="Z2603" s="108">
        <f t="shared" si="408"/>
        <v>0</v>
      </c>
      <c r="AA2603" s="108">
        <f t="shared" si="409"/>
        <v>0</v>
      </c>
      <c r="AB2603" s="151"/>
      <c r="AC2603" s="47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  <c r="BP2603" s="198"/>
    </row>
    <row r="2604" s="116" customFormat="1" ht="19" customHeight="1" spans="1:68">
      <c r="A2604" s="94">
        <f t="shared" si="400"/>
        <v>2603</v>
      </c>
      <c r="B2604" s="95"/>
      <c r="C2604" s="69"/>
      <c r="D2604" s="64"/>
      <c r="E2604" s="69"/>
      <c r="F2604" s="196"/>
      <c r="G2604" s="124" t="e">
        <f>VLOOKUP(F2604,[2]零件成本10.26!$B$2:$C$7802,2,0)</f>
        <v>#N/A</v>
      </c>
      <c r="H2604" s="64"/>
      <c r="I2604" s="128" t="str">
        <f t="shared" si="401"/>
        <v/>
      </c>
      <c r="J2604" s="64"/>
      <c r="K2604" s="196"/>
      <c r="L2604" s="64"/>
      <c r="M2604" s="69"/>
      <c r="N2604" s="69"/>
      <c r="O2604" s="69"/>
      <c r="P2604" s="69"/>
      <c r="Q2604" s="100">
        <f t="shared" si="402"/>
        <v>0</v>
      </c>
      <c r="R2604" s="197"/>
      <c r="S2604" s="140" t="str">
        <f t="shared" si="403"/>
        <v>0</v>
      </c>
      <c r="T2604" s="140" t="str">
        <f t="shared" si="404"/>
        <v>0</v>
      </c>
      <c r="U2604" s="144"/>
      <c r="V2604" s="106"/>
      <c r="W2604" s="142">
        <f t="shared" si="405"/>
        <v>0</v>
      </c>
      <c r="X2604" s="142">
        <f t="shared" si="406"/>
        <v>0</v>
      </c>
      <c r="Y2604" s="108">
        <f t="shared" si="407"/>
        <v>0</v>
      </c>
      <c r="Z2604" s="108">
        <f t="shared" si="408"/>
        <v>0</v>
      </c>
      <c r="AA2604" s="108">
        <f t="shared" si="409"/>
        <v>0</v>
      </c>
      <c r="AB2604" s="151"/>
      <c r="AC2604" s="47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  <c r="BP2604" s="198"/>
    </row>
    <row r="2605" s="116" customFormat="1" ht="19" customHeight="1" spans="1:68">
      <c r="A2605" s="94">
        <f t="shared" si="400"/>
        <v>2604</v>
      </c>
      <c r="B2605" s="95"/>
      <c r="C2605" s="69"/>
      <c r="D2605" s="64"/>
      <c r="E2605" s="69"/>
      <c r="F2605" s="196"/>
      <c r="G2605" s="124" t="e">
        <f>VLOOKUP(F2605,[2]零件成本10.26!$B$2:$C$7802,2,0)</f>
        <v>#N/A</v>
      </c>
      <c r="H2605" s="64"/>
      <c r="I2605" s="128" t="str">
        <f t="shared" si="401"/>
        <v/>
      </c>
      <c r="J2605" s="64"/>
      <c r="K2605" s="196"/>
      <c r="L2605" s="64"/>
      <c r="M2605" s="69"/>
      <c r="N2605" s="69"/>
      <c r="O2605" s="69"/>
      <c r="P2605" s="69"/>
      <c r="Q2605" s="100">
        <f t="shared" si="402"/>
        <v>0</v>
      </c>
      <c r="R2605" s="197"/>
      <c r="S2605" s="140" t="str">
        <f t="shared" si="403"/>
        <v>0</v>
      </c>
      <c r="T2605" s="140" t="str">
        <f t="shared" si="404"/>
        <v>0</v>
      </c>
      <c r="U2605" s="144"/>
      <c r="V2605" s="106"/>
      <c r="W2605" s="142">
        <f t="shared" si="405"/>
        <v>0</v>
      </c>
      <c r="X2605" s="142">
        <f t="shared" si="406"/>
        <v>0</v>
      </c>
      <c r="Y2605" s="108">
        <f t="shared" si="407"/>
        <v>0</v>
      </c>
      <c r="Z2605" s="108">
        <f t="shared" si="408"/>
        <v>0</v>
      </c>
      <c r="AA2605" s="108">
        <f t="shared" si="409"/>
        <v>0</v>
      </c>
      <c r="AB2605" s="151"/>
      <c r="AC2605" s="47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  <c r="BP2605" s="198"/>
    </row>
    <row r="2606" s="116" customFormat="1" ht="19" customHeight="1" spans="1:68">
      <c r="A2606" s="94">
        <f t="shared" si="400"/>
        <v>2605</v>
      </c>
      <c r="B2606" s="95"/>
      <c r="C2606" s="69"/>
      <c r="D2606" s="64"/>
      <c r="E2606" s="69"/>
      <c r="F2606" s="196"/>
      <c r="G2606" s="124" t="e">
        <f>VLOOKUP(F2606,[2]零件成本10.26!$B$2:$C$7802,2,0)</f>
        <v>#N/A</v>
      </c>
      <c r="H2606" s="64"/>
      <c r="I2606" s="128" t="str">
        <f t="shared" si="401"/>
        <v/>
      </c>
      <c r="J2606" s="64"/>
      <c r="K2606" s="196"/>
      <c r="L2606" s="64"/>
      <c r="M2606" s="69"/>
      <c r="N2606" s="69"/>
      <c r="O2606" s="69"/>
      <c r="P2606" s="69"/>
      <c r="Q2606" s="100">
        <f t="shared" si="402"/>
        <v>0</v>
      </c>
      <c r="R2606" s="197"/>
      <c r="S2606" s="140" t="str">
        <f t="shared" si="403"/>
        <v>0</v>
      </c>
      <c r="T2606" s="140" t="str">
        <f t="shared" si="404"/>
        <v>0</v>
      </c>
      <c r="U2606" s="144"/>
      <c r="V2606" s="106"/>
      <c r="W2606" s="142">
        <f t="shared" si="405"/>
        <v>0</v>
      </c>
      <c r="X2606" s="142">
        <f t="shared" si="406"/>
        <v>0</v>
      </c>
      <c r="Y2606" s="108">
        <f t="shared" si="407"/>
        <v>0</v>
      </c>
      <c r="Z2606" s="108">
        <f t="shared" si="408"/>
        <v>0</v>
      </c>
      <c r="AA2606" s="108">
        <f t="shared" si="409"/>
        <v>0</v>
      </c>
      <c r="AB2606" s="151"/>
      <c r="AC2606" s="47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  <c r="BP2606" s="198"/>
    </row>
    <row r="2607" s="116" customFormat="1" ht="19" customHeight="1" spans="1:68">
      <c r="A2607" s="94">
        <f t="shared" si="400"/>
        <v>2606</v>
      </c>
      <c r="B2607" s="95"/>
      <c r="C2607" s="69"/>
      <c r="D2607" s="64"/>
      <c r="E2607" s="69"/>
      <c r="F2607" s="196"/>
      <c r="G2607" s="124" t="e">
        <f>VLOOKUP(F2607,[2]零件成本10.26!$B$2:$C$7802,2,0)</f>
        <v>#N/A</v>
      </c>
      <c r="H2607" s="64"/>
      <c r="I2607" s="128" t="str">
        <f t="shared" si="401"/>
        <v/>
      </c>
      <c r="J2607" s="64"/>
      <c r="K2607" s="196"/>
      <c r="L2607" s="64"/>
      <c r="M2607" s="69"/>
      <c r="N2607" s="69"/>
      <c r="O2607" s="69"/>
      <c r="P2607" s="69"/>
      <c r="Q2607" s="100">
        <f t="shared" si="402"/>
        <v>0</v>
      </c>
      <c r="R2607" s="197"/>
      <c r="S2607" s="140" t="str">
        <f t="shared" si="403"/>
        <v>0</v>
      </c>
      <c r="T2607" s="140" t="str">
        <f t="shared" si="404"/>
        <v>0</v>
      </c>
      <c r="U2607" s="144"/>
      <c r="V2607" s="106"/>
      <c r="W2607" s="142">
        <f t="shared" si="405"/>
        <v>0</v>
      </c>
      <c r="X2607" s="142">
        <f t="shared" si="406"/>
        <v>0</v>
      </c>
      <c r="Y2607" s="108">
        <f t="shared" si="407"/>
        <v>0</v>
      </c>
      <c r="Z2607" s="108">
        <f t="shared" si="408"/>
        <v>0</v>
      </c>
      <c r="AA2607" s="108">
        <f t="shared" si="409"/>
        <v>0</v>
      </c>
      <c r="AB2607" s="151"/>
      <c r="AC2607" s="47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  <c r="BP2607" s="198"/>
    </row>
    <row r="2608" s="116" customFormat="1" ht="19" customHeight="1" spans="1:68">
      <c r="A2608" s="94">
        <f t="shared" si="400"/>
        <v>2607</v>
      </c>
      <c r="B2608" s="95"/>
      <c r="C2608" s="69"/>
      <c r="D2608" s="64"/>
      <c r="E2608" s="69"/>
      <c r="F2608" s="196"/>
      <c r="G2608" s="124" t="e">
        <f>VLOOKUP(F2608,[2]零件成本10.26!$B$2:$C$7802,2,0)</f>
        <v>#N/A</v>
      </c>
      <c r="H2608" s="64"/>
      <c r="I2608" s="128" t="str">
        <f t="shared" si="401"/>
        <v/>
      </c>
      <c r="J2608" s="64"/>
      <c r="K2608" s="196"/>
      <c r="L2608" s="64"/>
      <c r="M2608" s="69"/>
      <c r="N2608" s="69"/>
      <c r="O2608" s="69"/>
      <c r="P2608" s="69"/>
      <c r="Q2608" s="100">
        <f t="shared" si="402"/>
        <v>0</v>
      </c>
      <c r="R2608" s="197"/>
      <c r="S2608" s="140" t="str">
        <f t="shared" si="403"/>
        <v>0</v>
      </c>
      <c r="T2608" s="140" t="str">
        <f t="shared" si="404"/>
        <v>0</v>
      </c>
      <c r="U2608" s="144"/>
      <c r="V2608" s="106"/>
      <c r="W2608" s="142">
        <f t="shared" si="405"/>
        <v>0</v>
      </c>
      <c r="X2608" s="142">
        <f t="shared" si="406"/>
        <v>0</v>
      </c>
      <c r="Y2608" s="108">
        <f t="shared" si="407"/>
        <v>0</v>
      </c>
      <c r="Z2608" s="108">
        <f t="shared" si="408"/>
        <v>0</v>
      </c>
      <c r="AA2608" s="108">
        <f t="shared" si="409"/>
        <v>0</v>
      </c>
      <c r="AB2608" s="151"/>
      <c r="AC2608" s="47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  <c r="BP2608" s="198"/>
    </row>
    <row r="2609" s="116" customFormat="1" ht="19" customHeight="1" spans="1:68">
      <c r="A2609" s="94">
        <f t="shared" si="400"/>
        <v>2608</v>
      </c>
      <c r="B2609" s="95"/>
      <c r="C2609" s="69"/>
      <c r="D2609" s="64"/>
      <c r="E2609" s="69"/>
      <c r="F2609" s="196"/>
      <c r="G2609" s="124" t="e">
        <f>VLOOKUP(F2609,[2]零件成本10.26!$B$2:$C$7802,2,0)</f>
        <v>#N/A</v>
      </c>
      <c r="H2609" s="64"/>
      <c r="I2609" s="128" t="str">
        <f t="shared" si="401"/>
        <v/>
      </c>
      <c r="J2609" s="64"/>
      <c r="K2609" s="196"/>
      <c r="L2609" s="64"/>
      <c r="M2609" s="69"/>
      <c r="N2609" s="69"/>
      <c r="O2609" s="69"/>
      <c r="P2609" s="69"/>
      <c r="Q2609" s="100">
        <f t="shared" si="402"/>
        <v>0</v>
      </c>
      <c r="R2609" s="197"/>
      <c r="S2609" s="140" t="str">
        <f t="shared" si="403"/>
        <v>0</v>
      </c>
      <c r="T2609" s="140" t="str">
        <f t="shared" si="404"/>
        <v>0</v>
      </c>
      <c r="U2609" s="144"/>
      <c r="V2609" s="106"/>
      <c r="W2609" s="142">
        <f t="shared" si="405"/>
        <v>0</v>
      </c>
      <c r="X2609" s="142">
        <f t="shared" si="406"/>
        <v>0</v>
      </c>
      <c r="Y2609" s="108">
        <f t="shared" si="407"/>
        <v>0</v>
      </c>
      <c r="Z2609" s="108">
        <f t="shared" si="408"/>
        <v>0</v>
      </c>
      <c r="AA2609" s="108">
        <f t="shared" si="409"/>
        <v>0</v>
      </c>
      <c r="AB2609" s="151"/>
      <c r="AC2609" s="47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  <c r="BP2609" s="198"/>
    </row>
    <row r="2610" s="116" customFormat="1" ht="19" customHeight="1" spans="1:68">
      <c r="A2610" s="94">
        <f t="shared" si="400"/>
        <v>2609</v>
      </c>
      <c r="B2610" s="95"/>
      <c r="C2610" s="69"/>
      <c r="D2610" s="64"/>
      <c r="E2610" s="69"/>
      <c r="F2610" s="196"/>
      <c r="G2610" s="124" t="e">
        <f>VLOOKUP(F2610,[2]零件成本10.26!$B$2:$C$7802,2,0)</f>
        <v>#N/A</v>
      </c>
      <c r="H2610" s="64"/>
      <c r="I2610" s="128" t="str">
        <f t="shared" si="401"/>
        <v/>
      </c>
      <c r="J2610" s="64"/>
      <c r="K2610" s="196"/>
      <c r="L2610" s="64"/>
      <c r="M2610" s="69"/>
      <c r="N2610" s="69"/>
      <c r="O2610" s="69"/>
      <c r="P2610" s="69"/>
      <c r="Q2610" s="100">
        <f t="shared" si="402"/>
        <v>0</v>
      </c>
      <c r="R2610" s="197"/>
      <c r="S2610" s="140" t="str">
        <f t="shared" si="403"/>
        <v>0</v>
      </c>
      <c r="T2610" s="140" t="str">
        <f t="shared" si="404"/>
        <v>0</v>
      </c>
      <c r="U2610" s="144"/>
      <c r="V2610" s="106"/>
      <c r="W2610" s="142">
        <f t="shared" si="405"/>
        <v>0</v>
      </c>
      <c r="X2610" s="142">
        <f t="shared" si="406"/>
        <v>0</v>
      </c>
      <c r="Y2610" s="108">
        <f t="shared" si="407"/>
        <v>0</v>
      </c>
      <c r="Z2610" s="108">
        <f t="shared" si="408"/>
        <v>0</v>
      </c>
      <c r="AA2610" s="108">
        <f t="shared" si="409"/>
        <v>0</v>
      </c>
      <c r="AB2610" s="151"/>
      <c r="AC2610" s="47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  <c r="BP2610" s="198"/>
    </row>
    <row r="2611" s="116" customFormat="1" ht="19" customHeight="1" spans="1:68">
      <c r="A2611" s="94">
        <f t="shared" si="400"/>
        <v>2610</v>
      </c>
      <c r="B2611" s="95"/>
      <c r="C2611" s="69"/>
      <c r="D2611" s="64"/>
      <c r="E2611" s="69"/>
      <c r="F2611" s="196"/>
      <c r="G2611" s="124" t="e">
        <f>VLOOKUP(F2611,[2]零件成本10.26!$B$2:$C$7802,2,0)</f>
        <v>#N/A</v>
      </c>
      <c r="H2611" s="64"/>
      <c r="I2611" s="128" t="str">
        <f t="shared" si="401"/>
        <v/>
      </c>
      <c r="J2611" s="64"/>
      <c r="K2611" s="196"/>
      <c r="L2611" s="64"/>
      <c r="M2611" s="69"/>
      <c r="N2611" s="69"/>
      <c r="O2611" s="69"/>
      <c r="P2611" s="69"/>
      <c r="Q2611" s="100">
        <f t="shared" si="402"/>
        <v>0</v>
      </c>
      <c r="R2611" s="197"/>
      <c r="S2611" s="140" t="str">
        <f t="shared" si="403"/>
        <v>0</v>
      </c>
      <c r="T2611" s="140" t="str">
        <f t="shared" si="404"/>
        <v>0</v>
      </c>
      <c r="U2611" s="144"/>
      <c r="V2611" s="106"/>
      <c r="W2611" s="142">
        <f t="shared" si="405"/>
        <v>0</v>
      </c>
      <c r="X2611" s="142">
        <f t="shared" si="406"/>
        <v>0</v>
      </c>
      <c r="Y2611" s="108">
        <f t="shared" si="407"/>
        <v>0</v>
      </c>
      <c r="Z2611" s="108">
        <f t="shared" si="408"/>
        <v>0</v>
      </c>
      <c r="AA2611" s="108">
        <f t="shared" si="409"/>
        <v>0</v>
      </c>
      <c r="AB2611" s="151"/>
      <c r="AC2611" s="47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  <c r="BP2611" s="198"/>
    </row>
    <row r="2612" s="116" customFormat="1" ht="19" customHeight="1" spans="1:68">
      <c r="A2612" s="94">
        <f t="shared" si="400"/>
        <v>2611</v>
      </c>
      <c r="B2612" s="95"/>
      <c r="C2612" s="69"/>
      <c r="D2612" s="64"/>
      <c r="E2612" s="69"/>
      <c r="F2612" s="196"/>
      <c r="G2612" s="124" t="e">
        <f>VLOOKUP(F2612,[2]零件成本10.26!$B$2:$C$7802,2,0)</f>
        <v>#N/A</v>
      </c>
      <c r="H2612" s="64"/>
      <c r="I2612" s="128" t="str">
        <f t="shared" si="401"/>
        <v/>
      </c>
      <c r="J2612" s="64"/>
      <c r="K2612" s="196"/>
      <c r="L2612" s="64"/>
      <c r="M2612" s="69"/>
      <c r="N2612" s="69"/>
      <c r="O2612" s="69"/>
      <c r="P2612" s="69"/>
      <c r="Q2612" s="100">
        <f t="shared" si="402"/>
        <v>0</v>
      </c>
      <c r="R2612" s="197"/>
      <c r="S2612" s="140" t="str">
        <f t="shared" si="403"/>
        <v>0</v>
      </c>
      <c r="T2612" s="140" t="str">
        <f t="shared" si="404"/>
        <v>0</v>
      </c>
      <c r="U2612" s="144"/>
      <c r="V2612" s="106"/>
      <c r="W2612" s="142">
        <f t="shared" si="405"/>
        <v>0</v>
      </c>
      <c r="X2612" s="142">
        <f t="shared" si="406"/>
        <v>0</v>
      </c>
      <c r="Y2612" s="108">
        <f t="shared" si="407"/>
        <v>0</v>
      </c>
      <c r="Z2612" s="108">
        <f t="shared" si="408"/>
        <v>0</v>
      </c>
      <c r="AA2612" s="108">
        <f t="shared" si="409"/>
        <v>0</v>
      </c>
      <c r="AB2612" s="151"/>
      <c r="AC2612" s="47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  <c r="BP2612" s="198"/>
    </row>
    <row r="2613" s="116" customFormat="1" ht="19" customHeight="1" spans="1:68">
      <c r="A2613" s="94">
        <f t="shared" si="400"/>
        <v>2612</v>
      </c>
      <c r="B2613" s="95"/>
      <c r="C2613" s="69"/>
      <c r="D2613" s="64"/>
      <c r="E2613" s="69"/>
      <c r="F2613" s="196"/>
      <c r="G2613" s="124" t="e">
        <f>VLOOKUP(F2613,[2]零件成本10.26!$B$2:$C$7802,2,0)</f>
        <v>#N/A</v>
      </c>
      <c r="H2613" s="64"/>
      <c r="I2613" s="128" t="str">
        <f t="shared" si="401"/>
        <v/>
      </c>
      <c r="J2613" s="64"/>
      <c r="K2613" s="196"/>
      <c r="L2613" s="64"/>
      <c r="M2613" s="69"/>
      <c r="N2613" s="69"/>
      <c r="O2613" s="69"/>
      <c r="P2613" s="69"/>
      <c r="Q2613" s="100">
        <f t="shared" si="402"/>
        <v>0</v>
      </c>
      <c r="R2613" s="197"/>
      <c r="S2613" s="140" t="str">
        <f t="shared" si="403"/>
        <v>0</v>
      </c>
      <c r="T2613" s="140" t="str">
        <f t="shared" si="404"/>
        <v>0</v>
      </c>
      <c r="U2613" s="144"/>
      <c r="V2613" s="106"/>
      <c r="W2613" s="142">
        <f t="shared" si="405"/>
        <v>0</v>
      </c>
      <c r="X2613" s="142">
        <f t="shared" si="406"/>
        <v>0</v>
      </c>
      <c r="Y2613" s="108">
        <f t="shared" si="407"/>
        <v>0</v>
      </c>
      <c r="Z2613" s="108">
        <f t="shared" si="408"/>
        <v>0</v>
      </c>
      <c r="AA2613" s="108">
        <f t="shared" si="409"/>
        <v>0</v>
      </c>
      <c r="AB2613" s="151"/>
      <c r="AC2613" s="47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  <c r="BP2613" s="198"/>
    </row>
    <row r="2614" s="116" customFormat="1" ht="19" customHeight="1" spans="1:68">
      <c r="A2614" s="94">
        <f t="shared" si="400"/>
        <v>2613</v>
      </c>
      <c r="B2614" s="95"/>
      <c r="C2614" s="69"/>
      <c r="D2614" s="64"/>
      <c r="E2614" s="69"/>
      <c r="F2614" s="196"/>
      <c r="G2614" s="124" t="e">
        <f>VLOOKUP(F2614,[2]零件成本10.26!$B$2:$C$7802,2,0)</f>
        <v>#N/A</v>
      </c>
      <c r="H2614" s="64"/>
      <c r="I2614" s="128" t="str">
        <f t="shared" si="401"/>
        <v/>
      </c>
      <c r="J2614" s="64"/>
      <c r="K2614" s="196"/>
      <c r="L2614" s="64"/>
      <c r="M2614" s="69"/>
      <c r="N2614" s="69"/>
      <c r="O2614" s="69"/>
      <c r="P2614" s="69"/>
      <c r="Q2614" s="100">
        <f t="shared" si="402"/>
        <v>0</v>
      </c>
      <c r="R2614" s="197"/>
      <c r="S2614" s="140" t="str">
        <f t="shared" si="403"/>
        <v>0</v>
      </c>
      <c r="T2614" s="140" t="str">
        <f t="shared" si="404"/>
        <v>0</v>
      </c>
      <c r="U2614" s="144"/>
      <c r="V2614" s="106"/>
      <c r="W2614" s="142">
        <f t="shared" si="405"/>
        <v>0</v>
      </c>
      <c r="X2614" s="142">
        <f t="shared" si="406"/>
        <v>0</v>
      </c>
      <c r="Y2614" s="108">
        <f t="shared" si="407"/>
        <v>0</v>
      </c>
      <c r="Z2614" s="108">
        <f t="shared" si="408"/>
        <v>0</v>
      </c>
      <c r="AA2614" s="108">
        <f t="shared" si="409"/>
        <v>0</v>
      </c>
      <c r="AB2614" s="151"/>
      <c r="AC2614" s="47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  <c r="BP2614" s="198"/>
    </row>
    <row r="2615" s="116" customFormat="1" ht="19" customHeight="1" spans="1:68">
      <c r="A2615" s="94">
        <f t="shared" si="400"/>
        <v>2614</v>
      </c>
      <c r="B2615" s="95"/>
      <c r="C2615" s="69"/>
      <c r="D2615" s="64"/>
      <c r="E2615" s="69"/>
      <c r="F2615" s="196"/>
      <c r="G2615" s="124" t="e">
        <f>VLOOKUP(F2615,[2]零件成本10.26!$B$2:$C$7802,2,0)</f>
        <v>#N/A</v>
      </c>
      <c r="H2615" s="64"/>
      <c r="I2615" s="128" t="str">
        <f t="shared" si="401"/>
        <v/>
      </c>
      <c r="J2615" s="64"/>
      <c r="K2615" s="196"/>
      <c r="L2615" s="64"/>
      <c r="M2615" s="69"/>
      <c r="N2615" s="69"/>
      <c r="O2615" s="69"/>
      <c r="P2615" s="69"/>
      <c r="Q2615" s="100">
        <f t="shared" si="402"/>
        <v>0</v>
      </c>
      <c r="R2615" s="197"/>
      <c r="S2615" s="140" t="str">
        <f t="shared" si="403"/>
        <v>0</v>
      </c>
      <c r="T2615" s="140" t="str">
        <f t="shared" si="404"/>
        <v>0</v>
      </c>
      <c r="U2615" s="144"/>
      <c r="V2615" s="106"/>
      <c r="W2615" s="142">
        <f t="shared" si="405"/>
        <v>0</v>
      </c>
      <c r="X2615" s="142">
        <f t="shared" si="406"/>
        <v>0</v>
      </c>
      <c r="Y2615" s="108">
        <f t="shared" si="407"/>
        <v>0</v>
      </c>
      <c r="Z2615" s="108">
        <f t="shared" si="408"/>
        <v>0</v>
      </c>
      <c r="AA2615" s="108">
        <f t="shared" si="409"/>
        <v>0</v>
      </c>
      <c r="AB2615" s="151"/>
      <c r="AC2615" s="47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  <c r="BP2615" s="198"/>
    </row>
    <row r="2616" s="116" customFormat="1" ht="19" customHeight="1" spans="1:68">
      <c r="A2616" s="94">
        <f t="shared" si="400"/>
        <v>2615</v>
      </c>
      <c r="B2616" s="95"/>
      <c r="C2616" s="69"/>
      <c r="D2616" s="64"/>
      <c r="E2616" s="69"/>
      <c r="F2616" s="196"/>
      <c r="G2616" s="124" t="e">
        <f>VLOOKUP(F2616,[2]零件成本10.26!$B$2:$C$7802,2,0)</f>
        <v>#N/A</v>
      </c>
      <c r="H2616" s="64"/>
      <c r="I2616" s="128" t="str">
        <f t="shared" si="401"/>
        <v/>
      </c>
      <c r="J2616" s="64"/>
      <c r="K2616" s="196"/>
      <c r="L2616" s="64"/>
      <c r="M2616" s="69"/>
      <c r="N2616" s="69"/>
      <c r="O2616" s="69"/>
      <c r="P2616" s="69"/>
      <c r="Q2616" s="100">
        <f t="shared" si="402"/>
        <v>0</v>
      </c>
      <c r="R2616" s="197"/>
      <c r="S2616" s="140" t="str">
        <f t="shared" si="403"/>
        <v>0</v>
      </c>
      <c r="T2616" s="140" t="str">
        <f t="shared" si="404"/>
        <v>0</v>
      </c>
      <c r="U2616" s="144"/>
      <c r="V2616" s="106"/>
      <c r="W2616" s="142">
        <f t="shared" si="405"/>
        <v>0</v>
      </c>
      <c r="X2616" s="142">
        <f t="shared" si="406"/>
        <v>0</v>
      </c>
      <c r="Y2616" s="108">
        <f t="shared" si="407"/>
        <v>0</v>
      </c>
      <c r="Z2616" s="108">
        <f t="shared" si="408"/>
        <v>0</v>
      </c>
      <c r="AA2616" s="108">
        <f t="shared" si="409"/>
        <v>0</v>
      </c>
      <c r="AB2616" s="151"/>
      <c r="AC2616" s="47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  <c r="BP2616" s="198"/>
    </row>
    <row r="2617" s="116" customFormat="1" ht="19" customHeight="1" spans="1:68">
      <c r="A2617" s="94">
        <f t="shared" si="400"/>
        <v>2616</v>
      </c>
      <c r="B2617" s="95"/>
      <c r="C2617" s="69"/>
      <c r="D2617" s="64"/>
      <c r="E2617" s="69"/>
      <c r="F2617" s="196"/>
      <c r="G2617" s="124" t="e">
        <f>VLOOKUP(F2617,[2]零件成本10.26!$B$2:$C$7802,2,0)</f>
        <v>#N/A</v>
      </c>
      <c r="H2617" s="64"/>
      <c r="I2617" s="128" t="str">
        <f t="shared" si="401"/>
        <v/>
      </c>
      <c r="J2617" s="64"/>
      <c r="K2617" s="196"/>
      <c r="L2617" s="64"/>
      <c r="M2617" s="69"/>
      <c r="N2617" s="69"/>
      <c r="O2617" s="69"/>
      <c r="P2617" s="69"/>
      <c r="Q2617" s="100">
        <f t="shared" si="402"/>
        <v>0</v>
      </c>
      <c r="R2617" s="197"/>
      <c r="S2617" s="140" t="str">
        <f t="shared" si="403"/>
        <v>0</v>
      </c>
      <c r="T2617" s="140" t="str">
        <f t="shared" si="404"/>
        <v>0</v>
      </c>
      <c r="U2617" s="144"/>
      <c r="V2617" s="106"/>
      <c r="W2617" s="142">
        <f t="shared" si="405"/>
        <v>0</v>
      </c>
      <c r="X2617" s="142">
        <f t="shared" si="406"/>
        <v>0</v>
      </c>
      <c r="Y2617" s="108">
        <f t="shared" si="407"/>
        <v>0</v>
      </c>
      <c r="Z2617" s="108">
        <f t="shared" si="408"/>
        <v>0</v>
      </c>
      <c r="AA2617" s="108">
        <f t="shared" si="409"/>
        <v>0</v>
      </c>
      <c r="AB2617" s="151"/>
      <c r="AC2617" s="47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  <c r="BP2617" s="198"/>
    </row>
    <row r="2618" s="116" customFormat="1" ht="19" customHeight="1" spans="1:68">
      <c r="A2618" s="94">
        <f t="shared" si="400"/>
        <v>2617</v>
      </c>
      <c r="B2618" s="95"/>
      <c r="C2618" s="69"/>
      <c r="D2618" s="64"/>
      <c r="E2618" s="69"/>
      <c r="F2618" s="196"/>
      <c r="G2618" s="124" t="e">
        <f>VLOOKUP(F2618,[2]零件成本10.26!$B$2:$C$7802,2,0)</f>
        <v>#N/A</v>
      </c>
      <c r="H2618" s="64"/>
      <c r="I2618" s="128" t="str">
        <f t="shared" si="401"/>
        <v/>
      </c>
      <c r="J2618" s="64"/>
      <c r="K2618" s="196"/>
      <c r="L2618" s="64"/>
      <c r="M2618" s="69"/>
      <c r="N2618" s="69"/>
      <c r="O2618" s="69"/>
      <c r="P2618" s="69"/>
      <c r="Q2618" s="100">
        <f t="shared" si="402"/>
        <v>0</v>
      </c>
      <c r="R2618" s="197"/>
      <c r="S2618" s="140" t="str">
        <f t="shared" si="403"/>
        <v>0</v>
      </c>
      <c r="T2618" s="140" t="str">
        <f t="shared" si="404"/>
        <v>0</v>
      </c>
      <c r="U2618" s="144"/>
      <c r="V2618" s="106"/>
      <c r="W2618" s="142">
        <f t="shared" si="405"/>
        <v>0</v>
      </c>
      <c r="X2618" s="142">
        <f t="shared" si="406"/>
        <v>0</v>
      </c>
      <c r="Y2618" s="108">
        <f t="shared" si="407"/>
        <v>0</v>
      </c>
      <c r="Z2618" s="108">
        <f t="shared" si="408"/>
        <v>0</v>
      </c>
      <c r="AA2618" s="108">
        <f t="shared" si="409"/>
        <v>0</v>
      </c>
      <c r="AB2618" s="151"/>
      <c r="AC2618" s="47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  <c r="BP2618" s="198"/>
    </row>
    <row r="2619" s="116" customFormat="1" ht="19" customHeight="1" spans="1:68">
      <c r="A2619" s="94">
        <f t="shared" si="400"/>
        <v>2618</v>
      </c>
      <c r="B2619" s="95"/>
      <c r="C2619" s="69"/>
      <c r="D2619" s="64"/>
      <c r="E2619" s="69"/>
      <c r="F2619" s="196"/>
      <c r="G2619" s="124" t="e">
        <f>VLOOKUP(F2619,[2]零件成本10.26!$B$2:$C$7802,2,0)</f>
        <v>#N/A</v>
      </c>
      <c r="H2619" s="64"/>
      <c r="I2619" s="128" t="str">
        <f t="shared" si="401"/>
        <v/>
      </c>
      <c r="J2619" s="64"/>
      <c r="K2619" s="196"/>
      <c r="L2619" s="64"/>
      <c r="M2619" s="69"/>
      <c r="N2619" s="69"/>
      <c r="O2619" s="69"/>
      <c r="P2619" s="69"/>
      <c r="Q2619" s="100">
        <f t="shared" si="402"/>
        <v>0</v>
      </c>
      <c r="R2619" s="197"/>
      <c r="S2619" s="140" t="str">
        <f t="shared" si="403"/>
        <v>0</v>
      </c>
      <c r="T2619" s="140" t="str">
        <f t="shared" si="404"/>
        <v>0</v>
      </c>
      <c r="U2619" s="144"/>
      <c r="V2619" s="106"/>
      <c r="W2619" s="142">
        <f t="shared" si="405"/>
        <v>0</v>
      </c>
      <c r="X2619" s="142">
        <f t="shared" si="406"/>
        <v>0</v>
      </c>
      <c r="Y2619" s="108">
        <f t="shared" si="407"/>
        <v>0</v>
      </c>
      <c r="Z2619" s="108">
        <f t="shared" si="408"/>
        <v>0</v>
      </c>
      <c r="AA2619" s="108">
        <f t="shared" si="409"/>
        <v>0</v>
      </c>
      <c r="AB2619" s="151"/>
      <c r="AC2619" s="47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  <c r="BP2619" s="198"/>
    </row>
    <row r="2620" s="116" customFormat="1" ht="19" customHeight="1" spans="1:68">
      <c r="A2620" s="94">
        <f t="shared" si="400"/>
        <v>2619</v>
      </c>
      <c r="B2620" s="95"/>
      <c r="C2620" s="69"/>
      <c r="D2620" s="64"/>
      <c r="E2620" s="69"/>
      <c r="F2620" s="196"/>
      <c r="G2620" s="124" t="e">
        <f>VLOOKUP(F2620,[2]零件成本10.26!$B$2:$C$7802,2,0)</f>
        <v>#N/A</v>
      </c>
      <c r="H2620" s="64"/>
      <c r="I2620" s="128" t="str">
        <f t="shared" si="401"/>
        <v/>
      </c>
      <c r="J2620" s="64"/>
      <c r="K2620" s="196"/>
      <c r="L2620" s="64"/>
      <c r="M2620" s="69"/>
      <c r="N2620" s="69"/>
      <c r="O2620" s="69"/>
      <c r="P2620" s="69"/>
      <c r="Q2620" s="100">
        <f t="shared" si="402"/>
        <v>0</v>
      </c>
      <c r="R2620" s="197"/>
      <c r="S2620" s="140" t="str">
        <f t="shared" si="403"/>
        <v>0</v>
      </c>
      <c r="T2620" s="140" t="str">
        <f t="shared" si="404"/>
        <v>0</v>
      </c>
      <c r="U2620" s="144"/>
      <c r="V2620" s="106"/>
      <c r="W2620" s="142">
        <f t="shared" si="405"/>
        <v>0</v>
      </c>
      <c r="X2620" s="142">
        <f t="shared" si="406"/>
        <v>0</v>
      </c>
      <c r="Y2620" s="108">
        <f t="shared" si="407"/>
        <v>0</v>
      </c>
      <c r="Z2620" s="108">
        <f t="shared" si="408"/>
        <v>0</v>
      </c>
      <c r="AA2620" s="108">
        <f t="shared" si="409"/>
        <v>0</v>
      </c>
      <c r="AB2620" s="151"/>
      <c r="AC2620" s="47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  <c r="BP2620" s="198"/>
    </row>
    <row r="2621" s="116" customFormat="1" ht="19" customHeight="1" spans="1:68">
      <c r="A2621" s="94">
        <f t="shared" si="400"/>
        <v>2620</v>
      </c>
      <c r="B2621" s="95"/>
      <c r="C2621" s="69"/>
      <c r="D2621" s="64"/>
      <c r="E2621" s="69"/>
      <c r="F2621" s="196"/>
      <c r="G2621" s="124" t="e">
        <f>VLOOKUP(F2621,[2]零件成本10.26!$B$2:$C$7802,2,0)</f>
        <v>#N/A</v>
      </c>
      <c r="H2621" s="64"/>
      <c r="I2621" s="128" t="str">
        <f t="shared" si="401"/>
        <v/>
      </c>
      <c r="J2621" s="64"/>
      <c r="K2621" s="196"/>
      <c r="L2621" s="64"/>
      <c r="M2621" s="69"/>
      <c r="N2621" s="69"/>
      <c r="O2621" s="69"/>
      <c r="P2621" s="69"/>
      <c r="Q2621" s="100">
        <f t="shared" si="402"/>
        <v>0</v>
      </c>
      <c r="R2621" s="197"/>
      <c r="S2621" s="140" t="str">
        <f t="shared" si="403"/>
        <v>0</v>
      </c>
      <c r="T2621" s="140" t="str">
        <f t="shared" si="404"/>
        <v>0</v>
      </c>
      <c r="U2621" s="144"/>
      <c r="V2621" s="106"/>
      <c r="W2621" s="142">
        <f t="shared" si="405"/>
        <v>0</v>
      </c>
      <c r="X2621" s="142">
        <f t="shared" si="406"/>
        <v>0</v>
      </c>
      <c r="Y2621" s="108">
        <f t="shared" si="407"/>
        <v>0</v>
      </c>
      <c r="Z2621" s="108">
        <f t="shared" si="408"/>
        <v>0</v>
      </c>
      <c r="AA2621" s="108">
        <f t="shared" si="409"/>
        <v>0</v>
      </c>
      <c r="AB2621" s="151"/>
      <c r="AC2621" s="47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  <c r="AZ2621" s="198"/>
      <c r="BA2621" s="198"/>
      <c r="BB2621" s="198"/>
      <c r="BC2621" s="198"/>
      <c r="BD2621" s="198"/>
      <c r="BE2621" s="198"/>
      <c r="BF2621" s="198"/>
      <c r="BG2621" s="198"/>
      <c r="BH2621" s="198"/>
      <c r="BI2621" s="198"/>
      <c r="BJ2621" s="198"/>
      <c r="BK2621" s="198"/>
      <c r="BL2621" s="198"/>
      <c r="BM2621" s="198"/>
      <c r="BN2621" s="198"/>
      <c r="BO2621" s="198"/>
      <c r="BP2621" s="198"/>
    </row>
    <row r="2622" s="116" customFormat="1" ht="19" customHeight="1" spans="1:68">
      <c r="A2622" s="94">
        <f t="shared" si="400"/>
        <v>2621</v>
      </c>
      <c r="B2622" s="95"/>
      <c r="C2622" s="69"/>
      <c r="D2622" s="64"/>
      <c r="E2622" s="69"/>
      <c r="F2622" s="196"/>
      <c r="G2622" s="124" t="e">
        <f>VLOOKUP(F2622,[2]零件成本10.26!$B$2:$C$7802,2,0)</f>
        <v>#N/A</v>
      </c>
      <c r="H2622" s="64"/>
      <c r="I2622" s="128" t="str">
        <f t="shared" si="401"/>
        <v/>
      </c>
      <c r="J2622" s="64"/>
      <c r="K2622" s="196"/>
      <c r="L2622" s="64"/>
      <c r="M2622" s="69"/>
      <c r="N2622" s="69"/>
      <c r="O2622" s="69"/>
      <c r="P2622" s="69"/>
      <c r="Q2622" s="100">
        <f t="shared" si="402"/>
        <v>0</v>
      </c>
      <c r="R2622" s="197"/>
      <c r="S2622" s="140" t="str">
        <f t="shared" si="403"/>
        <v>0</v>
      </c>
      <c r="T2622" s="140" t="str">
        <f t="shared" si="404"/>
        <v>0</v>
      </c>
      <c r="U2622" s="144"/>
      <c r="V2622" s="106"/>
      <c r="W2622" s="142">
        <f t="shared" si="405"/>
        <v>0</v>
      </c>
      <c r="X2622" s="142">
        <f t="shared" si="406"/>
        <v>0</v>
      </c>
      <c r="Y2622" s="108">
        <f t="shared" si="407"/>
        <v>0</v>
      </c>
      <c r="Z2622" s="108">
        <f t="shared" si="408"/>
        <v>0</v>
      </c>
      <c r="AA2622" s="108">
        <f t="shared" si="409"/>
        <v>0</v>
      </c>
      <c r="AB2622" s="151"/>
      <c r="AC2622" s="47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  <c r="AZ2622" s="198"/>
      <c r="BA2622" s="198"/>
      <c r="BB2622" s="198"/>
      <c r="BC2622" s="198"/>
      <c r="BD2622" s="198"/>
      <c r="BE2622" s="198"/>
      <c r="BF2622" s="198"/>
      <c r="BG2622" s="198"/>
      <c r="BH2622" s="198"/>
      <c r="BI2622" s="198"/>
      <c r="BJ2622" s="198"/>
      <c r="BK2622" s="198"/>
      <c r="BL2622" s="198"/>
      <c r="BM2622" s="198"/>
      <c r="BN2622" s="198"/>
      <c r="BO2622" s="198"/>
      <c r="BP2622" s="198"/>
    </row>
    <row r="2623" s="116" customFormat="1" ht="19" customHeight="1" spans="1:68">
      <c r="A2623" s="94">
        <f t="shared" si="400"/>
        <v>2622</v>
      </c>
      <c r="B2623" s="95"/>
      <c r="C2623" s="69"/>
      <c r="D2623" s="64"/>
      <c r="E2623" s="69"/>
      <c r="F2623" s="196"/>
      <c r="G2623" s="124" t="e">
        <f>VLOOKUP(F2623,[2]零件成本10.26!$B$2:$C$7802,2,0)</f>
        <v>#N/A</v>
      </c>
      <c r="H2623" s="64"/>
      <c r="I2623" s="128" t="str">
        <f t="shared" si="401"/>
        <v/>
      </c>
      <c r="J2623" s="64"/>
      <c r="K2623" s="196"/>
      <c r="L2623" s="64"/>
      <c r="M2623" s="69"/>
      <c r="N2623" s="69"/>
      <c r="O2623" s="69"/>
      <c r="P2623" s="69"/>
      <c r="Q2623" s="100">
        <f t="shared" si="402"/>
        <v>0</v>
      </c>
      <c r="R2623" s="197"/>
      <c r="S2623" s="140" t="str">
        <f t="shared" si="403"/>
        <v>0</v>
      </c>
      <c r="T2623" s="140" t="str">
        <f t="shared" si="404"/>
        <v>0</v>
      </c>
      <c r="U2623" s="144"/>
      <c r="V2623" s="106"/>
      <c r="W2623" s="142">
        <f t="shared" si="405"/>
        <v>0</v>
      </c>
      <c r="X2623" s="142">
        <f t="shared" si="406"/>
        <v>0</v>
      </c>
      <c r="Y2623" s="108">
        <f t="shared" si="407"/>
        <v>0</v>
      </c>
      <c r="Z2623" s="108">
        <f t="shared" si="408"/>
        <v>0</v>
      </c>
      <c r="AA2623" s="108">
        <f t="shared" si="409"/>
        <v>0</v>
      </c>
      <c r="AB2623" s="151"/>
      <c r="AC2623" s="47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  <c r="AZ2623" s="198"/>
      <c r="BA2623" s="198"/>
      <c r="BB2623" s="198"/>
      <c r="BC2623" s="198"/>
      <c r="BD2623" s="198"/>
      <c r="BE2623" s="198"/>
      <c r="BF2623" s="198"/>
      <c r="BG2623" s="198"/>
      <c r="BH2623" s="198"/>
      <c r="BI2623" s="198"/>
      <c r="BJ2623" s="198"/>
      <c r="BK2623" s="198"/>
      <c r="BL2623" s="198"/>
      <c r="BM2623" s="198"/>
      <c r="BN2623" s="198"/>
      <c r="BO2623" s="198"/>
      <c r="BP2623" s="198"/>
    </row>
    <row r="2624" s="116" customFormat="1" ht="19" customHeight="1" spans="1:68">
      <c r="A2624" s="94">
        <f t="shared" si="400"/>
        <v>2623</v>
      </c>
      <c r="B2624" s="95"/>
      <c r="C2624" s="69"/>
      <c r="D2624" s="64"/>
      <c r="E2624" s="69"/>
      <c r="F2624" s="196"/>
      <c r="G2624" s="124" t="e">
        <f>VLOOKUP(F2624,[2]零件成本10.26!$B$2:$C$7802,2,0)</f>
        <v>#N/A</v>
      </c>
      <c r="H2624" s="64"/>
      <c r="I2624" s="128" t="str">
        <f t="shared" si="401"/>
        <v/>
      </c>
      <c r="J2624" s="64"/>
      <c r="K2624" s="196"/>
      <c r="L2624" s="64"/>
      <c r="M2624" s="69"/>
      <c r="N2624" s="69"/>
      <c r="O2624" s="69"/>
      <c r="P2624" s="69"/>
      <c r="Q2624" s="100">
        <f t="shared" si="402"/>
        <v>0</v>
      </c>
      <c r="R2624" s="197"/>
      <c r="S2624" s="140" t="str">
        <f t="shared" si="403"/>
        <v>0</v>
      </c>
      <c r="T2624" s="140" t="str">
        <f t="shared" si="404"/>
        <v>0</v>
      </c>
      <c r="U2624" s="144"/>
      <c r="V2624" s="106"/>
      <c r="W2624" s="142">
        <f t="shared" si="405"/>
        <v>0</v>
      </c>
      <c r="X2624" s="142">
        <f t="shared" si="406"/>
        <v>0</v>
      </c>
      <c r="Y2624" s="108">
        <f t="shared" si="407"/>
        <v>0</v>
      </c>
      <c r="Z2624" s="108">
        <f t="shared" si="408"/>
        <v>0</v>
      </c>
      <c r="AA2624" s="108">
        <f t="shared" si="409"/>
        <v>0</v>
      </c>
      <c r="AB2624" s="151"/>
      <c r="AC2624" s="47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  <c r="AZ2624" s="198"/>
      <c r="BA2624" s="198"/>
      <c r="BB2624" s="198"/>
      <c r="BC2624" s="198"/>
      <c r="BD2624" s="198"/>
      <c r="BE2624" s="198"/>
      <c r="BF2624" s="198"/>
      <c r="BG2624" s="198"/>
      <c r="BH2624" s="198"/>
      <c r="BI2624" s="198"/>
      <c r="BJ2624" s="198"/>
      <c r="BK2624" s="198"/>
      <c r="BL2624" s="198"/>
      <c r="BM2624" s="198"/>
      <c r="BN2624" s="198"/>
      <c r="BO2624" s="198"/>
      <c r="BP2624" s="198"/>
    </row>
    <row r="2625" s="116" customFormat="1" ht="19" customHeight="1" spans="1:68">
      <c r="A2625" s="94">
        <f t="shared" si="400"/>
        <v>2624</v>
      </c>
      <c r="B2625" s="95"/>
      <c r="C2625" s="69"/>
      <c r="D2625" s="64"/>
      <c r="E2625" s="69"/>
      <c r="F2625" s="196"/>
      <c r="G2625" s="124" t="e">
        <f>VLOOKUP(F2625,[2]零件成本10.26!$B$2:$C$7802,2,0)</f>
        <v>#N/A</v>
      </c>
      <c r="H2625" s="64"/>
      <c r="I2625" s="128" t="str">
        <f t="shared" si="401"/>
        <v/>
      </c>
      <c r="J2625" s="64"/>
      <c r="K2625" s="196"/>
      <c r="L2625" s="64"/>
      <c r="M2625" s="69"/>
      <c r="N2625" s="69"/>
      <c r="O2625" s="69"/>
      <c r="P2625" s="69"/>
      <c r="Q2625" s="100">
        <f t="shared" si="402"/>
        <v>0</v>
      </c>
      <c r="R2625" s="197"/>
      <c r="S2625" s="140" t="str">
        <f t="shared" si="403"/>
        <v>0</v>
      </c>
      <c r="T2625" s="140" t="str">
        <f t="shared" si="404"/>
        <v>0</v>
      </c>
      <c r="U2625" s="144"/>
      <c r="V2625" s="106"/>
      <c r="W2625" s="142">
        <f t="shared" si="405"/>
        <v>0</v>
      </c>
      <c r="X2625" s="142">
        <f t="shared" si="406"/>
        <v>0</v>
      </c>
      <c r="Y2625" s="108">
        <f t="shared" si="407"/>
        <v>0</v>
      </c>
      <c r="Z2625" s="108">
        <f t="shared" si="408"/>
        <v>0</v>
      </c>
      <c r="AA2625" s="108">
        <f t="shared" si="409"/>
        <v>0</v>
      </c>
      <c r="AB2625" s="151"/>
      <c r="AC2625" s="47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  <c r="AZ2625" s="198"/>
      <c r="BA2625" s="198"/>
      <c r="BB2625" s="198"/>
      <c r="BC2625" s="198"/>
      <c r="BD2625" s="198"/>
      <c r="BE2625" s="198"/>
      <c r="BF2625" s="198"/>
      <c r="BG2625" s="198"/>
      <c r="BH2625" s="198"/>
      <c r="BI2625" s="198"/>
      <c r="BJ2625" s="198"/>
      <c r="BK2625" s="198"/>
      <c r="BL2625" s="198"/>
      <c r="BM2625" s="198"/>
      <c r="BN2625" s="198"/>
      <c r="BO2625" s="198"/>
      <c r="BP2625" s="198"/>
    </row>
    <row r="2626" s="116" customFormat="1" ht="19" customHeight="1" spans="1:68">
      <c r="A2626" s="94">
        <f t="shared" ref="A2626:A2689" si="410">ROW()-1</f>
        <v>2625</v>
      </c>
      <c r="B2626" s="95"/>
      <c r="C2626" s="69"/>
      <c r="D2626" s="64"/>
      <c r="E2626" s="69"/>
      <c r="F2626" s="196"/>
      <c r="G2626" s="124" t="e">
        <f>VLOOKUP(F2626,[2]零件成本10.26!$B$2:$C$7802,2,0)</f>
        <v>#N/A</v>
      </c>
      <c r="H2626" s="64"/>
      <c r="I2626" s="128" t="str">
        <f t="shared" ref="I2626:I2689" si="411">C2626&amp;F2626</f>
        <v/>
      </c>
      <c r="J2626" s="64"/>
      <c r="K2626" s="196"/>
      <c r="L2626" s="64"/>
      <c r="M2626" s="69"/>
      <c r="N2626" s="69"/>
      <c r="O2626" s="69"/>
      <c r="P2626" s="69"/>
      <c r="Q2626" s="100">
        <f t="shared" ref="Q2626:Q2689" si="412">K2626</f>
        <v>0</v>
      </c>
      <c r="R2626" s="197"/>
      <c r="S2626" s="140" t="str">
        <f t="shared" ref="S2626:S2689" si="413">IF(Q2626&gt;R2626,Q2626-R2626,"0")</f>
        <v>0</v>
      </c>
      <c r="T2626" s="140" t="str">
        <f t="shared" ref="T2626:T2689" si="414">IF(Q2626&lt;R2626,Q2626-R2626,"0")</f>
        <v>0</v>
      </c>
      <c r="U2626" s="144"/>
      <c r="V2626" s="106"/>
      <c r="W2626" s="142">
        <f t="shared" ref="W2626:W2689" si="415">IFERROR(Q2626*V2626,"")</f>
        <v>0</v>
      </c>
      <c r="X2626" s="142">
        <f t="shared" ref="X2626:X2689" si="416">IFERROR(R2626*V2626,"")</f>
        <v>0</v>
      </c>
      <c r="Y2626" s="108">
        <f t="shared" ref="Y2626:Y2689" si="417">IFERROR(S2626*V2626,"")</f>
        <v>0</v>
      </c>
      <c r="Z2626" s="108">
        <f t="shared" ref="Z2626:Z2689" si="418">IFERROR(T2626*V2626,"")</f>
        <v>0</v>
      </c>
      <c r="AA2626" s="108">
        <f t="shared" ref="AA2626:AA2689" si="419">W2626-X2626</f>
        <v>0</v>
      </c>
      <c r="AB2626" s="151"/>
      <c r="AC2626" s="47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  <c r="AZ2626" s="198"/>
      <c r="BA2626" s="198"/>
      <c r="BB2626" s="198"/>
      <c r="BC2626" s="198"/>
      <c r="BD2626" s="198"/>
      <c r="BE2626" s="198"/>
      <c r="BF2626" s="198"/>
      <c r="BG2626" s="198"/>
      <c r="BH2626" s="198"/>
      <c r="BI2626" s="198"/>
      <c r="BJ2626" s="198"/>
      <c r="BK2626" s="198"/>
      <c r="BL2626" s="198"/>
      <c r="BM2626" s="198"/>
      <c r="BN2626" s="198"/>
      <c r="BO2626" s="198"/>
      <c r="BP2626" s="198"/>
    </row>
    <row r="2627" s="116" customFormat="1" ht="19" customHeight="1" spans="1:68">
      <c r="A2627" s="94">
        <f t="shared" si="410"/>
        <v>2626</v>
      </c>
      <c r="B2627" s="95"/>
      <c r="C2627" s="69"/>
      <c r="D2627" s="64"/>
      <c r="E2627" s="69"/>
      <c r="F2627" s="196"/>
      <c r="G2627" s="124" t="e">
        <f>VLOOKUP(F2627,[2]零件成本10.26!$B$2:$C$7802,2,0)</f>
        <v>#N/A</v>
      </c>
      <c r="H2627" s="64"/>
      <c r="I2627" s="128" t="str">
        <f t="shared" si="411"/>
        <v/>
      </c>
      <c r="J2627" s="64"/>
      <c r="K2627" s="196"/>
      <c r="L2627" s="64"/>
      <c r="M2627" s="69"/>
      <c r="N2627" s="69"/>
      <c r="O2627" s="69"/>
      <c r="P2627" s="69"/>
      <c r="Q2627" s="100">
        <f t="shared" si="412"/>
        <v>0</v>
      </c>
      <c r="R2627" s="197"/>
      <c r="S2627" s="140" t="str">
        <f t="shared" si="413"/>
        <v>0</v>
      </c>
      <c r="T2627" s="140" t="str">
        <f t="shared" si="414"/>
        <v>0</v>
      </c>
      <c r="U2627" s="144"/>
      <c r="V2627" s="106"/>
      <c r="W2627" s="142">
        <f t="shared" si="415"/>
        <v>0</v>
      </c>
      <c r="X2627" s="142">
        <f t="shared" si="416"/>
        <v>0</v>
      </c>
      <c r="Y2627" s="108">
        <f t="shared" si="417"/>
        <v>0</v>
      </c>
      <c r="Z2627" s="108">
        <f t="shared" si="418"/>
        <v>0</v>
      </c>
      <c r="AA2627" s="108">
        <f t="shared" si="419"/>
        <v>0</v>
      </c>
      <c r="AB2627" s="151"/>
      <c r="AC2627" s="47"/>
      <c r="AT2627" s="198"/>
      <c r="AU2627" s="198"/>
      <c r="AV2627" s="198"/>
      <c r="AW2627" s="198"/>
      <c r="AX2627" s="198"/>
      <c r="AY2627" s="198"/>
      <c r="AZ2627" s="198"/>
      <c r="BA2627" s="198"/>
      <c r="BB2627" s="198"/>
      <c r="BC2627" s="198"/>
      <c r="BD2627" s="198"/>
      <c r="BE2627" s="198"/>
      <c r="BF2627" s="198"/>
      <c r="BG2627" s="198"/>
      <c r="BH2627" s="198"/>
      <c r="BI2627" s="198"/>
      <c r="BJ2627" s="198"/>
      <c r="BK2627" s="198"/>
      <c r="BL2627" s="198"/>
      <c r="BM2627" s="198"/>
      <c r="BN2627" s="198"/>
      <c r="BO2627" s="198"/>
      <c r="BP2627" s="198"/>
    </row>
    <row r="2628" s="116" customFormat="1" ht="19" customHeight="1" spans="1:68">
      <c r="A2628" s="94">
        <f t="shared" si="410"/>
        <v>2627</v>
      </c>
      <c r="B2628" s="95"/>
      <c r="C2628" s="69"/>
      <c r="D2628" s="64"/>
      <c r="E2628" s="69"/>
      <c r="F2628" s="196"/>
      <c r="G2628" s="124" t="e">
        <f>VLOOKUP(F2628,[2]零件成本10.26!$B$2:$C$7802,2,0)</f>
        <v>#N/A</v>
      </c>
      <c r="H2628" s="64"/>
      <c r="I2628" s="128" t="str">
        <f t="shared" si="411"/>
        <v/>
      </c>
      <c r="J2628" s="64"/>
      <c r="K2628" s="196"/>
      <c r="L2628" s="64"/>
      <c r="M2628" s="69"/>
      <c r="N2628" s="69"/>
      <c r="O2628" s="69"/>
      <c r="P2628" s="69"/>
      <c r="Q2628" s="100">
        <f t="shared" si="412"/>
        <v>0</v>
      </c>
      <c r="R2628" s="197"/>
      <c r="S2628" s="140" t="str">
        <f t="shared" si="413"/>
        <v>0</v>
      </c>
      <c r="T2628" s="140" t="str">
        <f t="shared" si="414"/>
        <v>0</v>
      </c>
      <c r="U2628" s="144"/>
      <c r="V2628" s="106"/>
      <c r="W2628" s="142">
        <f t="shared" si="415"/>
        <v>0</v>
      </c>
      <c r="X2628" s="142">
        <f t="shared" si="416"/>
        <v>0</v>
      </c>
      <c r="Y2628" s="108">
        <f t="shared" si="417"/>
        <v>0</v>
      </c>
      <c r="Z2628" s="108">
        <f t="shared" si="418"/>
        <v>0</v>
      </c>
      <c r="AA2628" s="108">
        <f t="shared" si="419"/>
        <v>0</v>
      </c>
      <c r="AB2628" s="151"/>
      <c r="AC2628" s="47"/>
      <c r="AT2628" s="198"/>
      <c r="AU2628" s="198"/>
      <c r="AV2628" s="198"/>
      <c r="AW2628" s="198"/>
      <c r="AX2628" s="198"/>
      <c r="AY2628" s="198"/>
      <c r="AZ2628" s="198"/>
      <c r="BA2628" s="198"/>
      <c r="BB2628" s="198"/>
      <c r="BC2628" s="198"/>
      <c r="BD2628" s="198"/>
      <c r="BE2628" s="198"/>
      <c r="BF2628" s="198"/>
      <c r="BG2628" s="198"/>
      <c r="BH2628" s="198"/>
      <c r="BI2628" s="198"/>
      <c r="BJ2628" s="198"/>
      <c r="BK2628" s="198"/>
      <c r="BL2628" s="198"/>
      <c r="BM2628" s="198"/>
      <c r="BN2628" s="198"/>
      <c r="BO2628" s="198"/>
      <c r="BP2628" s="198"/>
    </row>
    <row r="2629" s="116" customFormat="1" ht="19" customHeight="1" spans="1:68">
      <c r="A2629" s="94">
        <f t="shared" si="410"/>
        <v>2628</v>
      </c>
      <c r="B2629" s="95"/>
      <c r="C2629" s="69"/>
      <c r="D2629" s="64"/>
      <c r="E2629" s="69"/>
      <c r="F2629" s="196"/>
      <c r="G2629" s="124" t="e">
        <f>VLOOKUP(F2629,[2]零件成本10.26!$B$2:$C$7802,2,0)</f>
        <v>#N/A</v>
      </c>
      <c r="H2629" s="64"/>
      <c r="I2629" s="128" t="str">
        <f t="shared" si="411"/>
        <v/>
      </c>
      <c r="J2629" s="64"/>
      <c r="K2629" s="196"/>
      <c r="L2629" s="64"/>
      <c r="M2629" s="69"/>
      <c r="N2629" s="69"/>
      <c r="O2629" s="69"/>
      <c r="P2629" s="69"/>
      <c r="Q2629" s="100">
        <f t="shared" si="412"/>
        <v>0</v>
      </c>
      <c r="R2629" s="197"/>
      <c r="S2629" s="140" t="str">
        <f t="shared" si="413"/>
        <v>0</v>
      </c>
      <c r="T2629" s="140" t="str">
        <f t="shared" si="414"/>
        <v>0</v>
      </c>
      <c r="U2629" s="144"/>
      <c r="V2629" s="106"/>
      <c r="W2629" s="142">
        <f t="shared" si="415"/>
        <v>0</v>
      </c>
      <c r="X2629" s="142">
        <f t="shared" si="416"/>
        <v>0</v>
      </c>
      <c r="Y2629" s="108">
        <f t="shared" si="417"/>
        <v>0</v>
      </c>
      <c r="Z2629" s="108">
        <f t="shared" si="418"/>
        <v>0</v>
      </c>
      <c r="AA2629" s="108">
        <f t="shared" si="419"/>
        <v>0</v>
      </c>
      <c r="AB2629" s="151"/>
      <c r="AC2629" s="47"/>
      <c r="AT2629" s="198"/>
      <c r="AU2629" s="198"/>
      <c r="AV2629" s="198"/>
      <c r="AW2629" s="198"/>
      <c r="AX2629" s="198"/>
      <c r="AY2629" s="198"/>
      <c r="AZ2629" s="198"/>
      <c r="BA2629" s="198"/>
      <c r="BB2629" s="198"/>
      <c r="BC2629" s="198"/>
      <c r="BD2629" s="198"/>
      <c r="BE2629" s="198"/>
      <c r="BF2629" s="198"/>
      <c r="BG2629" s="198"/>
      <c r="BH2629" s="198"/>
      <c r="BI2629" s="198"/>
      <c r="BJ2629" s="198"/>
      <c r="BK2629" s="198"/>
      <c r="BL2629" s="198"/>
      <c r="BM2629" s="198"/>
      <c r="BN2629" s="198"/>
      <c r="BO2629" s="198"/>
      <c r="BP2629" s="198"/>
    </row>
    <row r="2630" s="116" customFormat="1" ht="19" customHeight="1" spans="1:68">
      <c r="A2630" s="94">
        <f t="shared" si="410"/>
        <v>2629</v>
      </c>
      <c r="B2630" s="95"/>
      <c r="C2630" s="69"/>
      <c r="D2630" s="64"/>
      <c r="E2630" s="69"/>
      <c r="F2630" s="196"/>
      <c r="G2630" s="124" t="e">
        <f>VLOOKUP(F2630,[2]零件成本10.26!$B$2:$C$7802,2,0)</f>
        <v>#N/A</v>
      </c>
      <c r="H2630" s="64"/>
      <c r="I2630" s="128" t="str">
        <f t="shared" si="411"/>
        <v/>
      </c>
      <c r="J2630" s="64"/>
      <c r="K2630" s="196"/>
      <c r="L2630" s="64"/>
      <c r="M2630" s="69"/>
      <c r="N2630" s="69"/>
      <c r="O2630" s="69"/>
      <c r="P2630" s="69"/>
      <c r="Q2630" s="100">
        <f t="shared" si="412"/>
        <v>0</v>
      </c>
      <c r="R2630" s="197"/>
      <c r="S2630" s="140" t="str">
        <f t="shared" si="413"/>
        <v>0</v>
      </c>
      <c r="T2630" s="140" t="str">
        <f t="shared" si="414"/>
        <v>0</v>
      </c>
      <c r="U2630" s="144"/>
      <c r="V2630" s="106"/>
      <c r="W2630" s="142">
        <f t="shared" si="415"/>
        <v>0</v>
      </c>
      <c r="X2630" s="142">
        <f t="shared" si="416"/>
        <v>0</v>
      </c>
      <c r="Y2630" s="108">
        <f t="shared" si="417"/>
        <v>0</v>
      </c>
      <c r="Z2630" s="108">
        <f t="shared" si="418"/>
        <v>0</v>
      </c>
      <c r="AA2630" s="108">
        <f t="shared" si="419"/>
        <v>0</v>
      </c>
      <c r="AB2630" s="151"/>
      <c r="AC2630" s="47"/>
      <c r="AT2630" s="198"/>
      <c r="AU2630" s="198"/>
      <c r="AV2630" s="198"/>
      <c r="AW2630" s="198"/>
      <c r="AX2630" s="198"/>
      <c r="AY2630" s="198"/>
      <c r="AZ2630" s="198"/>
      <c r="BA2630" s="198"/>
      <c r="BB2630" s="198"/>
      <c r="BC2630" s="198"/>
      <c r="BD2630" s="198"/>
      <c r="BE2630" s="198"/>
      <c r="BF2630" s="198"/>
      <c r="BG2630" s="198"/>
      <c r="BH2630" s="198"/>
      <c r="BI2630" s="198"/>
      <c r="BJ2630" s="198"/>
      <c r="BK2630" s="198"/>
      <c r="BL2630" s="198"/>
      <c r="BM2630" s="198"/>
      <c r="BN2630" s="198"/>
      <c r="BO2630" s="198"/>
      <c r="BP2630" s="198"/>
    </row>
    <row r="2631" s="116" customFormat="1" ht="19" customHeight="1" spans="1:68">
      <c r="A2631" s="94">
        <f t="shared" si="410"/>
        <v>2630</v>
      </c>
      <c r="B2631" s="95"/>
      <c r="C2631" s="69"/>
      <c r="D2631" s="64"/>
      <c r="E2631" s="69"/>
      <c r="F2631" s="196"/>
      <c r="G2631" s="124" t="e">
        <f>VLOOKUP(F2631,[2]零件成本10.26!$B$2:$C$7802,2,0)</f>
        <v>#N/A</v>
      </c>
      <c r="H2631" s="64"/>
      <c r="I2631" s="128" t="str">
        <f t="shared" si="411"/>
        <v/>
      </c>
      <c r="J2631" s="64"/>
      <c r="K2631" s="196"/>
      <c r="L2631" s="64"/>
      <c r="M2631" s="69"/>
      <c r="N2631" s="69"/>
      <c r="O2631" s="69"/>
      <c r="P2631" s="69"/>
      <c r="Q2631" s="100">
        <f t="shared" si="412"/>
        <v>0</v>
      </c>
      <c r="R2631" s="197"/>
      <c r="S2631" s="140" t="str">
        <f t="shared" si="413"/>
        <v>0</v>
      </c>
      <c r="T2631" s="140" t="str">
        <f t="shared" si="414"/>
        <v>0</v>
      </c>
      <c r="U2631" s="144"/>
      <c r="V2631" s="106"/>
      <c r="W2631" s="142">
        <f t="shared" si="415"/>
        <v>0</v>
      </c>
      <c r="X2631" s="142">
        <f t="shared" si="416"/>
        <v>0</v>
      </c>
      <c r="Y2631" s="108">
        <f t="shared" si="417"/>
        <v>0</v>
      </c>
      <c r="Z2631" s="108">
        <f t="shared" si="418"/>
        <v>0</v>
      </c>
      <c r="AA2631" s="108">
        <f t="shared" si="419"/>
        <v>0</v>
      </c>
      <c r="AB2631" s="151"/>
      <c r="AC2631" s="47"/>
      <c r="AT2631" s="198"/>
      <c r="AU2631" s="198"/>
      <c r="AV2631" s="198"/>
      <c r="AW2631" s="198"/>
      <c r="AX2631" s="198"/>
      <c r="AY2631" s="198"/>
      <c r="AZ2631" s="198"/>
      <c r="BA2631" s="198"/>
      <c r="BB2631" s="198"/>
      <c r="BC2631" s="198"/>
      <c r="BD2631" s="198"/>
      <c r="BE2631" s="198"/>
      <c r="BF2631" s="198"/>
      <c r="BG2631" s="198"/>
      <c r="BH2631" s="198"/>
      <c r="BI2631" s="198"/>
      <c r="BJ2631" s="198"/>
      <c r="BK2631" s="198"/>
      <c r="BL2631" s="198"/>
      <c r="BM2631" s="198"/>
      <c r="BN2631" s="198"/>
      <c r="BO2631" s="198"/>
      <c r="BP2631" s="198"/>
    </row>
    <row r="2632" s="116" customFormat="1" ht="19" customHeight="1" spans="1:68">
      <c r="A2632" s="94">
        <f t="shared" si="410"/>
        <v>2631</v>
      </c>
      <c r="B2632" s="95"/>
      <c r="C2632" s="69"/>
      <c r="D2632" s="64"/>
      <c r="E2632" s="69"/>
      <c r="F2632" s="196"/>
      <c r="G2632" s="124" t="e">
        <f>VLOOKUP(F2632,[2]零件成本10.26!$B$2:$C$7802,2,0)</f>
        <v>#N/A</v>
      </c>
      <c r="H2632" s="64"/>
      <c r="I2632" s="128" t="str">
        <f t="shared" si="411"/>
        <v/>
      </c>
      <c r="J2632" s="64"/>
      <c r="K2632" s="196"/>
      <c r="L2632" s="64"/>
      <c r="M2632" s="69"/>
      <c r="N2632" s="69"/>
      <c r="O2632" s="69"/>
      <c r="P2632" s="69"/>
      <c r="Q2632" s="100">
        <f t="shared" si="412"/>
        <v>0</v>
      </c>
      <c r="R2632" s="197"/>
      <c r="S2632" s="140" t="str">
        <f t="shared" si="413"/>
        <v>0</v>
      </c>
      <c r="T2632" s="140" t="str">
        <f t="shared" si="414"/>
        <v>0</v>
      </c>
      <c r="U2632" s="144"/>
      <c r="V2632" s="106"/>
      <c r="W2632" s="142">
        <f t="shared" si="415"/>
        <v>0</v>
      </c>
      <c r="X2632" s="142">
        <f t="shared" si="416"/>
        <v>0</v>
      </c>
      <c r="Y2632" s="108">
        <f t="shared" si="417"/>
        <v>0</v>
      </c>
      <c r="Z2632" s="108">
        <f t="shared" si="418"/>
        <v>0</v>
      </c>
      <c r="AA2632" s="108">
        <f t="shared" si="419"/>
        <v>0</v>
      </c>
      <c r="AB2632" s="151"/>
      <c r="AC2632" s="47"/>
      <c r="AT2632" s="198"/>
      <c r="AU2632" s="198"/>
      <c r="AV2632" s="198"/>
      <c r="AW2632" s="198"/>
      <c r="AX2632" s="198"/>
      <c r="AY2632" s="198"/>
      <c r="AZ2632" s="198"/>
      <c r="BA2632" s="198"/>
      <c r="BB2632" s="198"/>
      <c r="BC2632" s="198"/>
      <c r="BD2632" s="198"/>
      <c r="BE2632" s="198"/>
      <c r="BF2632" s="198"/>
      <c r="BG2632" s="198"/>
      <c r="BH2632" s="198"/>
      <c r="BI2632" s="198"/>
      <c r="BJ2632" s="198"/>
      <c r="BK2632" s="198"/>
      <c r="BL2632" s="198"/>
      <c r="BM2632" s="198"/>
      <c r="BN2632" s="198"/>
      <c r="BO2632" s="198"/>
      <c r="BP2632" s="198"/>
    </row>
    <row r="2633" s="116" customFormat="1" ht="19" customHeight="1" spans="1:68">
      <c r="A2633" s="94">
        <f t="shared" si="410"/>
        <v>2632</v>
      </c>
      <c r="B2633" s="95"/>
      <c r="C2633" s="69"/>
      <c r="D2633" s="64"/>
      <c r="E2633" s="69"/>
      <c r="F2633" s="196"/>
      <c r="G2633" s="124" t="e">
        <f>VLOOKUP(F2633,[2]零件成本10.26!$B$2:$C$7802,2,0)</f>
        <v>#N/A</v>
      </c>
      <c r="H2633" s="64"/>
      <c r="I2633" s="128" t="str">
        <f t="shared" si="411"/>
        <v/>
      </c>
      <c r="J2633" s="64"/>
      <c r="K2633" s="196"/>
      <c r="L2633" s="64"/>
      <c r="M2633" s="69"/>
      <c r="N2633" s="69"/>
      <c r="O2633" s="69"/>
      <c r="P2633" s="69"/>
      <c r="Q2633" s="100">
        <f t="shared" si="412"/>
        <v>0</v>
      </c>
      <c r="R2633" s="197"/>
      <c r="S2633" s="140" t="str">
        <f t="shared" si="413"/>
        <v>0</v>
      </c>
      <c r="T2633" s="140" t="str">
        <f t="shared" si="414"/>
        <v>0</v>
      </c>
      <c r="U2633" s="144"/>
      <c r="V2633" s="106"/>
      <c r="W2633" s="142">
        <f t="shared" si="415"/>
        <v>0</v>
      </c>
      <c r="X2633" s="142">
        <f t="shared" si="416"/>
        <v>0</v>
      </c>
      <c r="Y2633" s="108">
        <f t="shared" si="417"/>
        <v>0</v>
      </c>
      <c r="Z2633" s="108">
        <f t="shared" si="418"/>
        <v>0</v>
      </c>
      <c r="AA2633" s="108">
        <f t="shared" si="419"/>
        <v>0</v>
      </c>
      <c r="AB2633" s="151"/>
      <c r="AC2633" s="47"/>
      <c r="AT2633" s="198"/>
      <c r="AU2633" s="198"/>
      <c r="AV2633" s="198"/>
      <c r="AW2633" s="198"/>
      <c r="AX2633" s="198"/>
      <c r="AY2633" s="198"/>
      <c r="AZ2633" s="198"/>
      <c r="BA2633" s="198"/>
      <c r="BB2633" s="198"/>
      <c r="BC2633" s="198"/>
      <c r="BD2633" s="198"/>
      <c r="BE2633" s="198"/>
      <c r="BF2633" s="198"/>
      <c r="BG2633" s="198"/>
      <c r="BH2633" s="198"/>
      <c r="BI2633" s="198"/>
      <c r="BJ2633" s="198"/>
      <c r="BK2633" s="198"/>
      <c r="BL2633" s="198"/>
      <c r="BM2633" s="198"/>
      <c r="BN2633" s="198"/>
      <c r="BO2633" s="198"/>
      <c r="BP2633" s="198"/>
    </row>
    <row r="2634" s="116" customFormat="1" ht="19" customHeight="1" spans="1:68">
      <c r="A2634" s="94">
        <f t="shared" si="410"/>
        <v>2633</v>
      </c>
      <c r="B2634" s="95"/>
      <c r="C2634" s="69"/>
      <c r="D2634" s="64"/>
      <c r="E2634" s="69"/>
      <c r="F2634" s="196"/>
      <c r="G2634" s="124" t="e">
        <f>VLOOKUP(F2634,[2]零件成本10.26!$B$2:$C$7802,2,0)</f>
        <v>#N/A</v>
      </c>
      <c r="H2634" s="64"/>
      <c r="I2634" s="128" t="str">
        <f t="shared" si="411"/>
        <v/>
      </c>
      <c r="J2634" s="64"/>
      <c r="K2634" s="196"/>
      <c r="L2634" s="64"/>
      <c r="M2634" s="69"/>
      <c r="N2634" s="69"/>
      <c r="O2634" s="69"/>
      <c r="P2634" s="69"/>
      <c r="Q2634" s="100">
        <f t="shared" si="412"/>
        <v>0</v>
      </c>
      <c r="R2634" s="197"/>
      <c r="S2634" s="140" t="str">
        <f t="shared" si="413"/>
        <v>0</v>
      </c>
      <c r="T2634" s="140" t="str">
        <f t="shared" si="414"/>
        <v>0</v>
      </c>
      <c r="U2634" s="144"/>
      <c r="V2634" s="106"/>
      <c r="W2634" s="142">
        <f t="shared" si="415"/>
        <v>0</v>
      </c>
      <c r="X2634" s="142">
        <f t="shared" si="416"/>
        <v>0</v>
      </c>
      <c r="Y2634" s="108">
        <f t="shared" si="417"/>
        <v>0</v>
      </c>
      <c r="Z2634" s="108">
        <f t="shared" si="418"/>
        <v>0</v>
      </c>
      <c r="AA2634" s="108">
        <f t="shared" si="419"/>
        <v>0</v>
      </c>
      <c r="AB2634" s="151"/>
      <c r="AC2634" s="47"/>
      <c r="AT2634" s="198"/>
      <c r="AU2634" s="198"/>
      <c r="AV2634" s="198"/>
      <c r="AW2634" s="198"/>
      <c r="AX2634" s="198"/>
      <c r="AY2634" s="198"/>
      <c r="AZ2634" s="198"/>
      <c r="BA2634" s="198"/>
      <c r="BB2634" s="198"/>
      <c r="BC2634" s="198"/>
      <c r="BD2634" s="198"/>
      <c r="BE2634" s="198"/>
      <c r="BF2634" s="198"/>
      <c r="BG2634" s="198"/>
      <c r="BH2634" s="198"/>
      <c r="BI2634" s="198"/>
      <c r="BJ2634" s="198"/>
      <c r="BK2634" s="198"/>
      <c r="BL2634" s="198"/>
      <c r="BM2634" s="198"/>
      <c r="BN2634" s="198"/>
      <c r="BO2634" s="198"/>
      <c r="BP2634" s="198"/>
    </row>
    <row r="2635" s="116" customFormat="1" ht="19" customHeight="1" spans="1:68">
      <c r="A2635" s="94">
        <f t="shared" si="410"/>
        <v>2634</v>
      </c>
      <c r="B2635" s="95"/>
      <c r="C2635" s="69"/>
      <c r="D2635" s="64"/>
      <c r="E2635" s="69"/>
      <c r="F2635" s="196"/>
      <c r="G2635" s="124" t="e">
        <f>VLOOKUP(F2635,[2]零件成本10.26!$B$2:$C$7802,2,0)</f>
        <v>#N/A</v>
      </c>
      <c r="H2635" s="64"/>
      <c r="I2635" s="128" t="str">
        <f t="shared" si="411"/>
        <v/>
      </c>
      <c r="J2635" s="64"/>
      <c r="K2635" s="196"/>
      <c r="L2635" s="64"/>
      <c r="M2635" s="69"/>
      <c r="N2635" s="69"/>
      <c r="O2635" s="69"/>
      <c r="P2635" s="69"/>
      <c r="Q2635" s="100">
        <f t="shared" si="412"/>
        <v>0</v>
      </c>
      <c r="R2635" s="197"/>
      <c r="S2635" s="140" t="str">
        <f t="shared" si="413"/>
        <v>0</v>
      </c>
      <c r="T2635" s="140" t="str">
        <f t="shared" si="414"/>
        <v>0</v>
      </c>
      <c r="U2635" s="144"/>
      <c r="V2635" s="106"/>
      <c r="W2635" s="142">
        <f t="shared" si="415"/>
        <v>0</v>
      </c>
      <c r="X2635" s="142">
        <f t="shared" si="416"/>
        <v>0</v>
      </c>
      <c r="Y2635" s="108">
        <f t="shared" si="417"/>
        <v>0</v>
      </c>
      <c r="Z2635" s="108">
        <f t="shared" si="418"/>
        <v>0</v>
      </c>
      <c r="AA2635" s="108">
        <f t="shared" si="419"/>
        <v>0</v>
      </c>
      <c r="AB2635" s="151"/>
      <c r="AC2635" s="47"/>
      <c r="AT2635" s="198"/>
      <c r="AU2635" s="198"/>
      <c r="AV2635" s="198"/>
      <c r="AW2635" s="198"/>
      <c r="AX2635" s="198"/>
      <c r="AY2635" s="198"/>
      <c r="AZ2635" s="198"/>
      <c r="BA2635" s="198"/>
      <c r="BB2635" s="198"/>
      <c r="BC2635" s="198"/>
      <c r="BD2635" s="198"/>
      <c r="BE2635" s="198"/>
      <c r="BF2635" s="198"/>
      <c r="BG2635" s="198"/>
      <c r="BH2635" s="198"/>
      <c r="BI2635" s="198"/>
      <c r="BJ2635" s="198"/>
      <c r="BK2635" s="198"/>
      <c r="BL2635" s="198"/>
      <c r="BM2635" s="198"/>
      <c r="BN2635" s="198"/>
      <c r="BO2635" s="198"/>
      <c r="BP2635" s="198"/>
    </row>
    <row r="2636" s="116" customFormat="1" ht="19" customHeight="1" spans="1:68">
      <c r="A2636" s="94">
        <f t="shared" si="410"/>
        <v>2635</v>
      </c>
      <c r="B2636" s="95"/>
      <c r="C2636" s="69"/>
      <c r="D2636" s="64"/>
      <c r="E2636" s="69"/>
      <c r="F2636" s="196"/>
      <c r="G2636" s="124" t="e">
        <f>VLOOKUP(F2636,[2]零件成本10.26!$B$2:$C$7802,2,0)</f>
        <v>#N/A</v>
      </c>
      <c r="H2636" s="64"/>
      <c r="I2636" s="128" t="str">
        <f t="shared" si="411"/>
        <v/>
      </c>
      <c r="J2636" s="64"/>
      <c r="K2636" s="196"/>
      <c r="L2636" s="64"/>
      <c r="M2636" s="69"/>
      <c r="N2636" s="69"/>
      <c r="O2636" s="69"/>
      <c r="P2636" s="69"/>
      <c r="Q2636" s="100">
        <f t="shared" si="412"/>
        <v>0</v>
      </c>
      <c r="R2636" s="197"/>
      <c r="S2636" s="140" t="str">
        <f t="shared" si="413"/>
        <v>0</v>
      </c>
      <c r="T2636" s="140" t="str">
        <f t="shared" si="414"/>
        <v>0</v>
      </c>
      <c r="U2636" s="144"/>
      <c r="V2636" s="106"/>
      <c r="W2636" s="142">
        <f t="shared" si="415"/>
        <v>0</v>
      </c>
      <c r="X2636" s="142">
        <f t="shared" si="416"/>
        <v>0</v>
      </c>
      <c r="Y2636" s="108">
        <f t="shared" si="417"/>
        <v>0</v>
      </c>
      <c r="Z2636" s="108">
        <f t="shared" si="418"/>
        <v>0</v>
      </c>
      <c r="AA2636" s="108">
        <f t="shared" si="419"/>
        <v>0</v>
      </c>
      <c r="AB2636" s="151"/>
      <c r="AC2636" s="47"/>
      <c r="AT2636" s="198"/>
      <c r="AU2636" s="198"/>
      <c r="AV2636" s="198"/>
      <c r="AW2636" s="198"/>
      <c r="AX2636" s="198"/>
      <c r="AY2636" s="198"/>
      <c r="AZ2636" s="198"/>
      <c r="BA2636" s="198"/>
      <c r="BB2636" s="198"/>
      <c r="BC2636" s="198"/>
      <c r="BD2636" s="198"/>
      <c r="BE2636" s="198"/>
      <c r="BF2636" s="198"/>
      <c r="BG2636" s="198"/>
      <c r="BH2636" s="198"/>
      <c r="BI2636" s="198"/>
      <c r="BJ2636" s="198"/>
      <c r="BK2636" s="198"/>
      <c r="BL2636" s="198"/>
      <c r="BM2636" s="198"/>
      <c r="BN2636" s="198"/>
      <c r="BO2636" s="198"/>
      <c r="BP2636" s="198"/>
    </row>
    <row r="2637" s="116" customFormat="1" ht="19" customHeight="1" spans="1:68">
      <c r="A2637" s="94">
        <f t="shared" si="410"/>
        <v>2636</v>
      </c>
      <c r="B2637" s="95"/>
      <c r="C2637" s="69"/>
      <c r="D2637" s="64"/>
      <c r="E2637" s="69"/>
      <c r="F2637" s="196"/>
      <c r="G2637" s="124" t="e">
        <f>VLOOKUP(F2637,[2]零件成本10.26!$B$2:$C$7802,2,0)</f>
        <v>#N/A</v>
      </c>
      <c r="H2637" s="64"/>
      <c r="I2637" s="128" t="str">
        <f t="shared" si="411"/>
        <v/>
      </c>
      <c r="J2637" s="64"/>
      <c r="K2637" s="196"/>
      <c r="L2637" s="64"/>
      <c r="M2637" s="69"/>
      <c r="N2637" s="69"/>
      <c r="O2637" s="69"/>
      <c r="P2637" s="69"/>
      <c r="Q2637" s="100">
        <f t="shared" si="412"/>
        <v>0</v>
      </c>
      <c r="R2637" s="197"/>
      <c r="S2637" s="140" t="str">
        <f t="shared" si="413"/>
        <v>0</v>
      </c>
      <c r="T2637" s="140" t="str">
        <f t="shared" si="414"/>
        <v>0</v>
      </c>
      <c r="U2637" s="144"/>
      <c r="V2637" s="106"/>
      <c r="W2637" s="142">
        <f t="shared" si="415"/>
        <v>0</v>
      </c>
      <c r="X2637" s="142">
        <f t="shared" si="416"/>
        <v>0</v>
      </c>
      <c r="Y2637" s="108">
        <f t="shared" si="417"/>
        <v>0</v>
      </c>
      <c r="Z2637" s="108">
        <f t="shared" si="418"/>
        <v>0</v>
      </c>
      <c r="AA2637" s="108">
        <f t="shared" si="419"/>
        <v>0</v>
      </c>
      <c r="AB2637" s="151"/>
      <c r="AC2637" s="47"/>
      <c r="AT2637" s="198"/>
      <c r="AU2637" s="198"/>
      <c r="AV2637" s="198"/>
      <c r="AW2637" s="198"/>
      <c r="AX2637" s="198"/>
      <c r="AY2637" s="198"/>
      <c r="AZ2637" s="198"/>
      <c r="BA2637" s="198"/>
      <c r="BB2637" s="198"/>
      <c r="BC2637" s="198"/>
      <c r="BD2637" s="198"/>
      <c r="BE2637" s="198"/>
      <c r="BF2637" s="198"/>
      <c r="BG2637" s="198"/>
      <c r="BH2637" s="198"/>
      <c r="BI2637" s="198"/>
      <c r="BJ2637" s="198"/>
      <c r="BK2637" s="198"/>
      <c r="BL2637" s="198"/>
      <c r="BM2637" s="198"/>
      <c r="BN2637" s="198"/>
      <c r="BO2637" s="198"/>
      <c r="BP2637" s="198"/>
    </row>
    <row r="2638" s="116" customFormat="1" ht="19" customHeight="1" spans="1:68">
      <c r="A2638" s="94">
        <f t="shared" si="410"/>
        <v>2637</v>
      </c>
      <c r="B2638" s="95"/>
      <c r="C2638" s="69"/>
      <c r="D2638" s="64"/>
      <c r="E2638" s="69"/>
      <c r="F2638" s="196"/>
      <c r="G2638" s="124" t="e">
        <f>VLOOKUP(F2638,[2]零件成本10.26!$B$2:$C$7802,2,0)</f>
        <v>#N/A</v>
      </c>
      <c r="H2638" s="64"/>
      <c r="I2638" s="128" t="str">
        <f t="shared" si="411"/>
        <v/>
      </c>
      <c r="J2638" s="64"/>
      <c r="K2638" s="196"/>
      <c r="L2638" s="64"/>
      <c r="M2638" s="69"/>
      <c r="N2638" s="69"/>
      <c r="O2638" s="69"/>
      <c r="P2638" s="69"/>
      <c r="Q2638" s="100">
        <f t="shared" si="412"/>
        <v>0</v>
      </c>
      <c r="R2638" s="197"/>
      <c r="S2638" s="140" t="str">
        <f t="shared" si="413"/>
        <v>0</v>
      </c>
      <c r="T2638" s="140" t="str">
        <f t="shared" si="414"/>
        <v>0</v>
      </c>
      <c r="U2638" s="144"/>
      <c r="V2638" s="106"/>
      <c r="W2638" s="142">
        <f t="shared" si="415"/>
        <v>0</v>
      </c>
      <c r="X2638" s="142">
        <f t="shared" si="416"/>
        <v>0</v>
      </c>
      <c r="Y2638" s="108">
        <f t="shared" si="417"/>
        <v>0</v>
      </c>
      <c r="Z2638" s="108">
        <f t="shared" si="418"/>
        <v>0</v>
      </c>
      <c r="AA2638" s="108">
        <f t="shared" si="419"/>
        <v>0</v>
      </c>
      <c r="AB2638" s="151"/>
      <c r="AC2638" s="47"/>
      <c r="AT2638" s="198"/>
      <c r="AU2638" s="198"/>
      <c r="AV2638" s="198"/>
      <c r="AW2638" s="198"/>
      <c r="AX2638" s="198"/>
      <c r="AY2638" s="198"/>
      <c r="AZ2638" s="198"/>
      <c r="BA2638" s="198"/>
      <c r="BB2638" s="198"/>
      <c r="BC2638" s="198"/>
      <c r="BD2638" s="198"/>
      <c r="BE2638" s="198"/>
      <c r="BF2638" s="198"/>
      <c r="BG2638" s="198"/>
      <c r="BH2638" s="198"/>
      <c r="BI2638" s="198"/>
      <c r="BJ2638" s="198"/>
      <c r="BK2638" s="198"/>
      <c r="BL2638" s="198"/>
      <c r="BM2638" s="198"/>
      <c r="BN2638" s="198"/>
      <c r="BO2638" s="198"/>
      <c r="BP2638" s="198"/>
    </row>
    <row r="2639" s="116" customFormat="1" ht="19" customHeight="1" spans="1:68">
      <c r="A2639" s="94">
        <f t="shared" si="410"/>
        <v>2638</v>
      </c>
      <c r="B2639" s="95"/>
      <c r="C2639" s="69"/>
      <c r="D2639" s="64"/>
      <c r="E2639" s="69"/>
      <c r="F2639" s="196"/>
      <c r="G2639" s="124" t="e">
        <f>VLOOKUP(F2639,[2]零件成本10.26!$B$2:$C$7802,2,0)</f>
        <v>#N/A</v>
      </c>
      <c r="H2639" s="64"/>
      <c r="I2639" s="128" t="str">
        <f t="shared" si="411"/>
        <v/>
      </c>
      <c r="J2639" s="64"/>
      <c r="K2639" s="196"/>
      <c r="L2639" s="64"/>
      <c r="M2639" s="69"/>
      <c r="N2639" s="69"/>
      <c r="O2639" s="69"/>
      <c r="P2639" s="69"/>
      <c r="Q2639" s="100">
        <f t="shared" si="412"/>
        <v>0</v>
      </c>
      <c r="R2639" s="197"/>
      <c r="S2639" s="140" t="str">
        <f t="shared" si="413"/>
        <v>0</v>
      </c>
      <c r="T2639" s="140" t="str">
        <f t="shared" si="414"/>
        <v>0</v>
      </c>
      <c r="U2639" s="144"/>
      <c r="V2639" s="106"/>
      <c r="W2639" s="142">
        <f t="shared" si="415"/>
        <v>0</v>
      </c>
      <c r="X2639" s="142">
        <f t="shared" si="416"/>
        <v>0</v>
      </c>
      <c r="Y2639" s="108">
        <f t="shared" si="417"/>
        <v>0</v>
      </c>
      <c r="Z2639" s="108">
        <f t="shared" si="418"/>
        <v>0</v>
      </c>
      <c r="AA2639" s="108">
        <f t="shared" si="419"/>
        <v>0</v>
      </c>
      <c r="AB2639" s="151"/>
      <c r="AC2639" s="47"/>
      <c r="AT2639" s="198"/>
      <c r="AU2639" s="198"/>
      <c r="AV2639" s="198"/>
      <c r="AW2639" s="198"/>
      <c r="AX2639" s="198"/>
      <c r="AY2639" s="198"/>
      <c r="AZ2639" s="198"/>
      <c r="BA2639" s="198"/>
      <c r="BB2639" s="198"/>
      <c r="BC2639" s="198"/>
      <c r="BD2639" s="198"/>
      <c r="BE2639" s="198"/>
      <c r="BF2639" s="198"/>
      <c r="BG2639" s="198"/>
      <c r="BH2639" s="198"/>
      <c r="BI2639" s="198"/>
      <c r="BJ2639" s="198"/>
      <c r="BK2639" s="198"/>
      <c r="BL2639" s="198"/>
      <c r="BM2639" s="198"/>
      <c r="BN2639" s="198"/>
      <c r="BO2639" s="198"/>
      <c r="BP2639" s="198"/>
    </row>
    <row r="2640" s="116" customFormat="1" ht="19" customHeight="1" spans="1:68">
      <c r="A2640" s="94">
        <f t="shared" si="410"/>
        <v>2639</v>
      </c>
      <c r="B2640" s="95"/>
      <c r="C2640" s="69"/>
      <c r="D2640" s="64"/>
      <c r="E2640" s="69"/>
      <c r="F2640" s="196"/>
      <c r="G2640" s="124" t="e">
        <f>VLOOKUP(F2640,[2]零件成本10.26!$B$2:$C$7802,2,0)</f>
        <v>#N/A</v>
      </c>
      <c r="H2640" s="64"/>
      <c r="I2640" s="128" t="str">
        <f t="shared" si="411"/>
        <v/>
      </c>
      <c r="J2640" s="64"/>
      <c r="K2640" s="196"/>
      <c r="L2640" s="64"/>
      <c r="M2640" s="69"/>
      <c r="N2640" s="69"/>
      <c r="O2640" s="69"/>
      <c r="P2640" s="69"/>
      <c r="Q2640" s="100">
        <f t="shared" si="412"/>
        <v>0</v>
      </c>
      <c r="R2640" s="197"/>
      <c r="S2640" s="140" t="str">
        <f t="shared" si="413"/>
        <v>0</v>
      </c>
      <c r="T2640" s="140" t="str">
        <f t="shared" si="414"/>
        <v>0</v>
      </c>
      <c r="U2640" s="144"/>
      <c r="V2640" s="106"/>
      <c r="W2640" s="142">
        <f t="shared" si="415"/>
        <v>0</v>
      </c>
      <c r="X2640" s="142">
        <f t="shared" si="416"/>
        <v>0</v>
      </c>
      <c r="Y2640" s="108">
        <f t="shared" si="417"/>
        <v>0</v>
      </c>
      <c r="Z2640" s="108">
        <f t="shared" si="418"/>
        <v>0</v>
      </c>
      <c r="AA2640" s="108">
        <f t="shared" si="419"/>
        <v>0</v>
      </c>
      <c r="AB2640" s="151"/>
      <c r="AC2640" s="47"/>
      <c r="AT2640" s="198"/>
      <c r="AU2640" s="198"/>
      <c r="AV2640" s="198"/>
      <c r="AW2640" s="198"/>
      <c r="AX2640" s="198"/>
      <c r="AY2640" s="198"/>
      <c r="AZ2640" s="198"/>
      <c r="BA2640" s="198"/>
      <c r="BB2640" s="198"/>
      <c r="BC2640" s="198"/>
      <c r="BD2640" s="198"/>
      <c r="BE2640" s="198"/>
      <c r="BF2640" s="198"/>
      <c r="BG2640" s="198"/>
      <c r="BH2640" s="198"/>
      <c r="BI2640" s="198"/>
      <c r="BJ2640" s="198"/>
      <c r="BK2640" s="198"/>
      <c r="BL2640" s="198"/>
      <c r="BM2640" s="198"/>
      <c r="BN2640" s="198"/>
      <c r="BO2640" s="198"/>
      <c r="BP2640" s="198"/>
    </row>
    <row r="2641" s="116" customFormat="1" ht="19" customHeight="1" spans="1:68">
      <c r="A2641" s="94">
        <f t="shared" si="410"/>
        <v>2640</v>
      </c>
      <c r="B2641" s="95"/>
      <c r="C2641" s="69"/>
      <c r="D2641" s="64"/>
      <c r="E2641" s="69"/>
      <c r="F2641" s="196"/>
      <c r="G2641" s="124" t="e">
        <f>VLOOKUP(F2641,[2]零件成本10.26!$B$2:$C$7802,2,0)</f>
        <v>#N/A</v>
      </c>
      <c r="H2641" s="64"/>
      <c r="I2641" s="128" t="str">
        <f t="shared" si="411"/>
        <v/>
      </c>
      <c r="J2641" s="64"/>
      <c r="K2641" s="196"/>
      <c r="L2641" s="64"/>
      <c r="M2641" s="69"/>
      <c r="N2641" s="69"/>
      <c r="O2641" s="69"/>
      <c r="P2641" s="69"/>
      <c r="Q2641" s="100">
        <f t="shared" si="412"/>
        <v>0</v>
      </c>
      <c r="R2641" s="197"/>
      <c r="S2641" s="140" t="str">
        <f t="shared" si="413"/>
        <v>0</v>
      </c>
      <c r="T2641" s="140" t="str">
        <f t="shared" si="414"/>
        <v>0</v>
      </c>
      <c r="U2641" s="144"/>
      <c r="V2641" s="106"/>
      <c r="W2641" s="142">
        <f t="shared" si="415"/>
        <v>0</v>
      </c>
      <c r="X2641" s="142">
        <f t="shared" si="416"/>
        <v>0</v>
      </c>
      <c r="Y2641" s="108">
        <f t="shared" si="417"/>
        <v>0</v>
      </c>
      <c r="Z2641" s="108">
        <f t="shared" si="418"/>
        <v>0</v>
      </c>
      <c r="AA2641" s="108">
        <f t="shared" si="419"/>
        <v>0</v>
      </c>
      <c r="AB2641" s="151"/>
      <c r="AC2641" s="47"/>
      <c r="AT2641" s="198"/>
      <c r="AU2641" s="198"/>
      <c r="AV2641" s="198"/>
      <c r="AW2641" s="198"/>
      <c r="AX2641" s="198"/>
      <c r="AY2641" s="198"/>
      <c r="AZ2641" s="198"/>
      <c r="BA2641" s="198"/>
      <c r="BB2641" s="198"/>
      <c r="BC2641" s="198"/>
      <c r="BD2641" s="198"/>
      <c r="BE2641" s="198"/>
      <c r="BF2641" s="198"/>
      <c r="BG2641" s="198"/>
      <c r="BH2641" s="198"/>
      <c r="BI2641" s="198"/>
      <c r="BJ2641" s="198"/>
      <c r="BK2641" s="198"/>
      <c r="BL2641" s="198"/>
      <c r="BM2641" s="198"/>
      <c r="BN2641" s="198"/>
      <c r="BO2641" s="198"/>
      <c r="BP2641" s="198"/>
    </row>
    <row r="2642" s="116" customFormat="1" ht="19" customHeight="1" spans="1:68">
      <c r="A2642" s="94">
        <f t="shared" si="410"/>
        <v>2641</v>
      </c>
      <c r="B2642" s="95"/>
      <c r="C2642" s="69"/>
      <c r="D2642" s="64"/>
      <c r="E2642" s="69"/>
      <c r="F2642" s="196"/>
      <c r="G2642" s="124" t="e">
        <f>VLOOKUP(F2642,[2]零件成本10.26!$B$2:$C$7802,2,0)</f>
        <v>#N/A</v>
      </c>
      <c r="H2642" s="64"/>
      <c r="I2642" s="128" t="str">
        <f t="shared" si="411"/>
        <v/>
      </c>
      <c r="J2642" s="64"/>
      <c r="K2642" s="196"/>
      <c r="L2642" s="64"/>
      <c r="M2642" s="69"/>
      <c r="N2642" s="69"/>
      <c r="O2642" s="69"/>
      <c r="P2642" s="69"/>
      <c r="Q2642" s="100">
        <f t="shared" si="412"/>
        <v>0</v>
      </c>
      <c r="R2642" s="197"/>
      <c r="S2642" s="140" t="str">
        <f t="shared" si="413"/>
        <v>0</v>
      </c>
      <c r="T2642" s="140" t="str">
        <f t="shared" si="414"/>
        <v>0</v>
      </c>
      <c r="U2642" s="144"/>
      <c r="V2642" s="106"/>
      <c r="W2642" s="142">
        <f t="shared" si="415"/>
        <v>0</v>
      </c>
      <c r="X2642" s="142">
        <f t="shared" si="416"/>
        <v>0</v>
      </c>
      <c r="Y2642" s="108">
        <f t="shared" si="417"/>
        <v>0</v>
      </c>
      <c r="Z2642" s="108">
        <f t="shared" si="418"/>
        <v>0</v>
      </c>
      <c r="AA2642" s="108">
        <f t="shared" si="419"/>
        <v>0</v>
      </c>
      <c r="AB2642" s="151"/>
      <c r="AC2642" s="47"/>
      <c r="AT2642" s="198"/>
      <c r="AU2642" s="198"/>
      <c r="AV2642" s="198"/>
      <c r="AW2642" s="198"/>
      <c r="AX2642" s="198"/>
      <c r="AY2642" s="198"/>
      <c r="AZ2642" s="198"/>
      <c r="BA2642" s="198"/>
      <c r="BB2642" s="198"/>
      <c r="BC2642" s="198"/>
      <c r="BD2642" s="198"/>
      <c r="BE2642" s="198"/>
      <c r="BF2642" s="198"/>
      <c r="BG2642" s="198"/>
      <c r="BH2642" s="198"/>
      <c r="BI2642" s="198"/>
      <c r="BJ2642" s="198"/>
      <c r="BK2642" s="198"/>
      <c r="BL2642" s="198"/>
      <c r="BM2642" s="198"/>
      <c r="BN2642" s="198"/>
      <c r="BO2642" s="198"/>
      <c r="BP2642" s="198"/>
    </row>
    <row r="2643" s="116" customFormat="1" ht="19" customHeight="1" spans="1:68">
      <c r="A2643" s="94">
        <f t="shared" si="410"/>
        <v>2642</v>
      </c>
      <c r="B2643" s="95"/>
      <c r="C2643" s="69"/>
      <c r="D2643" s="64"/>
      <c r="E2643" s="69"/>
      <c r="F2643" s="196"/>
      <c r="G2643" s="124" t="e">
        <f>VLOOKUP(F2643,[2]零件成本10.26!$B$2:$C$7802,2,0)</f>
        <v>#N/A</v>
      </c>
      <c r="H2643" s="64"/>
      <c r="I2643" s="128" t="str">
        <f t="shared" si="411"/>
        <v/>
      </c>
      <c r="J2643" s="64"/>
      <c r="K2643" s="196"/>
      <c r="L2643" s="64"/>
      <c r="M2643" s="69"/>
      <c r="N2643" s="69"/>
      <c r="O2643" s="69"/>
      <c r="P2643" s="69"/>
      <c r="Q2643" s="100">
        <f t="shared" si="412"/>
        <v>0</v>
      </c>
      <c r="R2643" s="197"/>
      <c r="S2643" s="140" t="str">
        <f t="shared" si="413"/>
        <v>0</v>
      </c>
      <c r="T2643" s="140" t="str">
        <f t="shared" si="414"/>
        <v>0</v>
      </c>
      <c r="U2643" s="144"/>
      <c r="V2643" s="106"/>
      <c r="W2643" s="142">
        <f t="shared" si="415"/>
        <v>0</v>
      </c>
      <c r="X2643" s="142">
        <f t="shared" si="416"/>
        <v>0</v>
      </c>
      <c r="Y2643" s="108">
        <f t="shared" si="417"/>
        <v>0</v>
      </c>
      <c r="Z2643" s="108">
        <f t="shared" si="418"/>
        <v>0</v>
      </c>
      <c r="AA2643" s="108">
        <f t="shared" si="419"/>
        <v>0</v>
      </c>
      <c r="AB2643" s="151"/>
      <c r="AC2643" s="47"/>
      <c r="AT2643" s="198"/>
      <c r="AU2643" s="198"/>
      <c r="AV2643" s="198"/>
      <c r="AW2643" s="198"/>
      <c r="AX2643" s="198"/>
      <c r="AY2643" s="198"/>
      <c r="AZ2643" s="198"/>
      <c r="BA2643" s="198"/>
      <c r="BB2643" s="198"/>
      <c r="BC2643" s="198"/>
      <c r="BD2643" s="198"/>
      <c r="BE2643" s="198"/>
      <c r="BF2643" s="198"/>
      <c r="BG2643" s="198"/>
      <c r="BH2643" s="198"/>
      <c r="BI2643" s="198"/>
      <c r="BJ2643" s="198"/>
      <c r="BK2643" s="198"/>
      <c r="BL2643" s="198"/>
      <c r="BM2643" s="198"/>
      <c r="BN2643" s="198"/>
      <c r="BO2643" s="198"/>
      <c r="BP2643" s="198"/>
    </row>
    <row r="2644" s="116" customFormat="1" ht="19" customHeight="1" spans="1:68">
      <c r="A2644" s="94">
        <f t="shared" si="410"/>
        <v>2643</v>
      </c>
      <c r="B2644" s="95"/>
      <c r="C2644" s="69"/>
      <c r="D2644" s="64"/>
      <c r="E2644" s="69"/>
      <c r="F2644" s="196"/>
      <c r="G2644" s="124" t="e">
        <f>VLOOKUP(F2644,[2]零件成本10.26!$B$2:$C$7802,2,0)</f>
        <v>#N/A</v>
      </c>
      <c r="H2644" s="64"/>
      <c r="I2644" s="128" t="str">
        <f t="shared" si="411"/>
        <v/>
      </c>
      <c r="J2644" s="64"/>
      <c r="K2644" s="196"/>
      <c r="L2644" s="64"/>
      <c r="M2644" s="69"/>
      <c r="N2644" s="69"/>
      <c r="O2644" s="69"/>
      <c r="P2644" s="69"/>
      <c r="Q2644" s="100">
        <f t="shared" si="412"/>
        <v>0</v>
      </c>
      <c r="R2644" s="197"/>
      <c r="S2644" s="140" t="str">
        <f t="shared" si="413"/>
        <v>0</v>
      </c>
      <c r="T2644" s="140" t="str">
        <f t="shared" si="414"/>
        <v>0</v>
      </c>
      <c r="U2644" s="144"/>
      <c r="V2644" s="106"/>
      <c r="W2644" s="142">
        <f t="shared" si="415"/>
        <v>0</v>
      </c>
      <c r="X2644" s="142">
        <f t="shared" si="416"/>
        <v>0</v>
      </c>
      <c r="Y2644" s="108">
        <f t="shared" si="417"/>
        <v>0</v>
      </c>
      <c r="Z2644" s="108">
        <f t="shared" si="418"/>
        <v>0</v>
      </c>
      <c r="AA2644" s="108">
        <f t="shared" si="419"/>
        <v>0</v>
      </c>
      <c r="AB2644" s="151"/>
      <c r="AC2644" s="47"/>
      <c r="AT2644" s="198"/>
      <c r="AU2644" s="198"/>
      <c r="AV2644" s="198"/>
      <c r="AW2644" s="198"/>
      <c r="AX2644" s="198"/>
      <c r="AY2644" s="198"/>
      <c r="AZ2644" s="198"/>
      <c r="BA2644" s="198"/>
      <c r="BB2644" s="198"/>
      <c r="BC2644" s="198"/>
      <c r="BD2644" s="198"/>
      <c r="BE2644" s="198"/>
      <c r="BF2644" s="198"/>
      <c r="BG2644" s="198"/>
      <c r="BH2644" s="198"/>
      <c r="BI2644" s="198"/>
      <c r="BJ2644" s="198"/>
      <c r="BK2644" s="198"/>
      <c r="BL2644" s="198"/>
      <c r="BM2644" s="198"/>
      <c r="BN2644" s="198"/>
      <c r="BO2644" s="198"/>
      <c r="BP2644" s="198"/>
    </row>
    <row r="2645" s="116" customFormat="1" ht="19" customHeight="1" spans="1:68">
      <c r="A2645" s="94">
        <f t="shared" si="410"/>
        <v>2644</v>
      </c>
      <c r="B2645" s="95"/>
      <c r="C2645" s="69"/>
      <c r="D2645" s="64"/>
      <c r="E2645" s="69"/>
      <c r="F2645" s="196"/>
      <c r="G2645" s="124" t="e">
        <f>VLOOKUP(F2645,[2]零件成本10.26!$B$2:$C$7802,2,0)</f>
        <v>#N/A</v>
      </c>
      <c r="H2645" s="64"/>
      <c r="I2645" s="128" t="str">
        <f t="shared" si="411"/>
        <v/>
      </c>
      <c r="J2645" s="64"/>
      <c r="K2645" s="196"/>
      <c r="L2645" s="64"/>
      <c r="M2645" s="69"/>
      <c r="N2645" s="69"/>
      <c r="O2645" s="69"/>
      <c r="P2645" s="69"/>
      <c r="Q2645" s="100">
        <f t="shared" si="412"/>
        <v>0</v>
      </c>
      <c r="R2645" s="197"/>
      <c r="S2645" s="140" t="str">
        <f t="shared" si="413"/>
        <v>0</v>
      </c>
      <c r="T2645" s="140" t="str">
        <f t="shared" si="414"/>
        <v>0</v>
      </c>
      <c r="U2645" s="144"/>
      <c r="V2645" s="106"/>
      <c r="W2645" s="142">
        <f t="shared" si="415"/>
        <v>0</v>
      </c>
      <c r="X2645" s="142">
        <f t="shared" si="416"/>
        <v>0</v>
      </c>
      <c r="Y2645" s="108">
        <f t="shared" si="417"/>
        <v>0</v>
      </c>
      <c r="Z2645" s="108">
        <f t="shared" si="418"/>
        <v>0</v>
      </c>
      <c r="AA2645" s="108">
        <f t="shared" si="419"/>
        <v>0</v>
      </c>
      <c r="AB2645" s="151"/>
      <c r="AC2645" s="47"/>
      <c r="AT2645" s="198"/>
      <c r="AU2645" s="198"/>
      <c r="AV2645" s="198"/>
      <c r="AW2645" s="198"/>
      <c r="AX2645" s="198"/>
      <c r="AY2645" s="198"/>
      <c r="AZ2645" s="198"/>
      <c r="BA2645" s="198"/>
      <c r="BB2645" s="198"/>
      <c r="BC2645" s="198"/>
      <c r="BD2645" s="198"/>
      <c r="BE2645" s="198"/>
      <c r="BF2645" s="198"/>
      <c r="BG2645" s="198"/>
      <c r="BH2645" s="198"/>
      <c r="BI2645" s="198"/>
      <c r="BJ2645" s="198"/>
      <c r="BK2645" s="198"/>
      <c r="BL2645" s="198"/>
      <c r="BM2645" s="198"/>
      <c r="BN2645" s="198"/>
      <c r="BO2645" s="198"/>
      <c r="BP2645" s="198"/>
    </row>
    <row r="2646" s="116" customFormat="1" ht="19" customHeight="1" spans="1:68">
      <c r="A2646" s="94">
        <f t="shared" si="410"/>
        <v>2645</v>
      </c>
      <c r="B2646" s="95"/>
      <c r="C2646" s="69"/>
      <c r="D2646" s="64"/>
      <c r="E2646" s="69"/>
      <c r="F2646" s="196"/>
      <c r="G2646" s="124" t="e">
        <f>VLOOKUP(F2646,[2]零件成本10.26!$B$2:$C$7802,2,0)</f>
        <v>#N/A</v>
      </c>
      <c r="H2646" s="64"/>
      <c r="I2646" s="128" t="str">
        <f t="shared" si="411"/>
        <v/>
      </c>
      <c r="J2646" s="64"/>
      <c r="K2646" s="196"/>
      <c r="L2646" s="64"/>
      <c r="M2646" s="69"/>
      <c r="N2646" s="69"/>
      <c r="O2646" s="69"/>
      <c r="P2646" s="69"/>
      <c r="Q2646" s="100">
        <f t="shared" si="412"/>
        <v>0</v>
      </c>
      <c r="R2646" s="197"/>
      <c r="S2646" s="140" t="str">
        <f t="shared" si="413"/>
        <v>0</v>
      </c>
      <c r="T2646" s="140" t="str">
        <f t="shared" si="414"/>
        <v>0</v>
      </c>
      <c r="U2646" s="144"/>
      <c r="V2646" s="106"/>
      <c r="W2646" s="142">
        <f t="shared" si="415"/>
        <v>0</v>
      </c>
      <c r="X2646" s="142">
        <f t="shared" si="416"/>
        <v>0</v>
      </c>
      <c r="Y2646" s="108">
        <f t="shared" si="417"/>
        <v>0</v>
      </c>
      <c r="Z2646" s="108">
        <f t="shared" si="418"/>
        <v>0</v>
      </c>
      <c r="AA2646" s="108">
        <f t="shared" si="419"/>
        <v>0</v>
      </c>
      <c r="AB2646" s="151"/>
      <c r="AC2646" s="47"/>
      <c r="AT2646" s="198"/>
      <c r="AU2646" s="198"/>
      <c r="AV2646" s="198"/>
      <c r="AW2646" s="198"/>
      <c r="AX2646" s="198"/>
      <c r="AY2646" s="198"/>
      <c r="AZ2646" s="198"/>
      <c r="BA2646" s="198"/>
      <c r="BB2646" s="198"/>
      <c r="BC2646" s="198"/>
      <c r="BD2646" s="198"/>
      <c r="BE2646" s="198"/>
      <c r="BF2646" s="198"/>
      <c r="BG2646" s="198"/>
      <c r="BH2646" s="198"/>
      <c r="BI2646" s="198"/>
      <c r="BJ2646" s="198"/>
      <c r="BK2646" s="198"/>
      <c r="BL2646" s="198"/>
      <c r="BM2646" s="198"/>
      <c r="BN2646" s="198"/>
      <c r="BO2646" s="198"/>
      <c r="BP2646" s="198"/>
    </row>
    <row r="2647" s="116" customFormat="1" ht="19" customHeight="1" spans="1:68">
      <c r="A2647" s="94">
        <f t="shared" si="410"/>
        <v>2646</v>
      </c>
      <c r="B2647" s="95"/>
      <c r="C2647" s="69"/>
      <c r="D2647" s="64"/>
      <c r="E2647" s="69"/>
      <c r="F2647" s="196"/>
      <c r="G2647" s="124" t="e">
        <f>VLOOKUP(F2647,[2]零件成本10.26!$B$2:$C$7802,2,0)</f>
        <v>#N/A</v>
      </c>
      <c r="H2647" s="64"/>
      <c r="I2647" s="128" t="str">
        <f t="shared" si="411"/>
        <v/>
      </c>
      <c r="J2647" s="64"/>
      <c r="K2647" s="196"/>
      <c r="L2647" s="64"/>
      <c r="M2647" s="69"/>
      <c r="N2647" s="69"/>
      <c r="O2647" s="69"/>
      <c r="P2647" s="69"/>
      <c r="Q2647" s="100">
        <f t="shared" si="412"/>
        <v>0</v>
      </c>
      <c r="R2647" s="197"/>
      <c r="S2647" s="140" t="str">
        <f t="shared" si="413"/>
        <v>0</v>
      </c>
      <c r="T2647" s="140" t="str">
        <f t="shared" si="414"/>
        <v>0</v>
      </c>
      <c r="U2647" s="144"/>
      <c r="V2647" s="106"/>
      <c r="W2647" s="142">
        <f t="shared" si="415"/>
        <v>0</v>
      </c>
      <c r="X2647" s="142">
        <f t="shared" si="416"/>
        <v>0</v>
      </c>
      <c r="Y2647" s="108">
        <f t="shared" si="417"/>
        <v>0</v>
      </c>
      <c r="Z2647" s="108">
        <f t="shared" si="418"/>
        <v>0</v>
      </c>
      <c r="AA2647" s="108">
        <f t="shared" si="419"/>
        <v>0</v>
      </c>
      <c r="AB2647" s="151"/>
      <c r="AC2647" s="47"/>
      <c r="AT2647" s="198"/>
      <c r="AU2647" s="198"/>
      <c r="AV2647" s="198"/>
      <c r="AW2647" s="198"/>
      <c r="AX2647" s="198"/>
      <c r="AY2647" s="198"/>
      <c r="AZ2647" s="198"/>
      <c r="BA2647" s="198"/>
      <c r="BB2647" s="198"/>
      <c r="BC2647" s="198"/>
      <c r="BD2647" s="198"/>
      <c r="BE2647" s="198"/>
      <c r="BF2647" s="198"/>
      <c r="BG2647" s="198"/>
      <c r="BH2647" s="198"/>
      <c r="BI2647" s="198"/>
      <c r="BJ2647" s="198"/>
      <c r="BK2647" s="198"/>
      <c r="BL2647" s="198"/>
      <c r="BM2647" s="198"/>
      <c r="BN2647" s="198"/>
      <c r="BO2647" s="198"/>
      <c r="BP2647" s="198"/>
    </row>
    <row r="2648" s="116" customFormat="1" ht="19" customHeight="1" spans="1:68">
      <c r="A2648" s="94">
        <f t="shared" si="410"/>
        <v>2647</v>
      </c>
      <c r="B2648" s="95"/>
      <c r="C2648" s="69"/>
      <c r="D2648" s="64"/>
      <c r="E2648" s="69"/>
      <c r="F2648" s="196"/>
      <c r="G2648" s="124" t="e">
        <f>VLOOKUP(F2648,[2]零件成本10.26!$B$2:$C$7802,2,0)</f>
        <v>#N/A</v>
      </c>
      <c r="H2648" s="64"/>
      <c r="I2648" s="128" t="str">
        <f t="shared" si="411"/>
        <v/>
      </c>
      <c r="J2648" s="64"/>
      <c r="K2648" s="196"/>
      <c r="L2648" s="64"/>
      <c r="M2648" s="69"/>
      <c r="N2648" s="69"/>
      <c r="O2648" s="69"/>
      <c r="P2648" s="69"/>
      <c r="Q2648" s="100">
        <f t="shared" si="412"/>
        <v>0</v>
      </c>
      <c r="R2648" s="197"/>
      <c r="S2648" s="140" t="str">
        <f t="shared" si="413"/>
        <v>0</v>
      </c>
      <c r="T2648" s="140" t="str">
        <f t="shared" si="414"/>
        <v>0</v>
      </c>
      <c r="U2648" s="144"/>
      <c r="V2648" s="106"/>
      <c r="W2648" s="142">
        <f t="shared" si="415"/>
        <v>0</v>
      </c>
      <c r="X2648" s="142">
        <f t="shared" si="416"/>
        <v>0</v>
      </c>
      <c r="Y2648" s="108">
        <f t="shared" si="417"/>
        <v>0</v>
      </c>
      <c r="Z2648" s="108">
        <f t="shared" si="418"/>
        <v>0</v>
      </c>
      <c r="AA2648" s="108">
        <f t="shared" si="419"/>
        <v>0</v>
      </c>
      <c r="AB2648" s="151"/>
      <c r="AC2648" s="47"/>
      <c r="AT2648" s="198"/>
      <c r="AU2648" s="198"/>
      <c r="AV2648" s="198"/>
      <c r="AW2648" s="198"/>
      <c r="AX2648" s="198"/>
      <c r="AY2648" s="198"/>
      <c r="AZ2648" s="198"/>
      <c r="BA2648" s="198"/>
      <c r="BB2648" s="198"/>
      <c r="BC2648" s="198"/>
      <c r="BD2648" s="198"/>
      <c r="BE2648" s="198"/>
      <c r="BF2648" s="198"/>
      <c r="BG2648" s="198"/>
      <c r="BH2648" s="198"/>
      <c r="BI2648" s="198"/>
      <c r="BJ2648" s="198"/>
      <c r="BK2648" s="198"/>
      <c r="BL2648" s="198"/>
      <c r="BM2648" s="198"/>
      <c r="BN2648" s="198"/>
      <c r="BO2648" s="198"/>
      <c r="BP2648" s="198"/>
    </row>
    <row r="2649" s="116" customFormat="1" ht="19" customHeight="1" spans="1:68">
      <c r="A2649" s="94">
        <f t="shared" si="410"/>
        <v>2648</v>
      </c>
      <c r="B2649" s="95"/>
      <c r="C2649" s="69"/>
      <c r="D2649" s="64"/>
      <c r="E2649" s="69"/>
      <c r="F2649" s="196"/>
      <c r="G2649" s="124" t="e">
        <f>VLOOKUP(F2649,[2]零件成本10.26!$B$2:$C$7802,2,0)</f>
        <v>#N/A</v>
      </c>
      <c r="H2649" s="64"/>
      <c r="I2649" s="128" t="str">
        <f t="shared" si="411"/>
        <v/>
      </c>
      <c r="J2649" s="64"/>
      <c r="K2649" s="196"/>
      <c r="L2649" s="64"/>
      <c r="M2649" s="69"/>
      <c r="N2649" s="69"/>
      <c r="O2649" s="69"/>
      <c r="P2649" s="69"/>
      <c r="Q2649" s="100">
        <f t="shared" si="412"/>
        <v>0</v>
      </c>
      <c r="R2649" s="197"/>
      <c r="S2649" s="140" t="str">
        <f t="shared" si="413"/>
        <v>0</v>
      </c>
      <c r="T2649" s="140" t="str">
        <f t="shared" si="414"/>
        <v>0</v>
      </c>
      <c r="U2649" s="144"/>
      <c r="V2649" s="106"/>
      <c r="W2649" s="142">
        <f t="shared" si="415"/>
        <v>0</v>
      </c>
      <c r="X2649" s="142">
        <f t="shared" si="416"/>
        <v>0</v>
      </c>
      <c r="Y2649" s="108">
        <f t="shared" si="417"/>
        <v>0</v>
      </c>
      <c r="Z2649" s="108">
        <f t="shared" si="418"/>
        <v>0</v>
      </c>
      <c r="AA2649" s="108">
        <f t="shared" si="419"/>
        <v>0</v>
      </c>
      <c r="AB2649" s="151"/>
      <c r="AC2649" s="47"/>
      <c r="AT2649" s="198"/>
      <c r="AU2649" s="198"/>
      <c r="AV2649" s="198"/>
      <c r="AW2649" s="198"/>
      <c r="AX2649" s="198"/>
      <c r="AY2649" s="198"/>
      <c r="AZ2649" s="198"/>
      <c r="BA2649" s="198"/>
      <c r="BB2649" s="198"/>
      <c r="BC2649" s="198"/>
      <c r="BD2649" s="198"/>
      <c r="BE2649" s="198"/>
      <c r="BF2649" s="198"/>
      <c r="BG2649" s="198"/>
      <c r="BH2649" s="198"/>
      <c r="BI2649" s="198"/>
      <c r="BJ2649" s="198"/>
      <c r="BK2649" s="198"/>
      <c r="BL2649" s="198"/>
      <c r="BM2649" s="198"/>
      <c r="BN2649" s="198"/>
      <c r="BO2649" s="198"/>
      <c r="BP2649" s="198"/>
    </row>
    <row r="2650" s="116" customFormat="1" ht="19" customHeight="1" spans="1:68">
      <c r="A2650" s="94">
        <f t="shared" si="410"/>
        <v>2649</v>
      </c>
      <c r="B2650" s="95"/>
      <c r="C2650" s="69"/>
      <c r="D2650" s="64"/>
      <c r="E2650" s="69"/>
      <c r="F2650" s="196"/>
      <c r="G2650" s="124" t="e">
        <f>VLOOKUP(F2650,[2]零件成本10.26!$B$2:$C$7802,2,0)</f>
        <v>#N/A</v>
      </c>
      <c r="H2650" s="64"/>
      <c r="I2650" s="128" t="str">
        <f t="shared" si="411"/>
        <v/>
      </c>
      <c r="J2650" s="64"/>
      <c r="K2650" s="196"/>
      <c r="L2650" s="64"/>
      <c r="M2650" s="69"/>
      <c r="N2650" s="69"/>
      <c r="O2650" s="69"/>
      <c r="P2650" s="69"/>
      <c r="Q2650" s="100">
        <f t="shared" si="412"/>
        <v>0</v>
      </c>
      <c r="R2650" s="197"/>
      <c r="S2650" s="140" t="str">
        <f t="shared" si="413"/>
        <v>0</v>
      </c>
      <c r="T2650" s="140" t="str">
        <f t="shared" si="414"/>
        <v>0</v>
      </c>
      <c r="U2650" s="144"/>
      <c r="V2650" s="106"/>
      <c r="W2650" s="142">
        <f t="shared" si="415"/>
        <v>0</v>
      </c>
      <c r="X2650" s="142">
        <f t="shared" si="416"/>
        <v>0</v>
      </c>
      <c r="Y2650" s="108">
        <f t="shared" si="417"/>
        <v>0</v>
      </c>
      <c r="Z2650" s="108">
        <f t="shared" si="418"/>
        <v>0</v>
      </c>
      <c r="AA2650" s="108">
        <f t="shared" si="419"/>
        <v>0</v>
      </c>
      <c r="AB2650" s="151"/>
      <c r="AC2650" s="47"/>
      <c r="AT2650" s="198"/>
      <c r="AU2650" s="198"/>
      <c r="AV2650" s="198"/>
      <c r="AW2650" s="198"/>
      <c r="AX2650" s="198"/>
      <c r="AY2650" s="198"/>
      <c r="AZ2650" s="198"/>
      <c r="BA2650" s="198"/>
      <c r="BB2650" s="198"/>
      <c r="BC2650" s="198"/>
      <c r="BD2650" s="198"/>
      <c r="BE2650" s="198"/>
      <c r="BF2650" s="198"/>
      <c r="BG2650" s="198"/>
      <c r="BH2650" s="198"/>
      <c r="BI2650" s="198"/>
      <c r="BJ2650" s="198"/>
      <c r="BK2650" s="198"/>
      <c r="BL2650" s="198"/>
      <c r="BM2650" s="198"/>
      <c r="BN2650" s="198"/>
      <c r="BO2650" s="198"/>
      <c r="BP2650" s="198"/>
    </row>
    <row r="2651" s="116" customFormat="1" ht="19" customHeight="1" spans="1:68">
      <c r="A2651" s="94">
        <f t="shared" si="410"/>
        <v>2650</v>
      </c>
      <c r="B2651" s="95"/>
      <c r="C2651" s="69"/>
      <c r="D2651" s="64"/>
      <c r="E2651" s="69"/>
      <c r="F2651" s="196"/>
      <c r="G2651" s="124" t="e">
        <f>VLOOKUP(F2651,[2]零件成本10.26!$B$2:$C$7802,2,0)</f>
        <v>#N/A</v>
      </c>
      <c r="H2651" s="64"/>
      <c r="I2651" s="128" t="str">
        <f t="shared" si="411"/>
        <v/>
      </c>
      <c r="J2651" s="64"/>
      <c r="K2651" s="196"/>
      <c r="L2651" s="64"/>
      <c r="M2651" s="69"/>
      <c r="N2651" s="69"/>
      <c r="O2651" s="69"/>
      <c r="P2651" s="69"/>
      <c r="Q2651" s="100">
        <f t="shared" si="412"/>
        <v>0</v>
      </c>
      <c r="R2651" s="197"/>
      <c r="S2651" s="140" t="str">
        <f t="shared" si="413"/>
        <v>0</v>
      </c>
      <c r="T2651" s="140" t="str">
        <f t="shared" si="414"/>
        <v>0</v>
      </c>
      <c r="U2651" s="144"/>
      <c r="V2651" s="106"/>
      <c r="W2651" s="142">
        <f t="shared" si="415"/>
        <v>0</v>
      </c>
      <c r="X2651" s="142">
        <f t="shared" si="416"/>
        <v>0</v>
      </c>
      <c r="Y2651" s="108">
        <f t="shared" si="417"/>
        <v>0</v>
      </c>
      <c r="Z2651" s="108">
        <f t="shared" si="418"/>
        <v>0</v>
      </c>
      <c r="AA2651" s="108">
        <f t="shared" si="419"/>
        <v>0</v>
      </c>
      <c r="AB2651" s="151"/>
      <c r="AC2651" s="47"/>
      <c r="AT2651" s="198"/>
      <c r="AU2651" s="198"/>
      <c r="AV2651" s="198"/>
      <c r="AW2651" s="198"/>
      <c r="AX2651" s="198"/>
      <c r="AY2651" s="198"/>
      <c r="AZ2651" s="198"/>
      <c r="BA2651" s="198"/>
      <c r="BB2651" s="198"/>
      <c r="BC2651" s="198"/>
      <c r="BD2651" s="198"/>
      <c r="BE2651" s="198"/>
      <c r="BF2651" s="198"/>
      <c r="BG2651" s="198"/>
      <c r="BH2651" s="198"/>
      <c r="BI2651" s="198"/>
      <c r="BJ2651" s="198"/>
      <c r="BK2651" s="198"/>
      <c r="BL2651" s="198"/>
      <c r="BM2651" s="198"/>
      <c r="BN2651" s="198"/>
      <c r="BO2651" s="198"/>
      <c r="BP2651" s="198"/>
    </row>
    <row r="2652" s="116" customFormat="1" ht="19" customHeight="1" spans="1:68">
      <c r="A2652" s="94">
        <f t="shared" si="410"/>
        <v>2651</v>
      </c>
      <c r="B2652" s="95"/>
      <c r="C2652" s="69"/>
      <c r="D2652" s="64"/>
      <c r="E2652" s="69"/>
      <c r="F2652" s="196"/>
      <c r="G2652" s="124" t="e">
        <f>VLOOKUP(F2652,[2]零件成本10.26!$B$2:$C$7802,2,0)</f>
        <v>#N/A</v>
      </c>
      <c r="H2652" s="64"/>
      <c r="I2652" s="128" t="str">
        <f t="shared" si="411"/>
        <v/>
      </c>
      <c r="J2652" s="64"/>
      <c r="K2652" s="196"/>
      <c r="L2652" s="64"/>
      <c r="M2652" s="69"/>
      <c r="N2652" s="69"/>
      <c r="O2652" s="69"/>
      <c r="P2652" s="69"/>
      <c r="Q2652" s="100">
        <f t="shared" si="412"/>
        <v>0</v>
      </c>
      <c r="R2652" s="197"/>
      <c r="S2652" s="140" t="str">
        <f t="shared" si="413"/>
        <v>0</v>
      </c>
      <c r="T2652" s="140" t="str">
        <f t="shared" si="414"/>
        <v>0</v>
      </c>
      <c r="U2652" s="144"/>
      <c r="V2652" s="106"/>
      <c r="W2652" s="142">
        <f t="shared" si="415"/>
        <v>0</v>
      </c>
      <c r="X2652" s="142">
        <f t="shared" si="416"/>
        <v>0</v>
      </c>
      <c r="Y2652" s="108">
        <f t="shared" si="417"/>
        <v>0</v>
      </c>
      <c r="Z2652" s="108">
        <f t="shared" si="418"/>
        <v>0</v>
      </c>
      <c r="AA2652" s="108">
        <f t="shared" si="419"/>
        <v>0</v>
      </c>
      <c r="AB2652" s="151"/>
      <c r="AC2652" s="47"/>
      <c r="AT2652" s="198"/>
      <c r="AU2652" s="198"/>
      <c r="AV2652" s="198"/>
      <c r="AW2652" s="198"/>
      <c r="AX2652" s="198"/>
      <c r="AY2652" s="198"/>
      <c r="AZ2652" s="198"/>
      <c r="BA2652" s="198"/>
      <c r="BB2652" s="198"/>
      <c r="BC2652" s="198"/>
      <c r="BD2652" s="198"/>
      <c r="BE2652" s="198"/>
      <c r="BF2652" s="198"/>
      <c r="BG2652" s="198"/>
      <c r="BH2652" s="198"/>
      <c r="BI2652" s="198"/>
      <c r="BJ2652" s="198"/>
      <c r="BK2652" s="198"/>
      <c r="BL2652" s="198"/>
      <c r="BM2652" s="198"/>
      <c r="BN2652" s="198"/>
      <c r="BO2652" s="198"/>
      <c r="BP2652" s="198"/>
    </row>
    <row r="2653" s="116" customFormat="1" ht="19" customHeight="1" spans="1:68">
      <c r="A2653" s="94">
        <f t="shared" si="410"/>
        <v>2652</v>
      </c>
      <c r="B2653" s="95"/>
      <c r="C2653" s="69"/>
      <c r="D2653" s="64"/>
      <c r="E2653" s="69"/>
      <c r="F2653" s="196"/>
      <c r="G2653" s="124" t="e">
        <f>VLOOKUP(F2653,[2]零件成本10.26!$B$2:$C$7802,2,0)</f>
        <v>#N/A</v>
      </c>
      <c r="H2653" s="64"/>
      <c r="I2653" s="128" t="str">
        <f t="shared" si="411"/>
        <v/>
      </c>
      <c r="J2653" s="64"/>
      <c r="K2653" s="196"/>
      <c r="L2653" s="64"/>
      <c r="M2653" s="69"/>
      <c r="N2653" s="69"/>
      <c r="O2653" s="69"/>
      <c r="P2653" s="69"/>
      <c r="Q2653" s="100">
        <f t="shared" si="412"/>
        <v>0</v>
      </c>
      <c r="R2653" s="197"/>
      <c r="S2653" s="140" t="str">
        <f t="shared" si="413"/>
        <v>0</v>
      </c>
      <c r="T2653" s="140" t="str">
        <f t="shared" si="414"/>
        <v>0</v>
      </c>
      <c r="U2653" s="144"/>
      <c r="V2653" s="106"/>
      <c r="W2653" s="142">
        <f t="shared" si="415"/>
        <v>0</v>
      </c>
      <c r="X2653" s="142">
        <f t="shared" si="416"/>
        <v>0</v>
      </c>
      <c r="Y2653" s="108">
        <f t="shared" si="417"/>
        <v>0</v>
      </c>
      <c r="Z2653" s="108">
        <f t="shared" si="418"/>
        <v>0</v>
      </c>
      <c r="AA2653" s="108">
        <f t="shared" si="419"/>
        <v>0</v>
      </c>
      <c r="AB2653" s="151"/>
      <c r="AC2653" s="47"/>
      <c r="AT2653" s="198"/>
      <c r="AU2653" s="198"/>
      <c r="AV2653" s="198"/>
      <c r="AW2653" s="198"/>
      <c r="AX2653" s="198"/>
      <c r="AY2653" s="198"/>
      <c r="AZ2653" s="198"/>
      <c r="BA2653" s="198"/>
      <c r="BB2653" s="198"/>
      <c r="BC2653" s="198"/>
      <c r="BD2653" s="198"/>
      <c r="BE2653" s="198"/>
      <c r="BF2653" s="198"/>
      <c r="BG2653" s="198"/>
      <c r="BH2653" s="198"/>
      <c r="BI2653" s="198"/>
      <c r="BJ2653" s="198"/>
      <c r="BK2653" s="198"/>
      <c r="BL2653" s="198"/>
      <c r="BM2653" s="198"/>
      <c r="BN2653" s="198"/>
      <c r="BO2653" s="198"/>
      <c r="BP2653" s="198"/>
    </row>
    <row r="2654" s="116" customFormat="1" ht="19" customHeight="1" spans="1:68">
      <c r="A2654" s="94">
        <f t="shared" si="410"/>
        <v>2653</v>
      </c>
      <c r="B2654" s="95"/>
      <c r="C2654" s="69"/>
      <c r="D2654" s="64"/>
      <c r="E2654" s="69"/>
      <c r="F2654" s="196"/>
      <c r="G2654" s="124" t="e">
        <f>VLOOKUP(F2654,[2]零件成本10.26!$B$2:$C$7802,2,0)</f>
        <v>#N/A</v>
      </c>
      <c r="H2654" s="64"/>
      <c r="I2654" s="128" t="str">
        <f t="shared" si="411"/>
        <v/>
      </c>
      <c r="J2654" s="64"/>
      <c r="K2654" s="196"/>
      <c r="L2654" s="64"/>
      <c r="M2654" s="69"/>
      <c r="N2654" s="69"/>
      <c r="O2654" s="69"/>
      <c r="P2654" s="69"/>
      <c r="Q2654" s="100">
        <f t="shared" si="412"/>
        <v>0</v>
      </c>
      <c r="R2654" s="197"/>
      <c r="S2654" s="140" t="str">
        <f t="shared" si="413"/>
        <v>0</v>
      </c>
      <c r="T2654" s="140" t="str">
        <f t="shared" si="414"/>
        <v>0</v>
      </c>
      <c r="U2654" s="144"/>
      <c r="V2654" s="106"/>
      <c r="W2654" s="142">
        <f t="shared" si="415"/>
        <v>0</v>
      </c>
      <c r="X2654" s="142">
        <f t="shared" si="416"/>
        <v>0</v>
      </c>
      <c r="Y2654" s="108">
        <f t="shared" si="417"/>
        <v>0</v>
      </c>
      <c r="Z2654" s="108">
        <f t="shared" si="418"/>
        <v>0</v>
      </c>
      <c r="AA2654" s="108">
        <f t="shared" si="419"/>
        <v>0</v>
      </c>
      <c r="AB2654" s="151"/>
      <c r="AC2654" s="47"/>
      <c r="AT2654" s="198"/>
      <c r="AU2654" s="198"/>
      <c r="AV2654" s="198"/>
      <c r="AW2654" s="198"/>
      <c r="AX2654" s="198"/>
      <c r="AY2654" s="198"/>
      <c r="AZ2654" s="198"/>
      <c r="BA2654" s="198"/>
      <c r="BB2654" s="198"/>
      <c r="BC2654" s="198"/>
      <c r="BD2654" s="198"/>
      <c r="BE2654" s="198"/>
      <c r="BF2654" s="198"/>
      <c r="BG2654" s="198"/>
      <c r="BH2654" s="198"/>
      <c r="BI2654" s="198"/>
      <c r="BJ2654" s="198"/>
      <c r="BK2654" s="198"/>
      <c r="BL2654" s="198"/>
      <c r="BM2654" s="198"/>
      <c r="BN2654" s="198"/>
      <c r="BO2654" s="198"/>
      <c r="BP2654" s="198"/>
    </row>
    <row r="2655" s="116" customFormat="1" ht="19" customHeight="1" spans="1:68">
      <c r="A2655" s="94">
        <f t="shared" si="410"/>
        <v>2654</v>
      </c>
      <c r="B2655" s="95"/>
      <c r="C2655" s="69"/>
      <c r="D2655" s="64"/>
      <c r="E2655" s="69"/>
      <c r="F2655" s="196"/>
      <c r="G2655" s="124" t="e">
        <f>VLOOKUP(F2655,[2]零件成本10.26!$B$2:$C$7802,2,0)</f>
        <v>#N/A</v>
      </c>
      <c r="H2655" s="64"/>
      <c r="I2655" s="128" t="str">
        <f t="shared" si="411"/>
        <v/>
      </c>
      <c r="J2655" s="64"/>
      <c r="K2655" s="196"/>
      <c r="L2655" s="64"/>
      <c r="M2655" s="69"/>
      <c r="N2655" s="69"/>
      <c r="O2655" s="69"/>
      <c r="P2655" s="69"/>
      <c r="Q2655" s="100">
        <f t="shared" si="412"/>
        <v>0</v>
      </c>
      <c r="R2655" s="197"/>
      <c r="S2655" s="140" t="str">
        <f t="shared" si="413"/>
        <v>0</v>
      </c>
      <c r="T2655" s="140" t="str">
        <f t="shared" si="414"/>
        <v>0</v>
      </c>
      <c r="U2655" s="144"/>
      <c r="V2655" s="106"/>
      <c r="W2655" s="142">
        <f t="shared" si="415"/>
        <v>0</v>
      </c>
      <c r="X2655" s="142">
        <f t="shared" si="416"/>
        <v>0</v>
      </c>
      <c r="Y2655" s="108">
        <f t="shared" si="417"/>
        <v>0</v>
      </c>
      <c r="Z2655" s="108">
        <f t="shared" si="418"/>
        <v>0</v>
      </c>
      <c r="AA2655" s="108">
        <f t="shared" si="419"/>
        <v>0</v>
      </c>
      <c r="AB2655" s="151"/>
      <c r="AC2655" s="47"/>
      <c r="AT2655" s="198"/>
      <c r="AU2655" s="198"/>
      <c r="AV2655" s="198"/>
      <c r="AW2655" s="198"/>
      <c r="AX2655" s="198"/>
      <c r="AY2655" s="198"/>
      <c r="AZ2655" s="198"/>
      <c r="BA2655" s="198"/>
      <c r="BB2655" s="198"/>
      <c r="BC2655" s="198"/>
      <c r="BD2655" s="198"/>
      <c r="BE2655" s="198"/>
      <c r="BF2655" s="198"/>
      <c r="BG2655" s="198"/>
      <c r="BH2655" s="198"/>
      <c r="BI2655" s="198"/>
      <c r="BJ2655" s="198"/>
      <c r="BK2655" s="198"/>
      <c r="BL2655" s="198"/>
      <c r="BM2655" s="198"/>
      <c r="BN2655" s="198"/>
      <c r="BO2655" s="198"/>
      <c r="BP2655" s="198"/>
    </row>
    <row r="2656" s="116" customFormat="1" ht="19" customHeight="1" spans="1:68">
      <c r="A2656" s="94">
        <f t="shared" si="410"/>
        <v>2655</v>
      </c>
      <c r="B2656" s="95"/>
      <c r="C2656" s="69"/>
      <c r="D2656" s="64"/>
      <c r="E2656" s="69"/>
      <c r="F2656" s="196"/>
      <c r="G2656" s="124" t="e">
        <f>VLOOKUP(F2656,[2]零件成本10.26!$B$2:$C$7802,2,0)</f>
        <v>#N/A</v>
      </c>
      <c r="H2656" s="64"/>
      <c r="I2656" s="128" t="str">
        <f t="shared" si="411"/>
        <v/>
      </c>
      <c r="J2656" s="64"/>
      <c r="K2656" s="196"/>
      <c r="L2656" s="64"/>
      <c r="M2656" s="69"/>
      <c r="N2656" s="69"/>
      <c r="O2656" s="69"/>
      <c r="P2656" s="69"/>
      <c r="Q2656" s="100">
        <f t="shared" si="412"/>
        <v>0</v>
      </c>
      <c r="R2656" s="197"/>
      <c r="S2656" s="140" t="str">
        <f t="shared" si="413"/>
        <v>0</v>
      </c>
      <c r="T2656" s="140" t="str">
        <f t="shared" si="414"/>
        <v>0</v>
      </c>
      <c r="U2656" s="144"/>
      <c r="V2656" s="106"/>
      <c r="W2656" s="142">
        <f t="shared" si="415"/>
        <v>0</v>
      </c>
      <c r="X2656" s="142">
        <f t="shared" si="416"/>
        <v>0</v>
      </c>
      <c r="Y2656" s="108">
        <f t="shared" si="417"/>
        <v>0</v>
      </c>
      <c r="Z2656" s="108">
        <f t="shared" si="418"/>
        <v>0</v>
      </c>
      <c r="AA2656" s="108">
        <f t="shared" si="419"/>
        <v>0</v>
      </c>
      <c r="AB2656" s="151"/>
      <c r="AC2656" s="47"/>
      <c r="AT2656" s="198"/>
      <c r="AU2656" s="198"/>
      <c r="AV2656" s="198"/>
      <c r="AW2656" s="198"/>
      <c r="AX2656" s="198"/>
      <c r="AY2656" s="198"/>
      <c r="AZ2656" s="198"/>
      <c r="BA2656" s="198"/>
      <c r="BB2656" s="198"/>
      <c r="BC2656" s="198"/>
      <c r="BD2656" s="198"/>
      <c r="BE2656" s="198"/>
      <c r="BF2656" s="198"/>
      <c r="BG2656" s="198"/>
      <c r="BH2656" s="198"/>
      <c r="BI2656" s="198"/>
      <c r="BJ2656" s="198"/>
      <c r="BK2656" s="198"/>
      <c r="BL2656" s="198"/>
      <c r="BM2656" s="198"/>
      <c r="BN2656" s="198"/>
      <c r="BO2656" s="198"/>
      <c r="BP2656" s="198"/>
    </row>
    <row r="2657" s="116" customFormat="1" ht="19" customHeight="1" spans="1:68">
      <c r="A2657" s="94">
        <f t="shared" si="410"/>
        <v>2656</v>
      </c>
      <c r="B2657" s="95"/>
      <c r="C2657" s="69"/>
      <c r="D2657" s="64"/>
      <c r="E2657" s="69"/>
      <c r="F2657" s="196"/>
      <c r="G2657" s="124" t="e">
        <f>VLOOKUP(F2657,[2]零件成本10.26!$B$2:$C$7802,2,0)</f>
        <v>#N/A</v>
      </c>
      <c r="H2657" s="64"/>
      <c r="I2657" s="128" t="str">
        <f t="shared" si="411"/>
        <v/>
      </c>
      <c r="J2657" s="64"/>
      <c r="K2657" s="196"/>
      <c r="L2657" s="64"/>
      <c r="M2657" s="69"/>
      <c r="N2657" s="69"/>
      <c r="O2657" s="69"/>
      <c r="P2657" s="69"/>
      <c r="Q2657" s="100">
        <f t="shared" si="412"/>
        <v>0</v>
      </c>
      <c r="R2657" s="197"/>
      <c r="S2657" s="140" t="str">
        <f t="shared" si="413"/>
        <v>0</v>
      </c>
      <c r="T2657" s="140" t="str">
        <f t="shared" si="414"/>
        <v>0</v>
      </c>
      <c r="U2657" s="144"/>
      <c r="V2657" s="106"/>
      <c r="W2657" s="142">
        <f t="shared" si="415"/>
        <v>0</v>
      </c>
      <c r="X2657" s="142">
        <f t="shared" si="416"/>
        <v>0</v>
      </c>
      <c r="Y2657" s="108">
        <f t="shared" si="417"/>
        <v>0</v>
      </c>
      <c r="Z2657" s="108">
        <f t="shared" si="418"/>
        <v>0</v>
      </c>
      <c r="AA2657" s="108">
        <f t="shared" si="419"/>
        <v>0</v>
      </c>
      <c r="AB2657" s="151"/>
      <c r="AC2657" s="47"/>
      <c r="AT2657" s="198"/>
      <c r="AU2657" s="198"/>
      <c r="AV2657" s="198"/>
      <c r="AW2657" s="198"/>
      <c r="AX2657" s="198"/>
      <c r="AY2657" s="198"/>
      <c r="AZ2657" s="198"/>
      <c r="BA2657" s="198"/>
      <c r="BB2657" s="198"/>
      <c r="BC2657" s="198"/>
      <c r="BD2657" s="198"/>
      <c r="BE2657" s="198"/>
      <c r="BF2657" s="198"/>
      <c r="BG2657" s="198"/>
      <c r="BH2657" s="198"/>
      <c r="BI2657" s="198"/>
      <c r="BJ2657" s="198"/>
      <c r="BK2657" s="198"/>
      <c r="BL2657" s="198"/>
      <c r="BM2657" s="198"/>
      <c r="BN2657" s="198"/>
      <c r="BO2657" s="198"/>
      <c r="BP2657" s="198"/>
    </row>
    <row r="2658" s="116" customFormat="1" ht="19" customHeight="1" spans="1:68">
      <c r="A2658" s="94">
        <f t="shared" si="410"/>
        <v>2657</v>
      </c>
      <c r="B2658" s="95"/>
      <c r="C2658" s="69"/>
      <c r="D2658" s="64"/>
      <c r="E2658" s="69"/>
      <c r="F2658" s="196"/>
      <c r="G2658" s="124" t="e">
        <f>VLOOKUP(F2658,[2]零件成本10.26!$B$2:$C$7802,2,0)</f>
        <v>#N/A</v>
      </c>
      <c r="H2658" s="64"/>
      <c r="I2658" s="128" t="str">
        <f t="shared" si="411"/>
        <v/>
      </c>
      <c r="J2658" s="64"/>
      <c r="K2658" s="196"/>
      <c r="L2658" s="64"/>
      <c r="M2658" s="69"/>
      <c r="N2658" s="69"/>
      <c r="O2658" s="69"/>
      <c r="P2658" s="69"/>
      <c r="Q2658" s="100">
        <f t="shared" si="412"/>
        <v>0</v>
      </c>
      <c r="R2658" s="197"/>
      <c r="S2658" s="140" t="str">
        <f t="shared" si="413"/>
        <v>0</v>
      </c>
      <c r="T2658" s="140" t="str">
        <f t="shared" si="414"/>
        <v>0</v>
      </c>
      <c r="U2658" s="144"/>
      <c r="V2658" s="106"/>
      <c r="W2658" s="142">
        <f t="shared" si="415"/>
        <v>0</v>
      </c>
      <c r="X2658" s="142">
        <f t="shared" si="416"/>
        <v>0</v>
      </c>
      <c r="Y2658" s="108">
        <f t="shared" si="417"/>
        <v>0</v>
      </c>
      <c r="Z2658" s="108">
        <f t="shared" si="418"/>
        <v>0</v>
      </c>
      <c r="AA2658" s="108">
        <f t="shared" si="419"/>
        <v>0</v>
      </c>
      <c r="AB2658" s="151"/>
      <c r="AC2658" s="47"/>
      <c r="AT2658" s="198"/>
      <c r="AU2658" s="198"/>
      <c r="AV2658" s="198"/>
      <c r="AW2658" s="198"/>
      <c r="AX2658" s="198"/>
      <c r="AY2658" s="198"/>
      <c r="AZ2658" s="198"/>
      <c r="BA2658" s="198"/>
      <c r="BB2658" s="198"/>
      <c r="BC2658" s="198"/>
      <c r="BD2658" s="198"/>
      <c r="BE2658" s="198"/>
      <c r="BF2658" s="198"/>
      <c r="BG2658" s="198"/>
      <c r="BH2658" s="198"/>
      <c r="BI2658" s="198"/>
      <c r="BJ2658" s="198"/>
      <c r="BK2658" s="198"/>
      <c r="BL2658" s="198"/>
      <c r="BM2658" s="198"/>
      <c r="BN2658" s="198"/>
      <c r="BO2658" s="198"/>
      <c r="BP2658" s="198"/>
    </row>
    <row r="2659" s="116" customFormat="1" ht="19" customHeight="1" spans="1:68">
      <c r="A2659" s="94">
        <f t="shared" si="410"/>
        <v>2658</v>
      </c>
      <c r="B2659" s="95"/>
      <c r="C2659" s="69"/>
      <c r="D2659" s="64"/>
      <c r="E2659" s="69"/>
      <c r="F2659" s="196"/>
      <c r="G2659" s="124" t="e">
        <f>VLOOKUP(F2659,[2]零件成本10.26!$B$2:$C$7802,2,0)</f>
        <v>#N/A</v>
      </c>
      <c r="H2659" s="64"/>
      <c r="I2659" s="128" t="str">
        <f t="shared" si="411"/>
        <v/>
      </c>
      <c r="J2659" s="64"/>
      <c r="K2659" s="196"/>
      <c r="L2659" s="64"/>
      <c r="M2659" s="69"/>
      <c r="N2659" s="69"/>
      <c r="O2659" s="69"/>
      <c r="P2659" s="69"/>
      <c r="Q2659" s="100">
        <f t="shared" si="412"/>
        <v>0</v>
      </c>
      <c r="R2659" s="197"/>
      <c r="S2659" s="140" t="str">
        <f t="shared" si="413"/>
        <v>0</v>
      </c>
      <c r="T2659" s="140" t="str">
        <f t="shared" si="414"/>
        <v>0</v>
      </c>
      <c r="U2659" s="144"/>
      <c r="V2659" s="106"/>
      <c r="W2659" s="142">
        <f t="shared" si="415"/>
        <v>0</v>
      </c>
      <c r="X2659" s="142">
        <f t="shared" si="416"/>
        <v>0</v>
      </c>
      <c r="Y2659" s="108">
        <f t="shared" si="417"/>
        <v>0</v>
      </c>
      <c r="Z2659" s="108">
        <f t="shared" si="418"/>
        <v>0</v>
      </c>
      <c r="AA2659" s="108">
        <f t="shared" si="419"/>
        <v>0</v>
      </c>
      <c r="AB2659" s="151"/>
      <c r="AC2659" s="47"/>
      <c r="AT2659" s="198"/>
      <c r="AU2659" s="198"/>
      <c r="AV2659" s="198"/>
      <c r="AW2659" s="198"/>
      <c r="AX2659" s="198"/>
      <c r="AY2659" s="198"/>
      <c r="AZ2659" s="198"/>
      <c r="BA2659" s="198"/>
      <c r="BB2659" s="198"/>
      <c r="BC2659" s="198"/>
      <c r="BD2659" s="198"/>
      <c r="BE2659" s="198"/>
      <c r="BF2659" s="198"/>
      <c r="BG2659" s="198"/>
      <c r="BH2659" s="198"/>
      <c r="BI2659" s="198"/>
      <c r="BJ2659" s="198"/>
      <c r="BK2659" s="198"/>
      <c r="BL2659" s="198"/>
      <c r="BM2659" s="198"/>
      <c r="BN2659" s="198"/>
      <c r="BO2659" s="198"/>
      <c r="BP2659" s="198"/>
    </row>
    <row r="2660" s="116" customFormat="1" ht="19" customHeight="1" spans="1:68">
      <c r="A2660" s="94">
        <f t="shared" si="410"/>
        <v>2659</v>
      </c>
      <c r="B2660" s="95"/>
      <c r="C2660" s="69"/>
      <c r="D2660" s="64"/>
      <c r="E2660" s="69"/>
      <c r="F2660" s="196"/>
      <c r="G2660" s="124" t="e">
        <f>VLOOKUP(F2660,[2]零件成本10.26!$B$2:$C$7802,2,0)</f>
        <v>#N/A</v>
      </c>
      <c r="H2660" s="64"/>
      <c r="I2660" s="128" t="str">
        <f t="shared" si="411"/>
        <v/>
      </c>
      <c r="J2660" s="64"/>
      <c r="K2660" s="196"/>
      <c r="L2660" s="64"/>
      <c r="M2660" s="69"/>
      <c r="N2660" s="69"/>
      <c r="O2660" s="69"/>
      <c r="P2660" s="69"/>
      <c r="Q2660" s="100">
        <f t="shared" si="412"/>
        <v>0</v>
      </c>
      <c r="R2660" s="197"/>
      <c r="S2660" s="140" t="str">
        <f t="shared" si="413"/>
        <v>0</v>
      </c>
      <c r="T2660" s="140" t="str">
        <f t="shared" si="414"/>
        <v>0</v>
      </c>
      <c r="U2660" s="144"/>
      <c r="V2660" s="106"/>
      <c r="W2660" s="142">
        <f t="shared" si="415"/>
        <v>0</v>
      </c>
      <c r="X2660" s="142">
        <f t="shared" si="416"/>
        <v>0</v>
      </c>
      <c r="Y2660" s="108">
        <f t="shared" si="417"/>
        <v>0</v>
      </c>
      <c r="Z2660" s="108">
        <f t="shared" si="418"/>
        <v>0</v>
      </c>
      <c r="AA2660" s="108">
        <f t="shared" si="419"/>
        <v>0</v>
      </c>
      <c r="AB2660" s="151"/>
      <c r="AC2660" s="47"/>
      <c r="AT2660" s="198"/>
      <c r="AU2660" s="198"/>
      <c r="AV2660" s="198"/>
      <c r="AW2660" s="198"/>
      <c r="AX2660" s="198"/>
      <c r="AY2660" s="198"/>
      <c r="AZ2660" s="198"/>
      <c r="BA2660" s="198"/>
      <c r="BB2660" s="198"/>
      <c r="BC2660" s="198"/>
      <c r="BD2660" s="198"/>
      <c r="BE2660" s="198"/>
      <c r="BF2660" s="198"/>
      <c r="BG2660" s="198"/>
      <c r="BH2660" s="198"/>
      <c r="BI2660" s="198"/>
      <c r="BJ2660" s="198"/>
      <c r="BK2660" s="198"/>
      <c r="BL2660" s="198"/>
      <c r="BM2660" s="198"/>
      <c r="BN2660" s="198"/>
      <c r="BO2660" s="198"/>
      <c r="BP2660" s="198"/>
    </row>
    <row r="2661" s="116" customFormat="1" ht="19" customHeight="1" spans="1:68">
      <c r="A2661" s="94">
        <f t="shared" si="410"/>
        <v>2660</v>
      </c>
      <c r="B2661" s="95"/>
      <c r="C2661" s="69"/>
      <c r="D2661" s="64"/>
      <c r="E2661" s="69"/>
      <c r="F2661" s="196"/>
      <c r="G2661" s="124" t="e">
        <f>VLOOKUP(F2661,[2]零件成本10.26!$B$2:$C$7802,2,0)</f>
        <v>#N/A</v>
      </c>
      <c r="H2661" s="64"/>
      <c r="I2661" s="128" t="str">
        <f t="shared" si="411"/>
        <v/>
      </c>
      <c r="J2661" s="64"/>
      <c r="K2661" s="196"/>
      <c r="L2661" s="64"/>
      <c r="M2661" s="69"/>
      <c r="N2661" s="69"/>
      <c r="O2661" s="69"/>
      <c r="P2661" s="69"/>
      <c r="Q2661" s="100">
        <f t="shared" si="412"/>
        <v>0</v>
      </c>
      <c r="R2661" s="197"/>
      <c r="S2661" s="140" t="str">
        <f t="shared" si="413"/>
        <v>0</v>
      </c>
      <c r="T2661" s="140" t="str">
        <f t="shared" si="414"/>
        <v>0</v>
      </c>
      <c r="U2661" s="144"/>
      <c r="V2661" s="106"/>
      <c r="W2661" s="142">
        <f t="shared" si="415"/>
        <v>0</v>
      </c>
      <c r="X2661" s="142">
        <f t="shared" si="416"/>
        <v>0</v>
      </c>
      <c r="Y2661" s="108">
        <f t="shared" si="417"/>
        <v>0</v>
      </c>
      <c r="Z2661" s="108">
        <f t="shared" si="418"/>
        <v>0</v>
      </c>
      <c r="AA2661" s="108">
        <f t="shared" si="419"/>
        <v>0</v>
      </c>
      <c r="AB2661" s="151"/>
      <c r="AC2661" s="47"/>
      <c r="AT2661" s="198"/>
      <c r="AU2661" s="198"/>
      <c r="AV2661" s="198"/>
      <c r="AW2661" s="198"/>
      <c r="AX2661" s="198"/>
      <c r="AY2661" s="198"/>
      <c r="AZ2661" s="198"/>
      <c r="BA2661" s="198"/>
      <c r="BB2661" s="198"/>
      <c r="BC2661" s="198"/>
      <c r="BD2661" s="198"/>
      <c r="BE2661" s="198"/>
      <c r="BF2661" s="198"/>
      <c r="BG2661" s="198"/>
      <c r="BH2661" s="198"/>
      <c r="BI2661" s="198"/>
      <c r="BJ2661" s="198"/>
      <c r="BK2661" s="198"/>
      <c r="BL2661" s="198"/>
      <c r="BM2661" s="198"/>
      <c r="BN2661" s="198"/>
      <c r="BO2661" s="198"/>
      <c r="BP2661" s="198"/>
    </row>
    <row r="2662" s="116" customFormat="1" ht="19" customHeight="1" spans="1:68">
      <c r="A2662" s="94">
        <f t="shared" si="410"/>
        <v>2661</v>
      </c>
      <c r="B2662" s="95"/>
      <c r="C2662" s="69"/>
      <c r="D2662" s="64"/>
      <c r="E2662" s="69"/>
      <c r="F2662" s="196"/>
      <c r="G2662" s="124" t="e">
        <f>VLOOKUP(F2662,[2]零件成本10.26!$B$2:$C$7802,2,0)</f>
        <v>#N/A</v>
      </c>
      <c r="H2662" s="64"/>
      <c r="I2662" s="128" t="str">
        <f t="shared" si="411"/>
        <v/>
      </c>
      <c r="J2662" s="64"/>
      <c r="K2662" s="196"/>
      <c r="L2662" s="64"/>
      <c r="M2662" s="69"/>
      <c r="N2662" s="69"/>
      <c r="O2662" s="69"/>
      <c r="P2662" s="69"/>
      <c r="Q2662" s="100">
        <f t="shared" si="412"/>
        <v>0</v>
      </c>
      <c r="R2662" s="197"/>
      <c r="S2662" s="140" t="str">
        <f t="shared" si="413"/>
        <v>0</v>
      </c>
      <c r="T2662" s="140" t="str">
        <f t="shared" si="414"/>
        <v>0</v>
      </c>
      <c r="U2662" s="144"/>
      <c r="V2662" s="106"/>
      <c r="W2662" s="142">
        <f t="shared" si="415"/>
        <v>0</v>
      </c>
      <c r="X2662" s="142">
        <f t="shared" si="416"/>
        <v>0</v>
      </c>
      <c r="Y2662" s="108">
        <f t="shared" si="417"/>
        <v>0</v>
      </c>
      <c r="Z2662" s="108">
        <f t="shared" si="418"/>
        <v>0</v>
      </c>
      <c r="AA2662" s="108">
        <f t="shared" si="419"/>
        <v>0</v>
      </c>
      <c r="AB2662" s="151"/>
      <c r="AC2662" s="47"/>
      <c r="AT2662" s="198"/>
      <c r="AU2662" s="198"/>
      <c r="AV2662" s="198"/>
      <c r="AW2662" s="198"/>
      <c r="AX2662" s="198"/>
      <c r="AY2662" s="198"/>
      <c r="AZ2662" s="198"/>
      <c r="BA2662" s="198"/>
      <c r="BB2662" s="198"/>
      <c r="BC2662" s="198"/>
      <c r="BD2662" s="198"/>
      <c r="BE2662" s="198"/>
      <c r="BF2662" s="198"/>
      <c r="BG2662" s="198"/>
      <c r="BH2662" s="198"/>
      <c r="BI2662" s="198"/>
      <c r="BJ2662" s="198"/>
      <c r="BK2662" s="198"/>
      <c r="BL2662" s="198"/>
      <c r="BM2662" s="198"/>
      <c r="BN2662" s="198"/>
      <c r="BO2662" s="198"/>
      <c r="BP2662" s="198"/>
    </row>
    <row r="2663" s="116" customFormat="1" ht="19" customHeight="1" spans="1:68">
      <c r="A2663" s="94">
        <f t="shared" si="410"/>
        <v>2662</v>
      </c>
      <c r="B2663" s="95"/>
      <c r="C2663" s="69"/>
      <c r="D2663" s="64"/>
      <c r="E2663" s="69"/>
      <c r="F2663" s="196"/>
      <c r="G2663" s="124" t="e">
        <f>VLOOKUP(F2663,[2]零件成本10.26!$B$2:$C$7802,2,0)</f>
        <v>#N/A</v>
      </c>
      <c r="H2663" s="64"/>
      <c r="I2663" s="128" t="str">
        <f t="shared" si="411"/>
        <v/>
      </c>
      <c r="J2663" s="64"/>
      <c r="K2663" s="196"/>
      <c r="L2663" s="64"/>
      <c r="M2663" s="69"/>
      <c r="N2663" s="69"/>
      <c r="O2663" s="69"/>
      <c r="P2663" s="69"/>
      <c r="Q2663" s="100">
        <f t="shared" si="412"/>
        <v>0</v>
      </c>
      <c r="R2663" s="197"/>
      <c r="S2663" s="140" t="str">
        <f t="shared" si="413"/>
        <v>0</v>
      </c>
      <c r="T2663" s="140" t="str">
        <f t="shared" si="414"/>
        <v>0</v>
      </c>
      <c r="U2663" s="144"/>
      <c r="V2663" s="106"/>
      <c r="W2663" s="142">
        <f t="shared" si="415"/>
        <v>0</v>
      </c>
      <c r="X2663" s="142">
        <f t="shared" si="416"/>
        <v>0</v>
      </c>
      <c r="Y2663" s="108">
        <f t="shared" si="417"/>
        <v>0</v>
      </c>
      <c r="Z2663" s="108">
        <f t="shared" si="418"/>
        <v>0</v>
      </c>
      <c r="AA2663" s="108">
        <f t="shared" si="419"/>
        <v>0</v>
      </c>
      <c r="AB2663" s="151"/>
      <c r="AC2663" s="47"/>
      <c r="AT2663" s="198"/>
      <c r="AU2663" s="198"/>
      <c r="AV2663" s="198"/>
      <c r="AW2663" s="198"/>
      <c r="AX2663" s="198"/>
      <c r="AY2663" s="198"/>
      <c r="AZ2663" s="198"/>
      <c r="BA2663" s="198"/>
      <c r="BB2663" s="198"/>
      <c r="BC2663" s="198"/>
      <c r="BD2663" s="198"/>
      <c r="BE2663" s="198"/>
      <c r="BF2663" s="198"/>
      <c r="BG2663" s="198"/>
      <c r="BH2663" s="198"/>
      <c r="BI2663" s="198"/>
      <c r="BJ2663" s="198"/>
      <c r="BK2663" s="198"/>
      <c r="BL2663" s="198"/>
      <c r="BM2663" s="198"/>
      <c r="BN2663" s="198"/>
      <c r="BO2663" s="198"/>
      <c r="BP2663" s="198"/>
    </row>
    <row r="2664" s="116" customFormat="1" ht="19" customHeight="1" spans="1:68">
      <c r="A2664" s="94">
        <f t="shared" si="410"/>
        <v>2663</v>
      </c>
      <c r="B2664" s="95"/>
      <c r="C2664" s="69"/>
      <c r="D2664" s="64"/>
      <c r="E2664" s="69"/>
      <c r="F2664" s="196"/>
      <c r="G2664" s="124" t="e">
        <f>VLOOKUP(F2664,[2]零件成本10.26!$B$2:$C$7802,2,0)</f>
        <v>#N/A</v>
      </c>
      <c r="H2664" s="64"/>
      <c r="I2664" s="128" t="str">
        <f t="shared" si="411"/>
        <v/>
      </c>
      <c r="J2664" s="64"/>
      <c r="K2664" s="196"/>
      <c r="L2664" s="64"/>
      <c r="M2664" s="69"/>
      <c r="N2664" s="69"/>
      <c r="O2664" s="69"/>
      <c r="P2664" s="69"/>
      <c r="Q2664" s="100">
        <f t="shared" si="412"/>
        <v>0</v>
      </c>
      <c r="R2664" s="197"/>
      <c r="S2664" s="140" t="str">
        <f t="shared" si="413"/>
        <v>0</v>
      </c>
      <c r="T2664" s="140" t="str">
        <f t="shared" si="414"/>
        <v>0</v>
      </c>
      <c r="U2664" s="144"/>
      <c r="V2664" s="106"/>
      <c r="W2664" s="142">
        <f t="shared" si="415"/>
        <v>0</v>
      </c>
      <c r="X2664" s="142">
        <f t="shared" si="416"/>
        <v>0</v>
      </c>
      <c r="Y2664" s="108">
        <f t="shared" si="417"/>
        <v>0</v>
      </c>
      <c r="Z2664" s="108">
        <f t="shared" si="418"/>
        <v>0</v>
      </c>
      <c r="AA2664" s="108">
        <f t="shared" si="419"/>
        <v>0</v>
      </c>
      <c r="AB2664" s="151"/>
      <c r="AC2664" s="47"/>
      <c r="AT2664" s="198"/>
      <c r="AU2664" s="198"/>
      <c r="AV2664" s="198"/>
      <c r="AW2664" s="198"/>
      <c r="AX2664" s="198"/>
      <c r="AY2664" s="198"/>
      <c r="AZ2664" s="198"/>
      <c r="BA2664" s="198"/>
      <c r="BB2664" s="198"/>
      <c r="BC2664" s="198"/>
      <c r="BD2664" s="198"/>
      <c r="BE2664" s="198"/>
      <c r="BF2664" s="198"/>
      <c r="BG2664" s="198"/>
      <c r="BH2664" s="198"/>
      <c r="BI2664" s="198"/>
      <c r="BJ2664" s="198"/>
      <c r="BK2664" s="198"/>
      <c r="BL2664" s="198"/>
      <c r="BM2664" s="198"/>
      <c r="BN2664" s="198"/>
      <c r="BO2664" s="198"/>
      <c r="BP2664" s="198"/>
    </row>
    <row r="2665" s="116" customFormat="1" ht="19" customHeight="1" spans="1:68">
      <c r="A2665" s="94">
        <f t="shared" si="410"/>
        <v>2664</v>
      </c>
      <c r="B2665" s="95"/>
      <c r="C2665" s="69"/>
      <c r="D2665" s="64"/>
      <c r="E2665" s="69"/>
      <c r="F2665" s="196"/>
      <c r="G2665" s="124" t="e">
        <f>VLOOKUP(F2665,[2]零件成本10.26!$B$2:$C$7802,2,0)</f>
        <v>#N/A</v>
      </c>
      <c r="H2665" s="64"/>
      <c r="I2665" s="128" t="str">
        <f t="shared" si="411"/>
        <v/>
      </c>
      <c r="J2665" s="64"/>
      <c r="K2665" s="196"/>
      <c r="L2665" s="64"/>
      <c r="M2665" s="69"/>
      <c r="N2665" s="69"/>
      <c r="O2665" s="69"/>
      <c r="P2665" s="69"/>
      <c r="Q2665" s="100">
        <f t="shared" si="412"/>
        <v>0</v>
      </c>
      <c r="R2665" s="197"/>
      <c r="S2665" s="140" t="str">
        <f t="shared" si="413"/>
        <v>0</v>
      </c>
      <c r="T2665" s="140" t="str">
        <f t="shared" si="414"/>
        <v>0</v>
      </c>
      <c r="U2665" s="144"/>
      <c r="V2665" s="106"/>
      <c r="W2665" s="142">
        <f t="shared" si="415"/>
        <v>0</v>
      </c>
      <c r="X2665" s="142">
        <f t="shared" si="416"/>
        <v>0</v>
      </c>
      <c r="Y2665" s="108">
        <f t="shared" si="417"/>
        <v>0</v>
      </c>
      <c r="Z2665" s="108">
        <f t="shared" si="418"/>
        <v>0</v>
      </c>
      <c r="AA2665" s="108">
        <f t="shared" si="419"/>
        <v>0</v>
      </c>
      <c r="AB2665" s="151"/>
      <c r="AC2665" s="47"/>
      <c r="AT2665" s="198"/>
      <c r="AU2665" s="198"/>
      <c r="AV2665" s="198"/>
      <c r="AW2665" s="198"/>
      <c r="AX2665" s="198"/>
      <c r="AY2665" s="198"/>
      <c r="AZ2665" s="198"/>
      <c r="BA2665" s="198"/>
      <c r="BB2665" s="198"/>
      <c r="BC2665" s="198"/>
      <c r="BD2665" s="198"/>
      <c r="BE2665" s="198"/>
      <c r="BF2665" s="198"/>
      <c r="BG2665" s="198"/>
      <c r="BH2665" s="198"/>
      <c r="BI2665" s="198"/>
      <c r="BJ2665" s="198"/>
      <c r="BK2665" s="198"/>
      <c r="BL2665" s="198"/>
      <c r="BM2665" s="198"/>
      <c r="BN2665" s="198"/>
      <c r="BO2665" s="198"/>
      <c r="BP2665" s="198"/>
    </row>
    <row r="2666" s="116" customFormat="1" ht="19" customHeight="1" spans="1:68">
      <c r="A2666" s="94">
        <f t="shared" si="410"/>
        <v>2665</v>
      </c>
      <c r="B2666" s="95"/>
      <c r="C2666" s="69"/>
      <c r="D2666" s="64"/>
      <c r="E2666" s="69"/>
      <c r="F2666" s="196"/>
      <c r="G2666" s="124" t="e">
        <f>VLOOKUP(F2666,[2]零件成本10.26!$B$2:$C$7802,2,0)</f>
        <v>#N/A</v>
      </c>
      <c r="H2666" s="64"/>
      <c r="I2666" s="128" t="str">
        <f t="shared" si="411"/>
        <v/>
      </c>
      <c r="J2666" s="64"/>
      <c r="K2666" s="196"/>
      <c r="L2666" s="64"/>
      <c r="M2666" s="69"/>
      <c r="N2666" s="69"/>
      <c r="O2666" s="69"/>
      <c r="P2666" s="69"/>
      <c r="Q2666" s="100">
        <f t="shared" si="412"/>
        <v>0</v>
      </c>
      <c r="R2666" s="197"/>
      <c r="S2666" s="140" t="str">
        <f t="shared" si="413"/>
        <v>0</v>
      </c>
      <c r="T2666" s="140" t="str">
        <f t="shared" si="414"/>
        <v>0</v>
      </c>
      <c r="U2666" s="144"/>
      <c r="V2666" s="106"/>
      <c r="W2666" s="142">
        <f t="shared" si="415"/>
        <v>0</v>
      </c>
      <c r="X2666" s="142">
        <f t="shared" si="416"/>
        <v>0</v>
      </c>
      <c r="Y2666" s="108">
        <f t="shared" si="417"/>
        <v>0</v>
      </c>
      <c r="Z2666" s="108">
        <f t="shared" si="418"/>
        <v>0</v>
      </c>
      <c r="AA2666" s="108">
        <f t="shared" si="419"/>
        <v>0</v>
      </c>
      <c r="AB2666" s="151"/>
      <c r="AC2666" s="47"/>
      <c r="AT2666" s="198"/>
      <c r="AU2666" s="198"/>
      <c r="AV2666" s="198"/>
      <c r="AW2666" s="198"/>
      <c r="AX2666" s="198"/>
      <c r="AY2666" s="198"/>
      <c r="AZ2666" s="198"/>
      <c r="BA2666" s="198"/>
      <c r="BB2666" s="198"/>
      <c r="BC2666" s="198"/>
      <c r="BD2666" s="198"/>
      <c r="BE2666" s="198"/>
      <c r="BF2666" s="198"/>
      <c r="BG2666" s="198"/>
      <c r="BH2666" s="198"/>
      <c r="BI2666" s="198"/>
      <c r="BJ2666" s="198"/>
      <c r="BK2666" s="198"/>
      <c r="BL2666" s="198"/>
      <c r="BM2666" s="198"/>
      <c r="BN2666" s="198"/>
      <c r="BO2666" s="198"/>
      <c r="BP2666" s="198"/>
    </row>
    <row r="2667" s="116" customFormat="1" ht="19" customHeight="1" spans="1:68">
      <c r="A2667" s="94">
        <f t="shared" si="410"/>
        <v>2666</v>
      </c>
      <c r="B2667" s="95"/>
      <c r="C2667" s="69"/>
      <c r="D2667" s="64"/>
      <c r="E2667" s="69"/>
      <c r="F2667" s="196"/>
      <c r="G2667" s="124" t="e">
        <f>VLOOKUP(F2667,[2]零件成本10.26!$B$2:$C$7802,2,0)</f>
        <v>#N/A</v>
      </c>
      <c r="H2667" s="64"/>
      <c r="I2667" s="128" t="str">
        <f t="shared" si="411"/>
        <v/>
      </c>
      <c r="J2667" s="64"/>
      <c r="K2667" s="196"/>
      <c r="L2667" s="64"/>
      <c r="M2667" s="69"/>
      <c r="N2667" s="69"/>
      <c r="O2667" s="69"/>
      <c r="P2667" s="69"/>
      <c r="Q2667" s="100">
        <f t="shared" si="412"/>
        <v>0</v>
      </c>
      <c r="R2667" s="197"/>
      <c r="S2667" s="140" t="str">
        <f t="shared" si="413"/>
        <v>0</v>
      </c>
      <c r="T2667" s="140" t="str">
        <f t="shared" si="414"/>
        <v>0</v>
      </c>
      <c r="U2667" s="144"/>
      <c r="V2667" s="106"/>
      <c r="W2667" s="142">
        <f t="shared" si="415"/>
        <v>0</v>
      </c>
      <c r="X2667" s="142">
        <f t="shared" si="416"/>
        <v>0</v>
      </c>
      <c r="Y2667" s="108">
        <f t="shared" si="417"/>
        <v>0</v>
      </c>
      <c r="Z2667" s="108">
        <f t="shared" si="418"/>
        <v>0</v>
      </c>
      <c r="AA2667" s="108">
        <f t="shared" si="419"/>
        <v>0</v>
      </c>
      <c r="AB2667" s="151"/>
      <c r="AC2667" s="47"/>
      <c r="AT2667" s="198"/>
      <c r="AU2667" s="198"/>
      <c r="AV2667" s="198"/>
      <c r="AW2667" s="198"/>
      <c r="AX2667" s="198"/>
      <c r="AY2667" s="198"/>
      <c r="AZ2667" s="198"/>
      <c r="BA2667" s="198"/>
      <c r="BB2667" s="198"/>
      <c r="BC2667" s="198"/>
      <c r="BD2667" s="198"/>
      <c r="BE2667" s="198"/>
      <c r="BF2667" s="198"/>
      <c r="BG2667" s="198"/>
      <c r="BH2667" s="198"/>
      <c r="BI2667" s="198"/>
      <c r="BJ2667" s="198"/>
      <c r="BK2667" s="198"/>
      <c r="BL2667" s="198"/>
      <c r="BM2667" s="198"/>
      <c r="BN2667" s="198"/>
      <c r="BO2667" s="198"/>
      <c r="BP2667" s="198"/>
    </row>
    <row r="2668" s="116" customFormat="1" ht="19" customHeight="1" spans="1:68">
      <c r="A2668" s="94">
        <f t="shared" si="410"/>
        <v>2667</v>
      </c>
      <c r="B2668" s="95"/>
      <c r="C2668" s="69"/>
      <c r="D2668" s="64"/>
      <c r="E2668" s="69"/>
      <c r="F2668" s="196"/>
      <c r="G2668" s="124" t="e">
        <f>VLOOKUP(F2668,[2]零件成本10.26!$B$2:$C$7802,2,0)</f>
        <v>#N/A</v>
      </c>
      <c r="H2668" s="64"/>
      <c r="I2668" s="128" t="str">
        <f t="shared" si="411"/>
        <v/>
      </c>
      <c r="J2668" s="64"/>
      <c r="K2668" s="196"/>
      <c r="L2668" s="64"/>
      <c r="M2668" s="69"/>
      <c r="N2668" s="69"/>
      <c r="O2668" s="69"/>
      <c r="P2668" s="69"/>
      <c r="Q2668" s="100">
        <f t="shared" si="412"/>
        <v>0</v>
      </c>
      <c r="R2668" s="197"/>
      <c r="S2668" s="140" t="str">
        <f t="shared" si="413"/>
        <v>0</v>
      </c>
      <c r="T2668" s="140" t="str">
        <f t="shared" si="414"/>
        <v>0</v>
      </c>
      <c r="U2668" s="144"/>
      <c r="V2668" s="106"/>
      <c r="W2668" s="142">
        <f t="shared" si="415"/>
        <v>0</v>
      </c>
      <c r="X2668" s="142">
        <f t="shared" si="416"/>
        <v>0</v>
      </c>
      <c r="Y2668" s="108">
        <f t="shared" si="417"/>
        <v>0</v>
      </c>
      <c r="Z2668" s="108">
        <f t="shared" si="418"/>
        <v>0</v>
      </c>
      <c r="AA2668" s="108">
        <f t="shared" si="419"/>
        <v>0</v>
      </c>
      <c r="AB2668" s="151"/>
      <c r="AC2668" s="47"/>
      <c r="AT2668" s="198"/>
      <c r="AU2668" s="198"/>
      <c r="AV2668" s="198"/>
      <c r="AW2668" s="198"/>
      <c r="AX2668" s="198"/>
      <c r="AY2668" s="198"/>
      <c r="AZ2668" s="198"/>
      <c r="BA2668" s="198"/>
      <c r="BB2668" s="198"/>
      <c r="BC2668" s="198"/>
      <c r="BD2668" s="198"/>
      <c r="BE2668" s="198"/>
      <c r="BF2668" s="198"/>
      <c r="BG2668" s="198"/>
      <c r="BH2668" s="198"/>
      <c r="BI2668" s="198"/>
      <c r="BJ2668" s="198"/>
      <c r="BK2668" s="198"/>
      <c r="BL2668" s="198"/>
      <c r="BM2668" s="198"/>
      <c r="BN2668" s="198"/>
      <c r="BO2668" s="198"/>
      <c r="BP2668" s="198"/>
    </row>
    <row r="2669" s="116" customFormat="1" ht="19" customHeight="1" spans="1:68">
      <c r="A2669" s="94">
        <f t="shared" si="410"/>
        <v>2668</v>
      </c>
      <c r="B2669" s="95"/>
      <c r="C2669" s="69"/>
      <c r="D2669" s="64"/>
      <c r="E2669" s="69"/>
      <c r="F2669" s="196"/>
      <c r="G2669" s="124" t="e">
        <f>VLOOKUP(F2669,[2]零件成本10.26!$B$2:$C$7802,2,0)</f>
        <v>#N/A</v>
      </c>
      <c r="H2669" s="64"/>
      <c r="I2669" s="128" t="str">
        <f t="shared" si="411"/>
        <v/>
      </c>
      <c r="J2669" s="64"/>
      <c r="K2669" s="196"/>
      <c r="L2669" s="64"/>
      <c r="M2669" s="69"/>
      <c r="N2669" s="69"/>
      <c r="O2669" s="69"/>
      <c r="P2669" s="69"/>
      <c r="Q2669" s="100">
        <f t="shared" si="412"/>
        <v>0</v>
      </c>
      <c r="R2669" s="197"/>
      <c r="S2669" s="140" t="str">
        <f t="shared" si="413"/>
        <v>0</v>
      </c>
      <c r="T2669" s="140" t="str">
        <f t="shared" si="414"/>
        <v>0</v>
      </c>
      <c r="U2669" s="144"/>
      <c r="V2669" s="106"/>
      <c r="W2669" s="142">
        <f t="shared" si="415"/>
        <v>0</v>
      </c>
      <c r="X2669" s="142">
        <f t="shared" si="416"/>
        <v>0</v>
      </c>
      <c r="Y2669" s="108">
        <f t="shared" si="417"/>
        <v>0</v>
      </c>
      <c r="Z2669" s="108">
        <f t="shared" si="418"/>
        <v>0</v>
      </c>
      <c r="AA2669" s="108">
        <f t="shared" si="419"/>
        <v>0</v>
      </c>
      <c r="AB2669" s="151"/>
      <c r="AC2669" s="47"/>
      <c r="AT2669" s="198"/>
      <c r="AU2669" s="198"/>
      <c r="AV2669" s="198"/>
      <c r="AW2669" s="198"/>
      <c r="AX2669" s="198"/>
      <c r="AY2669" s="198"/>
      <c r="AZ2669" s="198"/>
      <c r="BA2669" s="198"/>
      <c r="BB2669" s="198"/>
      <c r="BC2669" s="198"/>
      <c r="BD2669" s="198"/>
      <c r="BE2669" s="198"/>
      <c r="BF2669" s="198"/>
      <c r="BG2669" s="198"/>
      <c r="BH2669" s="198"/>
      <c r="BI2669" s="198"/>
      <c r="BJ2669" s="198"/>
      <c r="BK2669" s="198"/>
      <c r="BL2669" s="198"/>
      <c r="BM2669" s="198"/>
      <c r="BN2669" s="198"/>
      <c r="BO2669" s="198"/>
      <c r="BP2669" s="198"/>
    </row>
    <row r="2670" s="116" customFormat="1" ht="19" customHeight="1" spans="1:68">
      <c r="A2670" s="94">
        <f t="shared" si="410"/>
        <v>2669</v>
      </c>
      <c r="B2670" s="95"/>
      <c r="C2670" s="69"/>
      <c r="D2670" s="64"/>
      <c r="E2670" s="69"/>
      <c r="F2670" s="196"/>
      <c r="G2670" s="124" t="e">
        <f>VLOOKUP(F2670,[2]零件成本10.26!$B$2:$C$7802,2,0)</f>
        <v>#N/A</v>
      </c>
      <c r="H2670" s="64"/>
      <c r="I2670" s="128" t="str">
        <f t="shared" si="411"/>
        <v/>
      </c>
      <c r="J2670" s="64"/>
      <c r="K2670" s="196"/>
      <c r="L2670" s="64"/>
      <c r="M2670" s="69"/>
      <c r="N2670" s="69"/>
      <c r="O2670" s="69"/>
      <c r="P2670" s="69"/>
      <c r="Q2670" s="100">
        <f t="shared" si="412"/>
        <v>0</v>
      </c>
      <c r="R2670" s="197"/>
      <c r="S2670" s="140" t="str">
        <f t="shared" si="413"/>
        <v>0</v>
      </c>
      <c r="T2670" s="140" t="str">
        <f t="shared" si="414"/>
        <v>0</v>
      </c>
      <c r="U2670" s="144"/>
      <c r="V2670" s="106"/>
      <c r="W2670" s="142">
        <f t="shared" si="415"/>
        <v>0</v>
      </c>
      <c r="X2670" s="142">
        <f t="shared" si="416"/>
        <v>0</v>
      </c>
      <c r="Y2670" s="108">
        <f t="shared" si="417"/>
        <v>0</v>
      </c>
      <c r="Z2670" s="108">
        <f t="shared" si="418"/>
        <v>0</v>
      </c>
      <c r="AA2670" s="108">
        <f t="shared" si="419"/>
        <v>0</v>
      </c>
      <c r="AB2670" s="151"/>
      <c r="AC2670" s="47"/>
      <c r="AT2670" s="198"/>
      <c r="AU2670" s="198"/>
      <c r="AV2670" s="198"/>
      <c r="AW2670" s="198"/>
      <c r="AX2670" s="198"/>
      <c r="AY2670" s="198"/>
      <c r="AZ2670" s="198"/>
      <c r="BA2670" s="198"/>
      <c r="BB2670" s="198"/>
      <c r="BC2670" s="198"/>
      <c r="BD2670" s="198"/>
      <c r="BE2670" s="198"/>
      <c r="BF2670" s="198"/>
      <c r="BG2670" s="198"/>
      <c r="BH2670" s="198"/>
      <c r="BI2670" s="198"/>
      <c r="BJ2670" s="198"/>
      <c r="BK2670" s="198"/>
      <c r="BL2670" s="198"/>
      <c r="BM2670" s="198"/>
      <c r="BN2670" s="198"/>
      <c r="BO2670" s="198"/>
      <c r="BP2670" s="198"/>
    </row>
    <row r="2671" s="116" customFormat="1" ht="19" customHeight="1" spans="1:68">
      <c r="A2671" s="94">
        <f t="shared" si="410"/>
        <v>2670</v>
      </c>
      <c r="B2671" s="95"/>
      <c r="C2671" s="69"/>
      <c r="D2671" s="64"/>
      <c r="E2671" s="69"/>
      <c r="F2671" s="196"/>
      <c r="G2671" s="124" t="e">
        <f>VLOOKUP(F2671,[2]零件成本10.26!$B$2:$C$7802,2,0)</f>
        <v>#N/A</v>
      </c>
      <c r="H2671" s="64"/>
      <c r="I2671" s="128" t="str">
        <f t="shared" si="411"/>
        <v/>
      </c>
      <c r="J2671" s="64"/>
      <c r="K2671" s="196"/>
      <c r="L2671" s="64"/>
      <c r="M2671" s="69"/>
      <c r="N2671" s="69"/>
      <c r="O2671" s="69"/>
      <c r="P2671" s="69"/>
      <c r="Q2671" s="100">
        <f t="shared" si="412"/>
        <v>0</v>
      </c>
      <c r="R2671" s="197"/>
      <c r="S2671" s="140" t="str">
        <f t="shared" si="413"/>
        <v>0</v>
      </c>
      <c r="T2671" s="140" t="str">
        <f t="shared" si="414"/>
        <v>0</v>
      </c>
      <c r="U2671" s="144"/>
      <c r="V2671" s="106"/>
      <c r="W2671" s="142">
        <f t="shared" si="415"/>
        <v>0</v>
      </c>
      <c r="X2671" s="142">
        <f t="shared" si="416"/>
        <v>0</v>
      </c>
      <c r="Y2671" s="108">
        <f t="shared" si="417"/>
        <v>0</v>
      </c>
      <c r="Z2671" s="108">
        <f t="shared" si="418"/>
        <v>0</v>
      </c>
      <c r="AA2671" s="108">
        <f t="shared" si="419"/>
        <v>0</v>
      </c>
      <c r="AB2671" s="151"/>
      <c r="AC2671" s="47"/>
      <c r="AT2671" s="198"/>
      <c r="AU2671" s="198"/>
      <c r="AV2671" s="198"/>
      <c r="AW2671" s="198"/>
      <c r="AX2671" s="198"/>
      <c r="AY2671" s="198"/>
      <c r="AZ2671" s="198"/>
      <c r="BA2671" s="198"/>
      <c r="BB2671" s="198"/>
      <c r="BC2671" s="198"/>
      <c r="BD2671" s="198"/>
      <c r="BE2671" s="198"/>
      <c r="BF2671" s="198"/>
      <c r="BG2671" s="198"/>
      <c r="BH2671" s="198"/>
      <c r="BI2671" s="198"/>
      <c r="BJ2671" s="198"/>
      <c r="BK2671" s="198"/>
      <c r="BL2671" s="198"/>
      <c r="BM2671" s="198"/>
      <c r="BN2671" s="198"/>
      <c r="BO2671" s="198"/>
      <c r="BP2671" s="198"/>
    </row>
    <row r="2672" s="116" customFormat="1" ht="19" customHeight="1" spans="1:68">
      <c r="A2672" s="94">
        <f t="shared" si="410"/>
        <v>2671</v>
      </c>
      <c r="B2672" s="95"/>
      <c r="C2672" s="69"/>
      <c r="D2672" s="64"/>
      <c r="E2672" s="69"/>
      <c r="F2672" s="196"/>
      <c r="G2672" s="124" t="e">
        <f>VLOOKUP(F2672,[2]零件成本10.26!$B$2:$C$7802,2,0)</f>
        <v>#N/A</v>
      </c>
      <c r="H2672" s="64"/>
      <c r="I2672" s="128" t="str">
        <f t="shared" si="411"/>
        <v/>
      </c>
      <c r="J2672" s="64"/>
      <c r="K2672" s="196"/>
      <c r="L2672" s="64"/>
      <c r="M2672" s="69"/>
      <c r="N2672" s="69"/>
      <c r="O2672" s="69"/>
      <c r="P2672" s="69"/>
      <c r="Q2672" s="100">
        <f t="shared" si="412"/>
        <v>0</v>
      </c>
      <c r="R2672" s="197"/>
      <c r="S2672" s="140" t="str">
        <f t="shared" si="413"/>
        <v>0</v>
      </c>
      <c r="T2672" s="140" t="str">
        <f t="shared" si="414"/>
        <v>0</v>
      </c>
      <c r="U2672" s="144"/>
      <c r="V2672" s="106"/>
      <c r="W2672" s="142">
        <f t="shared" si="415"/>
        <v>0</v>
      </c>
      <c r="X2672" s="142">
        <f t="shared" si="416"/>
        <v>0</v>
      </c>
      <c r="Y2672" s="108">
        <f t="shared" si="417"/>
        <v>0</v>
      </c>
      <c r="Z2672" s="108">
        <f t="shared" si="418"/>
        <v>0</v>
      </c>
      <c r="AA2672" s="108">
        <f t="shared" si="419"/>
        <v>0</v>
      </c>
      <c r="AB2672" s="151"/>
      <c r="AC2672" s="47"/>
      <c r="AT2672" s="198"/>
      <c r="AU2672" s="198"/>
      <c r="AV2672" s="198"/>
      <c r="AW2672" s="198"/>
      <c r="AX2672" s="198"/>
      <c r="AY2672" s="198"/>
      <c r="AZ2672" s="198"/>
      <c r="BA2672" s="198"/>
      <c r="BB2672" s="198"/>
      <c r="BC2672" s="198"/>
      <c r="BD2672" s="198"/>
      <c r="BE2672" s="198"/>
      <c r="BF2672" s="198"/>
      <c r="BG2672" s="198"/>
      <c r="BH2672" s="198"/>
      <c r="BI2672" s="198"/>
      <c r="BJ2672" s="198"/>
      <c r="BK2672" s="198"/>
      <c r="BL2672" s="198"/>
      <c r="BM2672" s="198"/>
      <c r="BN2672" s="198"/>
      <c r="BO2672" s="198"/>
      <c r="BP2672" s="198"/>
    </row>
    <row r="2673" s="116" customFormat="1" ht="19" customHeight="1" spans="1:68">
      <c r="A2673" s="94">
        <f t="shared" si="410"/>
        <v>2672</v>
      </c>
      <c r="B2673" s="95"/>
      <c r="C2673" s="69"/>
      <c r="D2673" s="64"/>
      <c r="E2673" s="69"/>
      <c r="F2673" s="196"/>
      <c r="G2673" s="124" t="e">
        <f>VLOOKUP(F2673,[2]零件成本10.26!$B$2:$C$7802,2,0)</f>
        <v>#N/A</v>
      </c>
      <c r="H2673" s="64"/>
      <c r="I2673" s="128" t="str">
        <f t="shared" si="411"/>
        <v/>
      </c>
      <c r="J2673" s="64"/>
      <c r="K2673" s="196"/>
      <c r="L2673" s="64"/>
      <c r="M2673" s="69"/>
      <c r="N2673" s="69"/>
      <c r="O2673" s="69"/>
      <c r="P2673" s="69"/>
      <c r="Q2673" s="100">
        <f t="shared" si="412"/>
        <v>0</v>
      </c>
      <c r="R2673" s="197"/>
      <c r="S2673" s="140" t="str">
        <f t="shared" si="413"/>
        <v>0</v>
      </c>
      <c r="T2673" s="140" t="str">
        <f t="shared" si="414"/>
        <v>0</v>
      </c>
      <c r="U2673" s="144"/>
      <c r="V2673" s="106"/>
      <c r="W2673" s="142">
        <f t="shared" si="415"/>
        <v>0</v>
      </c>
      <c r="X2673" s="142">
        <f t="shared" si="416"/>
        <v>0</v>
      </c>
      <c r="Y2673" s="108">
        <f t="shared" si="417"/>
        <v>0</v>
      </c>
      <c r="Z2673" s="108">
        <f t="shared" si="418"/>
        <v>0</v>
      </c>
      <c r="AA2673" s="108">
        <f t="shared" si="419"/>
        <v>0</v>
      </c>
      <c r="AB2673" s="151"/>
      <c r="AC2673" s="47"/>
      <c r="AT2673" s="198"/>
      <c r="AU2673" s="198"/>
      <c r="AV2673" s="198"/>
      <c r="AW2673" s="198"/>
      <c r="AX2673" s="198"/>
      <c r="AY2673" s="198"/>
      <c r="AZ2673" s="198"/>
      <c r="BA2673" s="198"/>
      <c r="BB2673" s="198"/>
      <c r="BC2673" s="198"/>
      <c r="BD2673" s="198"/>
      <c r="BE2673" s="198"/>
      <c r="BF2673" s="198"/>
      <c r="BG2673" s="198"/>
      <c r="BH2673" s="198"/>
      <c r="BI2673" s="198"/>
      <c r="BJ2673" s="198"/>
      <c r="BK2673" s="198"/>
      <c r="BL2673" s="198"/>
      <c r="BM2673" s="198"/>
      <c r="BN2673" s="198"/>
      <c r="BO2673" s="198"/>
      <c r="BP2673" s="198"/>
    </row>
    <row r="2674" s="116" customFormat="1" ht="19" customHeight="1" spans="1:68">
      <c r="A2674" s="94">
        <f t="shared" si="410"/>
        <v>2673</v>
      </c>
      <c r="B2674" s="95"/>
      <c r="C2674" s="69"/>
      <c r="D2674" s="64"/>
      <c r="E2674" s="69"/>
      <c r="F2674" s="196"/>
      <c r="G2674" s="124" t="e">
        <f>VLOOKUP(F2674,[2]零件成本10.26!$B$2:$C$7802,2,0)</f>
        <v>#N/A</v>
      </c>
      <c r="H2674" s="64"/>
      <c r="I2674" s="128" t="str">
        <f t="shared" si="411"/>
        <v/>
      </c>
      <c r="J2674" s="64"/>
      <c r="K2674" s="196"/>
      <c r="L2674" s="64"/>
      <c r="M2674" s="69"/>
      <c r="N2674" s="69"/>
      <c r="O2674" s="69"/>
      <c r="P2674" s="69"/>
      <c r="Q2674" s="100">
        <f t="shared" si="412"/>
        <v>0</v>
      </c>
      <c r="R2674" s="197"/>
      <c r="S2674" s="140" t="str">
        <f t="shared" si="413"/>
        <v>0</v>
      </c>
      <c r="T2674" s="140" t="str">
        <f t="shared" si="414"/>
        <v>0</v>
      </c>
      <c r="U2674" s="144"/>
      <c r="V2674" s="106"/>
      <c r="W2674" s="142">
        <f t="shared" si="415"/>
        <v>0</v>
      </c>
      <c r="X2674" s="142">
        <f t="shared" si="416"/>
        <v>0</v>
      </c>
      <c r="Y2674" s="108">
        <f t="shared" si="417"/>
        <v>0</v>
      </c>
      <c r="Z2674" s="108">
        <f t="shared" si="418"/>
        <v>0</v>
      </c>
      <c r="AA2674" s="108">
        <f t="shared" si="419"/>
        <v>0</v>
      </c>
      <c r="AB2674" s="151"/>
      <c r="AC2674" s="47"/>
      <c r="AT2674" s="198"/>
      <c r="AU2674" s="198"/>
      <c r="AV2674" s="198"/>
      <c r="AW2674" s="198"/>
      <c r="AX2674" s="198"/>
      <c r="AY2674" s="198"/>
      <c r="AZ2674" s="198"/>
      <c r="BA2674" s="198"/>
      <c r="BB2674" s="198"/>
      <c r="BC2674" s="198"/>
      <c r="BD2674" s="198"/>
      <c r="BE2674" s="198"/>
      <c r="BF2674" s="198"/>
      <c r="BG2674" s="198"/>
      <c r="BH2674" s="198"/>
      <c r="BI2674" s="198"/>
      <c r="BJ2674" s="198"/>
      <c r="BK2674" s="198"/>
      <c r="BL2674" s="198"/>
      <c r="BM2674" s="198"/>
      <c r="BN2674" s="198"/>
      <c r="BO2674" s="198"/>
      <c r="BP2674" s="198"/>
    </row>
    <row r="2675" s="116" customFormat="1" ht="19" customHeight="1" spans="1:68">
      <c r="A2675" s="94">
        <f t="shared" si="410"/>
        <v>2674</v>
      </c>
      <c r="B2675" s="95"/>
      <c r="C2675" s="69"/>
      <c r="D2675" s="64"/>
      <c r="E2675" s="69"/>
      <c r="F2675" s="196"/>
      <c r="G2675" s="124" t="e">
        <f>VLOOKUP(F2675,[2]零件成本10.26!$B$2:$C$7802,2,0)</f>
        <v>#N/A</v>
      </c>
      <c r="H2675" s="64"/>
      <c r="I2675" s="128" t="str">
        <f t="shared" si="411"/>
        <v/>
      </c>
      <c r="J2675" s="64"/>
      <c r="K2675" s="196"/>
      <c r="L2675" s="64"/>
      <c r="M2675" s="69"/>
      <c r="N2675" s="69"/>
      <c r="O2675" s="69"/>
      <c r="P2675" s="69"/>
      <c r="Q2675" s="100">
        <f t="shared" si="412"/>
        <v>0</v>
      </c>
      <c r="R2675" s="197"/>
      <c r="S2675" s="140" t="str">
        <f t="shared" si="413"/>
        <v>0</v>
      </c>
      <c r="T2675" s="140" t="str">
        <f t="shared" si="414"/>
        <v>0</v>
      </c>
      <c r="U2675" s="144"/>
      <c r="V2675" s="106"/>
      <c r="W2675" s="142">
        <f t="shared" si="415"/>
        <v>0</v>
      </c>
      <c r="X2675" s="142">
        <f t="shared" si="416"/>
        <v>0</v>
      </c>
      <c r="Y2675" s="108">
        <f t="shared" si="417"/>
        <v>0</v>
      </c>
      <c r="Z2675" s="108">
        <f t="shared" si="418"/>
        <v>0</v>
      </c>
      <c r="AA2675" s="108">
        <f t="shared" si="419"/>
        <v>0</v>
      </c>
      <c r="AB2675" s="151"/>
      <c r="AC2675" s="47"/>
      <c r="AT2675" s="198"/>
      <c r="AU2675" s="198"/>
      <c r="AV2675" s="198"/>
      <c r="AW2675" s="198"/>
      <c r="AX2675" s="198"/>
      <c r="AY2675" s="198"/>
      <c r="AZ2675" s="198"/>
      <c r="BA2675" s="198"/>
      <c r="BB2675" s="198"/>
      <c r="BC2675" s="198"/>
      <c r="BD2675" s="198"/>
      <c r="BE2675" s="198"/>
      <c r="BF2675" s="198"/>
      <c r="BG2675" s="198"/>
      <c r="BH2675" s="198"/>
      <c r="BI2675" s="198"/>
      <c r="BJ2675" s="198"/>
      <c r="BK2675" s="198"/>
      <c r="BL2675" s="198"/>
      <c r="BM2675" s="198"/>
      <c r="BN2675" s="198"/>
      <c r="BO2675" s="198"/>
      <c r="BP2675" s="198"/>
    </row>
    <row r="2676" s="116" customFormat="1" ht="19" customHeight="1" spans="1:68">
      <c r="A2676" s="94">
        <f t="shared" si="410"/>
        <v>2675</v>
      </c>
      <c r="B2676" s="95"/>
      <c r="C2676" s="69"/>
      <c r="D2676" s="64"/>
      <c r="E2676" s="69"/>
      <c r="F2676" s="196"/>
      <c r="G2676" s="124" t="e">
        <f>VLOOKUP(F2676,[2]零件成本10.26!$B$2:$C$7802,2,0)</f>
        <v>#N/A</v>
      </c>
      <c r="H2676" s="64"/>
      <c r="I2676" s="128" t="str">
        <f t="shared" si="411"/>
        <v/>
      </c>
      <c r="J2676" s="64"/>
      <c r="K2676" s="196"/>
      <c r="L2676" s="64"/>
      <c r="M2676" s="69"/>
      <c r="N2676" s="69"/>
      <c r="O2676" s="69"/>
      <c r="P2676" s="69"/>
      <c r="Q2676" s="100">
        <f t="shared" si="412"/>
        <v>0</v>
      </c>
      <c r="R2676" s="197"/>
      <c r="S2676" s="140" t="str">
        <f t="shared" si="413"/>
        <v>0</v>
      </c>
      <c r="T2676" s="140" t="str">
        <f t="shared" si="414"/>
        <v>0</v>
      </c>
      <c r="U2676" s="144"/>
      <c r="V2676" s="106"/>
      <c r="W2676" s="142">
        <f t="shared" si="415"/>
        <v>0</v>
      </c>
      <c r="X2676" s="142">
        <f t="shared" si="416"/>
        <v>0</v>
      </c>
      <c r="Y2676" s="108">
        <f t="shared" si="417"/>
        <v>0</v>
      </c>
      <c r="Z2676" s="108">
        <f t="shared" si="418"/>
        <v>0</v>
      </c>
      <c r="AA2676" s="108">
        <f t="shared" si="419"/>
        <v>0</v>
      </c>
      <c r="AB2676" s="151"/>
      <c r="AC2676" s="47"/>
      <c r="AT2676" s="198"/>
      <c r="AU2676" s="198"/>
      <c r="AV2676" s="198"/>
      <c r="AW2676" s="198"/>
      <c r="AX2676" s="198"/>
      <c r="AY2676" s="198"/>
      <c r="AZ2676" s="198"/>
      <c r="BA2676" s="198"/>
      <c r="BB2676" s="198"/>
      <c r="BC2676" s="198"/>
      <c r="BD2676" s="198"/>
      <c r="BE2676" s="198"/>
      <c r="BF2676" s="198"/>
      <c r="BG2676" s="198"/>
      <c r="BH2676" s="198"/>
      <c r="BI2676" s="198"/>
      <c r="BJ2676" s="198"/>
      <c r="BK2676" s="198"/>
      <c r="BL2676" s="198"/>
      <c r="BM2676" s="198"/>
      <c r="BN2676" s="198"/>
      <c r="BO2676" s="198"/>
      <c r="BP2676" s="198"/>
    </row>
    <row r="2677" s="116" customFormat="1" ht="19" customHeight="1" spans="1:68">
      <c r="A2677" s="94">
        <f t="shared" si="410"/>
        <v>2676</v>
      </c>
      <c r="B2677" s="95"/>
      <c r="C2677" s="69"/>
      <c r="D2677" s="64"/>
      <c r="E2677" s="69"/>
      <c r="F2677" s="196"/>
      <c r="G2677" s="124" t="e">
        <f>VLOOKUP(F2677,[2]零件成本10.26!$B$2:$C$7802,2,0)</f>
        <v>#N/A</v>
      </c>
      <c r="H2677" s="64"/>
      <c r="I2677" s="128" t="str">
        <f t="shared" si="411"/>
        <v/>
      </c>
      <c r="J2677" s="64"/>
      <c r="K2677" s="196"/>
      <c r="L2677" s="64"/>
      <c r="M2677" s="69"/>
      <c r="N2677" s="69"/>
      <c r="O2677" s="69"/>
      <c r="P2677" s="69"/>
      <c r="Q2677" s="100">
        <f t="shared" si="412"/>
        <v>0</v>
      </c>
      <c r="R2677" s="197"/>
      <c r="S2677" s="140" t="str">
        <f t="shared" si="413"/>
        <v>0</v>
      </c>
      <c r="T2677" s="140" t="str">
        <f t="shared" si="414"/>
        <v>0</v>
      </c>
      <c r="U2677" s="144"/>
      <c r="V2677" s="106"/>
      <c r="W2677" s="142">
        <f t="shared" si="415"/>
        <v>0</v>
      </c>
      <c r="X2677" s="142">
        <f t="shared" si="416"/>
        <v>0</v>
      </c>
      <c r="Y2677" s="108">
        <f t="shared" si="417"/>
        <v>0</v>
      </c>
      <c r="Z2677" s="108">
        <f t="shared" si="418"/>
        <v>0</v>
      </c>
      <c r="AA2677" s="108">
        <f t="shared" si="419"/>
        <v>0</v>
      </c>
      <c r="AB2677" s="151"/>
      <c r="AC2677" s="47"/>
      <c r="AT2677" s="198"/>
      <c r="AU2677" s="198"/>
      <c r="AV2677" s="198"/>
      <c r="AW2677" s="198"/>
      <c r="AX2677" s="198"/>
      <c r="AY2677" s="198"/>
      <c r="AZ2677" s="198"/>
      <c r="BA2677" s="198"/>
      <c r="BB2677" s="198"/>
      <c r="BC2677" s="198"/>
      <c r="BD2677" s="198"/>
      <c r="BE2677" s="198"/>
      <c r="BF2677" s="198"/>
      <c r="BG2677" s="198"/>
      <c r="BH2677" s="198"/>
      <c r="BI2677" s="198"/>
      <c r="BJ2677" s="198"/>
      <c r="BK2677" s="198"/>
      <c r="BL2677" s="198"/>
      <c r="BM2677" s="198"/>
      <c r="BN2677" s="198"/>
      <c r="BO2677" s="198"/>
      <c r="BP2677" s="198"/>
    </row>
    <row r="2678" s="116" customFormat="1" ht="19" customHeight="1" spans="1:68">
      <c r="A2678" s="94">
        <f t="shared" si="410"/>
        <v>2677</v>
      </c>
      <c r="B2678" s="95"/>
      <c r="C2678" s="69"/>
      <c r="D2678" s="64"/>
      <c r="E2678" s="69"/>
      <c r="F2678" s="196"/>
      <c r="G2678" s="124" t="e">
        <f>VLOOKUP(F2678,[2]零件成本10.26!$B$2:$C$7802,2,0)</f>
        <v>#N/A</v>
      </c>
      <c r="H2678" s="64"/>
      <c r="I2678" s="128" t="str">
        <f t="shared" si="411"/>
        <v/>
      </c>
      <c r="J2678" s="64"/>
      <c r="K2678" s="196"/>
      <c r="L2678" s="64"/>
      <c r="M2678" s="69"/>
      <c r="N2678" s="69"/>
      <c r="O2678" s="69"/>
      <c r="P2678" s="69"/>
      <c r="Q2678" s="100">
        <f t="shared" si="412"/>
        <v>0</v>
      </c>
      <c r="R2678" s="197"/>
      <c r="S2678" s="140" t="str">
        <f t="shared" si="413"/>
        <v>0</v>
      </c>
      <c r="T2678" s="140" t="str">
        <f t="shared" si="414"/>
        <v>0</v>
      </c>
      <c r="U2678" s="144"/>
      <c r="V2678" s="106"/>
      <c r="W2678" s="142">
        <f t="shared" si="415"/>
        <v>0</v>
      </c>
      <c r="X2678" s="142">
        <f t="shared" si="416"/>
        <v>0</v>
      </c>
      <c r="Y2678" s="108">
        <f t="shared" si="417"/>
        <v>0</v>
      </c>
      <c r="Z2678" s="108">
        <f t="shared" si="418"/>
        <v>0</v>
      </c>
      <c r="AA2678" s="108">
        <f t="shared" si="419"/>
        <v>0</v>
      </c>
      <c r="AB2678" s="151"/>
      <c r="AC2678" s="47"/>
      <c r="AT2678" s="198"/>
      <c r="AU2678" s="198"/>
      <c r="AV2678" s="198"/>
      <c r="AW2678" s="198"/>
      <c r="AX2678" s="198"/>
      <c r="AY2678" s="198"/>
      <c r="AZ2678" s="198"/>
      <c r="BA2678" s="198"/>
      <c r="BB2678" s="198"/>
      <c r="BC2678" s="198"/>
      <c r="BD2678" s="198"/>
      <c r="BE2678" s="198"/>
      <c r="BF2678" s="198"/>
      <c r="BG2678" s="198"/>
      <c r="BH2678" s="198"/>
      <c r="BI2678" s="198"/>
      <c r="BJ2678" s="198"/>
      <c r="BK2678" s="198"/>
      <c r="BL2678" s="198"/>
      <c r="BM2678" s="198"/>
      <c r="BN2678" s="198"/>
      <c r="BO2678" s="198"/>
      <c r="BP2678" s="198"/>
    </row>
    <row r="2679" s="116" customFormat="1" ht="19" customHeight="1" spans="1:68">
      <c r="A2679" s="94">
        <f t="shared" si="410"/>
        <v>2678</v>
      </c>
      <c r="B2679" s="95"/>
      <c r="C2679" s="69"/>
      <c r="D2679" s="64"/>
      <c r="E2679" s="69"/>
      <c r="F2679" s="196"/>
      <c r="G2679" s="124" t="e">
        <f>VLOOKUP(F2679,[2]零件成本10.26!$B$2:$C$7802,2,0)</f>
        <v>#N/A</v>
      </c>
      <c r="H2679" s="64"/>
      <c r="I2679" s="128" t="str">
        <f t="shared" si="411"/>
        <v/>
      </c>
      <c r="J2679" s="64"/>
      <c r="K2679" s="196"/>
      <c r="L2679" s="64"/>
      <c r="M2679" s="69"/>
      <c r="N2679" s="69"/>
      <c r="O2679" s="69"/>
      <c r="P2679" s="69"/>
      <c r="Q2679" s="100">
        <f t="shared" si="412"/>
        <v>0</v>
      </c>
      <c r="R2679" s="197"/>
      <c r="S2679" s="140" t="str">
        <f t="shared" si="413"/>
        <v>0</v>
      </c>
      <c r="T2679" s="140" t="str">
        <f t="shared" si="414"/>
        <v>0</v>
      </c>
      <c r="U2679" s="144"/>
      <c r="V2679" s="106"/>
      <c r="W2679" s="142">
        <f t="shared" si="415"/>
        <v>0</v>
      </c>
      <c r="X2679" s="142">
        <f t="shared" si="416"/>
        <v>0</v>
      </c>
      <c r="Y2679" s="108">
        <f t="shared" si="417"/>
        <v>0</v>
      </c>
      <c r="Z2679" s="108">
        <f t="shared" si="418"/>
        <v>0</v>
      </c>
      <c r="AA2679" s="108">
        <f t="shared" si="419"/>
        <v>0</v>
      </c>
      <c r="AB2679" s="151"/>
      <c r="AC2679" s="47"/>
      <c r="AT2679" s="198"/>
      <c r="AU2679" s="198"/>
      <c r="AV2679" s="198"/>
      <c r="AW2679" s="198"/>
      <c r="AX2679" s="198"/>
      <c r="AY2679" s="198"/>
      <c r="AZ2679" s="198"/>
      <c r="BA2679" s="198"/>
      <c r="BB2679" s="198"/>
      <c r="BC2679" s="198"/>
      <c r="BD2679" s="198"/>
      <c r="BE2679" s="198"/>
      <c r="BF2679" s="198"/>
      <c r="BG2679" s="198"/>
      <c r="BH2679" s="198"/>
      <c r="BI2679" s="198"/>
      <c r="BJ2679" s="198"/>
      <c r="BK2679" s="198"/>
      <c r="BL2679" s="198"/>
      <c r="BM2679" s="198"/>
      <c r="BN2679" s="198"/>
      <c r="BO2679" s="198"/>
      <c r="BP2679" s="198"/>
    </row>
    <row r="2680" s="116" customFormat="1" ht="19" customHeight="1" spans="1:68">
      <c r="A2680" s="94">
        <f t="shared" si="410"/>
        <v>2679</v>
      </c>
      <c r="B2680" s="95"/>
      <c r="C2680" s="69"/>
      <c r="D2680" s="64"/>
      <c r="E2680" s="69"/>
      <c r="F2680" s="196"/>
      <c r="G2680" s="124" t="e">
        <f>VLOOKUP(F2680,[2]零件成本10.26!$B$2:$C$7802,2,0)</f>
        <v>#N/A</v>
      </c>
      <c r="H2680" s="64"/>
      <c r="I2680" s="128" t="str">
        <f t="shared" si="411"/>
        <v/>
      </c>
      <c r="J2680" s="64"/>
      <c r="K2680" s="196"/>
      <c r="L2680" s="64"/>
      <c r="M2680" s="69"/>
      <c r="N2680" s="69"/>
      <c r="O2680" s="69"/>
      <c r="P2680" s="69"/>
      <c r="Q2680" s="100">
        <f t="shared" si="412"/>
        <v>0</v>
      </c>
      <c r="R2680" s="197"/>
      <c r="S2680" s="140" t="str">
        <f t="shared" si="413"/>
        <v>0</v>
      </c>
      <c r="T2680" s="140" t="str">
        <f t="shared" si="414"/>
        <v>0</v>
      </c>
      <c r="U2680" s="144"/>
      <c r="V2680" s="106"/>
      <c r="W2680" s="142">
        <f t="shared" si="415"/>
        <v>0</v>
      </c>
      <c r="X2680" s="142">
        <f t="shared" si="416"/>
        <v>0</v>
      </c>
      <c r="Y2680" s="108">
        <f t="shared" si="417"/>
        <v>0</v>
      </c>
      <c r="Z2680" s="108">
        <f t="shared" si="418"/>
        <v>0</v>
      </c>
      <c r="AA2680" s="108">
        <f t="shared" si="419"/>
        <v>0</v>
      </c>
      <c r="AB2680" s="151"/>
      <c r="AC2680" s="47"/>
      <c r="AT2680" s="198"/>
      <c r="AU2680" s="198"/>
      <c r="AV2680" s="198"/>
      <c r="AW2680" s="198"/>
      <c r="AX2680" s="198"/>
      <c r="AY2680" s="198"/>
      <c r="AZ2680" s="198"/>
      <c r="BA2680" s="198"/>
      <c r="BB2680" s="198"/>
      <c r="BC2680" s="198"/>
      <c r="BD2680" s="198"/>
      <c r="BE2680" s="198"/>
      <c r="BF2680" s="198"/>
      <c r="BG2680" s="198"/>
      <c r="BH2680" s="198"/>
      <c r="BI2680" s="198"/>
      <c r="BJ2680" s="198"/>
      <c r="BK2680" s="198"/>
      <c r="BL2680" s="198"/>
      <c r="BM2680" s="198"/>
      <c r="BN2680" s="198"/>
      <c r="BO2680" s="198"/>
      <c r="BP2680" s="198"/>
    </row>
    <row r="2681" s="116" customFormat="1" ht="19" customHeight="1" spans="1:68">
      <c r="A2681" s="94">
        <f t="shared" si="410"/>
        <v>2680</v>
      </c>
      <c r="B2681" s="95"/>
      <c r="C2681" s="69"/>
      <c r="D2681" s="64"/>
      <c r="E2681" s="69"/>
      <c r="F2681" s="196"/>
      <c r="G2681" s="124" t="e">
        <f>VLOOKUP(F2681,[2]零件成本10.26!$B$2:$C$7802,2,0)</f>
        <v>#N/A</v>
      </c>
      <c r="H2681" s="64"/>
      <c r="I2681" s="128" t="str">
        <f t="shared" si="411"/>
        <v/>
      </c>
      <c r="J2681" s="64"/>
      <c r="K2681" s="196"/>
      <c r="L2681" s="64"/>
      <c r="M2681" s="69"/>
      <c r="N2681" s="69"/>
      <c r="O2681" s="69"/>
      <c r="P2681" s="69"/>
      <c r="Q2681" s="100">
        <f t="shared" si="412"/>
        <v>0</v>
      </c>
      <c r="R2681" s="197"/>
      <c r="S2681" s="140" t="str">
        <f t="shared" si="413"/>
        <v>0</v>
      </c>
      <c r="T2681" s="140" t="str">
        <f t="shared" si="414"/>
        <v>0</v>
      </c>
      <c r="U2681" s="144"/>
      <c r="V2681" s="106"/>
      <c r="W2681" s="142">
        <f t="shared" si="415"/>
        <v>0</v>
      </c>
      <c r="X2681" s="142">
        <f t="shared" si="416"/>
        <v>0</v>
      </c>
      <c r="Y2681" s="108">
        <f t="shared" si="417"/>
        <v>0</v>
      </c>
      <c r="Z2681" s="108">
        <f t="shared" si="418"/>
        <v>0</v>
      </c>
      <c r="AA2681" s="108">
        <f t="shared" si="419"/>
        <v>0</v>
      </c>
      <c r="AB2681" s="151"/>
      <c r="AC2681" s="47"/>
      <c r="AT2681" s="198"/>
      <c r="AU2681" s="198"/>
      <c r="AV2681" s="198"/>
      <c r="AW2681" s="198"/>
      <c r="AX2681" s="198"/>
      <c r="AY2681" s="198"/>
      <c r="AZ2681" s="198"/>
      <c r="BA2681" s="198"/>
      <c r="BB2681" s="198"/>
      <c r="BC2681" s="198"/>
      <c r="BD2681" s="198"/>
      <c r="BE2681" s="198"/>
      <c r="BF2681" s="198"/>
      <c r="BG2681" s="198"/>
      <c r="BH2681" s="198"/>
      <c r="BI2681" s="198"/>
      <c r="BJ2681" s="198"/>
      <c r="BK2681" s="198"/>
      <c r="BL2681" s="198"/>
      <c r="BM2681" s="198"/>
      <c r="BN2681" s="198"/>
      <c r="BO2681" s="198"/>
      <c r="BP2681" s="198"/>
    </row>
    <row r="2682" s="116" customFormat="1" ht="19" customHeight="1" spans="1:68">
      <c r="A2682" s="94">
        <f t="shared" si="410"/>
        <v>2681</v>
      </c>
      <c r="B2682" s="95"/>
      <c r="C2682" s="69"/>
      <c r="D2682" s="64"/>
      <c r="E2682" s="69"/>
      <c r="F2682" s="196"/>
      <c r="G2682" s="124" t="e">
        <f>VLOOKUP(F2682,[2]零件成本10.26!$B$2:$C$7802,2,0)</f>
        <v>#N/A</v>
      </c>
      <c r="H2682" s="64"/>
      <c r="I2682" s="128" t="str">
        <f t="shared" si="411"/>
        <v/>
      </c>
      <c r="J2682" s="64"/>
      <c r="K2682" s="196"/>
      <c r="L2682" s="64"/>
      <c r="M2682" s="69"/>
      <c r="N2682" s="69"/>
      <c r="O2682" s="69"/>
      <c r="P2682" s="69"/>
      <c r="Q2682" s="100">
        <f t="shared" si="412"/>
        <v>0</v>
      </c>
      <c r="R2682" s="197"/>
      <c r="S2682" s="140" t="str">
        <f t="shared" si="413"/>
        <v>0</v>
      </c>
      <c r="T2682" s="140" t="str">
        <f t="shared" si="414"/>
        <v>0</v>
      </c>
      <c r="U2682" s="144"/>
      <c r="V2682" s="106"/>
      <c r="W2682" s="142">
        <f t="shared" si="415"/>
        <v>0</v>
      </c>
      <c r="X2682" s="142">
        <f t="shared" si="416"/>
        <v>0</v>
      </c>
      <c r="Y2682" s="108">
        <f t="shared" si="417"/>
        <v>0</v>
      </c>
      <c r="Z2682" s="108">
        <f t="shared" si="418"/>
        <v>0</v>
      </c>
      <c r="AA2682" s="108">
        <f t="shared" si="419"/>
        <v>0</v>
      </c>
      <c r="AB2682" s="151"/>
      <c r="AC2682" s="47"/>
      <c r="AT2682" s="198"/>
      <c r="AU2682" s="198"/>
      <c r="AV2682" s="198"/>
      <c r="AW2682" s="198"/>
      <c r="AX2682" s="198"/>
      <c r="AY2682" s="198"/>
      <c r="AZ2682" s="198"/>
      <c r="BA2682" s="198"/>
      <c r="BB2682" s="198"/>
      <c r="BC2682" s="198"/>
      <c r="BD2682" s="198"/>
      <c r="BE2682" s="198"/>
      <c r="BF2682" s="198"/>
      <c r="BG2682" s="198"/>
      <c r="BH2682" s="198"/>
      <c r="BI2682" s="198"/>
      <c r="BJ2682" s="198"/>
      <c r="BK2682" s="198"/>
      <c r="BL2682" s="198"/>
      <c r="BM2682" s="198"/>
      <c r="BN2682" s="198"/>
      <c r="BO2682" s="198"/>
      <c r="BP2682" s="198"/>
    </row>
    <row r="2683" s="116" customFormat="1" ht="19" customHeight="1" spans="1:68">
      <c r="A2683" s="94">
        <f t="shared" si="410"/>
        <v>2682</v>
      </c>
      <c r="B2683" s="95"/>
      <c r="C2683" s="69"/>
      <c r="D2683" s="64"/>
      <c r="E2683" s="69"/>
      <c r="F2683" s="196"/>
      <c r="G2683" s="124" t="e">
        <f>VLOOKUP(F2683,[2]零件成本10.26!$B$2:$C$7802,2,0)</f>
        <v>#N/A</v>
      </c>
      <c r="H2683" s="64"/>
      <c r="I2683" s="128" t="str">
        <f t="shared" si="411"/>
        <v/>
      </c>
      <c r="J2683" s="64"/>
      <c r="K2683" s="196"/>
      <c r="L2683" s="64"/>
      <c r="M2683" s="69"/>
      <c r="N2683" s="69"/>
      <c r="O2683" s="69"/>
      <c r="P2683" s="69"/>
      <c r="Q2683" s="100">
        <f t="shared" si="412"/>
        <v>0</v>
      </c>
      <c r="R2683" s="197"/>
      <c r="S2683" s="140" t="str">
        <f t="shared" si="413"/>
        <v>0</v>
      </c>
      <c r="T2683" s="140" t="str">
        <f t="shared" si="414"/>
        <v>0</v>
      </c>
      <c r="U2683" s="144"/>
      <c r="V2683" s="106"/>
      <c r="W2683" s="142">
        <f t="shared" si="415"/>
        <v>0</v>
      </c>
      <c r="X2683" s="142">
        <f t="shared" si="416"/>
        <v>0</v>
      </c>
      <c r="Y2683" s="108">
        <f t="shared" si="417"/>
        <v>0</v>
      </c>
      <c r="Z2683" s="108">
        <f t="shared" si="418"/>
        <v>0</v>
      </c>
      <c r="AA2683" s="108">
        <f t="shared" si="419"/>
        <v>0</v>
      </c>
      <c r="AB2683" s="151"/>
      <c r="AC2683" s="47"/>
      <c r="AT2683" s="198"/>
      <c r="AU2683" s="198"/>
      <c r="AV2683" s="198"/>
      <c r="AW2683" s="198"/>
      <c r="AX2683" s="198"/>
      <c r="AY2683" s="198"/>
      <c r="AZ2683" s="198"/>
      <c r="BA2683" s="198"/>
      <c r="BB2683" s="198"/>
      <c r="BC2683" s="198"/>
      <c r="BD2683" s="198"/>
      <c r="BE2683" s="198"/>
      <c r="BF2683" s="198"/>
      <c r="BG2683" s="198"/>
      <c r="BH2683" s="198"/>
      <c r="BI2683" s="198"/>
      <c r="BJ2683" s="198"/>
      <c r="BK2683" s="198"/>
      <c r="BL2683" s="198"/>
      <c r="BM2683" s="198"/>
      <c r="BN2683" s="198"/>
      <c r="BO2683" s="198"/>
      <c r="BP2683" s="198"/>
    </row>
    <row r="2684" s="116" customFormat="1" ht="19" customHeight="1" spans="1:68">
      <c r="A2684" s="94">
        <f t="shared" si="410"/>
        <v>2683</v>
      </c>
      <c r="B2684" s="95"/>
      <c r="C2684" s="69"/>
      <c r="D2684" s="64"/>
      <c r="E2684" s="69"/>
      <c r="F2684" s="196"/>
      <c r="G2684" s="124" t="e">
        <f>VLOOKUP(F2684,[2]零件成本10.26!$B$2:$C$7802,2,0)</f>
        <v>#N/A</v>
      </c>
      <c r="H2684" s="64"/>
      <c r="I2684" s="128" t="str">
        <f t="shared" si="411"/>
        <v/>
      </c>
      <c r="J2684" s="64"/>
      <c r="K2684" s="196"/>
      <c r="L2684" s="64"/>
      <c r="M2684" s="69"/>
      <c r="N2684" s="69"/>
      <c r="O2684" s="69"/>
      <c r="P2684" s="69"/>
      <c r="Q2684" s="100">
        <f t="shared" si="412"/>
        <v>0</v>
      </c>
      <c r="R2684" s="197"/>
      <c r="S2684" s="140" t="str">
        <f t="shared" si="413"/>
        <v>0</v>
      </c>
      <c r="T2684" s="140" t="str">
        <f t="shared" si="414"/>
        <v>0</v>
      </c>
      <c r="U2684" s="144"/>
      <c r="V2684" s="106"/>
      <c r="W2684" s="142">
        <f t="shared" si="415"/>
        <v>0</v>
      </c>
      <c r="X2684" s="142">
        <f t="shared" si="416"/>
        <v>0</v>
      </c>
      <c r="Y2684" s="108">
        <f t="shared" si="417"/>
        <v>0</v>
      </c>
      <c r="Z2684" s="108">
        <f t="shared" si="418"/>
        <v>0</v>
      </c>
      <c r="AA2684" s="108">
        <f t="shared" si="419"/>
        <v>0</v>
      </c>
      <c r="AB2684" s="151"/>
      <c r="AC2684" s="47"/>
      <c r="AT2684" s="198"/>
      <c r="AU2684" s="198"/>
      <c r="AV2684" s="198"/>
      <c r="AW2684" s="198"/>
      <c r="AX2684" s="198"/>
      <c r="AY2684" s="198"/>
      <c r="AZ2684" s="198"/>
      <c r="BA2684" s="198"/>
      <c r="BB2684" s="198"/>
      <c r="BC2684" s="198"/>
      <c r="BD2684" s="198"/>
      <c r="BE2684" s="198"/>
      <c r="BF2684" s="198"/>
      <c r="BG2684" s="198"/>
      <c r="BH2684" s="198"/>
      <c r="BI2684" s="198"/>
      <c r="BJ2684" s="198"/>
      <c r="BK2684" s="198"/>
      <c r="BL2684" s="198"/>
      <c r="BM2684" s="198"/>
      <c r="BN2684" s="198"/>
      <c r="BO2684" s="198"/>
      <c r="BP2684" s="198"/>
    </row>
    <row r="2685" s="116" customFormat="1" ht="19" customHeight="1" spans="1:68">
      <c r="A2685" s="94">
        <f t="shared" si="410"/>
        <v>2684</v>
      </c>
      <c r="B2685" s="95"/>
      <c r="C2685" s="69"/>
      <c r="D2685" s="64"/>
      <c r="E2685" s="69"/>
      <c r="F2685" s="196"/>
      <c r="G2685" s="124" t="e">
        <f>VLOOKUP(F2685,[2]零件成本10.26!$B$2:$C$7802,2,0)</f>
        <v>#N/A</v>
      </c>
      <c r="H2685" s="64"/>
      <c r="I2685" s="128" t="str">
        <f t="shared" si="411"/>
        <v/>
      </c>
      <c r="J2685" s="64"/>
      <c r="K2685" s="196"/>
      <c r="L2685" s="64"/>
      <c r="M2685" s="69"/>
      <c r="N2685" s="69"/>
      <c r="O2685" s="69"/>
      <c r="P2685" s="69"/>
      <c r="Q2685" s="100">
        <f t="shared" si="412"/>
        <v>0</v>
      </c>
      <c r="R2685" s="197"/>
      <c r="S2685" s="140" t="str">
        <f t="shared" si="413"/>
        <v>0</v>
      </c>
      <c r="T2685" s="140" t="str">
        <f t="shared" si="414"/>
        <v>0</v>
      </c>
      <c r="U2685" s="144"/>
      <c r="V2685" s="106"/>
      <c r="W2685" s="142">
        <f t="shared" si="415"/>
        <v>0</v>
      </c>
      <c r="X2685" s="142">
        <f t="shared" si="416"/>
        <v>0</v>
      </c>
      <c r="Y2685" s="108">
        <f t="shared" si="417"/>
        <v>0</v>
      </c>
      <c r="Z2685" s="108">
        <f t="shared" si="418"/>
        <v>0</v>
      </c>
      <c r="AA2685" s="108">
        <f t="shared" si="419"/>
        <v>0</v>
      </c>
      <c r="AB2685" s="151"/>
      <c r="AC2685" s="47"/>
      <c r="AT2685" s="198"/>
      <c r="AU2685" s="198"/>
      <c r="AV2685" s="198"/>
      <c r="AW2685" s="198"/>
      <c r="AX2685" s="198"/>
      <c r="AY2685" s="198"/>
      <c r="AZ2685" s="198"/>
      <c r="BA2685" s="198"/>
      <c r="BB2685" s="198"/>
      <c r="BC2685" s="198"/>
      <c r="BD2685" s="198"/>
      <c r="BE2685" s="198"/>
      <c r="BF2685" s="198"/>
      <c r="BG2685" s="198"/>
      <c r="BH2685" s="198"/>
      <c r="BI2685" s="198"/>
      <c r="BJ2685" s="198"/>
      <c r="BK2685" s="198"/>
      <c r="BL2685" s="198"/>
      <c r="BM2685" s="198"/>
      <c r="BN2685" s="198"/>
      <c r="BO2685" s="198"/>
      <c r="BP2685" s="198"/>
    </row>
    <row r="2686" s="116" customFormat="1" ht="19" customHeight="1" spans="1:68">
      <c r="A2686" s="94">
        <f t="shared" si="410"/>
        <v>2685</v>
      </c>
      <c r="B2686" s="95"/>
      <c r="C2686" s="69"/>
      <c r="D2686" s="64"/>
      <c r="E2686" s="69"/>
      <c r="F2686" s="196"/>
      <c r="G2686" s="124" t="e">
        <f>VLOOKUP(F2686,[2]零件成本10.26!$B$2:$C$7802,2,0)</f>
        <v>#N/A</v>
      </c>
      <c r="H2686" s="64"/>
      <c r="I2686" s="128" t="str">
        <f t="shared" si="411"/>
        <v/>
      </c>
      <c r="J2686" s="64"/>
      <c r="K2686" s="196"/>
      <c r="L2686" s="64"/>
      <c r="M2686" s="69"/>
      <c r="N2686" s="69"/>
      <c r="O2686" s="69"/>
      <c r="P2686" s="69"/>
      <c r="Q2686" s="100">
        <f t="shared" si="412"/>
        <v>0</v>
      </c>
      <c r="R2686" s="197"/>
      <c r="S2686" s="140" t="str">
        <f t="shared" si="413"/>
        <v>0</v>
      </c>
      <c r="T2686" s="140" t="str">
        <f t="shared" si="414"/>
        <v>0</v>
      </c>
      <c r="U2686" s="144"/>
      <c r="V2686" s="106"/>
      <c r="W2686" s="142">
        <f t="shared" si="415"/>
        <v>0</v>
      </c>
      <c r="X2686" s="142">
        <f t="shared" si="416"/>
        <v>0</v>
      </c>
      <c r="Y2686" s="108">
        <f t="shared" si="417"/>
        <v>0</v>
      </c>
      <c r="Z2686" s="108">
        <f t="shared" si="418"/>
        <v>0</v>
      </c>
      <c r="AA2686" s="108">
        <f t="shared" si="419"/>
        <v>0</v>
      </c>
      <c r="AB2686" s="151"/>
      <c r="AC2686" s="47"/>
      <c r="AT2686" s="198"/>
      <c r="AU2686" s="198"/>
      <c r="AV2686" s="198"/>
      <c r="AW2686" s="198"/>
      <c r="AX2686" s="198"/>
      <c r="AY2686" s="198"/>
      <c r="AZ2686" s="198"/>
      <c r="BA2686" s="198"/>
      <c r="BB2686" s="198"/>
      <c r="BC2686" s="198"/>
      <c r="BD2686" s="198"/>
      <c r="BE2686" s="198"/>
      <c r="BF2686" s="198"/>
      <c r="BG2686" s="198"/>
      <c r="BH2686" s="198"/>
      <c r="BI2686" s="198"/>
      <c r="BJ2686" s="198"/>
      <c r="BK2686" s="198"/>
      <c r="BL2686" s="198"/>
      <c r="BM2686" s="198"/>
      <c r="BN2686" s="198"/>
      <c r="BO2686" s="198"/>
      <c r="BP2686" s="198"/>
    </row>
    <row r="2687" s="116" customFormat="1" ht="19" customHeight="1" spans="1:68">
      <c r="A2687" s="94">
        <f t="shared" si="410"/>
        <v>2686</v>
      </c>
      <c r="B2687" s="95"/>
      <c r="C2687" s="69"/>
      <c r="D2687" s="64"/>
      <c r="E2687" s="69"/>
      <c r="F2687" s="196"/>
      <c r="G2687" s="124" t="e">
        <f>VLOOKUP(F2687,[2]零件成本10.26!$B$2:$C$7802,2,0)</f>
        <v>#N/A</v>
      </c>
      <c r="H2687" s="64"/>
      <c r="I2687" s="128" t="str">
        <f t="shared" si="411"/>
        <v/>
      </c>
      <c r="J2687" s="64"/>
      <c r="K2687" s="196"/>
      <c r="L2687" s="64"/>
      <c r="M2687" s="69"/>
      <c r="N2687" s="69"/>
      <c r="O2687" s="69"/>
      <c r="P2687" s="69"/>
      <c r="Q2687" s="100">
        <f t="shared" si="412"/>
        <v>0</v>
      </c>
      <c r="R2687" s="197"/>
      <c r="S2687" s="140" t="str">
        <f t="shared" si="413"/>
        <v>0</v>
      </c>
      <c r="T2687" s="140" t="str">
        <f t="shared" si="414"/>
        <v>0</v>
      </c>
      <c r="U2687" s="144"/>
      <c r="V2687" s="106"/>
      <c r="W2687" s="142">
        <f t="shared" si="415"/>
        <v>0</v>
      </c>
      <c r="X2687" s="142">
        <f t="shared" si="416"/>
        <v>0</v>
      </c>
      <c r="Y2687" s="108">
        <f t="shared" si="417"/>
        <v>0</v>
      </c>
      <c r="Z2687" s="108">
        <f t="shared" si="418"/>
        <v>0</v>
      </c>
      <c r="AA2687" s="108">
        <f t="shared" si="419"/>
        <v>0</v>
      </c>
      <c r="AB2687" s="151"/>
      <c r="AC2687" s="47"/>
      <c r="AT2687" s="198"/>
      <c r="AU2687" s="198"/>
      <c r="AV2687" s="198"/>
      <c r="AW2687" s="198"/>
      <c r="AX2687" s="198"/>
      <c r="AY2687" s="198"/>
      <c r="AZ2687" s="198"/>
      <c r="BA2687" s="198"/>
      <c r="BB2687" s="198"/>
      <c r="BC2687" s="198"/>
      <c r="BD2687" s="198"/>
      <c r="BE2687" s="198"/>
      <c r="BF2687" s="198"/>
      <c r="BG2687" s="198"/>
      <c r="BH2687" s="198"/>
      <c r="BI2687" s="198"/>
      <c r="BJ2687" s="198"/>
      <c r="BK2687" s="198"/>
      <c r="BL2687" s="198"/>
      <c r="BM2687" s="198"/>
      <c r="BN2687" s="198"/>
      <c r="BO2687" s="198"/>
      <c r="BP2687" s="198"/>
    </row>
    <row r="2688" s="116" customFormat="1" ht="19" customHeight="1" spans="1:68">
      <c r="A2688" s="94">
        <f t="shared" si="410"/>
        <v>2687</v>
      </c>
      <c r="B2688" s="95"/>
      <c r="C2688" s="69"/>
      <c r="D2688" s="64"/>
      <c r="E2688" s="69"/>
      <c r="F2688" s="196"/>
      <c r="G2688" s="124" t="e">
        <f>VLOOKUP(F2688,[2]零件成本10.26!$B$2:$C$7802,2,0)</f>
        <v>#N/A</v>
      </c>
      <c r="H2688" s="64"/>
      <c r="I2688" s="128" t="str">
        <f t="shared" si="411"/>
        <v/>
      </c>
      <c r="J2688" s="64"/>
      <c r="K2688" s="196"/>
      <c r="L2688" s="64"/>
      <c r="M2688" s="69"/>
      <c r="N2688" s="69"/>
      <c r="O2688" s="69"/>
      <c r="P2688" s="69"/>
      <c r="Q2688" s="100">
        <f t="shared" si="412"/>
        <v>0</v>
      </c>
      <c r="R2688" s="197"/>
      <c r="S2688" s="140" t="str">
        <f t="shared" si="413"/>
        <v>0</v>
      </c>
      <c r="T2688" s="140" t="str">
        <f t="shared" si="414"/>
        <v>0</v>
      </c>
      <c r="U2688" s="144"/>
      <c r="V2688" s="106"/>
      <c r="W2688" s="142">
        <f t="shared" si="415"/>
        <v>0</v>
      </c>
      <c r="X2688" s="142">
        <f t="shared" si="416"/>
        <v>0</v>
      </c>
      <c r="Y2688" s="108">
        <f t="shared" si="417"/>
        <v>0</v>
      </c>
      <c r="Z2688" s="108">
        <f t="shared" si="418"/>
        <v>0</v>
      </c>
      <c r="AA2688" s="108">
        <f t="shared" si="419"/>
        <v>0</v>
      </c>
      <c r="AB2688" s="151"/>
      <c r="AC2688" s="47"/>
      <c r="AT2688" s="198"/>
      <c r="AU2688" s="198"/>
      <c r="AV2688" s="198"/>
      <c r="AW2688" s="198"/>
      <c r="AX2688" s="198"/>
      <c r="AY2688" s="198"/>
      <c r="AZ2688" s="198"/>
      <c r="BA2688" s="198"/>
      <c r="BB2688" s="198"/>
      <c r="BC2688" s="198"/>
      <c r="BD2688" s="198"/>
      <c r="BE2688" s="198"/>
      <c r="BF2688" s="198"/>
      <c r="BG2688" s="198"/>
      <c r="BH2688" s="198"/>
      <c r="BI2688" s="198"/>
      <c r="BJ2688" s="198"/>
      <c r="BK2688" s="198"/>
      <c r="BL2688" s="198"/>
      <c r="BM2688" s="198"/>
      <c r="BN2688" s="198"/>
      <c r="BO2688" s="198"/>
      <c r="BP2688" s="198"/>
    </row>
    <row r="2689" s="116" customFormat="1" ht="19" customHeight="1" spans="1:68">
      <c r="A2689" s="94">
        <f t="shared" si="410"/>
        <v>2688</v>
      </c>
      <c r="B2689" s="95"/>
      <c r="C2689" s="69"/>
      <c r="D2689" s="64"/>
      <c r="E2689" s="69"/>
      <c r="F2689" s="196"/>
      <c r="G2689" s="124" t="e">
        <f>VLOOKUP(F2689,[2]零件成本10.26!$B$2:$C$7802,2,0)</f>
        <v>#N/A</v>
      </c>
      <c r="H2689" s="64"/>
      <c r="I2689" s="128" t="str">
        <f t="shared" si="411"/>
        <v/>
      </c>
      <c r="J2689" s="64"/>
      <c r="K2689" s="196"/>
      <c r="L2689" s="64"/>
      <c r="M2689" s="69"/>
      <c r="N2689" s="69"/>
      <c r="O2689" s="69"/>
      <c r="P2689" s="69"/>
      <c r="Q2689" s="100">
        <f t="shared" si="412"/>
        <v>0</v>
      </c>
      <c r="R2689" s="197"/>
      <c r="S2689" s="140" t="str">
        <f t="shared" si="413"/>
        <v>0</v>
      </c>
      <c r="T2689" s="140" t="str">
        <f t="shared" si="414"/>
        <v>0</v>
      </c>
      <c r="U2689" s="144"/>
      <c r="V2689" s="106"/>
      <c r="W2689" s="142">
        <f t="shared" si="415"/>
        <v>0</v>
      </c>
      <c r="X2689" s="142">
        <f t="shared" si="416"/>
        <v>0</v>
      </c>
      <c r="Y2689" s="108">
        <f t="shared" si="417"/>
        <v>0</v>
      </c>
      <c r="Z2689" s="108">
        <f t="shared" si="418"/>
        <v>0</v>
      </c>
      <c r="AA2689" s="108">
        <f t="shared" si="419"/>
        <v>0</v>
      </c>
      <c r="AB2689" s="151"/>
      <c r="AC2689" s="47"/>
      <c r="AT2689" s="198"/>
      <c r="AU2689" s="198"/>
      <c r="AV2689" s="198"/>
      <c r="AW2689" s="198"/>
      <c r="AX2689" s="198"/>
      <c r="AY2689" s="198"/>
      <c r="AZ2689" s="198"/>
      <c r="BA2689" s="198"/>
      <c r="BB2689" s="198"/>
      <c r="BC2689" s="198"/>
      <c r="BD2689" s="198"/>
      <c r="BE2689" s="198"/>
      <c r="BF2689" s="198"/>
      <c r="BG2689" s="198"/>
      <c r="BH2689" s="198"/>
      <c r="BI2689" s="198"/>
      <c r="BJ2689" s="198"/>
      <c r="BK2689" s="198"/>
      <c r="BL2689" s="198"/>
      <c r="BM2689" s="198"/>
      <c r="BN2689" s="198"/>
      <c r="BO2689" s="198"/>
      <c r="BP2689" s="198"/>
    </row>
    <row r="2690" s="116" customFormat="1" ht="19" customHeight="1" spans="1:68">
      <c r="A2690" s="94">
        <f t="shared" ref="A2690:A2753" si="420">ROW()-1</f>
        <v>2689</v>
      </c>
      <c r="B2690" s="95"/>
      <c r="C2690" s="69"/>
      <c r="D2690" s="64"/>
      <c r="E2690" s="69"/>
      <c r="F2690" s="196"/>
      <c r="G2690" s="124" t="e">
        <f>VLOOKUP(F2690,[2]零件成本10.26!$B$2:$C$7802,2,0)</f>
        <v>#N/A</v>
      </c>
      <c r="H2690" s="64"/>
      <c r="I2690" s="128" t="str">
        <f t="shared" ref="I2690:I2753" si="421">C2690&amp;F2690</f>
        <v/>
      </c>
      <c r="J2690" s="64"/>
      <c r="K2690" s="196"/>
      <c r="L2690" s="64"/>
      <c r="M2690" s="69"/>
      <c r="N2690" s="69"/>
      <c r="O2690" s="69"/>
      <c r="P2690" s="69"/>
      <c r="Q2690" s="100">
        <f t="shared" ref="Q2690:Q2753" si="422">K2690</f>
        <v>0</v>
      </c>
      <c r="R2690" s="197"/>
      <c r="S2690" s="140" t="str">
        <f t="shared" ref="S2690:S2753" si="423">IF(Q2690&gt;R2690,Q2690-R2690,"0")</f>
        <v>0</v>
      </c>
      <c r="T2690" s="140" t="str">
        <f t="shared" ref="T2690:T2753" si="424">IF(Q2690&lt;R2690,Q2690-R2690,"0")</f>
        <v>0</v>
      </c>
      <c r="U2690" s="144"/>
      <c r="V2690" s="106"/>
      <c r="W2690" s="142">
        <f t="shared" ref="W2690:W2753" si="425">IFERROR(Q2690*V2690,"")</f>
        <v>0</v>
      </c>
      <c r="X2690" s="142">
        <f t="shared" ref="X2690:X2753" si="426">IFERROR(R2690*V2690,"")</f>
        <v>0</v>
      </c>
      <c r="Y2690" s="108">
        <f t="shared" ref="Y2690:Y2753" si="427">IFERROR(S2690*V2690,"")</f>
        <v>0</v>
      </c>
      <c r="Z2690" s="108">
        <f t="shared" ref="Z2690:Z2753" si="428">IFERROR(T2690*V2690,"")</f>
        <v>0</v>
      </c>
      <c r="AA2690" s="108">
        <f t="shared" ref="AA2690:AA2753" si="429">W2690-X2690</f>
        <v>0</v>
      </c>
      <c r="AB2690" s="151"/>
      <c r="AC2690" s="47"/>
      <c r="AT2690" s="198"/>
      <c r="AU2690" s="198"/>
      <c r="AV2690" s="198"/>
      <c r="AW2690" s="198"/>
      <c r="AX2690" s="198"/>
      <c r="AY2690" s="198"/>
      <c r="AZ2690" s="198"/>
      <c r="BA2690" s="198"/>
      <c r="BB2690" s="198"/>
      <c r="BC2690" s="198"/>
      <c r="BD2690" s="198"/>
      <c r="BE2690" s="198"/>
      <c r="BF2690" s="198"/>
      <c r="BG2690" s="198"/>
      <c r="BH2690" s="198"/>
      <c r="BI2690" s="198"/>
      <c r="BJ2690" s="198"/>
      <c r="BK2690" s="198"/>
      <c r="BL2690" s="198"/>
      <c r="BM2690" s="198"/>
      <c r="BN2690" s="198"/>
      <c r="BO2690" s="198"/>
      <c r="BP2690" s="198"/>
    </row>
    <row r="2691" s="116" customFormat="1" ht="19" customHeight="1" spans="1:68">
      <c r="A2691" s="94">
        <f t="shared" si="420"/>
        <v>2690</v>
      </c>
      <c r="B2691" s="95"/>
      <c r="C2691" s="69"/>
      <c r="D2691" s="64"/>
      <c r="E2691" s="69"/>
      <c r="F2691" s="196"/>
      <c r="G2691" s="124" t="e">
        <f>VLOOKUP(F2691,[2]零件成本10.26!$B$2:$C$7802,2,0)</f>
        <v>#N/A</v>
      </c>
      <c r="H2691" s="64"/>
      <c r="I2691" s="128" t="str">
        <f t="shared" si="421"/>
        <v/>
      </c>
      <c r="J2691" s="64"/>
      <c r="K2691" s="196"/>
      <c r="L2691" s="64"/>
      <c r="M2691" s="69"/>
      <c r="N2691" s="69"/>
      <c r="O2691" s="69"/>
      <c r="P2691" s="69"/>
      <c r="Q2691" s="100">
        <f t="shared" si="422"/>
        <v>0</v>
      </c>
      <c r="R2691" s="197"/>
      <c r="S2691" s="140" t="str">
        <f t="shared" si="423"/>
        <v>0</v>
      </c>
      <c r="T2691" s="140" t="str">
        <f t="shared" si="424"/>
        <v>0</v>
      </c>
      <c r="U2691" s="144"/>
      <c r="V2691" s="106"/>
      <c r="W2691" s="142">
        <f t="shared" si="425"/>
        <v>0</v>
      </c>
      <c r="X2691" s="142">
        <f t="shared" si="426"/>
        <v>0</v>
      </c>
      <c r="Y2691" s="108">
        <f t="shared" si="427"/>
        <v>0</v>
      </c>
      <c r="Z2691" s="108">
        <f t="shared" si="428"/>
        <v>0</v>
      </c>
      <c r="AA2691" s="108">
        <f t="shared" si="429"/>
        <v>0</v>
      </c>
      <c r="AB2691" s="151"/>
      <c r="AC2691" s="47"/>
      <c r="AT2691" s="198"/>
      <c r="AU2691" s="198"/>
      <c r="AV2691" s="198"/>
      <c r="AW2691" s="198"/>
      <c r="AX2691" s="198"/>
      <c r="AY2691" s="198"/>
      <c r="AZ2691" s="198"/>
      <c r="BA2691" s="198"/>
      <c r="BB2691" s="198"/>
      <c r="BC2691" s="198"/>
      <c r="BD2691" s="198"/>
      <c r="BE2691" s="198"/>
      <c r="BF2691" s="198"/>
      <c r="BG2691" s="198"/>
      <c r="BH2691" s="198"/>
      <c r="BI2691" s="198"/>
      <c r="BJ2691" s="198"/>
      <c r="BK2691" s="198"/>
      <c r="BL2691" s="198"/>
      <c r="BM2691" s="198"/>
      <c r="BN2691" s="198"/>
      <c r="BO2691" s="198"/>
      <c r="BP2691" s="198"/>
    </row>
    <row r="2692" s="116" customFormat="1" ht="19" customHeight="1" spans="1:68">
      <c r="A2692" s="94">
        <f t="shared" si="420"/>
        <v>2691</v>
      </c>
      <c r="B2692" s="95"/>
      <c r="C2692" s="69"/>
      <c r="D2692" s="64"/>
      <c r="E2692" s="69"/>
      <c r="F2692" s="196"/>
      <c r="G2692" s="124" t="e">
        <f>VLOOKUP(F2692,[2]零件成本10.26!$B$2:$C$7802,2,0)</f>
        <v>#N/A</v>
      </c>
      <c r="H2692" s="64"/>
      <c r="I2692" s="128" t="str">
        <f t="shared" si="421"/>
        <v/>
      </c>
      <c r="J2692" s="64"/>
      <c r="K2692" s="196"/>
      <c r="L2692" s="64"/>
      <c r="M2692" s="69"/>
      <c r="N2692" s="69"/>
      <c r="O2692" s="69"/>
      <c r="P2692" s="69"/>
      <c r="Q2692" s="100">
        <f t="shared" si="422"/>
        <v>0</v>
      </c>
      <c r="R2692" s="197"/>
      <c r="S2692" s="140" t="str">
        <f t="shared" si="423"/>
        <v>0</v>
      </c>
      <c r="T2692" s="140" t="str">
        <f t="shared" si="424"/>
        <v>0</v>
      </c>
      <c r="U2692" s="144"/>
      <c r="V2692" s="106"/>
      <c r="W2692" s="142">
        <f t="shared" si="425"/>
        <v>0</v>
      </c>
      <c r="X2692" s="142">
        <f t="shared" si="426"/>
        <v>0</v>
      </c>
      <c r="Y2692" s="108">
        <f t="shared" si="427"/>
        <v>0</v>
      </c>
      <c r="Z2692" s="108">
        <f t="shared" si="428"/>
        <v>0</v>
      </c>
      <c r="AA2692" s="108">
        <f t="shared" si="429"/>
        <v>0</v>
      </c>
      <c r="AB2692" s="151"/>
      <c r="AC2692" s="47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  <c r="BP2692" s="198"/>
    </row>
    <row r="2693" s="116" customFormat="1" ht="19" customHeight="1" spans="1:68">
      <c r="A2693" s="94">
        <f t="shared" si="420"/>
        <v>2692</v>
      </c>
      <c r="B2693" s="95"/>
      <c r="C2693" s="69"/>
      <c r="D2693" s="64"/>
      <c r="E2693" s="69"/>
      <c r="F2693" s="196"/>
      <c r="G2693" s="124" t="e">
        <f>VLOOKUP(F2693,[2]零件成本10.26!$B$2:$C$7802,2,0)</f>
        <v>#N/A</v>
      </c>
      <c r="H2693" s="64"/>
      <c r="I2693" s="128" t="str">
        <f t="shared" si="421"/>
        <v/>
      </c>
      <c r="J2693" s="64"/>
      <c r="K2693" s="196"/>
      <c r="L2693" s="64"/>
      <c r="M2693" s="69"/>
      <c r="N2693" s="69"/>
      <c r="O2693" s="69"/>
      <c r="P2693" s="69"/>
      <c r="Q2693" s="100">
        <f t="shared" si="422"/>
        <v>0</v>
      </c>
      <c r="R2693" s="197"/>
      <c r="S2693" s="140" t="str">
        <f t="shared" si="423"/>
        <v>0</v>
      </c>
      <c r="T2693" s="140" t="str">
        <f t="shared" si="424"/>
        <v>0</v>
      </c>
      <c r="U2693" s="144"/>
      <c r="V2693" s="106"/>
      <c r="W2693" s="142">
        <f t="shared" si="425"/>
        <v>0</v>
      </c>
      <c r="X2693" s="142">
        <f t="shared" si="426"/>
        <v>0</v>
      </c>
      <c r="Y2693" s="108">
        <f t="shared" si="427"/>
        <v>0</v>
      </c>
      <c r="Z2693" s="108">
        <f t="shared" si="428"/>
        <v>0</v>
      </c>
      <c r="AA2693" s="108">
        <f t="shared" si="429"/>
        <v>0</v>
      </c>
      <c r="AB2693" s="151"/>
      <c r="AC2693" s="47"/>
      <c r="AT2693" s="198"/>
      <c r="AU2693" s="198"/>
      <c r="AV2693" s="198"/>
      <c r="AW2693" s="198"/>
      <c r="AX2693" s="198"/>
      <c r="AY2693" s="198"/>
      <c r="AZ2693" s="198"/>
      <c r="BA2693" s="198"/>
      <c r="BB2693" s="198"/>
      <c r="BC2693" s="198"/>
      <c r="BD2693" s="198"/>
      <c r="BE2693" s="198"/>
      <c r="BF2693" s="198"/>
      <c r="BG2693" s="198"/>
      <c r="BH2693" s="198"/>
      <c r="BI2693" s="198"/>
      <c r="BJ2693" s="198"/>
      <c r="BK2693" s="198"/>
      <c r="BL2693" s="198"/>
      <c r="BM2693" s="198"/>
      <c r="BN2693" s="198"/>
      <c r="BO2693" s="198"/>
      <c r="BP2693" s="198"/>
    </row>
    <row r="2694" s="116" customFormat="1" ht="19" customHeight="1" spans="1:68">
      <c r="A2694" s="94">
        <f t="shared" si="420"/>
        <v>2693</v>
      </c>
      <c r="B2694" s="95"/>
      <c r="C2694" s="69"/>
      <c r="D2694" s="64"/>
      <c r="E2694" s="69"/>
      <c r="F2694" s="196"/>
      <c r="G2694" s="124" t="e">
        <f>VLOOKUP(F2694,[2]零件成本10.26!$B$2:$C$7802,2,0)</f>
        <v>#N/A</v>
      </c>
      <c r="H2694" s="64"/>
      <c r="I2694" s="128" t="str">
        <f t="shared" si="421"/>
        <v/>
      </c>
      <c r="J2694" s="64"/>
      <c r="K2694" s="196"/>
      <c r="L2694" s="64"/>
      <c r="M2694" s="69"/>
      <c r="N2694" s="69"/>
      <c r="O2694" s="69"/>
      <c r="P2694" s="69"/>
      <c r="Q2694" s="100">
        <f t="shared" si="422"/>
        <v>0</v>
      </c>
      <c r="R2694" s="197"/>
      <c r="S2694" s="140" t="str">
        <f t="shared" si="423"/>
        <v>0</v>
      </c>
      <c r="T2694" s="140" t="str">
        <f t="shared" si="424"/>
        <v>0</v>
      </c>
      <c r="U2694" s="144"/>
      <c r="V2694" s="106"/>
      <c r="W2694" s="142">
        <f t="shared" si="425"/>
        <v>0</v>
      </c>
      <c r="X2694" s="142">
        <f t="shared" si="426"/>
        <v>0</v>
      </c>
      <c r="Y2694" s="108">
        <f t="shared" si="427"/>
        <v>0</v>
      </c>
      <c r="Z2694" s="108">
        <f t="shared" si="428"/>
        <v>0</v>
      </c>
      <c r="AA2694" s="108">
        <f t="shared" si="429"/>
        <v>0</v>
      </c>
      <c r="AB2694" s="151"/>
      <c r="AC2694" s="47"/>
      <c r="AT2694" s="198"/>
      <c r="AU2694" s="198"/>
      <c r="AV2694" s="198"/>
      <c r="AW2694" s="198"/>
      <c r="AX2694" s="198"/>
      <c r="AY2694" s="198"/>
      <c r="AZ2694" s="198"/>
      <c r="BA2694" s="198"/>
      <c r="BB2694" s="198"/>
      <c r="BC2694" s="198"/>
      <c r="BD2694" s="198"/>
      <c r="BE2694" s="198"/>
      <c r="BF2694" s="198"/>
      <c r="BG2694" s="198"/>
      <c r="BH2694" s="198"/>
      <c r="BI2694" s="198"/>
      <c r="BJ2694" s="198"/>
      <c r="BK2694" s="198"/>
      <c r="BL2694" s="198"/>
      <c r="BM2694" s="198"/>
      <c r="BN2694" s="198"/>
      <c r="BO2694" s="198"/>
      <c r="BP2694" s="198"/>
    </row>
    <row r="2695" s="116" customFormat="1" ht="19" customHeight="1" spans="1:68">
      <c r="A2695" s="94">
        <f t="shared" si="420"/>
        <v>2694</v>
      </c>
      <c r="B2695" s="95"/>
      <c r="C2695" s="69"/>
      <c r="D2695" s="64"/>
      <c r="E2695" s="69"/>
      <c r="F2695" s="196"/>
      <c r="G2695" s="124" t="e">
        <f>VLOOKUP(F2695,[2]零件成本10.26!$B$2:$C$7802,2,0)</f>
        <v>#N/A</v>
      </c>
      <c r="H2695" s="64"/>
      <c r="I2695" s="128" t="str">
        <f t="shared" si="421"/>
        <v/>
      </c>
      <c r="J2695" s="64"/>
      <c r="K2695" s="196"/>
      <c r="L2695" s="64"/>
      <c r="M2695" s="69"/>
      <c r="N2695" s="69"/>
      <c r="O2695" s="69"/>
      <c r="P2695" s="69"/>
      <c r="Q2695" s="100">
        <f t="shared" si="422"/>
        <v>0</v>
      </c>
      <c r="R2695" s="197"/>
      <c r="S2695" s="140" t="str">
        <f t="shared" si="423"/>
        <v>0</v>
      </c>
      <c r="T2695" s="140" t="str">
        <f t="shared" si="424"/>
        <v>0</v>
      </c>
      <c r="U2695" s="144"/>
      <c r="V2695" s="106"/>
      <c r="W2695" s="142">
        <f t="shared" si="425"/>
        <v>0</v>
      </c>
      <c r="X2695" s="142">
        <f t="shared" si="426"/>
        <v>0</v>
      </c>
      <c r="Y2695" s="108">
        <f t="shared" si="427"/>
        <v>0</v>
      </c>
      <c r="Z2695" s="108">
        <f t="shared" si="428"/>
        <v>0</v>
      </c>
      <c r="AA2695" s="108">
        <f t="shared" si="429"/>
        <v>0</v>
      </c>
      <c r="AB2695" s="151"/>
      <c r="AC2695" s="47"/>
      <c r="AT2695" s="198"/>
      <c r="AU2695" s="198"/>
      <c r="AV2695" s="198"/>
      <c r="AW2695" s="198"/>
      <c r="AX2695" s="198"/>
      <c r="AY2695" s="198"/>
      <c r="AZ2695" s="198"/>
      <c r="BA2695" s="198"/>
      <c r="BB2695" s="198"/>
      <c r="BC2695" s="198"/>
      <c r="BD2695" s="198"/>
      <c r="BE2695" s="198"/>
      <c r="BF2695" s="198"/>
      <c r="BG2695" s="198"/>
      <c r="BH2695" s="198"/>
      <c r="BI2695" s="198"/>
      <c r="BJ2695" s="198"/>
      <c r="BK2695" s="198"/>
      <c r="BL2695" s="198"/>
      <c r="BM2695" s="198"/>
      <c r="BN2695" s="198"/>
      <c r="BO2695" s="198"/>
      <c r="BP2695" s="198"/>
    </row>
    <row r="2696" s="116" customFormat="1" ht="19" customHeight="1" spans="1:68">
      <c r="A2696" s="94">
        <f t="shared" si="420"/>
        <v>2695</v>
      </c>
      <c r="B2696" s="95"/>
      <c r="C2696" s="69"/>
      <c r="D2696" s="64"/>
      <c r="E2696" s="69"/>
      <c r="F2696" s="196"/>
      <c r="G2696" s="124" t="e">
        <f>VLOOKUP(F2696,[2]零件成本10.26!$B$2:$C$7802,2,0)</f>
        <v>#N/A</v>
      </c>
      <c r="H2696" s="64"/>
      <c r="I2696" s="128" t="str">
        <f t="shared" si="421"/>
        <v/>
      </c>
      <c r="J2696" s="64"/>
      <c r="K2696" s="196"/>
      <c r="L2696" s="64"/>
      <c r="M2696" s="69"/>
      <c r="N2696" s="69"/>
      <c r="O2696" s="69"/>
      <c r="P2696" s="69"/>
      <c r="Q2696" s="100">
        <f t="shared" si="422"/>
        <v>0</v>
      </c>
      <c r="R2696" s="197"/>
      <c r="S2696" s="140" t="str">
        <f t="shared" si="423"/>
        <v>0</v>
      </c>
      <c r="T2696" s="140" t="str">
        <f t="shared" si="424"/>
        <v>0</v>
      </c>
      <c r="U2696" s="144"/>
      <c r="V2696" s="106"/>
      <c r="W2696" s="142">
        <f t="shared" si="425"/>
        <v>0</v>
      </c>
      <c r="X2696" s="142">
        <f t="shared" si="426"/>
        <v>0</v>
      </c>
      <c r="Y2696" s="108">
        <f t="shared" si="427"/>
        <v>0</v>
      </c>
      <c r="Z2696" s="108">
        <f t="shared" si="428"/>
        <v>0</v>
      </c>
      <c r="AA2696" s="108">
        <f t="shared" si="429"/>
        <v>0</v>
      </c>
      <c r="AB2696" s="151"/>
      <c r="AC2696" s="47"/>
      <c r="AT2696" s="198"/>
      <c r="AU2696" s="198"/>
      <c r="AV2696" s="198"/>
      <c r="AW2696" s="198"/>
      <c r="AX2696" s="198"/>
      <c r="AY2696" s="198"/>
      <c r="AZ2696" s="198"/>
      <c r="BA2696" s="198"/>
      <c r="BB2696" s="198"/>
      <c r="BC2696" s="198"/>
      <c r="BD2696" s="198"/>
      <c r="BE2696" s="198"/>
      <c r="BF2696" s="198"/>
      <c r="BG2696" s="198"/>
      <c r="BH2696" s="198"/>
      <c r="BI2696" s="198"/>
      <c r="BJ2696" s="198"/>
      <c r="BK2696" s="198"/>
      <c r="BL2696" s="198"/>
      <c r="BM2696" s="198"/>
      <c r="BN2696" s="198"/>
      <c r="BO2696" s="198"/>
      <c r="BP2696" s="198"/>
    </row>
    <row r="2697" s="116" customFormat="1" ht="19" customHeight="1" spans="1:68">
      <c r="A2697" s="94">
        <f t="shared" si="420"/>
        <v>2696</v>
      </c>
      <c r="B2697" s="95"/>
      <c r="C2697" s="69"/>
      <c r="D2697" s="64"/>
      <c r="E2697" s="69"/>
      <c r="F2697" s="196"/>
      <c r="G2697" s="124" t="e">
        <f>VLOOKUP(F2697,[2]零件成本10.26!$B$2:$C$7802,2,0)</f>
        <v>#N/A</v>
      </c>
      <c r="H2697" s="64"/>
      <c r="I2697" s="128" t="str">
        <f t="shared" si="421"/>
        <v/>
      </c>
      <c r="J2697" s="64"/>
      <c r="K2697" s="196"/>
      <c r="L2697" s="64"/>
      <c r="M2697" s="69"/>
      <c r="N2697" s="69"/>
      <c r="O2697" s="69"/>
      <c r="P2697" s="69"/>
      <c r="Q2697" s="100">
        <f t="shared" si="422"/>
        <v>0</v>
      </c>
      <c r="R2697" s="197"/>
      <c r="S2697" s="140" t="str">
        <f t="shared" si="423"/>
        <v>0</v>
      </c>
      <c r="T2697" s="140" t="str">
        <f t="shared" si="424"/>
        <v>0</v>
      </c>
      <c r="U2697" s="144"/>
      <c r="V2697" s="106"/>
      <c r="W2697" s="142">
        <f t="shared" si="425"/>
        <v>0</v>
      </c>
      <c r="X2697" s="142">
        <f t="shared" si="426"/>
        <v>0</v>
      </c>
      <c r="Y2697" s="108">
        <f t="shared" si="427"/>
        <v>0</v>
      </c>
      <c r="Z2697" s="108">
        <f t="shared" si="428"/>
        <v>0</v>
      </c>
      <c r="AA2697" s="108">
        <f t="shared" si="429"/>
        <v>0</v>
      </c>
      <c r="AB2697" s="151"/>
      <c r="AC2697" s="47"/>
      <c r="AT2697" s="198"/>
      <c r="AU2697" s="198"/>
      <c r="AV2697" s="198"/>
      <c r="AW2697" s="198"/>
      <c r="AX2697" s="198"/>
      <c r="AY2697" s="198"/>
      <c r="AZ2697" s="198"/>
      <c r="BA2697" s="198"/>
      <c r="BB2697" s="198"/>
      <c r="BC2697" s="198"/>
      <c r="BD2697" s="198"/>
      <c r="BE2697" s="198"/>
      <c r="BF2697" s="198"/>
      <c r="BG2697" s="198"/>
      <c r="BH2697" s="198"/>
      <c r="BI2697" s="198"/>
      <c r="BJ2697" s="198"/>
      <c r="BK2697" s="198"/>
      <c r="BL2697" s="198"/>
      <c r="BM2697" s="198"/>
      <c r="BN2697" s="198"/>
      <c r="BO2697" s="198"/>
      <c r="BP2697" s="198"/>
    </row>
    <row r="2698" s="116" customFormat="1" ht="19" customHeight="1" spans="1:68">
      <c r="A2698" s="94">
        <f t="shared" si="420"/>
        <v>2697</v>
      </c>
      <c r="B2698" s="95"/>
      <c r="C2698" s="69"/>
      <c r="D2698" s="64"/>
      <c r="E2698" s="69"/>
      <c r="F2698" s="196"/>
      <c r="G2698" s="124" t="e">
        <f>VLOOKUP(F2698,[2]零件成本10.26!$B$2:$C$7802,2,0)</f>
        <v>#N/A</v>
      </c>
      <c r="H2698" s="64"/>
      <c r="I2698" s="128" t="str">
        <f t="shared" si="421"/>
        <v/>
      </c>
      <c r="J2698" s="64"/>
      <c r="K2698" s="196"/>
      <c r="L2698" s="64"/>
      <c r="M2698" s="69"/>
      <c r="N2698" s="69"/>
      <c r="O2698" s="69"/>
      <c r="P2698" s="69"/>
      <c r="Q2698" s="100">
        <f t="shared" si="422"/>
        <v>0</v>
      </c>
      <c r="R2698" s="197"/>
      <c r="S2698" s="140" t="str">
        <f t="shared" si="423"/>
        <v>0</v>
      </c>
      <c r="T2698" s="140" t="str">
        <f t="shared" si="424"/>
        <v>0</v>
      </c>
      <c r="U2698" s="144"/>
      <c r="V2698" s="106"/>
      <c r="W2698" s="142">
        <f t="shared" si="425"/>
        <v>0</v>
      </c>
      <c r="X2698" s="142">
        <f t="shared" si="426"/>
        <v>0</v>
      </c>
      <c r="Y2698" s="108">
        <f t="shared" si="427"/>
        <v>0</v>
      </c>
      <c r="Z2698" s="108">
        <f t="shared" si="428"/>
        <v>0</v>
      </c>
      <c r="AA2698" s="108">
        <f t="shared" si="429"/>
        <v>0</v>
      </c>
      <c r="AB2698" s="151"/>
      <c r="AC2698" s="47"/>
      <c r="AT2698" s="198"/>
      <c r="AU2698" s="198"/>
      <c r="AV2698" s="198"/>
      <c r="AW2698" s="198"/>
      <c r="AX2698" s="198"/>
      <c r="AY2698" s="198"/>
      <c r="AZ2698" s="198"/>
      <c r="BA2698" s="198"/>
      <c r="BB2698" s="198"/>
      <c r="BC2698" s="198"/>
      <c r="BD2698" s="198"/>
      <c r="BE2698" s="198"/>
      <c r="BF2698" s="198"/>
      <c r="BG2698" s="198"/>
      <c r="BH2698" s="198"/>
      <c r="BI2698" s="198"/>
      <c r="BJ2698" s="198"/>
      <c r="BK2698" s="198"/>
      <c r="BL2698" s="198"/>
      <c r="BM2698" s="198"/>
      <c r="BN2698" s="198"/>
      <c r="BO2698" s="198"/>
      <c r="BP2698" s="198"/>
    </row>
    <row r="2699" s="116" customFormat="1" ht="19" customHeight="1" spans="1:68">
      <c r="A2699" s="94">
        <f t="shared" si="420"/>
        <v>2698</v>
      </c>
      <c r="B2699" s="95"/>
      <c r="C2699" s="69"/>
      <c r="D2699" s="64"/>
      <c r="E2699" s="69"/>
      <c r="F2699" s="196"/>
      <c r="G2699" s="124" t="e">
        <f>VLOOKUP(F2699,[2]零件成本10.26!$B$2:$C$7802,2,0)</f>
        <v>#N/A</v>
      </c>
      <c r="H2699" s="64"/>
      <c r="I2699" s="128" t="str">
        <f t="shared" si="421"/>
        <v/>
      </c>
      <c r="J2699" s="64"/>
      <c r="K2699" s="196"/>
      <c r="L2699" s="64"/>
      <c r="M2699" s="69"/>
      <c r="N2699" s="69"/>
      <c r="O2699" s="69"/>
      <c r="P2699" s="69"/>
      <c r="Q2699" s="100">
        <f t="shared" si="422"/>
        <v>0</v>
      </c>
      <c r="R2699" s="197"/>
      <c r="S2699" s="140" t="str">
        <f t="shared" si="423"/>
        <v>0</v>
      </c>
      <c r="T2699" s="140" t="str">
        <f t="shared" si="424"/>
        <v>0</v>
      </c>
      <c r="U2699" s="144"/>
      <c r="V2699" s="106"/>
      <c r="W2699" s="142">
        <f t="shared" si="425"/>
        <v>0</v>
      </c>
      <c r="X2699" s="142">
        <f t="shared" si="426"/>
        <v>0</v>
      </c>
      <c r="Y2699" s="108">
        <f t="shared" si="427"/>
        <v>0</v>
      </c>
      <c r="Z2699" s="108">
        <f t="shared" si="428"/>
        <v>0</v>
      </c>
      <c r="AA2699" s="108">
        <f t="shared" si="429"/>
        <v>0</v>
      </c>
      <c r="AB2699" s="151"/>
      <c r="AC2699" s="47"/>
      <c r="AT2699" s="198"/>
      <c r="AU2699" s="198"/>
      <c r="AV2699" s="198"/>
      <c r="AW2699" s="198"/>
      <c r="AX2699" s="198"/>
      <c r="AY2699" s="198"/>
      <c r="AZ2699" s="198"/>
      <c r="BA2699" s="198"/>
      <c r="BB2699" s="198"/>
      <c r="BC2699" s="198"/>
      <c r="BD2699" s="198"/>
      <c r="BE2699" s="198"/>
      <c r="BF2699" s="198"/>
      <c r="BG2699" s="198"/>
      <c r="BH2699" s="198"/>
      <c r="BI2699" s="198"/>
      <c r="BJ2699" s="198"/>
      <c r="BK2699" s="198"/>
      <c r="BL2699" s="198"/>
      <c r="BM2699" s="198"/>
      <c r="BN2699" s="198"/>
      <c r="BO2699" s="198"/>
      <c r="BP2699" s="198"/>
    </row>
    <row r="2700" s="116" customFormat="1" ht="19" customHeight="1" spans="1:68">
      <c r="A2700" s="94">
        <f t="shared" si="420"/>
        <v>2699</v>
      </c>
      <c r="B2700" s="95"/>
      <c r="C2700" s="69"/>
      <c r="D2700" s="64"/>
      <c r="E2700" s="69"/>
      <c r="F2700" s="196"/>
      <c r="G2700" s="124" t="e">
        <f>VLOOKUP(F2700,[2]零件成本10.26!$B$2:$C$7802,2,0)</f>
        <v>#N/A</v>
      </c>
      <c r="H2700" s="64"/>
      <c r="I2700" s="128" t="str">
        <f t="shared" si="421"/>
        <v/>
      </c>
      <c r="J2700" s="64"/>
      <c r="K2700" s="196"/>
      <c r="L2700" s="64"/>
      <c r="M2700" s="69"/>
      <c r="N2700" s="69"/>
      <c r="O2700" s="69"/>
      <c r="P2700" s="69"/>
      <c r="Q2700" s="100">
        <f t="shared" si="422"/>
        <v>0</v>
      </c>
      <c r="R2700" s="197"/>
      <c r="S2700" s="140" t="str">
        <f t="shared" si="423"/>
        <v>0</v>
      </c>
      <c r="T2700" s="140" t="str">
        <f t="shared" si="424"/>
        <v>0</v>
      </c>
      <c r="U2700" s="144"/>
      <c r="V2700" s="106"/>
      <c r="W2700" s="142">
        <f t="shared" si="425"/>
        <v>0</v>
      </c>
      <c r="X2700" s="142">
        <f t="shared" si="426"/>
        <v>0</v>
      </c>
      <c r="Y2700" s="108">
        <f t="shared" si="427"/>
        <v>0</v>
      </c>
      <c r="Z2700" s="108">
        <f t="shared" si="428"/>
        <v>0</v>
      </c>
      <c r="AA2700" s="108">
        <f t="shared" si="429"/>
        <v>0</v>
      </c>
      <c r="AB2700" s="151"/>
      <c r="AC2700" s="47"/>
      <c r="AT2700" s="198"/>
      <c r="AU2700" s="198"/>
      <c r="AV2700" s="198"/>
      <c r="AW2700" s="198"/>
      <c r="AX2700" s="198"/>
      <c r="AY2700" s="198"/>
      <c r="AZ2700" s="198"/>
      <c r="BA2700" s="198"/>
      <c r="BB2700" s="198"/>
      <c r="BC2700" s="198"/>
      <c r="BD2700" s="198"/>
      <c r="BE2700" s="198"/>
      <c r="BF2700" s="198"/>
      <c r="BG2700" s="198"/>
      <c r="BH2700" s="198"/>
      <c r="BI2700" s="198"/>
      <c r="BJ2700" s="198"/>
      <c r="BK2700" s="198"/>
      <c r="BL2700" s="198"/>
      <c r="BM2700" s="198"/>
      <c r="BN2700" s="198"/>
      <c r="BO2700" s="198"/>
      <c r="BP2700" s="198"/>
    </row>
    <row r="2701" s="116" customFormat="1" spans="1:68">
      <c r="A2701" s="94">
        <f t="shared" si="420"/>
        <v>2700</v>
      </c>
      <c r="B2701" s="95"/>
      <c r="C2701" s="69"/>
      <c r="D2701" s="16"/>
      <c r="E2701" s="69"/>
      <c r="F2701" s="162"/>
      <c r="G2701" s="124" t="e">
        <f>VLOOKUP(F2701,[2]零件成本10.26!$B$2:$C$7802,2,0)</f>
        <v>#N/A</v>
      </c>
      <c r="H2701" s="153"/>
      <c r="I2701" s="128" t="str">
        <f t="shared" si="421"/>
        <v/>
      </c>
      <c r="J2701" s="154"/>
      <c r="K2701" s="162"/>
      <c r="L2701" s="155"/>
      <c r="M2701" s="69"/>
      <c r="N2701" s="69"/>
      <c r="O2701" s="69"/>
      <c r="P2701" s="69"/>
      <c r="Q2701" s="100">
        <f t="shared" si="422"/>
        <v>0</v>
      </c>
      <c r="R2701" s="156"/>
      <c r="S2701" s="140" t="str">
        <f t="shared" si="423"/>
        <v>0</v>
      </c>
      <c r="T2701" s="140" t="str">
        <f t="shared" si="424"/>
        <v>0</v>
      </c>
      <c r="U2701" s="157"/>
      <c r="V2701" s="106"/>
      <c r="W2701" s="142">
        <f t="shared" si="425"/>
        <v>0</v>
      </c>
      <c r="X2701" s="142">
        <f t="shared" si="426"/>
        <v>0</v>
      </c>
      <c r="Y2701" s="108">
        <f t="shared" si="427"/>
        <v>0</v>
      </c>
      <c r="Z2701" s="108">
        <f t="shared" si="428"/>
        <v>0</v>
      </c>
      <c r="AA2701" s="108">
        <f t="shared" si="429"/>
        <v>0</v>
      </c>
      <c r="AB2701" s="151"/>
      <c r="AC2701" s="47"/>
      <c r="AD2701" s="198"/>
      <c r="AE2701" s="198"/>
      <c r="AT2701" s="198"/>
      <c r="AU2701" s="198"/>
      <c r="AV2701" s="198"/>
      <c r="AW2701" s="198"/>
      <c r="AX2701" s="198"/>
      <c r="AY2701" s="198"/>
      <c r="AZ2701" s="198"/>
      <c r="BA2701" s="198"/>
      <c r="BB2701" s="198"/>
      <c r="BC2701" s="198"/>
      <c r="BD2701" s="198"/>
      <c r="BE2701" s="198"/>
      <c r="BF2701" s="198"/>
      <c r="BG2701" s="198"/>
      <c r="BH2701" s="198"/>
      <c r="BI2701" s="198"/>
      <c r="BJ2701" s="198"/>
      <c r="BK2701" s="198"/>
      <c r="BL2701" s="198"/>
      <c r="BM2701" s="198"/>
      <c r="BN2701" s="198"/>
      <c r="BO2701" s="198"/>
      <c r="BP2701" s="198"/>
    </row>
    <row r="2702" s="116" customFormat="1" spans="1:68">
      <c r="A2702" s="94">
        <f t="shared" si="420"/>
        <v>2701</v>
      </c>
      <c r="B2702" s="95"/>
      <c r="C2702" s="69"/>
      <c r="D2702" s="16"/>
      <c r="E2702" s="69"/>
      <c r="F2702" s="162"/>
      <c r="G2702" s="124" t="e">
        <f>VLOOKUP(F2702,[2]零件成本10.26!$B$2:$C$7802,2,0)</f>
        <v>#N/A</v>
      </c>
      <c r="H2702" s="153"/>
      <c r="I2702" s="128" t="str">
        <f t="shared" si="421"/>
        <v/>
      </c>
      <c r="J2702" s="154"/>
      <c r="K2702" s="162"/>
      <c r="L2702" s="155"/>
      <c r="M2702" s="69"/>
      <c r="N2702" s="69"/>
      <c r="O2702" s="69"/>
      <c r="P2702" s="69"/>
      <c r="Q2702" s="100">
        <f t="shared" si="422"/>
        <v>0</v>
      </c>
      <c r="R2702" s="156"/>
      <c r="S2702" s="140" t="str">
        <f t="shared" si="423"/>
        <v>0</v>
      </c>
      <c r="T2702" s="140" t="str">
        <f t="shared" si="424"/>
        <v>0</v>
      </c>
      <c r="U2702" s="157"/>
      <c r="V2702" s="106"/>
      <c r="W2702" s="142">
        <f t="shared" si="425"/>
        <v>0</v>
      </c>
      <c r="X2702" s="142">
        <f t="shared" si="426"/>
        <v>0</v>
      </c>
      <c r="Y2702" s="108">
        <f t="shared" si="427"/>
        <v>0</v>
      </c>
      <c r="Z2702" s="108">
        <f t="shared" si="428"/>
        <v>0</v>
      </c>
      <c r="AA2702" s="108">
        <f t="shared" si="429"/>
        <v>0</v>
      </c>
      <c r="AB2702" s="151"/>
      <c r="AC2702" s="47"/>
      <c r="AD2702" s="198"/>
      <c r="AE2702" s="198"/>
      <c r="AT2702" s="198"/>
      <c r="AU2702" s="198"/>
      <c r="AV2702" s="198"/>
      <c r="AW2702" s="198"/>
      <c r="AX2702" s="198"/>
      <c r="AY2702" s="198"/>
      <c r="AZ2702" s="198"/>
      <c r="BA2702" s="198"/>
      <c r="BB2702" s="198"/>
      <c r="BC2702" s="198"/>
      <c r="BD2702" s="198"/>
      <c r="BE2702" s="198"/>
      <c r="BF2702" s="198"/>
      <c r="BG2702" s="198"/>
      <c r="BH2702" s="198"/>
      <c r="BI2702" s="198"/>
      <c r="BJ2702" s="198"/>
      <c r="BK2702" s="198"/>
      <c r="BL2702" s="198"/>
      <c r="BM2702" s="198"/>
      <c r="BN2702" s="198"/>
      <c r="BO2702" s="198"/>
      <c r="BP2702" s="198"/>
    </row>
    <row r="2703" s="116" customFormat="1" spans="1:68">
      <c r="A2703" s="94">
        <f t="shared" si="420"/>
        <v>2702</v>
      </c>
      <c r="B2703" s="95"/>
      <c r="C2703" s="69"/>
      <c r="D2703" s="16"/>
      <c r="E2703" s="69"/>
      <c r="F2703" s="162"/>
      <c r="G2703" s="124" t="e">
        <f>VLOOKUP(F2703,[2]零件成本10.26!$B$2:$C$7802,2,0)</f>
        <v>#N/A</v>
      </c>
      <c r="H2703" s="153"/>
      <c r="I2703" s="128" t="str">
        <f t="shared" si="421"/>
        <v/>
      </c>
      <c r="J2703" s="154"/>
      <c r="K2703" s="162"/>
      <c r="L2703" s="155"/>
      <c r="M2703" s="69"/>
      <c r="N2703" s="69"/>
      <c r="O2703" s="69"/>
      <c r="P2703" s="69"/>
      <c r="Q2703" s="100">
        <f t="shared" si="422"/>
        <v>0</v>
      </c>
      <c r="R2703" s="156"/>
      <c r="S2703" s="140" t="str">
        <f t="shared" si="423"/>
        <v>0</v>
      </c>
      <c r="T2703" s="140" t="str">
        <f t="shared" si="424"/>
        <v>0</v>
      </c>
      <c r="U2703" s="157"/>
      <c r="V2703" s="106"/>
      <c r="W2703" s="142">
        <f t="shared" si="425"/>
        <v>0</v>
      </c>
      <c r="X2703" s="142">
        <f t="shared" si="426"/>
        <v>0</v>
      </c>
      <c r="Y2703" s="108">
        <f t="shared" si="427"/>
        <v>0</v>
      </c>
      <c r="Z2703" s="108">
        <f t="shared" si="428"/>
        <v>0</v>
      </c>
      <c r="AA2703" s="108">
        <f t="shared" si="429"/>
        <v>0</v>
      </c>
      <c r="AB2703" s="151"/>
      <c r="AC2703" s="47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  <c r="AZ2703" s="198"/>
      <c r="BA2703" s="198"/>
      <c r="BB2703" s="198"/>
      <c r="BC2703" s="198"/>
      <c r="BD2703" s="198"/>
      <c r="BE2703" s="198"/>
      <c r="BF2703" s="198"/>
      <c r="BG2703" s="198"/>
      <c r="BH2703" s="198"/>
      <c r="BI2703" s="198"/>
      <c r="BJ2703" s="198"/>
      <c r="BK2703" s="198"/>
      <c r="BL2703" s="198"/>
      <c r="BM2703" s="198"/>
      <c r="BN2703" s="198"/>
      <c r="BO2703" s="198"/>
      <c r="BP2703" s="198"/>
    </row>
    <row r="2704" s="116" customFormat="1" spans="1:68">
      <c r="A2704" s="94">
        <f t="shared" si="420"/>
        <v>2703</v>
      </c>
      <c r="B2704" s="95"/>
      <c r="C2704" s="69"/>
      <c r="D2704" s="16"/>
      <c r="E2704" s="69"/>
      <c r="F2704" s="162"/>
      <c r="G2704" s="124" t="e">
        <f>VLOOKUP(F2704,[2]零件成本10.26!$B$2:$C$7802,2,0)</f>
        <v>#N/A</v>
      </c>
      <c r="H2704" s="155"/>
      <c r="I2704" s="128" t="str">
        <f t="shared" si="421"/>
        <v/>
      </c>
      <c r="J2704" s="154"/>
      <c r="K2704" s="69"/>
      <c r="L2704" s="155"/>
      <c r="M2704" s="69"/>
      <c r="N2704" s="69"/>
      <c r="O2704" s="69"/>
      <c r="P2704" s="69"/>
      <c r="Q2704" s="100">
        <f t="shared" si="422"/>
        <v>0</v>
      </c>
      <c r="R2704" s="156"/>
      <c r="S2704" s="140" t="str">
        <f t="shared" si="423"/>
        <v>0</v>
      </c>
      <c r="T2704" s="140" t="str">
        <f t="shared" si="424"/>
        <v>0</v>
      </c>
      <c r="U2704" s="157"/>
      <c r="V2704" s="106"/>
      <c r="W2704" s="142">
        <f t="shared" si="425"/>
        <v>0</v>
      </c>
      <c r="X2704" s="142">
        <f t="shared" si="426"/>
        <v>0</v>
      </c>
      <c r="Y2704" s="108">
        <f t="shared" si="427"/>
        <v>0</v>
      </c>
      <c r="Z2704" s="108">
        <f t="shared" si="428"/>
        <v>0</v>
      </c>
      <c r="AA2704" s="108">
        <f t="shared" si="429"/>
        <v>0</v>
      </c>
      <c r="AB2704" s="151"/>
      <c r="AC2704" s="47"/>
      <c r="AD2704" s="198"/>
      <c r="AE2704" s="198"/>
      <c r="AT2704" s="198"/>
      <c r="AU2704" s="198"/>
      <c r="AV2704" s="198"/>
      <c r="AW2704" s="198"/>
      <c r="AX2704" s="198"/>
      <c r="AY2704" s="198"/>
      <c r="AZ2704" s="198"/>
      <c r="BA2704" s="198"/>
      <c r="BB2704" s="198"/>
      <c r="BC2704" s="198"/>
      <c r="BD2704" s="198"/>
      <c r="BE2704" s="198"/>
      <c r="BF2704" s="198"/>
      <c r="BG2704" s="198"/>
      <c r="BH2704" s="198"/>
      <c r="BI2704" s="198"/>
      <c r="BJ2704" s="198"/>
      <c r="BK2704" s="198"/>
      <c r="BL2704" s="198"/>
      <c r="BM2704" s="198"/>
      <c r="BN2704" s="198"/>
      <c r="BO2704" s="198"/>
      <c r="BP2704" s="198"/>
    </row>
    <row r="2705" s="116" customFormat="1" spans="1:68">
      <c r="A2705" s="94">
        <f t="shared" si="420"/>
        <v>2704</v>
      </c>
      <c r="B2705" s="95"/>
      <c r="C2705" s="69"/>
      <c r="D2705" s="16"/>
      <c r="E2705" s="69"/>
      <c r="F2705" s="199"/>
      <c r="G2705" s="124" t="e">
        <f>VLOOKUP(F2705,[2]零件成本10.26!$B$2:$C$7802,2,0)</f>
        <v>#N/A</v>
      </c>
      <c r="H2705" s="155"/>
      <c r="I2705" s="128" t="str">
        <f t="shared" si="421"/>
        <v/>
      </c>
      <c r="J2705" s="48"/>
      <c r="K2705" s="29"/>
      <c r="L2705" s="155"/>
      <c r="M2705" s="69"/>
      <c r="N2705" s="69"/>
      <c r="O2705" s="69"/>
      <c r="P2705" s="69"/>
      <c r="Q2705" s="100">
        <f t="shared" si="422"/>
        <v>0</v>
      </c>
      <c r="R2705" s="156"/>
      <c r="S2705" s="140" t="str">
        <f t="shared" si="423"/>
        <v>0</v>
      </c>
      <c r="T2705" s="140" t="str">
        <f t="shared" si="424"/>
        <v>0</v>
      </c>
      <c r="U2705" s="157"/>
      <c r="V2705" s="106"/>
      <c r="W2705" s="142">
        <f t="shared" si="425"/>
        <v>0</v>
      </c>
      <c r="X2705" s="142">
        <f t="shared" si="426"/>
        <v>0</v>
      </c>
      <c r="Y2705" s="108">
        <f t="shared" si="427"/>
        <v>0</v>
      </c>
      <c r="Z2705" s="108">
        <f t="shared" si="428"/>
        <v>0</v>
      </c>
      <c r="AA2705" s="108">
        <f t="shared" si="429"/>
        <v>0</v>
      </c>
      <c r="AB2705" s="151"/>
      <c r="AC2705" s="47"/>
      <c r="AD2705" s="198"/>
      <c r="AE2705" s="198"/>
      <c r="AT2705" s="198"/>
      <c r="AU2705" s="198"/>
      <c r="AV2705" s="198"/>
      <c r="AW2705" s="198"/>
      <c r="AX2705" s="198"/>
      <c r="AY2705" s="198"/>
      <c r="AZ2705" s="198"/>
      <c r="BA2705" s="198"/>
      <c r="BB2705" s="198"/>
      <c r="BC2705" s="198"/>
      <c r="BD2705" s="198"/>
      <c r="BE2705" s="198"/>
      <c r="BF2705" s="198"/>
      <c r="BG2705" s="198"/>
      <c r="BH2705" s="198"/>
      <c r="BI2705" s="198"/>
      <c r="BJ2705" s="198"/>
      <c r="BK2705" s="198"/>
      <c r="BL2705" s="198"/>
      <c r="BM2705" s="198"/>
      <c r="BN2705" s="198"/>
      <c r="BO2705" s="198"/>
      <c r="BP2705" s="198"/>
    </row>
    <row r="2706" s="116" customFormat="1" spans="1:68">
      <c r="A2706" s="94">
        <f t="shared" si="420"/>
        <v>2705</v>
      </c>
      <c r="B2706" s="95"/>
      <c r="C2706" s="69"/>
      <c r="D2706" s="16"/>
      <c r="E2706" s="69"/>
      <c r="F2706" s="199"/>
      <c r="G2706" s="124" t="e">
        <f>VLOOKUP(F2706,[2]零件成本10.26!$B$2:$C$7802,2,0)</f>
        <v>#N/A</v>
      </c>
      <c r="H2706" s="155"/>
      <c r="I2706" s="128" t="str">
        <f t="shared" si="421"/>
        <v/>
      </c>
      <c r="J2706" s="48"/>
      <c r="K2706" s="29"/>
      <c r="L2706" s="155"/>
      <c r="M2706" s="69"/>
      <c r="N2706" s="69"/>
      <c r="O2706" s="69"/>
      <c r="P2706" s="69"/>
      <c r="Q2706" s="100">
        <f t="shared" si="422"/>
        <v>0</v>
      </c>
      <c r="R2706" s="156"/>
      <c r="S2706" s="140" t="str">
        <f t="shared" si="423"/>
        <v>0</v>
      </c>
      <c r="T2706" s="140" t="str">
        <f t="shared" si="424"/>
        <v>0</v>
      </c>
      <c r="U2706" s="157"/>
      <c r="V2706" s="106"/>
      <c r="W2706" s="142">
        <f t="shared" si="425"/>
        <v>0</v>
      </c>
      <c r="X2706" s="142">
        <f t="shared" si="426"/>
        <v>0</v>
      </c>
      <c r="Y2706" s="108">
        <f t="shared" si="427"/>
        <v>0</v>
      </c>
      <c r="Z2706" s="108">
        <f t="shared" si="428"/>
        <v>0</v>
      </c>
      <c r="AA2706" s="108">
        <f t="shared" si="429"/>
        <v>0</v>
      </c>
      <c r="AB2706" s="151"/>
      <c r="AC2706" s="47"/>
      <c r="AD2706" s="198"/>
      <c r="AE2706" s="198"/>
      <c r="AT2706" s="198"/>
      <c r="AU2706" s="198"/>
      <c r="AV2706" s="198"/>
      <c r="AW2706" s="198"/>
      <c r="AX2706" s="198"/>
      <c r="AY2706" s="198"/>
      <c r="AZ2706" s="198"/>
      <c r="BA2706" s="198"/>
      <c r="BB2706" s="198"/>
      <c r="BC2706" s="198"/>
      <c r="BD2706" s="198"/>
      <c r="BE2706" s="198"/>
      <c r="BF2706" s="198"/>
      <c r="BG2706" s="198"/>
      <c r="BH2706" s="198"/>
      <c r="BI2706" s="198"/>
      <c r="BJ2706" s="198"/>
      <c r="BK2706" s="198"/>
      <c r="BL2706" s="198"/>
      <c r="BM2706" s="198"/>
      <c r="BN2706" s="198"/>
      <c r="BO2706" s="198"/>
      <c r="BP2706" s="198"/>
    </row>
    <row r="2707" s="116" customFormat="1" spans="1:68">
      <c r="A2707" s="94">
        <f t="shared" si="420"/>
        <v>2706</v>
      </c>
      <c r="B2707" s="95"/>
      <c r="C2707" s="69"/>
      <c r="D2707" s="16"/>
      <c r="E2707" s="69"/>
      <c r="F2707" s="199"/>
      <c r="G2707" s="124" t="e">
        <f>VLOOKUP(F2707,[2]零件成本10.26!$B$2:$C$7802,2,0)</f>
        <v>#N/A</v>
      </c>
      <c r="H2707" s="155"/>
      <c r="I2707" s="128" t="str">
        <f t="shared" si="421"/>
        <v/>
      </c>
      <c r="J2707" s="48"/>
      <c r="K2707" s="29"/>
      <c r="L2707" s="155"/>
      <c r="M2707" s="69"/>
      <c r="N2707" s="69"/>
      <c r="O2707" s="69"/>
      <c r="P2707" s="69"/>
      <c r="Q2707" s="100">
        <f t="shared" si="422"/>
        <v>0</v>
      </c>
      <c r="R2707" s="156"/>
      <c r="S2707" s="140" t="str">
        <f t="shared" si="423"/>
        <v>0</v>
      </c>
      <c r="T2707" s="140" t="str">
        <f t="shared" si="424"/>
        <v>0</v>
      </c>
      <c r="U2707" s="157"/>
      <c r="V2707" s="106"/>
      <c r="W2707" s="142">
        <f t="shared" si="425"/>
        <v>0</v>
      </c>
      <c r="X2707" s="142">
        <f t="shared" si="426"/>
        <v>0</v>
      </c>
      <c r="Y2707" s="108">
        <f t="shared" si="427"/>
        <v>0</v>
      </c>
      <c r="Z2707" s="108">
        <f t="shared" si="428"/>
        <v>0</v>
      </c>
      <c r="AA2707" s="108">
        <f t="shared" si="429"/>
        <v>0</v>
      </c>
      <c r="AB2707" s="151"/>
      <c r="AC2707" s="47"/>
      <c r="AD2707" s="198"/>
      <c r="AE2707" s="198"/>
      <c r="AT2707" s="198"/>
      <c r="AU2707" s="198"/>
      <c r="AV2707" s="198"/>
      <c r="AW2707" s="198"/>
      <c r="AX2707" s="198"/>
      <c r="AY2707" s="198"/>
      <c r="AZ2707" s="198"/>
      <c r="BA2707" s="198"/>
      <c r="BB2707" s="198"/>
      <c r="BC2707" s="198"/>
      <c r="BD2707" s="198"/>
      <c r="BE2707" s="198"/>
      <c r="BF2707" s="198"/>
      <c r="BG2707" s="198"/>
      <c r="BH2707" s="198"/>
      <c r="BI2707" s="198"/>
      <c r="BJ2707" s="198"/>
      <c r="BK2707" s="198"/>
      <c r="BL2707" s="198"/>
      <c r="BM2707" s="198"/>
      <c r="BN2707" s="198"/>
      <c r="BO2707" s="198"/>
      <c r="BP2707" s="198"/>
    </row>
    <row r="2708" s="114" customFormat="1" spans="1:69">
      <c r="A2708" s="94">
        <f t="shared" si="420"/>
        <v>2707</v>
      </c>
      <c r="B2708" s="95"/>
      <c r="C2708" s="69"/>
      <c r="D2708" s="16"/>
      <c r="E2708" s="69"/>
      <c r="F2708" s="69"/>
      <c r="G2708" s="124" t="e">
        <f>VLOOKUP(F2708,[2]零件成本10.26!$B$2:$C$7802,2,0)</f>
        <v>#N/A</v>
      </c>
      <c r="H2708" s="170"/>
      <c r="I2708" s="128" t="str">
        <f t="shared" si="421"/>
        <v/>
      </c>
      <c r="J2708" s="48"/>
      <c r="K2708" s="69"/>
      <c r="L2708" s="170"/>
      <c r="M2708" s="69"/>
      <c r="N2708" s="69"/>
      <c r="O2708" s="69"/>
      <c r="P2708" s="69"/>
      <c r="Q2708" s="100">
        <f t="shared" si="422"/>
        <v>0</v>
      </c>
      <c r="R2708" s="156"/>
      <c r="S2708" s="140" t="str">
        <f t="shared" si="423"/>
        <v>0</v>
      </c>
      <c r="T2708" s="140" t="str">
        <f t="shared" si="424"/>
        <v>0</v>
      </c>
      <c r="U2708" s="157"/>
      <c r="V2708" s="106"/>
      <c r="W2708" s="142">
        <f t="shared" si="425"/>
        <v>0</v>
      </c>
      <c r="X2708" s="142">
        <f t="shared" si="426"/>
        <v>0</v>
      </c>
      <c r="Y2708" s="108">
        <f t="shared" si="427"/>
        <v>0</v>
      </c>
      <c r="Z2708" s="108">
        <f t="shared" si="428"/>
        <v>0</v>
      </c>
      <c r="AA2708" s="108">
        <f t="shared" si="429"/>
        <v>0</v>
      </c>
      <c r="AB2708" s="151"/>
      <c r="AC2708" s="47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  <c r="AZ2708" s="176"/>
      <c r="BA2708" s="176"/>
      <c r="BB2708" s="176"/>
      <c r="BC2708" s="176"/>
      <c r="BD2708" s="176"/>
      <c r="BE2708" s="176"/>
      <c r="BF2708" s="176"/>
      <c r="BG2708" s="176"/>
      <c r="BH2708" s="176"/>
      <c r="BI2708" s="176"/>
      <c r="BJ2708" s="176"/>
      <c r="BK2708" s="176"/>
      <c r="BL2708" s="176"/>
      <c r="BM2708" s="176"/>
      <c r="BN2708" s="176"/>
      <c r="BO2708" s="176"/>
      <c r="BP2708" s="176"/>
      <c r="BQ2708" s="177"/>
    </row>
    <row r="2709" s="114" customFormat="1" spans="1:69">
      <c r="A2709" s="94">
        <f t="shared" si="420"/>
        <v>2708</v>
      </c>
      <c r="B2709" s="95"/>
      <c r="C2709" s="69"/>
      <c r="D2709" s="16"/>
      <c r="E2709" s="69"/>
      <c r="F2709" s="69"/>
      <c r="G2709" s="124" t="e">
        <f>VLOOKUP(F2709,[2]零件成本10.26!$B$2:$C$7802,2,0)</f>
        <v>#N/A</v>
      </c>
      <c r="H2709" s="170"/>
      <c r="I2709" s="128" t="str">
        <f t="shared" si="421"/>
        <v/>
      </c>
      <c r="J2709" s="48"/>
      <c r="K2709" s="69"/>
      <c r="L2709" s="170"/>
      <c r="M2709" s="69"/>
      <c r="N2709" s="69"/>
      <c r="O2709" s="69"/>
      <c r="P2709" s="69"/>
      <c r="Q2709" s="100">
        <f t="shared" si="422"/>
        <v>0</v>
      </c>
      <c r="R2709" s="156"/>
      <c r="S2709" s="140" t="str">
        <f t="shared" si="423"/>
        <v>0</v>
      </c>
      <c r="T2709" s="140" t="str">
        <f t="shared" si="424"/>
        <v>0</v>
      </c>
      <c r="U2709" s="157"/>
      <c r="V2709" s="106"/>
      <c r="W2709" s="142">
        <f t="shared" si="425"/>
        <v>0</v>
      </c>
      <c r="X2709" s="142">
        <f t="shared" si="426"/>
        <v>0</v>
      </c>
      <c r="Y2709" s="108">
        <f t="shared" si="427"/>
        <v>0</v>
      </c>
      <c r="Z2709" s="108">
        <f t="shared" si="428"/>
        <v>0</v>
      </c>
      <c r="AA2709" s="108">
        <f t="shared" si="429"/>
        <v>0</v>
      </c>
      <c r="AB2709" s="151"/>
      <c r="AC2709" s="47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  <c r="AZ2709" s="176"/>
      <c r="BA2709" s="176"/>
      <c r="BB2709" s="176"/>
      <c r="BC2709" s="176"/>
      <c r="BD2709" s="176"/>
      <c r="BE2709" s="176"/>
      <c r="BF2709" s="176"/>
      <c r="BG2709" s="176"/>
      <c r="BH2709" s="176"/>
      <c r="BI2709" s="176"/>
      <c r="BJ2709" s="176"/>
      <c r="BK2709" s="176"/>
      <c r="BL2709" s="176"/>
      <c r="BM2709" s="176"/>
      <c r="BN2709" s="176"/>
      <c r="BO2709" s="176"/>
      <c r="BP2709" s="176"/>
      <c r="BQ2709" s="177"/>
    </row>
    <row r="2710" s="116" customFormat="1" ht="17.25" spans="1:68">
      <c r="A2710" s="94">
        <f t="shared" si="420"/>
        <v>2709</v>
      </c>
      <c r="B2710" s="95"/>
      <c r="C2710" s="69"/>
      <c r="D2710" s="16"/>
      <c r="E2710" s="69"/>
      <c r="F2710" s="169"/>
      <c r="G2710" s="124" t="e">
        <f>VLOOKUP(F2710,[2]零件成本10.26!$B$2:$C$7802,2,0)</f>
        <v>#N/A</v>
      </c>
      <c r="H2710" s="155"/>
      <c r="I2710" s="128" t="str">
        <f t="shared" si="421"/>
        <v/>
      </c>
      <c r="J2710" s="48"/>
      <c r="K2710" s="69"/>
      <c r="L2710" s="155"/>
      <c r="M2710" s="69"/>
      <c r="N2710" s="69"/>
      <c r="O2710" s="69"/>
      <c r="P2710" s="69"/>
      <c r="Q2710" s="100">
        <f t="shared" si="422"/>
        <v>0</v>
      </c>
      <c r="R2710" s="156"/>
      <c r="S2710" s="140" t="str">
        <f t="shared" si="423"/>
        <v>0</v>
      </c>
      <c r="T2710" s="140" t="str">
        <f t="shared" si="424"/>
        <v>0</v>
      </c>
      <c r="U2710" s="157"/>
      <c r="V2710" s="106"/>
      <c r="W2710" s="142">
        <f t="shared" si="425"/>
        <v>0</v>
      </c>
      <c r="X2710" s="142">
        <f t="shared" si="426"/>
        <v>0</v>
      </c>
      <c r="Y2710" s="108">
        <f t="shared" si="427"/>
        <v>0</v>
      </c>
      <c r="Z2710" s="108">
        <f t="shared" si="428"/>
        <v>0</v>
      </c>
      <c r="AA2710" s="108">
        <f t="shared" si="429"/>
        <v>0</v>
      </c>
      <c r="AB2710" s="151"/>
      <c r="AC2710" s="47"/>
      <c r="AD2710" s="198"/>
      <c r="AE2710" s="198"/>
      <c r="AT2710" s="198"/>
      <c r="AU2710" s="198"/>
      <c r="AV2710" s="198"/>
      <c r="AW2710" s="198"/>
      <c r="AX2710" s="198"/>
      <c r="AY2710" s="198"/>
      <c r="AZ2710" s="198"/>
      <c r="BA2710" s="198"/>
      <c r="BB2710" s="198"/>
      <c r="BC2710" s="198"/>
      <c r="BD2710" s="198"/>
      <c r="BE2710" s="198"/>
      <c r="BF2710" s="198"/>
      <c r="BG2710" s="198"/>
      <c r="BH2710" s="198"/>
      <c r="BI2710" s="198"/>
      <c r="BJ2710" s="198"/>
      <c r="BK2710" s="198"/>
      <c r="BL2710" s="198"/>
      <c r="BM2710" s="198"/>
      <c r="BN2710" s="198"/>
      <c r="BO2710" s="198"/>
      <c r="BP2710" s="198"/>
    </row>
    <row r="2711" s="116" customFormat="1" ht="17.25" spans="1:68">
      <c r="A2711" s="94">
        <f t="shared" si="420"/>
        <v>2710</v>
      </c>
      <c r="B2711" s="95"/>
      <c r="C2711" s="69"/>
      <c r="D2711" s="16"/>
      <c r="E2711" s="69"/>
      <c r="F2711" s="169"/>
      <c r="G2711" s="124" t="e">
        <f>VLOOKUP(F2711,[2]零件成本10.26!$B$2:$C$7802,2,0)</f>
        <v>#N/A</v>
      </c>
      <c r="H2711" s="155"/>
      <c r="I2711" s="128" t="str">
        <f t="shared" si="421"/>
        <v/>
      </c>
      <c r="J2711" s="48"/>
      <c r="K2711" s="69"/>
      <c r="L2711" s="155"/>
      <c r="M2711" s="69"/>
      <c r="N2711" s="69"/>
      <c r="O2711" s="69"/>
      <c r="P2711" s="69"/>
      <c r="Q2711" s="100">
        <f t="shared" si="422"/>
        <v>0</v>
      </c>
      <c r="R2711" s="156"/>
      <c r="S2711" s="140" t="str">
        <f t="shared" si="423"/>
        <v>0</v>
      </c>
      <c r="T2711" s="140" t="str">
        <f t="shared" si="424"/>
        <v>0</v>
      </c>
      <c r="U2711" s="157"/>
      <c r="V2711" s="106"/>
      <c r="W2711" s="142">
        <f t="shared" si="425"/>
        <v>0</v>
      </c>
      <c r="X2711" s="142">
        <f t="shared" si="426"/>
        <v>0</v>
      </c>
      <c r="Y2711" s="108">
        <f t="shared" si="427"/>
        <v>0</v>
      </c>
      <c r="Z2711" s="108">
        <f t="shared" si="428"/>
        <v>0</v>
      </c>
      <c r="AA2711" s="108">
        <f t="shared" si="429"/>
        <v>0</v>
      </c>
      <c r="AB2711" s="151"/>
      <c r="AC2711" s="47"/>
      <c r="AD2711" s="198"/>
      <c r="AE2711" s="198"/>
      <c r="AT2711" s="198"/>
      <c r="AU2711" s="198"/>
      <c r="AV2711" s="198"/>
      <c r="AW2711" s="198"/>
      <c r="AX2711" s="198"/>
      <c r="AY2711" s="198"/>
      <c r="AZ2711" s="198"/>
      <c r="BA2711" s="198"/>
      <c r="BB2711" s="198"/>
      <c r="BC2711" s="198"/>
      <c r="BD2711" s="198"/>
      <c r="BE2711" s="198"/>
      <c r="BF2711" s="198"/>
      <c r="BG2711" s="198"/>
      <c r="BH2711" s="198"/>
      <c r="BI2711" s="198"/>
      <c r="BJ2711" s="198"/>
      <c r="BK2711" s="198"/>
      <c r="BL2711" s="198"/>
      <c r="BM2711" s="198"/>
      <c r="BN2711" s="198"/>
      <c r="BO2711" s="198"/>
      <c r="BP2711" s="198"/>
    </row>
    <row r="2712" s="116" customFormat="1" ht="17.25" spans="1:68">
      <c r="A2712" s="94">
        <f t="shared" si="420"/>
        <v>2711</v>
      </c>
      <c r="B2712" s="95"/>
      <c r="C2712" s="69"/>
      <c r="D2712" s="16"/>
      <c r="E2712" s="69"/>
      <c r="F2712" s="169"/>
      <c r="G2712" s="124" t="e">
        <f>VLOOKUP(F2712,[2]零件成本10.26!$B$2:$C$7802,2,0)</f>
        <v>#N/A</v>
      </c>
      <c r="H2712" s="155"/>
      <c r="I2712" s="128" t="str">
        <f t="shared" si="421"/>
        <v/>
      </c>
      <c r="J2712" s="48"/>
      <c r="K2712" s="69"/>
      <c r="L2712" s="155"/>
      <c r="M2712" s="69"/>
      <c r="N2712" s="69"/>
      <c r="O2712" s="69"/>
      <c r="P2712" s="69"/>
      <c r="Q2712" s="100">
        <f t="shared" si="422"/>
        <v>0</v>
      </c>
      <c r="R2712" s="156"/>
      <c r="S2712" s="140" t="str">
        <f t="shared" si="423"/>
        <v>0</v>
      </c>
      <c r="T2712" s="140" t="str">
        <f t="shared" si="424"/>
        <v>0</v>
      </c>
      <c r="U2712" s="157"/>
      <c r="V2712" s="106"/>
      <c r="W2712" s="142">
        <f t="shared" si="425"/>
        <v>0</v>
      </c>
      <c r="X2712" s="142">
        <f t="shared" si="426"/>
        <v>0</v>
      </c>
      <c r="Y2712" s="108">
        <f t="shared" si="427"/>
        <v>0</v>
      </c>
      <c r="Z2712" s="108">
        <f t="shared" si="428"/>
        <v>0</v>
      </c>
      <c r="AA2712" s="108">
        <f t="shared" si="429"/>
        <v>0</v>
      </c>
      <c r="AB2712" s="151"/>
      <c r="AC2712" s="47"/>
      <c r="AD2712" s="198"/>
      <c r="AE2712" s="198"/>
      <c r="AT2712" s="198"/>
      <c r="AU2712" s="198"/>
      <c r="AV2712" s="198"/>
      <c r="AW2712" s="198"/>
      <c r="AX2712" s="198"/>
      <c r="AY2712" s="198"/>
      <c r="AZ2712" s="198"/>
      <c r="BA2712" s="198"/>
      <c r="BB2712" s="198"/>
      <c r="BC2712" s="198"/>
      <c r="BD2712" s="198"/>
      <c r="BE2712" s="198"/>
      <c r="BF2712" s="198"/>
      <c r="BG2712" s="198"/>
      <c r="BH2712" s="198"/>
      <c r="BI2712" s="198"/>
      <c r="BJ2712" s="198"/>
      <c r="BK2712" s="198"/>
      <c r="BL2712" s="198"/>
      <c r="BM2712" s="198"/>
      <c r="BN2712" s="198"/>
      <c r="BO2712" s="198"/>
      <c r="BP2712" s="198"/>
    </row>
    <row r="2713" s="116" customFormat="1" ht="17.25" spans="1:68">
      <c r="A2713" s="94">
        <f t="shared" si="420"/>
        <v>2712</v>
      </c>
      <c r="B2713" s="95"/>
      <c r="C2713" s="69"/>
      <c r="D2713" s="16"/>
      <c r="E2713" s="69"/>
      <c r="F2713" s="169"/>
      <c r="G2713" s="124" t="e">
        <f>VLOOKUP(F2713,[2]零件成本10.26!$B$2:$C$7802,2,0)</f>
        <v>#N/A</v>
      </c>
      <c r="H2713" s="155"/>
      <c r="I2713" s="128" t="str">
        <f t="shared" si="421"/>
        <v/>
      </c>
      <c r="J2713" s="48"/>
      <c r="K2713" s="69"/>
      <c r="L2713" s="155"/>
      <c r="M2713" s="69"/>
      <c r="N2713" s="69"/>
      <c r="O2713" s="69"/>
      <c r="P2713" s="69"/>
      <c r="Q2713" s="100">
        <f t="shared" si="422"/>
        <v>0</v>
      </c>
      <c r="R2713" s="156"/>
      <c r="S2713" s="140" t="str">
        <f t="shared" si="423"/>
        <v>0</v>
      </c>
      <c r="T2713" s="140" t="str">
        <f t="shared" si="424"/>
        <v>0</v>
      </c>
      <c r="U2713" s="157"/>
      <c r="V2713" s="106"/>
      <c r="W2713" s="142">
        <f t="shared" si="425"/>
        <v>0</v>
      </c>
      <c r="X2713" s="142">
        <f t="shared" si="426"/>
        <v>0</v>
      </c>
      <c r="Y2713" s="108">
        <f t="shared" si="427"/>
        <v>0</v>
      </c>
      <c r="Z2713" s="108">
        <f t="shared" si="428"/>
        <v>0</v>
      </c>
      <c r="AA2713" s="108">
        <f t="shared" si="429"/>
        <v>0</v>
      </c>
      <c r="AB2713" s="151"/>
      <c r="AC2713" s="47"/>
      <c r="AD2713" s="198"/>
      <c r="AE2713" s="198"/>
      <c r="AT2713" s="198"/>
      <c r="AU2713" s="198"/>
      <c r="AV2713" s="198"/>
      <c r="AW2713" s="198"/>
      <c r="AX2713" s="198"/>
      <c r="AY2713" s="198"/>
      <c r="AZ2713" s="198"/>
      <c r="BA2713" s="198"/>
      <c r="BB2713" s="198"/>
      <c r="BC2713" s="198"/>
      <c r="BD2713" s="198"/>
      <c r="BE2713" s="198"/>
      <c r="BF2713" s="198"/>
      <c r="BG2713" s="198"/>
      <c r="BH2713" s="198"/>
      <c r="BI2713" s="198"/>
      <c r="BJ2713" s="198"/>
      <c r="BK2713" s="198"/>
      <c r="BL2713" s="198"/>
      <c r="BM2713" s="198"/>
      <c r="BN2713" s="198"/>
      <c r="BO2713" s="198"/>
      <c r="BP2713" s="198"/>
    </row>
    <row r="2714" s="116" customFormat="1" ht="17.25" spans="1:68">
      <c r="A2714" s="94">
        <f t="shared" si="420"/>
        <v>2713</v>
      </c>
      <c r="B2714" s="95"/>
      <c r="C2714" s="69"/>
      <c r="D2714" s="16"/>
      <c r="E2714" s="69"/>
      <c r="F2714" s="169"/>
      <c r="G2714" s="124" t="e">
        <f>VLOOKUP(F2714,[2]零件成本10.26!$B$2:$C$7802,2,0)</f>
        <v>#N/A</v>
      </c>
      <c r="H2714" s="155"/>
      <c r="I2714" s="128" t="str">
        <f t="shared" si="421"/>
        <v/>
      </c>
      <c r="J2714" s="48"/>
      <c r="K2714" s="69"/>
      <c r="L2714" s="155"/>
      <c r="M2714" s="69"/>
      <c r="N2714" s="69"/>
      <c r="O2714" s="69"/>
      <c r="P2714" s="69"/>
      <c r="Q2714" s="100">
        <f t="shared" si="422"/>
        <v>0</v>
      </c>
      <c r="R2714" s="156"/>
      <c r="S2714" s="140" t="str">
        <f t="shared" si="423"/>
        <v>0</v>
      </c>
      <c r="T2714" s="140" t="str">
        <f t="shared" si="424"/>
        <v>0</v>
      </c>
      <c r="U2714" s="157"/>
      <c r="V2714" s="106"/>
      <c r="W2714" s="142">
        <f t="shared" si="425"/>
        <v>0</v>
      </c>
      <c r="X2714" s="142">
        <f t="shared" si="426"/>
        <v>0</v>
      </c>
      <c r="Y2714" s="108">
        <f t="shared" si="427"/>
        <v>0</v>
      </c>
      <c r="Z2714" s="108">
        <f t="shared" si="428"/>
        <v>0</v>
      </c>
      <c r="AA2714" s="108">
        <f t="shared" si="429"/>
        <v>0</v>
      </c>
      <c r="AB2714" s="151"/>
      <c r="AC2714" s="47"/>
      <c r="AD2714" s="198"/>
      <c r="AE2714" s="198"/>
      <c r="AT2714" s="198"/>
      <c r="AU2714" s="198"/>
      <c r="AV2714" s="198"/>
      <c r="AW2714" s="198"/>
      <c r="AX2714" s="198"/>
      <c r="AY2714" s="198"/>
      <c r="AZ2714" s="198"/>
      <c r="BA2714" s="198"/>
      <c r="BB2714" s="198"/>
      <c r="BC2714" s="198"/>
      <c r="BD2714" s="198"/>
      <c r="BE2714" s="198"/>
      <c r="BF2714" s="198"/>
      <c r="BG2714" s="198"/>
      <c r="BH2714" s="198"/>
      <c r="BI2714" s="198"/>
      <c r="BJ2714" s="198"/>
      <c r="BK2714" s="198"/>
      <c r="BL2714" s="198"/>
      <c r="BM2714" s="198"/>
      <c r="BN2714" s="198"/>
      <c r="BO2714" s="198"/>
      <c r="BP2714" s="198"/>
    </row>
    <row r="2715" s="116" customFormat="1" ht="17.25" spans="1:68">
      <c r="A2715" s="94">
        <f t="shared" si="420"/>
        <v>2714</v>
      </c>
      <c r="B2715" s="95"/>
      <c r="C2715" s="69"/>
      <c r="D2715" s="16"/>
      <c r="E2715" s="69"/>
      <c r="F2715" s="169"/>
      <c r="G2715" s="124" t="e">
        <f>VLOOKUP(F2715,[2]零件成本10.26!$B$2:$C$7802,2,0)</f>
        <v>#N/A</v>
      </c>
      <c r="H2715" s="155"/>
      <c r="I2715" s="128" t="str">
        <f t="shared" si="421"/>
        <v/>
      </c>
      <c r="J2715" s="48"/>
      <c r="K2715" s="69"/>
      <c r="L2715" s="155"/>
      <c r="M2715" s="69"/>
      <c r="N2715" s="69"/>
      <c r="O2715" s="69"/>
      <c r="P2715" s="69"/>
      <c r="Q2715" s="100">
        <f t="shared" si="422"/>
        <v>0</v>
      </c>
      <c r="R2715" s="156"/>
      <c r="S2715" s="140" t="str">
        <f t="shared" si="423"/>
        <v>0</v>
      </c>
      <c r="T2715" s="140" t="str">
        <f t="shared" si="424"/>
        <v>0</v>
      </c>
      <c r="U2715" s="157"/>
      <c r="V2715" s="106"/>
      <c r="W2715" s="142">
        <f t="shared" si="425"/>
        <v>0</v>
      </c>
      <c r="X2715" s="142">
        <f t="shared" si="426"/>
        <v>0</v>
      </c>
      <c r="Y2715" s="108">
        <f t="shared" si="427"/>
        <v>0</v>
      </c>
      <c r="Z2715" s="108">
        <f t="shared" si="428"/>
        <v>0</v>
      </c>
      <c r="AA2715" s="108">
        <f t="shared" si="429"/>
        <v>0</v>
      </c>
      <c r="AB2715" s="151"/>
      <c r="AC2715" s="47"/>
      <c r="AD2715" s="198"/>
      <c r="AE2715" s="198"/>
      <c r="AT2715" s="198"/>
      <c r="AU2715" s="198"/>
      <c r="AV2715" s="198"/>
      <c r="AW2715" s="198"/>
      <c r="AX2715" s="198"/>
      <c r="AY2715" s="198"/>
      <c r="AZ2715" s="198"/>
      <c r="BA2715" s="198"/>
      <c r="BB2715" s="198"/>
      <c r="BC2715" s="198"/>
      <c r="BD2715" s="198"/>
      <c r="BE2715" s="198"/>
      <c r="BF2715" s="198"/>
      <c r="BG2715" s="198"/>
      <c r="BH2715" s="198"/>
      <c r="BI2715" s="198"/>
      <c r="BJ2715" s="198"/>
      <c r="BK2715" s="198"/>
      <c r="BL2715" s="198"/>
      <c r="BM2715" s="198"/>
      <c r="BN2715" s="198"/>
      <c r="BO2715" s="198"/>
      <c r="BP2715" s="198"/>
    </row>
    <row r="2716" s="116" customFormat="1" ht="17.25" spans="1:68">
      <c r="A2716" s="94">
        <f t="shared" si="420"/>
        <v>2715</v>
      </c>
      <c r="B2716" s="95"/>
      <c r="C2716" s="69"/>
      <c r="D2716" s="16"/>
      <c r="E2716" s="69"/>
      <c r="F2716" s="169"/>
      <c r="G2716" s="124" t="e">
        <f>VLOOKUP(F2716,[2]零件成本10.26!$B$2:$C$7802,2,0)</f>
        <v>#N/A</v>
      </c>
      <c r="H2716" s="155"/>
      <c r="I2716" s="128" t="str">
        <f t="shared" si="421"/>
        <v/>
      </c>
      <c r="J2716" s="48"/>
      <c r="K2716" s="69"/>
      <c r="L2716" s="155"/>
      <c r="M2716" s="69"/>
      <c r="N2716" s="69"/>
      <c r="O2716" s="69"/>
      <c r="P2716" s="69"/>
      <c r="Q2716" s="100">
        <f t="shared" si="422"/>
        <v>0</v>
      </c>
      <c r="R2716" s="156"/>
      <c r="S2716" s="140" t="str">
        <f t="shared" si="423"/>
        <v>0</v>
      </c>
      <c r="T2716" s="140" t="str">
        <f t="shared" si="424"/>
        <v>0</v>
      </c>
      <c r="U2716" s="157"/>
      <c r="V2716" s="106"/>
      <c r="W2716" s="142">
        <f t="shared" si="425"/>
        <v>0</v>
      </c>
      <c r="X2716" s="142">
        <f t="shared" si="426"/>
        <v>0</v>
      </c>
      <c r="Y2716" s="108">
        <f t="shared" si="427"/>
        <v>0</v>
      </c>
      <c r="Z2716" s="108">
        <f t="shared" si="428"/>
        <v>0</v>
      </c>
      <c r="AA2716" s="108">
        <f t="shared" si="429"/>
        <v>0</v>
      </c>
      <c r="AB2716" s="151"/>
      <c r="AC2716" s="47"/>
      <c r="AD2716" s="198"/>
      <c r="AE2716" s="198"/>
      <c r="AT2716" s="198"/>
      <c r="AU2716" s="198"/>
      <c r="AV2716" s="198"/>
      <c r="AW2716" s="198"/>
      <c r="AX2716" s="198"/>
      <c r="AY2716" s="198"/>
      <c r="AZ2716" s="198"/>
      <c r="BA2716" s="198"/>
      <c r="BB2716" s="198"/>
      <c r="BC2716" s="198"/>
      <c r="BD2716" s="198"/>
      <c r="BE2716" s="198"/>
      <c r="BF2716" s="198"/>
      <c r="BG2716" s="198"/>
      <c r="BH2716" s="198"/>
      <c r="BI2716" s="198"/>
      <c r="BJ2716" s="198"/>
      <c r="BK2716" s="198"/>
      <c r="BL2716" s="198"/>
      <c r="BM2716" s="198"/>
      <c r="BN2716" s="198"/>
      <c r="BO2716" s="198"/>
      <c r="BP2716" s="198"/>
    </row>
    <row r="2717" s="116" customFormat="1" ht="17.25" spans="1:68">
      <c r="A2717" s="94">
        <f t="shared" si="420"/>
        <v>2716</v>
      </c>
      <c r="B2717" s="95"/>
      <c r="C2717" s="69"/>
      <c r="D2717" s="16"/>
      <c r="E2717" s="69"/>
      <c r="F2717" s="169"/>
      <c r="G2717" s="124" t="e">
        <f>VLOOKUP(F2717,[2]零件成本10.26!$B$2:$C$7802,2,0)</f>
        <v>#N/A</v>
      </c>
      <c r="H2717" s="155"/>
      <c r="I2717" s="128" t="str">
        <f t="shared" si="421"/>
        <v/>
      </c>
      <c r="J2717" s="48"/>
      <c r="K2717" s="69"/>
      <c r="L2717" s="155"/>
      <c r="M2717" s="69"/>
      <c r="N2717" s="69"/>
      <c r="O2717" s="69"/>
      <c r="P2717" s="69"/>
      <c r="Q2717" s="100">
        <f t="shared" si="422"/>
        <v>0</v>
      </c>
      <c r="R2717" s="156"/>
      <c r="S2717" s="140" t="str">
        <f t="shared" si="423"/>
        <v>0</v>
      </c>
      <c r="T2717" s="140" t="str">
        <f t="shared" si="424"/>
        <v>0</v>
      </c>
      <c r="U2717" s="157"/>
      <c r="V2717" s="106"/>
      <c r="W2717" s="142">
        <f t="shared" si="425"/>
        <v>0</v>
      </c>
      <c r="X2717" s="142">
        <f t="shared" si="426"/>
        <v>0</v>
      </c>
      <c r="Y2717" s="108">
        <f t="shared" si="427"/>
        <v>0</v>
      </c>
      <c r="Z2717" s="108">
        <f t="shared" si="428"/>
        <v>0</v>
      </c>
      <c r="AA2717" s="108">
        <f t="shared" si="429"/>
        <v>0</v>
      </c>
      <c r="AB2717" s="151"/>
      <c r="AC2717" s="47"/>
      <c r="AD2717" s="198"/>
      <c r="AE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  <c r="BP2717" s="198"/>
    </row>
    <row r="2718" s="116" customFormat="1" ht="17.25" spans="1:68">
      <c r="A2718" s="94">
        <f t="shared" si="420"/>
        <v>2717</v>
      </c>
      <c r="B2718" s="95"/>
      <c r="C2718" s="69"/>
      <c r="D2718" s="16"/>
      <c r="E2718" s="69"/>
      <c r="F2718" s="169"/>
      <c r="G2718" s="124" t="e">
        <f>VLOOKUP(F2718,[2]零件成本10.26!$B$2:$C$7802,2,0)</f>
        <v>#N/A</v>
      </c>
      <c r="H2718" s="155"/>
      <c r="I2718" s="128" t="str">
        <f t="shared" si="421"/>
        <v/>
      </c>
      <c r="J2718" s="48"/>
      <c r="K2718" s="69"/>
      <c r="L2718" s="155"/>
      <c r="M2718" s="69"/>
      <c r="N2718" s="69"/>
      <c r="O2718" s="69"/>
      <c r="P2718" s="69"/>
      <c r="Q2718" s="100">
        <f t="shared" si="422"/>
        <v>0</v>
      </c>
      <c r="R2718" s="156"/>
      <c r="S2718" s="140" t="str">
        <f t="shared" si="423"/>
        <v>0</v>
      </c>
      <c r="T2718" s="140" t="str">
        <f t="shared" si="424"/>
        <v>0</v>
      </c>
      <c r="U2718" s="157"/>
      <c r="V2718" s="106"/>
      <c r="W2718" s="142">
        <f t="shared" si="425"/>
        <v>0</v>
      </c>
      <c r="X2718" s="142">
        <f t="shared" si="426"/>
        <v>0</v>
      </c>
      <c r="Y2718" s="108">
        <f t="shared" si="427"/>
        <v>0</v>
      </c>
      <c r="Z2718" s="108">
        <f t="shared" si="428"/>
        <v>0</v>
      </c>
      <c r="AA2718" s="108">
        <f t="shared" si="429"/>
        <v>0</v>
      </c>
      <c r="AB2718" s="151"/>
      <c r="AC2718" s="47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  <c r="AZ2718" s="198"/>
      <c r="BA2718" s="198"/>
      <c r="BB2718" s="198"/>
      <c r="BC2718" s="198"/>
      <c r="BD2718" s="198"/>
      <c r="BE2718" s="198"/>
      <c r="BF2718" s="198"/>
      <c r="BG2718" s="198"/>
      <c r="BH2718" s="198"/>
      <c r="BI2718" s="198"/>
      <c r="BJ2718" s="198"/>
      <c r="BK2718" s="198"/>
      <c r="BL2718" s="198"/>
      <c r="BM2718" s="198"/>
      <c r="BN2718" s="198"/>
      <c r="BO2718" s="198"/>
      <c r="BP2718" s="198"/>
    </row>
    <row r="2719" s="116" customFormat="1" ht="17.25" spans="1:68">
      <c r="A2719" s="94">
        <f t="shared" si="420"/>
        <v>2718</v>
      </c>
      <c r="B2719" s="95"/>
      <c r="C2719" s="69"/>
      <c r="D2719" s="16"/>
      <c r="E2719" s="69"/>
      <c r="F2719" s="169"/>
      <c r="G2719" s="124" t="e">
        <f>VLOOKUP(F2719,[2]零件成本10.26!$B$2:$C$7802,2,0)</f>
        <v>#N/A</v>
      </c>
      <c r="H2719" s="155"/>
      <c r="I2719" s="128" t="str">
        <f t="shared" si="421"/>
        <v/>
      </c>
      <c r="J2719" s="48"/>
      <c r="K2719" s="69"/>
      <c r="L2719" s="155"/>
      <c r="M2719" s="69"/>
      <c r="N2719" s="69"/>
      <c r="O2719" s="69"/>
      <c r="P2719" s="69"/>
      <c r="Q2719" s="100">
        <f t="shared" si="422"/>
        <v>0</v>
      </c>
      <c r="R2719" s="156"/>
      <c r="S2719" s="140" t="str">
        <f t="shared" si="423"/>
        <v>0</v>
      </c>
      <c r="T2719" s="140" t="str">
        <f t="shared" si="424"/>
        <v>0</v>
      </c>
      <c r="U2719" s="157"/>
      <c r="V2719" s="106"/>
      <c r="W2719" s="142">
        <f t="shared" si="425"/>
        <v>0</v>
      </c>
      <c r="X2719" s="142">
        <f t="shared" si="426"/>
        <v>0</v>
      </c>
      <c r="Y2719" s="108">
        <f t="shared" si="427"/>
        <v>0</v>
      </c>
      <c r="Z2719" s="108">
        <f t="shared" si="428"/>
        <v>0</v>
      </c>
      <c r="AA2719" s="108">
        <f t="shared" si="429"/>
        <v>0</v>
      </c>
      <c r="AB2719" s="151"/>
      <c r="AC2719" s="47"/>
      <c r="AD2719" s="198"/>
      <c r="AE2719" s="198"/>
      <c r="AT2719" s="198"/>
      <c r="AU2719" s="198"/>
      <c r="AV2719" s="198"/>
      <c r="AW2719" s="198"/>
      <c r="AX2719" s="198"/>
      <c r="AY2719" s="198"/>
      <c r="AZ2719" s="198"/>
      <c r="BA2719" s="198"/>
      <c r="BB2719" s="198"/>
      <c r="BC2719" s="198"/>
      <c r="BD2719" s="198"/>
      <c r="BE2719" s="198"/>
      <c r="BF2719" s="198"/>
      <c r="BG2719" s="198"/>
      <c r="BH2719" s="198"/>
      <c r="BI2719" s="198"/>
      <c r="BJ2719" s="198"/>
      <c r="BK2719" s="198"/>
      <c r="BL2719" s="198"/>
      <c r="BM2719" s="198"/>
      <c r="BN2719" s="198"/>
      <c r="BO2719" s="198"/>
      <c r="BP2719" s="198"/>
    </row>
    <row r="2720" s="116" customFormat="1" ht="17.25" spans="1:68">
      <c r="A2720" s="94">
        <f t="shared" si="420"/>
        <v>2719</v>
      </c>
      <c r="B2720" s="95"/>
      <c r="C2720" s="69"/>
      <c r="D2720" s="16"/>
      <c r="E2720" s="69"/>
      <c r="F2720" s="169"/>
      <c r="G2720" s="124" t="e">
        <f>VLOOKUP(F2720,[2]零件成本10.26!$B$2:$C$7802,2,0)</f>
        <v>#N/A</v>
      </c>
      <c r="H2720" s="155"/>
      <c r="I2720" s="128" t="str">
        <f t="shared" si="421"/>
        <v/>
      </c>
      <c r="J2720" s="48"/>
      <c r="K2720" s="69"/>
      <c r="L2720" s="155"/>
      <c r="M2720" s="69"/>
      <c r="N2720" s="69"/>
      <c r="O2720" s="69"/>
      <c r="P2720" s="69"/>
      <c r="Q2720" s="100">
        <f t="shared" si="422"/>
        <v>0</v>
      </c>
      <c r="R2720" s="156"/>
      <c r="S2720" s="140" t="str">
        <f t="shared" si="423"/>
        <v>0</v>
      </c>
      <c r="T2720" s="140" t="str">
        <f t="shared" si="424"/>
        <v>0</v>
      </c>
      <c r="U2720" s="157"/>
      <c r="V2720" s="106"/>
      <c r="W2720" s="142">
        <f t="shared" si="425"/>
        <v>0</v>
      </c>
      <c r="X2720" s="142">
        <f t="shared" si="426"/>
        <v>0</v>
      </c>
      <c r="Y2720" s="108">
        <f t="shared" si="427"/>
        <v>0</v>
      </c>
      <c r="Z2720" s="108">
        <f t="shared" si="428"/>
        <v>0</v>
      </c>
      <c r="AA2720" s="108">
        <f t="shared" si="429"/>
        <v>0</v>
      </c>
      <c r="AB2720" s="151"/>
      <c r="AC2720" s="47"/>
      <c r="AD2720" s="198"/>
      <c r="AE2720" s="198"/>
      <c r="AT2720" s="198"/>
      <c r="AU2720" s="198"/>
      <c r="AV2720" s="198"/>
      <c r="AW2720" s="198"/>
      <c r="AX2720" s="198"/>
      <c r="AY2720" s="198"/>
      <c r="AZ2720" s="198"/>
      <c r="BA2720" s="198"/>
      <c r="BB2720" s="198"/>
      <c r="BC2720" s="198"/>
      <c r="BD2720" s="198"/>
      <c r="BE2720" s="198"/>
      <c r="BF2720" s="198"/>
      <c r="BG2720" s="198"/>
      <c r="BH2720" s="198"/>
      <c r="BI2720" s="198"/>
      <c r="BJ2720" s="198"/>
      <c r="BK2720" s="198"/>
      <c r="BL2720" s="198"/>
      <c r="BM2720" s="198"/>
      <c r="BN2720" s="198"/>
      <c r="BO2720" s="198"/>
      <c r="BP2720" s="198"/>
    </row>
    <row r="2721" s="116" customFormat="1" ht="17.25" spans="1:68">
      <c r="A2721" s="94">
        <f t="shared" si="420"/>
        <v>2720</v>
      </c>
      <c r="B2721" s="95"/>
      <c r="C2721" s="69"/>
      <c r="D2721" s="16"/>
      <c r="E2721" s="69"/>
      <c r="F2721" s="169"/>
      <c r="G2721" s="124" t="e">
        <f>VLOOKUP(F2721,[2]零件成本10.26!$B$2:$C$7802,2,0)</f>
        <v>#N/A</v>
      </c>
      <c r="H2721" s="155"/>
      <c r="I2721" s="128" t="str">
        <f t="shared" si="421"/>
        <v/>
      </c>
      <c r="J2721" s="48"/>
      <c r="K2721" s="69"/>
      <c r="L2721" s="155"/>
      <c r="M2721" s="69"/>
      <c r="N2721" s="69"/>
      <c r="O2721" s="69"/>
      <c r="P2721" s="69"/>
      <c r="Q2721" s="100">
        <f t="shared" si="422"/>
        <v>0</v>
      </c>
      <c r="R2721" s="156"/>
      <c r="S2721" s="140" t="str">
        <f t="shared" si="423"/>
        <v>0</v>
      </c>
      <c r="T2721" s="140" t="str">
        <f t="shared" si="424"/>
        <v>0</v>
      </c>
      <c r="U2721" s="157"/>
      <c r="V2721" s="106"/>
      <c r="W2721" s="142">
        <f t="shared" si="425"/>
        <v>0</v>
      </c>
      <c r="X2721" s="142">
        <f t="shared" si="426"/>
        <v>0</v>
      </c>
      <c r="Y2721" s="108">
        <f t="shared" si="427"/>
        <v>0</v>
      </c>
      <c r="Z2721" s="108">
        <f t="shared" si="428"/>
        <v>0</v>
      </c>
      <c r="AA2721" s="108">
        <f t="shared" si="429"/>
        <v>0</v>
      </c>
      <c r="AB2721" s="151"/>
      <c r="AC2721" s="47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  <c r="AZ2721" s="198"/>
      <c r="BA2721" s="198"/>
      <c r="BB2721" s="198"/>
      <c r="BC2721" s="198"/>
      <c r="BD2721" s="198"/>
      <c r="BE2721" s="198"/>
      <c r="BF2721" s="198"/>
      <c r="BG2721" s="198"/>
      <c r="BH2721" s="198"/>
      <c r="BI2721" s="198"/>
      <c r="BJ2721" s="198"/>
      <c r="BK2721" s="198"/>
      <c r="BL2721" s="198"/>
      <c r="BM2721" s="198"/>
      <c r="BN2721" s="198"/>
      <c r="BO2721" s="198"/>
      <c r="BP2721" s="198"/>
    </row>
    <row r="2722" s="116" customFormat="1" ht="17.25" spans="1:68">
      <c r="A2722" s="94">
        <f t="shared" si="420"/>
        <v>2721</v>
      </c>
      <c r="B2722" s="95"/>
      <c r="C2722" s="69"/>
      <c r="D2722" s="16"/>
      <c r="E2722" s="69"/>
      <c r="F2722" s="169"/>
      <c r="G2722" s="124" t="e">
        <f>VLOOKUP(F2722,[2]零件成本10.26!$B$2:$C$7802,2,0)</f>
        <v>#N/A</v>
      </c>
      <c r="H2722" s="155"/>
      <c r="I2722" s="128" t="str">
        <f t="shared" si="421"/>
        <v/>
      </c>
      <c r="J2722" s="48"/>
      <c r="K2722" s="69"/>
      <c r="L2722" s="155"/>
      <c r="M2722" s="69"/>
      <c r="N2722" s="69"/>
      <c r="O2722" s="69"/>
      <c r="P2722" s="69"/>
      <c r="Q2722" s="100">
        <f t="shared" si="422"/>
        <v>0</v>
      </c>
      <c r="R2722" s="156"/>
      <c r="S2722" s="140" t="str">
        <f t="shared" si="423"/>
        <v>0</v>
      </c>
      <c r="T2722" s="140" t="str">
        <f t="shared" si="424"/>
        <v>0</v>
      </c>
      <c r="U2722" s="157"/>
      <c r="V2722" s="106"/>
      <c r="W2722" s="142">
        <f t="shared" si="425"/>
        <v>0</v>
      </c>
      <c r="X2722" s="142">
        <f t="shared" si="426"/>
        <v>0</v>
      </c>
      <c r="Y2722" s="108">
        <f t="shared" si="427"/>
        <v>0</v>
      </c>
      <c r="Z2722" s="108">
        <f t="shared" si="428"/>
        <v>0</v>
      </c>
      <c r="AA2722" s="108">
        <f t="shared" si="429"/>
        <v>0</v>
      </c>
      <c r="AB2722" s="151"/>
      <c r="AC2722" s="47"/>
      <c r="AD2722" s="198"/>
      <c r="AE2722" s="198"/>
      <c r="AT2722" s="198"/>
      <c r="AU2722" s="198"/>
      <c r="AV2722" s="198"/>
      <c r="AW2722" s="198"/>
      <c r="AX2722" s="198"/>
      <c r="AY2722" s="198"/>
      <c r="AZ2722" s="198"/>
      <c r="BA2722" s="198"/>
      <c r="BB2722" s="198"/>
      <c r="BC2722" s="198"/>
      <c r="BD2722" s="198"/>
      <c r="BE2722" s="198"/>
      <c r="BF2722" s="198"/>
      <c r="BG2722" s="198"/>
      <c r="BH2722" s="198"/>
      <c r="BI2722" s="198"/>
      <c r="BJ2722" s="198"/>
      <c r="BK2722" s="198"/>
      <c r="BL2722" s="198"/>
      <c r="BM2722" s="198"/>
      <c r="BN2722" s="198"/>
      <c r="BO2722" s="198"/>
      <c r="BP2722" s="198"/>
    </row>
    <row r="2723" s="116" customFormat="1" ht="17.25" spans="1:68">
      <c r="A2723" s="94">
        <f t="shared" si="420"/>
        <v>2722</v>
      </c>
      <c r="B2723" s="95"/>
      <c r="C2723" s="69"/>
      <c r="D2723" s="16"/>
      <c r="E2723" s="69"/>
      <c r="F2723" s="169"/>
      <c r="G2723" s="124" t="e">
        <f>VLOOKUP(F2723,[2]零件成本10.26!$B$2:$C$7802,2,0)</f>
        <v>#N/A</v>
      </c>
      <c r="H2723" s="155"/>
      <c r="I2723" s="128" t="str">
        <f t="shared" si="421"/>
        <v/>
      </c>
      <c r="J2723" s="48"/>
      <c r="K2723" s="69"/>
      <c r="L2723" s="155"/>
      <c r="M2723" s="69"/>
      <c r="N2723" s="69"/>
      <c r="O2723" s="69"/>
      <c r="P2723" s="69"/>
      <c r="Q2723" s="100">
        <f t="shared" si="422"/>
        <v>0</v>
      </c>
      <c r="R2723" s="156"/>
      <c r="S2723" s="140" t="str">
        <f t="shared" si="423"/>
        <v>0</v>
      </c>
      <c r="T2723" s="140" t="str">
        <f t="shared" si="424"/>
        <v>0</v>
      </c>
      <c r="U2723" s="157"/>
      <c r="V2723" s="106"/>
      <c r="W2723" s="142">
        <f t="shared" si="425"/>
        <v>0</v>
      </c>
      <c r="X2723" s="142">
        <f t="shared" si="426"/>
        <v>0</v>
      </c>
      <c r="Y2723" s="108">
        <f t="shared" si="427"/>
        <v>0</v>
      </c>
      <c r="Z2723" s="108">
        <f t="shared" si="428"/>
        <v>0</v>
      </c>
      <c r="AA2723" s="108">
        <f t="shared" si="429"/>
        <v>0</v>
      </c>
      <c r="AB2723" s="151"/>
      <c r="AC2723" s="47"/>
      <c r="AD2723" s="198"/>
      <c r="AE2723" s="198"/>
      <c r="AT2723" s="198"/>
      <c r="AU2723" s="198"/>
      <c r="AV2723" s="198"/>
      <c r="AW2723" s="198"/>
      <c r="AX2723" s="198"/>
      <c r="AY2723" s="198"/>
      <c r="AZ2723" s="198"/>
      <c r="BA2723" s="198"/>
      <c r="BB2723" s="198"/>
      <c r="BC2723" s="198"/>
      <c r="BD2723" s="198"/>
      <c r="BE2723" s="198"/>
      <c r="BF2723" s="198"/>
      <c r="BG2723" s="198"/>
      <c r="BH2723" s="198"/>
      <c r="BI2723" s="198"/>
      <c r="BJ2723" s="198"/>
      <c r="BK2723" s="198"/>
      <c r="BL2723" s="198"/>
      <c r="BM2723" s="198"/>
      <c r="BN2723" s="198"/>
      <c r="BO2723" s="198"/>
      <c r="BP2723" s="198"/>
    </row>
    <row r="2724" s="116" customFormat="1" ht="17.25" spans="1:68">
      <c r="A2724" s="94">
        <f t="shared" si="420"/>
        <v>2723</v>
      </c>
      <c r="B2724" s="95"/>
      <c r="C2724" s="69"/>
      <c r="D2724" s="16"/>
      <c r="E2724" s="69"/>
      <c r="F2724" s="169"/>
      <c r="G2724" s="124" t="e">
        <f>VLOOKUP(F2724,[2]零件成本10.26!$B$2:$C$7802,2,0)</f>
        <v>#N/A</v>
      </c>
      <c r="H2724" s="155"/>
      <c r="I2724" s="128" t="str">
        <f t="shared" si="421"/>
        <v/>
      </c>
      <c r="J2724" s="48"/>
      <c r="K2724" s="69"/>
      <c r="L2724" s="155"/>
      <c r="M2724" s="69"/>
      <c r="N2724" s="69"/>
      <c r="O2724" s="69"/>
      <c r="P2724" s="69"/>
      <c r="Q2724" s="100">
        <f t="shared" si="422"/>
        <v>0</v>
      </c>
      <c r="R2724" s="156"/>
      <c r="S2724" s="140" t="str">
        <f t="shared" si="423"/>
        <v>0</v>
      </c>
      <c r="T2724" s="140" t="str">
        <f t="shared" si="424"/>
        <v>0</v>
      </c>
      <c r="U2724" s="157"/>
      <c r="V2724" s="106"/>
      <c r="W2724" s="142">
        <f t="shared" si="425"/>
        <v>0</v>
      </c>
      <c r="X2724" s="142">
        <f t="shared" si="426"/>
        <v>0</v>
      </c>
      <c r="Y2724" s="108">
        <f t="shared" si="427"/>
        <v>0</v>
      </c>
      <c r="Z2724" s="108">
        <f t="shared" si="428"/>
        <v>0</v>
      </c>
      <c r="AA2724" s="108">
        <f t="shared" si="429"/>
        <v>0</v>
      </c>
      <c r="AB2724" s="151"/>
      <c r="AC2724" s="47"/>
      <c r="AD2724" s="198"/>
      <c r="AE2724" s="198"/>
      <c r="AT2724" s="198"/>
      <c r="AU2724" s="198"/>
      <c r="AV2724" s="198"/>
      <c r="AW2724" s="198"/>
      <c r="AX2724" s="198"/>
      <c r="AY2724" s="198"/>
      <c r="AZ2724" s="198"/>
      <c r="BA2724" s="198"/>
      <c r="BB2724" s="198"/>
      <c r="BC2724" s="198"/>
      <c r="BD2724" s="198"/>
      <c r="BE2724" s="198"/>
      <c r="BF2724" s="198"/>
      <c r="BG2724" s="198"/>
      <c r="BH2724" s="198"/>
      <c r="BI2724" s="198"/>
      <c r="BJ2724" s="198"/>
      <c r="BK2724" s="198"/>
      <c r="BL2724" s="198"/>
      <c r="BM2724" s="198"/>
      <c r="BN2724" s="198"/>
      <c r="BO2724" s="198"/>
      <c r="BP2724" s="198"/>
    </row>
    <row r="2725" s="116" customFormat="1" ht="17.25" spans="1:68">
      <c r="A2725" s="94">
        <f t="shared" si="420"/>
        <v>2724</v>
      </c>
      <c r="B2725" s="95"/>
      <c r="C2725" s="69"/>
      <c r="D2725" s="16"/>
      <c r="E2725" s="69"/>
      <c r="F2725" s="169"/>
      <c r="G2725" s="124" t="e">
        <f>VLOOKUP(F2725,[2]零件成本10.26!$B$2:$C$7802,2,0)</f>
        <v>#N/A</v>
      </c>
      <c r="H2725" s="155"/>
      <c r="I2725" s="128" t="str">
        <f t="shared" si="421"/>
        <v/>
      </c>
      <c r="J2725" s="48"/>
      <c r="K2725" s="69"/>
      <c r="L2725" s="155"/>
      <c r="M2725" s="69"/>
      <c r="N2725" s="69"/>
      <c r="O2725" s="69"/>
      <c r="P2725" s="69"/>
      <c r="Q2725" s="100">
        <f t="shared" si="422"/>
        <v>0</v>
      </c>
      <c r="R2725" s="156"/>
      <c r="S2725" s="140" t="str">
        <f t="shared" si="423"/>
        <v>0</v>
      </c>
      <c r="T2725" s="140" t="str">
        <f t="shared" si="424"/>
        <v>0</v>
      </c>
      <c r="U2725" s="157"/>
      <c r="V2725" s="106"/>
      <c r="W2725" s="142">
        <f t="shared" si="425"/>
        <v>0</v>
      </c>
      <c r="X2725" s="142">
        <f t="shared" si="426"/>
        <v>0</v>
      </c>
      <c r="Y2725" s="108">
        <f t="shared" si="427"/>
        <v>0</v>
      </c>
      <c r="Z2725" s="108">
        <f t="shared" si="428"/>
        <v>0</v>
      </c>
      <c r="AA2725" s="108">
        <f t="shared" si="429"/>
        <v>0</v>
      </c>
      <c r="AB2725" s="151"/>
      <c r="AC2725" s="47"/>
      <c r="AD2725" s="198"/>
      <c r="AE2725" s="198"/>
      <c r="AT2725" s="198"/>
      <c r="AU2725" s="198"/>
      <c r="AV2725" s="198"/>
      <c r="AW2725" s="198"/>
      <c r="AX2725" s="198"/>
      <c r="AY2725" s="198"/>
      <c r="AZ2725" s="198"/>
      <c r="BA2725" s="198"/>
      <c r="BB2725" s="198"/>
      <c r="BC2725" s="198"/>
      <c r="BD2725" s="198"/>
      <c r="BE2725" s="198"/>
      <c r="BF2725" s="198"/>
      <c r="BG2725" s="198"/>
      <c r="BH2725" s="198"/>
      <c r="BI2725" s="198"/>
      <c r="BJ2725" s="198"/>
      <c r="BK2725" s="198"/>
      <c r="BL2725" s="198"/>
      <c r="BM2725" s="198"/>
      <c r="BN2725" s="198"/>
      <c r="BO2725" s="198"/>
      <c r="BP2725" s="198"/>
    </row>
    <row r="2726" s="116" customFormat="1" ht="17.25" spans="1:68">
      <c r="A2726" s="94">
        <f t="shared" si="420"/>
        <v>2725</v>
      </c>
      <c r="B2726" s="95"/>
      <c r="C2726" s="69"/>
      <c r="D2726" s="16"/>
      <c r="E2726" s="69"/>
      <c r="F2726" s="169"/>
      <c r="G2726" s="124" t="e">
        <f>VLOOKUP(F2726,[2]零件成本10.26!$B$2:$C$7802,2,0)</f>
        <v>#N/A</v>
      </c>
      <c r="H2726" s="155"/>
      <c r="I2726" s="128" t="str">
        <f t="shared" si="421"/>
        <v/>
      </c>
      <c r="J2726" s="48"/>
      <c r="K2726" s="69"/>
      <c r="L2726" s="155"/>
      <c r="M2726" s="69"/>
      <c r="N2726" s="69"/>
      <c r="O2726" s="69"/>
      <c r="P2726" s="69"/>
      <c r="Q2726" s="100">
        <f t="shared" si="422"/>
        <v>0</v>
      </c>
      <c r="R2726" s="156"/>
      <c r="S2726" s="140" t="str">
        <f t="shared" si="423"/>
        <v>0</v>
      </c>
      <c r="T2726" s="140" t="str">
        <f t="shared" si="424"/>
        <v>0</v>
      </c>
      <c r="U2726" s="157"/>
      <c r="V2726" s="106"/>
      <c r="W2726" s="142">
        <f t="shared" si="425"/>
        <v>0</v>
      </c>
      <c r="X2726" s="142">
        <f t="shared" si="426"/>
        <v>0</v>
      </c>
      <c r="Y2726" s="108">
        <f t="shared" si="427"/>
        <v>0</v>
      </c>
      <c r="Z2726" s="108">
        <f t="shared" si="428"/>
        <v>0</v>
      </c>
      <c r="AA2726" s="108">
        <f t="shared" si="429"/>
        <v>0</v>
      </c>
      <c r="AB2726" s="151"/>
      <c r="AC2726" s="47"/>
      <c r="AD2726" s="198"/>
      <c r="AE2726" s="198"/>
      <c r="AT2726" s="198"/>
      <c r="AU2726" s="198"/>
      <c r="AV2726" s="198"/>
      <c r="AW2726" s="198"/>
      <c r="AX2726" s="198"/>
      <c r="AY2726" s="198"/>
      <c r="AZ2726" s="198"/>
      <c r="BA2726" s="198"/>
      <c r="BB2726" s="198"/>
      <c r="BC2726" s="198"/>
      <c r="BD2726" s="198"/>
      <c r="BE2726" s="198"/>
      <c r="BF2726" s="198"/>
      <c r="BG2726" s="198"/>
      <c r="BH2726" s="198"/>
      <c r="BI2726" s="198"/>
      <c r="BJ2726" s="198"/>
      <c r="BK2726" s="198"/>
      <c r="BL2726" s="198"/>
      <c r="BM2726" s="198"/>
      <c r="BN2726" s="198"/>
      <c r="BO2726" s="198"/>
      <c r="BP2726" s="198"/>
    </row>
    <row r="2727" s="116" customFormat="1" ht="17.25" spans="1:68">
      <c r="A2727" s="94">
        <f t="shared" si="420"/>
        <v>2726</v>
      </c>
      <c r="B2727" s="95"/>
      <c r="C2727" s="69"/>
      <c r="D2727" s="16"/>
      <c r="E2727" s="69"/>
      <c r="F2727" s="169"/>
      <c r="G2727" s="124" t="e">
        <f>VLOOKUP(F2727,[2]零件成本10.26!$B$2:$C$7802,2,0)</f>
        <v>#N/A</v>
      </c>
      <c r="H2727" s="155"/>
      <c r="I2727" s="128" t="str">
        <f t="shared" si="421"/>
        <v/>
      </c>
      <c r="J2727" s="48"/>
      <c r="K2727" s="69"/>
      <c r="L2727" s="155"/>
      <c r="M2727" s="69"/>
      <c r="N2727" s="69"/>
      <c r="O2727" s="69"/>
      <c r="P2727" s="69"/>
      <c r="Q2727" s="100">
        <f t="shared" si="422"/>
        <v>0</v>
      </c>
      <c r="R2727" s="156"/>
      <c r="S2727" s="140" t="str">
        <f t="shared" si="423"/>
        <v>0</v>
      </c>
      <c r="T2727" s="140" t="str">
        <f t="shared" si="424"/>
        <v>0</v>
      </c>
      <c r="U2727" s="157"/>
      <c r="V2727" s="106"/>
      <c r="W2727" s="142">
        <f t="shared" si="425"/>
        <v>0</v>
      </c>
      <c r="X2727" s="142">
        <f t="shared" si="426"/>
        <v>0</v>
      </c>
      <c r="Y2727" s="108">
        <f t="shared" si="427"/>
        <v>0</v>
      </c>
      <c r="Z2727" s="108">
        <f t="shared" si="428"/>
        <v>0</v>
      </c>
      <c r="AA2727" s="108">
        <f t="shared" si="429"/>
        <v>0</v>
      </c>
      <c r="AB2727" s="151"/>
      <c r="AC2727" s="47"/>
      <c r="AD2727" s="198"/>
      <c r="AE2727" s="198"/>
      <c r="AT2727" s="198"/>
      <c r="AU2727" s="198"/>
      <c r="AV2727" s="198"/>
      <c r="AW2727" s="198"/>
      <c r="AX2727" s="198"/>
      <c r="AY2727" s="198"/>
      <c r="AZ2727" s="198"/>
      <c r="BA2727" s="198"/>
      <c r="BB2727" s="198"/>
      <c r="BC2727" s="198"/>
      <c r="BD2727" s="198"/>
      <c r="BE2727" s="198"/>
      <c r="BF2727" s="198"/>
      <c r="BG2727" s="198"/>
      <c r="BH2727" s="198"/>
      <c r="BI2727" s="198"/>
      <c r="BJ2727" s="198"/>
      <c r="BK2727" s="198"/>
      <c r="BL2727" s="198"/>
      <c r="BM2727" s="198"/>
      <c r="BN2727" s="198"/>
      <c r="BO2727" s="198"/>
      <c r="BP2727" s="198"/>
    </row>
    <row r="2728" s="116" customFormat="1" ht="17.25" spans="1:68">
      <c r="A2728" s="94">
        <f t="shared" si="420"/>
        <v>2727</v>
      </c>
      <c r="B2728" s="95"/>
      <c r="C2728" s="69"/>
      <c r="D2728" s="16"/>
      <c r="E2728" s="69"/>
      <c r="F2728" s="169"/>
      <c r="G2728" s="124" t="e">
        <f>VLOOKUP(F2728,[2]零件成本10.26!$B$2:$C$7802,2,0)</f>
        <v>#N/A</v>
      </c>
      <c r="H2728" s="155"/>
      <c r="I2728" s="128" t="str">
        <f t="shared" si="421"/>
        <v/>
      </c>
      <c r="J2728" s="48"/>
      <c r="K2728" s="69"/>
      <c r="L2728" s="155"/>
      <c r="M2728" s="69"/>
      <c r="N2728" s="69"/>
      <c r="O2728" s="69"/>
      <c r="P2728" s="69"/>
      <c r="Q2728" s="100">
        <f t="shared" si="422"/>
        <v>0</v>
      </c>
      <c r="R2728" s="156"/>
      <c r="S2728" s="140" t="str">
        <f t="shared" si="423"/>
        <v>0</v>
      </c>
      <c r="T2728" s="140" t="str">
        <f t="shared" si="424"/>
        <v>0</v>
      </c>
      <c r="U2728" s="157"/>
      <c r="V2728" s="106"/>
      <c r="W2728" s="142">
        <f t="shared" si="425"/>
        <v>0</v>
      </c>
      <c r="X2728" s="142">
        <f t="shared" si="426"/>
        <v>0</v>
      </c>
      <c r="Y2728" s="108">
        <f t="shared" si="427"/>
        <v>0</v>
      </c>
      <c r="Z2728" s="108">
        <f t="shared" si="428"/>
        <v>0</v>
      </c>
      <c r="AA2728" s="108">
        <f t="shared" si="429"/>
        <v>0</v>
      </c>
      <c r="AB2728" s="151"/>
      <c r="AC2728" s="47"/>
      <c r="AD2728" s="198"/>
      <c r="AE2728" s="198"/>
      <c r="AT2728" s="198"/>
      <c r="AU2728" s="198"/>
      <c r="AV2728" s="198"/>
      <c r="AW2728" s="198"/>
      <c r="AX2728" s="198"/>
      <c r="AY2728" s="198"/>
      <c r="AZ2728" s="198"/>
      <c r="BA2728" s="198"/>
      <c r="BB2728" s="198"/>
      <c r="BC2728" s="198"/>
      <c r="BD2728" s="198"/>
      <c r="BE2728" s="198"/>
      <c r="BF2728" s="198"/>
      <c r="BG2728" s="198"/>
      <c r="BH2728" s="198"/>
      <c r="BI2728" s="198"/>
      <c r="BJ2728" s="198"/>
      <c r="BK2728" s="198"/>
      <c r="BL2728" s="198"/>
      <c r="BM2728" s="198"/>
      <c r="BN2728" s="198"/>
      <c r="BO2728" s="198"/>
      <c r="BP2728" s="198"/>
    </row>
    <row r="2729" s="116" customFormat="1" ht="17.25" spans="1:68">
      <c r="A2729" s="94">
        <f t="shared" si="420"/>
        <v>2728</v>
      </c>
      <c r="B2729" s="95"/>
      <c r="C2729" s="69"/>
      <c r="D2729" s="16"/>
      <c r="E2729" s="69"/>
      <c r="F2729" s="169"/>
      <c r="G2729" s="124" t="e">
        <f>VLOOKUP(F2729,[2]零件成本10.26!$B$2:$C$7802,2,0)</f>
        <v>#N/A</v>
      </c>
      <c r="H2729" s="155"/>
      <c r="I2729" s="128" t="str">
        <f t="shared" si="421"/>
        <v/>
      </c>
      <c r="J2729" s="48"/>
      <c r="K2729" s="69"/>
      <c r="L2729" s="155"/>
      <c r="M2729" s="69"/>
      <c r="N2729" s="69"/>
      <c r="O2729" s="69"/>
      <c r="P2729" s="69"/>
      <c r="Q2729" s="100">
        <f t="shared" si="422"/>
        <v>0</v>
      </c>
      <c r="R2729" s="156"/>
      <c r="S2729" s="140" t="str">
        <f t="shared" si="423"/>
        <v>0</v>
      </c>
      <c r="T2729" s="140" t="str">
        <f t="shared" si="424"/>
        <v>0</v>
      </c>
      <c r="U2729" s="157"/>
      <c r="V2729" s="106"/>
      <c r="W2729" s="142">
        <f t="shared" si="425"/>
        <v>0</v>
      </c>
      <c r="X2729" s="142">
        <f t="shared" si="426"/>
        <v>0</v>
      </c>
      <c r="Y2729" s="108">
        <f t="shared" si="427"/>
        <v>0</v>
      </c>
      <c r="Z2729" s="108">
        <f t="shared" si="428"/>
        <v>0</v>
      </c>
      <c r="AA2729" s="108">
        <f t="shared" si="429"/>
        <v>0</v>
      </c>
      <c r="AB2729" s="151"/>
      <c r="AC2729" s="47"/>
      <c r="AD2729" s="198"/>
      <c r="AE2729" s="198"/>
      <c r="AT2729" s="198"/>
      <c r="AU2729" s="198"/>
      <c r="AV2729" s="198"/>
      <c r="AW2729" s="198"/>
      <c r="AX2729" s="198"/>
      <c r="AY2729" s="198"/>
      <c r="AZ2729" s="198"/>
      <c r="BA2729" s="198"/>
      <c r="BB2729" s="198"/>
      <c r="BC2729" s="198"/>
      <c r="BD2729" s="198"/>
      <c r="BE2729" s="198"/>
      <c r="BF2729" s="198"/>
      <c r="BG2729" s="198"/>
      <c r="BH2729" s="198"/>
      <c r="BI2729" s="198"/>
      <c r="BJ2729" s="198"/>
      <c r="BK2729" s="198"/>
      <c r="BL2729" s="198"/>
      <c r="BM2729" s="198"/>
      <c r="BN2729" s="198"/>
      <c r="BO2729" s="198"/>
      <c r="BP2729" s="198"/>
    </row>
    <row r="2730" s="116" customFormat="1" ht="17.25" spans="1:68">
      <c r="A2730" s="94">
        <f t="shared" si="420"/>
        <v>2729</v>
      </c>
      <c r="B2730" s="95"/>
      <c r="C2730" s="69"/>
      <c r="D2730" s="16"/>
      <c r="E2730" s="69"/>
      <c r="F2730" s="169"/>
      <c r="G2730" s="124" t="e">
        <f>VLOOKUP(F2730,[2]零件成本10.26!$B$2:$C$7802,2,0)</f>
        <v>#N/A</v>
      </c>
      <c r="H2730" s="155"/>
      <c r="I2730" s="128" t="str">
        <f t="shared" si="421"/>
        <v/>
      </c>
      <c r="J2730" s="48"/>
      <c r="K2730" s="69"/>
      <c r="L2730" s="155"/>
      <c r="M2730" s="69"/>
      <c r="N2730" s="69"/>
      <c r="O2730" s="69"/>
      <c r="P2730" s="69"/>
      <c r="Q2730" s="100">
        <f t="shared" si="422"/>
        <v>0</v>
      </c>
      <c r="R2730" s="156"/>
      <c r="S2730" s="140" t="str">
        <f t="shared" si="423"/>
        <v>0</v>
      </c>
      <c r="T2730" s="140" t="str">
        <f t="shared" si="424"/>
        <v>0</v>
      </c>
      <c r="U2730" s="157"/>
      <c r="V2730" s="106"/>
      <c r="W2730" s="142">
        <f t="shared" si="425"/>
        <v>0</v>
      </c>
      <c r="X2730" s="142">
        <f t="shared" si="426"/>
        <v>0</v>
      </c>
      <c r="Y2730" s="108">
        <f t="shared" si="427"/>
        <v>0</v>
      </c>
      <c r="Z2730" s="108">
        <f t="shared" si="428"/>
        <v>0</v>
      </c>
      <c r="AA2730" s="108">
        <f t="shared" si="429"/>
        <v>0</v>
      </c>
      <c r="AB2730" s="151"/>
      <c r="AC2730" s="47"/>
      <c r="AD2730" s="198"/>
      <c r="AE2730" s="198"/>
      <c r="AT2730" s="198"/>
      <c r="AU2730" s="198"/>
      <c r="AV2730" s="198"/>
      <c r="AW2730" s="198"/>
      <c r="AX2730" s="198"/>
      <c r="AY2730" s="198"/>
      <c r="AZ2730" s="198"/>
      <c r="BA2730" s="198"/>
      <c r="BB2730" s="198"/>
      <c r="BC2730" s="198"/>
      <c r="BD2730" s="198"/>
      <c r="BE2730" s="198"/>
      <c r="BF2730" s="198"/>
      <c r="BG2730" s="198"/>
      <c r="BH2730" s="198"/>
      <c r="BI2730" s="198"/>
      <c r="BJ2730" s="198"/>
      <c r="BK2730" s="198"/>
      <c r="BL2730" s="198"/>
      <c r="BM2730" s="198"/>
      <c r="BN2730" s="198"/>
      <c r="BO2730" s="198"/>
      <c r="BP2730" s="198"/>
    </row>
    <row r="2731" s="116" customFormat="1" ht="17.25" spans="1:68">
      <c r="A2731" s="94">
        <f t="shared" si="420"/>
        <v>2730</v>
      </c>
      <c r="B2731" s="95"/>
      <c r="C2731" s="69"/>
      <c r="D2731" s="16"/>
      <c r="E2731" s="69"/>
      <c r="F2731" s="169"/>
      <c r="G2731" s="124" t="e">
        <f>VLOOKUP(F2731,[2]零件成本10.26!$B$2:$C$7802,2,0)</f>
        <v>#N/A</v>
      </c>
      <c r="H2731" s="155"/>
      <c r="I2731" s="128" t="str">
        <f t="shared" si="421"/>
        <v/>
      </c>
      <c r="J2731" s="48"/>
      <c r="K2731" s="69"/>
      <c r="L2731" s="155"/>
      <c r="M2731" s="69"/>
      <c r="N2731" s="69"/>
      <c r="O2731" s="69"/>
      <c r="P2731" s="69"/>
      <c r="Q2731" s="100">
        <f t="shared" si="422"/>
        <v>0</v>
      </c>
      <c r="R2731" s="156"/>
      <c r="S2731" s="140" t="str">
        <f t="shared" si="423"/>
        <v>0</v>
      </c>
      <c r="T2731" s="140" t="str">
        <f t="shared" si="424"/>
        <v>0</v>
      </c>
      <c r="U2731" s="157"/>
      <c r="V2731" s="106"/>
      <c r="W2731" s="142">
        <f t="shared" si="425"/>
        <v>0</v>
      </c>
      <c r="X2731" s="142">
        <f t="shared" si="426"/>
        <v>0</v>
      </c>
      <c r="Y2731" s="108">
        <f t="shared" si="427"/>
        <v>0</v>
      </c>
      <c r="Z2731" s="108">
        <f t="shared" si="428"/>
        <v>0</v>
      </c>
      <c r="AA2731" s="108">
        <f t="shared" si="429"/>
        <v>0</v>
      </c>
      <c r="AB2731" s="151"/>
      <c r="AC2731" s="47"/>
      <c r="AD2731" s="198"/>
      <c r="AE2731" s="198"/>
      <c r="AT2731" s="198"/>
      <c r="AU2731" s="198"/>
      <c r="AV2731" s="198"/>
      <c r="AW2731" s="198"/>
      <c r="AX2731" s="198"/>
      <c r="AY2731" s="198"/>
      <c r="AZ2731" s="198"/>
      <c r="BA2731" s="198"/>
      <c r="BB2731" s="198"/>
      <c r="BC2731" s="198"/>
      <c r="BD2731" s="198"/>
      <c r="BE2731" s="198"/>
      <c r="BF2731" s="198"/>
      <c r="BG2731" s="198"/>
      <c r="BH2731" s="198"/>
      <c r="BI2731" s="198"/>
      <c r="BJ2731" s="198"/>
      <c r="BK2731" s="198"/>
      <c r="BL2731" s="198"/>
      <c r="BM2731" s="198"/>
      <c r="BN2731" s="198"/>
      <c r="BO2731" s="198"/>
      <c r="BP2731" s="198"/>
    </row>
    <row r="2732" s="116" customFormat="1" ht="17.25" spans="1:68">
      <c r="A2732" s="94">
        <f t="shared" si="420"/>
        <v>2731</v>
      </c>
      <c r="B2732" s="95"/>
      <c r="C2732" s="69"/>
      <c r="D2732" s="16"/>
      <c r="E2732" s="69"/>
      <c r="F2732" s="169"/>
      <c r="G2732" s="124" t="e">
        <f>VLOOKUP(F2732,[2]零件成本10.26!$B$2:$C$7802,2,0)</f>
        <v>#N/A</v>
      </c>
      <c r="H2732" s="155"/>
      <c r="I2732" s="128" t="str">
        <f t="shared" si="421"/>
        <v/>
      </c>
      <c r="J2732" s="48"/>
      <c r="K2732" s="69"/>
      <c r="L2732" s="155"/>
      <c r="M2732" s="69"/>
      <c r="N2732" s="69"/>
      <c r="O2732" s="69"/>
      <c r="P2732" s="69"/>
      <c r="Q2732" s="100">
        <f t="shared" si="422"/>
        <v>0</v>
      </c>
      <c r="R2732" s="156"/>
      <c r="S2732" s="140" t="str">
        <f t="shared" si="423"/>
        <v>0</v>
      </c>
      <c r="T2732" s="140" t="str">
        <f t="shared" si="424"/>
        <v>0</v>
      </c>
      <c r="U2732" s="157"/>
      <c r="V2732" s="106"/>
      <c r="W2732" s="142">
        <f t="shared" si="425"/>
        <v>0</v>
      </c>
      <c r="X2732" s="142">
        <f t="shared" si="426"/>
        <v>0</v>
      </c>
      <c r="Y2732" s="108">
        <f t="shared" si="427"/>
        <v>0</v>
      </c>
      <c r="Z2732" s="108">
        <f t="shared" si="428"/>
        <v>0</v>
      </c>
      <c r="AA2732" s="108">
        <f t="shared" si="429"/>
        <v>0</v>
      </c>
      <c r="AB2732" s="151"/>
      <c r="AC2732" s="47"/>
      <c r="AD2732" s="198"/>
      <c r="AE2732" s="198"/>
      <c r="AT2732" s="198"/>
      <c r="AU2732" s="198"/>
      <c r="AV2732" s="198"/>
      <c r="AW2732" s="198"/>
      <c r="AX2732" s="198"/>
      <c r="AY2732" s="198"/>
      <c r="AZ2732" s="198"/>
      <c r="BA2732" s="198"/>
      <c r="BB2732" s="198"/>
      <c r="BC2732" s="198"/>
      <c r="BD2732" s="198"/>
      <c r="BE2732" s="198"/>
      <c r="BF2732" s="198"/>
      <c r="BG2732" s="198"/>
      <c r="BH2732" s="198"/>
      <c r="BI2732" s="198"/>
      <c r="BJ2732" s="198"/>
      <c r="BK2732" s="198"/>
      <c r="BL2732" s="198"/>
      <c r="BM2732" s="198"/>
      <c r="BN2732" s="198"/>
      <c r="BO2732" s="198"/>
      <c r="BP2732" s="198"/>
    </row>
    <row r="2733" s="116" customFormat="1" ht="17.25" spans="1:68">
      <c r="A2733" s="94">
        <f t="shared" si="420"/>
        <v>2732</v>
      </c>
      <c r="B2733" s="95"/>
      <c r="C2733" s="69"/>
      <c r="D2733" s="16"/>
      <c r="E2733" s="69"/>
      <c r="F2733" s="169"/>
      <c r="G2733" s="124" t="e">
        <f>VLOOKUP(F2733,[2]零件成本10.26!$B$2:$C$7802,2,0)</f>
        <v>#N/A</v>
      </c>
      <c r="H2733" s="155"/>
      <c r="I2733" s="128" t="str">
        <f t="shared" si="421"/>
        <v/>
      </c>
      <c r="J2733" s="48"/>
      <c r="K2733" s="69"/>
      <c r="L2733" s="155"/>
      <c r="M2733" s="69"/>
      <c r="N2733" s="69"/>
      <c r="O2733" s="69"/>
      <c r="P2733" s="69"/>
      <c r="Q2733" s="100">
        <f t="shared" si="422"/>
        <v>0</v>
      </c>
      <c r="R2733" s="156"/>
      <c r="S2733" s="140" t="str">
        <f t="shared" si="423"/>
        <v>0</v>
      </c>
      <c r="T2733" s="140" t="str">
        <f t="shared" si="424"/>
        <v>0</v>
      </c>
      <c r="U2733" s="157"/>
      <c r="V2733" s="106"/>
      <c r="W2733" s="142">
        <f t="shared" si="425"/>
        <v>0</v>
      </c>
      <c r="X2733" s="142">
        <f t="shared" si="426"/>
        <v>0</v>
      </c>
      <c r="Y2733" s="108">
        <f t="shared" si="427"/>
        <v>0</v>
      </c>
      <c r="Z2733" s="108">
        <f t="shared" si="428"/>
        <v>0</v>
      </c>
      <c r="AA2733" s="108">
        <f t="shared" si="429"/>
        <v>0</v>
      </c>
      <c r="AB2733" s="151"/>
      <c r="AC2733" s="47"/>
      <c r="AD2733" s="198"/>
      <c r="AE2733" s="198"/>
      <c r="AT2733" s="198"/>
      <c r="AU2733" s="198"/>
      <c r="AV2733" s="198"/>
      <c r="AW2733" s="198"/>
      <c r="AX2733" s="198"/>
      <c r="AY2733" s="198"/>
      <c r="AZ2733" s="198"/>
      <c r="BA2733" s="198"/>
      <c r="BB2733" s="198"/>
      <c r="BC2733" s="198"/>
      <c r="BD2733" s="198"/>
      <c r="BE2733" s="198"/>
      <c r="BF2733" s="198"/>
      <c r="BG2733" s="198"/>
      <c r="BH2733" s="198"/>
      <c r="BI2733" s="198"/>
      <c r="BJ2733" s="198"/>
      <c r="BK2733" s="198"/>
      <c r="BL2733" s="198"/>
      <c r="BM2733" s="198"/>
      <c r="BN2733" s="198"/>
      <c r="BO2733" s="198"/>
      <c r="BP2733" s="198"/>
    </row>
    <row r="2734" s="116" customFormat="1" ht="17.25" spans="1:68">
      <c r="A2734" s="94">
        <f t="shared" si="420"/>
        <v>2733</v>
      </c>
      <c r="B2734" s="95"/>
      <c r="C2734" s="69"/>
      <c r="D2734" s="16"/>
      <c r="E2734" s="69"/>
      <c r="F2734" s="169"/>
      <c r="G2734" s="124" t="e">
        <f>VLOOKUP(F2734,[2]零件成本10.26!$B$2:$C$7802,2,0)</f>
        <v>#N/A</v>
      </c>
      <c r="H2734" s="155"/>
      <c r="I2734" s="128" t="str">
        <f t="shared" si="421"/>
        <v/>
      </c>
      <c r="J2734" s="48"/>
      <c r="K2734" s="69"/>
      <c r="L2734" s="155"/>
      <c r="M2734" s="69"/>
      <c r="N2734" s="69"/>
      <c r="O2734" s="69"/>
      <c r="P2734" s="69"/>
      <c r="Q2734" s="100">
        <f t="shared" si="422"/>
        <v>0</v>
      </c>
      <c r="R2734" s="156"/>
      <c r="S2734" s="140" t="str">
        <f t="shared" si="423"/>
        <v>0</v>
      </c>
      <c r="T2734" s="140" t="str">
        <f t="shared" si="424"/>
        <v>0</v>
      </c>
      <c r="U2734" s="157"/>
      <c r="V2734" s="106"/>
      <c r="W2734" s="142">
        <f t="shared" si="425"/>
        <v>0</v>
      </c>
      <c r="X2734" s="142">
        <f t="shared" si="426"/>
        <v>0</v>
      </c>
      <c r="Y2734" s="108">
        <f t="shared" si="427"/>
        <v>0</v>
      </c>
      <c r="Z2734" s="108">
        <f t="shared" si="428"/>
        <v>0</v>
      </c>
      <c r="AA2734" s="108">
        <f t="shared" si="429"/>
        <v>0</v>
      </c>
      <c r="AB2734" s="151"/>
      <c r="AC2734" s="47"/>
      <c r="AD2734" s="198"/>
      <c r="AE2734" s="198"/>
      <c r="AT2734" s="198"/>
      <c r="AU2734" s="198"/>
      <c r="AV2734" s="198"/>
      <c r="AW2734" s="198"/>
      <c r="AX2734" s="198"/>
      <c r="AY2734" s="198"/>
      <c r="AZ2734" s="198"/>
      <c r="BA2734" s="198"/>
      <c r="BB2734" s="198"/>
      <c r="BC2734" s="198"/>
      <c r="BD2734" s="198"/>
      <c r="BE2734" s="198"/>
      <c r="BF2734" s="198"/>
      <c r="BG2734" s="198"/>
      <c r="BH2734" s="198"/>
      <c r="BI2734" s="198"/>
      <c r="BJ2734" s="198"/>
      <c r="BK2734" s="198"/>
      <c r="BL2734" s="198"/>
      <c r="BM2734" s="198"/>
      <c r="BN2734" s="198"/>
      <c r="BO2734" s="198"/>
      <c r="BP2734" s="198"/>
    </row>
    <row r="2735" s="116" customFormat="1" ht="17.25" spans="1:68">
      <c r="A2735" s="94">
        <f t="shared" si="420"/>
        <v>2734</v>
      </c>
      <c r="B2735" s="95"/>
      <c r="C2735" s="69"/>
      <c r="D2735" s="16"/>
      <c r="E2735" s="69"/>
      <c r="F2735" s="169"/>
      <c r="G2735" s="124" t="e">
        <f>VLOOKUP(F2735,[2]零件成本10.26!$B$2:$C$7802,2,0)</f>
        <v>#N/A</v>
      </c>
      <c r="H2735" s="155"/>
      <c r="I2735" s="128" t="str">
        <f t="shared" si="421"/>
        <v/>
      </c>
      <c r="J2735" s="48"/>
      <c r="K2735" s="69"/>
      <c r="L2735" s="155"/>
      <c r="M2735" s="69"/>
      <c r="N2735" s="69"/>
      <c r="O2735" s="69"/>
      <c r="P2735" s="69"/>
      <c r="Q2735" s="100">
        <f t="shared" si="422"/>
        <v>0</v>
      </c>
      <c r="R2735" s="156"/>
      <c r="S2735" s="140" t="str">
        <f t="shared" si="423"/>
        <v>0</v>
      </c>
      <c r="T2735" s="140" t="str">
        <f t="shared" si="424"/>
        <v>0</v>
      </c>
      <c r="U2735" s="157"/>
      <c r="V2735" s="106"/>
      <c r="W2735" s="142">
        <f t="shared" si="425"/>
        <v>0</v>
      </c>
      <c r="X2735" s="142">
        <f t="shared" si="426"/>
        <v>0</v>
      </c>
      <c r="Y2735" s="108">
        <f t="shared" si="427"/>
        <v>0</v>
      </c>
      <c r="Z2735" s="108">
        <f t="shared" si="428"/>
        <v>0</v>
      </c>
      <c r="AA2735" s="108">
        <f t="shared" si="429"/>
        <v>0</v>
      </c>
      <c r="AB2735" s="151"/>
      <c r="AC2735" s="47"/>
      <c r="AD2735" s="198"/>
      <c r="AE2735" s="198"/>
      <c r="AT2735" s="198"/>
      <c r="AU2735" s="198"/>
      <c r="AV2735" s="198"/>
      <c r="AW2735" s="198"/>
      <c r="AX2735" s="198"/>
      <c r="AY2735" s="198"/>
      <c r="AZ2735" s="198"/>
      <c r="BA2735" s="198"/>
      <c r="BB2735" s="198"/>
      <c r="BC2735" s="198"/>
      <c r="BD2735" s="198"/>
      <c r="BE2735" s="198"/>
      <c r="BF2735" s="198"/>
      <c r="BG2735" s="198"/>
      <c r="BH2735" s="198"/>
      <c r="BI2735" s="198"/>
      <c r="BJ2735" s="198"/>
      <c r="BK2735" s="198"/>
      <c r="BL2735" s="198"/>
      <c r="BM2735" s="198"/>
      <c r="BN2735" s="198"/>
      <c r="BO2735" s="198"/>
      <c r="BP2735" s="198"/>
    </row>
    <row r="2736" s="116" customFormat="1" ht="17.25" spans="1:68">
      <c r="A2736" s="94">
        <f t="shared" si="420"/>
        <v>2735</v>
      </c>
      <c r="B2736" s="95"/>
      <c r="C2736" s="69"/>
      <c r="D2736" s="16"/>
      <c r="E2736" s="69"/>
      <c r="F2736" s="169"/>
      <c r="G2736" s="124" t="e">
        <f>VLOOKUP(F2736,[2]零件成本10.26!$B$2:$C$7802,2,0)</f>
        <v>#N/A</v>
      </c>
      <c r="H2736" s="155"/>
      <c r="I2736" s="128" t="str">
        <f t="shared" si="421"/>
        <v/>
      </c>
      <c r="J2736" s="48"/>
      <c r="K2736" s="69"/>
      <c r="L2736" s="155"/>
      <c r="M2736" s="69"/>
      <c r="N2736" s="69"/>
      <c r="O2736" s="69"/>
      <c r="P2736" s="69"/>
      <c r="Q2736" s="100">
        <f t="shared" si="422"/>
        <v>0</v>
      </c>
      <c r="R2736" s="156"/>
      <c r="S2736" s="140" t="str">
        <f t="shared" si="423"/>
        <v>0</v>
      </c>
      <c r="T2736" s="140" t="str">
        <f t="shared" si="424"/>
        <v>0</v>
      </c>
      <c r="U2736" s="157"/>
      <c r="V2736" s="106"/>
      <c r="W2736" s="142">
        <f t="shared" si="425"/>
        <v>0</v>
      </c>
      <c r="X2736" s="142">
        <f t="shared" si="426"/>
        <v>0</v>
      </c>
      <c r="Y2736" s="108">
        <f t="shared" si="427"/>
        <v>0</v>
      </c>
      <c r="Z2736" s="108">
        <f t="shared" si="428"/>
        <v>0</v>
      </c>
      <c r="AA2736" s="108">
        <f t="shared" si="429"/>
        <v>0</v>
      </c>
      <c r="AB2736" s="151"/>
      <c r="AC2736" s="47"/>
      <c r="AD2736" s="198"/>
      <c r="AE2736" s="198"/>
      <c r="AT2736" s="198"/>
      <c r="AU2736" s="198"/>
      <c r="AV2736" s="198"/>
      <c r="AW2736" s="198"/>
      <c r="AX2736" s="198"/>
      <c r="AY2736" s="198"/>
      <c r="AZ2736" s="198"/>
      <c r="BA2736" s="198"/>
      <c r="BB2736" s="198"/>
      <c r="BC2736" s="198"/>
      <c r="BD2736" s="198"/>
      <c r="BE2736" s="198"/>
      <c r="BF2736" s="198"/>
      <c r="BG2736" s="198"/>
      <c r="BH2736" s="198"/>
      <c r="BI2736" s="198"/>
      <c r="BJ2736" s="198"/>
      <c r="BK2736" s="198"/>
      <c r="BL2736" s="198"/>
      <c r="BM2736" s="198"/>
      <c r="BN2736" s="198"/>
      <c r="BO2736" s="198"/>
      <c r="BP2736" s="198"/>
    </row>
    <row r="2737" s="116" customFormat="1" ht="17.25" spans="1:68">
      <c r="A2737" s="94">
        <f t="shared" si="420"/>
        <v>2736</v>
      </c>
      <c r="B2737" s="95"/>
      <c r="C2737" s="69"/>
      <c r="D2737" s="16"/>
      <c r="E2737" s="69"/>
      <c r="F2737" s="169"/>
      <c r="G2737" s="124" t="e">
        <f>VLOOKUP(F2737,[2]零件成本10.26!$B$2:$C$7802,2,0)</f>
        <v>#N/A</v>
      </c>
      <c r="H2737" s="155"/>
      <c r="I2737" s="128" t="str">
        <f t="shared" si="421"/>
        <v/>
      </c>
      <c r="J2737" s="48"/>
      <c r="K2737" s="69"/>
      <c r="L2737" s="155"/>
      <c r="M2737" s="69"/>
      <c r="N2737" s="69"/>
      <c r="O2737" s="69"/>
      <c r="P2737" s="69"/>
      <c r="Q2737" s="100">
        <f t="shared" si="422"/>
        <v>0</v>
      </c>
      <c r="R2737" s="156"/>
      <c r="S2737" s="140" t="str">
        <f t="shared" si="423"/>
        <v>0</v>
      </c>
      <c r="T2737" s="140" t="str">
        <f t="shared" si="424"/>
        <v>0</v>
      </c>
      <c r="U2737" s="157"/>
      <c r="V2737" s="106"/>
      <c r="W2737" s="142">
        <f t="shared" si="425"/>
        <v>0</v>
      </c>
      <c r="X2737" s="142">
        <f t="shared" si="426"/>
        <v>0</v>
      </c>
      <c r="Y2737" s="108">
        <f t="shared" si="427"/>
        <v>0</v>
      </c>
      <c r="Z2737" s="108">
        <f t="shared" si="428"/>
        <v>0</v>
      </c>
      <c r="AA2737" s="108">
        <f t="shared" si="429"/>
        <v>0</v>
      </c>
      <c r="AB2737" s="151"/>
      <c r="AC2737" s="47"/>
      <c r="AD2737" s="198"/>
      <c r="AE2737" s="198"/>
      <c r="AT2737" s="198"/>
      <c r="AU2737" s="198"/>
      <c r="AV2737" s="198"/>
      <c r="AW2737" s="198"/>
      <c r="AX2737" s="198"/>
      <c r="AY2737" s="198"/>
      <c r="AZ2737" s="198"/>
      <c r="BA2737" s="198"/>
      <c r="BB2737" s="198"/>
      <c r="BC2737" s="198"/>
      <c r="BD2737" s="198"/>
      <c r="BE2737" s="198"/>
      <c r="BF2737" s="198"/>
      <c r="BG2737" s="198"/>
      <c r="BH2737" s="198"/>
      <c r="BI2737" s="198"/>
      <c r="BJ2737" s="198"/>
      <c r="BK2737" s="198"/>
      <c r="BL2737" s="198"/>
      <c r="BM2737" s="198"/>
      <c r="BN2737" s="198"/>
      <c r="BO2737" s="198"/>
      <c r="BP2737" s="198"/>
    </row>
    <row r="2738" s="116" customFormat="1" ht="17.25" spans="1:68">
      <c r="A2738" s="94">
        <f t="shared" si="420"/>
        <v>2737</v>
      </c>
      <c r="B2738" s="95"/>
      <c r="C2738" s="69"/>
      <c r="D2738" s="16"/>
      <c r="E2738" s="69"/>
      <c r="F2738" s="169"/>
      <c r="G2738" s="124" t="e">
        <f>VLOOKUP(F2738,[2]零件成本10.26!$B$2:$C$7802,2,0)</f>
        <v>#N/A</v>
      </c>
      <c r="H2738" s="155"/>
      <c r="I2738" s="128" t="str">
        <f t="shared" si="421"/>
        <v/>
      </c>
      <c r="J2738" s="48"/>
      <c r="K2738" s="69"/>
      <c r="L2738" s="155"/>
      <c r="M2738" s="69"/>
      <c r="N2738" s="69"/>
      <c r="O2738" s="69"/>
      <c r="P2738" s="69"/>
      <c r="Q2738" s="100">
        <f t="shared" si="422"/>
        <v>0</v>
      </c>
      <c r="R2738" s="156"/>
      <c r="S2738" s="140" t="str">
        <f t="shared" si="423"/>
        <v>0</v>
      </c>
      <c r="T2738" s="140" t="str">
        <f t="shared" si="424"/>
        <v>0</v>
      </c>
      <c r="U2738" s="157"/>
      <c r="V2738" s="106"/>
      <c r="W2738" s="142">
        <f t="shared" si="425"/>
        <v>0</v>
      </c>
      <c r="X2738" s="142">
        <f t="shared" si="426"/>
        <v>0</v>
      </c>
      <c r="Y2738" s="108">
        <f t="shared" si="427"/>
        <v>0</v>
      </c>
      <c r="Z2738" s="108">
        <f t="shared" si="428"/>
        <v>0</v>
      </c>
      <c r="AA2738" s="108">
        <f t="shared" si="429"/>
        <v>0</v>
      </c>
      <c r="AB2738" s="151"/>
      <c r="AC2738" s="47"/>
      <c r="AD2738" s="198"/>
      <c r="AE2738" s="198"/>
      <c r="AT2738" s="198"/>
      <c r="AU2738" s="198"/>
      <c r="AV2738" s="198"/>
      <c r="AW2738" s="198"/>
      <c r="AX2738" s="198"/>
      <c r="AY2738" s="198"/>
      <c r="AZ2738" s="198"/>
      <c r="BA2738" s="198"/>
      <c r="BB2738" s="198"/>
      <c r="BC2738" s="198"/>
      <c r="BD2738" s="198"/>
      <c r="BE2738" s="198"/>
      <c r="BF2738" s="198"/>
      <c r="BG2738" s="198"/>
      <c r="BH2738" s="198"/>
      <c r="BI2738" s="198"/>
      <c r="BJ2738" s="198"/>
      <c r="BK2738" s="198"/>
      <c r="BL2738" s="198"/>
      <c r="BM2738" s="198"/>
      <c r="BN2738" s="198"/>
      <c r="BO2738" s="198"/>
      <c r="BP2738" s="198"/>
    </row>
    <row r="2739" s="116" customFormat="1" ht="17.25" spans="1:68">
      <c r="A2739" s="94">
        <f t="shared" si="420"/>
        <v>2738</v>
      </c>
      <c r="B2739" s="95"/>
      <c r="C2739" s="69"/>
      <c r="D2739" s="16"/>
      <c r="E2739" s="69"/>
      <c r="F2739" s="169"/>
      <c r="G2739" s="124" t="e">
        <f>VLOOKUP(F2739,[2]零件成本10.26!$B$2:$C$7802,2,0)</f>
        <v>#N/A</v>
      </c>
      <c r="H2739" s="155"/>
      <c r="I2739" s="128" t="str">
        <f t="shared" si="421"/>
        <v/>
      </c>
      <c r="J2739" s="48"/>
      <c r="K2739" s="69"/>
      <c r="L2739" s="155"/>
      <c r="M2739" s="69"/>
      <c r="N2739" s="69"/>
      <c r="O2739" s="69"/>
      <c r="P2739" s="69"/>
      <c r="Q2739" s="100">
        <f t="shared" si="422"/>
        <v>0</v>
      </c>
      <c r="R2739" s="156"/>
      <c r="S2739" s="140" t="str">
        <f t="shared" si="423"/>
        <v>0</v>
      </c>
      <c r="T2739" s="140" t="str">
        <f t="shared" si="424"/>
        <v>0</v>
      </c>
      <c r="U2739" s="157"/>
      <c r="V2739" s="106"/>
      <c r="W2739" s="142">
        <f t="shared" si="425"/>
        <v>0</v>
      </c>
      <c r="X2739" s="142">
        <f t="shared" si="426"/>
        <v>0</v>
      </c>
      <c r="Y2739" s="108">
        <f t="shared" si="427"/>
        <v>0</v>
      </c>
      <c r="Z2739" s="108">
        <f t="shared" si="428"/>
        <v>0</v>
      </c>
      <c r="AA2739" s="108">
        <f t="shared" si="429"/>
        <v>0</v>
      </c>
      <c r="AB2739" s="151"/>
      <c r="AC2739" s="47"/>
      <c r="AD2739" s="198"/>
      <c r="AE2739" s="198"/>
      <c r="AT2739" s="198"/>
      <c r="AU2739" s="198"/>
      <c r="AV2739" s="198"/>
      <c r="AW2739" s="198"/>
      <c r="AX2739" s="198"/>
      <c r="AY2739" s="198"/>
      <c r="AZ2739" s="198"/>
      <c r="BA2739" s="198"/>
      <c r="BB2739" s="198"/>
      <c r="BC2739" s="198"/>
      <c r="BD2739" s="198"/>
      <c r="BE2739" s="198"/>
      <c r="BF2739" s="198"/>
      <c r="BG2739" s="198"/>
      <c r="BH2739" s="198"/>
      <c r="BI2739" s="198"/>
      <c r="BJ2739" s="198"/>
      <c r="BK2739" s="198"/>
      <c r="BL2739" s="198"/>
      <c r="BM2739" s="198"/>
      <c r="BN2739" s="198"/>
      <c r="BO2739" s="198"/>
      <c r="BP2739" s="198"/>
    </row>
    <row r="2740" s="116" customFormat="1" ht="17.25" spans="1:68">
      <c r="A2740" s="94">
        <f t="shared" si="420"/>
        <v>2739</v>
      </c>
      <c r="B2740" s="95"/>
      <c r="C2740" s="69"/>
      <c r="D2740" s="16"/>
      <c r="E2740" s="69"/>
      <c r="F2740" s="169"/>
      <c r="G2740" s="124" t="e">
        <f>VLOOKUP(F2740,[2]零件成本10.26!$B$2:$C$7802,2,0)</f>
        <v>#N/A</v>
      </c>
      <c r="H2740" s="155"/>
      <c r="I2740" s="128" t="str">
        <f t="shared" si="421"/>
        <v/>
      </c>
      <c r="J2740" s="48"/>
      <c r="K2740" s="69"/>
      <c r="L2740" s="155"/>
      <c r="M2740" s="69"/>
      <c r="N2740" s="69"/>
      <c r="O2740" s="69"/>
      <c r="P2740" s="69"/>
      <c r="Q2740" s="100">
        <f t="shared" si="422"/>
        <v>0</v>
      </c>
      <c r="R2740" s="156"/>
      <c r="S2740" s="140" t="str">
        <f t="shared" si="423"/>
        <v>0</v>
      </c>
      <c r="T2740" s="140" t="str">
        <f t="shared" si="424"/>
        <v>0</v>
      </c>
      <c r="U2740" s="157"/>
      <c r="V2740" s="106"/>
      <c r="W2740" s="142">
        <f t="shared" si="425"/>
        <v>0</v>
      </c>
      <c r="X2740" s="142">
        <f t="shared" si="426"/>
        <v>0</v>
      </c>
      <c r="Y2740" s="108">
        <f t="shared" si="427"/>
        <v>0</v>
      </c>
      <c r="Z2740" s="108">
        <f t="shared" si="428"/>
        <v>0</v>
      </c>
      <c r="AA2740" s="108">
        <f t="shared" si="429"/>
        <v>0</v>
      </c>
      <c r="AB2740" s="151"/>
      <c r="AC2740" s="47"/>
      <c r="AD2740" s="198"/>
      <c r="AE2740" s="198"/>
      <c r="AT2740" s="198"/>
      <c r="AU2740" s="198"/>
      <c r="AV2740" s="198"/>
      <c r="AW2740" s="198"/>
      <c r="AX2740" s="198"/>
      <c r="AY2740" s="198"/>
      <c r="AZ2740" s="198"/>
      <c r="BA2740" s="198"/>
      <c r="BB2740" s="198"/>
      <c r="BC2740" s="198"/>
      <c r="BD2740" s="198"/>
      <c r="BE2740" s="198"/>
      <c r="BF2740" s="198"/>
      <c r="BG2740" s="198"/>
      <c r="BH2740" s="198"/>
      <c r="BI2740" s="198"/>
      <c r="BJ2740" s="198"/>
      <c r="BK2740" s="198"/>
      <c r="BL2740" s="198"/>
      <c r="BM2740" s="198"/>
      <c r="BN2740" s="198"/>
      <c r="BO2740" s="198"/>
      <c r="BP2740" s="198"/>
    </row>
    <row r="2741" s="116" customFormat="1" ht="17.25" spans="1:68">
      <c r="A2741" s="94">
        <f t="shared" si="420"/>
        <v>2740</v>
      </c>
      <c r="B2741" s="95"/>
      <c r="C2741" s="69"/>
      <c r="D2741" s="16"/>
      <c r="E2741" s="69"/>
      <c r="F2741" s="169"/>
      <c r="G2741" s="124" t="e">
        <f>VLOOKUP(F2741,[2]零件成本10.26!$B$2:$C$7802,2,0)</f>
        <v>#N/A</v>
      </c>
      <c r="H2741" s="155"/>
      <c r="I2741" s="128" t="str">
        <f t="shared" si="421"/>
        <v/>
      </c>
      <c r="J2741" s="48"/>
      <c r="K2741" s="69"/>
      <c r="L2741" s="155"/>
      <c r="M2741" s="69"/>
      <c r="N2741" s="69"/>
      <c r="O2741" s="69"/>
      <c r="P2741" s="69"/>
      <c r="Q2741" s="100">
        <f t="shared" si="422"/>
        <v>0</v>
      </c>
      <c r="R2741" s="156"/>
      <c r="S2741" s="140" t="str">
        <f t="shared" si="423"/>
        <v>0</v>
      </c>
      <c r="T2741" s="140" t="str">
        <f t="shared" si="424"/>
        <v>0</v>
      </c>
      <c r="U2741" s="157"/>
      <c r="V2741" s="106"/>
      <c r="W2741" s="142">
        <f t="shared" si="425"/>
        <v>0</v>
      </c>
      <c r="X2741" s="142">
        <f t="shared" si="426"/>
        <v>0</v>
      </c>
      <c r="Y2741" s="108">
        <f t="shared" si="427"/>
        <v>0</v>
      </c>
      <c r="Z2741" s="108">
        <f t="shared" si="428"/>
        <v>0</v>
      </c>
      <c r="AA2741" s="108">
        <f t="shared" si="429"/>
        <v>0</v>
      </c>
      <c r="AB2741" s="151"/>
      <c r="AC2741" s="47"/>
      <c r="AD2741" s="198"/>
      <c r="AE2741" s="198"/>
      <c r="AT2741" s="198"/>
      <c r="AU2741" s="198"/>
      <c r="AV2741" s="198"/>
      <c r="AW2741" s="198"/>
      <c r="AX2741" s="198"/>
      <c r="AY2741" s="198"/>
      <c r="AZ2741" s="198"/>
      <c r="BA2741" s="198"/>
      <c r="BB2741" s="198"/>
      <c r="BC2741" s="198"/>
      <c r="BD2741" s="198"/>
      <c r="BE2741" s="198"/>
      <c r="BF2741" s="198"/>
      <c r="BG2741" s="198"/>
      <c r="BH2741" s="198"/>
      <c r="BI2741" s="198"/>
      <c r="BJ2741" s="198"/>
      <c r="BK2741" s="198"/>
      <c r="BL2741" s="198"/>
      <c r="BM2741" s="198"/>
      <c r="BN2741" s="198"/>
      <c r="BO2741" s="198"/>
      <c r="BP2741" s="198"/>
    </row>
    <row r="2742" s="116" customFormat="1" ht="17.25" spans="1:68">
      <c r="A2742" s="94">
        <f t="shared" si="420"/>
        <v>2741</v>
      </c>
      <c r="B2742" s="95"/>
      <c r="C2742" s="69"/>
      <c r="D2742" s="16"/>
      <c r="E2742" s="69"/>
      <c r="F2742" s="169"/>
      <c r="G2742" s="124" t="e">
        <f>VLOOKUP(F2742,[2]零件成本10.26!$B$2:$C$7802,2,0)</f>
        <v>#N/A</v>
      </c>
      <c r="H2742" s="155"/>
      <c r="I2742" s="128" t="str">
        <f t="shared" si="421"/>
        <v/>
      </c>
      <c r="J2742" s="48"/>
      <c r="K2742" s="69"/>
      <c r="L2742" s="155"/>
      <c r="M2742" s="69"/>
      <c r="N2742" s="69"/>
      <c r="O2742" s="69"/>
      <c r="P2742" s="69"/>
      <c r="Q2742" s="100">
        <f t="shared" si="422"/>
        <v>0</v>
      </c>
      <c r="R2742" s="156"/>
      <c r="S2742" s="140" t="str">
        <f t="shared" si="423"/>
        <v>0</v>
      </c>
      <c r="T2742" s="140" t="str">
        <f t="shared" si="424"/>
        <v>0</v>
      </c>
      <c r="U2742" s="157"/>
      <c r="V2742" s="106"/>
      <c r="W2742" s="142">
        <f t="shared" si="425"/>
        <v>0</v>
      </c>
      <c r="X2742" s="142">
        <f t="shared" si="426"/>
        <v>0</v>
      </c>
      <c r="Y2742" s="108">
        <f t="shared" si="427"/>
        <v>0</v>
      </c>
      <c r="Z2742" s="108">
        <f t="shared" si="428"/>
        <v>0</v>
      </c>
      <c r="AA2742" s="108">
        <f t="shared" si="429"/>
        <v>0</v>
      </c>
      <c r="AB2742" s="151"/>
      <c r="AC2742" s="47"/>
      <c r="AD2742" s="198"/>
      <c r="AE2742" s="198"/>
      <c r="AT2742" s="198"/>
      <c r="AU2742" s="198"/>
      <c r="AV2742" s="198"/>
      <c r="AW2742" s="198"/>
      <c r="AX2742" s="198"/>
      <c r="AY2742" s="198"/>
      <c r="AZ2742" s="198"/>
      <c r="BA2742" s="198"/>
      <c r="BB2742" s="198"/>
      <c r="BC2742" s="198"/>
      <c r="BD2742" s="198"/>
      <c r="BE2742" s="198"/>
      <c r="BF2742" s="198"/>
      <c r="BG2742" s="198"/>
      <c r="BH2742" s="198"/>
      <c r="BI2742" s="198"/>
      <c r="BJ2742" s="198"/>
      <c r="BK2742" s="198"/>
      <c r="BL2742" s="198"/>
      <c r="BM2742" s="198"/>
      <c r="BN2742" s="198"/>
      <c r="BO2742" s="198"/>
      <c r="BP2742" s="198"/>
    </row>
    <row r="2743" s="116" customFormat="1" ht="17.25" spans="1:68">
      <c r="A2743" s="94">
        <f t="shared" si="420"/>
        <v>2742</v>
      </c>
      <c r="B2743" s="95"/>
      <c r="C2743" s="69"/>
      <c r="D2743" s="16"/>
      <c r="E2743" s="69"/>
      <c r="F2743" s="169"/>
      <c r="G2743" s="124" t="e">
        <f>VLOOKUP(F2743,[2]零件成本10.26!$B$2:$C$7802,2,0)</f>
        <v>#N/A</v>
      </c>
      <c r="H2743" s="155"/>
      <c r="I2743" s="128" t="str">
        <f t="shared" si="421"/>
        <v/>
      </c>
      <c r="J2743" s="48"/>
      <c r="K2743" s="69"/>
      <c r="L2743" s="155"/>
      <c r="M2743" s="69"/>
      <c r="N2743" s="69"/>
      <c r="O2743" s="69"/>
      <c r="P2743" s="69"/>
      <c r="Q2743" s="100">
        <f t="shared" si="422"/>
        <v>0</v>
      </c>
      <c r="R2743" s="156"/>
      <c r="S2743" s="140" t="str">
        <f t="shared" si="423"/>
        <v>0</v>
      </c>
      <c r="T2743" s="140" t="str">
        <f t="shared" si="424"/>
        <v>0</v>
      </c>
      <c r="U2743" s="157"/>
      <c r="V2743" s="106"/>
      <c r="W2743" s="142">
        <f t="shared" si="425"/>
        <v>0</v>
      </c>
      <c r="X2743" s="142">
        <f t="shared" si="426"/>
        <v>0</v>
      </c>
      <c r="Y2743" s="108">
        <f t="shared" si="427"/>
        <v>0</v>
      </c>
      <c r="Z2743" s="108">
        <f t="shared" si="428"/>
        <v>0</v>
      </c>
      <c r="AA2743" s="108">
        <f t="shared" si="429"/>
        <v>0</v>
      </c>
      <c r="AB2743" s="151"/>
      <c r="AC2743" s="47"/>
      <c r="AD2743" s="198"/>
      <c r="AE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  <c r="BP2743" s="198"/>
    </row>
    <row r="2744" s="116" customFormat="1" ht="17.25" spans="1:68">
      <c r="A2744" s="94">
        <f t="shared" si="420"/>
        <v>2743</v>
      </c>
      <c r="B2744" s="95"/>
      <c r="C2744" s="69"/>
      <c r="D2744" s="16"/>
      <c r="E2744" s="69"/>
      <c r="F2744" s="169"/>
      <c r="G2744" s="124" t="e">
        <f>VLOOKUP(F2744,[2]零件成本10.26!$B$2:$C$7802,2,0)</f>
        <v>#N/A</v>
      </c>
      <c r="H2744" s="155"/>
      <c r="I2744" s="128" t="str">
        <f t="shared" si="421"/>
        <v/>
      </c>
      <c r="J2744" s="48"/>
      <c r="K2744" s="69"/>
      <c r="L2744" s="155"/>
      <c r="M2744" s="69"/>
      <c r="N2744" s="69"/>
      <c r="O2744" s="69"/>
      <c r="P2744" s="69"/>
      <c r="Q2744" s="100">
        <f t="shared" si="422"/>
        <v>0</v>
      </c>
      <c r="R2744" s="156"/>
      <c r="S2744" s="140" t="str">
        <f t="shared" si="423"/>
        <v>0</v>
      </c>
      <c r="T2744" s="140" t="str">
        <f t="shared" si="424"/>
        <v>0</v>
      </c>
      <c r="U2744" s="157"/>
      <c r="V2744" s="106"/>
      <c r="W2744" s="142">
        <f t="shared" si="425"/>
        <v>0</v>
      </c>
      <c r="X2744" s="142">
        <f t="shared" si="426"/>
        <v>0</v>
      </c>
      <c r="Y2744" s="108">
        <f t="shared" si="427"/>
        <v>0</v>
      </c>
      <c r="Z2744" s="108">
        <f t="shared" si="428"/>
        <v>0</v>
      </c>
      <c r="AA2744" s="108">
        <f t="shared" si="429"/>
        <v>0</v>
      </c>
      <c r="AB2744" s="151"/>
      <c r="AC2744" s="47"/>
      <c r="AD2744" s="198"/>
      <c r="AE2744" s="198"/>
      <c r="AT2744" s="198"/>
      <c r="AU2744" s="198"/>
      <c r="AV2744" s="198"/>
      <c r="AW2744" s="198"/>
      <c r="AX2744" s="198"/>
      <c r="AY2744" s="198"/>
      <c r="AZ2744" s="198"/>
      <c r="BA2744" s="198"/>
      <c r="BB2744" s="198"/>
      <c r="BC2744" s="198"/>
      <c r="BD2744" s="198"/>
      <c r="BE2744" s="198"/>
      <c r="BF2744" s="198"/>
      <c r="BG2744" s="198"/>
      <c r="BH2744" s="198"/>
      <c r="BI2744" s="198"/>
      <c r="BJ2744" s="198"/>
      <c r="BK2744" s="198"/>
      <c r="BL2744" s="198"/>
      <c r="BM2744" s="198"/>
      <c r="BN2744" s="198"/>
      <c r="BO2744" s="198"/>
      <c r="BP2744" s="198"/>
    </row>
    <row r="2745" s="116" customFormat="1" ht="17.25" spans="1:68">
      <c r="A2745" s="94">
        <f t="shared" si="420"/>
        <v>2744</v>
      </c>
      <c r="B2745" s="95"/>
      <c r="C2745" s="69"/>
      <c r="D2745" s="16"/>
      <c r="E2745" s="69"/>
      <c r="F2745" s="169"/>
      <c r="G2745" s="124" t="e">
        <f>VLOOKUP(F2745,[2]零件成本10.26!$B$2:$C$7802,2,0)</f>
        <v>#N/A</v>
      </c>
      <c r="H2745" s="155"/>
      <c r="I2745" s="128" t="str">
        <f t="shared" si="421"/>
        <v/>
      </c>
      <c r="J2745" s="48"/>
      <c r="K2745" s="69"/>
      <c r="L2745" s="155"/>
      <c r="M2745" s="69"/>
      <c r="N2745" s="69"/>
      <c r="O2745" s="69"/>
      <c r="P2745" s="69"/>
      <c r="Q2745" s="100">
        <f t="shared" si="422"/>
        <v>0</v>
      </c>
      <c r="R2745" s="156"/>
      <c r="S2745" s="140" t="str">
        <f t="shared" si="423"/>
        <v>0</v>
      </c>
      <c r="T2745" s="140" t="str">
        <f t="shared" si="424"/>
        <v>0</v>
      </c>
      <c r="U2745" s="157"/>
      <c r="V2745" s="106"/>
      <c r="W2745" s="142">
        <f t="shared" si="425"/>
        <v>0</v>
      </c>
      <c r="X2745" s="142">
        <f t="shared" si="426"/>
        <v>0</v>
      </c>
      <c r="Y2745" s="108">
        <f t="shared" si="427"/>
        <v>0</v>
      </c>
      <c r="Z2745" s="108">
        <f t="shared" si="428"/>
        <v>0</v>
      </c>
      <c r="AA2745" s="108">
        <f t="shared" si="429"/>
        <v>0</v>
      </c>
      <c r="AB2745" s="151"/>
      <c r="AC2745" s="47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  <c r="AZ2745" s="198"/>
      <c r="BA2745" s="198"/>
      <c r="BB2745" s="198"/>
      <c r="BC2745" s="198"/>
      <c r="BD2745" s="198"/>
      <c r="BE2745" s="198"/>
      <c r="BF2745" s="198"/>
      <c r="BG2745" s="198"/>
      <c r="BH2745" s="198"/>
      <c r="BI2745" s="198"/>
      <c r="BJ2745" s="198"/>
      <c r="BK2745" s="198"/>
      <c r="BL2745" s="198"/>
      <c r="BM2745" s="198"/>
      <c r="BN2745" s="198"/>
      <c r="BO2745" s="198"/>
      <c r="BP2745" s="198"/>
    </row>
    <row r="2746" s="116" customFormat="1" ht="17.25" spans="1:68">
      <c r="A2746" s="94">
        <f t="shared" si="420"/>
        <v>2745</v>
      </c>
      <c r="B2746" s="95"/>
      <c r="C2746" s="69"/>
      <c r="D2746" s="16"/>
      <c r="E2746" s="69"/>
      <c r="F2746" s="169"/>
      <c r="G2746" s="124" t="e">
        <f>VLOOKUP(F2746,[2]零件成本10.26!$B$2:$C$7802,2,0)</f>
        <v>#N/A</v>
      </c>
      <c r="H2746" s="155"/>
      <c r="I2746" s="128" t="str">
        <f t="shared" si="421"/>
        <v/>
      </c>
      <c r="J2746" s="48"/>
      <c r="K2746" s="69"/>
      <c r="L2746" s="155"/>
      <c r="M2746" s="69"/>
      <c r="N2746" s="69"/>
      <c r="O2746" s="69"/>
      <c r="P2746" s="69"/>
      <c r="Q2746" s="100">
        <f t="shared" si="422"/>
        <v>0</v>
      </c>
      <c r="R2746" s="156"/>
      <c r="S2746" s="140" t="str">
        <f t="shared" si="423"/>
        <v>0</v>
      </c>
      <c r="T2746" s="140" t="str">
        <f t="shared" si="424"/>
        <v>0</v>
      </c>
      <c r="U2746" s="157"/>
      <c r="V2746" s="106"/>
      <c r="W2746" s="142">
        <f t="shared" si="425"/>
        <v>0</v>
      </c>
      <c r="X2746" s="142">
        <f t="shared" si="426"/>
        <v>0</v>
      </c>
      <c r="Y2746" s="108">
        <f t="shared" si="427"/>
        <v>0</v>
      </c>
      <c r="Z2746" s="108">
        <f t="shared" si="428"/>
        <v>0</v>
      </c>
      <c r="AA2746" s="108">
        <f t="shared" si="429"/>
        <v>0</v>
      </c>
      <c r="AB2746" s="151"/>
      <c r="AC2746" s="47"/>
      <c r="AD2746" s="198"/>
      <c r="AE2746" s="198"/>
      <c r="AT2746" s="198"/>
      <c r="AU2746" s="198"/>
      <c r="AV2746" s="198"/>
      <c r="AW2746" s="198"/>
      <c r="AX2746" s="198"/>
      <c r="AY2746" s="198"/>
      <c r="AZ2746" s="198"/>
      <c r="BA2746" s="198"/>
      <c r="BB2746" s="198"/>
      <c r="BC2746" s="198"/>
      <c r="BD2746" s="198"/>
      <c r="BE2746" s="198"/>
      <c r="BF2746" s="198"/>
      <c r="BG2746" s="198"/>
      <c r="BH2746" s="198"/>
      <c r="BI2746" s="198"/>
      <c r="BJ2746" s="198"/>
      <c r="BK2746" s="198"/>
      <c r="BL2746" s="198"/>
      <c r="BM2746" s="198"/>
      <c r="BN2746" s="198"/>
      <c r="BO2746" s="198"/>
      <c r="BP2746" s="198"/>
    </row>
    <row r="2747" s="116" customFormat="1" ht="17.25" spans="1:68">
      <c r="A2747" s="94">
        <f t="shared" si="420"/>
        <v>2746</v>
      </c>
      <c r="B2747" s="95"/>
      <c r="C2747" s="69"/>
      <c r="D2747" s="16"/>
      <c r="E2747" s="69"/>
      <c r="F2747" s="169"/>
      <c r="G2747" s="124" t="e">
        <f>VLOOKUP(F2747,[2]零件成本10.26!$B$2:$C$7802,2,0)</f>
        <v>#N/A</v>
      </c>
      <c r="H2747" s="155"/>
      <c r="I2747" s="128" t="str">
        <f t="shared" si="421"/>
        <v/>
      </c>
      <c r="J2747" s="48"/>
      <c r="K2747" s="69"/>
      <c r="L2747" s="155"/>
      <c r="M2747" s="69"/>
      <c r="N2747" s="69"/>
      <c r="O2747" s="69"/>
      <c r="P2747" s="69"/>
      <c r="Q2747" s="100">
        <f t="shared" si="422"/>
        <v>0</v>
      </c>
      <c r="R2747" s="156"/>
      <c r="S2747" s="140" t="str">
        <f t="shared" si="423"/>
        <v>0</v>
      </c>
      <c r="T2747" s="140" t="str">
        <f t="shared" si="424"/>
        <v>0</v>
      </c>
      <c r="U2747" s="157"/>
      <c r="V2747" s="106"/>
      <c r="W2747" s="142">
        <f t="shared" si="425"/>
        <v>0</v>
      </c>
      <c r="X2747" s="142">
        <f t="shared" si="426"/>
        <v>0</v>
      </c>
      <c r="Y2747" s="108">
        <f t="shared" si="427"/>
        <v>0</v>
      </c>
      <c r="Z2747" s="108">
        <f t="shared" si="428"/>
        <v>0</v>
      </c>
      <c r="AA2747" s="108">
        <f t="shared" si="429"/>
        <v>0</v>
      </c>
      <c r="AB2747" s="151"/>
      <c r="AC2747" s="47"/>
      <c r="AD2747" s="198"/>
      <c r="AE2747" s="198"/>
      <c r="AT2747" s="198"/>
      <c r="AU2747" s="198"/>
      <c r="AV2747" s="198"/>
      <c r="AW2747" s="198"/>
      <c r="AX2747" s="198"/>
      <c r="AY2747" s="198"/>
      <c r="AZ2747" s="198"/>
      <c r="BA2747" s="198"/>
      <c r="BB2747" s="198"/>
      <c r="BC2747" s="198"/>
      <c r="BD2747" s="198"/>
      <c r="BE2747" s="198"/>
      <c r="BF2747" s="198"/>
      <c r="BG2747" s="198"/>
      <c r="BH2747" s="198"/>
      <c r="BI2747" s="198"/>
      <c r="BJ2747" s="198"/>
      <c r="BK2747" s="198"/>
      <c r="BL2747" s="198"/>
      <c r="BM2747" s="198"/>
      <c r="BN2747" s="198"/>
      <c r="BO2747" s="198"/>
      <c r="BP2747" s="198"/>
    </row>
    <row r="2748" s="116" customFormat="1" ht="17.25" spans="1:68">
      <c r="A2748" s="94">
        <f t="shared" si="420"/>
        <v>2747</v>
      </c>
      <c r="B2748" s="95"/>
      <c r="C2748" s="69"/>
      <c r="D2748" s="16"/>
      <c r="E2748" s="69"/>
      <c r="F2748" s="169"/>
      <c r="G2748" s="124" t="e">
        <f>VLOOKUP(F2748,[2]零件成本10.26!$B$2:$C$7802,2,0)</f>
        <v>#N/A</v>
      </c>
      <c r="H2748" s="155"/>
      <c r="I2748" s="128" t="str">
        <f t="shared" si="421"/>
        <v/>
      </c>
      <c r="J2748" s="48"/>
      <c r="K2748" s="69"/>
      <c r="L2748" s="155"/>
      <c r="M2748" s="69"/>
      <c r="N2748" s="69"/>
      <c r="O2748" s="69"/>
      <c r="P2748" s="69"/>
      <c r="Q2748" s="100">
        <f t="shared" si="422"/>
        <v>0</v>
      </c>
      <c r="R2748" s="156"/>
      <c r="S2748" s="140" t="str">
        <f t="shared" si="423"/>
        <v>0</v>
      </c>
      <c r="T2748" s="140" t="str">
        <f t="shared" si="424"/>
        <v>0</v>
      </c>
      <c r="U2748" s="157"/>
      <c r="V2748" s="106"/>
      <c r="W2748" s="142">
        <f t="shared" si="425"/>
        <v>0</v>
      </c>
      <c r="X2748" s="142">
        <f t="shared" si="426"/>
        <v>0</v>
      </c>
      <c r="Y2748" s="108">
        <f t="shared" si="427"/>
        <v>0</v>
      </c>
      <c r="Z2748" s="108">
        <f t="shared" si="428"/>
        <v>0</v>
      </c>
      <c r="AA2748" s="108">
        <f t="shared" si="429"/>
        <v>0</v>
      </c>
      <c r="AB2748" s="151"/>
      <c r="AC2748" s="47"/>
      <c r="AD2748" s="198"/>
      <c r="AE2748" s="198"/>
      <c r="AT2748" s="198"/>
      <c r="AU2748" s="198"/>
      <c r="AV2748" s="198"/>
      <c r="AW2748" s="198"/>
      <c r="AX2748" s="198"/>
      <c r="AY2748" s="198"/>
      <c r="AZ2748" s="198"/>
      <c r="BA2748" s="198"/>
      <c r="BB2748" s="198"/>
      <c r="BC2748" s="198"/>
      <c r="BD2748" s="198"/>
      <c r="BE2748" s="198"/>
      <c r="BF2748" s="198"/>
      <c r="BG2748" s="198"/>
      <c r="BH2748" s="198"/>
      <c r="BI2748" s="198"/>
      <c r="BJ2748" s="198"/>
      <c r="BK2748" s="198"/>
      <c r="BL2748" s="198"/>
      <c r="BM2748" s="198"/>
      <c r="BN2748" s="198"/>
      <c r="BO2748" s="198"/>
      <c r="BP2748" s="198"/>
    </row>
    <row r="2749" s="116" customFormat="1" ht="17.25" spans="1:68">
      <c r="A2749" s="94">
        <f t="shared" si="420"/>
        <v>2748</v>
      </c>
      <c r="B2749" s="95"/>
      <c r="C2749" s="69"/>
      <c r="D2749" s="16"/>
      <c r="E2749" s="69"/>
      <c r="F2749" s="169"/>
      <c r="G2749" s="124" t="e">
        <f>VLOOKUP(F2749,[2]零件成本10.26!$B$2:$C$7802,2,0)</f>
        <v>#N/A</v>
      </c>
      <c r="H2749" s="155"/>
      <c r="I2749" s="128" t="str">
        <f t="shared" si="421"/>
        <v/>
      </c>
      <c r="J2749" s="48"/>
      <c r="K2749" s="69"/>
      <c r="L2749" s="155"/>
      <c r="M2749" s="69"/>
      <c r="N2749" s="69"/>
      <c r="O2749" s="69"/>
      <c r="P2749" s="69"/>
      <c r="Q2749" s="100">
        <f t="shared" si="422"/>
        <v>0</v>
      </c>
      <c r="R2749" s="156"/>
      <c r="S2749" s="140" t="str">
        <f t="shared" si="423"/>
        <v>0</v>
      </c>
      <c r="T2749" s="140" t="str">
        <f t="shared" si="424"/>
        <v>0</v>
      </c>
      <c r="U2749" s="157"/>
      <c r="V2749" s="106"/>
      <c r="W2749" s="142">
        <f t="shared" si="425"/>
        <v>0</v>
      </c>
      <c r="X2749" s="142">
        <f t="shared" si="426"/>
        <v>0</v>
      </c>
      <c r="Y2749" s="108">
        <f t="shared" si="427"/>
        <v>0</v>
      </c>
      <c r="Z2749" s="108">
        <f t="shared" si="428"/>
        <v>0</v>
      </c>
      <c r="AA2749" s="108">
        <f t="shared" si="429"/>
        <v>0</v>
      </c>
      <c r="AB2749" s="151"/>
      <c r="AC2749" s="47"/>
      <c r="AD2749" s="198"/>
      <c r="AE2749" s="198"/>
      <c r="AT2749" s="198"/>
      <c r="AU2749" s="198"/>
      <c r="AV2749" s="198"/>
      <c r="AW2749" s="198"/>
      <c r="AX2749" s="198"/>
      <c r="AY2749" s="198"/>
      <c r="AZ2749" s="198"/>
      <c r="BA2749" s="198"/>
      <c r="BB2749" s="198"/>
      <c r="BC2749" s="198"/>
      <c r="BD2749" s="198"/>
      <c r="BE2749" s="198"/>
      <c r="BF2749" s="198"/>
      <c r="BG2749" s="198"/>
      <c r="BH2749" s="198"/>
      <c r="BI2749" s="198"/>
      <c r="BJ2749" s="198"/>
      <c r="BK2749" s="198"/>
      <c r="BL2749" s="198"/>
      <c r="BM2749" s="198"/>
      <c r="BN2749" s="198"/>
      <c r="BO2749" s="198"/>
      <c r="BP2749" s="198"/>
    </row>
    <row r="2750" s="116" customFormat="1" ht="17.25" spans="1:68">
      <c r="A2750" s="94">
        <f t="shared" si="420"/>
        <v>2749</v>
      </c>
      <c r="B2750" s="95"/>
      <c r="C2750" s="69"/>
      <c r="D2750" s="16"/>
      <c r="E2750" s="69"/>
      <c r="F2750" s="169"/>
      <c r="G2750" s="124" t="e">
        <f>VLOOKUP(F2750,[2]零件成本10.26!$B$2:$C$7802,2,0)</f>
        <v>#N/A</v>
      </c>
      <c r="H2750" s="155"/>
      <c r="I2750" s="128" t="str">
        <f t="shared" si="421"/>
        <v/>
      </c>
      <c r="J2750" s="48"/>
      <c r="K2750" s="69"/>
      <c r="L2750" s="155"/>
      <c r="M2750" s="69"/>
      <c r="N2750" s="69"/>
      <c r="O2750" s="69"/>
      <c r="P2750" s="69"/>
      <c r="Q2750" s="100">
        <f t="shared" si="422"/>
        <v>0</v>
      </c>
      <c r="R2750" s="156"/>
      <c r="S2750" s="140" t="str">
        <f t="shared" si="423"/>
        <v>0</v>
      </c>
      <c r="T2750" s="140" t="str">
        <f t="shared" si="424"/>
        <v>0</v>
      </c>
      <c r="U2750" s="157"/>
      <c r="V2750" s="106"/>
      <c r="W2750" s="142">
        <f t="shared" si="425"/>
        <v>0</v>
      </c>
      <c r="X2750" s="142">
        <f t="shared" si="426"/>
        <v>0</v>
      </c>
      <c r="Y2750" s="108">
        <f t="shared" si="427"/>
        <v>0</v>
      </c>
      <c r="Z2750" s="108">
        <f t="shared" si="428"/>
        <v>0</v>
      </c>
      <c r="AA2750" s="108">
        <f t="shared" si="429"/>
        <v>0</v>
      </c>
      <c r="AB2750" s="151"/>
      <c r="AC2750" s="47"/>
      <c r="AD2750" s="198"/>
      <c r="AE2750" s="198"/>
      <c r="AT2750" s="198"/>
      <c r="AU2750" s="198"/>
      <c r="AV2750" s="198"/>
      <c r="AW2750" s="198"/>
      <c r="AX2750" s="198"/>
      <c r="AY2750" s="198"/>
      <c r="AZ2750" s="198"/>
      <c r="BA2750" s="198"/>
      <c r="BB2750" s="198"/>
      <c r="BC2750" s="198"/>
      <c r="BD2750" s="198"/>
      <c r="BE2750" s="198"/>
      <c r="BF2750" s="198"/>
      <c r="BG2750" s="198"/>
      <c r="BH2750" s="198"/>
      <c r="BI2750" s="198"/>
      <c r="BJ2750" s="198"/>
      <c r="BK2750" s="198"/>
      <c r="BL2750" s="198"/>
      <c r="BM2750" s="198"/>
      <c r="BN2750" s="198"/>
      <c r="BO2750" s="198"/>
      <c r="BP2750" s="198"/>
    </row>
    <row r="2751" s="116" customFormat="1" ht="17.25" spans="1:68">
      <c r="A2751" s="94">
        <f t="shared" si="420"/>
        <v>2750</v>
      </c>
      <c r="B2751" s="95"/>
      <c r="C2751" s="69"/>
      <c r="D2751" s="16"/>
      <c r="E2751" s="69"/>
      <c r="F2751" s="169"/>
      <c r="G2751" s="124" t="e">
        <f>VLOOKUP(F2751,[2]零件成本10.26!$B$2:$C$7802,2,0)</f>
        <v>#N/A</v>
      </c>
      <c r="H2751" s="155"/>
      <c r="I2751" s="128" t="str">
        <f t="shared" si="421"/>
        <v/>
      </c>
      <c r="J2751" s="48"/>
      <c r="K2751" s="69"/>
      <c r="L2751" s="155"/>
      <c r="M2751" s="69"/>
      <c r="N2751" s="69"/>
      <c r="O2751" s="69"/>
      <c r="P2751" s="69"/>
      <c r="Q2751" s="100">
        <f t="shared" si="422"/>
        <v>0</v>
      </c>
      <c r="R2751" s="156"/>
      <c r="S2751" s="140" t="str">
        <f t="shared" si="423"/>
        <v>0</v>
      </c>
      <c r="T2751" s="140" t="str">
        <f t="shared" si="424"/>
        <v>0</v>
      </c>
      <c r="U2751" s="157"/>
      <c r="V2751" s="106"/>
      <c r="W2751" s="142">
        <f t="shared" si="425"/>
        <v>0</v>
      </c>
      <c r="X2751" s="142">
        <f t="shared" si="426"/>
        <v>0</v>
      </c>
      <c r="Y2751" s="108">
        <f t="shared" si="427"/>
        <v>0</v>
      </c>
      <c r="Z2751" s="108">
        <f t="shared" si="428"/>
        <v>0</v>
      </c>
      <c r="AA2751" s="108">
        <f t="shared" si="429"/>
        <v>0</v>
      </c>
      <c r="AB2751" s="151"/>
      <c r="AC2751" s="47"/>
      <c r="AD2751" s="198"/>
      <c r="AE2751" s="198"/>
      <c r="AT2751" s="198"/>
      <c r="AU2751" s="198"/>
      <c r="AV2751" s="198"/>
      <c r="AW2751" s="198"/>
      <c r="AX2751" s="198"/>
      <c r="AY2751" s="198"/>
      <c r="AZ2751" s="198"/>
      <c r="BA2751" s="198"/>
      <c r="BB2751" s="198"/>
      <c r="BC2751" s="198"/>
      <c r="BD2751" s="198"/>
      <c r="BE2751" s="198"/>
      <c r="BF2751" s="198"/>
      <c r="BG2751" s="198"/>
      <c r="BH2751" s="198"/>
      <c r="BI2751" s="198"/>
      <c r="BJ2751" s="198"/>
      <c r="BK2751" s="198"/>
      <c r="BL2751" s="198"/>
      <c r="BM2751" s="198"/>
      <c r="BN2751" s="198"/>
      <c r="BO2751" s="198"/>
      <c r="BP2751" s="198"/>
    </row>
    <row r="2752" s="116" customFormat="1" ht="17.25" spans="1:68">
      <c r="A2752" s="94">
        <f t="shared" si="420"/>
        <v>2751</v>
      </c>
      <c r="B2752" s="95"/>
      <c r="C2752" s="69"/>
      <c r="D2752" s="16"/>
      <c r="E2752" s="69"/>
      <c r="F2752" s="169"/>
      <c r="G2752" s="124" t="e">
        <f>VLOOKUP(F2752,[2]零件成本10.26!$B$2:$C$7802,2,0)</f>
        <v>#N/A</v>
      </c>
      <c r="H2752" s="155"/>
      <c r="I2752" s="128" t="str">
        <f t="shared" si="421"/>
        <v/>
      </c>
      <c r="J2752" s="48"/>
      <c r="K2752" s="69"/>
      <c r="L2752" s="155"/>
      <c r="M2752" s="69"/>
      <c r="N2752" s="69"/>
      <c r="O2752" s="69"/>
      <c r="P2752" s="69"/>
      <c r="Q2752" s="100">
        <f t="shared" si="422"/>
        <v>0</v>
      </c>
      <c r="R2752" s="156"/>
      <c r="S2752" s="140" t="str">
        <f t="shared" si="423"/>
        <v>0</v>
      </c>
      <c r="T2752" s="140" t="str">
        <f t="shared" si="424"/>
        <v>0</v>
      </c>
      <c r="U2752" s="157"/>
      <c r="V2752" s="106"/>
      <c r="W2752" s="142">
        <f t="shared" si="425"/>
        <v>0</v>
      </c>
      <c r="X2752" s="142">
        <f t="shared" si="426"/>
        <v>0</v>
      </c>
      <c r="Y2752" s="108">
        <f t="shared" si="427"/>
        <v>0</v>
      </c>
      <c r="Z2752" s="108">
        <f t="shared" si="428"/>
        <v>0</v>
      </c>
      <c r="AA2752" s="108">
        <f t="shared" si="429"/>
        <v>0</v>
      </c>
      <c r="AB2752" s="151"/>
      <c r="AC2752" s="47"/>
      <c r="AD2752" s="198"/>
      <c r="AE2752" s="198"/>
      <c r="AT2752" s="198"/>
      <c r="AU2752" s="198"/>
      <c r="AV2752" s="198"/>
      <c r="AW2752" s="198"/>
      <c r="AX2752" s="198"/>
      <c r="AY2752" s="198"/>
      <c r="AZ2752" s="198"/>
      <c r="BA2752" s="198"/>
      <c r="BB2752" s="198"/>
      <c r="BC2752" s="198"/>
      <c r="BD2752" s="198"/>
      <c r="BE2752" s="198"/>
      <c r="BF2752" s="198"/>
      <c r="BG2752" s="198"/>
      <c r="BH2752" s="198"/>
      <c r="BI2752" s="198"/>
      <c r="BJ2752" s="198"/>
      <c r="BK2752" s="198"/>
      <c r="BL2752" s="198"/>
      <c r="BM2752" s="198"/>
      <c r="BN2752" s="198"/>
      <c r="BO2752" s="198"/>
      <c r="BP2752" s="198"/>
    </row>
    <row r="2753" s="116" customFormat="1" ht="17.25" spans="1:68">
      <c r="A2753" s="94">
        <f t="shared" si="420"/>
        <v>2752</v>
      </c>
      <c r="B2753" s="95"/>
      <c r="C2753" s="69"/>
      <c r="D2753" s="16"/>
      <c r="E2753" s="69"/>
      <c r="F2753" s="169"/>
      <c r="G2753" s="124" t="e">
        <f>VLOOKUP(F2753,[2]零件成本10.26!$B$2:$C$7802,2,0)</f>
        <v>#N/A</v>
      </c>
      <c r="H2753" s="155"/>
      <c r="I2753" s="128" t="str">
        <f t="shared" si="421"/>
        <v/>
      </c>
      <c r="J2753" s="48"/>
      <c r="K2753" s="69"/>
      <c r="L2753" s="155"/>
      <c r="M2753" s="69"/>
      <c r="N2753" s="69"/>
      <c r="O2753" s="69"/>
      <c r="P2753" s="69"/>
      <c r="Q2753" s="100">
        <f t="shared" si="422"/>
        <v>0</v>
      </c>
      <c r="R2753" s="156"/>
      <c r="S2753" s="140" t="str">
        <f t="shared" si="423"/>
        <v>0</v>
      </c>
      <c r="T2753" s="140" t="str">
        <f t="shared" si="424"/>
        <v>0</v>
      </c>
      <c r="U2753" s="157"/>
      <c r="V2753" s="106"/>
      <c r="W2753" s="142">
        <f t="shared" si="425"/>
        <v>0</v>
      </c>
      <c r="X2753" s="142">
        <f t="shared" si="426"/>
        <v>0</v>
      </c>
      <c r="Y2753" s="108">
        <f t="shared" si="427"/>
        <v>0</v>
      </c>
      <c r="Z2753" s="108">
        <f t="shared" si="428"/>
        <v>0</v>
      </c>
      <c r="AA2753" s="108">
        <f t="shared" si="429"/>
        <v>0</v>
      </c>
      <c r="AB2753" s="151"/>
      <c r="AC2753" s="47"/>
      <c r="AD2753" s="198"/>
      <c r="AE2753" s="198"/>
      <c r="AT2753" s="198"/>
      <c r="AU2753" s="198"/>
      <c r="AV2753" s="198"/>
      <c r="AW2753" s="198"/>
      <c r="AX2753" s="198"/>
      <c r="AY2753" s="198"/>
      <c r="AZ2753" s="198"/>
      <c r="BA2753" s="198"/>
      <c r="BB2753" s="198"/>
      <c r="BC2753" s="198"/>
      <c r="BD2753" s="198"/>
      <c r="BE2753" s="198"/>
      <c r="BF2753" s="198"/>
      <c r="BG2753" s="198"/>
      <c r="BH2753" s="198"/>
      <c r="BI2753" s="198"/>
      <c r="BJ2753" s="198"/>
      <c r="BK2753" s="198"/>
      <c r="BL2753" s="198"/>
      <c r="BM2753" s="198"/>
      <c r="BN2753" s="198"/>
      <c r="BO2753" s="198"/>
      <c r="BP2753" s="198"/>
    </row>
    <row r="2754" s="116" customFormat="1" ht="17.25" spans="1:68">
      <c r="A2754" s="94">
        <f t="shared" ref="A2754:A2817" si="430">ROW()-1</f>
        <v>2753</v>
      </c>
      <c r="B2754" s="95"/>
      <c r="C2754" s="69"/>
      <c r="D2754" s="16"/>
      <c r="E2754" s="69"/>
      <c r="F2754" s="169"/>
      <c r="G2754" s="124" t="e">
        <f>VLOOKUP(F2754,[2]零件成本10.26!$B$2:$C$7802,2,0)</f>
        <v>#N/A</v>
      </c>
      <c r="H2754" s="155"/>
      <c r="I2754" s="128" t="str">
        <f t="shared" ref="I2754:I2817" si="431">C2754&amp;F2754</f>
        <v/>
      </c>
      <c r="J2754" s="48"/>
      <c r="K2754" s="69"/>
      <c r="L2754" s="155"/>
      <c r="M2754" s="69"/>
      <c r="N2754" s="69"/>
      <c r="O2754" s="69"/>
      <c r="P2754" s="69"/>
      <c r="Q2754" s="100">
        <f t="shared" ref="Q2754:Q2817" si="432">K2754</f>
        <v>0</v>
      </c>
      <c r="R2754" s="156"/>
      <c r="S2754" s="140" t="str">
        <f t="shared" ref="S2754:S2817" si="433">IF(Q2754&gt;R2754,Q2754-R2754,"0")</f>
        <v>0</v>
      </c>
      <c r="T2754" s="140" t="str">
        <f t="shared" ref="T2754:T2817" si="434">IF(Q2754&lt;R2754,Q2754-R2754,"0")</f>
        <v>0</v>
      </c>
      <c r="U2754" s="157"/>
      <c r="V2754" s="106"/>
      <c r="W2754" s="142">
        <f t="shared" ref="W2754:W2817" si="435">IFERROR(Q2754*V2754,"")</f>
        <v>0</v>
      </c>
      <c r="X2754" s="142">
        <f t="shared" ref="X2754:X2817" si="436">IFERROR(R2754*V2754,"")</f>
        <v>0</v>
      </c>
      <c r="Y2754" s="108">
        <f t="shared" ref="Y2754:Y2817" si="437">IFERROR(S2754*V2754,"")</f>
        <v>0</v>
      </c>
      <c r="Z2754" s="108">
        <f t="shared" ref="Z2754:Z2817" si="438">IFERROR(T2754*V2754,"")</f>
        <v>0</v>
      </c>
      <c r="AA2754" s="108">
        <f t="shared" ref="AA2754:AA2817" si="439">W2754-X2754</f>
        <v>0</v>
      </c>
      <c r="AB2754" s="151"/>
      <c r="AC2754" s="47"/>
      <c r="AD2754" s="198"/>
      <c r="AE2754" s="198"/>
      <c r="AT2754" s="198"/>
      <c r="AU2754" s="198"/>
      <c r="AV2754" s="198"/>
      <c r="AW2754" s="198"/>
      <c r="AX2754" s="198"/>
      <c r="AY2754" s="198"/>
      <c r="AZ2754" s="198"/>
      <c r="BA2754" s="198"/>
      <c r="BB2754" s="198"/>
      <c r="BC2754" s="198"/>
      <c r="BD2754" s="198"/>
      <c r="BE2754" s="198"/>
      <c r="BF2754" s="198"/>
      <c r="BG2754" s="198"/>
      <c r="BH2754" s="198"/>
      <c r="BI2754" s="198"/>
      <c r="BJ2754" s="198"/>
      <c r="BK2754" s="198"/>
      <c r="BL2754" s="198"/>
      <c r="BM2754" s="198"/>
      <c r="BN2754" s="198"/>
      <c r="BO2754" s="198"/>
      <c r="BP2754" s="198"/>
    </row>
    <row r="2755" s="116" customFormat="1" ht="17.25" spans="1:68">
      <c r="A2755" s="94">
        <f t="shared" si="430"/>
        <v>2754</v>
      </c>
      <c r="B2755" s="95"/>
      <c r="C2755" s="69"/>
      <c r="D2755" s="16"/>
      <c r="E2755" s="69"/>
      <c r="F2755" s="169"/>
      <c r="G2755" s="124" t="e">
        <f>VLOOKUP(F2755,[2]零件成本10.26!$B$2:$C$7802,2,0)</f>
        <v>#N/A</v>
      </c>
      <c r="H2755" s="155"/>
      <c r="I2755" s="128" t="str">
        <f t="shared" si="431"/>
        <v/>
      </c>
      <c r="J2755" s="48"/>
      <c r="K2755" s="69"/>
      <c r="L2755" s="155"/>
      <c r="M2755" s="69"/>
      <c r="N2755" s="69"/>
      <c r="O2755" s="69"/>
      <c r="P2755" s="69"/>
      <c r="Q2755" s="100">
        <f t="shared" si="432"/>
        <v>0</v>
      </c>
      <c r="R2755" s="156"/>
      <c r="S2755" s="140" t="str">
        <f t="shared" si="433"/>
        <v>0</v>
      </c>
      <c r="T2755" s="140" t="str">
        <f t="shared" si="434"/>
        <v>0</v>
      </c>
      <c r="U2755" s="157"/>
      <c r="V2755" s="106"/>
      <c r="W2755" s="142">
        <f t="shared" si="435"/>
        <v>0</v>
      </c>
      <c r="X2755" s="142">
        <f t="shared" si="436"/>
        <v>0</v>
      </c>
      <c r="Y2755" s="108">
        <f t="shared" si="437"/>
        <v>0</v>
      </c>
      <c r="Z2755" s="108">
        <f t="shared" si="438"/>
        <v>0</v>
      </c>
      <c r="AA2755" s="108">
        <f t="shared" si="439"/>
        <v>0</v>
      </c>
      <c r="AB2755" s="151"/>
      <c r="AC2755" s="47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  <c r="AZ2755" s="198"/>
      <c r="BA2755" s="198"/>
      <c r="BB2755" s="198"/>
      <c r="BC2755" s="198"/>
      <c r="BD2755" s="198"/>
      <c r="BE2755" s="198"/>
      <c r="BF2755" s="198"/>
      <c r="BG2755" s="198"/>
      <c r="BH2755" s="198"/>
      <c r="BI2755" s="198"/>
      <c r="BJ2755" s="198"/>
      <c r="BK2755" s="198"/>
      <c r="BL2755" s="198"/>
      <c r="BM2755" s="198"/>
      <c r="BN2755" s="198"/>
      <c r="BO2755" s="198"/>
      <c r="BP2755" s="198"/>
    </row>
    <row r="2756" s="116" customFormat="1" ht="17.25" spans="1:68">
      <c r="A2756" s="94">
        <f t="shared" si="430"/>
        <v>2755</v>
      </c>
      <c r="B2756" s="95"/>
      <c r="C2756" s="69"/>
      <c r="D2756" s="16"/>
      <c r="E2756" s="69"/>
      <c r="F2756" s="169"/>
      <c r="G2756" s="124" t="e">
        <f>VLOOKUP(F2756,[2]零件成本10.26!$B$2:$C$7802,2,0)</f>
        <v>#N/A</v>
      </c>
      <c r="H2756" s="155"/>
      <c r="I2756" s="128" t="str">
        <f t="shared" si="431"/>
        <v/>
      </c>
      <c r="J2756" s="48"/>
      <c r="K2756" s="69"/>
      <c r="L2756" s="155"/>
      <c r="M2756" s="69"/>
      <c r="N2756" s="69"/>
      <c r="O2756" s="69"/>
      <c r="P2756" s="69"/>
      <c r="Q2756" s="100">
        <f t="shared" si="432"/>
        <v>0</v>
      </c>
      <c r="R2756" s="156"/>
      <c r="S2756" s="140" t="str">
        <f t="shared" si="433"/>
        <v>0</v>
      </c>
      <c r="T2756" s="140" t="str">
        <f t="shared" si="434"/>
        <v>0</v>
      </c>
      <c r="U2756" s="157"/>
      <c r="V2756" s="106"/>
      <c r="W2756" s="142">
        <f t="shared" si="435"/>
        <v>0</v>
      </c>
      <c r="X2756" s="142">
        <f t="shared" si="436"/>
        <v>0</v>
      </c>
      <c r="Y2756" s="108">
        <f t="shared" si="437"/>
        <v>0</v>
      </c>
      <c r="Z2756" s="108">
        <f t="shared" si="438"/>
        <v>0</v>
      </c>
      <c r="AA2756" s="108">
        <f t="shared" si="439"/>
        <v>0</v>
      </c>
      <c r="AB2756" s="151"/>
      <c r="AC2756" s="47"/>
      <c r="AD2756" s="198"/>
      <c r="AE2756" s="198"/>
      <c r="AT2756" s="198"/>
      <c r="AU2756" s="198"/>
      <c r="AV2756" s="198"/>
      <c r="AW2756" s="198"/>
      <c r="AX2756" s="198"/>
      <c r="AY2756" s="198"/>
      <c r="AZ2756" s="198"/>
      <c r="BA2756" s="198"/>
      <c r="BB2756" s="198"/>
      <c r="BC2756" s="198"/>
      <c r="BD2756" s="198"/>
      <c r="BE2756" s="198"/>
      <c r="BF2756" s="198"/>
      <c r="BG2756" s="198"/>
      <c r="BH2756" s="198"/>
      <c r="BI2756" s="198"/>
      <c r="BJ2756" s="198"/>
      <c r="BK2756" s="198"/>
      <c r="BL2756" s="198"/>
      <c r="BM2756" s="198"/>
      <c r="BN2756" s="198"/>
      <c r="BO2756" s="198"/>
      <c r="BP2756" s="198"/>
    </row>
    <row r="2757" s="116" customFormat="1" ht="17.25" spans="1:68">
      <c r="A2757" s="94">
        <f t="shared" si="430"/>
        <v>2756</v>
      </c>
      <c r="B2757" s="95"/>
      <c r="C2757" s="69"/>
      <c r="D2757" s="16"/>
      <c r="E2757" s="69"/>
      <c r="F2757" s="169"/>
      <c r="G2757" s="124" t="e">
        <f>VLOOKUP(F2757,[2]零件成本10.26!$B$2:$C$7802,2,0)</f>
        <v>#N/A</v>
      </c>
      <c r="H2757" s="155"/>
      <c r="I2757" s="128" t="str">
        <f t="shared" si="431"/>
        <v/>
      </c>
      <c r="J2757" s="48"/>
      <c r="K2757" s="69"/>
      <c r="L2757" s="155"/>
      <c r="M2757" s="69"/>
      <c r="N2757" s="69"/>
      <c r="O2757" s="69"/>
      <c r="P2757" s="69"/>
      <c r="Q2757" s="100">
        <f t="shared" si="432"/>
        <v>0</v>
      </c>
      <c r="R2757" s="156"/>
      <c r="S2757" s="140" t="str">
        <f t="shared" si="433"/>
        <v>0</v>
      </c>
      <c r="T2757" s="140" t="str">
        <f t="shared" si="434"/>
        <v>0</v>
      </c>
      <c r="U2757" s="157"/>
      <c r="V2757" s="106"/>
      <c r="W2757" s="142">
        <f t="shared" si="435"/>
        <v>0</v>
      </c>
      <c r="X2757" s="142">
        <f t="shared" si="436"/>
        <v>0</v>
      </c>
      <c r="Y2757" s="108">
        <f t="shared" si="437"/>
        <v>0</v>
      </c>
      <c r="Z2757" s="108">
        <f t="shared" si="438"/>
        <v>0</v>
      </c>
      <c r="AA2757" s="108">
        <f t="shared" si="439"/>
        <v>0</v>
      </c>
      <c r="AB2757" s="151"/>
      <c r="AC2757" s="47"/>
      <c r="AD2757" s="198"/>
      <c r="AE2757" s="198"/>
      <c r="AT2757" s="198"/>
      <c r="AU2757" s="198"/>
      <c r="AV2757" s="198"/>
      <c r="AW2757" s="198"/>
      <c r="AX2757" s="198"/>
      <c r="AY2757" s="198"/>
      <c r="AZ2757" s="198"/>
      <c r="BA2757" s="198"/>
      <c r="BB2757" s="198"/>
      <c r="BC2757" s="198"/>
      <c r="BD2757" s="198"/>
      <c r="BE2757" s="198"/>
      <c r="BF2757" s="198"/>
      <c r="BG2757" s="198"/>
      <c r="BH2757" s="198"/>
      <c r="BI2757" s="198"/>
      <c r="BJ2757" s="198"/>
      <c r="BK2757" s="198"/>
      <c r="BL2757" s="198"/>
      <c r="BM2757" s="198"/>
      <c r="BN2757" s="198"/>
      <c r="BO2757" s="198"/>
      <c r="BP2757" s="198"/>
    </row>
    <row r="2758" s="116" customFormat="1" ht="17.25" spans="1:68">
      <c r="A2758" s="94">
        <f t="shared" si="430"/>
        <v>2757</v>
      </c>
      <c r="B2758" s="95"/>
      <c r="C2758" s="69"/>
      <c r="D2758" s="16"/>
      <c r="E2758" s="69"/>
      <c r="F2758" s="169"/>
      <c r="G2758" s="124" t="e">
        <f>VLOOKUP(F2758,[2]零件成本10.26!$B$2:$C$7802,2,0)</f>
        <v>#N/A</v>
      </c>
      <c r="H2758" s="155"/>
      <c r="I2758" s="128" t="str">
        <f t="shared" si="431"/>
        <v/>
      </c>
      <c r="J2758" s="48"/>
      <c r="K2758" s="69"/>
      <c r="L2758" s="155"/>
      <c r="M2758" s="69"/>
      <c r="N2758" s="69"/>
      <c r="O2758" s="69"/>
      <c r="P2758" s="69"/>
      <c r="Q2758" s="100">
        <f t="shared" si="432"/>
        <v>0</v>
      </c>
      <c r="R2758" s="156"/>
      <c r="S2758" s="140" t="str">
        <f t="shared" si="433"/>
        <v>0</v>
      </c>
      <c r="T2758" s="140" t="str">
        <f t="shared" si="434"/>
        <v>0</v>
      </c>
      <c r="U2758" s="157"/>
      <c r="V2758" s="106"/>
      <c r="W2758" s="142">
        <f t="shared" si="435"/>
        <v>0</v>
      </c>
      <c r="X2758" s="142">
        <f t="shared" si="436"/>
        <v>0</v>
      </c>
      <c r="Y2758" s="108">
        <f t="shared" si="437"/>
        <v>0</v>
      </c>
      <c r="Z2758" s="108">
        <f t="shared" si="438"/>
        <v>0</v>
      </c>
      <c r="AA2758" s="108">
        <f t="shared" si="439"/>
        <v>0</v>
      </c>
      <c r="AB2758" s="151"/>
      <c r="AC2758" s="47"/>
      <c r="AD2758" s="198"/>
      <c r="AE2758" s="198"/>
      <c r="AT2758" s="198"/>
      <c r="AU2758" s="198"/>
      <c r="AV2758" s="198"/>
      <c r="AW2758" s="198"/>
      <c r="AX2758" s="198"/>
      <c r="AY2758" s="198"/>
      <c r="AZ2758" s="198"/>
      <c r="BA2758" s="198"/>
      <c r="BB2758" s="198"/>
      <c r="BC2758" s="198"/>
      <c r="BD2758" s="198"/>
      <c r="BE2758" s="198"/>
      <c r="BF2758" s="198"/>
      <c r="BG2758" s="198"/>
      <c r="BH2758" s="198"/>
      <c r="BI2758" s="198"/>
      <c r="BJ2758" s="198"/>
      <c r="BK2758" s="198"/>
      <c r="BL2758" s="198"/>
      <c r="BM2758" s="198"/>
      <c r="BN2758" s="198"/>
      <c r="BO2758" s="198"/>
      <c r="BP2758" s="198"/>
    </row>
    <row r="2759" s="116" customFormat="1" ht="17.25" spans="1:68">
      <c r="A2759" s="94">
        <f t="shared" si="430"/>
        <v>2758</v>
      </c>
      <c r="B2759" s="95"/>
      <c r="C2759" s="69"/>
      <c r="D2759" s="16"/>
      <c r="E2759" s="69"/>
      <c r="F2759" s="169"/>
      <c r="G2759" s="124" t="e">
        <f>VLOOKUP(F2759,[2]零件成本10.26!$B$2:$C$7802,2,0)</f>
        <v>#N/A</v>
      </c>
      <c r="H2759" s="155"/>
      <c r="I2759" s="128" t="str">
        <f t="shared" si="431"/>
        <v/>
      </c>
      <c r="J2759" s="48"/>
      <c r="K2759" s="69"/>
      <c r="L2759" s="155"/>
      <c r="M2759" s="69"/>
      <c r="N2759" s="69"/>
      <c r="O2759" s="69"/>
      <c r="P2759" s="69"/>
      <c r="Q2759" s="100">
        <f t="shared" si="432"/>
        <v>0</v>
      </c>
      <c r="R2759" s="156"/>
      <c r="S2759" s="140" t="str">
        <f t="shared" si="433"/>
        <v>0</v>
      </c>
      <c r="T2759" s="140" t="str">
        <f t="shared" si="434"/>
        <v>0</v>
      </c>
      <c r="U2759" s="157"/>
      <c r="V2759" s="106"/>
      <c r="W2759" s="142">
        <f t="shared" si="435"/>
        <v>0</v>
      </c>
      <c r="X2759" s="142">
        <f t="shared" si="436"/>
        <v>0</v>
      </c>
      <c r="Y2759" s="108">
        <f t="shared" si="437"/>
        <v>0</v>
      </c>
      <c r="Z2759" s="108">
        <f t="shared" si="438"/>
        <v>0</v>
      </c>
      <c r="AA2759" s="108">
        <f t="shared" si="439"/>
        <v>0</v>
      </c>
      <c r="AB2759" s="151"/>
      <c r="AC2759" s="47"/>
      <c r="AD2759" s="198"/>
      <c r="AE2759" s="198"/>
      <c r="AT2759" s="198"/>
      <c r="AU2759" s="198"/>
      <c r="AV2759" s="198"/>
      <c r="AW2759" s="198"/>
      <c r="AX2759" s="198"/>
      <c r="AY2759" s="198"/>
      <c r="AZ2759" s="198"/>
      <c r="BA2759" s="198"/>
      <c r="BB2759" s="198"/>
      <c r="BC2759" s="198"/>
      <c r="BD2759" s="198"/>
      <c r="BE2759" s="198"/>
      <c r="BF2759" s="198"/>
      <c r="BG2759" s="198"/>
      <c r="BH2759" s="198"/>
      <c r="BI2759" s="198"/>
      <c r="BJ2759" s="198"/>
      <c r="BK2759" s="198"/>
      <c r="BL2759" s="198"/>
      <c r="BM2759" s="198"/>
      <c r="BN2759" s="198"/>
      <c r="BO2759" s="198"/>
      <c r="BP2759" s="198"/>
    </row>
    <row r="2760" s="116" customFormat="1" ht="17.25" spans="1:68">
      <c r="A2760" s="94">
        <f t="shared" si="430"/>
        <v>2759</v>
      </c>
      <c r="B2760" s="95"/>
      <c r="C2760" s="69"/>
      <c r="D2760" s="16"/>
      <c r="E2760" s="69"/>
      <c r="F2760" s="169"/>
      <c r="G2760" s="124" t="e">
        <f>VLOOKUP(F2760,[2]零件成本10.26!$B$2:$C$7802,2,0)</f>
        <v>#N/A</v>
      </c>
      <c r="H2760" s="155"/>
      <c r="I2760" s="128" t="str">
        <f t="shared" si="431"/>
        <v/>
      </c>
      <c r="J2760" s="48"/>
      <c r="K2760" s="69"/>
      <c r="L2760" s="155"/>
      <c r="M2760" s="69"/>
      <c r="N2760" s="69"/>
      <c r="O2760" s="69"/>
      <c r="P2760" s="69"/>
      <c r="Q2760" s="100">
        <f t="shared" si="432"/>
        <v>0</v>
      </c>
      <c r="R2760" s="156"/>
      <c r="S2760" s="140" t="str">
        <f t="shared" si="433"/>
        <v>0</v>
      </c>
      <c r="T2760" s="140" t="str">
        <f t="shared" si="434"/>
        <v>0</v>
      </c>
      <c r="U2760" s="157"/>
      <c r="V2760" s="106"/>
      <c r="W2760" s="142">
        <f t="shared" si="435"/>
        <v>0</v>
      </c>
      <c r="X2760" s="142">
        <f t="shared" si="436"/>
        <v>0</v>
      </c>
      <c r="Y2760" s="108">
        <f t="shared" si="437"/>
        <v>0</v>
      </c>
      <c r="Z2760" s="108">
        <f t="shared" si="438"/>
        <v>0</v>
      </c>
      <c r="AA2760" s="108">
        <f t="shared" si="439"/>
        <v>0</v>
      </c>
      <c r="AB2760" s="151"/>
      <c r="AC2760" s="47"/>
      <c r="AD2760" s="198"/>
      <c r="AE2760" s="198"/>
      <c r="AT2760" s="198"/>
      <c r="AU2760" s="198"/>
      <c r="AV2760" s="198"/>
      <c r="AW2760" s="198"/>
      <c r="AX2760" s="198"/>
      <c r="AY2760" s="198"/>
      <c r="AZ2760" s="198"/>
      <c r="BA2760" s="198"/>
      <c r="BB2760" s="198"/>
      <c r="BC2760" s="198"/>
      <c r="BD2760" s="198"/>
      <c r="BE2760" s="198"/>
      <c r="BF2760" s="198"/>
      <c r="BG2760" s="198"/>
      <c r="BH2760" s="198"/>
      <c r="BI2760" s="198"/>
      <c r="BJ2760" s="198"/>
      <c r="BK2760" s="198"/>
      <c r="BL2760" s="198"/>
      <c r="BM2760" s="198"/>
      <c r="BN2760" s="198"/>
      <c r="BO2760" s="198"/>
      <c r="BP2760" s="198"/>
    </row>
    <row r="2761" s="116" customFormat="1" ht="17.25" spans="1:68">
      <c r="A2761" s="94">
        <f t="shared" si="430"/>
        <v>2760</v>
      </c>
      <c r="B2761" s="95"/>
      <c r="C2761" s="69"/>
      <c r="D2761" s="16"/>
      <c r="E2761" s="69"/>
      <c r="F2761" s="169"/>
      <c r="G2761" s="124" t="e">
        <f>VLOOKUP(F2761,[2]零件成本10.26!$B$2:$C$7802,2,0)</f>
        <v>#N/A</v>
      </c>
      <c r="H2761" s="155"/>
      <c r="I2761" s="128" t="str">
        <f t="shared" si="431"/>
        <v/>
      </c>
      <c r="J2761" s="48"/>
      <c r="K2761" s="69"/>
      <c r="L2761" s="155"/>
      <c r="M2761" s="69"/>
      <c r="N2761" s="69"/>
      <c r="O2761" s="69"/>
      <c r="P2761" s="69"/>
      <c r="Q2761" s="100">
        <f t="shared" si="432"/>
        <v>0</v>
      </c>
      <c r="R2761" s="156"/>
      <c r="S2761" s="140" t="str">
        <f t="shared" si="433"/>
        <v>0</v>
      </c>
      <c r="T2761" s="140" t="str">
        <f t="shared" si="434"/>
        <v>0</v>
      </c>
      <c r="U2761" s="157"/>
      <c r="V2761" s="106"/>
      <c r="W2761" s="142">
        <f t="shared" si="435"/>
        <v>0</v>
      </c>
      <c r="X2761" s="142">
        <f t="shared" si="436"/>
        <v>0</v>
      </c>
      <c r="Y2761" s="108">
        <f t="shared" si="437"/>
        <v>0</v>
      </c>
      <c r="Z2761" s="108">
        <f t="shared" si="438"/>
        <v>0</v>
      </c>
      <c r="AA2761" s="108">
        <f t="shared" si="439"/>
        <v>0</v>
      </c>
      <c r="AB2761" s="151"/>
      <c r="AC2761" s="47"/>
      <c r="AD2761" s="198"/>
      <c r="AE2761" s="198"/>
      <c r="AT2761" s="198"/>
      <c r="AU2761" s="198"/>
      <c r="AV2761" s="198"/>
      <c r="AW2761" s="198"/>
      <c r="AX2761" s="198"/>
      <c r="AY2761" s="198"/>
      <c r="AZ2761" s="198"/>
      <c r="BA2761" s="198"/>
      <c r="BB2761" s="198"/>
      <c r="BC2761" s="198"/>
      <c r="BD2761" s="198"/>
      <c r="BE2761" s="198"/>
      <c r="BF2761" s="198"/>
      <c r="BG2761" s="198"/>
      <c r="BH2761" s="198"/>
      <c r="BI2761" s="198"/>
      <c r="BJ2761" s="198"/>
      <c r="BK2761" s="198"/>
      <c r="BL2761" s="198"/>
      <c r="BM2761" s="198"/>
      <c r="BN2761" s="198"/>
      <c r="BO2761" s="198"/>
      <c r="BP2761" s="198"/>
    </row>
    <row r="2762" s="116" customFormat="1" ht="17.25" spans="1:68">
      <c r="A2762" s="94">
        <f t="shared" si="430"/>
        <v>2761</v>
      </c>
      <c r="B2762" s="95"/>
      <c r="C2762" s="69"/>
      <c r="D2762" s="16"/>
      <c r="E2762" s="69"/>
      <c r="F2762" s="169"/>
      <c r="G2762" s="124" t="e">
        <f>VLOOKUP(F2762,[2]零件成本10.26!$B$2:$C$7802,2,0)</f>
        <v>#N/A</v>
      </c>
      <c r="H2762" s="155"/>
      <c r="I2762" s="128" t="str">
        <f t="shared" si="431"/>
        <v/>
      </c>
      <c r="J2762" s="48"/>
      <c r="K2762" s="69"/>
      <c r="L2762" s="155"/>
      <c r="M2762" s="69"/>
      <c r="N2762" s="69"/>
      <c r="O2762" s="69"/>
      <c r="P2762" s="69"/>
      <c r="Q2762" s="100">
        <f t="shared" si="432"/>
        <v>0</v>
      </c>
      <c r="R2762" s="156"/>
      <c r="S2762" s="140" t="str">
        <f t="shared" si="433"/>
        <v>0</v>
      </c>
      <c r="T2762" s="140" t="str">
        <f t="shared" si="434"/>
        <v>0</v>
      </c>
      <c r="U2762" s="157"/>
      <c r="V2762" s="106"/>
      <c r="W2762" s="142">
        <f t="shared" si="435"/>
        <v>0</v>
      </c>
      <c r="X2762" s="142">
        <f t="shared" si="436"/>
        <v>0</v>
      </c>
      <c r="Y2762" s="108">
        <f t="shared" si="437"/>
        <v>0</v>
      </c>
      <c r="Z2762" s="108">
        <f t="shared" si="438"/>
        <v>0</v>
      </c>
      <c r="AA2762" s="108">
        <f t="shared" si="439"/>
        <v>0</v>
      </c>
      <c r="AB2762" s="151"/>
      <c r="AC2762" s="47"/>
      <c r="AD2762" s="198"/>
      <c r="AE2762" s="198"/>
      <c r="AT2762" s="198"/>
      <c r="AU2762" s="198"/>
      <c r="AV2762" s="198"/>
      <c r="AW2762" s="198"/>
      <c r="AX2762" s="198"/>
      <c r="AY2762" s="198"/>
      <c r="AZ2762" s="198"/>
      <c r="BA2762" s="198"/>
      <c r="BB2762" s="198"/>
      <c r="BC2762" s="198"/>
      <c r="BD2762" s="198"/>
      <c r="BE2762" s="198"/>
      <c r="BF2762" s="198"/>
      <c r="BG2762" s="198"/>
      <c r="BH2762" s="198"/>
      <c r="BI2762" s="198"/>
      <c r="BJ2762" s="198"/>
      <c r="BK2762" s="198"/>
      <c r="BL2762" s="198"/>
      <c r="BM2762" s="198"/>
      <c r="BN2762" s="198"/>
      <c r="BO2762" s="198"/>
      <c r="BP2762" s="198"/>
    </row>
    <row r="2763" s="116" customFormat="1" ht="17.25" spans="1:68">
      <c r="A2763" s="94">
        <f t="shared" si="430"/>
        <v>2762</v>
      </c>
      <c r="B2763" s="95"/>
      <c r="C2763" s="69"/>
      <c r="D2763" s="16"/>
      <c r="E2763" s="69"/>
      <c r="F2763" s="169"/>
      <c r="G2763" s="124" t="e">
        <f>VLOOKUP(F2763,[2]零件成本10.26!$B$2:$C$7802,2,0)</f>
        <v>#N/A</v>
      </c>
      <c r="H2763" s="155"/>
      <c r="I2763" s="128" t="str">
        <f t="shared" si="431"/>
        <v/>
      </c>
      <c r="J2763" s="48"/>
      <c r="K2763" s="69"/>
      <c r="L2763" s="155"/>
      <c r="M2763" s="69"/>
      <c r="N2763" s="69"/>
      <c r="O2763" s="69"/>
      <c r="P2763" s="69"/>
      <c r="Q2763" s="100">
        <f t="shared" si="432"/>
        <v>0</v>
      </c>
      <c r="R2763" s="156"/>
      <c r="S2763" s="140" t="str">
        <f t="shared" si="433"/>
        <v>0</v>
      </c>
      <c r="T2763" s="140" t="str">
        <f t="shared" si="434"/>
        <v>0</v>
      </c>
      <c r="U2763" s="157"/>
      <c r="V2763" s="106"/>
      <c r="W2763" s="142">
        <f t="shared" si="435"/>
        <v>0</v>
      </c>
      <c r="X2763" s="142">
        <f t="shared" si="436"/>
        <v>0</v>
      </c>
      <c r="Y2763" s="108">
        <f t="shared" si="437"/>
        <v>0</v>
      </c>
      <c r="Z2763" s="108">
        <f t="shared" si="438"/>
        <v>0</v>
      </c>
      <c r="AA2763" s="108">
        <f t="shared" si="439"/>
        <v>0</v>
      </c>
      <c r="AB2763" s="151"/>
      <c r="AC2763" s="47"/>
      <c r="AD2763" s="198"/>
      <c r="AE2763" s="198"/>
      <c r="AT2763" s="198"/>
      <c r="AU2763" s="198"/>
      <c r="AV2763" s="198"/>
      <c r="AW2763" s="198"/>
      <c r="AX2763" s="198"/>
      <c r="AY2763" s="198"/>
      <c r="AZ2763" s="198"/>
      <c r="BA2763" s="198"/>
      <c r="BB2763" s="198"/>
      <c r="BC2763" s="198"/>
      <c r="BD2763" s="198"/>
      <c r="BE2763" s="198"/>
      <c r="BF2763" s="198"/>
      <c r="BG2763" s="198"/>
      <c r="BH2763" s="198"/>
      <c r="BI2763" s="198"/>
      <c r="BJ2763" s="198"/>
      <c r="BK2763" s="198"/>
      <c r="BL2763" s="198"/>
      <c r="BM2763" s="198"/>
      <c r="BN2763" s="198"/>
      <c r="BO2763" s="198"/>
      <c r="BP2763" s="198"/>
    </row>
    <row r="2764" s="116" customFormat="1" ht="17.25" spans="1:68">
      <c r="A2764" s="94">
        <f t="shared" si="430"/>
        <v>2763</v>
      </c>
      <c r="B2764" s="95"/>
      <c r="C2764" s="69"/>
      <c r="D2764" s="16"/>
      <c r="E2764" s="69"/>
      <c r="F2764" s="169"/>
      <c r="G2764" s="124" t="e">
        <f>VLOOKUP(F2764,[2]零件成本10.26!$B$2:$C$7802,2,0)</f>
        <v>#N/A</v>
      </c>
      <c r="H2764" s="155"/>
      <c r="I2764" s="128" t="str">
        <f t="shared" si="431"/>
        <v/>
      </c>
      <c r="J2764" s="48"/>
      <c r="K2764" s="69"/>
      <c r="L2764" s="155"/>
      <c r="M2764" s="69"/>
      <c r="N2764" s="69"/>
      <c r="O2764" s="69"/>
      <c r="P2764" s="69"/>
      <c r="Q2764" s="100">
        <f t="shared" si="432"/>
        <v>0</v>
      </c>
      <c r="R2764" s="156"/>
      <c r="S2764" s="140" t="str">
        <f t="shared" si="433"/>
        <v>0</v>
      </c>
      <c r="T2764" s="140" t="str">
        <f t="shared" si="434"/>
        <v>0</v>
      </c>
      <c r="U2764" s="157"/>
      <c r="V2764" s="106"/>
      <c r="W2764" s="142">
        <f t="shared" si="435"/>
        <v>0</v>
      </c>
      <c r="X2764" s="142">
        <f t="shared" si="436"/>
        <v>0</v>
      </c>
      <c r="Y2764" s="108">
        <f t="shared" si="437"/>
        <v>0</v>
      </c>
      <c r="Z2764" s="108">
        <f t="shared" si="438"/>
        <v>0</v>
      </c>
      <c r="AA2764" s="108">
        <f t="shared" si="439"/>
        <v>0</v>
      </c>
      <c r="AB2764" s="151"/>
      <c r="AC2764" s="47"/>
      <c r="AD2764" s="198"/>
      <c r="AE2764" s="198"/>
      <c r="AT2764" s="198"/>
      <c r="AU2764" s="198"/>
      <c r="AV2764" s="198"/>
      <c r="AW2764" s="198"/>
      <c r="AX2764" s="198"/>
      <c r="AY2764" s="198"/>
      <c r="AZ2764" s="198"/>
      <c r="BA2764" s="198"/>
      <c r="BB2764" s="198"/>
      <c r="BC2764" s="198"/>
      <c r="BD2764" s="198"/>
      <c r="BE2764" s="198"/>
      <c r="BF2764" s="198"/>
      <c r="BG2764" s="198"/>
      <c r="BH2764" s="198"/>
      <c r="BI2764" s="198"/>
      <c r="BJ2764" s="198"/>
      <c r="BK2764" s="198"/>
      <c r="BL2764" s="198"/>
      <c r="BM2764" s="198"/>
      <c r="BN2764" s="198"/>
      <c r="BO2764" s="198"/>
      <c r="BP2764" s="198"/>
    </row>
    <row r="2765" s="116" customFormat="1" ht="17.25" spans="1:68">
      <c r="A2765" s="94">
        <f t="shared" si="430"/>
        <v>2764</v>
      </c>
      <c r="B2765" s="95"/>
      <c r="C2765" s="69"/>
      <c r="D2765" s="16"/>
      <c r="E2765" s="69"/>
      <c r="F2765" s="169"/>
      <c r="G2765" s="124" t="e">
        <f>VLOOKUP(F2765,[2]零件成本10.26!$B$2:$C$7802,2,0)</f>
        <v>#N/A</v>
      </c>
      <c r="H2765" s="155"/>
      <c r="I2765" s="128" t="str">
        <f t="shared" si="431"/>
        <v/>
      </c>
      <c r="J2765" s="48"/>
      <c r="K2765" s="69"/>
      <c r="L2765" s="155"/>
      <c r="M2765" s="69"/>
      <c r="N2765" s="69"/>
      <c r="O2765" s="69"/>
      <c r="P2765" s="69"/>
      <c r="Q2765" s="100">
        <f t="shared" si="432"/>
        <v>0</v>
      </c>
      <c r="R2765" s="156"/>
      <c r="S2765" s="140" t="str">
        <f t="shared" si="433"/>
        <v>0</v>
      </c>
      <c r="T2765" s="140" t="str">
        <f t="shared" si="434"/>
        <v>0</v>
      </c>
      <c r="U2765" s="157"/>
      <c r="V2765" s="106"/>
      <c r="W2765" s="142">
        <f t="shared" si="435"/>
        <v>0</v>
      </c>
      <c r="X2765" s="142">
        <f t="shared" si="436"/>
        <v>0</v>
      </c>
      <c r="Y2765" s="108">
        <f t="shared" si="437"/>
        <v>0</v>
      </c>
      <c r="Z2765" s="108">
        <f t="shared" si="438"/>
        <v>0</v>
      </c>
      <c r="AA2765" s="108">
        <f t="shared" si="439"/>
        <v>0</v>
      </c>
      <c r="AB2765" s="151"/>
      <c r="AC2765" s="47"/>
      <c r="AD2765" s="198"/>
      <c r="AE2765" s="198"/>
      <c r="AT2765" s="198"/>
      <c r="AU2765" s="198"/>
      <c r="AV2765" s="198"/>
      <c r="AW2765" s="198"/>
      <c r="AX2765" s="198"/>
      <c r="AY2765" s="198"/>
      <c r="AZ2765" s="198"/>
      <c r="BA2765" s="198"/>
      <c r="BB2765" s="198"/>
      <c r="BC2765" s="198"/>
      <c r="BD2765" s="198"/>
      <c r="BE2765" s="198"/>
      <c r="BF2765" s="198"/>
      <c r="BG2765" s="198"/>
      <c r="BH2765" s="198"/>
      <c r="BI2765" s="198"/>
      <c r="BJ2765" s="198"/>
      <c r="BK2765" s="198"/>
      <c r="BL2765" s="198"/>
      <c r="BM2765" s="198"/>
      <c r="BN2765" s="198"/>
      <c r="BO2765" s="198"/>
      <c r="BP2765" s="198"/>
    </row>
    <row r="2766" s="116" customFormat="1" ht="17.25" spans="1:68">
      <c r="A2766" s="94">
        <f t="shared" si="430"/>
        <v>2765</v>
      </c>
      <c r="B2766" s="95"/>
      <c r="C2766" s="69"/>
      <c r="D2766" s="16"/>
      <c r="E2766" s="69"/>
      <c r="F2766" s="169"/>
      <c r="G2766" s="124" t="e">
        <f>VLOOKUP(F2766,[2]零件成本10.26!$B$2:$C$7802,2,0)</f>
        <v>#N/A</v>
      </c>
      <c r="H2766" s="155"/>
      <c r="I2766" s="128" t="str">
        <f t="shared" si="431"/>
        <v/>
      </c>
      <c r="J2766" s="48"/>
      <c r="K2766" s="69"/>
      <c r="L2766" s="155"/>
      <c r="M2766" s="69"/>
      <c r="N2766" s="69"/>
      <c r="O2766" s="69"/>
      <c r="P2766" s="69"/>
      <c r="Q2766" s="100">
        <f t="shared" si="432"/>
        <v>0</v>
      </c>
      <c r="R2766" s="156"/>
      <c r="S2766" s="140" t="str">
        <f t="shared" si="433"/>
        <v>0</v>
      </c>
      <c r="T2766" s="140" t="str">
        <f t="shared" si="434"/>
        <v>0</v>
      </c>
      <c r="U2766" s="157"/>
      <c r="V2766" s="106"/>
      <c r="W2766" s="142">
        <f t="shared" si="435"/>
        <v>0</v>
      </c>
      <c r="X2766" s="142">
        <f t="shared" si="436"/>
        <v>0</v>
      </c>
      <c r="Y2766" s="108">
        <f t="shared" si="437"/>
        <v>0</v>
      </c>
      <c r="Z2766" s="108">
        <f t="shared" si="438"/>
        <v>0</v>
      </c>
      <c r="AA2766" s="108">
        <f t="shared" si="439"/>
        <v>0</v>
      </c>
      <c r="AB2766" s="151"/>
      <c r="AC2766" s="47"/>
      <c r="AD2766" s="198"/>
      <c r="AE2766" s="198"/>
      <c r="AT2766" s="198"/>
      <c r="AU2766" s="198"/>
      <c r="AV2766" s="198"/>
      <c r="AW2766" s="198"/>
      <c r="AX2766" s="198"/>
      <c r="AY2766" s="198"/>
      <c r="AZ2766" s="198"/>
      <c r="BA2766" s="198"/>
      <c r="BB2766" s="198"/>
      <c r="BC2766" s="198"/>
      <c r="BD2766" s="198"/>
      <c r="BE2766" s="198"/>
      <c r="BF2766" s="198"/>
      <c r="BG2766" s="198"/>
      <c r="BH2766" s="198"/>
      <c r="BI2766" s="198"/>
      <c r="BJ2766" s="198"/>
      <c r="BK2766" s="198"/>
      <c r="BL2766" s="198"/>
      <c r="BM2766" s="198"/>
      <c r="BN2766" s="198"/>
      <c r="BO2766" s="198"/>
      <c r="BP2766" s="198"/>
    </row>
    <row r="2767" s="116" customFormat="1" ht="17.25" spans="1:68">
      <c r="A2767" s="94">
        <f t="shared" si="430"/>
        <v>2766</v>
      </c>
      <c r="B2767" s="95"/>
      <c r="C2767" s="69"/>
      <c r="D2767" s="16"/>
      <c r="E2767" s="69"/>
      <c r="F2767" s="169"/>
      <c r="G2767" s="124" t="e">
        <f>VLOOKUP(F2767,[2]零件成本10.26!$B$2:$C$7802,2,0)</f>
        <v>#N/A</v>
      </c>
      <c r="H2767" s="155"/>
      <c r="I2767" s="128" t="str">
        <f t="shared" si="431"/>
        <v/>
      </c>
      <c r="J2767" s="48"/>
      <c r="K2767" s="69"/>
      <c r="L2767" s="155"/>
      <c r="M2767" s="69"/>
      <c r="N2767" s="69"/>
      <c r="O2767" s="69"/>
      <c r="P2767" s="69"/>
      <c r="Q2767" s="100">
        <f t="shared" si="432"/>
        <v>0</v>
      </c>
      <c r="R2767" s="156"/>
      <c r="S2767" s="140" t="str">
        <f t="shared" si="433"/>
        <v>0</v>
      </c>
      <c r="T2767" s="140" t="str">
        <f t="shared" si="434"/>
        <v>0</v>
      </c>
      <c r="U2767" s="157"/>
      <c r="V2767" s="106"/>
      <c r="W2767" s="142">
        <f t="shared" si="435"/>
        <v>0</v>
      </c>
      <c r="X2767" s="142">
        <f t="shared" si="436"/>
        <v>0</v>
      </c>
      <c r="Y2767" s="108">
        <f t="shared" si="437"/>
        <v>0</v>
      </c>
      <c r="Z2767" s="108">
        <f t="shared" si="438"/>
        <v>0</v>
      </c>
      <c r="AA2767" s="108">
        <f t="shared" si="439"/>
        <v>0</v>
      </c>
      <c r="AB2767" s="151"/>
      <c r="AC2767" s="47"/>
      <c r="AD2767" s="198"/>
      <c r="AE2767" s="198"/>
      <c r="AT2767" s="198"/>
      <c r="AU2767" s="198"/>
      <c r="AV2767" s="198"/>
      <c r="AW2767" s="198"/>
      <c r="AX2767" s="198"/>
      <c r="AY2767" s="198"/>
      <c r="AZ2767" s="198"/>
      <c r="BA2767" s="198"/>
      <c r="BB2767" s="198"/>
      <c r="BC2767" s="198"/>
      <c r="BD2767" s="198"/>
      <c r="BE2767" s="198"/>
      <c r="BF2767" s="198"/>
      <c r="BG2767" s="198"/>
      <c r="BH2767" s="198"/>
      <c r="BI2767" s="198"/>
      <c r="BJ2767" s="198"/>
      <c r="BK2767" s="198"/>
      <c r="BL2767" s="198"/>
      <c r="BM2767" s="198"/>
      <c r="BN2767" s="198"/>
      <c r="BO2767" s="198"/>
      <c r="BP2767" s="198"/>
    </row>
    <row r="2768" s="116" customFormat="1" ht="17.25" spans="1:68">
      <c r="A2768" s="94">
        <f t="shared" si="430"/>
        <v>2767</v>
      </c>
      <c r="B2768" s="95"/>
      <c r="C2768" s="69"/>
      <c r="D2768" s="16"/>
      <c r="E2768" s="69"/>
      <c r="F2768" s="169"/>
      <c r="G2768" s="124" t="e">
        <f>VLOOKUP(F2768,[2]零件成本10.26!$B$2:$C$7802,2,0)</f>
        <v>#N/A</v>
      </c>
      <c r="H2768" s="155"/>
      <c r="I2768" s="128" t="str">
        <f t="shared" si="431"/>
        <v/>
      </c>
      <c r="J2768" s="48"/>
      <c r="K2768" s="69"/>
      <c r="L2768" s="155"/>
      <c r="M2768" s="69"/>
      <c r="N2768" s="69"/>
      <c r="O2768" s="69"/>
      <c r="P2768" s="69"/>
      <c r="Q2768" s="100">
        <f t="shared" si="432"/>
        <v>0</v>
      </c>
      <c r="R2768" s="156"/>
      <c r="S2768" s="140" t="str">
        <f t="shared" si="433"/>
        <v>0</v>
      </c>
      <c r="T2768" s="140" t="str">
        <f t="shared" si="434"/>
        <v>0</v>
      </c>
      <c r="U2768" s="157"/>
      <c r="V2768" s="106"/>
      <c r="W2768" s="142">
        <f t="shared" si="435"/>
        <v>0</v>
      </c>
      <c r="X2768" s="142">
        <f t="shared" si="436"/>
        <v>0</v>
      </c>
      <c r="Y2768" s="108">
        <f t="shared" si="437"/>
        <v>0</v>
      </c>
      <c r="Z2768" s="108">
        <f t="shared" si="438"/>
        <v>0</v>
      </c>
      <c r="AA2768" s="108">
        <f t="shared" si="439"/>
        <v>0</v>
      </c>
      <c r="AB2768" s="151"/>
      <c r="AC2768" s="47"/>
      <c r="AD2768" s="198"/>
      <c r="AE2768" s="198"/>
      <c r="AT2768" s="198"/>
      <c r="AU2768" s="198"/>
      <c r="AV2768" s="198"/>
      <c r="AW2768" s="198"/>
      <c r="AX2768" s="198"/>
      <c r="AY2768" s="198"/>
      <c r="AZ2768" s="198"/>
      <c r="BA2768" s="198"/>
      <c r="BB2768" s="198"/>
      <c r="BC2768" s="198"/>
      <c r="BD2768" s="198"/>
      <c r="BE2768" s="198"/>
      <c r="BF2768" s="198"/>
      <c r="BG2768" s="198"/>
      <c r="BH2768" s="198"/>
      <c r="BI2768" s="198"/>
      <c r="BJ2768" s="198"/>
      <c r="BK2768" s="198"/>
      <c r="BL2768" s="198"/>
      <c r="BM2768" s="198"/>
      <c r="BN2768" s="198"/>
      <c r="BO2768" s="198"/>
      <c r="BP2768" s="198"/>
    </row>
    <row r="2769" s="116" customFormat="1" ht="17.25" spans="1:68">
      <c r="A2769" s="94">
        <f t="shared" si="430"/>
        <v>2768</v>
      </c>
      <c r="B2769" s="95"/>
      <c r="C2769" s="69"/>
      <c r="D2769" s="16"/>
      <c r="E2769" s="69"/>
      <c r="F2769" s="169"/>
      <c r="G2769" s="124" t="e">
        <f>VLOOKUP(F2769,[2]零件成本10.26!$B$2:$C$7802,2,0)</f>
        <v>#N/A</v>
      </c>
      <c r="H2769" s="155"/>
      <c r="I2769" s="128" t="str">
        <f t="shared" si="431"/>
        <v/>
      </c>
      <c r="J2769" s="48"/>
      <c r="K2769" s="69"/>
      <c r="L2769" s="155"/>
      <c r="M2769" s="69"/>
      <c r="N2769" s="69"/>
      <c r="O2769" s="69"/>
      <c r="P2769" s="69"/>
      <c r="Q2769" s="100">
        <f t="shared" si="432"/>
        <v>0</v>
      </c>
      <c r="R2769" s="156"/>
      <c r="S2769" s="140" t="str">
        <f t="shared" si="433"/>
        <v>0</v>
      </c>
      <c r="T2769" s="140" t="str">
        <f t="shared" si="434"/>
        <v>0</v>
      </c>
      <c r="U2769" s="157"/>
      <c r="V2769" s="106"/>
      <c r="W2769" s="142">
        <f t="shared" si="435"/>
        <v>0</v>
      </c>
      <c r="X2769" s="142">
        <f t="shared" si="436"/>
        <v>0</v>
      </c>
      <c r="Y2769" s="108">
        <f t="shared" si="437"/>
        <v>0</v>
      </c>
      <c r="Z2769" s="108">
        <f t="shared" si="438"/>
        <v>0</v>
      </c>
      <c r="AA2769" s="108">
        <f t="shared" si="439"/>
        <v>0</v>
      </c>
      <c r="AB2769" s="151"/>
      <c r="AC2769" s="47"/>
      <c r="AD2769" s="198"/>
      <c r="AE2769" s="198"/>
      <c r="AT2769" s="198"/>
      <c r="AU2769" s="198"/>
      <c r="AV2769" s="198"/>
      <c r="AW2769" s="198"/>
      <c r="AX2769" s="198"/>
      <c r="AY2769" s="198"/>
      <c r="AZ2769" s="198"/>
      <c r="BA2769" s="198"/>
      <c r="BB2769" s="198"/>
      <c r="BC2769" s="198"/>
      <c r="BD2769" s="198"/>
      <c r="BE2769" s="198"/>
      <c r="BF2769" s="198"/>
      <c r="BG2769" s="198"/>
      <c r="BH2769" s="198"/>
      <c r="BI2769" s="198"/>
      <c r="BJ2769" s="198"/>
      <c r="BK2769" s="198"/>
      <c r="BL2769" s="198"/>
      <c r="BM2769" s="198"/>
      <c r="BN2769" s="198"/>
      <c r="BO2769" s="198"/>
      <c r="BP2769" s="198"/>
    </row>
    <row r="2770" s="116" customFormat="1" ht="17.25" spans="1:68">
      <c r="A2770" s="94">
        <f t="shared" si="430"/>
        <v>2769</v>
      </c>
      <c r="B2770" s="95"/>
      <c r="C2770" s="69"/>
      <c r="D2770" s="16"/>
      <c r="E2770" s="69"/>
      <c r="F2770" s="169"/>
      <c r="G2770" s="124" t="e">
        <f>VLOOKUP(F2770,[2]零件成本10.26!$B$2:$C$7802,2,0)</f>
        <v>#N/A</v>
      </c>
      <c r="H2770" s="155"/>
      <c r="I2770" s="128" t="str">
        <f t="shared" si="431"/>
        <v/>
      </c>
      <c r="J2770" s="48"/>
      <c r="K2770" s="69"/>
      <c r="L2770" s="155"/>
      <c r="M2770" s="69"/>
      <c r="N2770" s="69"/>
      <c r="O2770" s="69"/>
      <c r="P2770" s="69"/>
      <c r="Q2770" s="100">
        <f t="shared" si="432"/>
        <v>0</v>
      </c>
      <c r="R2770" s="156"/>
      <c r="S2770" s="140" t="str">
        <f t="shared" si="433"/>
        <v>0</v>
      </c>
      <c r="T2770" s="140" t="str">
        <f t="shared" si="434"/>
        <v>0</v>
      </c>
      <c r="U2770" s="157"/>
      <c r="V2770" s="106"/>
      <c r="W2770" s="142">
        <f t="shared" si="435"/>
        <v>0</v>
      </c>
      <c r="X2770" s="142">
        <f t="shared" si="436"/>
        <v>0</v>
      </c>
      <c r="Y2770" s="108">
        <f t="shared" si="437"/>
        <v>0</v>
      </c>
      <c r="Z2770" s="108">
        <f t="shared" si="438"/>
        <v>0</v>
      </c>
      <c r="AA2770" s="108">
        <f t="shared" si="439"/>
        <v>0</v>
      </c>
      <c r="AB2770" s="151"/>
      <c r="AC2770" s="47"/>
      <c r="AD2770" s="198"/>
      <c r="AE2770" s="198"/>
      <c r="AT2770" s="198"/>
      <c r="AU2770" s="198"/>
      <c r="AV2770" s="198"/>
      <c r="AW2770" s="198"/>
      <c r="AX2770" s="198"/>
      <c r="AY2770" s="198"/>
      <c r="AZ2770" s="198"/>
      <c r="BA2770" s="198"/>
      <c r="BB2770" s="198"/>
      <c r="BC2770" s="198"/>
      <c r="BD2770" s="198"/>
      <c r="BE2770" s="198"/>
      <c r="BF2770" s="198"/>
      <c r="BG2770" s="198"/>
      <c r="BH2770" s="198"/>
      <c r="BI2770" s="198"/>
      <c r="BJ2770" s="198"/>
      <c r="BK2770" s="198"/>
      <c r="BL2770" s="198"/>
      <c r="BM2770" s="198"/>
      <c r="BN2770" s="198"/>
      <c r="BO2770" s="198"/>
      <c r="BP2770" s="198"/>
    </row>
    <row r="2771" s="116" customFormat="1" ht="17.25" spans="1:68">
      <c r="A2771" s="94">
        <f t="shared" si="430"/>
        <v>2770</v>
      </c>
      <c r="B2771" s="95"/>
      <c r="C2771" s="69"/>
      <c r="D2771" s="16"/>
      <c r="E2771" s="69"/>
      <c r="F2771" s="169"/>
      <c r="G2771" s="124" t="e">
        <f>VLOOKUP(F2771,[2]零件成本10.26!$B$2:$C$7802,2,0)</f>
        <v>#N/A</v>
      </c>
      <c r="H2771" s="155"/>
      <c r="I2771" s="128" t="str">
        <f t="shared" si="431"/>
        <v/>
      </c>
      <c r="J2771" s="48"/>
      <c r="K2771" s="69"/>
      <c r="L2771" s="155"/>
      <c r="M2771" s="69"/>
      <c r="N2771" s="69"/>
      <c r="O2771" s="69"/>
      <c r="P2771" s="69"/>
      <c r="Q2771" s="100">
        <f t="shared" si="432"/>
        <v>0</v>
      </c>
      <c r="R2771" s="156"/>
      <c r="S2771" s="140" t="str">
        <f t="shared" si="433"/>
        <v>0</v>
      </c>
      <c r="T2771" s="140" t="str">
        <f t="shared" si="434"/>
        <v>0</v>
      </c>
      <c r="U2771" s="157"/>
      <c r="V2771" s="106"/>
      <c r="W2771" s="142">
        <f t="shared" si="435"/>
        <v>0</v>
      </c>
      <c r="X2771" s="142">
        <f t="shared" si="436"/>
        <v>0</v>
      </c>
      <c r="Y2771" s="108">
        <f t="shared" si="437"/>
        <v>0</v>
      </c>
      <c r="Z2771" s="108">
        <f t="shared" si="438"/>
        <v>0</v>
      </c>
      <c r="AA2771" s="108">
        <f t="shared" si="439"/>
        <v>0</v>
      </c>
      <c r="AB2771" s="151"/>
      <c r="AC2771" s="47"/>
      <c r="AD2771" s="198"/>
      <c r="AE2771" s="198"/>
      <c r="AT2771" s="198"/>
      <c r="AU2771" s="198"/>
      <c r="AV2771" s="198"/>
      <c r="AW2771" s="198"/>
      <c r="AX2771" s="198"/>
      <c r="AY2771" s="198"/>
      <c r="AZ2771" s="198"/>
      <c r="BA2771" s="198"/>
      <c r="BB2771" s="198"/>
      <c r="BC2771" s="198"/>
      <c r="BD2771" s="198"/>
      <c r="BE2771" s="198"/>
      <c r="BF2771" s="198"/>
      <c r="BG2771" s="198"/>
      <c r="BH2771" s="198"/>
      <c r="BI2771" s="198"/>
      <c r="BJ2771" s="198"/>
      <c r="BK2771" s="198"/>
      <c r="BL2771" s="198"/>
      <c r="BM2771" s="198"/>
      <c r="BN2771" s="198"/>
      <c r="BO2771" s="198"/>
      <c r="BP2771" s="198"/>
    </row>
    <row r="2772" s="116" customFormat="1" ht="17.25" spans="1:68">
      <c r="A2772" s="94">
        <f t="shared" si="430"/>
        <v>2771</v>
      </c>
      <c r="B2772" s="95"/>
      <c r="C2772" s="69"/>
      <c r="D2772" s="16"/>
      <c r="E2772" s="69"/>
      <c r="F2772" s="169"/>
      <c r="G2772" s="124" t="e">
        <f>VLOOKUP(F2772,[2]零件成本10.26!$B$2:$C$7802,2,0)</f>
        <v>#N/A</v>
      </c>
      <c r="H2772" s="155"/>
      <c r="I2772" s="128" t="str">
        <f t="shared" si="431"/>
        <v/>
      </c>
      <c r="J2772" s="48"/>
      <c r="K2772" s="69"/>
      <c r="L2772" s="155"/>
      <c r="M2772" s="69"/>
      <c r="N2772" s="69"/>
      <c r="O2772" s="69"/>
      <c r="P2772" s="69"/>
      <c r="Q2772" s="100">
        <f t="shared" si="432"/>
        <v>0</v>
      </c>
      <c r="R2772" s="156"/>
      <c r="S2772" s="140" t="str">
        <f t="shared" si="433"/>
        <v>0</v>
      </c>
      <c r="T2772" s="140" t="str">
        <f t="shared" si="434"/>
        <v>0</v>
      </c>
      <c r="U2772" s="157"/>
      <c r="V2772" s="106"/>
      <c r="W2772" s="142">
        <f t="shared" si="435"/>
        <v>0</v>
      </c>
      <c r="X2772" s="142">
        <f t="shared" si="436"/>
        <v>0</v>
      </c>
      <c r="Y2772" s="108">
        <f t="shared" si="437"/>
        <v>0</v>
      </c>
      <c r="Z2772" s="108">
        <f t="shared" si="438"/>
        <v>0</v>
      </c>
      <c r="AA2772" s="108">
        <f t="shared" si="439"/>
        <v>0</v>
      </c>
      <c r="AB2772" s="151"/>
      <c r="AC2772" s="47"/>
      <c r="AD2772" s="198"/>
      <c r="AE2772" s="198"/>
      <c r="AT2772" s="198"/>
      <c r="AU2772" s="198"/>
      <c r="AV2772" s="198"/>
      <c r="AW2772" s="198"/>
      <c r="AX2772" s="198"/>
      <c r="AY2772" s="198"/>
      <c r="AZ2772" s="198"/>
      <c r="BA2772" s="198"/>
      <c r="BB2772" s="198"/>
      <c r="BC2772" s="198"/>
      <c r="BD2772" s="198"/>
      <c r="BE2772" s="198"/>
      <c r="BF2772" s="198"/>
      <c r="BG2772" s="198"/>
      <c r="BH2772" s="198"/>
      <c r="BI2772" s="198"/>
      <c r="BJ2772" s="198"/>
      <c r="BK2772" s="198"/>
      <c r="BL2772" s="198"/>
      <c r="BM2772" s="198"/>
      <c r="BN2772" s="198"/>
      <c r="BO2772" s="198"/>
      <c r="BP2772" s="198"/>
    </row>
    <row r="2773" s="116" customFormat="1" ht="17.25" spans="1:68">
      <c r="A2773" s="94">
        <f t="shared" si="430"/>
        <v>2772</v>
      </c>
      <c r="B2773" s="95"/>
      <c r="C2773" s="69"/>
      <c r="D2773" s="16"/>
      <c r="E2773" s="69"/>
      <c r="F2773" s="169"/>
      <c r="G2773" s="124" t="e">
        <f>VLOOKUP(F2773,[2]零件成本10.26!$B$2:$C$7802,2,0)</f>
        <v>#N/A</v>
      </c>
      <c r="H2773" s="155"/>
      <c r="I2773" s="128" t="str">
        <f t="shared" si="431"/>
        <v/>
      </c>
      <c r="J2773" s="48"/>
      <c r="K2773" s="69"/>
      <c r="L2773" s="155"/>
      <c r="M2773" s="69"/>
      <c r="N2773" s="69"/>
      <c r="O2773" s="69"/>
      <c r="P2773" s="69"/>
      <c r="Q2773" s="100">
        <f t="shared" si="432"/>
        <v>0</v>
      </c>
      <c r="R2773" s="156"/>
      <c r="S2773" s="140" t="str">
        <f t="shared" si="433"/>
        <v>0</v>
      </c>
      <c r="T2773" s="140" t="str">
        <f t="shared" si="434"/>
        <v>0</v>
      </c>
      <c r="U2773" s="157"/>
      <c r="V2773" s="106"/>
      <c r="W2773" s="142">
        <f t="shared" si="435"/>
        <v>0</v>
      </c>
      <c r="X2773" s="142">
        <f t="shared" si="436"/>
        <v>0</v>
      </c>
      <c r="Y2773" s="108">
        <f t="shared" si="437"/>
        <v>0</v>
      </c>
      <c r="Z2773" s="108">
        <f t="shared" si="438"/>
        <v>0</v>
      </c>
      <c r="AA2773" s="108">
        <f t="shared" si="439"/>
        <v>0</v>
      </c>
      <c r="AB2773" s="151"/>
      <c r="AC2773" s="47"/>
      <c r="AD2773" s="198"/>
      <c r="AE2773" s="198"/>
      <c r="AT2773" s="198"/>
      <c r="AU2773" s="198"/>
      <c r="AV2773" s="198"/>
      <c r="AW2773" s="198"/>
      <c r="AX2773" s="198"/>
      <c r="AY2773" s="198"/>
      <c r="AZ2773" s="198"/>
      <c r="BA2773" s="198"/>
      <c r="BB2773" s="198"/>
      <c r="BC2773" s="198"/>
      <c r="BD2773" s="198"/>
      <c r="BE2773" s="198"/>
      <c r="BF2773" s="198"/>
      <c r="BG2773" s="198"/>
      <c r="BH2773" s="198"/>
      <c r="BI2773" s="198"/>
      <c r="BJ2773" s="198"/>
      <c r="BK2773" s="198"/>
      <c r="BL2773" s="198"/>
      <c r="BM2773" s="198"/>
      <c r="BN2773" s="198"/>
      <c r="BO2773" s="198"/>
      <c r="BP2773" s="198"/>
    </row>
    <row r="2774" s="116" customFormat="1" ht="17.25" spans="1:68">
      <c r="A2774" s="94">
        <f t="shared" si="430"/>
        <v>2773</v>
      </c>
      <c r="B2774" s="95"/>
      <c r="C2774" s="69"/>
      <c r="D2774" s="16"/>
      <c r="E2774" s="69"/>
      <c r="F2774" s="169"/>
      <c r="G2774" s="124" t="e">
        <f>VLOOKUP(F2774,[2]零件成本10.26!$B$2:$C$7802,2,0)</f>
        <v>#N/A</v>
      </c>
      <c r="H2774" s="155"/>
      <c r="I2774" s="128" t="str">
        <f t="shared" si="431"/>
        <v/>
      </c>
      <c r="J2774" s="48"/>
      <c r="K2774" s="69"/>
      <c r="L2774" s="155"/>
      <c r="M2774" s="69"/>
      <c r="N2774" s="69"/>
      <c r="O2774" s="69"/>
      <c r="P2774" s="69"/>
      <c r="Q2774" s="100">
        <f t="shared" si="432"/>
        <v>0</v>
      </c>
      <c r="R2774" s="156"/>
      <c r="S2774" s="140" t="str">
        <f t="shared" si="433"/>
        <v>0</v>
      </c>
      <c r="T2774" s="140" t="str">
        <f t="shared" si="434"/>
        <v>0</v>
      </c>
      <c r="U2774" s="157"/>
      <c r="V2774" s="106"/>
      <c r="W2774" s="142">
        <f t="shared" si="435"/>
        <v>0</v>
      </c>
      <c r="X2774" s="142">
        <f t="shared" si="436"/>
        <v>0</v>
      </c>
      <c r="Y2774" s="108">
        <f t="shared" si="437"/>
        <v>0</v>
      </c>
      <c r="Z2774" s="108">
        <f t="shared" si="438"/>
        <v>0</v>
      </c>
      <c r="AA2774" s="108">
        <f t="shared" si="439"/>
        <v>0</v>
      </c>
      <c r="AB2774" s="151"/>
      <c r="AC2774" s="47"/>
      <c r="AD2774" s="198"/>
      <c r="AE2774" s="198"/>
      <c r="AT2774" s="198"/>
      <c r="AU2774" s="198"/>
      <c r="AV2774" s="198"/>
      <c r="AW2774" s="198"/>
      <c r="AX2774" s="198"/>
      <c r="AY2774" s="198"/>
      <c r="AZ2774" s="198"/>
      <c r="BA2774" s="198"/>
      <c r="BB2774" s="198"/>
      <c r="BC2774" s="198"/>
      <c r="BD2774" s="198"/>
      <c r="BE2774" s="198"/>
      <c r="BF2774" s="198"/>
      <c r="BG2774" s="198"/>
      <c r="BH2774" s="198"/>
      <c r="BI2774" s="198"/>
      <c r="BJ2774" s="198"/>
      <c r="BK2774" s="198"/>
      <c r="BL2774" s="198"/>
      <c r="BM2774" s="198"/>
      <c r="BN2774" s="198"/>
      <c r="BO2774" s="198"/>
      <c r="BP2774" s="198"/>
    </row>
    <row r="2775" s="116" customFormat="1" ht="17.25" spans="1:68">
      <c r="A2775" s="94">
        <f t="shared" si="430"/>
        <v>2774</v>
      </c>
      <c r="B2775" s="95"/>
      <c r="C2775" s="69"/>
      <c r="D2775" s="16"/>
      <c r="E2775" s="69"/>
      <c r="F2775" s="169"/>
      <c r="G2775" s="124" t="e">
        <f>VLOOKUP(F2775,[2]零件成本10.26!$B$2:$C$7802,2,0)</f>
        <v>#N/A</v>
      </c>
      <c r="H2775" s="155"/>
      <c r="I2775" s="128" t="str">
        <f t="shared" si="431"/>
        <v/>
      </c>
      <c r="J2775" s="48"/>
      <c r="K2775" s="69"/>
      <c r="L2775" s="155"/>
      <c r="M2775" s="69"/>
      <c r="N2775" s="69"/>
      <c r="O2775" s="69"/>
      <c r="P2775" s="69"/>
      <c r="Q2775" s="100">
        <f t="shared" si="432"/>
        <v>0</v>
      </c>
      <c r="R2775" s="156"/>
      <c r="S2775" s="140" t="str">
        <f t="shared" si="433"/>
        <v>0</v>
      </c>
      <c r="T2775" s="140" t="str">
        <f t="shared" si="434"/>
        <v>0</v>
      </c>
      <c r="U2775" s="157"/>
      <c r="V2775" s="106"/>
      <c r="W2775" s="142">
        <f t="shared" si="435"/>
        <v>0</v>
      </c>
      <c r="X2775" s="142">
        <f t="shared" si="436"/>
        <v>0</v>
      </c>
      <c r="Y2775" s="108">
        <f t="shared" si="437"/>
        <v>0</v>
      </c>
      <c r="Z2775" s="108">
        <f t="shared" si="438"/>
        <v>0</v>
      </c>
      <c r="AA2775" s="108">
        <f t="shared" si="439"/>
        <v>0</v>
      </c>
      <c r="AB2775" s="151"/>
      <c r="AC2775" s="47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  <c r="AZ2775" s="198"/>
      <c r="BA2775" s="198"/>
      <c r="BB2775" s="198"/>
      <c r="BC2775" s="198"/>
      <c r="BD2775" s="198"/>
      <c r="BE2775" s="198"/>
      <c r="BF2775" s="198"/>
      <c r="BG2775" s="198"/>
      <c r="BH2775" s="198"/>
      <c r="BI2775" s="198"/>
      <c r="BJ2775" s="198"/>
      <c r="BK2775" s="198"/>
      <c r="BL2775" s="198"/>
      <c r="BM2775" s="198"/>
      <c r="BN2775" s="198"/>
      <c r="BO2775" s="198"/>
      <c r="BP2775" s="198"/>
    </row>
    <row r="2776" s="116" customFormat="1" ht="17.25" spans="1:68">
      <c r="A2776" s="94">
        <f t="shared" si="430"/>
        <v>2775</v>
      </c>
      <c r="B2776" s="95"/>
      <c r="C2776" s="69"/>
      <c r="D2776" s="16"/>
      <c r="E2776" s="69"/>
      <c r="F2776" s="169"/>
      <c r="G2776" s="124" t="e">
        <f>VLOOKUP(F2776,[2]零件成本10.26!$B$2:$C$7802,2,0)</f>
        <v>#N/A</v>
      </c>
      <c r="H2776" s="155"/>
      <c r="I2776" s="128" t="str">
        <f t="shared" si="431"/>
        <v/>
      </c>
      <c r="J2776" s="48"/>
      <c r="K2776" s="69"/>
      <c r="L2776" s="155"/>
      <c r="M2776" s="69"/>
      <c r="N2776" s="69"/>
      <c r="O2776" s="69"/>
      <c r="P2776" s="69"/>
      <c r="Q2776" s="100">
        <f t="shared" si="432"/>
        <v>0</v>
      </c>
      <c r="R2776" s="156"/>
      <c r="S2776" s="140" t="str">
        <f t="shared" si="433"/>
        <v>0</v>
      </c>
      <c r="T2776" s="140" t="str">
        <f t="shared" si="434"/>
        <v>0</v>
      </c>
      <c r="U2776" s="157"/>
      <c r="V2776" s="106"/>
      <c r="W2776" s="142">
        <f t="shared" si="435"/>
        <v>0</v>
      </c>
      <c r="X2776" s="142">
        <f t="shared" si="436"/>
        <v>0</v>
      </c>
      <c r="Y2776" s="108">
        <f t="shared" si="437"/>
        <v>0</v>
      </c>
      <c r="Z2776" s="108">
        <f t="shared" si="438"/>
        <v>0</v>
      </c>
      <c r="AA2776" s="108">
        <f t="shared" si="439"/>
        <v>0</v>
      </c>
      <c r="AB2776" s="151"/>
      <c r="AC2776" s="47"/>
      <c r="AD2776" s="198"/>
      <c r="AE2776" s="198"/>
      <c r="AT2776" s="198"/>
      <c r="AU2776" s="198"/>
      <c r="AV2776" s="198"/>
      <c r="AW2776" s="198"/>
      <c r="AX2776" s="198"/>
      <c r="AY2776" s="198"/>
      <c r="AZ2776" s="198"/>
      <c r="BA2776" s="198"/>
      <c r="BB2776" s="198"/>
      <c r="BC2776" s="198"/>
      <c r="BD2776" s="198"/>
      <c r="BE2776" s="198"/>
      <c r="BF2776" s="198"/>
      <c r="BG2776" s="198"/>
      <c r="BH2776" s="198"/>
      <c r="BI2776" s="198"/>
      <c r="BJ2776" s="198"/>
      <c r="BK2776" s="198"/>
      <c r="BL2776" s="198"/>
      <c r="BM2776" s="198"/>
      <c r="BN2776" s="198"/>
      <c r="BO2776" s="198"/>
      <c r="BP2776" s="198"/>
    </row>
    <row r="2777" s="116" customFormat="1" ht="17.25" spans="1:68">
      <c r="A2777" s="94">
        <f t="shared" si="430"/>
        <v>2776</v>
      </c>
      <c r="B2777" s="95"/>
      <c r="C2777" s="69"/>
      <c r="D2777" s="16"/>
      <c r="E2777" s="69"/>
      <c r="F2777" s="169"/>
      <c r="G2777" s="124" t="e">
        <f>VLOOKUP(F2777,[2]零件成本10.26!$B$2:$C$7802,2,0)</f>
        <v>#N/A</v>
      </c>
      <c r="H2777" s="155"/>
      <c r="I2777" s="128" t="str">
        <f t="shared" si="431"/>
        <v/>
      </c>
      <c r="J2777" s="48"/>
      <c r="K2777" s="69"/>
      <c r="L2777" s="155"/>
      <c r="M2777" s="69"/>
      <c r="N2777" s="69"/>
      <c r="O2777" s="69"/>
      <c r="P2777" s="69"/>
      <c r="Q2777" s="100">
        <f t="shared" si="432"/>
        <v>0</v>
      </c>
      <c r="R2777" s="156"/>
      <c r="S2777" s="140" t="str">
        <f t="shared" si="433"/>
        <v>0</v>
      </c>
      <c r="T2777" s="140" t="str">
        <f t="shared" si="434"/>
        <v>0</v>
      </c>
      <c r="U2777" s="157"/>
      <c r="V2777" s="106"/>
      <c r="W2777" s="142">
        <f t="shared" si="435"/>
        <v>0</v>
      </c>
      <c r="X2777" s="142">
        <f t="shared" si="436"/>
        <v>0</v>
      </c>
      <c r="Y2777" s="108">
        <f t="shared" si="437"/>
        <v>0</v>
      </c>
      <c r="Z2777" s="108">
        <f t="shared" si="438"/>
        <v>0</v>
      </c>
      <c r="AA2777" s="108">
        <f t="shared" si="439"/>
        <v>0</v>
      </c>
      <c r="AB2777" s="151"/>
      <c r="AC2777" s="47"/>
      <c r="AD2777" s="198"/>
      <c r="AE2777" s="198"/>
      <c r="AT2777" s="198"/>
      <c r="AU2777" s="198"/>
      <c r="AV2777" s="198"/>
      <c r="AW2777" s="198"/>
      <c r="AX2777" s="198"/>
      <c r="AY2777" s="198"/>
      <c r="AZ2777" s="198"/>
      <c r="BA2777" s="198"/>
      <c r="BB2777" s="198"/>
      <c r="BC2777" s="198"/>
      <c r="BD2777" s="198"/>
      <c r="BE2777" s="198"/>
      <c r="BF2777" s="198"/>
      <c r="BG2777" s="198"/>
      <c r="BH2777" s="198"/>
      <c r="BI2777" s="198"/>
      <c r="BJ2777" s="198"/>
      <c r="BK2777" s="198"/>
      <c r="BL2777" s="198"/>
      <c r="BM2777" s="198"/>
      <c r="BN2777" s="198"/>
      <c r="BO2777" s="198"/>
      <c r="BP2777" s="198"/>
    </row>
    <row r="2778" s="116" customFormat="1" ht="17.25" spans="1:68">
      <c r="A2778" s="94">
        <f t="shared" si="430"/>
        <v>2777</v>
      </c>
      <c r="B2778" s="95"/>
      <c r="C2778" s="69"/>
      <c r="D2778" s="16"/>
      <c r="E2778" s="69"/>
      <c r="F2778" s="169"/>
      <c r="G2778" s="124" t="e">
        <f>VLOOKUP(F2778,[2]零件成本10.26!$B$2:$C$7802,2,0)</f>
        <v>#N/A</v>
      </c>
      <c r="H2778" s="155"/>
      <c r="I2778" s="128" t="str">
        <f t="shared" si="431"/>
        <v/>
      </c>
      <c r="J2778" s="48"/>
      <c r="K2778" s="69"/>
      <c r="L2778" s="155"/>
      <c r="M2778" s="69"/>
      <c r="N2778" s="69"/>
      <c r="O2778" s="69"/>
      <c r="P2778" s="69"/>
      <c r="Q2778" s="100">
        <f t="shared" si="432"/>
        <v>0</v>
      </c>
      <c r="R2778" s="156"/>
      <c r="S2778" s="140" t="str">
        <f t="shared" si="433"/>
        <v>0</v>
      </c>
      <c r="T2778" s="140" t="str">
        <f t="shared" si="434"/>
        <v>0</v>
      </c>
      <c r="U2778" s="157"/>
      <c r="V2778" s="106"/>
      <c r="W2778" s="142">
        <f t="shared" si="435"/>
        <v>0</v>
      </c>
      <c r="X2778" s="142">
        <f t="shared" si="436"/>
        <v>0</v>
      </c>
      <c r="Y2778" s="108">
        <f t="shared" si="437"/>
        <v>0</v>
      </c>
      <c r="Z2778" s="108">
        <f t="shared" si="438"/>
        <v>0</v>
      </c>
      <c r="AA2778" s="108">
        <f t="shared" si="439"/>
        <v>0</v>
      </c>
      <c r="AB2778" s="151"/>
      <c r="AC2778" s="47"/>
      <c r="AD2778" s="198"/>
      <c r="AE2778" s="198"/>
      <c r="AT2778" s="198"/>
      <c r="AU2778" s="198"/>
      <c r="AV2778" s="198"/>
      <c r="AW2778" s="198"/>
      <c r="AX2778" s="198"/>
      <c r="AY2778" s="198"/>
      <c r="AZ2778" s="198"/>
      <c r="BA2778" s="198"/>
      <c r="BB2778" s="198"/>
      <c r="BC2778" s="198"/>
      <c r="BD2778" s="198"/>
      <c r="BE2778" s="198"/>
      <c r="BF2778" s="198"/>
      <c r="BG2778" s="198"/>
      <c r="BH2778" s="198"/>
      <c r="BI2778" s="198"/>
      <c r="BJ2778" s="198"/>
      <c r="BK2778" s="198"/>
      <c r="BL2778" s="198"/>
      <c r="BM2778" s="198"/>
      <c r="BN2778" s="198"/>
      <c r="BO2778" s="198"/>
      <c r="BP2778" s="198"/>
    </row>
    <row r="2779" s="116" customFormat="1" ht="17.25" spans="1:68">
      <c r="A2779" s="94">
        <f t="shared" si="430"/>
        <v>2778</v>
      </c>
      <c r="B2779" s="95"/>
      <c r="C2779" s="69"/>
      <c r="D2779" s="16"/>
      <c r="E2779" s="69"/>
      <c r="F2779" s="169"/>
      <c r="G2779" s="124" t="e">
        <f>VLOOKUP(F2779,[2]零件成本10.26!$B$2:$C$7802,2,0)</f>
        <v>#N/A</v>
      </c>
      <c r="H2779" s="155"/>
      <c r="I2779" s="128" t="str">
        <f t="shared" si="431"/>
        <v/>
      </c>
      <c r="J2779" s="48"/>
      <c r="K2779" s="69"/>
      <c r="L2779" s="155"/>
      <c r="M2779" s="69"/>
      <c r="N2779" s="69"/>
      <c r="O2779" s="69"/>
      <c r="P2779" s="69"/>
      <c r="Q2779" s="100">
        <f t="shared" si="432"/>
        <v>0</v>
      </c>
      <c r="R2779" s="156"/>
      <c r="S2779" s="140" t="str">
        <f t="shared" si="433"/>
        <v>0</v>
      </c>
      <c r="T2779" s="140" t="str">
        <f t="shared" si="434"/>
        <v>0</v>
      </c>
      <c r="U2779" s="157"/>
      <c r="V2779" s="106"/>
      <c r="W2779" s="142">
        <f t="shared" si="435"/>
        <v>0</v>
      </c>
      <c r="X2779" s="142">
        <f t="shared" si="436"/>
        <v>0</v>
      </c>
      <c r="Y2779" s="108">
        <f t="shared" si="437"/>
        <v>0</v>
      </c>
      <c r="Z2779" s="108">
        <f t="shared" si="438"/>
        <v>0</v>
      </c>
      <c r="AA2779" s="108">
        <f t="shared" si="439"/>
        <v>0</v>
      </c>
      <c r="AB2779" s="151"/>
      <c r="AC2779" s="47"/>
      <c r="AD2779" s="198"/>
      <c r="AE2779" s="198"/>
      <c r="AT2779" s="198"/>
      <c r="AU2779" s="198"/>
      <c r="AV2779" s="198"/>
      <c r="AW2779" s="198"/>
      <c r="AX2779" s="198"/>
      <c r="AY2779" s="198"/>
      <c r="AZ2779" s="198"/>
      <c r="BA2779" s="198"/>
      <c r="BB2779" s="198"/>
      <c r="BC2779" s="198"/>
      <c r="BD2779" s="198"/>
      <c r="BE2779" s="198"/>
      <c r="BF2779" s="198"/>
      <c r="BG2779" s="198"/>
      <c r="BH2779" s="198"/>
      <c r="BI2779" s="198"/>
      <c r="BJ2779" s="198"/>
      <c r="BK2779" s="198"/>
      <c r="BL2779" s="198"/>
      <c r="BM2779" s="198"/>
      <c r="BN2779" s="198"/>
      <c r="BO2779" s="198"/>
      <c r="BP2779" s="198"/>
    </row>
    <row r="2780" s="116" customFormat="1" ht="17.25" spans="1:68">
      <c r="A2780" s="94">
        <f t="shared" si="430"/>
        <v>2779</v>
      </c>
      <c r="B2780" s="95"/>
      <c r="C2780" s="69"/>
      <c r="D2780" s="16"/>
      <c r="E2780" s="69"/>
      <c r="F2780" s="169"/>
      <c r="G2780" s="124" t="e">
        <f>VLOOKUP(F2780,[2]零件成本10.26!$B$2:$C$7802,2,0)</f>
        <v>#N/A</v>
      </c>
      <c r="H2780" s="155"/>
      <c r="I2780" s="128" t="str">
        <f t="shared" si="431"/>
        <v/>
      </c>
      <c r="J2780" s="48"/>
      <c r="K2780" s="69"/>
      <c r="L2780" s="155"/>
      <c r="M2780" s="69"/>
      <c r="N2780" s="69"/>
      <c r="O2780" s="69"/>
      <c r="P2780" s="69"/>
      <c r="Q2780" s="100">
        <f t="shared" si="432"/>
        <v>0</v>
      </c>
      <c r="R2780" s="156"/>
      <c r="S2780" s="140" t="str">
        <f t="shared" si="433"/>
        <v>0</v>
      </c>
      <c r="T2780" s="140" t="str">
        <f t="shared" si="434"/>
        <v>0</v>
      </c>
      <c r="U2780" s="157"/>
      <c r="V2780" s="106"/>
      <c r="W2780" s="142">
        <f t="shared" si="435"/>
        <v>0</v>
      </c>
      <c r="X2780" s="142">
        <f t="shared" si="436"/>
        <v>0</v>
      </c>
      <c r="Y2780" s="108">
        <f t="shared" si="437"/>
        <v>0</v>
      </c>
      <c r="Z2780" s="108">
        <f t="shared" si="438"/>
        <v>0</v>
      </c>
      <c r="AA2780" s="108">
        <f t="shared" si="439"/>
        <v>0</v>
      </c>
      <c r="AB2780" s="151"/>
      <c r="AC2780" s="47"/>
      <c r="AD2780" s="198"/>
      <c r="AE2780" s="198"/>
      <c r="AT2780" s="198"/>
      <c r="AU2780" s="198"/>
      <c r="AV2780" s="198"/>
      <c r="AW2780" s="198"/>
      <c r="AX2780" s="198"/>
      <c r="AY2780" s="198"/>
      <c r="AZ2780" s="198"/>
      <c r="BA2780" s="198"/>
      <c r="BB2780" s="198"/>
      <c r="BC2780" s="198"/>
      <c r="BD2780" s="198"/>
      <c r="BE2780" s="198"/>
      <c r="BF2780" s="198"/>
      <c r="BG2780" s="198"/>
      <c r="BH2780" s="198"/>
      <c r="BI2780" s="198"/>
      <c r="BJ2780" s="198"/>
      <c r="BK2780" s="198"/>
      <c r="BL2780" s="198"/>
      <c r="BM2780" s="198"/>
      <c r="BN2780" s="198"/>
      <c r="BO2780" s="198"/>
      <c r="BP2780" s="198"/>
    </row>
    <row r="2781" s="116" customFormat="1" ht="17.25" spans="1:68">
      <c r="A2781" s="94">
        <f t="shared" si="430"/>
        <v>2780</v>
      </c>
      <c r="B2781" s="95"/>
      <c r="C2781" s="69"/>
      <c r="D2781" s="16"/>
      <c r="E2781" s="69"/>
      <c r="F2781" s="169"/>
      <c r="G2781" s="124" t="e">
        <f>VLOOKUP(F2781,[2]零件成本10.26!$B$2:$C$7802,2,0)</f>
        <v>#N/A</v>
      </c>
      <c r="H2781" s="155"/>
      <c r="I2781" s="128" t="str">
        <f t="shared" si="431"/>
        <v/>
      </c>
      <c r="J2781" s="48"/>
      <c r="K2781" s="69"/>
      <c r="L2781" s="155"/>
      <c r="M2781" s="69"/>
      <c r="N2781" s="69"/>
      <c r="O2781" s="69"/>
      <c r="P2781" s="69"/>
      <c r="Q2781" s="100">
        <f t="shared" si="432"/>
        <v>0</v>
      </c>
      <c r="R2781" s="156"/>
      <c r="S2781" s="140" t="str">
        <f t="shared" si="433"/>
        <v>0</v>
      </c>
      <c r="T2781" s="140" t="str">
        <f t="shared" si="434"/>
        <v>0</v>
      </c>
      <c r="U2781" s="157"/>
      <c r="V2781" s="106"/>
      <c r="W2781" s="142">
        <f t="shared" si="435"/>
        <v>0</v>
      </c>
      <c r="X2781" s="142">
        <f t="shared" si="436"/>
        <v>0</v>
      </c>
      <c r="Y2781" s="108">
        <f t="shared" si="437"/>
        <v>0</v>
      </c>
      <c r="Z2781" s="108">
        <f t="shared" si="438"/>
        <v>0</v>
      </c>
      <c r="AA2781" s="108">
        <f t="shared" si="439"/>
        <v>0</v>
      </c>
      <c r="AB2781" s="151"/>
      <c r="AC2781" s="47"/>
      <c r="AD2781" s="198"/>
      <c r="AE2781" s="198"/>
      <c r="AT2781" s="198"/>
      <c r="AU2781" s="198"/>
      <c r="AV2781" s="198"/>
      <c r="AW2781" s="198"/>
      <c r="AX2781" s="198"/>
      <c r="AY2781" s="198"/>
      <c r="AZ2781" s="198"/>
      <c r="BA2781" s="198"/>
      <c r="BB2781" s="198"/>
      <c r="BC2781" s="198"/>
      <c r="BD2781" s="198"/>
      <c r="BE2781" s="198"/>
      <c r="BF2781" s="198"/>
      <c r="BG2781" s="198"/>
      <c r="BH2781" s="198"/>
      <c r="BI2781" s="198"/>
      <c r="BJ2781" s="198"/>
      <c r="BK2781" s="198"/>
      <c r="BL2781" s="198"/>
      <c r="BM2781" s="198"/>
      <c r="BN2781" s="198"/>
      <c r="BO2781" s="198"/>
      <c r="BP2781" s="198"/>
    </row>
    <row r="2782" s="116" customFormat="1" ht="19" customHeight="1" spans="1:68">
      <c r="A2782" s="94">
        <f t="shared" si="430"/>
        <v>2781</v>
      </c>
      <c r="B2782" s="95"/>
      <c r="C2782" s="69"/>
      <c r="D2782" s="64"/>
      <c r="E2782" s="69"/>
      <c r="F2782" s="196"/>
      <c r="G2782" s="124" t="e">
        <f>VLOOKUP(F2782,[2]零件成本10.26!$B$2:$C$7802,2,0)</f>
        <v>#N/A</v>
      </c>
      <c r="H2782" s="64"/>
      <c r="I2782" s="128" t="str">
        <f t="shared" si="431"/>
        <v/>
      </c>
      <c r="J2782" s="64"/>
      <c r="K2782" s="196"/>
      <c r="L2782" s="64"/>
      <c r="M2782" s="69"/>
      <c r="N2782" s="69"/>
      <c r="O2782" s="69"/>
      <c r="P2782" s="69"/>
      <c r="Q2782" s="100">
        <f t="shared" si="432"/>
        <v>0</v>
      </c>
      <c r="R2782" s="197"/>
      <c r="S2782" s="140" t="str">
        <f t="shared" si="433"/>
        <v>0</v>
      </c>
      <c r="T2782" s="140" t="str">
        <f t="shared" si="434"/>
        <v>0</v>
      </c>
      <c r="U2782" s="144"/>
      <c r="V2782" s="106"/>
      <c r="W2782" s="142">
        <f t="shared" si="435"/>
        <v>0</v>
      </c>
      <c r="X2782" s="142">
        <f t="shared" si="436"/>
        <v>0</v>
      </c>
      <c r="Y2782" s="108">
        <f t="shared" si="437"/>
        <v>0</v>
      </c>
      <c r="Z2782" s="108">
        <f t="shared" si="438"/>
        <v>0</v>
      </c>
      <c r="AA2782" s="108">
        <f t="shared" si="439"/>
        <v>0</v>
      </c>
      <c r="AB2782" s="151"/>
      <c r="AC2782" s="47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  <c r="AZ2782" s="198"/>
      <c r="BA2782" s="198"/>
      <c r="BB2782" s="198"/>
      <c r="BC2782" s="198"/>
      <c r="BD2782" s="198"/>
      <c r="BE2782" s="198"/>
      <c r="BF2782" s="198"/>
      <c r="BG2782" s="198"/>
      <c r="BH2782" s="198"/>
      <c r="BI2782" s="198"/>
      <c r="BJ2782" s="198"/>
      <c r="BK2782" s="198"/>
      <c r="BL2782" s="198"/>
      <c r="BM2782" s="198"/>
      <c r="BN2782" s="198"/>
      <c r="BO2782" s="198"/>
      <c r="BP2782" s="198"/>
    </row>
    <row r="2783" s="116" customFormat="1" ht="19" customHeight="1" spans="1:68">
      <c r="A2783" s="94">
        <f t="shared" si="430"/>
        <v>2782</v>
      </c>
      <c r="B2783" s="95"/>
      <c r="C2783" s="69"/>
      <c r="D2783" s="64"/>
      <c r="E2783" s="69"/>
      <c r="F2783" s="196"/>
      <c r="G2783" s="124" t="e">
        <f>VLOOKUP(F2783,[2]零件成本10.26!$B$2:$C$7802,2,0)</f>
        <v>#N/A</v>
      </c>
      <c r="H2783" s="64"/>
      <c r="I2783" s="128" t="str">
        <f t="shared" si="431"/>
        <v/>
      </c>
      <c r="J2783" s="64"/>
      <c r="K2783" s="196"/>
      <c r="L2783" s="64"/>
      <c r="M2783" s="69"/>
      <c r="N2783" s="69"/>
      <c r="O2783" s="69"/>
      <c r="P2783" s="69"/>
      <c r="Q2783" s="100">
        <f t="shared" si="432"/>
        <v>0</v>
      </c>
      <c r="R2783" s="197"/>
      <c r="S2783" s="140" t="str">
        <f t="shared" si="433"/>
        <v>0</v>
      </c>
      <c r="T2783" s="140" t="str">
        <f t="shared" si="434"/>
        <v>0</v>
      </c>
      <c r="U2783" s="144"/>
      <c r="V2783" s="106"/>
      <c r="W2783" s="142">
        <f t="shared" si="435"/>
        <v>0</v>
      </c>
      <c r="X2783" s="142">
        <f t="shared" si="436"/>
        <v>0</v>
      </c>
      <c r="Y2783" s="108">
        <f t="shared" si="437"/>
        <v>0</v>
      </c>
      <c r="Z2783" s="108">
        <f t="shared" si="438"/>
        <v>0</v>
      </c>
      <c r="AA2783" s="108">
        <f t="shared" si="439"/>
        <v>0</v>
      </c>
      <c r="AB2783" s="151"/>
      <c r="AC2783" s="47"/>
      <c r="AT2783" s="198"/>
      <c r="AU2783" s="198"/>
      <c r="AV2783" s="198"/>
      <c r="AW2783" s="198"/>
      <c r="AX2783" s="198"/>
      <c r="AY2783" s="198"/>
      <c r="AZ2783" s="198"/>
      <c r="BA2783" s="198"/>
      <c r="BB2783" s="198"/>
      <c r="BC2783" s="198"/>
      <c r="BD2783" s="198"/>
      <c r="BE2783" s="198"/>
      <c r="BF2783" s="198"/>
      <c r="BG2783" s="198"/>
      <c r="BH2783" s="198"/>
      <c r="BI2783" s="198"/>
      <c r="BJ2783" s="198"/>
      <c r="BK2783" s="198"/>
      <c r="BL2783" s="198"/>
      <c r="BM2783" s="198"/>
      <c r="BN2783" s="198"/>
      <c r="BO2783" s="198"/>
      <c r="BP2783" s="198"/>
    </row>
    <row r="2784" s="116" customFormat="1" ht="19" customHeight="1" spans="1:68">
      <c r="A2784" s="94">
        <f t="shared" si="430"/>
        <v>2783</v>
      </c>
      <c r="B2784" s="95"/>
      <c r="C2784" s="69"/>
      <c r="D2784" s="64"/>
      <c r="E2784" s="69"/>
      <c r="F2784" s="196"/>
      <c r="G2784" s="124" t="e">
        <f>VLOOKUP(F2784,[2]零件成本10.26!$B$2:$C$7802,2,0)</f>
        <v>#N/A</v>
      </c>
      <c r="H2784" s="64"/>
      <c r="I2784" s="128" t="str">
        <f t="shared" si="431"/>
        <v/>
      </c>
      <c r="J2784" s="64"/>
      <c r="K2784" s="196"/>
      <c r="L2784" s="64"/>
      <c r="M2784" s="69"/>
      <c r="N2784" s="69"/>
      <c r="O2784" s="69"/>
      <c r="P2784" s="69"/>
      <c r="Q2784" s="100">
        <f t="shared" si="432"/>
        <v>0</v>
      </c>
      <c r="R2784" s="197"/>
      <c r="S2784" s="140" t="str">
        <f t="shared" si="433"/>
        <v>0</v>
      </c>
      <c r="T2784" s="140" t="str">
        <f t="shared" si="434"/>
        <v>0</v>
      </c>
      <c r="U2784" s="144"/>
      <c r="V2784" s="106"/>
      <c r="W2784" s="142">
        <f t="shared" si="435"/>
        <v>0</v>
      </c>
      <c r="X2784" s="142">
        <f t="shared" si="436"/>
        <v>0</v>
      </c>
      <c r="Y2784" s="108">
        <f t="shared" si="437"/>
        <v>0</v>
      </c>
      <c r="Z2784" s="108">
        <f t="shared" si="438"/>
        <v>0</v>
      </c>
      <c r="AA2784" s="108">
        <f t="shared" si="439"/>
        <v>0</v>
      </c>
      <c r="AB2784" s="151"/>
      <c r="AC2784" s="47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  <c r="AZ2784" s="198"/>
      <c r="BA2784" s="198"/>
      <c r="BB2784" s="198"/>
      <c r="BC2784" s="198"/>
      <c r="BD2784" s="198"/>
      <c r="BE2784" s="198"/>
      <c r="BF2784" s="198"/>
      <c r="BG2784" s="198"/>
      <c r="BH2784" s="198"/>
      <c r="BI2784" s="198"/>
      <c r="BJ2784" s="198"/>
      <c r="BK2784" s="198"/>
      <c r="BL2784" s="198"/>
      <c r="BM2784" s="198"/>
      <c r="BN2784" s="198"/>
      <c r="BO2784" s="198"/>
      <c r="BP2784" s="198"/>
    </row>
    <row r="2785" s="116" customFormat="1" ht="19" customHeight="1" spans="1:68">
      <c r="A2785" s="94">
        <f t="shared" si="430"/>
        <v>2784</v>
      </c>
      <c r="B2785" s="95"/>
      <c r="C2785" s="69"/>
      <c r="D2785" s="64"/>
      <c r="E2785" s="69"/>
      <c r="F2785" s="196"/>
      <c r="G2785" s="124" t="e">
        <f>VLOOKUP(F2785,[2]零件成本10.26!$B$2:$C$7802,2,0)</f>
        <v>#N/A</v>
      </c>
      <c r="H2785" s="64"/>
      <c r="I2785" s="128" t="str">
        <f t="shared" si="431"/>
        <v/>
      </c>
      <c r="J2785" s="64"/>
      <c r="K2785" s="196"/>
      <c r="L2785" s="64"/>
      <c r="M2785" s="69"/>
      <c r="N2785" s="69"/>
      <c r="O2785" s="69"/>
      <c r="P2785" s="69"/>
      <c r="Q2785" s="100">
        <f t="shared" si="432"/>
        <v>0</v>
      </c>
      <c r="R2785" s="197"/>
      <c r="S2785" s="140" t="str">
        <f t="shared" si="433"/>
        <v>0</v>
      </c>
      <c r="T2785" s="140" t="str">
        <f t="shared" si="434"/>
        <v>0</v>
      </c>
      <c r="U2785" s="144"/>
      <c r="V2785" s="106"/>
      <c r="W2785" s="142">
        <f t="shared" si="435"/>
        <v>0</v>
      </c>
      <c r="X2785" s="142">
        <f t="shared" si="436"/>
        <v>0</v>
      </c>
      <c r="Y2785" s="108">
        <f t="shared" si="437"/>
        <v>0</v>
      </c>
      <c r="Z2785" s="108">
        <f t="shared" si="438"/>
        <v>0</v>
      </c>
      <c r="AA2785" s="108">
        <f t="shared" si="439"/>
        <v>0</v>
      </c>
      <c r="AB2785" s="151"/>
      <c r="AC2785" s="47"/>
      <c r="AT2785" s="198"/>
      <c r="AU2785" s="198"/>
      <c r="AV2785" s="198"/>
      <c r="AW2785" s="198"/>
      <c r="AX2785" s="198"/>
      <c r="AY2785" s="198"/>
      <c r="AZ2785" s="198"/>
      <c r="BA2785" s="198"/>
      <c r="BB2785" s="198"/>
      <c r="BC2785" s="198"/>
      <c r="BD2785" s="198"/>
      <c r="BE2785" s="198"/>
      <c r="BF2785" s="198"/>
      <c r="BG2785" s="198"/>
      <c r="BH2785" s="198"/>
      <c r="BI2785" s="198"/>
      <c r="BJ2785" s="198"/>
      <c r="BK2785" s="198"/>
      <c r="BL2785" s="198"/>
      <c r="BM2785" s="198"/>
      <c r="BN2785" s="198"/>
      <c r="BO2785" s="198"/>
      <c r="BP2785" s="198"/>
    </row>
    <row r="2786" s="116" customFormat="1" ht="19" customHeight="1" spans="1:68">
      <c r="A2786" s="94">
        <f t="shared" si="430"/>
        <v>2785</v>
      </c>
      <c r="B2786" s="95"/>
      <c r="C2786" s="69"/>
      <c r="D2786" s="64"/>
      <c r="E2786" s="69"/>
      <c r="F2786" s="196"/>
      <c r="G2786" s="124" t="e">
        <f>VLOOKUP(F2786,[2]零件成本10.26!$B$2:$C$7802,2,0)</f>
        <v>#N/A</v>
      </c>
      <c r="H2786" s="64"/>
      <c r="I2786" s="128" t="str">
        <f t="shared" si="431"/>
        <v/>
      </c>
      <c r="J2786" s="64"/>
      <c r="K2786" s="196"/>
      <c r="L2786" s="64"/>
      <c r="M2786" s="69"/>
      <c r="N2786" s="69"/>
      <c r="O2786" s="69"/>
      <c r="P2786" s="69"/>
      <c r="Q2786" s="100">
        <f t="shared" si="432"/>
        <v>0</v>
      </c>
      <c r="R2786" s="197"/>
      <c r="S2786" s="140" t="str">
        <f t="shared" si="433"/>
        <v>0</v>
      </c>
      <c r="T2786" s="140" t="str">
        <f t="shared" si="434"/>
        <v>0</v>
      </c>
      <c r="U2786" s="144"/>
      <c r="V2786" s="106"/>
      <c r="W2786" s="142">
        <f t="shared" si="435"/>
        <v>0</v>
      </c>
      <c r="X2786" s="142">
        <f t="shared" si="436"/>
        <v>0</v>
      </c>
      <c r="Y2786" s="108">
        <f t="shared" si="437"/>
        <v>0</v>
      </c>
      <c r="Z2786" s="108">
        <f t="shared" si="438"/>
        <v>0</v>
      </c>
      <c r="AA2786" s="108">
        <f t="shared" si="439"/>
        <v>0</v>
      </c>
      <c r="AB2786" s="151"/>
      <c r="AC2786" s="47"/>
      <c r="AT2786" s="198"/>
      <c r="AU2786" s="198"/>
      <c r="AV2786" s="198"/>
      <c r="AW2786" s="198"/>
      <c r="AX2786" s="198"/>
      <c r="AY2786" s="198"/>
      <c r="AZ2786" s="198"/>
      <c r="BA2786" s="198"/>
      <c r="BB2786" s="198"/>
      <c r="BC2786" s="198"/>
      <c r="BD2786" s="198"/>
      <c r="BE2786" s="198"/>
      <c r="BF2786" s="198"/>
      <c r="BG2786" s="198"/>
      <c r="BH2786" s="198"/>
      <c r="BI2786" s="198"/>
      <c r="BJ2786" s="198"/>
      <c r="BK2786" s="198"/>
      <c r="BL2786" s="198"/>
      <c r="BM2786" s="198"/>
      <c r="BN2786" s="198"/>
      <c r="BO2786" s="198"/>
      <c r="BP2786" s="198"/>
    </row>
    <row r="2787" s="116" customFormat="1" ht="19" customHeight="1" spans="1:68">
      <c r="A2787" s="94">
        <f t="shared" si="430"/>
        <v>2786</v>
      </c>
      <c r="B2787" s="95"/>
      <c r="C2787" s="69"/>
      <c r="D2787" s="64"/>
      <c r="E2787" s="69"/>
      <c r="F2787" s="196"/>
      <c r="G2787" s="124" t="e">
        <f>VLOOKUP(F2787,[2]零件成本10.26!$B$2:$C$7802,2,0)</f>
        <v>#N/A</v>
      </c>
      <c r="H2787" s="64"/>
      <c r="I2787" s="128" t="str">
        <f t="shared" si="431"/>
        <v/>
      </c>
      <c r="J2787" s="64"/>
      <c r="K2787" s="196"/>
      <c r="L2787" s="64"/>
      <c r="M2787" s="69"/>
      <c r="N2787" s="69"/>
      <c r="O2787" s="69"/>
      <c r="P2787" s="69"/>
      <c r="Q2787" s="100">
        <f t="shared" si="432"/>
        <v>0</v>
      </c>
      <c r="R2787" s="197"/>
      <c r="S2787" s="140" t="str">
        <f t="shared" si="433"/>
        <v>0</v>
      </c>
      <c r="T2787" s="140" t="str">
        <f t="shared" si="434"/>
        <v>0</v>
      </c>
      <c r="U2787" s="144"/>
      <c r="V2787" s="106"/>
      <c r="W2787" s="142">
        <f t="shared" si="435"/>
        <v>0</v>
      </c>
      <c r="X2787" s="142">
        <f t="shared" si="436"/>
        <v>0</v>
      </c>
      <c r="Y2787" s="108">
        <f t="shared" si="437"/>
        <v>0</v>
      </c>
      <c r="Z2787" s="108">
        <f t="shared" si="438"/>
        <v>0</v>
      </c>
      <c r="AA2787" s="108">
        <f t="shared" si="439"/>
        <v>0</v>
      </c>
      <c r="AB2787" s="151"/>
      <c r="AC2787" s="47"/>
      <c r="AT2787" s="198"/>
      <c r="AU2787" s="198"/>
      <c r="AV2787" s="198"/>
      <c r="AW2787" s="198"/>
      <c r="AX2787" s="198"/>
      <c r="AY2787" s="198"/>
      <c r="AZ2787" s="198"/>
      <c r="BA2787" s="198"/>
      <c r="BB2787" s="198"/>
      <c r="BC2787" s="198"/>
      <c r="BD2787" s="198"/>
      <c r="BE2787" s="198"/>
      <c r="BF2787" s="198"/>
      <c r="BG2787" s="198"/>
      <c r="BH2787" s="198"/>
      <c r="BI2787" s="198"/>
      <c r="BJ2787" s="198"/>
      <c r="BK2787" s="198"/>
      <c r="BL2787" s="198"/>
      <c r="BM2787" s="198"/>
      <c r="BN2787" s="198"/>
      <c r="BO2787" s="198"/>
      <c r="BP2787" s="198"/>
    </row>
    <row r="2788" s="116" customFormat="1" ht="19" customHeight="1" spans="1:68">
      <c r="A2788" s="94">
        <f t="shared" si="430"/>
        <v>2787</v>
      </c>
      <c r="B2788" s="95"/>
      <c r="C2788" s="69"/>
      <c r="D2788" s="64"/>
      <c r="E2788" s="69"/>
      <c r="F2788" s="196"/>
      <c r="G2788" s="124" t="e">
        <f>VLOOKUP(F2788,[2]零件成本10.26!$B$2:$C$7802,2,0)</f>
        <v>#N/A</v>
      </c>
      <c r="H2788" s="64"/>
      <c r="I2788" s="128" t="str">
        <f t="shared" si="431"/>
        <v/>
      </c>
      <c r="J2788" s="64"/>
      <c r="K2788" s="196"/>
      <c r="L2788" s="64"/>
      <c r="M2788" s="69"/>
      <c r="N2788" s="69"/>
      <c r="O2788" s="69"/>
      <c r="P2788" s="69"/>
      <c r="Q2788" s="100">
        <f t="shared" si="432"/>
        <v>0</v>
      </c>
      <c r="R2788" s="197"/>
      <c r="S2788" s="140" t="str">
        <f t="shared" si="433"/>
        <v>0</v>
      </c>
      <c r="T2788" s="140" t="str">
        <f t="shared" si="434"/>
        <v>0</v>
      </c>
      <c r="U2788" s="144"/>
      <c r="V2788" s="106"/>
      <c r="W2788" s="142">
        <f t="shared" si="435"/>
        <v>0</v>
      </c>
      <c r="X2788" s="142">
        <f t="shared" si="436"/>
        <v>0</v>
      </c>
      <c r="Y2788" s="108">
        <f t="shared" si="437"/>
        <v>0</v>
      </c>
      <c r="Z2788" s="108">
        <f t="shared" si="438"/>
        <v>0</v>
      </c>
      <c r="AA2788" s="108">
        <f t="shared" si="439"/>
        <v>0</v>
      </c>
      <c r="AB2788" s="151"/>
      <c r="AC2788" s="47"/>
      <c r="AT2788" s="198"/>
      <c r="AU2788" s="198"/>
      <c r="AV2788" s="198"/>
      <c r="AW2788" s="198"/>
      <c r="AX2788" s="198"/>
      <c r="AY2788" s="198"/>
      <c r="AZ2788" s="198"/>
      <c r="BA2788" s="198"/>
      <c r="BB2788" s="198"/>
      <c r="BC2788" s="198"/>
      <c r="BD2788" s="198"/>
      <c r="BE2788" s="198"/>
      <c r="BF2788" s="198"/>
      <c r="BG2788" s="198"/>
      <c r="BH2788" s="198"/>
      <c r="BI2788" s="198"/>
      <c r="BJ2788" s="198"/>
      <c r="BK2788" s="198"/>
      <c r="BL2788" s="198"/>
      <c r="BM2788" s="198"/>
      <c r="BN2788" s="198"/>
      <c r="BO2788" s="198"/>
      <c r="BP2788" s="198"/>
    </row>
    <row r="2789" s="116" customFormat="1" ht="19" customHeight="1" spans="1:68">
      <c r="A2789" s="94">
        <f t="shared" si="430"/>
        <v>2788</v>
      </c>
      <c r="B2789" s="95"/>
      <c r="C2789" s="69"/>
      <c r="D2789" s="64"/>
      <c r="E2789" s="69"/>
      <c r="F2789" s="196"/>
      <c r="G2789" s="124" t="e">
        <f>VLOOKUP(F2789,[2]零件成本10.26!$B$2:$C$7802,2,0)</f>
        <v>#N/A</v>
      </c>
      <c r="H2789" s="64"/>
      <c r="I2789" s="128" t="str">
        <f t="shared" si="431"/>
        <v/>
      </c>
      <c r="J2789" s="64"/>
      <c r="K2789" s="196"/>
      <c r="L2789" s="64"/>
      <c r="M2789" s="69"/>
      <c r="N2789" s="69"/>
      <c r="O2789" s="69"/>
      <c r="P2789" s="69"/>
      <c r="Q2789" s="100">
        <f t="shared" si="432"/>
        <v>0</v>
      </c>
      <c r="R2789" s="197"/>
      <c r="S2789" s="140" t="str">
        <f t="shared" si="433"/>
        <v>0</v>
      </c>
      <c r="T2789" s="140" t="str">
        <f t="shared" si="434"/>
        <v>0</v>
      </c>
      <c r="U2789" s="144"/>
      <c r="V2789" s="106"/>
      <c r="W2789" s="142">
        <f t="shared" si="435"/>
        <v>0</v>
      </c>
      <c r="X2789" s="142">
        <f t="shared" si="436"/>
        <v>0</v>
      </c>
      <c r="Y2789" s="108">
        <f t="shared" si="437"/>
        <v>0</v>
      </c>
      <c r="Z2789" s="108">
        <f t="shared" si="438"/>
        <v>0</v>
      </c>
      <c r="AA2789" s="108">
        <f t="shared" si="439"/>
        <v>0</v>
      </c>
      <c r="AB2789" s="151"/>
      <c r="AC2789" s="47"/>
      <c r="AT2789" s="198"/>
      <c r="AU2789" s="198"/>
      <c r="AV2789" s="198"/>
      <c r="AW2789" s="198"/>
      <c r="AX2789" s="198"/>
      <c r="AY2789" s="198"/>
      <c r="AZ2789" s="198"/>
      <c r="BA2789" s="198"/>
      <c r="BB2789" s="198"/>
      <c r="BC2789" s="198"/>
      <c r="BD2789" s="198"/>
      <c r="BE2789" s="198"/>
      <c r="BF2789" s="198"/>
      <c r="BG2789" s="198"/>
      <c r="BH2789" s="198"/>
      <c r="BI2789" s="198"/>
      <c r="BJ2789" s="198"/>
      <c r="BK2789" s="198"/>
      <c r="BL2789" s="198"/>
      <c r="BM2789" s="198"/>
      <c r="BN2789" s="198"/>
      <c r="BO2789" s="198"/>
      <c r="BP2789" s="198"/>
    </row>
    <row r="2790" s="116" customFormat="1" ht="19" customHeight="1" spans="1:68">
      <c r="A2790" s="94">
        <f t="shared" si="430"/>
        <v>2789</v>
      </c>
      <c r="B2790" s="95"/>
      <c r="C2790" s="69"/>
      <c r="D2790" s="64"/>
      <c r="E2790" s="69"/>
      <c r="F2790" s="196"/>
      <c r="G2790" s="124" t="e">
        <f>VLOOKUP(F2790,[2]零件成本10.26!$B$2:$C$7802,2,0)</f>
        <v>#N/A</v>
      </c>
      <c r="H2790" s="64"/>
      <c r="I2790" s="128" t="str">
        <f t="shared" si="431"/>
        <v/>
      </c>
      <c r="J2790" s="64"/>
      <c r="K2790" s="196"/>
      <c r="L2790" s="64"/>
      <c r="M2790" s="69"/>
      <c r="N2790" s="69"/>
      <c r="O2790" s="69"/>
      <c r="P2790" s="69"/>
      <c r="Q2790" s="100">
        <f t="shared" si="432"/>
        <v>0</v>
      </c>
      <c r="R2790" s="197"/>
      <c r="S2790" s="140" t="str">
        <f t="shared" si="433"/>
        <v>0</v>
      </c>
      <c r="T2790" s="140" t="str">
        <f t="shared" si="434"/>
        <v>0</v>
      </c>
      <c r="U2790" s="144"/>
      <c r="V2790" s="106"/>
      <c r="W2790" s="142">
        <f t="shared" si="435"/>
        <v>0</v>
      </c>
      <c r="X2790" s="142">
        <f t="shared" si="436"/>
        <v>0</v>
      </c>
      <c r="Y2790" s="108">
        <f t="shared" si="437"/>
        <v>0</v>
      </c>
      <c r="Z2790" s="108">
        <f t="shared" si="438"/>
        <v>0</v>
      </c>
      <c r="AA2790" s="108">
        <f t="shared" si="439"/>
        <v>0</v>
      </c>
      <c r="AB2790" s="151"/>
      <c r="AC2790" s="47"/>
      <c r="AT2790" s="198"/>
      <c r="AU2790" s="198"/>
      <c r="AV2790" s="198"/>
      <c r="AW2790" s="198"/>
      <c r="AX2790" s="198"/>
      <c r="AY2790" s="198"/>
      <c r="AZ2790" s="198"/>
      <c r="BA2790" s="198"/>
      <c r="BB2790" s="198"/>
      <c r="BC2790" s="198"/>
      <c r="BD2790" s="198"/>
      <c r="BE2790" s="198"/>
      <c r="BF2790" s="198"/>
      <c r="BG2790" s="198"/>
      <c r="BH2790" s="198"/>
      <c r="BI2790" s="198"/>
      <c r="BJ2790" s="198"/>
      <c r="BK2790" s="198"/>
      <c r="BL2790" s="198"/>
      <c r="BM2790" s="198"/>
      <c r="BN2790" s="198"/>
      <c r="BO2790" s="198"/>
      <c r="BP2790" s="198"/>
    </row>
    <row r="2791" s="116" customFormat="1" ht="19" customHeight="1" spans="1:68">
      <c r="A2791" s="94">
        <f t="shared" si="430"/>
        <v>2790</v>
      </c>
      <c r="B2791" s="95"/>
      <c r="C2791" s="69"/>
      <c r="D2791" s="64"/>
      <c r="E2791" s="69"/>
      <c r="F2791" s="196"/>
      <c r="G2791" s="124" t="e">
        <f>VLOOKUP(F2791,[2]零件成本10.26!$B$2:$C$7802,2,0)</f>
        <v>#N/A</v>
      </c>
      <c r="H2791" s="64"/>
      <c r="I2791" s="128" t="str">
        <f t="shared" si="431"/>
        <v/>
      </c>
      <c r="J2791" s="64"/>
      <c r="K2791" s="196"/>
      <c r="L2791" s="64"/>
      <c r="M2791" s="69"/>
      <c r="N2791" s="69"/>
      <c r="O2791" s="69"/>
      <c r="P2791" s="69"/>
      <c r="Q2791" s="100">
        <f t="shared" si="432"/>
        <v>0</v>
      </c>
      <c r="R2791" s="197"/>
      <c r="S2791" s="140" t="str">
        <f t="shared" si="433"/>
        <v>0</v>
      </c>
      <c r="T2791" s="140" t="str">
        <f t="shared" si="434"/>
        <v>0</v>
      </c>
      <c r="U2791" s="144"/>
      <c r="V2791" s="106"/>
      <c r="W2791" s="142">
        <f t="shared" si="435"/>
        <v>0</v>
      </c>
      <c r="X2791" s="142">
        <f t="shared" si="436"/>
        <v>0</v>
      </c>
      <c r="Y2791" s="108">
        <f t="shared" si="437"/>
        <v>0</v>
      </c>
      <c r="Z2791" s="108">
        <f t="shared" si="438"/>
        <v>0</v>
      </c>
      <c r="AA2791" s="108">
        <f t="shared" si="439"/>
        <v>0</v>
      </c>
      <c r="AB2791" s="151"/>
      <c r="AC2791" s="47"/>
      <c r="AT2791" s="198"/>
      <c r="AU2791" s="198"/>
      <c r="AV2791" s="198"/>
      <c r="AW2791" s="198"/>
      <c r="AX2791" s="198"/>
      <c r="AY2791" s="198"/>
      <c r="AZ2791" s="198"/>
      <c r="BA2791" s="198"/>
      <c r="BB2791" s="198"/>
      <c r="BC2791" s="198"/>
      <c r="BD2791" s="198"/>
      <c r="BE2791" s="198"/>
      <c r="BF2791" s="198"/>
      <c r="BG2791" s="198"/>
      <c r="BH2791" s="198"/>
      <c r="BI2791" s="198"/>
      <c r="BJ2791" s="198"/>
      <c r="BK2791" s="198"/>
      <c r="BL2791" s="198"/>
      <c r="BM2791" s="198"/>
      <c r="BN2791" s="198"/>
      <c r="BO2791" s="198"/>
      <c r="BP2791" s="198"/>
    </row>
    <row r="2792" s="116" customFormat="1" ht="19" customHeight="1" spans="1:68">
      <c r="A2792" s="94">
        <f t="shared" si="430"/>
        <v>2791</v>
      </c>
      <c r="B2792" s="95"/>
      <c r="C2792" s="69"/>
      <c r="D2792" s="64"/>
      <c r="E2792" s="69"/>
      <c r="F2792" s="196"/>
      <c r="G2792" s="124" t="e">
        <f>VLOOKUP(F2792,[2]零件成本10.26!$B$2:$C$7802,2,0)</f>
        <v>#N/A</v>
      </c>
      <c r="H2792" s="64"/>
      <c r="I2792" s="128" t="str">
        <f t="shared" si="431"/>
        <v/>
      </c>
      <c r="J2792" s="64"/>
      <c r="K2792" s="196"/>
      <c r="L2792" s="64"/>
      <c r="M2792" s="69"/>
      <c r="N2792" s="69"/>
      <c r="O2792" s="69"/>
      <c r="P2792" s="69"/>
      <c r="Q2792" s="100">
        <f t="shared" si="432"/>
        <v>0</v>
      </c>
      <c r="R2792" s="197"/>
      <c r="S2792" s="140" t="str">
        <f t="shared" si="433"/>
        <v>0</v>
      </c>
      <c r="T2792" s="140" t="str">
        <f t="shared" si="434"/>
        <v>0</v>
      </c>
      <c r="U2792" s="144"/>
      <c r="V2792" s="106"/>
      <c r="W2792" s="142">
        <f t="shared" si="435"/>
        <v>0</v>
      </c>
      <c r="X2792" s="142">
        <f t="shared" si="436"/>
        <v>0</v>
      </c>
      <c r="Y2792" s="108">
        <f t="shared" si="437"/>
        <v>0</v>
      </c>
      <c r="Z2792" s="108">
        <f t="shared" si="438"/>
        <v>0</v>
      </c>
      <c r="AA2792" s="108">
        <f t="shared" si="439"/>
        <v>0</v>
      </c>
      <c r="AB2792" s="151"/>
      <c r="AC2792" s="47"/>
      <c r="AT2792" s="198"/>
      <c r="AU2792" s="198"/>
      <c r="AV2792" s="198"/>
      <c r="AW2792" s="198"/>
      <c r="AX2792" s="198"/>
      <c r="AY2792" s="198"/>
      <c r="AZ2792" s="198"/>
      <c r="BA2792" s="198"/>
      <c r="BB2792" s="198"/>
      <c r="BC2792" s="198"/>
      <c r="BD2792" s="198"/>
      <c r="BE2792" s="198"/>
      <c r="BF2792" s="198"/>
      <c r="BG2792" s="198"/>
      <c r="BH2792" s="198"/>
      <c r="BI2792" s="198"/>
      <c r="BJ2792" s="198"/>
      <c r="BK2792" s="198"/>
      <c r="BL2792" s="198"/>
      <c r="BM2792" s="198"/>
      <c r="BN2792" s="198"/>
      <c r="BO2792" s="198"/>
      <c r="BP2792" s="198"/>
    </row>
    <row r="2793" s="116" customFormat="1" ht="19" customHeight="1" spans="1:68">
      <c r="A2793" s="94">
        <f t="shared" si="430"/>
        <v>2792</v>
      </c>
      <c r="B2793" s="95"/>
      <c r="C2793" s="69"/>
      <c r="D2793" s="64"/>
      <c r="E2793" s="69"/>
      <c r="F2793" s="196"/>
      <c r="G2793" s="124" t="e">
        <f>VLOOKUP(F2793,[2]零件成本10.26!$B$2:$C$7802,2,0)</f>
        <v>#N/A</v>
      </c>
      <c r="H2793" s="64"/>
      <c r="I2793" s="128" t="str">
        <f t="shared" si="431"/>
        <v/>
      </c>
      <c r="J2793" s="64"/>
      <c r="K2793" s="196"/>
      <c r="L2793" s="64"/>
      <c r="M2793" s="69"/>
      <c r="N2793" s="69"/>
      <c r="O2793" s="69"/>
      <c r="P2793" s="69"/>
      <c r="Q2793" s="100">
        <f t="shared" si="432"/>
        <v>0</v>
      </c>
      <c r="R2793" s="197"/>
      <c r="S2793" s="140" t="str">
        <f t="shared" si="433"/>
        <v>0</v>
      </c>
      <c r="T2793" s="140" t="str">
        <f t="shared" si="434"/>
        <v>0</v>
      </c>
      <c r="U2793" s="144"/>
      <c r="V2793" s="106"/>
      <c r="W2793" s="142">
        <f t="shared" si="435"/>
        <v>0</v>
      </c>
      <c r="X2793" s="142">
        <f t="shared" si="436"/>
        <v>0</v>
      </c>
      <c r="Y2793" s="108">
        <f t="shared" si="437"/>
        <v>0</v>
      </c>
      <c r="Z2793" s="108">
        <f t="shared" si="438"/>
        <v>0</v>
      </c>
      <c r="AA2793" s="108">
        <f t="shared" si="439"/>
        <v>0</v>
      </c>
      <c r="AB2793" s="151"/>
      <c r="AC2793" s="47"/>
      <c r="AT2793" s="198"/>
      <c r="AU2793" s="198"/>
      <c r="AV2793" s="198"/>
      <c r="AW2793" s="198"/>
      <c r="AX2793" s="198"/>
      <c r="AY2793" s="198"/>
      <c r="AZ2793" s="198"/>
      <c r="BA2793" s="198"/>
      <c r="BB2793" s="198"/>
      <c r="BC2793" s="198"/>
      <c r="BD2793" s="198"/>
      <c r="BE2793" s="198"/>
      <c r="BF2793" s="198"/>
      <c r="BG2793" s="198"/>
      <c r="BH2793" s="198"/>
      <c r="BI2793" s="198"/>
      <c r="BJ2793" s="198"/>
      <c r="BK2793" s="198"/>
      <c r="BL2793" s="198"/>
      <c r="BM2793" s="198"/>
      <c r="BN2793" s="198"/>
      <c r="BO2793" s="198"/>
      <c r="BP2793" s="198"/>
    </row>
    <row r="2794" s="116" customFormat="1" ht="19" customHeight="1" spans="1:68">
      <c r="A2794" s="94">
        <f t="shared" si="430"/>
        <v>2793</v>
      </c>
      <c r="B2794" s="95"/>
      <c r="C2794" s="69"/>
      <c r="D2794" s="64"/>
      <c r="E2794" s="69"/>
      <c r="F2794" s="196"/>
      <c r="G2794" s="124" t="e">
        <f>VLOOKUP(F2794,[2]零件成本10.26!$B$2:$C$7802,2,0)</f>
        <v>#N/A</v>
      </c>
      <c r="H2794" s="64"/>
      <c r="I2794" s="128" t="str">
        <f t="shared" si="431"/>
        <v/>
      </c>
      <c r="J2794" s="64"/>
      <c r="K2794" s="196"/>
      <c r="L2794" s="64"/>
      <c r="M2794" s="69"/>
      <c r="N2794" s="69"/>
      <c r="O2794" s="69"/>
      <c r="P2794" s="69"/>
      <c r="Q2794" s="100">
        <f t="shared" si="432"/>
        <v>0</v>
      </c>
      <c r="R2794" s="197"/>
      <c r="S2794" s="140" t="str">
        <f t="shared" si="433"/>
        <v>0</v>
      </c>
      <c r="T2794" s="140" t="str">
        <f t="shared" si="434"/>
        <v>0</v>
      </c>
      <c r="U2794" s="144"/>
      <c r="V2794" s="106"/>
      <c r="W2794" s="142">
        <f t="shared" si="435"/>
        <v>0</v>
      </c>
      <c r="X2794" s="142">
        <f t="shared" si="436"/>
        <v>0</v>
      </c>
      <c r="Y2794" s="108">
        <f t="shared" si="437"/>
        <v>0</v>
      </c>
      <c r="Z2794" s="108">
        <f t="shared" si="438"/>
        <v>0</v>
      </c>
      <c r="AA2794" s="108">
        <f t="shared" si="439"/>
        <v>0</v>
      </c>
      <c r="AB2794" s="151"/>
      <c r="AC2794" s="47"/>
      <c r="AT2794" s="198"/>
      <c r="AU2794" s="198"/>
      <c r="AV2794" s="198"/>
      <c r="AW2794" s="198"/>
      <c r="AX2794" s="198"/>
      <c r="AY2794" s="198"/>
      <c r="AZ2794" s="198"/>
      <c r="BA2794" s="198"/>
      <c r="BB2794" s="198"/>
      <c r="BC2794" s="198"/>
      <c r="BD2794" s="198"/>
      <c r="BE2794" s="198"/>
      <c r="BF2794" s="198"/>
      <c r="BG2794" s="198"/>
      <c r="BH2794" s="198"/>
      <c r="BI2794" s="198"/>
      <c r="BJ2794" s="198"/>
      <c r="BK2794" s="198"/>
      <c r="BL2794" s="198"/>
      <c r="BM2794" s="198"/>
      <c r="BN2794" s="198"/>
      <c r="BO2794" s="198"/>
      <c r="BP2794" s="198"/>
    </row>
    <row r="2795" s="116" customFormat="1" ht="19" customHeight="1" spans="1:68">
      <c r="A2795" s="94">
        <f t="shared" si="430"/>
        <v>2794</v>
      </c>
      <c r="B2795" s="95"/>
      <c r="C2795" s="69"/>
      <c r="D2795" s="64"/>
      <c r="E2795" s="69"/>
      <c r="F2795" s="196"/>
      <c r="G2795" s="124" t="e">
        <f>VLOOKUP(F2795,[2]零件成本10.26!$B$2:$C$7802,2,0)</f>
        <v>#N/A</v>
      </c>
      <c r="H2795" s="64"/>
      <c r="I2795" s="128" t="str">
        <f t="shared" si="431"/>
        <v/>
      </c>
      <c r="J2795" s="64"/>
      <c r="K2795" s="196"/>
      <c r="L2795" s="64"/>
      <c r="M2795" s="69"/>
      <c r="N2795" s="69"/>
      <c r="O2795" s="69"/>
      <c r="P2795" s="69"/>
      <c r="Q2795" s="100">
        <f t="shared" si="432"/>
        <v>0</v>
      </c>
      <c r="R2795" s="197"/>
      <c r="S2795" s="140" t="str">
        <f t="shared" si="433"/>
        <v>0</v>
      </c>
      <c r="T2795" s="140" t="str">
        <f t="shared" si="434"/>
        <v>0</v>
      </c>
      <c r="U2795" s="144"/>
      <c r="V2795" s="106"/>
      <c r="W2795" s="142">
        <f t="shared" si="435"/>
        <v>0</v>
      </c>
      <c r="X2795" s="142">
        <f t="shared" si="436"/>
        <v>0</v>
      </c>
      <c r="Y2795" s="108">
        <f t="shared" si="437"/>
        <v>0</v>
      </c>
      <c r="Z2795" s="108">
        <f t="shared" si="438"/>
        <v>0</v>
      </c>
      <c r="AA2795" s="108">
        <f t="shared" si="439"/>
        <v>0</v>
      </c>
      <c r="AB2795" s="151"/>
      <c r="AC2795" s="47"/>
      <c r="AT2795" s="198"/>
      <c r="AU2795" s="198"/>
      <c r="AV2795" s="198"/>
      <c r="AW2795" s="198"/>
      <c r="AX2795" s="198"/>
      <c r="AY2795" s="198"/>
      <c r="AZ2795" s="198"/>
      <c r="BA2795" s="198"/>
      <c r="BB2795" s="198"/>
      <c r="BC2795" s="198"/>
      <c r="BD2795" s="198"/>
      <c r="BE2795" s="198"/>
      <c r="BF2795" s="198"/>
      <c r="BG2795" s="198"/>
      <c r="BH2795" s="198"/>
      <c r="BI2795" s="198"/>
      <c r="BJ2795" s="198"/>
      <c r="BK2795" s="198"/>
      <c r="BL2795" s="198"/>
      <c r="BM2795" s="198"/>
      <c r="BN2795" s="198"/>
      <c r="BO2795" s="198"/>
      <c r="BP2795" s="198"/>
    </row>
    <row r="2796" s="116" customFormat="1" ht="19" customHeight="1" spans="1:68">
      <c r="A2796" s="94">
        <f t="shared" si="430"/>
        <v>2795</v>
      </c>
      <c r="B2796" s="95"/>
      <c r="C2796" s="69"/>
      <c r="D2796" s="64"/>
      <c r="E2796" s="69"/>
      <c r="F2796" s="196"/>
      <c r="G2796" s="124" t="e">
        <f>VLOOKUP(F2796,[2]零件成本10.26!$B$2:$C$7802,2,0)</f>
        <v>#N/A</v>
      </c>
      <c r="H2796" s="64"/>
      <c r="I2796" s="128" t="str">
        <f t="shared" si="431"/>
        <v/>
      </c>
      <c r="J2796" s="64"/>
      <c r="K2796" s="196"/>
      <c r="L2796" s="64"/>
      <c r="M2796" s="69"/>
      <c r="N2796" s="69"/>
      <c r="O2796" s="69"/>
      <c r="P2796" s="69"/>
      <c r="Q2796" s="100">
        <f t="shared" si="432"/>
        <v>0</v>
      </c>
      <c r="R2796" s="197"/>
      <c r="S2796" s="140" t="str">
        <f t="shared" si="433"/>
        <v>0</v>
      </c>
      <c r="T2796" s="140" t="str">
        <f t="shared" si="434"/>
        <v>0</v>
      </c>
      <c r="U2796" s="144"/>
      <c r="V2796" s="106"/>
      <c r="W2796" s="142">
        <f t="shared" si="435"/>
        <v>0</v>
      </c>
      <c r="X2796" s="142">
        <f t="shared" si="436"/>
        <v>0</v>
      </c>
      <c r="Y2796" s="108">
        <f t="shared" si="437"/>
        <v>0</v>
      </c>
      <c r="Z2796" s="108">
        <f t="shared" si="438"/>
        <v>0</v>
      </c>
      <c r="AA2796" s="108">
        <f t="shared" si="439"/>
        <v>0</v>
      </c>
      <c r="AB2796" s="151"/>
      <c r="AC2796" s="47"/>
      <c r="AT2796" s="198"/>
      <c r="AU2796" s="198"/>
      <c r="AV2796" s="198"/>
      <c r="AW2796" s="198"/>
      <c r="AX2796" s="198"/>
      <c r="AY2796" s="198"/>
      <c r="AZ2796" s="198"/>
      <c r="BA2796" s="198"/>
      <c r="BB2796" s="198"/>
      <c r="BC2796" s="198"/>
      <c r="BD2796" s="198"/>
      <c r="BE2796" s="198"/>
      <c r="BF2796" s="198"/>
      <c r="BG2796" s="198"/>
      <c r="BH2796" s="198"/>
      <c r="BI2796" s="198"/>
      <c r="BJ2796" s="198"/>
      <c r="BK2796" s="198"/>
      <c r="BL2796" s="198"/>
      <c r="BM2796" s="198"/>
      <c r="BN2796" s="198"/>
      <c r="BO2796" s="198"/>
      <c r="BP2796" s="198"/>
    </row>
    <row r="2797" s="116" customFormat="1" ht="19" customHeight="1" spans="1:68">
      <c r="A2797" s="94">
        <f t="shared" si="430"/>
        <v>2796</v>
      </c>
      <c r="B2797" s="95"/>
      <c r="C2797" s="69"/>
      <c r="D2797" s="64"/>
      <c r="E2797" s="69"/>
      <c r="F2797" s="196"/>
      <c r="G2797" s="124" t="e">
        <f>VLOOKUP(F2797,[2]零件成本10.26!$B$2:$C$7802,2,0)</f>
        <v>#N/A</v>
      </c>
      <c r="H2797" s="64"/>
      <c r="I2797" s="128" t="str">
        <f t="shared" si="431"/>
        <v/>
      </c>
      <c r="J2797" s="64"/>
      <c r="K2797" s="196"/>
      <c r="L2797" s="64"/>
      <c r="M2797" s="69"/>
      <c r="N2797" s="69"/>
      <c r="O2797" s="69"/>
      <c r="P2797" s="69"/>
      <c r="Q2797" s="100">
        <f t="shared" si="432"/>
        <v>0</v>
      </c>
      <c r="R2797" s="197"/>
      <c r="S2797" s="140" t="str">
        <f t="shared" si="433"/>
        <v>0</v>
      </c>
      <c r="T2797" s="140" t="str">
        <f t="shared" si="434"/>
        <v>0</v>
      </c>
      <c r="U2797" s="144"/>
      <c r="V2797" s="106"/>
      <c r="W2797" s="142">
        <f t="shared" si="435"/>
        <v>0</v>
      </c>
      <c r="X2797" s="142">
        <f t="shared" si="436"/>
        <v>0</v>
      </c>
      <c r="Y2797" s="108">
        <f t="shared" si="437"/>
        <v>0</v>
      </c>
      <c r="Z2797" s="108">
        <f t="shared" si="438"/>
        <v>0</v>
      </c>
      <c r="AA2797" s="108">
        <f t="shared" si="439"/>
        <v>0</v>
      </c>
      <c r="AB2797" s="151"/>
      <c r="AC2797" s="47"/>
      <c r="AT2797" s="198"/>
      <c r="AU2797" s="198"/>
      <c r="AV2797" s="198"/>
      <c r="AW2797" s="198"/>
      <c r="AX2797" s="198"/>
      <c r="AY2797" s="198"/>
      <c r="AZ2797" s="198"/>
      <c r="BA2797" s="198"/>
      <c r="BB2797" s="198"/>
      <c r="BC2797" s="198"/>
      <c r="BD2797" s="198"/>
      <c r="BE2797" s="198"/>
      <c r="BF2797" s="198"/>
      <c r="BG2797" s="198"/>
      <c r="BH2797" s="198"/>
      <c r="BI2797" s="198"/>
      <c r="BJ2797" s="198"/>
      <c r="BK2797" s="198"/>
      <c r="BL2797" s="198"/>
      <c r="BM2797" s="198"/>
      <c r="BN2797" s="198"/>
      <c r="BO2797" s="198"/>
      <c r="BP2797" s="198"/>
    </row>
    <row r="2798" s="116" customFormat="1" ht="19" customHeight="1" spans="1:68">
      <c r="A2798" s="94">
        <f t="shared" si="430"/>
        <v>2797</v>
      </c>
      <c r="B2798" s="95"/>
      <c r="C2798" s="69"/>
      <c r="D2798" s="64"/>
      <c r="E2798" s="69"/>
      <c r="F2798" s="196"/>
      <c r="G2798" s="124" t="e">
        <f>VLOOKUP(F2798,[2]零件成本10.26!$B$2:$C$7802,2,0)</f>
        <v>#N/A</v>
      </c>
      <c r="H2798" s="64"/>
      <c r="I2798" s="128" t="str">
        <f t="shared" si="431"/>
        <v/>
      </c>
      <c r="J2798" s="64"/>
      <c r="K2798" s="196"/>
      <c r="L2798" s="64"/>
      <c r="M2798" s="69"/>
      <c r="N2798" s="69"/>
      <c r="O2798" s="69"/>
      <c r="P2798" s="69"/>
      <c r="Q2798" s="100">
        <f t="shared" si="432"/>
        <v>0</v>
      </c>
      <c r="R2798" s="197"/>
      <c r="S2798" s="140" t="str">
        <f t="shared" si="433"/>
        <v>0</v>
      </c>
      <c r="T2798" s="140" t="str">
        <f t="shared" si="434"/>
        <v>0</v>
      </c>
      <c r="U2798" s="144"/>
      <c r="V2798" s="106"/>
      <c r="W2798" s="142">
        <f t="shared" si="435"/>
        <v>0</v>
      </c>
      <c r="X2798" s="142">
        <f t="shared" si="436"/>
        <v>0</v>
      </c>
      <c r="Y2798" s="108">
        <f t="shared" si="437"/>
        <v>0</v>
      </c>
      <c r="Z2798" s="108">
        <f t="shared" si="438"/>
        <v>0</v>
      </c>
      <c r="AA2798" s="108">
        <f t="shared" si="439"/>
        <v>0</v>
      </c>
      <c r="AB2798" s="151"/>
      <c r="AC2798" s="47"/>
      <c r="AT2798" s="198"/>
      <c r="AU2798" s="198"/>
      <c r="AV2798" s="198"/>
      <c r="AW2798" s="198"/>
      <c r="AX2798" s="198"/>
      <c r="AY2798" s="198"/>
      <c r="AZ2798" s="198"/>
      <c r="BA2798" s="198"/>
      <c r="BB2798" s="198"/>
      <c r="BC2798" s="198"/>
      <c r="BD2798" s="198"/>
      <c r="BE2798" s="198"/>
      <c r="BF2798" s="198"/>
      <c r="BG2798" s="198"/>
      <c r="BH2798" s="198"/>
      <c r="BI2798" s="198"/>
      <c r="BJ2798" s="198"/>
      <c r="BK2798" s="198"/>
      <c r="BL2798" s="198"/>
      <c r="BM2798" s="198"/>
      <c r="BN2798" s="198"/>
      <c r="BO2798" s="198"/>
      <c r="BP2798" s="198"/>
    </row>
    <row r="2799" s="116" customFormat="1" ht="19" customHeight="1" spans="1:68">
      <c r="A2799" s="94">
        <f t="shared" si="430"/>
        <v>2798</v>
      </c>
      <c r="B2799" s="95"/>
      <c r="C2799" s="69"/>
      <c r="D2799" s="64"/>
      <c r="E2799" s="69"/>
      <c r="F2799" s="196"/>
      <c r="G2799" s="124" t="e">
        <f>VLOOKUP(F2799,[2]零件成本10.26!$B$2:$C$7802,2,0)</f>
        <v>#N/A</v>
      </c>
      <c r="H2799" s="64"/>
      <c r="I2799" s="128" t="str">
        <f t="shared" si="431"/>
        <v/>
      </c>
      <c r="J2799" s="64"/>
      <c r="K2799" s="196"/>
      <c r="L2799" s="64"/>
      <c r="M2799" s="69"/>
      <c r="N2799" s="69"/>
      <c r="O2799" s="69"/>
      <c r="P2799" s="69"/>
      <c r="Q2799" s="100">
        <f t="shared" si="432"/>
        <v>0</v>
      </c>
      <c r="R2799" s="197"/>
      <c r="S2799" s="140" t="str">
        <f t="shared" si="433"/>
        <v>0</v>
      </c>
      <c r="T2799" s="140" t="str">
        <f t="shared" si="434"/>
        <v>0</v>
      </c>
      <c r="U2799" s="144"/>
      <c r="V2799" s="106"/>
      <c r="W2799" s="142">
        <f t="shared" si="435"/>
        <v>0</v>
      </c>
      <c r="X2799" s="142">
        <f t="shared" si="436"/>
        <v>0</v>
      </c>
      <c r="Y2799" s="108">
        <f t="shared" si="437"/>
        <v>0</v>
      </c>
      <c r="Z2799" s="108">
        <f t="shared" si="438"/>
        <v>0</v>
      </c>
      <c r="AA2799" s="108">
        <f t="shared" si="439"/>
        <v>0</v>
      </c>
      <c r="AB2799" s="151"/>
      <c r="AC2799" s="47"/>
      <c r="AT2799" s="198"/>
      <c r="AU2799" s="198"/>
      <c r="AV2799" s="198"/>
      <c r="AW2799" s="198"/>
      <c r="AX2799" s="198"/>
      <c r="AY2799" s="198"/>
      <c r="AZ2799" s="198"/>
      <c r="BA2799" s="198"/>
      <c r="BB2799" s="198"/>
      <c r="BC2799" s="198"/>
      <c r="BD2799" s="198"/>
      <c r="BE2799" s="198"/>
      <c r="BF2799" s="198"/>
      <c r="BG2799" s="198"/>
      <c r="BH2799" s="198"/>
      <c r="BI2799" s="198"/>
      <c r="BJ2799" s="198"/>
      <c r="BK2799" s="198"/>
      <c r="BL2799" s="198"/>
      <c r="BM2799" s="198"/>
      <c r="BN2799" s="198"/>
      <c r="BO2799" s="198"/>
      <c r="BP2799" s="198"/>
    </row>
    <row r="2800" s="116" customFormat="1" ht="19" customHeight="1" spans="1:68">
      <c r="A2800" s="94">
        <f t="shared" si="430"/>
        <v>2799</v>
      </c>
      <c r="B2800" s="95"/>
      <c r="C2800" s="69"/>
      <c r="D2800" s="64"/>
      <c r="E2800" s="69"/>
      <c r="F2800" s="196"/>
      <c r="G2800" s="124" t="e">
        <f>VLOOKUP(F2800,[2]零件成本10.26!$B$2:$C$7802,2,0)</f>
        <v>#N/A</v>
      </c>
      <c r="H2800" s="64"/>
      <c r="I2800" s="128" t="str">
        <f t="shared" si="431"/>
        <v/>
      </c>
      <c r="J2800" s="64"/>
      <c r="K2800" s="196"/>
      <c r="L2800" s="64"/>
      <c r="M2800" s="69"/>
      <c r="N2800" s="69"/>
      <c r="O2800" s="69"/>
      <c r="P2800" s="69"/>
      <c r="Q2800" s="100">
        <f t="shared" si="432"/>
        <v>0</v>
      </c>
      <c r="R2800" s="197"/>
      <c r="S2800" s="140" t="str">
        <f t="shared" si="433"/>
        <v>0</v>
      </c>
      <c r="T2800" s="140" t="str">
        <f t="shared" si="434"/>
        <v>0</v>
      </c>
      <c r="U2800" s="144"/>
      <c r="V2800" s="106"/>
      <c r="W2800" s="142">
        <f t="shared" si="435"/>
        <v>0</v>
      </c>
      <c r="X2800" s="142">
        <f t="shared" si="436"/>
        <v>0</v>
      </c>
      <c r="Y2800" s="108">
        <f t="shared" si="437"/>
        <v>0</v>
      </c>
      <c r="Z2800" s="108">
        <f t="shared" si="438"/>
        <v>0</v>
      </c>
      <c r="AA2800" s="108">
        <f t="shared" si="439"/>
        <v>0</v>
      </c>
      <c r="AB2800" s="151"/>
      <c r="AC2800" s="47"/>
      <c r="AT2800" s="198"/>
      <c r="AU2800" s="198"/>
      <c r="AV2800" s="198"/>
      <c r="AW2800" s="198"/>
      <c r="AX2800" s="198"/>
      <c r="AY2800" s="198"/>
      <c r="AZ2800" s="198"/>
      <c r="BA2800" s="198"/>
      <c r="BB2800" s="198"/>
      <c r="BC2800" s="198"/>
      <c r="BD2800" s="198"/>
      <c r="BE2800" s="198"/>
      <c r="BF2800" s="198"/>
      <c r="BG2800" s="198"/>
      <c r="BH2800" s="198"/>
      <c r="BI2800" s="198"/>
      <c r="BJ2800" s="198"/>
      <c r="BK2800" s="198"/>
      <c r="BL2800" s="198"/>
      <c r="BM2800" s="198"/>
      <c r="BN2800" s="198"/>
      <c r="BO2800" s="198"/>
      <c r="BP2800" s="198"/>
    </row>
    <row r="2801" s="116" customFormat="1" ht="19" customHeight="1" spans="1:68">
      <c r="A2801" s="94">
        <f t="shared" si="430"/>
        <v>2800</v>
      </c>
      <c r="B2801" s="95"/>
      <c r="C2801" s="69"/>
      <c r="D2801" s="64"/>
      <c r="E2801" s="69"/>
      <c r="F2801" s="196"/>
      <c r="G2801" s="124" t="e">
        <f>VLOOKUP(F2801,[2]零件成本10.26!$B$2:$C$7802,2,0)</f>
        <v>#N/A</v>
      </c>
      <c r="H2801" s="64"/>
      <c r="I2801" s="128" t="str">
        <f t="shared" si="431"/>
        <v/>
      </c>
      <c r="J2801" s="64"/>
      <c r="K2801" s="196"/>
      <c r="L2801" s="64"/>
      <c r="M2801" s="69"/>
      <c r="N2801" s="69"/>
      <c r="O2801" s="69"/>
      <c r="P2801" s="69"/>
      <c r="Q2801" s="100">
        <f t="shared" si="432"/>
        <v>0</v>
      </c>
      <c r="R2801" s="197"/>
      <c r="S2801" s="140" t="str">
        <f t="shared" si="433"/>
        <v>0</v>
      </c>
      <c r="T2801" s="140" t="str">
        <f t="shared" si="434"/>
        <v>0</v>
      </c>
      <c r="U2801" s="144"/>
      <c r="V2801" s="106"/>
      <c r="W2801" s="142">
        <f t="shared" si="435"/>
        <v>0</v>
      </c>
      <c r="X2801" s="142">
        <f t="shared" si="436"/>
        <v>0</v>
      </c>
      <c r="Y2801" s="108">
        <f t="shared" si="437"/>
        <v>0</v>
      </c>
      <c r="Z2801" s="108">
        <f t="shared" si="438"/>
        <v>0</v>
      </c>
      <c r="AA2801" s="108">
        <f t="shared" si="439"/>
        <v>0</v>
      </c>
      <c r="AB2801" s="151"/>
      <c r="AC2801" s="47"/>
      <c r="AT2801" s="198"/>
      <c r="AU2801" s="198"/>
      <c r="AV2801" s="198"/>
      <c r="AW2801" s="198"/>
      <c r="AX2801" s="198"/>
      <c r="AY2801" s="198"/>
      <c r="AZ2801" s="198"/>
      <c r="BA2801" s="198"/>
      <c r="BB2801" s="198"/>
      <c r="BC2801" s="198"/>
      <c r="BD2801" s="198"/>
      <c r="BE2801" s="198"/>
      <c r="BF2801" s="198"/>
      <c r="BG2801" s="198"/>
      <c r="BH2801" s="198"/>
      <c r="BI2801" s="198"/>
      <c r="BJ2801" s="198"/>
      <c r="BK2801" s="198"/>
      <c r="BL2801" s="198"/>
      <c r="BM2801" s="198"/>
      <c r="BN2801" s="198"/>
      <c r="BO2801" s="198"/>
      <c r="BP2801" s="198"/>
    </row>
    <row r="2802" s="116" customFormat="1" ht="19" customHeight="1" spans="1:68">
      <c r="A2802" s="94">
        <f t="shared" si="430"/>
        <v>2801</v>
      </c>
      <c r="B2802" s="95"/>
      <c r="C2802" s="69"/>
      <c r="D2802" s="64"/>
      <c r="E2802" s="69"/>
      <c r="F2802" s="196"/>
      <c r="G2802" s="124" t="e">
        <f>VLOOKUP(F2802,[2]零件成本10.26!$B$2:$C$7802,2,0)</f>
        <v>#N/A</v>
      </c>
      <c r="H2802" s="64"/>
      <c r="I2802" s="128" t="str">
        <f t="shared" si="431"/>
        <v/>
      </c>
      <c r="J2802" s="64"/>
      <c r="K2802" s="196"/>
      <c r="L2802" s="64"/>
      <c r="M2802" s="69"/>
      <c r="N2802" s="69"/>
      <c r="O2802" s="69"/>
      <c r="P2802" s="69"/>
      <c r="Q2802" s="100">
        <f t="shared" si="432"/>
        <v>0</v>
      </c>
      <c r="R2802" s="197"/>
      <c r="S2802" s="140" t="str">
        <f t="shared" si="433"/>
        <v>0</v>
      </c>
      <c r="T2802" s="140" t="str">
        <f t="shared" si="434"/>
        <v>0</v>
      </c>
      <c r="U2802" s="144"/>
      <c r="V2802" s="106"/>
      <c r="W2802" s="142">
        <f t="shared" si="435"/>
        <v>0</v>
      </c>
      <c r="X2802" s="142">
        <f t="shared" si="436"/>
        <v>0</v>
      </c>
      <c r="Y2802" s="108">
        <f t="shared" si="437"/>
        <v>0</v>
      </c>
      <c r="Z2802" s="108">
        <f t="shared" si="438"/>
        <v>0</v>
      </c>
      <c r="AA2802" s="108">
        <f t="shared" si="439"/>
        <v>0</v>
      </c>
      <c r="AB2802" s="151"/>
      <c r="AC2802" s="47"/>
      <c r="AT2802" s="198"/>
      <c r="AU2802" s="198"/>
      <c r="AV2802" s="198"/>
      <c r="AW2802" s="198"/>
      <c r="AX2802" s="198"/>
      <c r="AY2802" s="198"/>
      <c r="AZ2802" s="198"/>
      <c r="BA2802" s="198"/>
      <c r="BB2802" s="198"/>
      <c r="BC2802" s="198"/>
      <c r="BD2802" s="198"/>
      <c r="BE2802" s="198"/>
      <c r="BF2802" s="198"/>
      <c r="BG2802" s="198"/>
      <c r="BH2802" s="198"/>
      <c r="BI2802" s="198"/>
      <c r="BJ2802" s="198"/>
      <c r="BK2802" s="198"/>
      <c r="BL2802" s="198"/>
      <c r="BM2802" s="198"/>
      <c r="BN2802" s="198"/>
      <c r="BO2802" s="198"/>
      <c r="BP2802" s="198"/>
    </row>
    <row r="2803" s="116" customFormat="1" ht="19" customHeight="1" spans="1:68">
      <c r="A2803" s="94">
        <f t="shared" si="430"/>
        <v>2802</v>
      </c>
      <c r="B2803" s="95"/>
      <c r="C2803" s="69"/>
      <c r="D2803" s="64"/>
      <c r="E2803" s="69"/>
      <c r="F2803" s="196"/>
      <c r="G2803" s="124" t="e">
        <f>VLOOKUP(F2803,[2]零件成本10.26!$B$2:$C$7802,2,0)</f>
        <v>#N/A</v>
      </c>
      <c r="H2803" s="64"/>
      <c r="I2803" s="128" t="str">
        <f t="shared" si="431"/>
        <v/>
      </c>
      <c r="J2803" s="64"/>
      <c r="K2803" s="196"/>
      <c r="L2803" s="64"/>
      <c r="M2803" s="69"/>
      <c r="N2803" s="69"/>
      <c r="O2803" s="69"/>
      <c r="P2803" s="69"/>
      <c r="Q2803" s="100">
        <f t="shared" si="432"/>
        <v>0</v>
      </c>
      <c r="R2803" s="197"/>
      <c r="S2803" s="140" t="str">
        <f t="shared" si="433"/>
        <v>0</v>
      </c>
      <c r="T2803" s="140" t="str">
        <f t="shared" si="434"/>
        <v>0</v>
      </c>
      <c r="U2803" s="144"/>
      <c r="V2803" s="106"/>
      <c r="W2803" s="142">
        <f t="shared" si="435"/>
        <v>0</v>
      </c>
      <c r="X2803" s="142">
        <f t="shared" si="436"/>
        <v>0</v>
      </c>
      <c r="Y2803" s="108">
        <f t="shared" si="437"/>
        <v>0</v>
      </c>
      <c r="Z2803" s="108">
        <f t="shared" si="438"/>
        <v>0</v>
      </c>
      <c r="AA2803" s="108">
        <f t="shared" si="439"/>
        <v>0</v>
      </c>
      <c r="AB2803" s="151"/>
      <c r="AC2803" s="47"/>
      <c r="AT2803" s="198"/>
      <c r="AU2803" s="198"/>
      <c r="AV2803" s="198"/>
      <c r="AW2803" s="198"/>
      <c r="AX2803" s="198"/>
      <c r="AY2803" s="198"/>
      <c r="AZ2803" s="198"/>
      <c r="BA2803" s="198"/>
      <c r="BB2803" s="198"/>
      <c r="BC2803" s="198"/>
      <c r="BD2803" s="198"/>
      <c r="BE2803" s="198"/>
      <c r="BF2803" s="198"/>
      <c r="BG2803" s="198"/>
      <c r="BH2803" s="198"/>
      <c r="BI2803" s="198"/>
      <c r="BJ2803" s="198"/>
      <c r="BK2803" s="198"/>
      <c r="BL2803" s="198"/>
      <c r="BM2803" s="198"/>
      <c r="BN2803" s="198"/>
      <c r="BO2803" s="198"/>
      <c r="BP2803" s="198"/>
    </row>
    <row r="2804" s="116" customFormat="1" ht="19" customHeight="1" spans="1:68">
      <c r="A2804" s="94">
        <f t="shared" si="430"/>
        <v>2803</v>
      </c>
      <c r="B2804" s="95"/>
      <c r="C2804" s="69"/>
      <c r="D2804" s="64"/>
      <c r="E2804" s="69"/>
      <c r="F2804" s="196"/>
      <c r="G2804" s="124" t="e">
        <f>VLOOKUP(F2804,[2]零件成本10.26!$B$2:$C$7802,2,0)</f>
        <v>#N/A</v>
      </c>
      <c r="H2804" s="64"/>
      <c r="I2804" s="128" t="str">
        <f t="shared" si="431"/>
        <v/>
      </c>
      <c r="J2804" s="64"/>
      <c r="K2804" s="196"/>
      <c r="L2804" s="64"/>
      <c r="M2804" s="69"/>
      <c r="N2804" s="69"/>
      <c r="O2804" s="69"/>
      <c r="P2804" s="69"/>
      <c r="Q2804" s="100">
        <f t="shared" si="432"/>
        <v>0</v>
      </c>
      <c r="R2804" s="197"/>
      <c r="S2804" s="140" t="str">
        <f t="shared" si="433"/>
        <v>0</v>
      </c>
      <c r="T2804" s="140" t="str">
        <f t="shared" si="434"/>
        <v>0</v>
      </c>
      <c r="U2804" s="144"/>
      <c r="V2804" s="106"/>
      <c r="W2804" s="142">
        <f t="shared" si="435"/>
        <v>0</v>
      </c>
      <c r="X2804" s="142">
        <f t="shared" si="436"/>
        <v>0</v>
      </c>
      <c r="Y2804" s="108">
        <f t="shared" si="437"/>
        <v>0</v>
      </c>
      <c r="Z2804" s="108">
        <f t="shared" si="438"/>
        <v>0</v>
      </c>
      <c r="AA2804" s="108">
        <f t="shared" si="439"/>
        <v>0</v>
      </c>
      <c r="AB2804" s="151"/>
      <c r="AC2804" s="47"/>
      <c r="AT2804" s="198"/>
      <c r="AU2804" s="198"/>
      <c r="AV2804" s="198"/>
      <c r="AW2804" s="198"/>
      <c r="AX2804" s="198"/>
      <c r="AY2804" s="198"/>
      <c r="AZ2804" s="198"/>
      <c r="BA2804" s="198"/>
      <c r="BB2804" s="198"/>
      <c r="BC2804" s="198"/>
      <c r="BD2804" s="198"/>
      <c r="BE2804" s="198"/>
      <c r="BF2804" s="198"/>
      <c r="BG2804" s="198"/>
      <c r="BH2804" s="198"/>
      <c r="BI2804" s="198"/>
      <c r="BJ2804" s="198"/>
      <c r="BK2804" s="198"/>
      <c r="BL2804" s="198"/>
      <c r="BM2804" s="198"/>
      <c r="BN2804" s="198"/>
      <c r="BO2804" s="198"/>
      <c r="BP2804" s="198"/>
    </row>
    <row r="2805" s="116" customFormat="1" ht="19" customHeight="1" spans="1:68">
      <c r="A2805" s="94">
        <f t="shared" si="430"/>
        <v>2804</v>
      </c>
      <c r="B2805" s="95"/>
      <c r="C2805" s="69"/>
      <c r="D2805" s="64"/>
      <c r="E2805" s="69"/>
      <c r="F2805" s="196"/>
      <c r="G2805" s="124" t="e">
        <f>VLOOKUP(F2805,[2]零件成本10.26!$B$2:$C$7802,2,0)</f>
        <v>#N/A</v>
      </c>
      <c r="H2805" s="64"/>
      <c r="I2805" s="128" t="str">
        <f t="shared" si="431"/>
        <v/>
      </c>
      <c r="J2805" s="64"/>
      <c r="K2805" s="196"/>
      <c r="L2805" s="64"/>
      <c r="M2805" s="69"/>
      <c r="N2805" s="69"/>
      <c r="O2805" s="69"/>
      <c r="P2805" s="69"/>
      <c r="Q2805" s="100">
        <f t="shared" si="432"/>
        <v>0</v>
      </c>
      <c r="R2805" s="197"/>
      <c r="S2805" s="140" t="str">
        <f t="shared" si="433"/>
        <v>0</v>
      </c>
      <c r="T2805" s="140" t="str">
        <f t="shared" si="434"/>
        <v>0</v>
      </c>
      <c r="U2805" s="144"/>
      <c r="V2805" s="106"/>
      <c r="W2805" s="142">
        <f t="shared" si="435"/>
        <v>0</v>
      </c>
      <c r="X2805" s="142">
        <f t="shared" si="436"/>
        <v>0</v>
      </c>
      <c r="Y2805" s="108">
        <f t="shared" si="437"/>
        <v>0</v>
      </c>
      <c r="Z2805" s="108">
        <f t="shared" si="438"/>
        <v>0</v>
      </c>
      <c r="AA2805" s="108">
        <f t="shared" si="439"/>
        <v>0</v>
      </c>
      <c r="AB2805" s="151"/>
      <c r="AC2805" s="47"/>
      <c r="AT2805" s="198"/>
      <c r="AU2805" s="198"/>
      <c r="AV2805" s="198"/>
      <c r="AW2805" s="198"/>
      <c r="AX2805" s="198"/>
      <c r="AY2805" s="198"/>
      <c r="AZ2805" s="198"/>
      <c r="BA2805" s="198"/>
      <c r="BB2805" s="198"/>
      <c r="BC2805" s="198"/>
      <c r="BD2805" s="198"/>
      <c r="BE2805" s="198"/>
      <c r="BF2805" s="198"/>
      <c r="BG2805" s="198"/>
      <c r="BH2805" s="198"/>
      <c r="BI2805" s="198"/>
      <c r="BJ2805" s="198"/>
      <c r="BK2805" s="198"/>
      <c r="BL2805" s="198"/>
      <c r="BM2805" s="198"/>
      <c r="BN2805" s="198"/>
      <c r="BO2805" s="198"/>
      <c r="BP2805" s="198"/>
    </row>
    <row r="2806" s="116" customFormat="1" ht="19" customHeight="1" spans="1:68">
      <c r="A2806" s="94">
        <f t="shared" si="430"/>
        <v>2805</v>
      </c>
      <c r="B2806" s="95"/>
      <c r="C2806" s="69"/>
      <c r="D2806" s="64"/>
      <c r="E2806" s="69"/>
      <c r="F2806" s="196"/>
      <c r="G2806" s="124" t="e">
        <f>VLOOKUP(F2806,[2]零件成本10.26!$B$2:$C$7802,2,0)</f>
        <v>#N/A</v>
      </c>
      <c r="H2806" s="64"/>
      <c r="I2806" s="128" t="str">
        <f t="shared" si="431"/>
        <v/>
      </c>
      <c r="J2806" s="64"/>
      <c r="K2806" s="196"/>
      <c r="L2806" s="64"/>
      <c r="M2806" s="69"/>
      <c r="N2806" s="69"/>
      <c r="O2806" s="69"/>
      <c r="P2806" s="69"/>
      <c r="Q2806" s="100">
        <f t="shared" si="432"/>
        <v>0</v>
      </c>
      <c r="R2806" s="197"/>
      <c r="S2806" s="140" t="str">
        <f t="shared" si="433"/>
        <v>0</v>
      </c>
      <c r="T2806" s="140" t="str">
        <f t="shared" si="434"/>
        <v>0</v>
      </c>
      <c r="U2806" s="144"/>
      <c r="V2806" s="106"/>
      <c r="W2806" s="142">
        <f t="shared" si="435"/>
        <v>0</v>
      </c>
      <c r="X2806" s="142">
        <f t="shared" si="436"/>
        <v>0</v>
      </c>
      <c r="Y2806" s="108">
        <f t="shared" si="437"/>
        <v>0</v>
      </c>
      <c r="Z2806" s="108">
        <f t="shared" si="438"/>
        <v>0</v>
      </c>
      <c r="AA2806" s="108">
        <f t="shared" si="439"/>
        <v>0</v>
      </c>
      <c r="AB2806" s="151"/>
      <c r="AC2806" s="47"/>
      <c r="AT2806" s="198"/>
      <c r="AU2806" s="198"/>
      <c r="AV2806" s="198"/>
      <c r="AW2806" s="198"/>
      <c r="AX2806" s="198"/>
      <c r="AY2806" s="198"/>
      <c r="AZ2806" s="198"/>
      <c r="BA2806" s="198"/>
      <c r="BB2806" s="198"/>
      <c r="BC2806" s="198"/>
      <c r="BD2806" s="198"/>
      <c r="BE2806" s="198"/>
      <c r="BF2806" s="198"/>
      <c r="BG2806" s="198"/>
      <c r="BH2806" s="198"/>
      <c r="BI2806" s="198"/>
      <c r="BJ2806" s="198"/>
      <c r="BK2806" s="198"/>
      <c r="BL2806" s="198"/>
      <c r="BM2806" s="198"/>
      <c r="BN2806" s="198"/>
      <c r="BO2806" s="198"/>
      <c r="BP2806" s="198"/>
    </row>
    <row r="2807" s="116" customFormat="1" ht="19" customHeight="1" spans="1:68">
      <c r="A2807" s="94">
        <f t="shared" si="430"/>
        <v>2806</v>
      </c>
      <c r="B2807" s="95"/>
      <c r="C2807" s="69"/>
      <c r="D2807" s="64"/>
      <c r="E2807" s="69"/>
      <c r="F2807" s="196"/>
      <c r="G2807" s="124" t="e">
        <f>VLOOKUP(F2807,[2]零件成本10.26!$B$2:$C$7802,2,0)</f>
        <v>#N/A</v>
      </c>
      <c r="H2807" s="64"/>
      <c r="I2807" s="128" t="str">
        <f t="shared" si="431"/>
        <v/>
      </c>
      <c r="J2807" s="64"/>
      <c r="K2807" s="196"/>
      <c r="L2807" s="64"/>
      <c r="M2807" s="69"/>
      <c r="N2807" s="69"/>
      <c r="O2807" s="69"/>
      <c r="P2807" s="69"/>
      <c r="Q2807" s="100">
        <f t="shared" si="432"/>
        <v>0</v>
      </c>
      <c r="R2807" s="197"/>
      <c r="S2807" s="140" t="str">
        <f t="shared" si="433"/>
        <v>0</v>
      </c>
      <c r="T2807" s="140" t="str">
        <f t="shared" si="434"/>
        <v>0</v>
      </c>
      <c r="U2807" s="144"/>
      <c r="V2807" s="106"/>
      <c r="W2807" s="142">
        <f t="shared" si="435"/>
        <v>0</v>
      </c>
      <c r="X2807" s="142">
        <f t="shared" si="436"/>
        <v>0</v>
      </c>
      <c r="Y2807" s="108">
        <f t="shared" si="437"/>
        <v>0</v>
      </c>
      <c r="Z2807" s="108">
        <f t="shared" si="438"/>
        <v>0</v>
      </c>
      <c r="AA2807" s="108">
        <f t="shared" si="439"/>
        <v>0</v>
      </c>
      <c r="AB2807" s="151"/>
      <c r="AC2807" s="47"/>
      <c r="AT2807" s="198"/>
      <c r="AU2807" s="198"/>
      <c r="AV2807" s="198"/>
      <c r="AW2807" s="198"/>
      <c r="AX2807" s="198"/>
      <c r="AY2807" s="198"/>
      <c r="AZ2807" s="198"/>
      <c r="BA2807" s="198"/>
      <c r="BB2807" s="198"/>
      <c r="BC2807" s="198"/>
      <c r="BD2807" s="198"/>
      <c r="BE2807" s="198"/>
      <c r="BF2807" s="198"/>
      <c r="BG2807" s="198"/>
      <c r="BH2807" s="198"/>
      <c r="BI2807" s="198"/>
      <c r="BJ2807" s="198"/>
      <c r="BK2807" s="198"/>
      <c r="BL2807" s="198"/>
      <c r="BM2807" s="198"/>
      <c r="BN2807" s="198"/>
      <c r="BO2807" s="198"/>
      <c r="BP2807" s="198"/>
    </row>
    <row r="2808" s="116" customFormat="1" ht="19" customHeight="1" spans="1:68">
      <c r="A2808" s="94">
        <f t="shared" si="430"/>
        <v>2807</v>
      </c>
      <c r="B2808" s="95"/>
      <c r="C2808" s="69"/>
      <c r="D2808" s="64"/>
      <c r="E2808" s="69"/>
      <c r="F2808" s="196"/>
      <c r="G2808" s="124" t="e">
        <f>VLOOKUP(F2808,[2]零件成本10.26!$B$2:$C$7802,2,0)</f>
        <v>#N/A</v>
      </c>
      <c r="H2808" s="64"/>
      <c r="I2808" s="128" t="str">
        <f t="shared" si="431"/>
        <v/>
      </c>
      <c r="J2808" s="64"/>
      <c r="K2808" s="196"/>
      <c r="L2808" s="64"/>
      <c r="M2808" s="69"/>
      <c r="N2808" s="69"/>
      <c r="O2808" s="69"/>
      <c r="P2808" s="69"/>
      <c r="Q2808" s="100">
        <f t="shared" si="432"/>
        <v>0</v>
      </c>
      <c r="R2808" s="197"/>
      <c r="S2808" s="140" t="str">
        <f t="shared" si="433"/>
        <v>0</v>
      </c>
      <c r="T2808" s="140" t="str">
        <f t="shared" si="434"/>
        <v>0</v>
      </c>
      <c r="U2808" s="144"/>
      <c r="V2808" s="106"/>
      <c r="W2808" s="142">
        <f t="shared" si="435"/>
        <v>0</v>
      </c>
      <c r="X2808" s="142">
        <f t="shared" si="436"/>
        <v>0</v>
      </c>
      <c r="Y2808" s="108">
        <f t="shared" si="437"/>
        <v>0</v>
      </c>
      <c r="Z2808" s="108">
        <f t="shared" si="438"/>
        <v>0</v>
      </c>
      <c r="AA2808" s="108">
        <f t="shared" si="439"/>
        <v>0</v>
      </c>
      <c r="AB2808" s="151"/>
      <c r="AC2808" s="47"/>
      <c r="AT2808" s="198"/>
      <c r="AU2808" s="198"/>
      <c r="AV2808" s="198"/>
      <c r="AW2808" s="198"/>
      <c r="AX2808" s="198"/>
      <c r="AY2808" s="198"/>
      <c r="AZ2808" s="198"/>
      <c r="BA2808" s="198"/>
      <c r="BB2808" s="198"/>
      <c r="BC2808" s="198"/>
      <c r="BD2808" s="198"/>
      <c r="BE2808" s="198"/>
      <c r="BF2808" s="198"/>
      <c r="BG2808" s="198"/>
      <c r="BH2808" s="198"/>
      <c r="BI2808" s="198"/>
      <c r="BJ2808" s="198"/>
      <c r="BK2808" s="198"/>
      <c r="BL2808" s="198"/>
      <c r="BM2808" s="198"/>
      <c r="BN2808" s="198"/>
      <c r="BO2808" s="198"/>
      <c r="BP2808" s="198"/>
    </row>
    <row r="2809" s="116" customFormat="1" ht="19" customHeight="1" spans="1:68">
      <c r="A2809" s="94">
        <f t="shared" si="430"/>
        <v>2808</v>
      </c>
      <c r="B2809" s="95"/>
      <c r="C2809" s="69"/>
      <c r="D2809" s="64"/>
      <c r="E2809" s="69"/>
      <c r="F2809" s="196"/>
      <c r="G2809" s="124" t="e">
        <f>VLOOKUP(F2809,[2]零件成本10.26!$B$2:$C$7802,2,0)</f>
        <v>#N/A</v>
      </c>
      <c r="H2809" s="64"/>
      <c r="I2809" s="128" t="str">
        <f t="shared" si="431"/>
        <v/>
      </c>
      <c r="J2809" s="64"/>
      <c r="K2809" s="196"/>
      <c r="L2809" s="64"/>
      <c r="M2809" s="69"/>
      <c r="N2809" s="69"/>
      <c r="O2809" s="69"/>
      <c r="P2809" s="69"/>
      <c r="Q2809" s="100">
        <f t="shared" si="432"/>
        <v>0</v>
      </c>
      <c r="R2809" s="197"/>
      <c r="S2809" s="140" t="str">
        <f t="shared" si="433"/>
        <v>0</v>
      </c>
      <c r="T2809" s="140" t="str">
        <f t="shared" si="434"/>
        <v>0</v>
      </c>
      <c r="U2809" s="144"/>
      <c r="V2809" s="106"/>
      <c r="W2809" s="142">
        <f t="shared" si="435"/>
        <v>0</v>
      </c>
      <c r="X2809" s="142">
        <f t="shared" si="436"/>
        <v>0</v>
      </c>
      <c r="Y2809" s="108">
        <f t="shared" si="437"/>
        <v>0</v>
      </c>
      <c r="Z2809" s="108">
        <f t="shared" si="438"/>
        <v>0</v>
      </c>
      <c r="AA2809" s="108">
        <f t="shared" si="439"/>
        <v>0</v>
      </c>
      <c r="AB2809" s="151"/>
      <c r="AC2809" s="47"/>
      <c r="AT2809" s="198"/>
      <c r="AU2809" s="198"/>
      <c r="AV2809" s="198"/>
      <c r="AW2809" s="198"/>
      <c r="AX2809" s="198"/>
      <c r="AY2809" s="198"/>
      <c r="AZ2809" s="198"/>
      <c r="BA2809" s="198"/>
      <c r="BB2809" s="198"/>
      <c r="BC2809" s="198"/>
      <c r="BD2809" s="198"/>
      <c r="BE2809" s="198"/>
      <c r="BF2809" s="198"/>
      <c r="BG2809" s="198"/>
      <c r="BH2809" s="198"/>
      <c r="BI2809" s="198"/>
      <c r="BJ2809" s="198"/>
      <c r="BK2809" s="198"/>
      <c r="BL2809" s="198"/>
      <c r="BM2809" s="198"/>
      <c r="BN2809" s="198"/>
      <c r="BO2809" s="198"/>
      <c r="BP2809" s="198"/>
    </row>
    <row r="2810" s="116" customFormat="1" ht="19" customHeight="1" spans="1:68">
      <c r="A2810" s="94">
        <f t="shared" si="430"/>
        <v>2809</v>
      </c>
      <c r="B2810" s="95"/>
      <c r="C2810" s="69"/>
      <c r="D2810" s="64"/>
      <c r="E2810" s="69"/>
      <c r="F2810" s="196"/>
      <c r="G2810" s="124" t="e">
        <f>VLOOKUP(F2810,[2]零件成本10.26!$B$2:$C$7802,2,0)</f>
        <v>#N/A</v>
      </c>
      <c r="H2810" s="64"/>
      <c r="I2810" s="128" t="str">
        <f t="shared" si="431"/>
        <v/>
      </c>
      <c r="J2810" s="64"/>
      <c r="K2810" s="196"/>
      <c r="L2810" s="64"/>
      <c r="M2810" s="69"/>
      <c r="N2810" s="69"/>
      <c r="O2810" s="69"/>
      <c r="P2810" s="69"/>
      <c r="Q2810" s="100">
        <f t="shared" si="432"/>
        <v>0</v>
      </c>
      <c r="R2810" s="200"/>
      <c r="S2810" s="140" t="str">
        <f t="shared" si="433"/>
        <v>0</v>
      </c>
      <c r="T2810" s="140" t="str">
        <f t="shared" si="434"/>
        <v>0</v>
      </c>
      <c r="U2810" s="144"/>
      <c r="V2810" s="106"/>
      <c r="W2810" s="142">
        <f t="shared" si="435"/>
        <v>0</v>
      </c>
      <c r="X2810" s="142">
        <f t="shared" si="436"/>
        <v>0</v>
      </c>
      <c r="Y2810" s="108">
        <f t="shared" si="437"/>
        <v>0</v>
      </c>
      <c r="Z2810" s="108">
        <f t="shared" si="438"/>
        <v>0</v>
      </c>
      <c r="AA2810" s="108">
        <f t="shared" si="439"/>
        <v>0</v>
      </c>
      <c r="AB2810" s="151"/>
      <c r="AC2810" s="47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  <c r="AZ2810" s="198"/>
      <c r="BA2810" s="198"/>
      <c r="BB2810" s="198"/>
      <c r="BC2810" s="198"/>
      <c r="BD2810" s="198"/>
      <c r="BE2810" s="198"/>
      <c r="BF2810" s="198"/>
      <c r="BG2810" s="198"/>
      <c r="BH2810" s="198"/>
      <c r="BI2810" s="198"/>
      <c r="BJ2810" s="198"/>
      <c r="BK2810" s="198"/>
      <c r="BL2810" s="198"/>
      <c r="BM2810" s="198"/>
      <c r="BN2810" s="198"/>
      <c r="BO2810" s="198"/>
      <c r="BP2810" s="198"/>
    </row>
    <row r="2811" s="116" customFormat="1" ht="19" customHeight="1" spans="1:68">
      <c r="A2811" s="94">
        <f t="shared" si="430"/>
        <v>2810</v>
      </c>
      <c r="B2811" s="95"/>
      <c r="C2811" s="69"/>
      <c r="D2811" s="64"/>
      <c r="E2811" s="69"/>
      <c r="F2811" s="196"/>
      <c r="G2811" s="124" t="e">
        <f>VLOOKUP(F2811,[2]零件成本10.26!$B$2:$C$7802,2,0)</f>
        <v>#N/A</v>
      </c>
      <c r="H2811" s="64"/>
      <c r="I2811" s="128" t="str">
        <f t="shared" si="431"/>
        <v/>
      </c>
      <c r="J2811" s="64"/>
      <c r="K2811" s="196"/>
      <c r="L2811" s="64"/>
      <c r="M2811" s="69"/>
      <c r="N2811" s="69"/>
      <c r="O2811" s="69"/>
      <c r="P2811" s="69"/>
      <c r="Q2811" s="100">
        <f t="shared" si="432"/>
        <v>0</v>
      </c>
      <c r="R2811" s="200"/>
      <c r="S2811" s="140" t="str">
        <f t="shared" si="433"/>
        <v>0</v>
      </c>
      <c r="T2811" s="140" t="str">
        <f t="shared" si="434"/>
        <v>0</v>
      </c>
      <c r="U2811" s="144"/>
      <c r="V2811" s="106"/>
      <c r="W2811" s="142">
        <f t="shared" si="435"/>
        <v>0</v>
      </c>
      <c r="X2811" s="142">
        <f t="shared" si="436"/>
        <v>0</v>
      </c>
      <c r="Y2811" s="108">
        <f t="shared" si="437"/>
        <v>0</v>
      </c>
      <c r="Z2811" s="108">
        <f t="shared" si="438"/>
        <v>0</v>
      </c>
      <c r="AA2811" s="108">
        <f t="shared" si="439"/>
        <v>0</v>
      </c>
      <c r="AB2811" s="151"/>
      <c r="AC2811" s="47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  <c r="AZ2811" s="198"/>
      <c r="BA2811" s="198"/>
      <c r="BB2811" s="198"/>
      <c r="BC2811" s="198"/>
      <c r="BD2811" s="198"/>
      <c r="BE2811" s="198"/>
      <c r="BF2811" s="198"/>
      <c r="BG2811" s="198"/>
      <c r="BH2811" s="198"/>
      <c r="BI2811" s="198"/>
      <c r="BJ2811" s="198"/>
      <c r="BK2811" s="198"/>
      <c r="BL2811" s="198"/>
      <c r="BM2811" s="198"/>
      <c r="BN2811" s="198"/>
      <c r="BO2811" s="198"/>
      <c r="BP2811" s="198"/>
    </row>
    <row r="2812" s="116" customFormat="1" ht="19" customHeight="1" spans="1:68">
      <c r="A2812" s="94">
        <f t="shared" si="430"/>
        <v>2811</v>
      </c>
      <c r="B2812" s="95"/>
      <c r="C2812" s="69"/>
      <c r="D2812" s="64"/>
      <c r="E2812" s="69"/>
      <c r="F2812" s="196"/>
      <c r="G2812" s="124" t="e">
        <f>VLOOKUP(F2812,[2]零件成本10.26!$B$2:$C$7802,2,0)</f>
        <v>#N/A</v>
      </c>
      <c r="H2812" s="64"/>
      <c r="I2812" s="128" t="str">
        <f t="shared" si="431"/>
        <v/>
      </c>
      <c r="J2812" s="64"/>
      <c r="K2812" s="196"/>
      <c r="L2812" s="64"/>
      <c r="M2812" s="69"/>
      <c r="N2812" s="69"/>
      <c r="O2812" s="69"/>
      <c r="P2812" s="69"/>
      <c r="Q2812" s="100">
        <f t="shared" si="432"/>
        <v>0</v>
      </c>
      <c r="R2812" s="201"/>
      <c r="S2812" s="140" t="str">
        <f t="shared" si="433"/>
        <v>0</v>
      </c>
      <c r="T2812" s="140" t="str">
        <f t="shared" si="434"/>
        <v>0</v>
      </c>
      <c r="U2812" s="144"/>
      <c r="V2812" s="106"/>
      <c r="W2812" s="142">
        <f t="shared" si="435"/>
        <v>0</v>
      </c>
      <c r="X2812" s="142">
        <f t="shared" si="436"/>
        <v>0</v>
      </c>
      <c r="Y2812" s="108">
        <f t="shared" si="437"/>
        <v>0</v>
      </c>
      <c r="Z2812" s="108">
        <f t="shared" si="438"/>
        <v>0</v>
      </c>
      <c r="AA2812" s="108">
        <f t="shared" si="439"/>
        <v>0</v>
      </c>
      <c r="AB2812" s="151"/>
      <c r="AC2812" s="47"/>
      <c r="AT2812" s="198"/>
      <c r="AU2812" s="198"/>
      <c r="AV2812" s="198"/>
      <c r="AW2812" s="198"/>
      <c r="AX2812" s="198"/>
      <c r="AY2812" s="198"/>
      <c r="AZ2812" s="198"/>
      <c r="BA2812" s="198"/>
      <c r="BB2812" s="198"/>
      <c r="BC2812" s="198"/>
      <c r="BD2812" s="198"/>
      <c r="BE2812" s="198"/>
      <c r="BF2812" s="198"/>
      <c r="BG2812" s="198"/>
      <c r="BH2812" s="198"/>
      <c r="BI2812" s="198"/>
      <c r="BJ2812" s="198"/>
      <c r="BK2812" s="198"/>
      <c r="BL2812" s="198"/>
      <c r="BM2812" s="198"/>
      <c r="BN2812" s="198"/>
      <c r="BO2812" s="198"/>
      <c r="BP2812" s="198"/>
    </row>
    <row r="2813" s="116" customFormat="1" ht="19" customHeight="1" spans="1:68">
      <c r="A2813" s="94">
        <f t="shared" si="430"/>
        <v>2812</v>
      </c>
      <c r="B2813" s="95"/>
      <c r="C2813" s="69"/>
      <c r="D2813" s="64"/>
      <c r="E2813" s="69"/>
      <c r="F2813" s="196"/>
      <c r="G2813" s="124" t="e">
        <f>VLOOKUP(F2813,[2]零件成本10.26!$B$2:$C$7802,2,0)</f>
        <v>#N/A</v>
      </c>
      <c r="H2813" s="64"/>
      <c r="I2813" s="128" t="str">
        <f t="shared" si="431"/>
        <v/>
      </c>
      <c r="J2813" s="64"/>
      <c r="K2813" s="196"/>
      <c r="L2813" s="64"/>
      <c r="M2813" s="69"/>
      <c r="N2813" s="69"/>
      <c r="O2813" s="69"/>
      <c r="P2813" s="69"/>
      <c r="Q2813" s="100">
        <f t="shared" si="432"/>
        <v>0</v>
      </c>
      <c r="R2813" s="201"/>
      <c r="S2813" s="140" t="str">
        <f t="shared" si="433"/>
        <v>0</v>
      </c>
      <c r="T2813" s="140" t="str">
        <f t="shared" si="434"/>
        <v>0</v>
      </c>
      <c r="U2813" s="144"/>
      <c r="V2813" s="106"/>
      <c r="W2813" s="142">
        <f t="shared" si="435"/>
        <v>0</v>
      </c>
      <c r="X2813" s="142">
        <f t="shared" si="436"/>
        <v>0</v>
      </c>
      <c r="Y2813" s="108">
        <f t="shared" si="437"/>
        <v>0</v>
      </c>
      <c r="Z2813" s="108">
        <f t="shared" si="438"/>
        <v>0</v>
      </c>
      <c r="AA2813" s="108">
        <f t="shared" si="439"/>
        <v>0</v>
      </c>
      <c r="AB2813" s="151"/>
      <c r="AC2813" s="47"/>
      <c r="AT2813" s="198"/>
      <c r="AU2813" s="198"/>
      <c r="AV2813" s="198"/>
      <c r="AW2813" s="198"/>
      <c r="AX2813" s="198"/>
      <c r="AY2813" s="198"/>
      <c r="AZ2813" s="198"/>
      <c r="BA2813" s="198"/>
      <c r="BB2813" s="198"/>
      <c r="BC2813" s="198"/>
      <c r="BD2813" s="198"/>
      <c r="BE2813" s="198"/>
      <c r="BF2813" s="198"/>
      <c r="BG2813" s="198"/>
      <c r="BH2813" s="198"/>
      <c r="BI2813" s="198"/>
      <c r="BJ2813" s="198"/>
      <c r="BK2813" s="198"/>
      <c r="BL2813" s="198"/>
      <c r="BM2813" s="198"/>
      <c r="BN2813" s="198"/>
      <c r="BO2813" s="198"/>
      <c r="BP2813" s="198"/>
    </row>
    <row r="2814" s="116" customFormat="1" ht="19" customHeight="1" spans="1:68">
      <c r="A2814" s="94">
        <f t="shared" si="430"/>
        <v>2813</v>
      </c>
      <c r="B2814" s="95"/>
      <c r="C2814" s="69"/>
      <c r="D2814" s="64"/>
      <c r="E2814" s="69"/>
      <c r="F2814" s="196"/>
      <c r="G2814" s="124" t="e">
        <f>VLOOKUP(F2814,[2]零件成本10.26!$B$2:$C$7802,2,0)</f>
        <v>#N/A</v>
      </c>
      <c r="H2814" s="64"/>
      <c r="I2814" s="128" t="str">
        <f t="shared" si="431"/>
        <v/>
      </c>
      <c r="J2814" s="64"/>
      <c r="K2814" s="196"/>
      <c r="L2814" s="64"/>
      <c r="M2814" s="69"/>
      <c r="N2814" s="69"/>
      <c r="O2814" s="69"/>
      <c r="P2814" s="69"/>
      <c r="Q2814" s="100">
        <f t="shared" si="432"/>
        <v>0</v>
      </c>
      <c r="R2814" s="201"/>
      <c r="S2814" s="140" t="str">
        <f t="shared" si="433"/>
        <v>0</v>
      </c>
      <c r="T2814" s="140" t="str">
        <f t="shared" si="434"/>
        <v>0</v>
      </c>
      <c r="U2814" s="144"/>
      <c r="V2814" s="106"/>
      <c r="W2814" s="142">
        <f t="shared" si="435"/>
        <v>0</v>
      </c>
      <c r="X2814" s="142">
        <f t="shared" si="436"/>
        <v>0</v>
      </c>
      <c r="Y2814" s="108">
        <f t="shared" si="437"/>
        <v>0</v>
      </c>
      <c r="Z2814" s="108">
        <f t="shared" si="438"/>
        <v>0</v>
      </c>
      <c r="AA2814" s="108">
        <f t="shared" si="439"/>
        <v>0</v>
      </c>
      <c r="AB2814" s="151"/>
      <c r="AC2814" s="47"/>
      <c r="AT2814" s="198"/>
      <c r="AU2814" s="198"/>
      <c r="AV2814" s="198"/>
      <c r="AW2814" s="198"/>
      <c r="AX2814" s="198"/>
      <c r="AY2814" s="198"/>
      <c r="AZ2814" s="198"/>
      <c r="BA2814" s="198"/>
      <c r="BB2814" s="198"/>
      <c r="BC2814" s="198"/>
      <c r="BD2814" s="198"/>
      <c r="BE2814" s="198"/>
      <c r="BF2814" s="198"/>
      <c r="BG2814" s="198"/>
      <c r="BH2814" s="198"/>
      <c r="BI2814" s="198"/>
      <c r="BJ2814" s="198"/>
      <c r="BK2814" s="198"/>
      <c r="BL2814" s="198"/>
      <c r="BM2814" s="198"/>
      <c r="BN2814" s="198"/>
      <c r="BO2814" s="198"/>
      <c r="BP2814" s="198"/>
    </row>
    <row r="2815" s="116" customFormat="1" ht="19" customHeight="1" spans="1:68">
      <c r="A2815" s="94">
        <f t="shared" si="430"/>
        <v>2814</v>
      </c>
      <c r="B2815" s="95"/>
      <c r="C2815" s="69"/>
      <c r="D2815" s="64"/>
      <c r="E2815" s="69"/>
      <c r="F2815" s="196"/>
      <c r="G2815" s="124" t="e">
        <f>VLOOKUP(F2815,[2]零件成本10.26!$B$2:$C$7802,2,0)</f>
        <v>#N/A</v>
      </c>
      <c r="H2815" s="64"/>
      <c r="I2815" s="128" t="str">
        <f t="shared" si="431"/>
        <v/>
      </c>
      <c r="J2815" s="64"/>
      <c r="K2815" s="196"/>
      <c r="L2815" s="64"/>
      <c r="M2815" s="69"/>
      <c r="N2815" s="69"/>
      <c r="O2815" s="69"/>
      <c r="P2815" s="69"/>
      <c r="Q2815" s="100">
        <f t="shared" si="432"/>
        <v>0</v>
      </c>
      <c r="R2815" s="201"/>
      <c r="S2815" s="140" t="str">
        <f t="shared" si="433"/>
        <v>0</v>
      </c>
      <c r="T2815" s="140" t="str">
        <f t="shared" si="434"/>
        <v>0</v>
      </c>
      <c r="U2815" s="144"/>
      <c r="V2815" s="106"/>
      <c r="W2815" s="142">
        <f t="shared" si="435"/>
        <v>0</v>
      </c>
      <c r="X2815" s="142">
        <f t="shared" si="436"/>
        <v>0</v>
      </c>
      <c r="Y2815" s="108">
        <f t="shared" si="437"/>
        <v>0</v>
      </c>
      <c r="Z2815" s="108">
        <f t="shared" si="438"/>
        <v>0</v>
      </c>
      <c r="AA2815" s="108">
        <f t="shared" si="439"/>
        <v>0</v>
      </c>
      <c r="AB2815" s="151"/>
      <c r="AC2815" s="47"/>
      <c r="AT2815" s="198"/>
      <c r="AU2815" s="198"/>
      <c r="AV2815" s="198"/>
      <c r="AW2815" s="198"/>
      <c r="AX2815" s="198"/>
      <c r="AY2815" s="198"/>
      <c r="AZ2815" s="198"/>
      <c r="BA2815" s="198"/>
      <c r="BB2815" s="198"/>
      <c r="BC2815" s="198"/>
      <c r="BD2815" s="198"/>
      <c r="BE2815" s="198"/>
      <c r="BF2815" s="198"/>
      <c r="BG2815" s="198"/>
      <c r="BH2815" s="198"/>
      <c r="BI2815" s="198"/>
      <c r="BJ2815" s="198"/>
      <c r="BK2815" s="198"/>
      <c r="BL2815" s="198"/>
      <c r="BM2815" s="198"/>
      <c r="BN2815" s="198"/>
      <c r="BO2815" s="198"/>
      <c r="BP2815" s="198"/>
    </row>
    <row r="2816" s="116" customFormat="1" ht="19" customHeight="1" spans="1:68">
      <c r="A2816" s="94">
        <f t="shared" si="430"/>
        <v>2815</v>
      </c>
      <c r="B2816" s="95"/>
      <c r="C2816" s="69"/>
      <c r="D2816" s="64"/>
      <c r="E2816" s="69"/>
      <c r="F2816" s="196"/>
      <c r="G2816" s="124" t="e">
        <f>VLOOKUP(F2816,[2]零件成本10.26!$B$2:$C$7802,2,0)</f>
        <v>#N/A</v>
      </c>
      <c r="H2816" s="64"/>
      <c r="I2816" s="128" t="str">
        <f t="shared" si="431"/>
        <v/>
      </c>
      <c r="J2816" s="64"/>
      <c r="K2816" s="196"/>
      <c r="L2816" s="64"/>
      <c r="M2816" s="69"/>
      <c r="N2816" s="69"/>
      <c r="O2816" s="69"/>
      <c r="P2816" s="69"/>
      <c r="Q2816" s="100">
        <f t="shared" si="432"/>
        <v>0</v>
      </c>
      <c r="R2816" s="201"/>
      <c r="S2816" s="140" t="str">
        <f t="shared" si="433"/>
        <v>0</v>
      </c>
      <c r="T2816" s="140" t="str">
        <f t="shared" si="434"/>
        <v>0</v>
      </c>
      <c r="U2816" s="144"/>
      <c r="V2816" s="106"/>
      <c r="W2816" s="142">
        <f t="shared" si="435"/>
        <v>0</v>
      </c>
      <c r="X2816" s="142">
        <f t="shared" si="436"/>
        <v>0</v>
      </c>
      <c r="Y2816" s="108">
        <f t="shared" si="437"/>
        <v>0</v>
      </c>
      <c r="Z2816" s="108">
        <f t="shared" si="438"/>
        <v>0</v>
      </c>
      <c r="AA2816" s="108">
        <f t="shared" si="439"/>
        <v>0</v>
      </c>
      <c r="AB2816" s="151"/>
      <c r="AC2816" s="47"/>
      <c r="AT2816" s="198"/>
      <c r="AU2816" s="198"/>
      <c r="AV2816" s="198"/>
      <c r="AW2816" s="198"/>
      <c r="AX2816" s="198"/>
      <c r="AY2816" s="198"/>
      <c r="AZ2816" s="198"/>
      <c r="BA2816" s="198"/>
      <c r="BB2816" s="198"/>
      <c r="BC2816" s="198"/>
      <c r="BD2816" s="198"/>
      <c r="BE2816" s="198"/>
      <c r="BF2816" s="198"/>
      <c r="BG2816" s="198"/>
      <c r="BH2816" s="198"/>
      <c r="BI2816" s="198"/>
      <c r="BJ2816" s="198"/>
      <c r="BK2816" s="198"/>
      <c r="BL2816" s="198"/>
      <c r="BM2816" s="198"/>
      <c r="BN2816" s="198"/>
      <c r="BO2816" s="198"/>
      <c r="BP2816" s="198"/>
    </row>
    <row r="2817" s="116" customFormat="1" ht="19" customHeight="1" spans="1:68">
      <c r="A2817" s="94">
        <f t="shared" si="430"/>
        <v>2816</v>
      </c>
      <c r="B2817" s="95"/>
      <c r="C2817" s="69"/>
      <c r="D2817" s="64"/>
      <c r="E2817" s="69"/>
      <c r="F2817" s="196"/>
      <c r="G2817" s="124" t="e">
        <f>VLOOKUP(F2817,[2]零件成本10.26!$B$2:$C$7802,2,0)</f>
        <v>#N/A</v>
      </c>
      <c r="H2817" s="64"/>
      <c r="I2817" s="128" t="str">
        <f t="shared" si="431"/>
        <v/>
      </c>
      <c r="J2817" s="64"/>
      <c r="K2817" s="196"/>
      <c r="L2817" s="64"/>
      <c r="M2817" s="69"/>
      <c r="N2817" s="69"/>
      <c r="O2817" s="69"/>
      <c r="P2817" s="69"/>
      <c r="Q2817" s="100">
        <f t="shared" si="432"/>
        <v>0</v>
      </c>
      <c r="R2817" s="201"/>
      <c r="S2817" s="140" t="str">
        <f t="shared" si="433"/>
        <v>0</v>
      </c>
      <c r="T2817" s="140" t="str">
        <f t="shared" si="434"/>
        <v>0</v>
      </c>
      <c r="U2817" s="144"/>
      <c r="V2817" s="106"/>
      <c r="W2817" s="142">
        <f t="shared" si="435"/>
        <v>0</v>
      </c>
      <c r="X2817" s="142">
        <f t="shared" si="436"/>
        <v>0</v>
      </c>
      <c r="Y2817" s="108">
        <f t="shared" si="437"/>
        <v>0</v>
      </c>
      <c r="Z2817" s="108">
        <f t="shared" si="438"/>
        <v>0</v>
      </c>
      <c r="AA2817" s="108">
        <f t="shared" si="439"/>
        <v>0</v>
      </c>
      <c r="AB2817" s="151"/>
      <c r="AC2817" s="47"/>
      <c r="AT2817" s="198"/>
      <c r="AU2817" s="198"/>
      <c r="AV2817" s="198"/>
      <c r="AW2817" s="198"/>
      <c r="AX2817" s="198"/>
      <c r="AY2817" s="198"/>
      <c r="AZ2817" s="198"/>
      <c r="BA2817" s="198"/>
      <c r="BB2817" s="198"/>
      <c r="BC2817" s="198"/>
      <c r="BD2817" s="198"/>
      <c r="BE2817" s="198"/>
      <c r="BF2817" s="198"/>
      <c r="BG2817" s="198"/>
      <c r="BH2817" s="198"/>
      <c r="BI2817" s="198"/>
      <c r="BJ2817" s="198"/>
      <c r="BK2817" s="198"/>
      <c r="BL2817" s="198"/>
      <c r="BM2817" s="198"/>
      <c r="BN2817" s="198"/>
      <c r="BO2817" s="198"/>
      <c r="BP2817" s="198"/>
    </row>
    <row r="2818" s="116" customFormat="1" ht="19" customHeight="1" spans="1:68">
      <c r="A2818" s="94">
        <f t="shared" ref="A2818:A2837" si="440">ROW()-1</f>
        <v>2817</v>
      </c>
      <c r="B2818" s="95"/>
      <c r="C2818" s="69"/>
      <c r="D2818" s="64"/>
      <c r="E2818" s="69"/>
      <c r="F2818" s="196"/>
      <c r="G2818" s="124" t="e">
        <f>VLOOKUP(F2818,[2]零件成本10.26!$B$2:$C$7802,2,0)</f>
        <v>#N/A</v>
      </c>
      <c r="H2818" s="64"/>
      <c r="I2818" s="128" t="str">
        <f t="shared" ref="I2818:I2837" si="441">C2818&amp;F2818</f>
        <v/>
      </c>
      <c r="J2818" s="64"/>
      <c r="K2818" s="196"/>
      <c r="L2818" s="64"/>
      <c r="M2818" s="69"/>
      <c r="N2818" s="69"/>
      <c r="O2818" s="69"/>
      <c r="P2818" s="69"/>
      <c r="Q2818" s="100">
        <f t="shared" ref="Q2818:Q2837" si="442">K2818</f>
        <v>0</v>
      </c>
      <c r="R2818" s="201"/>
      <c r="S2818" s="140" t="str">
        <f t="shared" ref="S2818:S2837" si="443">IF(Q2818&gt;R2818,Q2818-R2818,"0")</f>
        <v>0</v>
      </c>
      <c r="T2818" s="140" t="str">
        <f t="shared" ref="T2818:T2837" si="444">IF(Q2818&lt;R2818,Q2818-R2818,"0")</f>
        <v>0</v>
      </c>
      <c r="U2818" s="144"/>
      <c r="V2818" s="106"/>
      <c r="W2818" s="142">
        <f t="shared" ref="W2818:W2837" si="445">IFERROR(Q2818*V2818,"")</f>
        <v>0</v>
      </c>
      <c r="X2818" s="142">
        <f t="shared" ref="X2818:X2837" si="446">IFERROR(R2818*V2818,"")</f>
        <v>0</v>
      </c>
      <c r="Y2818" s="108">
        <f t="shared" ref="Y2818:Y2837" si="447">IFERROR(S2818*V2818,"")</f>
        <v>0</v>
      </c>
      <c r="Z2818" s="108">
        <f t="shared" ref="Z2818:Z2837" si="448">IFERROR(T2818*V2818,"")</f>
        <v>0</v>
      </c>
      <c r="AA2818" s="108">
        <f t="shared" ref="AA2818:AA2837" si="449">W2818-X2818</f>
        <v>0</v>
      </c>
      <c r="AB2818" s="151"/>
      <c r="AC2818" s="47"/>
      <c r="AT2818" s="198"/>
      <c r="AU2818" s="198"/>
      <c r="AV2818" s="198"/>
      <c r="AW2818" s="198"/>
      <c r="AX2818" s="198"/>
      <c r="AY2818" s="198"/>
      <c r="AZ2818" s="198"/>
      <c r="BA2818" s="198"/>
      <c r="BB2818" s="198"/>
      <c r="BC2818" s="198"/>
      <c r="BD2818" s="198"/>
      <c r="BE2818" s="198"/>
      <c r="BF2818" s="198"/>
      <c r="BG2818" s="198"/>
      <c r="BH2818" s="198"/>
      <c r="BI2818" s="198"/>
      <c r="BJ2818" s="198"/>
      <c r="BK2818" s="198"/>
      <c r="BL2818" s="198"/>
      <c r="BM2818" s="198"/>
      <c r="BN2818" s="198"/>
      <c r="BO2818" s="198"/>
      <c r="BP2818" s="198"/>
    </row>
    <row r="2819" s="116" customFormat="1" ht="19" customHeight="1" spans="1:68">
      <c r="A2819" s="94">
        <f t="shared" si="440"/>
        <v>2818</v>
      </c>
      <c r="B2819" s="95"/>
      <c r="C2819" s="69"/>
      <c r="D2819" s="64"/>
      <c r="E2819" s="69"/>
      <c r="F2819" s="196"/>
      <c r="G2819" s="124" t="e">
        <f>VLOOKUP(F2819,[2]零件成本10.26!$B$2:$C$7802,2,0)</f>
        <v>#N/A</v>
      </c>
      <c r="H2819" s="64"/>
      <c r="I2819" s="128" t="str">
        <f t="shared" si="441"/>
        <v/>
      </c>
      <c r="J2819" s="64"/>
      <c r="K2819" s="196"/>
      <c r="L2819" s="64"/>
      <c r="M2819" s="69"/>
      <c r="N2819" s="69"/>
      <c r="O2819" s="69"/>
      <c r="P2819" s="69"/>
      <c r="Q2819" s="100">
        <f t="shared" si="442"/>
        <v>0</v>
      </c>
      <c r="R2819" s="201"/>
      <c r="S2819" s="140" t="str">
        <f t="shared" si="443"/>
        <v>0</v>
      </c>
      <c r="T2819" s="140" t="str">
        <f t="shared" si="444"/>
        <v>0</v>
      </c>
      <c r="U2819" s="144"/>
      <c r="V2819" s="106"/>
      <c r="W2819" s="142">
        <f t="shared" si="445"/>
        <v>0</v>
      </c>
      <c r="X2819" s="142">
        <f t="shared" si="446"/>
        <v>0</v>
      </c>
      <c r="Y2819" s="108">
        <f t="shared" si="447"/>
        <v>0</v>
      </c>
      <c r="Z2819" s="108">
        <f t="shared" si="448"/>
        <v>0</v>
      </c>
      <c r="AA2819" s="108">
        <f t="shared" si="449"/>
        <v>0</v>
      </c>
      <c r="AB2819" s="151"/>
      <c r="AC2819" s="47"/>
      <c r="AT2819" s="198"/>
      <c r="AU2819" s="198"/>
      <c r="AV2819" s="198"/>
      <c r="AW2819" s="198"/>
      <c r="AX2819" s="198"/>
      <c r="AY2819" s="198"/>
      <c r="AZ2819" s="198"/>
      <c r="BA2819" s="198"/>
      <c r="BB2819" s="198"/>
      <c r="BC2819" s="198"/>
      <c r="BD2819" s="198"/>
      <c r="BE2819" s="198"/>
      <c r="BF2819" s="198"/>
      <c r="BG2819" s="198"/>
      <c r="BH2819" s="198"/>
      <c r="BI2819" s="198"/>
      <c r="BJ2819" s="198"/>
      <c r="BK2819" s="198"/>
      <c r="BL2819" s="198"/>
      <c r="BM2819" s="198"/>
      <c r="BN2819" s="198"/>
      <c r="BO2819" s="198"/>
      <c r="BP2819" s="198"/>
    </row>
    <row r="2820" s="116" customFormat="1" ht="19" customHeight="1" spans="1:68">
      <c r="A2820" s="94">
        <f t="shared" si="440"/>
        <v>2819</v>
      </c>
      <c r="B2820" s="95"/>
      <c r="C2820" s="69"/>
      <c r="D2820" s="64"/>
      <c r="E2820" s="69"/>
      <c r="F2820" s="196"/>
      <c r="G2820" s="124" t="e">
        <f>VLOOKUP(F2820,[2]零件成本10.26!$B$2:$C$7802,2,0)</f>
        <v>#N/A</v>
      </c>
      <c r="H2820" s="64"/>
      <c r="I2820" s="128" t="str">
        <f t="shared" si="441"/>
        <v/>
      </c>
      <c r="J2820" s="64"/>
      <c r="K2820" s="196"/>
      <c r="L2820" s="64"/>
      <c r="M2820" s="69"/>
      <c r="N2820" s="69"/>
      <c r="O2820" s="69"/>
      <c r="P2820" s="69"/>
      <c r="Q2820" s="100">
        <f t="shared" si="442"/>
        <v>0</v>
      </c>
      <c r="R2820" s="201"/>
      <c r="S2820" s="140" t="str">
        <f t="shared" si="443"/>
        <v>0</v>
      </c>
      <c r="T2820" s="140" t="str">
        <f t="shared" si="444"/>
        <v>0</v>
      </c>
      <c r="U2820" s="144"/>
      <c r="V2820" s="106"/>
      <c r="W2820" s="142">
        <f t="shared" si="445"/>
        <v>0</v>
      </c>
      <c r="X2820" s="142">
        <f t="shared" si="446"/>
        <v>0</v>
      </c>
      <c r="Y2820" s="108">
        <f t="shared" si="447"/>
        <v>0</v>
      </c>
      <c r="Z2820" s="108">
        <f t="shared" si="448"/>
        <v>0</v>
      </c>
      <c r="AA2820" s="108">
        <f t="shared" si="449"/>
        <v>0</v>
      </c>
      <c r="AB2820" s="151"/>
      <c r="AC2820" s="47"/>
      <c r="AT2820" s="198"/>
      <c r="AU2820" s="198"/>
      <c r="AV2820" s="198"/>
      <c r="AW2820" s="198"/>
      <c r="AX2820" s="198"/>
      <c r="AY2820" s="198"/>
      <c r="AZ2820" s="198"/>
      <c r="BA2820" s="198"/>
      <c r="BB2820" s="198"/>
      <c r="BC2820" s="198"/>
      <c r="BD2820" s="198"/>
      <c r="BE2820" s="198"/>
      <c r="BF2820" s="198"/>
      <c r="BG2820" s="198"/>
      <c r="BH2820" s="198"/>
      <c r="BI2820" s="198"/>
      <c r="BJ2820" s="198"/>
      <c r="BK2820" s="198"/>
      <c r="BL2820" s="198"/>
      <c r="BM2820" s="198"/>
      <c r="BN2820" s="198"/>
      <c r="BO2820" s="198"/>
      <c r="BP2820" s="198"/>
    </row>
    <row r="2821" s="116" customFormat="1" ht="19" customHeight="1" spans="1:68">
      <c r="A2821" s="94">
        <f t="shared" si="440"/>
        <v>2820</v>
      </c>
      <c r="B2821" s="95"/>
      <c r="C2821" s="69"/>
      <c r="D2821" s="64"/>
      <c r="E2821" s="69"/>
      <c r="F2821" s="196"/>
      <c r="G2821" s="124" t="e">
        <f>VLOOKUP(F2821,[2]零件成本10.26!$B$2:$C$7802,2,0)</f>
        <v>#N/A</v>
      </c>
      <c r="H2821" s="64"/>
      <c r="I2821" s="128" t="str">
        <f t="shared" si="441"/>
        <v/>
      </c>
      <c r="J2821" s="64"/>
      <c r="K2821" s="196"/>
      <c r="L2821" s="64"/>
      <c r="M2821" s="69"/>
      <c r="N2821" s="69"/>
      <c r="O2821" s="69"/>
      <c r="P2821" s="69"/>
      <c r="Q2821" s="100">
        <f t="shared" si="442"/>
        <v>0</v>
      </c>
      <c r="R2821" s="201"/>
      <c r="S2821" s="140" t="str">
        <f t="shared" si="443"/>
        <v>0</v>
      </c>
      <c r="T2821" s="140" t="str">
        <f t="shared" si="444"/>
        <v>0</v>
      </c>
      <c r="U2821" s="144"/>
      <c r="V2821" s="106"/>
      <c r="W2821" s="142">
        <f t="shared" si="445"/>
        <v>0</v>
      </c>
      <c r="X2821" s="142">
        <f t="shared" si="446"/>
        <v>0</v>
      </c>
      <c r="Y2821" s="108">
        <f t="shared" si="447"/>
        <v>0</v>
      </c>
      <c r="Z2821" s="108">
        <f t="shared" si="448"/>
        <v>0</v>
      </c>
      <c r="AA2821" s="108">
        <f t="shared" si="449"/>
        <v>0</v>
      </c>
      <c r="AB2821" s="151"/>
      <c r="AC2821" s="47"/>
      <c r="AT2821" s="198"/>
      <c r="AU2821" s="198"/>
      <c r="AV2821" s="198"/>
      <c r="AW2821" s="198"/>
      <c r="AX2821" s="198"/>
      <c r="AY2821" s="198"/>
      <c r="AZ2821" s="198"/>
      <c r="BA2821" s="198"/>
      <c r="BB2821" s="198"/>
      <c r="BC2821" s="198"/>
      <c r="BD2821" s="198"/>
      <c r="BE2821" s="198"/>
      <c r="BF2821" s="198"/>
      <c r="BG2821" s="198"/>
      <c r="BH2821" s="198"/>
      <c r="BI2821" s="198"/>
      <c r="BJ2821" s="198"/>
      <c r="BK2821" s="198"/>
      <c r="BL2821" s="198"/>
      <c r="BM2821" s="198"/>
      <c r="BN2821" s="198"/>
      <c r="BO2821" s="198"/>
      <c r="BP2821" s="198"/>
    </row>
    <row r="2822" s="116" customFormat="1" ht="19" customHeight="1" spans="1:68">
      <c r="A2822" s="94">
        <f t="shared" si="440"/>
        <v>2821</v>
      </c>
      <c r="B2822" s="95"/>
      <c r="C2822" s="69"/>
      <c r="D2822" s="64"/>
      <c r="E2822" s="69"/>
      <c r="F2822" s="196"/>
      <c r="G2822" s="124" t="e">
        <f>VLOOKUP(F2822,[2]零件成本10.26!$B$2:$C$7802,2,0)</f>
        <v>#N/A</v>
      </c>
      <c r="H2822" s="64"/>
      <c r="I2822" s="128" t="str">
        <f t="shared" si="441"/>
        <v/>
      </c>
      <c r="J2822" s="64"/>
      <c r="K2822" s="196"/>
      <c r="L2822" s="64"/>
      <c r="M2822" s="69"/>
      <c r="N2822" s="69"/>
      <c r="O2822" s="69"/>
      <c r="P2822" s="69"/>
      <c r="Q2822" s="100">
        <f t="shared" si="442"/>
        <v>0</v>
      </c>
      <c r="R2822" s="201"/>
      <c r="S2822" s="140" t="str">
        <f t="shared" si="443"/>
        <v>0</v>
      </c>
      <c r="T2822" s="140" t="str">
        <f t="shared" si="444"/>
        <v>0</v>
      </c>
      <c r="U2822" s="144"/>
      <c r="V2822" s="106"/>
      <c r="W2822" s="142">
        <f t="shared" si="445"/>
        <v>0</v>
      </c>
      <c r="X2822" s="142">
        <f t="shared" si="446"/>
        <v>0</v>
      </c>
      <c r="Y2822" s="108">
        <f t="shared" si="447"/>
        <v>0</v>
      </c>
      <c r="Z2822" s="108">
        <f t="shared" si="448"/>
        <v>0</v>
      </c>
      <c r="AA2822" s="108">
        <f t="shared" si="449"/>
        <v>0</v>
      </c>
      <c r="AB2822" s="151"/>
      <c r="AC2822" s="47"/>
      <c r="AT2822" s="198"/>
      <c r="AU2822" s="198"/>
      <c r="AV2822" s="198"/>
      <c r="AW2822" s="198"/>
      <c r="AX2822" s="198"/>
      <c r="AY2822" s="198"/>
      <c r="AZ2822" s="198"/>
      <c r="BA2822" s="198"/>
      <c r="BB2822" s="198"/>
      <c r="BC2822" s="198"/>
      <c r="BD2822" s="198"/>
      <c r="BE2822" s="198"/>
      <c r="BF2822" s="198"/>
      <c r="BG2822" s="198"/>
      <c r="BH2822" s="198"/>
      <c r="BI2822" s="198"/>
      <c r="BJ2822" s="198"/>
      <c r="BK2822" s="198"/>
      <c r="BL2822" s="198"/>
      <c r="BM2822" s="198"/>
      <c r="BN2822" s="198"/>
      <c r="BO2822" s="198"/>
      <c r="BP2822" s="198"/>
    </row>
    <row r="2823" s="116" customFormat="1" ht="19" customHeight="1" spans="1:68">
      <c r="A2823" s="94">
        <f t="shared" si="440"/>
        <v>2822</v>
      </c>
      <c r="B2823" s="95"/>
      <c r="C2823" s="69"/>
      <c r="D2823" s="64"/>
      <c r="E2823" s="69"/>
      <c r="F2823" s="196"/>
      <c r="G2823" s="124" t="e">
        <f>VLOOKUP(F2823,[2]零件成本10.26!$B$2:$C$7802,2,0)</f>
        <v>#N/A</v>
      </c>
      <c r="H2823" s="64"/>
      <c r="I2823" s="128" t="str">
        <f t="shared" si="441"/>
        <v/>
      </c>
      <c r="J2823" s="64"/>
      <c r="K2823" s="196"/>
      <c r="L2823" s="64"/>
      <c r="M2823" s="69"/>
      <c r="N2823" s="69"/>
      <c r="O2823" s="69"/>
      <c r="P2823" s="69"/>
      <c r="Q2823" s="100">
        <f t="shared" si="442"/>
        <v>0</v>
      </c>
      <c r="R2823" s="201"/>
      <c r="S2823" s="140" t="str">
        <f t="shared" si="443"/>
        <v>0</v>
      </c>
      <c r="T2823" s="140" t="str">
        <f t="shared" si="444"/>
        <v>0</v>
      </c>
      <c r="U2823" s="144"/>
      <c r="V2823" s="106"/>
      <c r="W2823" s="142">
        <f t="shared" si="445"/>
        <v>0</v>
      </c>
      <c r="X2823" s="142">
        <f t="shared" si="446"/>
        <v>0</v>
      </c>
      <c r="Y2823" s="108">
        <f t="shared" si="447"/>
        <v>0</v>
      </c>
      <c r="Z2823" s="108">
        <f t="shared" si="448"/>
        <v>0</v>
      </c>
      <c r="AA2823" s="108">
        <f t="shared" si="449"/>
        <v>0</v>
      </c>
      <c r="AB2823" s="151"/>
      <c r="AC2823" s="47"/>
      <c r="AT2823" s="198"/>
      <c r="AU2823" s="198"/>
      <c r="AV2823" s="198"/>
      <c r="AW2823" s="198"/>
      <c r="AX2823" s="198"/>
      <c r="AY2823" s="198"/>
      <c r="AZ2823" s="198"/>
      <c r="BA2823" s="198"/>
      <c r="BB2823" s="198"/>
      <c r="BC2823" s="198"/>
      <c r="BD2823" s="198"/>
      <c r="BE2823" s="198"/>
      <c r="BF2823" s="198"/>
      <c r="BG2823" s="198"/>
      <c r="BH2823" s="198"/>
      <c r="BI2823" s="198"/>
      <c r="BJ2823" s="198"/>
      <c r="BK2823" s="198"/>
      <c r="BL2823" s="198"/>
      <c r="BM2823" s="198"/>
      <c r="BN2823" s="198"/>
      <c r="BO2823" s="198"/>
      <c r="BP2823" s="198"/>
    </row>
    <row r="2824" s="116" customFormat="1" ht="19" customHeight="1" spans="1:68">
      <c r="A2824" s="94">
        <f t="shared" si="440"/>
        <v>2823</v>
      </c>
      <c r="B2824" s="95"/>
      <c r="C2824" s="69"/>
      <c r="D2824" s="64"/>
      <c r="E2824" s="69"/>
      <c r="F2824" s="196"/>
      <c r="G2824" s="124" t="e">
        <f>VLOOKUP(F2824,[2]零件成本10.26!$B$2:$C$7802,2,0)</f>
        <v>#N/A</v>
      </c>
      <c r="H2824" s="64"/>
      <c r="I2824" s="128" t="str">
        <f t="shared" si="441"/>
        <v/>
      </c>
      <c r="J2824" s="64"/>
      <c r="K2824" s="196"/>
      <c r="L2824" s="64"/>
      <c r="M2824" s="69"/>
      <c r="N2824" s="69"/>
      <c r="O2824" s="69"/>
      <c r="P2824" s="69"/>
      <c r="Q2824" s="100">
        <f t="shared" si="442"/>
        <v>0</v>
      </c>
      <c r="R2824" s="201"/>
      <c r="S2824" s="140" t="str">
        <f t="shared" si="443"/>
        <v>0</v>
      </c>
      <c r="T2824" s="140" t="str">
        <f t="shared" si="444"/>
        <v>0</v>
      </c>
      <c r="U2824" s="144"/>
      <c r="V2824" s="106"/>
      <c r="W2824" s="142">
        <f t="shared" si="445"/>
        <v>0</v>
      </c>
      <c r="X2824" s="142">
        <f t="shared" si="446"/>
        <v>0</v>
      </c>
      <c r="Y2824" s="108">
        <f t="shared" si="447"/>
        <v>0</v>
      </c>
      <c r="Z2824" s="108">
        <f t="shared" si="448"/>
        <v>0</v>
      </c>
      <c r="AA2824" s="108">
        <f t="shared" si="449"/>
        <v>0</v>
      </c>
      <c r="AB2824" s="151"/>
      <c r="AC2824" s="47"/>
      <c r="AT2824" s="198"/>
      <c r="AU2824" s="198"/>
      <c r="AV2824" s="198"/>
      <c r="AW2824" s="198"/>
      <c r="AX2824" s="198"/>
      <c r="AY2824" s="198"/>
      <c r="AZ2824" s="198"/>
      <c r="BA2824" s="198"/>
      <c r="BB2824" s="198"/>
      <c r="BC2824" s="198"/>
      <c r="BD2824" s="198"/>
      <c r="BE2824" s="198"/>
      <c r="BF2824" s="198"/>
      <c r="BG2824" s="198"/>
      <c r="BH2824" s="198"/>
      <c r="BI2824" s="198"/>
      <c r="BJ2824" s="198"/>
      <c r="BK2824" s="198"/>
      <c r="BL2824" s="198"/>
      <c r="BM2824" s="198"/>
      <c r="BN2824" s="198"/>
      <c r="BO2824" s="198"/>
      <c r="BP2824" s="198"/>
    </row>
    <row r="2825" s="116" customFormat="1" ht="19" customHeight="1" spans="1:68">
      <c r="A2825" s="94">
        <f t="shared" si="440"/>
        <v>2824</v>
      </c>
      <c r="B2825" s="95"/>
      <c r="C2825" s="69"/>
      <c r="D2825" s="64"/>
      <c r="E2825" s="69"/>
      <c r="F2825" s="196"/>
      <c r="G2825" s="124" t="e">
        <f>VLOOKUP(F2825,[2]零件成本10.26!$B$2:$C$7802,2,0)</f>
        <v>#N/A</v>
      </c>
      <c r="H2825" s="64"/>
      <c r="I2825" s="128" t="str">
        <f t="shared" si="441"/>
        <v/>
      </c>
      <c r="J2825" s="64"/>
      <c r="K2825" s="196"/>
      <c r="L2825" s="64"/>
      <c r="M2825" s="69"/>
      <c r="N2825" s="69"/>
      <c r="O2825" s="69"/>
      <c r="P2825" s="69"/>
      <c r="Q2825" s="100">
        <f t="shared" si="442"/>
        <v>0</v>
      </c>
      <c r="R2825" s="201"/>
      <c r="S2825" s="140" t="str">
        <f t="shared" si="443"/>
        <v>0</v>
      </c>
      <c r="T2825" s="140" t="str">
        <f t="shared" si="444"/>
        <v>0</v>
      </c>
      <c r="U2825" s="144"/>
      <c r="V2825" s="106"/>
      <c r="W2825" s="142">
        <f t="shared" si="445"/>
        <v>0</v>
      </c>
      <c r="X2825" s="142">
        <f t="shared" si="446"/>
        <v>0</v>
      </c>
      <c r="Y2825" s="108">
        <f t="shared" si="447"/>
        <v>0</v>
      </c>
      <c r="Z2825" s="108">
        <f t="shared" si="448"/>
        <v>0</v>
      </c>
      <c r="AA2825" s="108">
        <f t="shared" si="449"/>
        <v>0</v>
      </c>
      <c r="AB2825" s="151"/>
      <c r="AC2825" s="47"/>
      <c r="AT2825" s="198"/>
      <c r="AU2825" s="198"/>
      <c r="AV2825" s="198"/>
      <c r="AW2825" s="198"/>
      <c r="AX2825" s="198"/>
      <c r="AY2825" s="198"/>
      <c r="AZ2825" s="198"/>
      <c r="BA2825" s="198"/>
      <c r="BB2825" s="198"/>
      <c r="BC2825" s="198"/>
      <c r="BD2825" s="198"/>
      <c r="BE2825" s="198"/>
      <c r="BF2825" s="198"/>
      <c r="BG2825" s="198"/>
      <c r="BH2825" s="198"/>
      <c r="BI2825" s="198"/>
      <c r="BJ2825" s="198"/>
      <c r="BK2825" s="198"/>
      <c r="BL2825" s="198"/>
      <c r="BM2825" s="198"/>
      <c r="BN2825" s="198"/>
      <c r="BO2825" s="198"/>
      <c r="BP2825" s="198"/>
    </row>
    <row r="2826" s="116" customFormat="1" ht="19" customHeight="1" spans="1:68">
      <c r="A2826" s="94">
        <f t="shared" si="440"/>
        <v>2825</v>
      </c>
      <c r="B2826" s="95"/>
      <c r="C2826" s="69"/>
      <c r="D2826" s="64"/>
      <c r="E2826" s="69"/>
      <c r="F2826" s="196"/>
      <c r="G2826" s="124" t="e">
        <f>VLOOKUP(F2826,[2]零件成本10.26!$B$2:$C$7802,2,0)</f>
        <v>#N/A</v>
      </c>
      <c r="H2826" s="64"/>
      <c r="I2826" s="128" t="str">
        <f t="shared" si="441"/>
        <v/>
      </c>
      <c r="J2826" s="64"/>
      <c r="K2826" s="196"/>
      <c r="L2826" s="64"/>
      <c r="M2826" s="69"/>
      <c r="N2826" s="69"/>
      <c r="O2826" s="69"/>
      <c r="P2826" s="69"/>
      <c r="Q2826" s="100">
        <f t="shared" si="442"/>
        <v>0</v>
      </c>
      <c r="R2826" s="201"/>
      <c r="S2826" s="140" t="str">
        <f t="shared" si="443"/>
        <v>0</v>
      </c>
      <c r="T2826" s="140" t="str">
        <f t="shared" si="444"/>
        <v>0</v>
      </c>
      <c r="U2826" s="144"/>
      <c r="V2826" s="106"/>
      <c r="W2826" s="142">
        <f t="shared" si="445"/>
        <v>0</v>
      </c>
      <c r="X2826" s="142">
        <f t="shared" si="446"/>
        <v>0</v>
      </c>
      <c r="Y2826" s="108">
        <f t="shared" si="447"/>
        <v>0</v>
      </c>
      <c r="Z2826" s="108">
        <f t="shared" si="448"/>
        <v>0</v>
      </c>
      <c r="AA2826" s="108">
        <f t="shared" si="449"/>
        <v>0</v>
      </c>
      <c r="AB2826" s="151"/>
      <c r="AC2826" s="47"/>
      <c r="AT2826" s="198"/>
      <c r="AU2826" s="198"/>
      <c r="AV2826" s="198"/>
      <c r="AW2826" s="198"/>
      <c r="AX2826" s="198"/>
      <c r="AY2826" s="198"/>
      <c r="AZ2826" s="198"/>
      <c r="BA2826" s="198"/>
      <c r="BB2826" s="198"/>
      <c r="BC2826" s="198"/>
      <c r="BD2826" s="198"/>
      <c r="BE2826" s="198"/>
      <c r="BF2826" s="198"/>
      <c r="BG2826" s="198"/>
      <c r="BH2826" s="198"/>
      <c r="BI2826" s="198"/>
      <c r="BJ2826" s="198"/>
      <c r="BK2826" s="198"/>
      <c r="BL2826" s="198"/>
      <c r="BM2826" s="198"/>
      <c r="BN2826" s="198"/>
      <c r="BO2826" s="198"/>
      <c r="BP2826" s="198"/>
    </row>
    <row r="2827" s="116" customFormat="1" ht="19" customHeight="1" spans="1:68">
      <c r="A2827" s="94">
        <f t="shared" si="440"/>
        <v>2826</v>
      </c>
      <c r="B2827" s="95"/>
      <c r="C2827" s="69"/>
      <c r="D2827" s="64"/>
      <c r="E2827" s="69"/>
      <c r="F2827" s="196"/>
      <c r="G2827" s="124" t="e">
        <f>VLOOKUP(F2827,[2]零件成本10.26!$B$2:$C$7802,2,0)</f>
        <v>#N/A</v>
      </c>
      <c r="H2827" s="64"/>
      <c r="I2827" s="128" t="str">
        <f t="shared" si="441"/>
        <v/>
      </c>
      <c r="J2827" s="64"/>
      <c r="K2827" s="196"/>
      <c r="L2827" s="64"/>
      <c r="M2827" s="69"/>
      <c r="N2827" s="69"/>
      <c r="O2827" s="69"/>
      <c r="P2827" s="69"/>
      <c r="Q2827" s="100">
        <f t="shared" si="442"/>
        <v>0</v>
      </c>
      <c r="R2827" s="201"/>
      <c r="S2827" s="140" t="str">
        <f t="shared" si="443"/>
        <v>0</v>
      </c>
      <c r="T2827" s="140" t="str">
        <f t="shared" si="444"/>
        <v>0</v>
      </c>
      <c r="U2827" s="144"/>
      <c r="V2827" s="106"/>
      <c r="W2827" s="142">
        <f t="shared" si="445"/>
        <v>0</v>
      </c>
      <c r="X2827" s="142">
        <f t="shared" si="446"/>
        <v>0</v>
      </c>
      <c r="Y2827" s="108">
        <f t="shared" si="447"/>
        <v>0</v>
      </c>
      <c r="Z2827" s="108">
        <f t="shared" si="448"/>
        <v>0</v>
      </c>
      <c r="AA2827" s="108">
        <f t="shared" si="449"/>
        <v>0</v>
      </c>
      <c r="AB2827" s="151"/>
      <c r="AC2827" s="47"/>
      <c r="AT2827" s="198"/>
      <c r="AU2827" s="198"/>
      <c r="AV2827" s="198"/>
      <c r="AW2827" s="198"/>
      <c r="AX2827" s="198"/>
      <c r="AY2827" s="198"/>
      <c r="AZ2827" s="198"/>
      <c r="BA2827" s="198"/>
      <c r="BB2827" s="198"/>
      <c r="BC2827" s="198"/>
      <c r="BD2827" s="198"/>
      <c r="BE2827" s="198"/>
      <c r="BF2827" s="198"/>
      <c r="BG2827" s="198"/>
      <c r="BH2827" s="198"/>
      <c r="BI2827" s="198"/>
      <c r="BJ2827" s="198"/>
      <c r="BK2827" s="198"/>
      <c r="BL2827" s="198"/>
      <c r="BM2827" s="198"/>
      <c r="BN2827" s="198"/>
      <c r="BO2827" s="198"/>
      <c r="BP2827" s="198"/>
    </row>
    <row r="2828" s="116" customFormat="1" ht="19" customHeight="1" spans="1:68">
      <c r="A2828" s="94">
        <f t="shared" si="440"/>
        <v>2827</v>
      </c>
      <c r="B2828" s="95"/>
      <c r="C2828" s="69"/>
      <c r="D2828" s="64"/>
      <c r="E2828" s="69"/>
      <c r="F2828" s="196"/>
      <c r="G2828" s="124" t="e">
        <f>VLOOKUP(F2828,[2]零件成本10.26!$B$2:$C$7802,2,0)</f>
        <v>#N/A</v>
      </c>
      <c r="H2828" s="64"/>
      <c r="I2828" s="128" t="str">
        <f t="shared" si="441"/>
        <v/>
      </c>
      <c r="J2828" s="64"/>
      <c r="K2828" s="196"/>
      <c r="L2828" s="64"/>
      <c r="M2828" s="69"/>
      <c r="N2828" s="69"/>
      <c r="O2828" s="69"/>
      <c r="P2828" s="69"/>
      <c r="Q2828" s="100">
        <f t="shared" si="442"/>
        <v>0</v>
      </c>
      <c r="R2828" s="201"/>
      <c r="S2828" s="140" t="str">
        <f t="shared" si="443"/>
        <v>0</v>
      </c>
      <c r="T2828" s="140" t="str">
        <f t="shared" si="444"/>
        <v>0</v>
      </c>
      <c r="U2828" s="144"/>
      <c r="V2828" s="106"/>
      <c r="W2828" s="142">
        <f t="shared" si="445"/>
        <v>0</v>
      </c>
      <c r="X2828" s="142">
        <f t="shared" si="446"/>
        <v>0</v>
      </c>
      <c r="Y2828" s="108">
        <f t="shared" si="447"/>
        <v>0</v>
      </c>
      <c r="Z2828" s="108">
        <f t="shared" si="448"/>
        <v>0</v>
      </c>
      <c r="AA2828" s="108">
        <f t="shared" si="449"/>
        <v>0</v>
      </c>
      <c r="AB2828" s="151"/>
      <c r="AC2828" s="47"/>
      <c r="AT2828" s="198"/>
      <c r="AU2828" s="198"/>
      <c r="AV2828" s="198"/>
      <c r="AW2828" s="198"/>
      <c r="AX2828" s="198"/>
      <c r="AY2828" s="198"/>
      <c r="AZ2828" s="198"/>
      <c r="BA2828" s="198"/>
      <c r="BB2828" s="198"/>
      <c r="BC2828" s="198"/>
      <c r="BD2828" s="198"/>
      <c r="BE2828" s="198"/>
      <c r="BF2828" s="198"/>
      <c r="BG2828" s="198"/>
      <c r="BH2828" s="198"/>
      <c r="BI2828" s="198"/>
      <c r="BJ2828" s="198"/>
      <c r="BK2828" s="198"/>
      <c r="BL2828" s="198"/>
      <c r="BM2828" s="198"/>
      <c r="BN2828" s="198"/>
      <c r="BO2828" s="198"/>
      <c r="BP2828" s="198"/>
    </row>
    <row r="2829" s="116" customFormat="1" ht="19" customHeight="1" spans="1:68">
      <c r="A2829" s="94">
        <f t="shared" si="440"/>
        <v>2828</v>
      </c>
      <c r="B2829" s="95"/>
      <c r="C2829" s="69"/>
      <c r="D2829" s="64"/>
      <c r="E2829" s="69"/>
      <c r="F2829" s="196"/>
      <c r="G2829" s="124" t="e">
        <f>VLOOKUP(F2829,[2]零件成本10.26!$B$2:$C$7802,2,0)</f>
        <v>#N/A</v>
      </c>
      <c r="H2829" s="64"/>
      <c r="I2829" s="128" t="str">
        <f t="shared" si="441"/>
        <v/>
      </c>
      <c r="J2829" s="64"/>
      <c r="K2829" s="196"/>
      <c r="L2829" s="64"/>
      <c r="M2829" s="69"/>
      <c r="N2829" s="69"/>
      <c r="O2829" s="69"/>
      <c r="P2829" s="69"/>
      <c r="Q2829" s="100">
        <f t="shared" si="442"/>
        <v>0</v>
      </c>
      <c r="R2829" s="201"/>
      <c r="S2829" s="140" t="str">
        <f t="shared" si="443"/>
        <v>0</v>
      </c>
      <c r="T2829" s="140" t="str">
        <f t="shared" si="444"/>
        <v>0</v>
      </c>
      <c r="U2829" s="144"/>
      <c r="V2829" s="106"/>
      <c r="W2829" s="142">
        <f t="shared" si="445"/>
        <v>0</v>
      </c>
      <c r="X2829" s="142">
        <f t="shared" si="446"/>
        <v>0</v>
      </c>
      <c r="Y2829" s="108">
        <f t="shared" si="447"/>
        <v>0</v>
      </c>
      <c r="Z2829" s="108">
        <f t="shared" si="448"/>
        <v>0</v>
      </c>
      <c r="AA2829" s="108">
        <f t="shared" si="449"/>
        <v>0</v>
      </c>
      <c r="AB2829" s="151"/>
      <c r="AC2829" s="47"/>
      <c r="AT2829" s="198"/>
      <c r="AU2829" s="198"/>
      <c r="AV2829" s="198"/>
      <c r="AW2829" s="198"/>
      <c r="AX2829" s="198"/>
      <c r="AY2829" s="198"/>
      <c r="AZ2829" s="198"/>
      <c r="BA2829" s="198"/>
      <c r="BB2829" s="198"/>
      <c r="BC2829" s="198"/>
      <c r="BD2829" s="198"/>
      <c r="BE2829" s="198"/>
      <c r="BF2829" s="198"/>
      <c r="BG2829" s="198"/>
      <c r="BH2829" s="198"/>
      <c r="BI2829" s="198"/>
      <c r="BJ2829" s="198"/>
      <c r="BK2829" s="198"/>
      <c r="BL2829" s="198"/>
      <c r="BM2829" s="198"/>
      <c r="BN2829" s="198"/>
      <c r="BO2829" s="198"/>
      <c r="BP2829" s="198"/>
    </row>
    <row r="2830" s="116" customFormat="1" ht="19" customHeight="1" spans="1:68">
      <c r="A2830" s="94">
        <f t="shared" si="440"/>
        <v>2829</v>
      </c>
      <c r="B2830" s="95"/>
      <c r="C2830" s="69"/>
      <c r="D2830" s="64"/>
      <c r="E2830" s="69"/>
      <c r="F2830" s="196"/>
      <c r="G2830" s="124" t="e">
        <f>VLOOKUP(F2830,[2]零件成本10.26!$B$2:$C$7802,2,0)</f>
        <v>#N/A</v>
      </c>
      <c r="H2830" s="64"/>
      <c r="I2830" s="128" t="str">
        <f t="shared" si="441"/>
        <v/>
      </c>
      <c r="J2830" s="64"/>
      <c r="K2830" s="196"/>
      <c r="L2830" s="64"/>
      <c r="M2830" s="69"/>
      <c r="N2830" s="69"/>
      <c r="O2830" s="69"/>
      <c r="P2830" s="69"/>
      <c r="Q2830" s="100">
        <f t="shared" si="442"/>
        <v>0</v>
      </c>
      <c r="R2830" s="201"/>
      <c r="S2830" s="140" t="str">
        <f t="shared" si="443"/>
        <v>0</v>
      </c>
      <c r="T2830" s="140" t="str">
        <f t="shared" si="444"/>
        <v>0</v>
      </c>
      <c r="U2830" s="144"/>
      <c r="V2830" s="106"/>
      <c r="W2830" s="142">
        <f t="shared" si="445"/>
        <v>0</v>
      </c>
      <c r="X2830" s="142">
        <f t="shared" si="446"/>
        <v>0</v>
      </c>
      <c r="Y2830" s="108">
        <f t="shared" si="447"/>
        <v>0</v>
      </c>
      <c r="Z2830" s="108">
        <f t="shared" si="448"/>
        <v>0</v>
      </c>
      <c r="AA2830" s="108">
        <f t="shared" si="449"/>
        <v>0</v>
      </c>
      <c r="AB2830" s="151"/>
      <c r="AC2830" s="47"/>
      <c r="AT2830" s="198"/>
      <c r="AU2830" s="198"/>
      <c r="AV2830" s="198"/>
      <c r="AW2830" s="198"/>
      <c r="AX2830" s="198"/>
      <c r="AY2830" s="198"/>
      <c r="AZ2830" s="198"/>
      <c r="BA2830" s="198"/>
      <c r="BB2830" s="198"/>
      <c r="BC2830" s="198"/>
      <c r="BD2830" s="198"/>
      <c r="BE2830" s="198"/>
      <c r="BF2830" s="198"/>
      <c r="BG2830" s="198"/>
      <c r="BH2830" s="198"/>
      <c r="BI2830" s="198"/>
      <c r="BJ2830" s="198"/>
      <c r="BK2830" s="198"/>
      <c r="BL2830" s="198"/>
      <c r="BM2830" s="198"/>
      <c r="BN2830" s="198"/>
      <c r="BO2830" s="198"/>
      <c r="BP2830" s="198"/>
    </row>
    <row r="2831" s="116" customFormat="1" ht="19" customHeight="1" spans="1:68">
      <c r="A2831" s="94">
        <f t="shared" si="440"/>
        <v>2830</v>
      </c>
      <c r="B2831" s="95"/>
      <c r="C2831" s="69"/>
      <c r="D2831" s="64"/>
      <c r="E2831" s="69"/>
      <c r="F2831" s="196"/>
      <c r="G2831" s="124" t="e">
        <f>VLOOKUP(F2831,[2]零件成本10.26!$B$2:$C$7802,2,0)</f>
        <v>#N/A</v>
      </c>
      <c r="H2831" s="64"/>
      <c r="I2831" s="128" t="str">
        <f t="shared" si="441"/>
        <v/>
      </c>
      <c r="J2831" s="64"/>
      <c r="K2831" s="196"/>
      <c r="L2831" s="64"/>
      <c r="M2831" s="69"/>
      <c r="N2831" s="69"/>
      <c r="O2831" s="69"/>
      <c r="P2831" s="69"/>
      <c r="Q2831" s="100">
        <f t="shared" si="442"/>
        <v>0</v>
      </c>
      <c r="R2831" s="201"/>
      <c r="S2831" s="140" t="str">
        <f t="shared" si="443"/>
        <v>0</v>
      </c>
      <c r="T2831" s="140" t="str">
        <f t="shared" si="444"/>
        <v>0</v>
      </c>
      <c r="U2831" s="144"/>
      <c r="V2831" s="106"/>
      <c r="W2831" s="142">
        <f t="shared" si="445"/>
        <v>0</v>
      </c>
      <c r="X2831" s="142">
        <f t="shared" si="446"/>
        <v>0</v>
      </c>
      <c r="Y2831" s="108">
        <f t="shared" si="447"/>
        <v>0</v>
      </c>
      <c r="Z2831" s="108">
        <f t="shared" si="448"/>
        <v>0</v>
      </c>
      <c r="AA2831" s="108">
        <f t="shared" si="449"/>
        <v>0</v>
      </c>
      <c r="AB2831" s="151"/>
      <c r="AC2831" s="47"/>
      <c r="AT2831" s="198"/>
      <c r="AU2831" s="198"/>
      <c r="AV2831" s="198"/>
      <c r="AW2831" s="198"/>
      <c r="AX2831" s="198"/>
      <c r="AY2831" s="198"/>
      <c r="AZ2831" s="198"/>
      <c r="BA2831" s="198"/>
      <c r="BB2831" s="198"/>
      <c r="BC2831" s="198"/>
      <c r="BD2831" s="198"/>
      <c r="BE2831" s="198"/>
      <c r="BF2831" s="198"/>
      <c r="BG2831" s="198"/>
      <c r="BH2831" s="198"/>
      <c r="BI2831" s="198"/>
      <c r="BJ2831" s="198"/>
      <c r="BK2831" s="198"/>
      <c r="BL2831" s="198"/>
      <c r="BM2831" s="198"/>
      <c r="BN2831" s="198"/>
      <c r="BO2831" s="198"/>
      <c r="BP2831" s="198"/>
    </row>
    <row r="2832" s="116" customFormat="1" ht="19" customHeight="1" spans="1:68">
      <c r="A2832" s="94">
        <f t="shared" si="440"/>
        <v>2831</v>
      </c>
      <c r="B2832" s="95"/>
      <c r="C2832" s="69"/>
      <c r="D2832" s="64"/>
      <c r="E2832" s="69"/>
      <c r="F2832" s="196"/>
      <c r="G2832" s="124" t="e">
        <f>VLOOKUP(F2832,[2]零件成本10.26!$B$2:$C$7802,2,0)</f>
        <v>#N/A</v>
      </c>
      <c r="H2832" s="64"/>
      <c r="I2832" s="128" t="str">
        <f t="shared" si="441"/>
        <v/>
      </c>
      <c r="J2832" s="64"/>
      <c r="K2832" s="196"/>
      <c r="L2832" s="64"/>
      <c r="M2832" s="69"/>
      <c r="N2832" s="69"/>
      <c r="O2832" s="69"/>
      <c r="P2832" s="69"/>
      <c r="Q2832" s="100">
        <f t="shared" si="442"/>
        <v>0</v>
      </c>
      <c r="R2832" s="201"/>
      <c r="S2832" s="140" t="str">
        <f t="shared" si="443"/>
        <v>0</v>
      </c>
      <c r="T2832" s="140" t="str">
        <f t="shared" si="444"/>
        <v>0</v>
      </c>
      <c r="U2832" s="144"/>
      <c r="V2832" s="106"/>
      <c r="W2832" s="142">
        <f t="shared" si="445"/>
        <v>0</v>
      </c>
      <c r="X2832" s="142">
        <f t="shared" si="446"/>
        <v>0</v>
      </c>
      <c r="Y2832" s="108">
        <f t="shared" si="447"/>
        <v>0</v>
      </c>
      <c r="Z2832" s="108">
        <f t="shared" si="448"/>
        <v>0</v>
      </c>
      <c r="AA2832" s="108">
        <f t="shared" si="449"/>
        <v>0</v>
      </c>
      <c r="AB2832" s="151"/>
      <c r="AC2832" s="47"/>
      <c r="AT2832" s="198"/>
      <c r="AU2832" s="198"/>
      <c r="AV2832" s="198"/>
      <c r="AW2832" s="198"/>
      <c r="AX2832" s="198"/>
      <c r="AY2832" s="198"/>
      <c r="AZ2832" s="198"/>
      <c r="BA2832" s="198"/>
      <c r="BB2832" s="198"/>
      <c r="BC2832" s="198"/>
      <c r="BD2832" s="198"/>
      <c r="BE2832" s="198"/>
      <c r="BF2832" s="198"/>
      <c r="BG2832" s="198"/>
      <c r="BH2832" s="198"/>
      <c r="BI2832" s="198"/>
      <c r="BJ2832" s="198"/>
      <c r="BK2832" s="198"/>
      <c r="BL2832" s="198"/>
      <c r="BM2832" s="198"/>
      <c r="BN2832" s="198"/>
      <c r="BO2832" s="198"/>
      <c r="BP2832" s="198"/>
    </row>
    <row r="2833" s="116" customFormat="1" ht="19" customHeight="1" spans="1:68">
      <c r="A2833" s="94">
        <f t="shared" si="440"/>
        <v>2832</v>
      </c>
      <c r="B2833" s="95"/>
      <c r="C2833" s="69"/>
      <c r="D2833" s="64"/>
      <c r="E2833" s="69"/>
      <c r="F2833" s="196"/>
      <c r="G2833" s="124" t="e">
        <f>VLOOKUP(F2833,[2]零件成本10.26!$B$2:$C$7802,2,0)</f>
        <v>#N/A</v>
      </c>
      <c r="H2833" s="64"/>
      <c r="I2833" s="128" t="str">
        <f t="shared" si="441"/>
        <v/>
      </c>
      <c r="J2833" s="64"/>
      <c r="K2833" s="196"/>
      <c r="L2833" s="64"/>
      <c r="M2833" s="69"/>
      <c r="N2833" s="69"/>
      <c r="O2833" s="69"/>
      <c r="P2833" s="69"/>
      <c r="Q2833" s="100">
        <f t="shared" si="442"/>
        <v>0</v>
      </c>
      <c r="R2833" s="201"/>
      <c r="S2833" s="140" t="str">
        <f t="shared" si="443"/>
        <v>0</v>
      </c>
      <c r="T2833" s="140" t="str">
        <f t="shared" si="444"/>
        <v>0</v>
      </c>
      <c r="U2833" s="144"/>
      <c r="V2833" s="106"/>
      <c r="W2833" s="142">
        <f t="shared" si="445"/>
        <v>0</v>
      </c>
      <c r="X2833" s="142">
        <f t="shared" si="446"/>
        <v>0</v>
      </c>
      <c r="Y2833" s="108">
        <f t="shared" si="447"/>
        <v>0</v>
      </c>
      <c r="Z2833" s="108">
        <f t="shared" si="448"/>
        <v>0</v>
      </c>
      <c r="AA2833" s="108">
        <f t="shared" si="449"/>
        <v>0</v>
      </c>
      <c r="AB2833" s="151"/>
      <c r="AC2833" s="47"/>
      <c r="AT2833" s="198"/>
      <c r="AU2833" s="198"/>
      <c r="AV2833" s="198"/>
      <c r="AW2833" s="198"/>
      <c r="AX2833" s="198"/>
      <c r="AY2833" s="198"/>
      <c r="AZ2833" s="198"/>
      <c r="BA2833" s="198"/>
      <c r="BB2833" s="198"/>
      <c r="BC2833" s="198"/>
      <c r="BD2833" s="198"/>
      <c r="BE2833" s="198"/>
      <c r="BF2833" s="198"/>
      <c r="BG2833" s="198"/>
      <c r="BH2833" s="198"/>
      <c r="BI2833" s="198"/>
      <c r="BJ2833" s="198"/>
      <c r="BK2833" s="198"/>
      <c r="BL2833" s="198"/>
      <c r="BM2833" s="198"/>
      <c r="BN2833" s="198"/>
      <c r="BO2833" s="198"/>
      <c r="BP2833" s="198"/>
    </row>
    <row r="2834" s="116" customFormat="1" ht="19" customHeight="1" spans="1:68">
      <c r="A2834" s="94">
        <f t="shared" si="440"/>
        <v>2833</v>
      </c>
      <c r="B2834" s="95"/>
      <c r="C2834" s="69"/>
      <c r="D2834" s="64"/>
      <c r="E2834" s="69"/>
      <c r="F2834" s="196"/>
      <c r="G2834" s="124" t="e">
        <f>VLOOKUP(F2834,[2]零件成本10.26!$B$2:$C$7802,2,0)</f>
        <v>#N/A</v>
      </c>
      <c r="H2834" s="64"/>
      <c r="I2834" s="128" t="str">
        <f t="shared" si="441"/>
        <v/>
      </c>
      <c r="J2834" s="64"/>
      <c r="K2834" s="196"/>
      <c r="L2834" s="64"/>
      <c r="M2834" s="69"/>
      <c r="N2834" s="69"/>
      <c r="O2834" s="69"/>
      <c r="P2834" s="69"/>
      <c r="Q2834" s="100">
        <f t="shared" si="442"/>
        <v>0</v>
      </c>
      <c r="R2834" s="201"/>
      <c r="S2834" s="140" t="str">
        <f t="shared" si="443"/>
        <v>0</v>
      </c>
      <c r="T2834" s="140" t="str">
        <f t="shared" si="444"/>
        <v>0</v>
      </c>
      <c r="U2834" s="144"/>
      <c r="V2834" s="106"/>
      <c r="W2834" s="142">
        <f t="shared" si="445"/>
        <v>0</v>
      </c>
      <c r="X2834" s="142">
        <f t="shared" si="446"/>
        <v>0</v>
      </c>
      <c r="Y2834" s="108">
        <f t="shared" si="447"/>
        <v>0</v>
      </c>
      <c r="Z2834" s="108">
        <f t="shared" si="448"/>
        <v>0</v>
      </c>
      <c r="AA2834" s="108">
        <f t="shared" si="449"/>
        <v>0</v>
      </c>
      <c r="AB2834" s="151"/>
      <c r="AC2834" s="47"/>
      <c r="AT2834" s="198"/>
      <c r="AU2834" s="198"/>
      <c r="AV2834" s="198"/>
      <c r="AW2834" s="198"/>
      <c r="AX2834" s="198"/>
      <c r="AY2834" s="198"/>
      <c r="AZ2834" s="198"/>
      <c r="BA2834" s="198"/>
      <c r="BB2834" s="198"/>
      <c r="BC2834" s="198"/>
      <c r="BD2834" s="198"/>
      <c r="BE2834" s="198"/>
      <c r="BF2834" s="198"/>
      <c r="BG2834" s="198"/>
      <c r="BH2834" s="198"/>
      <c r="BI2834" s="198"/>
      <c r="BJ2834" s="198"/>
      <c r="BK2834" s="198"/>
      <c r="BL2834" s="198"/>
      <c r="BM2834" s="198"/>
      <c r="BN2834" s="198"/>
      <c r="BO2834" s="198"/>
      <c r="BP2834" s="198"/>
    </row>
    <row r="2835" s="116" customFormat="1" ht="19" customHeight="1" spans="1:68">
      <c r="A2835" s="94">
        <f t="shared" si="440"/>
        <v>2834</v>
      </c>
      <c r="B2835" s="95"/>
      <c r="C2835" s="69"/>
      <c r="D2835" s="64"/>
      <c r="E2835" s="69"/>
      <c r="F2835" s="196"/>
      <c r="G2835" s="124" t="e">
        <f>VLOOKUP(F2835,[2]零件成本10.26!$B$2:$C$7802,2,0)</f>
        <v>#N/A</v>
      </c>
      <c r="H2835" s="64"/>
      <c r="I2835" s="128" t="str">
        <f t="shared" si="441"/>
        <v/>
      </c>
      <c r="J2835" s="64"/>
      <c r="K2835" s="196"/>
      <c r="L2835" s="64"/>
      <c r="M2835" s="69"/>
      <c r="N2835" s="69"/>
      <c r="O2835" s="69"/>
      <c r="P2835" s="69"/>
      <c r="Q2835" s="100">
        <f t="shared" si="442"/>
        <v>0</v>
      </c>
      <c r="R2835" s="201"/>
      <c r="S2835" s="140" t="str">
        <f t="shared" si="443"/>
        <v>0</v>
      </c>
      <c r="T2835" s="140" t="str">
        <f t="shared" si="444"/>
        <v>0</v>
      </c>
      <c r="U2835" s="144"/>
      <c r="V2835" s="106"/>
      <c r="W2835" s="142">
        <f t="shared" si="445"/>
        <v>0</v>
      </c>
      <c r="X2835" s="142">
        <f t="shared" si="446"/>
        <v>0</v>
      </c>
      <c r="Y2835" s="108">
        <f t="shared" si="447"/>
        <v>0</v>
      </c>
      <c r="Z2835" s="108">
        <f t="shared" si="448"/>
        <v>0</v>
      </c>
      <c r="AA2835" s="108">
        <f t="shared" si="449"/>
        <v>0</v>
      </c>
      <c r="AB2835" s="151"/>
      <c r="AC2835" s="47"/>
      <c r="AT2835" s="198"/>
      <c r="AU2835" s="198"/>
      <c r="AV2835" s="198"/>
      <c r="AW2835" s="198"/>
      <c r="AX2835" s="198"/>
      <c r="AY2835" s="198"/>
      <c r="AZ2835" s="198"/>
      <c r="BA2835" s="198"/>
      <c r="BB2835" s="198"/>
      <c r="BC2835" s="198"/>
      <c r="BD2835" s="198"/>
      <c r="BE2835" s="198"/>
      <c r="BF2835" s="198"/>
      <c r="BG2835" s="198"/>
      <c r="BH2835" s="198"/>
      <c r="BI2835" s="198"/>
      <c r="BJ2835" s="198"/>
      <c r="BK2835" s="198"/>
      <c r="BL2835" s="198"/>
      <c r="BM2835" s="198"/>
      <c r="BN2835" s="198"/>
      <c r="BO2835" s="198"/>
      <c r="BP2835" s="198"/>
    </row>
    <row r="2836" s="116" customFormat="1" ht="19" customHeight="1" spans="1:68">
      <c r="A2836" s="94">
        <f t="shared" si="440"/>
        <v>2835</v>
      </c>
      <c r="B2836" s="95"/>
      <c r="C2836" s="69"/>
      <c r="D2836" s="64"/>
      <c r="E2836" s="69"/>
      <c r="F2836" s="196"/>
      <c r="G2836" s="124" t="e">
        <f>VLOOKUP(F2836,[2]零件成本10.26!$B$2:$C$7802,2,0)</f>
        <v>#N/A</v>
      </c>
      <c r="H2836" s="64"/>
      <c r="I2836" s="128" t="str">
        <f t="shared" si="441"/>
        <v/>
      </c>
      <c r="J2836" s="64"/>
      <c r="K2836" s="196"/>
      <c r="L2836" s="64"/>
      <c r="M2836" s="69"/>
      <c r="N2836" s="69"/>
      <c r="O2836" s="69"/>
      <c r="P2836" s="69"/>
      <c r="Q2836" s="100">
        <f t="shared" si="442"/>
        <v>0</v>
      </c>
      <c r="R2836" s="201"/>
      <c r="S2836" s="140" t="str">
        <f t="shared" si="443"/>
        <v>0</v>
      </c>
      <c r="T2836" s="140" t="str">
        <f t="shared" si="444"/>
        <v>0</v>
      </c>
      <c r="U2836" s="144"/>
      <c r="V2836" s="106"/>
      <c r="W2836" s="142">
        <f t="shared" si="445"/>
        <v>0</v>
      </c>
      <c r="X2836" s="142">
        <f t="shared" si="446"/>
        <v>0</v>
      </c>
      <c r="Y2836" s="108">
        <f t="shared" si="447"/>
        <v>0</v>
      </c>
      <c r="Z2836" s="108">
        <f t="shared" si="448"/>
        <v>0</v>
      </c>
      <c r="AA2836" s="108">
        <f t="shared" si="449"/>
        <v>0</v>
      </c>
      <c r="AB2836" s="151"/>
      <c r="AC2836" s="47"/>
      <c r="AT2836" s="198"/>
      <c r="AU2836" s="198"/>
      <c r="AV2836" s="198"/>
      <c r="AW2836" s="198"/>
      <c r="AX2836" s="198"/>
      <c r="AY2836" s="198"/>
      <c r="AZ2836" s="198"/>
      <c r="BA2836" s="198"/>
      <c r="BB2836" s="198"/>
      <c r="BC2836" s="198"/>
      <c r="BD2836" s="198"/>
      <c r="BE2836" s="198"/>
      <c r="BF2836" s="198"/>
      <c r="BG2836" s="198"/>
      <c r="BH2836" s="198"/>
      <c r="BI2836" s="198"/>
      <c r="BJ2836" s="198"/>
      <c r="BK2836" s="198"/>
      <c r="BL2836" s="198"/>
      <c r="BM2836" s="198"/>
      <c r="BN2836" s="198"/>
      <c r="BO2836" s="198"/>
      <c r="BP2836" s="198"/>
    </row>
    <row r="2837" s="116" customFormat="1" ht="19" customHeight="1" spans="1:68">
      <c r="A2837" s="94">
        <f t="shared" si="440"/>
        <v>2836</v>
      </c>
      <c r="B2837" s="95"/>
      <c r="C2837" s="69"/>
      <c r="D2837" s="64"/>
      <c r="E2837" s="69"/>
      <c r="F2837" s="196"/>
      <c r="G2837" s="124" t="e">
        <f>VLOOKUP(F2837,[2]零件成本10.26!$B$2:$C$7802,2,0)</f>
        <v>#N/A</v>
      </c>
      <c r="H2837" s="64"/>
      <c r="I2837" s="128" t="str">
        <f t="shared" si="441"/>
        <v/>
      </c>
      <c r="J2837" s="64"/>
      <c r="K2837" s="196"/>
      <c r="L2837" s="64"/>
      <c r="M2837" s="69"/>
      <c r="N2837" s="69"/>
      <c r="O2837" s="69"/>
      <c r="P2837" s="69"/>
      <c r="Q2837" s="100">
        <f t="shared" si="442"/>
        <v>0</v>
      </c>
      <c r="R2837" s="201"/>
      <c r="S2837" s="140" t="str">
        <f t="shared" si="443"/>
        <v>0</v>
      </c>
      <c r="T2837" s="140" t="str">
        <f t="shared" si="444"/>
        <v>0</v>
      </c>
      <c r="U2837" s="144"/>
      <c r="V2837" s="106"/>
      <c r="W2837" s="142">
        <f t="shared" si="445"/>
        <v>0</v>
      </c>
      <c r="X2837" s="142">
        <f t="shared" si="446"/>
        <v>0</v>
      </c>
      <c r="Y2837" s="108">
        <f t="shared" si="447"/>
        <v>0</v>
      </c>
      <c r="Z2837" s="108">
        <f t="shared" si="448"/>
        <v>0</v>
      </c>
      <c r="AA2837" s="108">
        <f t="shared" si="449"/>
        <v>0</v>
      </c>
      <c r="AB2837" s="151"/>
      <c r="AC2837" s="47"/>
      <c r="AT2837" s="198"/>
      <c r="AU2837" s="198"/>
      <c r="AV2837" s="198"/>
      <c r="AW2837" s="198"/>
      <c r="AX2837" s="198"/>
      <c r="AY2837" s="198"/>
      <c r="AZ2837" s="198"/>
      <c r="BA2837" s="198"/>
      <c r="BB2837" s="198"/>
      <c r="BC2837" s="198"/>
      <c r="BD2837" s="198"/>
      <c r="BE2837" s="198"/>
      <c r="BF2837" s="198"/>
      <c r="BG2837" s="198"/>
      <c r="BH2837" s="198"/>
      <c r="BI2837" s="198"/>
      <c r="BJ2837" s="198"/>
      <c r="BK2837" s="198"/>
      <c r="BL2837" s="198"/>
      <c r="BM2837" s="198"/>
      <c r="BN2837" s="198"/>
      <c r="BO2837" s="198"/>
      <c r="BP2837" s="198"/>
    </row>
    <row r="2838" s="116" customFormat="1" ht="19" customHeight="1" spans="1:68">
      <c r="A2838" s="202" t="s">
        <v>109</v>
      </c>
      <c r="B2838" s="203"/>
      <c r="C2838" s="204"/>
      <c r="D2838" s="204"/>
      <c r="E2838" s="204"/>
      <c r="F2838" s="204"/>
      <c r="G2838" s="205"/>
      <c r="H2838" s="204"/>
      <c r="I2838" s="204"/>
      <c r="J2838" s="206"/>
      <c r="K2838" s="206">
        <f>SUM(K2:K2837)</f>
        <v>0</v>
      </c>
      <c r="L2838" s="206"/>
      <c r="M2838" s="207"/>
      <c r="N2838" s="207"/>
      <c r="O2838" s="207"/>
      <c r="P2838" s="207"/>
      <c r="Q2838" s="208">
        <f t="shared" ref="Q2838:T2838" si="450">SUM(Q2:Q2837)</f>
        <v>0</v>
      </c>
      <c r="R2838" s="206">
        <f t="shared" si="450"/>
        <v>0</v>
      </c>
      <c r="S2838" s="206">
        <f t="shared" si="450"/>
        <v>0</v>
      </c>
      <c r="T2838" s="206">
        <f t="shared" si="450"/>
        <v>0</v>
      </c>
      <c r="U2838" s="209"/>
      <c r="V2838" s="203"/>
      <c r="W2838" s="204">
        <f t="shared" ref="W2838:AA2838" si="451">SUM(W2:W2837)</f>
        <v>0</v>
      </c>
      <c r="X2838" s="204">
        <f t="shared" si="451"/>
        <v>0</v>
      </c>
      <c r="Y2838" s="204">
        <f t="shared" si="451"/>
        <v>0</v>
      </c>
      <c r="Z2838" s="204">
        <f t="shared" si="451"/>
        <v>0</v>
      </c>
      <c r="AA2838" s="204">
        <f t="shared" si="451"/>
        <v>0</v>
      </c>
      <c r="AB2838" s="210"/>
      <c r="AC2838" s="209"/>
      <c r="AT2838" s="198"/>
      <c r="AU2838" s="198"/>
      <c r="AV2838" s="198"/>
      <c r="AW2838" s="198"/>
      <c r="AX2838" s="198"/>
      <c r="AY2838" s="198"/>
      <c r="AZ2838" s="198"/>
      <c r="BA2838" s="198"/>
      <c r="BB2838" s="198"/>
      <c r="BC2838" s="198"/>
      <c r="BD2838" s="198"/>
      <c r="BE2838" s="198"/>
      <c r="BF2838" s="198"/>
      <c r="BG2838" s="198"/>
      <c r="BH2838" s="198"/>
      <c r="BI2838" s="198"/>
      <c r="BJ2838" s="198"/>
      <c r="BK2838" s="198"/>
      <c r="BL2838" s="198"/>
      <c r="BM2838" s="198"/>
      <c r="BN2838" s="198"/>
      <c r="BO2838" s="198"/>
      <c r="BP2838" s="198"/>
    </row>
    <row r="2839" s="117" customFormat="1" spans="1:68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  <c r="AC2839" s="5"/>
      <c r="AD2839" s="5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4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  <c r="BP2839" s="2"/>
    </row>
    <row r="2840" s="117" customFormat="1" spans="1:68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  <c r="AC2840" s="5"/>
      <c r="AD2840" s="5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4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  <c r="BP2840" s="2"/>
    </row>
    <row r="2841" s="117" customFormat="1" spans="1:68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  <c r="AC2841" s="5"/>
      <c r="AD2841" s="5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4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  <c r="BP2841" s="2"/>
    </row>
    <row r="2842" s="117" customFormat="1" spans="1:68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  <c r="AC2842" s="5"/>
      <c r="AD2842" s="5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4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  <c r="BP2842" s="2"/>
    </row>
    <row r="2843" s="117" customFormat="1" spans="1:68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  <c r="AC2843" s="5"/>
      <c r="AD2843" s="5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4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  <c r="BP2843" s="2"/>
    </row>
    <row r="2844" s="117" customFormat="1" spans="1:68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  <c r="AC2844" s="5"/>
      <c r="AD2844" s="5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4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  <c r="BP2844" s="2"/>
    </row>
    <row r="2845" s="117" customFormat="1" spans="1:68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  <c r="AC2845" s="5"/>
      <c r="AD2845" s="5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4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  <c r="BP2845" s="2"/>
    </row>
    <row r="2846" s="117" customFormat="1" spans="1:68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  <c r="AC2846" s="5"/>
      <c r="AD2846" s="5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4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  <c r="BP2846" s="2"/>
    </row>
    <row r="2847" s="117" customFormat="1" spans="1:68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  <c r="AC2847" s="5"/>
      <c r="AD2847" s="5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4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  <c r="BP2847" s="2"/>
    </row>
    <row r="2848" s="117" customFormat="1" spans="1:68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  <c r="AC2848" s="5"/>
      <c r="AD2848" s="5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4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  <c r="BP2848" s="2"/>
    </row>
    <row r="2849" s="117" customFormat="1" spans="1:68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  <c r="AC2849" s="5"/>
      <c r="AD2849" s="5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4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  <c r="BP2849" s="2"/>
    </row>
    <row r="2850" s="117" customFormat="1" spans="1:68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  <c r="AC2850" s="5"/>
      <c r="AD2850" s="5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4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  <c r="BP2850" s="2"/>
    </row>
    <row r="2851" s="117" customFormat="1" spans="1:68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  <c r="AC2851" s="5"/>
      <c r="AD2851" s="5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4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  <c r="BP2851" s="2"/>
    </row>
    <row r="2852" s="117" customFormat="1" spans="1:68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  <c r="AC2852" s="5"/>
      <c r="AD2852" s="5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4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  <c r="BP2852" s="2"/>
    </row>
    <row r="2853" s="117" customFormat="1" spans="1:68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  <c r="AC2853" s="5"/>
      <c r="AD2853" s="5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4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  <c r="BP2853" s="2"/>
    </row>
    <row r="2854" s="117" customFormat="1" spans="1:68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  <c r="AC2854" s="5"/>
      <c r="AD2854" s="5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4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  <c r="BP2854" s="2"/>
    </row>
    <row r="2855" s="117" customFormat="1" spans="1:68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  <c r="AC2855" s="5"/>
      <c r="AD2855" s="5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4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  <c r="BP2855" s="2"/>
    </row>
    <row r="2856" s="117" customFormat="1" spans="1:68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  <c r="AC2856" s="5"/>
      <c r="AD2856" s="5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4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  <c r="BP2856" s="2"/>
    </row>
    <row r="2857" s="117" customFormat="1" spans="1:68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  <c r="AC2857" s="5"/>
      <c r="AD2857" s="5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4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  <c r="BP2857" s="2"/>
    </row>
    <row r="2858" s="117" customFormat="1" spans="1:68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  <c r="AC2858" s="5"/>
      <c r="AD2858" s="5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4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  <c r="BP2858" s="2"/>
    </row>
    <row r="2859" s="117" customFormat="1" spans="1:68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  <c r="AC2859" s="5"/>
      <c r="AD2859" s="5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4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  <c r="BP2859" s="2"/>
    </row>
    <row r="2860" s="117" customFormat="1" spans="1:68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  <c r="AC2860" s="5"/>
      <c r="AD2860" s="5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4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  <c r="BP2860" s="2"/>
    </row>
    <row r="2861" s="117" customFormat="1" spans="1:68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  <c r="AC2861" s="5"/>
      <c r="AD2861" s="5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4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  <c r="BP2861" s="2"/>
    </row>
    <row r="2862" s="117" customFormat="1" spans="1:68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  <c r="AC2862" s="5"/>
      <c r="AD2862" s="5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4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  <c r="BP2862" s="2"/>
    </row>
    <row r="2863" s="117" customFormat="1" spans="1:68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  <c r="AC2863" s="5"/>
      <c r="AD2863" s="5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4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  <c r="BP2863" s="2"/>
    </row>
    <row r="2864" s="117" customFormat="1" spans="1:68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  <c r="AC2864" s="5"/>
      <c r="AD2864" s="5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4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  <c r="BP2864" s="2"/>
    </row>
    <row r="2865" s="117" customFormat="1" spans="1:68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  <c r="AC2865" s="5"/>
      <c r="AD2865" s="5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4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  <c r="BP2865" s="2"/>
    </row>
    <row r="2866" s="117" customFormat="1" spans="1:68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  <c r="AC2866" s="5"/>
      <c r="AD2866" s="5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4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  <c r="BP2866" s="2"/>
    </row>
    <row r="2867" s="117" customFormat="1" spans="1:68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  <c r="AC2867" s="5"/>
      <c r="AD2867" s="5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4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  <c r="BP2867" s="2"/>
    </row>
    <row r="2868" s="117" customFormat="1" spans="1:68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  <c r="AC2868" s="5"/>
      <c r="AD2868" s="5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4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  <c r="BP2868" s="2"/>
    </row>
    <row r="2869" s="117" customFormat="1" spans="1:68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  <c r="AC2869" s="5"/>
      <c r="AD2869" s="5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4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  <c r="BP2869" s="2"/>
    </row>
    <row r="2870" s="117" customFormat="1" spans="1:68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  <c r="AC2870" s="5"/>
      <c r="AD2870" s="5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4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  <c r="BP2870" s="2"/>
    </row>
    <row r="2871" s="117" customFormat="1" spans="1:68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  <c r="AC2871" s="5"/>
      <c r="AD2871" s="5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4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  <c r="BP2871" s="2"/>
    </row>
    <row r="2872" s="117" customFormat="1" spans="1:68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  <c r="AC2872" s="5"/>
      <c r="AD2872" s="5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4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  <c r="BP2872" s="2"/>
    </row>
    <row r="2873" s="117" customFormat="1" spans="1:68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  <c r="AC2873" s="5"/>
      <c r="AD2873" s="5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4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  <c r="BP2873" s="2"/>
    </row>
    <row r="2874" s="117" customFormat="1" spans="1:68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  <c r="AC2874" s="5"/>
      <c r="AD2874" s="5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4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  <c r="BP2874" s="2"/>
    </row>
    <row r="2875" s="117" customFormat="1" spans="1:68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  <c r="AC2875" s="5"/>
      <c r="AD2875" s="5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4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  <c r="BP2875" s="2"/>
    </row>
    <row r="2876" s="117" customFormat="1" spans="1:68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  <c r="AC2876" s="5"/>
      <c r="AD2876" s="5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4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  <c r="BP2876" s="2"/>
    </row>
    <row r="2877" s="117" customFormat="1" spans="1:68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  <c r="AC2877" s="5"/>
      <c r="AD2877" s="5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4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  <c r="BP2877" s="2"/>
    </row>
    <row r="2878" s="117" customFormat="1" spans="1:68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  <c r="AC2878" s="5"/>
      <c r="AD2878" s="5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4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  <c r="BP2878" s="2"/>
    </row>
    <row r="2879" s="117" customFormat="1" spans="1:68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  <c r="AC2879" s="5"/>
      <c r="AD2879" s="5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4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  <c r="BP2879" s="2"/>
    </row>
    <row r="2880" s="117" customFormat="1" spans="1:68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  <c r="AC2880" s="5"/>
      <c r="AD2880" s="5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4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  <c r="BP2880" s="2"/>
    </row>
    <row r="2881" s="117" customFormat="1" spans="1:68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  <c r="AC2881" s="5"/>
      <c r="AD2881" s="5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4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  <c r="BP2881" s="2"/>
    </row>
    <row r="2882" s="117" customFormat="1" spans="1:68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  <c r="AC2882" s="5"/>
      <c r="AD2882" s="5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4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  <c r="BP2882" s="2"/>
    </row>
    <row r="2883" s="117" customFormat="1" spans="1:68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  <c r="AC2883" s="5"/>
      <c r="AD2883" s="5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4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  <c r="BP2883" s="2"/>
    </row>
    <row r="2884" s="117" customFormat="1" spans="1:68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  <c r="AC2884" s="5"/>
      <c r="AD2884" s="5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4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  <c r="BP2884" s="2"/>
    </row>
    <row r="2885" s="117" customFormat="1" spans="1:68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  <c r="AC2885" s="5"/>
      <c r="AD2885" s="5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4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  <c r="BP2885" s="2"/>
    </row>
    <row r="2886" s="117" customFormat="1" spans="1:68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  <c r="AC2886" s="5"/>
      <c r="AD2886" s="5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4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  <c r="BP2886" s="2"/>
    </row>
    <row r="2887" s="117" customFormat="1" spans="1:68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  <c r="AC2887" s="5"/>
      <c r="AD2887" s="5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4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  <c r="BP2887" s="2"/>
    </row>
    <row r="2888" s="117" customFormat="1" spans="1:68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  <c r="AC2888" s="5"/>
      <c r="AD2888" s="5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4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  <c r="BP2888" s="2"/>
    </row>
    <row r="2889" s="117" customFormat="1" spans="1:68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  <c r="AC2889" s="5"/>
      <c r="AD2889" s="5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4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  <c r="BP2889" s="2"/>
    </row>
    <row r="2890" s="117" customFormat="1" spans="1:68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  <c r="AC2890" s="5"/>
      <c r="AD2890" s="5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4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  <c r="BP2890" s="2"/>
    </row>
    <row r="2891" s="117" customFormat="1" spans="1:68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  <c r="AC2891" s="5"/>
      <c r="AD2891" s="5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4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  <c r="BP2891" s="2"/>
    </row>
    <row r="2892" s="117" customFormat="1" spans="1:68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  <c r="AC2892" s="5"/>
      <c r="AD2892" s="5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4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  <c r="BP2892" s="2"/>
    </row>
    <row r="2893" s="117" customFormat="1" spans="1:68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  <c r="AC2893" s="5"/>
      <c r="AD2893" s="5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4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  <c r="BP2893" s="2"/>
    </row>
    <row r="2894" s="117" customFormat="1" spans="1:68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  <c r="AC2894" s="5"/>
      <c r="AD2894" s="5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4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  <c r="BP2894" s="2"/>
    </row>
    <row r="2895" s="117" customFormat="1" spans="1:68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  <c r="AC2895" s="5"/>
      <c r="AD2895" s="5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4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  <c r="BP2895" s="2"/>
    </row>
    <row r="2896" s="117" customFormat="1" spans="1:68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  <c r="AC2896" s="5"/>
      <c r="AD2896" s="5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4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  <c r="BP2896" s="2"/>
    </row>
    <row r="2897" s="117" customFormat="1" spans="1:68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  <c r="AC2897" s="5"/>
      <c r="AD2897" s="5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4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  <c r="BP2897" s="2"/>
    </row>
    <row r="2898" s="117" customFormat="1" spans="1:68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  <c r="AC2898" s="5"/>
      <c r="AD2898" s="5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4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  <c r="BP2898" s="2"/>
    </row>
    <row r="2899" s="117" customFormat="1" spans="1:68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  <c r="AC2899" s="5"/>
      <c r="AD2899" s="5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4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  <c r="BP2899" s="2"/>
    </row>
    <row r="2900" s="117" customFormat="1" spans="1:68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  <c r="AC2900" s="5"/>
      <c r="AD2900" s="5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4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  <c r="BP2900" s="2"/>
    </row>
    <row r="2901" s="117" customFormat="1" spans="1:68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  <c r="AC2901" s="5"/>
      <c r="AD2901" s="5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4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  <c r="BP2901" s="2"/>
    </row>
    <row r="2902" s="117" customFormat="1" spans="1:68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  <c r="AC2902" s="5"/>
      <c r="AD2902" s="5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4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  <c r="BP2902" s="2"/>
    </row>
    <row r="2903" s="117" customFormat="1" spans="1:68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  <c r="AC2903" s="5"/>
      <c r="AD2903" s="5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4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  <c r="BP2903" s="2"/>
    </row>
    <row r="2904" s="117" customFormat="1" spans="1:68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  <c r="AC2904" s="5"/>
      <c r="AD2904" s="5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4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  <c r="BP2904" s="2"/>
    </row>
    <row r="2905" s="117" customFormat="1" spans="1:68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  <c r="AC2905" s="5"/>
      <c r="AD2905" s="5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4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  <c r="BP2905" s="2"/>
    </row>
    <row r="2906" s="117" customFormat="1" spans="1:68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  <c r="AC2906" s="5"/>
      <c r="AD2906" s="5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4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  <c r="BP2906" s="2"/>
    </row>
    <row r="2907" s="117" customFormat="1" spans="1:68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  <c r="AC2907" s="5"/>
      <c r="AD2907" s="5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4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  <c r="BP2907" s="2"/>
    </row>
    <row r="2908" s="117" customFormat="1" spans="1:68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  <c r="AC2908" s="5"/>
      <c r="AD2908" s="5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4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  <c r="BP2908" s="2"/>
    </row>
    <row r="2909" s="117" customFormat="1" spans="1:68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  <c r="AC2909" s="5"/>
      <c r="AD2909" s="5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4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  <c r="BP2909" s="2"/>
    </row>
    <row r="2910" s="117" customFormat="1" spans="1:68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  <c r="AC2910" s="5"/>
      <c r="AD2910" s="5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4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  <c r="BP2910" s="2"/>
    </row>
    <row r="2911" s="117" customFormat="1" spans="1:68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  <c r="AC2911" s="5"/>
      <c r="AD2911" s="5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4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  <c r="BP2911" s="2"/>
    </row>
    <row r="2912" s="117" customFormat="1" spans="1:68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  <c r="AC2912" s="5"/>
      <c r="AD2912" s="5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4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  <c r="BP2912" s="2"/>
    </row>
    <row r="2913" s="117" customFormat="1" spans="1:68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  <c r="AC2913" s="5"/>
      <c r="AD2913" s="5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4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  <c r="BP2913" s="2"/>
    </row>
    <row r="2914" s="117" customFormat="1" spans="1:68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  <c r="AC2914" s="5"/>
      <c r="AD2914" s="5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4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  <c r="BP2914" s="2"/>
    </row>
    <row r="2915" s="117" customFormat="1" spans="1:68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  <c r="AC2915" s="5"/>
      <c r="AD2915" s="5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4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  <c r="BP2915" s="2"/>
    </row>
    <row r="2916" s="117" customFormat="1" spans="1:68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  <c r="AC2916" s="5"/>
      <c r="AD2916" s="5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4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  <c r="BP2916" s="2"/>
    </row>
    <row r="2917" s="117" customFormat="1" spans="1:68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  <c r="AC2917" s="5"/>
      <c r="AD2917" s="5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4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  <c r="BP2917" s="2"/>
    </row>
    <row r="2918" s="117" customFormat="1" spans="1:68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  <c r="AC2918" s="5"/>
      <c r="AD2918" s="5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4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  <c r="BP2918" s="2"/>
    </row>
    <row r="2919" s="117" customFormat="1" spans="1:68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  <c r="AC2919" s="5"/>
      <c r="AD2919" s="5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4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  <c r="BP2919" s="2"/>
    </row>
    <row r="2920" s="117" customFormat="1" spans="1:68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  <c r="AC2920" s="5"/>
      <c r="AD2920" s="5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4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  <c r="BP2920" s="2"/>
    </row>
    <row r="2921" s="117" customFormat="1" spans="1:68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  <c r="AC2921" s="5"/>
      <c r="AD2921" s="5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4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  <c r="BP2921" s="2"/>
    </row>
    <row r="2922" s="117" customFormat="1" spans="1:68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  <c r="AC2922" s="5"/>
      <c r="AD2922" s="5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4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  <c r="BP2922" s="2"/>
    </row>
    <row r="2923" s="117" customFormat="1" spans="1:68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  <c r="AC2923" s="5"/>
      <c r="AD2923" s="5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4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  <c r="BP2923" s="2"/>
    </row>
    <row r="2924" s="117" customFormat="1" spans="1:68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  <c r="AC2924" s="5"/>
      <c r="AD2924" s="5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4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  <c r="BP2924" s="2"/>
    </row>
    <row r="2925" s="117" customFormat="1" spans="1:68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  <c r="AC2925" s="5"/>
      <c r="AD2925" s="5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4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  <c r="BP2925" s="2"/>
    </row>
    <row r="2926" s="117" customFormat="1" spans="1:68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  <c r="AC2926" s="5"/>
      <c r="AD2926" s="5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4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  <c r="BP2926" s="2"/>
    </row>
    <row r="2927" s="117" customFormat="1" spans="1:68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  <c r="AC2927" s="5"/>
      <c r="AD2927" s="5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4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  <c r="BP2927" s="2"/>
    </row>
    <row r="2928" s="117" customFormat="1" spans="1:68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  <c r="AC2928" s="5"/>
      <c r="AD2928" s="5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4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  <c r="BP2928" s="2"/>
    </row>
    <row r="2929" s="117" customFormat="1" spans="1:68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  <c r="AC2929" s="5"/>
      <c r="AD2929" s="5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4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  <c r="BP2929" s="2"/>
    </row>
    <row r="2930" s="117" customFormat="1" spans="1:68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  <c r="AC2930" s="5"/>
      <c r="AD2930" s="5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4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  <c r="BP2930" s="2"/>
    </row>
    <row r="2931" s="117" customFormat="1" spans="1:68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  <c r="AC2931" s="5"/>
      <c r="AD2931" s="5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4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  <c r="BP2931" s="2"/>
    </row>
    <row r="2932" s="117" customFormat="1" spans="1:68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  <c r="AC2932" s="5"/>
      <c r="AD2932" s="5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4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  <c r="BP2932" s="2"/>
    </row>
    <row r="2933" s="117" customFormat="1" spans="1:68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  <c r="AC2933" s="5"/>
      <c r="AD2933" s="5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4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  <c r="BP2933" s="2"/>
    </row>
    <row r="2934" s="117" customFormat="1" spans="1:68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  <c r="AC2934" s="5"/>
      <c r="AD2934" s="5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4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  <c r="BP2934" s="2"/>
    </row>
    <row r="2935" s="117" customFormat="1" spans="1:68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  <c r="AC2935" s="5"/>
      <c r="AD2935" s="5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4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  <c r="BP2935" s="2"/>
    </row>
    <row r="2936" s="117" customFormat="1" spans="1:68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  <c r="AC2936" s="5"/>
      <c r="AD2936" s="5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4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  <c r="BP2936" s="2"/>
    </row>
    <row r="2937" s="117" customFormat="1" spans="1:68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  <c r="AC2937" s="5"/>
      <c r="AD2937" s="5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4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  <c r="BP2937" s="2"/>
    </row>
    <row r="2938" s="117" customFormat="1" spans="1:68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  <c r="AC2938" s="5"/>
      <c r="AD2938" s="5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4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  <c r="BP2938" s="2"/>
    </row>
    <row r="2939" s="117" customFormat="1" spans="1:68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  <c r="AC2939" s="5"/>
      <c r="AD2939" s="5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4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  <c r="BP2939" s="2"/>
    </row>
    <row r="2940" s="117" customFormat="1" spans="1:68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  <c r="AC2940" s="5"/>
      <c r="AD2940" s="5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4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  <c r="BP2940" s="2"/>
    </row>
    <row r="2941" s="117" customFormat="1" spans="1:68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  <c r="AC2941" s="5"/>
      <c r="AD2941" s="5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4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  <c r="BP2941" s="2"/>
    </row>
    <row r="2942" s="117" customFormat="1" spans="1:68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  <c r="AC2942" s="5"/>
      <c r="AD2942" s="5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4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  <c r="BP2942" s="2"/>
    </row>
    <row r="2943" s="117" customFormat="1" spans="1:68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  <c r="AC2943" s="5"/>
      <c r="AD2943" s="5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4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  <c r="BP2943" s="2"/>
    </row>
    <row r="2944" s="117" customFormat="1" spans="1:68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  <c r="AC2944" s="5"/>
      <c r="AD2944" s="5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4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  <c r="BP2944" s="2"/>
    </row>
    <row r="2945" s="117" customFormat="1" spans="1:68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  <c r="AC2945" s="5"/>
      <c r="AD2945" s="5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4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  <c r="BP2945" s="2"/>
    </row>
    <row r="2946" s="117" customFormat="1" spans="1:68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  <c r="AC2946" s="5"/>
      <c r="AD2946" s="5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4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  <c r="BP2946" s="2"/>
    </row>
    <row r="2947" s="117" customFormat="1" spans="1:68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  <c r="AC2947" s="5"/>
      <c r="AD2947" s="5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4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  <c r="BP2947" s="2"/>
    </row>
    <row r="2948" s="117" customFormat="1" spans="1:68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  <c r="AC2948" s="5"/>
      <c r="AD2948" s="5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4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  <c r="BP2948" s="2"/>
    </row>
    <row r="2949" s="117" customFormat="1" spans="1:68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  <c r="AC2949" s="5"/>
      <c r="AD2949" s="5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4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  <c r="BP2949" s="2"/>
    </row>
    <row r="2950" s="117" customFormat="1" spans="1:68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  <c r="AC2950" s="5"/>
      <c r="AD2950" s="5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4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  <c r="BP2950" s="2"/>
    </row>
    <row r="2951" s="117" customFormat="1" spans="1:68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  <c r="AC2951" s="5"/>
      <c r="AD2951" s="5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4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  <c r="BP2951" s="2"/>
    </row>
    <row r="2952" s="117" customFormat="1" spans="1:68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  <c r="AC2952" s="5"/>
      <c r="AD2952" s="5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4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  <c r="BP2952" s="2"/>
    </row>
    <row r="2953" s="117" customFormat="1" spans="1:68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  <c r="AC2953" s="5"/>
      <c r="AD2953" s="5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4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  <c r="BP2953" s="2"/>
    </row>
    <row r="2954" s="117" customFormat="1" spans="1:68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  <c r="AC2954" s="5"/>
      <c r="AD2954" s="5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4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  <c r="BP2954" s="2"/>
    </row>
    <row r="2955" s="117" customFormat="1" spans="1:68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  <c r="AC2955" s="5"/>
      <c r="AD2955" s="5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4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  <c r="BP2955" s="2"/>
    </row>
    <row r="2956" s="117" customFormat="1" spans="1:68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  <c r="AC2956" s="5"/>
      <c r="AD2956" s="5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4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  <c r="BP2956" s="2"/>
    </row>
    <row r="2957" s="117" customFormat="1" spans="1:68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  <c r="AC2957" s="5"/>
      <c r="AD2957" s="5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4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  <c r="BP2957" s="2"/>
    </row>
    <row r="2958" s="117" customFormat="1" spans="1:68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  <c r="AC2958" s="5"/>
      <c r="AD2958" s="5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4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  <c r="BP2958" s="2"/>
    </row>
    <row r="2959" s="117" customFormat="1" spans="1:68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  <c r="AC2959" s="5"/>
      <c r="AD2959" s="5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4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  <c r="BP2959" s="2"/>
    </row>
    <row r="2960" s="117" customFormat="1" spans="1:68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  <c r="AC2960" s="5"/>
      <c r="AD2960" s="5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4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  <c r="BP2960" s="2"/>
    </row>
    <row r="2961" s="117" customFormat="1" spans="1:68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  <c r="AC2961" s="5"/>
      <c r="AD2961" s="5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4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  <c r="BP2961" s="2"/>
    </row>
    <row r="2962" s="117" customFormat="1" spans="1:68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  <c r="AC2962" s="5"/>
      <c r="AD2962" s="5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4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  <c r="BP2962" s="2"/>
    </row>
    <row r="2963" s="117" customFormat="1" spans="1:68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  <c r="AC2963" s="5"/>
      <c r="AD2963" s="5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4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  <c r="BP2963" s="2"/>
    </row>
    <row r="2964" s="117" customFormat="1" spans="1:68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  <c r="AC2964" s="5"/>
      <c r="AD2964" s="5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4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  <c r="BP2964" s="2"/>
    </row>
    <row r="2965" s="117" customFormat="1" spans="1:68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  <c r="AC2965" s="5"/>
      <c r="AD2965" s="5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4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  <c r="BP2965" s="2"/>
    </row>
    <row r="2966" s="117" customFormat="1" spans="1:68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  <c r="AC2966" s="5"/>
      <c r="AD2966" s="5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4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  <c r="BP2966" s="2"/>
    </row>
    <row r="2967" s="117" customFormat="1" spans="1:68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  <c r="AC2967" s="5"/>
      <c r="AD2967" s="5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4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  <c r="BP2967" s="2"/>
    </row>
    <row r="2968" s="117" customFormat="1" spans="1:68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  <c r="AC2968" s="5"/>
      <c r="AD2968" s="5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4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  <c r="BP2968" s="2"/>
    </row>
    <row r="2969" s="117" customFormat="1" spans="1:68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  <c r="AC2969" s="5"/>
      <c r="AD2969" s="5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4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  <c r="BP2969" s="2"/>
    </row>
    <row r="2970" s="117" customFormat="1" spans="1:68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  <c r="AC2970" s="5"/>
      <c r="AD2970" s="5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4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  <c r="BP2970" s="2"/>
    </row>
    <row r="2971" s="117" customFormat="1" spans="1:68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  <c r="AC2971" s="5"/>
      <c r="AD2971" s="5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4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  <c r="BP2971" s="2"/>
    </row>
    <row r="2972" s="117" customFormat="1" spans="1:68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  <c r="AC2972" s="5"/>
      <c r="AD2972" s="5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4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  <c r="BP2972" s="2"/>
    </row>
    <row r="2973" s="117" customFormat="1" spans="1:68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  <c r="AC2973" s="5"/>
      <c r="AD2973" s="5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4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  <c r="BP2973" s="2"/>
    </row>
    <row r="2974" s="117" customFormat="1" spans="1:68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  <c r="AC2974" s="5"/>
      <c r="AD2974" s="5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4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  <c r="BP2974" s="2"/>
    </row>
    <row r="2975" s="117" customFormat="1" spans="1:68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  <c r="AC2975" s="5"/>
      <c r="AD2975" s="5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4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  <c r="BP2975" s="2"/>
    </row>
    <row r="2976" s="117" customFormat="1" spans="1:68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  <c r="AC2976" s="5"/>
      <c r="AD2976" s="5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4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  <c r="BP2976" s="2"/>
    </row>
    <row r="2977" s="117" customFormat="1" spans="1:68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  <c r="AC2977" s="5"/>
      <c r="AD2977" s="5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4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  <c r="BP2977" s="2"/>
    </row>
    <row r="2978" s="117" customFormat="1" spans="1:68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  <c r="AC2978" s="5"/>
      <c r="AD2978" s="5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4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  <c r="BP2978" s="2"/>
    </row>
    <row r="2979" s="117" customFormat="1" spans="1:68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  <c r="AC2979" s="5"/>
      <c r="AD2979" s="5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4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  <c r="BP2979" s="2"/>
    </row>
    <row r="2980" s="117" customFormat="1" spans="1:68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  <c r="AC2980" s="5"/>
      <c r="AD2980" s="5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4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  <c r="BP2980" s="2"/>
    </row>
    <row r="2981" s="117" customFormat="1" spans="1:68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  <c r="AC2981" s="5"/>
      <c r="AD2981" s="5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4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  <c r="BP2981" s="2"/>
    </row>
    <row r="2982" s="117" customFormat="1" spans="1:68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  <c r="AC2982" s="5"/>
      <c r="AD2982" s="5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4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  <c r="BP2982" s="2"/>
    </row>
    <row r="2983" s="117" customFormat="1" spans="1:68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  <c r="AC2983" s="5"/>
      <c r="AD2983" s="5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4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  <c r="BP2983" s="2"/>
    </row>
    <row r="2984" s="117" customFormat="1" spans="1:68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  <c r="AC2984" s="5"/>
      <c r="AD2984" s="5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4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  <c r="BP2984" s="2"/>
    </row>
    <row r="2985" s="117" customFormat="1" spans="1:68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  <c r="AC2985" s="5"/>
      <c r="AD2985" s="5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4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  <c r="BP2985" s="2"/>
    </row>
    <row r="2986" s="117" customFormat="1" spans="1:68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  <c r="AC2986" s="5"/>
      <c r="AD2986" s="5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4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  <c r="BP2986" s="2"/>
    </row>
    <row r="2987" s="117" customFormat="1" spans="1:68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  <c r="AC2987" s="5"/>
      <c r="AD2987" s="5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4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  <c r="BP2987" s="2"/>
    </row>
    <row r="2988" s="117" customFormat="1" spans="1:68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  <c r="AC2988" s="5"/>
      <c r="AD2988" s="5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4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  <c r="BP2988" s="2"/>
    </row>
    <row r="2989" s="117" customFormat="1" spans="1:68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  <c r="AC2989" s="5"/>
      <c r="AD2989" s="5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4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  <c r="BP2989" s="2"/>
    </row>
    <row r="2990" s="117" customFormat="1" spans="1:68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  <c r="AC2990" s="5"/>
      <c r="AD2990" s="5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4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  <c r="BP2990" s="2"/>
    </row>
    <row r="2991" s="117" customFormat="1" spans="1:68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  <c r="AC2991" s="5"/>
      <c r="AD2991" s="5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4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  <c r="BP2991" s="2"/>
    </row>
    <row r="2992" s="117" customFormat="1" spans="1:68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  <c r="AC2992" s="5"/>
      <c r="AD2992" s="5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4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  <c r="BP2992" s="2"/>
    </row>
    <row r="2993" s="117" customFormat="1" spans="1:68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  <c r="AC2993" s="5"/>
      <c r="AD2993" s="5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4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  <c r="BP2993" s="2"/>
    </row>
    <row r="2994" s="117" customFormat="1" spans="1:68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  <c r="AC2994" s="5"/>
      <c r="AD2994" s="5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4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  <c r="BP2994" s="2"/>
    </row>
    <row r="2995" s="117" customFormat="1" spans="1:68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  <c r="AC2995" s="5"/>
      <c r="AD2995" s="5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4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  <c r="BP2995" s="2"/>
    </row>
    <row r="2996" s="117" customFormat="1" spans="1:68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  <c r="AC2996" s="5"/>
      <c r="AD2996" s="5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4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  <c r="BP2996" s="2"/>
    </row>
    <row r="2997" s="117" customFormat="1" spans="1:68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  <c r="AC2997" s="5"/>
      <c r="AD2997" s="5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4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  <c r="BP2997" s="2"/>
    </row>
    <row r="2998" s="117" customFormat="1" spans="1:68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  <c r="AC2998" s="5"/>
      <c r="AD2998" s="5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4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  <c r="BP2998" s="2"/>
    </row>
    <row r="2999" s="117" customFormat="1" spans="1:68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  <c r="AC2999" s="5"/>
      <c r="AD2999" s="5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4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  <c r="BP2999" s="2"/>
    </row>
    <row r="3000" s="117" customFormat="1" spans="1:68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  <c r="AC3000" s="5"/>
      <c r="AD3000" s="5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4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  <c r="BP3000" s="2"/>
    </row>
    <row r="3001" s="117" customFormat="1" spans="1:68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  <c r="AC3001" s="5"/>
      <c r="AD3001" s="5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4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  <c r="BP3001" s="2"/>
    </row>
    <row r="3002" s="117" customFormat="1" spans="1:68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  <c r="AC3002" s="5"/>
      <c r="AD3002" s="5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4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  <c r="BP3002" s="2"/>
    </row>
    <row r="3003" s="117" customFormat="1" spans="1:68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  <c r="AC3003" s="5"/>
      <c r="AD3003" s="5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4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  <c r="BP3003" s="2"/>
    </row>
    <row r="3004" s="117" customFormat="1" spans="1:68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  <c r="AC3004" s="5"/>
      <c r="AD3004" s="5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4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  <c r="BP3004" s="2"/>
    </row>
    <row r="3005" s="117" customFormat="1" spans="1:68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  <c r="AC3005" s="5"/>
      <c r="AD3005" s="5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4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  <c r="BP3005" s="2"/>
    </row>
    <row r="3006" s="117" customFormat="1" spans="1:68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  <c r="AC3006" s="5"/>
      <c r="AD3006" s="5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4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  <c r="BP3006" s="2"/>
    </row>
    <row r="3007" s="117" customFormat="1" spans="1:68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  <c r="AC3007" s="5"/>
      <c r="AD3007" s="5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4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  <c r="BP3007" s="2"/>
    </row>
    <row r="3008" s="117" customFormat="1" spans="1:68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  <c r="AC3008" s="5"/>
      <c r="AD3008" s="5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4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  <c r="BP3008" s="2"/>
    </row>
    <row r="3009" s="117" customFormat="1" spans="1:68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  <c r="AC3009" s="5"/>
      <c r="AD3009" s="5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4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  <c r="BP3009" s="2"/>
    </row>
    <row r="3010" s="117" customFormat="1" spans="1:68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  <c r="AC3010" s="5"/>
      <c r="AD3010" s="5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4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  <c r="BP3010" s="2"/>
    </row>
    <row r="3011" s="117" customFormat="1" spans="1:68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  <c r="AC3011" s="5"/>
      <c r="AD3011" s="5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4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  <c r="BP3011" s="2"/>
    </row>
    <row r="3012" s="117" customFormat="1" spans="1:68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  <c r="AC3012" s="5"/>
      <c r="AD3012" s="5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4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  <c r="BP3012" s="2"/>
    </row>
    <row r="3013" s="117" customFormat="1" spans="1:68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  <c r="AC3013" s="5"/>
      <c r="AD3013" s="5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4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  <c r="BP3013" s="2"/>
    </row>
    <row r="3014" s="117" customFormat="1" spans="1:68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  <c r="AC3014" s="5"/>
      <c r="AD3014" s="5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4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  <c r="BP3014" s="2"/>
    </row>
    <row r="3015" s="117" customFormat="1" spans="1:68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  <c r="AC3015" s="5"/>
      <c r="AD3015" s="5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4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  <c r="BP3015" s="2"/>
    </row>
    <row r="3016" s="117" customFormat="1" spans="1:68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  <c r="AC3016" s="5"/>
      <c r="AD3016" s="5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4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  <c r="BP3016" s="2"/>
    </row>
    <row r="3017" s="117" customFormat="1" spans="1:68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  <c r="AC3017" s="5"/>
      <c r="AD3017" s="5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4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  <c r="BP3017" s="2"/>
    </row>
    <row r="3018" s="117" customFormat="1" spans="1:68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  <c r="AC3018" s="5"/>
      <c r="AD3018" s="5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4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  <c r="BP3018" s="2"/>
    </row>
    <row r="3019" s="117" customFormat="1" spans="1:68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  <c r="AC3019" s="5"/>
      <c r="AD3019" s="5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4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  <c r="BP3019" s="2"/>
    </row>
    <row r="3020" s="117" customFormat="1" spans="1:68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  <c r="AC3020" s="5"/>
      <c r="AD3020" s="5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4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  <c r="BP3020" s="2"/>
    </row>
    <row r="3021" s="117" customFormat="1" spans="1:68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  <c r="AC3021" s="5"/>
      <c r="AD3021" s="5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4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  <c r="BP3021" s="2"/>
    </row>
    <row r="3022" s="117" customFormat="1" spans="1:68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  <c r="AC3022" s="5"/>
      <c r="AD3022" s="5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4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  <c r="BP3022" s="2"/>
    </row>
    <row r="3023" s="117" customFormat="1" spans="1:68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  <c r="AC3023" s="5"/>
      <c r="AD3023" s="5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4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  <c r="BP3023" s="2"/>
    </row>
    <row r="3024" s="117" customFormat="1" spans="1:68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  <c r="AC3024" s="5"/>
      <c r="AD3024" s="5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4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  <c r="BP3024" s="2"/>
    </row>
    <row r="3025" s="117" customFormat="1" spans="1:68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  <c r="AC3025" s="5"/>
      <c r="AD3025" s="5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4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  <c r="BP3025" s="2"/>
    </row>
    <row r="3026" s="117" customFormat="1" spans="1:68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  <c r="AC3026" s="5"/>
      <c r="AD3026" s="5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4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  <c r="BP3026" s="2"/>
    </row>
    <row r="3027" s="117" customFormat="1" spans="1:68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  <c r="AC3027" s="5"/>
      <c r="AD3027" s="5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4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  <c r="BP3027" s="2"/>
    </row>
    <row r="3028" s="117" customFormat="1" spans="1:68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  <c r="AC3028" s="5"/>
      <c r="AD3028" s="5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4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  <c r="BP3028" s="2"/>
    </row>
    <row r="3029" s="117" customFormat="1" spans="1:68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  <c r="AC3029" s="5"/>
      <c r="AD3029" s="5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4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  <c r="BP3029" s="2"/>
    </row>
    <row r="3030" s="117" customFormat="1" spans="1:68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  <c r="AC3030" s="5"/>
      <c r="AD3030" s="5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4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  <c r="BP3030" s="2"/>
    </row>
    <row r="3031" s="117" customFormat="1" spans="1:68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  <c r="AC3031" s="5"/>
      <c r="AD3031" s="5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4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  <c r="BP3031" s="2"/>
    </row>
    <row r="3032" s="117" customFormat="1" spans="1:68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  <c r="AC3032" s="5"/>
      <c r="AD3032" s="5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4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  <c r="BP3032" s="2"/>
    </row>
    <row r="3033" s="117" customFormat="1" spans="1:68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  <c r="AC3033" s="5"/>
      <c r="AD3033" s="5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4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  <c r="BP3033" s="2"/>
    </row>
    <row r="3034" s="117" customFormat="1" spans="1:68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  <c r="AC3034" s="5"/>
      <c r="AD3034" s="5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4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  <c r="BP3034" s="2"/>
    </row>
    <row r="3035" s="117" customFormat="1" spans="1:68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  <c r="AC3035" s="5"/>
      <c r="AD3035" s="5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4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  <c r="BP3035" s="2"/>
    </row>
    <row r="3036" s="117" customFormat="1" spans="1:68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  <c r="AC3036" s="5"/>
      <c r="AD3036" s="5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4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  <c r="BP3036" s="2"/>
    </row>
    <row r="3037" s="117" customFormat="1" spans="1:68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  <c r="AC3037" s="5"/>
      <c r="AD3037" s="5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4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  <c r="BP3037" s="2"/>
    </row>
    <row r="3038" s="117" customFormat="1" spans="1:68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  <c r="AC3038" s="5"/>
      <c r="AD3038" s="5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4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  <c r="BP3038" s="2"/>
    </row>
    <row r="3039" s="117" customFormat="1" spans="1:68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  <c r="AC3039" s="5"/>
      <c r="AD3039" s="5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4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  <c r="BP3039" s="2"/>
    </row>
    <row r="3040" s="117" customFormat="1" spans="1:68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  <c r="AC3040" s="5"/>
      <c r="AD3040" s="5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4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  <c r="BP3040" s="2"/>
    </row>
    <row r="3041" s="117" customFormat="1" spans="1:68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  <c r="AC3041" s="5"/>
      <c r="AD3041" s="5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4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  <c r="BP3041" s="2"/>
    </row>
    <row r="3042" s="117" customFormat="1" spans="1:68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  <c r="AC3042" s="5"/>
      <c r="AD3042" s="5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4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  <c r="BP3042" s="2"/>
    </row>
    <row r="3043" s="117" customFormat="1" spans="1:68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  <c r="AC3043" s="5"/>
      <c r="AD3043" s="5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4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  <c r="BP3043" s="2"/>
    </row>
    <row r="3044" s="117" customFormat="1" spans="1:68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  <c r="AC3044" s="5"/>
      <c r="AD3044" s="5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4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  <c r="BP3044" s="2"/>
    </row>
    <row r="3045" s="117" customFormat="1" spans="1:68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  <c r="AC3045" s="5"/>
      <c r="AD3045" s="5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4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  <c r="BP3045" s="2"/>
    </row>
    <row r="3046" s="117" customFormat="1" spans="1:68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  <c r="AC3046" s="5"/>
      <c r="AD3046" s="5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4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  <c r="BP3046" s="2"/>
    </row>
    <row r="3047" s="117" customFormat="1" spans="1:68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  <c r="AC3047" s="5"/>
      <c r="AD3047" s="5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4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  <c r="BP3047" s="2"/>
    </row>
    <row r="3048" s="117" customFormat="1" spans="1:68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  <c r="AC3048" s="5"/>
      <c r="AD3048" s="5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4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  <c r="BP3048" s="2"/>
    </row>
    <row r="3049" s="117" customFormat="1" spans="1:68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  <c r="AC3049" s="5"/>
      <c r="AD3049" s="5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4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  <c r="BP3049" s="2"/>
    </row>
    <row r="3050" s="117" customFormat="1" spans="1:68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  <c r="AC3050" s="5"/>
      <c r="AD3050" s="5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4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  <c r="BP3050" s="2"/>
    </row>
    <row r="3051" s="117" customFormat="1" spans="1:68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  <c r="AC3051" s="5"/>
      <c r="AD3051" s="5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4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  <c r="BP3051" s="2"/>
    </row>
    <row r="3052" s="117" customFormat="1" spans="1:68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  <c r="AC3052" s="5"/>
      <c r="AD3052" s="5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4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  <c r="BP3052" s="2"/>
    </row>
    <row r="3053" s="117" customFormat="1" spans="1:68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  <c r="AC3053" s="5"/>
      <c r="AD3053" s="5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4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  <c r="BP3053" s="2"/>
    </row>
    <row r="3054" s="117" customFormat="1" spans="1:68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  <c r="AC3054" s="5"/>
      <c r="AD3054" s="5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4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  <c r="BP3054" s="2"/>
    </row>
    <row r="3055" s="117" customFormat="1" spans="1:68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  <c r="AC3055" s="5"/>
      <c r="AD3055" s="5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4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  <c r="BP3055" s="2"/>
    </row>
    <row r="3056" s="117" customFormat="1" spans="1:68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  <c r="AC3056" s="5"/>
      <c r="AD3056" s="5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4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  <c r="BP3056" s="2"/>
    </row>
    <row r="3057" s="117" customFormat="1" spans="1:68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  <c r="AC3057" s="5"/>
      <c r="AD3057" s="5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4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  <c r="BP3057" s="2"/>
    </row>
    <row r="3058" s="117" customFormat="1" spans="1:68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  <c r="AC3058" s="5"/>
      <c r="AD3058" s="5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4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  <c r="BP3058" s="2"/>
    </row>
    <row r="3059" s="117" customFormat="1" spans="1:68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  <c r="AC3059" s="5"/>
      <c r="AD3059" s="5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4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  <c r="BP3059" s="2"/>
    </row>
    <row r="3060" s="117" customFormat="1" spans="1:68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  <c r="AC3060" s="5"/>
      <c r="AD3060" s="5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4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  <c r="BP3060" s="2"/>
    </row>
    <row r="3061" s="117" customFormat="1" spans="1:68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  <c r="AC3061" s="5"/>
      <c r="AD3061" s="5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4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  <c r="BP3061" s="2"/>
    </row>
    <row r="3062" s="117" customFormat="1" spans="1:68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  <c r="AC3062" s="5"/>
      <c r="AD3062" s="5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4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  <c r="BP3062" s="2"/>
    </row>
    <row r="3063" s="117" customFormat="1" spans="1:68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  <c r="AC3063" s="5"/>
      <c r="AD3063" s="5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4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  <c r="BP3063" s="2"/>
    </row>
    <row r="3064" s="117" customFormat="1" spans="1:68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  <c r="AC3064" s="5"/>
      <c r="AD3064" s="5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4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  <c r="BP3064" s="2"/>
    </row>
    <row r="3065" s="117" customFormat="1" spans="1:68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  <c r="AC3065" s="5"/>
      <c r="AD3065" s="5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4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  <c r="BP3065" s="2"/>
    </row>
    <row r="3066" s="117" customFormat="1" spans="1:68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  <c r="AC3066" s="5"/>
      <c r="AD3066" s="5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4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  <c r="BP3066" s="2"/>
    </row>
    <row r="3067" s="117" customFormat="1" spans="1:68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  <c r="AC3067" s="5"/>
      <c r="AD3067" s="5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4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  <c r="BP3067" s="2"/>
    </row>
    <row r="3068" s="117" customFormat="1" spans="1:68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  <c r="AC3068" s="5"/>
      <c r="AD3068" s="5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4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  <c r="BP3068" s="2"/>
    </row>
    <row r="3069" s="117" customFormat="1" spans="1:68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  <c r="AC3069" s="5"/>
      <c r="AD3069" s="5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4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  <c r="BP3069" s="2"/>
    </row>
    <row r="3070" s="117" customFormat="1" spans="1:68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  <c r="AC3070" s="5"/>
      <c r="AD3070" s="5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4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  <c r="BP3070" s="2"/>
    </row>
    <row r="3071" s="117" customFormat="1" spans="1:68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  <c r="AC3071" s="5"/>
      <c r="AD3071" s="5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4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  <c r="BP3071" s="2"/>
    </row>
    <row r="3072" s="117" customFormat="1" spans="1:68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  <c r="AC3072" s="5"/>
      <c r="AD3072" s="5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4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  <c r="BP3072" s="2"/>
    </row>
    <row r="3073" s="117" customFormat="1" spans="1:68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  <c r="AC3073" s="5"/>
      <c r="AD3073" s="5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4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  <c r="BP3073" s="2"/>
    </row>
    <row r="3074" s="117" customFormat="1" spans="1:68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  <c r="AC3074" s="5"/>
      <c r="AD3074" s="5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4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  <c r="BP3074" s="2"/>
    </row>
    <row r="3075" s="117" customFormat="1" spans="1:68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  <c r="AC3075" s="5"/>
      <c r="AD3075" s="5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4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  <c r="BP3075" s="2"/>
    </row>
    <row r="3076" s="117" customFormat="1" spans="1:68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  <c r="AC3076" s="5"/>
      <c r="AD3076" s="5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4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  <c r="BP3076" s="2"/>
    </row>
    <row r="3077" s="117" customFormat="1" spans="1:68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  <c r="AC3077" s="5"/>
      <c r="AD3077" s="5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4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  <c r="BP3077" s="2"/>
    </row>
    <row r="3078" s="117" customFormat="1" spans="1:68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  <c r="AC3078" s="5"/>
      <c r="AD3078" s="5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4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  <c r="BP3078" s="2"/>
    </row>
    <row r="3079" s="117" customFormat="1" spans="1:68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  <c r="AC3079" s="5"/>
      <c r="AD3079" s="5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4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  <c r="BP3079" s="2"/>
    </row>
    <row r="3080" s="117" customFormat="1" spans="1:68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  <c r="AC3080" s="5"/>
      <c r="AD3080" s="5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4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  <c r="BP3080" s="2"/>
    </row>
    <row r="3081" s="117" customFormat="1" spans="1:68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  <c r="AC3081" s="5"/>
      <c r="AD3081" s="5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4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  <c r="BP3081" s="2"/>
    </row>
    <row r="3082" s="117" customFormat="1" spans="1:68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  <c r="AC3082" s="5"/>
      <c r="AD3082" s="5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4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  <c r="BP3082" s="2"/>
    </row>
    <row r="3083" s="117" customFormat="1" spans="1:68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  <c r="AC3083" s="5"/>
      <c r="AD3083" s="5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4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  <c r="BP3083" s="2"/>
    </row>
    <row r="3084" s="117" customFormat="1" spans="1:68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  <c r="AC3084" s="5"/>
      <c r="AD3084" s="5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4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  <c r="BP3084" s="2"/>
    </row>
    <row r="3085" s="117" customFormat="1" spans="1:68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  <c r="AC3085" s="5"/>
      <c r="AD3085" s="5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4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  <c r="BP3085" s="2"/>
    </row>
    <row r="3086" s="117" customFormat="1" spans="1:68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  <c r="AC3086" s="5"/>
      <c r="AD3086" s="5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4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  <c r="BP3086" s="2"/>
    </row>
    <row r="3087" s="117" customFormat="1" spans="1:68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  <c r="AC3087" s="5"/>
      <c r="AD3087" s="5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4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  <c r="BP3087" s="2"/>
    </row>
    <row r="3088" s="117" customFormat="1" spans="1:68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  <c r="AC3088" s="5"/>
      <c r="AD3088" s="5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4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  <c r="BP3088" s="2"/>
    </row>
    <row r="3089" s="117" customFormat="1" spans="1:68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  <c r="AC3089" s="5"/>
      <c r="AD3089" s="5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4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  <c r="BP3089" s="2"/>
    </row>
    <row r="3090" s="117" customFormat="1" spans="1:68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  <c r="AC3090" s="5"/>
      <c r="AD3090" s="5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4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  <c r="BP3090" s="2"/>
    </row>
    <row r="3091" s="117" customFormat="1" spans="1:68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  <c r="AC3091" s="5"/>
      <c r="AD3091" s="5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4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  <c r="BP3091" s="2"/>
    </row>
    <row r="3092" s="117" customFormat="1" spans="1:68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  <c r="AC3092" s="5"/>
      <c r="AD3092" s="5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4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  <c r="BP3092" s="2"/>
    </row>
    <row r="3093" s="117" customFormat="1" spans="1:68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  <c r="AC3093" s="5"/>
      <c r="AD3093" s="5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4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  <c r="BP3093" s="2"/>
    </row>
    <row r="3094" s="117" customFormat="1" spans="1:68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  <c r="AC3094" s="5"/>
      <c r="AD3094" s="5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4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  <c r="BP3094" s="2"/>
    </row>
    <row r="3095" s="117" customFormat="1" spans="1:68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  <c r="AC3095" s="5"/>
      <c r="AD3095" s="5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4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  <c r="BP3095" s="2"/>
    </row>
    <row r="3096" s="117" customFormat="1" spans="1:68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  <c r="AC3096" s="5"/>
      <c r="AD3096" s="5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4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  <c r="BP3096" s="2"/>
    </row>
    <row r="3097" s="117" customFormat="1" spans="1:68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  <c r="AC3097" s="5"/>
      <c r="AD3097" s="5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4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  <c r="BP3097" s="2"/>
    </row>
    <row r="3098" s="117" customFormat="1" spans="1:68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  <c r="AC3098" s="5"/>
      <c r="AD3098" s="5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4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  <c r="BP3098" s="2"/>
    </row>
    <row r="3099" s="117" customFormat="1" spans="1:68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  <c r="AC3099" s="5"/>
      <c r="AD3099" s="5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4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  <c r="BP3099" s="2"/>
    </row>
    <row r="3100" s="117" customFormat="1" spans="1:68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  <c r="AC3100" s="5"/>
      <c r="AD3100" s="5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4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  <c r="BP3100" s="2"/>
    </row>
    <row r="3101" s="117" customFormat="1" spans="1:68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  <c r="AC3101" s="5"/>
      <c r="AD3101" s="5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4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  <c r="BP3101" s="2"/>
    </row>
    <row r="3102" s="117" customFormat="1" spans="1:68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  <c r="AC3102" s="5"/>
      <c r="AD3102" s="5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4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  <c r="BP3102" s="2"/>
    </row>
    <row r="3103" s="117" customFormat="1" spans="1:68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  <c r="AC3103" s="5"/>
      <c r="AD3103" s="5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4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  <c r="BP3103" s="2"/>
    </row>
    <row r="3104" s="117" customFormat="1" spans="1:68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  <c r="AC3104" s="5"/>
      <c r="AD3104" s="5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4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  <c r="BP3104" s="2"/>
    </row>
    <row r="3105" s="117" customFormat="1" spans="1:68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  <c r="AC3105" s="5"/>
      <c r="AD3105" s="5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4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  <c r="BP3105" s="2"/>
    </row>
    <row r="3106" s="117" customFormat="1" spans="1:68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  <c r="AC3106" s="5"/>
      <c r="AD3106" s="5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4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  <c r="BP3106" s="2"/>
    </row>
    <row r="3107" s="117" customFormat="1" spans="1:68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  <c r="AC3107" s="5"/>
      <c r="AD3107" s="5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4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  <c r="BP3107" s="2"/>
    </row>
    <row r="3108" s="117" customFormat="1" spans="1:68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  <c r="AC3108" s="5"/>
      <c r="AD3108" s="5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4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  <c r="BP3108" s="2"/>
    </row>
    <row r="3109" s="117" customFormat="1" spans="1:68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  <c r="AC3109" s="5"/>
      <c r="AD3109" s="5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4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  <c r="BP3109" s="2"/>
    </row>
    <row r="3110" s="117" customFormat="1" spans="1:68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  <c r="AC3110" s="5"/>
      <c r="AD3110" s="5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4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  <c r="BP3110" s="2"/>
    </row>
    <row r="3111" s="117" customFormat="1" spans="1:68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  <c r="AC3111" s="5"/>
      <c r="AD3111" s="5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4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  <c r="BP3111" s="2"/>
    </row>
    <row r="3112" s="117" customFormat="1" spans="1:68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  <c r="AC3112" s="5"/>
      <c r="AD3112" s="5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4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  <c r="BP3112" s="2"/>
    </row>
    <row r="3113" s="117" customFormat="1" spans="1:68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  <c r="AC3113" s="5"/>
      <c r="AD3113" s="5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4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  <c r="BP3113" s="2"/>
    </row>
    <row r="3114" s="117" customFormat="1" spans="1:68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  <c r="AC3114" s="5"/>
      <c r="AD3114" s="5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4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  <c r="BP3114" s="2"/>
    </row>
    <row r="3115" s="117" customFormat="1" spans="1:68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  <c r="AC3115" s="5"/>
      <c r="AD3115" s="5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4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  <c r="BP3115" s="2"/>
    </row>
    <row r="3116" s="117" customFormat="1" spans="1:68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  <c r="AC3116" s="5"/>
      <c r="AD3116" s="5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4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  <c r="BP3116" s="2"/>
    </row>
    <row r="3117" s="117" customFormat="1" spans="1:68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  <c r="AC3117" s="5"/>
      <c r="AD3117" s="5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4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  <c r="BP3117" s="2"/>
    </row>
    <row r="3118" s="117" customFormat="1" spans="1:68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  <c r="AC3118" s="5"/>
      <c r="AD3118" s="5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4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  <c r="BP3118" s="2"/>
    </row>
    <row r="3119" s="117" customFormat="1" spans="1:68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  <c r="AC3119" s="5"/>
      <c r="AD3119" s="5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4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  <c r="BP3119" s="2"/>
    </row>
    <row r="3120" s="117" customFormat="1" spans="1:68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  <c r="AC3120" s="5"/>
      <c r="AD3120" s="5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4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  <c r="BP3120" s="2"/>
    </row>
    <row r="3121" s="117" customFormat="1" spans="1:68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  <c r="AC3121" s="5"/>
      <c r="AD3121" s="5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4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  <c r="BP3121" s="2"/>
    </row>
    <row r="3122" s="117" customFormat="1" spans="1:68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  <c r="AC3122" s="5"/>
      <c r="AD3122" s="5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4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  <c r="BP3122" s="2"/>
    </row>
    <row r="3123" s="117" customFormat="1" spans="1:68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  <c r="AC3123" s="5"/>
      <c r="AD3123" s="5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4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  <c r="BP3123" s="2"/>
    </row>
    <row r="3124" s="117" customFormat="1" spans="1:68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  <c r="AC3124" s="5"/>
      <c r="AD3124" s="5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4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  <c r="BP3124" s="2"/>
    </row>
    <row r="3125" s="117" customFormat="1" spans="1:68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  <c r="AC3125" s="5"/>
      <c r="AD3125" s="5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4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  <c r="BP3125" s="2"/>
    </row>
    <row r="3126" s="117" customFormat="1" spans="1:68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  <c r="AC3126" s="5"/>
      <c r="AD3126" s="5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4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  <c r="BP3126" s="2"/>
    </row>
    <row r="3127" s="117" customFormat="1" spans="1:68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  <c r="AC3127" s="5"/>
      <c r="AD3127" s="5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4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  <c r="BP3127" s="2"/>
    </row>
    <row r="3128" s="117" customFormat="1" spans="1:68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  <c r="AC3128" s="5"/>
      <c r="AD3128" s="5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4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  <c r="BP3128" s="2"/>
    </row>
    <row r="3129" s="117" customFormat="1" spans="1:68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  <c r="AC3129" s="5"/>
      <c r="AD3129" s="5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4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  <c r="BP3129" s="2"/>
    </row>
    <row r="3130" s="117" customFormat="1" spans="1:68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  <c r="AC3130" s="5"/>
      <c r="AD3130" s="5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4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  <c r="BP3130" s="2"/>
    </row>
    <row r="3131" s="117" customFormat="1" spans="1:68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  <c r="AC3131" s="5"/>
      <c r="AD3131" s="5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4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  <c r="BP3131" s="2"/>
    </row>
    <row r="3132" s="117" customFormat="1" spans="1:68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  <c r="AC3132" s="5"/>
      <c r="AD3132" s="5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4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  <c r="BP3132" s="2"/>
    </row>
    <row r="3133" s="117" customFormat="1" spans="1:68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  <c r="AC3133" s="5"/>
      <c r="AD3133" s="5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4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  <c r="BP3133" s="2"/>
    </row>
    <row r="3134" s="117" customFormat="1" spans="1:68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  <c r="AC3134" s="5"/>
      <c r="AD3134" s="5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4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  <c r="BP3134" s="2"/>
    </row>
    <row r="3135" s="117" customFormat="1" spans="1:68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  <c r="AC3135" s="5"/>
      <c r="AD3135" s="5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4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  <c r="BP3135" s="2"/>
    </row>
    <row r="3136" s="117" customFormat="1" spans="1:68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  <c r="AC3136" s="5"/>
      <c r="AD3136" s="5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4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  <c r="BP3136" s="2"/>
    </row>
    <row r="3137" s="117" customFormat="1" spans="1:68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  <c r="AC3137" s="5"/>
      <c r="AD3137" s="5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4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  <c r="BP3137" s="2"/>
    </row>
    <row r="3138" s="117" customFormat="1" spans="1:68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  <c r="AC3138" s="5"/>
      <c r="AD3138" s="5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4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  <c r="BP3138" s="2"/>
    </row>
    <row r="3139" s="117" customFormat="1" spans="1:68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  <c r="AC3139" s="5"/>
      <c r="AD3139" s="5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4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  <c r="BP3139" s="2"/>
    </row>
    <row r="3140" s="117" customFormat="1" spans="1:68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  <c r="AC3140" s="5"/>
      <c r="AD3140" s="5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4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  <c r="BP3140" s="2"/>
    </row>
    <row r="3141" s="117" customFormat="1" spans="1:68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  <c r="AC3141" s="5"/>
      <c r="AD3141" s="5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4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  <c r="BP3141" s="2"/>
    </row>
    <row r="3142" s="117" customFormat="1" spans="1:68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  <c r="AC3142" s="5"/>
      <c r="AD3142" s="5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4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  <c r="BP3142" s="2"/>
    </row>
    <row r="3143" s="117" customFormat="1" spans="1:68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  <c r="AC3143" s="5"/>
      <c r="AD3143" s="5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4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  <c r="BP3143" s="2"/>
    </row>
    <row r="3144" s="117" customFormat="1" spans="1:68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  <c r="AC3144" s="5"/>
      <c r="AD3144" s="5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4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  <c r="BP3144" s="2"/>
    </row>
    <row r="3145" s="117" customFormat="1" spans="1:68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  <c r="AC3145" s="5"/>
      <c r="AD3145" s="5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4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  <c r="BP3145" s="2"/>
    </row>
    <row r="3146" s="117" customFormat="1" spans="1:68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  <c r="AC3146" s="5"/>
      <c r="AD3146" s="5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4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  <c r="BP3146" s="2"/>
    </row>
    <row r="3147" s="117" customFormat="1" spans="1:68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  <c r="AC3147" s="5"/>
      <c r="AD3147" s="5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4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  <c r="BP3147" s="2"/>
    </row>
    <row r="3148" s="117" customFormat="1" spans="1:68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  <c r="AC3148" s="5"/>
      <c r="AD3148" s="5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4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  <c r="BP3148" s="2"/>
    </row>
    <row r="3149" s="117" customFormat="1" spans="1:68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  <c r="AC3149" s="5"/>
      <c r="AD3149" s="5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4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  <c r="BP3149" s="2"/>
    </row>
    <row r="3150" s="117" customFormat="1" spans="1:68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  <c r="AC3150" s="5"/>
      <c r="AD3150" s="5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4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  <c r="BP3150" s="2"/>
    </row>
    <row r="3151" s="117" customFormat="1" spans="1:68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  <c r="AC3151" s="5"/>
      <c r="AD3151" s="5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4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  <c r="BP3151" s="2"/>
    </row>
    <row r="3152" s="117" customFormat="1" spans="1:68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  <c r="AC3152" s="5"/>
      <c r="AD3152" s="5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4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  <c r="BP3152" s="2"/>
    </row>
    <row r="3153" s="117" customFormat="1" spans="1:68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  <c r="AC3153" s="5"/>
      <c r="AD3153" s="5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4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  <c r="BP3153" s="2"/>
    </row>
    <row r="3154" s="117" customFormat="1" spans="1:68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  <c r="AC3154" s="5"/>
      <c r="AD3154" s="5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4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  <c r="BP3154" s="2"/>
    </row>
    <row r="3155" s="117" customFormat="1" spans="1:68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  <c r="AC3155" s="5"/>
      <c r="AD3155" s="5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4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  <c r="BP3155" s="2"/>
    </row>
    <row r="3156" s="117" customFormat="1" spans="1:68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  <c r="AC3156" s="5"/>
      <c r="AD3156" s="5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4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  <c r="BP3156" s="2"/>
    </row>
    <row r="3157" s="117" customFormat="1" spans="1:68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  <c r="AC3157" s="5"/>
      <c r="AD3157" s="5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4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  <c r="BP3157" s="2"/>
    </row>
    <row r="3158" s="117" customFormat="1" spans="1:68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  <c r="AC3158" s="5"/>
      <c r="AD3158" s="5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4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  <c r="BP3158" s="2"/>
    </row>
    <row r="3159" s="117" customFormat="1" spans="1:68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  <c r="AC3159" s="5"/>
      <c r="AD3159" s="5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4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  <c r="BP3159" s="2"/>
    </row>
    <row r="3160" s="117" customFormat="1" spans="1:68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  <c r="AC3160" s="5"/>
      <c r="AD3160" s="5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4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  <c r="BP3160" s="2"/>
    </row>
    <row r="3161" s="117" customFormat="1" spans="1:68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  <c r="AC3161" s="5"/>
      <c r="AD3161" s="5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4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  <c r="BP3161" s="2"/>
    </row>
    <row r="3162" s="117" customFormat="1" spans="1:68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  <c r="AC3162" s="5"/>
      <c r="AD3162" s="5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4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  <c r="BP3162" s="2"/>
    </row>
    <row r="3163" s="117" customFormat="1" spans="1:68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  <c r="AC3163" s="5"/>
      <c r="AD3163" s="5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4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  <c r="BP3163" s="2"/>
    </row>
    <row r="3164" s="117" customFormat="1" spans="1:68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  <c r="AC3164" s="5"/>
      <c r="AD3164" s="5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4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  <c r="BP3164" s="2"/>
    </row>
    <row r="3165" s="117" customFormat="1" spans="1:68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  <c r="AC3165" s="5"/>
      <c r="AD3165" s="5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4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  <c r="BP3165" s="2"/>
    </row>
    <row r="3166" s="117" customFormat="1" spans="1:68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  <c r="AC3166" s="5"/>
      <c r="AD3166" s="5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4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  <c r="BP3166" s="2"/>
    </row>
    <row r="3167" s="117" customFormat="1" spans="1:68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  <c r="AC3167" s="5"/>
      <c r="AD3167" s="5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4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  <c r="BP3167" s="2"/>
    </row>
    <row r="3168" s="117" customFormat="1" spans="1:68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  <c r="AC3168" s="5"/>
      <c r="AD3168" s="5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4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  <c r="BP3168" s="2"/>
    </row>
    <row r="3169" s="117" customFormat="1" spans="1:68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  <c r="AC3169" s="5"/>
      <c r="AD3169" s="5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4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  <c r="BP3169" s="2"/>
    </row>
    <row r="3170" s="117" customFormat="1" spans="1:68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  <c r="AC3170" s="5"/>
      <c r="AD3170" s="5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4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  <c r="BP3170" s="2"/>
    </row>
    <row r="3171" s="117" customFormat="1" spans="1:68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  <c r="AC3171" s="5"/>
      <c r="AD3171" s="5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4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  <c r="BP3171" s="2"/>
    </row>
    <row r="3172" s="117" customFormat="1" spans="1:68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  <c r="AC3172" s="5"/>
      <c r="AD3172" s="5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4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  <c r="BP3172" s="2"/>
    </row>
    <row r="3173" s="117" customFormat="1" spans="1:68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  <c r="AC3173" s="5"/>
      <c r="AD3173" s="5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4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  <c r="BP3173" s="2"/>
    </row>
    <row r="3174" s="117" customFormat="1" spans="1:68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  <c r="AC3174" s="5"/>
      <c r="AD3174" s="5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4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  <c r="BP3174" s="2"/>
    </row>
    <row r="3175" s="117" customFormat="1" spans="1:68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  <c r="AC3175" s="5"/>
      <c r="AD3175" s="5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4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  <c r="BP3175" s="2"/>
    </row>
    <row r="3176" s="117" customFormat="1" spans="1:68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  <c r="AC3176" s="5"/>
      <c r="AD3176" s="5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4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  <c r="BP3176" s="2"/>
    </row>
    <row r="3177" s="117" customFormat="1" spans="1:68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  <c r="AC3177" s="5"/>
      <c r="AD3177" s="5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4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  <c r="BP3177" s="2"/>
    </row>
    <row r="3178" s="117" customFormat="1" spans="1:68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  <c r="AC3178" s="5"/>
      <c r="AD3178" s="5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4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  <c r="BP3178" s="2"/>
    </row>
    <row r="3179" s="117" customFormat="1" spans="1:68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  <c r="AC3179" s="5"/>
      <c r="AD3179" s="5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4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  <c r="BP3179" s="2"/>
    </row>
    <row r="3180" s="117" customFormat="1" spans="1:68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  <c r="AC3180" s="5"/>
      <c r="AD3180" s="5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4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  <c r="BP3180" s="2"/>
    </row>
    <row r="3181" s="117" customFormat="1" spans="1:68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  <c r="AC3181" s="5"/>
      <c r="AD3181" s="5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4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  <c r="BP3181" s="2"/>
    </row>
    <row r="3182" s="117" customFormat="1" spans="1:68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  <c r="AC3182" s="5"/>
      <c r="AD3182" s="5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4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  <c r="BP3182" s="2"/>
    </row>
    <row r="3183" s="117" customFormat="1" spans="1:68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  <c r="AC3183" s="5"/>
      <c r="AD3183" s="5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4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  <c r="BP3183" s="2"/>
    </row>
    <row r="3184" s="117" customFormat="1" spans="1:68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  <c r="AC3184" s="5"/>
      <c r="AD3184" s="5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4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  <c r="BP3184" s="2"/>
    </row>
    <row r="3185" s="117" customFormat="1" spans="1:68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  <c r="AC3185" s="5"/>
      <c r="AD3185" s="5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4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  <c r="BP3185" s="2"/>
    </row>
    <row r="3186" s="117" customFormat="1" spans="1:68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  <c r="AC3186" s="5"/>
      <c r="AD3186" s="5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4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  <c r="BP3186" s="2"/>
    </row>
    <row r="3187" s="117" customFormat="1" spans="1:68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  <c r="AC3187" s="5"/>
      <c r="AD3187" s="5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4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  <c r="BP3187" s="2"/>
    </row>
    <row r="3188" s="117" customFormat="1" spans="1:68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  <c r="AC3188" s="5"/>
      <c r="AD3188" s="5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4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  <c r="BP3188" s="2"/>
    </row>
    <row r="3189" s="117" customFormat="1" spans="1:68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  <c r="AC3189" s="5"/>
      <c r="AD3189" s="5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4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  <c r="BP3189" s="2"/>
    </row>
    <row r="3190" s="117" customFormat="1" spans="1:68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  <c r="AC3190" s="5"/>
      <c r="AD3190" s="5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4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  <c r="BP3190" s="2"/>
    </row>
    <row r="3191" s="117" customFormat="1" spans="1:68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  <c r="AC3191" s="5"/>
      <c r="AD3191" s="5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4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  <c r="BP3191" s="2"/>
    </row>
    <row r="3192" s="117" customFormat="1" spans="1:68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  <c r="AC3192" s="5"/>
      <c r="AD3192" s="5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4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  <c r="BP3192" s="2"/>
    </row>
    <row r="3193" s="117" customFormat="1" spans="1:68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  <c r="AC3193" s="5"/>
      <c r="AD3193" s="5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4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  <c r="BP3193" s="2"/>
    </row>
    <row r="3194" s="117" customFormat="1" spans="1:68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  <c r="AC3194" s="5"/>
      <c r="AD3194" s="5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4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  <c r="BP3194" s="2"/>
    </row>
    <row r="3195" s="117" customFormat="1" spans="1:68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  <c r="AC3195" s="5"/>
      <c r="AD3195" s="5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4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  <c r="BP3195" s="2"/>
    </row>
    <row r="3196" s="117" customFormat="1" spans="1:68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  <c r="AC3196" s="5"/>
      <c r="AD3196" s="5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4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  <c r="BP3196" s="2"/>
    </row>
    <row r="3197" s="117" customFormat="1" spans="1:68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  <c r="AC3197" s="5"/>
      <c r="AD3197" s="5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4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  <c r="BP3197" s="2"/>
    </row>
    <row r="3198" s="117" customFormat="1" spans="1:68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  <c r="AC3198" s="5"/>
      <c r="AD3198" s="5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4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  <c r="BP3198" s="2"/>
    </row>
    <row r="3199" s="117" customFormat="1" spans="1:68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  <c r="AC3199" s="5"/>
      <c r="AD3199" s="5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4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  <c r="BP3199" s="2"/>
    </row>
    <row r="3200" s="117" customFormat="1" spans="1:68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  <c r="AC3200" s="5"/>
      <c r="AD3200" s="5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4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  <c r="BP3200" s="2"/>
    </row>
    <row r="3201" s="117" customFormat="1" spans="1:68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  <c r="AC3201" s="5"/>
      <c r="AD3201" s="5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4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  <c r="BP3201" s="2"/>
    </row>
    <row r="3202" s="117" customFormat="1" spans="1:68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  <c r="AC3202" s="5"/>
      <c r="AD3202" s="5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4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  <c r="BP3202" s="2"/>
    </row>
    <row r="3203" s="117" customFormat="1" spans="1:68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  <c r="AC3203" s="5"/>
      <c r="AD3203" s="5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4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  <c r="BP3203" s="2"/>
    </row>
    <row r="3204" s="117" customFormat="1" spans="1:68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  <c r="AC3204" s="5"/>
      <c r="AD3204" s="5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4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  <c r="BP3204" s="2"/>
    </row>
    <row r="3205" s="117" customFormat="1" spans="1:68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  <c r="AC3205" s="5"/>
      <c r="AD3205" s="5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4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  <c r="BP3205" s="2"/>
    </row>
    <row r="3206" s="117" customFormat="1" spans="1:68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  <c r="AC3206" s="5"/>
      <c r="AD3206" s="5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4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  <c r="BP3206" s="2"/>
    </row>
    <row r="3207" s="117" customFormat="1" spans="1:68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  <c r="AC3207" s="5"/>
      <c r="AD3207" s="5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4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  <c r="BP3207" s="2"/>
    </row>
    <row r="3208" s="117" customFormat="1" spans="1:68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  <c r="AC3208" s="5"/>
      <c r="AD3208" s="5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4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  <c r="BP3208" s="2"/>
    </row>
    <row r="3209" s="117" customFormat="1" spans="1:68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  <c r="AC3209" s="5"/>
      <c r="AD3209" s="5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4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  <c r="BP3209" s="2"/>
    </row>
    <row r="3210" s="117" customFormat="1" spans="1:68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  <c r="AC3210" s="5"/>
      <c r="AD3210" s="5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4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  <c r="BP3210" s="2"/>
    </row>
    <row r="3211" s="117" customFormat="1" spans="1:68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  <c r="AC3211" s="5"/>
      <c r="AD3211" s="5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4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  <c r="BP3211" s="2"/>
    </row>
    <row r="3212" s="117" customFormat="1" spans="1:68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  <c r="AC3212" s="5"/>
      <c r="AD3212" s="5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4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  <c r="BP3212" s="2"/>
    </row>
    <row r="3213" s="117" customFormat="1" spans="1:68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  <c r="AC3213" s="5"/>
      <c r="AD3213" s="5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4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  <c r="BP3213" s="2"/>
    </row>
    <row r="3214" s="117" customFormat="1" spans="1:68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  <c r="AC3214" s="5"/>
      <c r="AD3214" s="5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4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  <c r="BP3214" s="2"/>
    </row>
    <row r="3215" s="117" customFormat="1" spans="1:68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  <c r="AC3215" s="5"/>
      <c r="AD3215" s="5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4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  <c r="BP3215" s="2"/>
    </row>
    <row r="3216" s="117" customFormat="1" spans="1:68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  <c r="AC3216" s="5"/>
      <c r="AD3216" s="5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4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  <c r="BP3216" s="2"/>
    </row>
    <row r="3217" s="117" customFormat="1" spans="1:68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  <c r="AC3217" s="5"/>
      <c r="AD3217" s="5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4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  <c r="BP3217" s="2"/>
    </row>
    <row r="3218" s="117" customFormat="1" spans="1:68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  <c r="AC3218" s="5"/>
      <c r="AD3218" s="5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4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  <c r="BP3218" s="2"/>
    </row>
    <row r="3219" s="117" customFormat="1" spans="1:68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  <c r="AC3219" s="5"/>
      <c r="AD3219" s="5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4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  <c r="BP3219" s="2"/>
    </row>
    <row r="3220" s="117" customFormat="1" spans="1:68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  <c r="AC3220" s="5"/>
      <c r="AD3220" s="5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4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  <c r="BP3220" s="2"/>
    </row>
    <row r="3221" s="117" customFormat="1" spans="1:68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  <c r="AC3221" s="5"/>
      <c r="AD3221" s="5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4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  <c r="BP3221" s="2"/>
    </row>
    <row r="3222" s="117" customFormat="1" spans="1:68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  <c r="AC3222" s="5"/>
      <c r="AD3222" s="5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4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  <c r="BP3222" s="2"/>
    </row>
    <row r="3223" s="117" customFormat="1" spans="1:68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  <c r="AC3223" s="5"/>
      <c r="AD3223" s="5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4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  <c r="BP3223" s="2"/>
    </row>
    <row r="3224" s="117" customFormat="1" spans="1:68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  <c r="AC3224" s="5"/>
      <c r="AD3224" s="5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4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  <c r="BP3224" s="2"/>
    </row>
    <row r="3225" s="117" customFormat="1" spans="1:68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  <c r="AC3225" s="5"/>
      <c r="AD3225" s="5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4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  <c r="BP3225" s="2"/>
    </row>
    <row r="3226" s="117" customFormat="1" spans="1:68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  <c r="AC3226" s="5"/>
      <c r="AD3226" s="5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4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  <c r="BP3226" s="2"/>
    </row>
    <row r="3227" s="117" customFormat="1" spans="1:68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  <c r="AC3227" s="5"/>
      <c r="AD3227" s="5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4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  <c r="BP3227" s="2"/>
    </row>
    <row r="3228" s="117" customFormat="1" spans="1:68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  <c r="AC3228" s="5"/>
      <c r="AD3228" s="5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4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  <c r="BP3228" s="2"/>
    </row>
    <row r="3229" s="117" customFormat="1" spans="1:68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  <c r="AC3229" s="5"/>
      <c r="AD3229" s="5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4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  <c r="BP3229" s="2"/>
    </row>
    <row r="3230" s="117" customFormat="1" spans="1:68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  <c r="AC3230" s="5"/>
      <c r="AD3230" s="5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4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  <c r="BP3230" s="2"/>
    </row>
    <row r="3231" s="117" customFormat="1" spans="1:68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  <c r="AC3231" s="5"/>
      <c r="AD3231" s="5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4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  <c r="BP3231" s="2"/>
    </row>
    <row r="3232" s="117" customFormat="1" spans="1:68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  <c r="AC3232" s="5"/>
      <c r="AD3232" s="5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4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  <c r="BP3232" s="2"/>
    </row>
    <row r="3233" s="117" customFormat="1" spans="1:68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  <c r="AC3233" s="5"/>
      <c r="AD3233" s="5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4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  <c r="BP3233" s="2"/>
    </row>
    <row r="3234" s="117" customFormat="1" spans="1:68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  <c r="AC3234" s="5"/>
      <c r="AD3234" s="5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4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  <c r="BP3234" s="2"/>
    </row>
    <row r="3235" s="117" customFormat="1" spans="1:68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  <c r="AC3235" s="5"/>
      <c r="AD3235" s="5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4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  <c r="BP3235" s="2"/>
    </row>
    <row r="3236" s="117" customFormat="1" spans="1:68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  <c r="AC3236" s="5"/>
      <c r="AD3236" s="5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4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  <c r="BP3236" s="2"/>
    </row>
    <row r="3237" s="117" customFormat="1" spans="1:68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  <c r="AC3237" s="5"/>
      <c r="AD3237" s="5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4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  <c r="BP3237" s="2"/>
    </row>
    <row r="3238" s="117" customFormat="1" spans="1:68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  <c r="AC3238" s="5"/>
      <c r="AD3238" s="5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4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  <c r="BP3238" s="2"/>
    </row>
    <row r="3239" s="117" customFormat="1" spans="1:68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  <c r="AC3239" s="5"/>
      <c r="AD3239" s="5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4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  <c r="BP3239" s="2"/>
    </row>
    <row r="3240" s="117" customFormat="1" spans="1:68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  <c r="AC3240" s="5"/>
      <c r="AD3240" s="5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4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  <c r="BP3240" s="2"/>
    </row>
    <row r="3241" s="117" customFormat="1" spans="1:68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  <c r="AC3241" s="5"/>
      <c r="AD3241" s="5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4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  <c r="BP3241" s="2"/>
    </row>
    <row r="3242" s="117" customFormat="1" spans="1:68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  <c r="AC3242" s="5"/>
      <c r="AD3242" s="5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4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  <c r="BP3242" s="2"/>
    </row>
    <row r="3243" s="117" customFormat="1" spans="1:68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  <c r="AC3243" s="5"/>
      <c r="AD3243" s="5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4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  <c r="BP3243" s="2"/>
    </row>
    <row r="3244" s="117" customFormat="1" spans="1:68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  <c r="AC3244" s="5"/>
      <c r="AD3244" s="5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4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  <c r="BP3244" s="2"/>
    </row>
    <row r="3245" s="117" customFormat="1" spans="1:68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  <c r="AC3245" s="5"/>
      <c r="AD3245" s="5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4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  <c r="BP3245" s="2"/>
    </row>
    <row r="3246" s="117" customFormat="1" spans="1:68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  <c r="AC3246" s="5"/>
      <c r="AD3246" s="5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4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  <c r="BP3246" s="2"/>
    </row>
    <row r="3247" s="117" customFormat="1" spans="1:68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  <c r="AC3247" s="5"/>
      <c r="AD3247" s="5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4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  <c r="BP3247" s="2"/>
    </row>
    <row r="3248" s="117" customFormat="1" spans="1:68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  <c r="AC3248" s="5"/>
      <c r="AD3248" s="5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4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  <c r="BP3248" s="2"/>
    </row>
    <row r="3249" s="117" customFormat="1" spans="1:68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  <c r="AC3249" s="5"/>
      <c r="AD3249" s="5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4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  <c r="BP3249" s="2"/>
    </row>
    <row r="3250" s="117" customFormat="1" spans="1:68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  <c r="AC3250" s="5"/>
      <c r="AD3250" s="5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4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  <c r="BP3250" s="2"/>
    </row>
    <row r="3251" s="117" customFormat="1" spans="1:68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  <c r="AC3251" s="5"/>
      <c r="AD3251" s="5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4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  <c r="BP3251" s="2"/>
    </row>
    <row r="3252" s="117" customFormat="1" spans="1:68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  <c r="AC3252" s="5"/>
      <c r="AD3252" s="5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4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  <c r="BP3252" s="2"/>
    </row>
    <row r="3253" s="117" customFormat="1" spans="1:68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  <c r="AC3253" s="5"/>
      <c r="AD3253" s="5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4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  <c r="BP3253" s="2"/>
    </row>
    <row r="3254" s="117" customFormat="1" spans="1:68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  <c r="AC3254" s="5"/>
      <c r="AD3254" s="5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4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  <c r="BP3254" s="2"/>
    </row>
    <row r="3255" s="117" customFormat="1" spans="1:68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  <c r="AC3255" s="5"/>
      <c r="AD3255" s="5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4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  <c r="BP3255" s="2"/>
    </row>
    <row r="3256" s="117" customFormat="1" spans="1:68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  <c r="AC3256" s="5"/>
      <c r="AD3256" s="5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4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  <c r="BP3256" s="2"/>
    </row>
    <row r="3257" s="117" customFormat="1" spans="1:68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  <c r="AC3257" s="5"/>
      <c r="AD3257" s="5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4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  <c r="BP3257" s="2"/>
    </row>
    <row r="3258" s="117" customFormat="1" spans="1:68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  <c r="AC3258" s="5"/>
      <c r="AD3258" s="5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4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  <c r="BP3258" s="2"/>
    </row>
    <row r="3259" s="117" customFormat="1" spans="1:68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  <c r="AC3259" s="5"/>
      <c r="AD3259" s="5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4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  <c r="BP3259" s="2"/>
    </row>
    <row r="3260" s="117" customFormat="1" spans="1:68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  <c r="AC3260" s="5"/>
      <c r="AD3260" s="5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4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  <c r="BP3260" s="2"/>
    </row>
    <row r="3261" s="117" customFormat="1" spans="1:68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  <c r="AC3261" s="5"/>
      <c r="AD3261" s="5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4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  <c r="BP3261" s="2"/>
    </row>
    <row r="3262" s="117" customFormat="1" spans="1:68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  <c r="AC3262" s="5"/>
      <c r="AD3262" s="5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4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  <c r="BP3262" s="2"/>
    </row>
    <row r="3263" s="117" customFormat="1" spans="1:68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  <c r="AC3263" s="5"/>
      <c r="AD3263" s="5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4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  <c r="BP3263" s="2"/>
    </row>
    <row r="3264" s="117" customFormat="1" spans="1:68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  <c r="AC3264" s="5"/>
      <c r="AD3264" s="5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4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  <c r="BP3264" s="2"/>
    </row>
    <row r="3265" s="117" customFormat="1" spans="1:68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  <c r="AC3265" s="5"/>
      <c r="AD3265" s="5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4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  <c r="BP3265" s="2"/>
    </row>
    <row r="3266" s="117" customFormat="1" spans="1:68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  <c r="AC3266" s="5"/>
      <c r="AD3266" s="5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  <c r="BP3266" s="2"/>
    </row>
    <row r="3267" s="117" customFormat="1" spans="1:68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  <c r="AC3267" s="5"/>
      <c r="AD3267" s="5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4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  <c r="BP3267" s="2"/>
    </row>
    <row r="3268" s="117" customFormat="1" spans="1:68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  <c r="AC3268" s="5"/>
      <c r="AD3268" s="5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4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  <c r="BP3268" s="2"/>
    </row>
    <row r="3269" s="117" customFormat="1" spans="1:68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  <c r="AC3269" s="5"/>
      <c r="AD3269" s="5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4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  <c r="BP3269" s="2"/>
    </row>
    <row r="3270" s="117" customFormat="1" spans="1:68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  <c r="AC3270" s="5"/>
      <c r="AD3270" s="5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4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  <c r="BP3270" s="2"/>
    </row>
    <row r="3271" s="117" customFormat="1" spans="1:68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  <c r="AC3271" s="5"/>
      <c r="AD3271" s="5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4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  <c r="BP3271" s="2"/>
    </row>
    <row r="3272" s="117" customFormat="1" spans="1:68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  <c r="AC3272" s="5"/>
      <c r="AD3272" s="5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4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  <c r="BP3272" s="2"/>
    </row>
    <row r="3273" s="117" customFormat="1" spans="1:68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  <c r="AC3273" s="5"/>
      <c r="AD3273" s="5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4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  <c r="BP3273" s="2"/>
    </row>
    <row r="3274" s="117" customFormat="1" spans="1:68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  <c r="AC3274" s="5"/>
      <c r="AD3274" s="5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4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  <c r="BP3274" s="2"/>
    </row>
    <row r="3275" s="117" customFormat="1" spans="1:68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  <c r="AC3275" s="5"/>
      <c r="AD3275" s="5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4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  <c r="BP3275" s="2"/>
    </row>
    <row r="3276" s="117" customFormat="1" spans="1:68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  <c r="AC3276" s="5"/>
      <c r="AD3276" s="5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4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  <c r="BP3276" s="2"/>
    </row>
    <row r="3277" s="117" customFormat="1" spans="1:68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  <c r="AC3277" s="5"/>
      <c r="AD3277" s="5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4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  <c r="BP3277" s="2"/>
    </row>
    <row r="3278" s="117" customFormat="1" spans="1:68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  <c r="AC3278" s="5"/>
      <c r="AD3278" s="5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4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  <c r="BP3278" s="2"/>
    </row>
    <row r="3279" s="117" customFormat="1" spans="1:68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  <c r="AC3279" s="5"/>
      <c r="AD3279" s="5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4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  <c r="BP3279" s="2"/>
    </row>
    <row r="3280" s="117" customFormat="1" spans="1:68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  <c r="AC3280" s="5"/>
      <c r="AD3280" s="5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  <c r="BP3280" s="2"/>
    </row>
    <row r="3281" s="117" customFormat="1" spans="1:68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  <c r="AC3281" s="5"/>
      <c r="AD3281" s="5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4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  <c r="BP3281" s="2"/>
    </row>
    <row r="3282" s="117" customFormat="1" spans="1:68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  <c r="AC3282" s="5"/>
      <c r="AD3282" s="5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4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  <c r="BP3282" s="2"/>
    </row>
    <row r="3283" s="117" customFormat="1" spans="1:68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  <c r="AC3283" s="5"/>
      <c r="AD3283" s="5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4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  <c r="BP3283" s="2"/>
    </row>
    <row r="3284" s="117" customFormat="1" spans="1:68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  <c r="AC3284" s="5"/>
      <c r="AD3284" s="5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4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  <c r="BP3284" s="2"/>
    </row>
    <row r="3285" s="117" customFormat="1" spans="1:68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  <c r="AC3285" s="5"/>
      <c r="AD3285" s="5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4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  <c r="BP3285" s="2"/>
    </row>
    <row r="3286" s="117" customFormat="1" spans="1:68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  <c r="AC3286" s="5"/>
      <c r="AD3286" s="5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4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  <c r="BP3286" s="2"/>
    </row>
    <row r="3287" s="117" customFormat="1" spans="1:68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  <c r="AC3287" s="5"/>
      <c r="AD3287" s="5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4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  <c r="BP3287" s="2"/>
    </row>
    <row r="3288" s="117" customFormat="1" spans="1:68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  <c r="AC3288" s="5"/>
      <c r="AD3288" s="5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4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  <c r="BP3288" s="2"/>
    </row>
    <row r="3289" s="117" customFormat="1" spans="1:68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  <c r="AC3289" s="5"/>
      <c r="AD3289" s="5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4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  <c r="BP3289" s="2"/>
    </row>
    <row r="3290" s="117" customFormat="1" spans="1:68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  <c r="AC3290" s="5"/>
      <c r="AD3290" s="5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4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  <c r="BP3290" s="2"/>
    </row>
    <row r="3291" s="117" customFormat="1" spans="1:68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  <c r="AC3291" s="5"/>
      <c r="AD3291" s="5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4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  <c r="BP3291" s="2"/>
    </row>
    <row r="3292" s="117" customFormat="1" spans="1:68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  <c r="AC3292" s="5"/>
      <c r="AD3292" s="5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4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  <c r="BP3292" s="2"/>
    </row>
    <row r="3293" s="117" customFormat="1" spans="1:68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  <c r="AC3293" s="5"/>
      <c r="AD3293" s="5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4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  <c r="BP3293" s="2"/>
    </row>
    <row r="3294" s="117" customFormat="1" spans="1:68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  <c r="AC3294" s="5"/>
      <c r="AD3294" s="5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4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  <c r="BP3294" s="2"/>
    </row>
    <row r="3295" s="117" customFormat="1" spans="1:68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  <c r="AC3295" s="5"/>
      <c r="AD3295" s="5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4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  <c r="BP3295" s="2"/>
    </row>
    <row r="3296" s="117" customFormat="1" spans="1:68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  <c r="AC3296" s="5"/>
      <c r="AD3296" s="5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4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  <c r="BP3296" s="2"/>
    </row>
    <row r="3297" s="117" customFormat="1" spans="1:68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  <c r="AC3297" s="5"/>
      <c r="AD3297" s="5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4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  <c r="BP3297" s="2"/>
    </row>
    <row r="3298" s="117" customFormat="1" spans="1:68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  <c r="AC3298" s="5"/>
      <c r="AD3298" s="5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4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  <c r="BP3298" s="2"/>
    </row>
    <row r="3299" s="117" customFormat="1" spans="1:68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  <c r="AC3299" s="5"/>
      <c r="AD3299" s="5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4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  <c r="BP3299" s="2"/>
    </row>
    <row r="3300" s="117" customFormat="1" spans="1:68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  <c r="AC3300" s="5"/>
      <c r="AD3300" s="5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4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  <c r="BP3300" s="2"/>
    </row>
    <row r="3301" s="117" customFormat="1" spans="1:68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  <c r="AC3301" s="5"/>
      <c r="AD3301" s="5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4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  <c r="BP3301" s="2"/>
    </row>
    <row r="3302" s="117" customFormat="1" spans="1:68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  <c r="AC3302" s="5"/>
      <c r="AD3302" s="5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4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  <c r="BP3302" s="2"/>
    </row>
    <row r="3303" s="117" customFormat="1" spans="1:68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  <c r="AC3303" s="5"/>
      <c r="AD3303" s="5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4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  <c r="BP3303" s="2"/>
    </row>
    <row r="3304" s="117" customFormat="1" spans="1:68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  <c r="AC3304" s="5"/>
      <c r="AD3304" s="5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4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  <c r="BP3304" s="2"/>
    </row>
    <row r="3305" s="117" customFormat="1" spans="1:68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  <c r="AC3305" s="5"/>
      <c r="AD3305" s="5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4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  <c r="BP3305" s="2"/>
    </row>
    <row r="3306" s="117" customFormat="1" spans="1:68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  <c r="AC3306" s="5"/>
      <c r="AD3306" s="5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4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  <c r="BP3306" s="2"/>
    </row>
    <row r="3307" s="117" customFormat="1" spans="1:68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  <c r="AC3307" s="5"/>
      <c r="AD3307" s="5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4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  <c r="BP3307" s="2"/>
    </row>
    <row r="3308" s="117" customFormat="1" spans="1:68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  <c r="AC3308" s="5"/>
      <c r="AD3308" s="5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4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  <c r="BP3308" s="2"/>
    </row>
    <row r="3309" s="117" customFormat="1" spans="1:68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  <c r="AC3309" s="5"/>
      <c r="AD3309" s="5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4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  <c r="BP3309" s="2"/>
    </row>
    <row r="3310" s="117" customFormat="1" spans="1:68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  <c r="AC3310" s="5"/>
      <c r="AD3310" s="5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4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  <c r="BP3310" s="2"/>
    </row>
    <row r="3311" s="117" customFormat="1" spans="1:68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  <c r="AC3311" s="5"/>
      <c r="AD3311" s="5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4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  <c r="BP3311" s="2"/>
    </row>
    <row r="3312" s="117" customFormat="1" spans="1:68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  <c r="AC3312" s="5"/>
      <c r="AD3312" s="5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4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  <c r="BP3312" s="2"/>
    </row>
    <row r="3313" s="117" customFormat="1" spans="1:68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  <c r="AC3313" s="5"/>
      <c r="AD3313" s="5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4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  <c r="BP3313" s="2"/>
    </row>
    <row r="3314" s="117" customFormat="1" spans="1:68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  <c r="AC3314" s="5"/>
      <c r="AD3314" s="5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4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  <c r="BP3314" s="2"/>
    </row>
    <row r="3315" s="117" customFormat="1" spans="1:68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  <c r="AC3315" s="5"/>
      <c r="AD3315" s="5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4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  <c r="BP3315" s="2"/>
    </row>
    <row r="3316" s="117" customFormat="1" spans="1:68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  <c r="AC3316" s="5"/>
      <c r="AD3316" s="5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4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  <c r="BP3316" s="2"/>
    </row>
    <row r="3317" s="117" customFormat="1" spans="1:68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  <c r="AC3317" s="5"/>
      <c r="AD3317" s="5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4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  <c r="BP3317" s="2"/>
    </row>
    <row r="3318" s="117" customFormat="1" spans="1:68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  <c r="AC3318" s="5"/>
      <c r="AD3318" s="5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4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  <c r="BP3318" s="2"/>
    </row>
    <row r="3319" s="117" customFormat="1" spans="1:68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  <c r="AC3319" s="5"/>
      <c r="AD3319" s="5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4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  <c r="BP3319" s="2"/>
    </row>
    <row r="3320" s="117" customFormat="1" spans="1:68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  <c r="AC3320" s="5"/>
      <c r="AD3320" s="5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4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  <c r="BP3320" s="2"/>
    </row>
    <row r="3321" s="117" customFormat="1" spans="1:68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  <c r="AC3321" s="5"/>
      <c r="AD3321" s="5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4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  <c r="BP3321" s="2"/>
    </row>
    <row r="3322" s="117" customFormat="1" spans="1:68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  <c r="AC3322" s="5"/>
      <c r="AD3322" s="5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4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  <c r="BP3322" s="2"/>
    </row>
    <row r="3323" s="117" customFormat="1" spans="1:68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  <c r="AC3323" s="5"/>
      <c r="AD3323" s="5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4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  <c r="BP3323" s="2"/>
    </row>
    <row r="3324" s="117" customFormat="1" spans="1:68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  <c r="AC3324" s="5"/>
      <c r="AD3324" s="5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4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  <c r="BP3324" s="2"/>
    </row>
    <row r="3325" s="117" customFormat="1" spans="1:68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  <c r="AC3325" s="5"/>
      <c r="AD3325" s="5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4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  <c r="BP3325" s="2"/>
    </row>
    <row r="3326" s="117" customFormat="1" spans="1:68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  <c r="AC3326" s="5"/>
      <c r="AD3326" s="5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4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  <c r="BP3326" s="2"/>
    </row>
    <row r="3327" s="117" customFormat="1" spans="1:68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  <c r="AC3327" s="5"/>
      <c r="AD3327" s="5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4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  <c r="BP3327" s="2"/>
    </row>
    <row r="3328" s="117" customFormat="1" spans="1:68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  <c r="AC3328" s="5"/>
      <c r="AD3328" s="5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4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  <c r="BP3328" s="2"/>
    </row>
    <row r="3329" s="117" customFormat="1" spans="1:68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  <c r="AC3329" s="5"/>
      <c r="AD3329" s="5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4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  <c r="BP3329" s="2"/>
    </row>
    <row r="3330" s="117" customFormat="1" spans="1:68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  <c r="AC3330" s="5"/>
      <c r="AD3330" s="5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4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  <c r="BP3330" s="2"/>
    </row>
    <row r="3331" s="117" customFormat="1" spans="1:68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  <c r="AC3331" s="5"/>
      <c r="AD3331" s="5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4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  <c r="BP3331" s="2"/>
    </row>
    <row r="3332" s="117" customFormat="1" spans="1:68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  <c r="AC3332" s="5"/>
      <c r="AD3332" s="5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4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  <c r="BP3332" s="2"/>
    </row>
    <row r="3333" s="117" customFormat="1" spans="1:68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  <c r="AC3333" s="5"/>
      <c r="AD3333" s="5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4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  <c r="BP3333" s="2"/>
    </row>
    <row r="3334" s="117" customFormat="1" spans="1:68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  <c r="AC3334" s="5"/>
      <c r="AD3334" s="5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4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  <c r="BP3334" s="2"/>
    </row>
    <row r="3335" s="117" customFormat="1" spans="1:68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  <c r="AC3335" s="5"/>
      <c r="AD3335" s="5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4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  <c r="BP3335" s="2"/>
    </row>
    <row r="3336" s="117" customFormat="1" spans="1:68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  <c r="AC3336" s="5"/>
      <c r="AD3336" s="5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4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  <c r="BP3336" s="2"/>
    </row>
    <row r="3337" s="117" customFormat="1" spans="1:68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  <c r="AC3337" s="5"/>
      <c r="AD3337" s="5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4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  <c r="BP3337" s="2"/>
    </row>
    <row r="3338" s="117" customFormat="1" spans="1:68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  <c r="AC3338" s="5"/>
      <c r="AD3338" s="5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4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  <c r="BP3338" s="2"/>
    </row>
    <row r="3339" s="117" customFormat="1" spans="1:68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  <c r="AC3339" s="5"/>
      <c r="AD3339" s="5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4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  <c r="BP3339" s="2"/>
    </row>
    <row r="3340" s="117" customFormat="1" spans="1:68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  <c r="AC3340" s="5"/>
      <c r="AD3340" s="5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4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  <c r="BP3340" s="2"/>
    </row>
    <row r="3341" s="117" customFormat="1" spans="1:68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  <c r="AC3341" s="5"/>
      <c r="AD3341" s="5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4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  <c r="BP3341" s="2"/>
    </row>
    <row r="3342" s="117" customFormat="1" spans="1:68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  <c r="AC3342" s="5"/>
      <c r="AD3342" s="5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4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  <c r="BP3342" s="2"/>
    </row>
    <row r="3343" s="117" customFormat="1" spans="1:68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  <c r="AC3343" s="5"/>
      <c r="AD3343" s="5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4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  <c r="BP3343" s="2"/>
    </row>
    <row r="3344" s="117" customFormat="1" spans="1:68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  <c r="AC3344" s="5"/>
      <c r="AD3344" s="5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4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  <c r="BP3344" s="2"/>
    </row>
    <row r="3345" s="117" customFormat="1" spans="1:68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  <c r="AC3345" s="5"/>
      <c r="AD3345" s="5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4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  <c r="BP3345" s="2"/>
    </row>
    <row r="3346" s="117" customFormat="1" spans="1:68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  <c r="AC3346" s="5"/>
      <c r="AD3346" s="5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4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  <c r="BP3346" s="2"/>
    </row>
    <row r="3347" s="117" customFormat="1" spans="1:68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  <c r="AC3347" s="5"/>
      <c r="AD3347" s="5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4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  <c r="BP3347" s="2"/>
    </row>
    <row r="3348" s="117" customFormat="1" spans="1:68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  <c r="AC3348" s="5"/>
      <c r="AD3348" s="5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4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  <c r="BP3348" s="2"/>
    </row>
    <row r="3349" s="117" customFormat="1" spans="1:68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  <c r="AC3349" s="5"/>
      <c r="AD3349" s="5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4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  <c r="BP3349" s="2"/>
    </row>
    <row r="3350" s="117" customFormat="1" spans="1:68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  <c r="AC3350" s="5"/>
      <c r="AD3350" s="5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4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  <c r="BP3350" s="2"/>
    </row>
    <row r="3351" s="117" customFormat="1" spans="1:68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  <c r="AC3351" s="5"/>
      <c r="AD3351" s="5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4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  <c r="BP3351" s="2"/>
    </row>
    <row r="3352" s="117" customFormat="1" spans="1:68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  <c r="AC3352" s="5"/>
      <c r="AD3352" s="5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4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  <c r="BP3352" s="2"/>
    </row>
    <row r="3353" s="117" customFormat="1" spans="1:68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  <c r="AC3353" s="5"/>
      <c r="AD3353" s="5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4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  <c r="BP3353" s="2"/>
    </row>
    <row r="3354" s="117" customFormat="1" spans="1:68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  <c r="AC3354" s="5"/>
      <c r="AD3354" s="5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4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  <c r="BP3354" s="2"/>
    </row>
    <row r="3355" s="117" customFormat="1" spans="1:68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  <c r="AC3355" s="5"/>
      <c r="AD3355" s="5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4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  <c r="BP3355" s="2"/>
    </row>
    <row r="3356" s="117" customFormat="1" spans="1:68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  <c r="AC3356" s="5"/>
      <c r="AD3356" s="5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4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  <c r="BP3356" s="2"/>
    </row>
    <row r="3357" s="117" customFormat="1" spans="1:68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  <c r="AC3357" s="5"/>
      <c r="AD3357" s="5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4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  <c r="BP3357" s="2"/>
    </row>
    <row r="3358" s="117" customFormat="1" spans="1:68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  <c r="AC3358" s="5"/>
      <c r="AD3358" s="5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4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  <c r="BP3358" s="2"/>
    </row>
    <row r="3359" s="117" customFormat="1" spans="1:68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  <c r="AC3359" s="5"/>
      <c r="AD3359" s="5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4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  <c r="BP3359" s="2"/>
    </row>
    <row r="3360" s="117" customFormat="1" spans="1:68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  <c r="AC3360" s="5"/>
      <c r="AD3360" s="5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4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  <c r="BP3360" s="2"/>
    </row>
    <row r="3361" s="117" customFormat="1" spans="1:68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  <c r="AC3361" s="5"/>
      <c r="AD3361" s="5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4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  <c r="BP3361" s="2"/>
    </row>
    <row r="3362" s="117" customFormat="1" spans="1:68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  <c r="AC3362" s="5"/>
      <c r="AD3362" s="5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4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  <c r="BP3362" s="2"/>
    </row>
    <row r="3363" s="117" customFormat="1" spans="1:68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5"/>
      <c r="AD3363" s="5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4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  <c r="BP3363" s="2"/>
    </row>
    <row r="3364" s="117" customFormat="1" spans="1:68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  <c r="AC3364" s="5"/>
      <c r="AD3364" s="5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4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  <c r="BP3364" s="2"/>
    </row>
    <row r="3365" s="117" customFormat="1" spans="1:68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  <c r="AC3365" s="5"/>
      <c r="AD3365" s="5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4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  <c r="BP3365" s="2"/>
    </row>
    <row r="3366" s="117" customFormat="1" spans="1:68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  <c r="AC3366" s="5"/>
      <c r="AD3366" s="5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4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  <c r="BP3366" s="2"/>
    </row>
    <row r="3367" s="117" customFormat="1" spans="1:68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  <c r="AC3367" s="5"/>
      <c r="AD3367" s="5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4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  <c r="BP3367" s="2"/>
    </row>
    <row r="3368" s="117" customFormat="1" spans="1:68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  <c r="AC3368" s="5"/>
      <c r="AD3368" s="5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4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  <c r="BP3368" s="2"/>
    </row>
    <row r="3369" s="117" customFormat="1" spans="1:68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  <c r="AC3369" s="5"/>
      <c r="AD3369" s="5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4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  <c r="BP3369" s="2"/>
    </row>
    <row r="3370" s="117" customFormat="1" spans="1:68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  <c r="AC3370" s="5"/>
      <c r="AD3370" s="5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4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  <c r="BP3370" s="2"/>
    </row>
    <row r="3371" s="117" customFormat="1" spans="1:68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  <c r="AC3371" s="5"/>
      <c r="AD3371" s="5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4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  <c r="BP3371" s="2"/>
    </row>
    <row r="3372" s="117" customFormat="1" spans="1:68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  <c r="AC3372" s="5"/>
      <c r="AD3372" s="5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4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  <c r="BP3372" s="2"/>
    </row>
    <row r="3373" s="117" customFormat="1" spans="1:68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  <c r="AC3373" s="5"/>
      <c r="AD3373" s="5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4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  <c r="BP3373" s="2"/>
    </row>
    <row r="3374" s="117" customFormat="1" spans="1:68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  <c r="AC3374" s="5"/>
      <c r="AD3374" s="5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4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  <c r="BP3374" s="2"/>
    </row>
    <row r="3375" s="117" customFormat="1" spans="1:68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  <c r="AC3375" s="5"/>
      <c r="AD3375" s="5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4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  <c r="BP3375" s="2"/>
    </row>
    <row r="3376" s="117" customFormat="1" spans="1:68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  <c r="AC3376" s="5"/>
      <c r="AD3376" s="5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4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  <c r="BP3376" s="2"/>
    </row>
    <row r="3377" s="117" customFormat="1" spans="1:68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  <c r="AC3377" s="5"/>
      <c r="AD3377" s="5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4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  <c r="BP3377" s="2"/>
    </row>
    <row r="3378" s="117" customFormat="1" spans="1:68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  <c r="AC3378" s="5"/>
      <c r="AD3378" s="5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4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  <c r="BP3378" s="2"/>
    </row>
    <row r="3379" s="117" customFormat="1" spans="1:68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  <c r="AC3379" s="5"/>
      <c r="AD3379" s="5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4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  <c r="BP3379" s="2"/>
    </row>
    <row r="3380" s="117" customFormat="1" spans="1:68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  <c r="AC3380" s="5"/>
      <c r="AD3380" s="5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4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  <c r="BP3380" s="2"/>
    </row>
    <row r="3381" s="117" customFormat="1" spans="1:68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  <c r="AC3381" s="5"/>
      <c r="AD3381" s="5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4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  <c r="BP3381" s="2"/>
    </row>
    <row r="3382" s="117" customFormat="1" spans="1:68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  <c r="AC3382" s="5"/>
      <c r="AD3382" s="5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4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  <c r="BP3382" s="2"/>
    </row>
    <row r="3383" s="117" customFormat="1" spans="1:68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  <c r="AC3383" s="5"/>
      <c r="AD3383" s="5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4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  <c r="BP3383" s="2"/>
    </row>
    <row r="3384" s="117" customFormat="1" spans="1:68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  <c r="AC3384" s="5"/>
      <c r="AD3384" s="5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4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  <c r="BP3384" s="2"/>
    </row>
    <row r="3385" s="117" customFormat="1" spans="1:68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  <c r="AC3385" s="5"/>
      <c r="AD3385" s="5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4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  <c r="BP3385" s="2"/>
    </row>
    <row r="3386" s="117" customFormat="1" spans="1:68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  <c r="AC3386" s="5"/>
      <c r="AD3386" s="5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4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  <c r="BP3386" s="2"/>
    </row>
    <row r="3387" s="117" customFormat="1" spans="1:68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  <c r="AC3387" s="5"/>
      <c r="AD3387" s="5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4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  <c r="BP3387" s="2"/>
    </row>
    <row r="3388" s="117" customFormat="1" spans="1:68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  <c r="AC3388" s="5"/>
      <c r="AD3388" s="5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4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  <c r="BP3388" s="2"/>
    </row>
    <row r="3389" s="117" customFormat="1" spans="1:68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  <c r="AC3389" s="5"/>
      <c r="AD3389" s="5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4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  <c r="BP3389" s="2"/>
    </row>
    <row r="3390" s="117" customFormat="1" spans="1:68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  <c r="AC3390" s="5"/>
      <c r="AD3390" s="5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4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  <c r="BP3390" s="2"/>
    </row>
    <row r="3391" s="117" customFormat="1" spans="1:68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  <c r="AC3391" s="5"/>
      <c r="AD3391" s="5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4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  <c r="BP3391" s="2"/>
    </row>
    <row r="3392" s="117" customFormat="1" spans="1:68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  <c r="AC3392" s="5"/>
      <c r="AD3392" s="5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4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  <c r="BP3392" s="2"/>
    </row>
    <row r="3393" s="117" customFormat="1" spans="1:68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  <c r="AC3393" s="5"/>
      <c r="AD3393" s="5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4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  <c r="BP3393" s="2"/>
    </row>
    <row r="3394" s="117" customFormat="1" spans="1:68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  <c r="AC3394" s="5"/>
      <c r="AD3394" s="5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4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  <c r="BP3394" s="2"/>
    </row>
    <row r="3395" s="117" customFormat="1" spans="1:68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  <c r="AC3395" s="5"/>
      <c r="AD3395" s="5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4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  <c r="BP3395" s="2"/>
    </row>
    <row r="3396" s="117" customFormat="1" spans="1:68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  <c r="AC3396" s="5"/>
      <c r="AD3396" s="5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4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  <c r="BP3396" s="2"/>
    </row>
    <row r="3397" s="117" customFormat="1" spans="1:68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  <c r="AC3397" s="5"/>
      <c r="AD3397" s="5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4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  <c r="BP3397" s="2"/>
    </row>
    <row r="3398" s="117" customFormat="1" spans="1:68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  <c r="AC3398" s="5"/>
      <c r="AD3398" s="5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4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  <c r="BP3398" s="2"/>
    </row>
    <row r="3399" s="117" customFormat="1" spans="1:68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  <c r="AC3399" s="5"/>
      <c r="AD3399" s="5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4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  <c r="BP3399" s="2"/>
    </row>
    <row r="3400" s="117" customFormat="1" spans="1:68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  <c r="AC3400" s="5"/>
      <c r="AD3400" s="5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4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  <c r="BP3400" s="2"/>
    </row>
    <row r="3401" s="117" customFormat="1" spans="1:68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  <c r="AC3401" s="5"/>
      <c r="AD3401" s="5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4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  <c r="BP3401" s="2"/>
    </row>
    <row r="3402" s="117" customFormat="1" spans="1:68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  <c r="AC3402" s="5"/>
      <c r="AD3402" s="5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4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  <c r="BP3402" s="2"/>
    </row>
    <row r="3403" s="117" customFormat="1" spans="1:68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  <c r="AC3403" s="5"/>
      <c r="AD3403" s="5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4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  <c r="BP3403" s="2"/>
    </row>
    <row r="3404" s="117" customFormat="1" spans="1:68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  <c r="AC3404" s="5"/>
      <c r="AD3404" s="5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4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  <c r="BP3404" s="2"/>
    </row>
    <row r="3405" s="117" customFormat="1" spans="1:68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  <c r="AC3405" s="5"/>
      <c r="AD3405" s="5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4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  <c r="BP3405" s="2"/>
    </row>
    <row r="3406" s="117" customFormat="1" spans="1:68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  <c r="AC3406" s="5"/>
      <c r="AD3406" s="5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4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  <c r="BP3406" s="2"/>
    </row>
    <row r="3407" s="117" customFormat="1" spans="1:68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  <c r="AC3407" s="5"/>
      <c r="AD3407" s="5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4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  <c r="BP3407" s="2"/>
    </row>
    <row r="3408" s="117" customFormat="1" spans="1:68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  <c r="AC3408" s="5"/>
      <c r="AD3408" s="5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4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  <c r="BP3408" s="2"/>
    </row>
    <row r="3409" s="117" customFormat="1" spans="1:68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  <c r="AC3409" s="5"/>
      <c r="AD3409" s="5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4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  <c r="BP3409" s="2"/>
    </row>
    <row r="3410" s="117" customFormat="1" spans="1:68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  <c r="AC3410" s="5"/>
      <c r="AD3410" s="5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4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  <c r="BP3410" s="2"/>
    </row>
    <row r="3411" s="117" customFormat="1" spans="1:68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  <c r="AC3411" s="5"/>
      <c r="AD3411" s="5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4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  <c r="BP3411" s="2"/>
    </row>
    <row r="3412" s="117" customFormat="1" spans="1:68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  <c r="AC3412" s="5"/>
      <c r="AD3412" s="5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4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  <c r="BP3412" s="2"/>
    </row>
    <row r="3413" s="117" customFormat="1" spans="1:68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  <c r="AC3413" s="5"/>
      <c r="AD3413" s="5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4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  <c r="BP3413" s="2"/>
    </row>
    <row r="3414" s="117" customFormat="1" spans="1:68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  <c r="AC3414" s="5"/>
      <c r="AD3414" s="5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4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  <c r="BP3414" s="2"/>
    </row>
    <row r="3415" s="117" customFormat="1" spans="1:68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  <c r="AC3415" s="5"/>
      <c r="AD3415" s="5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4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  <c r="BP3415" s="2"/>
    </row>
    <row r="3416" s="117" customFormat="1" spans="1:68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  <c r="AC3416" s="5"/>
      <c r="AD3416" s="5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4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  <c r="BP3416" s="2"/>
    </row>
    <row r="3417" s="117" customFormat="1" spans="1:68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  <c r="AC3417" s="5"/>
      <c r="AD3417" s="5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4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  <c r="BP3417" s="2"/>
    </row>
    <row r="3418" s="117" customFormat="1" spans="1:68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  <c r="AC3418" s="5"/>
      <c r="AD3418" s="5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4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  <c r="BP3418" s="2"/>
    </row>
    <row r="3419" s="117" customFormat="1" spans="1:68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  <c r="AC3419" s="5"/>
      <c r="AD3419" s="5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4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  <c r="BP3419" s="2"/>
    </row>
    <row r="3420" s="117" customFormat="1" spans="1:68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  <c r="AC3420" s="5"/>
      <c r="AD3420" s="5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4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  <c r="BP3420" s="2"/>
    </row>
    <row r="3421" s="117" customFormat="1" spans="1:68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  <c r="AC3421" s="5"/>
      <c r="AD3421" s="5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4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  <c r="BP3421" s="2"/>
    </row>
    <row r="3422" s="117" customFormat="1" spans="1:68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  <c r="AC3422" s="5"/>
      <c r="AD3422" s="5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4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  <c r="BP3422" s="2"/>
    </row>
    <row r="3423" s="117" customFormat="1" spans="1:68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  <c r="AC3423" s="5"/>
      <c r="AD3423" s="5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4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  <c r="BP3423" s="2"/>
    </row>
    <row r="3424" s="117" customFormat="1" spans="1:68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  <c r="AC3424" s="5"/>
      <c r="AD3424" s="5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4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  <c r="BP3424" s="2"/>
    </row>
    <row r="3425" s="117" customFormat="1" spans="1:68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  <c r="AC3425" s="5"/>
      <c r="AD3425" s="5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4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  <c r="BP3425" s="2"/>
    </row>
    <row r="3426" s="117" customFormat="1" spans="1:68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  <c r="AC3426" s="5"/>
      <c r="AD3426" s="5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4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  <c r="BP3426" s="2"/>
    </row>
    <row r="3427" s="117" customFormat="1" spans="1:68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  <c r="AC3427" s="5"/>
      <c r="AD3427" s="5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4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  <c r="BP3427" s="2"/>
    </row>
    <row r="3428" s="117" customFormat="1" spans="1:68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  <c r="AC3428" s="5"/>
      <c r="AD3428" s="5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4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  <c r="BP3428" s="2"/>
    </row>
    <row r="3429" s="117" customFormat="1" spans="1:68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  <c r="AC3429" s="5"/>
      <c r="AD3429" s="5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4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  <c r="BP3429" s="2"/>
    </row>
    <row r="3430" s="117" customFormat="1" spans="1:68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  <c r="AC3430" s="5"/>
      <c r="AD3430" s="5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4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  <c r="BP3430" s="2"/>
    </row>
    <row r="3431" s="117" customFormat="1" spans="1:68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  <c r="AC3431" s="5"/>
      <c r="AD3431" s="5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4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  <c r="BP3431" s="2"/>
    </row>
    <row r="3432" s="117" customFormat="1" spans="1:68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  <c r="AC3432" s="5"/>
      <c r="AD3432" s="5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4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  <c r="BP3432" s="2"/>
    </row>
    <row r="3433" s="117" customFormat="1" spans="1:68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  <c r="AC3433" s="5"/>
      <c r="AD3433" s="5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4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  <c r="BP3433" s="2"/>
    </row>
    <row r="3434" s="117" customFormat="1" spans="1:68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  <c r="AC3434" s="5"/>
      <c r="AD3434" s="5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4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  <c r="BP3434" s="2"/>
    </row>
    <row r="3435" s="117" customFormat="1" spans="1:68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  <c r="AC3435" s="5"/>
      <c r="AD3435" s="5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4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  <c r="BP3435" s="2"/>
    </row>
    <row r="3436" s="117" customFormat="1" spans="1:68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  <c r="AC3436" s="5"/>
      <c r="AD3436" s="5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4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  <c r="BP3436" s="2"/>
    </row>
    <row r="3437" s="117" customFormat="1" spans="1:68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  <c r="AC3437" s="5"/>
      <c r="AD3437" s="5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4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  <c r="BP3437" s="2"/>
    </row>
    <row r="3438" s="117" customFormat="1" spans="1:68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  <c r="AC3438" s="5"/>
      <c r="AD3438" s="5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4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  <c r="BP3438" s="2"/>
    </row>
    <row r="3439" s="117" customFormat="1" spans="1:68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  <c r="AC3439" s="5"/>
      <c r="AD3439" s="5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4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  <c r="BP3439" s="2"/>
    </row>
    <row r="3440" s="117" customFormat="1" spans="1:68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  <c r="AC3440" s="5"/>
      <c r="AD3440" s="5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4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  <c r="BP3440" s="2"/>
    </row>
    <row r="3441" s="117" customFormat="1" spans="1:68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  <c r="AC3441" s="5"/>
      <c r="AD3441" s="5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4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  <c r="BP3441" s="2"/>
    </row>
    <row r="3442" s="117" customFormat="1" spans="1:68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  <c r="AC3442" s="5"/>
      <c r="AD3442" s="5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4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  <c r="BP3442" s="2"/>
    </row>
    <row r="3443" s="117" customFormat="1" spans="1:68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  <c r="AC3443" s="5"/>
      <c r="AD3443" s="5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4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  <c r="BP3443" s="2"/>
    </row>
    <row r="3444" s="117" customFormat="1" spans="1:68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  <c r="AC3444" s="5"/>
      <c r="AD3444" s="5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4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  <c r="BP3444" s="2"/>
    </row>
    <row r="3445" s="117" customFormat="1" spans="1:68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  <c r="AC3445" s="5"/>
      <c r="AD3445" s="5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4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  <c r="BP3445" s="2"/>
    </row>
    <row r="3446" s="117" customFormat="1" spans="1:68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  <c r="AC3446" s="5"/>
      <c r="AD3446" s="5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4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  <c r="BP3446" s="2"/>
    </row>
    <row r="3447" s="117" customFormat="1" spans="1:68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  <c r="AC3447" s="5"/>
      <c r="AD3447" s="5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4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  <c r="BP3447" s="2"/>
    </row>
    <row r="3448" s="117" customFormat="1" spans="1:68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  <c r="AC3448" s="5"/>
      <c r="AD3448" s="5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4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  <c r="BP3448" s="2"/>
    </row>
    <row r="3449" s="117" customFormat="1" spans="1:68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  <c r="AC3449" s="5"/>
      <c r="AD3449" s="5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4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  <c r="BP3449" s="2"/>
    </row>
    <row r="3450" s="117" customFormat="1" spans="1:68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  <c r="AC3450" s="5"/>
      <c r="AD3450" s="5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4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  <c r="BP3450" s="2"/>
    </row>
    <row r="3451" s="117" customFormat="1" spans="1:68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  <c r="AC3451" s="5"/>
      <c r="AD3451" s="5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4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  <c r="BP3451" s="2"/>
    </row>
    <row r="3452" s="117" customFormat="1" spans="1:68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  <c r="AC3452" s="5"/>
      <c r="AD3452" s="5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4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  <c r="BP3452" s="2"/>
    </row>
    <row r="3453" s="117" customFormat="1" spans="1:68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  <c r="AC3453" s="5"/>
      <c r="AD3453" s="5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4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  <c r="BP3453" s="2"/>
    </row>
    <row r="3454" s="117" customFormat="1" spans="1:68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  <c r="AC3454" s="5"/>
      <c r="AD3454" s="5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4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  <c r="BP3454" s="2"/>
    </row>
    <row r="3455" s="117" customFormat="1" spans="1:68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  <c r="AC3455" s="5"/>
      <c r="AD3455" s="5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4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  <c r="BP3455" s="2"/>
    </row>
    <row r="3456" s="117" customFormat="1" spans="1:68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  <c r="AC3456" s="5"/>
      <c r="AD3456" s="5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4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  <c r="BP3456" s="2"/>
    </row>
    <row r="3457" s="117" customFormat="1" spans="1:68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  <c r="AC3457" s="5"/>
      <c r="AD3457" s="5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4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  <c r="BP3457" s="2"/>
    </row>
    <row r="3458" s="117" customFormat="1" spans="1:68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  <c r="AC3458" s="5"/>
      <c r="AD3458" s="5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4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  <c r="BP3458" s="2"/>
    </row>
    <row r="3459" s="117" customFormat="1" spans="1:68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  <c r="AC3459" s="5"/>
      <c r="AD3459" s="5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4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  <c r="BP3459" s="2"/>
    </row>
    <row r="3460" s="117" customFormat="1" spans="1:68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  <c r="AC3460" s="5"/>
      <c r="AD3460" s="5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4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  <c r="BP3460" s="2"/>
    </row>
    <row r="3461" s="117" customFormat="1" spans="1:68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  <c r="AC3461" s="5"/>
      <c r="AD3461" s="5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4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  <c r="BP3461" s="2"/>
    </row>
    <row r="3462" s="117" customFormat="1" spans="1:68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  <c r="AC3462" s="5"/>
      <c r="AD3462" s="5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4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  <c r="BP3462" s="2"/>
    </row>
    <row r="3463" s="117" customFormat="1" spans="1:68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  <c r="AC3463" s="5"/>
      <c r="AD3463" s="5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4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  <c r="BP3463" s="2"/>
    </row>
    <row r="3464" s="117" customFormat="1" spans="1:68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  <c r="AC3464" s="5"/>
      <c r="AD3464" s="5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4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  <c r="BP3464" s="2"/>
    </row>
    <row r="3465" s="117" customFormat="1" spans="1:68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  <c r="AC3465" s="5"/>
      <c r="AD3465" s="5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4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  <c r="BP3465" s="2"/>
    </row>
    <row r="3466" s="117" customFormat="1" spans="1:68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  <c r="AC3466" s="5"/>
      <c r="AD3466" s="5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4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  <c r="BP3466" s="2"/>
    </row>
    <row r="3467" s="117" customFormat="1" spans="1:68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  <c r="AC3467" s="5"/>
      <c r="AD3467" s="5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4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  <c r="BP3467" s="2"/>
    </row>
    <row r="3468" s="117" customFormat="1" spans="1:68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  <c r="AC3468" s="5"/>
      <c r="AD3468" s="5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4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  <c r="BP3468" s="2"/>
    </row>
    <row r="3469" s="117" customFormat="1" spans="1:68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  <c r="AC3469" s="5"/>
      <c r="AD3469" s="5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4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  <c r="BP3469" s="2"/>
    </row>
    <row r="3470" s="117" customFormat="1" spans="1:68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  <c r="AC3470" s="5"/>
      <c r="AD3470" s="5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4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  <c r="BP3470" s="2"/>
    </row>
    <row r="3471" s="117" customFormat="1" spans="1:68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  <c r="AC3471" s="5"/>
      <c r="AD3471" s="5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4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  <c r="BP3471" s="2"/>
    </row>
    <row r="3472" s="117" customFormat="1" spans="1:68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  <c r="AC3472" s="5"/>
      <c r="AD3472" s="5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4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  <c r="BP3472" s="2"/>
    </row>
    <row r="3473" s="117" customFormat="1" spans="1:68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  <c r="AC3473" s="5"/>
      <c r="AD3473" s="5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4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  <c r="BP3473" s="2"/>
    </row>
    <row r="3474" s="117" customFormat="1" spans="1:68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  <c r="AC3474" s="5"/>
      <c r="AD3474" s="5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4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  <c r="BP3474" s="2"/>
    </row>
    <row r="3475" s="117" customFormat="1" spans="1:68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  <c r="AC3475" s="5"/>
      <c r="AD3475" s="5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4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  <c r="BP3475" s="2"/>
    </row>
    <row r="3476" s="117" customFormat="1" spans="1:68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  <c r="AC3476" s="5"/>
      <c r="AD3476" s="5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4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  <c r="BP3476" s="2"/>
    </row>
    <row r="3477" s="117" customFormat="1" spans="1:68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  <c r="AC3477" s="5"/>
      <c r="AD3477" s="5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4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  <c r="BP3477" s="2"/>
    </row>
    <row r="3478" s="117" customFormat="1" spans="1:68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  <c r="AC3478" s="5"/>
      <c r="AD3478" s="5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4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  <c r="BP3478" s="2"/>
    </row>
    <row r="3479" s="117" customFormat="1" spans="1:68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  <c r="AC3479" s="5"/>
      <c r="AD3479" s="5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4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  <c r="BP3479" s="2"/>
    </row>
    <row r="3480" s="117" customFormat="1" spans="1:68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  <c r="AC3480" s="5"/>
      <c r="AD3480" s="5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4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  <c r="BP3480" s="2"/>
    </row>
    <row r="3481" s="117" customFormat="1" spans="1:68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  <c r="AC3481" s="5"/>
      <c r="AD3481" s="5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4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  <c r="BP3481" s="2"/>
    </row>
    <row r="3482" s="117" customFormat="1" spans="1:68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  <c r="AC3482" s="5"/>
      <c r="AD3482" s="5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4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  <c r="BP3482" s="2"/>
    </row>
    <row r="3483" s="117" customFormat="1" spans="1:68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  <c r="AC3483" s="5"/>
      <c r="AD3483" s="5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4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  <c r="BP3483" s="2"/>
    </row>
    <row r="3484" s="117" customFormat="1" spans="1:68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  <c r="AC3484" s="5"/>
      <c r="AD3484" s="5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4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  <c r="BP3484" s="2"/>
    </row>
    <row r="3485" s="117" customFormat="1" spans="1:68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  <c r="AC3485" s="5"/>
      <c r="AD3485" s="5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4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  <c r="BP3485" s="2"/>
    </row>
    <row r="3486" s="117" customFormat="1" spans="1:68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  <c r="AC3486" s="5"/>
      <c r="AD3486" s="5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4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  <c r="BP3486" s="2"/>
    </row>
    <row r="3487" s="117" customFormat="1" spans="1:68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  <c r="AC3487" s="5"/>
      <c r="AD3487" s="5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4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  <c r="BP3487" s="2"/>
    </row>
    <row r="3488" s="117" customFormat="1" spans="1:68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  <c r="AC3488" s="5"/>
      <c r="AD3488" s="5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4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  <c r="BP3488" s="2"/>
    </row>
    <row r="3489" s="117" customFormat="1" spans="1:68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  <c r="AC3489" s="5"/>
      <c r="AD3489" s="5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4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  <c r="BP3489" s="2"/>
    </row>
    <row r="3490" s="117" customFormat="1" spans="1:68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  <c r="AC3490" s="5"/>
      <c r="AD3490" s="5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4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  <c r="BP3490" s="2"/>
    </row>
    <row r="3491" s="117" customFormat="1" spans="1:68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  <c r="AC3491" s="5"/>
      <c r="AD3491" s="5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4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  <c r="BP3491" s="2"/>
    </row>
    <row r="3492" s="117" customFormat="1" spans="1:68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  <c r="AC3492" s="5"/>
      <c r="AD3492" s="5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4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  <c r="BP3492" s="2"/>
    </row>
    <row r="3493" s="117" customFormat="1" spans="1:68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  <c r="AC3493" s="5"/>
      <c r="AD3493" s="5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4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  <c r="BP3493" s="2"/>
    </row>
    <row r="3494" s="117" customFormat="1" spans="1:68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  <c r="AC3494" s="5"/>
      <c r="AD3494" s="5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4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  <c r="BP3494" s="2"/>
    </row>
    <row r="3495" s="117" customFormat="1" spans="1:68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  <c r="AC3495" s="5"/>
      <c r="AD3495" s="5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4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  <c r="BP3495" s="2"/>
    </row>
    <row r="3496" s="117" customFormat="1" spans="1:68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  <c r="AC3496" s="5"/>
      <c r="AD3496" s="5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4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  <c r="BP3496" s="2"/>
    </row>
    <row r="3497" s="117" customFormat="1" spans="1:68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  <c r="AC3497" s="5"/>
      <c r="AD3497" s="5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4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  <c r="BP3497" s="2"/>
    </row>
    <row r="3498" s="117" customFormat="1" spans="1:68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  <c r="AC3498" s="5"/>
      <c r="AD3498" s="5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4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  <c r="BP3498" s="2"/>
    </row>
    <row r="3499" s="117" customFormat="1" spans="1:68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  <c r="AC3499" s="5"/>
      <c r="AD3499" s="5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4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  <c r="BP3499" s="2"/>
    </row>
    <row r="3500" s="117" customFormat="1" spans="1:68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  <c r="AC3500" s="5"/>
      <c r="AD3500" s="5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4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  <c r="BP3500" s="2"/>
    </row>
    <row r="3501" s="117" customFormat="1" spans="1:68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  <c r="AC3501" s="5"/>
      <c r="AD3501" s="5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4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  <c r="BP3501" s="2"/>
    </row>
    <row r="3502" s="117" customFormat="1" spans="1:68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  <c r="AC3502" s="5"/>
      <c r="AD3502" s="5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4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  <c r="BP3502" s="2"/>
    </row>
    <row r="3503" s="117" customFormat="1" spans="1:68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  <c r="AC3503" s="5"/>
      <c r="AD3503" s="5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4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  <c r="BP3503" s="2"/>
    </row>
    <row r="3504" s="117" customFormat="1" spans="1:68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  <c r="AC3504" s="5"/>
      <c r="AD3504" s="5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4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  <c r="BP3504" s="2"/>
    </row>
    <row r="3505" s="117" customFormat="1" spans="1:68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  <c r="AC3505" s="5"/>
      <c r="AD3505" s="5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4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  <c r="BP3505" s="2"/>
    </row>
    <row r="3506" s="117" customFormat="1" spans="1:68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  <c r="AC3506" s="5"/>
      <c r="AD3506" s="5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4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  <c r="BP3506" s="2"/>
    </row>
    <row r="3507" s="117" customFormat="1" spans="1:68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  <c r="AC3507" s="5"/>
      <c r="AD3507" s="5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4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  <c r="BP3507" s="2"/>
    </row>
    <row r="3508" s="117" customFormat="1" spans="1:68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  <c r="AC3508" s="5"/>
      <c r="AD3508" s="5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4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  <c r="BP3508" s="2"/>
    </row>
    <row r="3509" s="117" customFormat="1" spans="1:68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  <c r="AC3509" s="5"/>
      <c r="AD3509" s="5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4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  <c r="BP3509" s="2"/>
    </row>
    <row r="3510" s="117" customFormat="1" spans="1:68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  <c r="AC3510" s="5"/>
      <c r="AD3510" s="5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4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  <c r="BP3510" s="2"/>
    </row>
    <row r="3511" s="117" customFormat="1" spans="1:68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  <c r="AC3511" s="5"/>
      <c r="AD3511" s="5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4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  <c r="BP3511" s="2"/>
    </row>
    <row r="3512" s="117" customFormat="1" spans="1:68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  <c r="AC3512" s="5"/>
      <c r="AD3512" s="5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4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  <c r="BP3512" s="2"/>
    </row>
    <row r="3513" s="117" customFormat="1" spans="1:68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  <c r="AC3513" s="5"/>
      <c r="AD3513" s="5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4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  <c r="BP3513" s="2"/>
    </row>
    <row r="3514" s="117" customFormat="1" spans="1:68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  <c r="AC3514" s="5"/>
      <c r="AD3514" s="5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4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  <c r="BP3514" s="2"/>
    </row>
    <row r="3515" s="117" customFormat="1" spans="1:68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  <c r="AC3515" s="5"/>
      <c r="AD3515" s="5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4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  <c r="BP3515" s="2"/>
    </row>
    <row r="3516" s="117" customFormat="1" spans="1:68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  <c r="AC3516" s="5"/>
      <c r="AD3516" s="5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4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  <c r="BP3516" s="2"/>
    </row>
    <row r="3517" s="117" customFormat="1" spans="1:68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  <c r="AC3517" s="5"/>
      <c r="AD3517" s="5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4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  <c r="BP3517" s="2"/>
    </row>
    <row r="3518" s="117" customFormat="1" spans="1:68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  <c r="AC3518" s="5"/>
      <c r="AD3518" s="5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4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  <c r="BP3518" s="2"/>
    </row>
    <row r="3519" s="117" customFormat="1" spans="1:68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  <c r="AC3519" s="5"/>
      <c r="AD3519" s="5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4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  <c r="BP3519" s="2"/>
    </row>
    <row r="3520" s="117" customFormat="1" spans="1:68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  <c r="AC3520" s="5"/>
      <c r="AD3520" s="5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4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  <c r="BP3520" s="2"/>
    </row>
    <row r="3521" s="117" customFormat="1" spans="1:68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  <c r="AC3521" s="5"/>
      <c r="AD3521" s="5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4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  <c r="BP3521" s="2"/>
    </row>
    <row r="3522" s="117" customFormat="1" spans="1:68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  <c r="AC3522" s="5"/>
      <c r="AD3522" s="5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4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  <c r="BP3522" s="2"/>
    </row>
    <row r="3523" s="117" customFormat="1" spans="1:68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  <c r="AC3523" s="5"/>
      <c r="AD3523" s="5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4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  <c r="BP3523" s="2"/>
    </row>
    <row r="3524" s="117" customFormat="1" spans="1:68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  <c r="AC3524" s="5"/>
      <c r="AD3524" s="5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4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  <c r="BP3524" s="2"/>
    </row>
    <row r="3525" s="117" customFormat="1" spans="1:68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  <c r="AC3525" s="5"/>
      <c r="AD3525" s="5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4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  <c r="BP3525" s="2"/>
    </row>
    <row r="3526" s="117" customFormat="1" spans="1:68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  <c r="AC3526" s="5"/>
      <c r="AD3526" s="5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4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  <c r="BP3526" s="2"/>
    </row>
    <row r="3527" s="117" customFormat="1" spans="1:68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  <c r="AC3527" s="5"/>
      <c r="AD3527" s="5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4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  <c r="BP3527" s="2"/>
    </row>
    <row r="3528" s="117" customFormat="1" spans="1:68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  <c r="AC3528" s="5"/>
      <c r="AD3528" s="5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4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  <c r="BP3528" s="2"/>
    </row>
    <row r="3529" s="117" customFormat="1" spans="1:68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  <c r="AC3529" s="5"/>
      <c r="AD3529" s="5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4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  <c r="BP3529" s="2"/>
    </row>
    <row r="3530" s="117" customFormat="1" spans="1:68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  <c r="AC3530" s="5"/>
      <c r="AD3530" s="5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4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  <c r="BP3530" s="2"/>
    </row>
    <row r="3531" s="117" customFormat="1" spans="1:68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  <c r="AC3531" s="5"/>
      <c r="AD3531" s="5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4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  <c r="BP3531" s="2"/>
    </row>
    <row r="3532" s="117" customFormat="1" spans="1:68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  <c r="AC3532" s="5"/>
      <c r="AD3532" s="5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4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  <c r="BP3532" s="2"/>
    </row>
    <row r="3533" s="117" customFormat="1" spans="1:68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  <c r="AC3533" s="5"/>
      <c r="AD3533" s="5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4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  <c r="BP3533" s="2"/>
    </row>
    <row r="3534" s="117" customFormat="1" spans="1:68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  <c r="AC3534" s="5"/>
      <c r="AD3534" s="5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4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  <c r="BP3534" s="2"/>
    </row>
    <row r="3535" s="117" customFormat="1" spans="1:68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  <c r="AC3535" s="5"/>
      <c r="AD3535" s="5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4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  <c r="BP3535" s="2"/>
    </row>
    <row r="3536" s="117" customFormat="1" spans="1:68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  <c r="AC3536" s="5"/>
      <c r="AD3536" s="5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4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  <c r="BP3536" s="2"/>
    </row>
    <row r="3537" s="117" customFormat="1" spans="1:68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  <c r="AC3537" s="5"/>
      <c r="AD3537" s="5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4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  <c r="BP3537" s="2"/>
    </row>
    <row r="3538" s="117" customFormat="1" spans="1:68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  <c r="AC3538" s="5"/>
      <c r="AD3538" s="5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4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  <c r="BP3538" s="2"/>
    </row>
    <row r="3539" s="117" customFormat="1" spans="1:68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  <c r="AC3539" s="5"/>
      <c r="AD3539" s="5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4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  <c r="BP3539" s="2"/>
    </row>
    <row r="3540" s="117" customFormat="1" spans="1:68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  <c r="AC3540" s="5"/>
      <c r="AD3540" s="5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4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  <c r="BP3540" s="2"/>
    </row>
    <row r="3541" s="117" customFormat="1" spans="1:68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  <c r="AC3541" s="5"/>
      <c r="AD3541" s="5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4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  <c r="BP3541" s="2"/>
    </row>
    <row r="3542" s="117" customFormat="1" spans="1:68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  <c r="AC3542" s="5"/>
      <c r="AD3542" s="5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4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  <c r="BP3542" s="2"/>
    </row>
    <row r="3543" s="117" customFormat="1" spans="1:68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  <c r="AC3543" s="5"/>
      <c r="AD3543" s="5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4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  <c r="BP3543" s="2"/>
    </row>
    <row r="3544" s="117" customFormat="1" spans="1:68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  <c r="AC3544" s="5"/>
      <c r="AD3544" s="5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4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  <c r="BP3544" s="2"/>
    </row>
    <row r="3545" s="117" customFormat="1" spans="1:68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  <c r="AC3545" s="5"/>
      <c r="AD3545" s="5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4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  <c r="BP3545" s="2"/>
    </row>
    <row r="3546" s="117" customFormat="1" spans="1:68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  <c r="AC3546" s="5"/>
      <c r="AD3546" s="5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4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  <c r="BP3546" s="2"/>
    </row>
    <row r="3547" s="117" customFormat="1" spans="1:68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  <c r="AC3547" s="5"/>
      <c r="AD3547" s="5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4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  <c r="BP3547" s="2"/>
    </row>
    <row r="3548" s="117" customFormat="1" spans="1:68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  <c r="AC3548" s="5"/>
      <c r="AD3548" s="5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4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  <c r="BP3548" s="2"/>
    </row>
    <row r="3549" s="117" customFormat="1" spans="1:68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  <c r="AC3549" s="5"/>
      <c r="AD3549" s="5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4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  <c r="BP3549" s="2"/>
    </row>
    <row r="3550" s="117" customFormat="1" spans="1:68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  <c r="AC3550" s="5"/>
      <c r="AD3550" s="5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4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  <c r="BP3550" s="2"/>
    </row>
    <row r="3551" s="117" customFormat="1" spans="1:68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  <c r="AC3551" s="5"/>
      <c r="AD3551" s="5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4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  <c r="BP3551" s="2"/>
    </row>
    <row r="3552" s="117" customFormat="1" spans="1:68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  <c r="AC3552" s="5"/>
      <c r="AD3552" s="5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4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  <c r="BP3552" s="2"/>
    </row>
    <row r="3553" s="117" customFormat="1" spans="1:68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  <c r="AC3553" s="5"/>
      <c r="AD3553" s="5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4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  <c r="BP3553" s="2"/>
    </row>
    <row r="3554" s="117" customFormat="1" spans="1:68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  <c r="AC3554" s="5"/>
      <c r="AD3554" s="5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4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  <c r="BP3554" s="2"/>
    </row>
    <row r="3555" s="117" customFormat="1" spans="1:68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  <c r="AC3555" s="5"/>
      <c r="AD3555" s="5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4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  <c r="BP3555" s="2"/>
    </row>
    <row r="3556" s="117" customFormat="1" spans="1:68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  <c r="AC3556" s="5"/>
      <c r="AD3556" s="5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4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  <c r="BP3556" s="2"/>
    </row>
    <row r="3557" s="117" customFormat="1" spans="1:68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  <c r="AC3557" s="5"/>
      <c r="AD3557" s="5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4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  <c r="BP3557" s="2"/>
    </row>
    <row r="3558" s="117" customFormat="1" spans="1:68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  <c r="AC3558" s="5"/>
      <c r="AD3558" s="5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4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  <c r="BP3558" s="2"/>
    </row>
    <row r="3559" s="117" customFormat="1" spans="1:68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  <c r="AC3559" s="5"/>
      <c r="AD3559" s="5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4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  <c r="BP3559" s="2"/>
    </row>
    <row r="3560" s="117" customFormat="1" spans="1:68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  <c r="AC3560" s="5"/>
      <c r="AD3560" s="5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4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  <c r="BP3560" s="2"/>
    </row>
    <row r="3561" s="117" customFormat="1" spans="1:68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  <c r="AC3561" s="5"/>
      <c r="AD3561" s="5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4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  <c r="BP3561" s="2"/>
    </row>
    <row r="3562" s="117" customFormat="1" spans="1:68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  <c r="AC3562" s="5"/>
      <c r="AD3562" s="5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4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  <c r="BP3562" s="2"/>
    </row>
    <row r="3563" s="117" customFormat="1" spans="1:68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  <c r="AC3563" s="5"/>
      <c r="AD3563" s="5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4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  <c r="BP3563" s="2"/>
    </row>
    <row r="3564" s="117" customFormat="1" spans="1:68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  <c r="AC3564" s="5"/>
      <c r="AD3564" s="5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4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  <c r="BP3564" s="2"/>
    </row>
    <row r="3565" s="117" customFormat="1" spans="1:68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  <c r="AC3565" s="5"/>
      <c r="AD3565" s="5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4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  <c r="BP3565" s="2"/>
    </row>
    <row r="3566" s="117" customFormat="1" spans="1:68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  <c r="AC3566" s="5"/>
      <c r="AD3566" s="5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4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  <c r="BP3566" s="2"/>
    </row>
    <row r="3567" s="117" customFormat="1" spans="1:68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  <c r="AC3567" s="5"/>
      <c r="AD3567" s="5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4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  <c r="BP3567" s="2"/>
    </row>
    <row r="3568" s="117" customFormat="1" spans="1:68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  <c r="AC3568" s="5"/>
      <c r="AD3568" s="5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4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  <c r="BP3568" s="2"/>
    </row>
    <row r="3569" s="117" customFormat="1" spans="1:68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  <c r="AC3569" s="5"/>
      <c r="AD3569" s="5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4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  <c r="BP3569" s="2"/>
    </row>
    <row r="3570" s="117" customFormat="1" spans="1:68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  <c r="AC3570" s="5"/>
      <c r="AD3570" s="5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4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  <c r="BP3570" s="2"/>
    </row>
    <row r="3571" s="117" customFormat="1" spans="1:68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  <c r="AC3571" s="5"/>
      <c r="AD3571" s="5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4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  <c r="BP3571" s="2"/>
    </row>
    <row r="3572" s="117" customFormat="1" spans="1:68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  <c r="AC3572" s="5"/>
      <c r="AD3572" s="5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4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  <c r="BP3572" s="2"/>
    </row>
    <row r="3573" s="117" customFormat="1" spans="1:68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  <c r="AC3573" s="5"/>
      <c r="AD3573" s="5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4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  <c r="BP3573" s="2"/>
    </row>
    <row r="3574" s="117" customFormat="1" spans="1:68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  <c r="AC3574" s="5"/>
      <c r="AD3574" s="5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4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  <c r="BP3574" s="2"/>
    </row>
    <row r="3575" s="117" customFormat="1" spans="1:68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  <c r="AC3575" s="5"/>
      <c r="AD3575" s="5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4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  <c r="BP3575" s="2"/>
    </row>
    <row r="3576" s="117" customFormat="1" spans="1:68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  <c r="AC3576" s="5"/>
      <c r="AD3576" s="5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4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  <c r="BP3576" s="2"/>
    </row>
    <row r="3577" s="117" customFormat="1" spans="1:68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  <c r="AC3577" s="5"/>
      <c r="AD3577" s="5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4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  <c r="BP3577" s="2"/>
    </row>
    <row r="3578" s="117" customFormat="1" spans="1:68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  <c r="AC3578" s="5"/>
      <c r="AD3578" s="5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4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  <c r="BP3578" s="2"/>
    </row>
    <row r="3579" s="117" customFormat="1" spans="1:68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  <c r="AC3579" s="5"/>
      <c r="AD3579" s="5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4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  <c r="BP3579" s="2"/>
    </row>
    <row r="3580" s="117" customFormat="1" spans="1:68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  <c r="AC3580" s="5"/>
      <c r="AD3580" s="5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4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  <c r="BP3580" s="2"/>
    </row>
    <row r="3581" s="117" customFormat="1" spans="1:68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  <c r="AC3581" s="5"/>
      <c r="AD3581" s="5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4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  <c r="BP3581" s="2"/>
    </row>
    <row r="3582" s="117" customFormat="1" spans="1:68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  <c r="AC3582" s="5"/>
      <c r="AD3582" s="5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4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  <c r="BP3582" s="2"/>
    </row>
    <row r="3583" s="117" customFormat="1" spans="1:68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  <c r="AC3583" s="5"/>
      <c r="AD3583" s="5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4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  <c r="BP3583" s="2"/>
    </row>
    <row r="3584" s="117" customFormat="1" spans="1:68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  <c r="AC3584" s="5"/>
      <c r="AD3584" s="5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4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  <c r="BP3584" s="2"/>
    </row>
    <row r="3585" s="117" customFormat="1" spans="1:68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  <c r="AC3585" s="5"/>
      <c r="AD3585" s="5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4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  <c r="BP3585" s="2"/>
    </row>
    <row r="3586" s="117" customFormat="1" spans="1:68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  <c r="AC3586" s="5"/>
      <c r="AD3586" s="5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4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  <c r="BP3586" s="2"/>
    </row>
    <row r="3587" s="117" customFormat="1" spans="1:68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  <c r="AC3587" s="5"/>
      <c r="AD3587" s="5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4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  <c r="BP3587" s="2"/>
    </row>
    <row r="3588" s="117" customFormat="1" spans="1:68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  <c r="AC3588" s="5"/>
      <c r="AD3588" s="5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4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  <c r="BP3588" s="2"/>
    </row>
    <row r="3589" s="117" customFormat="1" spans="1:68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  <c r="AC3589" s="5"/>
      <c r="AD3589" s="5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4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  <c r="BP3589" s="2"/>
    </row>
    <row r="3590" s="117" customFormat="1" spans="1:68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  <c r="AC3590" s="5"/>
      <c r="AD3590" s="5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4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  <c r="BP3590" s="2"/>
    </row>
    <row r="3591" s="117" customFormat="1" spans="1:68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  <c r="AC3591" s="5"/>
      <c r="AD3591" s="5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4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  <c r="BP3591" s="2"/>
    </row>
    <row r="3592" s="117" customFormat="1" spans="1:68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  <c r="AC3592" s="5"/>
      <c r="AD3592" s="5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4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  <c r="BP3592" s="2"/>
    </row>
    <row r="3593" s="117" customFormat="1" spans="1:68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  <c r="AC3593" s="5"/>
      <c r="AD3593" s="5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4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  <c r="BP3593" s="2"/>
    </row>
    <row r="3594" s="117" customFormat="1" spans="1:68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  <c r="AC3594" s="5"/>
      <c r="AD3594" s="5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4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  <c r="BP3594" s="2"/>
    </row>
    <row r="3595" s="117" customFormat="1" spans="1:68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  <c r="AC3595" s="5"/>
      <c r="AD3595" s="5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4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  <c r="BP3595" s="2"/>
    </row>
    <row r="3596" s="117" customFormat="1" spans="1:68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  <c r="AC3596" s="5"/>
      <c r="AD3596" s="5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4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  <c r="BP3596" s="2"/>
    </row>
    <row r="3597" s="117" customFormat="1" spans="1:68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  <c r="AC3597" s="5"/>
      <c r="AD3597" s="5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4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  <c r="BP3597" s="2"/>
    </row>
    <row r="3598" s="117" customFormat="1" spans="1:68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  <c r="AC3598" s="5"/>
      <c r="AD3598" s="5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4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  <c r="BP3598" s="2"/>
    </row>
    <row r="3599" s="117" customFormat="1" spans="1:68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  <c r="AC3599" s="5"/>
      <c r="AD3599" s="5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4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  <c r="BP3599" s="2"/>
    </row>
    <row r="3600" s="117" customFormat="1" spans="1:68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  <c r="AC3600" s="5"/>
      <c r="AD3600" s="5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4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  <c r="BP3600" s="2"/>
    </row>
    <row r="3601" s="117" customFormat="1" spans="1:68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  <c r="AC3601" s="5"/>
      <c r="AD3601" s="5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4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  <c r="BP3601" s="2"/>
    </row>
    <row r="3602" s="117" customFormat="1" spans="1:68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  <c r="AC3602" s="5"/>
      <c r="AD3602" s="5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4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  <c r="BP3602" s="2"/>
    </row>
    <row r="3603" s="117" customFormat="1" spans="1:68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  <c r="AC3603" s="5"/>
      <c r="AD3603" s="5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4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  <c r="BP3603" s="2"/>
    </row>
    <row r="3604" s="117" customFormat="1" spans="1:68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  <c r="AC3604" s="5"/>
      <c r="AD3604" s="5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4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  <c r="BP3604" s="2"/>
    </row>
    <row r="3605" s="117" customFormat="1" spans="1:68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  <c r="AC3605" s="5"/>
      <c r="AD3605" s="5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4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  <c r="BP3605" s="2"/>
    </row>
    <row r="3606" s="117" customFormat="1" spans="1:68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  <c r="AC3606" s="5"/>
      <c r="AD3606" s="5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4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  <c r="BP3606" s="2"/>
    </row>
    <row r="3607" s="117" customFormat="1" spans="1:68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  <c r="AC3607" s="5"/>
      <c r="AD3607" s="5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4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  <c r="BP3607" s="2"/>
    </row>
    <row r="3608" s="117" customFormat="1" spans="1:68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  <c r="AC3608" s="5"/>
      <c r="AD3608" s="5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4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  <c r="BP3608" s="2"/>
    </row>
    <row r="3609" s="117" customFormat="1" spans="1:68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  <c r="AC3609" s="5"/>
      <c r="AD3609" s="5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4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  <c r="BP3609" s="2"/>
    </row>
    <row r="3610" s="117" customFormat="1" spans="1:68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  <c r="AC3610" s="5"/>
      <c r="AD3610" s="5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4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  <c r="BP3610" s="2"/>
    </row>
    <row r="3611" s="117" customFormat="1" spans="1:68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  <c r="AC3611" s="5"/>
      <c r="AD3611" s="5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4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  <c r="BP3611" s="2"/>
    </row>
    <row r="3612" s="117" customFormat="1" spans="1:68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  <c r="AC3612" s="5"/>
      <c r="AD3612" s="5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4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  <c r="BP3612" s="2"/>
    </row>
    <row r="3613" s="117" customFormat="1" spans="1:68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  <c r="AC3613" s="5"/>
      <c r="AD3613" s="5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4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  <c r="BP3613" s="2"/>
    </row>
    <row r="3614" s="117" customFormat="1" spans="1:68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  <c r="AC3614" s="5"/>
      <c r="AD3614" s="5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4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  <c r="BP3614" s="2"/>
    </row>
    <row r="3615" s="117" customFormat="1" spans="1:68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  <c r="AC3615" s="5"/>
      <c r="AD3615" s="5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4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  <c r="BP3615" s="2"/>
    </row>
    <row r="3616" s="117" customFormat="1" spans="1:68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  <c r="AC3616" s="5"/>
      <c r="AD3616" s="5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4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  <c r="BP3616" s="2"/>
    </row>
    <row r="3617" s="117" customFormat="1" spans="1:68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  <c r="AC3617" s="5"/>
      <c r="AD3617" s="5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4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  <c r="BP3617" s="2"/>
    </row>
    <row r="3618" s="117" customFormat="1" spans="1:68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  <c r="AC3618" s="5"/>
      <c r="AD3618" s="5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4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  <c r="BP3618" s="2"/>
    </row>
    <row r="3619" s="117" customFormat="1" spans="1:68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  <c r="AC3619" s="5"/>
      <c r="AD3619" s="5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4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  <c r="BP3619" s="2"/>
    </row>
    <row r="3620" s="117" customFormat="1" spans="1:68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  <c r="AC3620" s="5"/>
      <c r="AD3620" s="5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4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  <c r="BP3620" s="2"/>
    </row>
    <row r="3621" s="117" customFormat="1" spans="1:68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  <c r="AC3621" s="5"/>
      <c r="AD3621" s="5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4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  <c r="BP3621" s="2"/>
    </row>
    <row r="3622" s="117" customFormat="1" spans="1:68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  <c r="AC3622" s="5"/>
      <c r="AD3622" s="5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4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  <c r="BP3622" s="2"/>
    </row>
    <row r="3623" s="117" customFormat="1" spans="1:68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  <c r="AC3623" s="5"/>
      <c r="AD3623" s="5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4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  <c r="BP3623" s="2"/>
    </row>
    <row r="3624" s="117" customFormat="1" spans="1:68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  <c r="AC3624" s="5"/>
      <c r="AD3624" s="5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4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  <c r="BP3624" s="2"/>
    </row>
    <row r="3625" s="117" customFormat="1" spans="1:68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  <c r="AC3625" s="5"/>
      <c r="AD3625" s="5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4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  <c r="BP3625" s="2"/>
    </row>
    <row r="3626" s="117" customFormat="1" spans="1:68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  <c r="AC3626" s="5"/>
      <c r="AD3626" s="5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4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  <c r="BP3626" s="2"/>
    </row>
    <row r="3627" s="117" customFormat="1" spans="1:68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  <c r="AC3627" s="5"/>
      <c r="AD3627" s="5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4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  <c r="BP3627" s="2"/>
    </row>
    <row r="3628" s="117" customFormat="1" spans="1:68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  <c r="AC3628" s="5"/>
      <c r="AD3628" s="5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4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  <c r="BP3628" s="2"/>
    </row>
    <row r="3629" s="117" customFormat="1" spans="1:68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  <c r="AC3629" s="5"/>
      <c r="AD3629" s="5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4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  <c r="BP3629" s="2"/>
    </row>
    <row r="3630" s="117" customFormat="1" spans="1:68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  <c r="AC3630" s="5"/>
      <c r="AD3630" s="5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4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  <c r="BP3630" s="2"/>
    </row>
    <row r="3631" s="117" customFormat="1" spans="1:68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  <c r="AC3631" s="5"/>
      <c r="AD3631" s="5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4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  <c r="BP3631" s="2"/>
    </row>
    <row r="3632" s="117" customFormat="1" spans="1:68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  <c r="AC3632" s="5"/>
      <c r="AD3632" s="5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4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  <c r="BP3632" s="2"/>
    </row>
    <row r="3633" s="117" customFormat="1" spans="1:68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  <c r="AC3633" s="5"/>
      <c r="AD3633" s="5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4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  <c r="BP3633" s="2"/>
    </row>
    <row r="3634" s="117" customFormat="1" spans="1:68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  <c r="AC3634" s="5"/>
      <c r="AD3634" s="5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4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  <c r="BP3634" s="2"/>
    </row>
    <row r="3635" s="117" customFormat="1" spans="1:68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  <c r="AC3635" s="5"/>
      <c r="AD3635" s="5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4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  <c r="BP3635" s="2"/>
    </row>
    <row r="3636" s="117" customFormat="1" spans="1:68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  <c r="AC3636" s="5"/>
      <c r="AD3636" s="5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4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  <c r="BP3636" s="2"/>
    </row>
    <row r="3637" s="117" customFormat="1" spans="1:68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  <c r="AC3637" s="5"/>
      <c r="AD3637" s="5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4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  <c r="BP3637" s="2"/>
    </row>
    <row r="3638" s="117" customFormat="1" spans="1:68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  <c r="AC3638" s="5"/>
      <c r="AD3638" s="5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4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  <c r="BP3638" s="2"/>
    </row>
    <row r="3639" s="117" customFormat="1" spans="1:68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  <c r="AC3639" s="5"/>
      <c r="AD3639" s="5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4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  <c r="BP3639" s="2"/>
    </row>
    <row r="3640" s="117" customFormat="1" spans="1:68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  <c r="AC3640" s="5"/>
      <c r="AD3640" s="5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4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  <c r="BP3640" s="2"/>
    </row>
    <row r="3641" s="117" customFormat="1" spans="1:68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  <c r="AC3641" s="5"/>
      <c r="AD3641" s="5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4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  <c r="BP3641" s="2"/>
    </row>
    <row r="3642" s="117" customFormat="1" spans="1:68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  <c r="AC3642" s="5"/>
      <c r="AD3642" s="5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4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  <c r="BP3642" s="2"/>
    </row>
    <row r="3643" s="117" customFormat="1" spans="1:68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  <c r="AC3643" s="5"/>
      <c r="AD3643" s="5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4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  <c r="BP3643" s="2"/>
    </row>
    <row r="3644" s="117" customFormat="1" spans="1:68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  <c r="AC3644" s="5"/>
      <c r="AD3644" s="5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4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  <c r="BP3644" s="2"/>
    </row>
    <row r="3645" s="117" customFormat="1" spans="1:68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  <c r="AC3645" s="5"/>
      <c r="AD3645" s="5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4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  <c r="BP3645" s="2"/>
    </row>
    <row r="3646" s="117" customFormat="1" spans="1:68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  <c r="AC3646" s="5"/>
      <c r="AD3646" s="5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4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  <c r="BP3646" s="2"/>
    </row>
    <row r="3647" s="117" customFormat="1" spans="1:68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  <c r="AC3647" s="5"/>
      <c r="AD3647" s="5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4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  <c r="BP3647" s="2"/>
    </row>
    <row r="3648" s="117" customFormat="1" spans="1:68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  <c r="AC3648" s="5"/>
      <c r="AD3648" s="5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4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  <c r="BP3648" s="2"/>
    </row>
    <row r="3649" s="117" customFormat="1" spans="1:68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  <c r="AC3649" s="5"/>
      <c r="AD3649" s="5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4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  <c r="BP3649" s="2"/>
    </row>
    <row r="3650" s="117" customFormat="1" spans="1:68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  <c r="AC3650" s="5"/>
      <c r="AD3650" s="5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4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  <c r="BP3650" s="2"/>
    </row>
    <row r="3651" s="117" customFormat="1" spans="1:68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  <c r="AC3651" s="5"/>
      <c r="AD3651" s="5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4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  <c r="BP3651" s="2"/>
    </row>
    <row r="3652" s="117" customFormat="1" spans="1:68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  <c r="AC3652" s="5"/>
      <c r="AD3652" s="5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4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  <c r="BP3652" s="2"/>
    </row>
    <row r="3653" s="117" customFormat="1" spans="1:68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  <c r="AC3653" s="5"/>
      <c r="AD3653" s="5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4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  <c r="BP3653" s="2"/>
    </row>
    <row r="3654" s="117" customFormat="1" spans="1:68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  <c r="AC3654" s="5"/>
      <c r="AD3654" s="5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4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  <c r="BP3654" s="2"/>
    </row>
    <row r="3655" s="117" customFormat="1" spans="1:68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  <c r="AC3655" s="5"/>
      <c r="AD3655" s="5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4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  <c r="BP3655" s="2"/>
    </row>
    <row r="3656" s="117" customFormat="1" spans="1:68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  <c r="AC3656" s="5"/>
      <c r="AD3656" s="5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4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  <c r="BP3656" s="2"/>
    </row>
    <row r="3657" s="117" customFormat="1" spans="1:68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  <c r="AC3657" s="5"/>
      <c r="AD3657" s="5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4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  <c r="BP3657" s="2"/>
    </row>
    <row r="3658" s="117" customFormat="1" spans="1:68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  <c r="AC3658" s="5"/>
      <c r="AD3658" s="5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4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  <c r="BP3658" s="2"/>
    </row>
    <row r="3659" s="117" customFormat="1" spans="1:68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  <c r="AC3659" s="5"/>
      <c r="AD3659" s="5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4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  <c r="BP3659" s="2"/>
    </row>
    <row r="3660" s="117" customFormat="1" spans="1:68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  <c r="AC3660" s="5"/>
      <c r="AD3660" s="5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4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  <c r="BP3660" s="2"/>
    </row>
    <row r="3661" s="117" customFormat="1" spans="1:68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  <c r="AC3661" s="5"/>
      <c r="AD3661" s="5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4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  <c r="BP3661" s="2"/>
    </row>
    <row r="3662" s="117" customFormat="1" spans="1:68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  <c r="AC3662" s="5"/>
      <c r="AD3662" s="5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4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  <c r="BP3662" s="2"/>
    </row>
    <row r="3663" s="117" customFormat="1" spans="1:68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  <c r="AC3663" s="5"/>
      <c r="AD3663" s="5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4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  <c r="BP3663" s="2"/>
    </row>
    <row r="3664" s="117" customFormat="1" spans="1:68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  <c r="AC3664" s="5"/>
      <c r="AD3664" s="5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4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  <c r="BP3664" s="2"/>
    </row>
    <row r="3665" s="117" customFormat="1" spans="1:68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  <c r="AC3665" s="5"/>
      <c r="AD3665" s="5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4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  <c r="BP3665" s="2"/>
    </row>
    <row r="3666" s="117" customFormat="1" spans="1:68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  <c r="AC3666" s="5"/>
      <c r="AD3666" s="5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4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  <c r="BP3666" s="2"/>
    </row>
    <row r="3667" s="117" customFormat="1" spans="1:68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  <c r="AC3667" s="5"/>
      <c r="AD3667" s="5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4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  <c r="BP3667" s="2"/>
    </row>
    <row r="3668" s="117" customFormat="1" spans="1:68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  <c r="AC3668" s="5"/>
      <c r="AD3668" s="5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4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  <c r="BP3668" s="2"/>
    </row>
    <row r="3669" s="117" customFormat="1" spans="1:68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  <c r="AC3669" s="5"/>
      <c r="AD3669" s="5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4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  <c r="BP3669" s="2"/>
    </row>
    <row r="3670" s="117" customFormat="1" spans="1:68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  <c r="AC3670" s="5"/>
      <c r="AD3670" s="5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4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  <c r="BP3670" s="2"/>
    </row>
    <row r="3671" s="117" customFormat="1" spans="1:68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  <c r="AC3671" s="5"/>
      <c r="AD3671" s="5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4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  <c r="BP3671" s="2"/>
    </row>
    <row r="3672" s="117" customFormat="1" spans="1:68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  <c r="AC3672" s="5"/>
      <c r="AD3672" s="5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4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  <c r="BP3672" s="2"/>
    </row>
    <row r="3673" s="117" customFormat="1" spans="1:68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  <c r="AC3673" s="5"/>
      <c r="AD3673" s="5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4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  <c r="BP3673" s="2"/>
    </row>
    <row r="3674" s="117" customFormat="1" spans="1:68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  <c r="AC3674" s="5"/>
      <c r="AD3674" s="5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4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  <c r="BP3674" s="2"/>
    </row>
    <row r="3675" s="117" customFormat="1" spans="1:68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  <c r="AC3675" s="5"/>
      <c r="AD3675" s="5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4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  <c r="BP3675" s="2"/>
    </row>
    <row r="3676" s="117" customFormat="1" spans="1:68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  <c r="AC3676" s="5"/>
      <c r="AD3676" s="5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4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  <c r="BP3676" s="2"/>
    </row>
    <row r="3677" s="117" customFormat="1" spans="1:68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  <c r="AC3677" s="5"/>
      <c r="AD3677" s="5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4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  <c r="BP3677" s="2"/>
    </row>
    <row r="3678" s="117" customFormat="1" spans="1:68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  <c r="AC3678" s="5"/>
      <c r="AD3678" s="5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4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  <c r="BP3678" s="2"/>
    </row>
    <row r="3679" s="117" customFormat="1" spans="1:68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  <c r="AC3679" s="5"/>
      <c r="AD3679" s="5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4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  <c r="BP3679" s="2"/>
    </row>
    <row r="3680" s="117" customFormat="1" spans="1:68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  <c r="AC3680" s="5"/>
      <c r="AD3680" s="5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4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  <c r="BP3680" s="2"/>
    </row>
    <row r="3681" s="117" customFormat="1" spans="1:68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  <c r="AC3681" s="5"/>
      <c r="AD3681" s="5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4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  <c r="BP3681" s="2"/>
    </row>
    <row r="3682" s="117" customFormat="1" spans="1:68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  <c r="AC3682" s="5"/>
      <c r="AD3682" s="5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4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  <c r="BP3682" s="2"/>
    </row>
    <row r="3683" s="117" customFormat="1" spans="1:68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  <c r="AC3683" s="5"/>
      <c r="AD3683" s="5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4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  <c r="BP3683" s="2"/>
    </row>
    <row r="3684" s="117" customFormat="1" spans="1:68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  <c r="AC3684" s="5"/>
      <c r="AD3684" s="5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4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  <c r="BP3684" s="2"/>
    </row>
    <row r="3685" s="117" customFormat="1" spans="1:68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  <c r="AC3685" s="5"/>
      <c r="AD3685" s="5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4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  <c r="BP3685" s="2"/>
    </row>
    <row r="3686" s="117" customFormat="1" spans="1:68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  <c r="AC3686" s="5"/>
      <c r="AD3686" s="5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4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  <c r="BP3686" s="2"/>
    </row>
    <row r="3687" s="117" customFormat="1" spans="1:68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  <c r="AC3687" s="5"/>
      <c r="AD3687" s="5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4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  <c r="BP3687" s="2"/>
    </row>
    <row r="3688" s="117" customFormat="1" spans="1:68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  <c r="AC3688" s="5"/>
      <c r="AD3688" s="5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4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  <c r="BP3688" s="2"/>
    </row>
    <row r="3689" s="117" customFormat="1" spans="1:68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  <c r="AC3689" s="5"/>
      <c r="AD3689" s="5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4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  <c r="BP3689" s="2"/>
    </row>
    <row r="3690" s="117" customFormat="1" spans="1:68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  <c r="AC3690" s="5"/>
      <c r="AD3690" s="5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4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  <c r="BP3690" s="2"/>
    </row>
    <row r="3691" s="117" customFormat="1" spans="1:68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  <c r="AC3691" s="5"/>
      <c r="AD3691" s="5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4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  <c r="BP3691" s="2"/>
    </row>
    <row r="3692" s="117" customFormat="1" spans="1:68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  <c r="AC3692" s="5"/>
      <c r="AD3692" s="5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4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  <c r="BP3692" s="2"/>
    </row>
    <row r="3693" s="117" customFormat="1" spans="1:68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  <c r="AC3693" s="5"/>
      <c r="AD3693" s="5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4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  <c r="BP3693" s="2"/>
    </row>
    <row r="3694" s="117" customFormat="1" spans="1:68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  <c r="AC3694" s="5"/>
      <c r="AD3694" s="5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4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  <c r="BP3694" s="2"/>
    </row>
    <row r="3695" s="117" customFormat="1" spans="1:68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  <c r="AC3695" s="5"/>
      <c r="AD3695" s="5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4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  <c r="BP3695" s="2"/>
    </row>
    <row r="3696" s="117" customFormat="1" spans="1:68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  <c r="AC3696" s="5"/>
      <c r="AD3696" s="5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4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  <c r="BP3696" s="2"/>
    </row>
    <row r="3697" s="117" customFormat="1" spans="1:68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  <c r="AC3697" s="5"/>
      <c r="AD3697" s="5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4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  <c r="BP3697" s="2"/>
    </row>
    <row r="3698" s="117" customFormat="1" spans="1:68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  <c r="AC3698" s="5"/>
      <c r="AD3698" s="5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4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  <c r="BP3698" s="2"/>
    </row>
    <row r="3699" s="117" customFormat="1" spans="1:68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  <c r="AC3699" s="5"/>
      <c r="AD3699" s="5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4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  <c r="BP3699" s="2"/>
    </row>
    <row r="3700" s="117" customFormat="1" spans="1:68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  <c r="AC3700" s="5"/>
      <c r="AD3700" s="5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4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  <c r="BP3700" s="2"/>
    </row>
    <row r="3701" s="117" customFormat="1" spans="1:68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  <c r="AC3701" s="5"/>
      <c r="AD3701" s="5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4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  <c r="BP3701" s="2"/>
    </row>
    <row r="3702" s="117" customFormat="1" spans="1:68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  <c r="AC3702" s="5"/>
      <c r="AD3702" s="5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4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  <c r="BP3702" s="2"/>
    </row>
    <row r="3703" s="117" customFormat="1" spans="1:68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  <c r="AC3703" s="5"/>
      <c r="AD3703" s="5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4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  <c r="BP3703" s="2"/>
    </row>
    <row r="3704" s="117" customFormat="1" spans="1:68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  <c r="AC3704" s="5"/>
      <c r="AD3704" s="5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4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  <c r="BP3704" s="2"/>
    </row>
    <row r="3705" s="117" customFormat="1" spans="1:68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  <c r="AC3705" s="5"/>
      <c r="AD3705" s="5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4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  <c r="BP3705" s="2"/>
    </row>
    <row r="3706" s="117" customFormat="1" spans="1:68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  <c r="AC3706" s="5"/>
      <c r="AD3706" s="5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4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  <c r="BP3706" s="2"/>
    </row>
    <row r="3707" s="117" customFormat="1" spans="1:68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  <c r="AC3707" s="5"/>
      <c r="AD3707" s="5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4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  <c r="BP3707" s="2"/>
    </row>
    <row r="3708" s="117" customFormat="1" spans="1:68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  <c r="AC3708" s="5"/>
      <c r="AD3708" s="5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4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  <c r="BP3708" s="2"/>
    </row>
    <row r="3709" s="117" customFormat="1" spans="1:68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  <c r="AC3709" s="5"/>
      <c r="AD3709" s="5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4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  <c r="BP3709" s="2"/>
    </row>
    <row r="3710" s="117" customFormat="1" spans="1:68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  <c r="AC3710" s="5"/>
      <c r="AD3710" s="5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4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  <c r="BP3710" s="2"/>
    </row>
    <row r="3711" s="117" customFormat="1" spans="1:68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  <c r="AC3711" s="5"/>
      <c r="AD3711" s="5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4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  <c r="BP3711" s="2"/>
    </row>
    <row r="3712" s="117" customFormat="1" spans="1:68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  <c r="AC3712" s="5"/>
      <c r="AD3712" s="5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4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  <c r="BP3712" s="2"/>
    </row>
    <row r="3713" s="117" customFormat="1" spans="1:68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  <c r="AC3713" s="5"/>
      <c r="AD3713" s="5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4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  <c r="BP3713" s="2"/>
    </row>
    <row r="3714" s="117" customFormat="1" spans="1:68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  <c r="AC3714" s="5"/>
      <c r="AD3714" s="5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4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  <c r="BP3714" s="2"/>
    </row>
    <row r="3715" s="117" customFormat="1" spans="1:68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  <c r="AC3715" s="5"/>
      <c r="AD3715" s="5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4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  <c r="BP3715" s="2"/>
    </row>
    <row r="3716" s="117" customFormat="1" spans="1:68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  <c r="AC3716" s="5"/>
      <c r="AD3716" s="5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4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  <c r="BP3716" s="2"/>
    </row>
    <row r="3717" s="117" customFormat="1" spans="1:68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  <c r="AC3717" s="5"/>
      <c r="AD3717" s="5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4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  <c r="BP3717" s="2"/>
    </row>
    <row r="3718" s="117" customFormat="1" spans="1:68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  <c r="AC3718" s="5"/>
      <c r="AD3718" s="5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4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  <c r="BP3718" s="2"/>
    </row>
    <row r="3719" s="117" customFormat="1" spans="1:68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  <c r="AC3719" s="5"/>
      <c r="AD3719" s="5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4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  <c r="BP3719" s="2"/>
    </row>
    <row r="3720" s="117" customFormat="1" spans="1:68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  <c r="AC3720" s="5"/>
      <c r="AD3720" s="5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4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  <c r="BP3720" s="2"/>
    </row>
    <row r="3721" s="117" customFormat="1" spans="1:68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  <c r="AC3721" s="5"/>
      <c r="AD3721" s="5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4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  <c r="BP3721" s="2"/>
    </row>
    <row r="3722" s="117" customFormat="1" spans="1:68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  <c r="AC3722" s="5"/>
      <c r="AD3722" s="5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4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  <c r="BP3722" s="2"/>
    </row>
    <row r="3723" s="117" customFormat="1" spans="1:68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  <c r="AC3723" s="5"/>
      <c r="AD3723" s="5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4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  <c r="BP3723" s="2"/>
    </row>
    <row r="3724" s="117" customFormat="1" spans="1:68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  <c r="AC3724" s="5"/>
      <c r="AD3724" s="5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4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  <c r="BP3724" s="2"/>
    </row>
    <row r="3725" s="117" customFormat="1" spans="1:68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  <c r="AC3725" s="5"/>
      <c r="AD3725" s="5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4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  <c r="BP3725" s="2"/>
    </row>
    <row r="3726" s="117" customFormat="1" spans="1:68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  <c r="AC3726" s="5"/>
      <c r="AD3726" s="5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4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  <c r="BP3726" s="2"/>
    </row>
    <row r="3727" s="117" customFormat="1" spans="1:68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  <c r="AC3727" s="5"/>
      <c r="AD3727" s="5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4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  <c r="BP3727" s="2"/>
    </row>
    <row r="3728" s="117" customFormat="1" spans="1:68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  <c r="AC3728" s="5"/>
      <c r="AD3728" s="5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4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  <c r="BP3728" s="2"/>
    </row>
    <row r="3729" s="117" customFormat="1" spans="1:68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  <c r="AC3729" s="5"/>
      <c r="AD3729" s="5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4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  <c r="BP3729" s="2"/>
    </row>
    <row r="3730" s="117" customFormat="1" spans="1:68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  <c r="AC3730" s="5"/>
      <c r="AD3730" s="5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4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  <c r="BP3730" s="2"/>
    </row>
    <row r="3731" s="117" customFormat="1" spans="1:68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  <c r="AC3731" s="5"/>
      <c r="AD3731" s="5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4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  <c r="BP3731" s="2"/>
    </row>
    <row r="3732" s="117" customFormat="1" spans="1:68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  <c r="AC3732" s="5"/>
      <c r="AD3732" s="5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4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  <c r="BP3732" s="2"/>
    </row>
    <row r="3733" s="117" customFormat="1" spans="1:68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  <c r="AC3733" s="5"/>
      <c r="AD3733" s="5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4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  <c r="BP3733" s="2"/>
    </row>
    <row r="3734" s="117" customFormat="1" spans="1:68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  <c r="AC3734" s="5"/>
      <c r="AD3734" s="5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4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  <c r="BP3734" s="2"/>
    </row>
    <row r="3735" s="117" customFormat="1" spans="1:68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  <c r="AC3735" s="5"/>
      <c r="AD3735" s="5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4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  <c r="BP3735" s="2"/>
    </row>
    <row r="3736" s="117" customFormat="1" spans="1:68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  <c r="AC3736" s="5"/>
      <c r="AD3736" s="5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4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  <c r="BP3736" s="2"/>
    </row>
    <row r="3737" s="117" customFormat="1" spans="1:68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  <c r="AC3737" s="5"/>
      <c r="AD3737" s="5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4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  <c r="BP3737" s="2"/>
    </row>
    <row r="3738" s="117" customFormat="1" spans="1:68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  <c r="AC3738" s="5"/>
      <c r="AD3738" s="5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4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  <c r="BP3738" s="2"/>
    </row>
    <row r="3739" s="117" customFormat="1" spans="1:68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  <c r="AC3739" s="5"/>
      <c r="AD3739" s="5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4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  <c r="BP3739" s="2"/>
    </row>
    <row r="3740" s="117" customFormat="1" spans="1:68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  <c r="AC3740" s="5"/>
      <c r="AD3740" s="5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4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  <c r="BP3740" s="2"/>
    </row>
    <row r="3741" s="117" customFormat="1" spans="1:68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  <c r="AC3741" s="5"/>
      <c r="AD3741" s="5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4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  <c r="BP3741" s="2"/>
    </row>
    <row r="3742" s="117" customFormat="1" spans="1:68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  <c r="AC3742" s="5"/>
      <c r="AD3742" s="5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4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  <c r="BP3742" s="2"/>
    </row>
    <row r="3743" s="117" customFormat="1" spans="1:68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  <c r="AC3743" s="5"/>
      <c r="AD3743" s="5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4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  <c r="BP3743" s="2"/>
    </row>
    <row r="3744" s="117" customFormat="1" spans="1:68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  <c r="AC3744" s="5"/>
      <c r="AD3744" s="5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4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  <c r="BP3744" s="2"/>
    </row>
    <row r="3745" s="117" customFormat="1" spans="1:68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  <c r="AC3745" s="5"/>
      <c r="AD3745" s="5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4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  <c r="BP3745" s="2"/>
    </row>
    <row r="3746" s="117" customFormat="1" spans="1:68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  <c r="AC3746" s="5"/>
      <c r="AD3746" s="5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4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  <c r="BP3746" s="2"/>
    </row>
    <row r="3747" s="117" customFormat="1" spans="1:68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  <c r="AC3747" s="5"/>
      <c r="AD3747" s="5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4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  <c r="BP3747" s="2"/>
    </row>
    <row r="3748" s="117" customFormat="1" spans="1:68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  <c r="AC3748" s="5"/>
      <c r="AD3748" s="5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4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  <c r="BP3748" s="2"/>
    </row>
    <row r="3749" s="117" customFormat="1" spans="1:68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  <c r="AC3749" s="5"/>
      <c r="AD3749" s="5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4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  <c r="BP3749" s="2"/>
    </row>
    <row r="3750" s="117" customFormat="1" spans="1:68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  <c r="AC3750" s="5"/>
      <c r="AD3750" s="5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4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  <c r="BP3750" s="2"/>
    </row>
    <row r="3751" s="117" customFormat="1" spans="1:68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  <c r="AC3751" s="5"/>
      <c r="AD3751" s="5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4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  <c r="BP3751" s="2"/>
    </row>
    <row r="3752" s="117" customFormat="1" spans="1:68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  <c r="AC3752" s="5"/>
      <c r="AD3752" s="5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4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  <c r="BP3752" s="2"/>
    </row>
    <row r="3753" s="117" customFormat="1" spans="1:68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  <c r="AC3753" s="5"/>
      <c r="AD3753" s="5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4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  <c r="BP3753" s="2"/>
    </row>
    <row r="3754" s="117" customFormat="1" spans="1:68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  <c r="AC3754" s="5"/>
      <c r="AD3754" s="5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4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  <c r="BP3754" s="2"/>
    </row>
    <row r="3755" s="117" customFormat="1" spans="1:68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  <c r="AC3755" s="5"/>
      <c r="AD3755" s="5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4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  <c r="BP3755" s="2"/>
    </row>
    <row r="3756" s="117" customFormat="1" spans="1:68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  <c r="AC3756" s="5"/>
      <c r="AD3756" s="5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4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  <c r="BP3756" s="2"/>
    </row>
    <row r="3757" s="117" customFormat="1" spans="1:68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  <c r="AC3757" s="5"/>
      <c r="AD3757" s="5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4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  <c r="BP3757" s="2"/>
    </row>
    <row r="3758" s="117" customFormat="1" spans="1:68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  <c r="AC3758" s="5"/>
      <c r="AD3758" s="5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4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  <c r="BP3758" s="2"/>
    </row>
    <row r="3759" s="117" customFormat="1" spans="1:68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  <c r="AC3759" s="5"/>
      <c r="AD3759" s="5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4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  <c r="BP3759" s="2"/>
    </row>
    <row r="3760" s="117" customFormat="1" spans="1:68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  <c r="AC3760" s="5"/>
      <c r="AD3760" s="5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4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  <c r="BP3760" s="2"/>
    </row>
    <row r="3761" s="117" customFormat="1" spans="1:68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  <c r="AC3761" s="5"/>
      <c r="AD3761" s="5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4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  <c r="BP3761" s="2"/>
    </row>
    <row r="3762" s="117" customFormat="1" spans="1:68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  <c r="AC3762" s="5"/>
      <c r="AD3762" s="5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4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  <c r="BP3762" s="2"/>
    </row>
    <row r="3763" s="117" customFormat="1" spans="1:68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  <c r="AC3763" s="5"/>
      <c r="AD3763" s="5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4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  <c r="BP3763" s="2"/>
    </row>
    <row r="3764" s="117" customFormat="1" spans="1:68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  <c r="AC3764" s="5"/>
      <c r="AD3764" s="5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4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  <c r="BP3764" s="2"/>
    </row>
    <row r="3765" s="117" customFormat="1" spans="1:68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  <c r="AC3765" s="5"/>
      <c r="AD3765" s="5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4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  <c r="BP3765" s="2"/>
    </row>
    <row r="3766" s="117" customFormat="1" spans="1:68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  <c r="AC3766" s="5"/>
      <c r="AD3766" s="5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4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  <c r="BP3766" s="2"/>
    </row>
    <row r="3767" s="117" customFormat="1" spans="1:68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  <c r="AC3767" s="5"/>
      <c r="AD3767" s="5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4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  <c r="BP3767" s="2"/>
    </row>
    <row r="3768" s="117" customFormat="1" spans="1:68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  <c r="AC3768" s="5"/>
      <c r="AD3768" s="5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4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  <c r="BP3768" s="2"/>
    </row>
    <row r="3769" s="117" customFormat="1" spans="1:68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  <c r="AC3769" s="5"/>
      <c r="AD3769" s="5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4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  <c r="BP3769" s="2"/>
    </row>
    <row r="3770" s="117" customFormat="1" spans="1:68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  <c r="AC3770" s="5"/>
      <c r="AD3770" s="5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4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  <c r="BP3770" s="2"/>
    </row>
    <row r="3771" s="117" customFormat="1" spans="1:68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  <c r="AC3771" s="5"/>
      <c r="AD3771" s="5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4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  <c r="BP3771" s="2"/>
    </row>
    <row r="3772" s="117" customFormat="1" spans="1:68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  <c r="AC3772" s="5"/>
      <c r="AD3772" s="5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4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  <c r="BP3772" s="2"/>
    </row>
    <row r="3773" s="117" customFormat="1" spans="1:68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  <c r="AC3773" s="5"/>
      <c r="AD3773" s="5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4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  <c r="BP3773" s="2"/>
    </row>
    <row r="3774" s="117" customFormat="1" spans="1:68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  <c r="AC3774" s="5"/>
      <c r="AD3774" s="5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4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  <c r="BP3774" s="2"/>
    </row>
    <row r="3775" s="117" customFormat="1" spans="1:68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  <c r="AC3775" s="5"/>
      <c r="AD3775" s="5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4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  <c r="BP3775" s="2"/>
    </row>
    <row r="3776" s="117" customFormat="1" spans="1:68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  <c r="AC3776" s="5"/>
      <c r="AD3776" s="5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4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  <c r="BP3776" s="2"/>
    </row>
    <row r="3777" s="117" customFormat="1" spans="1:68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  <c r="AC3777" s="5"/>
      <c r="AD3777" s="5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4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  <c r="BP3777" s="2"/>
    </row>
    <row r="3778" s="117" customFormat="1" spans="1:68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  <c r="AC3778" s="5"/>
      <c r="AD3778" s="5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4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  <c r="BP3778" s="2"/>
    </row>
    <row r="3779" s="117" customFormat="1" spans="1:68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  <c r="AC3779" s="5"/>
      <c r="AD3779" s="5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4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  <c r="BP3779" s="2"/>
    </row>
    <row r="3780" s="117" customFormat="1" spans="1:68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  <c r="AC3780" s="5"/>
      <c r="AD3780" s="5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4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  <c r="BP3780" s="2"/>
    </row>
    <row r="3781" s="117" customFormat="1" spans="1:68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  <c r="AC3781" s="5"/>
      <c r="AD3781" s="5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4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  <c r="BP3781" s="2"/>
    </row>
    <row r="3782" s="117" customFormat="1" spans="1:68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  <c r="AC3782" s="5"/>
      <c r="AD3782" s="5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4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  <c r="BP3782" s="2"/>
    </row>
    <row r="3783" s="117" customFormat="1" spans="1:68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  <c r="AC3783" s="5"/>
      <c r="AD3783" s="5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4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  <c r="BP3783" s="2"/>
    </row>
    <row r="3784" s="117" customFormat="1" spans="1:68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  <c r="AC3784" s="5"/>
      <c r="AD3784" s="5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4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  <c r="BP3784" s="2"/>
    </row>
    <row r="3785" s="117" customFormat="1" spans="1:68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  <c r="AC3785" s="5"/>
      <c r="AD3785" s="5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4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  <c r="BP3785" s="2"/>
    </row>
    <row r="3786" s="117" customFormat="1" spans="1:68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  <c r="AC3786" s="5"/>
      <c r="AD3786" s="5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4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  <c r="BP3786" s="2"/>
    </row>
    <row r="3787" s="117" customFormat="1" spans="1:68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  <c r="AC3787" s="5"/>
      <c r="AD3787" s="5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4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  <c r="BP3787" s="2"/>
    </row>
    <row r="3788" s="117" customFormat="1" spans="1:68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  <c r="AC3788" s="5"/>
      <c r="AD3788" s="5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4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  <c r="BP3788" s="2"/>
    </row>
    <row r="3789" s="117" customFormat="1" spans="1:68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  <c r="AC3789" s="5"/>
      <c r="AD3789" s="5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4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  <c r="BP3789" s="2"/>
    </row>
    <row r="3790" s="117" customFormat="1" spans="1:68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  <c r="AC3790" s="5"/>
      <c r="AD3790" s="5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4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  <c r="BP3790" s="2"/>
    </row>
    <row r="3791" s="117" customFormat="1" spans="1:68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  <c r="AC3791" s="5"/>
      <c r="AD3791" s="5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4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  <c r="BP3791" s="2"/>
    </row>
    <row r="3792" s="117" customFormat="1" spans="1:68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  <c r="AC3792" s="5"/>
      <c r="AD3792" s="5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4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  <c r="BP3792" s="2"/>
    </row>
    <row r="3793" s="117" customFormat="1" spans="1:68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  <c r="AC3793" s="5"/>
      <c r="AD3793" s="5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4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  <c r="BP3793" s="2"/>
    </row>
    <row r="3794" s="117" customFormat="1" spans="1:68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  <c r="AC3794" s="5"/>
      <c r="AD3794" s="5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4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  <c r="BP3794" s="2"/>
    </row>
    <row r="3795" s="117" customFormat="1" spans="1:68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  <c r="AC3795" s="5"/>
      <c r="AD3795" s="5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4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  <c r="BP3795" s="2"/>
    </row>
    <row r="3796" s="117" customFormat="1" spans="1:68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  <c r="AC3796" s="5"/>
      <c r="AD3796" s="5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4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  <c r="BP3796" s="2"/>
    </row>
    <row r="3797" s="117" customFormat="1" spans="1:68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  <c r="AC3797" s="5"/>
      <c r="AD3797" s="5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4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  <c r="BP3797" s="2"/>
    </row>
    <row r="3798" s="117" customFormat="1" spans="1:68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  <c r="AC3798" s="5"/>
      <c r="AD3798" s="5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4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  <c r="BP3798" s="2"/>
    </row>
    <row r="3799" s="117" customFormat="1" spans="1:68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  <c r="AC3799" s="5"/>
      <c r="AD3799" s="5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4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  <c r="BP3799" s="2"/>
    </row>
    <row r="3800" s="117" customFormat="1" spans="1:68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  <c r="AC3800" s="5"/>
      <c r="AD3800" s="5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4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  <c r="BP3800" s="2"/>
    </row>
    <row r="3801" s="117" customFormat="1" spans="1:68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  <c r="AC3801" s="5"/>
      <c r="AD3801" s="5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4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  <c r="BP3801" s="2"/>
    </row>
    <row r="3802" s="117" customFormat="1" spans="1:68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  <c r="AC3802" s="5"/>
      <c r="AD3802" s="5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4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  <c r="BP3802" s="2"/>
    </row>
    <row r="3803" s="117" customFormat="1" spans="1:68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  <c r="AC3803" s="5"/>
      <c r="AD3803" s="5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4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  <c r="BP3803" s="2"/>
    </row>
    <row r="3804" s="117" customFormat="1" spans="1:68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  <c r="AC3804" s="5"/>
      <c r="AD3804" s="5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4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  <c r="BP3804" s="2"/>
    </row>
    <row r="3805" s="117" customFormat="1" spans="1:68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  <c r="AC3805" s="5"/>
      <c r="AD3805" s="5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4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  <c r="BP3805" s="2"/>
    </row>
    <row r="3806" s="117" customFormat="1" spans="1:68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  <c r="AC3806" s="5"/>
      <c r="AD3806" s="5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4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  <c r="BP3806" s="2"/>
    </row>
    <row r="3807" s="117" customFormat="1" spans="1:68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  <c r="AC3807" s="5"/>
      <c r="AD3807" s="5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4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  <c r="BP3807" s="2"/>
    </row>
    <row r="3808" s="117" customFormat="1" spans="1:68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  <c r="AC3808" s="5"/>
      <c r="AD3808" s="5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4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  <c r="BP3808" s="2"/>
    </row>
    <row r="3809" s="117" customFormat="1" spans="1:68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  <c r="AC3809" s="5"/>
      <c r="AD3809" s="5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4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  <c r="BP3809" s="2"/>
    </row>
    <row r="3810" s="117" customFormat="1" spans="1:68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  <c r="AC3810" s="5"/>
      <c r="AD3810" s="5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4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  <c r="BP3810" s="2"/>
    </row>
    <row r="3811" s="117" customFormat="1" spans="1:68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  <c r="AC3811" s="5"/>
      <c r="AD3811" s="5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4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  <c r="BP3811" s="2"/>
    </row>
    <row r="3812" s="117" customFormat="1" spans="1:68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  <c r="AC3812" s="5"/>
      <c r="AD3812" s="5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4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  <c r="BP3812" s="2"/>
    </row>
    <row r="3813" s="117" customFormat="1" spans="1:68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  <c r="AC3813" s="5"/>
      <c r="AD3813" s="5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4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  <c r="BP3813" s="2"/>
    </row>
    <row r="3814" s="117" customFormat="1" spans="1:68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  <c r="AC3814" s="5"/>
      <c r="AD3814" s="5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4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  <c r="BP3814" s="2"/>
    </row>
    <row r="3815" s="117" customFormat="1" spans="1:68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  <c r="AC3815" s="5"/>
      <c r="AD3815" s="5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4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  <c r="BP3815" s="2"/>
    </row>
    <row r="3816" s="117" customFormat="1" spans="1:68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  <c r="AC3816" s="5"/>
      <c r="AD3816" s="5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4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  <c r="BP3816" s="2"/>
    </row>
    <row r="3817" s="117" customFormat="1" spans="1:68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  <c r="AC3817" s="5"/>
      <c r="AD3817" s="5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4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  <c r="BP3817" s="2"/>
    </row>
    <row r="3818" s="117" customFormat="1" spans="1:68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  <c r="AC3818" s="5"/>
      <c r="AD3818" s="5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4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  <c r="BP3818" s="2"/>
    </row>
    <row r="3819" s="117" customFormat="1" spans="1:68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  <c r="AC3819" s="5"/>
      <c r="AD3819" s="5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4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  <c r="BP3819" s="2"/>
    </row>
    <row r="3820" s="117" customFormat="1" spans="1:68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  <c r="AC3820" s="5"/>
      <c r="AD3820" s="5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4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  <c r="BP3820" s="2"/>
    </row>
    <row r="3821" s="117" customFormat="1" spans="1:68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  <c r="AC3821" s="5"/>
      <c r="AD3821" s="5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4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  <c r="BP3821" s="2"/>
    </row>
    <row r="3822" s="117" customFormat="1" spans="1:68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  <c r="AC3822" s="5"/>
      <c r="AD3822" s="5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4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  <c r="BP3822" s="2"/>
    </row>
    <row r="3823" s="117" customFormat="1" spans="1:68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  <c r="AC3823" s="5"/>
      <c r="AD3823" s="5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4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  <c r="BP3823" s="2"/>
    </row>
    <row r="3824" s="117" customFormat="1" spans="1:68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  <c r="AC3824" s="5"/>
      <c r="AD3824" s="5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4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  <c r="BP3824" s="2"/>
    </row>
    <row r="3825" s="117" customFormat="1" spans="1:68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  <c r="AC3825" s="5"/>
      <c r="AD3825" s="5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4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  <c r="BP3825" s="2"/>
    </row>
    <row r="3826" s="117" customFormat="1" spans="1:68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  <c r="AC3826" s="5"/>
      <c r="AD3826" s="5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4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  <c r="BP3826" s="2"/>
    </row>
    <row r="3827" s="117" customFormat="1" spans="1:68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  <c r="AC3827" s="5"/>
      <c r="AD3827" s="5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4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  <c r="BP3827" s="2"/>
    </row>
    <row r="3828" s="117" customFormat="1" spans="1:68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  <c r="AC3828" s="5"/>
      <c r="AD3828" s="5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4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  <c r="BP3828" s="2"/>
    </row>
    <row r="3829" s="117" customFormat="1" spans="1:68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  <c r="AC3829" s="5"/>
      <c r="AD3829" s="5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4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  <c r="BP3829" s="2"/>
    </row>
    <row r="3830" s="117" customFormat="1" spans="1:68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  <c r="AC3830" s="5"/>
      <c r="AD3830" s="5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4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  <c r="BP3830" s="2"/>
    </row>
    <row r="3831" s="117" customFormat="1" spans="1:68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  <c r="AC3831" s="5"/>
      <c r="AD3831" s="5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4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  <c r="BP3831" s="2"/>
    </row>
    <row r="3832" s="117" customFormat="1" spans="1:68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  <c r="AC3832" s="5"/>
      <c r="AD3832" s="5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4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  <c r="BP3832" s="2"/>
    </row>
    <row r="3833" s="117" customFormat="1" spans="1:68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  <c r="AC3833" s="5"/>
      <c r="AD3833" s="5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4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  <c r="BP3833" s="2"/>
    </row>
    <row r="3834" s="117" customFormat="1" spans="1:68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  <c r="AC3834" s="5"/>
      <c r="AD3834" s="5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4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  <c r="BP3834" s="2"/>
    </row>
    <row r="3835" s="117" customFormat="1" spans="1:68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  <c r="AC3835" s="5"/>
      <c r="AD3835" s="5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4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  <c r="BP3835" s="2"/>
    </row>
    <row r="3836" s="117" customFormat="1" spans="1:68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  <c r="AC3836" s="5"/>
      <c r="AD3836" s="5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4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  <c r="BP3836" s="2"/>
    </row>
    <row r="3837" s="117" customFormat="1" spans="1:68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  <c r="AC3837" s="5"/>
      <c r="AD3837" s="5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4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  <c r="BP3837" s="2"/>
    </row>
    <row r="3838" s="117" customFormat="1" spans="1:68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  <c r="AC3838" s="5"/>
      <c r="AD3838" s="5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4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  <c r="BP3838" s="2"/>
    </row>
    <row r="3839" s="117" customFormat="1" spans="1:68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  <c r="AC3839" s="5"/>
      <c r="AD3839" s="5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4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  <c r="BP3839" s="2"/>
    </row>
    <row r="3840" s="117" customFormat="1" spans="1:68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  <c r="AC3840" s="5"/>
      <c r="AD3840" s="5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4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  <c r="BP3840" s="2"/>
    </row>
    <row r="3841" s="117" customFormat="1" spans="1:68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  <c r="AC3841" s="5"/>
      <c r="AD3841" s="5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4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  <c r="BP3841" s="2"/>
    </row>
    <row r="3842" s="117" customFormat="1" spans="1:68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  <c r="AC3842" s="5"/>
      <c r="AD3842" s="5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4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  <c r="BP3842" s="2"/>
    </row>
    <row r="3843" s="117" customFormat="1" spans="1:68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  <c r="AC3843" s="5"/>
      <c r="AD3843" s="5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4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  <c r="BP3843" s="2"/>
    </row>
    <row r="3844" s="117" customFormat="1" spans="1:68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  <c r="AC3844" s="5"/>
      <c r="AD3844" s="5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4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  <c r="BP3844" s="2"/>
    </row>
    <row r="3845" s="117" customFormat="1" spans="1:68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  <c r="AC3845" s="5"/>
      <c r="AD3845" s="5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4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  <c r="BP3845" s="2"/>
    </row>
    <row r="3846" s="117" customFormat="1" spans="1:68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  <c r="AC3846" s="5"/>
      <c r="AD3846" s="5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4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  <c r="BP3846" s="2"/>
    </row>
    <row r="3847" s="117" customFormat="1" spans="1:68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  <c r="AC3847" s="5"/>
      <c r="AD3847" s="5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4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  <c r="BP3847" s="2"/>
    </row>
    <row r="3848" s="117" customFormat="1" spans="1:68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  <c r="AC3848" s="5"/>
      <c r="AD3848" s="5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4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  <c r="BP3848" s="2"/>
    </row>
    <row r="3849" s="117" customFormat="1" spans="1:68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  <c r="AC3849" s="5"/>
      <c r="AD3849" s="5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4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  <c r="BP3849" s="2"/>
    </row>
    <row r="3850" s="117" customFormat="1" spans="1:68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  <c r="AC3850" s="5"/>
      <c r="AD3850" s="5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4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  <c r="BP3850" s="2"/>
    </row>
    <row r="3851" s="117" customFormat="1" spans="1:68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  <c r="AC3851" s="5"/>
      <c r="AD3851" s="5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4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  <c r="BP3851" s="2"/>
    </row>
    <row r="3852" s="117" customFormat="1" spans="1:68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  <c r="AC3852" s="5"/>
      <c r="AD3852" s="5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4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  <c r="BP3852" s="2"/>
    </row>
    <row r="3853" s="117" customFormat="1" spans="1:68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  <c r="AC3853" s="5"/>
      <c r="AD3853" s="5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4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  <c r="BP3853" s="2"/>
    </row>
    <row r="3854" s="117" customFormat="1" spans="1:68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  <c r="AC3854" s="5"/>
      <c r="AD3854" s="5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4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  <c r="BP3854" s="2"/>
    </row>
    <row r="3855" s="117" customFormat="1" spans="1:68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  <c r="AC3855" s="5"/>
      <c r="AD3855" s="5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4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  <c r="BP3855" s="2"/>
    </row>
    <row r="3856" s="117" customFormat="1" spans="1:68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  <c r="AC3856" s="5"/>
      <c r="AD3856" s="5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4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  <c r="BP3856" s="2"/>
    </row>
    <row r="3857" s="117" customFormat="1" spans="1:68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  <c r="AC3857" s="5"/>
      <c r="AD3857" s="5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4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  <c r="BP3857" s="2"/>
    </row>
    <row r="3858" s="117" customFormat="1" spans="1:68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  <c r="AC3858" s="5"/>
      <c r="AD3858" s="5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4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  <c r="BP3858" s="2"/>
    </row>
    <row r="3859" s="117" customFormat="1" spans="1:68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  <c r="AC3859" s="5"/>
      <c r="AD3859" s="5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4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  <c r="BP3859" s="2"/>
    </row>
    <row r="3860" s="117" customFormat="1" spans="1:68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  <c r="AC3860" s="5"/>
      <c r="AD3860" s="5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4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  <c r="BP3860" s="2"/>
    </row>
    <row r="3861" s="117" customFormat="1" spans="1:68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  <c r="AC3861" s="5"/>
      <c r="AD3861" s="5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4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  <c r="BP3861" s="2"/>
    </row>
    <row r="3862" s="117" customFormat="1" spans="1:68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  <c r="AC3862" s="5"/>
      <c r="AD3862" s="5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4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  <c r="BP3862" s="2"/>
    </row>
    <row r="3863" s="117" customFormat="1" spans="1:68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  <c r="AC3863" s="5"/>
      <c r="AD3863" s="5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4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  <c r="BP3863" s="2"/>
    </row>
    <row r="3864" s="117" customFormat="1" spans="1:68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  <c r="AC3864" s="5"/>
      <c r="AD3864" s="5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4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  <c r="BP3864" s="2"/>
    </row>
    <row r="3865" s="117" customFormat="1" spans="1:68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  <c r="AC3865" s="5"/>
      <c r="AD3865" s="5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4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  <c r="BP3865" s="2"/>
    </row>
    <row r="3866" s="117" customFormat="1" spans="1:68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  <c r="AC3866" s="5"/>
      <c r="AD3866" s="5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4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  <c r="BP3866" s="2"/>
    </row>
    <row r="3867" s="117" customFormat="1" spans="1:68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  <c r="AC3867" s="5"/>
      <c r="AD3867" s="5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4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  <c r="BP3867" s="2"/>
    </row>
    <row r="3868" s="117" customFormat="1" spans="1:68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  <c r="AC3868" s="5"/>
      <c r="AD3868" s="5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4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  <c r="BP3868" s="2"/>
    </row>
    <row r="3869" s="117" customFormat="1" spans="1:68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  <c r="AC3869" s="5"/>
      <c r="AD3869" s="5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4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  <c r="BP3869" s="2"/>
    </row>
    <row r="3870" s="117" customFormat="1" spans="1:68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  <c r="AC3870" s="5"/>
      <c r="AD3870" s="5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4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  <c r="BP3870" s="2"/>
    </row>
    <row r="3871" s="117" customFormat="1" spans="1:68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  <c r="AC3871" s="5"/>
      <c r="AD3871" s="5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4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  <c r="BP3871" s="2"/>
    </row>
    <row r="3872" s="117" customFormat="1" spans="1:68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  <c r="AC3872" s="5"/>
      <c r="AD3872" s="5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4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  <c r="BP3872" s="2"/>
    </row>
    <row r="3873" s="117" customFormat="1" spans="1:68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  <c r="AC3873" s="5"/>
      <c r="AD3873" s="5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4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  <c r="BP3873" s="2"/>
    </row>
    <row r="3874" s="117" customFormat="1" spans="1:68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  <c r="AC3874" s="5"/>
      <c r="AD3874" s="5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4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  <c r="BP3874" s="2"/>
    </row>
    <row r="3875" s="117" customFormat="1" spans="1:68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  <c r="AC3875" s="5"/>
      <c r="AD3875" s="5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4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  <c r="BP3875" s="2"/>
    </row>
    <row r="3876" s="117" customFormat="1" spans="1:68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  <c r="AC3876" s="5"/>
      <c r="AD3876" s="5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4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  <c r="BP3876" s="2"/>
    </row>
    <row r="3877" s="117" customFormat="1" spans="1:68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  <c r="AC3877" s="5"/>
      <c r="AD3877" s="5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4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  <c r="BP3877" s="2"/>
    </row>
    <row r="3878" s="117" customFormat="1" spans="1:68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  <c r="AC3878" s="5"/>
      <c r="AD3878" s="5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4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  <c r="BP3878" s="2"/>
    </row>
    <row r="3879" s="117" customFormat="1" spans="1:68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  <c r="AC3879" s="5"/>
      <c r="AD3879" s="5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4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  <c r="BP3879" s="2"/>
    </row>
    <row r="3880" s="117" customFormat="1" spans="1:68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  <c r="AC3880" s="5"/>
      <c r="AD3880" s="5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4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  <c r="BP3880" s="2"/>
    </row>
    <row r="3881" s="117" customFormat="1" spans="1:68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  <c r="AC3881" s="5"/>
      <c r="AD3881" s="5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4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  <c r="BP3881" s="2"/>
    </row>
    <row r="3882" s="117" customFormat="1" spans="1:68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  <c r="AC3882" s="5"/>
      <c r="AD3882" s="5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4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  <c r="BP3882" s="2"/>
    </row>
    <row r="3883" s="117" customFormat="1" spans="1:68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  <c r="AC3883" s="5"/>
      <c r="AD3883" s="5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4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  <c r="BP3883" s="2"/>
    </row>
    <row r="3884" s="117" customFormat="1" spans="1:68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  <c r="AC3884" s="5"/>
      <c r="AD3884" s="5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4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  <c r="BP3884" s="2"/>
    </row>
    <row r="3885" s="117" customFormat="1" spans="1:68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  <c r="AC3885" s="5"/>
      <c r="AD3885" s="5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4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  <c r="BP3885" s="2"/>
    </row>
    <row r="3886" s="117" customFormat="1" spans="1:68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  <c r="AC3886" s="5"/>
      <c r="AD3886" s="5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4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  <c r="BP3886" s="2"/>
    </row>
    <row r="3887" s="117" customFormat="1" spans="1:68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  <c r="AC3887" s="5"/>
      <c r="AD3887" s="5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4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  <c r="BP3887" s="2"/>
    </row>
    <row r="3888" s="117" customFormat="1" spans="1:68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  <c r="AC3888" s="5"/>
      <c r="AD3888" s="5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4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  <c r="BP3888" s="2"/>
    </row>
    <row r="3889" s="117" customFormat="1" spans="1:68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  <c r="AC3889" s="5"/>
      <c r="AD3889" s="5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4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  <c r="BP3889" s="2"/>
    </row>
    <row r="3890" s="117" customFormat="1" spans="1:68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  <c r="AC3890" s="5"/>
      <c r="AD3890" s="5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4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  <c r="BP3890" s="2"/>
    </row>
    <row r="3891" s="117" customFormat="1" spans="1:68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  <c r="AC3891" s="5"/>
      <c r="AD3891" s="5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4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  <c r="BP3891" s="2"/>
    </row>
    <row r="3892" s="117" customFormat="1" spans="1:68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  <c r="AC3892" s="5"/>
      <c r="AD3892" s="5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4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  <c r="BP3892" s="2"/>
    </row>
    <row r="3893" s="117" customFormat="1" spans="1:68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  <c r="AC3893" s="5"/>
      <c r="AD3893" s="5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4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  <c r="BP3893" s="2"/>
    </row>
    <row r="3894" s="117" customFormat="1" spans="1:68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  <c r="AC3894" s="5"/>
      <c r="AD3894" s="5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4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  <c r="BP3894" s="2"/>
    </row>
    <row r="3895" s="117" customFormat="1" spans="1:68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  <c r="AC3895" s="5"/>
      <c r="AD3895" s="5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4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  <c r="BP3895" s="2"/>
    </row>
    <row r="3896" s="117" customFormat="1" spans="1:68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  <c r="AC3896" s="5"/>
      <c r="AD3896" s="5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4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  <c r="BP3896" s="2"/>
    </row>
    <row r="3897" s="117" customFormat="1" spans="1:68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  <c r="AC3897" s="5"/>
      <c r="AD3897" s="5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4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  <c r="BP3897" s="2"/>
    </row>
    <row r="3898" s="117" customFormat="1" spans="1:68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  <c r="AC3898" s="5"/>
      <c r="AD3898" s="5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4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  <c r="BP3898" s="2"/>
    </row>
    <row r="3899" s="117" customFormat="1" spans="1:68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  <c r="AC3899" s="5"/>
      <c r="AD3899" s="5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4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  <c r="BP3899" s="2"/>
    </row>
    <row r="3900" s="117" customFormat="1" spans="1:68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  <c r="AC3900" s="5"/>
      <c r="AD3900" s="5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4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  <c r="BP3900" s="2"/>
    </row>
    <row r="3901" s="117" customFormat="1" spans="1:68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  <c r="AC3901" s="5"/>
      <c r="AD3901" s="5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4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  <c r="BP3901" s="2"/>
    </row>
    <row r="3902" s="117" customFormat="1" spans="1:68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  <c r="AC3902" s="5"/>
      <c r="AD3902" s="5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4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  <c r="BP3902" s="2"/>
    </row>
    <row r="3903" s="117" customFormat="1" spans="1:68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  <c r="AC3903" s="5"/>
      <c r="AD3903" s="5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4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  <c r="BP3903" s="2"/>
    </row>
    <row r="3904" s="117" customFormat="1" spans="1:68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  <c r="AC3904" s="5"/>
      <c r="AD3904" s="5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4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  <c r="BP3904" s="2"/>
    </row>
    <row r="3905" s="117" customFormat="1" spans="1:68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  <c r="AC3905" s="5"/>
      <c r="AD3905" s="5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4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  <c r="BP3905" s="2"/>
    </row>
    <row r="3906" s="117" customFormat="1" spans="1:68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  <c r="AC3906" s="5"/>
      <c r="AD3906" s="5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4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  <c r="BP3906" s="2"/>
    </row>
    <row r="3907" s="117" customFormat="1" spans="1:68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  <c r="AC3907" s="5"/>
      <c r="AD3907" s="5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4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  <c r="BP3907" s="2"/>
    </row>
    <row r="3908" s="117" customFormat="1" spans="1:68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  <c r="AC3908" s="5"/>
      <c r="AD3908" s="5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4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  <c r="BP3908" s="2"/>
    </row>
    <row r="3909" s="117" customFormat="1" spans="1:68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  <c r="AC3909" s="5"/>
      <c r="AD3909" s="5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4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  <c r="BP3909" s="2"/>
    </row>
    <row r="3910" s="117" customFormat="1" spans="1:68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  <c r="AC3910" s="5"/>
      <c r="AD3910" s="5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4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  <c r="BP3910" s="2"/>
    </row>
    <row r="3911" s="117" customFormat="1" spans="1:68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  <c r="AC3911" s="5"/>
      <c r="AD3911" s="5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4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  <c r="BP3911" s="2"/>
    </row>
    <row r="3912" s="117" customFormat="1" spans="1:68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  <c r="AC3912" s="5"/>
      <c r="AD3912" s="5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4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  <c r="BP3912" s="2"/>
    </row>
    <row r="3913" s="117" customFormat="1" spans="1:68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  <c r="AC3913" s="5"/>
      <c r="AD3913" s="5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4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  <c r="BP3913" s="2"/>
    </row>
    <row r="3914" s="117" customFormat="1" spans="1:68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  <c r="AC3914" s="5"/>
      <c r="AD3914" s="5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4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  <c r="BP3914" s="2"/>
    </row>
    <row r="3915" s="117" customFormat="1" spans="1:68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  <c r="AC3915" s="5"/>
      <c r="AD3915" s="5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4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  <c r="BP3915" s="2"/>
    </row>
    <row r="3916" s="117" customFormat="1" spans="1:68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  <c r="AC3916" s="5"/>
      <c r="AD3916" s="5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4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  <c r="BP3916" s="2"/>
    </row>
    <row r="3917" s="117" customFormat="1" spans="1:68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  <c r="AC3917" s="5"/>
      <c r="AD3917" s="5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4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  <c r="BP3917" s="2"/>
    </row>
    <row r="3918" s="117" customFormat="1" spans="1:68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  <c r="AC3918" s="5"/>
      <c r="AD3918" s="5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4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  <c r="BP3918" s="2"/>
    </row>
    <row r="3919" s="117" customFormat="1" spans="1:68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  <c r="AC3919" s="5"/>
      <c r="AD3919" s="5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4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  <c r="BP3919" s="2"/>
    </row>
    <row r="3920" s="117" customFormat="1" spans="1:68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  <c r="AC3920" s="5"/>
      <c r="AD3920" s="5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4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  <c r="BP3920" s="2"/>
    </row>
    <row r="3921" s="117" customFormat="1" spans="1:68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  <c r="AC3921" s="5"/>
      <c r="AD3921" s="5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4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  <c r="BP3921" s="2"/>
    </row>
    <row r="3922" s="117" customFormat="1" spans="1:68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  <c r="AC3922" s="5"/>
      <c r="AD3922" s="5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4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  <c r="BP3922" s="2"/>
    </row>
    <row r="3923" s="117" customFormat="1" spans="1:68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  <c r="AC3923" s="5"/>
      <c r="AD3923" s="5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4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  <c r="BP3923" s="2"/>
    </row>
    <row r="3924" s="117" customFormat="1" spans="1:68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  <c r="AC3924" s="5"/>
      <c r="AD3924" s="5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4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  <c r="BP3924" s="2"/>
    </row>
    <row r="3925" s="117" customFormat="1" spans="1:68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  <c r="AC3925" s="5"/>
      <c r="AD3925" s="5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4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  <c r="BP3925" s="2"/>
    </row>
    <row r="3926" s="117" customFormat="1" spans="1:68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  <c r="AC3926" s="5"/>
      <c r="AD3926" s="5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4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  <c r="BP3926" s="2"/>
    </row>
    <row r="3927" s="117" customFormat="1" spans="1:68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  <c r="AC3927" s="5"/>
      <c r="AD3927" s="5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4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  <c r="BP3927" s="2"/>
    </row>
    <row r="3928" s="117" customFormat="1" spans="1:68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  <c r="AC3928" s="5"/>
      <c r="AD3928" s="5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4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  <c r="BP3928" s="2"/>
    </row>
    <row r="3929" s="117" customFormat="1" spans="1:68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  <c r="AC3929" s="5"/>
      <c r="AD3929" s="5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4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  <c r="BP3929" s="2"/>
    </row>
    <row r="3930" s="117" customFormat="1" spans="1:68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  <c r="AC3930" s="5"/>
      <c r="AD3930" s="5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4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  <c r="BP3930" s="2"/>
    </row>
    <row r="3931" s="117" customFormat="1" spans="1:68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  <c r="AC3931" s="5"/>
      <c r="AD3931" s="5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4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  <c r="BP3931" s="2"/>
    </row>
    <row r="3932" s="117" customFormat="1" spans="1:68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  <c r="AC3932" s="5"/>
      <c r="AD3932" s="5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4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  <c r="BP3932" s="2"/>
    </row>
    <row r="3933" s="117" customFormat="1" spans="1:68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  <c r="AC3933" s="5"/>
      <c r="AD3933" s="5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4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  <c r="BP3933" s="2"/>
    </row>
    <row r="3934" s="117" customFormat="1" spans="1:68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  <c r="AC3934" s="5"/>
      <c r="AD3934" s="5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4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  <c r="BP3934" s="2"/>
    </row>
    <row r="3935" s="117" customFormat="1" spans="1:68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  <c r="AC3935" s="5"/>
      <c r="AD3935" s="5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4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  <c r="BP3935" s="2"/>
    </row>
    <row r="3936" s="117" customFormat="1" spans="1:68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  <c r="AC3936" s="5"/>
      <c r="AD3936" s="5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4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  <c r="BP3936" s="2"/>
    </row>
    <row r="3937" s="117" customFormat="1" spans="1:68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  <c r="AC3937" s="5"/>
      <c r="AD3937" s="5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4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  <c r="BP3937" s="2"/>
    </row>
    <row r="3938" s="117" customFormat="1" spans="1:68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  <c r="AC3938" s="5"/>
      <c r="AD3938" s="5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4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  <c r="BP3938" s="2"/>
    </row>
    <row r="3939" s="117" customFormat="1" spans="1:68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  <c r="AC3939" s="5"/>
      <c r="AD3939" s="5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4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  <c r="BP3939" s="2"/>
    </row>
    <row r="3940" s="117" customFormat="1" spans="1:68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  <c r="AC3940" s="5"/>
      <c r="AD3940" s="5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4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  <c r="BP3940" s="2"/>
    </row>
    <row r="3941" s="117" customFormat="1" spans="1:68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  <c r="AC3941" s="5"/>
      <c r="AD3941" s="5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4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  <c r="BP3941" s="2"/>
    </row>
    <row r="3942" s="117" customFormat="1" spans="1:68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  <c r="AC3942" s="5"/>
      <c r="AD3942" s="5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4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  <c r="BP3942" s="2"/>
    </row>
    <row r="3943" s="117" customFormat="1" spans="1:68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  <c r="AC3943" s="5"/>
      <c r="AD3943" s="5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4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  <c r="BP3943" s="2"/>
    </row>
    <row r="3944" s="117" customFormat="1" spans="1:68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  <c r="AC3944" s="5"/>
      <c r="AD3944" s="5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4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  <c r="BP3944" s="2"/>
    </row>
    <row r="3945" s="117" customFormat="1" spans="1:68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  <c r="AC3945" s="5"/>
      <c r="AD3945" s="5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4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  <c r="BP3945" s="2"/>
    </row>
    <row r="3946" s="117" customFormat="1" spans="1:68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  <c r="AC3946" s="5"/>
      <c r="AD3946" s="5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4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  <c r="BP3946" s="2"/>
    </row>
    <row r="3947" s="117" customFormat="1" spans="1:68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  <c r="AC3947" s="5"/>
      <c r="AD3947" s="5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4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  <c r="BP3947" s="2"/>
    </row>
    <row r="3948" s="117" customFormat="1" spans="1:68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  <c r="AC3948" s="5"/>
      <c r="AD3948" s="5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4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  <c r="BP3948" s="2"/>
    </row>
    <row r="3949" s="117" customFormat="1" spans="1:68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  <c r="AC3949" s="5"/>
      <c r="AD3949" s="5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4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  <c r="BP3949" s="2"/>
    </row>
    <row r="3950" s="117" customFormat="1" spans="1:68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  <c r="AC3950" s="5"/>
      <c r="AD3950" s="5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4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  <c r="BP3950" s="2"/>
    </row>
    <row r="3951" s="117" customFormat="1" spans="1:68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  <c r="AC3951" s="5"/>
      <c r="AD3951" s="5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4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  <c r="BP3951" s="2"/>
    </row>
    <row r="3952" s="117" customFormat="1" spans="1:68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  <c r="AC3952" s="5"/>
      <c r="AD3952" s="5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4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  <c r="BP3952" s="2"/>
    </row>
    <row r="3953" s="117" customFormat="1" spans="1:68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  <c r="AC3953" s="5"/>
      <c r="AD3953" s="5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4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  <c r="BP3953" s="2"/>
    </row>
    <row r="3954" s="117" customFormat="1" spans="1:68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  <c r="AC3954" s="5"/>
      <c r="AD3954" s="5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4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  <c r="BP3954" s="2"/>
    </row>
    <row r="3955" s="117" customFormat="1" spans="1:68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  <c r="AC3955" s="5"/>
      <c r="AD3955" s="5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4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  <c r="BP3955" s="2"/>
    </row>
    <row r="3956" s="117" customFormat="1" spans="1:68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  <c r="AC3956" s="5"/>
      <c r="AD3956" s="5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4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  <c r="BP3956" s="2"/>
    </row>
    <row r="3957" s="117" customFormat="1" spans="1:68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  <c r="AC3957" s="5"/>
      <c r="AD3957" s="5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4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  <c r="BP3957" s="2"/>
    </row>
    <row r="3958" s="117" customFormat="1" spans="1:68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  <c r="AC3958" s="5"/>
      <c r="AD3958" s="5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4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  <c r="BP3958" s="2"/>
    </row>
    <row r="3959" s="117" customFormat="1" spans="1:68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  <c r="AC3959" s="5"/>
      <c r="AD3959" s="5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4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  <c r="BP3959" s="2"/>
    </row>
    <row r="3960" s="117" customFormat="1" spans="1:68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  <c r="AC3960" s="5"/>
      <c r="AD3960" s="5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4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  <c r="BP3960" s="2"/>
    </row>
    <row r="3961" s="117" customFormat="1" spans="1:68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  <c r="AC3961" s="5"/>
      <c r="AD3961" s="5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4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  <c r="BP3961" s="2"/>
    </row>
    <row r="3962" s="117" customFormat="1" spans="1:68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  <c r="AC3962" s="5"/>
      <c r="AD3962" s="5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4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  <c r="BP3962" s="2"/>
    </row>
    <row r="3963" s="117" customFormat="1" spans="1:68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  <c r="AC3963" s="5"/>
      <c r="AD3963" s="5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4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  <c r="BP3963" s="2"/>
    </row>
    <row r="3964" s="117" customFormat="1" spans="1:68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  <c r="AC3964" s="5"/>
      <c r="AD3964" s="5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4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  <c r="BP3964" s="2"/>
    </row>
    <row r="3965" s="117" customFormat="1" spans="1:68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  <c r="AC3965" s="5"/>
      <c r="AD3965" s="5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4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  <c r="BP3965" s="2"/>
    </row>
    <row r="3966" s="117" customFormat="1" spans="1:68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  <c r="AC3966" s="5"/>
      <c r="AD3966" s="5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4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  <c r="BP3966" s="2"/>
    </row>
    <row r="3967" s="117" customFormat="1" spans="1:68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  <c r="AC3967" s="5"/>
      <c r="AD3967" s="5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4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  <c r="BP3967" s="2"/>
    </row>
    <row r="3968" s="117" customFormat="1" spans="1:68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  <c r="AC3968" s="5"/>
      <c r="AD3968" s="5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4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  <c r="BP3968" s="2"/>
    </row>
    <row r="3969" s="117" customFormat="1" spans="1:68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  <c r="AC3969" s="5"/>
      <c r="AD3969" s="5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4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  <c r="BP3969" s="2"/>
    </row>
    <row r="3970" s="117" customFormat="1" spans="1:68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  <c r="AC3970" s="5"/>
      <c r="AD3970" s="5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4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  <c r="BP3970" s="2"/>
    </row>
    <row r="3971" s="117" customFormat="1" spans="1:68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  <c r="AC3971" s="5"/>
      <c r="AD3971" s="5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4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  <c r="BP3971" s="2"/>
    </row>
    <row r="3972" s="117" customFormat="1" spans="1:68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  <c r="AC3972" s="5"/>
      <c r="AD3972" s="5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4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  <c r="BP3972" s="2"/>
    </row>
    <row r="3973" s="117" customFormat="1" spans="1:68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  <c r="AC3973" s="5"/>
      <c r="AD3973" s="5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4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  <c r="BP3973" s="2"/>
    </row>
    <row r="3974" s="117" customFormat="1" spans="1:68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  <c r="AC3974" s="5"/>
      <c r="AD3974" s="5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4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  <c r="BP3974" s="2"/>
    </row>
    <row r="3975" s="117" customFormat="1" spans="1:68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  <c r="AC3975" s="5"/>
      <c r="AD3975" s="5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4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  <c r="BP3975" s="2"/>
    </row>
    <row r="3976" s="117" customFormat="1" spans="1:68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  <c r="AC3976" s="5"/>
      <c r="AD3976" s="5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4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  <c r="BP3976" s="2"/>
    </row>
    <row r="3977" s="117" customFormat="1" spans="1:68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  <c r="AC3977" s="5"/>
      <c r="AD3977" s="5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4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  <c r="BP3977" s="2"/>
    </row>
    <row r="3978" s="117" customFormat="1" spans="1:68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  <c r="AC3978" s="5"/>
      <c r="AD3978" s="5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4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  <c r="BP3978" s="2"/>
    </row>
    <row r="3979" s="117" customFormat="1" spans="1:68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  <c r="AC3979" s="5"/>
      <c r="AD3979" s="5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4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  <c r="BP3979" s="2"/>
    </row>
    <row r="3980" s="117" customFormat="1" spans="1:68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  <c r="AC3980" s="5"/>
      <c r="AD3980" s="5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4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  <c r="BP3980" s="2"/>
    </row>
    <row r="3981" s="117" customFormat="1" spans="1:68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  <c r="AC3981" s="5"/>
      <c r="AD3981" s="5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4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  <c r="BP3981" s="2"/>
    </row>
    <row r="3982" s="117" customFormat="1" spans="1:68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  <c r="AC3982" s="5"/>
      <c r="AD3982" s="5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4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  <c r="BP3982" s="2"/>
    </row>
    <row r="3983" s="117" customFormat="1" spans="1:68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  <c r="AC3983" s="5"/>
      <c r="AD3983" s="5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4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  <c r="BP3983" s="2"/>
    </row>
    <row r="3984" s="117" customFormat="1" spans="1:68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  <c r="AC3984" s="5"/>
      <c r="AD3984" s="5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4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  <c r="BP3984" s="2"/>
    </row>
    <row r="3985" s="117" customFormat="1" spans="1:68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  <c r="AC3985" s="5"/>
      <c r="AD3985" s="5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4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  <c r="BP3985" s="2"/>
    </row>
    <row r="3986" s="117" customFormat="1" spans="1:68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  <c r="AC3986" s="5"/>
      <c r="AD3986" s="5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4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  <c r="BP3986" s="2"/>
    </row>
    <row r="3987" s="117" customFormat="1" spans="1:68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  <c r="AC3987" s="5"/>
      <c r="AD3987" s="5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4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  <c r="BP3987" s="2"/>
    </row>
    <row r="3988" s="117" customFormat="1" spans="1:68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  <c r="AC3988" s="5"/>
      <c r="AD3988" s="5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4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  <c r="BP3988" s="2"/>
    </row>
    <row r="3989" s="117" customFormat="1" spans="1:68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  <c r="AC3989" s="5"/>
      <c r="AD3989" s="5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4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  <c r="BP3989" s="2"/>
    </row>
    <row r="3990" s="117" customFormat="1" spans="1:68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  <c r="AC3990" s="5"/>
      <c r="AD3990" s="5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4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  <c r="BP3990" s="2"/>
    </row>
    <row r="3991" s="117" customFormat="1" spans="1:68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  <c r="AC3991" s="5"/>
      <c r="AD3991" s="5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4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  <c r="BP3991" s="2"/>
    </row>
    <row r="3992" s="117" customFormat="1" spans="1:68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  <c r="AC3992" s="5"/>
      <c r="AD3992" s="5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4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  <c r="BP3992" s="2"/>
    </row>
    <row r="3993" s="117" customFormat="1" spans="1:68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  <c r="AC3993" s="5"/>
      <c r="AD3993" s="5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4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  <c r="BP3993" s="2"/>
    </row>
    <row r="3994" s="117" customFormat="1" spans="1:68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  <c r="AC3994" s="5"/>
      <c r="AD3994" s="5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4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  <c r="BP3994" s="2"/>
    </row>
    <row r="3995" s="117" customFormat="1" spans="1:68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  <c r="AC3995" s="5"/>
      <c r="AD3995" s="5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4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  <c r="BP3995" s="2"/>
    </row>
    <row r="3996" s="117" customFormat="1" spans="1:68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  <c r="AC3996" s="5"/>
      <c r="AD3996" s="5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4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  <c r="BP3996" s="2"/>
    </row>
    <row r="3997" s="117" customFormat="1" spans="1:68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  <c r="AC3997" s="5"/>
      <c r="AD3997" s="5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4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  <c r="BP3997" s="2"/>
    </row>
    <row r="3998" s="117" customFormat="1" spans="1:68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  <c r="AC3998" s="5"/>
      <c r="AD3998" s="5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4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  <c r="BP3998" s="2"/>
    </row>
    <row r="3999" s="118" customFormat="1" spans="1:68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  <c r="AC3999" s="5"/>
      <c r="AD3999" s="5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4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  <c r="BP3999" s="2"/>
    </row>
    <row r="4000" s="118" customFormat="1" spans="1:68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  <c r="AC4000" s="5"/>
      <c r="AD4000" s="5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4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  <c r="BP4000" s="2"/>
    </row>
    <row r="4001" s="118" customFormat="1" spans="1:68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  <c r="AC4001" s="5"/>
      <c r="AD4001" s="5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4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  <c r="BP4001" s="2"/>
    </row>
    <row r="4002" s="118" customFormat="1" spans="1:68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  <c r="AC4002" s="5"/>
      <c r="AD4002" s="5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4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  <c r="BP4002" s="2"/>
    </row>
    <row r="4003" s="118" customFormat="1" spans="1:68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  <c r="AC4003" s="5"/>
      <c r="AD4003" s="5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4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  <c r="BP4003" s="2"/>
    </row>
    <row r="4004" s="118" customFormat="1" spans="1:68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  <c r="AC4004" s="5"/>
      <c r="AD4004" s="5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4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  <c r="BP4004" s="2"/>
    </row>
    <row r="4005" s="118" customFormat="1" spans="1:68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  <c r="AC4005" s="5"/>
      <c r="AD4005" s="5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4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  <c r="BP4005" s="2"/>
    </row>
    <row r="4006" s="118" customFormat="1" spans="1:68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  <c r="AC4006" s="5"/>
      <c r="AD4006" s="5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4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  <c r="BP4006" s="2"/>
    </row>
    <row r="4007" s="118" customFormat="1" spans="1:68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  <c r="AC4007" s="5"/>
      <c r="AD4007" s="5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4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  <c r="BP4007" s="2"/>
    </row>
    <row r="4008" s="118" customFormat="1" spans="1:68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  <c r="AC4008" s="5"/>
      <c r="AD4008" s="5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4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  <c r="BP4008" s="2"/>
    </row>
    <row r="4009" s="118" customFormat="1" spans="1:68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  <c r="AC4009" s="5"/>
      <c r="AD4009" s="5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4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  <c r="BP4009" s="2"/>
    </row>
    <row r="4010" s="118" customFormat="1" spans="1:68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  <c r="AC4010" s="5"/>
      <c r="AD4010" s="5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4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  <c r="BP4010" s="2"/>
    </row>
    <row r="4011" s="118" customFormat="1" spans="1:68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  <c r="AC4011" s="5"/>
      <c r="AD4011" s="5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4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  <c r="BP4011" s="2"/>
    </row>
    <row r="4012" s="118" customFormat="1" spans="1:68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  <c r="AC4012" s="5"/>
      <c r="AD4012" s="5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4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  <c r="BP4012" s="2"/>
    </row>
    <row r="4013" s="118" customFormat="1" spans="1:68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  <c r="AC4013" s="5"/>
      <c r="AD4013" s="5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4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  <c r="BP4013" s="2"/>
    </row>
    <row r="4014" s="118" customFormat="1" spans="1:68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  <c r="AC4014" s="5"/>
      <c r="AD4014" s="5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4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  <c r="BP4014" s="2"/>
    </row>
    <row r="4015" s="118" customFormat="1" spans="1:68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  <c r="AC4015" s="5"/>
      <c r="AD4015" s="5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4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  <c r="BP4015" s="2"/>
    </row>
    <row r="4016" s="118" customFormat="1" spans="1:68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  <c r="AC4016" s="5"/>
      <c r="AD4016" s="5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4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  <c r="BP4016" s="2"/>
    </row>
    <row r="4017" s="118" customFormat="1" spans="1:68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  <c r="AC4017" s="5"/>
      <c r="AD4017" s="5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4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  <c r="BP4017" s="2"/>
    </row>
    <row r="4018" s="118" customFormat="1" spans="1:68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  <c r="AC4018" s="5"/>
      <c r="AD4018" s="5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4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  <c r="BP4018" s="2"/>
    </row>
    <row r="4019" s="118" customFormat="1" spans="1:68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  <c r="AC4019" s="5"/>
      <c r="AD4019" s="5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4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  <c r="BP4019" s="2"/>
    </row>
    <row r="4020" s="118" customFormat="1" spans="1:68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  <c r="AC4020" s="5"/>
      <c r="AD4020" s="5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4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  <c r="BP4020" s="2"/>
    </row>
    <row r="4021" s="118" customFormat="1" spans="1:68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  <c r="AC4021" s="5"/>
      <c r="AD4021" s="5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4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  <c r="BP4021" s="2"/>
    </row>
    <row r="4022" s="118" customFormat="1" spans="1:68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  <c r="AC4022" s="5"/>
      <c r="AD4022" s="5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4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  <c r="BP4022" s="2"/>
    </row>
    <row r="4023" s="118" customFormat="1" spans="1:68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  <c r="AC4023" s="5"/>
      <c r="AD4023" s="5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4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  <c r="BP4023" s="2"/>
    </row>
    <row r="4024" s="118" customFormat="1" spans="1:68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  <c r="AC4024" s="5"/>
      <c r="AD4024" s="5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4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  <c r="BP4024" s="2"/>
    </row>
    <row r="4025" s="118" customFormat="1" spans="1:68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  <c r="AC4025" s="5"/>
      <c r="AD4025" s="5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4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  <c r="BP4025" s="2"/>
    </row>
    <row r="4026" s="118" customFormat="1" spans="1:68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  <c r="AC4026" s="5"/>
      <c r="AD4026" s="5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4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  <c r="BP4026" s="2"/>
    </row>
    <row r="4027" s="118" customFormat="1" spans="1:68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  <c r="AC4027" s="5"/>
      <c r="AD4027" s="5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4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  <c r="BP4027" s="2"/>
    </row>
    <row r="4028" s="118" customFormat="1" spans="1:68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  <c r="AC4028" s="5"/>
      <c r="AD4028" s="5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4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  <c r="BP4028" s="2"/>
    </row>
    <row r="4029" s="118" customFormat="1" spans="1:68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  <c r="AC4029" s="5"/>
      <c r="AD4029" s="5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4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  <c r="BP4029" s="2"/>
    </row>
    <row r="4030" s="118" customFormat="1" spans="1:68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  <c r="AC4030" s="5"/>
      <c r="AD4030" s="5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4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  <c r="BP4030" s="2"/>
    </row>
    <row r="4031" s="118" customFormat="1" spans="1:68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  <c r="AC4031" s="5"/>
      <c r="AD4031" s="5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4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  <c r="BP4031" s="2"/>
    </row>
    <row r="4032" s="118" customFormat="1" spans="1:68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  <c r="AC4032" s="5"/>
      <c r="AD4032" s="5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4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  <c r="BP4032" s="2"/>
    </row>
    <row r="4033" s="117" customFormat="1" spans="1:68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  <c r="AC4033" s="5"/>
      <c r="AD4033" s="5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4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  <c r="BP4033" s="2"/>
    </row>
    <row r="4034" s="117" customFormat="1" spans="1:68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  <c r="AC4034" s="5"/>
      <c r="AD4034" s="5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4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  <c r="BP4034" s="2"/>
    </row>
    <row r="4035" s="117" customFormat="1" spans="1:68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  <c r="AC4035" s="5"/>
      <c r="AD4035" s="5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4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  <c r="BP4035" s="2"/>
    </row>
  </sheetData>
  <autoFilter ref="A1:AC4033">
    <extLst/>
  </autoFilter>
  <conditionalFormatting sqref="F7">
    <cfRule type="duplicateValues" dxfId="0" priority="220"/>
  </conditionalFormatting>
  <conditionalFormatting sqref="F207">
    <cfRule type="duplicateValues" dxfId="0" priority="215"/>
    <cfRule type="duplicateValues" dxfId="0" priority="211"/>
  </conditionalFormatting>
  <conditionalFormatting sqref="F208">
    <cfRule type="duplicateValues" dxfId="0" priority="214"/>
    <cfRule type="duplicateValues" dxfId="0" priority="210"/>
  </conditionalFormatting>
  <conditionalFormatting sqref="F209">
    <cfRule type="duplicateValues" dxfId="0" priority="213"/>
    <cfRule type="duplicateValues" dxfId="0" priority="209"/>
  </conditionalFormatting>
  <conditionalFormatting sqref="F210">
    <cfRule type="duplicateValues" dxfId="0" priority="212"/>
    <cfRule type="duplicateValues" dxfId="0" priority="208"/>
  </conditionalFormatting>
  <conditionalFormatting sqref="F1518">
    <cfRule type="duplicateValues" dxfId="0" priority="200"/>
    <cfRule type="duplicateValues" dxfId="0" priority="199"/>
    <cfRule type="duplicateValues" dxfId="0" priority="198"/>
  </conditionalFormatting>
  <conditionalFormatting sqref="F1519">
    <cfRule type="duplicateValues" dxfId="0" priority="197"/>
    <cfRule type="duplicateValues" dxfId="0" priority="196"/>
    <cfRule type="duplicateValues" dxfId="0" priority="195"/>
  </conditionalFormatting>
  <conditionalFormatting sqref="F1520">
    <cfRule type="duplicateValues" dxfId="0" priority="194"/>
    <cfRule type="duplicateValues" dxfId="0" priority="193"/>
  </conditionalFormatting>
  <conditionalFormatting sqref="F1521">
    <cfRule type="duplicateValues" dxfId="0" priority="192"/>
    <cfRule type="duplicateValues" dxfId="0" priority="191"/>
  </conditionalFormatting>
  <conditionalFormatting sqref="F1522">
    <cfRule type="duplicateValues" dxfId="0" priority="190"/>
    <cfRule type="duplicateValues" dxfId="0" priority="189"/>
  </conditionalFormatting>
  <conditionalFormatting sqref="F1523">
    <cfRule type="duplicateValues" dxfId="0" priority="188"/>
    <cfRule type="duplicateValues" dxfId="0" priority="187"/>
  </conditionalFormatting>
  <conditionalFormatting sqref="F1524">
    <cfRule type="duplicateValues" dxfId="0" priority="186"/>
    <cfRule type="duplicateValues" dxfId="0" priority="185"/>
  </conditionalFormatting>
  <conditionalFormatting sqref="F1525">
    <cfRule type="duplicateValues" dxfId="0" priority="184"/>
    <cfRule type="duplicateValues" dxfId="0" priority="183"/>
  </conditionalFormatting>
  <conditionalFormatting sqref="F1526">
    <cfRule type="duplicateValues" dxfId="0" priority="182"/>
    <cfRule type="duplicateValues" dxfId="0" priority="181"/>
  </conditionalFormatting>
  <conditionalFormatting sqref="F1527">
    <cfRule type="duplicateValues" dxfId="0" priority="180"/>
    <cfRule type="duplicateValues" dxfId="0" priority="179"/>
  </conditionalFormatting>
  <conditionalFormatting sqref="F1528">
    <cfRule type="duplicateValues" dxfId="0" priority="178"/>
    <cfRule type="duplicateValues" dxfId="0" priority="177"/>
    <cfRule type="duplicateValues" dxfId="0" priority="176"/>
  </conditionalFormatting>
  <conditionalFormatting sqref="F1529">
    <cfRule type="duplicateValues" dxfId="0" priority="175"/>
    <cfRule type="duplicateValues" dxfId="0" priority="174"/>
    <cfRule type="duplicateValues" dxfId="0" priority="173"/>
  </conditionalFormatting>
  <conditionalFormatting sqref="F1530">
    <cfRule type="duplicateValues" dxfId="0" priority="172"/>
    <cfRule type="duplicateValues" dxfId="0" priority="171"/>
    <cfRule type="duplicateValues" dxfId="0" priority="170"/>
  </conditionalFormatting>
  <conditionalFormatting sqref="F1531">
    <cfRule type="duplicateValues" dxfId="0" priority="169"/>
    <cfRule type="duplicateValues" dxfId="0" priority="168"/>
    <cfRule type="duplicateValues" dxfId="0" priority="167"/>
  </conditionalFormatting>
  <conditionalFormatting sqref="F1532">
    <cfRule type="duplicateValues" dxfId="0" priority="166"/>
    <cfRule type="duplicateValues" dxfId="0" priority="165"/>
    <cfRule type="duplicateValues" dxfId="0" priority="164"/>
  </conditionalFormatting>
  <conditionalFormatting sqref="F1533">
    <cfRule type="duplicateValues" dxfId="0" priority="163"/>
    <cfRule type="duplicateValues" dxfId="0" priority="162"/>
    <cfRule type="duplicateValues" dxfId="0" priority="161"/>
  </conditionalFormatting>
  <conditionalFormatting sqref="F1534">
    <cfRule type="duplicateValues" dxfId="0" priority="160"/>
    <cfRule type="duplicateValues" dxfId="0" priority="159"/>
    <cfRule type="duplicateValues" dxfId="0" priority="158"/>
  </conditionalFormatting>
  <conditionalFormatting sqref="F1535">
    <cfRule type="duplicateValues" dxfId="0" priority="157"/>
    <cfRule type="duplicateValues" dxfId="0" priority="156"/>
  </conditionalFormatting>
  <conditionalFormatting sqref="F1536">
    <cfRule type="duplicateValues" dxfId="0" priority="155"/>
    <cfRule type="duplicateValues" dxfId="0" priority="154"/>
  </conditionalFormatting>
  <conditionalFormatting sqref="F1537">
    <cfRule type="duplicateValues" dxfId="0" priority="153"/>
    <cfRule type="duplicateValues" dxfId="0" priority="152"/>
  </conditionalFormatting>
  <conditionalFormatting sqref="F1538">
    <cfRule type="duplicateValues" dxfId="0" priority="151"/>
    <cfRule type="duplicateValues" dxfId="0" priority="150"/>
  </conditionalFormatting>
  <conditionalFormatting sqref="F1539">
    <cfRule type="duplicateValues" dxfId="0" priority="149"/>
    <cfRule type="duplicateValues" dxfId="0" priority="148"/>
    <cfRule type="duplicateValues" dxfId="0" priority="147"/>
  </conditionalFormatting>
  <conditionalFormatting sqref="F1540">
    <cfRule type="duplicateValues" dxfId="0" priority="146"/>
    <cfRule type="duplicateValues" dxfId="0" priority="145"/>
    <cfRule type="duplicateValues" dxfId="0" priority="144"/>
  </conditionalFormatting>
  <conditionalFormatting sqref="F1541">
    <cfRule type="duplicateValues" dxfId="0" priority="143"/>
    <cfRule type="duplicateValues" dxfId="0" priority="142"/>
    <cfRule type="duplicateValues" dxfId="0" priority="141"/>
  </conditionalFormatting>
  <conditionalFormatting sqref="F1542">
    <cfRule type="duplicateValues" dxfId="0" priority="140"/>
    <cfRule type="duplicateValues" dxfId="0" priority="139"/>
    <cfRule type="duplicateValues" dxfId="0" priority="138"/>
  </conditionalFormatting>
  <conditionalFormatting sqref="F1543">
    <cfRule type="duplicateValues" dxfId="0" priority="137"/>
    <cfRule type="duplicateValues" dxfId="0" priority="136"/>
    <cfRule type="duplicateValues" dxfId="0" priority="135"/>
  </conditionalFormatting>
  <conditionalFormatting sqref="F1544">
    <cfRule type="duplicateValues" dxfId="0" priority="134"/>
    <cfRule type="duplicateValues" dxfId="0" priority="133"/>
    <cfRule type="duplicateValues" dxfId="0" priority="132"/>
  </conditionalFormatting>
  <conditionalFormatting sqref="F1545">
    <cfRule type="duplicateValues" dxfId="0" priority="131"/>
    <cfRule type="duplicateValues" dxfId="0" priority="130"/>
    <cfRule type="duplicateValues" dxfId="0" priority="129"/>
  </conditionalFormatting>
  <conditionalFormatting sqref="F1546">
    <cfRule type="duplicateValues" dxfId="0" priority="128"/>
    <cfRule type="duplicateValues" dxfId="0" priority="127"/>
    <cfRule type="duplicateValues" dxfId="0" priority="126"/>
  </conditionalFormatting>
  <conditionalFormatting sqref="F1547">
    <cfRule type="duplicateValues" dxfId="0" priority="125"/>
    <cfRule type="duplicateValues" dxfId="0" priority="124"/>
    <cfRule type="duplicateValues" dxfId="0" priority="123"/>
  </conditionalFormatting>
  <conditionalFormatting sqref="F1548">
    <cfRule type="duplicateValues" dxfId="0" priority="122"/>
    <cfRule type="duplicateValues" dxfId="0" priority="121"/>
    <cfRule type="duplicateValues" dxfId="0" priority="120"/>
  </conditionalFormatting>
  <conditionalFormatting sqref="F1549">
    <cfRule type="duplicateValues" dxfId="0" priority="119"/>
    <cfRule type="duplicateValues" dxfId="0" priority="118"/>
    <cfRule type="duplicateValues" dxfId="0" priority="117"/>
  </conditionalFormatting>
  <conditionalFormatting sqref="F1550">
    <cfRule type="duplicateValues" dxfId="0" priority="116"/>
    <cfRule type="duplicateValues" dxfId="0" priority="115"/>
    <cfRule type="duplicateValues" dxfId="0" priority="114"/>
  </conditionalFormatting>
  <conditionalFormatting sqref="F1552">
    <cfRule type="duplicateValues" dxfId="0" priority="113"/>
    <cfRule type="duplicateValues" dxfId="0" priority="112"/>
  </conditionalFormatting>
  <conditionalFormatting sqref="F1553">
    <cfRule type="duplicateValues" dxfId="0" priority="111"/>
    <cfRule type="duplicateValues" dxfId="0" priority="110"/>
  </conditionalFormatting>
  <conditionalFormatting sqref="F1554">
    <cfRule type="duplicateValues" dxfId="0" priority="109"/>
    <cfRule type="duplicateValues" dxfId="0" priority="108"/>
    <cfRule type="duplicateValues" dxfId="0" priority="107"/>
  </conditionalFormatting>
  <conditionalFormatting sqref="F1556">
    <cfRule type="duplicateValues" dxfId="0" priority="106"/>
    <cfRule type="duplicateValues" dxfId="0" priority="105"/>
    <cfRule type="duplicateValues" dxfId="0" priority="104"/>
  </conditionalFormatting>
  <conditionalFormatting sqref="F1558">
    <cfRule type="duplicateValues" dxfId="0" priority="103"/>
    <cfRule type="duplicateValues" dxfId="0" priority="102"/>
    <cfRule type="duplicateValues" dxfId="0" priority="101"/>
  </conditionalFormatting>
  <conditionalFormatting sqref="F1560">
    <cfRule type="duplicateValues" dxfId="0" priority="100"/>
    <cfRule type="duplicateValues" dxfId="0" priority="99"/>
    <cfRule type="duplicateValues" dxfId="0" priority="98"/>
  </conditionalFormatting>
  <conditionalFormatting sqref="F1561">
    <cfRule type="duplicateValues" dxfId="0" priority="97"/>
    <cfRule type="duplicateValues" dxfId="0" priority="96"/>
  </conditionalFormatting>
  <conditionalFormatting sqref="F1562">
    <cfRule type="duplicateValues" dxfId="0" priority="95"/>
    <cfRule type="duplicateValues" dxfId="0" priority="94"/>
  </conditionalFormatting>
  <conditionalFormatting sqref="F1563">
    <cfRule type="duplicateValues" dxfId="0" priority="93"/>
    <cfRule type="duplicateValues" dxfId="0" priority="92"/>
    <cfRule type="duplicateValues" dxfId="0" priority="91"/>
  </conditionalFormatting>
  <conditionalFormatting sqref="F1565">
    <cfRule type="duplicateValues" dxfId="0" priority="90"/>
    <cfRule type="duplicateValues" dxfId="0" priority="89"/>
  </conditionalFormatting>
  <conditionalFormatting sqref="F1566">
    <cfRule type="duplicateValues" dxfId="0" priority="88"/>
    <cfRule type="duplicateValues" dxfId="0" priority="87"/>
  </conditionalFormatting>
  <conditionalFormatting sqref="F156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F1568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F1569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F1570">
    <cfRule type="duplicateValues" dxfId="0" priority="59"/>
    <cfRule type="duplicateValues" dxfId="0" priority="58"/>
    <cfRule type="duplicateValues" dxfId="0" priority="57"/>
  </conditionalFormatting>
  <conditionalFormatting sqref="F1571">
    <cfRule type="duplicateValues" dxfId="0" priority="56"/>
    <cfRule type="duplicateValues" dxfId="0" priority="55"/>
    <cfRule type="duplicateValues" dxfId="0" priority="54"/>
  </conditionalFormatting>
  <conditionalFormatting sqref="F1572">
    <cfRule type="duplicateValues" dxfId="0" priority="53"/>
    <cfRule type="duplicateValues" dxfId="0" priority="52"/>
  </conditionalFormatting>
  <conditionalFormatting sqref="F1573">
    <cfRule type="duplicateValues" dxfId="0" priority="51"/>
    <cfRule type="duplicateValues" dxfId="0" priority="50"/>
  </conditionalFormatting>
  <conditionalFormatting sqref="F1574">
    <cfRule type="duplicateValues" dxfId="0" priority="49"/>
    <cfRule type="duplicateValues" dxfId="0" priority="48"/>
  </conditionalFormatting>
  <conditionalFormatting sqref="F1575">
    <cfRule type="duplicateValues" dxfId="0" priority="47"/>
    <cfRule type="duplicateValues" dxfId="0" priority="46"/>
    <cfRule type="duplicateValues" dxfId="0" priority="45"/>
  </conditionalFormatting>
  <conditionalFormatting sqref="F1576">
    <cfRule type="duplicateValues" dxfId="0" priority="44"/>
    <cfRule type="duplicateValues" dxfId="0" priority="43"/>
    <cfRule type="duplicateValues" dxfId="0" priority="42"/>
  </conditionalFormatting>
  <conditionalFormatting sqref="F1577">
    <cfRule type="duplicateValues" dxfId="0" priority="41"/>
    <cfRule type="duplicateValues" dxfId="0" priority="40"/>
  </conditionalFormatting>
  <conditionalFormatting sqref="F1578">
    <cfRule type="duplicateValues" dxfId="0" priority="39"/>
    <cfRule type="duplicateValues" dxfId="0" priority="38"/>
  </conditionalFormatting>
  <conditionalFormatting sqref="F1579">
    <cfRule type="duplicateValues" dxfId="0" priority="37"/>
    <cfRule type="duplicateValues" dxfId="0" priority="36"/>
    <cfRule type="duplicateValues" dxfId="0" priority="35"/>
  </conditionalFormatting>
  <conditionalFormatting sqref="F1580">
    <cfRule type="duplicateValues" dxfId="0" priority="34"/>
    <cfRule type="duplicateValues" dxfId="0" priority="33"/>
    <cfRule type="duplicateValues" dxfId="0" priority="32"/>
  </conditionalFormatting>
  <conditionalFormatting sqref="F1581">
    <cfRule type="duplicateValues" dxfId="0" priority="31"/>
    <cfRule type="duplicateValues" dxfId="0" priority="30"/>
    <cfRule type="duplicateValues" dxfId="0" priority="29"/>
  </conditionalFormatting>
  <conditionalFormatting sqref="F1582">
    <cfRule type="duplicateValues" dxfId="0" priority="28"/>
    <cfRule type="duplicateValues" dxfId="0" priority="27"/>
  </conditionalFormatting>
  <conditionalFormatting sqref="F1583">
    <cfRule type="duplicateValues" dxfId="0" priority="26"/>
    <cfRule type="duplicateValues" dxfId="0" priority="25"/>
  </conditionalFormatting>
  <conditionalFormatting sqref="F1584">
    <cfRule type="duplicateValues" dxfId="0" priority="24"/>
    <cfRule type="duplicateValues" dxfId="0" priority="23"/>
  </conditionalFormatting>
  <conditionalFormatting sqref="F1585">
    <cfRule type="duplicateValues" dxfId="0" priority="22"/>
    <cfRule type="duplicateValues" dxfId="0" priority="21"/>
    <cfRule type="duplicateValues" dxfId="0" priority="20"/>
  </conditionalFormatting>
  <conditionalFormatting sqref="F1590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F1591">
    <cfRule type="duplicateValues" dxfId="0" priority="10"/>
    <cfRule type="duplicateValues" dxfId="0" priority="9"/>
  </conditionalFormatting>
  <conditionalFormatting sqref="F1592">
    <cfRule type="duplicateValues" dxfId="0" priority="8"/>
    <cfRule type="duplicateValues" dxfId="0" priority="7"/>
  </conditionalFormatting>
  <conditionalFormatting sqref="F2:F54">
    <cfRule type="duplicateValues" dxfId="0" priority="219"/>
    <cfRule type="duplicateValues" dxfId="0" priority="218"/>
  </conditionalFormatting>
  <conditionalFormatting sqref="F55:F602">
    <cfRule type="duplicateValues" dxfId="0" priority="207"/>
  </conditionalFormatting>
  <conditionalFormatting sqref="F763:F1517">
    <cfRule type="duplicateValues" dxfId="0" priority="206"/>
  </conditionalFormatting>
  <conditionalFormatting sqref="F1586:F1589">
    <cfRule type="duplicateValues" dxfId="0" priority="204"/>
    <cfRule type="duplicateValues" dxfId="0" priority="203"/>
    <cfRule type="duplicateValues" dxfId="0" priority="202"/>
  </conditionalFormatting>
  <conditionalFormatting sqref="F1593:F1652">
    <cfRule type="duplicateValues" dxfId="0" priority="6"/>
    <cfRule type="duplicateValues" dxfId="0" priority="5"/>
  </conditionalFormatting>
  <conditionalFormatting sqref="F2701:F2709">
    <cfRule type="duplicateValues" dxfId="0" priority="4"/>
  </conditionalFormatting>
  <conditionalFormatting sqref="I2:I2837">
    <cfRule type="duplicateValues" dxfId="0" priority="1"/>
  </conditionalFormatting>
  <conditionalFormatting sqref="F55:F206 F211:F602">
    <cfRule type="duplicateValues" dxfId="0" priority="217"/>
    <cfRule type="duplicateValues" dxfId="0" priority="216"/>
  </conditionalFormatting>
  <conditionalFormatting sqref="F1564 F1555 F1551 F1557 F1559">
    <cfRule type="duplicateValues" dxfId="0" priority="205"/>
  </conditionalFormatting>
  <conditionalFormatting sqref="F1586:F1589 F1559 F1557 F1555 F1551 F1564">
    <cfRule type="duplicateValues" dxfId="0" priority="201"/>
  </conditionalFormatting>
  <dataValidations count="1">
    <dataValidation type="list" allowBlank="1" showInputMessage="1" showErrorMessage="1" sqref="N2:N2837">
      <formula1>库龄!$A$2:$A$6</formula1>
    </dataValidation>
  </dataValidation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BP4035"/>
  <sheetViews>
    <sheetView workbookViewId="0">
      <pane ySplit="1" topLeftCell="A2" activePane="bottomLeft" state="frozen"/>
      <selection/>
      <selection pane="bottomLeft" activeCell="M6" sqref="M6"/>
    </sheetView>
  </sheetViews>
  <sheetFormatPr defaultColWidth="9" defaultRowHeight="16.5"/>
  <cols>
    <col min="1" max="2" width="5.13333333333333" style="4" customWidth="1"/>
    <col min="3" max="3" width="9.5" style="4" customWidth="1"/>
    <col min="4" max="4" width="10" style="4" customWidth="1"/>
    <col min="5" max="5" width="7.625" style="4" customWidth="1"/>
    <col min="6" max="6" width="12.25" style="4" customWidth="1"/>
    <col min="7" max="7" width="11.75" style="4" customWidth="1"/>
    <col min="8" max="8" width="9.5" style="4" customWidth="1" outlineLevel="1"/>
    <col min="9" max="9" width="9.75" style="4" customWidth="1" outlineLevel="1"/>
    <col min="10" max="10" width="8.875" style="4" customWidth="1" outlineLevel="1"/>
    <col min="11" max="11" width="9.25" style="4" customWidth="1"/>
    <col min="12" max="14" width="9.375" style="4" customWidth="1" outlineLevel="1"/>
    <col min="15" max="15" width="9.125" style="4" customWidth="1" outlineLevel="1"/>
    <col min="16" max="16" width="11.75" style="4" customWidth="1"/>
    <col min="17" max="17" width="12" style="4" customWidth="1"/>
    <col min="18" max="18" width="11" style="4" customWidth="1"/>
    <col min="19" max="19" width="9.75" style="4" customWidth="1"/>
    <col min="20" max="20" width="13.875" style="4" customWidth="1"/>
    <col min="21" max="23" width="11.75" style="4" customWidth="1"/>
    <col min="24" max="24" width="12.375" style="4" customWidth="1"/>
    <col min="25" max="25" width="12.125" style="4" customWidth="1"/>
    <col min="26" max="26" width="18.5" style="4" customWidth="1"/>
    <col min="27" max="27" width="10.75" style="4" customWidth="1"/>
    <col min="28" max="28" width="12.225" style="5" customWidth="1"/>
    <col min="29" max="29" width="14.8916666666667" style="5" customWidth="1"/>
    <col min="30" max="44" width="9" style="4"/>
    <col min="45" max="67" width="9" style="2"/>
    <col min="68" max="16384" width="9" style="4"/>
  </cols>
  <sheetData>
    <row r="1" s="113" customFormat="1" ht="19" customHeight="1" spans="1:67">
      <c r="A1" s="119" t="s">
        <v>110</v>
      </c>
      <c r="B1" s="120" t="s">
        <v>3</v>
      </c>
      <c r="C1" s="121" t="s">
        <v>111</v>
      </c>
      <c r="D1" s="121" t="s">
        <v>112</v>
      </c>
      <c r="E1" s="121" t="s">
        <v>113</v>
      </c>
      <c r="F1" s="121" t="s">
        <v>114</v>
      </c>
      <c r="G1" s="122" t="s">
        <v>115</v>
      </c>
      <c r="H1" s="121" t="s">
        <v>116</v>
      </c>
      <c r="I1" s="121" t="s">
        <v>117</v>
      </c>
      <c r="J1" s="121" t="s">
        <v>118</v>
      </c>
      <c r="K1" s="121" t="s">
        <v>119</v>
      </c>
      <c r="L1" s="121" t="s">
        <v>120</v>
      </c>
      <c r="M1" s="22" t="s">
        <v>121</v>
      </c>
      <c r="N1" s="22" t="s">
        <v>122</v>
      </c>
      <c r="O1" s="23" t="s">
        <v>123</v>
      </c>
      <c r="P1" s="127" t="s">
        <v>124</v>
      </c>
      <c r="Q1" s="133" t="s">
        <v>125</v>
      </c>
      <c r="R1" s="134" t="s">
        <v>126</v>
      </c>
      <c r="S1" s="134" t="s">
        <v>127</v>
      </c>
      <c r="T1" s="135" t="s">
        <v>128</v>
      </c>
      <c r="U1" s="136" t="s">
        <v>129</v>
      </c>
      <c r="V1" s="137" t="s">
        <v>10</v>
      </c>
      <c r="W1" s="137" t="s">
        <v>11</v>
      </c>
      <c r="X1" s="138" t="s">
        <v>12</v>
      </c>
      <c r="Y1" s="138" t="s">
        <v>13</v>
      </c>
      <c r="Z1" s="138" t="s">
        <v>130</v>
      </c>
      <c r="AA1" s="147" t="s">
        <v>131</v>
      </c>
      <c r="AB1" s="148" t="s">
        <v>22</v>
      </c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</row>
    <row r="2" s="4" customFormat="1" ht="19" customHeight="1" spans="1:67">
      <c r="A2" s="94">
        <f t="shared" ref="A2:A65" si="0">ROW()-1</f>
        <v>1</v>
      </c>
      <c r="B2" s="95"/>
      <c r="C2" s="69"/>
      <c r="D2" s="16"/>
      <c r="E2" s="69"/>
      <c r="F2" s="123"/>
      <c r="G2" s="124" t="e">
        <f>VLOOKUP(F2,[2]零件成本10.26!$B$2:$C$7802,2,0)</f>
        <v>#N/A</v>
      </c>
      <c r="H2" s="16"/>
      <c r="I2" s="128" t="str">
        <f t="shared" ref="I2:I65" si="1">C2&amp;F2</f>
        <v/>
      </c>
      <c r="J2" s="48"/>
      <c r="K2" s="129"/>
      <c r="L2" s="16"/>
      <c r="M2" s="69"/>
      <c r="N2" s="69"/>
      <c r="O2" s="69"/>
      <c r="P2" s="130">
        <f t="shared" ref="P2:P65" si="2">K2</f>
        <v>0</v>
      </c>
      <c r="Q2" s="139"/>
      <c r="R2" s="140" t="str">
        <f t="shared" ref="R2:R65" si="3">IF(P2&gt;Q2,P2-Q2,"0")</f>
        <v>0</v>
      </c>
      <c r="S2" s="140" t="str">
        <f t="shared" ref="S2:S65" si="4">IF(P2&lt;Q2,P2-Q2,"0")</f>
        <v>0</v>
      </c>
      <c r="T2" s="141"/>
      <c r="U2" s="106"/>
      <c r="V2" s="142">
        <f t="shared" ref="V2:V65" si="5">IFERROR(P2*U2,"")</f>
        <v>0</v>
      </c>
      <c r="W2" s="142">
        <f t="shared" ref="W2:W65" si="6">IFERROR(Q2*U2,"")</f>
        <v>0</v>
      </c>
      <c r="X2" s="108">
        <f t="shared" ref="X2:X65" si="7">IFERROR(R2*U2,"")</f>
        <v>0</v>
      </c>
      <c r="Y2" s="108">
        <f t="shared" ref="Y2:Y65" si="8">IFERROR(S2*U2,"")</f>
        <v>0</v>
      </c>
      <c r="Z2" s="108">
        <f t="shared" ref="Z2:Z65" si="9">V2-W2</f>
        <v>0</v>
      </c>
      <c r="AA2" s="149"/>
      <c r="AB2" s="150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="4" customFormat="1" ht="19" customHeight="1" spans="1:67">
      <c r="A3" s="94">
        <f t="shared" si="0"/>
        <v>2</v>
      </c>
      <c r="B3" s="95"/>
      <c r="C3" s="69"/>
      <c r="D3" s="16"/>
      <c r="E3" s="69"/>
      <c r="F3" s="123"/>
      <c r="G3" s="124" t="e">
        <f>VLOOKUP(F3,[2]零件成本10.26!$B$2:$C$7802,2,0)</f>
        <v>#N/A</v>
      </c>
      <c r="H3" s="16"/>
      <c r="I3" s="128" t="str">
        <f t="shared" si="1"/>
        <v/>
      </c>
      <c r="J3" s="48"/>
      <c r="K3" s="129"/>
      <c r="L3" s="16"/>
      <c r="M3" s="69"/>
      <c r="N3" s="69"/>
      <c r="O3" s="69"/>
      <c r="P3" s="100">
        <f t="shared" si="2"/>
        <v>0</v>
      </c>
      <c r="Q3" s="143"/>
      <c r="R3" s="140" t="str">
        <f t="shared" si="3"/>
        <v>0</v>
      </c>
      <c r="S3" s="140" t="str">
        <f t="shared" si="4"/>
        <v>0</v>
      </c>
      <c r="T3" s="144"/>
      <c r="U3" s="106"/>
      <c r="V3" s="142">
        <f t="shared" si="5"/>
        <v>0</v>
      </c>
      <c r="W3" s="142">
        <f t="shared" si="6"/>
        <v>0</v>
      </c>
      <c r="X3" s="108">
        <f t="shared" si="7"/>
        <v>0</v>
      </c>
      <c r="Y3" s="108">
        <f t="shared" si="8"/>
        <v>0</v>
      </c>
      <c r="Z3" s="108">
        <f t="shared" si="9"/>
        <v>0</v>
      </c>
      <c r="AA3" s="151"/>
      <c r="AB3" s="47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="4" customFormat="1" ht="19" customHeight="1" spans="1:67">
      <c r="A4" s="94">
        <f t="shared" si="0"/>
        <v>3</v>
      </c>
      <c r="B4" s="95"/>
      <c r="C4" s="69"/>
      <c r="D4" s="16"/>
      <c r="E4" s="69"/>
      <c r="F4" s="123"/>
      <c r="G4" s="124" t="e">
        <f>VLOOKUP(F4,[2]零件成本10.26!$B$2:$C$7802,2,0)</f>
        <v>#N/A</v>
      </c>
      <c r="H4" s="16"/>
      <c r="I4" s="128" t="str">
        <f t="shared" si="1"/>
        <v/>
      </c>
      <c r="J4" s="48"/>
      <c r="K4" s="129"/>
      <c r="L4" s="16"/>
      <c r="M4" s="69"/>
      <c r="N4" s="69"/>
      <c r="O4" s="69"/>
      <c r="P4" s="100">
        <f t="shared" si="2"/>
        <v>0</v>
      </c>
      <c r="Q4" s="143"/>
      <c r="R4" s="140" t="str">
        <f t="shared" si="3"/>
        <v>0</v>
      </c>
      <c r="S4" s="140" t="str">
        <f t="shared" si="4"/>
        <v>0</v>
      </c>
      <c r="T4" s="144"/>
      <c r="U4" s="106"/>
      <c r="V4" s="142">
        <f t="shared" si="5"/>
        <v>0</v>
      </c>
      <c r="W4" s="142">
        <f t="shared" si="6"/>
        <v>0</v>
      </c>
      <c r="X4" s="108">
        <f t="shared" si="7"/>
        <v>0</v>
      </c>
      <c r="Y4" s="108">
        <f t="shared" si="8"/>
        <v>0</v>
      </c>
      <c r="Z4" s="108">
        <f t="shared" si="9"/>
        <v>0</v>
      </c>
      <c r="AA4" s="151"/>
      <c r="AB4" s="47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="4" customFormat="1" ht="19" customHeight="1" spans="1:67">
      <c r="A5" s="94">
        <f t="shared" si="0"/>
        <v>4</v>
      </c>
      <c r="B5" s="95"/>
      <c r="C5" s="69"/>
      <c r="D5" s="16"/>
      <c r="E5" s="69"/>
      <c r="F5" s="123"/>
      <c r="G5" s="124" t="e">
        <f>VLOOKUP(F5,[2]零件成本10.26!$B$2:$C$7802,2,0)</f>
        <v>#N/A</v>
      </c>
      <c r="H5" s="16"/>
      <c r="I5" s="128" t="str">
        <f t="shared" si="1"/>
        <v/>
      </c>
      <c r="J5" s="48"/>
      <c r="K5" s="129"/>
      <c r="L5" s="16"/>
      <c r="M5" s="69"/>
      <c r="N5" s="69"/>
      <c r="O5" s="69"/>
      <c r="P5" s="100">
        <f t="shared" si="2"/>
        <v>0</v>
      </c>
      <c r="Q5" s="143"/>
      <c r="R5" s="140" t="str">
        <f t="shared" si="3"/>
        <v>0</v>
      </c>
      <c r="S5" s="140" t="str">
        <f t="shared" si="4"/>
        <v>0</v>
      </c>
      <c r="T5" s="144"/>
      <c r="U5" s="106"/>
      <c r="V5" s="142">
        <f t="shared" si="5"/>
        <v>0</v>
      </c>
      <c r="W5" s="142">
        <f t="shared" si="6"/>
        <v>0</v>
      </c>
      <c r="X5" s="108">
        <f t="shared" si="7"/>
        <v>0</v>
      </c>
      <c r="Y5" s="108">
        <f t="shared" si="8"/>
        <v>0</v>
      </c>
      <c r="Z5" s="108">
        <f t="shared" si="9"/>
        <v>0</v>
      </c>
      <c r="AA5" s="151"/>
      <c r="AB5" s="47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="4" customFormat="1" ht="19" customHeight="1" spans="1:67">
      <c r="A6" s="94">
        <f t="shared" si="0"/>
        <v>5</v>
      </c>
      <c r="B6" s="95"/>
      <c r="C6" s="69"/>
      <c r="D6" s="16"/>
      <c r="E6" s="69"/>
      <c r="F6" s="123"/>
      <c r="G6" s="124" t="e">
        <f>VLOOKUP(F6,[2]零件成本10.26!$B$2:$C$7802,2,0)</f>
        <v>#N/A</v>
      </c>
      <c r="H6" s="16"/>
      <c r="I6" s="128" t="str">
        <f t="shared" si="1"/>
        <v/>
      </c>
      <c r="J6" s="48"/>
      <c r="K6" s="129"/>
      <c r="L6" s="16"/>
      <c r="M6" s="69"/>
      <c r="N6" s="69"/>
      <c r="O6" s="69"/>
      <c r="P6" s="100">
        <f t="shared" si="2"/>
        <v>0</v>
      </c>
      <c r="Q6" s="143"/>
      <c r="R6" s="140" t="str">
        <f t="shared" si="3"/>
        <v>0</v>
      </c>
      <c r="S6" s="140" t="str">
        <f t="shared" si="4"/>
        <v>0</v>
      </c>
      <c r="T6" s="144"/>
      <c r="U6" s="106"/>
      <c r="V6" s="142">
        <f t="shared" si="5"/>
        <v>0</v>
      </c>
      <c r="W6" s="142">
        <f t="shared" si="6"/>
        <v>0</v>
      </c>
      <c r="X6" s="108">
        <f t="shared" si="7"/>
        <v>0</v>
      </c>
      <c r="Y6" s="108">
        <f t="shared" si="8"/>
        <v>0</v>
      </c>
      <c r="Z6" s="108">
        <f t="shared" si="9"/>
        <v>0</v>
      </c>
      <c r="AA6" s="151"/>
      <c r="AB6" s="47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="4" customFormat="1" ht="19" customHeight="1" spans="1:67">
      <c r="A7" s="94">
        <f t="shared" si="0"/>
        <v>6</v>
      </c>
      <c r="B7" s="95"/>
      <c r="C7" s="69"/>
      <c r="D7" s="16"/>
      <c r="E7" s="69"/>
      <c r="F7" s="123"/>
      <c r="G7" s="124" t="e">
        <f>VLOOKUP(F7,[2]零件成本10.26!$B$2:$C$7802,2,0)</f>
        <v>#N/A</v>
      </c>
      <c r="H7" s="16"/>
      <c r="I7" s="128" t="str">
        <f t="shared" si="1"/>
        <v/>
      </c>
      <c r="J7" s="48"/>
      <c r="K7" s="129"/>
      <c r="L7" s="16"/>
      <c r="M7" s="69"/>
      <c r="N7" s="69"/>
      <c r="O7" s="69"/>
      <c r="P7" s="100">
        <f t="shared" si="2"/>
        <v>0</v>
      </c>
      <c r="Q7" s="143"/>
      <c r="R7" s="140" t="str">
        <f t="shared" si="3"/>
        <v>0</v>
      </c>
      <c r="S7" s="140" t="str">
        <f t="shared" si="4"/>
        <v>0</v>
      </c>
      <c r="T7" s="144"/>
      <c r="U7" s="106"/>
      <c r="V7" s="142">
        <f t="shared" si="5"/>
        <v>0</v>
      </c>
      <c r="W7" s="142">
        <f t="shared" si="6"/>
        <v>0</v>
      </c>
      <c r="X7" s="108">
        <f t="shared" si="7"/>
        <v>0</v>
      </c>
      <c r="Y7" s="108">
        <f t="shared" si="8"/>
        <v>0</v>
      </c>
      <c r="Z7" s="108">
        <f t="shared" si="9"/>
        <v>0</v>
      </c>
      <c r="AA7" s="151"/>
      <c r="AB7" s="47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="4" customFormat="1" ht="19" customHeight="1" spans="1:67">
      <c r="A8" s="94">
        <f t="shared" si="0"/>
        <v>7</v>
      </c>
      <c r="B8" s="95"/>
      <c r="C8" s="69"/>
      <c r="D8" s="16"/>
      <c r="E8" s="69"/>
      <c r="F8" s="123"/>
      <c r="G8" s="124" t="e">
        <f>VLOOKUP(F8,[2]零件成本10.26!$B$2:$C$7802,2,0)</f>
        <v>#N/A</v>
      </c>
      <c r="H8" s="16"/>
      <c r="I8" s="128" t="str">
        <f t="shared" si="1"/>
        <v/>
      </c>
      <c r="J8" s="48"/>
      <c r="K8" s="129"/>
      <c r="L8" s="16"/>
      <c r="M8" s="69"/>
      <c r="N8" s="69"/>
      <c r="O8" s="69"/>
      <c r="P8" s="100">
        <f t="shared" si="2"/>
        <v>0</v>
      </c>
      <c r="Q8" s="143"/>
      <c r="R8" s="140" t="str">
        <f t="shared" si="3"/>
        <v>0</v>
      </c>
      <c r="S8" s="140" t="str">
        <f t="shared" si="4"/>
        <v>0</v>
      </c>
      <c r="T8" s="144"/>
      <c r="U8" s="106"/>
      <c r="V8" s="142">
        <f t="shared" si="5"/>
        <v>0</v>
      </c>
      <c r="W8" s="142">
        <f t="shared" si="6"/>
        <v>0</v>
      </c>
      <c r="X8" s="108">
        <f t="shared" si="7"/>
        <v>0</v>
      </c>
      <c r="Y8" s="108">
        <f t="shared" si="8"/>
        <v>0</v>
      </c>
      <c r="Z8" s="108">
        <f t="shared" si="9"/>
        <v>0</v>
      </c>
      <c r="AA8" s="151"/>
      <c r="AB8" s="47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="4" customFormat="1" ht="19" customHeight="1" spans="1:67">
      <c r="A9" s="94">
        <f t="shared" si="0"/>
        <v>8</v>
      </c>
      <c r="B9" s="95"/>
      <c r="C9" s="69"/>
      <c r="D9" s="16"/>
      <c r="E9" s="69"/>
      <c r="F9" s="123"/>
      <c r="G9" s="124" t="e">
        <f>VLOOKUP(F9,[2]零件成本10.26!$B$2:$C$7802,2,0)</f>
        <v>#N/A</v>
      </c>
      <c r="H9" s="16"/>
      <c r="I9" s="128" t="str">
        <f t="shared" si="1"/>
        <v/>
      </c>
      <c r="J9" s="48"/>
      <c r="K9" s="129"/>
      <c r="L9" s="16"/>
      <c r="M9" s="69"/>
      <c r="N9" s="69"/>
      <c r="O9" s="69"/>
      <c r="P9" s="100">
        <f t="shared" si="2"/>
        <v>0</v>
      </c>
      <c r="Q9" s="143"/>
      <c r="R9" s="140" t="str">
        <f t="shared" si="3"/>
        <v>0</v>
      </c>
      <c r="S9" s="140" t="str">
        <f t="shared" si="4"/>
        <v>0</v>
      </c>
      <c r="T9" s="144"/>
      <c r="U9" s="106"/>
      <c r="V9" s="142">
        <f t="shared" si="5"/>
        <v>0</v>
      </c>
      <c r="W9" s="142">
        <f t="shared" si="6"/>
        <v>0</v>
      </c>
      <c r="X9" s="108">
        <f t="shared" si="7"/>
        <v>0</v>
      </c>
      <c r="Y9" s="108">
        <f t="shared" si="8"/>
        <v>0</v>
      </c>
      <c r="Z9" s="108">
        <f t="shared" si="9"/>
        <v>0</v>
      </c>
      <c r="AA9" s="151"/>
      <c r="AB9" s="47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="4" customFormat="1" ht="19" customHeight="1" spans="1:67">
      <c r="A10" s="94">
        <f t="shared" si="0"/>
        <v>9</v>
      </c>
      <c r="B10" s="95"/>
      <c r="C10" s="69"/>
      <c r="D10" s="16"/>
      <c r="E10" s="69"/>
      <c r="F10" s="123"/>
      <c r="G10" s="124" t="e">
        <f>VLOOKUP(F10,[2]零件成本10.26!$B$2:$C$7802,2,0)</f>
        <v>#N/A</v>
      </c>
      <c r="H10" s="16"/>
      <c r="I10" s="128" t="str">
        <f t="shared" si="1"/>
        <v/>
      </c>
      <c r="J10" s="48"/>
      <c r="K10" s="129"/>
      <c r="L10" s="16"/>
      <c r="M10" s="69"/>
      <c r="N10" s="69"/>
      <c r="O10" s="69"/>
      <c r="P10" s="100">
        <f t="shared" si="2"/>
        <v>0</v>
      </c>
      <c r="Q10" s="143"/>
      <c r="R10" s="140" t="str">
        <f t="shared" si="3"/>
        <v>0</v>
      </c>
      <c r="S10" s="140" t="str">
        <f t="shared" si="4"/>
        <v>0</v>
      </c>
      <c r="T10" s="144"/>
      <c r="U10" s="106"/>
      <c r="V10" s="142">
        <f t="shared" si="5"/>
        <v>0</v>
      </c>
      <c r="W10" s="142">
        <f t="shared" si="6"/>
        <v>0</v>
      </c>
      <c r="X10" s="108">
        <f t="shared" si="7"/>
        <v>0</v>
      </c>
      <c r="Y10" s="108">
        <f t="shared" si="8"/>
        <v>0</v>
      </c>
      <c r="Z10" s="108">
        <f t="shared" si="9"/>
        <v>0</v>
      </c>
      <c r="AA10" s="151"/>
      <c r="AB10" s="47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="4" customFormat="1" ht="19" customHeight="1" spans="1:67">
      <c r="A11" s="94">
        <f t="shared" si="0"/>
        <v>10</v>
      </c>
      <c r="B11" s="95"/>
      <c r="C11" s="69"/>
      <c r="D11" s="16"/>
      <c r="E11" s="69"/>
      <c r="F11" s="123"/>
      <c r="G11" s="124" t="e">
        <f>VLOOKUP(F11,[2]零件成本10.26!$B$2:$C$7802,2,0)</f>
        <v>#N/A</v>
      </c>
      <c r="H11" s="16"/>
      <c r="I11" s="128" t="str">
        <f t="shared" si="1"/>
        <v/>
      </c>
      <c r="J11" s="48"/>
      <c r="K11" s="129"/>
      <c r="L11" s="16"/>
      <c r="M11" s="69"/>
      <c r="N11" s="69"/>
      <c r="O11" s="69"/>
      <c r="P11" s="100">
        <f t="shared" si="2"/>
        <v>0</v>
      </c>
      <c r="Q11" s="143"/>
      <c r="R11" s="140" t="str">
        <f t="shared" si="3"/>
        <v>0</v>
      </c>
      <c r="S11" s="140" t="str">
        <f t="shared" si="4"/>
        <v>0</v>
      </c>
      <c r="T11" s="144"/>
      <c r="U11" s="106"/>
      <c r="V11" s="142">
        <f t="shared" si="5"/>
        <v>0</v>
      </c>
      <c r="W11" s="142">
        <f t="shared" si="6"/>
        <v>0</v>
      </c>
      <c r="X11" s="108">
        <f t="shared" si="7"/>
        <v>0</v>
      </c>
      <c r="Y11" s="108">
        <f t="shared" si="8"/>
        <v>0</v>
      </c>
      <c r="Z11" s="108">
        <f t="shared" si="9"/>
        <v>0</v>
      </c>
      <c r="AA11" s="151"/>
      <c r="AB11" s="47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="4" customFormat="1" ht="19" customHeight="1" spans="1:67">
      <c r="A12" s="94">
        <f t="shared" si="0"/>
        <v>11</v>
      </c>
      <c r="B12" s="95"/>
      <c r="C12" s="69"/>
      <c r="D12" s="16"/>
      <c r="E12" s="69"/>
      <c r="F12" s="123"/>
      <c r="G12" s="124" t="e">
        <f>VLOOKUP(F12,[2]零件成本10.26!$B$2:$C$7802,2,0)</f>
        <v>#N/A</v>
      </c>
      <c r="H12" s="16"/>
      <c r="I12" s="128" t="str">
        <f t="shared" si="1"/>
        <v/>
      </c>
      <c r="J12" s="48"/>
      <c r="K12" s="129"/>
      <c r="L12" s="16"/>
      <c r="M12" s="69"/>
      <c r="N12" s="69"/>
      <c r="O12" s="69"/>
      <c r="P12" s="100">
        <f t="shared" si="2"/>
        <v>0</v>
      </c>
      <c r="Q12" s="143"/>
      <c r="R12" s="140" t="str">
        <f t="shared" si="3"/>
        <v>0</v>
      </c>
      <c r="S12" s="140" t="str">
        <f t="shared" si="4"/>
        <v>0</v>
      </c>
      <c r="T12" s="144"/>
      <c r="U12" s="106"/>
      <c r="V12" s="142">
        <f t="shared" si="5"/>
        <v>0</v>
      </c>
      <c r="W12" s="142">
        <f t="shared" si="6"/>
        <v>0</v>
      </c>
      <c r="X12" s="108">
        <f t="shared" si="7"/>
        <v>0</v>
      </c>
      <c r="Y12" s="108">
        <f t="shared" si="8"/>
        <v>0</v>
      </c>
      <c r="Z12" s="108">
        <f t="shared" si="9"/>
        <v>0</v>
      </c>
      <c r="AA12" s="151"/>
      <c r="AB12" s="47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="4" customFormat="1" ht="19" customHeight="1" spans="1:67">
      <c r="A13" s="94">
        <f t="shared" si="0"/>
        <v>12</v>
      </c>
      <c r="B13" s="95"/>
      <c r="C13" s="69"/>
      <c r="D13" s="16"/>
      <c r="E13" s="69"/>
      <c r="F13" s="123"/>
      <c r="G13" s="124" t="e">
        <f>VLOOKUP(F13,[2]零件成本10.26!$B$2:$C$7802,2,0)</f>
        <v>#N/A</v>
      </c>
      <c r="H13" s="16"/>
      <c r="I13" s="128" t="str">
        <f t="shared" si="1"/>
        <v/>
      </c>
      <c r="J13" s="48"/>
      <c r="K13" s="129"/>
      <c r="L13" s="16"/>
      <c r="M13" s="69"/>
      <c r="N13" s="69"/>
      <c r="O13" s="69"/>
      <c r="P13" s="100">
        <f t="shared" si="2"/>
        <v>0</v>
      </c>
      <c r="Q13" s="143"/>
      <c r="R13" s="140" t="str">
        <f t="shared" si="3"/>
        <v>0</v>
      </c>
      <c r="S13" s="140" t="str">
        <f t="shared" si="4"/>
        <v>0</v>
      </c>
      <c r="T13" s="144"/>
      <c r="U13" s="106"/>
      <c r="V13" s="142">
        <f t="shared" si="5"/>
        <v>0</v>
      </c>
      <c r="W13" s="142">
        <f t="shared" si="6"/>
        <v>0</v>
      </c>
      <c r="X13" s="108">
        <f t="shared" si="7"/>
        <v>0</v>
      </c>
      <c r="Y13" s="108">
        <f t="shared" si="8"/>
        <v>0</v>
      </c>
      <c r="Z13" s="108">
        <f t="shared" si="9"/>
        <v>0</v>
      </c>
      <c r="AA13" s="151"/>
      <c r="AB13" s="47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="4" customFormat="1" ht="19" customHeight="1" spans="1:67">
      <c r="A14" s="94">
        <f t="shared" si="0"/>
        <v>13</v>
      </c>
      <c r="B14" s="95"/>
      <c r="C14" s="69"/>
      <c r="D14" s="16"/>
      <c r="E14" s="69"/>
      <c r="F14" s="123"/>
      <c r="G14" s="124" t="e">
        <f>VLOOKUP(F14,[2]零件成本10.26!$B$2:$C$7802,2,0)</f>
        <v>#N/A</v>
      </c>
      <c r="H14" s="16"/>
      <c r="I14" s="128" t="str">
        <f t="shared" si="1"/>
        <v/>
      </c>
      <c r="J14" s="48"/>
      <c r="K14" s="129"/>
      <c r="L14" s="16"/>
      <c r="M14" s="69"/>
      <c r="N14" s="69"/>
      <c r="O14" s="69"/>
      <c r="P14" s="100">
        <f t="shared" si="2"/>
        <v>0</v>
      </c>
      <c r="Q14" s="143"/>
      <c r="R14" s="140" t="str">
        <f t="shared" si="3"/>
        <v>0</v>
      </c>
      <c r="S14" s="140" t="str">
        <f t="shared" si="4"/>
        <v>0</v>
      </c>
      <c r="T14" s="144"/>
      <c r="U14" s="106"/>
      <c r="V14" s="142">
        <f t="shared" si="5"/>
        <v>0</v>
      </c>
      <c r="W14" s="142">
        <f t="shared" si="6"/>
        <v>0</v>
      </c>
      <c r="X14" s="108">
        <f t="shared" si="7"/>
        <v>0</v>
      </c>
      <c r="Y14" s="108">
        <f t="shared" si="8"/>
        <v>0</v>
      </c>
      <c r="Z14" s="108">
        <f t="shared" si="9"/>
        <v>0</v>
      </c>
      <c r="AA14" s="151"/>
      <c r="AB14" s="47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="4" customFormat="1" ht="19" customHeight="1" spans="1:67">
      <c r="A15" s="94">
        <f t="shared" si="0"/>
        <v>14</v>
      </c>
      <c r="B15" s="95"/>
      <c r="C15" s="69"/>
      <c r="D15" s="16"/>
      <c r="E15" s="69"/>
      <c r="F15" s="123"/>
      <c r="G15" s="124" t="e">
        <f>VLOOKUP(F15,[2]零件成本10.26!$B$2:$C$7802,2,0)</f>
        <v>#N/A</v>
      </c>
      <c r="H15" s="16"/>
      <c r="I15" s="128" t="str">
        <f t="shared" si="1"/>
        <v/>
      </c>
      <c r="J15" s="48"/>
      <c r="K15" s="129"/>
      <c r="L15" s="16"/>
      <c r="M15" s="69"/>
      <c r="N15" s="69"/>
      <c r="O15" s="69"/>
      <c r="P15" s="100">
        <f t="shared" si="2"/>
        <v>0</v>
      </c>
      <c r="Q15" s="143"/>
      <c r="R15" s="140" t="str">
        <f t="shared" si="3"/>
        <v>0</v>
      </c>
      <c r="S15" s="140" t="str">
        <f t="shared" si="4"/>
        <v>0</v>
      </c>
      <c r="T15" s="144"/>
      <c r="U15" s="106"/>
      <c r="V15" s="142">
        <f t="shared" si="5"/>
        <v>0</v>
      </c>
      <c r="W15" s="142">
        <f t="shared" si="6"/>
        <v>0</v>
      </c>
      <c r="X15" s="108">
        <f t="shared" si="7"/>
        <v>0</v>
      </c>
      <c r="Y15" s="108">
        <f t="shared" si="8"/>
        <v>0</v>
      </c>
      <c r="Z15" s="108">
        <f t="shared" si="9"/>
        <v>0</v>
      </c>
      <c r="AA15" s="151"/>
      <c r="AB15" s="47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="4" customFormat="1" ht="19" customHeight="1" spans="1:67">
      <c r="A16" s="94">
        <f t="shared" si="0"/>
        <v>15</v>
      </c>
      <c r="B16" s="95"/>
      <c r="C16" s="69"/>
      <c r="D16" s="16"/>
      <c r="E16" s="69"/>
      <c r="F16" s="123"/>
      <c r="G16" s="124" t="e">
        <f>VLOOKUP(F16,[2]零件成本10.26!$B$2:$C$7802,2,0)</f>
        <v>#N/A</v>
      </c>
      <c r="H16" s="16"/>
      <c r="I16" s="128" t="str">
        <f t="shared" si="1"/>
        <v/>
      </c>
      <c r="J16" s="48"/>
      <c r="K16" s="129"/>
      <c r="L16" s="16"/>
      <c r="M16" s="69"/>
      <c r="N16" s="69"/>
      <c r="O16" s="69"/>
      <c r="P16" s="100">
        <f t="shared" si="2"/>
        <v>0</v>
      </c>
      <c r="Q16" s="143"/>
      <c r="R16" s="140" t="str">
        <f t="shared" si="3"/>
        <v>0</v>
      </c>
      <c r="S16" s="140" t="str">
        <f t="shared" si="4"/>
        <v>0</v>
      </c>
      <c r="T16" s="144"/>
      <c r="U16" s="106"/>
      <c r="V16" s="142">
        <f t="shared" si="5"/>
        <v>0</v>
      </c>
      <c r="W16" s="142">
        <f t="shared" si="6"/>
        <v>0</v>
      </c>
      <c r="X16" s="108">
        <f t="shared" si="7"/>
        <v>0</v>
      </c>
      <c r="Y16" s="108">
        <f t="shared" si="8"/>
        <v>0</v>
      </c>
      <c r="Z16" s="108">
        <f t="shared" si="9"/>
        <v>0</v>
      </c>
      <c r="AA16" s="151"/>
      <c r="AB16" s="47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="4" customFormat="1" ht="19" customHeight="1" spans="1:67">
      <c r="A17" s="94">
        <f t="shared" si="0"/>
        <v>16</v>
      </c>
      <c r="B17" s="95"/>
      <c r="C17" s="69"/>
      <c r="D17" s="16"/>
      <c r="E17" s="69"/>
      <c r="F17" s="123"/>
      <c r="G17" s="124" t="e">
        <f>VLOOKUP(F17,[2]零件成本10.26!$B$2:$C$7802,2,0)</f>
        <v>#N/A</v>
      </c>
      <c r="H17" s="16"/>
      <c r="I17" s="128" t="str">
        <f t="shared" si="1"/>
        <v/>
      </c>
      <c r="J17" s="48"/>
      <c r="K17" s="129"/>
      <c r="L17" s="16"/>
      <c r="M17" s="69"/>
      <c r="N17" s="69"/>
      <c r="O17" s="69"/>
      <c r="P17" s="100">
        <f t="shared" si="2"/>
        <v>0</v>
      </c>
      <c r="Q17" s="143"/>
      <c r="R17" s="140" t="str">
        <f t="shared" si="3"/>
        <v>0</v>
      </c>
      <c r="S17" s="140" t="str">
        <f t="shared" si="4"/>
        <v>0</v>
      </c>
      <c r="T17" s="144"/>
      <c r="U17" s="106"/>
      <c r="V17" s="142">
        <f t="shared" si="5"/>
        <v>0</v>
      </c>
      <c r="W17" s="142">
        <f t="shared" si="6"/>
        <v>0</v>
      </c>
      <c r="X17" s="108">
        <f t="shared" si="7"/>
        <v>0</v>
      </c>
      <c r="Y17" s="108">
        <f t="shared" si="8"/>
        <v>0</v>
      </c>
      <c r="Z17" s="108">
        <f t="shared" si="9"/>
        <v>0</v>
      </c>
      <c r="AA17" s="151"/>
      <c r="AB17" s="47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="4" customFormat="1" ht="19" customHeight="1" spans="1:67">
      <c r="A18" s="94">
        <f t="shared" si="0"/>
        <v>17</v>
      </c>
      <c r="B18" s="95"/>
      <c r="C18" s="69"/>
      <c r="D18" s="16"/>
      <c r="E18" s="69"/>
      <c r="F18" s="123"/>
      <c r="G18" s="124" t="e">
        <f>VLOOKUP(F18,[2]零件成本10.26!$B$2:$C$7802,2,0)</f>
        <v>#N/A</v>
      </c>
      <c r="H18" s="16"/>
      <c r="I18" s="128" t="str">
        <f t="shared" si="1"/>
        <v/>
      </c>
      <c r="J18" s="48"/>
      <c r="K18" s="129"/>
      <c r="L18" s="16"/>
      <c r="M18" s="69"/>
      <c r="N18" s="69"/>
      <c r="O18" s="69"/>
      <c r="P18" s="100">
        <f t="shared" si="2"/>
        <v>0</v>
      </c>
      <c r="Q18" s="143"/>
      <c r="R18" s="140" t="str">
        <f t="shared" si="3"/>
        <v>0</v>
      </c>
      <c r="S18" s="140" t="str">
        <f t="shared" si="4"/>
        <v>0</v>
      </c>
      <c r="T18" s="144"/>
      <c r="U18" s="106"/>
      <c r="V18" s="142">
        <f t="shared" si="5"/>
        <v>0</v>
      </c>
      <c r="W18" s="142">
        <f t="shared" si="6"/>
        <v>0</v>
      </c>
      <c r="X18" s="108">
        <f t="shared" si="7"/>
        <v>0</v>
      </c>
      <c r="Y18" s="108">
        <f t="shared" si="8"/>
        <v>0</v>
      </c>
      <c r="Z18" s="108">
        <f t="shared" si="9"/>
        <v>0</v>
      </c>
      <c r="AA18" s="151"/>
      <c r="AB18" s="47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="4" customFormat="1" ht="19" customHeight="1" spans="1:67">
      <c r="A19" s="94">
        <f t="shared" si="0"/>
        <v>18</v>
      </c>
      <c r="B19" s="95"/>
      <c r="C19" s="69"/>
      <c r="D19" s="16"/>
      <c r="E19" s="69"/>
      <c r="F19" s="123"/>
      <c r="G19" s="124" t="e">
        <f>VLOOKUP(F19,[2]零件成本10.26!$B$2:$C$7802,2,0)</f>
        <v>#N/A</v>
      </c>
      <c r="H19" s="16"/>
      <c r="I19" s="128" t="str">
        <f t="shared" si="1"/>
        <v/>
      </c>
      <c r="J19" s="48"/>
      <c r="K19" s="131"/>
      <c r="L19" s="16"/>
      <c r="M19" s="69"/>
      <c r="N19" s="69"/>
      <c r="O19" s="69"/>
      <c r="P19" s="100">
        <f t="shared" si="2"/>
        <v>0</v>
      </c>
      <c r="Q19" s="143"/>
      <c r="R19" s="140" t="str">
        <f t="shared" si="3"/>
        <v>0</v>
      </c>
      <c r="S19" s="140" t="str">
        <f t="shared" si="4"/>
        <v>0</v>
      </c>
      <c r="T19" s="144"/>
      <c r="U19" s="106"/>
      <c r="V19" s="142">
        <f t="shared" si="5"/>
        <v>0</v>
      </c>
      <c r="W19" s="142">
        <f t="shared" si="6"/>
        <v>0</v>
      </c>
      <c r="X19" s="108">
        <f t="shared" si="7"/>
        <v>0</v>
      </c>
      <c r="Y19" s="108">
        <f t="shared" si="8"/>
        <v>0</v>
      </c>
      <c r="Z19" s="108">
        <f t="shared" si="9"/>
        <v>0</v>
      </c>
      <c r="AA19" s="151"/>
      <c r="AB19" s="47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="4" customFormat="1" ht="19" customHeight="1" spans="1:67">
      <c r="A20" s="94">
        <f t="shared" si="0"/>
        <v>19</v>
      </c>
      <c r="B20" s="95"/>
      <c r="C20" s="69"/>
      <c r="D20" s="16"/>
      <c r="E20" s="69"/>
      <c r="F20" s="123"/>
      <c r="G20" s="124" t="e">
        <f>VLOOKUP(F20,[2]零件成本10.26!$B$2:$C$7802,2,0)</f>
        <v>#N/A</v>
      </c>
      <c r="H20" s="16"/>
      <c r="I20" s="128" t="str">
        <f t="shared" si="1"/>
        <v/>
      </c>
      <c r="J20" s="48"/>
      <c r="K20" s="131"/>
      <c r="L20" s="16"/>
      <c r="M20" s="69"/>
      <c r="N20" s="69"/>
      <c r="O20" s="69"/>
      <c r="P20" s="100">
        <f t="shared" si="2"/>
        <v>0</v>
      </c>
      <c r="Q20" s="143"/>
      <c r="R20" s="140" t="str">
        <f t="shared" si="3"/>
        <v>0</v>
      </c>
      <c r="S20" s="140" t="str">
        <f t="shared" si="4"/>
        <v>0</v>
      </c>
      <c r="T20" s="144"/>
      <c r="U20" s="106"/>
      <c r="V20" s="142">
        <f t="shared" si="5"/>
        <v>0</v>
      </c>
      <c r="W20" s="142">
        <f t="shared" si="6"/>
        <v>0</v>
      </c>
      <c r="X20" s="108">
        <f t="shared" si="7"/>
        <v>0</v>
      </c>
      <c r="Y20" s="108">
        <f t="shared" si="8"/>
        <v>0</v>
      </c>
      <c r="Z20" s="108">
        <f t="shared" si="9"/>
        <v>0</v>
      </c>
      <c r="AA20" s="151"/>
      <c r="AB20" s="47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="4" customFormat="1" ht="19" customHeight="1" spans="1:67">
      <c r="A21" s="94">
        <f t="shared" si="0"/>
        <v>20</v>
      </c>
      <c r="B21" s="95"/>
      <c r="C21" s="69"/>
      <c r="D21" s="16"/>
      <c r="E21" s="69"/>
      <c r="F21" s="123"/>
      <c r="G21" s="124" t="e">
        <f>VLOOKUP(F21,[2]零件成本10.26!$B$2:$C$7802,2,0)</f>
        <v>#N/A</v>
      </c>
      <c r="H21" s="16"/>
      <c r="I21" s="128" t="str">
        <f t="shared" si="1"/>
        <v/>
      </c>
      <c r="J21" s="48"/>
      <c r="K21" s="131"/>
      <c r="L21" s="16"/>
      <c r="M21" s="69"/>
      <c r="N21" s="69"/>
      <c r="O21" s="69"/>
      <c r="P21" s="100">
        <f t="shared" si="2"/>
        <v>0</v>
      </c>
      <c r="Q21" s="143"/>
      <c r="R21" s="140" t="str">
        <f t="shared" si="3"/>
        <v>0</v>
      </c>
      <c r="S21" s="140" t="str">
        <f t="shared" si="4"/>
        <v>0</v>
      </c>
      <c r="T21" s="144"/>
      <c r="U21" s="106"/>
      <c r="V21" s="142">
        <f t="shared" si="5"/>
        <v>0</v>
      </c>
      <c r="W21" s="142">
        <f t="shared" si="6"/>
        <v>0</v>
      </c>
      <c r="X21" s="108">
        <f t="shared" si="7"/>
        <v>0</v>
      </c>
      <c r="Y21" s="108">
        <f t="shared" si="8"/>
        <v>0</v>
      </c>
      <c r="Z21" s="108">
        <f t="shared" si="9"/>
        <v>0</v>
      </c>
      <c r="AA21" s="151"/>
      <c r="AB21" s="47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="4" customFormat="1" ht="19" customHeight="1" spans="1:67">
      <c r="A22" s="94">
        <f t="shared" si="0"/>
        <v>21</v>
      </c>
      <c r="B22" s="95"/>
      <c r="C22" s="69"/>
      <c r="D22" s="16"/>
      <c r="E22" s="69"/>
      <c r="F22" s="123"/>
      <c r="G22" s="124" t="e">
        <f>VLOOKUP(F22,[2]零件成本10.26!$B$2:$C$7802,2,0)</f>
        <v>#N/A</v>
      </c>
      <c r="H22" s="16"/>
      <c r="I22" s="128" t="str">
        <f t="shared" si="1"/>
        <v/>
      </c>
      <c r="J22" s="48"/>
      <c r="K22" s="131"/>
      <c r="L22" s="16"/>
      <c r="M22" s="69"/>
      <c r="N22" s="69"/>
      <c r="O22" s="69"/>
      <c r="P22" s="100">
        <f t="shared" si="2"/>
        <v>0</v>
      </c>
      <c r="Q22" s="143"/>
      <c r="R22" s="140" t="str">
        <f t="shared" si="3"/>
        <v>0</v>
      </c>
      <c r="S22" s="140" t="str">
        <f t="shared" si="4"/>
        <v>0</v>
      </c>
      <c r="T22" s="144"/>
      <c r="U22" s="106"/>
      <c r="V22" s="142">
        <f t="shared" si="5"/>
        <v>0</v>
      </c>
      <c r="W22" s="142">
        <f t="shared" si="6"/>
        <v>0</v>
      </c>
      <c r="X22" s="108">
        <f t="shared" si="7"/>
        <v>0</v>
      </c>
      <c r="Y22" s="108">
        <f t="shared" si="8"/>
        <v>0</v>
      </c>
      <c r="Z22" s="108">
        <f t="shared" si="9"/>
        <v>0</v>
      </c>
      <c r="AA22" s="151"/>
      <c r="AB22" s="47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="4" customFormat="1" ht="19" customHeight="1" spans="1:67">
      <c r="A23" s="94">
        <f t="shared" si="0"/>
        <v>22</v>
      </c>
      <c r="B23" s="95"/>
      <c r="C23" s="69"/>
      <c r="D23" s="16"/>
      <c r="E23" s="69"/>
      <c r="F23" s="123"/>
      <c r="G23" s="124" t="e">
        <f>VLOOKUP(F23,[2]零件成本10.26!$B$2:$C$7802,2,0)</f>
        <v>#N/A</v>
      </c>
      <c r="H23" s="16"/>
      <c r="I23" s="128" t="str">
        <f t="shared" si="1"/>
        <v/>
      </c>
      <c r="J23" s="48"/>
      <c r="K23" s="131"/>
      <c r="L23" s="16"/>
      <c r="M23" s="69"/>
      <c r="N23" s="69"/>
      <c r="O23" s="69"/>
      <c r="P23" s="100">
        <f t="shared" si="2"/>
        <v>0</v>
      </c>
      <c r="Q23" s="143"/>
      <c r="R23" s="140" t="str">
        <f t="shared" si="3"/>
        <v>0</v>
      </c>
      <c r="S23" s="140" t="str">
        <f t="shared" si="4"/>
        <v>0</v>
      </c>
      <c r="T23" s="144"/>
      <c r="U23" s="106"/>
      <c r="V23" s="142">
        <f t="shared" si="5"/>
        <v>0</v>
      </c>
      <c r="W23" s="142">
        <f t="shared" si="6"/>
        <v>0</v>
      </c>
      <c r="X23" s="108">
        <f t="shared" si="7"/>
        <v>0</v>
      </c>
      <c r="Y23" s="108">
        <f t="shared" si="8"/>
        <v>0</v>
      </c>
      <c r="Z23" s="108">
        <f t="shared" si="9"/>
        <v>0</v>
      </c>
      <c r="AA23" s="151"/>
      <c r="AB23" s="47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="4" customFormat="1" ht="19" customHeight="1" spans="1:67">
      <c r="A24" s="94">
        <f t="shared" si="0"/>
        <v>23</v>
      </c>
      <c r="B24" s="95"/>
      <c r="C24" s="69"/>
      <c r="D24" s="16"/>
      <c r="E24" s="69"/>
      <c r="F24" s="123"/>
      <c r="G24" s="124" t="e">
        <f>VLOOKUP(F24,[2]零件成本10.26!$B$2:$C$7802,2,0)</f>
        <v>#N/A</v>
      </c>
      <c r="H24" s="16"/>
      <c r="I24" s="128" t="str">
        <f t="shared" si="1"/>
        <v/>
      </c>
      <c r="J24" s="48"/>
      <c r="K24" s="131"/>
      <c r="L24" s="16"/>
      <c r="M24" s="69"/>
      <c r="N24" s="69"/>
      <c r="O24" s="69"/>
      <c r="P24" s="100">
        <f t="shared" si="2"/>
        <v>0</v>
      </c>
      <c r="Q24" s="143"/>
      <c r="R24" s="140" t="str">
        <f t="shared" si="3"/>
        <v>0</v>
      </c>
      <c r="S24" s="140" t="str">
        <f t="shared" si="4"/>
        <v>0</v>
      </c>
      <c r="T24" s="144"/>
      <c r="U24" s="106"/>
      <c r="V24" s="142">
        <f t="shared" si="5"/>
        <v>0</v>
      </c>
      <c r="W24" s="142">
        <f t="shared" si="6"/>
        <v>0</v>
      </c>
      <c r="X24" s="108">
        <f t="shared" si="7"/>
        <v>0</v>
      </c>
      <c r="Y24" s="108">
        <f t="shared" si="8"/>
        <v>0</v>
      </c>
      <c r="Z24" s="108">
        <f t="shared" si="9"/>
        <v>0</v>
      </c>
      <c r="AA24" s="151"/>
      <c r="AB24" s="47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="4" customFormat="1" ht="19" customHeight="1" spans="1:67">
      <c r="A25" s="94">
        <f t="shared" si="0"/>
        <v>24</v>
      </c>
      <c r="B25" s="95"/>
      <c r="C25" s="69"/>
      <c r="D25" s="16"/>
      <c r="E25" s="69"/>
      <c r="F25" s="123"/>
      <c r="G25" s="124" t="e">
        <f>VLOOKUP(F25,[2]零件成本10.26!$B$2:$C$7802,2,0)</f>
        <v>#N/A</v>
      </c>
      <c r="H25" s="16"/>
      <c r="I25" s="128" t="str">
        <f t="shared" si="1"/>
        <v/>
      </c>
      <c r="J25" s="48"/>
      <c r="K25" s="131"/>
      <c r="L25" s="16"/>
      <c r="M25" s="69"/>
      <c r="N25" s="69"/>
      <c r="O25" s="69"/>
      <c r="P25" s="100">
        <f t="shared" si="2"/>
        <v>0</v>
      </c>
      <c r="Q25" s="143"/>
      <c r="R25" s="140" t="str">
        <f t="shared" si="3"/>
        <v>0</v>
      </c>
      <c r="S25" s="140" t="str">
        <f t="shared" si="4"/>
        <v>0</v>
      </c>
      <c r="T25" s="144"/>
      <c r="U25" s="106"/>
      <c r="V25" s="142">
        <f t="shared" si="5"/>
        <v>0</v>
      </c>
      <c r="W25" s="142">
        <f t="shared" si="6"/>
        <v>0</v>
      </c>
      <c r="X25" s="108">
        <f t="shared" si="7"/>
        <v>0</v>
      </c>
      <c r="Y25" s="108">
        <f t="shared" si="8"/>
        <v>0</v>
      </c>
      <c r="Z25" s="108">
        <f t="shared" si="9"/>
        <v>0</v>
      </c>
      <c r="AA25" s="151"/>
      <c r="AB25" s="47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="4" customFormat="1" ht="19" customHeight="1" spans="1:67">
      <c r="A26" s="94">
        <f t="shared" si="0"/>
        <v>25</v>
      </c>
      <c r="B26" s="95"/>
      <c r="C26" s="69"/>
      <c r="D26" s="16"/>
      <c r="E26" s="69"/>
      <c r="F26" s="123"/>
      <c r="G26" s="124" t="e">
        <f>VLOOKUP(F26,[2]零件成本10.26!$B$2:$C$7802,2,0)</f>
        <v>#N/A</v>
      </c>
      <c r="H26" s="16"/>
      <c r="I26" s="128" t="str">
        <f t="shared" si="1"/>
        <v/>
      </c>
      <c r="J26" s="48"/>
      <c r="K26" s="131"/>
      <c r="L26" s="16"/>
      <c r="M26" s="69"/>
      <c r="N26" s="69"/>
      <c r="O26" s="69"/>
      <c r="P26" s="100">
        <f t="shared" si="2"/>
        <v>0</v>
      </c>
      <c r="Q26" s="143"/>
      <c r="R26" s="140" t="str">
        <f t="shared" si="3"/>
        <v>0</v>
      </c>
      <c r="S26" s="140" t="str">
        <f t="shared" si="4"/>
        <v>0</v>
      </c>
      <c r="T26" s="144"/>
      <c r="U26" s="106"/>
      <c r="V26" s="142">
        <f t="shared" si="5"/>
        <v>0</v>
      </c>
      <c r="W26" s="142">
        <f t="shared" si="6"/>
        <v>0</v>
      </c>
      <c r="X26" s="108">
        <f t="shared" si="7"/>
        <v>0</v>
      </c>
      <c r="Y26" s="108">
        <f t="shared" si="8"/>
        <v>0</v>
      </c>
      <c r="Z26" s="108">
        <f t="shared" si="9"/>
        <v>0</v>
      </c>
      <c r="AA26" s="151"/>
      <c r="AB26" s="47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="4" customFormat="1" ht="19" customHeight="1" spans="1:67">
      <c r="A27" s="94">
        <f t="shared" si="0"/>
        <v>26</v>
      </c>
      <c r="B27" s="95"/>
      <c r="C27" s="69"/>
      <c r="D27" s="16"/>
      <c r="E27" s="69"/>
      <c r="F27" s="123"/>
      <c r="G27" s="124" t="e">
        <f>VLOOKUP(F27,[2]零件成本10.26!$B$2:$C$7802,2,0)</f>
        <v>#N/A</v>
      </c>
      <c r="H27" s="16"/>
      <c r="I27" s="128" t="str">
        <f t="shared" si="1"/>
        <v/>
      </c>
      <c r="J27" s="48"/>
      <c r="K27" s="131"/>
      <c r="L27" s="16"/>
      <c r="M27" s="69"/>
      <c r="N27" s="69"/>
      <c r="O27" s="69"/>
      <c r="P27" s="100">
        <f t="shared" si="2"/>
        <v>0</v>
      </c>
      <c r="Q27" s="143"/>
      <c r="R27" s="140" t="str">
        <f t="shared" si="3"/>
        <v>0</v>
      </c>
      <c r="S27" s="140" t="str">
        <f t="shared" si="4"/>
        <v>0</v>
      </c>
      <c r="T27" s="144"/>
      <c r="U27" s="106"/>
      <c r="V27" s="142">
        <f t="shared" si="5"/>
        <v>0</v>
      </c>
      <c r="W27" s="142">
        <f t="shared" si="6"/>
        <v>0</v>
      </c>
      <c r="X27" s="108">
        <f t="shared" si="7"/>
        <v>0</v>
      </c>
      <c r="Y27" s="108">
        <f t="shared" si="8"/>
        <v>0</v>
      </c>
      <c r="Z27" s="108">
        <f t="shared" si="9"/>
        <v>0</v>
      </c>
      <c r="AA27" s="151"/>
      <c r="AB27" s="47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="4" customFormat="1" ht="19" customHeight="1" spans="1:67">
      <c r="A28" s="94">
        <f t="shared" si="0"/>
        <v>27</v>
      </c>
      <c r="B28" s="95"/>
      <c r="C28" s="69"/>
      <c r="D28" s="16"/>
      <c r="E28" s="69"/>
      <c r="F28" s="123"/>
      <c r="G28" s="124" t="e">
        <f>VLOOKUP(F28,[2]零件成本10.26!$B$2:$C$7802,2,0)</f>
        <v>#N/A</v>
      </c>
      <c r="H28" s="16"/>
      <c r="I28" s="128" t="str">
        <f t="shared" si="1"/>
        <v/>
      </c>
      <c r="J28" s="48"/>
      <c r="K28" s="131"/>
      <c r="L28" s="16"/>
      <c r="M28" s="69"/>
      <c r="N28" s="69"/>
      <c r="O28" s="69"/>
      <c r="P28" s="100">
        <f t="shared" si="2"/>
        <v>0</v>
      </c>
      <c r="Q28" s="143"/>
      <c r="R28" s="140" t="str">
        <f t="shared" si="3"/>
        <v>0</v>
      </c>
      <c r="S28" s="140" t="str">
        <f t="shared" si="4"/>
        <v>0</v>
      </c>
      <c r="T28" s="144"/>
      <c r="U28" s="106"/>
      <c r="V28" s="142">
        <f t="shared" si="5"/>
        <v>0</v>
      </c>
      <c r="W28" s="142">
        <f t="shared" si="6"/>
        <v>0</v>
      </c>
      <c r="X28" s="108">
        <f t="shared" si="7"/>
        <v>0</v>
      </c>
      <c r="Y28" s="108">
        <f t="shared" si="8"/>
        <v>0</v>
      </c>
      <c r="Z28" s="108">
        <f t="shared" si="9"/>
        <v>0</v>
      </c>
      <c r="AA28" s="151"/>
      <c r="AB28" s="47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="4" customFormat="1" ht="19" customHeight="1" spans="1:67">
      <c r="A29" s="94">
        <f t="shared" si="0"/>
        <v>28</v>
      </c>
      <c r="B29" s="95"/>
      <c r="C29" s="69"/>
      <c r="D29" s="16"/>
      <c r="E29" s="69"/>
      <c r="F29" s="123"/>
      <c r="G29" s="124" t="e">
        <f>VLOOKUP(F29,[2]零件成本10.26!$B$2:$C$7802,2,0)</f>
        <v>#N/A</v>
      </c>
      <c r="H29" s="16"/>
      <c r="I29" s="128" t="str">
        <f t="shared" si="1"/>
        <v/>
      </c>
      <c r="J29" s="48"/>
      <c r="K29" s="131"/>
      <c r="L29" s="16"/>
      <c r="M29" s="69"/>
      <c r="N29" s="69"/>
      <c r="O29" s="69"/>
      <c r="P29" s="100">
        <f t="shared" si="2"/>
        <v>0</v>
      </c>
      <c r="Q29" s="143"/>
      <c r="R29" s="140" t="str">
        <f t="shared" si="3"/>
        <v>0</v>
      </c>
      <c r="S29" s="140" t="str">
        <f t="shared" si="4"/>
        <v>0</v>
      </c>
      <c r="T29" s="144"/>
      <c r="U29" s="106"/>
      <c r="V29" s="142">
        <f t="shared" si="5"/>
        <v>0</v>
      </c>
      <c r="W29" s="142">
        <f t="shared" si="6"/>
        <v>0</v>
      </c>
      <c r="X29" s="108">
        <f t="shared" si="7"/>
        <v>0</v>
      </c>
      <c r="Y29" s="108">
        <f t="shared" si="8"/>
        <v>0</v>
      </c>
      <c r="Z29" s="108">
        <f t="shared" si="9"/>
        <v>0</v>
      </c>
      <c r="AA29" s="151"/>
      <c r="AB29" s="47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="4" customFormat="1" ht="19" customHeight="1" spans="1:67">
      <c r="A30" s="94">
        <f t="shared" si="0"/>
        <v>29</v>
      </c>
      <c r="B30" s="95"/>
      <c r="C30" s="69"/>
      <c r="D30" s="16"/>
      <c r="E30" s="69"/>
      <c r="F30" s="123"/>
      <c r="G30" s="124" t="e">
        <f>VLOOKUP(F30,[2]零件成本10.26!$B$2:$C$7802,2,0)</f>
        <v>#N/A</v>
      </c>
      <c r="H30" s="16"/>
      <c r="I30" s="128" t="str">
        <f t="shared" si="1"/>
        <v/>
      </c>
      <c r="J30" s="48"/>
      <c r="K30" s="131"/>
      <c r="L30" s="16"/>
      <c r="M30" s="69"/>
      <c r="N30" s="69"/>
      <c r="O30" s="69"/>
      <c r="P30" s="100">
        <f t="shared" si="2"/>
        <v>0</v>
      </c>
      <c r="Q30" s="143"/>
      <c r="R30" s="140" t="str">
        <f t="shared" si="3"/>
        <v>0</v>
      </c>
      <c r="S30" s="140" t="str">
        <f t="shared" si="4"/>
        <v>0</v>
      </c>
      <c r="T30" s="144"/>
      <c r="U30" s="106"/>
      <c r="V30" s="142">
        <f t="shared" si="5"/>
        <v>0</v>
      </c>
      <c r="W30" s="142">
        <f t="shared" si="6"/>
        <v>0</v>
      </c>
      <c r="X30" s="108">
        <f t="shared" si="7"/>
        <v>0</v>
      </c>
      <c r="Y30" s="108">
        <f t="shared" si="8"/>
        <v>0</v>
      </c>
      <c r="Z30" s="108">
        <f t="shared" si="9"/>
        <v>0</v>
      </c>
      <c r="AA30" s="151"/>
      <c r="AB30" s="47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="4" customFormat="1" ht="19" customHeight="1" spans="1:67">
      <c r="A31" s="94">
        <f t="shared" si="0"/>
        <v>30</v>
      </c>
      <c r="B31" s="95"/>
      <c r="C31" s="69"/>
      <c r="D31" s="16"/>
      <c r="E31" s="69"/>
      <c r="F31" s="123"/>
      <c r="G31" s="124" t="e">
        <f>VLOOKUP(F31,[2]零件成本10.26!$B$2:$C$7802,2,0)</f>
        <v>#N/A</v>
      </c>
      <c r="H31" s="16"/>
      <c r="I31" s="128" t="str">
        <f t="shared" si="1"/>
        <v/>
      </c>
      <c r="J31" s="48"/>
      <c r="K31" s="131"/>
      <c r="L31" s="16"/>
      <c r="M31" s="69"/>
      <c r="N31" s="69"/>
      <c r="O31" s="69"/>
      <c r="P31" s="100">
        <f t="shared" si="2"/>
        <v>0</v>
      </c>
      <c r="Q31" s="143"/>
      <c r="R31" s="140" t="str">
        <f t="shared" si="3"/>
        <v>0</v>
      </c>
      <c r="S31" s="140" t="str">
        <f t="shared" si="4"/>
        <v>0</v>
      </c>
      <c r="T31" s="144"/>
      <c r="U31" s="106"/>
      <c r="V31" s="142">
        <f t="shared" si="5"/>
        <v>0</v>
      </c>
      <c r="W31" s="142">
        <f t="shared" si="6"/>
        <v>0</v>
      </c>
      <c r="X31" s="108">
        <f t="shared" si="7"/>
        <v>0</v>
      </c>
      <c r="Y31" s="108">
        <f t="shared" si="8"/>
        <v>0</v>
      </c>
      <c r="Z31" s="108">
        <f t="shared" si="9"/>
        <v>0</v>
      </c>
      <c r="AA31" s="151"/>
      <c r="AB31" s="47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="4" customFormat="1" ht="19" customHeight="1" spans="1:67">
      <c r="A32" s="94">
        <f t="shared" si="0"/>
        <v>31</v>
      </c>
      <c r="B32" s="95"/>
      <c r="C32" s="69"/>
      <c r="D32" s="16"/>
      <c r="E32" s="69"/>
      <c r="F32" s="123"/>
      <c r="G32" s="124" t="e">
        <f>VLOOKUP(F32,[2]零件成本10.26!$B$2:$C$7802,2,0)</f>
        <v>#N/A</v>
      </c>
      <c r="H32" s="16"/>
      <c r="I32" s="128" t="str">
        <f t="shared" si="1"/>
        <v/>
      </c>
      <c r="J32" s="48"/>
      <c r="K32" s="131"/>
      <c r="L32" s="16"/>
      <c r="M32" s="69"/>
      <c r="N32" s="69"/>
      <c r="O32" s="69"/>
      <c r="P32" s="100">
        <f t="shared" si="2"/>
        <v>0</v>
      </c>
      <c r="Q32" s="143"/>
      <c r="R32" s="140" t="str">
        <f t="shared" si="3"/>
        <v>0</v>
      </c>
      <c r="S32" s="140" t="str">
        <f t="shared" si="4"/>
        <v>0</v>
      </c>
      <c r="T32" s="144"/>
      <c r="U32" s="106"/>
      <c r="V32" s="142">
        <f t="shared" si="5"/>
        <v>0</v>
      </c>
      <c r="W32" s="142">
        <f t="shared" si="6"/>
        <v>0</v>
      </c>
      <c r="X32" s="108">
        <f t="shared" si="7"/>
        <v>0</v>
      </c>
      <c r="Y32" s="108">
        <f t="shared" si="8"/>
        <v>0</v>
      </c>
      <c r="Z32" s="108">
        <f t="shared" si="9"/>
        <v>0</v>
      </c>
      <c r="AA32" s="151"/>
      <c r="AB32" s="47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="4" customFormat="1" ht="19" customHeight="1" spans="1:67">
      <c r="A33" s="94">
        <f t="shared" si="0"/>
        <v>32</v>
      </c>
      <c r="B33" s="95"/>
      <c r="C33" s="69"/>
      <c r="D33" s="16"/>
      <c r="E33" s="69"/>
      <c r="F33" s="123"/>
      <c r="G33" s="124" t="e">
        <f>VLOOKUP(F33,[2]零件成本10.26!$B$2:$C$7802,2,0)</f>
        <v>#N/A</v>
      </c>
      <c r="H33" s="16"/>
      <c r="I33" s="128" t="str">
        <f t="shared" si="1"/>
        <v/>
      </c>
      <c r="J33" s="48"/>
      <c r="K33" s="131"/>
      <c r="L33" s="16"/>
      <c r="M33" s="69"/>
      <c r="N33" s="69"/>
      <c r="O33" s="69"/>
      <c r="P33" s="100">
        <f t="shared" si="2"/>
        <v>0</v>
      </c>
      <c r="Q33" s="143"/>
      <c r="R33" s="140" t="str">
        <f t="shared" si="3"/>
        <v>0</v>
      </c>
      <c r="S33" s="140" t="str">
        <f t="shared" si="4"/>
        <v>0</v>
      </c>
      <c r="T33" s="144"/>
      <c r="U33" s="106"/>
      <c r="V33" s="142">
        <f t="shared" si="5"/>
        <v>0</v>
      </c>
      <c r="W33" s="142">
        <f t="shared" si="6"/>
        <v>0</v>
      </c>
      <c r="X33" s="108">
        <f t="shared" si="7"/>
        <v>0</v>
      </c>
      <c r="Y33" s="108">
        <f t="shared" si="8"/>
        <v>0</v>
      </c>
      <c r="Z33" s="108">
        <f t="shared" si="9"/>
        <v>0</v>
      </c>
      <c r="AA33" s="151"/>
      <c r="AB33" s="47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="4" customFormat="1" ht="19" customHeight="1" spans="1:67">
      <c r="A34" s="94">
        <f t="shared" si="0"/>
        <v>33</v>
      </c>
      <c r="B34" s="95"/>
      <c r="C34" s="69"/>
      <c r="D34" s="16"/>
      <c r="E34" s="69"/>
      <c r="F34" s="123"/>
      <c r="G34" s="124" t="e">
        <f>VLOOKUP(F34,[2]零件成本10.26!$B$2:$C$7802,2,0)</f>
        <v>#N/A</v>
      </c>
      <c r="H34" s="16"/>
      <c r="I34" s="128" t="str">
        <f t="shared" si="1"/>
        <v/>
      </c>
      <c r="J34" s="48"/>
      <c r="K34" s="131"/>
      <c r="L34" s="16"/>
      <c r="M34" s="69"/>
      <c r="N34" s="69"/>
      <c r="O34" s="69"/>
      <c r="P34" s="100">
        <f t="shared" si="2"/>
        <v>0</v>
      </c>
      <c r="Q34" s="143"/>
      <c r="R34" s="140" t="str">
        <f t="shared" si="3"/>
        <v>0</v>
      </c>
      <c r="S34" s="140" t="str">
        <f t="shared" si="4"/>
        <v>0</v>
      </c>
      <c r="T34" s="145"/>
      <c r="U34" s="106"/>
      <c r="V34" s="142">
        <f t="shared" si="5"/>
        <v>0</v>
      </c>
      <c r="W34" s="142">
        <f t="shared" si="6"/>
        <v>0</v>
      </c>
      <c r="X34" s="108">
        <f t="shared" si="7"/>
        <v>0</v>
      </c>
      <c r="Y34" s="108">
        <f t="shared" si="8"/>
        <v>0</v>
      </c>
      <c r="Z34" s="108">
        <f t="shared" si="9"/>
        <v>0</v>
      </c>
      <c r="AA34" s="151"/>
      <c r="AB34" s="47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="4" customFormat="1" ht="19" customHeight="1" spans="1:67">
      <c r="A35" s="94">
        <f t="shared" si="0"/>
        <v>34</v>
      </c>
      <c r="B35" s="95"/>
      <c r="C35" s="69"/>
      <c r="D35" s="16"/>
      <c r="E35" s="69"/>
      <c r="F35" s="123"/>
      <c r="G35" s="124" t="e">
        <f>VLOOKUP(F35,[2]零件成本10.26!$B$2:$C$7802,2,0)</f>
        <v>#N/A</v>
      </c>
      <c r="H35" s="16"/>
      <c r="I35" s="128" t="str">
        <f t="shared" si="1"/>
        <v/>
      </c>
      <c r="J35" s="48"/>
      <c r="K35" s="131"/>
      <c r="L35" s="16"/>
      <c r="M35" s="69"/>
      <c r="N35" s="69"/>
      <c r="O35" s="69"/>
      <c r="P35" s="100">
        <f t="shared" si="2"/>
        <v>0</v>
      </c>
      <c r="Q35" s="143"/>
      <c r="R35" s="140" t="str">
        <f t="shared" si="3"/>
        <v>0</v>
      </c>
      <c r="S35" s="140" t="str">
        <f t="shared" si="4"/>
        <v>0</v>
      </c>
      <c r="T35" s="145"/>
      <c r="U35" s="106"/>
      <c r="V35" s="142">
        <f t="shared" si="5"/>
        <v>0</v>
      </c>
      <c r="W35" s="142">
        <f t="shared" si="6"/>
        <v>0</v>
      </c>
      <c r="X35" s="108">
        <f t="shared" si="7"/>
        <v>0</v>
      </c>
      <c r="Y35" s="108">
        <f t="shared" si="8"/>
        <v>0</v>
      </c>
      <c r="Z35" s="108">
        <f t="shared" si="9"/>
        <v>0</v>
      </c>
      <c r="AA35" s="151"/>
      <c r="AB35" s="47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="4" customFormat="1" ht="19" customHeight="1" spans="1:67">
      <c r="A36" s="94">
        <f t="shared" si="0"/>
        <v>35</v>
      </c>
      <c r="B36" s="95"/>
      <c r="C36" s="69"/>
      <c r="D36" s="16"/>
      <c r="E36" s="69"/>
      <c r="F36" s="123"/>
      <c r="G36" s="124" t="e">
        <f>VLOOKUP(F36,[2]零件成本10.26!$B$2:$C$7802,2,0)</f>
        <v>#N/A</v>
      </c>
      <c r="H36" s="16"/>
      <c r="I36" s="128" t="str">
        <f t="shared" si="1"/>
        <v/>
      </c>
      <c r="J36" s="48"/>
      <c r="K36" s="131"/>
      <c r="L36" s="16"/>
      <c r="M36" s="69"/>
      <c r="N36" s="69"/>
      <c r="O36" s="69"/>
      <c r="P36" s="100">
        <f t="shared" si="2"/>
        <v>0</v>
      </c>
      <c r="Q36" s="143"/>
      <c r="R36" s="140" t="str">
        <f t="shared" si="3"/>
        <v>0</v>
      </c>
      <c r="S36" s="140" t="str">
        <f t="shared" si="4"/>
        <v>0</v>
      </c>
      <c r="T36" s="144"/>
      <c r="U36" s="106"/>
      <c r="V36" s="142">
        <f t="shared" si="5"/>
        <v>0</v>
      </c>
      <c r="W36" s="142">
        <f t="shared" si="6"/>
        <v>0</v>
      </c>
      <c r="X36" s="108">
        <f t="shared" si="7"/>
        <v>0</v>
      </c>
      <c r="Y36" s="108">
        <f t="shared" si="8"/>
        <v>0</v>
      </c>
      <c r="Z36" s="108">
        <f t="shared" si="9"/>
        <v>0</v>
      </c>
      <c r="AA36" s="151"/>
      <c r="AB36" s="47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="4" customFormat="1" ht="19" customHeight="1" spans="1:67">
      <c r="A37" s="94">
        <f t="shared" si="0"/>
        <v>36</v>
      </c>
      <c r="B37" s="95"/>
      <c r="C37" s="69"/>
      <c r="D37" s="16"/>
      <c r="E37" s="69"/>
      <c r="F37" s="123"/>
      <c r="G37" s="124" t="e">
        <f>VLOOKUP(F37,[2]零件成本10.26!$B$2:$C$7802,2,0)</f>
        <v>#N/A</v>
      </c>
      <c r="H37" s="16"/>
      <c r="I37" s="128" t="str">
        <f t="shared" si="1"/>
        <v/>
      </c>
      <c r="J37" s="48"/>
      <c r="K37" s="131"/>
      <c r="L37" s="16"/>
      <c r="M37" s="69"/>
      <c r="N37" s="69"/>
      <c r="O37" s="69"/>
      <c r="P37" s="100">
        <f t="shared" si="2"/>
        <v>0</v>
      </c>
      <c r="Q37" s="143"/>
      <c r="R37" s="140" t="str">
        <f t="shared" si="3"/>
        <v>0</v>
      </c>
      <c r="S37" s="140" t="str">
        <f t="shared" si="4"/>
        <v>0</v>
      </c>
      <c r="T37" s="144"/>
      <c r="U37" s="106"/>
      <c r="V37" s="142">
        <f t="shared" si="5"/>
        <v>0</v>
      </c>
      <c r="W37" s="142">
        <f t="shared" si="6"/>
        <v>0</v>
      </c>
      <c r="X37" s="108">
        <f t="shared" si="7"/>
        <v>0</v>
      </c>
      <c r="Y37" s="108">
        <f t="shared" si="8"/>
        <v>0</v>
      </c>
      <c r="Z37" s="108">
        <f t="shared" si="9"/>
        <v>0</v>
      </c>
      <c r="AA37" s="151"/>
      <c r="AB37" s="47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="4" customFormat="1" ht="19" customHeight="1" spans="1:67">
      <c r="A38" s="94">
        <f t="shared" si="0"/>
        <v>37</v>
      </c>
      <c r="B38" s="95"/>
      <c r="C38" s="69"/>
      <c r="D38" s="16"/>
      <c r="E38" s="69"/>
      <c r="F38" s="123"/>
      <c r="G38" s="124" t="e">
        <f>VLOOKUP(F38,[2]零件成本10.26!$B$2:$C$7802,2,0)</f>
        <v>#N/A</v>
      </c>
      <c r="H38" s="16"/>
      <c r="I38" s="128" t="str">
        <f t="shared" si="1"/>
        <v/>
      </c>
      <c r="J38" s="48"/>
      <c r="K38" s="131"/>
      <c r="L38" s="16"/>
      <c r="M38" s="69"/>
      <c r="N38" s="69"/>
      <c r="O38" s="69"/>
      <c r="P38" s="100">
        <f t="shared" si="2"/>
        <v>0</v>
      </c>
      <c r="Q38" s="143"/>
      <c r="R38" s="140" t="str">
        <f t="shared" si="3"/>
        <v>0</v>
      </c>
      <c r="S38" s="140" t="str">
        <f t="shared" si="4"/>
        <v>0</v>
      </c>
      <c r="T38" s="144"/>
      <c r="U38" s="106"/>
      <c r="V38" s="142">
        <f t="shared" si="5"/>
        <v>0</v>
      </c>
      <c r="W38" s="142">
        <f t="shared" si="6"/>
        <v>0</v>
      </c>
      <c r="X38" s="108">
        <f t="shared" si="7"/>
        <v>0</v>
      </c>
      <c r="Y38" s="108">
        <f t="shared" si="8"/>
        <v>0</v>
      </c>
      <c r="Z38" s="108">
        <f t="shared" si="9"/>
        <v>0</v>
      </c>
      <c r="AA38" s="151"/>
      <c r="AB38" s="47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="4" customFormat="1" ht="19" customHeight="1" spans="1:67">
      <c r="A39" s="94">
        <f t="shared" si="0"/>
        <v>38</v>
      </c>
      <c r="B39" s="95"/>
      <c r="C39" s="69"/>
      <c r="D39" s="16"/>
      <c r="E39" s="69"/>
      <c r="F39" s="125"/>
      <c r="G39" s="124" t="e">
        <f>VLOOKUP(F39,[2]零件成本10.26!$B$2:$C$7802,2,0)</f>
        <v>#N/A</v>
      </c>
      <c r="H39" s="16"/>
      <c r="I39" s="128" t="str">
        <f t="shared" si="1"/>
        <v/>
      </c>
      <c r="J39" s="48"/>
      <c r="K39" s="132"/>
      <c r="L39" s="16"/>
      <c r="M39" s="69"/>
      <c r="N39" s="69"/>
      <c r="O39" s="69"/>
      <c r="P39" s="100">
        <f t="shared" si="2"/>
        <v>0</v>
      </c>
      <c r="Q39" s="143"/>
      <c r="R39" s="140" t="str">
        <f t="shared" si="3"/>
        <v>0</v>
      </c>
      <c r="S39" s="140" t="str">
        <f t="shared" si="4"/>
        <v>0</v>
      </c>
      <c r="T39" s="144"/>
      <c r="U39" s="106"/>
      <c r="V39" s="142">
        <f t="shared" si="5"/>
        <v>0</v>
      </c>
      <c r="W39" s="142">
        <f t="shared" si="6"/>
        <v>0</v>
      </c>
      <c r="X39" s="108">
        <f t="shared" si="7"/>
        <v>0</v>
      </c>
      <c r="Y39" s="108">
        <f t="shared" si="8"/>
        <v>0</v>
      </c>
      <c r="Z39" s="108">
        <f t="shared" si="9"/>
        <v>0</v>
      </c>
      <c r="AA39" s="151"/>
      <c r="AB39" s="47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="4" customFormat="1" ht="19" customHeight="1" spans="1:67">
      <c r="A40" s="94">
        <f t="shared" si="0"/>
        <v>39</v>
      </c>
      <c r="B40" s="95"/>
      <c r="C40" s="69"/>
      <c r="D40" s="16"/>
      <c r="E40" s="69"/>
      <c r="F40" s="125"/>
      <c r="G40" s="124" t="e">
        <f>VLOOKUP(F40,[2]零件成本10.26!$B$2:$C$7802,2,0)</f>
        <v>#N/A</v>
      </c>
      <c r="H40" s="16"/>
      <c r="I40" s="128" t="str">
        <f t="shared" si="1"/>
        <v/>
      </c>
      <c r="J40" s="48"/>
      <c r="K40" s="132"/>
      <c r="L40" s="16"/>
      <c r="M40" s="69"/>
      <c r="N40" s="69"/>
      <c r="O40" s="69"/>
      <c r="P40" s="100">
        <f t="shared" si="2"/>
        <v>0</v>
      </c>
      <c r="Q40" s="143"/>
      <c r="R40" s="140" t="str">
        <f t="shared" si="3"/>
        <v>0</v>
      </c>
      <c r="S40" s="140" t="str">
        <f t="shared" si="4"/>
        <v>0</v>
      </c>
      <c r="T40" s="144"/>
      <c r="U40" s="106"/>
      <c r="V40" s="142">
        <f t="shared" si="5"/>
        <v>0</v>
      </c>
      <c r="W40" s="142">
        <f t="shared" si="6"/>
        <v>0</v>
      </c>
      <c r="X40" s="108">
        <f t="shared" si="7"/>
        <v>0</v>
      </c>
      <c r="Y40" s="108">
        <f t="shared" si="8"/>
        <v>0</v>
      </c>
      <c r="Z40" s="108">
        <f t="shared" si="9"/>
        <v>0</v>
      </c>
      <c r="AA40" s="151"/>
      <c r="AB40" s="47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="4" customFormat="1" ht="19" customHeight="1" spans="1:67">
      <c r="A41" s="94">
        <f t="shared" si="0"/>
        <v>40</v>
      </c>
      <c r="B41" s="95"/>
      <c r="C41" s="69"/>
      <c r="D41" s="16"/>
      <c r="E41" s="69"/>
      <c r="F41" s="125"/>
      <c r="G41" s="124" t="e">
        <f>VLOOKUP(F41,[2]零件成本10.26!$B$2:$C$7802,2,0)</f>
        <v>#N/A</v>
      </c>
      <c r="H41" s="16"/>
      <c r="I41" s="128" t="str">
        <f t="shared" si="1"/>
        <v/>
      </c>
      <c r="J41" s="48"/>
      <c r="K41" s="132"/>
      <c r="L41" s="16"/>
      <c r="M41" s="69"/>
      <c r="N41" s="69"/>
      <c r="O41" s="69"/>
      <c r="P41" s="100">
        <f t="shared" si="2"/>
        <v>0</v>
      </c>
      <c r="Q41" s="143"/>
      <c r="R41" s="140" t="str">
        <f t="shared" si="3"/>
        <v>0</v>
      </c>
      <c r="S41" s="140" t="str">
        <f t="shared" si="4"/>
        <v>0</v>
      </c>
      <c r="T41" s="145"/>
      <c r="U41" s="106"/>
      <c r="V41" s="142">
        <f t="shared" si="5"/>
        <v>0</v>
      </c>
      <c r="W41" s="142">
        <f t="shared" si="6"/>
        <v>0</v>
      </c>
      <c r="X41" s="108">
        <f t="shared" si="7"/>
        <v>0</v>
      </c>
      <c r="Y41" s="108">
        <f t="shared" si="8"/>
        <v>0</v>
      </c>
      <c r="Z41" s="108">
        <f t="shared" si="9"/>
        <v>0</v>
      </c>
      <c r="AA41" s="151"/>
      <c r="AB41" s="47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="4" customFormat="1" ht="19" customHeight="1" spans="1:67">
      <c r="A42" s="94">
        <f t="shared" si="0"/>
        <v>41</v>
      </c>
      <c r="B42" s="95"/>
      <c r="C42" s="69"/>
      <c r="D42" s="16"/>
      <c r="E42" s="69"/>
      <c r="F42" s="125"/>
      <c r="G42" s="124" t="e">
        <f>VLOOKUP(F42,[2]零件成本10.26!$B$2:$C$7802,2,0)</f>
        <v>#N/A</v>
      </c>
      <c r="H42" s="16"/>
      <c r="I42" s="128" t="str">
        <f t="shared" si="1"/>
        <v/>
      </c>
      <c r="J42" s="48"/>
      <c r="K42" s="132"/>
      <c r="L42" s="16"/>
      <c r="M42" s="69"/>
      <c r="N42" s="69"/>
      <c r="O42" s="69"/>
      <c r="P42" s="100">
        <f t="shared" si="2"/>
        <v>0</v>
      </c>
      <c r="Q42" s="143"/>
      <c r="R42" s="140" t="str">
        <f t="shared" si="3"/>
        <v>0</v>
      </c>
      <c r="S42" s="140" t="str">
        <f t="shared" si="4"/>
        <v>0</v>
      </c>
      <c r="T42" s="145"/>
      <c r="U42" s="106"/>
      <c r="V42" s="142">
        <f t="shared" si="5"/>
        <v>0</v>
      </c>
      <c r="W42" s="142">
        <f t="shared" si="6"/>
        <v>0</v>
      </c>
      <c r="X42" s="108">
        <f t="shared" si="7"/>
        <v>0</v>
      </c>
      <c r="Y42" s="108">
        <f t="shared" si="8"/>
        <v>0</v>
      </c>
      <c r="Z42" s="108">
        <f t="shared" si="9"/>
        <v>0</v>
      </c>
      <c r="AA42" s="151"/>
      <c r="AB42" s="47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="4" customFormat="1" ht="19" customHeight="1" spans="1:67">
      <c r="A43" s="94">
        <f t="shared" si="0"/>
        <v>42</v>
      </c>
      <c r="B43" s="95"/>
      <c r="C43" s="69"/>
      <c r="D43" s="16"/>
      <c r="E43" s="69"/>
      <c r="F43" s="125"/>
      <c r="G43" s="124" t="e">
        <f>VLOOKUP(F43,[2]零件成本10.26!$B$2:$C$7802,2,0)</f>
        <v>#N/A</v>
      </c>
      <c r="H43" s="16"/>
      <c r="I43" s="128" t="str">
        <f t="shared" si="1"/>
        <v/>
      </c>
      <c r="J43" s="48"/>
      <c r="K43" s="132"/>
      <c r="L43" s="16"/>
      <c r="M43" s="69"/>
      <c r="N43" s="69"/>
      <c r="O43" s="69"/>
      <c r="P43" s="100">
        <f t="shared" si="2"/>
        <v>0</v>
      </c>
      <c r="Q43" s="143"/>
      <c r="R43" s="140" t="str">
        <f t="shared" si="3"/>
        <v>0</v>
      </c>
      <c r="S43" s="140" t="str">
        <f t="shared" si="4"/>
        <v>0</v>
      </c>
      <c r="T43" s="145"/>
      <c r="U43" s="106"/>
      <c r="V43" s="142">
        <f t="shared" si="5"/>
        <v>0</v>
      </c>
      <c r="W43" s="142">
        <f t="shared" si="6"/>
        <v>0</v>
      </c>
      <c r="X43" s="108">
        <f t="shared" si="7"/>
        <v>0</v>
      </c>
      <c r="Y43" s="108">
        <f t="shared" si="8"/>
        <v>0</v>
      </c>
      <c r="Z43" s="108">
        <f t="shared" si="9"/>
        <v>0</v>
      </c>
      <c r="AA43" s="151"/>
      <c r="AB43" s="47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="4" customFormat="1" ht="19" customHeight="1" spans="1:67">
      <c r="A44" s="94">
        <f t="shared" si="0"/>
        <v>43</v>
      </c>
      <c r="B44" s="95"/>
      <c r="C44" s="69"/>
      <c r="D44" s="16"/>
      <c r="E44" s="69"/>
      <c r="F44" s="125"/>
      <c r="G44" s="124" t="e">
        <f>VLOOKUP(F44,[2]零件成本10.26!$B$2:$C$7802,2,0)</f>
        <v>#N/A</v>
      </c>
      <c r="H44" s="16"/>
      <c r="I44" s="128" t="str">
        <f t="shared" si="1"/>
        <v/>
      </c>
      <c r="J44" s="48"/>
      <c r="K44" s="132"/>
      <c r="L44" s="16"/>
      <c r="M44" s="69"/>
      <c r="N44" s="69"/>
      <c r="O44" s="69"/>
      <c r="P44" s="100">
        <f t="shared" si="2"/>
        <v>0</v>
      </c>
      <c r="Q44" s="143"/>
      <c r="R44" s="140" t="str">
        <f t="shared" si="3"/>
        <v>0</v>
      </c>
      <c r="S44" s="140" t="str">
        <f t="shared" si="4"/>
        <v>0</v>
      </c>
      <c r="T44" s="145"/>
      <c r="U44" s="106"/>
      <c r="V44" s="142">
        <f t="shared" si="5"/>
        <v>0</v>
      </c>
      <c r="W44" s="142">
        <f t="shared" si="6"/>
        <v>0</v>
      </c>
      <c r="X44" s="108">
        <f t="shared" si="7"/>
        <v>0</v>
      </c>
      <c r="Y44" s="108">
        <f t="shared" si="8"/>
        <v>0</v>
      </c>
      <c r="Z44" s="108">
        <f t="shared" si="9"/>
        <v>0</v>
      </c>
      <c r="AA44" s="151"/>
      <c r="AB44" s="47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="4" customFormat="1" ht="19" customHeight="1" spans="1:67">
      <c r="A45" s="94">
        <f t="shared" si="0"/>
        <v>44</v>
      </c>
      <c r="B45" s="95"/>
      <c r="C45" s="69"/>
      <c r="D45" s="16"/>
      <c r="E45" s="69"/>
      <c r="F45" s="125"/>
      <c r="G45" s="124" t="e">
        <f>VLOOKUP(F45,[2]零件成本10.26!$B$2:$C$7802,2,0)</f>
        <v>#N/A</v>
      </c>
      <c r="H45" s="16"/>
      <c r="I45" s="128" t="str">
        <f t="shared" si="1"/>
        <v/>
      </c>
      <c r="J45" s="48"/>
      <c r="K45" s="132"/>
      <c r="L45" s="16"/>
      <c r="M45" s="69"/>
      <c r="N45" s="69"/>
      <c r="O45" s="69"/>
      <c r="P45" s="100">
        <f t="shared" si="2"/>
        <v>0</v>
      </c>
      <c r="Q45" s="143"/>
      <c r="R45" s="140" t="str">
        <f t="shared" si="3"/>
        <v>0</v>
      </c>
      <c r="S45" s="140" t="str">
        <f t="shared" si="4"/>
        <v>0</v>
      </c>
      <c r="T45" s="145"/>
      <c r="U45" s="106"/>
      <c r="V45" s="142">
        <f t="shared" si="5"/>
        <v>0</v>
      </c>
      <c r="W45" s="142">
        <f t="shared" si="6"/>
        <v>0</v>
      </c>
      <c r="X45" s="108">
        <f t="shared" si="7"/>
        <v>0</v>
      </c>
      <c r="Y45" s="108">
        <f t="shared" si="8"/>
        <v>0</v>
      </c>
      <c r="Z45" s="108">
        <f t="shared" si="9"/>
        <v>0</v>
      </c>
      <c r="AA45" s="151"/>
      <c r="AB45" s="47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="4" customFormat="1" ht="19" customHeight="1" spans="1:67">
      <c r="A46" s="94">
        <f t="shared" si="0"/>
        <v>45</v>
      </c>
      <c r="B46" s="95"/>
      <c r="C46" s="69"/>
      <c r="D46" s="16"/>
      <c r="E46" s="69"/>
      <c r="F46" s="125"/>
      <c r="G46" s="124" t="e">
        <f>VLOOKUP(F46,[2]零件成本10.26!$B$2:$C$7802,2,0)</f>
        <v>#N/A</v>
      </c>
      <c r="H46" s="16"/>
      <c r="I46" s="128" t="str">
        <f t="shared" si="1"/>
        <v/>
      </c>
      <c r="J46" s="48"/>
      <c r="K46" s="132"/>
      <c r="L46" s="16"/>
      <c r="M46" s="69"/>
      <c r="N46" s="69"/>
      <c r="O46" s="69"/>
      <c r="P46" s="100">
        <f t="shared" si="2"/>
        <v>0</v>
      </c>
      <c r="Q46" s="143"/>
      <c r="R46" s="140" t="str">
        <f t="shared" si="3"/>
        <v>0</v>
      </c>
      <c r="S46" s="140" t="str">
        <f t="shared" si="4"/>
        <v>0</v>
      </c>
      <c r="T46" s="144"/>
      <c r="U46" s="106"/>
      <c r="V46" s="142">
        <f t="shared" si="5"/>
        <v>0</v>
      </c>
      <c r="W46" s="142">
        <f t="shared" si="6"/>
        <v>0</v>
      </c>
      <c r="X46" s="108">
        <f t="shared" si="7"/>
        <v>0</v>
      </c>
      <c r="Y46" s="108">
        <f t="shared" si="8"/>
        <v>0</v>
      </c>
      <c r="Z46" s="108">
        <f t="shared" si="9"/>
        <v>0</v>
      </c>
      <c r="AA46" s="151"/>
      <c r="AB46" s="47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="4" customFormat="1" ht="19" customHeight="1" spans="1:67">
      <c r="A47" s="94">
        <f t="shared" si="0"/>
        <v>46</v>
      </c>
      <c r="B47" s="95"/>
      <c r="C47" s="69"/>
      <c r="D47" s="16"/>
      <c r="E47" s="69"/>
      <c r="F47" s="125"/>
      <c r="G47" s="124" t="e">
        <f>VLOOKUP(F47,[2]零件成本10.26!$B$2:$C$7802,2,0)</f>
        <v>#N/A</v>
      </c>
      <c r="H47" s="16"/>
      <c r="I47" s="128" t="str">
        <f t="shared" si="1"/>
        <v/>
      </c>
      <c r="J47" s="48"/>
      <c r="K47" s="132"/>
      <c r="L47" s="16"/>
      <c r="M47" s="69"/>
      <c r="N47" s="69"/>
      <c r="O47" s="69"/>
      <c r="P47" s="100">
        <f t="shared" si="2"/>
        <v>0</v>
      </c>
      <c r="Q47" s="143"/>
      <c r="R47" s="140" t="str">
        <f t="shared" si="3"/>
        <v>0</v>
      </c>
      <c r="S47" s="140" t="str">
        <f t="shared" si="4"/>
        <v>0</v>
      </c>
      <c r="T47" s="144"/>
      <c r="U47" s="106"/>
      <c r="V47" s="142">
        <f t="shared" si="5"/>
        <v>0</v>
      </c>
      <c r="W47" s="142">
        <f t="shared" si="6"/>
        <v>0</v>
      </c>
      <c r="X47" s="108">
        <f t="shared" si="7"/>
        <v>0</v>
      </c>
      <c r="Y47" s="108">
        <f t="shared" si="8"/>
        <v>0</v>
      </c>
      <c r="Z47" s="108">
        <f t="shared" si="9"/>
        <v>0</v>
      </c>
      <c r="AA47" s="151"/>
      <c r="AB47" s="47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="4" customFormat="1" ht="19" customHeight="1" spans="1:67">
      <c r="A48" s="94">
        <f t="shared" si="0"/>
        <v>47</v>
      </c>
      <c r="B48" s="95"/>
      <c r="C48" s="69"/>
      <c r="D48" s="16"/>
      <c r="E48" s="69"/>
      <c r="F48" s="125"/>
      <c r="G48" s="124" t="e">
        <f>VLOOKUP(F48,[2]零件成本10.26!$B$2:$C$7802,2,0)</f>
        <v>#N/A</v>
      </c>
      <c r="H48" s="16"/>
      <c r="I48" s="128" t="str">
        <f t="shared" si="1"/>
        <v/>
      </c>
      <c r="J48" s="48"/>
      <c r="K48" s="132"/>
      <c r="L48" s="16"/>
      <c r="M48" s="69"/>
      <c r="N48" s="69"/>
      <c r="O48" s="69"/>
      <c r="P48" s="100">
        <f t="shared" si="2"/>
        <v>0</v>
      </c>
      <c r="Q48" s="143"/>
      <c r="R48" s="140" t="str">
        <f t="shared" si="3"/>
        <v>0</v>
      </c>
      <c r="S48" s="140" t="str">
        <f t="shared" si="4"/>
        <v>0</v>
      </c>
      <c r="T48" s="144"/>
      <c r="U48" s="106"/>
      <c r="V48" s="142">
        <f t="shared" si="5"/>
        <v>0</v>
      </c>
      <c r="W48" s="142">
        <f t="shared" si="6"/>
        <v>0</v>
      </c>
      <c r="X48" s="108">
        <f t="shared" si="7"/>
        <v>0</v>
      </c>
      <c r="Y48" s="108">
        <f t="shared" si="8"/>
        <v>0</v>
      </c>
      <c r="Z48" s="108">
        <f t="shared" si="9"/>
        <v>0</v>
      </c>
      <c r="AA48" s="151"/>
      <c r="AB48" s="47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="4" customFormat="1" ht="19" customHeight="1" spans="1:67">
      <c r="A49" s="94">
        <f t="shared" si="0"/>
        <v>48</v>
      </c>
      <c r="B49" s="95"/>
      <c r="C49" s="69"/>
      <c r="D49" s="16"/>
      <c r="E49" s="69"/>
      <c r="F49" s="125"/>
      <c r="G49" s="124" t="e">
        <f>VLOOKUP(F49,[2]零件成本10.26!$B$2:$C$7802,2,0)</f>
        <v>#N/A</v>
      </c>
      <c r="H49" s="16"/>
      <c r="I49" s="128" t="str">
        <f t="shared" si="1"/>
        <v/>
      </c>
      <c r="J49" s="48"/>
      <c r="K49" s="132"/>
      <c r="L49" s="16"/>
      <c r="M49" s="69"/>
      <c r="N49" s="69"/>
      <c r="O49" s="69"/>
      <c r="P49" s="100">
        <f t="shared" si="2"/>
        <v>0</v>
      </c>
      <c r="Q49" s="143"/>
      <c r="R49" s="140" t="str">
        <f t="shared" si="3"/>
        <v>0</v>
      </c>
      <c r="S49" s="140" t="str">
        <f t="shared" si="4"/>
        <v>0</v>
      </c>
      <c r="T49" s="144"/>
      <c r="U49" s="106"/>
      <c r="V49" s="142">
        <f t="shared" si="5"/>
        <v>0</v>
      </c>
      <c r="W49" s="142">
        <f t="shared" si="6"/>
        <v>0</v>
      </c>
      <c r="X49" s="108">
        <f t="shared" si="7"/>
        <v>0</v>
      </c>
      <c r="Y49" s="108">
        <f t="shared" si="8"/>
        <v>0</v>
      </c>
      <c r="Z49" s="108">
        <f t="shared" si="9"/>
        <v>0</v>
      </c>
      <c r="AA49" s="151"/>
      <c r="AB49" s="47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="4" customFormat="1" ht="19" customHeight="1" spans="1:67">
      <c r="A50" s="94">
        <f t="shared" si="0"/>
        <v>49</v>
      </c>
      <c r="B50" s="95"/>
      <c r="C50" s="69"/>
      <c r="D50" s="16"/>
      <c r="E50" s="69"/>
      <c r="F50" s="125"/>
      <c r="G50" s="124" t="e">
        <f>VLOOKUP(F50,[2]零件成本10.26!$B$2:$C$7802,2,0)</f>
        <v>#N/A</v>
      </c>
      <c r="H50" s="16"/>
      <c r="I50" s="128" t="str">
        <f t="shared" si="1"/>
        <v/>
      </c>
      <c r="J50" s="48"/>
      <c r="K50" s="132"/>
      <c r="L50" s="16"/>
      <c r="M50" s="69"/>
      <c r="N50" s="69"/>
      <c r="O50" s="69"/>
      <c r="P50" s="100">
        <f t="shared" si="2"/>
        <v>0</v>
      </c>
      <c r="Q50" s="143"/>
      <c r="R50" s="140" t="str">
        <f t="shared" si="3"/>
        <v>0</v>
      </c>
      <c r="S50" s="140" t="str">
        <f t="shared" si="4"/>
        <v>0</v>
      </c>
      <c r="T50" s="144"/>
      <c r="U50" s="106"/>
      <c r="V50" s="142">
        <f t="shared" si="5"/>
        <v>0</v>
      </c>
      <c r="W50" s="142">
        <f t="shared" si="6"/>
        <v>0</v>
      </c>
      <c r="X50" s="108">
        <f t="shared" si="7"/>
        <v>0</v>
      </c>
      <c r="Y50" s="108">
        <f t="shared" si="8"/>
        <v>0</v>
      </c>
      <c r="Z50" s="108">
        <f t="shared" si="9"/>
        <v>0</v>
      </c>
      <c r="AA50" s="151"/>
      <c r="AB50" s="47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="4" customFormat="1" ht="19" customHeight="1" spans="1:67">
      <c r="A51" s="94">
        <f t="shared" si="0"/>
        <v>50</v>
      </c>
      <c r="B51" s="95"/>
      <c r="C51" s="69"/>
      <c r="D51" s="16"/>
      <c r="E51" s="69"/>
      <c r="F51" s="125"/>
      <c r="G51" s="124" t="e">
        <f>VLOOKUP(F51,[2]零件成本10.26!$B$2:$C$7802,2,0)</f>
        <v>#N/A</v>
      </c>
      <c r="H51" s="16"/>
      <c r="I51" s="128" t="str">
        <f t="shared" si="1"/>
        <v/>
      </c>
      <c r="J51" s="48"/>
      <c r="K51" s="132"/>
      <c r="L51" s="16"/>
      <c r="M51" s="69"/>
      <c r="N51" s="69"/>
      <c r="O51" s="69"/>
      <c r="P51" s="100">
        <f t="shared" si="2"/>
        <v>0</v>
      </c>
      <c r="Q51" s="143"/>
      <c r="R51" s="140" t="str">
        <f t="shared" si="3"/>
        <v>0</v>
      </c>
      <c r="S51" s="140" t="str">
        <f t="shared" si="4"/>
        <v>0</v>
      </c>
      <c r="T51" s="144"/>
      <c r="U51" s="106"/>
      <c r="V51" s="142">
        <f t="shared" si="5"/>
        <v>0</v>
      </c>
      <c r="W51" s="142">
        <f t="shared" si="6"/>
        <v>0</v>
      </c>
      <c r="X51" s="108">
        <f t="shared" si="7"/>
        <v>0</v>
      </c>
      <c r="Y51" s="108">
        <f t="shared" si="8"/>
        <v>0</v>
      </c>
      <c r="Z51" s="108">
        <f t="shared" si="9"/>
        <v>0</v>
      </c>
      <c r="AA51" s="151"/>
      <c r="AB51" s="47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="4" customFormat="1" ht="19" customHeight="1" spans="1:67">
      <c r="A52" s="94">
        <f t="shared" si="0"/>
        <v>51</v>
      </c>
      <c r="B52" s="95"/>
      <c r="C52" s="69"/>
      <c r="D52" s="16"/>
      <c r="E52" s="69"/>
      <c r="F52" s="125"/>
      <c r="G52" s="124" t="e">
        <f>VLOOKUP(F52,[2]零件成本10.26!$B$2:$C$7802,2,0)</f>
        <v>#N/A</v>
      </c>
      <c r="H52" s="16"/>
      <c r="I52" s="128" t="str">
        <f t="shared" si="1"/>
        <v/>
      </c>
      <c r="J52" s="48"/>
      <c r="K52" s="132"/>
      <c r="L52" s="16"/>
      <c r="M52" s="69"/>
      <c r="N52" s="69"/>
      <c r="O52" s="69"/>
      <c r="P52" s="100">
        <f t="shared" si="2"/>
        <v>0</v>
      </c>
      <c r="Q52" s="143"/>
      <c r="R52" s="140" t="str">
        <f t="shared" si="3"/>
        <v>0</v>
      </c>
      <c r="S52" s="140" t="str">
        <f t="shared" si="4"/>
        <v>0</v>
      </c>
      <c r="T52" s="144"/>
      <c r="U52" s="106"/>
      <c r="V52" s="142">
        <f t="shared" si="5"/>
        <v>0</v>
      </c>
      <c r="W52" s="142">
        <f t="shared" si="6"/>
        <v>0</v>
      </c>
      <c r="X52" s="108">
        <f t="shared" si="7"/>
        <v>0</v>
      </c>
      <c r="Y52" s="108">
        <f t="shared" si="8"/>
        <v>0</v>
      </c>
      <c r="Z52" s="108">
        <f t="shared" si="9"/>
        <v>0</v>
      </c>
      <c r="AA52" s="151"/>
      <c r="AB52" s="47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="4" customFormat="1" ht="19" customHeight="1" spans="1:67">
      <c r="A53" s="94">
        <f t="shared" si="0"/>
        <v>52</v>
      </c>
      <c r="B53" s="95"/>
      <c r="C53" s="69"/>
      <c r="D53" s="16"/>
      <c r="E53" s="69"/>
      <c r="F53" s="125"/>
      <c r="G53" s="124" t="e">
        <f>VLOOKUP(F53,[2]零件成本10.26!$B$2:$C$7802,2,0)</f>
        <v>#N/A</v>
      </c>
      <c r="H53" s="16"/>
      <c r="I53" s="128" t="str">
        <f t="shared" si="1"/>
        <v/>
      </c>
      <c r="J53" s="48"/>
      <c r="K53" s="132"/>
      <c r="L53" s="16"/>
      <c r="M53" s="69"/>
      <c r="N53" s="69"/>
      <c r="O53" s="69"/>
      <c r="P53" s="100">
        <f t="shared" si="2"/>
        <v>0</v>
      </c>
      <c r="Q53" s="143"/>
      <c r="R53" s="140" t="str">
        <f t="shared" si="3"/>
        <v>0</v>
      </c>
      <c r="S53" s="140" t="str">
        <f t="shared" si="4"/>
        <v>0</v>
      </c>
      <c r="T53" s="144"/>
      <c r="U53" s="106"/>
      <c r="V53" s="142">
        <f t="shared" si="5"/>
        <v>0</v>
      </c>
      <c r="W53" s="142">
        <f t="shared" si="6"/>
        <v>0</v>
      </c>
      <c r="X53" s="108">
        <f t="shared" si="7"/>
        <v>0</v>
      </c>
      <c r="Y53" s="108">
        <f t="shared" si="8"/>
        <v>0</v>
      </c>
      <c r="Z53" s="108">
        <f t="shared" si="9"/>
        <v>0</v>
      </c>
      <c r="AA53" s="151"/>
      <c r="AB53" s="47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="4" customFormat="1" ht="19" customHeight="1" spans="1:67">
      <c r="A54" s="94">
        <f t="shared" si="0"/>
        <v>53</v>
      </c>
      <c r="B54" s="95"/>
      <c r="C54" s="69"/>
      <c r="D54" s="16"/>
      <c r="E54" s="69"/>
      <c r="F54" s="125"/>
      <c r="G54" s="124" t="e">
        <f>VLOOKUP(F54,[2]零件成本10.26!$B$2:$C$7802,2,0)</f>
        <v>#N/A</v>
      </c>
      <c r="H54" s="16"/>
      <c r="I54" s="128" t="str">
        <f t="shared" si="1"/>
        <v/>
      </c>
      <c r="J54" s="48"/>
      <c r="K54" s="132"/>
      <c r="L54" s="16"/>
      <c r="M54" s="69"/>
      <c r="N54" s="69"/>
      <c r="O54" s="69"/>
      <c r="P54" s="100">
        <f t="shared" si="2"/>
        <v>0</v>
      </c>
      <c r="Q54" s="143"/>
      <c r="R54" s="140" t="str">
        <f t="shared" si="3"/>
        <v>0</v>
      </c>
      <c r="S54" s="140" t="str">
        <f t="shared" si="4"/>
        <v>0</v>
      </c>
      <c r="T54" s="144"/>
      <c r="U54" s="106"/>
      <c r="V54" s="142">
        <f t="shared" si="5"/>
        <v>0</v>
      </c>
      <c r="W54" s="142">
        <f t="shared" si="6"/>
        <v>0</v>
      </c>
      <c r="X54" s="108">
        <f t="shared" si="7"/>
        <v>0</v>
      </c>
      <c r="Y54" s="108">
        <f t="shared" si="8"/>
        <v>0</v>
      </c>
      <c r="Z54" s="108">
        <f t="shared" si="9"/>
        <v>0</v>
      </c>
      <c r="AA54" s="151"/>
      <c r="AB54" s="47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="4" customFormat="1" ht="19" customHeight="1" spans="1:67">
      <c r="A55" s="94">
        <f t="shared" si="0"/>
        <v>54</v>
      </c>
      <c r="B55" s="95"/>
      <c r="C55" s="69"/>
      <c r="D55" s="16"/>
      <c r="E55" s="69"/>
      <c r="F55" s="126"/>
      <c r="G55" s="124" t="e">
        <f>VLOOKUP(F55,[2]零件成本10.26!$B$2:$C$7802,2,0)</f>
        <v>#N/A</v>
      </c>
      <c r="H55" s="16"/>
      <c r="I55" s="128" t="str">
        <f t="shared" si="1"/>
        <v/>
      </c>
      <c r="J55" s="16"/>
      <c r="K55" s="126"/>
      <c r="L55" s="16"/>
      <c r="M55" s="69"/>
      <c r="N55" s="69"/>
      <c r="O55" s="69"/>
      <c r="P55" s="100">
        <f t="shared" si="2"/>
        <v>0</v>
      </c>
      <c r="Q55" s="146"/>
      <c r="R55" s="140" t="str">
        <f t="shared" si="3"/>
        <v>0</v>
      </c>
      <c r="S55" s="140" t="str">
        <f t="shared" si="4"/>
        <v>0</v>
      </c>
      <c r="T55" s="144"/>
      <c r="U55" s="106"/>
      <c r="V55" s="142">
        <f t="shared" si="5"/>
        <v>0</v>
      </c>
      <c r="W55" s="142">
        <f t="shared" si="6"/>
        <v>0</v>
      </c>
      <c r="X55" s="108">
        <f t="shared" si="7"/>
        <v>0</v>
      </c>
      <c r="Y55" s="108">
        <f t="shared" si="8"/>
        <v>0</v>
      </c>
      <c r="Z55" s="108">
        <f t="shared" si="9"/>
        <v>0</v>
      </c>
      <c r="AA55" s="151"/>
      <c r="AB55" s="47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="4" customFormat="1" ht="19" customHeight="1" spans="1:67">
      <c r="A56" s="94">
        <f t="shared" si="0"/>
        <v>55</v>
      </c>
      <c r="B56" s="95"/>
      <c r="C56" s="69"/>
      <c r="D56" s="16"/>
      <c r="E56" s="69"/>
      <c r="F56" s="126"/>
      <c r="G56" s="124" t="e">
        <f>VLOOKUP(F56,[2]零件成本10.26!$B$2:$C$7802,2,0)</f>
        <v>#N/A</v>
      </c>
      <c r="H56" s="16"/>
      <c r="I56" s="128" t="str">
        <f t="shared" si="1"/>
        <v/>
      </c>
      <c r="J56" s="16"/>
      <c r="K56" s="126"/>
      <c r="L56" s="16"/>
      <c r="M56" s="69"/>
      <c r="N56" s="69"/>
      <c r="O56" s="69"/>
      <c r="P56" s="100">
        <f t="shared" si="2"/>
        <v>0</v>
      </c>
      <c r="Q56" s="146"/>
      <c r="R56" s="140" t="str">
        <f t="shared" si="3"/>
        <v>0</v>
      </c>
      <c r="S56" s="140" t="str">
        <f t="shared" si="4"/>
        <v>0</v>
      </c>
      <c r="T56" s="144"/>
      <c r="U56" s="106"/>
      <c r="V56" s="142">
        <f t="shared" si="5"/>
        <v>0</v>
      </c>
      <c r="W56" s="142">
        <f t="shared" si="6"/>
        <v>0</v>
      </c>
      <c r="X56" s="108">
        <f t="shared" si="7"/>
        <v>0</v>
      </c>
      <c r="Y56" s="108">
        <f t="shared" si="8"/>
        <v>0</v>
      </c>
      <c r="Z56" s="108">
        <f t="shared" si="9"/>
        <v>0</v>
      </c>
      <c r="AA56" s="151"/>
      <c r="AB56" s="47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="4" customFormat="1" ht="19" customHeight="1" spans="1:67">
      <c r="A57" s="94">
        <f t="shared" si="0"/>
        <v>56</v>
      </c>
      <c r="B57" s="95"/>
      <c r="C57" s="69"/>
      <c r="D57" s="16"/>
      <c r="E57" s="69"/>
      <c r="F57" s="126"/>
      <c r="G57" s="124" t="e">
        <f>VLOOKUP(F57,[2]零件成本10.26!$B$2:$C$7802,2,0)</f>
        <v>#N/A</v>
      </c>
      <c r="H57" s="16"/>
      <c r="I57" s="128" t="str">
        <f t="shared" si="1"/>
        <v/>
      </c>
      <c r="J57" s="16"/>
      <c r="K57" s="126"/>
      <c r="L57" s="16"/>
      <c r="M57" s="69"/>
      <c r="N57" s="69"/>
      <c r="O57" s="69"/>
      <c r="P57" s="100">
        <f t="shared" si="2"/>
        <v>0</v>
      </c>
      <c r="Q57" s="146"/>
      <c r="R57" s="140" t="str">
        <f t="shared" si="3"/>
        <v>0</v>
      </c>
      <c r="S57" s="140" t="str">
        <f t="shared" si="4"/>
        <v>0</v>
      </c>
      <c r="T57" s="144"/>
      <c r="U57" s="106"/>
      <c r="V57" s="142">
        <f t="shared" si="5"/>
        <v>0</v>
      </c>
      <c r="W57" s="142">
        <f t="shared" si="6"/>
        <v>0</v>
      </c>
      <c r="X57" s="108">
        <f t="shared" si="7"/>
        <v>0</v>
      </c>
      <c r="Y57" s="108">
        <f t="shared" si="8"/>
        <v>0</v>
      </c>
      <c r="Z57" s="108">
        <f t="shared" si="9"/>
        <v>0</v>
      </c>
      <c r="AA57" s="151"/>
      <c r="AB57" s="47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="4" customFormat="1" ht="19" customHeight="1" spans="1:67">
      <c r="A58" s="94">
        <f t="shared" si="0"/>
        <v>57</v>
      </c>
      <c r="B58" s="95"/>
      <c r="C58" s="69"/>
      <c r="D58" s="16"/>
      <c r="E58" s="69"/>
      <c r="F58" s="126"/>
      <c r="G58" s="124" t="e">
        <f>VLOOKUP(F58,[2]零件成本10.26!$B$2:$C$7802,2,0)</f>
        <v>#N/A</v>
      </c>
      <c r="H58" s="16"/>
      <c r="I58" s="128" t="str">
        <f t="shared" si="1"/>
        <v/>
      </c>
      <c r="J58" s="16"/>
      <c r="K58" s="126"/>
      <c r="L58" s="16"/>
      <c r="M58" s="69"/>
      <c r="N58" s="69"/>
      <c r="O58" s="69"/>
      <c r="P58" s="100">
        <f t="shared" si="2"/>
        <v>0</v>
      </c>
      <c r="Q58" s="146"/>
      <c r="R58" s="140" t="str">
        <f t="shared" si="3"/>
        <v>0</v>
      </c>
      <c r="S58" s="140" t="str">
        <f t="shared" si="4"/>
        <v>0</v>
      </c>
      <c r="T58" s="144"/>
      <c r="U58" s="106"/>
      <c r="V58" s="142">
        <f t="shared" si="5"/>
        <v>0</v>
      </c>
      <c r="W58" s="142">
        <f t="shared" si="6"/>
        <v>0</v>
      </c>
      <c r="X58" s="108">
        <f t="shared" si="7"/>
        <v>0</v>
      </c>
      <c r="Y58" s="108">
        <f t="shared" si="8"/>
        <v>0</v>
      </c>
      <c r="Z58" s="108">
        <f t="shared" si="9"/>
        <v>0</v>
      </c>
      <c r="AA58" s="151"/>
      <c r="AB58" s="47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="4" customFormat="1" ht="19" customHeight="1" spans="1:67">
      <c r="A59" s="94">
        <f t="shared" si="0"/>
        <v>58</v>
      </c>
      <c r="B59" s="95"/>
      <c r="C59" s="69"/>
      <c r="D59" s="16"/>
      <c r="E59" s="69"/>
      <c r="F59" s="126"/>
      <c r="G59" s="124" t="e">
        <f>VLOOKUP(F59,[2]零件成本10.26!$B$2:$C$7802,2,0)</f>
        <v>#N/A</v>
      </c>
      <c r="H59" s="16"/>
      <c r="I59" s="128" t="str">
        <f t="shared" si="1"/>
        <v/>
      </c>
      <c r="J59" s="16"/>
      <c r="K59" s="126"/>
      <c r="L59" s="16"/>
      <c r="M59" s="69"/>
      <c r="N59" s="69"/>
      <c r="O59" s="69"/>
      <c r="P59" s="100">
        <f t="shared" si="2"/>
        <v>0</v>
      </c>
      <c r="Q59" s="146"/>
      <c r="R59" s="140" t="str">
        <f t="shared" si="3"/>
        <v>0</v>
      </c>
      <c r="S59" s="140" t="str">
        <f t="shared" si="4"/>
        <v>0</v>
      </c>
      <c r="T59" s="144"/>
      <c r="U59" s="106"/>
      <c r="V59" s="142">
        <f t="shared" si="5"/>
        <v>0</v>
      </c>
      <c r="W59" s="142">
        <f t="shared" si="6"/>
        <v>0</v>
      </c>
      <c r="X59" s="108">
        <f t="shared" si="7"/>
        <v>0</v>
      </c>
      <c r="Y59" s="108">
        <f t="shared" si="8"/>
        <v>0</v>
      </c>
      <c r="Z59" s="108">
        <f t="shared" si="9"/>
        <v>0</v>
      </c>
      <c r="AA59" s="151"/>
      <c r="AB59" s="47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="4" customFormat="1" ht="19" customHeight="1" spans="1:67">
      <c r="A60" s="94">
        <f t="shared" si="0"/>
        <v>59</v>
      </c>
      <c r="B60" s="95"/>
      <c r="C60" s="69"/>
      <c r="D60" s="16"/>
      <c r="E60" s="69"/>
      <c r="F60" s="126"/>
      <c r="G60" s="124" t="e">
        <f>VLOOKUP(F60,[2]零件成本10.26!$B$2:$C$7802,2,0)</f>
        <v>#N/A</v>
      </c>
      <c r="H60" s="16"/>
      <c r="I60" s="128" t="str">
        <f t="shared" si="1"/>
        <v/>
      </c>
      <c r="J60" s="16"/>
      <c r="K60" s="126"/>
      <c r="L60" s="16"/>
      <c r="M60" s="69"/>
      <c r="N60" s="69"/>
      <c r="O60" s="69"/>
      <c r="P60" s="100">
        <f t="shared" si="2"/>
        <v>0</v>
      </c>
      <c r="Q60" s="146"/>
      <c r="R60" s="140" t="str">
        <f t="shared" si="3"/>
        <v>0</v>
      </c>
      <c r="S60" s="140" t="str">
        <f t="shared" si="4"/>
        <v>0</v>
      </c>
      <c r="T60" s="144"/>
      <c r="U60" s="106"/>
      <c r="V60" s="142">
        <f t="shared" si="5"/>
        <v>0</v>
      </c>
      <c r="W60" s="142">
        <f t="shared" si="6"/>
        <v>0</v>
      </c>
      <c r="X60" s="108">
        <f t="shared" si="7"/>
        <v>0</v>
      </c>
      <c r="Y60" s="108">
        <f t="shared" si="8"/>
        <v>0</v>
      </c>
      <c r="Z60" s="108">
        <f t="shared" si="9"/>
        <v>0</v>
      </c>
      <c r="AA60" s="151"/>
      <c r="AB60" s="47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="4" customFormat="1" ht="19" customHeight="1" spans="1:67">
      <c r="A61" s="94">
        <f t="shared" si="0"/>
        <v>60</v>
      </c>
      <c r="B61" s="95"/>
      <c r="C61" s="69"/>
      <c r="D61" s="16"/>
      <c r="E61" s="69"/>
      <c r="F61" s="126"/>
      <c r="G61" s="124" t="e">
        <f>VLOOKUP(F61,[2]零件成本10.26!$B$2:$C$7802,2,0)</f>
        <v>#N/A</v>
      </c>
      <c r="H61" s="16"/>
      <c r="I61" s="128" t="str">
        <f t="shared" si="1"/>
        <v/>
      </c>
      <c r="J61" s="16"/>
      <c r="K61" s="126"/>
      <c r="L61" s="16"/>
      <c r="M61" s="69"/>
      <c r="N61" s="69"/>
      <c r="O61" s="69"/>
      <c r="P61" s="100">
        <f t="shared" si="2"/>
        <v>0</v>
      </c>
      <c r="Q61" s="146"/>
      <c r="R61" s="140" t="str">
        <f t="shared" si="3"/>
        <v>0</v>
      </c>
      <c r="S61" s="140" t="str">
        <f t="shared" si="4"/>
        <v>0</v>
      </c>
      <c r="T61" s="144"/>
      <c r="U61" s="106"/>
      <c r="V61" s="142">
        <f t="shared" si="5"/>
        <v>0</v>
      </c>
      <c r="W61" s="142">
        <f t="shared" si="6"/>
        <v>0</v>
      </c>
      <c r="X61" s="108">
        <f t="shared" si="7"/>
        <v>0</v>
      </c>
      <c r="Y61" s="108">
        <f t="shared" si="8"/>
        <v>0</v>
      </c>
      <c r="Z61" s="108">
        <f t="shared" si="9"/>
        <v>0</v>
      </c>
      <c r="AA61" s="151"/>
      <c r="AB61" s="47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="4" customFormat="1" ht="19" customHeight="1" spans="1:67">
      <c r="A62" s="94">
        <f t="shared" si="0"/>
        <v>61</v>
      </c>
      <c r="B62" s="95"/>
      <c r="C62" s="69"/>
      <c r="D62" s="16"/>
      <c r="E62" s="69"/>
      <c r="F62" s="126"/>
      <c r="G62" s="124" t="e">
        <f>VLOOKUP(F62,[2]零件成本10.26!$B$2:$C$7802,2,0)</f>
        <v>#N/A</v>
      </c>
      <c r="H62" s="16"/>
      <c r="I62" s="128" t="str">
        <f t="shared" si="1"/>
        <v/>
      </c>
      <c r="J62" s="16"/>
      <c r="K62" s="126"/>
      <c r="L62" s="16"/>
      <c r="M62" s="69"/>
      <c r="N62" s="69"/>
      <c r="O62" s="69"/>
      <c r="P62" s="100">
        <f t="shared" si="2"/>
        <v>0</v>
      </c>
      <c r="Q62" s="146"/>
      <c r="R62" s="140" t="str">
        <f t="shared" si="3"/>
        <v>0</v>
      </c>
      <c r="S62" s="140" t="str">
        <f t="shared" si="4"/>
        <v>0</v>
      </c>
      <c r="T62" s="144"/>
      <c r="U62" s="106"/>
      <c r="V62" s="142">
        <f t="shared" si="5"/>
        <v>0</v>
      </c>
      <c r="W62" s="142">
        <f t="shared" si="6"/>
        <v>0</v>
      </c>
      <c r="X62" s="108">
        <f t="shared" si="7"/>
        <v>0</v>
      </c>
      <c r="Y62" s="108">
        <f t="shared" si="8"/>
        <v>0</v>
      </c>
      <c r="Z62" s="108">
        <f t="shared" si="9"/>
        <v>0</v>
      </c>
      <c r="AA62" s="151"/>
      <c r="AB62" s="47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="4" customFormat="1" ht="19" customHeight="1" spans="1:67">
      <c r="A63" s="94">
        <f t="shared" si="0"/>
        <v>62</v>
      </c>
      <c r="B63" s="95"/>
      <c r="C63" s="69"/>
      <c r="D63" s="16"/>
      <c r="E63" s="69"/>
      <c r="F63" s="126"/>
      <c r="G63" s="124" t="e">
        <f>VLOOKUP(F63,[2]零件成本10.26!$B$2:$C$7802,2,0)</f>
        <v>#N/A</v>
      </c>
      <c r="H63" s="16"/>
      <c r="I63" s="128" t="str">
        <f t="shared" si="1"/>
        <v/>
      </c>
      <c r="J63" s="16"/>
      <c r="K63" s="126"/>
      <c r="L63" s="16"/>
      <c r="M63" s="69"/>
      <c r="N63" s="69"/>
      <c r="O63" s="69"/>
      <c r="P63" s="100">
        <f t="shared" si="2"/>
        <v>0</v>
      </c>
      <c r="Q63" s="146"/>
      <c r="R63" s="140" t="str">
        <f t="shared" si="3"/>
        <v>0</v>
      </c>
      <c r="S63" s="140" t="str">
        <f t="shared" si="4"/>
        <v>0</v>
      </c>
      <c r="T63" s="144"/>
      <c r="U63" s="106"/>
      <c r="V63" s="142">
        <f t="shared" si="5"/>
        <v>0</v>
      </c>
      <c r="W63" s="142">
        <f t="shared" si="6"/>
        <v>0</v>
      </c>
      <c r="X63" s="108">
        <f t="shared" si="7"/>
        <v>0</v>
      </c>
      <c r="Y63" s="108">
        <f t="shared" si="8"/>
        <v>0</v>
      </c>
      <c r="Z63" s="108">
        <f t="shared" si="9"/>
        <v>0</v>
      </c>
      <c r="AA63" s="151"/>
      <c r="AB63" s="47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="4" customFormat="1" ht="19" customHeight="1" spans="1:67">
      <c r="A64" s="94">
        <f t="shared" si="0"/>
        <v>63</v>
      </c>
      <c r="B64" s="95"/>
      <c r="C64" s="69"/>
      <c r="D64" s="16"/>
      <c r="E64" s="69"/>
      <c r="F64" s="126"/>
      <c r="G64" s="124" t="e">
        <f>VLOOKUP(F64,[2]零件成本10.26!$B$2:$C$7802,2,0)</f>
        <v>#N/A</v>
      </c>
      <c r="H64" s="16"/>
      <c r="I64" s="128" t="str">
        <f t="shared" si="1"/>
        <v/>
      </c>
      <c r="J64" s="16"/>
      <c r="K64" s="126"/>
      <c r="L64" s="16"/>
      <c r="M64" s="69"/>
      <c r="N64" s="69"/>
      <c r="O64" s="69"/>
      <c r="P64" s="100">
        <f t="shared" si="2"/>
        <v>0</v>
      </c>
      <c r="Q64" s="146"/>
      <c r="R64" s="140" t="str">
        <f t="shared" si="3"/>
        <v>0</v>
      </c>
      <c r="S64" s="140" t="str">
        <f t="shared" si="4"/>
        <v>0</v>
      </c>
      <c r="T64" s="144"/>
      <c r="U64" s="106"/>
      <c r="V64" s="142">
        <f t="shared" si="5"/>
        <v>0</v>
      </c>
      <c r="W64" s="142">
        <f t="shared" si="6"/>
        <v>0</v>
      </c>
      <c r="X64" s="108">
        <f t="shared" si="7"/>
        <v>0</v>
      </c>
      <c r="Y64" s="108">
        <f t="shared" si="8"/>
        <v>0</v>
      </c>
      <c r="Z64" s="108">
        <f t="shared" si="9"/>
        <v>0</v>
      </c>
      <c r="AA64" s="151"/>
      <c r="AB64" s="47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="4" customFormat="1" ht="19" customHeight="1" spans="1:67">
      <c r="A65" s="94">
        <f t="shared" si="0"/>
        <v>64</v>
      </c>
      <c r="B65" s="95"/>
      <c r="C65" s="69"/>
      <c r="D65" s="16"/>
      <c r="E65" s="69"/>
      <c r="F65" s="126"/>
      <c r="G65" s="124" t="e">
        <f>VLOOKUP(F65,[2]零件成本10.26!$B$2:$C$7802,2,0)</f>
        <v>#N/A</v>
      </c>
      <c r="H65" s="16"/>
      <c r="I65" s="128" t="str">
        <f t="shared" si="1"/>
        <v/>
      </c>
      <c r="J65" s="16"/>
      <c r="K65" s="126"/>
      <c r="L65" s="16"/>
      <c r="M65" s="69"/>
      <c r="N65" s="69"/>
      <c r="O65" s="69"/>
      <c r="P65" s="100">
        <f t="shared" si="2"/>
        <v>0</v>
      </c>
      <c r="Q65" s="146"/>
      <c r="R65" s="140" t="str">
        <f t="shared" si="3"/>
        <v>0</v>
      </c>
      <c r="S65" s="140" t="str">
        <f t="shared" si="4"/>
        <v>0</v>
      </c>
      <c r="T65" s="144"/>
      <c r="U65" s="106"/>
      <c r="V65" s="142">
        <f t="shared" si="5"/>
        <v>0</v>
      </c>
      <c r="W65" s="142">
        <f t="shared" si="6"/>
        <v>0</v>
      </c>
      <c r="X65" s="108">
        <f t="shared" si="7"/>
        <v>0</v>
      </c>
      <c r="Y65" s="108">
        <f t="shared" si="8"/>
        <v>0</v>
      </c>
      <c r="Z65" s="108">
        <f t="shared" si="9"/>
        <v>0</v>
      </c>
      <c r="AA65" s="151"/>
      <c r="AB65" s="47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="4" customFormat="1" ht="19" customHeight="1" spans="1:67">
      <c r="A66" s="94">
        <f t="shared" ref="A66:A129" si="10">ROW()-1</f>
        <v>65</v>
      </c>
      <c r="B66" s="95"/>
      <c r="C66" s="69"/>
      <c r="D66" s="16"/>
      <c r="E66" s="69"/>
      <c r="F66" s="126"/>
      <c r="G66" s="124" t="e">
        <f>VLOOKUP(F66,[2]零件成本10.26!$B$2:$C$7802,2,0)</f>
        <v>#N/A</v>
      </c>
      <c r="H66" s="16"/>
      <c r="I66" s="128" t="str">
        <f t="shared" ref="I66:I129" si="11">C66&amp;F66</f>
        <v/>
      </c>
      <c r="J66" s="16"/>
      <c r="K66" s="126"/>
      <c r="L66" s="16"/>
      <c r="M66" s="69"/>
      <c r="N66" s="69"/>
      <c r="O66" s="69"/>
      <c r="P66" s="100">
        <f t="shared" ref="P66:P129" si="12">K66</f>
        <v>0</v>
      </c>
      <c r="Q66" s="146"/>
      <c r="R66" s="140" t="str">
        <f t="shared" ref="R66:R129" si="13">IF(P66&gt;Q66,P66-Q66,"0")</f>
        <v>0</v>
      </c>
      <c r="S66" s="140" t="str">
        <f t="shared" ref="S66:S129" si="14">IF(P66&lt;Q66,P66-Q66,"0")</f>
        <v>0</v>
      </c>
      <c r="T66" s="144"/>
      <c r="U66" s="106"/>
      <c r="V66" s="142">
        <f t="shared" ref="V66:V129" si="15">IFERROR(P66*U66,"")</f>
        <v>0</v>
      </c>
      <c r="W66" s="142">
        <f t="shared" ref="W66:W129" si="16">IFERROR(Q66*U66,"")</f>
        <v>0</v>
      </c>
      <c r="X66" s="108">
        <f t="shared" ref="X66:X129" si="17">IFERROR(R66*U66,"")</f>
        <v>0</v>
      </c>
      <c r="Y66" s="108">
        <f t="shared" ref="Y66:Y129" si="18">IFERROR(S66*U66,"")</f>
        <v>0</v>
      </c>
      <c r="Z66" s="108">
        <f t="shared" ref="Z66:Z129" si="19">V66-W66</f>
        <v>0</v>
      </c>
      <c r="AA66" s="151"/>
      <c r="AB66" s="47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="4" customFormat="1" ht="19" customHeight="1" spans="1:67">
      <c r="A67" s="94">
        <f t="shared" si="10"/>
        <v>66</v>
      </c>
      <c r="B67" s="95"/>
      <c r="C67" s="69"/>
      <c r="D67" s="16"/>
      <c r="E67" s="69"/>
      <c r="F67" s="126"/>
      <c r="G67" s="124" t="e">
        <f>VLOOKUP(F67,[2]零件成本10.26!$B$2:$C$7802,2,0)</f>
        <v>#N/A</v>
      </c>
      <c r="H67" s="16"/>
      <c r="I67" s="128" t="str">
        <f t="shared" si="11"/>
        <v/>
      </c>
      <c r="J67" s="16"/>
      <c r="K67" s="126"/>
      <c r="L67" s="16"/>
      <c r="M67" s="69"/>
      <c r="N67" s="69"/>
      <c r="O67" s="69"/>
      <c r="P67" s="100">
        <f t="shared" si="12"/>
        <v>0</v>
      </c>
      <c r="Q67" s="146"/>
      <c r="R67" s="140" t="str">
        <f t="shared" si="13"/>
        <v>0</v>
      </c>
      <c r="S67" s="140" t="str">
        <f t="shared" si="14"/>
        <v>0</v>
      </c>
      <c r="T67" s="144"/>
      <c r="U67" s="106"/>
      <c r="V67" s="142">
        <f t="shared" si="15"/>
        <v>0</v>
      </c>
      <c r="W67" s="142">
        <f t="shared" si="16"/>
        <v>0</v>
      </c>
      <c r="X67" s="108">
        <f t="shared" si="17"/>
        <v>0</v>
      </c>
      <c r="Y67" s="108">
        <f t="shared" si="18"/>
        <v>0</v>
      </c>
      <c r="Z67" s="108">
        <f t="shared" si="19"/>
        <v>0</v>
      </c>
      <c r="AA67" s="151"/>
      <c r="AB67" s="47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="4" customFormat="1" ht="19" customHeight="1" spans="1:67">
      <c r="A68" s="94">
        <f t="shared" si="10"/>
        <v>67</v>
      </c>
      <c r="B68" s="95"/>
      <c r="C68" s="69"/>
      <c r="D68" s="16"/>
      <c r="E68" s="69"/>
      <c r="F68" s="126"/>
      <c r="G68" s="124" t="e">
        <f>VLOOKUP(F68,[2]零件成本10.26!$B$2:$C$7802,2,0)</f>
        <v>#N/A</v>
      </c>
      <c r="H68" s="16"/>
      <c r="I68" s="128" t="str">
        <f t="shared" si="11"/>
        <v/>
      </c>
      <c r="J68" s="16"/>
      <c r="K68" s="126"/>
      <c r="L68" s="16"/>
      <c r="M68" s="69"/>
      <c r="N68" s="69"/>
      <c r="O68" s="69"/>
      <c r="P68" s="100">
        <f t="shared" si="12"/>
        <v>0</v>
      </c>
      <c r="Q68" s="146"/>
      <c r="R68" s="140" t="str">
        <f t="shared" si="13"/>
        <v>0</v>
      </c>
      <c r="S68" s="140" t="str">
        <f t="shared" si="14"/>
        <v>0</v>
      </c>
      <c r="T68" s="144"/>
      <c r="U68" s="106"/>
      <c r="V68" s="142">
        <f t="shared" si="15"/>
        <v>0</v>
      </c>
      <c r="W68" s="142">
        <f t="shared" si="16"/>
        <v>0</v>
      </c>
      <c r="X68" s="108">
        <f t="shared" si="17"/>
        <v>0</v>
      </c>
      <c r="Y68" s="108">
        <f t="shared" si="18"/>
        <v>0</v>
      </c>
      <c r="Z68" s="108">
        <f t="shared" si="19"/>
        <v>0</v>
      </c>
      <c r="AA68" s="151"/>
      <c r="AB68" s="47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="4" customFormat="1" ht="19" customHeight="1" spans="1:67">
      <c r="A69" s="94">
        <f t="shared" si="10"/>
        <v>68</v>
      </c>
      <c r="B69" s="95"/>
      <c r="C69" s="69"/>
      <c r="D69" s="16"/>
      <c r="E69" s="69"/>
      <c r="F69" s="126"/>
      <c r="G69" s="124" t="e">
        <f>VLOOKUP(F69,[2]零件成本10.26!$B$2:$C$7802,2,0)</f>
        <v>#N/A</v>
      </c>
      <c r="H69" s="16"/>
      <c r="I69" s="128" t="str">
        <f t="shared" si="11"/>
        <v/>
      </c>
      <c r="J69" s="16"/>
      <c r="K69" s="126"/>
      <c r="L69" s="16"/>
      <c r="M69" s="69"/>
      <c r="N69" s="69"/>
      <c r="O69" s="69"/>
      <c r="P69" s="100">
        <f t="shared" si="12"/>
        <v>0</v>
      </c>
      <c r="Q69" s="146"/>
      <c r="R69" s="140" t="str">
        <f t="shared" si="13"/>
        <v>0</v>
      </c>
      <c r="S69" s="140" t="str">
        <f t="shared" si="14"/>
        <v>0</v>
      </c>
      <c r="T69" s="144"/>
      <c r="U69" s="106"/>
      <c r="V69" s="142">
        <f t="shared" si="15"/>
        <v>0</v>
      </c>
      <c r="W69" s="142">
        <f t="shared" si="16"/>
        <v>0</v>
      </c>
      <c r="X69" s="108">
        <f t="shared" si="17"/>
        <v>0</v>
      </c>
      <c r="Y69" s="108">
        <f t="shared" si="18"/>
        <v>0</v>
      </c>
      <c r="Z69" s="108">
        <f t="shared" si="19"/>
        <v>0</v>
      </c>
      <c r="AA69" s="151"/>
      <c r="AB69" s="47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="4" customFormat="1" ht="19" customHeight="1" spans="1:67">
      <c r="A70" s="94">
        <f t="shared" si="10"/>
        <v>69</v>
      </c>
      <c r="B70" s="95"/>
      <c r="C70" s="69"/>
      <c r="D70" s="16"/>
      <c r="E70" s="69"/>
      <c r="F70" s="126"/>
      <c r="G70" s="124" t="e">
        <f>VLOOKUP(F70,[2]零件成本10.26!$B$2:$C$7802,2,0)</f>
        <v>#N/A</v>
      </c>
      <c r="H70" s="16"/>
      <c r="I70" s="128" t="str">
        <f t="shared" si="11"/>
        <v/>
      </c>
      <c r="J70" s="16"/>
      <c r="K70" s="126"/>
      <c r="L70" s="16"/>
      <c r="M70" s="69"/>
      <c r="N70" s="69"/>
      <c r="O70" s="69"/>
      <c r="P70" s="100">
        <f t="shared" si="12"/>
        <v>0</v>
      </c>
      <c r="Q70" s="146"/>
      <c r="R70" s="140" t="str">
        <f t="shared" si="13"/>
        <v>0</v>
      </c>
      <c r="S70" s="140" t="str">
        <f t="shared" si="14"/>
        <v>0</v>
      </c>
      <c r="T70" s="144"/>
      <c r="U70" s="106"/>
      <c r="V70" s="142">
        <f t="shared" si="15"/>
        <v>0</v>
      </c>
      <c r="W70" s="142">
        <f t="shared" si="16"/>
        <v>0</v>
      </c>
      <c r="X70" s="108">
        <f t="shared" si="17"/>
        <v>0</v>
      </c>
      <c r="Y70" s="108">
        <f t="shared" si="18"/>
        <v>0</v>
      </c>
      <c r="Z70" s="108">
        <f t="shared" si="19"/>
        <v>0</v>
      </c>
      <c r="AA70" s="151"/>
      <c r="AB70" s="47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="4" customFormat="1" ht="19" customHeight="1" spans="1:67">
      <c r="A71" s="94">
        <f t="shared" si="10"/>
        <v>70</v>
      </c>
      <c r="B71" s="95"/>
      <c r="C71" s="69"/>
      <c r="D71" s="16"/>
      <c r="E71" s="69"/>
      <c r="F71" s="126"/>
      <c r="G71" s="124" t="e">
        <f>VLOOKUP(F71,[2]零件成本10.26!$B$2:$C$7802,2,0)</f>
        <v>#N/A</v>
      </c>
      <c r="H71" s="16"/>
      <c r="I71" s="128" t="str">
        <f t="shared" si="11"/>
        <v/>
      </c>
      <c r="J71" s="16"/>
      <c r="K71" s="126"/>
      <c r="L71" s="16"/>
      <c r="M71" s="69"/>
      <c r="N71" s="69"/>
      <c r="O71" s="69"/>
      <c r="P71" s="100">
        <f t="shared" si="12"/>
        <v>0</v>
      </c>
      <c r="Q71" s="146"/>
      <c r="R71" s="140" t="str">
        <f t="shared" si="13"/>
        <v>0</v>
      </c>
      <c r="S71" s="140" t="str">
        <f t="shared" si="14"/>
        <v>0</v>
      </c>
      <c r="T71" s="144"/>
      <c r="U71" s="106"/>
      <c r="V71" s="142">
        <f t="shared" si="15"/>
        <v>0</v>
      </c>
      <c r="W71" s="142">
        <f t="shared" si="16"/>
        <v>0</v>
      </c>
      <c r="X71" s="108">
        <f t="shared" si="17"/>
        <v>0</v>
      </c>
      <c r="Y71" s="108">
        <f t="shared" si="18"/>
        <v>0</v>
      </c>
      <c r="Z71" s="108">
        <f t="shared" si="19"/>
        <v>0</v>
      </c>
      <c r="AA71" s="151"/>
      <c r="AB71" s="47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="4" customFormat="1" ht="19" customHeight="1" spans="1:67">
      <c r="A72" s="94">
        <f t="shared" si="10"/>
        <v>71</v>
      </c>
      <c r="B72" s="95"/>
      <c r="C72" s="69"/>
      <c r="D72" s="16"/>
      <c r="E72" s="69"/>
      <c r="F72" s="126"/>
      <c r="G72" s="124" t="e">
        <f>VLOOKUP(F72,[2]零件成本10.26!$B$2:$C$7802,2,0)</f>
        <v>#N/A</v>
      </c>
      <c r="H72" s="16"/>
      <c r="I72" s="128" t="str">
        <f t="shared" si="11"/>
        <v/>
      </c>
      <c r="J72" s="16"/>
      <c r="K72" s="126"/>
      <c r="L72" s="16"/>
      <c r="M72" s="69"/>
      <c r="N72" s="69"/>
      <c r="O72" s="69"/>
      <c r="P72" s="100">
        <f t="shared" si="12"/>
        <v>0</v>
      </c>
      <c r="Q72" s="146"/>
      <c r="R72" s="140" t="str">
        <f t="shared" si="13"/>
        <v>0</v>
      </c>
      <c r="S72" s="140" t="str">
        <f t="shared" si="14"/>
        <v>0</v>
      </c>
      <c r="T72" s="144"/>
      <c r="U72" s="106"/>
      <c r="V72" s="142">
        <f t="shared" si="15"/>
        <v>0</v>
      </c>
      <c r="W72" s="142">
        <f t="shared" si="16"/>
        <v>0</v>
      </c>
      <c r="X72" s="108">
        <f t="shared" si="17"/>
        <v>0</v>
      </c>
      <c r="Y72" s="108">
        <f t="shared" si="18"/>
        <v>0</v>
      </c>
      <c r="Z72" s="108">
        <f t="shared" si="19"/>
        <v>0</v>
      </c>
      <c r="AA72" s="151"/>
      <c r="AB72" s="47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="4" customFormat="1" ht="19" customHeight="1" spans="1:67">
      <c r="A73" s="94">
        <f t="shared" si="10"/>
        <v>72</v>
      </c>
      <c r="B73" s="95"/>
      <c r="C73" s="69"/>
      <c r="D73" s="16"/>
      <c r="E73" s="69"/>
      <c r="F73" s="126"/>
      <c r="G73" s="124" t="e">
        <f>VLOOKUP(F73,[2]零件成本10.26!$B$2:$C$7802,2,0)</f>
        <v>#N/A</v>
      </c>
      <c r="H73" s="16"/>
      <c r="I73" s="128" t="str">
        <f t="shared" si="11"/>
        <v/>
      </c>
      <c r="J73" s="16"/>
      <c r="K73" s="126"/>
      <c r="L73" s="16"/>
      <c r="M73" s="69"/>
      <c r="N73" s="69"/>
      <c r="O73" s="69"/>
      <c r="P73" s="100">
        <f t="shared" si="12"/>
        <v>0</v>
      </c>
      <c r="Q73" s="146"/>
      <c r="R73" s="140" t="str">
        <f t="shared" si="13"/>
        <v>0</v>
      </c>
      <c r="S73" s="140" t="str">
        <f t="shared" si="14"/>
        <v>0</v>
      </c>
      <c r="T73" s="144"/>
      <c r="U73" s="106"/>
      <c r="V73" s="142">
        <f t="shared" si="15"/>
        <v>0</v>
      </c>
      <c r="W73" s="142">
        <f t="shared" si="16"/>
        <v>0</v>
      </c>
      <c r="X73" s="108">
        <f t="shared" si="17"/>
        <v>0</v>
      </c>
      <c r="Y73" s="108">
        <f t="shared" si="18"/>
        <v>0</v>
      </c>
      <c r="Z73" s="108">
        <f t="shared" si="19"/>
        <v>0</v>
      </c>
      <c r="AA73" s="151"/>
      <c r="AB73" s="47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="4" customFormat="1" ht="19" customHeight="1" spans="1:67">
      <c r="A74" s="94">
        <f t="shared" si="10"/>
        <v>73</v>
      </c>
      <c r="B74" s="95"/>
      <c r="C74" s="69"/>
      <c r="D74" s="16"/>
      <c r="E74" s="69"/>
      <c r="F74" s="126"/>
      <c r="G74" s="124" t="e">
        <f>VLOOKUP(F74,[2]零件成本10.26!$B$2:$C$7802,2,0)</f>
        <v>#N/A</v>
      </c>
      <c r="H74" s="16"/>
      <c r="I74" s="128" t="str">
        <f t="shared" si="11"/>
        <v/>
      </c>
      <c r="J74" s="16"/>
      <c r="K74" s="126"/>
      <c r="L74" s="16"/>
      <c r="M74" s="69"/>
      <c r="N74" s="69"/>
      <c r="O74" s="69"/>
      <c r="P74" s="100">
        <f t="shared" si="12"/>
        <v>0</v>
      </c>
      <c r="Q74" s="146"/>
      <c r="R74" s="140" t="str">
        <f t="shared" si="13"/>
        <v>0</v>
      </c>
      <c r="S74" s="140" t="str">
        <f t="shared" si="14"/>
        <v>0</v>
      </c>
      <c r="T74" s="144"/>
      <c r="U74" s="106"/>
      <c r="V74" s="142">
        <f t="shared" si="15"/>
        <v>0</v>
      </c>
      <c r="W74" s="142">
        <f t="shared" si="16"/>
        <v>0</v>
      </c>
      <c r="X74" s="108">
        <f t="shared" si="17"/>
        <v>0</v>
      </c>
      <c r="Y74" s="108">
        <f t="shared" si="18"/>
        <v>0</v>
      </c>
      <c r="Z74" s="108">
        <f t="shared" si="19"/>
        <v>0</v>
      </c>
      <c r="AA74" s="151"/>
      <c r="AB74" s="47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="4" customFormat="1" ht="19" customHeight="1" spans="1:67">
      <c r="A75" s="94">
        <f t="shared" si="10"/>
        <v>74</v>
      </c>
      <c r="B75" s="95"/>
      <c r="C75" s="69"/>
      <c r="D75" s="16"/>
      <c r="E75" s="69"/>
      <c r="F75" s="126"/>
      <c r="G75" s="124" t="e">
        <f>VLOOKUP(F75,[2]零件成本10.26!$B$2:$C$7802,2,0)</f>
        <v>#N/A</v>
      </c>
      <c r="H75" s="16"/>
      <c r="I75" s="128" t="str">
        <f t="shared" si="11"/>
        <v/>
      </c>
      <c r="J75" s="16"/>
      <c r="K75" s="126"/>
      <c r="L75" s="16"/>
      <c r="M75" s="69"/>
      <c r="N75" s="69"/>
      <c r="O75" s="69"/>
      <c r="P75" s="100">
        <f t="shared" si="12"/>
        <v>0</v>
      </c>
      <c r="Q75" s="146"/>
      <c r="R75" s="140" t="str">
        <f t="shared" si="13"/>
        <v>0</v>
      </c>
      <c r="S75" s="140" t="str">
        <f t="shared" si="14"/>
        <v>0</v>
      </c>
      <c r="T75" s="144"/>
      <c r="U75" s="106"/>
      <c r="V75" s="142">
        <f t="shared" si="15"/>
        <v>0</v>
      </c>
      <c r="W75" s="142">
        <f t="shared" si="16"/>
        <v>0</v>
      </c>
      <c r="X75" s="108">
        <f t="shared" si="17"/>
        <v>0</v>
      </c>
      <c r="Y75" s="108">
        <f t="shared" si="18"/>
        <v>0</v>
      </c>
      <c r="Z75" s="108">
        <f t="shared" si="19"/>
        <v>0</v>
      </c>
      <c r="AA75" s="151"/>
      <c r="AB75" s="47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="4" customFormat="1" ht="19" customHeight="1" spans="1:67">
      <c r="A76" s="94">
        <f t="shared" si="10"/>
        <v>75</v>
      </c>
      <c r="B76" s="95"/>
      <c r="C76" s="69"/>
      <c r="D76" s="16"/>
      <c r="E76" s="69"/>
      <c r="F76" s="126"/>
      <c r="G76" s="124" t="e">
        <f>VLOOKUP(F76,[2]零件成本10.26!$B$2:$C$7802,2,0)</f>
        <v>#N/A</v>
      </c>
      <c r="H76" s="16"/>
      <c r="I76" s="128" t="str">
        <f t="shared" si="11"/>
        <v/>
      </c>
      <c r="J76" s="16"/>
      <c r="K76" s="126"/>
      <c r="L76" s="16"/>
      <c r="M76" s="69"/>
      <c r="N76" s="69"/>
      <c r="O76" s="69"/>
      <c r="P76" s="100">
        <f t="shared" si="12"/>
        <v>0</v>
      </c>
      <c r="Q76" s="146"/>
      <c r="R76" s="140" t="str">
        <f t="shared" si="13"/>
        <v>0</v>
      </c>
      <c r="S76" s="140" t="str">
        <f t="shared" si="14"/>
        <v>0</v>
      </c>
      <c r="T76" s="144"/>
      <c r="U76" s="106"/>
      <c r="V76" s="142">
        <f t="shared" si="15"/>
        <v>0</v>
      </c>
      <c r="W76" s="142">
        <f t="shared" si="16"/>
        <v>0</v>
      </c>
      <c r="X76" s="108">
        <f t="shared" si="17"/>
        <v>0</v>
      </c>
      <c r="Y76" s="108">
        <f t="shared" si="18"/>
        <v>0</v>
      </c>
      <c r="Z76" s="108">
        <f t="shared" si="19"/>
        <v>0</v>
      </c>
      <c r="AA76" s="151"/>
      <c r="AB76" s="47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="4" customFormat="1" ht="19" customHeight="1" spans="1:67">
      <c r="A77" s="94">
        <f t="shared" si="10"/>
        <v>76</v>
      </c>
      <c r="B77" s="95"/>
      <c r="C77" s="69"/>
      <c r="D77" s="16"/>
      <c r="E77" s="69"/>
      <c r="F77" s="126"/>
      <c r="G77" s="124" t="e">
        <f>VLOOKUP(F77,[2]零件成本10.26!$B$2:$C$7802,2,0)</f>
        <v>#N/A</v>
      </c>
      <c r="H77" s="16"/>
      <c r="I77" s="128" t="str">
        <f t="shared" si="11"/>
        <v/>
      </c>
      <c r="J77" s="16"/>
      <c r="K77" s="126"/>
      <c r="L77" s="16"/>
      <c r="M77" s="69"/>
      <c r="N77" s="69"/>
      <c r="O77" s="69"/>
      <c r="P77" s="100">
        <f t="shared" si="12"/>
        <v>0</v>
      </c>
      <c r="Q77" s="146"/>
      <c r="R77" s="140" t="str">
        <f t="shared" si="13"/>
        <v>0</v>
      </c>
      <c r="S77" s="140" t="str">
        <f t="shared" si="14"/>
        <v>0</v>
      </c>
      <c r="T77" s="144"/>
      <c r="U77" s="106"/>
      <c r="V77" s="142">
        <f t="shared" si="15"/>
        <v>0</v>
      </c>
      <c r="W77" s="142">
        <f t="shared" si="16"/>
        <v>0</v>
      </c>
      <c r="X77" s="108">
        <f t="shared" si="17"/>
        <v>0</v>
      </c>
      <c r="Y77" s="108">
        <f t="shared" si="18"/>
        <v>0</v>
      </c>
      <c r="Z77" s="108">
        <f t="shared" si="19"/>
        <v>0</v>
      </c>
      <c r="AA77" s="151"/>
      <c r="AB77" s="47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="4" customFormat="1" ht="19" customHeight="1" spans="1:67">
      <c r="A78" s="94">
        <f t="shared" si="10"/>
        <v>77</v>
      </c>
      <c r="B78" s="95"/>
      <c r="C78" s="69"/>
      <c r="D78" s="16"/>
      <c r="E78" s="69"/>
      <c r="F78" s="126"/>
      <c r="G78" s="124" t="e">
        <f>VLOOKUP(F78,[2]零件成本10.26!$B$2:$C$7802,2,0)</f>
        <v>#N/A</v>
      </c>
      <c r="H78" s="16"/>
      <c r="I78" s="128" t="str">
        <f t="shared" si="11"/>
        <v/>
      </c>
      <c r="J78" s="16"/>
      <c r="K78" s="126"/>
      <c r="L78" s="16"/>
      <c r="M78" s="69"/>
      <c r="N78" s="69"/>
      <c r="O78" s="69"/>
      <c r="P78" s="100">
        <f t="shared" si="12"/>
        <v>0</v>
      </c>
      <c r="Q78" s="146"/>
      <c r="R78" s="140" t="str">
        <f t="shared" si="13"/>
        <v>0</v>
      </c>
      <c r="S78" s="140" t="str">
        <f t="shared" si="14"/>
        <v>0</v>
      </c>
      <c r="T78" s="144"/>
      <c r="U78" s="106"/>
      <c r="V78" s="142">
        <f t="shared" si="15"/>
        <v>0</v>
      </c>
      <c r="W78" s="142">
        <f t="shared" si="16"/>
        <v>0</v>
      </c>
      <c r="X78" s="108">
        <f t="shared" si="17"/>
        <v>0</v>
      </c>
      <c r="Y78" s="108">
        <f t="shared" si="18"/>
        <v>0</v>
      </c>
      <c r="Z78" s="108">
        <f t="shared" si="19"/>
        <v>0</v>
      </c>
      <c r="AA78" s="151"/>
      <c r="AB78" s="47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="4" customFormat="1" ht="19" customHeight="1" spans="1:67">
      <c r="A79" s="94">
        <f t="shared" si="10"/>
        <v>78</v>
      </c>
      <c r="B79" s="95"/>
      <c r="C79" s="69"/>
      <c r="D79" s="16"/>
      <c r="E79" s="69"/>
      <c r="F79" s="126"/>
      <c r="G79" s="124" t="e">
        <f>VLOOKUP(F79,[2]零件成本10.26!$B$2:$C$7802,2,0)</f>
        <v>#N/A</v>
      </c>
      <c r="H79" s="16"/>
      <c r="I79" s="128" t="str">
        <f t="shared" si="11"/>
        <v/>
      </c>
      <c r="J79" s="16"/>
      <c r="K79" s="126"/>
      <c r="L79" s="16"/>
      <c r="M79" s="69"/>
      <c r="N79" s="69"/>
      <c r="O79" s="69"/>
      <c r="P79" s="100">
        <f t="shared" si="12"/>
        <v>0</v>
      </c>
      <c r="Q79" s="146"/>
      <c r="R79" s="140" t="str">
        <f t="shared" si="13"/>
        <v>0</v>
      </c>
      <c r="S79" s="140" t="str">
        <f t="shared" si="14"/>
        <v>0</v>
      </c>
      <c r="T79" s="144"/>
      <c r="U79" s="106"/>
      <c r="V79" s="142">
        <f t="shared" si="15"/>
        <v>0</v>
      </c>
      <c r="W79" s="142">
        <f t="shared" si="16"/>
        <v>0</v>
      </c>
      <c r="X79" s="108">
        <f t="shared" si="17"/>
        <v>0</v>
      </c>
      <c r="Y79" s="108">
        <f t="shared" si="18"/>
        <v>0</v>
      </c>
      <c r="Z79" s="108">
        <f t="shared" si="19"/>
        <v>0</v>
      </c>
      <c r="AA79" s="151"/>
      <c r="AB79" s="47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="4" customFormat="1" ht="19" customHeight="1" spans="1:67">
      <c r="A80" s="94">
        <f t="shared" si="10"/>
        <v>79</v>
      </c>
      <c r="B80" s="95"/>
      <c r="C80" s="69"/>
      <c r="D80" s="16"/>
      <c r="E80" s="69"/>
      <c r="F80" s="126"/>
      <c r="G80" s="124" t="e">
        <f>VLOOKUP(F80,[2]零件成本10.26!$B$2:$C$7802,2,0)</f>
        <v>#N/A</v>
      </c>
      <c r="H80" s="16"/>
      <c r="I80" s="128" t="str">
        <f t="shared" si="11"/>
        <v/>
      </c>
      <c r="J80" s="16"/>
      <c r="K80" s="126"/>
      <c r="L80" s="16"/>
      <c r="M80" s="69"/>
      <c r="N80" s="69"/>
      <c r="O80" s="69"/>
      <c r="P80" s="100">
        <f t="shared" si="12"/>
        <v>0</v>
      </c>
      <c r="Q80" s="146"/>
      <c r="R80" s="140" t="str">
        <f t="shared" si="13"/>
        <v>0</v>
      </c>
      <c r="S80" s="140" t="str">
        <f t="shared" si="14"/>
        <v>0</v>
      </c>
      <c r="T80" s="144"/>
      <c r="U80" s="106"/>
      <c r="V80" s="142">
        <f t="shared" si="15"/>
        <v>0</v>
      </c>
      <c r="W80" s="142">
        <f t="shared" si="16"/>
        <v>0</v>
      </c>
      <c r="X80" s="108">
        <f t="shared" si="17"/>
        <v>0</v>
      </c>
      <c r="Y80" s="108">
        <f t="shared" si="18"/>
        <v>0</v>
      </c>
      <c r="Z80" s="108">
        <f t="shared" si="19"/>
        <v>0</v>
      </c>
      <c r="AA80" s="151"/>
      <c r="AB80" s="47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="4" customFormat="1" ht="19" customHeight="1" spans="1:67">
      <c r="A81" s="94">
        <f t="shared" si="10"/>
        <v>80</v>
      </c>
      <c r="B81" s="95"/>
      <c r="C81" s="69"/>
      <c r="D81" s="16"/>
      <c r="E81" s="69"/>
      <c r="F81" s="126"/>
      <c r="G81" s="124" t="e">
        <f>VLOOKUP(F81,[2]零件成本10.26!$B$2:$C$7802,2,0)</f>
        <v>#N/A</v>
      </c>
      <c r="H81" s="16"/>
      <c r="I81" s="128" t="str">
        <f t="shared" si="11"/>
        <v/>
      </c>
      <c r="J81" s="16"/>
      <c r="K81" s="126"/>
      <c r="L81" s="16"/>
      <c r="M81" s="69"/>
      <c r="N81" s="69"/>
      <c r="O81" s="69"/>
      <c r="P81" s="100">
        <f t="shared" si="12"/>
        <v>0</v>
      </c>
      <c r="Q81" s="146"/>
      <c r="R81" s="140" t="str">
        <f t="shared" si="13"/>
        <v>0</v>
      </c>
      <c r="S81" s="140" t="str">
        <f t="shared" si="14"/>
        <v>0</v>
      </c>
      <c r="T81" s="144"/>
      <c r="U81" s="106"/>
      <c r="V81" s="142">
        <f t="shared" si="15"/>
        <v>0</v>
      </c>
      <c r="W81" s="142">
        <f t="shared" si="16"/>
        <v>0</v>
      </c>
      <c r="X81" s="108">
        <f t="shared" si="17"/>
        <v>0</v>
      </c>
      <c r="Y81" s="108">
        <f t="shared" si="18"/>
        <v>0</v>
      </c>
      <c r="Z81" s="108">
        <f t="shared" si="19"/>
        <v>0</v>
      </c>
      <c r="AA81" s="151"/>
      <c r="AB81" s="47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="4" customFormat="1" ht="19" customHeight="1" spans="1:67">
      <c r="A82" s="94">
        <f t="shared" si="10"/>
        <v>81</v>
      </c>
      <c r="B82" s="95"/>
      <c r="C82" s="69"/>
      <c r="D82" s="16"/>
      <c r="E82" s="69"/>
      <c r="F82" s="126"/>
      <c r="G82" s="124" t="e">
        <f>VLOOKUP(F82,[2]零件成本10.26!$B$2:$C$7802,2,0)</f>
        <v>#N/A</v>
      </c>
      <c r="H82" s="16"/>
      <c r="I82" s="128" t="str">
        <f t="shared" si="11"/>
        <v/>
      </c>
      <c r="J82" s="16"/>
      <c r="K82" s="126"/>
      <c r="L82" s="16"/>
      <c r="M82" s="69"/>
      <c r="N82" s="69"/>
      <c r="O82" s="69"/>
      <c r="P82" s="100">
        <f t="shared" si="12"/>
        <v>0</v>
      </c>
      <c r="Q82" s="146"/>
      <c r="R82" s="140" t="str">
        <f t="shared" si="13"/>
        <v>0</v>
      </c>
      <c r="S82" s="140" t="str">
        <f t="shared" si="14"/>
        <v>0</v>
      </c>
      <c r="T82" s="144"/>
      <c r="U82" s="106"/>
      <c r="V82" s="142">
        <f t="shared" si="15"/>
        <v>0</v>
      </c>
      <c r="W82" s="142">
        <f t="shared" si="16"/>
        <v>0</v>
      </c>
      <c r="X82" s="108">
        <f t="shared" si="17"/>
        <v>0</v>
      </c>
      <c r="Y82" s="108">
        <f t="shared" si="18"/>
        <v>0</v>
      </c>
      <c r="Z82" s="108">
        <f t="shared" si="19"/>
        <v>0</v>
      </c>
      <c r="AA82" s="151"/>
      <c r="AB82" s="47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="4" customFormat="1" ht="19" customHeight="1" spans="1:67">
      <c r="A83" s="94">
        <f t="shared" si="10"/>
        <v>82</v>
      </c>
      <c r="B83" s="95"/>
      <c r="C83" s="69"/>
      <c r="D83" s="16"/>
      <c r="E83" s="69"/>
      <c r="F83" s="126"/>
      <c r="G83" s="124" t="e">
        <f>VLOOKUP(F83,[2]零件成本10.26!$B$2:$C$7802,2,0)</f>
        <v>#N/A</v>
      </c>
      <c r="H83" s="16"/>
      <c r="I83" s="128" t="str">
        <f t="shared" si="11"/>
        <v/>
      </c>
      <c r="J83" s="16"/>
      <c r="K83" s="126"/>
      <c r="L83" s="16"/>
      <c r="M83" s="69"/>
      <c r="N83" s="69"/>
      <c r="O83" s="69"/>
      <c r="P83" s="100">
        <f t="shared" si="12"/>
        <v>0</v>
      </c>
      <c r="Q83" s="146"/>
      <c r="R83" s="140" t="str">
        <f t="shared" si="13"/>
        <v>0</v>
      </c>
      <c r="S83" s="140" t="str">
        <f t="shared" si="14"/>
        <v>0</v>
      </c>
      <c r="T83" s="144"/>
      <c r="U83" s="106"/>
      <c r="V83" s="142">
        <f t="shared" si="15"/>
        <v>0</v>
      </c>
      <c r="W83" s="142">
        <f t="shared" si="16"/>
        <v>0</v>
      </c>
      <c r="X83" s="108">
        <f t="shared" si="17"/>
        <v>0</v>
      </c>
      <c r="Y83" s="108">
        <f t="shared" si="18"/>
        <v>0</v>
      </c>
      <c r="Z83" s="108">
        <f t="shared" si="19"/>
        <v>0</v>
      </c>
      <c r="AA83" s="151"/>
      <c r="AB83" s="47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="4" customFormat="1" ht="19" customHeight="1" spans="1:67">
      <c r="A84" s="94">
        <f t="shared" si="10"/>
        <v>83</v>
      </c>
      <c r="B84" s="95"/>
      <c r="C84" s="69"/>
      <c r="D84" s="16"/>
      <c r="E84" s="69"/>
      <c r="F84" s="126"/>
      <c r="G84" s="124" t="e">
        <f>VLOOKUP(F84,[2]零件成本10.26!$B$2:$C$7802,2,0)</f>
        <v>#N/A</v>
      </c>
      <c r="H84" s="16"/>
      <c r="I84" s="128" t="str">
        <f t="shared" si="11"/>
        <v/>
      </c>
      <c r="J84" s="16"/>
      <c r="K84" s="126"/>
      <c r="L84" s="16"/>
      <c r="M84" s="69"/>
      <c r="N84" s="69"/>
      <c r="O84" s="69"/>
      <c r="P84" s="100">
        <f t="shared" si="12"/>
        <v>0</v>
      </c>
      <c r="Q84" s="146"/>
      <c r="R84" s="140" t="str">
        <f t="shared" si="13"/>
        <v>0</v>
      </c>
      <c r="S84" s="140" t="str">
        <f t="shared" si="14"/>
        <v>0</v>
      </c>
      <c r="T84" s="144"/>
      <c r="U84" s="106"/>
      <c r="V84" s="142">
        <f t="shared" si="15"/>
        <v>0</v>
      </c>
      <c r="W84" s="142">
        <f t="shared" si="16"/>
        <v>0</v>
      </c>
      <c r="X84" s="108">
        <f t="shared" si="17"/>
        <v>0</v>
      </c>
      <c r="Y84" s="108">
        <f t="shared" si="18"/>
        <v>0</v>
      </c>
      <c r="Z84" s="108">
        <f t="shared" si="19"/>
        <v>0</v>
      </c>
      <c r="AA84" s="151"/>
      <c r="AB84" s="47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="4" customFormat="1" ht="19" customHeight="1" spans="1:67">
      <c r="A85" s="94">
        <f t="shared" si="10"/>
        <v>84</v>
      </c>
      <c r="B85" s="95"/>
      <c r="C85" s="69"/>
      <c r="D85" s="16"/>
      <c r="E85" s="69"/>
      <c r="F85" s="126"/>
      <c r="G85" s="124" t="e">
        <f>VLOOKUP(F85,[2]零件成本10.26!$B$2:$C$7802,2,0)</f>
        <v>#N/A</v>
      </c>
      <c r="H85" s="16"/>
      <c r="I85" s="128" t="str">
        <f t="shared" si="11"/>
        <v/>
      </c>
      <c r="J85" s="16"/>
      <c r="K85" s="126"/>
      <c r="L85" s="16"/>
      <c r="M85" s="69"/>
      <c r="N85" s="69"/>
      <c r="O85" s="69"/>
      <c r="P85" s="100">
        <f t="shared" si="12"/>
        <v>0</v>
      </c>
      <c r="Q85" s="146"/>
      <c r="R85" s="140" t="str">
        <f t="shared" si="13"/>
        <v>0</v>
      </c>
      <c r="S85" s="140" t="str">
        <f t="shared" si="14"/>
        <v>0</v>
      </c>
      <c r="T85" s="144"/>
      <c r="U85" s="106"/>
      <c r="V85" s="142">
        <f t="shared" si="15"/>
        <v>0</v>
      </c>
      <c r="W85" s="142">
        <f t="shared" si="16"/>
        <v>0</v>
      </c>
      <c r="X85" s="108">
        <f t="shared" si="17"/>
        <v>0</v>
      </c>
      <c r="Y85" s="108">
        <f t="shared" si="18"/>
        <v>0</v>
      </c>
      <c r="Z85" s="108">
        <f t="shared" si="19"/>
        <v>0</v>
      </c>
      <c r="AA85" s="151"/>
      <c r="AB85" s="47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="4" customFormat="1" ht="19" customHeight="1" spans="1:67">
      <c r="A86" s="94">
        <f t="shared" si="10"/>
        <v>85</v>
      </c>
      <c r="B86" s="95"/>
      <c r="C86" s="69"/>
      <c r="D86" s="16"/>
      <c r="E86" s="69"/>
      <c r="F86" s="126"/>
      <c r="G86" s="124" t="e">
        <f>VLOOKUP(F86,[2]零件成本10.26!$B$2:$C$7802,2,0)</f>
        <v>#N/A</v>
      </c>
      <c r="H86" s="16"/>
      <c r="I86" s="128" t="str">
        <f t="shared" si="11"/>
        <v/>
      </c>
      <c r="J86" s="16"/>
      <c r="K86" s="126"/>
      <c r="L86" s="16"/>
      <c r="M86" s="69"/>
      <c r="N86" s="69"/>
      <c r="O86" s="69"/>
      <c r="P86" s="100">
        <f t="shared" si="12"/>
        <v>0</v>
      </c>
      <c r="Q86" s="146"/>
      <c r="R86" s="140" t="str">
        <f t="shared" si="13"/>
        <v>0</v>
      </c>
      <c r="S86" s="140" t="str">
        <f t="shared" si="14"/>
        <v>0</v>
      </c>
      <c r="T86" s="144"/>
      <c r="U86" s="106"/>
      <c r="V86" s="142">
        <f t="shared" si="15"/>
        <v>0</v>
      </c>
      <c r="W86" s="142">
        <f t="shared" si="16"/>
        <v>0</v>
      </c>
      <c r="X86" s="108">
        <f t="shared" si="17"/>
        <v>0</v>
      </c>
      <c r="Y86" s="108">
        <f t="shared" si="18"/>
        <v>0</v>
      </c>
      <c r="Z86" s="108">
        <f t="shared" si="19"/>
        <v>0</v>
      </c>
      <c r="AA86" s="151"/>
      <c r="AB86" s="47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="4" customFormat="1" ht="19" customHeight="1" spans="1:67">
      <c r="A87" s="94">
        <f t="shared" si="10"/>
        <v>86</v>
      </c>
      <c r="B87" s="95"/>
      <c r="C87" s="69"/>
      <c r="D87" s="16"/>
      <c r="E87" s="69"/>
      <c r="F87" s="126"/>
      <c r="G87" s="124" t="e">
        <f>VLOOKUP(F87,[2]零件成本10.26!$B$2:$C$7802,2,0)</f>
        <v>#N/A</v>
      </c>
      <c r="H87" s="16"/>
      <c r="I87" s="128" t="str">
        <f t="shared" si="11"/>
        <v/>
      </c>
      <c r="J87" s="16"/>
      <c r="K87" s="126"/>
      <c r="L87" s="16"/>
      <c r="M87" s="69"/>
      <c r="N87" s="69"/>
      <c r="O87" s="69"/>
      <c r="P87" s="100">
        <f t="shared" si="12"/>
        <v>0</v>
      </c>
      <c r="Q87" s="146"/>
      <c r="R87" s="140" t="str">
        <f t="shared" si="13"/>
        <v>0</v>
      </c>
      <c r="S87" s="140" t="str">
        <f t="shared" si="14"/>
        <v>0</v>
      </c>
      <c r="T87" s="144"/>
      <c r="U87" s="106"/>
      <c r="V87" s="142">
        <f t="shared" si="15"/>
        <v>0</v>
      </c>
      <c r="W87" s="142">
        <f t="shared" si="16"/>
        <v>0</v>
      </c>
      <c r="X87" s="108">
        <f t="shared" si="17"/>
        <v>0</v>
      </c>
      <c r="Y87" s="108">
        <f t="shared" si="18"/>
        <v>0</v>
      </c>
      <c r="Z87" s="108">
        <f t="shared" si="19"/>
        <v>0</v>
      </c>
      <c r="AA87" s="151"/>
      <c r="AB87" s="47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="4" customFormat="1" ht="19" customHeight="1" spans="1:67">
      <c r="A88" s="94">
        <f t="shared" si="10"/>
        <v>87</v>
      </c>
      <c r="B88" s="95"/>
      <c r="C88" s="69"/>
      <c r="D88" s="16"/>
      <c r="E88" s="69"/>
      <c r="F88" s="126"/>
      <c r="G88" s="124" t="e">
        <f>VLOOKUP(F88,[2]零件成本10.26!$B$2:$C$7802,2,0)</f>
        <v>#N/A</v>
      </c>
      <c r="H88" s="16"/>
      <c r="I88" s="128" t="str">
        <f t="shared" si="11"/>
        <v/>
      </c>
      <c r="J88" s="16"/>
      <c r="K88" s="126"/>
      <c r="L88" s="16"/>
      <c r="M88" s="69"/>
      <c r="N88" s="69"/>
      <c r="O88" s="69"/>
      <c r="P88" s="100">
        <f t="shared" si="12"/>
        <v>0</v>
      </c>
      <c r="Q88" s="146"/>
      <c r="R88" s="140" t="str">
        <f t="shared" si="13"/>
        <v>0</v>
      </c>
      <c r="S88" s="140" t="str">
        <f t="shared" si="14"/>
        <v>0</v>
      </c>
      <c r="T88" s="144"/>
      <c r="U88" s="106"/>
      <c r="V88" s="142">
        <f t="shared" si="15"/>
        <v>0</v>
      </c>
      <c r="W88" s="142">
        <f t="shared" si="16"/>
        <v>0</v>
      </c>
      <c r="X88" s="108">
        <f t="shared" si="17"/>
        <v>0</v>
      </c>
      <c r="Y88" s="108">
        <f t="shared" si="18"/>
        <v>0</v>
      </c>
      <c r="Z88" s="108">
        <f t="shared" si="19"/>
        <v>0</v>
      </c>
      <c r="AA88" s="151"/>
      <c r="AB88" s="47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="4" customFormat="1" ht="19" customHeight="1" spans="1:67">
      <c r="A89" s="94">
        <f t="shared" si="10"/>
        <v>88</v>
      </c>
      <c r="B89" s="95"/>
      <c r="C89" s="69"/>
      <c r="D89" s="16"/>
      <c r="E89" s="69"/>
      <c r="F89" s="126"/>
      <c r="G89" s="124" t="e">
        <f>VLOOKUP(F89,[2]零件成本10.26!$B$2:$C$7802,2,0)</f>
        <v>#N/A</v>
      </c>
      <c r="H89" s="16"/>
      <c r="I89" s="128" t="str">
        <f t="shared" si="11"/>
        <v/>
      </c>
      <c r="J89" s="16"/>
      <c r="K89" s="126"/>
      <c r="L89" s="16"/>
      <c r="M89" s="69"/>
      <c r="N89" s="69"/>
      <c r="O89" s="69"/>
      <c r="P89" s="100">
        <f t="shared" si="12"/>
        <v>0</v>
      </c>
      <c r="Q89" s="146"/>
      <c r="R89" s="140" t="str">
        <f t="shared" si="13"/>
        <v>0</v>
      </c>
      <c r="S89" s="140" t="str">
        <f t="shared" si="14"/>
        <v>0</v>
      </c>
      <c r="T89" s="144"/>
      <c r="U89" s="106"/>
      <c r="V89" s="142">
        <f t="shared" si="15"/>
        <v>0</v>
      </c>
      <c r="W89" s="142">
        <f t="shared" si="16"/>
        <v>0</v>
      </c>
      <c r="X89" s="108">
        <f t="shared" si="17"/>
        <v>0</v>
      </c>
      <c r="Y89" s="108">
        <f t="shared" si="18"/>
        <v>0</v>
      </c>
      <c r="Z89" s="108">
        <f t="shared" si="19"/>
        <v>0</v>
      </c>
      <c r="AA89" s="151"/>
      <c r="AB89" s="47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="4" customFormat="1" ht="19" customHeight="1" spans="1:67">
      <c r="A90" s="94">
        <f t="shared" si="10"/>
        <v>89</v>
      </c>
      <c r="B90" s="95"/>
      <c r="C90" s="69"/>
      <c r="D90" s="16"/>
      <c r="E90" s="69"/>
      <c r="F90" s="126"/>
      <c r="G90" s="124" t="e">
        <f>VLOOKUP(F90,[2]零件成本10.26!$B$2:$C$7802,2,0)</f>
        <v>#N/A</v>
      </c>
      <c r="H90" s="16"/>
      <c r="I90" s="128" t="str">
        <f t="shared" si="11"/>
        <v/>
      </c>
      <c r="J90" s="16"/>
      <c r="K90" s="126"/>
      <c r="L90" s="16"/>
      <c r="M90" s="69"/>
      <c r="N90" s="69"/>
      <c r="O90" s="69"/>
      <c r="P90" s="100">
        <f t="shared" si="12"/>
        <v>0</v>
      </c>
      <c r="Q90" s="146"/>
      <c r="R90" s="140" t="str">
        <f t="shared" si="13"/>
        <v>0</v>
      </c>
      <c r="S90" s="140" t="str">
        <f t="shared" si="14"/>
        <v>0</v>
      </c>
      <c r="T90" s="144"/>
      <c r="U90" s="106"/>
      <c r="V90" s="142">
        <f t="shared" si="15"/>
        <v>0</v>
      </c>
      <c r="W90" s="142">
        <f t="shared" si="16"/>
        <v>0</v>
      </c>
      <c r="X90" s="108">
        <f t="shared" si="17"/>
        <v>0</v>
      </c>
      <c r="Y90" s="108">
        <f t="shared" si="18"/>
        <v>0</v>
      </c>
      <c r="Z90" s="108">
        <f t="shared" si="19"/>
        <v>0</v>
      </c>
      <c r="AA90" s="151"/>
      <c r="AB90" s="47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="4" customFormat="1" ht="19" customHeight="1" spans="1:67">
      <c r="A91" s="94">
        <f t="shared" si="10"/>
        <v>90</v>
      </c>
      <c r="B91" s="95"/>
      <c r="C91" s="69"/>
      <c r="D91" s="16"/>
      <c r="E91" s="69"/>
      <c r="F91" s="126"/>
      <c r="G91" s="124" t="e">
        <f>VLOOKUP(F91,[2]零件成本10.26!$B$2:$C$7802,2,0)</f>
        <v>#N/A</v>
      </c>
      <c r="H91" s="16"/>
      <c r="I91" s="128" t="str">
        <f t="shared" si="11"/>
        <v/>
      </c>
      <c r="J91" s="16"/>
      <c r="K91" s="126"/>
      <c r="L91" s="16"/>
      <c r="M91" s="69"/>
      <c r="N91" s="69"/>
      <c r="O91" s="69"/>
      <c r="P91" s="100">
        <f t="shared" si="12"/>
        <v>0</v>
      </c>
      <c r="Q91" s="146"/>
      <c r="R91" s="140" t="str">
        <f t="shared" si="13"/>
        <v>0</v>
      </c>
      <c r="S91" s="140" t="str">
        <f t="shared" si="14"/>
        <v>0</v>
      </c>
      <c r="T91" s="144"/>
      <c r="U91" s="106"/>
      <c r="V91" s="142">
        <f t="shared" si="15"/>
        <v>0</v>
      </c>
      <c r="W91" s="142">
        <f t="shared" si="16"/>
        <v>0</v>
      </c>
      <c r="X91" s="108">
        <f t="shared" si="17"/>
        <v>0</v>
      </c>
      <c r="Y91" s="108">
        <f t="shared" si="18"/>
        <v>0</v>
      </c>
      <c r="Z91" s="108">
        <f t="shared" si="19"/>
        <v>0</v>
      </c>
      <c r="AA91" s="151"/>
      <c r="AB91" s="47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="4" customFormat="1" ht="19" customHeight="1" spans="1:67">
      <c r="A92" s="94">
        <f t="shared" si="10"/>
        <v>91</v>
      </c>
      <c r="B92" s="95"/>
      <c r="C92" s="69"/>
      <c r="D92" s="16"/>
      <c r="E92" s="69"/>
      <c r="F92" s="126"/>
      <c r="G92" s="124" t="e">
        <f>VLOOKUP(F92,[2]零件成本10.26!$B$2:$C$7802,2,0)</f>
        <v>#N/A</v>
      </c>
      <c r="H92" s="16"/>
      <c r="I92" s="128" t="str">
        <f t="shared" si="11"/>
        <v/>
      </c>
      <c r="J92" s="16"/>
      <c r="K92" s="126"/>
      <c r="L92" s="16"/>
      <c r="M92" s="69"/>
      <c r="N92" s="69"/>
      <c r="O92" s="69"/>
      <c r="P92" s="100">
        <f t="shared" si="12"/>
        <v>0</v>
      </c>
      <c r="Q92" s="146"/>
      <c r="R92" s="140" t="str">
        <f t="shared" si="13"/>
        <v>0</v>
      </c>
      <c r="S92" s="140" t="str">
        <f t="shared" si="14"/>
        <v>0</v>
      </c>
      <c r="T92" s="144"/>
      <c r="U92" s="106"/>
      <c r="V92" s="142">
        <f t="shared" si="15"/>
        <v>0</v>
      </c>
      <c r="W92" s="142">
        <f t="shared" si="16"/>
        <v>0</v>
      </c>
      <c r="X92" s="108">
        <f t="shared" si="17"/>
        <v>0</v>
      </c>
      <c r="Y92" s="108">
        <f t="shared" si="18"/>
        <v>0</v>
      </c>
      <c r="Z92" s="108">
        <f t="shared" si="19"/>
        <v>0</v>
      </c>
      <c r="AA92" s="151"/>
      <c r="AB92" s="47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="4" customFormat="1" ht="19" customHeight="1" spans="1:67">
      <c r="A93" s="94">
        <f t="shared" si="10"/>
        <v>92</v>
      </c>
      <c r="B93" s="95"/>
      <c r="C93" s="69"/>
      <c r="D93" s="16"/>
      <c r="E93" s="69"/>
      <c r="F93" s="126"/>
      <c r="G93" s="124" t="e">
        <f>VLOOKUP(F93,[2]零件成本10.26!$B$2:$C$7802,2,0)</f>
        <v>#N/A</v>
      </c>
      <c r="H93" s="16"/>
      <c r="I93" s="128" t="str">
        <f t="shared" si="11"/>
        <v/>
      </c>
      <c r="J93" s="16"/>
      <c r="K93" s="126"/>
      <c r="L93" s="16"/>
      <c r="M93" s="69"/>
      <c r="N93" s="69"/>
      <c r="O93" s="69"/>
      <c r="P93" s="100">
        <f t="shared" si="12"/>
        <v>0</v>
      </c>
      <c r="Q93" s="146"/>
      <c r="R93" s="140" t="str">
        <f t="shared" si="13"/>
        <v>0</v>
      </c>
      <c r="S93" s="140" t="str">
        <f t="shared" si="14"/>
        <v>0</v>
      </c>
      <c r="T93" s="144"/>
      <c r="U93" s="106"/>
      <c r="V93" s="142">
        <f t="shared" si="15"/>
        <v>0</v>
      </c>
      <c r="W93" s="142">
        <f t="shared" si="16"/>
        <v>0</v>
      </c>
      <c r="X93" s="108">
        <f t="shared" si="17"/>
        <v>0</v>
      </c>
      <c r="Y93" s="108">
        <f t="shared" si="18"/>
        <v>0</v>
      </c>
      <c r="Z93" s="108">
        <f t="shared" si="19"/>
        <v>0</v>
      </c>
      <c r="AA93" s="151"/>
      <c r="AB93" s="47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="4" customFormat="1" ht="19" customHeight="1" spans="1:67">
      <c r="A94" s="94">
        <f t="shared" si="10"/>
        <v>93</v>
      </c>
      <c r="B94" s="95"/>
      <c r="C94" s="69"/>
      <c r="D94" s="16"/>
      <c r="E94" s="69"/>
      <c r="F94" s="126"/>
      <c r="G94" s="124" t="e">
        <f>VLOOKUP(F94,[2]零件成本10.26!$B$2:$C$7802,2,0)</f>
        <v>#N/A</v>
      </c>
      <c r="H94" s="16"/>
      <c r="I94" s="128" t="str">
        <f t="shared" si="11"/>
        <v/>
      </c>
      <c r="J94" s="16"/>
      <c r="K94" s="126"/>
      <c r="L94" s="16"/>
      <c r="M94" s="69"/>
      <c r="N94" s="69"/>
      <c r="O94" s="69"/>
      <c r="P94" s="100">
        <f t="shared" si="12"/>
        <v>0</v>
      </c>
      <c r="Q94" s="146"/>
      <c r="R94" s="140" t="str">
        <f t="shared" si="13"/>
        <v>0</v>
      </c>
      <c r="S94" s="140" t="str">
        <f t="shared" si="14"/>
        <v>0</v>
      </c>
      <c r="T94" s="144"/>
      <c r="U94" s="106"/>
      <c r="V94" s="142">
        <f t="shared" si="15"/>
        <v>0</v>
      </c>
      <c r="W94" s="142">
        <f t="shared" si="16"/>
        <v>0</v>
      </c>
      <c r="X94" s="108">
        <f t="shared" si="17"/>
        <v>0</v>
      </c>
      <c r="Y94" s="108">
        <f t="shared" si="18"/>
        <v>0</v>
      </c>
      <c r="Z94" s="108">
        <f t="shared" si="19"/>
        <v>0</v>
      </c>
      <c r="AA94" s="151"/>
      <c r="AB94" s="47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="4" customFormat="1" ht="19" customHeight="1" spans="1:67">
      <c r="A95" s="94">
        <f t="shared" si="10"/>
        <v>94</v>
      </c>
      <c r="B95" s="95"/>
      <c r="C95" s="69"/>
      <c r="D95" s="16"/>
      <c r="E95" s="69"/>
      <c r="F95" s="126"/>
      <c r="G95" s="124" t="e">
        <f>VLOOKUP(F95,[2]零件成本10.26!$B$2:$C$7802,2,0)</f>
        <v>#N/A</v>
      </c>
      <c r="H95" s="16"/>
      <c r="I95" s="128" t="str">
        <f t="shared" si="11"/>
        <v/>
      </c>
      <c r="J95" s="16"/>
      <c r="K95" s="126"/>
      <c r="L95" s="16"/>
      <c r="M95" s="69"/>
      <c r="N95" s="69"/>
      <c r="O95" s="69"/>
      <c r="P95" s="100">
        <f t="shared" si="12"/>
        <v>0</v>
      </c>
      <c r="Q95" s="146"/>
      <c r="R95" s="140" t="str">
        <f t="shared" si="13"/>
        <v>0</v>
      </c>
      <c r="S95" s="140" t="str">
        <f t="shared" si="14"/>
        <v>0</v>
      </c>
      <c r="T95" s="144"/>
      <c r="U95" s="106"/>
      <c r="V95" s="142">
        <f t="shared" si="15"/>
        <v>0</v>
      </c>
      <c r="W95" s="142">
        <f t="shared" si="16"/>
        <v>0</v>
      </c>
      <c r="X95" s="108">
        <f t="shared" si="17"/>
        <v>0</v>
      </c>
      <c r="Y95" s="108">
        <f t="shared" si="18"/>
        <v>0</v>
      </c>
      <c r="Z95" s="108">
        <f t="shared" si="19"/>
        <v>0</v>
      </c>
      <c r="AA95" s="151"/>
      <c r="AB95" s="47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="4" customFormat="1" ht="19" customHeight="1" spans="1:67">
      <c r="A96" s="94">
        <f t="shared" si="10"/>
        <v>95</v>
      </c>
      <c r="B96" s="95"/>
      <c r="C96" s="69"/>
      <c r="D96" s="16"/>
      <c r="E96" s="69"/>
      <c r="F96" s="126"/>
      <c r="G96" s="124" t="e">
        <f>VLOOKUP(F96,[2]零件成本10.26!$B$2:$C$7802,2,0)</f>
        <v>#N/A</v>
      </c>
      <c r="H96" s="16"/>
      <c r="I96" s="128" t="str">
        <f t="shared" si="11"/>
        <v/>
      </c>
      <c r="J96" s="16"/>
      <c r="K96" s="126"/>
      <c r="L96" s="16"/>
      <c r="M96" s="69"/>
      <c r="N96" s="69"/>
      <c r="O96" s="69"/>
      <c r="P96" s="100">
        <f t="shared" si="12"/>
        <v>0</v>
      </c>
      <c r="Q96" s="146"/>
      <c r="R96" s="140" t="str">
        <f t="shared" si="13"/>
        <v>0</v>
      </c>
      <c r="S96" s="140" t="str">
        <f t="shared" si="14"/>
        <v>0</v>
      </c>
      <c r="T96" s="144"/>
      <c r="U96" s="106"/>
      <c r="V96" s="142">
        <f t="shared" si="15"/>
        <v>0</v>
      </c>
      <c r="W96" s="142">
        <f t="shared" si="16"/>
        <v>0</v>
      </c>
      <c r="X96" s="108">
        <f t="shared" si="17"/>
        <v>0</v>
      </c>
      <c r="Y96" s="108">
        <f t="shared" si="18"/>
        <v>0</v>
      </c>
      <c r="Z96" s="108">
        <f t="shared" si="19"/>
        <v>0</v>
      </c>
      <c r="AA96" s="151"/>
      <c r="AB96" s="47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="4" customFormat="1" ht="19" customHeight="1" spans="1:67">
      <c r="A97" s="94">
        <f t="shared" si="10"/>
        <v>96</v>
      </c>
      <c r="B97" s="95"/>
      <c r="C97" s="69"/>
      <c r="D97" s="16"/>
      <c r="E97" s="69"/>
      <c r="F97" s="126"/>
      <c r="G97" s="124" t="e">
        <f>VLOOKUP(F97,[2]零件成本10.26!$B$2:$C$7802,2,0)</f>
        <v>#N/A</v>
      </c>
      <c r="H97" s="16"/>
      <c r="I97" s="128" t="str">
        <f t="shared" si="11"/>
        <v/>
      </c>
      <c r="J97" s="16"/>
      <c r="K97" s="126"/>
      <c r="L97" s="16"/>
      <c r="M97" s="69"/>
      <c r="N97" s="69"/>
      <c r="O97" s="69"/>
      <c r="P97" s="100">
        <f t="shared" si="12"/>
        <v>0</v>
      </c>
      <c r="Q97" s="146"/>
      <c r="R97" s="140" t="str">
        <f t="shared" si="13"/>
        <v>0</v>
      </c>
      <c r="S97" s="140" t="str">
        <f t="shared" si="14"/>
        <v>0</v>
      </c>
      <c r="T97" s="144"/>
      <c r="U97" s="106"/>
      <c r="V97" s="142">
        <f t="shared" si="15"/>
        <v>0</v>
      </c>
      <c r="W97" s="142">
        <f t="shared" si="16"/>
        <v>0</v>
      </c>
      <c r="X97" s="108">
        <f t="shared" si="17"/>
        <v>0</v>
      </c>
      <c r="Y97" s="108">
        <f t="shared" si="18"/>
        <v>0</v>
      </c>
      <c r="Z97" s="108">
        <f t="shared" si="19"/>
        <v>0</v>
      </c>
      <c r="AA97" s="151"/>
      <c r="AB97" s="47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="4" customFormat="1" ht="19" customHeight="1" spans="1:67">
      <c r="A98" s="94">
        <f t="shared" si="10"/>
        <v>97</v>
      </c>
      <c r="B98" s="95"/>
      <c r="C98" s="69"/>
      <c r="D98" s="16"/>
      <c r="E98" s="69"/>
      <c r="F98" s="126"/>
      <c r="G98" s="124" t="e">
        <f>VLOOKUP(F98,[2]零件成本10.26!$B$2:$C$7802,2,0)</f>
        <v>#N/A</v>
      </c>
      <c r="H98" s="16"/>
      <c r="I98" s="128" t="str">
        <f t="shared" si="11"/>
        <v/>
      </c>
      <c r="J98" s="16"/>
      <c r="K98" s="126"/>
      <c r="L98" s="16"/>
      <c r="M98" s="69"/>
      <c r="N98" s="69"/>
      <c r="O98" s="69"/>
      <c r="P98" s="100">
        <f t="shared" si="12"/>
        <v>0</v>
      </c>
      <c r="Q98" s="146"/>
      <c r="R98" s="140" t="str">
        <f t="shared" si="13"/>
        <v>0</v>
      </c>
      <c r="S98" s="140" t="str">
        <f t="shared" si="14"/>
        <v>0</v>
      </c>
      <c r="T98" s="144"/>
      <c r="U98" s="106"/>
      <c r="V98" s="142">
        <f t="shared" si="15"/>
        <v>0</v>
      </c>
      <c r="W98" s="142">
        <f t="shared" si="16"/>
        <v>0</v>
      </c>
      <c r="X98" s="108">
        <f t="shared" si="17"/>
        <v>0</v>
      </c>
      <c r="Y98" s="108">
        <f t="shared" si="18"/>
        <v>0</v>
      </c>
      <c r="Z98" s="108">
        <f t="shared" si="19"/>
        <v>0</v>
      </c>
      <c r="AA98" s="151"/>
      <c r="AB98" s="47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="4" customFormat="1" ht="19" customHeight="1" spans="1:67">
      <c r="A99" s="94">
        <f t="shared" si="10"/>
        <v>98</v>
      </c>
      <c r="B99" s="95"/>
      <c r="C99" s="69"/>
      <c r="D99" s="16"/>
      <c r="E99" s="69"/>
      <c r="F99" s="126"/>
      <c r="G99" s="124" t="e">
        <f>VLOOKUP(F99,[2]零件成本10.26!$B$2:$C$7802,2,0)</f>
        <v>#N/A</v>
      </c>
      <c r="H99" s="16"/>
      <c r="I99" s="128" t="str">
        <f t="shared" si="11"/>
        <v/>
      </c>
      <c r="J99" s="16"/>
      <c r="K99" s="126"/>
      <c r="L99" s="16"/>
      <c r="M99" s="69"/>
      <c r="N99" s="69"/>
      <c r="O99" s="69"/>
      <c r="P99" s="100">
        <f t="shared" si="12"/>
        <v>0</v>
      </c>
      <c r="Q99" s="146"/>
      <c r="R99" s="140" t="str">
        <f t="shared" si="13"/>
        <v>0</v>
      </c>
      <c r="S99" s="140" t="str">
        <f t="shared" si="14"/>
        <v>0</v>
      </c>
      <c r="T99" s="144"/>
      <c r="U99" s="106"/>
      <c r="V99" s="142">
        <f t="shared" si="15"/>
        <v>0</v>
      </c>
      <c r="W99" s="142">
        <f t="shared" si="16"/>
        <v>0</v>
      </c>
      <c r="X99" s="108">
        <f t="shared" si="17"/>
        <v>0</v>
      </c>
      <c r="Y99" s="108">
        <f t="shared" si="18"/>
        <v>0</v>
      </c>
      <c r="Z99" s="108">
        <f t="shared" si="19"/>
        <v>0</v>
      </c>
      <c r="AA99" s="151"/>
      <c r="AB99" s="47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="4" customFormat="1" ht="19" customHeight="1" spans="1:67">
      <c r="A100" s="94">
        <f t="shared" si="10"/>
        <v>99</v>
      </c>
      <c r="B100" s="95"/>
      <c r="C100" s="69"/>
      <c r="D100" s="16"/>
      <c r="E100" s="69"/>
      <c r="F100" s="126"/>
      <c r="G100" s="124" t="e">
        <f>VLOOKUP(F100,[2]零件成本10.26!$B$2:$C$7802,2,0)</f>
        <v>#N/A</v>
      </c>
      <c r="H100" s="16"/>
      <c r="I100" s="128" t="str">
        <f t="shared" si="11"/>
        <v/>
      </c>
      <c r="J100" s="16"/>
      <c r="K100" s="126"/>
      <c r="L100" s="16"/>
      <c r="M100" s="69"/>
      <c r="N100" s="69"/>
      <c r="O100" s="69"/>
      <c r="P100" s="100">
        <f t="shared" si="12"/>
        <v>0</v>
      </c>
      <c r="Q100" s="146"/>
      <c r="R100" s="140" t="str">
        <f t="shared" si="13"/>
        <v>0</v>
      </c>
      <c r="S100" s="140" t="str">
        <f t="shared" si="14"/>
        <v>0</v>
      </c>
      <c r="T100" s="144"/>
      <c r="U100" s="106"/>
      <c r="V100" s="142">
        <f t="shared" si="15"/>
        <v>0</v>
      </c>
      <c r="W100" s="142">
        <f t="shared" si="16"/>
        <v>0</v>
      </c>
      <c r="X100" s="108">
        <f t="shared" si="17"/>
        <v>0</v>
      </c>
      <c r="Y100" s="108">
        <f t="shared" si="18"/>
        <v>0</v>
      </c>
      <c r="Z100" s="108">
        <f t="shared" si="19"/>
        <v>0</v>
      </c>
      <c r="AA100" s="151"/>
      <c r="AB100" s="47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="4" customFormat="1" ht="19" customHeight="1" spans="1:67">
      <c r="A101" s="94">
        <f t="shared" si="10"/>
        <v>100</v>
      </c>
      <c r="B101" s="95"/>
      <c r="C101" s="69"/>
      <c r="D101" s="16"/>
      <c r="E101" s="69"/>
      <c r="F101" s="126"/>
      <c r="G101" s="124" t="e">
        <f>VLOOKUP(F101,[2]零件成本10.26!$B$2:$C$7802,2,0)</f>
        <v>#N/A</v>
      </c>
      <c r="H101" s="16"/>
      <c r="I101" s="128" t="str">
        <f t="shared" si="11"/>
        <v/>
      </c>
      <c r="J101" s="16"/>
      <c r="K101" s="126"/>
      <c r="L101" s="16"/>
      <c r="M101" s="69"/>
      <c r="N101" s="69"/>
      <c r="O101" s="69"/>
      <c r="P101" s="100">
        <f t="shared" si="12"/>
        <v>0</v>
      </c>
      <c r="Q101" s="146"/>
      <c r="R101" s="140" t="str">
        <f t="shared" si="13"/>
        <v>0</v>
      </c>
      <c r="S101" s="140" t="str">
        <f t="shared" si="14"/>
        <v>0</v>
      </c>
      <c r="T101" s="144"/>
      <c r="U101" s="106"/>
      <c r="V101" s="142">
        <f t="shared" si="15"/>
        <v>0</v>
      </c>
      <c r="W101" s="142">
        <f t="shared" si="16"/>
        <v>0</v>
      </c>
      <c r="X101" s="108">
        <f t="shared" si="17"/>
        <v>0</v>
      </c>
      <c r="Y101" s="108">
        <f t="shared" si="18"/>
        <v>0</v>
      </c>
      <c r="Z101" s="108">
        <f t="shared" si="19"/>
        <v>0</v>
      </c>
      <c r="AA101" s="151"/>
      <c r="AB101" s="47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="4" customFormat="1" ht="19" customHeight="1" spans="1:67">
      <c r="A102" s="94">
        <f t="shared" si="10"/>
        <v>101</v>
      </c>
      <c r="B102" s="95"/>
      <c r="C102" s="69"/>
      <c r="D102" s="16"/>
      <c r="E102" s="69"/>
      <c r="F102" s="126"/>
      <c r="G102" s="124" t="e">
        <f>VLOOKUP(F102,[2]零件成本10.26!$B$2:$C$7802,2,0)</f>
        <v>#N/A</v>
      </c>
      <c r="H102" s="16"/>
      <c r="I102" s="128" t="str">
        <f t="shared" si="11"/>
        <v/>
      </c>
      <c r="J102" s="16"/>
      <c r="K102" s="126"/>
      <c r="L102" s="16"/>
      <c r="M102" s="69"/>
      <c r="N102" s="69"/>
      <c r="O102" s="69"/>
      <c r="P102" s="100">
        <f t="shared" si="12"/>
        <v>0</v>
      </c>
      <c r="Q102" s="146"/>
      <c r="R102" s="140" t="str">
        <f t="shared" si="13"/>
        <v>0</v>
      </c>
      <c r="S102" s="140" t="str">
        <f t="shared" si="14"/>
        <v>0</v>
      </c>
      <c r="T102" s="144"/>
      <c r="U102" s="106"/>
      <c r="V102" s="142">
        <f t="shared" si="15"/>
        <v>0</v>
      </c>
      <c r="W102" s="142">
        <f t="shared" si="16"/>
        <v>0</v>
      </c>
      <c r="X102" s="108">
        <f t="shared" si="17"/>
        <v>0</v>
      </c>
      <c r="Y102" s="108">
        <f t="shared" si="18"/>
        <v>0</v>
      </c>
      <c r="Z102" s="108">
        <f t="shared" si="19"/>
        <v>0</v>
      </c>
      <c r="AA102" s="151"/>
      <c r="AB102" s="47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="4" customFormat="1" ht="19" customHeight="1" spans="1:67">
      <c r="A103" s="94">
        <f t="shared" si="10"/>
        <v>102</v>
      </c>
      <c r="B103" s="95"/>
      <c r="C103" s="69"/>
      <c r="D103" s="16"/>
      <c r="E103" s="69"/>
      <c r="F103" s="126"/>
      <c r="G103" s="124" t="e">
        <f>VLOOKUP(F103,[2]零件成本10.26!$B$2:$C$7802,2,0)</f>
        <v>#N/A</v>
      </c>
      <c r="H103" s="16"/>
      <c r="I103" s="128" t="str">
        <f t="shared" si="11"/>
        <v/>
      </c>
      <c r="J103" s="16"/>
      <c r="K103" s="126"/>
      <c r="L103" s="16"/>
      <c r="M103" s="69"/>
      <c r="N103" s="69"/>
      <c r="O103" s="69"/>
      <c r="P103" s="100">
        <f t="shared" si="12"/>
        <v>0</v>
      </c>
      <c r="Q103" s="146"/>
      <c r="R103" s="140" t="str">
        <f t="shared" si="13"/>
        <v>0</v>
      </c>
      <c r="S103" s="140" t="str">
        <f t="shared" si="14"/>
        <v>0</v>
      </c>
      <c r="T103" s="144"/>
      <c r="U103" s="106"/>
      <c r="V103" s="142">
        <f t="shared" si="15"/>
        <v>0</v>
      </c>
      <c r="W103" s="142">
        <f t="shared" si="16"/>
        <v>0</v>
      </c>
      <c r="X103" s="108">
        <f t="shared" si="17"/>
        <v>0</v>
      </c>
      <c r="Y103" s="108">
        <f t="shared" si="18"/>
        <v>0</v>
      </c>
      <c r="Z103" s="108">
        <f t="shared" si="19"/>
        <v>0</v>
      </c>
      <c r="AA103" s="151"/>
      <c r="AB103" s="47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="4" customFormat="1" ht="19" customHeight="1" spans="1:67">
      <c r="A104" s="94">
        <f t="shared" si="10"/>
        <v>103</v>
      </c>
      <c r="B104" s="95"/>
      <c r="C104" s="69"/>
      <c r="D104" s="16"/>
      <c r="E104" s="69"/>
      <c r="F104" s="126"/>
      <c r="G104" s="124" t="e">
        <f>VLOOKUP(F104,[2]零件成本10.26!$B$2:$C$7802,2,0)</f>
        <v>#N/A</v>
      </c>
      <c r="H104" s="16"/>
      <c r="I104" s="128" t="str">
        <f t="shared" si="11"/>
        <v/>
      </c>
      <c r="J104" s="16"/>
      <c r="K104" s="126"/>
      <c r="L104" s="16"/>
      <c r="M104" s="69"/>
      <c r="N104" s="69"/>
      <c r="O104" s="69"/>
      <c r="P104" s="100">
        <f t="shared" si="12"/>
        <v>0</v>
      </c>
      <c r="Q104" s="146"/>
      <c r="R104" s="140" t="str">
        <f t="shared" si="13"/>
        <v>0</v>
      </c>
      <c r="S104" s="140" t="str">
        <f t="shared" si="14"/>
        <v>0</v>
      </c>
      <c r="T104" s="144"/>
      <c r="U104" s="106"/>
      <c r="V104" s="142">
        <f t="shared" si="15"/>
        <v>0</v>
      </c>
      <c r="W104" s="142">
        <f t="shared" si="16"/>
        <v>0</v>
      </c>
      <c r="X104" s="108">
        <f t="shared" si="17"/>
        <v>0</v>
      </c>
      <c r="Y104" s="108">
        <f t="shared" si="18"/>
        <v>0</v>
      </c>
      <c r="Z104" s="108">
        <f t="shared" si="19"/>
        <v>0</v>
      </c>
      <c r="AA104" s="151"/>
      <c r="AB104" s="47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="4" customFormat="1" ht="19" customHeight="1" spans="1:67">
      <c r="A105" s="94">
        <f t="shared" si="10"/>
        <v>104</v>
      </c>
      <c r="B105" s="95"/>
      <c r="C105" s="69"/>
      <c r="D105" s="16"/>
      <c r="E105" s="69"/>
      <c r="F105" s="126"/>
      <c r="G105" s="124" t="e">
        <f>VLOOKUP(F105,[2]零件成本10.26!$B$2:$C$7802,2,0)</f>
        <v>#N/A</v>
      </c>
      <c r="H105" s="16"/>
      <c r="I105" s="128" t="str">
        <f t="shared" si="11"/>
        <v/>
      </c>
      <c r="J105" s="16"/>
      <c r="K105" s="126"/>
      <c r="L105" s="16"/>
      <c r="M105" s="69"/>
      <c r="N105" s="69"/>
      <c r="O105" s="69"/>
      <c r="P105" s="100">
        <f t="shared" si="12"/>
        <v>0</v>
      </c>
      <c r="Q105" s="146"/>
      <c r="R105" s="140" t="str">
        <f t="shared" si="13"/>
        <v>0</v>
      </c>
      <c r="S105" s="140" t="str">
        <f t="shared" si="14"/>
        <v>0</v>
      </c>
      <c r="T105" s="144"/>
      <c r="U105" s="106"/>
      <c r="V105" s="142">
        <f t="shared" si="15"/>
        <v>0</v>
      </c>
      <c r="W105" s="142">
        <f t="shared" si="16"/>
        <v>0</v>
      </c>
      <c r="X105" s="108">
        <f t="shared" si="17"/>
        <v>0</v>
      </c>
      <c r="Y105" s="108">
        <f t="shared" si="18"/>
        <v>0</v>
      </c>
      <c r="Z105" s="108">
        <f t="shared" si="19"/>
        <v>0</v>
      </c>
      <c r="AA105" s="151"/>
      <c r="AB105" s="47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="4" customFormat="1" ht="19" customHeight="1" spans="1:67">
      <c r="A106" s="94">
        <f t="shared" si="10"/>
        <v>105</v>
      </c>
      <c r="B106" s="95"/>
      <c r="C106" s="69"/>
      <c r="D106" s="16"/>
      <c r="E106" s="69"/>
      <c r="F106" s="126"/>
      <c r="G106" s="124" t="e">
        <f>VLOOKUP(F106,[2]零件成本10.26!$B$2:$C$7802,2,0)</f>
        <v>#N/A</v>
      </c>
      <c r="H106" s="16"/>
      <c r="I106" s="128" t="str">
        <f t="shared" si="11"/>
        <v/>
      </c>
      <c r="J106" s="16"/>
      <c r="K106" s="126"/>
      <c r="L106" s="16"/>
      <c r="M106" s="69"/>
      <c r="N106" s="69"/>
      <c r="O106" s="69"/>
      <c r="P106" s="100">
        <f t="shared" si="12"/>
        <v>0</v>
      </c>
      <c r="Q106" s="146"/>
      <c r="R106" s="140" t="str">
        <f t="shared" si="13"/>
        <v>0</v>
      </c>
      <c r="S106" s="140" t="str">
        <f t="shared" si="14"/>
        <v>0</v>
      </c>
      <c r="T106" s="144"/>
      <c r="U106" s="106"/>
      <c r="V106" s="142">
        <f t="shared" si="15"/>
        <v>0</v>
      </c>
      <c r="W106" s="142">
        <f t="shared" si="16"/>
        <v>0</v>
      </c>
      <c r="X106" s="108">
        <f t="shared" si="17"/>
        <v>0</v>
      </c>
      <c r="Y106" s="108">
        <f t="shared" si="18"/>
        <v>0</v>
      </c>
      <c r="Z106" s="108">
        <f t="shared" si="19"/>
        <v>0</v>
      </c>
      <c r="AA106" s="151"/>
      <c r="AB106" s="47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="4" customFormat="1" ht="19" customHeight="1" spans="1:67">
      <c r="A107" s="94">
        <f t="shared" si="10"/>
        <v>106</v>
      </c>
      <c r="B107" s="95"/>
      <c r="C107" s="69"/>
      <c r="D107" s="16"/>
      <c r="E107" s="69"/>
      <c r="F107" s="126"/>
      <c r="G107" s="124" t="e">
        <f>VLOOKUP(F107,[2]零件成本10.26!$B$2:$C$7802,2,0)</f>
        <v>#N/A</v>
      </c>
      <c r="H107" s="16"/>
      <c r="I107" s="128" t="str">
        <f t="shared" si="11"/>
        <v/>
      </c>
      <c r="J107" s="16"/>
      <c r="K107" s="126"/>
      <c r="L107" s="16"/>
      <c r="M107" s="69"/>
      <c r="N107" s="69"/>
      <c r="O107" s="69"/>
      <c r="P107" s="100">
        <f t="shared" si="12"/>
        <v>0</v>
      </c>
      <c r="Q107" s="146"/>
      <c r="R107" s="140" t="str">
        <f t="shared" si="13"/>
        <v>0</v>
      </c>
      <c r="S107" s="140" t="str">
        <f t="shared" si="14"/>
        <v>0</v>
      </c>
      <c r="T107" s="144"/>
      <c r="U107" s="106"/>
      <c r="V107" s="142">
        <f t="shared" si="15"/>
        <v>0</v>
      </c>
      <c r="W107" s="142">
        <f t="shared" si="16"/>
        <v>0</v>
      </c>
      <c r="X107" s="108">
        <f t="shared" si="17"/>
        <v>0</v>
      </c>
      <c r="Y107" s="108">
        <f t="shared" si="18"/>
        <v>0</v>
      </c>
      <c r="Z107" s="108">
        <f t="shared" si="19"/>
        <v>0</v>
      </c>
      <c r="AA107" s="151"/>
      <c r="AB107" s="47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="4" customFormat="1" ht="19" customHeight="1" spans="1:67">
      <c r="A108" s="94">
        <f t="shared" si="10"/>
        <v>107</v>
      </c>
      <c r="B108" s="95"/>
      <c r="C108" s="69"/>
      <c r="D108" s="16"/>
      <c r="E108" s="69"/>
      <c r="F108" s="126"/>
      <c r="G108" s="124" t="e">
        <f>VLOOKUP(F108,[2]零件成本10.26!$B$2:$C$7802,2,0)</f>
        <v>#N/A</v>
      </c>
      <c r="H108" s="16"/>
      <c r="I108" s="128" t="str">
        <f t="shared" si="11"/>
        <v/>
      </c>
      <c r="J108" s="16"/>
      <c r="K108" s="126"/>
      <c r="L108" s="16"/>
      <c r="M108" s="69"/>
      <c r="N108" s="69"/>
      <c r="O108" s="69"/>
      <c r="P108" s="100">
        <f t="shared" si="12"/>
        <v>0</v>
      </c>
      <c r="Q108" s="146"/>
      <c r="R108" s="140" t="str">
        <f t="shared" si="13"/>
        <v>0</v>
      </c>
      <c r="S108" s="140" t="str">
        <f t="shared" si="14"/>
        <v>0</v>
      </c>
      <c r="T108" s="144"/>
      <c r="U108" s="106"/>
      <c r="V108" s="142">
        <f t="shared" si="15"/>
        <v>0</v>
      </c>
      <c r="W108" s="142">
        <f t="shared" si="16"/>
        <v>0</v>
      </c>
      <c r="X108" s="108">
        <f t="shared" si="17"/>
        <v>0</v>
      </c>
      <c r="Y108" s="108">
        <f t="shared" si="18"/>
        <v>0</v>
      </c>
      <c r="Z108" s="108">
        <f t="shared" si="19"/>
        <v>0</v>
      </c>
      <c r="AA108" s="151"/>
      <c r="AB108" s="47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="4" customFormat="1" ht="19" customHeight="1" spans="1:67">
      <c r="A109" s="94">
        <f t="shared" si="10"/>
        <v>108</v>
      </c>
      <c r="B109" s="95"/>
      <c r="C109" s="69"/>
      <c r="D109" s="16"/>
      <c r="E109" s="69"/>
      <c r="F109" s="126"/>
      <c r="G109" s="124" t="e">
        <f>VLOOKUP(F109,[2]零件成本10.26!$B$2:$C$7802,2,0)</f>
        <v>#N/A</v>
      </c>
      <c r="H109" s="16"/>
      <c r="I109" s="128" t="str">
        <f t="shared" si="11"/>
        <v/>
      </c>
      <c r="J109" s="16"/>
      <c r="K109" s="126"/>
      <c r="L109" s="16"/>
      <c r="M109" s="69"/>
      <c r="N109" s="69"/>
      <c r="O109" s="69"/>
      <c r="P109" s="100">
        <f t="shared" si="12"/>
        <v>0</v>
      </c>
      <c r="Q109" s="146"/>
      <c r="R109" s="140" t="str">
        <f t="shared" si="13"/>
        <v>0</v>
      </c>
      <c r="S109" s="140" t="str">
        <f t="shared" si="14"/>
        <v>0</v>
      </c>
      <c r="T109" s="144"/>
      <c r="U109" s="106"/>
      <c r="V109" s="142">
        <f t="shared" si="15"/>
        <v>0</v>
      </c>
      <c r="W109" s="142">
        <f t="shared" si="16"/>
        <v>0</v>
      </c>
      <c r="X109" s="108">
        <f t="shared" si="17"/>
        <v>0</v>
      </c>
      <c r="Y109" s="108">
        <f t="shared" si="18"/>
        <v>0</v>
      </c>
      <c r="Z109" s="108">
        <f t="shared" si="19"/>
        <v>0</v>
      </c>
      <c r="AA109" s="151"/>
      <c r="AB109" s="4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="4" customFormat="1" ht="19" customHeight="1" spans="1:67">
      <c r="A110" s="94">
        <f t="shared" si="10"/>
        <v>109</v>
      </c>
      <c r="B110" s="95"/>
      <c r="C110" s="69"/>
      <c r="D110" s="16"/>
      <c r="E110" s="69"/>
      <c r="F110" s="126"/>
      <c r="G110" s="124" t="e">
        <f>VLOOKUP(F110,[2]零件成本10.26!$B$2:$C$7802,2,0)</f>
        <v>#N/A</v>
      </c>
      <c r="H110" s="16"/>
      <c r="I110" s="128" t="str">
        <f t="shared" si="11"/>
        <v/>
      </c>
      <c r="J110" s="16"/>
      <c r="K110" s="126"/>
      <c r="L110" s="16"/>
      <c r="M110" s="69"/>
      <c r="N110" s="69"/>
      <c r="O110" s="69"/>
      <c r="P110" s="100">
        <f t="shared" si="12"/>
        <v>0</v>
      </c>
      <c r="Q110" s="146"/>
      <c r="R110" s="140" t="str">
        <f t="shared" si="13"/>
        <v>0</v>
      </c>
      <c r="S110" s="140" t="str">
        <f t="shared" si="14"/>
        <v>0</v>
      </c>
      <c r="T110" s="144"/>
      <c r="U110" s="106"/>
      <c r="V110" s="142">
        <f t="shared" si="15"/>
        <v>0</v>
      </c>
      <c r="W110" s="142">
        <f t="shared" si="16"/>
        <v>0</v>
      </c>
      <c r="X110" s="108">
        <f t="shared" si="17"/>
        <v>0</v>
      </c>
      <c r="Y110" s="108">
        <f t="shared" si="18"/>
        <v>0</v>
      </c>
      <c r="Z110" s="108">
        <f t="shared" si="19"/>
        <v>0</v>
      </c>
      <c r="AA110" s="151"/>
      <c r="AB110" s="47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="4" customFormat="1" ht="19" customHeight="1" spans="1:67">
      <c r="A111" s="94">
        <f t="shared" si="10"/>
        <v>110</v>
      </c>
      <c r="B111" s="95"/>
      <c r="C111" s="69"/>
      <c r="D111" s="16"/>
      <c r="E111" s="69"/>
      <c r="F111" s="126"/>
      <c r="G111" s="124" t="e">
        <f>VLOOKUP(F111,[2]零件成本10.26!$B$2:$C$7802,2,0)</f>
        <v>#N/A</v>
      </c>
      <c r="H111" s="16"/>
      <c r="I111" s="128" t="str">
        <f t="shared" si="11"/>
        <v/>
      </c>
      <c r="J111" s="16"/>
      <c r="K111" s="126"/>
      <c r="L111" s="16"/>
      <c r="M111" s="69"/>
      <c r="N111" s="69"/>
      <c r="O111" s="69"/>
      <c r="P111" s="100">
        <f t="shared" si="12"/>
        <v>0</v>
      </c>
      <c r="Q111" s="146"/>
      <c r="R111" s="140" t="str">
        <f t="shared" si="13"/>
        <v>0</v>
      </c>
      <c r="S111" s="140" t="str">
        <f t="shared" si="14"/>
        <v>0</v>
      </c>
      <c r="T111" s="144"/>
      <c r="U111" s="106"/>
      <c r="V111" s="142">
        <f t="shared" si="15"/>
        <v>0</v>
      </c>
      <c r="W111" s="142">
        <f t="shared" si="16"/>
        <v>0</v>
      </c>
      <c r="X111" s="108">
        <f t="shared" si="17"/>
        <v>0</v>
      </c>
      <c r="Y111" s="108">
        <f t="shared" si="18"/>
        <v>0</v>
      </c>
      <c r="Z111" s="108">
        <f t="shared" si="19"/>
        <v>0</v>
      </c>
      <c r="AA111" s="151"/>
      <c r="AB111" s="47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="4" customFormat="1" ht="19" customHeight="1" spans="1:67">
      <c r="A112" s="94">
        <f t="shared" si="10"/>
        <v>111</v>
      </c>
      <c r="B112" s="95"/>
      <c r="C112" s="69"/>
      <c r="D112" s="16"/>
      <c r="E112" s="69"/>
      <c r="F112" s="126"/>
      <c r="G112" s="124" t="e">
        <f>VLOOKUP(F112,[2]零件成本10.26!$B$2:$C$7802,2,0)</f>
        <v>#N/A</v>
      </c>
      <c r="H112" s="16"/>
      <c r="I112" s="128" t="str">
        <f t="shared" si="11"/>
        <v/>
      </c>
      <c r="J112" s="16"/>
      <c r="K112" s="126"/>
      <c r="L112" s="16"/>
      <c r="M112" s="69"/>
      <c r="N112" s="69"/>
      <c r="O112" s="69"/>
      <c r="P112" s="100">
        <f t="shared" si="12"/>
        <v>0</v>
      </c>
      <c r="Q112" s="146"/>
      <c r="R112" s="140" t="str">
        <f t="shared" si="13"/>
        <v>0</v>
      </c>
      <c r="S112" s="140" t="str">
        <f t="shared" si="14"/>
        <v>0</v>
      </c>
      <c r="T112" s="144"/>
      <c r="U112" s="106"/>
      <c r="V112" s="142">
        <f t="shared" si="15"/>
        <v>0</v>
      </c>
      <c r="W112" s="142">
        <f t="shared" si="16"/>
        <v>0</v>
      </c>
      <c r="X112" s="108">
        <f t="shared" si="17"/>
        <v>0</v>
      </c>
      <c r="Y112" s="108">
        <f t="shared" si="18"/>
        <v>0</v>
      </c>
      <c r="Z112" s="108">
        <f t="shared" si="19"/>
        <v>0</v>
      </c>
      <c r="AA112" s="151"/>
      <c r="AB112" s="47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="4" customFormat="1" ht="19" customHeight="1" spans="1:67">
      <c r="A113" s="94">
        <f t="shared" si="10"/>
        <v>112</v>
      </c>
      <c r="B113" s="95"/>
      <c r="C113" s="69"/>
      <c r="D113" s="16"/>
      <c r="E113" s="69"/>
      <c r="F113" s="126"/>
      <c r="G113" s="124" t="e">
        <f>VLOOKUP(F113,[2]零件成本10.26!$B$2:$C$7802,2,0)</f>
        <v>#N/A</v>
      </c>
      <c r="H113" s="16"/>
      <c r="I113" s="128" t="str">
        <f t="shared" si="11"/>
        <v/>
      </c>
      <c r="J113" s="16"/>
      <c r="K113" s="126"/>
      <c r="L113" s="16"/>
      <c r="M113" s="69"/>
      <c r="N113" s="69"/>
      <c r="O113" s="69"/>
      <c r="P113" s="100">
        <f t="shared" si="12"/>
        <v>0</v>
      </c>
      <c r="Q113" s="146"/>
      <c r="R113" s="140" t="str">
        <f t="shared" si="13"/>
        <v>0</v>
      </c>
      <c r="S113" s="140" t="str">
        <f t="shared" si="14"/>
        <v>0</v>
      </c>
      <c r="T113" s="144"/>
      <c r="U113" s="106"/>
      <c r="V113" s="142">
        <f t="shared" si="15"/>
        <v>0</v>
      </c>
      <c r="W113" s="142">
        <f t="shared" si="16"/>
        <v>0</v>
      </c>
      <c r="X113" s="108">
        <f t="shared" si="17"/>
        <v>0</v>
      </c>
      <c r="Y113" s="108">
        <f t="shared" si="18"/>
        <v>0</v>
      </c>
      <c r="Z113" s="108">
        <f t="shared" si="19"/>
        <v>0</v>
      </c>
      <c r="AA113" s="151"/>
      <c r="AB113" s="4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="4" customFormat="1" ht="19" customHeight="1" spans="1:67">
      <c r="A114" s="94">
        <f t="shared" si="10"/>
        <v>113</v>
      </c>
      <c r="B114" s="95"/>
      <c r="C114" s="69"/>
      <c r="D114" s="16"/>
      <c r="E114" s="69"/>
      <c r="F114" s="126"/>
      <c r="G114" s="124" t="e">
        <f>VLOOKUP(F114,[2]零件成本10.26!$B$2:$C$7802,2,0)</f>
        <v>#N/A</v>
      </c>
      <c r="H114" s="16"/>
      <c r="I114" s="128" t="str">
        <f t="shared" si="11"/>
        <v/>
      </c>
      <c r="J114" s="16"/>
      <c r="K114" s="126"/>
      <c r="L114" s="16"/>
      <c r="M114" s="69"/>
      <c r="N114" s="69"/>
      <c r="O114" s="69"/>
      <c r="P114" s="100">
        <f t="shared" si="12"/>
        <v>0</v>
      </c>
      <c r="Q114" s="146"/>
      <c r="R114" s="140" t="str">
        <f t="shared" si="13"/>
        <v>0</v>
      </c>
      <c r="S114" s="140" t="str">
        <f t="shared" si="14"/>
        <v>0</v>
      </c>
      <c r="T114" s="144"/>
      <c r="U114" s="106"/>
      <c r="V114" s="142">
        <f t="shared" si="15"/>
        <v>0</v>
      </c>
      <c r="W114" s="142">
        <f t="shared" si="16"/>
        <v>0</v>
      </c>
      <c r="X114" s="108">
        <f t="shared" si="17"/>
        <v>0</v>
      </c>
      <c r="Y114" s="108">
        <f t="shared" si="18"/>
        <v>0</v>
      </c>
      <c r="Z114" s="108">
        <f t="shared" si="19"/>
        <v>0</v>
      </c>
      <c r="AA114" s="151"/>
      <c r="AB114" s="47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="4" customFormat="1" ht="19" customHeight="1" spans="1:67">
      <c r="A115" s="94">
        <f t="shared" si="10"/>
        <v>114</v>
      </c>
      <c r="B115" s="95"/>
      <c r="C115" s="69"/>
      <c r="D115" s="16"/>
      <c r="E115" s="69"/>
      <c r="F115" s="126"/>
      <c r="G115" s="124" t="e">
        <f>VLOOKUP(F115,[2]零件成本10.26!$B$2:$C$7802,2,0)</f>
        <v>#N/A</v>
      </c>
      <c r="H115" s="16"/>
      <c r="I115" s="128" t="str">
        <f t="shared" si="11"/>
        <v/>
      </c>
      <c r="J115" s="16"/>
      <c r="K115" s="126"/>
      <c r="L115" s="16"/>
      <c r="M115" s="69"/>
      <c r="N115" s="69"/>
      <c r="O115" s="69"/>
      <c r="P115" s="100">
        <f t="shared" si="12"/>
        <v>0</v>
      </c>
      <c r="Q115" s="146"/>
      <c r="R115" s="140" t="str">
        <f t="shared" si="13"/>
        <v>0</v>
      </c>
      <c r="S115" s="140" t="str">
        <f t="shared" si="14"/>
        <v>0</v>
      </c>
      <c r="T115" s="144"/>
      <c r="U115" s="106"/>
      <c r="V115" s="142">
        <f t="shared" si="15"/>
        <v>0</v>
      </c>
      <c r="W115" s="142">
        <f t="shared" si="16"/>
        <v>0</v>
      </c>
      <c r="X115" s="108">
        <f t="shared" si="17"/>
        <v>0</v>
      </c>
      <c r="Y115" s="108">
        <f t="shared" si="18"/>
        <v>0</v>
      </c>
      <c r="Z115" s="108">
        <f t="shared" si="19"/>
        <v>0</v>
      </c>
      <c r="AA115" s="151"/>
      <c r="AB115" s="47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="4" customFormat="1" ht="19" customHeight="1" spans="1:67">
      <c r="A116" s="94">
        <f t="shared" si="10"/>
        <v>115</v>
      </c>
      <c r="B116" s="95"/>
      <c r="C116" s="69"/>
      <c r="D116" s="16"/>
      <c r="E116" s="69"/>
      <c r="F116" s="126"/>
      <c r="G116" s="124" t="e">
        <f>VLOOKUP(F116,[2]零件成本10.26!$B$2:$C$7802,2,0)</f>
        <v>#N/A</v>
      </c>
      <c r="H116" s="16"/>
      <c r="I116" s="128" t="str">
        <f t="shared" si="11"/>
        <v/>
      </c>
      <c r="J116" s="16"/>
      <c r="K116" s="126"/>
      <c r="L116" s="16"/>
      <c r="M116" s="69"/>
      <c r="N116" s="69"/>
      <c r="O116" s="69"/>
      <c r="P116" s="100">
        <f t="shared" si="12"/>
        <v>0</v>
      </c>
      <c r="Q116" s="146"/>
      <c r="R116" s="140" t="str">
        <f t="shared" si="13"/>
        <v>0</v>
      </c>
      <c r="S116" s="140" t="str">
        <f t="shared" si="14"/>
        <v>0</v>
      </c>
      <c r="T116" s="144"/>
      <c r="U116" s="106"/>
      <c r="V116" s="142">
        <f t="shared" si="15"/>
        <v>0</v>
      </c>
      <c r="W116" s="142">
        <f t="shared" si="16"/>
        <v>0</v>
      </c>
      <c r="X116" s="108">
        <f t="shared" si="17"/>
        <v>0</v>
      </c>
      <c r="Y116" s="108">
        <f t="shared" si="18"/>
        <v>0</v>
      </c>
      <c r="Z116" s="108">
        <f t="shared" si="19"/>
        <v>0</v>
      </c>
      <c r="AA116" s="151"/>
      <c r="AB116" s="4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="4" customFormat="1" ht="19" customHeight="1" spans="1:67">
      <c r="A117" s="94">
        <f t="shared" si="10"/>
        <v>116</v>
      </c>
      <c r="B117" s="95"/>
      <c r="C117" s="69"/>
      <c r="D117" s="16"/>
      <c r="E117" s="69"/>
      <c r="F117" s="126"/>
      <c r="G117" s="124" t="e">
        <f>VLOOKUP(F117,[2]零件成本10.26!$B$2:$C$7802,2,0)</f>
        <v>#N/A</v>
      </c>
      <c r="H117" s="16"/>
      <c r="I117" s="128" t="str">
        <f t="shared" si="11"/>
        <v/>
      </c>
      <c r="J117" s="16"/>
      <c r="K117" s="126"/>
      <c r="L117" s="16"/>
      <c r="M117" s="69"/>
      <c r="N117" s="69"/>
      <c r="O117" s="69"/>
      <c r="P117" s="100">
        <f t="shared" si="12"/>
        <v>0</v>
      </c>
      <c r="Q117" s="146"/>
      <c r="R117" s="140" t="str">
        <f t="shared" si="13"/>
        <v>0</v>
      </c>
      <c r="S117" s="140" t="str">
        <f t="shared" si="14"/>
        <v>0</v>
      </c>
      <c r="T117" s="144"/>
      <c r="U117" s="106"/>
      <c r="V117" s="142">
        <f t="shared" si="15"/>
        <v>0</v>
      </c>
      <c r="W117" s="142">
        <f t="shared" si="16"/>
        <v>0</v>
      </c>
      <c r="X117" s="108">
        <f t="shared" si="17"/>
        <v>0</v>
      </c>
      <c r="Y117" s="108">
        <f t="shared" si="18"/>
        <v>0</v>
      </c>
      <c r="Z117" s="108">
        <f t="shared" si="19"/>
        <v>0</v>
      </c>
      <c r="AA117" s="151"/>
      <c r="AB117" s="47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="4" customFormat="1" ht="19" customHeight="1" spans="1:67">
      <c r="A118" s="94">
        <f t="shared" si="10"/>
        <v>117</v>
      </c>
      <c r="B118" s="95"/>
      <c r="C118" s="69"/>
      <c r="D118" s="16"/>
      <c r="E118" s="69"/>
      <c r="F118" s="126"/>
      <c r="G118" s="124" t="e">
        <f>VLOOKUP(F118,[2]零件成本10.26!$B$2:$C$7802,2,0)</f>
        <v>#N/A</v>
      </c>
      <c r="H118" s="16"/>
      <c r="I118" s="128" t="str">
        <f t="shared" si="11"/>
        <v/>
      </c>
      <c r="J118" s="16"/>
      <c r="K118" s="126"/>
      <c r="L118" s="16"/>
      <c r="M118" s="69"/>
      <c r="N118" s="69"/>
      <c r="O118" s="69"/>
      <c r="P118" s="100">
        <f t="shared" si="12"/>
        <v>0</v>
      </c>
      <c r="Q118" s="146"/>
      <c r="R118" s="140" t="str">
        <f t="shared" si="13"/>
        <v>0</v>
      </c>
      <c r="S118" s="140" t="str">
        <f t="shared" si="14"/>
        <v>0</v>
      </c>
      <c r="T118" s="144"/>
      <c r="U118" s="106"/>
      <c r="V118" s="142">
        <f t="shared" si="15"/>
        <v>0</v>
      </c>
      <c r="W118" s="142">
        <f t="shared" si="16"/>
        <v>0</v>
      </c>
      <c r="X118" s="108">
        <f t="shared" si="17"/>
        <v>0</v>
      </c>
      <c r="Y118" s="108">
        <f t="shared" si="18"/>
        <v>0</v>
      </c>
      <c r="Z118" s="108">
        <f t="shared" si="19"/>
        <v>0</v>
      </c>
      <c r="AA118" s="151"/>
      <c r="AB118" s="47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="4" customFormat="1" ht="19" customHeight="1" spans="1:67">
      <c r="A119" s="94">
        <f t="shared" si="10"/>
        <v>118</v>
      </c>
      <c r="B119" s="95"/>
      <c r="C119" s="69"/>
      <c r="D119" s="16"/>
      <c r="E119" s="69"/>
      <c r="F119" s="126"/>
      <c r="G119" s="124" t="e">
        <f>VLOOKUP(F119,[2]零件成本10.26!$B$2:$C$7802,2,0)</f>
        <v>#N/A</v>
      </c>
      <c r="H119" s="16"/>
      <c r="I119" s="128" t="str">
        <f t="shared" si="11"/>
        <v/>
      </c>
      <c r="J119" s="16"/>
      <c r="K119" s="126"/>
      <c r="L119" s="16"/>
      <c r="M119" s="69"/>
      <c r="N119" s="69"/>
      <c r="O119" s="69"/>
      <c r="P119" s="100">
        <f t="shared" si="12"/>
        <v>0</v>
      </c>
      <c r="Q119" s="146"/>
      <c r="R119" s="140" t="str">
        <f t="shared" si="13"/>
        <v>0</v>
      </c>
      <c r="S119" s="140" t="str">
        <f t="shared" si="14"/>
        <v>0</v>
      </c>
      <c r="T119" s="144"/>
      <c r="U119" s="106"/>
      <c r="V119" s="142">
        <f t="shared" si="15"/>
        <v>0</v>
      </c>
      <c r="W119" s="142">
        <f t="shared" si="16"/>
        <v>0</v>
      </c>
      <c r="X119" s="108">
        <f t="shared" si="17"/>
        <v>0</v>
      </c>
      <c r="Y119" s="108">
        <f t="shared" si="18"/>
        <v>0</v>
      </c>
      <c r="Z119" s="108">
        <f t="shared" si="19"/>
        <v>0</v>
      </c>
      <c r="AA119" s="151"/>
      <c r="AB119" s="4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="4" customFormat="1" ht="19" customHeight="1" spans="1:67">
      <c r="A120" s="94">
        <f t="shared" si="10"/>
        <v>119</v>
      </c>
      <c r="B120" s="95"/>
      <c r="C120" s="69"/>
      <c r="D120" s="16"/>
      <c r="E120" s="69"/>
      <c r="F120" s="126"/>
      <c r="G120" s="124" t="e">
        <f>VLOOKUP(F120,[2]零件成本10.26!$B$2:$C$7802,2,0)</f>
        <v>#N/A</v>
      </c>
      <c r="H120" s="16"/>
      <c r="I120" s="128" t="str">
        <f t="shared" si="11"/>
        <v/>
      </c>
      <c r="J120" s="16"/>
      <c r="K120" s="126"/>
      <c r="L120" s="16"/>
      <c r="M120" s="69"/>
      <c r="N120" s="69"/>
      <c r="O120" s="69"/>
      <c r="P120" s="100">
        <f t="shared" si="12"/>
        <v>0</v>
      </c>
      <c r="Q120" s="146"/>
      <c r="R120" s="140" t="str">
        <f t="shared" si="13"/>
        <v>0</v>
      </c>
      <c r="S120" s="140" t="str">
        <f t="shared" si="14"/>
        <v>0</v>
      </c>
      <c r="T120" s="144"/>
      <c r="U120" s="106"/>
      <c r="V120" s="142">
        <f t="shared" si="15"/>
        <v>0</v>
      </c>
      <c r="W120" s="142">
        <f t="shared" si="16"/>
        <v>0</v>
      </c>
      <c r="X120" s="108">
        <f t="shared" si="17"/>
        <v>0</v>
      </c>
      <c r="Y120" s="108">
        <f t="shared" si="18"/>
        <v>0</v>
      </c>
      <c r="Z120" s="108">
        <f t="shared" si="19"/>
        <v>0</v>
      </c>
      <c r="AA120" s="151"/>
      <c r="AB120" s="47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="4" customFormat="1" ht="19" customHeight="1" spans="1:67">
      <c r="A121" s="94">
        <f t="shared" si="10"/>
        <v>120</v>
      </c>
      <c r="B121" s="95"/>
      <c r="C121" s="69"/>
      <c r="D121" s="16"/>
      <c r="E121" s="69"/>
      <c r="F121" s="126"/>
      <c r="G121" s="124" t="e">
        <f>VLOOKUP(F121,[2]零件成本10.26!$B$2:$C$7802,2,0)</f>
        <v>#N/A</v>
      </c>
      <c r="H121" s="16"/>
      <c r="I121" s="128" t="str">
        <f t="shared" si="11"/>
        <v/>
      </c>
      <c r="J121" s="16"/>
      <c r="K121" s="126"/>
      <c r="L121" s="16"/>
      <c r="M121" s="69"/>
      <c r="N121" s="69"/>
      <c r="O121" s="69"/>
      <c r="P121" s="100">
        <f t="shared" si="12"/>
        <v>0</v>
      </c>
      <c r="Q121" s="146"/>
      <c r="R121" s="140" t="str">
        <f t="shared" si="13"/>
        <v>0</v>
      </c>
      <c r="S121" s="140" t="str">
        <f t="shared" si="14"/>
        <v>0</v>
      </c>
      <c r="T121" s="144"/>
      <c r="U121" s="106"/>
      <c r="V121" s="142">
        <f t="shared" si="15"/>
        <v>0</v>
      </c>
      <c r="W121" s="142">
        <f t="shared" si="16"/>
        <v>0</v>
      </c>
      <c r="X121" s="108">
        <f t="shared" si="17"/>
        <v>0</v>
      </c>
      <c r="Y121" s="108">
        <f t="shared" si="18"/>
        <v>0</v>
      </c>
      <c r="Z121" s="108">
        <f t="shared" si="19"/>
        <v>0</v>
      </c>
      <c r="AA121" s="151"/>
      <c r="AB121" s="47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="4" customFormat="1" ht="19" customHeight="1" spans="1:67">
      <c r="A122" s="94">
        <f t="shared" si="10"/>
        <v>121</v>
      </c>
      <c r="B122" s="95"/>
      <c r="C122" s="69"/>
      <c r="D122" s="16"/>
      <c r="E122" s="69"/>
      <c r="F122" s="126"/>
      <c r="G122" s="124" t="e">
        <f>VLOOKUP(F122,[2]零件成本10.26!$B$2:$C$7802,2,0)</f>
        <v>#N/A</v>
      </c>
      <c r="H122" s="16"/>
      <c r="I122" s="128" t="str">
        <f t="shared" si="11"/>
        <v/>
      </c>
      <c r="J122" s="16"/>
      <c r="K122" s="126"/>
      <c r="L122" s="16"/>
      <c r="M122" s="69"/>
      <c r="N122" s="69"/>
      <c r="O122" s="69"/>
      <c r="P122" s="100">
        <f t="shared" si="12"/>
        <v>0</v>
      </c>
      <c r="Q122" s="146"/>
      <c r="R122" s="140" t="str">
        <f t="shared" si="13"/>
        <v>0</v>
      </c>
      <c r="S122" s="140" t="str">
        <f t="shared" si="14"/>
        <v>0</v>
      </c>
      <c r="T122" s="144"/>
      <c r="U122" s="106"/>
      <c r="V122" s="142">
        <f t="shared" si="15"/>
        <v>0</v>
      </c>
      <c r="W122" s="142">
        <f t="shared" si="16"/>
        <v>0</v>
      </c>
      <c r="X122" s="108">
        <f t="shared" si="17"/>
        <v>0</v>
      </c>
      <c r="Y122" s="108">
        <f t="shared" si="18"/>
        <v>0</v>
      </c>
      <c r="Z122" s="108">
        <f t="shared" si="19"/>
        <v>0</v>
      </c>
      <c r="AA122" s="151"/>
      <c r="AB122" s="47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="4" customFormat="1" ht="19" customHeight="1" spans="1:67">
      <c r="A123" s="94">
        <f t="shared" si="10"/>
        <v>122</v>
      </c>
      <c r="B123" s="95"/>
      <c r="C123" s="69"/>
      <c r="D123" s="16"/>
      <c r="E123" s="69"/>
      <c r="F123" s="126"/>
      <c r="G123" s="124" t="e">
        <f>VLOOKUP(F123,[2]零件成本10.26!$B$2:$C$7802,2,0)</f>
        <v>#N/A</v>
      </c>
      <c r="H123" s="16"/>
      <c r="I123" s="128" t="str">
        <f t="shared" si="11"/>
        <v/>
      </c>
      <c r="J123" s="16"/>
      <c r="K123" s="126"/>
      <c r="L123" s="16"/>
      <c r="M123" s="69"/>
      <c r="N123" s="69"/>
      <c r="O123" s="69"/>
      <c r="P123" s="100">
        <f t="shared" si="12"/>
        <v>0</v>
      </c>
      <c r="Q123" s="146"/>
      <c r="R123" s="140" t="str">
        <f t="shared" si="13"/>
        <v>0</v>
      </c>
      <c r="S123" s="140" t="str">
        <f t="shared" si="14"/>
        <v>0</v>
      </c>
      <c r="T123" s="144"/>
      <c r="U123" s="106"/>
      <c r="V123" s="142">
        <f t="shared" si="15"/>
        <v>0</v>
      </c>
      <c r="W123" s="142">
        <f t="shared" si="16"/>
        <v>0</v>
      </c>
      <c r="X123" s="108">
        <f t="shared" si="17"/>
        <v>0</v>
      </c>
      <c r="Y123" s="108">
        <f t="shared" si="18"/>
        <v>0</v>
      </c>
      <c r="Z123" s="108">
        <f t="shared" si="19"/>
        <v>0</v>
      </c>
      <c r="AA123" s="151"/>
      <c r="AB123" s="47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="4" customFormat="1" ht="19" customHeight="1" spans="1:67">
      <c r="A124" s="94">
        <f t="shared" si="10"/>
        <v>123</v>
      </c>
      <c r="B124" s="95"/>
      <c r="C124" s="69"/>
      <c r="D124" s="16"/>
      <c r="E124" s="69"/>
      <c r="F124" s="126"/>
      <c r="G124" s="124" t="e">
        <f>VLOOKUP(F124,[2]零件成本10.26!$B$2:$C$7802,2,0)</f>
        <v>#N/A</v>
      </c>
      <c r="H124" s="16"/>
      <c r="I124" s="128" t="str">
        <f t="shared" si="11"/>
        <v/>
      </c>
      <c r="J124" s="16"/>
      <c r="K124" s="126"/>
      <c r="L124" s="16"/>
      <c r="M124" s="69"/>
      <c r="N124" s="69"/>
      <c r="O124" s="69"/>
      <c r="P124" s="100">
        <f t="shared" si="12"/>
        <v>0</v>
      </c>
      <c r="Q124" s="146"/>
      <c r="R124" s="140" t="str">
        <f t="shared" si="13"/>
        <v>0</v>
      </c>
      <c r="S124" s="140" t="str">
        <f t="shared" si="14"/>
        <v>0</v>
      </c>
      <c r="T124" s="144"/>
      <c r="U124" s="106"/>
      <c r="V124" s="142">
        <f t="shared" si="15"/>
        <v>0</v>
      </c>
      <c r="W124" s="142">
        <f t="shared" si="16"/>
        <v>0</v>
      </c>
      <c r="X124" s="108">
        <f t="shared" si="17"/>
        <v>0</v>
      </c>
      <c r="Y124" s="108">
        <f t="shared" si="18"/>
        <v>0</v>
      </c>
      <c r="Z124" s="108">
        <f t="shared" si="19"/>
        <v>0</v>
      </c>
      <c r="AA124" s="151"/>
      <c r="AB124" s="47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="4" customFormat="1" ht="19" customHeight="1" spans="1:67">
      <c r="A125" s="94">
        <f t="shared" si="10"/>
        <v>124</v>
      </c>
      <c r="B125" s="95"/>
      <c r="C125" s="69"/>
      <c r="D125" s="16"/>
      <c r="E125" s="69"/>
      <c r="F125" s="126"/>
      <c r="G125" s="124" t="e">
        <f>VLOOKUP(F125,[2]零件成本10.26!$B$2:$C$7802,2,0)</f>
        <v>#N/A</v>
      </c>
      <c r="H125" s="16"/>
      <c r="I125" s="128" t="str">
        <f t="shared" si="11"/>
        <v/>
      </c>
      <c r="J125" s="16"/>
      <c r="K125" s="126"/>
      <c r="L125" s="16"/>
      <c r="M125" s="69"/>
      <c r="N125" s="69"/>
      <c r="O125" s="69"/>
      <c r="P125" s="100">
        <f t="shared" si="12"/>
        <v>0</v>
      </c>
      <c r="Q125" s="146"/>
      <c r="R125" s="140" t="str">
        <f t="shared" si="13"/>
        <v>0</v>
      </c>
      <c r="S125" s="140" t="str">
        <f t="shared" si="14"/>
        <v>0</v>
      </c>
      <c r="T125" s="144"/>
      <c r="U125" s="106"/>
      <c r="V125" s="142">
        <f t="shared" si="15"/>
        <v>0</v>
      </c>
      <c r="W125" s="142">
        <f t="shared" si="16"/>
        <v>0</v>
      </c>
      <c r="X125" s="108">
        <f t="shared" si="17"/>
        <v>0</v>
      </c>
      <c r="Y125" s="108">
        <f t="shared" si="18"/>
        <v>0</v>
      </c>
      <c r="Z125" s="108">
        <f t="shared" si="19"/>
        <v>0</v>
      </c>
      <c r="AA125" s="151"/>
      <c r="AB125" s="47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="4" customFormat="1" ht="19" customHeight="1" spans="1:67">
      <c r="A126" s="94">
        <f t="shared" si="10"/>
        <v>125</v>
      </c>
      <c r="B126" s="95"/>
      <c r="C126" s="69"/>
      <c r="D126" s="16"/>
      <c r="E126" s="69"/>
      <c r="F126" s="126"/>
      <c r="G126" s="124" t="e">
        <f>VLOOKUP(F126,[2]零件成本10.26!$B$2:$C$7802,2,0)</f>
        <v>#N/A</v>
      </c>
      <c r="H126" s="16"/>
      <c r="I126" s="128" t="str">
        <f t="shared" si="11"/>
        <v/>
      </c>
      <c r="J126" s="16"/>
      <c r="K126" s="126"/>
      <c r="L126" s="16"/>
      <c r="M126" s="69"/>
      <c r="N126" s="69"/>
      <c r="O126" s="69"/>
      <c r="P126" s="100">
        <f t="shared" si="12"/>
        <v>0</v>
      </c>
      <c r="Q126" s="146"/>
      <c r="R126" s="140" t="str">
        <f t="shared" si="13"/>
        <v>0</v>
      </c>
      <c r="S126" s="140" t="str">
        <f t="shared" si="14"/>
        <v>0</v>
      </c>
      <c r="T126" s="144"/>
      <c r="U126" s="106"/>
      <c r="V126" s="142">
        <f t="shared" si="15"/>
        <v>0</v>
      </c>
      <c r="W126" s="142">
        <f t="shared" si="16"/>
        <v>0</v>
      </c>
      <c r="X126" s="108">
        <f t="shared" si="17"/>
        <v>0</v>
      </c>
      <c r="Y126" s="108">
        <f t="shared" si="18"/>
        <v>0</v>
      </c>
      <c r="Z126" s="108">
        <f t="shared" si="19"/>
        <v>0</v>
      </c>
      <c r="AA126" s="151"/>
      <c r="AB126" s="47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="4" customFormat="1" ht="19" customHeight="1" spans="1:67">
      <c r="A127" s="94">
        <f t="shared" si="10"/>
        <v>126</v>
      </c>
      <c r="B127" s="95"/>
      <c r="C127" s="69"/>
      <c r="D127" s="16"/>
      <c r="E127" s="69"/>
      <c r="F127" s="126"/>
      <c r="G127" s="124" t="e">
        <f>VLOOKUP(F127,[2]零件成本10.26!$B$2:$C$7802,2,0)</f>
        <v>#N/A</v>
      </c>
      <c r="H127" s="16"/>
      <c r="I127" s="128" t="str">
        <f t="shared" si="11"/>
        <v/>
      </c>
      <c r="J127" s="16"/>
      <c r="K127" s="126"/>
      <c r="L127" s="16"/>
      <c r="M127" s="69"/>
      <c r="N127" s="69"/>
      <c r="O127" s="69"/>
      <c r="P127" s="100">
        <f t="shared" si="12"/>
        <v>0</v>
      </c>
      <c r="Q127" s="146"/>
      <c r="R127" s="140" t="str">
        <f t="shared" si="13"/>
        <v>0</v>
      </c>
      <c r="S127" s="140" t="str">
        <f t="shared" si="14"/>
        <v>0</v>
      </c>
      <c r="T127" s="144"/>
      <c r="U127" s="106"/>
      <c r="V127" s="142">
        <f t="shared" si="15"/>
        <v>0</v>
      </c>
      <c r="W127" s="142">
        <f t="shared" si="16"/>
        <v>0</v>
      </c>
      <c r="X127" s="108">
        <f t="shared" si="17"/>
        <v>0</v>
      </c>
      <c r="Y127" s="108">
        <f t="shared" si="18"/>
        <v>0</v>
      </c>
      <c r="Z127" s="108">
        <f t="shared" si="19"/>
        <v>0</v>
      </c>
      <c r="AA127" s="151"/>
      <c r="AB127" s="4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="4" customFormat="1" ht="19" customHeight="1" spans="1:67">
      <c r="A128" s="94">
        <f t="shared" si="10"/>
        <v>127</v>
      </c>
      <c r="B128" s="95"/>
      <c r="C128" s="69"/>
      <c r="D128" s="16"/>
      <c r="E128" s="69"/>
      <c r="F128" s="126"/>
      <c r="G128" s="124" t="e">
        <f>VLOOKUP(F128,[2]零件成本10.26!$B$2:$C$7802,2,0)</f>
        <v>#N/A</v>
      </c>
      <c r="H128" s="16"/>
      <c r="I128" s="128" t="str">
        <f t="shared" si="11"/>
        <v/>
      </c>
      <c r="J128" s="16"/>
      <c r="K128" s="126"/>
      <c r="L128" s="16"/>
      <c r="M128" s="69"/>
      <c r="N128" s="69"/>
      <c r="O128" s="69"/>
      <c r="P128" s="100">
        <f t="shared" si="12"/>
        <v>0</v>
      </c>
      <c r="Q128" s="146"/>
      <c r="R128" s="140" t="str">
        <f t="shared" si="13"/>
        <v>0</v>
      </c>
      <c r="S128" s="140" t="str">
        <f t="shared" si="14"/>
        <v>0</v>
      </c>
      <c r="T128" s="144"/>
      <c r="U128" s="106"/>
      <c r="V128" s="142">
        <f t="shared" si="15"/>
        <v>0</v>
      </c>
      <c r="W128" s="142">
        <f t="shared" si="16"/>
        <v>0</v>
      </c>
      <c r="X128" s="108">
        <f t="shared" si="17"/>
        <v>0</v>
      </c>
      <c r="Y128" s="108">
        <f t="shared" si="18"/>
        <v>0</v>
      </c>
      <c r="Z128" s="108">
        <f t="shared" si="19"/>
        <v>0</v>
      </c>
      <c r="AA128" s="151"/>
      <c r="AB128" s="4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="4" customFormat="1" ht="19" customHeight="1" spans="1:67">
      <c r="A129" s="94">
        <f t="shared" si="10"/>
        <v>128</v>
      </c>
      <c r="B129" s="95"/>
      <c r="C129" s="69"/>
      <c r="D129" s="16"/>
      <c r="E129" s="69"/>
      <c r="F129" s="126"/>
      <c r="G129" s="124" t="e">
        <f>VLOOKUP(F129,[2]零件成本10.26!$B$2:$C$7802,2,0)</f>
        <v>#N/A</v>
      </c>
      <c r="H129" s="16"/>
      <c r="I129" s="128" t="str">
        <f t="shared" si="11"/>
        <v/>
      </c>
      <c r="J129" s="16"/>
      <c r="K129" s="126"/>
      <c r="L129" s="16"/>
      <c r="M129" s="69"/>
      <c r="N129" s="69"/>
      <c r="O129" s="69"/>
      <c r="P129" s="100">
        <f t="shared" si="12"/>
        <v>0</v>
      </c>
      <c r="Q129" s="146"/>
      <c r="R129" s="140" t="str">
        <f t="shared" si="13"/>
        <v>0</v>
      </c>
      <c r="S129" s="140" t="str">
        <f t="shared" si="14"/>
        <v>0</v>
      </c>
      <c r="T129" s="144"/>
      <c r="U129" s="106"/>
      <c r="V129" s="142">
        <f t="shared" si="15"/>
        <v>0</v>
      </c>
      <c r="W129" s="142">
        <f t="shared" si="16"/>
        <v>0</v>
      </c>
      <c r="X129" s="108">
        <f t="shared" si="17"/>
        <v>0</v>
      </c>
      <c r="Y129" s="108">
        <f t="shared" si="18"/>
        <v>0</v>
      </c>
      <c r="Z129" s="108">
        <f t="shared" si="19"/>
        <v>0</v>
      </c>
      <c r="AA129" s="151"/>
      <c r="AB129" s="47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="4" customFormat="1" ht="19" customHeight="1" spans="1:67">
      <c r="A130" s="94">
        <f t="shared" ref="A130:A193" si="20">ROW()-1</f>
        <v>129</v>
      </c>
      <c r="B130" s="95"/>
      <c r="C130" s="69"/>
      <c r="D130" s="16"/>
      <c r="E130" s="69"/>
      <c r="F130" s="126"/>
      <c r="G130" s="124" t="e">
        <f>VLOOKUP(F130,[2]零件成本10.26!$B$2:$C$7802,2,0)</f>
        <v>#N/A</v>
      </c>
      <c r="H130" s="16"/>
      <c r="I130" s="128" t="str">
        <f t="shared" ref="I130:I193" si="21">C130&amp;F130</f>
        <v/>
      </c>
      <c r="J130" s="16"/>
      <c r="K130" s="126"/>
      <c r="L130" s="16"/>
      <c r="M130" s="69"/>
      <c r="N130" s="69"/>
      <c r="O130" s="69"/>
      <c r="P130" s="100">
        <f t="shared" ref="P130:P193" si="22">K130</f>
        <v>0</v>
      </c>
      <c r="Q130" s="146"/>
      <c r="R130" s="140" t="str">
        <f t="shared" ref="R130:R193" si="23">IF(P130&gt;Q130,P130-Q130,"0")</f>
        <v>0</v>
      </c>
      <c r="S130" s="140" t="str">
        <f t="shared" ref="S130:S193" si="24">IF(P130&lt;Q130,P130-Q130,"0")</f>
        <v>0</v>
      </c>
      <c r="T130" s="144"/>
      <c r="U130" s="106"/>
      <c r="V130" s="142">
        <f t="shared" ref="V130:V193" si="25">IFERROR(P130*U130,"")</f>
        <v>0</v>
      </c>
      <c r="W130" s="142">
        <f t="shared" ref="W130:W193" si="26">IFERROR(Q130*U130,"")</f>
        <v>0</v>
      </c>
      <c r="X130" s="108">
        <f t="shared" ref="X130:X193" si="27">IFERROR(R130*U130,"")</f>
        <v>0</v>
      </c>
      <c r="Y130" s="108">
        <f t="shared" ref="Y130:Y193" si="28">IFERROR(S130*U130,"")</f>
        <v>0</v>
      </c>
      <c r="Z130" s="108">
        <f t="shared" ref="Z130:Z193" si="29">V130-W130</f>
        <v>0</v>
      </c>
      <c r="AA130" s="151"/>
      <c r="AB130" s="47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="4" customFormat="1" ht="19" customHeight="1" spans="1:67">
      <c r="A131" s="94">
        <f t="shared" si="20"/>
        <v>130</v>
      </c>
      <c r="B131" s="95"/>
      <c r="C131" s="69"/>
      <c r="D131" s="16"/>
      <c r="E131" s="69"/>
      <c r="F131" s="126"/>
      <c r="G131" s="124" t="e">
        <f>VLOOKUP(F131,[2]零件成本10.26!$B$2:$C$7802,2,0)</f>
        <v>#N/A</v>
      </c>
      <c r="H131" s="16"/>
      <c r="I131" s="128" t="str">
        <f t="shared" si="21"/>
        <v/>
      </c>
      <c r="J131" s="16"/>
      <c r="K131" s="126"/>
      <c r="L131" s="16"/>
      <c r="M131" s="69"/>
      <c r="N131" s="69"/>
      <c r="O131" s="69"/>
      <c r="P131" s="100">
        <f t="shared" si="22"/>
        <v>0</v>
      </c>
      <c r="Q131" s="146"/>
      <c r="R131" s="140" t="str">
        <f t="shared" si="23"/>
        <v>0</v>
      </c>
      <c r="S131" s="140" t="str">
        <f t="shared" si="24"/>
        <v>0</v>
      </c>
      <c r="T131" s="144"/>
      <c r="U131" s="106"/>
      <c r="V131" s="142">
        <f t="shared" si="25"/>
        <v>0</v>
      </c>
      <c r="W131" s="142">
        <f t="shared" si="26"/>
        <v>0</v>
      </c>
      <c r="X131" s="108">
        <f t="shared" si="27"/>
        <v>0</v>
      </c>
      <c r="Y131" s="108">
        <f t="shared" si="28"/>
        <v>0</v>
      </c>
      <c r="Z131" s="108">
        <f t="shared" si="29"/>
        <v>0</v>
      </c>
      <c r="AA131" s="151"/>
      <c r="AB131" s="4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="4" customFormat="1" ht="19" customHeight="1" spans="1:67">
      <c r="A132" s="94">
        <f t="shared" si="20"/>
        <v>131</v>
      </c>
      <c r="B132" s="95"/>
      <c r="C132" s="69"/>
      <c r="D132" s="16"/>
      <c r="E132" s="69"/>
      <c r="F132" s="126"/>
      <c r="G132" s="124" t="e">
        <f>VLOOKUP(F132,[2]零件成本10.26!$B$2:$C$7802,2,0)</f>
        <v>#N/A</v>
      </c>
      <c r="H132" s="16"/>
      <c r="I132" s="128" t="str">
        <f t="shared" si="21"/>
        <v/>
      </c>
      <c r="J132" s="16"/>
      <c r="K132" s="126"/>
      <c r="L132" s="16"/>
      <c r="M132" s="69"/>
      <c r="N132" s="69"/>
      <c r="O132" s="69"/>
      <c r="P132" s="100">
        <f t="shared" si="22"/>
        <v>0</v>
      </c>
      <c r="Q132" s="146"/>
      <c r="R132" s="140" t="str">
        <f t="shared" si="23"/>
        <v>0</v>
      </c>
      <c r="S132" s="140" t="str">
        <f t="shared" si="24"/>
        <v>0</v>
      </c>
      <c r="T132" s="144"/>
      <c r="U132" s="106"/>
      <c r="V132" s="142">
        <f t="shared" si="25"/>
        <v>0</v>
      </c>
      <c r="W132" s="142">
        <f t="shared" si="26"/>
        <v>0</v>
      </c>
      <c r="X132" s="108">
        <f t="shared" si="27"/>
        <v>0</v>
      </c>
      <c r="Y132" s="108">
        <f t="shared" si="28"/>
        <v>0</v>
      </c>
      <c r="Z132" s="108">
        <f t="shared" si="29"/>
        <v>0</v>
      </c>
      <c r="AA132" s="151"/>
      <c r="AB132" s="4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="4" customFormat="1" ht="19" customHeight="1" spans="1:67">
      <c r="A133" s="94">
        <f t="shared" si="20"/>
        <v>132</v>
      </c>
      <c r="B133" s="95"/>
      <c r="C133" s="69"/>
      <c r="D133" s="16"/>
      <c r="E133" s="69"/>
      <c r="F133" s="126"/>
      <c r="G133" s="124" t="e">
        <f>VLOOKUP(F133,[2]零件成本10.26!$B$2:$C$7802,2,0)</f>
        <v>#N/A</v>
      </c>
      <c r="H133" s="16"/>
      <c r="I133" s="128" t="str">
        <f t="shared" si="21"/>
        <v/>
      </c>
      <c r="J133" s="16"/>
      <c r="K133" s="126"/>
      <c r="L133" s="16"/>
      <c r="M133" s="69"/>
      <c r="N133" s="69"/>
      <c r="O133" s="69"/>
      <c r="P133" s="100">
        <f t="shared" si="22"/>
        <v>0</v>
      </c>
      <c r="Q133" s="146"/>
      <c r="R133" s="140" t="str">
        <f t="shared" si="23"/>
        <v>0</v>
      </c>
      <c r="S133" s="140" t="str">
        <f t="shared" si="24"/>
        <v>0</v>
      </c>
      <c r="T133" s="144"/>
      <c r="U133" s="106"/>
      <c r="V133" s="142">
        <f t="shared" si="25"/>
        <v>0</v>
      </c>
      <c r="W133" s="142">
        <f t="shared" si="26"/>
        <v>0</v>
      </c>
      <c r="X133" s="108">
        <f t="shared" si="27"/>
        <v>0</v>
      </c>
      <c r="Y133" s="108">
        <f t="shared" si="28"/>
        <v>0</v>
      </c>
      <c r="Z133" s="108">
        <f t="shared" si="29"/>
        <v>0</v>
      </c>
      <c r="AA133" s="151"/>
      <c r="AB133" s="4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="4" customFormat="1" ht="19" customHeight="1" spans="1:67">
      <c r="A134" s="94">
        <f t="shared" si="20"/>
        <v>133</v>
      </c>
      <c r="B134" s="95"/>
      <c r="C134" s="69"/>
      <c r="D134" s="16"/>
      <c r="E134" s="69"/>
      <c r="F134" s="126"/>
      <c r="G134" s="124" t="e">
        <f>VLOOKUP(F134,[2]零件成本10.26!$B$2:$C$7802,2,0)</f>
        <v>#N/A</v>
      </c>
      <c r="H134" s="16"/>
      <c r="I134" s="128" t="str">
        <f t="shared" si="21"/>
        <v/>
      </c>
      <c r="J134" s="16"/>
      <c r="K134" s="126"/>
      <c r="L134" s="16"/>
      <c r="M134" s="69"/>
      <c r="N134" s="69"/>
      <c r="O134" s="69"/>
      <c r="P134" s="100">
        <f t="shared" si="22"/>
        <v>0</v>
      </c>
      <c r="Q134" s="146"/>
      <c r="R134" s="140" t="str">
        <f t="shared" si="23"/>
        <v>0</v>
      </c>
      <c r="S134" s="140" t="str">
        <f t="shared" si="24"/>
        <v>0</v>
      </c>
      <c r="T134" s="144"/>
      <c r="U134" s="106"/>
      <c r="V134" s="142">
        <f t="shared" si="25"/>
        <v>0</v>
      </c>
      <c r="W134" s="142">
        <f t="shared" si="26"/>
        <v>0</v>
      </c>
      <c r="X134" s="108">
        <f t="shared" si="27"/>
        <v>0</v>
      </c>
      <c r="Y134" s="108">
        <f t="shared" si="28"/>
        <v>0</v>
      </c>
      <c r="Z134" s="108">
        <f t="shared" si="29"/>
        <v>0</v>
      </c>
      <c r="AA134" s="151"/>
      <c r="AB134" s="47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="4" customFormat="1" ht="19" customHeight="1" spans="1:67">
      <c r="A135" s="94">
        <f t="shared" si="20"/>
        <v>134</v>
      </c>
      <c r="B135" s="95"/>
      <c r="C135" s="69"/>
      <c r="D135" s="16"/>
      <c r="E135" s="69"/>
      <c r="F135" s="126"/>
      <c r="G135" s="124" t="e">
        <f>VLOOKUP(F135,[2]零件成本10.26!$B$2:$C$7802,2,0)</f>
        <v>#N/A</v>
      </c>
      <c r="H135" s="16"/>
      <c r="I135" s="128" t="str">
        <f t="shared" si="21"/>
        <v/>
      </c>
      <c r="J135" s="16"/>
      <c r="K135" s="126"/>
      <c r="L135" s="16"/>
      <c r="M135" s="69"/>
      <c r="N135" s="69"/>
      <c r="O135" s="69"/>
      <c r="P135" s="100">
        <f t="shared" si="22"/>
        <v>0</v>
      </c>
      <c r="Q135" s="146"/>
      <c r="R135" s="140" t="str">
        <f t="shared" si="23"/>
        <v>0</v>
      </c>
      <c r="S135" s="140" t="str">
        <f t="shared" si="24"/>
        <v>0</v>
      </c>
      <c r="T135" s="144"/>
      <c r="U135" s="106"/>
      <c r="V135" s="142">
        <f t="shared" si="25"/>
        <v>0</v>
      </c>
      <c r="W135" s="142">
        <f t="shared" si="26"/>
        <v>0</v>
      </c>
      <c r="X135" s="108">
        <f t="shared" si="27"/>
        <v>0</v>
      </c>
      <c r="Y135" s="108">
        <f t="shared" si="28"/>
        <v>0</v>
      </c>
      <c r="Z135" s="108">
        <f t="shared" si="29"/>
        <v>0</v>
      </c>
      <c r="AA135" s="151"/>
      <c r="AB135" s="47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="4" customFormat="1" ht="19" customHeight="1" spans="1:67">
      <c r="A136" s="94">
        <f t="shared" si="20"/>
        <v>135</v>
      </c>
      <c r="B136" s="95"/>
      <c r="C136" s="69"/>
      <c r="D136" s="16"/>
      <c r="E136" s="69"/>
      <c r="F136" s="126"/>
      <c r="G136" s="124" t="e">
        <f>VLOOKUP(F136,[2]零件成本10.26!$B$2:$C$7802,2,0)</f>
        <v>#N/A</v>
      </c>
      <c r="H136" s="16"/>
      <c r="I136" s="128" t="str">
        <f t="shared" si="21"/>
        <v/>
      </c>
      <c r="J136" s="16"/>
      <c r="K136" s="126"/>
      <c r="L136" s="16"/>
      <c r="M136" s="69"/>
      <c r="N136" s="69"/>
      <c r="O136" s="69"/>
      <c r="P136" s="100">
        <f t="shared" si="22"/>
        <v>0</v>
      </c>
      <c r="Q136" s="146"/>
      <c r="R136" s="140" t="str">
        <f t="shared" si="23"/>
        <v>0</v>
      </c>
      <c r="S136" s="140" t="str">
        <f t="shared" si="24"/>
        <v>0</v>
      </c>
      <c r="T136" s="144"/>
      <c r="U136" s="106"/>
      <c r="V136" s="142">
        <f t="shared" si="25"/>
        <v>0</v>
      </c>
      <c r="W136" s="142">
        <f t="shared" si="26"/>
        <v>0</v>
      </c>
      <c r="X136" s="108">
        <f t="shared" si="27"/>
        <v>0</v>
      </c>
      <c r="Y136" s="108">
        <f t="shared" si="28"/>
        <v>0</v>
      </c>
      <c r="Z136" s="108">
        <f t="shared" si="29"/>
        <v>0</v>
      </c>
      <c r="AA136" s="151"/>
      <c r="AB136" s="4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="4" customFormat="1" ht="19" customHeight="1" spans="1:67">
      <c r="A137" s="94">
        <f t="shared" si="20"/>
        <v>136</v>
      </c>
      <c r="B137" s="95"/>
      <c r="C137" s="69"/>
      <c r="D137" s="16"/>
      <c r="E137" s="69"/>
      <c r="F137" s="126"/>
      <c r="G137" s="124" t="e">
        <f>VLOOKUP(F137,[2]零件成本10.26!$B$2:$C$7802,2,0)</f>
        <v>#N/A</v>
      </c>
      <c r="H137" s="16"/>
      <c r="I137" s="128" t="str">
        <f t="shared" si="21"/>
        <v/>
      </c>
      <c r="J137" s="16"/>
      <c r="K137" s="126"/>
      <c r="L137" s="16"/>
      <c r="M137" s="69"/>
      <c r="N137" s="69"/>
      <c r="O137" s="69"/>
      <c r="P137" s="100">
        <f t="shared" si="22"/>
        <v>0</v>
      </c>
      <c r="Q137" s="146"/>
      <c r="R137" s="140" t="str">
        <f t="shared" si="23"/>
        <v>0</v>
      </c>
      <c r="S137" s="140" t="str">
        <f t="shared" si="24"/>
        <v>0</v>
      </c>
      <c r="T137" s="144"/>
      <c r="U137" s="106"/>
      <c r="V137" s="142">
        <f t="shared" si="25"/>
        <v>0</v>
      </c>
      <c r="W137" s="142">
        <f t="shared" si="26"/>
        <v>0</v>
      </c>
      <c r="X137" s="108">
        <f t="shared" si="27"/>
        <v>0</v>
      </c>
      <c r="Y137" s="108">
        <f t="shared" si="28"/>
        <v>0</v>
      </c>
      <c r="Z137" s="108">
        <f t="shared" si="29"/>
        <v>0</v>
      </c>
      <c r="AA137" s="151"/>
      <c r="AB137" s="47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="4" customFormat="1" ht="19" customHeight="1" spans="1:67">
      <c r="A138" s="94">
        <f t="shared" si="20"/>
        <v>137</v>
      </c>
      <c r="B138" s="95"/>
      <c r="C138" s="69"/>
      <c r="D138" s="16"/>
      <c r="E138" s="69"/>
      <c r="F138" s="126"/>
      <c r="G138" s="124" t="e">
        <f>VLOOKUP(F138,[2]零件成本10.26!$B$2:$C$7802,2,0)</f>
        <v>#N/A</v>
      </c>
      <c r="H138" s="16"/>
      <c r="I138" s="128" t="str">
        <f t="shared" si="21"/>
        <v/>
      </c>
      <c r="J138" s="16"/>
      <c r="K138" s="126"/>
      <c r="L138" s="16"/>
      <c r="M138" s="69"/>
      <c r="N138" s="69"/>
      <c r="O138" s="69"/>
      <c r="P138" s="100">
        <f t="shared" si="22"/>
        <v>0</v>
      </c>
      <c r="Q138" s="146"/>
      <c r="R138" s="140" t="str">
        <f t="shared" si="23"/>
        <v>0</v>
      </c>
      <c r="S138" s="140" t="str">
        <f t="shared" si="24"/>
        <v>0</v>
      </c>
      <c r="T138" s="144"/>
      <c r="U138" s="106"/>
      <c r="V138" s="142">
        <f t="shared" si="25"/>
        <v>0</v>
      </c>
      <c r="W138" s="142">
        <f t="shared" si="26"/>
        <v>0</v>
      </c>
      <c r="X138" s="108">
        <f t="shared" si="27"/>
        <v>0</v>
      </c>
      <c r="Y138" s="108">
        <f t="shared" si="28"/>
        <v>0</v>
      </c>
      <c r="Z138" s="108">
        <f t="shared" si="29"/>
        <v>0</v>
      </c>
      <c r="AA138" s="151"/>
      <c r="AB138" s="47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="4" customFormat="1" ht="19" customHeight="1" spans="1:67">
      <c r="A139" s="94">
        <f t="shared" si="20"/>
        <v>138</v>
      </c>
      <c r="B139" s="95"/>
      <c r="C139" s="69"/>
      <c r="D139" s="16"/>
      <c r="E139" s="69"/>
      <c r="F139" s="126"/>
      <c r="G139" s="124" t="e">
        <f>VLOOKUP(F139,[2]零件成本10.26!$B$2:$C$7802,2,0)</f>
        <v>#N/A</v>
      </c>
      <c r="H139" s="16"/>
      <c r="I139" s="128" t="str">
        <f t="shared" si="21"/>
        <v/>
      </c>
      <c r="J139" s="16"/>
      <c r="K139" s="126"/>
      <c r="L139" s="16"/>
      <c r="M139" s="69"/>
      <c r="N139" s="69"/>
      <c r="O139" s="69"/>
      <c r="P139" s="100">
        <f t="shared" si="22"/>
        <v>0</v>
      </c>
      <c r="Q139" s="146"/>
      <c r="R139" s="140" t="str">
        <f t="shared" si="23"/>
        <v>0</v>
      </c>
      <c r="S139" s="140" t="str">
        <f t="shared" si="24"/>
        <v>0</v>
      </c>
      <c r="T139" s="144"/>
      <c r="U139" s="106"/>
      <c r="V139" s="142">
        <f t="shared" si="25"/>
        <v>0</v>
      </c>
      <c r="W139" s="142">
        <f t="shared" si="26"/>
        <v>0</v>
      </c>
      <c r="X139" s="108">
        <f t="shared" si="27"/>
        <v>0</v>
      </c>
      <c r="Y139" s="108">
        <f t="shared" si="28"/>
        <v>0</v>
      </c>
      <c r="Z139" s="108">
        <f t="shared" si="29"/>
        <v>0</v>
      </c>
      <c r="AA139" s="151"/>
      <c r="AB139" s="47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="4" customFormat="1" ht="19" customHeight="1" spans="1:67">
      <c r="A140" s="94">
        <f t="shared" si="20"/>
        <v>139</v>
      </c>
      <c r="B140" s="95"/>
      <c r="C140" s="69"/>
      <c r="D140" s="16"/>
      <c r="E140" s="69"/>
      <c r="F140" s="126"/>
      <c r="G140" s="124" t="e">
        <f>VLOOKUP(F140,[2]零件成本10.26!$B$2:$C$7802,2,0)</f>
        <v>#N/A</v>
      </c>
      <c r="H140" s="16"/>
      <c r="I140" s="128" t="str">
        <f t="shared" si="21"/>
        <v/>
      </c>
      <c r="J140" s="16"/>
      <c r="K140" s="126"/>
      <c r="L140" s="16"/>
      <c r="M140" s="69"/>
      <c r="N140" s="69"/>
      <c r="O140" s="69"/>
      <c r="P140" s="100">
        <f t="shared" si="22"/>
        <v>0</v>
      </c>
      <c r="Q140" s="146"/>
      <c r="R140" s="140" t="str">
        <f t="shared" si="23"/>
        <v>0</v>
      </c>
      <c r="S140" s="140" t="str">
        <f t="shared" si="24"/>
        <v>0</v>
      </c>
      <c r="T140" s="144"/>
      <c r="U140" s="106"/>
      <c r="V140" s="142">
        <f t="shared" si="25"/>
        <v>0</v>
      </c>
      <c r="W140" s="142">
        <f t="shared" si="26"/>
        <v>0</v>
      </c>
      <c r="X140" s="108">
        <f t="shared" si="27"/>
        <v>0</v>
      </c>
      <c r="Y140" s="108">
        <f t="shared" si="28"/>
        <v>0</v>
      </c>
      <c r="Z140" s="108">
        <f t="shared" si="29"/>
        <v>0</v>
      </c>
      <c r="AA140" s="151"/>
      <c r="AB140" s="47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="4" customFormat="1" ht="19" customHeight="1" spans="1:67">
      <c r="A141" s="94">
        <f t="shared" si="20"/>
        <v>140</v>
      </c>
      <c r="B141" s="95"/>
      <c r="C141" s="69"/>
      <c r="D141" s="16"/>
      <c r="E141" s="69"/>
      <c r="F141" s="126"/>
      <c r="G141" s="124" t="e">
        <f>VLOOKUP(F141,[2]零件成本10.26!$B$2:$C$7802,2,0)</f>
        <v>#N/A</v>
      </c>
      <c r="H141" s="16"/>
      <c r="I141" s="128" t="str">
        <f t="shared" si="21"/>
        <v/>
      </c>
      <c r="J141" s="16"/>
      <c r="K141" s="126"/>
      <c r="L141" s="16"/>
      <c r="M141" s="69"/>
      <c r="N141" s="69"/>
      <c r="O141" s="69"/>
      <c r="P141" s="100">
        <f t="shared" si="22"/>
        <v>0</v>
      </c>
      <c r="Q141" s="146"/>
      <c r="R141" s="140" t="str">
        <f t="shared" si="23"/>
        <v>0</v>
      </c>
      <c r="S141" s="140" t="str">
        <f t="shared" si="24"/>
        <v>0</v>
      </c>
      <c r="T141" s="144"/>
      <c r="U141" s="106"/>
      <c r="V141" s="142">
        <f t="shared" si="25"/>
        <v>0</v>
      </c>
      <c r="W141" s="142">
        <f t="shared" si="26"/>
        <v>0</v>
      </c>
      <c r="X141" s="108">
        <f t="shared" si="27"/>
        <v>0</v>
      </c>
      <c r="Y141" s="108">
        <f t="shared" si="28"/>
        <v>0</v>
      </c>
      <c r="Z141" s="108">
        <f t="shared" si="29"/>
        <v>0</v>
      </c>
      <c r="AA141" s="151"/>
      <c r="AB141" s="47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="4" customFormat="1" ht="19" customHeight="1" spans="1:67">
      <c r="A142" s="94">
        <f t="shared" si="20"/>
        <v>141</v>
      </c>
      <c r="B142" s="95"/>
      <c r="C142" s="69"/>
      <c r="D142" s="16"/>
      <c r="E142" s="69"/>
      <c r="F142" s="126"/>
      <c r="G142" s="124" t="e">
        <f>VLOOKUP(F142,[2]零件成本10.26!$B$2:$C$7802,2,0)</f>
        <v>#N/A</v>
      </c>
      <c r="H142" s="16"/>
      <c r="I142" s="128" t="str">
        <f t="shared" si="21"/>
        <v/>
      </c>
      <c r="J142" s="16"/>
      <c r="K142" s="126"/>
      <c r="L142" s="16"/>
      <c r="M142" s="69"/>
      <c r="N142" s="69"/>
      <c r="O142" s="69"/>
      <c r="P142" s="100">
        <f t="shared" si="22"/>
        <v>0</v>
      </c>
      <c r="Q142" s="146"/>
      <c r="R142" s="140" t="str">
        <f t="shared" si="23"/>
        <v>0</v>
      </c>
      <c r="S142" s="140" t="str">
        <f t="shared" si="24"/>
        <v>0</v>
      </c>
      <c r="T142" s="144"/>
      <c r="U142" s="106"/>
      <c r="V142" s="142">
        <f t="shared" si="25"/>
        <v>0</v>
      </c>
      <c r="W142" s="142">
        <f t="shared" si="26"/>
        <v>0</v>
      </c>
      <c r="X142" s="108">
        <f t="shared" si="27"/>
        <v>0</v>
      </c>
      <c r="Y142" s="108">
        <f t="shared" si="28"/>
        <v>0</v>
      </c>
      <c r="Z142" s="108">
        <f t="shared" si="29"/>
        <v>0</v>
      </c>
      <c r="AA142" s="151"/>
      <c r="AB142" s="4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="4" customFormat="1" ht="19" customHeight="1" spans="1:67">
      <c r="A143" s="94">
        <f t="shared" si="20"/>
        <v>142</v>
      </c>
      <c r="B143" s="95"/>
      <c r="C143" s="69"/>
      <c r="D143" s="16"/>
      <c r="E143" s="69"/>
      <c r="F143" s="126"/>
      <c r="G143" s="124" t="e">
        <f>VLOOKUP(F143,[2]零件成本10.26!$B$2:$C$7802,2,0)</f>
        <v>#N/A</v>
      </c>
      <c r="H143" s="16"/>
      <c r="I143" s="128" t="str">
        <f t="shared" si="21"/>
        <v/>
      </c>
      <c r="J143" s="16"/>
      <c r="K143" s="126"/>
      <c r="L143" s="16"/>
      <c r="M143" s="69"/>
      <c r="N143" s="69"/>
      <c r="O143" s="69"/>
      <c r="P143" s="100">
        <f t="shared" si="22"/>
        <v>0</v>
      </c>
      <c r="Q143" s="146"/>
      <c r="R143" s="140" t="str">
        <f t="shared" si="23"/>
        <v>0</v>
      </c>
      <c r="S143" s="140" t="str">
        <f t="shared" si="24"/>
        <v>0</v>
      </c>
      <c r="T143" s="144"/>
      <c r="U143" s="106"/>
      <c r="V143" s="142">
        <f t="shared" si="25"/>
        <v>0</v>
      </c>
      <c r="W143" s="142">
        <f t="shared" si="26"/>
        <v>0</v>
      </c>
      <c r="X143" s="108">
        <f t="shared" si="27"/>
        <v>0</v>
      </c>
      <c r="Y143" s="108">
        <f t="shared" si="28"/>
        <v>0</v>
      </c>
      <c r="Z143" s="108">
        <f t="shared" si="29"/>
        <v>0</v>
      </c>
      <c r="AA143" s="151"/>
      <c r="AB143" s="47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="4" customFormat="1" ht="19" customHeight="1" spans="1:67">
      <c r="A144" s="94">
        <f t="shared" si="20"/>
        <v>143</v>
      </c>
      <c r="B144" s="95"/>
      <c r="C144" s="69"/>
      <c r="D144" s="16"/>
      <c r="E144" s="69"/>
      <c r="F144" s="126"/>
      <c r="G144" s="124" t="e">
        <f>VLOOKUP(F144,[2]零件成本10.26!$B$2:$C$7802,2,0)</f>
        <v>#N/A</v>
      </c>
      <c r="H144" s="16"/>
      <c r="I144" s="128" t="str">
        <f t="shared" si="21"/>
        <v/>
      </c>
      <c r="J144" s="16"/>
      <c r="K144" s="126"/>
      <c r="L144" s="16"/>
      <c r="M144" s="69"/>
      <c r="N144" s="69"/>
      <c r="O144" s="69"/>
      <c r="P144" s="100">
        <f t="shared" si="22"/>
        <v>0</v>
      </c>
      <c r="Q144" s="146"/>
      <c r="R144" s="140" t="str">
        <f t="shared" si="23"/>
        <v>0</v>
      </c>
      <c r="S144" s="140" t="str">
        <f t="shared" si="24"/>
        <v>0</v>
      </c>
      <c r="T144" s="144"/>
      <c r="U144" s="106"/>
      <c r="V144" s="142">
        <f t="shared" si="25"/>
        <v>0</v>
      </c>
      <c r="W144" s="142">
        <f t="shared" si="26"/>
        <v>0</v>
      </c>
      <c r="X144" s="108">
        <f t="shared" si="27"/>
        <v>0</v>
      </c>
      <c r="Y144" s="108">
        <f t="shared" si="28"/>
        <v>0</v>
      </c>
      <c r="Z144" s="108">
        <f t="shared" si="29"/>
        <v>0</v>
      </c>
      <c r="AA144" s="151"/>
      <c r="AB144" s="4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="4" customFormat="1" ht="19" customHeight="1" spans="1:67">
      <c r="A145" s="94">
        <f t="shared" si="20"/>
        <v>144</v>
      </c>
      <c r="B145" s="95"/>
      <c r="C145" s="69"/>
      <c r="D145" s="16"/>
      <c r="E145" s="69"/>
      <c r="F145" s="126"/>
      <c r="G145" s="124" t="e">
        <f>VLOOKUP(F145,[2]零件成本10.26!$B$2:$C$7802,2,0)</f>
        <v>#N/A</v>
      </c>
      <c r="H145" s="16"/>
      <c r="I145" s="128" t="str">
        <f t="shared" si="21"/>
        <v/>
      </c>
      <c r="J145" s="16"/>
      <c r="K145" s="126"/>
      <c r="L145" s="16"/>
      <c r="M145" s="69"/>
      <c r="N145" s="69"/>
      <c r="O145" s="69"/>
      <c r="P145" s="100">
        <f t="shared" si="22"/>
        <v>0</v>
      </c>
      <c r="Q145" s="146"/>
      <c r="R145" s="140" t="str">
        <f t="shared" si="23"/>
        <v>0</v>
      </c>
      <c r="S145" s="140" t="str">
        <f t="shared" si="24"/>
        <v>0</v>
      </c>
      <c r="T145" s="144"/>
      <c r="U145" s="106"/>
      <c r="V145" s="142">
        <f t="shared" si="25"/>
        <v>0</v>
      </c>
      <c r="W145" s="142">
        <f t="shared" si="26"/>
        <v>0</v>
      </c>
      <c r="X145" s="108">
        <f t="shared" si="27"/>
        <v>0</v>
      </c>
      <c r="Y145" s="108">
        <f t="shared" si="28"/>
        <v>0</v>
      </c>
      <c r="Z145" s="108">
        <f t="shared" si="29"/>
        <v>0</v>
      </c>
      <c r="AA145" s="151"/>
      <c r="AB145" s="4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="4" customFormat="1" ht="19" customHeight="1" spans="1:67">
      <c r="A146" s="94">
        <f t="shared" si="20"/>
        <v>145</v>
      </c>
      <c r="B146" s="95"/>
      <c r="C146" s="69"/>
      <c r="D146" s="16"/>
      <c r="E146" s="69"/>
      <c r="F146" s="126"/>
      <c r="G146" s="124" t="e">
        <f>VLOOKUP(F146,[2]零件成本10.26!$B$2:$C$7802,2,0)</f>
        <v>#N/A</v>
      </c>
      <c r="H146" s="16"/>
      <c r="I146" s="128" t="str">
        <f t="shared" si="21"/>
        <v/>
      </c>
      <c r="J146" s="16"/>
      <c r="K146" s="126"/>
      <c r="L146" s="16"/>
      <c r="M146" s="69"/>
      <c r="N146" s="69"/>
      <c r="O146" s="69"/>
      <c r="P146" s="100">
        <f t="shared" si="22"/>
        <v>0</v>
      </c>
      <c r="Q146" s="146"/>
      <c r="R146" s="140" t="str">
        <f t="shared" si="23"/>
        <v>0</v>
      </c>
      <c r="S146" s="140" t="str">
        <f t="shared" si="24"/>
        <v>0</v>
      </c>
      <c r="T146" s="144"/>
      <c r="U146" s="106"/>
      <c r="V146" s="142">
        <f t="shared" si="25"/>
        <v>0</v>
      </c>
      <c r="W146" s="142">
        <f t="shared" si="26"/>
        <v>0</v>
      </c>
      <c r="X146" s="108">
        <f t="shared" si="27"/>
        <v>0</v>
      </c>
      <c r="Y146" s="108">
        <f t="shared" si="28"/>
        <v>0</v>
      </c>
      <c r="Z146" s="108">
        <f t="shared" si="29"/>
        <v>0</v>
      </c>
      <c r="AA146" s="151"/>
      <c r="AB146" s="47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="4" customFormat="1" ht="19" customHeight="1" spans="1:67">
      <c r="A147" s="94">
        <f t="shared" si="20"/>
        <v>146</v>
      </c>
      <c r="B147" s="95"/>
      <c r="C147" s="69"/>
      <c r="D147" s="16"/>
      <c r="E147" s="69"/>
      <c r="F147" s="126"/>
      <c r="G147" s="124" t="e">
        <f>VLOOKUP(F147,[2]零件成本10.26!$B$2:$C$7802,2,0)</f>
        <v>#N/A</v>
      </c>
      <c r="H147" s="16"/>
      <c r="I147" s="128" t="str">
        <f t="shared" si="21"/>
        <v/>
      </c>
      <c r="J147" s="16"/>
      <c r="K147" s="126"/>
      <c r="L147" s="16"/>
      <c r="M147" s="69"/>
      <c r="N147" s="69"/>
      <c r="O147" s="69"/>
      <c r="P147" s="100">
        <f t="shared" si="22"/>
        <v>0</v>
      </c>
      <c r="Q147" s="146"/>
      <c r="R147" s="140" t="str">
        <f t="shared" si="23"/>
        <v>0</v>
      </c>
      <c r="S147" s="140" t="str">
        <f t="shared" si="24"/>
        <v>0</v>
      </c>
      <c r="T147" s="144"/>
      <c r="U147" s="106"/>
      <c r="V147" s="142">
        <f t="shared" si="25"/>
        <v>0</v>
      </c>
      <c r="W147" s="142">
        <f t="shared" si="26"/>
        <v>0</v>
      </c>
      <c r="X147" s="108">
        <f t="shared" si="27"/>
        <v>0</v>
      </c>
      <c r="Y147" s="108">
        <f t="shared" si="28"/>
        <v>0</v>
      </c>
      <c r="Z147" s="108">
        <f t="shared" si="29"/>
        <v>0</v>
      </c>
      <c r="AA147" s="151"/>
      <c r="AB147" s="4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="4" customFormat="1" ht="19" customHeight="1" spans="1:67">
      <c r="A148" s="94">
        <f t="shared" si="20"/>
        <v>147</v>
      </c>
      <c r="B148" s="95"/>
      <c r="C148" s="69"/>
      <c r="D148" s="16"/>
      <c r="E148" s="69"/>
      <c r="F148" s="126"/>
      <c r="G148" s="124" t="e">
        <f>VLOOKUP(F148,[2]零件成本10.26!$B$2:$C$7802,2,0)</f>
        <v>#N/A</v>
      </c>
      <c r="H148" s="16"/>
      <c r="I148" s="128" t="str">
        <f t="shared" si="21"/>
        <v/>
      </c>
      <c r="J148" s="16"/>
      <c r="K148" s="126"/>
      <c r="L148" s="16"/>
      <c r="M148" s="69"/>
      <c r="N148" s="69"/>
      <c r="O148" s="69"/>
      <c r="P148" s="100">
        <f t="shared" si="22"/>
        <v>0</v>
      </c>
      <c r="Q148" s="146"/>
      <c r="R148" s="140" t="str">
        <f t="shared" si="23"/>
        <v>0</v>
      </c>
      <c r="S148" s="140" t="str">
        <f t="shared" si="24"/>
        <v>0</v>
      </c>
      <c r="T148" s="144"/>
      <c r="U148" s="106"/>
      <c r="V148" s="142">
        <f t="shared" si="25"/>
        <v>0</v>
      </c>
      <c r="W148" s="142">
        <f t="shared" si="26"/>
        <v>0</v>
      </c>
      <c r="X148" s="108">
        <f t="shared" si="27"/>
        <v>0</v>
      </c>
      <c r="Y148" s="108">
        <f t="shared" si="28"/>
        <v>0</v>
      </c>
      <c r="Z148" s="108">
        <f t="shared" si="29"/>
        <v>0</v>
      </c>
      <c r="AA148" s="151"/>
      <c r="AB148" s="47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="4" customFormat="1" ht="19" customHeight="1" spans="1:67">
      <c r="A149" s="94">
        <f t="shared" si="20"/>
        <v>148</v>
      </c>
      <c r="B149" s="95"/>
      <c r="C149" s="69"/>
      <c r="D149" s="16"/>
      <c r="E149" s="69"/>
      <c r="F149" s="126"/>
      <c r="G149" s="124" t="e">
        <f>VLOOKUP(F149,[2]零件成本10.26!$B$2:$C$7802,2,0)</f>
        <v>#N/A</v>
      </c>
      <c r="H149" s="16"/>
      <c r="I149" s="128" t="str">
        <f t="shared" si="21"/>
        <v/>
      </c>
      <c r="J149" s="16"/>
      <c r="K149" s="126"/>
      <c r="L149" s="16"/>
      <c r="M149" s="69"/>
      <c r="N149" s="69"/>
      <c r="O149" s="69"/>
      <c r="P149" s="100">
        <f t="shared" si="22"/>
        <v>0</v>
      </c>
      <c r="Q149" s="146"/>
      <c r="R149" s="140" t="str">
        <f t="shared" si="23"/>
        <v>0</v>
      </c>
      <c r="S149" s="140" t="str">
        <f t="shared" si="24"/>
        <v>0</v>
      </c>
      <c r="T149" s="144"/>
      <c r="U149" s="106"/>
      <c r="V149" s="142">
        <f t="shared" si="25"/>
        <v>0</v>
      </c>
      <c r="W149" s="142">
        <f t="shared" si="26"/>
        <v>0</v>
      </c>
      <c r="X149" s="108">
        <f t="shared" si="27"/>
        <v>0</v>
      </c>
      <c r="Y149" s="108">
        <f t="shared" si="28"/>
        <v>0</v>
      </c>
      <c r="Z149" s="108">
        <f t="shared" si="29"/>
        <v>0</v>
      </c>
      <c r="AA149" s="151"/>
      <c r="AB149" s="47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="4" customFormat="1" ht="19" customHeight="1" spans="1:67">
      <c r="A150" s="94">
        <f t="shared" si="20"/>
        <v>149</v>
      </c>
      <c r="B150" s="95"/>
      <c r="C150" s="69"/>
      <c r="D150" s="16"/>
      <c r="E150" s="69"/>
      <c r="F150" s="126"/>
      <c r="G150" s="124" t="e">
        <f>VLOOKUP(F150,[2]零件成本10.26!$B$2:$C$7802,2,0)</f>
        <v>#N/A</v>
      </c>
      <c r="H150" s="16"/>
      <c r="I150" s="128" t="str">
        <f t="shared" si="21"/>
        <v/>
      </c>
      <c r="J150" s="16"/>
      <c r="K150" s="126"/>
      <c r="L150" s="16"/>
      <c r="M150" s="69"/>
      <c r="N150" s="69"/>
      <c r="O150" s="69"/>
      <c r="P150" s="100">
        <f t="shared" si="22"/>
        <v>0</v>
      </c>
      <c r="Q150" s="146"/>
      <c r="R150" s="140" t="str">
        <f t="shared" si="23"/>
        <v>0</v>
      </c>
      <c r="S150" s="140" t="str">
        <f t="shared" si="24"/>
        <v>0</v>
      </c>
      <c r="T150" s="144"/>
      <c r="U150" s="106"/>
      <c r="V150" s="142">
        <f t="shared" si="25"/>
        <v>0</v>
      </c>
      <c r="W150" s="142">
        <f t="shared" si="26"/>
        <v>0</v>
      </c>
      <c r="X150" s="108">
        <f t="shared" si="27"/>
        <v>0</v>
      </c>
      <c r="Y150" s="108">
        <f t="shared" si="28"/>
        <v>0</v>
      </c>
      <c r="Z150" s="108">
        <f t="shared" si="29"/>
        <v>0</v>
      </c>
      <c r="AA150" s="151"/>
      <c r="AB150" s="47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="4" customFormat="1" ht="19" customHeight="1" spans="1:67">
      <c r="A151" s="94">
        <f t="shared" si="20"/>
        <v>150</v>
      </c>
      <c r="B151" s="95"/>
      <c r="C151" s="69"/>
      <c r="D151" s="16"/>
      <c r="E151" s="69"/>
      <c r="F151" s="126"/>
      <c r="G151" s="124" t="e">
        <f>VLOOKUP(F151,[2]零件成本10.26!$B$2:$C$7802,2,0)</f>
        <v>#N/A</v>
      </c>
      <c r="H151" s="16"/>
      <c r="I151" s="128" t="str">
        <f t="shared" si="21"/>
        <v/>
      </c>
      <c r="J151" s="16"/>
      <c r="K151" s="126"/>
      <c r="L151" s="16"/>
      <c r="M151" s="69"/>
      <c r="N151" s="69"/>
      <c r="O151" s="69"/>
      <c r="P151" s="100">
        <f t="shared" si="22"/>
        <v>0</v>
      </c>
      <c r="Q151" s="146"/>
      <c r="R151" s="140" t="str">
        <f t="shared" si="23"/>
        <v>0</v>
      </c>
      <c r="S151" s="140" t="str">
        <f t="shared" si="24"/>
        <v>0</v>
      </c>
      <c r="T151" s="144"/>
      <c r="U151" s="106"/>
      <c r="V151" s="142">
        <f t="shared" si="25"/>
        <v>0</v>
      </c>
      <c r="W151" s="142">
        <f t="shared" si="26"/>
        <v>0</v>
      </c>
      <c r="X151" s="108">
        <f t="shared" si="27"/>
        <v>0</v>
      </c>
      <c r="Y151" s="108">
        <f t="shared" si="28"/>
        <v>0</v>
      </c>
      <c r="Z151" s="108">
        <f t="shared" si="29"/>
        <v>0</v>
      </c>
      <c r="AA151" s="151"/>
      <c r="AB151" s="47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="4" customFormat="1" ht="19" customHeight="1" spans="1:67">
      <c r="A152" s="94">
        <f t="shared" si="20"/>
        <v>151</v>
      </c>
      <c r="B152" s="95"/>
      <c r="C152" s="69"/>
      <c r="D152" s="16"/>
      <c r="E152" s="69"/>
      <c r="F152" s="126"/>
      <c r="G152" s="124" t="e">
        <f>VLOOKUP(F152,[2]零件成本10.26!$B$2:$C$7802,2,0)</f>
        <v>#N/A</v>
      </c>
      <c r="H152" s="16"/>
      <c r="I152" s="128" t="str">
        <f t="shared" si="21"/>
        <v/>
      </c>
      <c r="J152" s="16"/>
      <c r="K152" s="126"/>
      <c r="L152" s="16"/>
      <c r="M152" s="69"/>
      <c r="N152" s="69"/>
      <c r="O152" s="69"/>
      <c r="P152" s="100">
        <f t="shared" si="22"/>
        <v>0</v>
      </c>
      <c r="Q152" s="146"/>
      <c r="R152" s="140" t="str">
        <f t="shared" si="23"/>
        <v>0</v>
      </c>
      <c r="S152" s="140" t="str">
        <f t="shared" si="24"/>
        <v>0</v>
      </c>
      <c r="T152" s="144"/>
      <c r="U152" s="106"/>
      <c r="V152" s="142">
        <f t="shared" si="25"/>
        <v>0</v>
      </c>
      <c r="W152" s="142">
        <f t="shared" si="26"/>
        <v>0</v>
      </c>
      <c r="X152" s="108">
        <f t="shared" si="27"/>
        <v>0</v>
      </c>
      <c r="Y152" s="108">
        <f t="shared" si="28"/>
        <v>0</v>
      </c>
      <c r="Z152" s="108">
        <f t="shared" si="29"/>
        <v>0</v>
      </c>
      <c r="AA152" s="151"/>
      <c r="AB152" s="47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="4" customFormat="1" ht="19" customHeight="1" spans="1:67">
      <c r="A153" s="94">
        <f t="shared" si="20"/>
        <v>152</v>
      </c>
      <c r="B153" s="95"/>
      <c r="C153" s="69"/>
      <c r="D153" s="16"/>
      <c r="E153" s="69"/>
      <c r="F153" s="126"/>
      <c r="G153" s="124" t="e">
        <f>VLOOKUP(F153,[2]零件成本10.26!$B$2:$C$7802,2,0)</f>
        <v>#N/A</v>
      </c>
      <c r="H153" s="16"/>
      <c r="I153" s="128" t="str">
        <f t="shared" si="21"/>
        <v/>
      </c>
      <c r="J153" s="16"/>
      <c r="K153" s="126"/>
      <c r="L153" s="16"/>
      <c r="M153" s="69"/>
      <c r="N153" s="69"/>
      <c r="O153" s="69"/>
      <c r="P153" s="100">
        <f t="shared" si="22"/>
        <v>0</v>
      </c>
      <c r="Q153" s="146"/>
      <c r="R153" s="140" t="str">
        <f t="shared" si="23"/>
        <v>0</v>
      </c>
      <c r="S153" s="140" t="str">
        <f t="shared" si="24"/>
        <v>0</v>
      </c>
      <c r="T153" s="144"/>
      <c r="U153" s="106"/>
      <c r="V153" s="142">
        <f t="shared" si="25"/>
        <v>0</v>
      </c>
      <c r="W153" s="142">
        <f t="shared" si="26"/>
        <v>0</v>
      </c>
      <c r="X153" s="108">
        <f t="shared" si="27"/>
        <v>0</v>
      </c>
      <c r="Y153" s="108">
        <f t="shared" si="28"/>
        <v>0</v>
      </c>
      <c r="Z153" s="108">
        <f t="shared" si="29"/>
        <v>0</v>
      </c>
      <c r="AA153" s="151"/>
      <c r="AB153" s="4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="4" customFormat="1" ht="19" customHeight="1" spans="1:67">
      <c r="A154" s="94">
        <f t="shared" si="20"/>
        <v>153</v>
      </c>
      <c r="B154" s="95"/>
      <c r="C154" s="69"/>
      <c r="D154" s="16"/>
      <c r="E154" s="69"/>
      <c r="F154" s="126"/>
      <c r="G154" s="124" t="e">
        <f>VLOOKUP(F154,[2]零件成本10.26!$B$2:$C$7802,2,0)</f>
        <v>#N/A</v>
      </c>
      <c r="H154" s="16"/>
      <c r="I154" s="128" t="str">
        <f t="shared" si="21"/>
        <v/>
      </c>
      <c r="J154" s="16"/>
      <c r="K154" s="126"/>
      <c r="L154" s="16"/>
      <c r="M154" s="69"/>
      <c r="N154" s="69"/>
      <c r="O154" s="69"/>
      <c r="P154" s="100">
        <f t="shared" si="22"/>
        <v>0</v>
      </c>
      <c r="Q154" s="146"/>
      <c r="R154" s="140" t="str">
        <f t="shared" si="23"/>
        <v>0</v>
      </c>
      <c r="S154" s="140" t="str">
        <f t="shared" si="24"/>
        <v>0</v>
      </c>
      <c r="T154" s="144"/>
      <c r="U154" s="106"/>
      <c r="V154" s="142">
        <f t="shared" si="25"/>
        <v>0</v>
      </c>
      <c r="W154" s="142">
        <f t="shared" si="26"/>
        <v>0</v>
      </c>
      <c r="X154" s="108">
        <f t="shared" si="27"/>
        <v>0</v>
      </c>
      <c r="Y154" s="108">
        <f t="shared" si="28"/>
        <v>0</v>
      </c>
      <c r="Z154" s="108">
        <f t="shared" si="29"/>
        <v>0</v>
      </c>
      <c r="AA154" s="151"/>
      <c r="AB154" s="47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="4" customFormat="1" ht="19" customHeight="1" spans="1:67">
      <c r="A155" s="94">
        <f t="shared" si="20"/>
        <v>154</v>
      </c>
      <c r="B155" s="95"/>
      <c r="C155" s="69"/>
      <c r="D155" s="16"/>
      <c r="E155" s="69"/>
      <c r="F155" s="126"/>
      <c r="G155" s="124" t="e">
        <f>VLOOKUP(F155,[2]零件成本10.26!$B$2:$C$7802,2,0)</f>
        <v>#N/A</v>
      </c>
      <c r="H155" s="16"/>
      <c r="I155" s="128" t="str">
        <f t="shared" si="21"/>
        <v/>
      </c>
      <c r="J155" s="16"/>
      <c r="K155" s="126"/>
      <c r="L155" s="16"/>
      <c r="M155" s="69"/>
      <c r="N155" s="69"/>
      <c r="O155" s="69"/>
      <c r="P155" s="100">
        <f t="shared" si="22"/>
        <v>0</v>
      </c>
      <c r="Q155" s="146"/>
      <c r="R155" s="140" t="str">
        <f t="shared" si="23"/>
        <v>0</v>
      </c>
      <c r="S155" s="140" t="str">
        <f t="shared" si="24"/>
        <v>0</v>
      </c>
      <c r="T155" s="144"/>
      <c r="U155" s="106"/>
      <c r="V155" s="142">
        <f t="shared" si="25"/>
        <v>0</v>
      </c>
      <c r="W155" s="142">
        <f t="shared" si="26"/>
        <v>0</v>
      </c>
      <c r="X155" s="108">
        <f t="shared" si="27"/>
        <v>0</v>
      </c>
      <c r="Y155" s="108">
        <f t="shared" si="28"/>
        <v>0</v>
      </c>
      <c r="Z155" s="108">
        <f t="shared" si="29"/>
        <v>0</v>
      </c>
      <c r="AA155" s="151"/>
      <c r="AB155" s="47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="4" customFormat="1" ht="19" customHeight="1" spans="1:67">
      <c r="A156" s="94">
        <f t="shared" si="20"/>
        <v>155</v>
      </c>
      <c r="B156" s="95"/>
      <c r="C156" s="69"/>
      <c r="D156" s="16"/>
      <c r="E156" s="69"/>
      <c r="F156" s="126"/>
      <c r="G156" s="124" t="e">
        <f>VLOOKUP(F156,[2]零件成本10.26!$B$2:$C$7802,2,0)</f>
        <v>#N/A</v>
      </c>
      <c r="H156" s="16"/>
      <c r="I156" s="128" t="str">
        <f t="shared" si="21"/>
        <v/>
      </c>
      <c r="J156" s="16"/>
      <c r="K156" s="126"/>
      <c r="L156" s="16"/>
      <c r="M156" s="69"/>
      <c r="N156" s="69"/>
      <c r="O156" s="69"/>
      <c r="P156" s="100">
        <f t="shared" si="22"/>
        <v>0</v>
      </c>
      <c r="Q156" s="146"/>
      <c r="R156" s="140" t="str">
        <f t="shared" si="23"/>
        <v>0</v>
      </c>
      <c r="S156" s="140" t="str">
        <f t="shared" si="24"/>
        <v>0</v>
      </c>
      <c r="T156" s="144"/>
      <c r="U156" s="106"/>
      <c r="V156" s="142">
        <f t="shared" si="25"/>
        <v>0</v>
      </c>
      <c r="W156" s="142">
        <f t="shared" si="26"/>
        <v>0</v>
      </c>
      <c r="X156" s="108">
        <f t="shared" si="27"/>
        <v>0</v>
      </c>
      <c r="Y156" s="108">
        <f t="shared" si="28"/>
        <v>0</v>
      </c>
      <c r="Z156" s="108">
        <f t="shared" si="29"/>
        <v>0</v>
      </c>
      <c r="AA156" s="151"/>
      <c r="AB156" s="4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="4" customFormat="1" ht="19" customHeight="1" spans="1:67">
      <c r="A157" s="94">
        <f t="shared" si="20"/>
        <v>156</v>
      </c>
      <c r="B157" s="95"/>
      <c r="C157" s="69"/>
      <c r="D157" s="16"/>
      <c r="E157" s="69"/>
      <c r="F157" s="126"/>
      <c r="G157" s="124" t="e">
        <f>VLOOKUP(F157,[2]零件成本10.26!$B$2:$C$7802,2,0)</f>
        <v>#N/A</v>
      </c>
      <c r="H157" s="16"/>
      <c r="I157" s="128" t="str">
        <f t="shared" si="21"/>
        <v/>
      </c>
      <c r="J157" s="16"/>
      <c r="K157" s="126"/>
      <c r="L157" s="16"/>
      <c r="M157" s="69"/>
      <c r="N157" s="69"/>
      <c r="O157" s="69"/>
      <c r="P157" s="100">
        <f t="shared" si="22"/>
        <v>0</v>
      </c>
      <c r="Q157" s="146"/>
      <c r="R157" s="140" t="str">
        <f t="shared" si="23"/>
        <v>0</v>
      </c>
      <c r="S157" s="140" t="str">
        <f t="shared" si="24"/>
        <v>0</v>
      </c>
      <c r="T157" s="144"/>
      <c r="U157" s="106"/>
      <c r="V157" s="142">
        <f t="shared" si="25"/>
        <v>0</v>
      </c>
      <c r="W157" s="142">
        <f t="shared" si="26"/>
        <v>0</v>
      </c>
      <c r="X157" s="108">
        <f t="shared" si="27"/>
        <v>0</v>
      </c>
      <c r="Y157" s="108">
        <f t="shared" si="28"/>
        <v>0</v>
      </c>
      <c r="Z157" s="108">
        <f t="shared" si="29"/>
        <v>0</v>
      </c>
      <c r="AA157" s="151"/>
      <c r="AB157" s="4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="4" customFormat="1" ht="19" customHeight="1" spans="1:67">
      <c r="A158" s="94">
        <f t="shared" si="20"/>
        <v>157</v>
      </c>
      <c r="B158" s="95"/>
      <c r="C158" s="69"/>
      <c r="D158" s="16"/>
      <c r="E158" s="69"/>
      <c r="F158" s="126"/>
      <c r="G158" s="124" t="e">
        <f>VLOOKUP(F158,[2]零件成本10.26!$B$2:$C$7802,2,0)</f>
        <v>#N/A</v>
      </c>
      <c r="H158" s="16"/>
      <c r="I158" s="128" t="str">
        <f t="shared" si="21"/>
        <v/>
      </c>
      <c r="J158" s="16"/>
      <c r="K158" s="126"/>
      <c r="L158" s="16"/>
      <c r="M158" s="69"/>
      <c r="N158" s="69"/>
      <c r="O158" s="69"/>
      <c r="P158" s="100">
        <f t="shared" si="22"/>
        <v>0</v>
      </c>
      <c r="Q158" s="146"/>
      <c r="R158" s="140" t="str">
        <f t="shared" si="23"/>
        <v>0</v>
      </c>
      <c r="S158" s="140" t="str">
        <f t="shared" si="24"/>
        <v>0</v>
      </c>
      <c r="T158" s="144"/>
      <c r="U158" s="106"/>
      <c r="V158" s="142">
        <f t="shared" si="25"/>
        <v>0</v>
      </c>
      <c r="W158" s="142">
        <f t="shared" si="26"/>
        <v>0</v>
      </c>
      <c r="X158" s="108">
        <f t="shared" si="27"/>
        <v>0</v>
      </c>
      <c r="Y158" s="108">
        <f t="shared" si="28"/>
        <v>0</v>
      </c>
      <c r="Z158" s="108">
        <f t="shared" si="29"/>
        <v>0</v>
      </c>
      <c r="AA158" s="151"/>
      <c r="AB158" s="4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="4" customFormat="1" ht="19" customHeight="1" spans="1:67">
      <c r="A159" s="94">
        <f t="shared" si="20"/>
        <v>158</v>
      </c>
      <c r="B159" s="95"/>
      <c r="C159" s="69"/>
      <c r="D159" s="16"/>
      <c r="E159" s="69"/>
      <c r="F159" s="126"/>
      <c r="G159" s="124" t="e">
        <f>VLOOKUP(F159,[2]零件成本10.26!$B$2:$C$7802,2,0)</f>
        <v>#N/A</v>
      </c>
      <c r="H159" s="16"/>
      <c r="I159" s="128" t="str">
        <f t="shared" si="21"/>
        <v/>
      </c>
      <c r="J159" s="16"/>
      <c r="K159" s="126"/>
      <c r="L159" s="16"/>
      <c r="M159" s="69"/>
      <c r="N159" s="69"/>
      <c r="O159" s="69"/>
      <c r="P159" s="100">
        <f t="shared" si="22"/>
        <v>0</v>
      </c>
      <c r="Q159" s="146"/>
      <c r="R159" s="140" t="str">
        <f t="shared" si="23"/>
        <v>0</v>
      </c>
      <c r="S159" s="140" t="str">
        <f t="shared" si="24"/>
        <v>0</v>
      </c>
      <c r="T159" s="144"/>
      <c r="U159" s="106"/>
      <c r="V159" s="142">
        <f t="shared" si="25"/>
        <v>0</v>
      </c>
      <c r="W159" s="142">
        <f t="shared" si="26"/>
        <v>0</v>
      </c>
      <c r="X159" s="108">
        <f t="shared" si="27"/>
        <v>0</v>
      </c>
      <c r="Y159" s="108">
        <f t="shared" si="28"/>
        <v>0</v>
      </c>
      <c r="Z159" s="108">
        <f t="shared" si="29"/>
        <v>0</v>
      </c>
      <c r="AA159" s="151"/>
      <c r="AB159" s="47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="4" customFormat="1" ht="19" customHeight="1" spans="1:67">
      <c r="A160" s="94">
        <f t="shared" si="20"/>
        <v>159</v>
      </c>
      <c r="B160" s="95"/>
      <c r="C160" s="69"/>
      <c r="D160" s="16"/>
      <c r="E160" s="69"/>
      <c r="F160" s="126"/>
      <c r="G160" s="124" t="e">
        <f>VLOOKUP(F160,[2]零件成本10.26!$B$2:$C$7802,2,0)</f>
        <v>#N/A</v>
      </c>
      <c r="H160" s="16"/>
      <c r="I160" s="128" t="str">
        <f t="shared" si="21"/>
        <v/>
      </c>
      <c r="J160" s="16"/>
      <c r="K160" s="126"/>
      <c r="L160" s="16"/>
      <c r="M160" s="69"/>
      <c r="N160" s="69"/>
      <c r="O160" s="69"/>
      <c r="P160" s="100">
        <f t="shared" si="22"/>
        <v>0</v>
      </c>
      <c r="Q160" s="146"/>
      <c r="R160" s="140" t="str">
        <f t="shared" si="23"/>
        <v>0</v>
      </c>
      <c r="S160" s="140" t="str">
        <f t="shared" si="24"/>
        <v>0</v>
      </c>
      <c r="T160" s="144"/>
      <c r="U160" s="106"/>
      <c r="V160" s="142">
        <f t="shared" si="25"/>
        <v>0</v>
      </c>
      <c r="W160" s="142">
        <f t="shared" si="26"/>
        <v>0</v>
      </c>
      <c r="X160" s="108">
        <f t="shared" si="27"/>
        <v>0</v>
      </c>
      <c r="Y160" s="108">
        <f t="shared" si="28"/>
        <v>0</v>
      </c>
      <c r="Z160" s="108">
        <f t="shared" si="29"/>
        <v>0</v>
      </c>
      <c r="AA160" s="151"/>
      <c r="AB160" s="47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="4" customFormat="1" ht="19" customHeight="1" spans="1:67">
      <c r="A161" s="94">
        <f t="shared" si="20"/>
        <v>160</v>
      </c>
      <c r="B161" s="95"/>
      <c r="C161" s="69"/>
      <c r="D161" s="16"/>
      <c r="E161" s="69"/>
      <c r="F161" s="126"/>
      <c r="G161" s="124" t="e">
        <f>VLOOKUP(F161,[2]零件成本10.26!$B$2:$C$7802,2,0)</f>
        <v>#N/A</v>
      </c>
      <c r="H161" s="16"/>
      <c r="I161" s="128" t="str">
        <f t="shared" si="21"/>
        <v/>
      </c>
      <c r="J161" s="16"/>
      <c r="K161" s="126"/>
      <c r="L161" s="16"/>
      <c r="M161" s="69"/>
      <c r="N161" s="69"/>
      <c r="O161" s="69"/>
      <c r="P161" s="100">
        <f t="shared" si="22"/>
        <v>0</v>
      </c>
      <c r="Q161" s="146"/>
      <c r="R161" s="140" t="str">
        <f t="shared" si="23"/>
        <v>0</v>
      </c>
      <c r="S161" s="140" t="str">
        <f t="shared" si="24"/>
        <v>0</v>
      </c>
      <c r="T161" s="144"/>
      <c r="U161" s="106"/>
      <c r="V161" s="142">
        <f t="shared" si="25"/>
        <v>0</v>
      </c>
      <c r="W161" s="142">
        <f t="shared" si="26"/>
        <v>0</v>
      </c>
      <c r="X161" s="108">
        <f t="shared" si="27"/>
        <v>0</v>
      </c>
      <c r="Y161" s="108">
        <f t="shared" si="28"/>
        <v>0</v>
      </c>
      <c r="Z161" s="108">
        <f t="shared" si="29"/>
        <v>0</v>
      </c>
      <c r="AA161" s="151"/>
      <c r="AB161" s="47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="4" customFormat="1" ht="19" customHeight="1" spans="1:67">
      <c r="A162" s="94">
        <f t="shared" si="20"/>
        <v>161</v>
      </c>
      <c r="B162" s="95"/>
      <c r="C162" s="69"/>
      <c r="D162" s="16"/>
      <c r="E162" s="69"/>
      <c r="F162" s="126"/>
      <c r="G162" s="124" t="e">
        <f>VLOOKUP(F162,[2]零件成本10.26!$B$2:$C$7802,2,0)</f>
        <v>#N/A</v>
      </c>
      <c r="H162" s="16"/>
      <c r="I162" s="128" t="str">
        <f t="shared" si="21"/>
        <v/>
      </c>
      <c r="J162" s="16"/>
      <c r="K162" s="126"/>
      <c r="L162" s="16"/>
      <c r="M162" s="69"/>
      <c r="N162" s="69"/>
      <c r="O162" s="69"/>
      <c r="P162" s="100">
        <f t="shared" si="22"/>
        <v>0</v>
      </c>
      <c r="Q162" s="146"/>
      <c r="R162" s="140" t="str">
        <f t="shared" si="23"/>
        <v>0</v>
      </c>
      <c r="S162" s="140" t="str">
        <f t="shared" si="24"/>
        <v>0</v>
      </c>
      <c r="T162" s="144"/>
      <c r="U162" s="106"/>
      <c r="V162" s="142">
        <f t="shared" si="25"/>
        <v>0</v>
      </c>
      <c r="W162" s="142">
        <f t="shared" si="26"/>
        <v>0</v>
      </c>
      <c r="X162" s="108">
        <f t="shared" si="27"/>
        <v>0</v>
      </c>
      <c r="Y162" s="108">
        <f t="shared" si="28"/>
        <v>0</v>
      </c>
      <c r="Z162" s="108">
        <f t="shared" si="29"/>
        <v>0</v>
      </c>
      <c r="AA162" s="151"/>
      <c r="AB162" s="47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="4" customFormat="1" ht="19" customHeight="1" spans="1:67">
      <c r="A163" s="94">
        <f t="shared" si="20"/>
        <v>162</v>
      </c>
      <c r="B163" s="95"/>
      <c r="C163" s="69"/>
      <c r="D163" s="16"/>
      <c r="E163" s="69"/>
      <c r="F163" s="126"/>
      <c r="G163" s="124" t="e">
        <f>VLOOKUP(F163,[2]零件成本10.26!$B$2:$C$7802,2,0)</f>
        <v>#N/A</v>
      </c>
      <c r="H163" s="16"/>
      <c r="I163" s="128" t="str">
        <f t="shared" si="21"/>
        <v/>
      </c>
      <c r="J163" s="16"/>
      <c r="K163" s="126"/>
      <c r="L163" s="16"/>
      <c r="M163" s="69"/>
      <c r="N163" s="69"/>
      <c r="O163" s="69"/>
      <c r="P163" s="100">
        <f t="shared" si="22"/>
        <v>0</v>
      </c>
      <c r="Q163" s="146"/>
      <c r="R163" s="140" t="str">
        <f t="shared" si="23"/>
        <v>0</v>
      </c>
      <c r="S163" s="140" t="str">
        <f t="shared" si="24"/>
        <v>0</v>
      </c>
      <c r="T163" s="144"/>
      <c r="U163" s="106"/>
      <c r="V163" s="142">
        <f t="shared" si="25"/>
        <v>0</v>
      </c>
      <c r="W163" s="142">
        <f t="shared" si="26"/>
        <v>0</v>
      </c>
      <c r="X163" s="108">
        <f t="shared" si="27"/>
        <v>0</v>
      </c>
      <c r="Y163" s="108">
        <f t="shared" si="28"/>
        <v>0</v>
      </c>
      <c r="Z163" s="108">
        <f t="shared" si="29"/>
        <v>0</v>
      </c>
      <c r="AA163" s="151"/>
      <c r="AB163" s="47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="4" customFormat="1" ht="19" customHeight="1" spans="1:67">
      <c r="A164" s="94">
        <f t="shared" si="20"/>
        <v>163</v>
      </c>
      <c r="B164" s="95"/>
      <c r="C164" s="69"/>
      <c r="D164" s="16"/>
      <c r="E164" s="69"/>
      <c r="F164" s="126"/>
      <c r="G164" s="124" t="e">
        <f>VLOOKUP(F164,[2]零件成本10.26!$B$2:$C$7802,2,0)</f>
        <v>#N/A</v>
      </c>
      <c r="H164" s="16"/>
      <c r="I164" s="128" t="str">
        <f t="shared" si="21"/>
        <v/>
      </c>
      <c r="J164" s="16"/>
      <c r="K164" s="126"/>
      <c r="L164" s="16"/>
      <c r="M164" s="69"/>
      <c r="N164" s="69"/>
      <c r="O164" s="69"/>
      <c r="P164" s="100">
        <f t="shared" si="22"/>
        <v>0</v>
      </c>
      <c r="Q164" s="146"/>
      <c r="R164" s="140" t="str">
        <f t="shared" si="23"/>
        <v>0</v>
      </c>
      <c r="S164" s="140" t="str">
        <f t="shared" si="24"/>
        <v>0</v>
      </c>
      <c r="T164" s="144"/>
      <c r="U164" s="106"/>
      <c r="V164" s="142">
        <f t="shared" si="25"/>
        <v>0</v>
      </c>
      <c r="W164" s="142">
        <f t="shared" si="26"/>
        <v>0</v>
      </c>
      <c r="X164" s="108">
        <f t="shared" si="27"/>
        <v>0</v>
      </c>
      <c r="Y164" s="108">
        <f t="shared" si="28"/>
        <v>0</v>
      </c>
      <c r="Z164" s="108">
        <f t="shared" si="29"/>
        <v>0</v>
      </c>
      <c r="AA164" s="151"/>
      <c r="AB164" s="47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="4" customFormat="1" ht="19" customHeight="1" spans="1:67">
      <c r="A165" s="94">
        <f t="shared" si="20"/>
        <v>164</v>
      </c>
      <c r="B165" s="95"/>
      <c r="C165" s="69"/>
      <c r="D165" s="16"/>
      <c r="E165" s="69"/>
      <c r="F165" s="126"/>
      <c r="G165" s="124" t="e">
        <f>VLOOKUP(F165,[2]零件成本10.26!$B$2:$C$7802,2,0)</f>
        <v>#N/A</v>
      </c>
      <c r="H165" s="16"/>
      <c r="I165" s="128" t="str">
        <f t="shared" si="21"/>
        <v/>
      </c>
      <c r="J165" s="16"/>
      <c r="K165" s="126"/>
      <c r="L165" s="16"/>
      <c r="M165" s="69"/>
      <c r="N165" s="69"/>
      <c r="O165" s="69"/>
      <c r="P165" s="100">
        <f t="shared" si="22"/>
        <v>0</v>
      </c>
      <c r="Q165" s="146"/>
      <c r="R165" s="140" t="str">
        <f t="shared" si="23"/>
        <v>0</v>
      </c>
      <c r="S165" s="140" t="str">
        <f t="shared" si="24"/>
        <v>0</v>
      </c>
      <c r="T165" s="144"/>
      <c r="U165" s="106"/>
      <c r="V165" s="142">
        <f t="shared" si="25"/>
        <v>0</v>
      </c>
      <c r="W165" s="142">
        <f t="shared" si="26"/>
        <v>0</v>
      </c>
      <c r="X165" s="108">
        <f t="shared" si="27"/>
        <v>0</v>
      </c>
      <c r="Y165" s="108">
        <f t="shared" si="28"/>
        <v>0</v>
      </c>
      <c r="Z165" s="108">
        <f t="shared" si="29"/>
        <v>0</v>
      </c>
      <c r="AA165" s="151"/>
      <c r="AB165" s="4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="4" customFormat="1" ht="19" customHeight="1" spans="1:67">
      <c r="A166" s="94">
        <f t="shared" si="20"/>
        <v>165</v>
      </c>
      <c r="B166" s="95"/>
      <c r="C166" s="69"/>
      <c r="D166" s="16"/>
      <c r="E166" s="69"/>
      <c r="F166" s="126"/>
      <c r="G166" s="124" t="e">
        <f>VLOOKUP(F166,[2]零件成本10.26!$B$2:$C$7802,2,0)</f>
        <v>#N/A</v>
      </c>
      <c r="H166" s="16"/>
      <c r="I166" s="128" t="str">
        <f t="shared" si="21"/>
        <v/>
      </c>
      <c r="J166" s="16"/>
      <c r="K166" s="126"/>
      <c r="L166" s="16"/>
      <c r="M166" s="69"/>
      <c r="N166" s="69"/>
      <c r="O166" s="69"/>
      <c r="P166" s="100">
        <f t="shared" si="22"/>
        <v>0</v>
      </c>
      <c r="Q166" s="146"/>
      <c r="R166" s="140" t="str">
        <f t="shared" si="23"/>
        <v>0</v>
      </c>
      <c r="S166" s="140" t="str">
        <f t="shared" si="24"/>
        <v>0</v>
      </c>
      <c r="T166" s="144"/>
      <c r="U166" s="106"/>
      <c r="V166" s="142">
        <f t="shared" si="25"/>
        <v>0</v>
      </c>
      <c r="W166" s="142">
        <f t="shared" si="26"/>
        <v>0</v>
      </c>
      <c r="X166" s="108">
        <f t="shared" si="27"/>
        <v>0</v>
      </c>
      <c r="Y166" s="108">
        <f t="shared" si="28"/>
        <v>0</v>
      </c>
      <c r="Z166" s="108">
        <f t="shared" si="29"/>
        <v>0</v>
      </c>
      <c r="AA166" s="151"/>
      <c r="AB166" s="47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="4" customFormat="1" ht="19" customHeight="1" spans="1:67">
      <c r="A167" s="94">
        <f t="shared" si="20"/>
        <v>166</v>
      </c>
      <c r="B167" s="95"/>
      <c r="C167" s="69"/>
      <c r="D167" s="16"/>
      <c r="E167" s="69"/>
      <c r="F167" s="126"/>
      <c r="G167" s="124" t="e">
        <f>VLOOKUP(F167,[2]零件成本10.26!$B$2:$C$7802,2,0)</f>
        <v>#N/A</v>
      </c>
      <c r="H167" s="16"/>
      <c r="I167" s="128" t="str">
        <f t="shared" si="21"/>
        <v/>
      </c>
      <c r="J167" s="16"/>
      <c r="K167" s="126"/>
      <c r="L167" s="16"/>
      <c r="M167" s="69"/>
      <c r="N167" s="69"/>
      <c r="O167" s="69"/>
      <c r="P167" s="100">
        <f t="shared" si="22"/>
        <v>0</v>
      </c>
      <c r="Q167" s="146"/>
      <c r="R167" s="140" t="str">
        <f t="shared" si="23"/>
        <v>0</v>
      </c>
      <c r="S167" s="140" t="str">
        <f t="shared" si="24"/>
        <v>0</v>
      </c>
      <c r="T167" s="144"/>
      <c r="U167" s="106"/>
      <c r="V167" s="142">
        <f t="shared" si="25"/>
        <v>0</v>
      </c>
      <c r="W167" s="142">
        <f t="shared" si="26"/>
        <v>0</v>
      </c>
      <c r="X167" s="108">
        <f t="shared" si="27"/>
        <v>0</v>
      </c>
      <c r="Y167" s="108">
        <f t="shared" si="28"/>
        <v>0</v>
      </c>
      <c r="Z167" s="108">
        <f t="shared" si="29"/>
        <v>0</v>
      </c>
      <c r="AA167" s="151"/>
      <c r="AB167" s="47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="4" customFormat="1" ht="19" customHeight="1" spans="1:67">
      <c r="A168" s="94">
        <f t="shared" si="20"/>
        <v>167</v>
      </c>
      <c r="B168" s="95"/>
      <c r="C168" s="69"/>
      <c r="D168" s="16"/>
      <c r="E168" s="69"/>
      <c r="F168" s="126"/>
      <c r="G168" s="124" t="e">
        <f>VLOOKUP(F168,[2]零件成本10.26!$B$2:$C$7802,2,0)</f>
        <v>#N/A</v>
      </c>
      <c r="H168" s="16"/>
      <c r="I168" s="128" t="str">
        <f t="shared" si="21"/>
        <v/>
      </c>
      <c r="J168" s="16"/>
      <c r="K168" s="126"/>
      <c r="L168" s="16"/>
      <c r="M168" s="69"/>
      <c r="N168" s="69"/>
      <c r="O168" s="69"/>
      <c r="P168" s="100">
        <f t="shared" si="22"/>
        <v>0</v>
      </c>
      <c r="Q168" s="146"/>
      <c r="R168" s="140" t="str">
        <f t="shared" si="23"/>
        <v>0</v>
      </c>
      <c r="S168" s="140" t="str">
        <f t="shared" si="24"/>
        <v>0</v>
      </c>
      <c r="T168" s="144"/>
      <c r="U168" s="106"/>
      <c r="V168" s="142">
        <f t="shared" si="25"/>
        <v>0</v>
      </c>
      <c r="W168" s="142">
        <f t="shared" si="26"/>
        <v>0</v>
      </c>
      <c r="X168" s="108">
        <f t="shared" si="27"/>
        <v>0</v>
      </c>
      <c r="Y168" s="108">
        <f t="shared" si="28"/>
        <v>0</v>
      </c>
      <c r="Z168" s="108">
        <f t="shared" si="29"/>
        <v>0</v>
      </c>
      <c r="AA168" s="151"/>
      <c r="AB168" s="4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="4" customFormat="1" ht="19" customHeight="1" spans="1:67">
      <c r="A169" s="94">
        <f t="shared" si="20"/>
        <v>168</v>
      </c>
      <c r="B169" s="95"/>
      <c r="C169" s="69"/>
      <c r="D169" s="16"/>
      <c r="E169" s="69"/>
      <c r="F169" s="126"/>
      <c r="G169" s="124" t="e">
        <f>VLOOKUP(F169,[2]零件成本10.26!$B$2:$C$7802,2,0)</f>
        <v>#N/A</v>
      </c>
      <c r="H169" s="16"/>
      <c r="I169" s="128" t="str">
        <f t="shared" si="21"/>
        <v/>
      </c>
      <c r="J169" s="16"/>
      <c r="K169" s="126"/>
      <c r="L169" s="16"/>
      <c r="M169" s="69"/>
      <c r="N169" s="69"/>
      <c r="O169" s="69"/>
      <c r="P169" s="100">
        <f t="shared" si="22"/>
        <v>0</v>
      </c>
      <c r="Q169" s="146"/>
      <c r="R169" s="140" t="str">
        <f t="shared" si="23"/>
        <v>0</v>
      </c>
      <c r="S169" s="140" t="str">
        <f t="shared" si="24"/>
        <v>0</v>
      </c>
      <c r="T169" s="144"/>
      <c r="U169" s="106"/>
      <c r="V169" s="142">
        <f t="shared" si="25"/>
        <v>0</v>
      </c>
      <c r="W169" s="142">
        <f t="shared" si="26"/>
        <v>0</v>
      </c>
      <c r="X169" s="108">
        <f t="shared" si="27"/>
        <v>0</v>
      </c>
      <c r="Y169" s="108">
        <f t="shared" si="28"/>
        <v>0</v>
      </c>
      <c r="Z169" s="108">
        <f t="shared" si="29"/>
        <v>0</v>
      </c>
      <c r="AA169" s="151"/>
      <c r="AB169" s="47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="4" customFormat="1" ht="19" customHeight="1" spans="1:67">
      <c r="A170" s="94">
        <f t="shared" si="20"/>
        <v>169</v>
      </c>
      <c r="B170" s="95"/>
      <c r="C170" s="69"/>
      <c r="D170" s="16"/>
      <c r="E170" s="69"/>
      <c r="F170" s="126"/>
      <c r="G170" s="124" t="e">
        <f>VLOOKUP(F170,[2]零件成本10.26!$B$2:$C$7802,2,0)</f>
        <v>#N/A</v>
      </c>
      <c r="H170" s="16"/>
      <c r="I170" s="128" t="str">
        <f t="shared" si="21"/>
        <v/>
      </c>
      <c r="J170" s="16"/>
      <c r="K170" s="126"/>
      <c r="L170" s="16"/>
      <c r="M170" s="69"/>
      <c r="N170" s="69"/>
      <c r="O170" s="69"/>
      <c r="P170" s="100">
        <f t="shared" si="22"/>
        <v>0</v>
      </c>
      <c r="Q170" s="146"/>
      <c r="R170" s="140" t="str">
        <f t="shared" si="23"/>
        <v>0</v>
      </c>
      <c r="S170" s="140" t="str">
        <f t="shared" si="24"/>
        <v>0</v>
      </c>
      <c r="T170" s="144"/>
      <c r="U170" s="106"/>
      <c r="V170" s="142">
        <f t="shared" si="25"/>
        <v>0</v>
      </c>
      <c r="W170" s="142">
        <f t="shared" si="26"/>
        <v>0</v>
      </c>
      <c r="X170" s="108">
        <f t="shared" si="27"/>
        <v>0</v>
      </c>
      <c r="Y170" s="108">
        <f t="shared" si="28"/>
        <v>0</v>
      </c>
      <c r="Z170" s="108">
        <f t="shared" si="29"/>
        <v>0</v>
      </c>
      <c r="AA170" s="151"/>
      <c r="AB170" s="4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="4" customFormat="1" ht="19" customHeight="1" spans="1:67">
      <c r="A171" s="94">
        <f t="shared" si="20"/>
        <v>170</v>
      </c>
      <c r="B171" s="95"/>
      <c r="C171" s="69"/>
      <c r="D171" s="16"/>
      <c r="E171" s="69"/>
      <c r="F171" s="126"/>
      <c r="G171" s="124" t="e">
        <f>VLOOKUP(F171,[2]零件成本10.26!$B$2:$C$7802,2,0)</f>
        <v>#N/A</v>
      </c>
      <c r="H171" s="16"/>
      <c r="I171" s="128" t="str">
        <f t="shared" si="21"/>
        <v/>
      </c>
      <c r="J171" s="16"/>
      <c r="K171" s="126"/>
      <c r="L171" s="16"/>
      <c r="M171" s="69"/>
      <c r="N171" s="69"/>
      <c r="O171" s="69"/>
      <c r="P171" s="100">
        <f t="shared" si="22"/>
        <v>0</v>
      </c>
      <c r="Q171" s="146"/>
      <c r="R171" s="140" t="str">
        <f t="shared" si="23"/>
        <v>0</v>
      </c>
      <c r="S171" s="140" t="str">
        <f t="shared" si="24"/>
        <v>0</v>
      </c>
      <c r="T171" s="144"/>
      <c r="U171" s="106"/>
      <c r="V171" s="142">
        <f t="shared" si="25"/>
        <v>0</v>
      </c>
      <c r="W171" s="142">
        <f t="shared" si="26"/>
        <v>0</v>
      </c>
      <c r="X171" s="108">
        <f t="shared" si="27"/>
        <v>0</v>
      </c>
      <c r="Y171" s="108">
        <f t="shared" si="28"/>
        <v>0</v>
      </c>
      <c r="Z171" s="108">
        <f t="shared" si="29"/>
        <v>0</v>
      </c>
      <c r="AA171" s="151"/>
      <c r="AB171" s="4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="4" customFormat="1" ht="19" customHeight="1" spans="1:67">
      <c r="A172" s="94">
        <f t="shared" si="20"/>
        <v>171</v>
      </c>
      <c r="B172" s="95"/>
      <c r="C172" s="69"/>
      <c r="D172" s="16"/>
      <c r="E172" s="69"/>
      <c r="F172" s="126"/>
      <c r="G172" s="124" t="e">
        <f>VLOOKUP(F172,[2]零件成本10.26!$B$2:$C$7802,2,0)</f>
        <v>#N/A</v>
      </c>
      <c r="H172" s="16"/>
      <c r="I172" s="128" t="str">
        <f t="shared" si="21"/>
        <v/>
      </c>
      <c r="J172" s="16"/>
      <c r="K172" s="126"/>
      <c r="L172" s="16"/>
      <c r="M172" s="69"/>
      <c r="N172" s="69"/>
      <c r="O172" s="69"/>
      <c r="P172" s="100">
        <f t="shared" si="22"/>
        <v>0</v>
      </c>
      <c r="Q172" s="146"/>
      <c r="R172" s="140" t="str">
        <f t="shared" si="23"/>
        <v>0</v>
      </c>
      <c r="S172" s="140" t="str">
        <f t="shared" si="24"/>
        <v>0</v>
      </c>
      <c r="T172" s="144"/>
      <c r="U172" s="106"/>
      <c r="V172" s="142">
        <f t="shared" si="25"/>
        <v>0</v>
      </c>
      <c r="W172" s="142">
        <f t="shared" si="26"/>
        <v>0</v>
      </c>
      <c r="X172" s="108">
        <f t="shared" si="27"/>
        <v>0</v>
      </c>
      <c r="Y172" s="108">
        <f t="shared" si="28"/>
        <v>0</v>
      </c>
      <c r="Z172" s="108">
        <f t="shared" si="29"/>
        <v>0</v>
      </c>
      <c r="AA172" s="151"/>
      <c r="AB172" s="47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="4" customFormat="1" ht="19" customHeight="1" spans="1:67">
      <c r="A173" s="94">
        <f t="shared" si="20"/>
        <v>172</v>
      </c>
      <c r="B173" s="95"/>
      <c r="C173" s="69"/>
      <c r="D173" s="16"/>
      <c r="E173" s="69"/>
      <c r="F173" s="126"/>
      <c r="G173" s="124" t="e">
        <f>VLOOKUP(F173,[2]零件成本10.26!$B$2:$C$7802,2,0)</f>
        <v>#N/A</v>
      </c>
      <c r="H173" s="16"/>
      <c r="I173" s="128" t="str">
        <f t="shared" si="21"/>
        <v/>
      </c>
      <c r="J173" s="16"/>
      <c r="K173" s="126"/>
      <c r="L173" s="16"/>
      <c r="M173" s="69"/>
      <c r="N173" s="69"/>
      <c r="O173" s="69"/>
      <c r="P173" s="100">
        <f t="shared" si="22"/>
        <v>0</v>
      </c>
      <c r="Q173" s="146"/>
      <c r="R173" s="140" t="str">
        <f t="shared" si="23"/>
        <v>0</v>
      </c>
      <c r="S173" s="140" t="str">
        <f t="shared" si="24"/>
        <v>0</v>
      </c>
      <c r="T173" s="144"/>
      <c r="U173" s="106"/>
      <c r="V173" s="142">
        <f t="shared" si="25"/>
        <v>0</v>
      </c>
      <c r="W173" s="142">
        <f t="shared" si="26"/>
        <v>0</v>
      </c>
      <c r="X173" s="108">
        <f t="shared" si="27"/>
        <v>0</v>
      </c>
      <c r="Y173" s="108">
        <f t="shared" si="28"/>
        <v>0</v>
      </c>
      <c r="Z173" s="108">
        <f t="shared" si="29"/>
        <v>0</v>
      </c>
      <c r="AA173" s="151"/>
      <c r="AB173" s="47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="4" customFormat="1" ht="19" customHeight="1" spans="1:67">
      <c r="A174" s="94">
        <f t="shared" si="20"/>
        <v>173</v>
      </c>
      <c r="B174" s="95"/>
      <c r="C174" s="69"/>
      <c r="D174" s="16"/>
      <c r="E174" s="69"/>
      <c r="F174" s="126"/>
      <c r="G174" s="124" t="e">
        <f>VLOOKUP(F174,[2]零件成本10.26!$B$2:$C$7802,2,0)</f>
        <v>#N/A</v>
      </c>
      <c r="H174" s="16"/>
      <c r="I174" s="128" t="str">
        <f t="shared" si="21"/>
        <v/>
      </c>
      <c r="J174" s="16"/>
      <c r="K174" s="126"/>
      <c r="L174" s="16"/>
      <c r="M174" s="69"/>
      <c r="N174" s="69"/>
      <c r="O174" s="69"/>
      <c r="P174" s="100">
        <f t="shared" si="22"/>
        <v>0</v>
      </c>
      <c r="Q174" s="146"/>
      <c r="R174" s="140" t="str">
        <f t="shared" si="23"/>
        <v>0</v>
      </c>
      <c r="S174" s="140" t="str">
        <f t="shared" si="24"/>
        <v>0</v>
      </c>
      <c r="T174" s="144"/>
      <c r="U174" s="106"/>
      <c r="V174" s="142">
        <f t="shared" si="25"/>
        <v>0</v>
      </c>
      <c r="W174" s="142">
        <f t="shared" si="26"/>
        <v>0</v>
      </c>
      <c r="X174" s="108">
        <f t="shared" si="27"/>
        <v>0</v>
      </c>
      <c r="Y174" s="108">
        <f t="shared" si="28"/>
        <v>0</v>
      </c>
      <c r="Z174" s="108">
        <f t="shared" si="29"/>
        <v>0</v>
      </c>
      <c r="AA174" s="151"/>
      <c r="AB174" s="4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="4" customFormat="1" ht="19" customHeight="1" spans="1:67">
      <c r="A175" s="94">
        <f t="shared" si="20"/>
        <v>174</v>
      </c>
      <c r="B175" s="95"/>
      <c r="C175" s="69"/>
      <c r="D175" s="16"/>
      <c r="E175" s="69"/>
      <c r="F175" s="126"/>
      <c r="G175" s="124" t="e">
        <f>VLOOKUP(F175,[2]零件成本10.26!$B$2:$C$7802,2,0)</f>
        <v>#N/A</v>
      </c>
      <c r="H175" s="16"/>
      <c r="I175" s="128" t="str">
        <f t="shared" si="21"/>
        <v/>
      </c>
      <c r="J175" s="16"/>
      <c r="K175" s="126"/>
      <c r="L175" s="16"/>
      <c r="M175" s="69"/>
      <c r="N175" s="69"/>
      <c r="O175" s="69"/>
      <c r="P175" s="100">
        <f t="shared" si="22"/>
        <v>0</v>
      </c>
      <c r="Q175" s="146"/>
      <c r="R175" s="140" t="str">
        <f t="shared" si="23"/>
        <v>0</v>
      </c>
      <c r="S175" s="140" t="str">
        <f t="shared" si="24"/>
        <v>0</v>
      </c>
      <c r="T175" s="144"/>
      <c r="U175" s="106"/>
      <c r="V175" s="142">
        <f t="shared" si="25"/>
        <v>0</v>
      </c>
      <c r="W175" s="142">
        <f t="shared" si="26"/>
        <v>0</v>
      </c>
      <c r="X175" s="108">
        <f t="shared" si="27"/>
        <v>0</v>
      </c>
      <c r="Y175" s="108">
        <f t="shared" si="28"/>
        <v>0</v>
      </c>
      <c r="Z175" s="108">
        <f t="shared" si="29"/>
        <v>0</v>
      </c>
      <c r="AA175" s="151"/>
      <c r="AB175" s="47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="4" customFormat="1" ht="19" customHeight="1" spans="1:67">
      <c r="A176" s="94">
        <f t="shared" si="20"/>
        <v>175</v>
      </c>
      <c r="B176" s="95"/>
      <c r="C176" s="69"/>
      <c r="D176" s="16"/>
      <c r="E176" s="69"/>
      <c r="F176" s="126"/>
      <c r="G176" s="124" t="e">
        <f>VLOOKUP(F176,[2]零件成本10.26!$B$2:$C$7802,2,0)</f>
        <v>#N/A</v>
      </c>
      <c r="H176" s="16"/>
      <c r="I176" s="128" t="str">
        <f t="shared" si="21"/>
        <v/>
      </c>
      <c r="J176" s="16"/>
      <c r="K176" s="126"/>
      <c r="L176" s="16"/>
      <c r="M176" s="69"/>
      <c r="N176" s="69"/>
      <c r="O176" s="69"/>
      <c r="P176" s="100">
        <f t="shared" si="22"/>
        <v>0</v>
      </c>
      <c r="Q176" s="146"/>
      <c r="R176" s="140" t="str">
        <f t="shared" si="23"/>
        <v>0</v>
      </c>
      <c r="S176" s="140" t="str">
        <f t="shared" si="24"/>
        <v>0</v>
      </c>
      <c r="T176" s="144"/>
      <c r="U176" s="106"/>
      <c r="V176" s="142">
        <f t="shared" si="25"/>
        <v>0</v>
      </c>
      <c r="W176" s="142">
        <f t="shared" si="26"/>
        <v>0</v>
      </c>
      <c r="X176" s="108">
        <f t="shared" si="27"/>
        <v>0</v>
      </c>
      <c r="Y176" s="108">
        <f t="shared" si="28"/>
        <v>0</v>
      </c>
      <c r="Z176" s="108">
        <f t="shared" si="29"/>
        <v>0</v>
      </c>
      <c r="AA176" s="151"/>
      <c r="AB176" s="47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="4" customFormat="1" ht="19" customHeight="1" spans="1:67">
      <c r="A177" s="94">
        <f t="shared" si="20"/>
        <v>176</v>
      </c>
      <c r="B177" s="95"/>
      <c r="C177" s="69"/>
      <c r="D177" s="16"/>
      <c r="E177" s="69"/>
      <c r="F177" s="126"/>
      <c r="G177" s="124" t="e">
        <f>VLOOKUP(F177,[2]零件成本10.26!$B$2:$C$7802,2,0)</f>
        <v>#N/A</v>
      </c>
      <c r="H177" s="16"/>
      <c r="I177" s="128" t="str">
        <f t="shared" si="21"/>
        <v/>
      </c>
      <c r="J177" s="16"/>
      <c r="K177" s="126"/>
      <c r="L177" s="16"/>
      <c r="M177" s="69"/>
      <c r="N177" s="69"/>
      <c r="O177" s="69"/>
      <c r="P177" s="100">
        <f t="shared" si="22"/>
        <v>0</v>
      </c>
      <c r="Q177" s="146"/>
      <c r="R177" s="140" t="str">
        <f t="shared" si="23"/>
        <v>0</v>
      </c>
      <c r="S177" s="140" t="str">
        <f t="shared" si="24"/>
        <v>0</v>
      </c>
      <c r="T177" s="144"/>
      <c r="U177" s="106"/>
      <c r="V177" s="142">
        <f t="shared" si="25"/>
        <v>0</v>
      </c>
      <c r="W177" s="142">
        <f t="shared" si="26"/>
        <v>0</v>
      </c>
      <c r="X177" s="108">
        <f t="shared" si="27"/>
        <v>0</v>
      </c>
      <c r="Y177" s="108">
        <f t="shared" si="28"/>
        <v>0</v>
      </c>
      <c r="Z177" s="108">
        <f t="shared" si="29"/>
        <v>0</v>
      </c>
      <c r="AA177" s="151"/>
      <c r="AB177" s="47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="4" customFormat="1" ht="19" customHeight="1" spans="1:67">
      <c r="A178" s="94">
        <f t="shared" si="20"/>
        <v>177</v>
      </c>
      <c r="B178" s="95"/>
      <c r="C178" s="69"/>
      <c r="D178" s="16"/>
      <c r="E178" s="69"/>
      <c r="F178" s="126"/>
      <c r="G178" s="124" t="e">
        <f>VLOOKUP(F178,[2]零件成本10.26!$B$2:$C$7802,2,0)</f>
        <v>#N/A</v>
      </c>
      <c r="H178" s="16"/>
      <c r="I178" s="128" t="str">
        <f t="shared" si="21"/>
        <v/>
      </c>
      <c r="J178" s="16"/>
      <c r="K178" s="126"/>
      <c r="L178" s="16"/>
      <c r="M178" s="69"/>
      <c r="N178" s="69"/>
      <c r="O178" s="69"/>
      <c r="P178" s="100">
        <f t="shared" si="22"/>
        <v>0</v>
      </c>
      <c r="Q178" s="146"/>
      <c r="R178" s="140" t="str">
        <f t="shared" si="23"/>
        <v>0</v>
      </c>
      <c r="S178" s="140" t="str">
        <f t="shared" si="24"/>
        <v>0</v>
      </c>
      <c r="T178" s="144"/>
      <c r="U178" s="106"/>
      <c r="V178" s="142">
        <f t="shared" si="25"/>
        <v>0</v>
      </c>
      <c r="W178" s="142">
        <f t="shared" si="26"/>
        <v>0</v>
      </c>
      <c r="X178" s="108">
        <f t="shared" si="27"/>
        <v>0</v>
      </c>
      <c r="Y178" s="108">
        <f t="shared" si="28"/>
        <v>0</v>
      </c>
      <c r="Z178" s="108">
        <f t="shared" si="29"/>
        <v>0</v>
      </c>
      <c r="AA178" s="151"/>
      <c r="AB178" s="47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="4" customFormat="1" ht="19" customHeight="1" spans="1:67">
      <c r="A179" s="94">
        <f t="shared" si="20"/>
        <v>178</v>
      </c>
      <c r="B179" s="95"/>
      <c r="C179" s="69"/>
      <c r="D179" s="16"/>
      <c r="E179" s="69"/>
      <c r="F179" s="126"/>
      <c r="G179" s="124" t="e">
        <f>VLOOKUP(F179,[2]零件成本10.26!$B$2:$C$7802,2,0)</f>
        <v>#N/A</v>
      </c>
      <c r="H179" s="16"/>
      <c r="I179" s="128" t="str">
        <f t="shared" si="21"/>
        <v/>
      </c>
      <c r="J179" s="16"/>
      <c r="K179" s="126"/>
      <c r="L179" s="16"/>
      <c r="M179" s="69"/>
      <c r="N179" s="69"/>
      <c r="O179" s="69"/>
      <c r="P179" s="100">
        <f t="shared" si="22"/>
        <v>0</v>
      </c>
      <c r="Q179" s="146"/>
      <c r="R179" s="140" t="str">
        <f t="shared" si="23"/>
        <v>0</v>
      </c>
      <c r="S179" s="140" t="str">
        <f t="shared" si="24"/>
        <v>0</v>
      </c>
      <c r="T179" s="144"/>
      <c r="U179" s="106"/>
      <c r="V179" s="142">
        <f t="shared" si="25"/>
        <v>0</v>
      </c>
      <c r="W179" s="142">
        <f t="shared" si="26"/>
        <v>0</v>
      </c>
      <c r="X179" s="108">
        <f t="shared" si="27"/>
        <v>0</v>
      </c>
      <c r="Y179" s="108">
        <f t="shared" si="28"/>
        <v>0</v>
      </c>
      <c r="Z179" s="108">
        <f t="shared" si="29"/>
        <v>0</v>
      </c>
      <c r="AA179" s="151"/>
      <c r="AB179" s="4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="4" customFormat="1" ht="19" customHeight="1" spans="1:67">
      <c r="A180" s="94">
        <f t="shared" si="20"/>
        <v>179</v>
      </c>
      <c r="B180" s="95"/>
      <c r="C180" s="69"/>
      <c r="D180" s="16"/>
      <c r="E180" s="69"/>
      <c r="F180" s="126"/>
      <c r="G180" s="124" t="e">
        <f>VLOOKUP(F180,[2]零件成本10.26!$B$2:$C$7802,2,0)</f>
        <v>#N/A</v>
      </c>
      <c r="H180" s="16"/>
      <c r="I180" s="128" t="str">
        <f t="shared" si="21"/>
        <v/>
      </c>
      <c r="J180" s="16"/>
      <c r="K180" s="126"/>
      <c r="L180" s="16"/>
      <c r="M180" s="69"/>
      <c r="N180" s="69"/>
      <c r="O180" s="69"/>
      <c r="P180" s="100">
        <f t="shared" si="22"/>
        <v>0</v>
      </c>
      <c r="Q180" s="146"/>
      <c r="R180" s="140" t="str">
        <f t="shared" si="23"/>
        <v>0</v>
      </c>
      <c r="S180" s="140" t="str">
        <f t="shared" si="24"/>
        <v>0</v>
      </c>
      <c r="T180" s="144"/>
      <c r="U180" s="106"/>
      <c r="V180" s="142">
        <f t="shared" si="25"/>
        <v>0</v>
      </c>
      <c r="W180" s="142">
        <f t="shared" si="26"/>
        <v>0</v>
      </c>
      <c r="X180" s="108">
        <f t="shared" si="27"/>
        <v>0</v>
      </c>
      <c r="Y180" s="108">
        <f t="shared" si="28"/>
        <v>0</v>
      </c>
      <c r="Z180" s="108">
        <f t="shared" si="29"/>
        <v>0</v>
      </c>
      <c r="AA180" s="151"/>
      <c r="AB180" s="47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="4" customFormat="1" ht="19" customHeight="1" spans="1:67">
      <c r="A181" s="94">
        <f t="shared" si="20"/>
        <v>180</v>
      </c>
      <c r="B181" s="95"/>
      <c r="C181" s="69"/>
      <c r="D181" s="16"/>
      <c r="E181" s="69"/>
      <c r="F181" s="126"/>
      <c r="G181" s="124" t="e">
        <f>VLOOKUP(F181,[2]零件成本10.26!$B$2:$C$7802,2,0)</f>
        <v>#N/A</v>
      </c>
      <c r="H181" s="16"/>
      <c r="I181" s="128" t="str">
        <f t="shared" si="21"/>
        <v/>
      </c>
      <c r="J181" s="16"/>
      <c r="K181" s="126"/>
      <c r="L181" s="16"/>
      <c r="M181" s="69"/>
      <c r="N181" s="69"/>
      <c r="O181" s="69"/>
      <c r="P181" s="100">
        <f t="shared" si="22"/>
        <v>0</v>
      </c>
      <c r="Q181" s="146"/>
      <c r="R181" s="140" t="str">
        <f t="shared" si="23"/>
        <v>0</v>
      </c>
      <c r="S181" s="140" t="str">
        <f t="shared" si="24"/>
        <v>0</v>
      </c>
      <c r="T181" s="144"/>
      <c r="U181" s="106"/>
      <c r="V181" s="142">
        <f t="shared" si="25"/>
        <v>0</v>
      </c>
      <c r="W181" s="142">
        <f t="shared" si="26"/>
        <v>0</v>
      </c>
      <c r="X181" s="108">
        <f t="shared" si="27"/>
        <v>0</v>
      </c>
      <c r="Y181" s="108">
        <f t="shared" si="28"/>
        <v>0</v>
      </c>
      <c r="Z181" s="108">
        <f t="shared" si="29"/>
        <v>0</v>
      </c>
      <c r="AA181" s="151"/>
      <c r="AB181" s="4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="4" customFormat="1" ht="19" customHeight="1" spans="1:67">
      <c r="A182" s="94">
        <f t="shared" si="20"/>
        <v>181</v>
      </c>
      <c r="B182" s="95"/>
      <c r="C182" s="69"/>
      <c r="D182" s="16"/>
      <c r="E182" s="69"/>
      <c r="F182" s="126"/>
      <c r="G182" s="124" t="e">
        <f>VLOOKUP(F182,[2]零件成本10.26!$B$2:$C$7802,2,0)</f>
        <v>#N/A</v>
      </c>
      <c r="H182" s="16"/>
      <c r="I182" s="128" t="str">
        <f t="shared" si="21"/>
        <v/>
      </c>
      <c r="J182" s="16"/>
      <c r="K182" s="126"/>
      <c r="L182" s="16"/>
      <c r="M182" s="69"/>
      <c r="N182" s="69"/>
      <c r="O182" s="69"/>
      <c r="P182" s="100">
        <f t="shared" si="22"/>
        <v>0</v>
      </c>
      <c r="Q182" s="146"/>
      <c r="R182" s="140" t="str">
        <f t="shared" si="23"/>
        <v>0</v>
      </c>
      <c r="S182" s="140" t="str">
        <f t="shared" si="24"/>
        <v>0</v>
      </c>
      <c r="T182" s="144"/>
      <c r="U182" s="106"/>
      <c r="V182" s="142">
        <f t="shared" si="25"/>
        <v>0</v>
      </c>
      <c r="W182" s="142">
        <f t="shared" si="26"/>
        <v>0</v>
      </c>
      <c r="X182" s="108">
        <f t="shared" si="27"/>
        <v>0</v>
      </c>
      <c r="Y182" s="108">
        <f t="shared" si="28"/>
        <v>0</v>
      </c>
      <c r="Z182" s="108">
        <f t="shared" si="29"/>
        <v>0</v>
      </c>
      <c r="AA182" s="151"/>
      <c r="AB182" s="4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="4" customFormat="1" ht="19" customHeight="1" spans="1:67">
      <c r="A183" s="94">
        <f t="shared" si="20"/>
        <v>182</v>
      </c>
      <c r="B183" s="95"/>
      <c r="C183" s="69"/>
      <c r="D183" s="16"/>
      <c r="E183" s="69"/>
      <c r="F183" s="126"/>
      <c r="G183" s="124" t="e">
        <f>VLOOKUP(F183,[2]零件成本10.26!$B$2:$C$7802,2,0)</f>
        <v>#N/A</v>
      </c>
      <c r="H183" s="16"/>
      <c r="I183" s="128" t="str">
        <f t="shared" si="21"/>
        <v/>
      </c>
      <c r="J183" s="16"/>
      <c r="K183" s="126"/>
      <c r="L183" s="16"/>
      <c r="M183" s="69"/>
      <c r="N183" s="69"/>
      <c r="O183" s="69"/>
      <c r="P183" s="100">
        <f t="shared" si="22"/>
        <v>0</v>
      </c>
      <c r="Q183" s="146"/>
      <c r="R183" s="140" t="str">
        <f t="shared" si="23"/>
        <v>0</v>
      </c>
      <c r="S183" s="140" t="str">
        <f t="shared" si="24"/>
        <v>0</v>
      </c>
      <c r="T183" s="144"/>
      <c r="U183" s="106"/>
      <c r="V183" s="142">
        <f t="shared" si="25"/>
        <v>0</v>
      </c>
      <c r="W183" s="142">
        <f t="shared" si="26"/>
        <v>0</v>
      </c>
      <c r="X183" s="108">
        <f t="shared" si="27"/>
        <v>0</v>
      </c>
      <c r="Y183" s="108">
        <f t="shared" si="28"/>
        <v>0</v>
      </c>
      <c r="Z183" s="108">
        <f t="shared" si="29"/>
        <v>0</v>
      </c>
      <c r="AA183" s="151"/>
      <c r="AB183" s="4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="4" customFormat="1" ht="19" customHeight="1" spans="1:67">
      <c r="A184" s="94">
        <f t="shared" si="20"/>
        <v>183</v>
      </c>
      <c r="B184" s="95"/>
      <c r="C184" s="69"/>
      <c r="D184" s="16"/>
      <c r="E184" s="69"/>
      <c r="F184" s="126"/>
      <c r="G184" s="124" t="e">
        <f>VLOOKUP(F184,[2]零件成本10.26!$B$2:$C$7802,2,0)</f>
        <v>#N/A</v>
      </c>
      <c r="H184" s="16"/>
      <c r="I184" s="128" t="str">
        <f t="shared" si="21"/>
        <v/>
      </c>
      <c r="J184" s="16"/>
      <c r="K184" s="126"/>
      <c r="L184" s="16"/>
      <c r="M184" s="69"/>
      <c r="N184" s="69"/>
      <c r="O184" s="69"/>
      <c r="P184" s="100">
        <f t="shared" si="22"/>
        <v>0</v>
      </c>
      <c r="Q184" s="146"/>
      <c r="R184" s="140" t="str">
        <f t="shared" si="23"/>
        <v>0</v>
      </c>
      <c r="S184" s="140" t="str">
        <f t="shared" si="24"/>
        <v>0</v>
      </c>
      <c r="T184" s="144"/>
      <c r="U184" s="106"/>
      <c r="V184" s="142">
        <f t="shared" si="25"/>
        <v>0</v>
      </c>
      <c r="W184" s="142">
        <f t="shared" si="26"/>
        <v>0</v>
      </c>
      <c r="X184" s="108">
        <f t="shared" si="27"/>
        <v>0</v>
      </c>
      <c r="Y184" s="108">
        <f t="shared" si="28"/>
        <v>0</v>
      </c>
      <c r="Z184" s="108">
        <f t="shared" si="29"/>
        <v>0</v>
      </c>
      <c r="AA184" s="151"/>
      <c r="AB184" s="4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="4" customFormat="1" ht="19" customHeight="1" spans="1:67">
      <c r="A185" s="94">
        <f t="shared" si="20"/>
        <v>184</v>
      </c>
      <c r="B185" s="95"/>
      <c r="C185" s="69"/>
      <c r="D185" s="16"/>
      <c r="E185" s="69"/>
      <c r="F185" s="126"/>
      <c r="G185" s="124" t="e">
        <f>VLOOKUP(F185,[2]零件成本10.26!$B$2:$C$7802,2,0)</f>
        <v>#N/A</v>
      </c>
      <c r="H185" s="16"/>
      <c r="I185" s="128" t="str">
        <f t="shared" si="21"/>
        <v/>
      </c>
      <c r="J185" s="16"/>
      <c r="K185" s="126"/>
      <c r="L185" s="16"/>
      <c r="M185" s="69"/>
      <c r="N185" s="69"/>
      <c r="O185" s="69"/>
      <c r="P185" s="100">
        <f t="shared" si="22"/>
        <v>0</v>
      </c>
      <c r="Q185" s="146"/>
      <c r="R185" s="140" t="str">
        <f t="shared" si="23"/>
        <v>0</v>
      </c>
      <c r="S185" s="140" t="str">
        <f t="shared" si="24"/>
        <v>0</v>
      </c>
      <c r="T185" s="144"/>
      <c r="U185" s="106"/>
      <c r="V185" s="142">
        <f t="shared" si="25"/>
        <v>0</v>
      </c>
      <c r="W185" s="142">
        <f t="shared" si="26"/>
        <v>0</v>
      </c>
      <c r="X185" s="108">
        <f t="shared" si="27"/>
        <v>0</v>
      </c>
      <c r="Y185" s="108">
        <f t="shared" si="28"/>
        <v>0</v>
      </c>
      <c r="Z185" s="108">
        <f t="shared" si="29"/>
        <v>0</v>
      </c>
      <c r="AA185" s="151"/>
      <c r="AB185" s="4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="4" customFormat="1" ht="19" customHeight="1" spans="1:67">
      <c r="A186" s="94">
        <f t="shared" si="20"/>
        <v>185</v>
      </c>
      <c r="B186" s="95"/>
      <c r="C186" s="69"/>
      <c r="D186" s="16"/>
      <c r="E186" s="69"/>
      <c r="F186" s="126"/>
      <c r="G186" s="124" t="e">
        <f>VLOOKUP(F186,[2]零件成本10.26!$B$2:$C$7802,2,0)</f>
        <v>#N/A</v>
      </c>
      <c r="H186" s="16"/>
      <c r="I186" s="128" t="str">
        <f t="shared" si="21"/>
        <v/>
      </c>
      <c r="J186" s="16"/>
      <c r="K186" s="126"/>
      <c r="L186" s="16"/>
      <c r="M186" s="69"/>
      <c r="N186" s="69"/>
      <c r="O186" s="69"/>
      <c r="P186" s="100">
        <f t="shared" si="22"/>
        <v>0</v>
      </c>
      <c r="Q186" s="146"/>
      <c r="R186" s="140" t="str">
        <f t="shared" si="23"/>
        <v>0</v>
      </c>
      <c r="S186" s="140" t="str">
        <f t="shared" si="24"/>
        <v>0</v>
      </c>
      <c r="T186" s="144"/>
      <c r="U186" s="106"/>
      <c r="V186" s="142">
        <f t="shared" si="25"/>
        <v>0</v>
      </c>
      <c r="W186" s="142">
        <f t="shared" si="26"/>
        <v>0</v>
      </c>
      <c r="X186" s="108">
        <f t="shared" si="27"/>
        <v>0</v>
      </c>
      <c r="Y186" s="108">
        <f t="shared" si="28"/>
        <v>0</v>
      </c>
      <c r="Z186" s="108">
        <f t="shared" si="29"/>
        <v>0</v>
      </c>
      <c r="AA186" s="151"/>
      <c r="AB186" s="4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="4" customFormat="1" ht="19" customHeight="1" spans="1:67">
      <c r="A187" s="94">
        <f t="shared" si="20"/>
        <v>186</v>
      </c>
      <c r="B187" s="95"/>
      <c r="C187" s="69"/>
      <c r="D187" s="16"/>
      <c r="E187" s="69"/>
      <c r="F187" s="126"/>
      <c r="G187" s="124" t="e">
        <f>VLOOKUP(F187,[2]零件成本10.26!$B$2:$C$7802,2,0)</f>
        <v>#N/A</v>
      </c>
      <c r="H187" s="16"/>
      <c r="I187" s="128" t="str">
        <f t="shared" si="21"/>
        <v/>
      </c>
      <c r="J187" s="16"/>
      <c r="K187" s="126"/>
      <c r="L187" s="16"/>
      <c r="M187" s="69"/>
      <c r="N187" s="69"/>
      <c r="O187" s="69"/>
      <c r="P187" s="100">
        <f t="shared" si="22"/>
        <v>0</v>
      </c>
      <c r="Q187" s="146"/>
      <c r="R187" s="140" t="str">
        <f t="shared" si="23"/>
        <v>0</v>
      </c>
      <c r="S187" s="140" t="str">
        <f t="shared" si="24"/>
        <v>0</v>
      </c>
      <c r="T187" s="144"/>
      <c r="U187" s="106"/>
      <c r="V187" s="142">
        <f t="shared" si="25"/>
        <v>0</v>
      </c>
      <c r="W187" s="142">
        <f t="shared" si="26"/>
        <v>0</v>
      </c>
      <c r="X187" s="108">
        <f t="shared" si="27"/>
        <v>0</v>
      </c>
      <c r="Y187" s="108">
        <f t="shared" si="28"/>
        <v>0</v>
      </c>
      <c r="Z187" s="108">
        <f t="shared" si="29"/>
        <v>0</v>
      </c>
      <c r="AA187" s="151"/>
      <c r="AB187" s="4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="4" customFormat="1" ht="19" customHeight="1" spans="1:67">
      <c r="A188" s="94">
        <f t="shared" si="20"/>
        <v>187</v>
      </c>
      <c r="B188" s="95"/>
      <c r="C188" s="69"/>
      <c r="D188" s="16"/>
      <c r="E188" s="69"/>
      <c r="F188" s="126"/>
      <c r="G188" s="124" t="e">
        <f>VLOOKUP(F188,[2]零件成本10.26!$B$2:$C$7802,2,0)</f>
        <v>#N/A</v>
      </c>
      <c r="H188" s="16"/>
      <c r="I188" s="128" t="str">
        <f t="shared" si="21"/>
        <v/>
      </c>
      <c r="J188" s="16"/>
      <c r="K188" s="126"/>
      <c r="L188" s="16"/>
      <c r="M188" s="69"/>
      <c r="N188" s="69"/>
      <c r="O188" s="69"/>
      <c r="P188" s="100">
        <f t="shared" si="22"/>
        <v>0</v>
      </c>
      <c r="Q188" s="146"/>
      <c r="R188" s="140" t="str">
        <f t="shared" si="23"/>
        <v>0</v>
      </c>
      <c r="S188" s="140" t="str">
        <f t="shared" si="24"/>
        <v>0</v>
      </c>
      <c r="T188" s="144"/>
      <c r="U188" s="106"/>
      <c r="V188" s="142">
        <f t="shared" si="25"/>
        <v>0</v>
      </c>
      <c r="W188" s="142">
        <f t="shared" si="26"/>
        <v>0</v>
      </c>
      <c r="X188" s="108">
        <f t="shared" si="27"/>
        <v>0</v>
      </c>
      <c r="Y188" s="108">
        <f t="shared" si="28"/>
        <v>0</v>
      </c>
      <c r="Z188" s="108">
        <f t="shared" si="29"/>
        <v>0</v>
      </c>
      <c r="AA188" s="151"/>
      <c r="AB188" s="4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="4" customFormat="1" ht="19" customHeight="1" spans="1:67">
      <c r="A189" s="94">
        <f t="shared" si="20"/>
        <v>188</v>
      </c>
      <c r="B189" s="95"/>
      <c r="C189" s="69"/>
      <c r="D189" s="16"/>
      <c r="E189" s="69"/>
      <c r="F189" s="126"/>
      <c r="G189" s="124" t="e">
        <f>VLOOKUP(F189,[2]零件成本10.26!$B$2:$C$7802,2,0)</f>
        <v>#N/A</v>
      </c>
      <c r="H189" s="16"/>
      <c r="I189" s="128" t="str">
        <f t="shared" si="21"/>
        <v/>
      </c>
      <c r="J189" s="16"/>
      <c r="K189" s="126"/>
      <c r="L189" s="16"/>
      <c r="M189" s="69"/>
      <c r="N189" s="69"/>
      <c r="O189" s="69"/>
      <c r="P189" s="100">
        <f t="shared" si="22"/>
        <v>0</v>
      </c>
      <c r="Q189" s="146"/>
      <c r="R189" s="140" t="str">
        <f t="shared" si="23"/>
        <v>0</v>
      </c>
      <c r="S189" s="140" t="str">
        <f t="shared" si="24"/>
        <v>0</v>
      </c>
      <c r="T189" s="144"/>
      <c r="U189" s="106"/>
      <c r="V189" s="142">
        <f t="shared" si="25"/>
        <v>0</v>
      </c>
      <c r="W189" s="142">
        <f t="shared" si="26"/>
        <v>0</v>
      </c>
      <c r="X189" s="108">
        <f t="shared" si="27"/>
        <v>0</v>
      </c>
      <c r="Y189" s="108">
        <f t="shared" si="28"/>
        <v>0</v>
      </c>
      <c r="Z189" s="108">
        <f t="shared" si="29"/>
        <v>0</v>
      </c>
      <c r="AA189" s="151"/>
      <c r="AB189" s="47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="4" customFormat="1" ht="19" customHeight="1" spans="1:67">
      <c r="A190" s="94">
        <f t="shared" si="20"/>
        <v>189</v>
      </c>
      <c r="B190" s="95"/>
      <c r="C190" s="69"/>
      <c r="D190" s="16"/>
      <c r="E190" s="69"/>
      <c r="F190" s="126"/>
      <c r="G190" s="124" t="e">
        <f>VLOOKUP(F190,[2]零件成本10.26!$B$2:$C$7802,2,0)</f>
        <v>#N/A</v>
      </c>
      <c r="H190" s="16"/>
      <c r="I190" s="128" t="str">
        <f t="shared" si="21"/>
        <v/>
      </c>
      <c r="J190" s="16"/>
      <c r="K190" s="126"/>
      <c r="L190" s="16"/>
      <c r="M190" s="69"/>
      <c r="N190" s="69"/>
      <c r="O190" s="69"/>
      <c r="P190" s="100">
        <f t="shared" si="22"/>
        <v>0</v>
      </c>
      <c r="Q190" s="146"/>
      <c r="R190" s="140" t="str">
        <f t="shared" si="23"/>
        <v>0</v>
      </c>
      <c r="S190" s="140" t="str">
        <f t="shared" si="24"/>
        <v>0</v>
      </c>
      <c r="T190" s="144"/>
      <c r="U190" s="106"/>
      <c r="V190" s="142">
        <f t="shared" si="25"/>
        <v>0</v>
      </c>
      <c r="W190" s="142">
        <f t="shared" si="26"/>
        <v>0</v>
      </c>
      <c r="X190" s="108">
        <f t="shared" si="27"/>
        <v>0</v>
      </c>
      <c r="Y190" s="108">
        <f t="shared" si="28"/>
        <v>0</v>
      </c>
      <c r="Z190" s="108">
        <f t="shared" si="29"/>
        <v>0</v>
      </c>
      <c r="AA190" s="151"/>
      <c r="AB190" s="47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="4" customFormat="1" ht="19" customHeight="1" spans="1:67">
      <c r="A191" s="94">
        <f t="shared" si="20"/>
        <v>190</v>
      </c>
      <c r="B191" s="95"/>
      <c r="C191" s="69"/>
      <c r="D191" s="16"/>
      <c r="E191" s="69"/>
      <c r="F191" s="126"/>
      <c r="G191" s="124" t="e">
        <f>VLOOKUP(F191,[2]零件成本10.26!$B$2:$C$7802,2,0)</f>
        <v>#N/A</v>
      </c>
      <c r="H191" s="16"/>
      <c r="I191" s="128" t="str">
        <f t="shared" si="21"/>
        <v/>
      </c>
      <c r="J191" s="16"/>
      <c r="K191" s="126"/>
      <c r="L191" s="16"/>
      <c r="M191" s="69"/>
      <c r="N191" s="69"/>
      <c r="O191" s="69"/>
      <c r="P191" s="100">
        <f t="shared" si="22"/>
        <v>0</v>
      </c>
      <c r="Q191" s="146"/>
      <c r="R191" s="140" t="str">
        <f t="shared" si="23"/>
        <v>0</v>
      </c>
      <c r="S191" s="140" t="str">
        <f t="shared" si="24"/>
        <v>0</v>
      </c>
      <c r="T191" s="144"/>
      <c r="U191" s="106"/>
      <c r="V191" s="142">
        <f t="shared" si="25"/>
        <v>0</v>
      </c>
      <c r="W191" s="142">
        <f t="shared" si="26"/>
        <v>0</v>
      </c>
      <c r="X191" s="108">
        <f t="shared" si="27"/>
        <v>0</v>
      </c>
      <c r="Y191" s="108">
        <f t="shared" si="28"/>
        <v>0</v>
      </c>
      <c r="Z191" s="108">
        <f t="shared" si="29"/>
        <v>0</v>
      </c>
      <c r="AA191" s="151"/>
      <c r="AB191" s="4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="4" customFormat="1" ht="19" customHeight="1" spans="1:67">
      <c r="A192" s="94">
        <f t="shared" si="20"/>
        <v>191</v>
      </c>
      <c r="B192" s="95"/>
      <c r="C192" s="69"/>
      <c r="D192" s="16"/>
      <c r="E192" s="69"/>
      <c r="F192" s="126"/>
      <c r="G192" s="124" t="e">
        <f>VLOOKUP(F192,[2]零件成本10.26!$B$2:$C$7802,2,0)</f>
        <v>#N/A</v>
      </c>
      <c r="H192" s="16"/>
      <c r="I192" s="128" t="str">
        <f t="shared" si="21"/>
        <v/>
      </c>
      <c r="J192" s="16"/>
      <c r="K192" s="126"/>
      <c r="L192" s="16"/>
      <c r="M192" s="69"/>
      <c r="N192" s="69"/>
      <c r="O192" s="69"/>
      <c r="P192" s="100">
        <f t="shared" si="22"/>
        <v>0</v>
      </c>
      <c r="Q192" s="146"/>
      <c r="R192" s="140" t="str">
        <f t="shared" si="23"/>
        <v>0</v>
      </c>
      <c r="S192" s="140" t="str">
        <f t="shared" si="24"/>
        <v>0</v>
      </c>
      <c r="T192" s="144"/>
      <c r="U192" s="106"/>
      <c r="V192" s="142">
        <f t="shared" si="25"/>
        <v>0</v>
      </c>
      <c r="W192" s="142">
        <f t="shared" si="26"/>
        <v>0</v>
      </c>
      <c r="X192" s="108">
        <f t="shared" si="27"/>
        <v>0</v>
      </c>
      <c r="Y192" s="108">
        <f t="shared" si="28"/>
        <v>0</v>
      </c>
      <c r="Z192" s="108">
        <f t="shared" si="29"/>
        <v>0</v>
      </c>
      <c r="AA192" s="151"/>
      <c r="AB192" s="47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="4" customFormat="1" ht="19" customHeight="1" spans="1:67">
      <c r="A193" s="94">
        <f t="shared" si="20"/>
        <v>192</v>
      </c>
      <c r="B193" s="95"/>
      <c r="C193" s="69"/>
      <c r="D193" s="16"/>
      <c r="E193" s="69"/>
      <c r="F193" s="126"/>
      <c r="G193" s="124" t="e">
        <f>VLOOKUP(F193,[2]零件成本10.26!$B$2:$C$7802,2,0)</f>
        <v>#N/A</v>
      </c>
      <c r="H193" s="16"/>
      <c r="I193" s="128" t="str">
        <f t="shared" si="21"/>
        <v/>
      </c>
      <c r="J193" s="16"/>
      <c r="K193" s="126"/>
      <c r="L193" s="16"/>
      <c r="M193" s="69"/>
      <c r="N193" s="69"/>
      <c r="O193" s="69"/>
      <c r="P193" s="100">
        <f t="shared" si="22"/>
        <v>0</v>
      </c>
      <c r="Q193" s="146"/>
      <c r="R193" s="140" t="str">
        <f t="shared" si="23"/>
        <v>0</v>
      </c>
      <c r="S193" s="140" t="str">
        <f t="shared" si="24"/>
        <v>0</v>
      </c>
      <c r="T193" s="144"/>
      <c r="U193" s="106"/>
      <c r="V193" s="142">
        <f t="shared" si="25"/>
        <v>0</v>
      </c>
      <c r="W193" s="142">
        <f t="shared" si="26"/>
        <v>0</v>
      </c>
      <c r="X193" s="108">
        <f t="shared" si="27"/>
        <v>0</v>
      </c>
      <c r="Y193" s="108">
        <f t="shared" si="28"/>
        <v>0</v>
      </c>
      <c r="Z193" s="108">
        <f t="shared" si="29"/>
        <v>0</v>
      </c>
      <c r="AA193" s="151"/>
      <c r="AB193" s="47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="4" customFormat="1" ht="19" customHeight="1" spans="1:67">
      <c r="A194" s="94">
        <f t="shared" ref="A194:A257" si="30">ROW()-1</f>
        <v>193</v>
      </c>
      <c r="B194" s="95"/>
      <c r="C194" s="69"/>
      <c r="D194" s="16"/>
      <c r="E194" s="69"/>
      <c r="F194" s="126"/>
      <c r="G194" s="124" t="e">
        <f>VLOOKUP(F194,[2]零件成本10.26!$B$2:$C$7802,2,0)</f>
        <v>#N/A</v>
      </c>
      <c r="H194" s="16"/>
      <c r="I194" s="128" t="str">
        <f t="shared" ref="I194:I257" si="31">C194&amp;F194</f>
        <v/>
      </c>
      <c r="J194" s="16"/>
      <c r="K194" s="126"/>
      <c r="L194" s="16"/>
      <c r="M194" s="69"/>
      <c r="N194" s="69"/>
      <c r="O194" s="69"/>
      <c r="P194" s="100">
        <f t="shared" ref="P194:P257" si="32">K194</f>
        <v>0</v>
      </c>
      <c r="Q194" s="146"/>
      <c r="R194" s="140" t="str">
        <f t="shared" ref="R194:R257" si="33">IF(P194&gt;Q194,P194-Q194,"0")</f>
        <v>0</v>
      </c>
      <c r="S194" s="140" t="str">
        <f t="shared" ref="S194:S257" si="34">IF(P194&lt;Q194,P194-Q194,"0")</f>
        <v>0</v>
      </c>
      <c r="T194" s="144"/>
      <c r="U194" s="106"/>
      <c r="V194" s="142">
        <f t="shared" ref="V194:V257" si="35">IFERROR(P194*U194,"")</f>
        <v>0</v>
      </c>
      <c r="W194" s="142">
        <f t="shared" ref="W194:W257" si="36">IFERROR(Q194*U194,"")</f>
        <v>0</v>
      </c>
      <c r="X194" s="108">
        <f t="shared" ref="X194:X257" si="37">IFERROR(R194*U194,"")</f>
        <v>0</v>
      </c>
      <c r="Y194" s="108">
        <f t="shared" ref="Y194:Y257" si="38">IFERROR(S194*U194,"")</f>
        <v>0</v>
      </c>
      <c r="Z194" s="108">
        <f t="shared" ref="Z194:Z257" si="39">V194-W194</f>
        <v>0</v>
      </c>
      <c r="AA194" s="151"/>
      <c r="AB194" s="47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="4" customFormat="1" ht="19" customHeight="1" spans="1:67">
      <c r="A195" s="94">
        <f t="shared" si="30"/>
        <v>194</v>
      </c>
      <c r="B195" s="95"/>
      <c r="C195" s="69"/>
      <c r="D195" s="16"/>
      <c r="E195" s="69"/>
      <c r="F195" s="126"/>
      <c r="G195" s="124" t="e">
        <f>VLOOKUP(F195,[2]零件成本10.26!$B$2:$C$7802,2,0)</f>
        <v>#N/A</v>
      </c>
      <c r="H195" s="16"/>
      <c r="I195" s="128" t="str">
        <f t="shared" si="31"/>
        <v/>
      </c>
      <c r="J195" s="16"/>
      <c r="K195" s="126"/>
      <c r="L195" s="16"/>
      <c r="M195" s="69"/>
      <c r="N195" s="69"/>
      <c r="O195" s="69"/>
      <c r="P195" s="100">
        <f t="shared" si="32"/>
        <v>0</v>
      </c>
      <c r="Q195" s="146"/>
      <c r="R195" s="140" t="str">
        <f t="shared" si="33"/>
        <v>0</v>
      </c>
      <c r="S195" s="140" t="str">
        <f t="shared" si="34"/>
        <v>0</v>
      </c>
      <c r="T195" s="144"/>
      <c r="U195" s="106"/>
      <c r="V195" s="142">
        <f t="shared" si="35"/>
        <v>0</v>
      </c>
      <c r="W195" s="142">
        <f t="shared" si="36"/>
        <v>0</v>
      </c>
      <c r="X195" s="108">
        <f t="shared" si="37"/>
        <v>0</v>
      </c>
      <c r="Y195" s="108">
        <f t="shared" si="38"/>
        <v>0</v>
      </c>
      <c r="Z195" s="108">
        <f t="shared" si="39"/>
        <v>0</v>
      </c>
      <c r="AA195" s="151"/>
      <c r="AB195" s="4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="4" customFormat="1" ht="19" customHeight="1" spans="1:67">
      <c r="A196" s="94">
        <f t="shared" si="30"/>
        <v>195</v>
      </c>
      <c r="B196" s="95"/>
      <c r="C196" s="69"/>
      <c r="D196" s="16"/>
      <c r="E196" s="69"/>
      <c r="F196" s="126"/>
      <c r="G196" s="124" t="e">
        <f>VLOOKUP(F196,[2]零件成本10.26!$B$2:$C$7802,2,0)</f>
        <v>#N/A</v>
      </c>
      <c r="H196" s="16"/>
      <c r="I196" s="128" t="str">
        <f t="shared" si="31"/>
        <v/>
      </c>
      <c r="J196" s="16"/>
      <c r="K196" s="126"/>
      <c r="L196" s="16"/>
      <c r="M196" s="69"/>
      <c r="N196" s="69"/>
      <c r="O196" s="69"/>
      <c r="P196" s="100">
        <f t="shared" si="32"/>
        <v>0</v>
      </c>
      <c r="Q196" s="146"/>
      <c r="R196" s="140" t="str">
        <f t="shared" si="33"/>
        <v>0</v>
      </c>
      <c r="S196" s="140" t="str">
        <f t="shared" si="34"/>
        <v>0</v>
      </c>
      <c r="T196" s="144"/>
      <c r="U196" s="106"/>
      <c r="V196" s="142">
        <f t="shared" si="35"/>
        <v>0</v>
      </c>
      <c r="W196" s="142">
        <f t="shared" si="36"/>
        <v>0</v>
      </c>
      <c r="X196" s="108">
        <f t="shared" si="37"/>
        <v>0</v>
      </c>
      <c r="Y196" s="108">
        <f t="shared" si="38"/>
        <v>0</v>
      </c>
      <c r="Z196" s="108">
        <f t="shared" si="39"/>
        <v>0</v>
      </c>
      <c r="AA196" s="151"/>
      <c r="AB196" s="47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="4" customFormat="1" ht="19" customHeight="1" spans="1:67">
      <c r="A197" s="94">
        <f t="shared" si="30"/>
        <v>196</v>
      </c>
      <c r="B197" s="95"/>
      <c r="C197" s="69"/>
      <c r="D197" s="16"/>
      <c r="E197" s="69"/>
      <c r="F197" s="126"/>
      <c r="G197" s="124" t="e">
        <f>VLOOKUP(F197,[2]零件成本10.26!$B$2:$C$7802,2,0)</f>
        <v>#N/A</v>
      </c>
      <c r="H197" s="16"/>
      <c r="I197" s="128" t="str">
        <f t="shared" si="31"/>
        <v/>
      </c>
      <c r="J197" s="16"/>
      <c r="K197" s="126"/>
      <c r="L197" s="16"/>
      <c r="M197" s="69"/>
      <c r="N197" s="69"/>
      <c r="O197" s="69"/>
      <c r="P197" s="100">
        <f t="shared" si="32"/>
        <v>0</v>
      </c>
      <c r="Q197" s="146"/>
      <c r="R197" s="140" t="str">
        <f t="shared" si="33"/>
        <v>0</v>
      </c>
      <c r="S197" s="140" t="str">
        <f t="shared" si="34"/>
        <v>0</v>
      </c>
      <c r="T197" s="144"/>
      <c r="U197" s="106"/>
      <c r="V197" s="142">
        <f t="shared" si="35"/>
        <v>0</v>
      </c>
      <c r="W197" s="142">
        <f t="shared" si="36"/>
        <v>0</v>
      </c>
      <c r="X197" s="108">
        <f t="shared" si="37"/>
        <v>0</v>
      </c>
      <c r="Y197" s="108">
        <f t="shared" si="38"/>
        <v>0</v>
      </c>
      <c r="Z197" s="108">
        <f t="shared" si="39"/>
        <v>0</v>
      </c>
      <c r="AA197" s="151"/>
      <c r="AB197" s="4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="4" customFormat="1" ht="19" customHeight="1" spans="1:67">
      <c r="A198" s="94">
        <f t="shared" si="30"/>
        <v>197</v>
      </c>
      <c r="B198" s="95"/>
      <c r="C198" s="69"/>
      <c r="D198" s="16"/>
      <c r="E198" s="69"/>
      <c r="F198" s="126"/>
      <c r="G198" s="124" t="e">
        <f>VLOOKUP(F198,[2]零件成本10.26!$B$2:$C$7802,2,0)</f>
        <v>#N/A</v>
      </c>
      <c r="H198" s="16"/>
      <c r="I198" s="128" t="str">
        <f t="shared" si="31"/>
        <v/>
      </c>
      <c r="J198" s="16"/>
      <c r="K198" s="126"/>
      <c r="L198" s="16"/>
      <c r="M198" s="69"/>
      <c r="N198" s="69"/>
      <c r="O198" s="69"/>
      <c r="P198" s="100">
        <f t="shared" si="32"/>
        <v>0</v>
      </c>
      <c r="Q198" s="146"/>
      <c r="R198" s="140" t="str">
        <f t="shared" si="33"/>
        <v>0</v>
      </c>
      <c r="S198" s="140" t="str">
        <f t="shared" si="34"/>
        <v>0</v>
      </c>
      <c r="T198" s="144"/>
      <c r="U198" s="106"/>
      <c r="V198" s="142">
        <f t="shared" si="35"/>
        <v>0</v>
      </c>
      <c r="W198" s="142">
        <f t="shared" si="36"/>
        <v>0</v>
      </c>
      <c r="X198" s="108">
        <f t="shared" si="37"/>
        <v>0</v>
      </c>
      <c r="Y198" s="108">
        <f t="shared" si="38"/>
        <v>0</v>
      </c>
      <c r="Z198" s="108">
        <f t="shared" si="39"/>
        <v>0</v>
      </c>
      <c r="AA198" s="151"/>
      <c r="AB198" s="47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="4" customFormat="1" ht="19" customHeight="1" spans="1:67">
      <c r="A199" s="94">
        <f t="shared" si="30"/>
        <v>198</v>
      </c>
      <c r="B199" s="95"/>
      <c r="C199" s="69"/>
      <c r="D199" s="16"/>
      <c r="E199" s="69"/>
      <c r="F199" s="126"/>
      <c r="G199" s="124" t="e">
        <f>VLOOKUP(F199,[2]零件成本10.26!$B$2:$C$7802,2,0)</f>
        <v>#N/A</v>
      </c>
      <c r="H199" s="16"/>
      <c r="I199" s="128" t="str">
        <f t="shared" si="31"/>
        <v/>
      </c>
      <c r="J199" s="16"/>
      <c r="K199" s="126"/>
      <c r="L199" s="16"/>
      <c r="M199" s="69"/>
      <c r="N199" s="69"/>
      <c r="O199" s="69"/>
      <c r="P199" s="100">
        <f t="shared" si="32"/>
        <v>0</v>
      </c>
      <c r="Q199" s="146"/>
      <c r="R199" s="140" t="str">
        <f t="shared" si="33"/>
        <v>0</v>
      </c>
      <c r="S199" s="140" t="str">
        <f t="shared" si="34"/>
        <v>0</v>
      </c>
      <c r="T199" s="144"/>
      <c r="U199" s="106"/>
      <c r="V199" s="142">
        <f t="shared" si="35"/>
        <v>0</v>
      </c>
      <c r="W199" s="142">
        <f t="shared" si="36"/>
        <v>0</v>
      </c>
      <c r="X199" s="108">
        <f t="shared" si="37"/>
        <v>0</v>
      </c>
      <c r="Y199" s="108">
        <f t="shared" si="38"/>
        <v>0</v>
      </c>
      <c r="Z199" s="108">
        <f t="shared" si="39"/>
        <v>0</v>
      </c>
      <c r="AA199" s="151"/>
      <c r="AB199" s="47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="4" customFormat="1" ht="19" customHeight="1" spans="1:67">
      <c r="A200" s="94">
        <f t="shared" si="30"/>
        <v>199</v>
      </c>
      <c r="B200" s="95"/>
      <c r="C200" s="69"/>
      <c r="D200" s="16"/>
      <c r="E200" s="69"/>
      <c r="F200" s="126"/>
      <c r="G200" s="124" t="e">
        <f>VLOOKUP(F200,[2]零件成本10.26!$B$2:$C$7802,2,0)</f>
        <v>#N/A</v>
      </c>
      <c r="H200" s="16"/>
      <c r="I200" s="128" t="str">
        <f t="shared" si="31"/>
        <v/>
      </c>
      <c r="J200" s="16"/>
      <c r="K200" s="126"/>
      <c r="L200" s="16"/>
      <c r="M200" s="69"/>
      <c r="N200" s="69"/>
      <c r="O200" s="69"/>
      <c r="P200" s="100">
        <f t="shared" si="32"/>
        <v>0</v>
      </c>
      <c r="Q200" s="146"/>
      <c r="R200" s="140" t="str">
        <f t="shared" si="33"/>
        <v>0</v>
      </c>
      <c r="S200" s="140" t="str">
        <f t="shared" si="34"/>
        <v>0</v>
      </c>
      <c r="T200" s="144"/>
      <c r="U200" s="106"/>
      <c r="V200" s="142">
        <f t="shared" si="35"/>
        <v>0</v>
      </c>
      <c r="W200" s="142">
        <f t="shared" si="36"/>
        <v>0</v>
      </c>
      <c r="X200" s="108">
        <f t="shared" si="37"/>
        <v>0</v>
      </c>
      <c r="Y200" s="108">
        <f t="shared" si="38"/>
        <v>0</v>
      </c>
      <c r="Z200" s="108">
        <f t="shared" si="39"/>
        <v>0</v>
      </c>
      <c r="AA200" s="151"/>
      <c r="AB200" s="47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="4" customFormat="1" ht="19" customHeight="1" spans="1:67">
      <c r="A201" s="94">
        <f t="shared" si="30"/>
        <v>200</v>
      </c>
      <c r="B201" s="95"/>
      <c r="C201" s="69"/>
      <c r="D201" s="16"/>
      <c r="E201" s="69"/>
      <c r="F201" s="126"/>
      <c r="G201" s="124" t="e">
        <f>VLOOKUP(F201,[2]零件成本10.26!$B$2:$C$7802,2,0)</f>
        <v>#N/A</v>
      </c>
      <c r="H201" s="16"/>
      <c r="I201" s="128" t="str">
        <f t="shared" si="31"/>
        <v/>
      </c>
      <c r="J201" s="16"/>
      <c r="K201" s="126"/>
      <c r="L201" s="16"/>
      <c r="M201" s="69"/>
      <c r="N201" s="69"/>
      <c r="O201" s="69"/>
      <c r="P201" s="100">
        <f t="shared" si="32"/>
        <v>0</v>
      </c>
      <c r="Q201" s="146"/>
      <c r="R201" s="140" t="str">
        <f t="shared" si="33"/>
        <v>0</v>
      </c>
      <c r="S201" s="140" t="str">
        <f t="shared" si="34"/>
        <v>0</v>
      </c>
      <c r="T201" s="144"/>
      <c r="U201" s="106"/>
      <c r="V201" s="142">
        <f t="shared" si="35"/>
        <v>0</v>
      </c>
      <c r="W201" s="142">
        <f t="shared" si="36"/>
        <v>0</v>
      </c>
      <c r="X201" s="108">
        <f t="shared" si="37"/>
        <v>0</v>
      </c>
      <c r="Y201" s="108">
        <f t="shared" si="38"/>
        <v>0</v>
      </c>
      <c r="Z201" s="108">
        <f t="shared" si="39"/>
        <v>0</v>
      </c>
      <c r="AA201" s="151"/>
      <c r="AB201" s="4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="4" customFormat="1" ht="19" customHeight="1" spans="1:67">
      <c r="A202" s="94">
        <f t="shared" si="30"/>
        <v>201</v>
      </c>
      <c r="B202" s="95"/>
      <c r="C202" s="69"/>
      <c r="D202" s="16"/>
      <c r="E202" s="69"/>
      <c r="F202" s="126"/>
      <c r="G202" s="124" t="e">
        <f>VLOOKUP(F202,[2]零件成本10.26!$B$2:$C$7802,2,0)</f>
        <v>#N/A</v>
      </c>
      <c r="H202" s="16"/>
      <c r="I202" s="128" t="str">
        <f t="shared" si="31"/>
        <v/>
      </c>
      <c r="J202" s="16"/>
      <c r="K202" s="126"/>
      <c r="L202" s="16"/>
      <c r="M202" s="69"/>
      <c r="N202" s="69"/>
      <c r="O202" s="69"/>
      <c r="P202" s="100">
        <f t="shared" si="32"/>
        <v>0</v>
      </c>
      <c r="Q202" s="146"/>
      <c r="R202" s="140" t="str">
        <f t="shared" si="33"/>
        <v>0</v>
      </c>
      <c r="S202" s="140" t="str">
        <f t="shared" si="34"/>
        <v>0</v>
      </c>
      <c r="T202" s="144"/>
      <c r="U202" s="106"/>
      <c r="V202" s="142">
        <f t="shared" si="35"/>
        <v>0</v>
      </c>
      <c r="W202" s="142">
        <f t="shared" si="36"/>
        <v>0</v>
      </c>
      <c r="X202" s="108">
        <f t="shared" si="37"/>
        <v>0</v>
      </c>
      <c r="Y202" s="108">
        <f t="shared" si="38"/>
        <v>0</v>
      </c>
      <c r="Z202" s="108">
        <f t="shared" si="39"/>
        <v>0</v>
      </c>
      <c r="AA202" s="151"/>
      <c r="AB202" s="47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="4" customFormat="1" ht="19" customHeight="1" spans="1:67">
      <c r="A203" s="94">
        <f t="shared" si="30"/>
        <v>202</v>
      </c>
      <c r="B203" s="95"/>
      <c r="C203" s="69"/>
      <c r="D203" s="16"/>
      <c r="E203" s="69"/>
      <c r="F203" s="126"/>
      <c r="G203" s="124" t="e">
        <f>VLOOKUP(F203,[2]零件成本10.26!$B$2:$C$7802,2,0)</f>
        <v>#N/A</v>
      </c>
      <c r="H203" s="16"/>
      <c r="I203" s="128" t="str">
        <f t="shared" si="31"/>
        <v/>
      </c>
      <c r="J203" s="16"/>
      <c r="K203" s="126"/>
      <c r="L203" s="16"/>
      <c r="M203" s="69"/>
      <c r="N203" s="69"/>
      <c r="O203" s="69"/>
      <c r="P203" s="100">
        <f t="shared" si="32"/>
        <v>0</v>
      </c>
      <c r="Q203" s="146"/>
      <c r="R203" s="140" t="str">
        <f t="shared" si="33"/>
        <v>0</v>
      </c>
      <c r="S203" s="140" t="str">
        <f t="shared" si="34"/>
        <v>0</v>
      </c>
      <c r="T203" s="144"/>
      <c r="U203" s="106"/>
      <c r="V203" s="142">
        <f t="shared" si="35"/>
        <v>0</v>
      </c>
      <c r="W203" s="142">
        <f t="shared" si="36"/>
        <v>0</v>
      </c>
      <c r="X203" s="108">
        <f t="shared" si="37"/>
        <v>0</v>
      </c>
      <c r="Y203" s="108">
        <f t="shared" si="38"/>
        <v>0</v>
      </c>
      <c r="Z203" s="108">
        <f t="shared" si="39"/>
        <v>0</v>
      </c>
      <c r="AA203" s="151"/>
      <c r="AB203" s="47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="4" customFormat="1" ht="19" customHeight="1" spans="1:67">
      <c r="A204" s="94">
        <f t="shared" si="30"/>
        <v>203</v>
      </c>
      <c r="B204" s="95"/>
      <c r="C204" s="69"/>
      <c r="D204" s="16"/>
      <c r="E204" s="69"/>
      <c r="F204" s="126"/>
      <c r="G204" s="124" t="e">
        <f>VLOOKUP(F204,[2]零件成本10.26!$B$2:$C$7802,2,0)</f>
        <v>#N/A</v>
      </c>
      <c r="H204" s="16"/>
      <c r="I204" s="128" t="str">
        <f t="shared" si="31"/>
        <v/>
      </c>
      <c r="J204" s="16"/>
      <c r="K204" s="126"/>
      <c r="L204" s="16"/>
      <c r="M204" s="69"/>
      <c r="N204" s="69"/>
      <c r="O204" s="69"/>
      <c r="P204" s="100">
        <f t="shared" si="32"/>
        <v>0</v>
      </c>
      <c r="Q204" s="146"/>
      <c r="R204" s="140" t="str">
        <f t="shared" si="33"/>
        <v>0</v>
      </c>
      <c r="S204" s="140" t="str">
        <f t="shared" si="34"/>
        <v>0</v>
      </c>
      <c r="T204" s="144"/>
      <c r="U204" s="106"/>
      <c r="V204" s="142">
        <f t="shared" si="35"/>
        <v>0</v>
      </c>
      <c r="W204" s="142">
        <f t="shared" si="36"/>
        <v>0</v>
      </c>
      <c r="X204" s="108">
        <f t="shared" si="37"/>
        <v>0</v>
      </c>
      <c r="Y204" s="108">
        <f t="shared" si="38"/>
        <v>0</v>
      </c>
      <c r="Z204" s="108">
        <f t="shared" si="39"/>
        <v>0</v>
      </c>
      <c r="AA204" s="151"/>
      <c r="AB204" s="4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="4" customFormat="1" ht="19" customHeight="1" spans="1:67">
      <c r="A205" s="94">
        <f t="shared" si="30"/>
        <v>204</v>
      </c>
      <c r="B205" s="95"/>
      <c r="C205" s="69"/>
      <c r="D205" s="16"/>
      <c r="E205" s="69"/>
      <c r="F205" s="126"/>
      <c r="G205" s="124" t="e">
        <f>VLOOKUP(F205,[2]零件成本10.26!$B$2:$C$7802,2,0)</f>
        <v>#N/A</v>
      </c>
      <c r="H205" s="16"/>
      <c r="I205" s="128" t="str">
        <f t="shared" si="31"/>
        <v/>
      </c>
      <c r="J205" s="16"/>
      <c r="K205" s="126"/>
      <c r="L205" s="16"/>
      <c r="M205" s="69"/>
      <c r="N205" s="69"/>
      <c r="O205" s="69"/>
      <c r="P205" s="100">
        <f t="shared" si="32"/>
        <v>0</v>
      </c>
      <c r="Q205" s="146"/>
      <c r="R205" s="140" t="str">
        <f t="shared" si="33"/>
        <v>0</v>
      </c>
      <c r="S205" s="140" t="str">
        <f t="shared" si="34"/>
        <v>0</v>
      </c>
      <c r="T205" s="144"/>
      <c r="U205" s="106"/>
      <c r="V205" s="142">
        <f t="shared" si="35"/>
        <v>0</v>
      </c>
      <c r="W205" s="142">
        <f t="shared" si="36"/>
        <v>0</v>
      </c>
      <c r="X205" s="108">
        <f t="shared" si="37"/>
        <v>0</v>
      </c>
      <c r="Y205" s="108">
        <f t="shared" si="38"/>
        <v>0</v>
      </c>
      <c r="Z205" s="108">
        <f t="shared" si="39"/>
        <v>0</v>
      </c>
      <c r="AA205" s="151"/>
      <c r="AB205" s="47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="4" customFormat="1" ht="19" customHeight="1" spans="1:67">
      <c r="A206" s="94">
        <f t="shared" si="30"/>
        <v>205</v>
      </c>
      <c r="B206" s="95"/>
      <c r="C206" s="69"/>
      <c r="D206" s="16"/>
      <c r="E206" s="69"/>
      <c r="F206" s="126"/>
      <c r="G206" s="124" t="e">
        <f>VLOOKUP(F206,[2]零件成本10.26!$B$2:$C$7802,2,0)</f>
        <v>#N/A</v>
      </c>
      <c r="H206" s="16"/>
      <c r="I206" s="128" t="str">
        <f t="shared" si="31"/>
        <v/>
      </c>
      <c r="J206" s="16"/>
      <c r="K206" s="126"/>
      <c r="L206" s="16"/>
      <c r="M206" s="69"/>
      <c r="N206" s="69"/>
      <c r="O206" s="69"/>
      <c r="P206" s="100">
        <f t="shared" si="32"/>
        <v>0</v>
      </c>
      <c r="Q206" s="146"/>
      <c r="R206" s="140" t="str">
        <f t="shared" si="33"/>
        <v>0</v>
      </c>
      <c r="S206" s="140" t="str">
        <f t="shared" si="34"/>
        <v>0</v>
      </c>
      <c r="T206" s="144"/>
      <c r="U206" s="106"/>
      <c r="V206" s="142">
        <f t="shared" si="35"/>
        <v>0</v>
      </c>
      <c r="W206" s="142">
        <f t="shared" si="36"/>
        <v>0</v>
      </c>
      <c r="X206" s="108">
        <f t="shared" si="37"/>
        <v>0</v>
      </c>
      <c r="Y206" s="108">
        <f t="shared" si="38"/>
        <v>0</v>
      </c>
      <c r="Z206" s="108">
        <f t="shared" si="39"/>
        <v>0</v>
      </c>
      <c r="AA206" s="151"/>
      <c r="AB206" s="4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="4" customFormat="1" ht="19" customHeight="1" spans="1:67">
      <c r="A207" s="94">
        <f t="shared" si="30"/>
        <v>206</v>
      </c>
      <c r="B207" s="95"/>
      <c r="C207" s="69"/>
      <c r="D207" s="16"/>
      <c r="E207" s="69"/>
      <c r="F207" s="126"/>
      <c r="G207" s="124" t="e">
        <f>VLOOKUP(F207,[2]零件成本10.26!$B$2:$C$7802,2,0)</f>
        <v>#N/A</v>
      </c>
      <c r="H207" s="16"/>
      <c r="I207" s="128" t="str">
        <f t="shared" si="31"/>
        <v/>
      </c>
      <c r="J207" s="16"/>
      <c r="K207" s="126"/>
      <c r="L207" s="16"/>
      <c r="M207" s="69"/>
      <c r="N207" s="69"/>
      <c r="O207" s="69"/>
      <c r="P207" s="100">
        <f t="shared" si="32"/>
        <v>0</v>
      </c>
      <c r="Q207" s="146"/>
      <c r="R207" s="140" t="str">
        <f t="shared" si="33"/>
        <v>0</v>
      </c>
      <c r="S207" s="140" t="str">
        <f t="shared" si="34"/>
        <v>0</v>
      </c>
      <c r="T207" s="144"/>
      <c r="U207" s="106"/>
      <c r="V207" s="142">
        <f t="shared" si="35"/>
        <v>0</v>
      </c>
      <c r="W207" s="142">
        <f t="shared" si="36"/>
        <v>0</v>
      </c>
      <c r="X207" s="108">
        <f t="shared" si="37"/>
        <v>0</v>
      </c>
      <c r="Y207" s="108">
        <f t="shared" si="38"/>
        <v>0</v>
      </c>
      <c r="Z207" s="108">
        <f t="shared" si="39"/>
        <v>0</v>
      </c>
      <c r="AA207" s="151"/>
      <c r="AB207" s="4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="4" customFormat="1" ht="19" customHeight="1" spans="1:67">
      <c r="A208" s="94">
        <f t="shared" si="30"/>
        <v>207</v>
      </c>
      <c r="B208" s="95"/>
      <c r="C208" s="69"/>
      <c r="D208" s="16"/>
      <c r="E208" s="69"/>
      <c r="F208" s="126"/>
      <c r="G208" s="124" t="e">
        <f>VLOOKUP(F208,[2]零件成本10.26!$B$2:$C$7802,2,0)</f>
        <v>#N/A</v>
      </c>
      <c r="H208" s="16"/>
      <c r="I208" s="128" t="str">
        <f t="shared" si="31"/>
        <v/>
      </c>
      <c r="J208" s="16"/>
      <c r="K208" s="126"/>
      <c r="L208" s="16"/>
      <c r="M208" s="69"/>
      <c r="N208" s="69"/>
      <c r="O208" s="69"/>
      <c r="P208" s="100">
        <f t="shared" si="32"/>
        <v>0</v>
      </c>
      <c r="Q208" s="146"/>
      <c r="R208" s="140" t="str">
        <f t="shared" si="33"/>
        <v>0</v>
      </c>
      <c r="S208" s="140" t="str">
        <f t="shared" si="34"/>
        <v>0</v>
      </c>
      <c r="T208" s="144"/>
      <c r="U208" s="106"/>
      <c r="V208" s="142">
        <f t="shared" si="35"/>
        <v>0</v>
      </c>
      <c r="W208" s="142">
        <f t="shared" si="36"/>
        <v>0</v>
      </c>
      <c r="X208" s="108">
        <f t="shared" si="37"/>
        <v>0</v>
      </c>
      <c r="Y208" s="108">
        <f t="shared" si="38"/>
        <v>0</v>
      </c>
      <c r="Z208" s="108">
        <f t="shared" si="39"/>
        <v>0</v>
      </c>
      <c r="AA208" s="151"/>
      <c r="AB208" s="47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="4" customFormat="1" ht="19" customHeight="1" spans="1:67">
      <c r="A209" s="94">
        <f t="shared" si="30"/>
        <v>208</v>
      </c>
      <c r="B209" s="95"/>
      <c r="C209" s="69"/>
      <c r="D209" s="16"/>
      <c r="E209" s="69"/>
      <c r="F209" s="126"/>
      <c r="G209" s="124" t="e">
        <f>VLOOKUP(F209,[2]零件成本10.26!$B$2:$C$7802,2,0)</f>
        <v>#N/A</v>
      </c>
      <c r="H209" s="16"/>
      <c r="I209" s="128" t="str">
        <f t="shared" si="31"/>
        <v/>
      </c>
      <c r="J209" s="16"/>
      <c r="K209" s="126"/>
      <c r="L209" s="16"/>
      <c r="M209" s="69"/>
      <c r="N209" s="69"/>
      <c r="O209" s="69"/>
      <c r="P209" s="100">
        <f t="shared" si="32"/>
        <v>0</v>
      </c>
      <c r="Q209" s="146"/>
      <c r="R209" s="140" t="str">
        <f t="shared" si="33"/>
        <v>0</v>
      </c>
      <c r="S209" s="140" t="str">
        <f t="shared" si="34"/>
        <v>0</v>
      </c>
      <c r="T209" s="144"/>
      <c r="U209" s="106"/>
      <c r="V209" s="142">
        <f t="shared" si="35"/>
        <v>0</v>
      </c>
      <c r="W209" s="142">
        <f t="shared" si="36"/>
        <v>0</v>
      </c>
      <c r="X209" s="108">
        <f t="shared" si="37"/>
        <v>0</v>
      </c>
      <c r="Y209" s="108">
        <f t="shared" si="38"/>
        <v>0</v>
      </c>
      <c r="Z209" s="108">
        <f t="shared" si="39"/>
        <v>0</v>
      </c>
      <c r="AA209" s="151"/>
      <c r="AB209" s="47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="4" customFormat="1" ht="19" customHeight="1" spans="1:67">
      <c r="A210" s="94">
        <f t="shared" si="30"/>
        <v>209</v>
      </c>
      <c r="B210" s="95"/>
      <c r="C210" s="69"/>
      <c r="D210" s="16"/>
      <c r="E210" s="69"/>
      <c r="F210" s="126"/>
      <c r="G210" s="124" t="e">
        <f>VLOOKUP(F210,[2]零件成本10.26!$B$2:$C$7802,2,0)</f>
        <v>#N/A</v>
      </c>
      <c r="H210" s="16"/>
      <c r="I210" s="128" t="str">
        <f t="shared" si="31"/>
        <v/>
      </c>
      <c r="J210" s="16"/>
      <c r="K210" s="126"/>
      <c r="L210" s="16"/>
      <c r="M210" s="69"/>
      <c r="N210" s="69"/>
      <c r="O210" s="69"/>
      <c r="P210" s="100">
        <f t="shared" si="32"/>
        <v>0</v>
      </c>
      <c r="Q210" s="146"/>
      <c r="R210" s="140" t="str">
        <f t="shared" si="33"/>
        <v>0</v>
      </c>
      <c r="S210" s="140" t="str">
        <f t="shared" si="34"/>
        <v>0</v>
      </c>
      <c r="T210" s="144"/>
      <c r="U210" s="106"/>
      <c r="V210" s="142">
        <f t="shared" si="35"/>
        <v>0</v>
      </c>
      <c r="W210" s="142">
        <f t="shared" si="36"/>
        <v>0</v>
      </c>
      <c r="X210" s="108">
        <f t="shared" si="37"/>
        <v>0</v>
      </c>
      <c r="Y210" s="108">
        <f t="shared" si="38"/>
        <v>0</v>
      </c>
      <c r="Z210" s="108">
        <f t="shared" si="39"/>
        <v>0</v>
      </c>
      <c r="AA210" s="151"/>
      <c r="AB210" s="47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="4" customFormat="1" ht="19" customHeight="1" spans="1:67">
      <c r="A211" s="94">
        <f t="shared" si="30"/>
        <v>210</v>
      </c>
      <c r="B211" s="95"/>
      <c r="C211" s="69"/>
      <c r="D211" s="16"/>
      <c r="E211" s="69"/>
      <c r="F211" s="126"/>
      <c r="G211" s="124" t="e">
        <f>VLOOKUP(F211,[2]零件成本10.26!$B$2:$C$7802,2,0)</f>
        <v>#N/A</v>
      </c>
      <c r="H211" s="16"/>
      <c r="I211" s="128" t="str">
        <f t="shared" si="31"/>
        <v/>
      </c>
      <c r="J211" s="16"/>
      <c r="K211" s="126"/>
      <c r="L211" s="16"/>
      <c r="M211" s="69"/>
      <c r="N211" s="69"/>
      <c r="O211" s="69"/>
      <c r="P211" s="100">
        <f t="shared" si="32"/>
        <v>0</v>
      </c>
      <c r="Q211" s="146"/>
      <c r="R211" s="140" t="str">
        <f t="shared" si="33"/>
        <v>0</v>
      </c>
      <c r="S211" s="140" t="str">
        <f t="shared" si="34"/>
        <v>0</v>
      </c>
      <c r="T211" s="144"/>
      <c r="U211" s="106"/>
      <c r="V211" s="142">
        <f t="shared" si="35"/>
        <v>0</v>
      </c>
      <c r="W211" s="142">
        <f t="shared" si="36"/>
        <v>0</v>
      </c>
      <c r="X211" s="108">
        <f t="shared" si="37"/>
        <v>0</v>
      </c>
      <c r="Y211" s="108">
        <f t="shared" si="38"/>
        <v>0</v>
      </c>
      <c r="Z211" s="108">
        <f t="shared" si="39"/>
        <v>0</v>
      </c>
      <c r="AA211" s="151"/>
      <c r="AB211" s="47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="4" customFormat="1" ht="19" customHeight="1" spans="1:67">
      <c r="A212" s="94">
        <f t="shared" si="30"/>
        <v>211</v>
      </c>
      <c r="B212" s="95"/>
      <c r="C212" s="69"/>
      <c r="D212" s="16"/>
      <c r="E212" s="69"/>
      <c r="F212" s="126"/>
      <c r="G212" s="124" t="e">
        <f>VLOOKUP(F212,[2]零件成本10.26!$B$2:$C$7802,2,0)</f>
        <v>#N/A</v>
      </c>
      <c r="H212" s="16"/>
      <c r="I212" s="128" t="str">
        <f t="shared" si="31"/>
        <v/>
      </c>
      <c r="J212" s="16"/>
      <c r="K212" s="126"/>
      <c r="L212" s="16"/>
      <c r="M212" s="69"/>
      <c r="N212" s="69"/>
      <c r="O212" s="69"/>
      <c r="P212" s="100">
        <f t="shared" si="32"/>
        <v>0</v>
      </c>
      <c r="Q212" s="146"/>
      <c r="R212" s="140" t="str">
        <f t="shared" si="33"/>
        <v>0</v>
      </c>
      <c r="S212" s="140" t="str">
        <f t="shared" si="34"/>
        <v>0</v>
      </c>
      <c r="T212" s="144"/>
      <c r="U212" s="106"/>
      <c r="V212" s="142">
        <f t="shared" si="35"/>
        <v>0</v>
      </c>
      <c r="W212" s="142">
        <f t="shared" si="36"/>
        <v>0</v>
      </c>
      <c r="X212" s="108">
        <f t="shared" si="37"/>
        <v>0</v>
      </c>
      <c r="Y212" s="108">
        <f t="shared" si="38"/>
        <v>0</v>
      </c>
      <c r="Z212" s="108">
        <f t="shared" si="39"/>
        <v>0</v>
      </c>
      <c r="AA212" s="151"/>
      <c r="AB212" s="4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="4" customFormat="1" ht="19" customHeight="1" spans="1:67">
      <c r="A213" s="94">
        <f t="shared" si="30"/>
        <v>212</v>
      </c>
      <c r="B213" s="95"/>
      <c r="C213" s="69"/>
      <c r="D213" s="16"/>
      <c r="E213" s="69"/>
      <c r="F213" s="126"/>
      <c r="G213" s="124" t="e">
        <f>VLOOKUP(F213,[2]零件成本10.26!$B$2:$C$7802,2,0)</f>
        <v>#N/A</v>
      </c>
      <c r="H213" s="16"/>
      <c r="I213" s="128" t="str">
        <f t="shared" si="31"/>
        <v/>
      </c>
      <c r="J213" s="16"/>
      <c r="K213" s="126"/>
      <c r="L213" s="16"/>
      <c r="M213" s="69"/>
      <c r="N213" s="69"/>
      <c r="O213" s="69"/>
      <c r="P213" s="100">
        <f t="shared" si="32"/>
        <v>0</v>
      </c>
      <c r="Q213" s="146"/>
      <c r="R213" s="140" t="str">
        <f t="shared" si="33"/>
        <v>0</v>
      </c>
      <c r="S213" s="140" t="str">
        <f t="shared" si="34"/>
        <v>0</v>
      </c>
      <c r="T213" s="144"/>
      <c r="U213" s="106"/>
      <c r="V213" s="142">
        <f t="shared" si="35"/>
        <v>0</v>
      </c>
      <c r="W213" s="142">
        <f t="shared" si="36"/>
        <v>0</v>
      </c>
      <c r="X213" s="108">
        <f t="shared" si="37"/>
        <v>0</v>
      </c>
      <c r="Y213" s="108">
        <f t="shared" si="38"/>
        <v>0</v>
      </c>
      <c r="Z213" s="108">
        <f t="shared" si="39"/>
        <v>0</v>
      </c>
      <c r="AA213" s="151"/>
      <c r="AB213" s="47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="4" customFormat="1" ht="19" customHeight="1" spans="1:67">
      <c r="A214" s="94">
        <f t="shared" si="30"/>
        <v>213</v>
      </c>
      <c r="B214" s="95"/>
      <c r="C214" s="69"/>
      <c r="D214" s="16"/>
      <c r="E214" s="69"/>
      <c r="F214" s="126"/>
      <c r="G214" s="124" t="e">
        <f>VLOOKUP(F214,[2]零件成本10.26!$B$2:$C$7802,2,0)</f>
        <v>#N/A</v>
      </c>
      <c r="H214" s="16"/>
      <c r="I214" s="128" t="str">
        <f t="shared" si="31"/>
        <v/>
      </c>
      <c r="J214" s="16"/>
      <c r="K214" s="126"/>
      <c r="L214" s="16"/>
      <c r="M214" s="69"/>
      <c r="N214" s="69"/>
      <c r="O214" s="69"/>
      <c r="P214" s="100">
        <f t="shared" si="32"/>
        <v>0</v>
      </c>
      <c r="Q214" s="146"/>
      <c r="R214" s="140" t="str">
        <f t="shared" si="33"/>
        <v>0</v>
      </c>
      <c r="S214" s="140" t="str">
        <f t="shared" si="34"/>
        <v>0</v>
      </c>
      <c r="T214" s="144"/>
      <c r="U214" s="106"/>
      <c r="V214" s="142">
        <f t="shared" si="35"/>
        <v>0</v>
      </c>
      <c r="W214" s="142">
        <f t="shared" si="36"/>
        <v>0</v>
      </c>
      <c r="X214" s="108">
        <f t="shared" si="37"/>
        <v>0</v>
      </c>
      <c r="Y214" s="108">
        <f t="shared" si="38"/>
        <v>0</v>
      </c>
      <c r="Z214" s="108">
        <f t="shared" si="39"/>
        <v>0</v>
      </c>
      <c r="AA214" s="151"/>
      <c r="AB214" s="4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="4" customFormat="1" ht="19" customHeight="1" spans="1:67">
      <c r="A215" s="94">
        <f t="shared" si="30"/>
        <v>214</v>
      </c>
      <c r="B215" s="95"/>
      <c r="C215" s="69"/>
      <c r="D215" s="16"/>
      <c r="E215" s="69"/>
      <c r="F215" s="126"/>
      <c r="G215" s="124" t="e">
        <f>VLOOKUP(F215,[2]零件成本10.26!$B$2:$C$7802,2,0)</f>
        <v>#N/A</v>
      </c>
      <c r="H215" s="16"/>
      <c r="I215" s="128" t="str">
        <f t="shared" si="31"/>
        <v/>
      </c>
      <c r="J215" s="16"/>
      <c r="K215" s="126"/>
      <c r="L215" s="16"/>
      <c r="M215" s="69"/>
      <c r="N215" s="69"/>
      <c r="O215" s="69"/>
      <c r="P215" s="100">
        <f t="shared" si="32"/>
        <v>0</v>
      </c>
      <c r="Q215" s="146"/>
      <c r="R215" s="140" t="str">
        <f t="shared" si="33"/>
        <v>0</v>
      </c>
      <c r="S215" s="140" t="str">
        <f t="shared" si="34"/>
        <v>0</v>
      </c>
      <c r="T215" s="144"/>
      <c r="U215" s="106"/>
      <c r="V215" s="142">
        <f t="shared" si="35"/>
        <v>0</v>
      </c>
      <c r="W215" s="142">
        <f t="shared" si="36"/>
        <v>0</v>
      </c>
      <c r="X215" s="108">
        <f t="shared" si="37"/>
        <v>0</v>
      </c>
      <c r="Y215" s="108">
        <f t="shared" si="38"/>
        <v>0</v>
      </c>
      <c r="Z215" s="108">
        <f t="shared" si="39"/>
        <v>0</v>
      </c>
      <c r="AA215" s="151"/>
      <c r="AB215" s="47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="4" customFormat="1" ht="19" customHeight="1" spans="1:67">
      <c r="A216" s="94">
        <f t="shared" si="30"/>
        <v>215</v>
      </c>
      <c r="B216" s="95"/>
      <c r="C216" s="69"/>
      <c r="D216" s="16"/>
      <c r="E216" s="69"/>
      <c r="F216" s="126"/>
      <c r="G216" s="124" t="e">
        <f>VLOOKUP(F216,[2]零件成本10.26!$B$2:$C$7802,2,0)</f>
        <v>#N/A</v>
      </c>
      <c r="H216" s="16"/>
      <c r="I216" s="128" t="str">
        <f t="shared" si="31"/>
        <v/>
      </c>
      <c r="J216" s="16"/>
      <c r="K216" s="126"/>
      <c r="L216" s="16"/>
      <c r="M216" s="69"/>
      <c r="N216" s="69"/>
      <c r="O216" s="69"/>
      <c r="P216" s="100">
        <f t="shared" si="32"/>
        <v>0</v>
      </c>
      <c r="Q216" s="146"/>
      <c r="R216" s="140" t="str">
        <f t="shared" si="33"/>
        <v>0</v>
      </c>
      <c r="S216" s="140" t="str">
        <f t="shared" si="34"/>
        <v>0</v>
      </c>
      <c r="T216" s="144"/>
      <c r="U216" s="106"/>
      <c r="V216" s="142">
        <f t="shared" si="35"/>
        <v>0</v>
      </c>
      <c r="W216" s="142">
        <f t="shared" si="36"/>
        <v>0</v>
      </c>
      <c r="X216" s="108">
        <f t="shared" si="37"/>
        <v>0</v>
      </c>
      <c r="Y216" s="108">
        <f t="shared" si="38"/>
        <v>0</v>
      </c>
      <c r="Z216" s="108">
        <f t="shared" si="39"/>
        <v>0</v>
      </c>
      <c r="AA216" s="151"/>
      <c r="AB216" s="47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="4" customFormat="1" ht="19" customHeight="1" spans="1:67">
      <c r="A217" s="94">
        <f t="shared" si="30"/>
        <v>216</v>
      </c>
      <c r="B217" s="95"/>
      <c r="C217" s="69"/>
      <c r="D217" s="16"/>
      <c r="E217" s="69"/>
      <c r="F217" s="126"/>
      <c r="G217" s="124" t="e">
        <f>VLOOKUP(F217,[2]零件成本10.26!$B$2:$C$7802,2,0)</f>
        <v>#N/A</v>
      </c>
      <c r="H217" s="16"/>
      <c r="I217" s="128" t="str">
        <f t="shared" si="31"/>
        <v/>
      </c>
      <c r="J217" s="16"/>
      <c r="K217" s="126"/>
      <c r="L217" s="16"/>
      <c r="M217" s="69"/>
      <c r="N217" s="69"/>
      <c r="O217" s="69"/>
      <c r="P217" s="100">
        <f t="shared" si="32"/>
        <v>0</v>
      </c>
      <c r="Q217" s="146"/>
      <c r="R217" s="140" t="str">
        <f t="shared" si="33"/>
        <v>0</v>
      </c>
      <c r="S217" s="140" t="str">
        <f t="shared" si="34"/>
        <v>0</v>
      </c>
      <c r="T217" s="144"/>
      <c r="U217" s="106"/>
      <c r="V217" s="142">
        <f t="shared" si="35"/>
        <v>0</v>
      </c>
      <c r="W217" s="142">
        <f t="shared" si="36"/>
        <v>0</v>
      </c>
      <c r="X217" s="108">
        <f t="shared" si="37"/>
        <v>0</v>
      </c>
      <c r="Y217" s="108">
        <f t="shared" si="38"/>
        <v>0</v>
      </c>
      <c r="Z217" s="108">
        <f t="shared" si="39"/>
        <v>0</v>
      </c>
      <c r="AA217" s="151"/>
      <c r="AB217" s="47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="4" customFormat="1" ht="19" customHeight="1" spans="1:67">
      <c r="A218" s="94">
        <f t="shared" si="30"/>
        <v>217</v>
      </c>
      <c r="B218" s="95"/>
      <c r="C218" s="69"/>
      <c r="D218" s="16"/>
      <c r="E218" s="69"/>
      <c r="F218" s="126"/>
      <c r="G218" s="124" t="e">
        <f>VLOOKUP(F218,[2]零件成本10.26!$B$2:$C$7802,2,0)</f>
        <v>#N/A</v>
      </c>
      <c r="H218" s="16"/>
      <c r="I218" s="128" t="str">
        <f t="shared" si="31"/>
        <v/>
      </c>
      <c r="J218" s="16"/>
      <c r="K218" s="126"/>
      <c r="L218" s="16"/>
      <c r="M218" s="69"/>
      <c r="N218" s="69"/>
      <c r="O218" s="69"/>
      <c r="P218" s="100">
        <f t="shared" si="32"/>
        <v>0</v>
      </c>
      <c r="Q218" s="146"/>
      <c r="R218" s="140" t="str">
        <f t="shared" si="33"/>
        <v>0</v>
      </c>
      <c r="S218" s="140" t="str">
        <f t="shared" si="34"/>
        <v>0</v>
      </c>
      <c r="T218" s="144"/>
      <c r="U218" s="106"/>
      <c r="V218" s="142">
        <f t="shared" si="35"/>
        <v>0</v>
      </c>
      <c r="W218" s="142">
        <f t="shared" si="36"/>
        <v>0</v>
      </c>
      <c r="X218" s="108">
        <f t="shared" si="37"/>
        <v>0</v>
      </c>
      <c r="Y218" s="108">
        <f t="shared" si="38"/>
        <v>0</v>
      </c>
      <c r="Z218" s="108">
        <f t="shared" si="39"/>
        <v>0</v>
      </c>
      <c r="AA218" s="151"/>
      <c r="AB218" s="47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="4" customFormat="1" ht="19" customHeight="1" spans="1:67">
      <c r="A219" s="94">
        <f t="shared" si="30"/>
        <v>218</v>
      </c>
      <c r="B219" s="95"/>
      <c r="C219" s="69"/>
      <c r="D219" s="16"/>
      <c r="E219" s="69"/>
      <c r="F219" s="126"/>
      <c r="G219" s="124" t="e">
        <f>VLOOKUP(F219,[2]零件成本10.26!$B$2:$C$7802,2,0)</f>
        <v>#N/A</v>
      </c>
      <c r="H219" s="16"/>
      <c r="I219" s="128" t="str">
        <f t="shared" si="31"/>
        <v/>
      </c>
      <c r="J219" s="16"/>
      <c r="K219" s="126"/>
      <c r="L219" s="16"/>
      <c r="M219" s="69"/>
      <c r="N219" s="69"/>
      <c r="O219" s="69"/>
      <c r="P219" s="100">
        <f t="shared" si="32"/>
        <v>0</v>
      </c>
      <c r="Q219" s="146"/>
      <c r="R219" s="140" t="str">
        <f t="shared" si="33"/>
        <v>0</v>
      </c>
      <c r="S219" s="140" t="str">
        <f t="shared" si="34"/>
        <v>0</v>
      </c>
      <c r="T219" s="144"/>
      <c r="U219" s="106"/>
      <c r="V219" s="142">
        <f t="shared" si="35"/>
        <v>0</v>
      </c>
      <c r="W219" s="142">
        <f t="shared" si="36"/>
        <v>0</v>
      </c>
      <c r="X219" s="108">
        <f t="shared" si="37"/>
        <v>0</v>
      </c>
      <c r="Y219" s="108">
        <f t="shared" si="38"/>
        <v>0</v>
      </c>
      <c r="Z219" s="108">
        <f t="shared" si="39"/>
        <v>0</v>
      </c>
      <c r="AA219" s="151"/>
      <c r="AB219" s="4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="4" customFormat="1" ht="19" customHeight="1" spans="1:67">
      <c r="A220" s="94">
        <f t="shared" si="30"/>
        <v>219</v>
      </c>
      <c r="B220" s="95"/>
      <c r="C220" s="69"/>
      <c r="D220" s="16"/>
      <c r="E220" s="69"/>
      <c r="F220" s="126"/>
      <c r="G220" s="124" t="e">
        <f>VLOOKUP(F220,[2]零件成本10.26!$B$2:$C$7802,2,0)</f>
        <v>#N/A</v>
      </c>
      <c r="H220" s="16"/>
      <c r="I220" s="128" t="str">
        <f t="shared" si="31"/>
        <v/>
      </c>
      <c r="J220" s="16"/>
      <c r="K220" s="126"/>
      <c r="L220" s="16"/>
      <c r="M220" s="69"/>
      <c r="N220" s="69"/>
      <c r="O220" s="69"/>
      <c r="P220" s="100">
        <f t="shared" si="32"/>
        <v>0</v>
      </c>
      <c r="Q220" s="146"/>
      <c r="R220" s="140" t="str">
        <f t="shared" si="33"/>
        <v>0</v>
      </c>
      <c r="S220" s="140" t="str">
        <f t="shared" si="34"/>
        <v>0</v>
      </c>
      <c r="T220" s="144"/>
      <c r="U220" s="106"/>
      <c r="V220" s="142">
        <f t="shared" si="35"/>
        <v>0</v>
      </c>
      <c r="W220" s="142">
        <f t="shared" si="36"/>
        <v>0</v>
      </c>
      <c r="X220" s="108">
        <f t="shared" si="37"/>
        <v>0</v>
      </c>
      <c r="Y220" s="108">
        <f t="shared" si="38"/>
        <v>0</v>
      </c>
      <c r="Z220" s="108">
        <f t="shared" si="39"/>
        <v>0</v>
      </c>
      <c r="AA220" s="151"/>
      <c r="AB220" s="47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="4" customFormat="1" ht="19" customHeight="1" spans="1:67">
      <c r="A221" s="94">
        <f t="shared" si="30"/>
        <v>220</v>
      </c>
      <c r="B221" s="95"/>
      <c r="C221" s="69"/>
      <c r="D221" s="16"/>
      <c r="E221" s="69"/>
      <c r="F221" s="126"/>
      <c r="G221" s="124" t="e">
        <f>VLOOKUP(F221,[2]零件成本10.26!$B$2:$C$7802,2,0)</f>
        <v>#N/A</v>
      </c>
      <c r="H221" s="16"/>
      <c r="I221" s="128" t="str">
        <f t="shared" si="31"/>
        <v/>
      </c>
      <c r="J221" s="16"/>
      <c r="K221" s="126"/>
      <c r="L221" s="16"/>
      <c r="M221" s="69"/>
      <c r="N221" s="69"/>
      <c r="O221" s="69"/>
      <c r="P221" s="100">
        <f t="shared" si="32"/>
        <v>0</v>
      </c>
      <c r="Q221" s="146"/>
      <c r="R221" s="140" t="str">
        <f t="shared" si="33"/>
        <v>0</v>
      </c>
      <c r="S221" s="140" t="str">
        <f t="shared" si="34"/>
        <v>0</v>
      </c>
      <c r="T221" s="144"/>
      <c r="U221" s="106"/>
      <c r="V221" s="142">
        <f t="shared" si="35"/>
        <v>0</v>
      </c>
      <c r="W221" s="142">
        <f t="shared" si="36"/>
        <v>0</v>
      </c>
      <c r="X221" s="108">
        <f t="shared" si="37"/>
        <v>0</v>
      </c>
      <c r="Y221" s="108">
        <f t="shared" si="38"/>
        <v>0</v>
      </c>
      <c r="Z221" s="108">
        <f t="shared" si="39"/>
        <v>0</v>
      </c>
      <c r="AA221" s="151"/>
      <c r="AB221" s="47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="4" customFormat="1" ht="19" customHeight="1" spans="1:67">
      <c r="A222" s="94">
        <f t="shared" si="30"/>
        <v>221</v>
      </c>
      <c r="B222" s="95"/>
      <c r="C222" s="69"/>
      <c r="D222" s="16"/>
      <c r="E222" s="69"/>
      <c r="F222" s="126"/>
      <c r="G222" s="124" t="e">
        <f>VLOOKUP(F222,[2]零件成本10.26!$B$2:$C$7802,2,0)</f>
        <v>#N/A</v>
      </c>
      <c r="H222" s="16"/>
      <c r="I222" s="128" t="str">
        <f t="shared" si="31"/>
        <v/>
      </c>
      <c r="J222" s="16"/>
      <c r="K222" s="126"/>
      <c r="L222" s="16"/>
      <c r="M222" s="69"/>
      <c r="N222" s="69"/>
      <c r="O222" s="69"/>
      <c r="P222" s="100">
        <f t="shared" si="32"/>
        <v>0</v>
      </c>
      <c r="Q222" s="146"/>
      <c r="R222" s="140" t="str">
        <f t="shared" si="33"/>
        <v>0</v>
      </c>
      <c r="S222" s="140" t="str">
        <f t="shared" si="34"/>
        <v>0</v>
      </c>
      <c r="T222" s="144"/>
      <c r="U222" s="106"/>
      <c r="V222" s="142">
        <f t="shared" si="35"/>
        <v>0</v>
      </c>
      <c r="W222" s="142">
        <f t="shared" si="36"/>
        <v>0</v>
      </c>
      <c r="X222" s="108">
        <f t="shared" si="37"/>
        <v>0</v>
      </c>
      <c r="Y222" s="108">
        <f t="shared" si="38"/>
        <v>0</v>
      </c>
      <c r="Z222" s="108">
        <f t="shared" si="39"/>
        <v>0</v>
      </c>
      <c r="AA222" s="151"/>
      <c r="AB222" s="4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="4" customFormat="1" ht="19" customHeight="1" spans="1:67">
      <c r="A223" s="94">
        <f t="shared" si="30"/>
        <v>222</v>
      </c>
      <c r="B223" s="95"/>
      <c r="C223" s="69"/>
      <c r="D223" s="16"/>
      <c r="E223" s="69"/>
      <c r="F223" s="126"/>
      <c r="G223" s="124" t="e">
        <f>VLOOKUP(F223,[2]零件成本10.26!$B$2:$C$7802,2,0)</f>
        <v>#N/A</v>
      </c>
      <c r="H223" s="16"/>
      <c r="I223" s="128" t="str">
        <f t="shared" si="31"/>
        <v/>
      </c>
      <c r="J223" s="16"/>
      <c r="K223" s="126"/>
      <c r="L223" s="16"/>
      <c r="M223" s="69"/>
      <c r="N223" s="69"/>
      <c r="O223" s="69"/>
      <c r="P223" s="100">
        <f t="shared" si="32"/>
        <v>0</v>
      </c>
      <c r="Q223" s="146"/>
      <c r="R223" s="140" t="str">
        <f t="shared" si="33"/>
        <v>0</v>
      </c>
      <c r="S223" s="140" t="str">
        <f t="shared" si="34"/>
        <v>0</v>
      </c>
      <c r="T223" s="144"/>
      <c r="U223" s="106"/>
      <c r="V223" s="142">
        <f t="shared" si="35"/>
        <v>0</v>
      </c>
      <c r="W223" s="142">
        <f t="shared" si="36"/>
        <v>0</v>
      </c>
      <c r="X223" s="108">
        <f t="shared" si="37"/>
        <v>0</v>
      </c>
      <c r="Y223" s="108">
        <f t="shared" si="38"/>
        <v>0</v>
      </c>
      <c r="Z223" s="108">
        <f t="shared" si="39"/>
        <v>0</v>
      </c>
      <c r="AA223" s="151"/>
      <c r="AB223" s="4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="4" customFormat="1" ht="19" customHeight="1" spans="1:67">
      <c r="A224" s="94">
        <f t="shared" si="30"/>
        <v>223</v>
      </c>
      <c r="B224" s="95"/>
      <c r="C224" s="69"/>
      <c r="D224" s="16"/>
      <c r="E224" s="69"/>
      <c r="F224" s="126"/>
      <c r="G224" s="124" t="e">
        <f>VLOOKUP(F224,[2]零件成本10.26!$B$2:$C$7802,2,0)</f>
        <v>#N/A</v>
      </c>
      <c r="H224" s="16"/>
      <c r="I224" s="128" t="str">
        <f t="shared" si="31"/>
        <v/>
      </c>
      <c r="J224" s="16"/>
      <c r="K224" s="126"/>
      <c r="L224" s="16"/>
      <c r="M224" s="69"/>
      <c r="N224" s="69"/>
      <c r="O224" s="69"/>
      <c r="P224" s="100">
        <f t="shared" si="32"/>
        <v>0</v>
      </c>
      <c r="Q224" s="146"/>
      <c r="R224" s="140" t="str">
        <f t="shared" si="33"/>
        <v>0</v>
      </c>
      <c r="S224" s="140" t="str">
        <f t="shared" si="34"/>
        <v>0</v>
      </c>
      <c r="T224" s="144"/>
      <c r="U224" s="106"/>
      <c r="V224" s="142">
        <f t="shared" si="35"/>
        <v>0</v>
      </c>
      <c r="W224" s="142">
        <f t="shared" si="36"/>
        <v>0</v>
      </c>
      <c r="X224" s="108">
        <f t="shared" si="37"/>
        <v>0</v>
      </c>
      <c r="Y224" s="108">
        <f t="shared" si="38"/>
        <v>0</v>
      </c>
      <c r="Z224" s="108">
        <f t="shared" si="39"/>
        <v>0</v>
      </c>
      <c r="AA224" s="151"/>
      <c r="AB224" s="47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="4" customFormat="1" ht="19" customHeight="1" spans="1:67">
      <c r="A225" s="94">
        <f t="shared" si="30"/>
        <v>224</v>
      </c>
      <c r="B225" s="95"/>
      <c r="C225" s="69"/>
      <c r="D225" s="16"/>
      <c r="E225" s="69"/>
      <c r="F225" s="126"/>
      <c r="G225" s="124" t="e">
        <f>VLOOKUP(F225,[2]零件成本10.26!$B$2:$C$7802,2,0)</f>
        <v>#N/A</v>
      </c>
      <c r="H225" s="16"/>
      <c r="I225" s="128" t="str">
        <f t="shared" si="31"/>
        <v/>
      </c>
      <c r="J225" s="16"/>
      <c r="K225" s="126"/>
      <c r="L225" s="16"/>
      <c r="M225" s="69"/>
      <c r="N225" s="69"/>
      <c r="O225" s="69"/>
      <c r="P225" s="100">
        <f t="shared" si="32"/>
        <v>0</v>
      </c>
      <c r="Q225" s="146"/>
      <c r="R225" s="140" t="str">
        <f t="shared" si="33"/>
        <v>0</v>
      </c>
      <c r="S225" s="140" t="str">
        <f t="shared" si="34"/>
        <v>0</v>
      </c>
      <c r="T225" s="144"/>
      <c r="U225" s="106"/>
      <c r="V225" s="142">
        <f t="shared" si="35"/>
        <v>0</v>
      </c>
      <c r="W225" s="142">
        <f t="shared" si="36"/>
        <v>0</v>
      </c>
      <c r="X225" s="108">
        <f t="shared" si="37"/>
        <v>0</v>
      </c>
      <c r="Y225" s="108">
        <f t="shared" si="38"/>
        <v>0</v>
      </c>
      <c r="Z225" s="108">
        <f t="shared" si="39"/>
        <v>0</v>
      </c>
      <c r="AA225" s="151"/>
      <c r="AB225" s="47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="4" customFormat="1" ht="19" customHeight="1" spans="1:67">
      <c r="A226" s="94">
        <f t="shared" si="30"/>
        <v>225</v>
      </c>
      <c r="B226" s="95"/>
      <c r="C226" s="69"/>
      <c r="D226" s="16"/>
      <c r="E226" s="69"/>
      <c r="F226" s="126"/>
      <c r="G226" s="124" t="e">
        <f>VLOOKUP(F226,[2]零件成本10.26!$B$2:$C$7802,2,0)</f>
        <v>#N/A</v>
      </c>
      <c r="H226" s="16"/>
      <c r="I226" s="128" t="str">
        <f t="shared" si="31"/>
        <v/>
      </c>
      <c r="J226" s="16"/>
      <c r="K226" s="126"/>
      <c r="L226" s="16"/>
      <c r="M226" s="69"/>
      <c r="N226" s="69"/>
      <c r="O226" s="69"/>
      <c r="P226" s="100">
        <f t="shared" si="32"/>
        <v>0</v>
      </c>
      <c r="Q226" s="146"/>
      <c r="R226" s="140" t="str">
        <f t="shared" si="33"/>
        <v>0</v>
      </c>
      <c r="S226" s="140" t="str">
        <f t="shared" si="34"/>
        <v>0</v>
      </c>
      <c r="T226" s="144"/>
      <c r="U226" s="106"/>
      <c r="V226" s="142">
        <f t="shared" si="35"/>
        <v>0</v>
      </c>
      <c r="W226" s="142">
        <f t="shared" si="36"/>
        <v>0</v>
      </c>
      <c r="X226" s="108">
        <f t="shared" si="37"/>
        <v>0</v>
      </c>
      <c r="Y226" s="108">
        <f t="shared" si="38"/>
        <v>0</v>
      </c>
      <c r="Z226" s="108">
        <f t="shared" si="39"/>
        <v>0</v>
      </c>
      <c r="AA226" s="151"/>
      <c r="AB226" s="47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="4" customFormat="1" ht="19" customHeight="1" spans="1:67">
      <c r="A227" s="94">
        <f t="shared" si="30"/>
        <v>226</v>
      </c>
      <c r="B227" s="95"/>
      <c r="C227" s="69"/>
      <c r="D227" s="16"/>
      <c r="E227" s="69"/>
      <c r="F227" s="126"/>
      <c r="G227" s="124" t="e">
        <f>VLOOKUP(F227,[2]零件成本10.26!$B$2:$C$7802,2,0)</f>
        <v>#N/A</v>
      </c>
      <c r="H227" s="16"/>
      <c r="I227" s="128" t="str">
        <f t="shared" si="31"/>
        <v/>
      </c>
      <c r="J227" s="16"/>
      <c r="K227" s="126"/>
      <c r="L227" s="16"/>
      <c r="M227" s="69"/>
      <c r="N227" s="69"/>
      <c r="O227" s="69"/>
      <c r="P227" s="100">
        <f t="shared" si="32"/>
        <v>0</v>
      </c>
      <c r="Q227" s="146"/>
      <c r="R227" s="140" t="str">
        <f t="shared" si="33"/>
        <v>0</v>
      </c>
      <c r="S227" s="140" t="str">
        <f t="shared" si="34"/>
        <v>0</v>
      </c>
      <c r="T227" s="144"/>
      <c r="U227" s="106"/>
      <c r="V227" s="142">
        <f t="shared" si="35"/>
        <v>0</v>
      </c>
      <c r="W227" s="142">
        <f t="shared" si="36"/>
        <v>0</v>
      </c>
      <c r="X227" s="108">
        <f t="shared" si="37"/>
        <v>0</v>
      </c>
      <c r="Y227" s="108">
        <f t="shared" si="38"/>
        <v>0</v>
      </c>
      <c r="Z227" s="108">
        <f t="shared" si="39"/>
        <v>0</v>
      </c>
      <c r="AA227" s="151"/>
      <c r="AB227" s="47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="4" customFormat="1" ht="19" customHeight="1" spans="1:67">
      <c r="A228" s="94">
        <f t="shared" si="30"/>
        <v>227</v>
      </c>
      <c r="B228" s="95"/>
      <c r="C228" s="69"/>
      <c r="D228" s="16"/>
      <c r="E228" s="69"/>
      <c r="F228" s="126"/>
      <c r="G228" s="124" t="e">
        <f>VLOOKUP(F228,[2]零件成本10.26!$B$2:$C$7802,2,0)</f>
        <v>#N/A</v>
      </c>
      <c r="H228" s="16"/>
      <c r="I228" s="128" t="str">
        <f t="shared" si="31"/>
        <v/>
      </c>
      <c r="J228" s="16"/>
      <c r="K228" s="126"/>
      <c r="L228" s="16"/>
      <c r="M228" s="69"/>
      <c r="N228" s="69"/>
      <c r="O228" s="69"/>
      <c r="P228" s="100">
        <f t="shared" si="32"/>
        <v>0</v>
      </c>
      <c r="Q228" s="146"/>
      <c r="R228" s="140" t="str">
        <f t="shared" si="33"/>
        <v>0</v>
      </c>
      <c r="S228" s="140" t="str">
        <f t="shared" si="34"/>
        <v>0</v>
      </c>
      <c r="T228" s="144"/>
      <c r="U228" s="106"/>
      <c r="V228" s="142">
        <f t="shared" si="35"/>
        <v>0</v>
      </c>
      <c r="W228" s="142">
        <f t="shared" si="36"/>
        <v>0</v>
      </c>
      <c r="X228" s="108">
        <f t="shared" si="37"/>
        <v>0</v>
      </c>
      <c r="Y228" s="108">
        <f t="shared" si="38"/>
        <v>0</v>
      </c>
      <c r="Z228" s="108">
        <f t="shared" si="39"/>
        <v>0</v>
      </c>
      <c r="AA228" s="151"/>
      <c r="AB228" s="47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="4" customFormat="1" ht="19" customHeight="1" spans="1:67">
      <c r="A229" s="94">
        <f t="shared" si="30"/>
        <v>228</v>
      </c>
      <c r="B229" s="95"/>
      <c r="C229" s="69"/>
      <c r="D229" s="16"/>
      <c r="E229" s="69"/>
      <c r="F229" s="126"/>
      <c r="G229" s="124" t="e">
        <f>VLOOKUP(F229,[2]零件成本10.26!$B$2:$C$7802,2,0)</f>
        <v>#N/A</v>
      </c>
      <c r="H229" s="16"/>
      <c r="I229" s="128" t="str">
        <f t="shared" si="31"/>
        <v/>
      </c>
      <c r="J229" s="16"/>
      <c r="K229" s="126"/>
      <c r="L229" s="16"/>
      <c r="M229" s="69"/>
      <c r="N229" s="69"/>
      <c r="O229" s="69"/>
      <c r="P229" s="100">
        <f t="shared" si="32"/>
        <v>0</v>
      </c>
      <c r="Q229" s="146"/>
      <c r="R229" s="140" t="str">
        <f t="shared" si="33"/>
        <v>0</v>
      </c>
      <c r="S229" s="140" t="str">
        <f t="shared" si="34"/>
        <v>0</v>
      </c>
      <c r="T229" s="144"/>
      <c r="U229" s="106"/>
      <c r="V229" s="142">
        <f t="shared" si="35"/>
        <v>0</v>
      </c>
      <c r="W229" s="142">
        <f t="shared" si="36"/>
        <v>0</v>
      </c>
      <c r="X229" s="108">
        <f t="shared" si="37"/>
        <v>0</v>
      </c>
      <c r="Y229" s="108">
        <f t="shared" si="38"/>
        <v>0</v>
      </c>
      <c r="Z229" s="108">
        <f t="shared" si="39"/>
        <v>0</v>
      </c>
      <c r="AA229" s="151"/>
      <c r="AB229" s="47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="4" customFormat="1" ht="19" customHeight="1" spans="1:67">
      <c r="A230" s="94">
        <f t="shared" si="30"/>
        <v>229</v>
      </c>
      <c r="B230" s="95"/>
      <c r="C230" s="69"/>
      <c r="D230" s="16"/>
      <c r="E230" s="69"/>
      <c r="F230" s="126"/>
      <c r="G230" s="124" t="e">
        <f>VLOOKUP(F230,[2]零件成本10.26!$B$2:$C$7802,2,0)</f>
        <v>#N/A</v>
      </c>
      <c r="H230" s="16"/>
      <c r="I230" s="128" t="str">
        <f t="shared" si="31"/>
        <v/>
      </c>
      <c r="J230" s="16"/>
      <c r="K230" s="126"/>
      <c r="L230" s="16"/>
      <c r="M230" s="69"/>
      <c r="N230" s="69"/>
      <c r="O230" s="69"/>
      <c r="P230" s="100">
        <f t="shared" si="32"/>
        <v>0</v>
      </c>
      <c r="Q230" s="146"/>
      <c r="R230" s="140" t="str">
        <f t="shared" si="33"/>
        <v>0</v>
      </c>
      <c r="S230" s="140" t="str">
        <f t="shared" si="34"/>
        <v>0</v>
      </c>
      <c r="T230" s="144"/>
      <c r="U230" s="106"/>
      <c r="V230" s="142">
        <f t="shared" si="35"/>
        <v>0</v>
      </c>
      <c r="W230" s="142">
        <f t="shared" si="36"/>
        <v>0</v>
      </c>
      <c r="X230" s="108">
        <f t="shared" si="37"/>
        <v>0</v>
      </c>
      <c r="Y230" s="108">
        <f t="shared" si="38"/>
        <v>0</v>
      </c>
      <c r="Z230" s="108">
        <f t="shared" si="39"/>
        <v>0</v>
      </c>
      <c r="AA230" s="151"/>
      <c r="AB230" s="47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="4" customFormat="1" ht="19" customHeight="1" spans="1:67">
      <c r="A231" s="94">
        <f t="shared" si="30"/>
        <v>230</v>
      </c>
      <c r="B231" s="95"/>
      <c r="C231" s="69"/>
      <c r="D231" s="16"/>
      <c r="E231" s="69"/>
      <c r="F231" s="126"/>
      <c r="G231" s="124" t="e">
        <f>VLOOKUP(F231,[2]零件成本10.26!$B$2:$C$7802,2,0)</f>
        <v>#N/A</v>
      </c>
      <c r="H231" s="16"/>
      <c r="I231" s="128" t="str">
        <f t="shared" si="31"/>
        <v/>
      </c>
      <c r="J231" s="16"/>
      <c r="K231" s="126"/>
      <c r="L231" s="16"/>
      <c r="M231" s="69"/>
      <c r="N231" s="69"/>
      <c r="O231" s="69"/>
      <c r="P231" s="100">
        <f t="shared" si="32"/>
        <v>0</v>
      </c>
      <c r="Q231" s="146"/>
      <c r="R231" s="140" t="str">
        <f t="shared" si="33"/>
        <v>0</v>
      </c>
      <c r="S231" s="140" t="str">
        <f t="shared" si="34"/>
        <v>0</v>
      </c>
      <c r="T231" s="144"/>
      <c r="U231" s="106"/>
      <c r="V231" s="142">
        <f t="shared" si="35"/>
        <v>0</v>
      </c>
      <c r="W231" s="142">
        <f t="shared" si="36"/>
        <v>0</v>
      </c>
      <c r="X231" s="108">
        <f t="shared" si="37"/>
        <v>0</v>
      </c>
      <c r="Y231" s="108">
        <f t="shared" si="38"/>
        <v>0</v>
      </c>
      <c r="Z231" s="108">
        <f t="shared" si="39"/>
        <v>0</v>
      </c>
      <c r="AA231" s="151"/>
      <c r="AB231" s="47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="4" customFormat="1" ht="19" customHeight="1" spans="1:67">
      <c r="A232" s="94">
        <f t="shared" si="30"/>
        <v>231</v>
      </c>
      <c r="B232" s="95"/>
      <c r="C232" s="69"/>
      <c r="D232" s="16"/>
      <c r="E232" s="69"/>
      <c r="F232" s="126"/>
      <c r="G232" s="124" t="e">
        <f>VLOOKUP(F232,[2]零件成本10.26!$B$2:$C$7802,2,0)</f>
        <v>#N/A</v>
      </c>
      <c r="H232" s="16"/>
      <c r="I232" s="128" t="str">
        <f t="shared" si="31"/>
        <v/>
      </c>
      <c r="J232" s="16"/>
      <c r="K232" s="126"/>
      <c r="L232" s="16"/>
      <c r="M232" s="69"/>
      <c r="N232" s="69"/>
      <c r="O232" s="69"/>
      <c r="P232" s="100">
        <f t="shared" si="32"/>
        <v>0</v>
      </c>
      <c r="Q232" s="146"/>
      <c r="R232" s="140" t="str">
        <f t="shared" si="33"/>
        <v>0</v>
      </c>
      <c r="S232" s="140" t="str">
        <f t="shared" si="34"/>
        <v>0</v>
      </c>
      <c r="T232" s="144"/>
      <c r="U232" s="106"/>
      <c r="V232" s="142">
        <f t="shared" si="35"/>
        <v>0</v>
      </c>
      <c r="W232" s="142">
        <f t="shared" si="36"/>
        <v>0</v>
      </c>
      <c r="X232" s="108">
        <f t="shared" si="37"/>
        <v>0</v>
      </c>
      <c r="Y232" s="108">
        <f t="shared" si="38"/>
        <v>0</v>
      </c>
      <c r="Z232" s="108">
        <f t="shared" si="39"/>
        <v>0</v>
      </c>
      <c r="AA232" s="151"/>
      <c r="AB232" s="47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="4" customFormat="1" ht="19" customHeight="1" spans="1:67">
      <c r="A233" s="94">
        <f t="shared" si="30"/>
        <v>232</v>
      </c>
      <c r="B233" s="95"/>
      <c r="C233" s="69"/>
      <c r="D233" s="16"/>
      <c r="E233" s="69"/>
      <c r="F233" s="126"/>
      <c r="G233" s="124" t="e">
        <f>VLOOKUP(F233,[2]零件成本10.26!$B$2:$C$7802,2,0)</f>
        <v>#N/A</v>
      </c>
      <c r="H233" s="16"/>
      <c r="I233" s="128" t="str">
        <f t="shared" si="31"/>
        <v/>
      </c>
      <c r="J233" s="16"/>
      <c r="K233" s="126"/>
      <c r="L233" s="16"/>
      <c r="M233" s="69"/>
      <c r="N233" s="69"/>
      <c r="O233" s="69"/>
      <c r="P233" s="100">
        <f t="shared" si="32"/>
        <v>0</v>
      </c>
      <c r="Q233" s="146"/>
      <c r="R233" s="140" t="str">
        <f t="shared" si="33"/>
        <v>0</v>
      </c>
      <c r="S233" s="140" t="str">
        <f t="shared" si="34"/>
        <v>0</v>
      </c>
      <c r="T233" s="144"/>
      <c r="U233" s="106"/>
      <c r="V233" s="142">
        <f t="shared" si="35"/>
        <v>0</v>
      </c>
      <c r="W233" s="142">
        <f t="shared" si="36"/>
        <v>0</v>
      </c>
      <c r="X233" s="108">
        <f t="shared" si="37"/>
        <v>0</v>
      </c>
      <c r="Y233" s="108">
        <f t="shared" si="38"/>
        <v>0</v>
      </c>
      <c r="Z233" s="108">
        <f t="shared" si="39"/>
        <v>0</v>
      </c>
      <c r="AA233" s="151"/>
      <c r="AB233" s="47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="4" customFormat="1" ht="19" customHeight="1" spans="1:67">
      <c r="A234" s="94">
        <f t="shared" si="30"/>
        <v>233</v>
      </c>
      <c r="B234" s="95"/>
      <c r="C234" s="69"/>
      <c r="D234" s="16"/>
      <c r="E234" s="69"/>
      <c r="F234" s="126"/>
      <c r="G234" s="124" t="e">
        <f>VLOOKUP(F234,[2]零件成本10.26!$B$2:$C$7802,2,0)</f>
        <v>#N/A</v>
      </c>
      <c r="H234" s="16"/>
      <c r="I234" s="128" t="str">
        <f t="shared" si="31"/>
        <v/>
      </c>
      <c r="J234" s="16"/>
      <c r="K234" s="126"/>
      <c r="L234" s="16"/>
      <c r="M234" s="69"/>
      <c r="N234" s="69"/>
      <c r="O234" s="69"/>
      <c r="P234" s="100">
        <f t="shared" si="32"/>
        <v>0</v>
      </c>
      <c r="Q234" s="146"/>
      <c r="R234" s="140" t="str">
        <f t="shared" si="33"/>
        <v>0</v>
      </c>
      <c r="S234" s="140" t="str">
        <f t="shared" si="34"/>
        <v>0</v>
      </c>
      <c r="T234" s="144"/>
      <c r="U234" s="106"/>
      <c r="V234" s="142">
        <f t="shared" si="35"/>
        <v>0</v>
      </c>
      <c r="W234" s="142">
        <f t="shared" si="36"/>
        <v>0</v>
      </c>
      <c r="X234" s="108">
        <f t="shared" si="37"/>
        <v>0</v>
      </c>
      <c r="Y234" s="108">
        <f t="shared" si="38"/>
        <v>0</v>
      </c>
      <c r="Z234" s="108">
        <f t="shared" si="39"/>
        <v>0</v>
      </c>
      <c r="AA234" s="151"/>
      <c r="AB234" s="4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="4" customFormat="1" ht="19" customHeight="1" spans="1:67">
      <c r="A235" s="94">
        <f t="shared" si="30"/>
        <v>234</v>
      </c>
      <c r="B235" s="95"/>
      <c r="C235" s="69"/>
      <c r="D235" s="16"/>
      <c r="E235" s="69"/>
      <c r="F235" s="126"/>
      <c r="G235" s="124" t="e">
        <f>VLOOKUP(F235,[2]零件成本10.26!$B$2:$C$7802,2,0)</f>
        <v>#N/A</v>
      </c>
      <c r="H235" s="16"/>
      <c r="I235" s="128" t="str">
        <f t="shared" si="31"/>
        <v/>
      </c>
      <c r="J235" s="16"/>
      <c r="K235" s="126"/>
      <c r="L235" s="16"/>
      <c r="M235" s="69"/>
      <c r="N235" s="69"/>
      <c r="O235" s="69"/>
      <c r="P235" s="100">
        <f t="shared" si="32"/>
        <v>0</v>
      </c>
      <c r="Q235" s="146"/>
      <c r="R235" s="140" t="str">
        <f t="shared" si="33"/>
        <v>0</v>
      </c>
      <c r="S235" s="140" t="str">
        <f t="shared" si="34"/>
        <v>0</v>
      </c>
      <c r="T235" s="144"/>
      <c r="U235" s="106"/>
      <c r="V235" s="142">
        <f t="shared" si="35"/>
        <v>0</v>
      </c>
      <c r="W235" s="142">
        <f t="shared" si="36"/>
        <v>0</v>
      </c>
      <c r="X235" s="108">
        <f t="shared" si="37"/>
        <v>0</v>
      </c>
      <c r="Y235" s="108">
        <f t="shared" si="38"/>
        <v>0</v>
      </c>
      <c r="Z235" s="108">
        <f t="shared" si="39"/>
        <v>0</v>
      </c>
      <c r="AA235" s="151"/>
      <c r="AB235" s="47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="4" customFormat="1" ht="19" customHeight="1" spans="1:67">
      <c r="A236" s="94">
        <f t="shared" si="30"/>
        <v>235</v>
      </c>
      <c r="B236" s="95"/>
      <c r="C236" s="69"/>
      <c r="D236" s="16"/>
      <c r="E236" s="69"/>
      <c r="F236" s="126"/>
      <c r="G236" s="124" t="e">
        <f>VLOOKUP(F236,[2]零件成本10.26!$B$2:$C$7802,2,0)</f>
        <v>#N/A</v>
      </c>
      <c r="H236" s="16"/>
      <c r="I236" s="128" t="str">
        <f t="shared" si="31"/>
        <v/>
      </c>
      <c r="J236" s="16"/>
      <c r="K236" s="126"/>
      <c r="L236" s="16"/>
      <c r="M236" s="69"/>
      <c r="N236" s="69"/>
      <c r="O236" s="69"/>
      <c r="P236" s="100">
        <f t="shared" si="32"/>
        <v>0</v>
      </c>
      <c r="Q236" s="146"/>
      <c r="R236" s="140" t="str">
        <f t="shared" si="33"/>
        <v>0</v>
      </c>
      <c r="S236" s="140" t="str">
        <f t="shared" si="34"/>
        <v>0</v>
      </c>
      <c r="T236" s="144"/>
      <c r="U236" s="106"/>
      <c r="V236" s="142">
        <f t="shared" si="35"/>
        <v>0</v>
      </c>
      <c r="W236" s="142">
        <f t="shared" si="36"/>
        <v>0</v>
      </c>
      <c r="X236" s="108">
        <f t="shared" si="37"/>
        <v>0</v>
      </c>
      <c r="Y236" s="108">
        <f t="shared" si="38"/>
        <v>0</v>
      </c>
      <c r="Z236" s="108">
        <f t="shared" si="39"/>
        <v>0</v>
      </c>
      <c r="AA236" s="151"/>
      <c r="AB236" s="47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="4" customFormat="1" ht="19" customHeight="1" spans="1:67">
      <c r="A237" s="94">
        <f t="shared" si="30"/>
        <v>236</v>
      </c>
      <c r="B237" s="95"/>
      <c r="C237" s="69"/>
      <c r="D237" s="16"/>
      <c r="E237" s="69"/>
      <c r="F237" s="126"/>
      <c r="G237" s="124" t="e">
        <f>VLOOKUP(F237,[2]零件成本10.26!$B$2:$C$7802,2,0)</f>
        <v>#N/A</v>
      </c>
      <c r="H237" s="16"/>
      <c r="I237" s="128" t="str">
        <f t="shared" si="31"/>
        <v/>
      </c>
      <c r="J237" s="16"/>
      <c r="K237" s="126"/>
      <c r="L237" s="16"/>
      <c r="M237" s="69"/>
      <c r="N237" s="69"/>
      <c r="O237" s="69"/>
      <c r="P237" s="100">
        <f t="shared" si="32"/>
        <v>0</v>
      </c>
      <c r="Q237" s="146"/>
      <c r="R237" s="140" t="str">
        <f t="shared" si="33"/>
        <v>0</v>
      </c>
      <c r="S237" s="140" t="str">
        <f t="shared" si="34"/>
        <v>0</v>
      </c>
      <c r="T237" s="144"/>
      <c r="U237" s="106"/>
      <c r="V237" s="142">
        <f t="shared" si="35"/>
        <v>0</v>
      </c>
      <c r="W237" s="142">
        <f t="shared" si="36"/>
        <v>0</v>
      </c>
      <c r="X237" s="108">
        <f t="shared" si="37"/>
        <v>0</v>
      </c>
      <c r="Y237" s="108">
        <f t="shared" si="38"/>
        <v>0</v>
      </c>
      <c r="Z237" s="108">
        <f t="shared" si="39"/>
        <v>0</v>
      </c>
      <c r="AA237" s="151"/>
      <c r="AB237" s="47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="4" customFormat="1" ht="19" customHeight="1" spans="1:67">
      <c r="A238" s="94">
        <f t="shared" si="30"/>
        <v>237</v>
      </c>
      <c r="B238" s="95"/>
      <c r="C238" s="69"/>
      <c r="D238" s="16"/>
      <c r="E238" s="69"/>
      <c r="F238" s="126"/>
      <c r="G238" s="124" t="e">
        <f>VLOOKUP(F238,[2]零件成本10.26!$B$2:$C$7802,2,0)</f>
        <v>#N/A</v>
      </c>
      <c r="H238" s="16"/>
      <c r="I238" s="128" t="str">
        <f t="shared" si="31"/>
        <v/>
      </c>
      <c r="J238" s="16"/>
      <c r="K238" s="126"/>
      <c r="L238" s="16"/>
      <c r="M238" s="69"/>
      <c r="N238" s="69"/>
      <c r="O238" s="69"/>
      <c r="P238" s="100">
        <f t="shared" si="32"/>
        <v>0</v>
      </c>
      <c r="Q238" s="146"/>
      <c r="R238" s="140" t="str">
        <f t="shared" si="33"/>
        <v>0</v>
      </c>
      <c r="S238" s="140" t="str">
        <f t="shared" si="34"/>
        <v>0</v>
      </c>
      <c r="T238" s="144"/>
      <c r="U238" s="106"/>
      <c r="V238" s="142">
        <f t="shared" si="35"/>
        <v>0</v>
      </c>
      <c r="W238" s="142">
        <f t="shared" si="36"/>
        <v>0</v>
      </c>
      <c r="X238" s="108">
        <f t="shared" si="37"/>
        <v>0</v>
      </c>
      <c r="Y238" s="108">
        <f t="shared" si="38"/>
        <v>0</v>
      </c>
      <c r="Z238" s="108">
        <f t="shared" si="39"/>
        <v>0</v>
      </c>
      <c r="AA238" s="151"/>
      <c r="AB238" s="47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="4" customFormat="1" ht="19" customHeight="1" spans="1:67">
      <c r="A239" s="94">
        <f t="shared" si="30"/>
        <v>238</v>
      </c>
      <c r="B239" s="95"/>
      <c r="C239" s="69"/>
      <c r="D239" s="16"/>
      <c r="E239" s="69"/>
      <c r="F239" s="126"/>
      <c r="G239" s="124" t="e">
        <f>VLOOKUP(F239,[2]零件成本10.26!$B$2:$C$7802,2,0)</f>
        <v>#N/A</v>
      </c>
      <c r="H239" s="16"/>
      <c r="I239" s="128" t="str">
        <f t="shared" si="31"/>
        <v/>
      </c>
      <c r="J239" s="16"/>
      <c r="K239" s="126"/>
      <c r="L239" s="16"/>
      <c r="M239" s="69"/>
      <c r="N239" s="69"/>
      <c r="O239" s="69"/>
      <c r="P239" s="100">
        <f t="shared" si="32"/>
        <v>0</v>
      </c>
      <c r="Q239" s="146"/>
      <c r="R239" s="140" t="str">
        <f t="shared" si="33"/>
        <v>0</v>
      </c>
      <c r="S239" s="140" t="str">
        <f t="shared" si="34"/>
        <v>0</v>
      </c>
      <c r="T239" s="144"/>
      <c r="U239" s="106"/>
      <c r="V239" s="142">
        <f t="shared" si="35"/>
        <v>0</v>
      </c>
      <c r="W239" s="142">
        <f t="shared" si="36"/>
        <v>0</v>
      </c>
      <c r="X239" s="108">
        <f t="shared" si="37"/>
        <v>0</v>
      </c>
      <c r="Y239" s="108">
        <f t="shared" si="38"/>
        <v>0</v>
      </c>
      <c r="Z239" s="108">
        <f t="shared" si="39"/>
        <v>0</v>
      </c>
      <c r="AA239" s="151"/>
      <c r="AB239" s="47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="4" customFormat="1" ht="19" customHeight="1" spans="1:67">
      <c r="A240" s="94">
        <f t="shared" si="30"/>
        <v>239</v>
      </c>
      <c r="B240" s="95"/>
      <c r="C240" s="69"/>
      <c r="D240" s="16"/>
      <c r="E240" s="69"/>
      <c r="F240" s="126"/>
      <c r="G240" s="124" t="e">
        <f>VLOOKUP(F240,[2]零件成本10.26!$B$2:$C$7802,2,0)</f>
        <v>#N/A</v>
      </c>
      <c r="H240" s="16"/>
      <c r="I240" s="128" t="str">
        <f t="shared" si="31"/>
        <v/>
      </c>
      <c r="J240" s="16"/>
      <c r="K240" s="126"/>
      <c r="L240" s="16"/>
      <c r="M240" s="69"/>
      <c r="N240" s="69"/>
      <c r="O240" s="69"/>
      <c r="P240" s="100">
        <f t="shared" si="32"/>
        <v>0</v>
      </c>
      <c r="Q240" s="146"/>
      <c r="R240" s="140" t="str">
        <f t="shared" si="33"/>
        <v>0</v>
      </c>
      <c r="S240" s="140" t="str">
        <f t="shared" si="34"/>
        <v>0</v>
      </c>
      <c r="T240" s="144"/>
      <c r="U240" s="106"/>
      <c r="V240" s="142">
        <f t="shared" si="35"/>
        <v>0</v>
      </c>
      <c r="W240" s="142">
        <f t="shared" si="36"/>
        <v>0</v>
      </c>
      <c r="X240" s="108">
        <f t="shared" si="37"/>
        <v>0</v>
      </c>
      <c r="Y240" s="108">
        <f t="shared" si="38"/>
        <v>0</v>
      </c>
      <c r="Z240" s="108">
        <f t="shared" si="39"/>
        <v>0</v>
      </c>
      <c r="AA240" s="151"/>
      <c r="AB240" s="47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="4" customFormat="1" ht="19" customHeight="1" spans="1:67">
      <c r="A241" s="94">
        <f t="shared" si="30"/>
        <v>240</v>
      </c>
      <c r="B241" s="95"/>
      <c r="C241" s="69"/>
      <c r="D241" s="16"/>
      <c r="E241" s="69"/>
      <c r="F241" s="126"/>
      <c r="G241" s="124" t="e">
        <f>VLOOKUP(F241,[2]零件成本10.26!$B$2:$C$7802,2,0)</f>
        <v>#N/A</v>
      </c>
      <c r="H241" s="16"/>
      <c r="I241" s="128" t="str">
        <f t="shared" si="31"/>
        <v/>
      </c>
      <c r="J241" s="16"/>
      <c r="K241" s="126"/>
      <c r="L241" s="16"/>
      <c r="M241" s="69"/>
      <c r="N241" s="69"/>
      <c r="O241" s="69"/>
      <c r="P241" s="100">
        <f t="shared" si="32"/>
        <v>0</v>
      </c>
      <c r="Q241" s="146"/>
      <c r="R241" s="140" t="str">
        <f t="shared" si="33"/>
        <v>0</v>
      </c>
      <c r="S241" s="140" t="str">
        <f t="shared" si="34"/>
        <v>0</v>
      </c>
      <c r="T241" s="144"/>
      <c r="U241" s="106"/>
      <c r="V241" s="142">
        <f t="shared" si="35"/>
        <v>0</v>
      </c>
      <c r="W241" s="142">
        <f t="shared" si="36"/>
        <v>0</v>
      </c>
      <c r="X241" s="108">
        <f t="shared" si="37"/>
        <v>0</v>
      </c>
      <c r="Y241" s="108">
        <f t="shared" si="38"/>
        <v>0</v>
      </c>
      <c r="Z241" s="108">
        <f t="shared" si="39"/>
        <v>0</v>
      </c>
      <c r="AA241" s="151"/>
      <c r="AB241" s="47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="4" customFormat="1" ht="19" customHeight="1" spans="1:67">
      <c r="A242" s="94">
        <f t="shared" si="30"/>
        <v>241</v>
      </c>
      <c r="B242" s="95"/>
      <c r="C242" s="69"/>
      <c r="D242" s="16"/>
      <c r="E242" s="69"/>
      <c r="F242" s="126"/>
      <c r="G242" s="124" t="e">
        <f>VLOOKUP(F242,[2]零件成本10.26!$B$2:$C$7802,2,0)</f>
        <v>#N/A</v>
      </c>
      <c r="H242" s="16"/>
      <c r="I242" s="128" t="str">
        <f t="shared" si="31"/>
        <v/>
      </c>
      <c r="J242" s="16"/>
      <c r="K242" s="126"/>
      <c r="L242" s="16"/>
      <c r="M242" s="69"/>
      <c r="N242" s="69"/>
      <c r="O242" s="69"/>
      <c r="P242" s="100">
        <f t="shared" si="32"/>
        <v>0</v>
      </c>
      <c r="Q242" s="146"/>
      <c r="R242" s="140" t="str">
        <f t="shared" si="33"/>
        <v>0</v>
      </c>
      <c r="S242" s="140" t="str">
        <f t="shared" si="34"/>
        <v>0</v>
      </c>
      <c r="T242" s="144"/>
      <c r="U242" s="106"/>
      <c r="V242" s="142">
        <f t="shared" si="35"/>
        <v>0</v>
      </c>
      <c r="W242" s="142">
        <f t="shared" si="36"/>
        <v>0</v>
      </c>
      <c r="X242" s="108">
        <f t="shared" si="37"/>
        <v>0</v>
      </c>
      <c r="Y242" s="108">
        <f t="shared" si="38"/>
        <v>0</v>
      </c>
      <c r="Z242" s="108">
        <f t="shared" si="39"/>
        <v>0</v>
      </c>
      <c r="AA242" s="151"/>
      <c r="AB242" s="47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="4" customFormat="1" ht="19" customHeight="1" spans="1:67">
      <c r="A243" s="94">
        <f t="shared" si="30"/>
        <v>242</v>
      </c>
      <c r="B243" s="95"/>
      <c r="C243" s="69"/>
      <c r="D243" s="16"/>
      <c r="E243" s="69"/>
      <c r="F243" s="126"/>
      <c r="G243" s="124" t="e">
        <f>VLOOKUP(F243,[2]零件成本10.26!$B$2:$C$7802,2,0)</f>
        <v>#N/A</v>
      </c>
      <c r="H243" s="16"/>
      <c r="I243" s="128" t="str">
        <f t="shared" si="31"/>
        <v/>
      </c>
      <c r="J243" s="16"/>
      <c r="K243" s="126"/>
      <c r="L243" s="16"/>
      <c r="M243" s="69"/>
      <c r="N243" s="69"/>
      <c r="O243" s="69"/>
      <c r="P243" s="100">
        <f t="shared" si="32"/>
        <v>0</v>
      </c>
      <c r="Q243" s="146"/>
      <c r="R243" s="140" t="str">
        <f t="shared" si="33"/>
        <v>0</v>
      </c>
      <c r="S243" s="140" t="str">
        <f t="shared" si="34"/>
        <v>0</v>
      </c>
      <c r="T243" s="144"/>
      <c r="U243" s="106"/>
      <c r="V243" s="142">
        <f t="shared" si="35"/>
        <v>0</v>
      </c>
      <c r="W243" s="142">
        <f t="shared" si="36"/>
        <v>0</v>
      </c>
      <c r="X243" s="108">
        <f t="shared" si="37"/>
        <v>0</v>
      </c>
      <c r="Y243" s="108">
        <f t="shared" si="38"/>
        <v>0</v>
      </c>
      <c r="Z243" s="108">
        <f t="shared" si="39"/>
        <v>0</v>
      </c>
      <c r="AA243" s="151"/>
      <c r="AB243" s="4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="4" customFormat="1" ht="19" customHeight="1" spans="1:67">
      <c r="A244" s="94">
        <f t="shared" si="30"/>
        <v>243</v>
      </c>
      <c r="B244" s="95"/>
      <c r="C244" s="69"/>
      <c r="D244" s="16"/>
      <c r="E244" s="69"/>
      <c r="F244" s="126"/>
      <c r="G244" s="124" t="e">
        <f>VLOOKUP(F244,[2]零件成本10.26!$B$2:$C$7802,2,0)</f>
        <v>#N/A</v>
      </c>
      <c r="H244" s="16"/>
      <c r="I244" s="128" t="str">
        <f t="shared" si="31"/>
        <v/>
      </c>
      <c r="J244" s="16"/>
      <c r="K244" s="126"/>
      <c r="L244" s="16"/>
      <c r="M244" s="69"/>
      <c r="N244" s="69"/>
      <c r="O244" s="69"/>
      <c r="P244" s="100">
        <f t="shared" si="32"/>
        <v>0</v>
      </c>
      <c r="Q244" s="146"/>
      <c r="R244" s="140" t="str">
        <f t="shared" si="33"/>
        <v>0</v>
      </c>
      <c r="S244" s="140" t="str">
        <f t="shared" si="34"/>
        <v>0</v>
      </c>
      <c r="T244" s="144"/>
      <c r="U244" s="106"/>
      <c r="V244" s="142">
        <f t="shared" si="35"/>
        <v>0</v>
      </c>
      <c r="W244" s="142">
        <f t="shared" si="36"/>
        <v>0</v>
      </c>
      <c r="X244" s="108">
        <f t="shared" si="37"/>
        <v>0</v>
      </c>
      <c r="Y244" s="108">
        <f t="shared" si="38"/>
        <v>0</v>
      </c>
      <c r="Z244" s="108">
        <f t="shared" si="39"/>
        <v>0</v>
      </c>
      <c r="AA244" s="151"/>
      <c r="AB244" s="47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="4" customFormat="1" ht="19" customHeight="1" spans="1:67">
      <c r="A245" s="94">
        <f t="shared" si="30"/>
        <v>244</v>
      </c>
      <c r="B245" s="95"/>
      <c r="C245" s="69"/>
      <c r="D245" s="16"/>
      <c r="E245" s="69"/>
      <c r="F245" s="126"/>
      <c r="G245" s="124" t="e">
        <f>VLOOKUP(F245,[2]零件成本10.26!$B$2:$C$7802,2,0)</f>
        <v>#N/A</v>
      </c>
      <c r="H245" s="16"/>
      <c r="I245" s="128" t="str">
        <f t="shared" si="31"/>
        <v/>
      </c>
      <c r="J245" s="16"/>
      <c r="K245" s="126"/>
      <c r="L245" s="16"/>
      <c r="M245" s="69"/>
      <c r="N245" s="69"/>
      <c r="O245" s="69"/>
      <c r="P245" s="100">
        <f t="shared" si="32"/>
        <v>0</v>
      </c>
      <c r="Q245" s="146"/>
      <c r="R245" s="140" t="str">
        <f t="shared" si="33"/>
        <v>0</v>
      </c>
      <c r="S245" s="140" t="str">
        <f t="shared" si="34"/>
        <v>0</v>
      </c>
      <c r="T245" s="144"/>
      <c r="U245" s="106"/>
      <c r="V245" s="142">
        <f t="shared" si="35"/>
        <v>0</v>
      </c>
      <c r="W245" s="142">
        <f t="shared" si="36"/>
        <v>0</v>
      </c>
      <c r="X245" s="108">
        <f t="shared" si="37"/>
        <v>0</v>
      </c>
      <c r="Y245" s="108">
        <f t="shared" si="38"/>
        <v>0</v>
      </c>
      <c r="Z245" s="108">
        <f t="shared" si="39"/>
        <v>0</v>
      </c>
      <c r="AA245" s="151"/>
      <c r="AB245" s="47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="4" customFormat="1" ht="19" customHeight="1" spans="1:67">
      <c r="A246" s="94">
        <f t="shared" si="30"/>
        <v>245</v>
      </c>
      <c r="B246" s="95"/>
      <c r="C246" s="69"/>
      <c r="D246" s="16"/>
      <c r="E246" s="69"/>
      <c r="F246" s="126"/>
      <c r="G246" s="124" t="e">
        <f>VLOOKUP(F246,[2]零件成本10.26!$B$2:$C$7802,2,0)</f>
        <v>#N/A</v>
      </c>
      <c r="H246" s="16"/>
      <c r="I246" s="128" t="str">
        <f t="shared" si="31"/>
        <v/>
      </c>
      <c r="J246" s="16"/>
      <c r="K246" s="126"/>
      <c r="L246" s="16"/>
      <c r="M246" s="69"/>
      <c r="N246" s="69"/>
      <c r="O246" s="69"/>
      <c r="P246" s="100">
        <f t="shared" si="32"/>
        <v>0</v>
      </c>
      <c r="Q246" s="146"/>
      <c r="R246" s="140" t="str">
        <f t="shared" si="33"/>
        <v>0</v>
      </c>
      <c r="S246" s="140" t="str">
        <f t="shared" si="34"/>
        <v>0</v>
      </c>
      <c r="T246" s="144"/>
      <c r="U246" s="106"/>
      <c r="V246" s="142">
        <f t="shared" si="35"/>
        <v>0</v>
      </c>
      <c r="W246" s="142">
        <f t="shared" si="36"/>
        <v>0</v>
      </c>
      <c r="X246" s="108">
        <f t="shared" si="37"/>
        <v>0</v>
      </c>
      <c r="Y246" s="108">
        <f t="shared" si="38"/>
        <v>0</v>
      </c>
      <c r="Z246" s="108">
        <f t="shared" si="39"/>
        <v>0</v>
      </c>
      <c r="AA246" s="151"/>
      <c r="AB246" s="47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="4" customFormat="1" ht="19" customHeight="1" spans="1:67">
      <c r="A247" s="94">
        <f t="shared" si="30"/>
        <v>246</v>
      </c>
      <c r="B247" s="95"/>
      <c r="C247" s="69"/>
      <c r="D247" s="16"/>
      <c r="E247" s="69"/>
      <c r="F247" s="126"/>
      <c r="G247" s="124" t="e">
        <f>VLOOKUP(F247,[2]零件成本10.26!$B$2:$C$7802,2,0)</f>
        <v>#N/A</v>
      </c>
      <c r="H247" s="16"/>
      <c r="I247" s="128" t="str">
        <f t="shared" si="31"/>
        <v/>
      </c>
      <c r="J247" s="16"/>
      <c r="K247" s="126"/>
      <c r="L247" s="16"/>
      <c r="M247" s="69"/>
      <c r="N247" s="69"/>
      <c r="O247" s="69"/>
      <c r="P247" s="100">
        <f t="shared" si="32"/>
        <v>0</v>
      </c>
      <c r="Q247" s="146"/>
      <c r="R247" s="140" t="str">
        <f t="shared" si="33"/>
        <v>0</v>
      </c>
      <c r="S247" s="140" t="str">
        <f t="shared" si="34"/>
        <v>0</v>
      </c>
      <c r="T247" s="144"/>
      <c r="U247" s="106"/>
      <c r="V247" s="142">
        <f t="shared" si="35"/>
        <v>0</v>
      </c>
      <c r="W247" s="142">
        <f t="shared" si="36"/>
        <v>0</v>
      </c>
      <c r="X247" s="108">
        <f t="shared" si="37"/>
        <v>0</v>
      </c>
      <c r="Y247" s="108">
        <f t="shared" si="38"/>
        <v>0</v>
      </c>
      <c r="Z247" s="108">
        <f t="shared" si="39"/>
        <v>0</v>
      </c>
      <c r="AA247" s="151"/>
      <c r="AB247" s="47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="4" customFormat="1" ht="19" customHeight="1" spans="1:67">
      <c r="A248" s="94">
        <f t="shared" si="30"/>
        <v>247</v>
      </c>
      <c r="B248" s="95"/>
      <c r="C248" s="69"/>
      <c r="D248" s="16"/>
      <c r="E248" s="69"/>
      <c r="F248" s="126"/>
      <c r="G248" s="124" t="e">
        <f>VLOOKUP(F248,[2]零件成本10.26!$B$2:$C$7802,2,0)</f>
        <v>#N/A</v>
      </c>
      <c r="H248" s="16"/>
      <c r="I248" s="128" t="str">
        <f t="shared" si="31"/>
        <v/>
      </c>
      <c r="J248" s="16"/>
      <c r="K248" s="126"/>
      <c r="L248" s="16"/>
      <c r="M248" s="69"/>
      <c r="N248" s="69"/>
      <c r="O248" s="69"/>
      <c r="P248" s="100">
        <f t="shared" si="32"/>
        <v>0</v>
      </c>
      <c r="Q248" s="146"/>
      <c r="R248" s="140" t="str">
        <f t="shared" si="33"/>
        <v>0</v>
      </c>
      <c r="S248" s="140" t="str">
        <f t="shared" si="34"/>
        <v>0</v>
      </c>
      <c r="T248" s="144"/>
      <c r="U248" s="106"/>
      <c r="V248" s="142">
        <f t="shared" si="35"/>
        <v>0</v>
      </c>
      <c r="W248" s="142">
        <f t="shared" si="36"/>
        <v>0</v>
      </c>
      <c r="X248" s="108">
        <f t="shared" si="37"/>
        <v>0</v>
      </c>
      <c r="Y248" s="108">
        <f t="shared" si="38"/>
        <v>0</v>
      </c>
      <c r="Z248" s="108">
        <f t="shared" si="39"/>
        <v>0</v>
      </c>
      <c r="AA248" s="151"/>
      <c r="AB248" s="47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="4" customFormat="1" ht="19" customHeight="1" spans="1:67">
      <c r="A249" s="94">
        <f t="shared" si="30"/>
        <v>248</v>
      </c>
      <c r="B249" s="95"/>
      <c r="C249" s="69"/>
      <c r="D249" s="16"/>
      <c r="E249" s="69"/>
      <c r="F249" s="126"/>
      <c r="G249" s="124" t="e">
        <f>VLOOKUP(F249,[2]零件成本10.26!$B$2:$C$7802,2,0)</f>
        <v>#N/A</v>
      </c>
      <c r="H249" s="16"/>
      <c r="I249" s="128" t="str">
        <f t="shared" si="31"/>
        <v/>
      </c>
      <c r="J249" s="16"/>
      <c r="K249" s="126"/>
      <c r="L249" s="16"/>
      <c r="M249" s="69"/>
      <c r="N249" s="69"/>
      <c r="O249" s="69"/>
      <c r="P249" s="100">
        <f t="shared" si="32"/>
        <v>0</v>
      </c>
      <c r="Q249" s="146"/>
      <c r="R249" s="140" t="str">
        <f t="shared" si="33"/>
        <v>0</v>
      </c>
      <c r="S249" s="140" t="str">
        <f t="shared" si="34"/>
        <v>0</v>
      </c>
      <c r="T249" s="144"/>
      <c r="U249" s="106"/>
      <c r="V249" s="142">
        <f t="shared" si="35"/>
        <v>0</v>
      </c>
      <c r="W249" s="142">
        <f t="shared" si="36"/>
        <v>0</v>
      </c>
      <c r="X249" s="108">
        <f t="shared" si="37"/>
        <v>0</v>
      </c>
      <c r="Y249" s="108">
        <f t="shared" si="38"/>
        <v>0</v>
      </c>
      <c r="Z249" s="108">
        <f t="shared" si="39"/>
        <v>0</v>
      </c>
      <c r="AA249" s="151"/>
      <c r="AB249" s="47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="4" customFormat="1" ht="19" customHeight="1" spans="1:67">
      <c r="A250" s="94">
        <f t="shared" si="30"/>
        <v>249</v>
      </c>
      <c r="B250" s="95"/>
      <c r="C250" s="69"/>
      <c r="D250" s="16"/>
      <c r="E250" s="69"/>
      <c r="F250" s="126"/>
      <c r="G250" s="124" t="e">
        <f>VLOOKUP(F250,[2]零件成本10.26!$B$2:$C$7802,2,0)</f>
        <v>#N/A</v>
      </c>
      <c r="H250" s="16"/>
      <c r="I250" s="128" t="str">
        <f t="shared" si="31"/>
        <v/>
      </c>
      <c r="J250" s="16"/>
      <c r="K250" s="126"/>
      <c r="L250" s="16"/>
      <c r="M250" s="69"/>
      <c r="N250" s="69"/>
      <c r="O250" s="69"/>
      <c r="P250" s="100">
        <f t="shared" si="32"/>
        <v>0</v>
      </c>
      <c r="Q250" s="146"/>
      <c r="R250" s="140" t="str">
        <f t="shared" si="33"/>
        <v>0</v>
      </c>
      <c r="S250" s="140" t="str">
        <f t="shared" si="34"/>
        <v>0</v>
      </c>
      <c r="T250" s="144"/>
      <c r="U250" s="106"/>
      <c r="V250" s="142">
        <f t="shared" si="35"/>
        <v>0</v>
      </c>
      <c r="W250" s="142">
        <f t="shared" si="36"/>
        <v>0</v>
      </c>
      <c r="X250" s="108">
        <f t="shared" si="37"/>
        <v>0</v>
      </c>
      <c r="Y250" s="108">
        <f t="shared" si="38"/>
        <v>0</v>
      </c>
      <c r="Z250" s="108">
        <f t="shared" si="39"/>
        <v>0</v>
      </c>
      <c r="AA250" s="151"/>
      <c r="AB250" s="47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="4" customFormat="1" ht="19" customHeight="1" spans="1:67">
      <c r="A251" s="94">
        <f t="shared" si="30"/>
        <v>250</v>
      </c>
      <c r="B251" s="95"/>
      <c r="C251" s="69"/>
      <c r="D251" s="16"/>
      <c r="E251" s="69"/>
      <c r="F251" s="126"/>
      <c r="G251" s="124" t="e">
        <f>VLOOKUP(F251,[2]零件成本10.26!$B$2:$C$7802,2,0)</f>
        <v>#N/A</v>
      </c>
      <c r="H251" s="16"/>
      <c r="I251" s="128" t="str">
        <f t="shared" si="31"/>
        <v/>
      </c>
      <c r="J251" s="16"/>
      <c r="K251" s="126"/>
      <c r="L251" s="16"/>
      <c r="M251" s="69"/>
      <c r="N251" s="69"/>
      <c r="O251" s="69"/>
      <c r="P251" s="100">
        <f t="shared" si="32"/>
        <v>0</v>
      </c>
      <c r="Q251" s="146"/>
      <c r="R251" s="140" t="str">
        <f t="shared" si="33"/>
        <v>0</v>
      </c>
      <c r="S251" s="140" t="str">
        <f t="shared" si="34"/>
        <v>0</v>
      </c>
      <c r="T251" s="144"/>
      <c r="U251" s="106"/>
      <c r="V251" s="142">
        <f t="shared" si="35"/>
        <v>0</v>
      </c>
      <c r="W251" s="142">
        <f t="shared" si="36"/>
        <v>0</v>
      </c>
      <c r="X251" s="108">
        <f t="shared" si="37"/>
        <v>0</v>
      </c>
      <c r="Y251" s="108">
        <f t="shared" si="38"/>
        <v>0</v>
      </c>
      <c r="Z251" s="108">
        <f t="shared" si="39"/>
        <v>0</v>
      </c>
      <c r="AA251" s="151"/>
      <c r="AB251" s="47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="4" customFormat="1" ht="19" customHeight="1" spans="1:67">
      <c r="A252" s="94">
        <f t="shared" si="30"/>
        <v>251</v>
      </c>
      <c r="B252" s="95"/>
      <c r="C252" s="69"/>
      <c r="D252" s="16"/>
      <c r="E252" s="69"/>
      <c r="F252" s="126"/>
      <c r="G252" s="124" t="e">
        <f>VLOOKUP(F252,[2]零件成本10.26!$B$2:$C$7802,2,0)</f>
        <v>#N/A</v>
      </c>
      <c r="H252" s="16"/>
      <c r="I252" s="128" t="str">
        <f t="shared" si="31"/>
        <v/>
      </c>
      <c r="J252" s="16"/>
      <c r="K252" s="126"/>
      <c r="L252" s="16"/>
      <c r="M252" s="69"/>
      <c r="N252" s="69"/>
      <c r="O252" s="69"/>
      <c r="P252" s="100">
        <f t="shared" si="32"/>
        <v>0</v>
      </c>
      <c r="Q252" s="146"/>
      <c r="R252" s="140" t="str">
        <f t="shared" si="33"/>
        <v>0</v>
      </c>
      <c r="S252" s="140" t="str">
        <f t="shared" si="34"/>
        <v>0</v>
      </c>
      <c r="T252" s="144"/>
      <c r="U252" s="106"/>
      <c r="V252" s="142">
        <f t="shared" si="35"/>
        <v>0</v>
      </c>
      <c r="W252" s="142">
        <f t="shared" si="36"/>
        <v>0</v>
      </c>
      <c r="X252" s="108">
        <f t="shared" si="37"/>
        <v>0</v>
      </c>
      <c r="Y252" s="108">
        <f t="shared" si="38"/>
        <v>0</v>
      </c>
      <c r="Z252" s="108">
        <f t="shared" si="39"/>
        <v>0</v>
      </c>
      <c r="AA252" s="151"/>
      <c r="AB252" s="47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="4" customFormat="1" ht="19" customHeight="1" spans="1:67">
      <c r="A253" s="94">
        <f t="shared" si="30"/>
        <v>252</v>
      </c>
      <c r="B253" s="95"/>
      <c r="C253" s="69"/>
      <c r="D253" s="16"/>
      <c r="E253" s="69"/>
      <c r="F253" s="126"/>
      <c r="G253" s="124" t="e">
        <f>VLOOKUP(F253,[2]零件成本10.26!$B$2:$C$7802,2,0)</f>
        <v>#N/A</v>
      </c>
      <c r="H253" s="16"/>
      <c r="I253" s="128" t="str">
        <f t="shared" si="31"/>
        <v/>
      </c>
      <c r="J253" s="16"/>
      <c r="K253" s="126"/>
      <c r="L253" s="16"/>
      <c r="M253" s="69"/>
      <c r="N253" s="69"/>
      <c r="O253" s="69"/>
      <c r="P253" s="100">
        <f t="shared" si="32"/>
        <v>0</v>
      </c>
      <c r="Q253" s="146"/>
      <c r="R253" s="140" t="str">
        <f t="shared" si="33"/>
        <v>0</v>
      </c>
      <c r="S253" s="140" t="str">
        <f t="shared" si="34"/>
        <v>0</v>
      </c>
      <c r="T253" s="144"/>
      <c r="U253" s="106"/>
      <c r="V253" s="142">
        <f t="shared" si="35"/>
        <v>0</v>
      </c>
      <c r="W253" s="142">
        <f t="shared" si="36"/>
        <v>0</v>
      </c>
      <c r="X253" s="108">
        <f t="shared" si="37"/>
        <v>0</v>
      </c>
      <c r="Y253" s="108">
        <f t="shared" si="38"/>
        <v>0</v>
      </c>
      <c r="Z253" s="108">
        <f t="shared" si="39"/>
        <v>0</v>
      </c>
      <c r="AA253" s="151"/>
      <c r="AB253" s="47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="4" customFormat="1" ht="19" customHeight="1" spans="1:67">
      <c r="A254" s="94">
        <f t="shared" si="30"/>
        <v>253</v>
      </c>
      <c r="B254" s="95"/>
      <c r="C254" s="69"/>
      <c r="D254" s="16"/>
      <c r="E254" s="69"/>
      <c r="F254" s="126"/>
      <c r="G254" s="124" t="e">
        <f>VLOOKUP(F254,[2]零件成本10.26!$B$2:$C$7802,2,0)</f>
        <v>#N/A</v>
      </c>
      <c r="H254" s="16"/>
      <c r="I254" s="128" t="str">
        <f t="shared" si="31"/>
        <v/>
      </c>
      <c r="J254" s="16"/>
      <c r="K254" s="126"/>
      <c r="L254" s="16"/>
      <c r="M254" s="69"/>
      <c r="N254" s="69"/>
      <c r="O254" s="69"/>
      <c r="P254" s="100">
        <f t="shared" si="32"/>
        <v>0</v>
      </c>
      <c r="Q254" s="146"/>
      <c r="R254" s="140" t="str">
        <f t="shared" si="33"/>
        <v>0</v>
      </c>
      <c r="S254" s="140" t="str">
        <f t="shared" si="34"/>
        <v>0</v>
      </c>
      <c r="T254" s="144"/>
      <c r="U254" s="106"/>
      <c r="V254" s="142">
        <f t="shared" si="35"/>
        <v>0</v>
      </c>
      <c r="W254" s="142">
        <f t="shared" si="36"/>
        <v>0</v>
      </c>
      <c r="X254" s="108">
        <f t="shared" si="37"/>
        <v>0</v>
      </c>
      <c r="Y254" s="108">
        <f t="shared" si="38"/>
        <v>0</v>
      </c>
      <c r="Z254" s="108">
        <f t="shared" si="39"/>
        <v>0</v>
      </c>
      <c r="AA254" s="151"/>
      <c r="AB254" s="47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="4" customFormat="1" ht="19" customHeight="1" spans="1:67">
      <c r="A255" s="94">
        <f t="shared" si="30"/>
        <v>254</v>
      </c>
      <c r="B255" s="95"/>
      <c r="C255" s="69"/>
      <c r="D255" s="16"/>
      <c r="E255" s="69"/>
      <c r="F255" s="126"/>
      <c r="G255" s="124" t="e">
        <f>VLOOKUP(F255,[2]零件成本10.26!$B$2:$C$7802,2,0)</f>
        <v>#N/A</v>
      </c>
      <c r="H255" s="16"/>
      <c r="I255" s="128" t="str">
        <f t="shared" si="31"/>
        <v/>
      </c>
      <c r="J255" s="16"/>
      <c r="K255" s="126"/>
      <c r="L255" s="16"/>
      <c r="M255" s="69"/>
      <c r="N255" s="69"/>
      <c r="O255" s="69"/>
      <c r="P255" s="100">
        <f t="shared" si="32"/>
        <v>0</v>
      </c>
      <c r="Q255" s="146"/>
      <c r="R255" s="140" t="str">
        <f t="shared" si="33"/>
        <v>0</v>
      </c>
      <c r="S255" s="140" t="str">
        <f t="shared" si="34"/>
        <v>0</v>
      </c>
      <c r="T255" s="144"/>
      <c r="U255" s="106"/>
      <c r="V255" s="142">
        <f t="shared" si="35"/>
        <v>0</v>
      </c>
      <c r="W255" s="142">
        <f t="shared" si="36"/>
        <v>0</v>
      </c>
      <c r="X255" s="108">
        <f t="shared" si="37"/>
        <v>0</v>
      </c>
      <c r="Y255" s="108">
        <f t="shared" si="38"/>
        <v>0</v>
      </c>
      <c r="Z255" s="108">
        <f t="shared" si="39"/>
        <v>0</v>
      </c>
      <c r="AA255" s="151"/>
      <c r="AB255" s="47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="4" customFormat="1" ht="19" customHeight="1" spans="1:67">
      <c r="A256" s="94">
        <f t="shared" si="30"/>
        <v>255</v>
      </c>
      <c r="B256" s="95"/>
      <c r="C256" s="69"/>
      <c r="D256" s="16"/>
      <c r="E256" s="69"/>
      <c r="F256" s="126"/>
      <c r="G256" s="124" t="e">
        <f>VLOOKUP(F256,[2]零件成本10.26!$B$2:$C$7802,2,0)</f>
        <v>#N/A</v>
      </c>
      <c r="H256" s="16"/>
      <c r="I256" s="128" t="str">
        <f t="shared" si="31"/>
        <v/>
      </c>
      <c r="J256" s="16"/>
      <c r="K256" s="126"/>
      <c r="L256" s="16"/>
      <c r="M256" s="69"/>
      <c r="N256" s="69"/>
      <c r="O256" s="69"/>
      <c r="P256" s="100">
        <f t="shared" si="32"/>
        <v>0</v>
      </c>
      <c r="Q256" s="146"/>
      <c r="R256" s="140" t="str">
        <f t="shared" si="33"/>
        <v>0</v>
      </c>
      <c r="S256" s="140" t="str">
        <f t="shared" si="34"/>
        <v>0</v>
      </c>
      <c r="T256" s="144"/>
      <c r="U256" s="106"/>
      <c r="V256" s="142">
        <f t="shared" si="35"/>
        <v>0</v>
      </c>
      <c r="W256" s="142">
        <f t="shared" si="36"/>
        <v>0</v>
      </c>
      <c r="X256" s="108">
        <f t="shared" si="37"/>
        <v>0</v>
      </c>
      <c r="Y256" s="108">
        <f t="shared" si="38"/>
        <v>0</v>
      </c>
      <c r="Z256" s="108">
        <f t="shared" si="39"/>
        <v>0</v>
      </c>
      <c r="AA256" s="151"/>
      <c r="AB256" s="47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="4" customFormat="1" ht="19" customHeight="1" spans="1:67">
      <c r="A257" s="94">
        <f t="shared" si="30"/>
        <v>256</v>
      </c>
      <c r="B257" s="95"/>
      <c r="C257" s="69"/>
      <c r="D257" s="16"/>
      <c r="E257" s="69"/>
      <c r="F257" s="126"/>
      <c r="G257" s="124" t="e">
        <f>VLOOKUP(F257,[2]零件成本10.26!$B$2:$C$7802,2,0)</f>
        <v>#N/A</v>
      </c>
      <c r="H257" s="16"/>
      <c r="I257" s="128" t="str">
        <f t="shared" si="31"/>
        <v/>
      </c>
      <c r="J257" s="16"/>
      <c r="K257" s="126"/>
      <c r="L257" s="16"/>
      <c r="M257" s="69"/>
      <c r="N257" s="69"/>
      <c r="O257" s="69"/>
      <c r="P257" s="100">
        <f t="shared" si="32"/>
        <v>0</v>
      </c>
      <c r="Q257" s="146"/>
      <c r="R257" s="140" t="str">
        <f t="shared" si="33"/>
        <v>0</v>
      </c>
      <c r="S257" s="140" t="str">
        <f t="shared" si="34"/>
        <v>0</v>
      </c>
      <c r="T257" s="144"/>
      <c r="U257" s="106"/>
      <c r="V257" s="142">
        <f t="shared" si="35"/>
        <v>0</v>
      </c>
      <c r="W257" s="142">
        <f t="shared" si="36"/>
        <v>0</v>
      </c>
      <c r="X257" s="108">
        <f t="shared" si="37"/>
        <v>0</v>
      </c>
      <c r="Y257" s="108">
        <f t="shared" si="38"/>
        <v>0</v>
      </c>
      <c r="Z257" s="108">
        <f t="shared" si="39"/>
        <v>0</v>
      </c>
      <c r="AA257" s="151"/>
      <c r="AB257" s="47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="4" customFormat="1" ht="19" customHeight="1" spans="1:67">
      <c r="A258" s="94">
        <f t="shared" ref="A258:A321" si="40">ROW()-1</f>
        <v>257</v>
      </c>
      <c r="B258" s="95"/>
      <c r="C258" s="69"/>
      <c r="D258" s="16"/>
      <c r="E258" s="69"/>
      <c r="F258" s="126"/>
      <c r="G258" s="124" t="e">
        <f>VLOOKUP(F258,[2]零件成本10.26!$B$2:$C$7802,2,0)</f>
        <v>#N/A</v>
      </c>
      <c r="H258" s="16"/>
      <c r="I258" s="128" t="str">
        <f t="shared" ref="I258:I321" si="41">C258&amp;F258</f>
        <v/>
      </c>
      <c r="J258" s="16"/>
      <c r="K258" s="126"/>
      <c r="L258" s="16"/>
      <c r="M258" s="69"/>
      <c r="N258" s="69"/>
      <c r="O258" s="69"/>
      <c r="P258" s="100">
        <f t="shared" ref="P258:P321" si="42">K258</f>
        <v>0</v>
      </c>
      <c r="Q258" s="146"/>
      <c r="R258" s="140" t="str">
        <f t="shared" ref="R258:R321" si="43">IF(P258&gt;Q258,P258-Q258,"0")</f>
        <v>0</v>
      </c>
      <c r="S258" s="140" t="str">
        <f t="shared" ref="S258:S321" si="44">IF(P258&lt;Q258,P258-Q258,"0")</f>
        <v>0</v>
      </c>
      <c r="T258" s="144"/>
      <c r="U258" s="106"/>
      <c r="V258" s="142">
        <f t="shared" ref="V258:V321" si="45">IFERROR(P258*U258,"")</f>
        <v>0</v>
      </c>
      <c r="W258" s="142">
        <f t="shared" ref="W258:W321" si="46">IFERROR(Q258*U258,"")</f>
        <v>0</v>
      </c>
      <c r="X258" s="108">
        <f t="shared" ref="X258:X321" si="47">IFERROR(R258*U258,"")</f>
        <v>0</v>
      </c>
      <c r="Y258" s="108">
        <f t="shared" ref="Y258:Y321" si="48">IFERROR(S258*U258,"")</f>
        <v>0</v>
      </c>
      <c r="Z258" s="108">
        <f t="shared" ref="Z258:Z321" si="49">V258-W258</f>
        <v>0</v>
      </c>
      <c r="AA258" s="151"/>
      <c r="AB258" s="47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="4" customFormat="1" ht="19" customHeight="1" spans="1:67">
      <c r="A259" s="94">
        <f t="shared" si="40"/>
        <v>258</v>
      </c>
      <c r="B259" s="95"/>
      <c r="C259" s="69"/>
      <c r="D259" s="16"/>
      <c r="E259" s="69"/>
      <c r="F259" s="126"/>
      <c r="G259" s="124" t="e">
        <f>VLOOKUP(F259,[2]零件成本10.26!$B$2:$C$7802,2,0)</f>
        <v>#N/A</v>
      </c>
      <c r="H259" s="16"/>
      <c r="I259" s="128" t="str">
        <f t="shared" si="41"/>
        <v/>
      </c>
      <c r="J259" s="16"/>
      <c r="K259" s="126"/>
      <c r="L259" s="16"/>
      <c r="M259" s="69"/>
      <c r="N259" s="69"/>
      <c r="O259" s="69"/>
      <c r="P259" s="100">
        <f t="shared" si="42"/>
        <v>0</v>
      </c>
      <c r="Q259" s="146"/>
      <c r="R259" s="140" t="str">
        <f t="shared" si="43"/>
        <v>0</v>
      </c>
      <c r="S259" s="140" t="str">
        <f t="shared" si="44"/>
        <v>0</v>
      </c>
      <c r="T259" s="144"/>
      <c r="U259" s="106"/>
      <c r="V259" s="142">
        <f t="shared" si="45"/>
        <v>0</v>
      </c>
      <c r="W259" s="142">
        <f t="shared" si="46"/>
        <v>0</v>
      </c>
      <c r="X259" s="108">
        <f t="shared" si="47"/>
        <v>0</v>
      </c>
      <c r="Y259" s="108">
        <f t="shared" si="48"/>
        <v>0</v>
      </c>
      <c r="Z259" s="108">
        <f t="shared" si="49"/>
        <v>0</v>
      </c>
      <c r="AA259" s="151"/>
      <c r="AB259" s="47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="4" customFormat="1" ht="19" customHeight="1" spans="1:67">
      <c r="A260" s="94">
        <f t="shared" si="40"/>
        <v>259</v>
      </c>
      <c r="B260" s="95"/>
      <c r="C260" s="69"/>
      <c r="D260" s="16"/>
      <c r="E260" s="69"/>
      <c r="F260" s="126"/>
      <c r="G260" s="124" t="e">
        <f>VLOOKUP(F260,[2]零件成本10.26!$B$2:$C$7802,2,0)</f>
        <v>#N/A</v>
      </c>
      <c r="H260" s="16"/>
      <c r="I260" s="128" t="str">
        <f t="shared" si="41"/>
        <v/>
      </c>
      <c r="J260" s="16"/>
      <c r="K260" s="126"/>
      <c r="L260" s="16"/>
      <c r="M260" s="69"/>
      <c r="N260" s="69"/>
      <c r="O260" s="69"/>
      <c r="P260" s="100">
        <f t="shared" si="42"/>
        <v>0</v>
      </c>
      <c r="Q260" s="146"/>
      <c r="R260" s="140" t="str">
        <f t="shared" si="43"/>
        <v>0</v>
      </c>
      <c r="S260" s="140" t="str">
        <f t="shared" si="44"/>
        <v>0</v>
      </c>
      <c r="T260" s="144"/>
      <c r="U260" s="106"/>
      <c r="V260" s="142">
        <f t="shared" si="45"/>
        <v>0</v>
      </c>
      <c r="W260" s="142">
        <f t="shared" si="46"/>
        <v>0</v>
      </c>
      <c r="X260" s="108">
        <f t="shared" si="47"/>
        <v>0</v>
      </c>
      <c r="Y260" s="108">
        <f t="shared" si="48"/>
        <v>0</v>
      </c>
      <c r="Z260" s="108">
        <f t="shared" si="49"/>
        <v>0</v>
      </c>
      <c r="AA260" s="151"/>
      <c r="AB260" s="47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="4" customFormat="1" ht="19" customHeight="1" spans="1:67">
      <c r="A261" s="94">
        <f t="shared" si="40"/>
        <v>260</v>
      </c>
      <c r="B261" s="95"/>
      <c r="C261" s="69"/>
      <c r="D261" s="16"/>
      <c r="E261" s="69"/>
      <c r="F261" s="126"/>
      <c r="G261" s="124" t="e">
        <f>VLOOKUP(F261,[2]零件成本10.26!$B$2:$C$7802,2,0)</f>
        <v>#N/A</v>
      </c>
      <c r="H261" s="16"/>
      <c r="I261" s="128" t="str">
        <f t="shared" si="41"/>
        <v/>
      </c>
      <c r="J261" s="16"/>
      <c r="K261" s="126"/>
      <c r="L261" s="16"/>
      <c r="M261" s="69"/>
      <c r="N261" s="69"/>
      <c r="O261" s="69"/>
      <c r="P261" s="100">
        <f t="shared" si="42"/>
        <v>0</v>
      </c>
      <c r="Q261" s="146"/>
      <c r="R261" s="140" t="str">
        <f t="shared" si="43"/>
        <v>0</v>
      </c>
      <c r="S261" s="140" t="str">
        <f t="shared" si="44"/>
        <v>0</v>
      </c>
      <c r="T261" s="144"/>
      <c r="U261" s="106"/>
      <c r="V261" s="142">
        <f t="shared" si="45"/>
        <v>0</v>
      </c>
      <c r="W261" s="142">
        <f t="shared" si="46"/>
        <v>0</v>
      </c>
      <c r="X261" s="108">
        <f t="shared" si="47"/>
        <v>0</v>
      </c>
      <c r="Y261" s="108">
        <f t="shared" si="48"/>
        <v>0</v>
      </c>
      <c r="Z261" s="108">
        <f t="shared" si="49"/>
        <v>0</v>
      </c>
      <c r="AA261" s="151"/>
      <c r="AB261" s="4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="4" customFormat="1" ht="19" customHeight="1" spans="1:67">
      <c r="A262" s="94">
        <f t="shared" si="40"/>
        <v>261</v>
      </c>
      <c r="B262" s="95"/>
      <c r="C262" s="69"/>
      <c r="D262" s="16"/>
      <c r="E262" s="69"/>
      <c r="F262" s="126"/>
      <c r="G262" s="124" t="e">
        <f>VLOOKUP(F262,[2]零件成本10.26!$B$2:$C$7802,2,0)</f>
        <v>#N/A</v>
      </c>
      <c r="H262" s="16"/>
      <c r="I262" s="128" t="str">
        <f t="shared" si="41"/>
        <v/>
      </c>
      <c r="J262" s="16"/>
      <c r="K262" s="126"/>
      <c r="L262" s="16"/>
      <c r="M262" s="69"/>
      <c r="N262" s="69"/>
      <c r="O262" s="69"/>
      <c r="P262" s="100">
        <f t="shared" si="42"/>
        <v>0</v>
      </c>
      <c r="Q262" s="146"/>
      <c r="R262" s="140" t="str">
        <f t="shared" si="43"/>
        <v>0</v>
      </c>
      <c r="S262" s="140" t="str">
        <f t="shared" si="44"/>
        <v>0</v>
      </c>
      <c r="T262" s="144"/>
      <c r="U262" s="106"/>
      <c r="V262" s="142">
        <f t="shared" si="45"/>
        <v>0</v>
      </c>
      <c r="W262" s="142">
        <f t="shared" si="46"/>
        <v>0</v>
      </c>
      <c r="X262" s="108">
        <f t="shared" si="47"/>
        <v>0</v>
      </c>
      <c r="Y262" s="108">
        <f t="shared" si="48"/>
        <v>0</v>
      </c>
      <c r="Z262" s="108">
        <f t="shared" si="49"/>
        <v>0</v>
      </c>
      <c r="AA262" s="151"/>
      <c r="AB262" s="4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="4" customFormat="1" ht="19" customHeight="1" spans="1:67">
      <c r="A263" s="94">
        <f t="shared" si="40"/>
        <v>262</v>
      </c>
      <c r="B263" s="95"/>
      <c r="C263" s="69"/>
      <c r="D263" s="16"/>
      <c r="E263" s="69"/>
      <c r="F263" s="126"/>
      <c r="G263" s="124" t="e">
        <f>VLOOKUP(F263,[2]零件成本10.26!$B$2:$C$7802,2,0)</f>
        <v>#N/A</v>
      </c>
      <c r="H263" s="16"/>
      <c r="I263" s="128" t="str">
        <f t="shared" si="41"/>
        <v/>
      </c>
      <c r="J263" s="16"/>
      <c r="K263" s="126"/>
      <c r="L263" s="16"/>
      <c r="M263" s="69"/>
      <c r="N263" s="69"/>
      <c r="O263" s="69"/>
      <c r="P263" s="100">
        <f t="shared" si="42"/>
        <v>0</v>
      </c>
      <c r="Q263" s="146"/>
      <c r="R263" s="140" t="str">
        <f t="shared" si="43"/>
        <v>0</v>
      </c>
      <c r="S263" s="140" t="str">
        <f t="shared" si="44"/>
        <v>0</v>
      </c>
      <c r="T263" s="144"/>
      <c r="U263" s="106"/>
      <c r="V263" s="142">
        <f t="shared" si="45"/>
        <v>0</v>
      </c>
      <c r="W263" s="142">
        <f t="shared" si="46"/>
        <v>0</v>
      </c>
      <c r="X263" s="108">
        <f t="shared" si="47"/>
        <v>0</v>
      </c>
      <c r="Y263" s="108">
        <f t="shared" si="48"/>
        <v>0</v>
      </c>
      <c r="Z263" s="108">
        <f t="shared" si="49"/>
        <v>0</v>
      </c>
      <c r="AA263" s="151"/>
      <c r="AB263" s="4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="4" customFormat="1" ht="19" customHeight="1" spans="1:67">
      <c r="A264" s="94">
        <f t="shared" si="40"/>
        <v>263</v>
      </c>
      <c r="B264" s="95"/>
      <c r="C264" s="69"/>
      <c r="D264" s="16"/>
      <c r="E264" s="69"/>
      <c r="F264" s="126"/>
      <c r="G264" s="124" t="e">
        <f>VLOOKUP(F264,[2]零件成本10.26!$B$2:$C$7802,2,0)</f>
        <v>#N/A</v>
      </c>
      <c r="H264" s="16"/>
      <c r="I264" s="128" t="str">
        <f t="shared" si="41"/>
        <v/>
      </c>
      <c r="J264" s="16"/>
      <c r="K264" s="126"/>
      <c r="L264" s="16"/>
      <c r="M264" s="69"/>
      <c r="N264" s="69"/>
      <c r="O264" s="69"/>
      <c r="P264" s="100">
        <f t="shared" si="42"/>
        <v>0</v>
      </c>
      <c r="Q264" s="146"/>
      <c r="R264" s="140" t="str">
        <f t="shared" si="43"/>
        <v>0</v>
      </c>
      <c r="S264" s="140" t="str">
        <f t="shared" si="44"/>
        <v>0</v>
      </c>
      <c r="T264" s="144"/>
      <c r="U264" s="106"/>
      <c r="V264" s="142">
        <f t="shared" si="45"/>
        <v>0</v>
      </c>
      <c r="W264" s="142">
        <f t="shared" si="46"/>
        <v>0</v>
      </c>
      <c r="X264" s="108">
        <f t="shared" si="47"/>
        <v>0</v>
      </c>
      <c r="Y264" s="108">
        <f t="shared" si="48"/>
        <v>0</v>
      </c>
      <c r="Z264" s="108">
        <f t="shared" si="49"/>
        <v>0</v>
      </c>
      <c r="AA264" s="151"/>
      <c r="AB264" s="47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="4" customFormat="1" ht="19" customHeight="1" spans="1:67">
      <c r="A265" s="94">
        <f t="shared" si="40"/>
        <v>264</v>
      </c>
      <c r="B265" s="95"/>
      <c r="C265" s="69"/>
      <c r="D265" s="16"/>
      <c r="E265" s="69"/>
      <c r="F265" s="126"/>
      <c r="G265" s="124" t="e">
        <f>VLOOKUP(F265,[2]零件成本10.26!$B$2:$C$7802,2,0)</f>
        <v>#N/A</v>
      </c>
      <c r="H265" s="16"/>
      <c r="I265" s="128" t="str">
        <f t="shared" si="41"/>
        <v/>
      </c>
      <c r="J265" s="16"/>
      <c r="K265" s="126"/>
      <c r="L265" s="16"/>
      <c r="M265" s="69"/>
      <c r="N265" s="69"/>
      <c r="O265" s="69"/>
      <c r="P265" s="100">
        <f t="shared" si="42"/>
        <v>0</v>
      </c>
      <c r="Q265" s="146"/>
      <c r="R265" s="140" t="str">
        <f t="shared" si="43"/>
        <v>0</v>
      </c>
      <c r="S265" s="140" t="str">
        <f t="shared" si="44"/>
        <v>0</v>
      </c>
      <c r="T265" s="144"/>
      <c r="U265" s="106"/>
      <c r="V265" s="142">
        <f t="shared" si="45"/>
        <v>0</v>
      </c>
      <c r="W265" s="142">
        <f t="shared" si="46"/>
        <v>0</v>
      </c>
      <c r="X265" s="108">
        <f t="shared" si="47"/>
        <v>0</v>
      </c>
      <c r="Y265" s="108">
        <f t="shared" si="48"/>
        <v>0</v>
      </c>
      <c r="Z265" s="108">
        <f t="shared" si="49"/>
        <v>0</v>
      </c>
      <c r="AA265" s="151"/>
      <c r="AB265" s="47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="4" customFormat="1" ht="19" customHeight="1" spans="1:67">
      <c r="A266" s="94">
        <f t="shared" si="40"/>
        <v>265</v>
      </c>
      <c r="B266" s="95"/>
      <c r="C266" s="69"/>
      <c r="D266" s="16"/>
      <c r="E266" s="69"/>
      <c r="F266" s="126"/>
      <c r="G266" s="124" t="e">
        <f>VLOOKUP(F266,[2]零件成本10.26!$B$2:$C$7802,2,0)</f>
        <v>#N/A</v>
      </c>
      <c r="H266" s="16"/>
      <c r="I266" s="128" t="str">
        <f t="shared" si="41"/>
        <v/>
      </c>
      <c r="J266" s="16"/>
      <c r="K266" s="126"/>
      <c r="L266" s="16"/>
      <c r="M266" s="69"/>
      <c r="N266" s="69"/>
      <c r="O266" s="69"/>
      <c r="P266" s="100">
        <f t="shared" si="42"/>
        <v>0</v>
      </c>
      <c r="Q266" s="146"/>
      <c r="R266" s="140" t="str">
        <f t="shared" si="43"/>
        <v>0</v>
      </c>
      <c r="S266" s="140" t="str">
        <f t="shared" si="44"/>
        <v>0</v>
      </c>
      <c r="T266" s="144"/>
      <c r="U266" s="106"/>
      <c r="V266" s="142">
        <f t="shared" si="45"/>
        <v>0</v>
      </c>
      <c r="W266" s="142">
        <f t="shared" si="46"/>
        <v>0</v>
      </c>
      <c r="X266" s="108">
        <f t="shared" si="47"/>
        <v>0</v>
      </c>
      <c r="Y266" s="108">
        <f t="shared" si="48"/>
        <v>0</v>
      </c>
      <c r="Z266" s="108">
        <f t="shared" si="49"/>
        <v>0</v>
      </c>
      <c r="AA266" s="151"/>
      <c r="AB266" s="47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="4" customFormat="1" ht="19" customHeight="1" spans="1:67">
      <c r="A267" s="94">
        <f t="shared" si="40"/>
        <v>266</v>
      </c>
      <c r="B267" s="95"/>
      <c r="C267" s="69"/>
      <c r="D267" s="16"/>
      <c r="E267" s="69"/>
      <c r="F267" s="126"/>
      <c r="G267" s="124" t="e">
        <f>VLOOKUP(F267,[2]零件成本10.26!$B$2:$C$7802,2,0)</f>
        <v>#N/A</v>
      </c>
      <c r="H267" s="16"/>
      <c r="I267" s="128" t="str">
        <f t="shared" si="41"/>
        <v/>
      </c>
      <c r="J267" s="16"/>
      <c r="K267" s="126"/>
      <c r="L267" s="16"/>
      <c r="M267" s="69"/>
      <c r="N267" s="69"/>
      <c r="O267" s="69"/>
      <c r="P267" s="100">
        <f t="shared" si="42"/>
        <v>0</v>
      </c>
      <c r="Q267" s="146"/>
      <c r="R267" s="140" t="str">
        <f t="shared" si="43"/>
        <v>0</v>
      </c>
      <c r="S267" s="140" t="str">
        <f t="shared" si="44"/>
        <v>0</v>
      </c>
      <c r="T267" s="144"/>
      <c r="U267" s="106"/>
      <c r="V267" s="142">
        <f t="shared" si="45"/>
        <v>0</v>
      </c>
      <c r="W267" s="142">
        <f t="shared" si="46"/>
        <v>0</v>
      </c>
      <c r="X267" s="108">
        <f t="shared" si="47"/>
        <v>0</v>
      </c>
      <c r="Y267" s="108">
        <f t="shared" si="48"/>
        <v>0</v>
      </c>
      <c r="Z267" s="108">
        <f t="shared" si="49"/>
        <v>0</v>
      </c>
      <c r="AA267" s="151"/>
      <c r="AB267" s="47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="4" customFormat="1" ht="19" customHeight="1" spans="1:67">
      <c r="A268" s="94">
        <f t="shared" si="40"/>
        <v>267</v>
      </c>
      <c r="B268" s="95"/>
      <c r="C268" s="69"/>
      <c r="D268" s="16"/>
      <c r="E268" s="69"/>
      <c r="F268" s="126"/>
      <c r="G268" s="124" t="e">
        <f>VLOOKUP(F268,[2]零件成本10.26!$B$2:$C$7802,2,0)</f>
        <v>#N/A</v>
      </c>
      <c r="H268" s="16"/>
      <c r="I268" s="128" t="str">
        <f t="shared" si="41"/>
        <v/>
      </c>
      <c r="J268" s="16"/>
      <c r="K268" s="126"/>
      <c r="L268" s="16"/>
      <c r="M268" s="69"/>
      <c r="N268" s="69"/>
      <c r="O268" s="69"/>
      <c r="P268" s="100">
        <f t="shared" si="42"/>
        <v>0</v>
      </c>
      <c r="Q268" s="146"/>
      <c r="R268" s="140" t="str">
        <f t="shared" si="43"/>
        <v>0</v>
      </c>
      <c r="S268" s="140" t="str">
        <f t="shared" si="44"/>
        <v>0</v>
      </c>
      <c r="T268" s="144"/>
      <c r="U268" s="106"/>
      <c r="V268" s="142">
        <f t="shared" si="45"/>
        <v>0</v>
      </c>
      <c r="W268" s="142">
        <f t="shared" si="46"/>
        <v>0</v>
      </c>
      <c r="X268" s="108">
        <f t="shared" si="47"/>
        <v>0</v>
      </c>
      <c r="Y268" s="108">
        <f t="shared" si="48"/>
        <v>0</v>
      </c>
      <c r="Z268" s="108">
        <f t="shared" si="49"/>
        <v>0</v>
      </c>
      <c r="AA268" s="151"/>
      <c r="AB268" s="47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="4" customFormat="1" ht="19" customHeight="1" spans="1:67">
      <c r="A269" s="94">
        <f t="shared" si="40"/>
        <v>268</v>
      </c>
      <c r="B269" s="95"/>
      <c r="C269" s="69"/>
      <c r="D269" s="16"/>
      <c r="E269" s="69"/>
      <c r="F269" s="126"/>
      <c r="G269" s="124" t="e">
        <f>VLOOKUP(F269,[2]零件成本10.26!$B$2:$C$7802,2,0)</f>
        <v>#N/A</v>
      </c>
      <c r="H269" s="16"/>
      <c r="I269" s="128" t="str">
        <f t="shared" si="41"/>
        <v/>
      </c>
      <c r="J269" s="16"/>
      <c r="K269" s="126"/>
      <c r="L269" s="16"/>
      <c r="M269" s="69"/>
      <c r="N269" s="69"/>
      <c r="O269" s="69"/>
      <c r="P269" s="100">
        <f t="shared" si="42"/>
        <v>0</v>
      </c>
      <c r="Q269" s="146"/>
      <c r="R269" s="140" t="str">
        <f t="shared" si="43"/>
        <v>0</v>
      </c>
      <c r="S269" s="140" t="str">
        <f t="shared" si="44"/>
        <v>0</v>
      </c>
      <c r="T269" s="144"/>
      <c r="U269" s="106"/>
      <c r="V269" s="142">
        <f t="shared" si="45"/>
        <v>0</v>
      </c>
      <c r="W269" s="142">
        <f t="shared" si="46"/>
        <v>0</v>
      </c>
      <c r="X269" s="108">
        <f t="shared" si="47"/>
        <v>0</v>
      </c>
      <c r="Y269" s="108">
        <f t="shared" si="48"/>
        <v>0</v>
      </c>
      <c r="Z269" s="108">
        <f t="shared" si="49"/>
        <v>0</v>
      </c>
      <c r="AA269" s="151"/>
      <c r="AB269" s="47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="4" customFormat="1" ht="19" customHeight="1" spans="1:67">
      <c r="A270" s="94">
        <f t="shared" si="40"/>
        <v>269</v>
      </c>
      <c r="B270" s="95"/>
      <c r="C270" s="69"/>
      <c r="D270" s="16"/>
      <c r="E270" s="69"/>
      <c r="F270" s="126"/>
      <c r="G270" s="124" t="e">
        <f>VLOOKUP(F270,[2]零件成本10.26!$B$2:$C$7802,2,0)</f>
        <v>#N/A</v>
      </c>
      <c r="H270" s="16"/>
      <c r="I270" s="128" t="str">
        <f t="shared" si="41"/>
        <v/>
      </c>
      <c r="J270" s="16"/>
      <c r="K270" s="126"/>
      <c r="L270" s="16"/>
      <c r="M270" s="69"/>
      <c r="N270" s="69"/>
      <c r="O270" s="69"/>
      <c r="P270" s="100">
        <f t="shared" si="42"/>
        <v>0</v>
      </c>
      <c r="Q270" s="146"/>
      <c r="R270" s="140" t="str">
        <f t="shared" si="43"/>
        <v>0</v>
      </c>
      <c r="S270" s="140" t="str">
        <f t="shared" si="44"/>
        <v>0</v>
      </c>
      <c r="T270" s="144"/>
      <c r="U270" s="106"/>
      <c r="V270" s="142">
        <f t="shared" si="45"/>
        <v>0</v>
      </c>
      <c r="W270" s="142">
        <f t="shared" si="46"/>
        <v>0</v>
      </c>
      <c r="X270" s="108">
        <f t="shared" si="47"/>
        <v>0</v>
      </c>
      <c r="Y270" s="108">
        <f t="shared" si="48"/>
        <v>0</v>
      </c>
      <c r="Z270" s="108">
        <f t="shared" si="49"/>
        <v>0</v>
      </c>
      <c r="AA270" s="151"/>
      <c r="AB270" s="47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="4" customFormat="1" ht="19" customHeight="1" spans="1:67">
      <c r="A271" s="94">
        <f t="shared" si="40"/>
        <v>270</v>
      </c>
      <c r="B271" s="95"/>
      <c r="C271" s="69"/>
      <c r="D271" s="16"/>
      <c r="E271" s="69"/>
      <c r="F271" s="126"/>
      <c r="G271" s="124" t="e">
        <f>VLOOKUP(F271,[2]零件成本10.26!$B$2:$C$7802,2,0)</f>
        <v>#N/A</v>
      </c>
      <c r="H271" s="16"/>
      <c r="I271" s="128" t="str">
        <f t="shared" si="41"/>
        <v/>
      </c>
      <c r="J271" s="16"/>
      <c r="K271" s="126"/>
      <c r="L271" s="16"/>
      <c r="M271" s="69"/>
      <c r="N271" s="69"/>
      <c r="O271" s="69"/>
      <c r="P271" s="100">
        <f t="shared" si="42"/>
        <v>0</v>
      </c>
      <c r="Q271" s="146"/>
      <c r="R271" s="140" t="str">
        <f t="shared" si="43"/>
        <v>0</v>
      </c>
      <c r="S271" s="140" t="str">
        <f t="shared" si="44"/>
        <v>0</v>
      </c>
      <c r="T271" s="144"/>
      <c r="U271" s="106"/>
      <c r="V271" s="142">
        <f t="shared" si="45"/>
        <v>0</v>
      </c>
      <c r="W271" s="142">
        <f t="shared" si="46"/>
        <v>0</v>
      </c>
      <c r="X271" s="108">
        <f t="shared" si="47"/>
        <v>0</v>
      </c>
      <c r="Y271" s="108">
        <f t="shared" si="48"/>
        <v>0</v>
      </c>
      <c r="Z271" s="108">
        <f t="shared" si="49"/>
        <v>0</v>
      </c>
      <c r="AA271" s="151"/>
      <c r="AB271" s="47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="4" customFormat="1" ht="19" customHeight="1" spans="1:67">
      <c r="A272" s="94">
        <f t="shared" si="40"/>
        <v>271</v>
      </c>
      <c r="B272" s="95"/>
      <c r="C272" s="69"/>
      <c r="D272" s="16"/>
      <c r="E272" s="69"/>
      <c r="F272" s="126"/>
      <c r="G272" s="124" t="e">
        <f>VLOOKUP(F272,[2]零件成本10.26!$B$2:$C$7802,2,0)</f>
        <v>#N/A</v>
      </c>
      <c r="H272" s="16"/>
      <c r="I272" s="128" t="str">
        <f t="shared" si="41"/>
        <v/>
      </c>
      <c r="J272" s="16"/>
      <c r="K272" s="126"/>
      <c r="L272" s="16"/>
      <c r="M272" s="69"/>
      <c r="N272" s="69"/>
      <c r="O272" s="69"/>
      <c r="P272" s="100">
        <f t="shared" si="42"/>
        <v>0</v>
      </c>
      <c r="Q272" s="146"/>
      <c r="R272" s="140" t="str">
        <f t="shared" si="43"/>
        <v>0</v>
      </c>
      <c r="S272" s="140" t="str">
        <f t="shared" si="44"/>
        <v>0</v>
      </c>
      <c r="T272" s="144"/>
      <c r="U272" s="106"/>
      <c r="V272" s="142">
        <f t="shared" si="45"/>
        <v>0</v>
      </c>
      <c r="W272" s="142">
        <f t="shared" si="46"/>
        <v>0</v>
      </c>
      <c r="X272" s="108">
        <f t="shared" si="47"/>
        <v>0</v>
      </c>
      <c r="Y272" s="108">
        <f t="shared" si="48"/>
        <v>0</v>
      </c>
      <c r="Z272" s="108">
        <f t="shared" si="49"/>
        <v>0</v>
      </c>
      <c r="AA272" s="151"/>
      <c r="AB272" s="47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="4" customFormat="1" ht="19" customHeight="1" spans="1:67">
      <c r="A273" s="94">
        <f t="shared" si="40"/>
        <v>272</v>
      </c>
      <c r="B273" s="95"/>
      <c r="C273" s="69"/>
      <c r="D273" s="16"/>
      <c r="E273" s="69"/>
      <c r="F273" s="126"/>
      <c r="G273" s="124" t="e">
        <f>VLOOKUP(F273,[2]零件成本10.26!$B$2:$C$7802,2,0)</f>
        <v>#N/A</v>
      </c>
      <c r="H273" s="16"/>
      <c r="I273" s="128" t="str">
        <f t="shared" si="41"/>
        <v/>
      </c>
      <c r="J273" s="16"/>
      <c r="K273" s="126"/>
      <c r="L273" s="16"/>
      <c r="M273" s="69"/>
      <c r="N273" s="69"/>
      <c r="O273" s="69"/>
      <c r="P273" s="100">
        <f t="shared" si="42"/>
        <v>0</v>
      </c>
      <c r="Q273" s="146"/>
      <c r="R273" s="140" t="str">
        <f t="shared" si="43"/>
        <v>0</v>
      </c>
      <c r="S273" s="140" t="str">
        <f t="shared" si="44"/>
        <v>0</v>
      </c>
      <c r="T273" s="144"/>
      <c r="U273" s="106"/>
      <c r="V273" s="142">
        <f t="shared" si="45"/>
        <v>0</v>
      </c>
      <c r="W273" s="142">
        <f t="shared" si="46"/>
        <v>0</v>
      </c>
      <c r="X273" s="108">
        <f t="shared" si="47"/>
        <v>0</v>
      </c>
      <c r="Y273" s="108">
        <f t="shared" si="48"/>
        <v>0</v>
      </c>
      <c r="Z273" s="108">
        <f t="shared" si="49"/>
        <v>0</v>
      </c>
      <c r="AA273" s="151"/>
      <c r="AB273" s="4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="4" customFormat="1" ht="19" customHeight="1" spans="1:67">
      <c r="A274" s="94">
        <f t="shared" si="40"/>
        <v>273</v>
      </c>
      <c r="B274" s="95"/>
      <c r="C274" s="69"/>
      <c r="D274" s="16"/>
      <c r="E274" s="69"/>
      <c r="F274" s="126"/>
      <c r="G274" s="124" t="e">
        <f>VLOOKUP(F274,[2]零件成本10.26!$B$2:$C$7802,2,0)</f>
        <v>#N/A</v>
      </c>
      <c r="H274" s="16"/>
      <c r="I274" s="128" t="str">
        <f t="shared" si="41"/>
        <v/>
      </c>
      <c r="J274" s="16"/>
      <c r="K274" s="126"/>
      <c r="L274" s="16"/>
      <c r="M274" s="69"/>
      <c r="N274" s="69"/>
      <c r="O274" s="69"/>
      <c r="P274" s="100">
        <f t="shared" si="42"/>
        <v>0</v>
      </c>
      <c r="Q274" s="146"/>
      <c r="R274" s="140" t="str">
        <f t="shared" si="43"/>
        <v>0</v>
      </c>
      <c r="S274" s="140" t="str">
        <f t="shared" si="44"/>
        <v>0</v>
      </c>
      <c r="T274" s="144"/>
      <c r="U274" s="106"/>
      <c r="V274" s="142">
        <f t="shared" si="45"/>
        <v>0</v>
      </c>
      <c r="W274" s="142">
        <f t="shared" si="46"/>
        <v>0</v>
      </c>
      <c r="X274" s="108">
        <f t="shared" si="47"/>
        <v>0</v>
      </c>
      <c r="Y274" s="108">
        <f t="shared" si="48"/>
        <v>0</v>
      </c>
      <c r="Z274" s="108">
        <f t="shared" si="49"/>
        <v>0</v>
      </c>
      <c r="AA274" s="151"/>
      <c r="AB274" s="47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="4" customFormat="1" ht="19" customHeight="1" spans="1:67">
      <c r="A275" s="94">
        <f t="shared" si="40"/>
        <v>274</v>
      </c>
      <c r="B275" s="95"/>
      <c r="C275" s="69"/>
      <c r="D275" s="16"/>
      <c r="E275" s="69"/>
      <c r="F275" s="126"/>
      <c r="G275" s="124" t="e">
        <f>VLOOKUP(F275,[2]零件成本10.26!$B$2:$C$7802,2,0)</f>
        <v>#N/A</v>
      </c>
      <c r="H275" s="16"/>
      <c r="I275" s="128" t="str">
        <f t="shared" si="41"/>
        <v/>
      </c>
      <c r="J275" s="16"/>
      <c r="K275" s="126"/>
      <c r="L275" s="16"/>
      <c r="M275" s="69"/>
      <c r="N275" s="69"/>
      <c r="O275" s="69"/>
      <c r="P275" s="100">
        <f t="shared" si="42"/>
        <v>0</v>
      </c>
      <c r="Q275" s="146"/>
      <c r="R275" s="140" t="str">
        <f t="shared" si="43"/>
        <v>0</v>
      </c>
      <c r="S275" s="140" t="str">
        <f t="shared" si="44"/>
        <v>0</v>
      </c>
      <c r="T275" s="144"/>
      <c r="U275" s="106"/>
      <c r="V275" s="142">
        <f t="shared" si="45"/>
        <v>0</v>
      </c>
      <c r="W275" s="142">
        <f t="shared" si="46"/>
        <v>0</v>
      </c>
      <c r="X275" s="108">
        <f t="shared" si="47"/>
        <v>0</v>
      </c>
      <c r="Y275" s="108">
        <f t="shared" si="48"/>
        <v>0</v>
      </c>
      <c r="Z275" s="108">
        <f t="shared" si="49"/>
        <v>0</v>
      </c>
      <c r="AA275" s="151"/>
      <c r="AB275" s="47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="4" customFormat="1" ht="19" customHeight="1" spans="1:67">
      <c r="A276" s="94">
        <f t="shared" si="40"/>
        <v>275</v>
      </c>
      <c r="B276" s="95"/>
      <c r="C276" s="69"/>
      <c r="D276" s="16"/>
      <c r="E276" s="69"/>
      <c r="F276" s="126"/>
      <c r="G276" s="124" t="e">
        <f>VLOOKUP(F276,[2]零件成本10.26!$B$2:$C$7802,2,0)</f>
        <v>#N/A</v>
      </c>
      <c r="H276" s="16"/>
      <c r="I276" s="128" t="str">
        <f t="shared" si="41"/>
        <v/>
      </c>
      <c r="J276" s="16"/>
      <c r="K276" s="126"/>
      <c r="L276" s="16"/>
      <c r="M276" s="69"/>
      <c r="N276" s="69"/>
      <c r="O276" s="69"/>
      <c r="P276" s="100">
        <f t="shared" si="42"/>
        <v>0</v>
      </c>
      <c r="Q276" s="146"/>
      <c r="R276" s="140" t="str">
        <f t="shared" si="43"/>
        <v>0</v>
      </c>
      <c r="S276" s="140" t="str">
        <f t="shared" si="44"/>
        <v>0</v>
      </c>
      <c r="T276" s="144"/>
      <c r="U276" s="106"/>
      <c r="V276" s="142">
        <f t="shared" si="45"/>
        <v>0</v>
      </c>
      <c r="W276" s="142">
        <f t="shared" si="46"/>
        <v>0</v>
      </c>
      <c r="X276" s="108">
        <f t="shared" si="47"/>
        <v>0</v>
      </c>
      <c r="Y276" s="108">
        <f t="shared" si="48"/>
        <v>0</v>
      </c>
      <c r="Z276" s="108">
        <f t="shared" si="49"/>
        <v>0</v>
      </c>
      <c r="AA276" s="151"/>
      <c r="AB276" s="47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="4" customFormat="1" ht="19" customHeight="1" spans="1:67">
      <c r="A277" s="94">
        <f t="shared" si="40"/>
        <v>276</v>
      </c>
      <c r="B277" s="95"/>
      <c r="C277" s="69"/>
      <c r="D277" s="16"/>
      <c r="E277" s="69"/>
      <c r="F277" s="126"/>
      <c r="G277" s="124" t="e">
        <f>VLOOKUP(F277,[2]零件成本10.26!$B$2:$C$7802,2,0)</f>
        <v>#N/A</v>
      </c>
      <c r="H277" s="16"/>
      <c r="I277" s="128" t="str">
        <f t="shared" si="41"/>
        <v/>
      </c>
      <c r="J277" s="16"/>
      <c r="K277" s="126"/>
      <c r="L277" s="16"/>
      <c r="M277" s="69"/>
      <c r="N277" s="69"/>
      <c r="O277" s="69"/>
      <c r="P277" s="100">
        <f t="shared" si="42"/>
        <v>0</v>
      </c>
      <c r="Q277" s="146"/>
      <c r="R277" s="140" t="str">
        <f t="shared" si="43"/>
        <v>0</v>
      </c>
      <c r="S277" s="140" t="str">
        <f t="shared" si="44"/>
        <v>0</v>
      </c>
      <c r="T277" s="144"/>
      <c r="U277" s="106"/>
      <c r="V277" s="142">
        <f t="shared" si="45"/>
        <v>0</v>
      </c>
      <c r="W277" s="142">
        <f t="shared" si="46"/>
        <v>0</v>
      </c>
      <c r="X277" s="108">
        <f t="shared" si="47"/>
        <v>0</v>
      </c>
      <c r="Y277" s="108">
        <f t="shared" si="48"/>
        <v>0</v>
      </c>
      <c r="Z277" s="108">
        <f t="shared" si="49"/>
        <v>0</v>
      </c>
      <c r="AA277" s="151"/>
      <c r="AB277" s="47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="4" customFormat="1" ht="19" customHeight="1" spans="1:67">
      <c r="A278" s="94">
        <f t="shared" si="40"/>
        <v>277</v>
      </c>
      <c r="B278" s="95"/>
      <c r="C278" s="69"/>
      <c r="D278" s="16"/>
      <c r="E278" s="69"/>
      <c r="F278" s="126"/>
      <c r="G278" s="124" t="e">
        <f>VLOOKUP(F278,[2]零件成本10.26!$B$2:$C$7802,2,0)</f>
        <v>#N/A</v>
      </c>
      <c r="H278" s="16"/>
      <c r="I278" s="128" t="str">
        <f t="shared" si="41"/>
        <v/>
      </c>
      <c r="J278" s="16"/>
      <c r="K278" s="126"/>
      <c r="L278" s="16"/>
      <c r="M278" s="69"/>
      <c r="N278" s="69"/>
      <c r="O278" s="69"/>
      <c r="P278" s="100">
        <f t="shared" si="42"/>
        <v>0</v>
      </c>
      <c r="Q278" s="146"/>
      <c r="R278" s="140" t="str">
        <f t="shared" si="43"/>
        <v>0</v>
      </c>
      <c r="S278" s="140" t="str">
        <f t="shared" si="44"/>
        <v>0</v>
      </c>
      <c r="T278" s="144"/>
      <c r="U278" s="106"/>
      <c r="V278" s="142">
        <f t="shared" si="45"/>
        <v>0</v>
      </c>
      <c r="W278" s="142">
        <f t="shared" si="46"/>
        <v>0</v>
      </c>
      <c r="X278" s="108">
        <f t="shared" si="47"/>
        <v>0</v>
      </c>
      <c r="Y278" s="108">
        <f t="shared" si="48"/>
        <v>0</v>
      </c>
      <c r="Z278" s="108">
        <f t="shared" si="49"/>
        <v>0</v>
      </c>
      <c r="AA278" s="151"/>
      <c r="AB278" s="4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="4" customFormat="1" ht="19" customHeight="1" spans="1:67">
      <c r="A279" s="94">
        <f t="shared" si="40"/>
        <v>278</v>
      </c>
      <c r="B279" s="95"/>
      <c r="C279" s="69"/>
      <c r="D279" s="16"/>
      <c r="E279" s="69"/>
      <c r="F279" s="126"/>
      <c r="G279" s="124" t="e">
        <f>VLOOKUP(F279,[2]零件成本10.26!$B$2:$C$7802,2,0)</f>
        <v>#N/A</v>
      </c>
      <c r="H279" s="16"/>
      <c r="I279" s="128" t="str">
        <f t="shared" si="41"/>
        <v/>
      </c>
      <c r="J279" s="16"/>
      <c r="K279" s="126"/>
      <c r="L279" s="16"/>
      <c r="M279" s="69"/>
      <c r="N279" s="69"/>
      <c r="O279" s="69"/>
      <c r="P279" s="100">
        <f t="shared" si="42"/>
        <v>0</v>
      </c>
      <c r="Q279" s="146"/>
      <c r="R279" s="140" t="str">
        <f t="shared" si="43"/>
        <v>0</v>
      </c>
      <c r="S279" s="140" t="str">
        <f t="shared" si="44"/>
        <v>0</v>
      </c>
      <c r="T279" s="144"/>
      <c r="U279" s="106"/>
      <c r="V279" s="142">
        <f t="shared" si="45"/>
        <v>0</v>
      </c>
      <c r="W279" s="142">
        <f t="shared" si="46"/>
        <v>0</v>
      </c>
      <c r="X279" s="108">
        <f t="shared" si="47"/>
        <v>0</v>
      </c>
      <c r="Y279" s="108">
        <f t="shared" si="48"/>
        <v>0</v>
      </c>
      <c r="Z279" s="108">
        <f t="shared" si="49"/>
        <v>0</v>
      </c>
      <c r="AA279" s="151"/>
      <c r="AB279" s="4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="4" customFormat="1" ht="19" customHeight="1" spans="1:67">
      <c r="A280" s="94">
        <f t="shared" si="40"/>
        <v>279</v>
      </c>
      <c r="B280" s="95"/>
      <c r="C280" s="69"/>
      <c r="D280" s="16"/>
      <c r="E280" s="69"/>
      <c r="F280" s="126"/>
      <c r="G280" s="124" t="e">
        <f>VLOOKUP(F280,[2]零件成本10.26!$B$2:$C$7802,2,0)</f>
        <v>#N/A</v>
      </c>
      <c r="H280" s="16"/>
      <c r="I280" s="128" t="str">
        <f t="shared" si="41"/>
        <v/>
      </c>
      <c r="J280" s="16"/>
      <c r="K280" s="126"/>
      <c r="L280" s="16"/>
      <c r="M280" s="69"/>
      <c r="N280" s="69"/>
      <c r="O280" s="69"/>
      <c r="P280" s="100">
        <f t="shared" si="42"/>
        <v>0</v>
      </c>
      <c r="Q280" s="146"/>
      <c r="R280" s="140" t="str">
        <f t="shared" si="43"/>
        <v>0</v>
      </c>
      <c r="S280" s="140" t="str">
        <f t="shared" si="44"/>
        <v>0</v>
      </c>
      <c r="T280" s="144"/>
      <c r="U280" s="106"/>
      <c r="V280" s="142">
        <f t="shared" si="45"/>
        <v>0</v>
      </c>
      <c r="W280" s="142">
        <f t="shared" si="46"/>
        <v>0</v>
      </c>
      <c r="X280" s="108">
        <f t="shared" si="47"/>
        <v>0</v>
      </c>
      <c r="Y280" s="108">
        <f t="shared" si="48"/>
        <v>0</v>
      </c>
      <c r="Z280" s="108">
        <f t="shared" si="49"/>
        <v>0</v>
      </c>
      <c r="AA280" s="151"/>
      <c r="AB280" s="47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="4" customFormat="1" ht="19" customHeight="1" spans="1:67">
      <c r="A281" s="94">
        <f t="shared" si="40"/>
        <v>280</v>
      </c>
      <c r="B281" s="95"/>
      <c r="C281" s="69"/>
      <c r="D281" s="16"/>
      <c r="E281" s="69"/>
      <c r="F281" s="126"/>
      <c r="G281" s="124" t="e">
        <f>VLOOKUP(F281,[2]零件成本10.26!$B$2:$C$7802,2,0)</f>
        <v>#N/A</v>
      </c>
      <c r="H281" s="16"/>
      <c r="I281" s="128" t="str">
        <f t="shared" si="41"/>
        <v/>
      </c>
      <c r="J281" s="16"/>
      <c r="K281" s="126"/>
      <c r="L281" s="16"/>
      <c r="M281" s="69"/>
      <c r="N281" s="69"/>
      <c r="O281" s="69"/>
      <c r="P281" s="100">
        <f t="shared" si="42"/>
        <v>0</v>
      </c>
      <c r="Q281" s="146"/>
      <c r="R281" s="140" t="str">
        <f t="shared" si="43"/>
        <v>0</v>
      </c>
      <c r="S281" s="140" t="str">
        <f t="shared" si="44"/>
        <v>0</v>
      </c>
      <c r="T281" s="144"/>
      <c r="U281" s="106"/>
      <c r="V281" s="142">
        <f t="shared" si="45"/>
        <v>0</v>
      </c>
      <c r="W281" s="142">
        <f t="shared" si="46"/>
        <v>0</v>
      </c>
      <c r="X281" s="108">
        <f t="shared" si="47"/>
        <v>0</v>
      </c>
      <c r="Y281" s="108">
        <f t="shared" si="48"/>
        <v>0</v>
      </c>
      <c r="Z281" s="108">
        <f t="shared" si="49"/>
        <v>0</v>
      </c>
      <c r="AA281" s="151"/>
      <c r="AB281" s="47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="4" customFormat="1" ht="19" customHeight="1" spans="1:67">
      <c r="A282" s="94">
        <f t="shared" si="40"/>
        <v>281</v>
      </c>
      <c r="B282" s="95"/>
      <c r="C282" s="69"/>
      <c r="D282" s="16"/>
      <c r="E282" s="69"/>
      <c r="F282" s="126"/>
      <c r="G282" s="124" t="e">
        <f>VLOOKUP(F282,[2]零件成本10.26!$B$2:$C$7802,2,0)</f>
        <v>#N/A</v>
      </c>
      <c r="H282" s="16"/>
      <c r="I282" s="128" t="str">
        <f t="shared" si="41"/>
        <v/>
      </c>
      <c r="J282" s="16"/>
      <c r="K282" s="126"/>
      <c r="L282" s="16"/>
      <c r="M282" s="69"/>
      <c r="N282" s="69"/>
      <c r="O282" s="69"/>
      <c r="P282" s="100">
        <f t="shared" si="42"/>
        <v>0</v>
      </c>
      <c r="Q282" s="146"/>
      <c r="R282" s="140" t="str">
        <f t="shared" si="43"/>
        <v>0</v>
      </c>
      <c r="S282" s="140" t="str">
        <f t="shared" si="44"/>
        <v>0</v>
      </c>
      <c r="T282" s="144"/>
      <c r="U282" s="106"/>
      <c r="V282" s="142">
        <f t="shared" si="45"/>
        <v>0</v>
      </c>
      <c r="W282" s="142">
        <f t="shared" si="46"/>
        <v>0</v>
      </c>
      <c r="X282" s="108">
        <f t="shared" si="47"/>
        <v>0</v>
      </c>
      <c r="Y282" s="108">
        <f t="shared" si="48"/>
        <v>0</v>
      </c>
      <c r="Z282" s="108">
        <f t="shared" si="49"/>
        <v>0</v>
      </c>
      <c r="AA282" s="151"/>
      <c r="AB282" s="47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="4" customFormat="1" ht="19" customHeight="1" spans="1:67">
      <c r="A283" s="94">
        <f t="shared" si="40"/>
        <v>282</v>
      </c>
      <c r="B283" s="95"/>
      <c r="C283" s="69"/>
      <c r="D283" s="16"/>
      <c r="E283" s="69"/>
      <c r="F283" s="126"/>
      <c r="G283" s="124" t="e">
        <f>VLOOKUP(F283,[2]零件成本10.26!$B$2:$C$7802,2,0)</f>
        <v>#N/A</v>
      </c>
      <c r="H283" s="16"/>
      <c r="I283" s="128" t="str">
        <f t="shared" si="41"/>
        <v/>
      </c>
      <c r="J283" s="16"/>
      <c r="K283" s="126"/>
      <c r="L283" s="16"/>
      <c r="M283" s="69"/>
      <c r="N283" s="69"/>
      <c r="O283" s="69"/>
      <c r="P283" s="100">
        <f t="shared" si="42"/>
        <v>0</v>
      </c>
      <c r="Q283" s="146"/>
      <c r="R283" s="140" t="str">
        <f t="shared" si="43"/>
        <v>0</v>
      </c>
      <c r="S283" s="140" t="str">
        <f t="shared" si="44"/>
        <v>0</v>
      </c>
      <c r="T283" s="144"/>
      <c r="U283" s="106"/>
      <c r="V283" s="142">
        <f t="shared" si="45"/>
        <v>0</v>
      </c>
      <c r="W283" s="142">
        <f t="shared" si="46"/>
        <v>0</v>
      </c>
      <c r="X283" s="108">
        <f t="shared" si="47"/>
        <v>0</v>
      </c>
      <c r="Y283" s="108">
        <f t="shared" si="48"/>
        <v>0</v>
      </c>
      <c r="Z283" s="108">
        <f t="shared" si="49"/>
        <v>0</v>
      </c>
      <c r="AA283" s="151"/>
      <c r="AB283" s="4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="4" customFormat="1" ht="19" customHeight="1" spans="1:67">
      <c r="A284" s="94">
        <f t="shared" si="40"/>
        <v>283</v>
      </c>
      <c r="B284" s="95"/>
      <c r="C284" s="69"/>
      <c r="D284" s="16"/>
      <c r="E284" s="69"/>
      <c r="F284" s="126"/>
      <c r="G284" s="124" t="e">
        <f>VLOOKUP(F284,[2]零件成本10.26!$B$2:$C$7802,2,0)</f>
        <v>#N/A</v>
      </c>
      <c r="H284" s="16"/>
      <c r="I284" s="128" t="str">
        <f t="shared" si="41"/>
        <v/>
      </c>
      <c r="J284" s="16"/>
      <c r="K284" s="126"/>
      <c r="L284" s="16"/>
      <c r="M284" s="69"/>
      <c r="N284" s="69"/>
      <c r="O284" s="69"/>
      <c r="P284" s="100">
        <f t="shared" si="42"/>
        <v>0</v>
      </c>
      <c r="Q284" s="146"/>
      <c r="R284" s="140" t="str">
        <f t="shared" si="43"/>
        <v>0</v>
      </c>
      <c r="S284" s="140" t="str">
        <f t="shared" si="44"/>
        <v>0</v>
      </c>
      <c r="T284" s="144"/>
      <c r="U284" s="106"/>
      <c r="V284" s="142">
        <f t="shared" si="45"/>
        <v>0</v>
      </c>
      <c r="W284" s="142">
        <f t="shared" si="46"/>
        <v>0</v>
      </c>
      <c r="X284" s="108">
        <f t="shared" si="47"/>
        <v>0</v>
      </c>
      <c r="Y284" s="108">
        <f t="shared" si="48"/>
        <v>0</v>
      </c>
      <c r="Z284" s="108">
        <f t="shared" si="49"/>
        <v>0</v>
      </c>
      <c r="AA284" s="151"/>
      <c r="AB284" s="4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="4" customFormat="1" ht="19" customHeight="1" spans="1:67">
      <c r="A285" s="94">
        <f t="shared" si="40"/>
        <v>284</v>
      </c>
      <c r="B285" s="95"/>
      <c r="C285" s="69"/>
      <c r="D285" s="16"/>
      <c r="E285" s="69"/>
      <c r="F285" s="126"/>
      <c r="G285" s="124" t="e">
        <f>VLOOKUP(F285,[2]零件成本10.26!$B$2:$C$7802,2,0)</f>
        <v>#N/A</v>
      </c>
      <c r="H285" s="16"/>
      <c r="I285" s="128" t="str">
        <f t="shared" si="41"/>
        <v/>
      </c>
      <c r="J285" s="16"/>
      <c r="K285" s="126"/>
      <c r="L285" s="16"/>
      <c r="M285" s="69"/>
      <c r="N285" s="69"/>
      <c r="O285" s="69"/>
      <c r="P285" s="100">
        <f t="shared" si="42"/>
        <v>0</v>
      </c>
      <c r="Q285" s="146"/>
      <c r="R285" s="140" t="str">
        <f t="shared" si="43"/>
        <v>0</v>
      </c>
      <c r="S285" s="140" t="str">
        <f t="shared" si="44"/>
        <v>0</v>
      </c>
      <c r="T285" s="144"/>
      <c r="U285" s="106"/>
      <c r="V285" s="142">
        <f t="shared" si="45"/>
        <v>0</v>
      </c>
      <c r="W285" s="142">
        <f t="shared" si="46"/>
        <v>0</v>
      </c>
      <c r="X285" s="108">
        <f t="shared" si="47"/>
        <v>0</v>
      </c>
      <c r="Y285" s="108">
        <f t="shared" si="48"/>
        <v>0</v>
      </c>
      <c r="Z285" s="108">
        <f t="shared" si="49"/>
        <v>0</v>
      </c>
      <c r="AA285" s="151"/>
      <c r="AB285" s="47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="4" customFormat="1" ht="19" customHeight="1" spans="1:67">
      <c r="A286" s="94">
        <f t="shared" si="40"/>
        <v>285</v>
      </c>
      <c r="B286" s="95"/>
      <c r="C286" s="69"/>
      <c r="D286" s="16"/>
      <c r="E286" s="69"/>
      <c r="F286" s="126"/>
      <c r="G286" s="124" t="e">
        <f>VLOOKUP(F286,[2]零件成本10.26!$B$2:$C$7802,2,0)</f>
        <v>#N/A</v>
      </c>
      <c r="H286" s="16"/>
      <c r="I286" s="128" t="str">
        <f t="shared" si="41"/>
        <v/>
      </c>
      <c r="J286" s="16"/>
      <c r="K286" s="126"/>
      <c r="L286" s="16"/>
      <c r="M286" s="69"/>
      <c r="N286" s="69"/>
      <c r="O286" s="69"/>
      <c r="P286" s="100">
        <f t="shared" si="42"/>
        <v>0</v>
      </c>
      <c r="Q286" s="146"/>
      <c r="R286" s="140" t="str">
        <f t="shared" si="43"/>
        <v>0</v>
      </c>
      <c r="S286" s="140" t="str">
        <f t="shared" si="44"/>
        <v>0</v>
      </c>
      <c r="T286" s="144"/>
      <c r="U286" s="106"/>
      <c r="V286" s="142">
        <f t="shared" si="45"/>
        <v>0</v>
      </c>
      <c r="W286" s="142">
        <f t="shared" si="46"/>
        <v>0</v>
      </c>
      <c r="X286" s="108">
        <f t="shared" si="47"/>
        <v>0</v>
      </c>
      <c r="Y286" s="108">
        <f t="shared" si="48"/>
        <v>0</v>
      </c>
      <c r="Z286" s="108">
        <f t="shared" si="49"/>
        <v>0</v>
      </c>
      <c r="AA286" s="151"/>
      <c r="AB286" s="4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="4" customFormat="1" ht="19" customHeight="1" spans="1:67">
      <c r="A287" s="94">
        <f t="shared" si="40"/>
        <v>286</v>
      </c>
      <c r="B287" s="95"/>
      <c r="C287" s="69"/>
      <c r="D287" s="16"/>
      <c r="E287" s="69"/>
      <c r="F287" s="126"/>
      <c r="G287" s="124" t="e">
        <f>VLOOKUP(F287,[2]零件成本10.26!$B$2:$C$7802,2,0)</f>
        <v>#N/A</v>
      </c>
      <c r="H287" s="16"/>
      <c r="I287" s="128" t="str">
        <f t="shared" si="41"/>
        <v/>
      </c>
      <c r="J287" s="16"/>
      <c r="K287" s="126"/>
      <c r="L287" s="16"/>
      <c r="M287" s="69"/>
      <c r="N287" s="69"/>
      <c r="O287" s="69"/>
      <c r="P287" s="100">
        <f t="shared" si="42"/>
        <v>0</v>
      </c>
      <c r="Q287" s="146"/>
      <c r="R287" s="140" t="str">
        <f t="shared" si="43"/>
        <v>0</v>
      </c>
      <c r="S287" s="140" t="str">
        <f t="shared" si="44"/>
        <v>0</v>
      </c>
      <c r="T287" s="144"/>
      <c r="U287" s="106"/>
      <c r="V287" s="142">
        <f t="shared" si="45"/>
        <v>0</v>
      </c>
      <c r="W287" s="142">
        <f t="shared" si="46"/>
        <v>0</v>
      </c>
      <c r="X287" s="108">
        <f t="shared" si="47"/>
        <v>0</v>
      </c>
      <c r="Y287" s="108">
        <f t="shared" si="48"/>
        <v>0</v>
      </c>
      <c r="Z287" s="108">
        <f t="shared" si="49"/>
        <v>0</v>
      </c>
      <c r="AA287" s="151"/>
      <c r="AB287" s="4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="4" customFormat="1" ht="19" customHeight="1" spans="1:67">
      <c r="A288" s="94">
        <f t="shared" si="40"/>
        <v>287</v>
      </c>
      <c r="B288" s="95"/>
      <c r="C288" s="69"/>
      <c r="D288" s="16"/>
      <c r="E288" s="69"/>
      <c r="F288" s="126"/>
      <c r="G288" s="124" t="e">
        <f>VLOOKUP(F288,[2]零件成本10.26!$B$2:$C$7802,2,0)</f>
        <v>#N/A</v>
      </c>
      <c r="H288" s="16"/>
      <c r="I288" s="128" t="str">
        <f t="shared" si="41"/>
        <v/>
      </c>
      <c r="J288" s="16"/>
      <c r="K288" s="126"/>
      <c r="L288" s="16"/>
      <c r="M288" s="69"/>
      <c r="N288" s="69"/>
      <c r="O288" s="69"/>
      <c r="P288" s="100">
        <f t="shared" si="42"/>
        <v>0</v>
      </c>
      <c r="Q288" s="146"/>
      <c r="R288" s="140" t="str">
        <f t="shared" si="43"/>
        <v>0</v>
      </c>
      <c r="S288" s="140" t="str">
        <f t="shared" si="44"/>
        <v>0</v>
      </c>
      <c r="T288" s="144"/>
      <c r="U288" s="106"/>
      <c r="V288" s="142">
        <f t="shared" si="45"/>
        <v>0</v>
      </c>
      <c r="W288" s="142">
        <f t="shared" si="46"/>
        <v>0</v>
      </c>
      <c r="X288" s="108">
        <f t="shared" si="47"/>
        <v>0</v>
      </c>
      <c r="Y288" s="108">
        <f t="shared" si="48"/>
        <v>0</v>
      </c>
      <c r="Z288" s="108">
        <f t="shared" si="49"/>
        <v>0</v>
      </c>
      <c r="AA288" s="151"/>
      <c r="AB288" s="4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="4" customFormat="1" ht="19" customHeight="1" spans="1:67">
      <c r="A289" s="94">
        <f t="shared" si="40"/>
        <v>288</v>
      </c>
      <c r="B289" s="95"/>
      <c r="C289" s="69"/>
      <c r="D289" s="16"/>
      <c r="E289" s="69"/>
      <c r="F289" s="126"/>
      <c r="G289" s="124" t="e">
        <f>VLOOKUP(F289,[2]零件成本10.26!$B$2:$C$7802,2,0)</f>
        <v>#N/A</v>
      </c>
      <c r="H289" s="16"/>
      <c r="I289" s="128" t="str">
        <f t="shared" si="41"/>
        <v/>
      </c>
      <c r="J289" s="16"/>
      <c r="K289" s="126"/>
      <c r="L289" s="16"/>
      <c r="M289" s="69"/>
      <c r="N289" s="69"/>
      <c r="O289" s="69"/>
      <c r="P289" s="100">
        <f t="shared" si="42"/>
        <v>0</v>
      </c>
      <c r="Q289" s="146"/>
      <c r="R289" s="140" t="str">
        <f t="shared" si="43"/>
        <v>0</v>
      </c>
      <c r="S289" s="140" t="str">
        <f t="shared" si="44"/>
        <v>0</v>
      </c>
      <c r="T289" s="144"/>
      <c r="U289" s="106"/>
      <c r="V289" s="142">
        <f t="shared" si="45"/>
        <v>0</v>
      </c>
      <c r="W289" s="142">
        <f t="shared" si="46"/>
        <v>0</v>
      </c>
      <c r="X289" s="108">
        <f t="shared" si="47"/>
        <v>0</v>
      </c>
      <c r="Y289" s="108">
        <f t="shared" si="48"/>
        <v>0</v>
      </c>
      <c r="Z289" s="108">
        <f t="shared" si="49"/>
        <v>0</v>
      </c>
      <c r="AA289" s="151"/>
      <c r="AB289" s="4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="4" customFormat="1" ht="19" customHeight="1" spans="1:67">
      <c r="A290" s="94">
        <f t="shared" si="40"/>
        <v>289</v>
      </c>
      <c r="B290" s="95"/>
      <c r="C290" s="69"/>
      <c r="D290" s="16"/>
      <c r="E290" s="69"/>
      <c r="F290" s="126"/>
      <c r="G290" s="124" t="e">
        <f>VLOOKUP(F290,[2]零件成本10.26!$B$2:$C$7802,2,0)</f>
        <v>#N/A</v>
      </c>
      <c r="H290" s="16"/>
      <c r="I290" s="128" t="str">
        <f t="shared" si="41"/>
        <v/>
      </c>
      <c r="J290" s="16"/>
      <c r="K290" s="126"/>
      <c r="L290" s="16"/>
      <c r="M290" s="69"/>
      <c r="N290" s="69"/>
      <c r="O290" s="69"/>
      <c r="P290" s="100">
        <f t="shared" si="42"/>
        <v>0</v>
      </c>
      <c r="Q290" s="146"/>
      <c r="R290" s="140" t="str">
        <f t="shared" si="43"/>
        <v>0</v>
      </c>
      <c r="S290" s="140" t="str">
        <f t="shared" si="44"/>
        <v>0</v>
      </c>
      <c r="T290" s="144"/>
      <c r="U290" s="106"/>
      <c r="V290" s="142">
        <f t="shared" si="45"/>
        <v>0</v>
      </c>
      <c r="W290" s="142">
        <f t="shared" si="46"/>
        <v>0</v>
      </c>
      <c r="X290" s="108">
        <f t="shared" si="47"/>
        <v>0</v>
      </c>
      <c r="Y290" s="108">
        <f t="shared" si="48"/>
        <v>0</v>
      </c>
      <c r="Z290" s="108">
        <f t="shared" si="49"/>
        <v>0</v>
      </c>
      <c r="AA290" s="151"/>
      <c r="AB290" s="47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="4" customFormat="1" ht="19" customHeight="1" spans="1:67">
      <c r="A291" s="94">
        <f t="shared" si="40"/>
        <v>290</v>
      </c>
      <c r="B291" s="95"/>
      <c r="C291" s="69"/>
      <c r="D291" s="16"/>
      <c r="E291" s="69"/>
      <c r="F291" s="126"/>
      <c r="G291" s="124" t="e">
        <f>VLOOKUP(F291,[2]零件成本10.26!$B$2:$C$7802,2,0)</f>
        <v>#N/A</v>
      </c>
      <c r="H291" s="16"/>
      <c r="I291" s="128" t="str">
        <f t="shared" si="41"/>
        <v/>
      </c>
      <c r="J291" s="16"/>
      <c r="K291" s="126"/>
      <c r="L291" s="16"/>
      <c r="M291" s="69"/>
      <c r="N291" s="69"/>
      <c r="O291" s="69"/>
      <c r="P291" s="100">
        <f t="shared" si="42"/>
        <v>0</v>
      </c>
      <c r="Q291" s="146"/>
      <c r="R291" s="140" t="str">
        <f t="shared" si="43"/>
        <v>0</v>
      </c>
      <c r="S291" s="140" t="str">
        <f t="shared" si="44"/>
        <v>0</v>
      </c>
      <c r="T291" s="144"/>
      <c r="U291" s="106"/>
      <c r="V291" s="142">
        <f t="shared" si="45"/>
        <v>0</v>
      </c>
      <c r="W291" s="142">
        <f t="shared" si="46"/>
        <v>0</v>
      </c>
      <c r="X291" s="108">
        <f t="shared" si="47"/>
        <v>0</v>
      </c>
      <c r="Y291" s="108">
        <f t="shared" si="48"/>
        <v>0</v>
      </c>
      <c r="Z291" s="108">
        <f t="shared" si="49"/>
        <v>0</v>
      </c>
      <c r="AA291" s="151"/>
      <c r="AB291" s="47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="4" customFormat="1" ht="19" customHeight="1" spans="1:67">
      <c r="A292" s="94">
        <f t="shared" si="40"/>
        <v>291</v>
      </c>
      <c r="B292" s="95"/>
      <c r="C292" s="69"/>
      <c r="D292" s="16"/>
      <c r="E292" s="69"/>
      <c r="F292" s="126"/>
      <c r="G292" s="124" t="e">
        <f>VLOOKUP(F292,[2]零件成本10.26!$B$2:$C$7802,2,0)</f>
        <v>#N/A</v>
      </c>
      <c r="H292" s="16"/>
      <c r="I292" s="128" t="str">
        <f t="shared" si="41"/>
        <v/>
      </c>
      <c r="J292" s="16"/>
      <c r="K292" s="126"/>
      <c r="L292" s="16"/>
      <c r="M292" s="69"/>
      <c r="N292" s="69"/>
      <c r="O292" s="69"/>
      <c r="P292" s="100">
        <f t="shared" si="42"/>
        <v>0</v>
      </c>
      <c r="Q292" s="146"/>
      <c r="R292" s="140" t="str">
        <f t="shared" si="43"/>
        <v>0</v>
      </c>
      <c r="S292" s="140" t="str">
        <f t="shared" si="44"/>
        <v>0</v>
      </c>
      <c r="T292" s="144"/>
      <c r="U292" s="106"/>
      <c r="V292" s="142">
        <f t="shared" si="45"/>
        <v>0</v>
      </c>
      <c r="W292" s="142">
        <f t="shared" si="46"/>
        <v>0</v>
      </c>
      <c r="X292" s="108">
        <f t="shared" si="47"/>
        <v>0</v>
      </c>
      <c r="Y292" s="108">
        <f t="shared" si="48"/>
        <v>0</v>
      </c>
      <c r="Z292" s="108">
        <f t="shared" si="49"/>
        <v>0</v>
      </c>
      <c r="AA292" s="151"/>
      <c r="AB292" s="4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="4" customFormat="1" ht="19" customHeight="1" spans="1:67">
      <c r="A293" s="94">
        <f t="shared" si="40"/>
        <v>292</v>
      </c>
      <c r="B293" s="95"/>
      <c r="C293" s="69"/>
      <c r="D293" s="16"/>
      <c r="E293" s="69"/>
      <c r="F293" s="126"/>
      <c r="G293" s="124" t="e">
        <f>VLOOKUP(F293,[2]零件成本10.26!$B$2:$C$7802,2,0)</f>
        <v>#N/A</v>
      </c>
      <c r="H293" s="16"/>
      <c r="I293" s="128" t="str">
        <f t="shared" si="41"/>
        <v/>
      </c>
      <c r="J293" s="16"/>
      <c r="K293" s="126"/>
      <c r="L293" s="16"/>
      <c r="M293" s="69"/>
      <c r="N293" s="69"/>
      <c r="O293" s="69"/>
      <c r="P293" s="100">
        <f t="shared" si="42"/>
        <v>0</v>
      </c>
      <c r="Q293" s="146"/>
      <c r="R293" s="140" t="str">
        <f t="shared" si="43"/>
        <v>0</v>
      </c>
      <c r="S293" s="140" t="str">
        <f t="shared" si="44"/>
        <v>0</v>
      </c>
      <c r="T293" s="144"/>
      <c r="U293" s="106"/>
      <c r="V293" s="142">
        <f t="shared" si="45"/>
        <v>0</v>
      </c>
      <c r="W293" s="142">
        <f t="shared" si="46"/>
        <v>0</v>
      </c>
      <c r="X293" s="108">
        <f t="shared" si="47"/>
        <v>0</v>
      </c>
      <c r="Y293" s="108">
        <f t="shared" si="48"/>
        <v>0</v>
      </c>
      <c r="Z293" s="108">
        <f t="shared" si="49"/>
        <v>0</v>
      </c>
      <c r="AA293" s="151"/>
      <c r="AB293" s="47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="4" customFormat="1" ht="19" customHeight="1" spans="1:67">
      <c r="A294" s="94">
        <f t="shared" si="40"/>
        <v>293</v>
      </c>
      <c r="B294" s="95"/>
      <c r="C294" s="69"/>
      <c r="D294" s="16"/>
      <c r="E294" s="69"/>
      <c r="F294" s="126"/>
      <c r="G294" s="124" t="e">
        <f>VLOOKUP(F294,[2]零件成本10.26!$B$2:$C$7802,2,0)</f>
        <v>#N/A</v>
      </c>
      <c r="H294" s="16"/>
      <c r="I294" s="128" t="str">
        <f t="shared" si="41"/>
        <v/>
      </c>
      <c r="J294" s="16"/>
      <c r="K294" s="126"/>
      <c r="L294" s="16"/>
      <c r="M294" s="69"/>
      <c r="N294" s="69"/>
      <c r="O294" s="69"/>
      <c r="P294" s="100">
        <f t="shared" si="42"/>
        <v>0</v>
      </c>
      <c r="Q294" s="146"/>
      <c r="R294" s="140" t="str">
        <f t="shared" si="43"/>
        <v>0</v>
      </c>
      <c r="S294" s="140" t="str">
        <f t="shared" si="44"/>
        <v>0</v>
      </c>
      <c r="T294" s="144"/>
      <c r="U294" s="106"/>
      <c r="V294" s="142">
        <f t="shared" si="45"/>
        <v>0</v>
      </c>
      <c r="W294" s="142">
        <f t="shared" si="46"/>
        <v>0</v>
      </c>
      <c r="X294" s="108">
        <f t="shared" si="47"/>
        <v>0</v>
      </c>
      <c r="Y294" s="108">
        <f t="shared" si="48"/>
        <v>0</v>
      </c>
      <c r="Z294" s="108">
        <f t="shared" si="49"/>
        <v>0</v>
      </c>
      <c r="AA294" s="151"/>
      <c r="AB294" s="47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="4" customFormat="1" ht="19" customHeight="1" spans="1:67">
      <c r="A295" s="94">
        <f t="shared" si="40"/>
        <v>294</v>
      </c>
      <c r="B295" s="95"/>
      <c r="C295" s="69"/>
      <c r="D295" s="16"/>
      <c r="E295" s="69"/>
      <c r="F295" s="126"/>
      <c r="G295" s="124" t="e">
        <f>VLOOKUP(F295,[2]零件成本10.26!$B$2:$C$7802,2,0)</f>
        <v>#N/A</v>
      </c>
      <c r="H295" s="16"/>
      <c r="I295" s="128" t="str">
        <f t="shared" si="41"/>
        <v/>
      </c>
      <c r="J295" s="16"/>
      <c r="K295" s="126"/>
      <c r="L295" s="16"/>
      <c r="M295" s="69"/>
      <c r="N295" s="69"/>
      <c r="O295" s="69"/>
      <c r="P295" s="100">
        <f t="shared" si="42"/>
        <v>0</v>
      </c>
      <c r="Q295" s="146"/>
      <c r="R295" s="140" t="str">
        <f t="shared" si="43"/>
        <v>0</v>
      </c>
      <c r="S295" s="140" t="str">
        <f t="shared" si="44"/>
        <v>0</v>
      </c>
      <c r="T295" s="144"/>
      <c r="U295" s="106"/>
      <c r="V295" s="142">
        <f t="shared" si="45"/>
        <v>0</v>
      </c>
      <c r="W295" s="142">
        <f t="shared" si="46"/>
        <v>0</v>
      </c>
      <c r="X295" s="108">
        <f t="shared" si="47"/>
        <v>0</v>
      </c>
      <c r="Y295" s="108">
        <f t="shared" si="48"/>
        <v>0</v>
      </c>
      <c r="Z295" s="108">
        <f t="shared" si="49"/>
        <v>0</v>
      </c>
      <c r="AA295" s="151"/>
      <c r="AB295" s="47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="4" customFormat="1" ht="19" customHeight="1" spans="1:67">
      <c r="A296" s="94">
        <f t="shared" si="40"/>
        <v>295</v>
      </c>
      <c r="B296" s="95"/>
      <c r="C296" s="69"/>
      <c r="D296" s="16"/>
      <c r="E296" s="69"/>
      <c r="F296" s="126"/>
      <c r="G296" s="124" t="e">
        <f>VLOOKUP(F296,[2]零件成本10.26!$B$2:$C$7802,2,0)</f>
        <v>#N/A</v>
      </c>
      <c r="H296" s="16"/>
      <c r="I296" s="128" t="str">
        <f t="shared" si="41"/>
        <v/>
      </c>
      <c r="J296" s="16"/>
      <c r="K296" s="126"/>
      <c r="L296" s="16"/>
      <c r="M296" s="69"/>
      <c r="N296" s="69"/>
      <c r="O296" s="69"/>
      <c r="P296" s="100">
        <f t="shared" si="42"/>
        <v>0</v>
      </c>
      <c r="Q296" s="146"/>
      <c r="R296" s="140" t="str">
        <f t="shared" si="43"/>
        <v>0</v>
      </c>
      <c r="S296" s="140" t="str">
        <f t="shared" si="44"/>
        <v>0</v>
      </c>
      <c r="T296" s="144"/>
      <c r="U296" s="106"/>
      <c r="V296" s="142">
        <f t="shared" si="45"/>
        <v>0</v>
      </c>
      <c r="W296" s="142">
        <f t="shared" si="46"/>
        <v>0</v>
      </c>
      <c r="X296" s="108">
        <f t="shared" si="47"/>
        <v>0</v>
      </c>
      <c r="Y296" s="108">
        <f t="shared" si="48"/>
        <v>0</v>
      </c>
      <c r="Z296" s="108">
        <f t="shared" si="49"/>
        <v>0</v>
      </c>
      <c r="AA296" s="151"/>
      <c r="AB296" s="47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="4" customFormat="1" ht="19" customHeight="1" spans="1:67">
      <c r="A297" s="94">
        <f t="shared" si="40"/>
        <v>296</v>
      </c>
      <c r="B297" s="95"/>
      <c r="C297" s="69"/>
      <c r="D297" s="16"/>
      <c r="E297" s="69"/>
      <c r="F297" s="126"/>
      <c r="G297" s="124" t="e">
        <f>VLOOKUP(F297,[2]零件成本10.26!$B$2:$C$7802,2,0)</f>
        <v>#N/A</v>
      </c>
      <c r="H297" s="16"/>
      <c r="I297" s="128" t="str">
        <f t="shared" si="41"/>
        <v/>
      </c>
      <c r="J297" s="16"/>
      <c r="K297" s="126"/>
      <c r="L297" s="16"/>
      <c r="M297" s="69"/>
      <c r="N297" s="69"/>
      <c r="O297" s="69"/>
      <c r="P297" s="100">
        <f t="shared" si="42"/>
        <v>0</v>
      </c>
      <c r="Q297" s="146"/>
      <c r="R297" s="140" t="str">
        <f t="shared" si="43"/>
        <v>0</v>
      </c>
      <c r="S297" s="140" t="str">
        <f t="shared" si="44"/>
        <v>0</v>
      </c>
      <c r="T297" s="144"/>
      <c r="U297" s="106"/>
      <c r="V297" s="142">
        <f t="shared" si="45"/>
        <v>0</v>
      </c>
      <c r="W297" s="142">
        <f t="shared" si="46"/>
        <v>0</v>
      </c>
      <c r="X297" s="108">
        <f t="shared" si="47"/>
        <v>0</v>
      </c>
      <c r="Y297" s="108">
        <f t="shared" si="48"/>
        <v>0</v>
      </c>
      <c r="Z297" s="108">
        <f t="shared" si="49"/>
        <v>0</v>
      </c>
      <c r="AA297" s="151"/>
      <c r="AB297" s="47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="4" customFormat="1" ht="19" customHeight="1" spans="1:67">
      <c r="A298" s="94">
        <f t="shared" si="40"/>
        <v>297</v>
      </c>
      <c r="B298" s="95"/>
      <c r="C298" s="69"/>
      <c r="D298" s="16"/>
      <c r="E298" s="69"/>
      <c r="F298" s="126"/>
      <c r="G298" s="124" t="e">
        <f>VLOOKUP(F298,[2]零件成本10.26!$B$2:$C$7802,2,0)</f>
        <v>#N/A</v>
      </c>
      <c r="H298" s="16"/>
      <c r="I298" s="128" t="str">
        <f t="shared" si="41"/>
        <v/>
      </c>
      <c r="J298" s="16"/>
      <c r="K298" s="126"/>
      <c r="L298" s="16"/>
      <c r="M298" s="69"/>
      <c r="N298" s="69"/>
      <c r="O298" s="69"/>
      <c r="P298" s="100">
        <f t="shared" si="42"/>
        <v>0</v>
      </c>
      <c r="Q298" s="146"/>
      <c r="R298" s="140" t="str">
        <f t="shared" si="43"/>
        <v>0</v>
      </c>
      <c r="S298" s="140" t="str">
        <f t="shared" si="44"/>
        <v>0</v>
      </c>
      <c r="T298" s="144"/>
      <c r="U298" s="106"/>
      <c r="V298" s="142">
        <f t="shared" si="45"/>
        <v>0</v>
      </c>
      <c r="W298" s="142">
        <f t="shared" si="46"/>
        <v>0</v>
      </c>
      <c r="X298" s="108">
        <f t="shared" si="47"/>
        <v>0</v>
      </c>
      <c r="Y298" s="108">
        <f t="shared" si="48"/>
        <v>0</v>
      </c>
      <c r="Z298" s="108">
        <f t="shared" si="49"/>
        <v>0</v>
      </c>
      <c r="AA298" s="151"/>
      <c r="AB298" s="4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="4" customFormat="1" ht="19" customHeight="1" spans="1:67">
      <c r="A299" s="94">
        <f t="shared" si="40"/>
        <v>298</v>
      </c>
      <c r="B299" s="95"/>
      <c r="C299" s="69"/>
      <c r="D299" s="16"/>
      <c r="E299" s="69"/>
      <c r="F299" s="126"/>
      <c r="G299" s="124" t="e">
        <f>VLOOKUP(F299,[2]零件成本10.26!$B$2:$C$7802,2,0)</f>
        <v>#N/A</v>
      </c>
      <c r="H299" s="16"/>
      <c r="I299" s="128" t="str">
        <f t="shared" si="41"/>
        <v/>
      </c>
      <c r="J299" s="16"/>
      <c r="K299" s="126"/>
      <c r="L299" s="16"/>
      <c r="M299" s="69"/>
      <c r="N299" s="69"/>
      <c r="O299" s="69"/>
      <c r="P299" s="100">
        <f t="shared" si="42"/>
        <v>0</v>
      </c>
      <c r="Q299" s="146"/>
      <c r="R299" s="140" t="str">
        <f t="shared" si="43"/>
        <v>0</v>
      </c>
      <c r="S299" s="140" t="str">
        <f t="shared" si="44"/>
        <v>0</v>
      </c>
      <c r="T299" s="144"/>
      <c r="U299" s="106"/>
      <c r="V299" s="142">
        <f t="shared" si="45"/>
        <v>0</v>
      </c>
      <c r="W299" s="142">
        <f t="shared" si="46"/>
        <v>0</v>
      </c>
      <c r="X299" s="108">
        <f t="shared" si="47"/>
        <v>0</v>
      </c>
      <c r="Y299" s="108">
        <f t="shared" si="48"/>
        <v>0</v>
      </c>
      <c r="Z299" s="108">
        <f t="shared" si="49"/>
        <v>0</v>
      </c>
      <c r="AA299" s="151"/>
      <c r="AB299" s="47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="4" customFormat="1" ht="19" customHeight="1" spans="1:67">
      <c r="A300" s="94">
        <f t="shared" si="40"/>
        <v>299</v>
      </c>
      <c r="B300" s="95"/>
      <c r="C300" s="69"/>
      <c r="D300" s="16"/>
      <c r="E300" s="69"/>
      <c r="F300" s="126"/>
      <c r="G300" s="124" t="e">
        <f>VLOOKUP(F300,[2]零件成本10.26!$B$2:$C$7802,2,0)</f>
        <v>#N/A</v>
      </c>
      <c r="H300" s="16"/>
      <c r="I300" s="128" t="str">
        <f t="shared" si="41"/>
        <v/>
      </c>
      <c r="J300" s="16"/>
      <c r="K300" s="126"/>
      <c r="L300" s="16"/>
      <c r="M300" s="69"/>
      <c r="N300" s="69"/>
      <c r="O300" s="69"/>
      <c r="P300" s="100">
        <f t="shared" si="42"/>
        <v>0</v>
      </c>
      <c r="Q300" s="146"/>
      <c r="R300" s="140" t="str">
        <f t="shared" si="43"/>
        <v>0</v>
      </c>
      <c r="S300" s="140" t="str">
        <f t="shared" si="44"/>
        <v>0</v>
      </c>
      <c r="T300" s="144"/>
      <c r="U300" s="106"/>
      <c r="V300" s="142">
        <f t="shared" si="45"/>
        <v>0</v>
      </c>
      <c r="W300" s="142">
        <f t="shared" si="46"/>
        <v>0</v>
      </c>
      <c r="X300" s="108">
        <f t="shared" si="47"/>
        <v>0</v>
      </c>
      <c r="Y300" s="108">
        <f t="shared" si="48"/>
        <v>0</v>
      </c>
      <c r="Z300" s="108">
        <f t="shared" si="49"/>
        <v>0</v>
      </c>
      <c r="AA300" s="151"/>
      <c r="AB300" s="47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="4" customFormat="1" ht="19" customHeight="1" spans="1:67">
      <c r="A301" s="94">
        <f t="shared" si="40"/>
        <v>300</v>
      </c>
      <c r="B301" s="95"/>
      <c r="C301" s="69"/>
      <c r="D301" s="16"/>
      <c r="E301" s="69"/>
      <c r="F301" s="126"/>
      <c r="G301" s="124" t="e">
        <f>VLOOKUP(F301,[2]零件成本10.26!$B$2:$C$7802,2,0)</f>
        <v>#N/A</v>
      </c>
      <c r="H301" s="16"/>
      <c r="I301" s="128" t="str">
        <f t="shared" si="41"/>
        <v/>
      </c>
      <c r="J301" s="16"/>
      <c r="K301" s="126"/>
      <c r="L301" s="16"/>
      <c r="M301" s="69"/>
      <c r="N301" s="69"/>
      <c r="O301" s="69"/>
      <c r="P301" s="100">
        <f t="shared" si="42"/>
        <v>0</v>
      </c>
      <c r="Q301" s="146"/>
      <c r="R301" s="140" t="str">
        <f t="shared" si="43"/>
        <v>0</v>
      </c>
      <c r="S301" s="140" t="str">
        <f t="shared" si="44"/>
        <v>0</v>
      </c>
      <c r="T301" s="144"/>
      <c r="U301" s="106"/>
      <c r="V301" s="142">
        <f t="shared" si="45"/>
        <v>0</v>
      </c>
      <c r="W301" s="142">
        <f t="shared" si="46"/>
        <v>0</v>
      </c>
      <c r="X301" s="108">
        <f t="shared" si="47"/>
        <v>0</v>
      </c>
      <c r="Y301" s="108">
        <f t="shared" si="48"/>
        <v>0</v>
      </c>
      <c r="Z301" s="108">
        <f t="shared" si="49"/>
        <v>0</v>
      </c>
      <c r="AA301" s="151"/>
      <c r="AB301" s="47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="4" customFormat="1" ht="19" customHeight="1" spans="1:67">
      <c r="A302" s="94">
        <f t="shared" si="40"/>
        <v>301</v>
      </c>
      <c r="B302" s="95"/>
      <c r="C302" s="69"/>
      <c r="D302" s="16"/>
      <c r="E302" s="69"/>
      <c r="F302" s="126"/>
      <c r="G302" s="124" t="e">
        <f>VLOOKUP(F302,[2]零件成本10.26!$B$2:$C$7802,2,0)</f>
        <v>#N/A</v>
      </c>
      <c r="H302" s="16"/>
      <c r="I302" s="128" t="str">
        <f t="shared" si="41"/>
        <v/>
      </c>
      <c r="J302" s="16"/>
      <c r="K302" s="126"/>
      <c r="L302" s="16"/>
      <c r="M302" s="69"/>
      <c r="N302" s="69"/>
      <c r="O302" s="69"/>
      <c r="P302" s="100">
        <f t="shared" si="42"/>
        <v>0</v>
      </c>
      <c r="Q302" s="146"/>
      <c r="R302" s="140" t="str">
        <f t="shared" si="43"/>
        <v>0</v>
      </c>
      <c r="S302" s="140" t="str">
        <f t="shared" si="44"/>
        <v>0</v>
      </c>
      <c r="T302" s="144"/>
      <c r="U302" s="106"/>
      <c r="V302" s="142">
        <f t="shared" si="45"/>
        <v>0</v>
      </c>
      <c r="W302" s="142">
        <f t="shared" si="46"/>
        <v>0</v>
      </c>
      <c r="X302" s="108">
        <f t="shared" si="47"/>
        <v>0</v>
      </c>
      <c r="Y302" s="108">
        <f t="shared" si="48"/>
        <v>0</v>
      </c>
      <c r="Z302" s="108">
        <f t="shared" si="49"/>
        <v>0</v>
      </c>
      <c r="AA302" s="151"/>
      <c r="AB302" s="47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="4" customFormat="1" ht="19" customHeight="1" spans="1:67">
      <c r="A303" s="94">
        <f t="shared" si="40"/>
        <v>302</v>
      </c>
      <c r="B303" s="95"/>
      <c r="C303" s="69"/>
      <c r="D303" s="16"/>
      <c r="E303" s="69"/>
      <c r="F303" s="126"/>
      <c r="G303" s="124" t="e">
        <f>VLOOKUP(F303,[2]零件成本10.26!$B$2:$C$7802,2,0)</f>
        <v>#N/A</v>
      </c>
      <c r="H303" s="16"/>
      <c r="I303" s="128" t="str">
        <f t="shared" si="41"/>
        <v/>
      </c>
      <c r="J303" s="16"/>
      <c r="K303" s="126"/>
      <c r="L303" s="16"/>
      <c r="M303" s="69"/>
      <c r="N303" s="69"/>
      <c r="O303" s="69"/>
      <c r="P303" s="100">
        <f t="shared" si="42"/>
        <v>0</v>
      </c>
      <c r="Q303" s="146"/>
      <c r="R303" s="140" t="str">
        <f t="shared" si="43"/>
        <v>0</v>
      </c>
      <c r="S303" s="140" t="str">
        <f t="shared" si="44"/>
        <v>0</v>
      </c>
      <c r="T303" s="144"/>
      <c r="U303" s="106"/>
      <c r="V303" s="142">
        <f t="shared" si="45"/>
        <v>0</v>
      </c>
      <c r="W303" s="142">
        <f t="shared" si="46"/>
        <v>0</v>
      </c>
      <c r="X303" s="108">
        <f t="shared" si="47"/>
        <v>0</v>
      </c>
      <c r="Y303" s="108">
        <f t="shared" si="48"/>
        <v>0</v>
      </c>
      <c r="Z303" s="108">
        <f t="shared" si="49"/>
        <v>0</v>
      </c>
      <c r="AA303" s="151"/>
      <c r="AB303" s="47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="4" customFormat="1" ht="19" customHeight="1" spans="1:67">
      <c r="A304" s="94">
        <f t="shared" si="40"/>
        <v>303</v>
      </c>
      <c r="B304" s="95"/>
      <c r="C304" s="69"/>
      <c r="D304" s="16"/>
      <c r="E304" s="69"/>
      <c r="F304" s="126"/>
      <c r="G304" s="124" t="e">
        <f>VLOOKUP(F304,[2]零件成本10.26!$B$2:$C$7802,2,0)</f>
        <v>#N/A</v>
      </c>
      <c r="H304" s="16"/>
      <c r="I304" s="128" t="str">
        <f t="shared" si="41"/>
        <v/>
      </c>
      <c r="J304" s="16"/>
      <c r="K304" s="126"/>
      <c r="L304" s="16"/>
      <c r="M304" s="69"/>
      <c r="N304" s="69"/>
      <c r="O304" s="69"/>
      <c r="P304" s="100">
        <f t="shared" si="42"/>
        <v>0</v>
      </c>
      <c r="Q304" s="146"/>
      <c r="R304" s="140" t="str">
        <f t="shared" si="43"/>
        <v>0</v>
      </c>
      <c r="S304" s="140" t="str">
        <f t="shared" si="44"/>
        <v>0</v>
      </c>
      <c r="T304" s="144"/>
      <c r="U304" s="106"/>
      <c r="V304" s="142">
        <f t="shared" si="45"/>
        <v>0</v>
      </c>
      <c r="W304" s="142">
        <f t="shared" si="46"/>
        <v>0</v>
      </c>
      <c r="X304" s="108">
        <f t="shared" si="47"/>
        <v>0</v>
      </c>
      <c r="Y304" s="108">
        <f t="shared" si="48"/>
        <v>0</v>
      </c>
      <c r="Z304" s="108">
        <f t="shared" si="49"/>
        <v>0</v>
      </c>
      <c r="AA304" s="151"/>
      <c r="AB304" s="47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="4" customFormat="1" ht="19" customHeight="1" spans="1:67">
      <c r="A305" s="94">
        <f t="shared" si="40"/>
        <v>304</v>
      </c>
      <c r="B305" s="95"/>
      <c r="C305" s="69"/>
      <c r="D305" s="16"/>
      <c r="E305" s="69"/>
      <c r="F305" s="126"/>
      <c r="G305" s="124" t="e">
        <f>VLOOKUP(F305,[2]零件成本10.26!$B$2:$C$7802,2,0)</f>
        <v>#N/A</v>
      </c>
      <c r="H305" s="16"/>
      <c r="I305" s="128" t="str">
        <f t="shared" si="41"/>
        <v/>
      </c>
      <c r="J305" s="16"/>
      <c r="K305" s="126"/>
      <c r="L305" s="16"/>
      <c r="M305" s="69"/>
      <c r="N305" s="69"/>
      <c r="O305" s="69"/>
      <c r="P305" s="100">
        <f t="shared" si="42"/>
        <v>0</v>
      </c>
      <c r="Q305" s="146"/>
      <c r="R305" s="140" t="str">
        <f t="shared" si="43"/>
        <v>0</v>
      </c>
      <c r="S305" s="140" t="str">
        <f t="shared" si="44"/>
        <v>0</v>
      </c>
      <c r="T305" s="144"/>
      <c r="U305" s="106"/>
      <c r="V305" s="142">
        <f t="shared" si="45"/>
        <v>0</v>
      </c>
      <c r="W305" s="142">
        <f t="shared" si="46"/>
        <v>0</v>
      </c>
      <c r="X305" s="108">
        <f t="shared" si="47"/>
        <v>0</v>
      </c>
      <c r="Y305" s="108">
        <f t="shared" si="48"/>
        <v>0</v>
      </c>
      <c r="Z305" s="108">
        <f t="shared" si="49"/>
        <v>0</v>
      </c>
      <c r="AA305" s="151"/>
      <c r="AB305" s="4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="4" customFormat="1" ht="19" customHeight="1" spans="1:67">
      <c r="A306" s="94">
        <f t="shared" si="40"/>
        <v>305</v>
      </c>
      <c r="B306" s="95"/>
      <c r="C306" s="69"/>
      <c r="D306" s="16"/>
      <c r="E306" s="69"/>
      <c r="F306" s="126"/>
      <c r="G306" s="124" t="e">
        <f>VLOOKUP(F306,[2]零件成本10.26!$B$2:$C$7802,2,0)</f>
        <v>#N/A</v>
      </c>
      <c r="H306" s="16"/>
      <c r="I306" s="128" t="str">
        <f t="shared" si="41"/>
        <v/>
      </c>
      <c r="J306" s="16"/>
      <c r="K306" s="126"/>
      <c r="L306" s="16"/>
      <c r="M306" s="69"/>
      <c r="N306" s="69"/>
      <c r="O306" s="69"/>
      <c r="P306" s="100">
        <f t="shared" si="42"/>
        <v>0</v>
      </c>
      <c r="Q306" s="146"/>
      <c r="R306" s="140" t="str">
        <f t="shared" si="43"/>
        <v>0</v>
      </c>
      <c r="S306" s="140" t="str">
        <f t="shared" si="44"/>
        <v>0</v>
      </c>
      <c r="T306" s="144"/>
      <c r="U306" s="106"/>
      <c r="V306" s="142">
        <f t="shared" si="45"/>
        <v>0</v>
      </c>
      <c r="W306" s="142">
        <f t="shared" si="46"/>
        <v>0</v>
      </c>
      <c r="X306" s="108">
        <f t="shared" si="47"/>
        <v>0</v>
      </c>
      <c r="Y306" s="108">
        <f t="shared" si="48"/>
        <v>0</v>
      </c>
      <c r="Z306" s="108">
        <f t="shared" si="49"/>
        <v>0</v>
      </c>
      <c r="AA306" s="151"/>
      <c r="AB306" s="47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="4" customFormat="1" ht="19" customHeight="1" spans="1:67">
      <c r="A307" s="94">
        <f t="shared" si="40"/>
        <v>306</v>
      </c>
      <c r="B307" s="95"/>
      <c r="C307" s="69"/>
      <c r="D307" s="16"/>
      <c r="E307" s="69"/>
      <c r="F307" s="126"/>
      <c r="G307" s="124" t="e">
        <f>VLOOKUP(F307,[2]零件成本10.26!$B$2:$C$7802,2,0)</f>
        <v>#N/A</v>
      </c>
      <c r="H307" s="16"/>
      <c r="I307" s="128" t="str">
        <f t="shared" si="41"/>
        <v/>
      </c>
      <c r="J307" s="16"/>
      <c r="K307" s="126"/>
      <c r="L307" s="16"/>
      <c r="M307" s="69"/>
      <c r="N307" s="69"/>
      <c r="O307" s="69"/>
      <c r="P307" s="100">
        <f t="shared" si="42"/>
        <v>0</v>
      </c>
      <c r="Q307" s="146"/>
      <c r="R307" s="140" t="str">
        <f t="shared" si="43"/>
        <v>0</v>
      </c>
      <c r="S307" s="140" t="str">
        <f t="shared" si="44"/>
        <v>0</v>
      </c>
      <c r="T307" s="144"/>
      <c r="U307" s="106"/>
      <c r="V307" s="142">
        <f t="shared" si="45"/>
        <v>0</v>
      </c>
      <c r="W307" s="142">
        <f t="shared" si="46"/>
        <v>0</v>
      </c>
      <c r="X307" s="108">
        <f t="shared" si="47"/>
        <v>0</v>
      </c>
      <c r="Y307" s="108">
        <f t="shared" si="48"/>
        <v>0</v>
      </c>
      <c r="Z307" s="108">
        <f t="shared" si="49"/>
        <v>0</v>
      </c>
      <c r="AA307" s="151"/>
      <c r="AB307" s="47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="4" customFormat="1" ht="19" customHeight="1" spans="1:67">
      <c r="A308" s="94">
        <f t="shared" si="40"/>
        <v>307</v>
      </c>
      <c r="B308" s="95"/>
      <c r="C308" s="69"/>
      <c r="D308" s="16"/>
      <c r="E308" s="69"/>
      <c r="F308" s="126"/>
      <c r="G308" s="124" t="e">
        <f>VLOOKUP(F308,[2]零件成本10.26!$B$2:$C$7802,2,0)</f>
        <v>#N/A</v>
      </c>
      <c r="H308" s="16"/>
      <c r="I308" s="128" t="str">
        <f t="shared" si="41"/>
        <v/>
      </c>
      <c r="J308" s="16"/>
      <c r="K308" s="126"/>
      <c r="L308" s="16"/>
      <c r="M308" s="69"/>
      <c r="N308" s="69"/>
      <c r="O308" s="69"/>
      <c r="P308" s="100">
        <f t="shared" si="42"/>
        <v>0</v>
      </c>
      <c r="Q308" s="146"/>
      <c r="R308" s="140" t="str">
        <f t="shared" si="43"/>
        <v>0</v>
      </c>
      <c r="S308" s="140" t="str">
        <f t="shared" si="44"/>
        <v>0</v>
      </c>
      <c r="T308" s="144"/>
      <c r="U308" s="106"/>
      <c r="V308" s="142">
        <f t="shared" si="45"/>
        <v>0</v>
      </c>
      <c r="W308" s="142">
        <f t="shared" si="46"/>
        <v>0</v>
      </c>
      <c r="X308" s="108">
        <f t="shared" si="47"/>
        <v>0</v>
      </c>
      <c r="Y308" s="108">
        <f t="shared" si="48"/>
        <v>0</v>
      </c>
      <c r="Z308" s="108">
        <f t="shared" si="49"/>
        <v>0</v>
      </c>
      <c r="AA308" s="151"/>
      <c r="AB308" s="4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="4" customFormat="1" ht="19" customHeight="1" spans="1:67">
      <c r="A309" s="94">
        <f t="shared" si="40"/>
        <v>308</v>
      </c>
      <c r="B309" s="95"/>
      <c r="C309" s="69"/>
      <c r="D309" s="16"/>
      <c r="E309" s="69"/>
      <c r="F309" s="126"/>
      <c r="G309" s="124" t="e">
        <f>VLOOKUP(F309,[2]零件成本10.26!$B$2:$C$7802,2,0)</f>
        <v>#N/A</v>
      </c>
      <c r="H309" s="16"/>
      <c r="I309" s="128" t="str">
        <f t="shared" si="41"/>
        <v/>
      </c>
      <c r="J309" s="16"/>
      <c r="K309" s="126"/>
      <c r="L309" s="16"/>
      <c r="M309" s="69"/>
      <c r="N309" s="69"/>
      <c r="O309" s="69"/>
      <c r="P309" s="100">
        <f t="shared" si="42"/>
        <v>0</v>
      </c>
      <c r="Q309" s="146"/>
      <c r="R309" s="140" t="str">
        <f t="shared" si="43"/>
        <v>0</v>
      </c>
      <c r="S309" s="140" t="str">
        <f t="shared" si="44"/>
        <v>0</v>
      </c>
      <c r="T309" s="144"/>
      <c r="U309" s="106"/>
      <c r="V309" s="142">
        <f t="shared" si="45"/>
        <v>0</v>
      </c>
      <c r="W309" s="142">
        <f t="shared" si="46"/>
        <v>0</v>
      </c>
      <c r="X309" s="108">
        <f t="shared" si="47"/>
        <v>0</v>
      </c>
      <c r="Y309" s="108">
        <f t="shared" si="48"/>
        <v>0</v>
      </c>
      <c r="Z309" s="108">
        <f t="shared" si="49"/>
        <v>0</v>
      </c>
      <c r="AA309" s="151"/>
      <c r="AB309" s="47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="4" customFormat="1" ht="19" customHeight="1" spans="1:67">
      <c r="A310" s="94">
        <f t="shared" si="40"/>
        <v>309</v>
      </c>
      <c r="B310" s="95"/>
      <c r="C310" s="69"/>
      <c r="D310" s="16"/>
      <c r="E310" s="69"/>
      <c r="F310" s="126"/>
      <c r="G310" s="124" t="e">
        <f>VLOOKUP(F310,[2]零件成本10.26!$B$2:$C$7802,2,0)</f>
        <v>#N/A</v>
      </c>
      <c r="H310" s="16"/>
      <c r="I310" s="128" t="str">
        <f t="shared" si="41"/>
        <v/>
      </c>
      <c r="J310" s="16"/>
      <c r="K310" s="126"/>
      <c r="L310" s="16"/>
      <c r="M310" s="69"/>
      <c r="N310" s="69"/>
      <c r="O310" s="69"/>
      <c r="P310" s="100">
        <f t="shared" si="42"/>
        <v>0</v>
      </c>
      <c r="Q310" s="146"/>
      <c r="R310" s="140" t="str">
        <f t="shared" si="43"/>
        <v>0</v>
      </c>
      <c r="S310" s="140" t="str">
        <f t="shared" si="44"/>
        <v>0</v>
      </c>
      <c r="T310" s="144"/>
      <c r="U310" s="106"/>
      <c r="V310" s="142">
        <f t="shared" si="45"/>
        <v>0</v>
      </c>
      <c r="W310" s="142">
        <f t="shared" si="46"/>
        <v>0</v>
      </c>
      <c r="X310" s="108">
        <f t="shared" si="47"/>
        <v>0</v>
      </c>
      <c r="Y310" s="108">
        <f t="shared" si="48"/>
        <v>0</v>
      </c>
      <c r="Z310" s="108">
        <f t="shared" si="49"/>
        <v>0</v>
      </c>
      <c r="AA310" s="151"/>
      <c r="AB310" s="4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="4" customFormat="1" ht="19" customHeight="1" spans="1:67">
      <c r="A311" s="94">
        <f t="shared" si="40"/>
        <v>310</v>
      </c>
      <c r="B311" s="95"/>
      <c r="C311" s="69"/>
      <c r="D311" s="16"/>
      <c r="E311" s="69"/>
      <c r="F311" s="126"/>
      <c r="G311" s="124" t="e">
        <f>VLOOKUP(F311,[2]零件成本10.26!$B$2:$C$7802,2,0)</f>
        <v>#N/A</v>
      </c>
      <c r="H311" s="16"/>
      <c r="I311" s="128" t="str">
        <f t="shared" si="41"/>
        <v/>
      </c>
      <c r="J311" s="16"/>
      <c r="K311" s="126"/>
      <c r="L311" s="16"/>
      <c r="M311" s="69"/>
      <c r="N311" s="69"/>
      <c r="O311" s="69"/>
      <c r="P311" s="100">
        <f t="shared" si="42"/>
        <v>0</v>
      </c>
      <c r="Q311" s="146"/>
      <c r="R311" s="140" t="str">
        <f t="shared" si="43"/>
        <v>0</v>
      </c>
      <c r="S311" s="140" t="str">
        <f t="shared" si="44"/>
        <v>0</v>
      </c>
      <c r="T311" s="144"/>
      <c r="U311" s="106"/>
      <c r="V311" s="142">
        <f t="shared" si="45"/>
        <v>0</v>
      </c>
      <c r="W311" s="142">
        <f t="shared" si="46"/>
        <v>0</v>
      </c>
      <c r="X311" s="108">
        <f t="shared" si="47"/>
        <v>0</v>
      </c>
      <c r="Y311" s="108">
        <f t="shared" si="48"/>
        <v>0</v>
      </c>
      <c r="Z311" s="108">
        <f t="shared" si="49"/>
        <v>0</v>
      </c>
      <c r="AA311" s="151"/>
      <c r="AB311" s="47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="4" customFormat="1" ht="19" customHeight="1" spans="1:67">
      <c r="A312" s="94">
        <f t="shared" si="40"/>
        <v>311</v>
      </c>
      <c r="B312" s="95"/>
      <c r="C312" s="69"/>
      <c r="D312" s="16"/>
      <c r="E312" s="69"/>
      <c r="F312" s="126"/>
      <c r="G312" s="124" t="e">
        <f>VLOOKUP(F312,[2]零件成本10.26!$B$2:$C$7802,2,0)</f>
        <v>#N/A</v>
      </c>
      <c r="H312" s="16"/>
      <c r="I312" s="128" t="str">
        <f t="shared" si="41"/>
        <v/>
      </c>
      <c r="J312" s="16"/>
      <c r="K312" s="126"/>
      <c r="L312" s="16"/>
      <c r="M312" s="69"/>
      <c r="N312" s="69"/>
      <c r="O312" s="69"/>
      <c r="P312" s="100">
        <f t="shared" si="42"/>
        <v>0</v>
      </c>
      <c r="Q312" s="146"/>
      <c r="R312" s="140" t="str">
        <f t="shared" si="43"/>
        <v>0</v>
      </c>
      <c r="S312" s="140" t="str">
        <f t="shared" si="44"/>
        <v>0</v>
      </c>
      <c r="T312" s="144"/>
      <c r="U312" s="106"/>
      <c r="V312" s="142">
        <f t="shared" si="45"/>
        <v>0</v>
      </c>
      <c r="W312" s="142">
        <f t="shared" si="46"/>
        <v>0</v>
      </c>
      <c r="X312" s="108">
        <f t="shared" si="47"/>
        <v>0</v>
      </c>
      <c r="Y312" s="108">
        <f t="shared" si="48"/>
        <v>0</v>
      </c>
      <c r="Z312" s="108">
        <f t="shared" si="49"/>
        <v>0</v>
      </c>
      <c r="AA312" s="151"/>
      <c r="AB312" s="4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="4" customFormat="1" ht="19" customHeight="1" spans="1:67">
      <c r="A313" s="94">
        <f t="shared" si="40"/>
        <v>312</v>
      </c>
      <c r="B313" s="95"/>
      <c r="C313" s="69"/>
      <c r="D313" s="16"/>
      <c r="E313" s="69"/>
      <c r="F313" s="126"/>
      <c r="G313" s="124" t="e">
        <f>VLOOKUP(F313,[2]零件成本10.26!$B$2:$C$7802,2,0)</f>
        <v>#N/A</v>
      </c>
      <c r="H313" s="16"/>
      <c r="I313" s="128" t="str">
        <f t="shared" si="41"/>
        <v/>
      </c>
      <c r="J313" s="16"/>
      <c r="K313" s="126"/>
      <c r="L313" s="16"/>
      <c r="M313" s="69"/>
      <c r="N313" s="69"/>
      <c r="O313" s="69"/>
      <c r="P313" s="100">
        <f t="shared" si="42"/>
        <v>0</v>
      </c>
      <c r="Q313" s="146"/>
      <c r="R313" s="140" t="str">
        <f t="shared" si="43"/>
        <v>0</v>
      </c>
      <c r="S313" s="140" t="str">
        <f t="shared" si="44"/>
        <v>0</v>
      </c>
      <c r="T313" s="144"/>
      <c r="U313" s="106"/>
      <c r="V313" s="142">
        <f t="shared" si="45"/>
        <v>0</v>
      </c>
      <c r="W313" s="142">
        <f t="shared" si="46"/>
        <v>0</v>
      </c>
      <c r="X313" s="108">
        <f t="shared" si="47"/>
        <v>0</v>
      </c>
      <c r="Y313" s="108">
        <f t="shared" si="48"/>
        <v>0</v>
      </c>
      <c r="Z313" s="108">
        <f t="shared" si="49"/>
        <v>0</v>
      </c>
      <c r="AA313" s="151"/>
      <c r="AB313" s="4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="4" customFormat="1" ht="19" customHeight="1" spans="1:67">
      <c r="A314" s="94">
        <f t="shared" si="40"/>
        <v>313</v>
      </c>
      <c r="B314" s="95"/>
      <c r="C314" s="69"/>
      <c r="D314" s="16"/>
      <c r="E314" s="69"/>
      <c r="F314" s="126"/>
      <c r="G314" s="124" t="e">
        <f>VLOOKUP(F314,[2]零件成本10.26!$B$2:$C$7802,2,0)</f>
        <v>#N/A</v>
      </c>
      <c r="H314" s="16"/>
      <c r="I314" s="128" t="str">
        <f t="shared" si="41"/>
        <v/>
      </c>
      <c r="J314" s="16"/>
      <c r="K314" s="126"/>
      <c r="L314" s="16"/>
      <c r="M314" s="69"/>
      <c r="N314" s="69"/>
      <c r="O314" s="69"/>
      <c r="P314" s="100">
        <f t="shared" si="42"/>
        <v>0</v>
      </c>
      <c r="Q314" s="146"/>
      <c r="R314" s="140" t="str">
        <f t="shared" si="43"/>
        <v>0</v>
      </c>
      <c r="S314" s="140" t="str">
        <f t="shared" si="44"/>
        <v>0</v>
      </c>
      <c r="T314" s="144"/>
      <c r="U314" s="106"/>
      <c r="V314" s="142">
        <f t="shared" si="45"/>
        <v>0</v>
      </c>
      <c r="W314" s="142">
        <f t="shared" si="46"/>
        <v>0</v>
      </c>
      <c r="X314" s="108">
        <f t="shared" si="47"/>
        <v>0</v>
      </c>
      <c r="Y314" s="108">
        <f t="shared" si="48"/>
        <v>0</v>
      </c>
      <c r="Z314" s="108">
        <f t="shared" si="49"/>
        <v>0</v>
      </c>
      <c r="AA314" s="151"/>
      <c r="AB314" s="47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="4" customFormat="1" ht="19" customHeight="1" spans="1:67">
      <c r="A315" s="94">
        <f t="shared" si="40"/>
        <v>314</v>
      </c>
      <c r="B315" s="95"/>
      <c r="C315" s="69"/>
      <c r="D315" s="16"/>
      <c r="E315" s="69"/>
      <c r="F315" s="126"/>
      <c r="G315" s="124" t="e">
        <f>VLOOKUP(F315,[2]零件成本10.26!$B$2:$C$7802,2,0)</f>
        <v>#N/A</v>
      </c>
      <c r="H315" s="16"/>
      <c r="I315" s="128" t="str">
        <f t="shared" si="41"/>
        <v/>
      </c>
      <c r="J315" s="16"/>
      <c r="K315" s="126"/>
      <c r="L315" s="16"/>
      <c r="M315" s="69"/>
      <c r="N315" s="69"/>
      <c r="O315" s="69"/>
      <c r="P315" s="100">
        <f t="shared" si="42"/>
        <v>0</v>
      </c>
      <c r="Q315" s="146"/>
      <c r="R315" s="140" t="str">
        <f t="shared" si="43"/>
        <v>0</v>
      </c>
      <c r="S315" s="140" t="str">
        <f t="shared" si="44"/>
        <v>0</v>
      </c>
      <c r="T315" s="144"/>
      <c r="U315" s="106"/>
      <c r="V315" s="142">
        <f t="shared" si="45"/>
        <v>0</v>
      </c>
      <c r="W315" s="142">
        <f t="shared" si="46"/>
        <v>0</v>
      </c>
      <c r="X315" s="108">
        <f t="shared" si="47"/>
        <v>0</v>
      </c>
      <c r="Y315" s="108">
        <f t="shared" si="48"/>
        <v>0</v>
      </c>
      <c r="Z315" s="108">
        <f t="shared" si="49"/>
        <v>0</v>
      </c>
      <c r="AA315" s="151"/>
      <c r="AB315" s="47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="4" customFormat="1" ht="19" customHeight="1" spans="1:67">
      <c r="A316" s="94">
        <f t="shared" si="40"/>
        <v>315</v>
      </c>
      <c r="B316" s="95"/>
      <c r="C316" s="69"/>
      <c r="D316" s="16"/>
      <c r="E316" s="69"/>
      <c r="F316" s="126"/>
      <c r="G316" s="124" t="e">
        <f>VLOOKUP(F316,[2]零件成本10.26!$B$2:$C$7802,2,0)</f>
        <v>#N/A</v>
      </c>
      <c r="H316" s="16"/>
      <c r="I316" s="128" t="str">
        <f t="shared" si="41"/>
        <v/>
      </c>
      <c r="J316" s="16"/>
      <c r="K316" s="126"/>
      <c r="L316" s="16"/>
      <c r="M316" s="69"/>
      <c r="N316" s="69"/>
      <c r="O316" s="69"/>
      <c r="P316" s="100">
        <f t="shared" si="42"/>
        <v>0</v>
      </c>
      <c r="Q316" s="146"/>
      <c r="R316" s="140" t="str">
        <f t="shared" si="43"/>
        <v>0</v>
      </c>
      <c r="S316" s="140" t="str">
        <f t="shared" si="44"/>
        <v>0</v>
      </c>
      <c r="T316" s="144"/>
      <c r="U316" s="106"/>
      <c r="V316" s="142">
        <f t="shared" si="45"/>
        <v>0</v>
      </c>
      <c r="W316" s="142">
        <f t="shared" si="46"/>
        <v>0</v>
      </c>
      <c r="X316" s="108">
        <f t="shared" si="47"/>
        <v>0</v>
      </c>
      <c r="Y316" s="108">
        <f t="shared" si="48"/>
        <v>0</v>
      </c>
      <c r="Z316" s="108">
        <f t="shared" si="49"/>
        <v>0</v>
      </c>
      <c r="AA316" s="151"/>
      <c r="AB316" s="47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="4" customFormat="1" ht="19" customHeight="1" spans="1:67">
      <c r="A317" s="94">
        <f t="shared" si="40"/>
        <v>316</v>
      </c>
      <c r="B317" s="95"/>
      <c r="C317" s="69"/>
      <c r="D317" s="16"/>
      <c r="E317" s="69"/>
      <c r="F317" s="126"/>
      <c r="G317" s="124" t="e">
        <f>VLOOKUP(F317,[2]零件成本10.26!$B$2:$C$7802,2,0)</f>
        <v>#N/A</v>
      </c>
      <c r="H317" s="16"/>
      <c r="I317" s="128" t="str">
        <f t="shared" si="41"/>
        <v/>
      </c>
      <c r="J317" s="16"/>
      <c r="K317" s="126"/>
      <c r="L317" s="16"/>
      <c r="M317" s="69"/>
      <c r="N317" s="69"/>
      <c r="O317" s="69"/>
      <c r="P317" s="100">
        <f t="shared" si="42"/>
        <v>0</v>
      </c>
      <c r="Q317" s="146"/>
      <c r="R317" s="140" t="str">
        <f t="shared" si="43"/>
        <v>0</v>
      </c>
      <c r="S317" s="140" t="str">
        <f t="shared" si="44"/>
        <v>0</v>
      </c>
      <c r="T317" s="144"/>
      <c r="U317" s="106"/>
      <c r="V317" s="142">
        <f t="shared" si="45"/>
        <v>0</v>
      </c>
      <c r="W317" s="142">
        <f t="shared" si="46"/>
        <v>0</v>
      </c>
      <c r="X317" s="108">
        <f t="shared" si="47"/>
        <v>0</v>
      </c>
      <c r="Y317" s="108">
        <f t="shared" si="48"/>
        <v>0</v>
      </c>
      <c r="Z317" s="108">
        <f t="shared" si="49"/>
        <v>0</v>
      </c>
      <c r="AA317" s="151"/>
      <c r="AB317" s="4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="4" customFormat="1" ht="19" customHeight="1" spans="1:67">
      <c r="A318" s="94">
        <f t="shared" si="40"/>
        <v>317</v>
      </c>
      <c r="B318" s="95"/>
      <c r="C318" s="69"/>
      <c r="D318" s="16"/>
      <c r="E318" s="69"/>
      <c r="F318" s="126"/>
      <c r="G318" s="124" t="e">
        <f>VLOOKUP(F318,[2]零件成本10.26!$B$2:$C$7802,2,0)</f>
        <v>#N/A</v>
      </c>
      <c r="H318" s="16"/>
      <c r="I318" s="128" t="str">
        <f t="shared" si="41"/>
        <v/>
      </c>
      <c r="J318" s="16"/>
      <c r="K318" s="126"/>
      <c r="L318" s="16"/>
      <c r="M318" s="69"/>
      <c r="N318" s="69"/>
      <c r="O318" s="69"/>
      <c r="P318" s="100">
        <f t="shared" si="42"/>
        <v>0</v>
      </c>
      <c r="Q318" s="146"/>
      <c r="R318" s="140" t="str">
        <f t="shared" si="43"/>
        <v>0</v>
      </c>
      <c r="S318" s="140" t="str">
        <f t="shared" si="44"/>
        <v>0</v>
      </c>
      <c r="T318" s="144"/>
      <c r="U318" s="106"/>
      <c r="V318" s="142">
        <f t="shared" si="45"/>
        <v>0</v>
      </c>
      <c r="W318" s="142">
        <f t="shared" si="46"/>
        <v>0</v>
      </c>
      <c r="X318" s="108">
        <f t="shared" si="47"/>
        <v>0</v>
      </c>
      <c r="Y318" s="108">
        <f t="shared" si="48"/>
        <v>0</v>
      </c>
      <c r="Z318" s="108">
        <f t="shared" si="49"/>
        <v>0</v>
      </c>
      <c r="AA318" s="151"/>
      <c r="AB318" s="47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="4" customFormat="1" ht="19" customHeight="1" spans="1:67">
      <c r="A319" s="94">
        <f t="shared" si="40"/>
        <v>318</v>
      </c>
      <c r="B319" s="95"/>
      <c r="C319" s="69"/>
      <c r="D319" s="16"/>
      <c r="E319" s="69"/>
      <c r="F319" s="126"/>
      <c r="G319" s="124" t="e">
        <f>VLOOKUP(F319,[2]零件成本10.26!$B$2:$C$7802,2,0)</f>
        <v>#N/A</v>
      </c>
      <c r="H319" s="16"/>
      <c r="I319" s="128" t="str">
        <f t="shared" si="41"/>
        <v/>
      </c>
      <c r="J319" s="16"/>
      <c r="K319" s="126"/>
      <c r="L319" s="16"/>
      <c r="M319" s="69"/>
      <c r="N319" s="69"/>
      <c r="O319" s="69"/>
      <c r="P319" s="100">
        <f t="shared" si="42"/>
        <v>0</v>
      </c>
      <c r="Q319" s="146"/>
      <c r="R319" s="140" t="str">
        <f t="shared" si="43"/>
        <v>0</v>
      </c>
      <c r="S319" s="140" t="str">
        <f t="shared" si="44"/>
        <v>0</v>
      </c>
      <c r="T319" s="144"/>
      <c r="U319" s="106"/>
      <c r="V319" s="142">
        <f t="shared" si="45"/>
        <v>0</v>
      </c>
      <c r="W319" s="142">
        <f t="shared" si="46"/>
        <v>0</v>
      </c>
      <c r="X319" s="108">
        <f t="shared" si="47"/>
        <v>0</v>
      </c>
      <c r="Y319" s="108">
        <f t="shared" si="48"/>
        <v>0</v>
      </c>
      <c r="Z319" s="108">
        <f t="shared" si="49"/>
        <v>0</v>
      </c>
      <c r="AA319" s="151"/>
      <c r="AB319" s="47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="4" customFormat="1" ht="19" customHeight="1" spans="1:67">
      <c r="A320" s="94">
        <f t="shared" si="40"/>
        <v>319</v>
      </c>
      <c r="B320" s="95"/>
      <c r="C320" s="69"/>
      <c r="D320" s="16"/>
      <c r="E320" s="69"/>
      <c r="F320" s="126"/>
      <c r="G320" s="124" t="e">
        <f>VLOOKUP(F320,[2]零件成本10.26!$B$2:$C$7802,2,0)</f>
        <v>#N/A</v>
      </c>
      <c r="H320" s="16"/>
      <c r="I320" s="128" t="str">
        <f t="shared" si="41"/>
        <v/>
      </c>
      <c r="J320" s="16"/>
      <c r="K320" s="126"/>
      <c r="L320" s="16"/>
      <c r="M320" s="69"/>
      <c r="N320" s="69"/>
      <c r="O320" s="69"/>
      <c r="P320" s="100">
        <f t="shared" si="42"/>
        <v>0</v>
      </c>
      <c r="Q320" s="146"/>
      <c r="R320" s="140" t="str">
        <f t="shared" si="43"/>
        <v>0</v>
      </c>
      <c r="S320" s="140" t="str">
        <f t="shared" si="44"/>
        <v>0</v>
      </c>
      <c r="T320" s="144"/>
      <c r="U320" s="106"/>
      <c r="V320" s="142">
        <f t="shared" si="45"/>
        <v>0</v>
      </c>
      <c r="W320" s="142">
        <f t="shared" si="46"/>
        <v>0</v>
      </c>
      <c r="X320" s="108">
        <f t="shared" si="47"/>
        <v>0</v>
      </c>
      <c r="Y320" s="108">
        <f t="shared" si="48"/>
        <v>0</v>
      </c>
      <c r="Z320" s="108">
        <f t="shared" si="49"/>
        <v>0</v>
      </c>
      <c r="AA320" s="151"/>
      <c r="AB320" s="47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="4" customFormat="1" ht="19" customHeight="1" spans="1:67">
      <c r="A321" s="94">
        <f t="shared" si="40"/>
        <v>320</v>
      </c>
      <c r="B321" s="95"/>
      <c r="C321" s="69"/>
      <c r="D321" s="16"/>
      <c r="E321" s="69"/>
      <c r="F321" s="126"/>
      <c r="G321" s="124" t="e">
        <f>VLOOKUP(F321,[2]零件成本10.26!$B$2:$C$7802,2,0)</f>
        <v>#N/A</v>
      </c>
      <c r="H321" s="16"/>
      <c r="I321" s="128" t="str">
        <f t="shared" si="41"/>
        <v/>
      </c>
      <c r="J321" s="16"/>
      <c r="K321" s="126"/>
      <c r="L321" s="16"/>
      <c r="M321" s="69"/>
      <c r="N321" s="69"/>
      <c r="O321" s="69"/>
      <c r="P321" s="100">
        <f t="shared" si="42"/>
        <v>0</v>
      </c>
      <c r="Q321" s="146"/>
      <c r="R321" s="140" t="str">
        <f t="shared" si="43"/>
        <v>0</v>
      </c>
      <c r="S321" s="140" t="str">
        <f t="shared" si="44"/>
        <v>0</v>
      </c>
      <c r="T321" s="144"/>
      <c r="U321" s="106"/>
      <c r="V321" s="142">
        <f t="shared" si="45"/>
        <v>0</v>
      </c>
      <c r="W321" s="142">
        <f t="shared" si="46"/>
        <v>0</v>
      </c>
      <c r="X321" s="108">
        <f t="shared" si="47"/>
        <v>0</v>
      </c>
      <c r="Y321" s="108">
        <f t="shared" si="48"/>
        <v>0</v>
      </c>
      <c r="Z321" s="108">
        <f t="shared" si="49"/>
        <v>0</v>
      </c>
      <c r="AA321" s="151"/>
      <c r="AB321" s="47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="4" customFormat="1" ht="19" customHeight="1" spans="1:67">
      <c r="A322" s="94">
        <f t="shared" ref="A322:A385" si="50">ROW()-1</f>
        <v>321</v>
      </c>
      <c r="B322" s="95"/>
      <c r="C322" s="69"/>
      <c r="D322" s="16"/>
      <c r="E322" s="69"/>
      <c r="F322" s="126"/>
      <c r="G322" s="124" t="e">
        <f>VLOOKUP(F322,[2]零件成本10.26!$B$2:$C$7802,2,0)</f>
        <v>#N/A</v>
      </c>
      <c r="H322" s="16"/>
      <c r="I322" s="128" t="str">
        <f t="shared" ref="I322:I385" si="51">C322&amp;F322</f>
        <v/>
      </c>
      <c r="J322" s="16"/>
      <c r="K322" s="126"/>
      <c r="L322" s="16"/>
      <c r="M322" s="69"/>
      <c r="N322" s="69"/>
      <c r="O322" s="69"/>
      <c r="P322" s="100">
        <f t="shared" ref="P322:P385" si="52">K322</f>
        <v>0</v>
      </c>
      <c r="Q322" s="146"/>
      <c r="R322" s="140" t="str">
        <f t="shared" ref="R322:R385" si="53">IF(P322&gt;Q322,P322-Q322,"0")</f>
        <v>0</v>
      </c>
      <c r="S322" s="140" t="str">
        <f t="shared" ref="S322:S385" si="54">IF(P322&lt;Q322,P322-Q322,"0")</f>
        <v>0</v>
      </c>
      <c r="T322" s="144"/>
      <c r="U322" s="106"/>
      <c r="V322" s="142">
        <f t="shared" ref="V322:V385" si="55">IFERROR(P322*U322,"")</f>
        <v>0</v>
      </c>
      <c r="W322" s="142">
        <f t="shared" ref="W322:W385" si="56">IFERROR(Q322*U322,"")</f>
        <v>0</v>
      </c>
      <c r="X322" s="108">
        <f t="shared" ref="X322:X385" si="57">IFERROR(R322*U322,"")</f>
        <v>0</v>
      </c>
      <c r="Y322" s="108">
        <f t="shared" ref="Y322:Y385" si="58">IFERROR(S322*U322,"")</f>
        <v>0</v>
      </c>
      <c r="Z322" s="108">
        <f t="shared" ref="Z322:Z385" si="59">V322-W322</f>
        <v>0</v>
      </c>
      <c r="AA322" s="151"/>
      <c r="AB322" s="47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="4" customFormat="1" ht="19" customHeight="1" spans="1:67">
      <c r="A323" s="94">
        <f t="shared" si="50"/>
        <v>322</v>
      </c>
      <c r="B323" s="95"/>
      <c r="C323" s="69"/>
      <c r="D323" s="16"/>
      <c r="E323" s="69"/>
      <c r="F323" s="126"/>
      <c r="G323" s="124" t="e">
        <f>VLOOKUP(F323,[2]零件成本10.26!$B$2:$C$7802,2,0)</f>
        <v>#N/A</v>
      </c>
      <c r="H323" s="16"/>
      <c r="I323" s="128" t="str">
        <f t="shared" si="51"/>
        <v/>
      </c>
      <c r="J323" s="16"/>
      <c r="K323" s="126"/>
      <c r="L323" s="16"/>
      <c r="M323" s="69"/>
      <c r="N323" s="69"/>
      <c r="O323" s="69"/>
      <c r="P323" s="100">
        <f t="shared" si="52"/>
        <v>0</v>
      </c>
      <c r="Q323" s="146"/>
      <c r="R323" s="140" t="str">
        <f t="shared" si="53"/>
        <v>0</v>
      </c>
      <c r="S323" s="140" t="str">
        <f t="shared" si="54"/>
        <v>0</v>
      </c>
      <c r="T323" s="144"/>
      <c r="U323" s="106"/>
      <c r="V323" s="142">
        <f t="shared" si="55"/>
        <v>0</v>
      </c>
      <c r="W323" s="142">
        <f t="shared" si="56"/>
        <v>0</v>
      </c>
      <c r="X323" s="108">
        <f t="shared" si="57"/>
        <v>0</v>
      </c>
      <c r="Y323" s="108">
        <f t="shared" si="58"/>
        <v>0</v>
      </c>
      <c r="Z323" s="108">
        <f t="shared" si="59"/>
        <v>0</v>
      </c>
      <c r="AA323" s="151"/>
      <c r="AB323" s="4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="4" customFormat="1" ht="19" customHeight="1" spans="1:67">
      <c r="A324" s="94">
        <f t="shared" si="50"/>
        <v>323</v>
      </c>
      <c r="B324" s="95"/>
      <c r="C324" s="69"/>
      <c r="D324" s="16"/>
      <c r="E324" s="69"/>
      <c r="F324" s="126"/>
      <c r="G324" s="124" t="e">
        <f>VLOOKUP(F324,[2]零件成本10.26!$B$2:$C$7802,2,0)</f>
        <v>#N/A</v>
      </c>
      <c r="H324" s="16"/>
      <c r="I324" s="128" t="str">
        <f t="shared" si="51"/>
        <v/>
      </c>
      <c r="J324" s="16"/>
      <c r="K324" s="126"/>
      <c r="L324" s="16"/>
      <c r="M324" s="69"/>
      <c r="N324" s="69"/>
      <c r="O324" s="69"/>
      <c r="P324" s="100">
        <f t="shared" si="52"/>
        <v>0</v>
      </c>
      <c r="Q324" s="146"/>
      <c r="R324" s="140" t="str">
        <f t="shared" si="53"/>
        <v>0</v>
      </c>
      <c r="S324" s="140" t="str">
        <f t="shared" si="54"/>
        <v>0</v>
      </c>
      <c r="T324" s="144"/>
      <c r="U324" s="106"/>
      <c r="V324" s="142">
        <f t="shared" si="55"/>
        <v>0</v>
      </c>
      <c r="W324" s="142">
        <f t="shared" si="56"/>
        <v>0</v>
      </c>
      <c r="X324" s="108">
        <f t="shared" si="57"/>
        <v>0</v>
      </c>
      <c r="Y324" s="108">
        <f t="shared" si="58"/>
        <v>0</v>
      </c>
      <c r="Z324" s="108">
        <f t="shared" si="59"/>
        <v>0</v>
      </c>
      <c r="AA324" s="151"/>
      <c r="AB324" s="47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="4" customFormat="1" ht="19" customHeight="1" spans="1:67">
      <c r="A325" s="94">
        <f t="shared" si="50"/>
        <v>324</v>
      </c>
      <c r="B325" s="95"/>
      <c r="C325" s="69"/>
      <c r="D325" s="16"/>
      <c r="E325" s="69"/>
      <c r="F325" s="126"/>
      <c r="G325" s="124" t="e">
        <f>VLOOKUP(F325,[2]零件成本10.26!$B$2:$C$7802,2,0)</f>
        <v>#N/A</v>
      </c>
      <c r="H325" s="16"/>
      <c r="I325" s="128" t="str">
        <f t="shared" si="51"/>
        <v/>
      </c>
      <c r="J325" s="16"/>
      <c r="K325" s="126"/>
      <c r="L325" s="16"/>
      <c r="M325" s="69"/>
      <c r="N325" s="69"/>
      <c r="O325" s="69"/>
      <c r="P325" s="100">
        <f t="shared" si="52"/>
        <v>0</v>
      </c>
      <c r="Q325" s="146"/>
      <c r="R325" s="140" t="str">
        <f t="shared" si="53"/>
        <v>0</v>
      </c>
      <c r="S325" s="140" t="str">
        <f t="shared" si="54"/>
        <v>0</v>
      </c>
      <c r="T325" s="144"/>
      <c r="U325" s="106"/>
      <c r="V325" s="142">
        <f t="shared" si="55"/>
        <v>0</v>
      </c>
      <c r="W325" s="142">
        <f t="shared" si="56"/>
        <v>0</v>
      </c>
      <c r="X325" s="108">
        <f t="shared" si="57"/>
        <v>0</v>
      </c>
      <c r="Y325" s="108">
        <f t="shared" si="58"/>
        <v>0</v>
      </c>
      <c r="Z325" s="108">
        <f t="shared" si="59"/>
        <v>0</v>
      </c>
      <c r="AA325" s="151"/>
      <c r="AB325" s="4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="4" customFormat="1" ht="19" customHeight="1" spans="1:67">
      <c r="A326" s="94">
        <f t="shared" si="50"/>
        <v>325</v>
      </c>
      <c r="B326" s="95"/>
      <c r="C326" s="69"/>
      <c r="D326" s="16"/>
      <c r="E326" s="69"/>
      <c r="F326" s="126"/>
      <c r="G326" s="124" t="e">
        <f>VLOOKUP(F326,[2]零件成本10.26!$B$2:$C$7802,2,0)</f>
        <v>#N/A</v>
      </c>
      <c r="H326" s="16"/>
      <c r="I326" s="128" t="str">
        <f t="shared" si="51"/>
        <v/>
      </c>
      <c r="J326" s="16"/>
      <c r="K326" s="126"/>
      <c r="L326" s="16"/>
      <c r="M326" s="69"/>
      <c r="N326" s="69"/>
      <c r="O326" s="69"/>
      <c r="P326" s="100">
        <f t="shared" si="52"/>
        <v>0</v>
      </c>
      <c r="Q326" s="146"/>
      <c r="R326" s="140" t="str">
        <f t="shared" si="53"/>
        <v>0</v>
      </c>
      <c r="S326" s="140" t="str">
        <f t="shared" si="54"/>
        <v>0</v>
      </c>
      <c r="T326" s="144"/>
      <c r="U326" s="106"/>
      <c r="V326" s="142">
        <f t="shared" si="55"/>
        <v>0</v>
      </c>
      <c r="W326" s="142">
        <f t="shared" si="56"/>
        <v>0</v>
      </c>
      <c r="X326" s="108">
        <f t="shared" si="57"/>
        <v>0</v>
      </c>
      <c r="Y326" s="108">
        <f t="shared" si="58"/>
        <v>0</v>
      </c>
      <c r="Z326" s="108">
        <f t="shared" si="59"/>
        <v>0</v>
      </c>
      <c r="AA326" s="151"/>
      <c r="AB326" s="47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="4" customFormat="1" ht="19" customHeight="1" spans="1:67">
      <c r="A327" s="94">
        <f t="shared" si="50"/>
        <v>326</v>
      </c>
      <c r="B327" s="95"/>
      <c r="C327" s="69"/>
      <c r="D327" s="16"/>
      <c r="E327" s="69"/>
      <c r="F327" s="126"/>
      <c r="G327" s="124" t="e">
        <f>VLOOKUP(F327,[2]零件成本10.26!$B$2:$C$7802,2,0)</f>
        <v>#N/A</v>
      </c>
      <c r="H327" s="16"/>
      <c r="I327" s="128" t="str">
        <f t="shared" si="51"/>
        <v/>
      </c>
      <c r="J327" s="16"/>
      <c r="K327" s="126"/>
      <c r="L327" s="16"/>
      <c r="M327" s="69"/>
      <c r="N327" s="69"/>
      <c r="O327" s="69"/>
      <c r="P327" s="100">
        <f t="shared" si="52"/>
        <v>0</v>
      </c>
      <c r="Q327" s="146"/>
      <c r="R327" s="140" t="str">
        <f t="shared" si="53"/>
        <v>0</v>
      </c>
      <c r="S327" s="140" t="str">
        <f t="shared" si="54"/>
        <v>0</v>
      </c>
      <c r="T327" s="144"/>
      <c r="U327" s="106"/>
      <c r="V327" s="142">
        <f t="shared" si="55"/>
        <v>0</v>
      </c>
      <c r="W327" s="142">
        <f t="shared" si="56"/>
        <v>0</v>
      </c>
      <c r="X327" s="108">
        <f t="shared" si="57"/>
        <v>0</v>
      </c>
      <c r="Y327" s="108">
        <f t="shared" si="58"/>
        <v>0</v>
      </c>
      <c r="Z327" s="108">
        <f t="shared" si="59"/>
        <v>0</v>
      </c>
      <c r="AA327" s="151"/>
      <c r="AB327" s="47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="4" customFormat="1" ht="19" customHeight="1" spans="1:67">
      <c r="A328" s="94">
        <f t="shared" si="50"/>
        <v>327</v>
      </c>
      <c r="B328" s="95"/>
      <c r="C328" s="69"/>
      <c r="D328" s="16"/>
      <c r="E328" s="69"/>
      <c r="F328" s="126"/>
      <c r="G328" s="124" t="e">
        <f>VLOOKUP(F328,[2]零件成本10.26!$B$2:$C$7802,2,0)</f>
        <v>#N/A</v>
      </c>
      <c r="H328" s="16"/>
      <c r="I328" s="128" t="str">
        <f t="shared" si="51"/>
        <v/>
      </c>
      <c r="J328" s="16"/>
      <c r="K328" s="126"/>
      <c r="L328" s="16"/>
      <c r="M328" s="69"/>
      <c r="N328" s="69"/>
      <c r="O328" s="69"/>
      <c r="P328" s="100">
        <f t="shared" si="52"/>
        <v>0</v>
      </c>
      <c r="Q328" s="146"/>
      <c r="R328" s="140" t="str">
        <f t="shared" si="53"/>
        <v>0</v>
      </c>
      <c r="S328" s="140" t="str">
        <f t="shared" si="54"/>
        <v>0</v>
      </c>
      <c r="T328" s="144"/>
      <c r="U328" s="106"/>
      <c r="V328" s="142">
        <f t="shared" si="55"/>
        <v>0</v>
      </c>
      <c r="W328" s="142">
        <f t="shared" si="56"/>
        <v>0</v>
      </c>
      <c r="X328" s="108">
        <f t="shared" si="57"/>
        <v>0</v>
      </c>
      <c r="Y328" s="108">
        <f t="shared" si="58"/>
        <v>0</v>
      </c>
      <c r="Z328" s="108">
        <f t="shared" si="59"/>
        <v>0</v>
      </c>
      <c r="AA328" s="151"/>
      <c r="AB328" s="4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="4" customFormat="1" ht="19" customHeight="1" spans="1:67">
      <c r="A329" s="94">
        <f t="shared" si="50"/>
        <v>328</v>
      </c>
      <c r="B329" s="95"/>
      <c r="C329" s="69"/>
      <c r="D329" s="16"/>
      <c r="E329" s="69"/>
      <c r="F329" s="126"/>
      <c r="G329" s="124" t="e">
        <f>VLOOKUP(F329,[2]零件成本10.26!$B$2:$C$7802,2,0)</f>
        <v>#N/A</v>
      </c>
      <c r="H329" s="16"/>
      <c r="I329" s="128" t="str">
        <f t="shared" si="51"/>
        <v/>
      </c>
      <c r="J329" s="16"/>
      <c r="K329" s="126"/>
      <c r="L329" s="16"/>
      <c r="M329" s="69"/>
      <c r="N329" s="69"/>
      <c r="O329" s="69"/>
      <c r="P329" s="100">
        <f t="shared" si="52"/>
        <v>0</v>
      </c>
      <c r="Q329" s="146"/>
      <c r="R329" s="140" t="str">
        <f t="shared" si="53"/>
        <v>0</v>
      </c>
      <c r="S329" s="140" t="str">
        <f t="shared" si="54"/>
        <v>0</v>
      </c>
      <c r="T329" s="144"/>
      <c r="U329" s="106"/>
      <c r="V329" s="142">
        <f t="shared" si="55"/>
        <v>0</v>
      </c>
      <c r="W329" s="142">
        <f t="shared" si="56"/>
        <v>0</v>
      </c>
      <c r="X329" s="108">
        <f t="shared" si="57"/>
        <v>0</v>
      </c>
      <c r="Y329" s="108">
        <f t="shared" si="58"/>
        <v>0</v>
      </c>
      <c r="Z329" s="108">
        <f t="shared" si="59"/>
        <v>0</v>
      </c>
      <c r="AA329" s="151"/>
      <c r="AB329" s="47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="4" customFormat="1" ht="19" customHeight="1" spans="1:67">
      <c r="A330" s="94">
        <f t="shared" si="50"/>
        <v>329</v>
      </c>
      <c r="B330" s="95"/>
      <c r="C330" s="69"/>
      <c r="D330" s="16"/>
      <c r="E330" s="69"/>
      <c r="F330" s="126"/>
      <c r="G330" s="124" t="e">
        <f>VLOOKUP(F330,[2]零件成本10.26!$B$2:$C$7802,2,0)</f>
        <v>#N/A</v>
      </c>
      <c r="H330" s="16"/>
      <c r="I330" s="128" t="str">
        <f t="shared" si="51"/>
        <v/>
      </c>
      <c r="J330" s="16"/>
      <c r="K330" s="126"/>
      <c r="L330" s="16"/>
      <c r="M330" s="69"/>
      <c r="N330" s="69"/>
      <c r="O330" s="69"/>
      <c r="P330" s="100">
        <f t="shared" si="52"/>
        <v>0</v>
      </c>
      <c r="Q330" s="146"/>
      <c r="R330" s="140" t="str">
        <f t="shared" si="53"/>
        <v>0</v>
      </c>
      <c r="S330" s="140" t="str">
        <f t="shared" si="54"/>
        <v>0</v>
      </c>
      <c r="T330" s="144"/>
      <c r="U330" s="106"/>
      <c r="V330" s="142">
        <f t="shared" si="55"/>
        <v>0</v>
      </c>
      <c r="W330" s="142">
        <f t="shared" si="56"/>
        <v>0</v>
      </c>
      <c r="X330" s="108">
        <f t="shared" si="57"/>
        <v>0</v>
      </c>
      <c r="Y330" s="108">
        <f t="shared" si="58"/>
        <v>0</v>
      </c>
      <c r="Z330" s="108">
        <f t="shared" si="59"/>
        <v>0</v>
      </c>
      <c r="AA330" s="151"/>
      <c r="AB330" s="47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="4" customFormat="1" ht="19" customHeight="1" spans="1:67">
      <c r="A331" s="94">
        <f t="shared" si="50"/>
        <v>330</v>
      </c>
      <c r="B331" s="95"/>
      <c r="C331" s="69"/>
      <c r="D331" s="16"/>
      <c r="E331" s="69"/>
      <c r="F331" s="126"/>
      <c r="G331" s="124" t="e">
        <f>VLOOKUP(F331,[2]零件成本10.26!$B$2:$C$7802,2,0)</f>
        <v>#N/A</v>
      </c>
      <c r="H331" s="16"/>
      <c r="I331" s="128" t="str">
        <f t="shared" si="51"/>
        <v/>
      </c>
      <c r="J331" s="16"/>
      <c r="K331" s="126"/>
      <c r="L331" s="16"/>
      <c r="M331" s="69"/>
      <c r="N331" s="69"/>
      <c r="O331" s="69"/>
      <c r="P331" s="100">
        <f t="shared" si="52"/>
        <v>0</v>
      </c>
      <c r="Q331" s="146"/>
      <c r="R331" s="140" t="str">
        <f t="shared" si="53"/>
        <v>0</v>
      </c>
      <c r="S331" s="140" t="str">
        <f t="shared" si="54"/>
        <v>0</v>
      </c>
      <c r="T331" s="144"/>
      <c r="U331" s="106"/>
      <c r="V331" s="142">
        <f t="shared" si="55"/>
        <v>0</v>
      </c>
      <c r="W331" s="142">
        <f t="shared" si="56"/>
        <v>0</v>
      </c>
      <c r="X331" s="108">
        <f t="shared" si="57"/>
        <v>0</v>
      </c>
      <c r="Y331" s="108">
        <f t="shared" si="58"/>
        <v>0</v>
      </c>
      <c r="Z331" s="108">
        <f t="shared" si="59"/>
        <v>0</v>
      </c>
      <c r="AA331" s="151"/>
      <c r="AB331" s="47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="4" customFormat="1" ht="19" customHeight="1" spans="1:67">
      <c r="A332" s="94">
        <f t="shared" si="50"/>
        <v>331</v>
      </c>
      <c r="B332" s="95"/>
      <c r="C332" s="69"/>
      <c r="D332" s="16"/>
      <c r="E332" s="69"/>
      <c r="F332" s="126"/>
      <c r="G332" s="124" t="e">
        <f>VLOOKUP(F332,[2]零件成本10.26!$B$2:$C$7802,2,0)</f>
        <v>#N/A</v>
      </c>
      <c r="H332" s="16"/>
      <c r="I332" s="128" t="str">
        <f t="shared" si="51"/>
        <v/>
      </c>
      <c r="J332" s="16"/>
      <c r="K332" s="126"/>
      <c r="L332" s="16"/>
      <c r="M332" s="69"/>
      <c r="N332" s="69"/>
      <c r="O332" s="69"/>
      <c r="P332" s="100">
        <f t="shared" si="52"/>
        <v>0</v>
      </c>
      <c r="Q332" s="146"/>
      <c r="R332" s="140" t="str">
        <f t="shared" si="53"/>
        <v>0</v>
      </c>
      <c r="S332" s="140" t="str">
        <f t="shared" si="54"/>
        <v>0</v>
      </c>
      <c r="T332" s="144"/>
      <c r="U332" s="106"/>
      <c r="V332" s="142">
        <f t="shared" si="55"/>
        <v>0</v>
      </c>
      <c r="W332" s="142">
        <f t="shared" si="56"/>
        <v>0</v>
      </c>
      <c r="X332" s="108">
        <f t="shared" si="57"/>
        <v>0</v>
      </c>
      <c r="Y332" s="108">
        <f t="shared" si="58"/>
        <v>0</v>
      </c>
      <c r="Z332" s="108">
        <f t="shared" si="59"/>
        <v>0</v>
      </c>
      <c r="AA332" s="151"/>
      <c r="AB332" s="47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="4" customFormat="1" ht="19" customHeight="1" spans="1:67">
      <c r="A333" s="94">
        <f t="shared" si="50"/>
        <v>332</v>
      </c>
      <c r="B333" s="95"/>
      <c r="C333" s="69"/>
      <c r="D333" s="16"/>
      <c r="E333" s="69"/>
      <c r="F333" s="126"/>
      <c r="G333" s="124" t="e">
        <f>VLOOKUP(F333,[2]零件成本10.26!$B$2:$C$7802,2,0)</f>
        <v>#N/A</v>
      </c>
      <c r="H333" s="16"/>
      <c r="I333" s="128" t="str">
        <f t="shared" si="51"/>
        <v/>
      </c>
      <c r="J333" s="16"/>
      <c r="K333" s="126"/>
      <c r="L333" s="16"/>
      <c r="M333" s="69"/>
      <c r="N333" s="69"/>
      <c r="O333" s="69"/>
      <c r="P333" s="100">
        <f t="shared" si="52"/>
        <v>0</v>
      </c>
      <c r="Q333" s="146"/>
      <c r="R333" s="140" t="str">
        <f t="shared" si="53"/>
        <v>0</v>
      </c>
      <c r="S333" s="140" t="str">
        <f t="shared" si="54"/>
        <v>0</v>
      </c>
      <c r="T333" s="144"/>
      <c r="U333" s="106"/>
      <c r="V333" s="142">
        <f t="shared" si="55"/>
        <v>0</v>
      </c>
      <c r="W333" s="142">
        <f t="shared" si="56"/>
        <v>0</v>
      </c>
      <c r="X333" s="108">
        <f t="shared" si="57"/>
        <v>0</v>
      </c>
      <c r="Y333" s="108">
        <f t="shared" si="58"/>
        <v>0</v>
      </c>
      <c r="Z333" s="108">
        <f t="shared" si="59"/>
        <v>0</v>
      </c>
      <c r="AA333" s="151"/>
      <c r="AB333" s="47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="4" customFormat="1" ht="19" customHeight="1" spans="1:67">
      <c r="A334" s="94">
        <f t="shared" si="50"/>
        <v>333</v>
      </c>
      <c r="B334" s="95"/>
      <c r="C334" s="69"/>
      <c r="D334" s="16"/>
      <c r="E334" s="69"/>
      <c r="F334" s="126"/>
      <c r="G334" s="124" t="e">
        <f>VLOOKUP(F334,[2]零件成本10.26!$B$2:$C$7802,2,0)</f>
        <v>#N/A</v>
      </c>
      <c r="H334" s="16"/>
      <c r="I334" s="128" t="str">
        <f t="shared" si="51"/>
        <v/>
      </c>
      <c r="J334" s="16"/>
      <c r="K334" s="126"/>
      <c r="L334" s="16"/>
      <c r="M334" s="69"/>
      <c r="N334" s="69"/>
      <c r="O334" s="69"/>
      <c r="P334" s="100">
        <f t="shared" si="52"/>
        <v>0</v>
      </c>
      <c r="Q334" s="146"/>
      <c r="R334" s="140" t="str">
        <f t="shared" si="53"/>
        <v>0</v>
      </c>
      <c r="S334" s="140" t="str">
        <f t="shared" si="54"/>
        <v>0</v>
      </c>
      <c r="T334" s="144"/>
      <c r="U334" s="106"/>
      <c r="V334" s="142">
        <f t="shared" si="55"/>
        <v>0</v>
      </c>
      <c r="W334" s="142">
        <f t="shared" si="56"/>
        <v>0</v>
      </c>
      <c r="X334" s="108">
        <f t="shared" si="57"/>
        <v>0</v>
      </c>
      <c r="Y334" s="108">
        <f t="shared" si="58"/>
        <v>0</v>
      </c>
      <c r="Z334" s="108">
        <f t="shared" si="59"/>
        <v>0</v>
      </c>
      <c r="AA334" s="151"/>
      <c r="AB334" s="47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="4" customFormat="1" ht="19" customHeight="1" spans="1:67">
      <c r="A335" s="94">
        <f t="shared" si="50"/>
        <v>334</v>
      </c>
      <c r="B335" s="95"/>
      <c r="C335" s="69"/>
      <c r="D335" s="16"/>
      <c r="E335" s="69"/>
      <c r="F335" s="126"/>
      <c r="G335" s="124" t="e">
        <f>VLOOKUP(F335,[2]零件成本10.26!$B$2:$C$7802,2,0)</f>
        <v>#N/A</v>
      </c>
      <c r="H335" s="16"/>
      <c r="I335" s="128" t="str">
        <f t="shared" si="51"/>
        <v/>
      </c>
      <c r="J335" s="16"/>
      <c r="K335" s="126"/>
      <c r="L335" s="16"/>
      <c r="M335" s="69"/>
      <c r="N335" s="69"/>
      <c r="O335" s="69"/>
      <c r="P335" s="100">
        <f t="shared" si="52"/>
        <v>0</v>
      </c>
      <c r="Q335" s="146"/>
      <c r="R335" s="140" t="str">
        <f t="shared" si="53"/>
        <v>0</v>
      </c>
      <c r="S335" s="140" t="str">
        <f t="shared" si="54"/>
        <v>0</v>
      </c>
      <c r="T335" s="144"/>
      <c r="U335" s="106"/>
      <c r="V335" s="142">
        <f t="shared" si="55"/>
        <v>0</v>
      </c>
      <c r="W335" s="142">
        <f t="shared" si="56"/>
        <v>0</v>
      </c>
      <c r="X335" s="108">
        <f t="shared" si="57"/>
        <v>0</v>
      </c>
      <c r="Y335" s="108">
        <f t="shared" si="58"/>
        <v>0</v>
      </c>
      <c r="Z335" s="108">
        <f t="shared" si="59"/>
        <v>0</v>
      </c>
      <c r="AA335" s="151"/>
      <c r="AB335" s="47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="4" customFormat="1" ht="19" customHeight="1" spans="1:67">
      <c r="A336" s="94">
        <f t="shared" si="50"/>
        <v>335</v>
      </c>
      <c r="B336" s="95"/>
      <c r="C336" s="69"/>
      <c r="D336" s="16"/>
      <c r="E336" s="69"/>
      <c r="F336" s="126"/>
      <c r="G336" s="124" t="e">
        <f>VLOOKUP(F336,[2]零件成本10.26!$B$2:$C$7802,2,0)</f>
        <v>#N/A</v>
      </c>
      <c r="H336" s="16"/>
      <c r="I336" s="128" t="str">
        <f t="shared" si="51"/>
        <v/>
      </c>
      <c r="J336" s="16"/>
      <c r="K336" s="126"/>
      <c r="L336" s="16"/>
      <c r="M336" s="69"/>
      <c r="N336" s="69"/>
      <c r="O336" s="69"/>
      <c r="P336" s="100">
        <f t="shared" si="52"/>
        <v>0</v>
      </c>
      <c r="Q336" s="146"/>
      <c r="R336" s="140" t="str">
        <f t="shared" si="53"/>
        <v>0</v>
      </c>
      <c r="S336" s="140" t="str">
        <f t="shared" si="54"/>
        <v>0</v>
      </c>
      <c r="T336" s="144"/>
      <c r="U336" s="106"/>
      <c r="V336" s="142">
        <f t="shared" si="55"/>
        <v>0</v>
      </c>
      <c r="W336" s="142">
        <f t="shared" si="56"/>
        <v>0</v>
      </c>
      <c r="X336" s="108">
        <f t="shared" si="57"/>
        <v>0</v>
      </c>
      <c r="Y336" s="108">
        <f t="shared" si="58"/>
        <v>0</v>
      </c>
      <c r="Z336" s="108">
        <f t="shared" si="59"/>
        <v>0</v>
      </c>
      <c r="AA336" s="151"/>
      <c r="AB336" s="47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="4" customFormat="1" ht="19" customHeight="1" spans="1:67">
      <c r="A337" s="94">
        <f t="shared" si="50"/>
        <v>336</v>
      </c>
      <c r="B337" s="95"/>
      <c r="C337" s="69"/>
      <c r="D337" s="16"/>
      <c r="E337" s="69"/>
      <c r="F337" s="126"/>
      <c r="G337" s="124" t="e">
        <f>VLOOKUP(F337,[2]零件成本10.26!$B$2:$C$7802,2,0)</f>
        <v>#N/A</v>
      </c>
      <c r="H337" s="16"/>
      <c r="I337" s="128" t="str">
        <f t="shared" si="51"/>
        <v/>
      </c>
      <c r="J337" s="16"/>
      <c r="K337" s="126"/>
      <c r="L337" s="16"/>
      <c r="M337" s="69"/>
      <c r="N337" s="69"/>
      <c r="O337" s="69"/>
      <c r="P337" s="100">
        <f t="shared" si="52"/>
        <v>0</v>
      </c>
      <c r="Q337" s="146"/>
      <c r="R337" s="140" t="str">
        <f t="shared" si="53"/>
        <v>0</v>
      </c>
      <c r="S337" s="140" t="str">
        <f t="shared" si="54"/>
        <v>0</v>
      </c>
      <c r="T337" s="144"/>
      <c r="U337" s="106"/>
      <c r="V337" s="142">
        <f t="shared" si="55"/>
        <v>0</v>
      </c>
      <c r="W337" s="142">
        <f t="shared" si="56"/>
        <v>0</v>
      </c>
      <c r="X337" s="108">
        <f t="shared" si="57"/>
        <v>0</v>
      </c>
      <c r="Y337" s="108">
        <f t="shared" si="58"/>
        <v>0</v>
      </c>
      <c r="Z337" s="108">
        <f t="shared" si="59"/>
        <v>0</v>
      </c>
      <c r="AA337" s="151"/>
      <c r="AB337" s="47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="4" customFormat="1" ht="19" customHeight="1" spans="1:67">
      <c r="A338" s="94">
        <f t="shared" si="50"/>
        <v>337</v>
      </c>
      <c r="B338" s="95"/>
      <c r="C338" s="69"/>
      <c r="D338" s="16"/>
      <c r="E338" s="69"/>
      <c r="F338" s="126"/>
      <c r="G338" s="124" t="e">
        <f>VLOOKUP(F338,[2]零件成本10.26!$B$2:$C$7802,2,0)</f>
        <v>#N/A</v>
      </c>
      <c r="H338" s="16"/>
      <c r="I338" s="128" t="str">
        <f t="shared" si="51"/>
        <v/>
      </c>
      <c r="J338" s="16"/>
      <c r="K338" s="126"/>
      <c r="L338" s="16"/>
      <c r="M338" s="69"/>
      <c r="N338" s="69"/>
      <c r="O338" s="69"/>
      <c r="P338" s="100">
        <f t="shared" si="52"/>
        <v>0</v>
      </c>
      <c r="Q338" s="146"/>
      <c r="R338" s="140" t="str">
        <f t="shared" si="53"/>
        <v>0</v>
      </c>
      <c r="S338" s="140" t="str">
        <f t="shared" si="54"/>
        <v>0</v>
      </c>
      <c r="T338" s="144"/>
      <c r="U338" s="106"/>
      <c r="V338" s="142">
        <f t="shared" si="55"/>
        <v>0</v>
      </c>
      <c r="W338" s="142">
        <f t="shared" si="56"/>
        <v>0</v>
      </c>
      <c r="X338" s="108">
        <f t="shared" si="57"/>
        <v>0</v>
      </c>
      <c r="Y338" s="108">
        <f t="shared" si="58"/>
        <v>0</v>
      </c>
      <c r="Z338" s="108">
        <f t="shared" si="59"/>
        <v>0</v>
      </c>
      <c r="AA338" s="151"/>
      <c r="AB338" s="47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="4" customFormat="1" ht="19" customHeight="1" spans="1:67">
      <c r="A339" s="94">
        <f t="shared" si="50"/>
        <v>338</v>
      </c>
      <c r="B339" s="95"/>
      <c r="C339" s="69"/>
      <c r="D339" s="16"/>
      <c r="E339" s="69"/>
      <c r="F339" s="126"/>
      <c r="G339" s="124" t="e">
        <f>VLOOKUP(F339,[2]零件成本10.26!$B$2:$C$7802,2,0)</f>
        <v>#N/A</v>
      </c>
      <c r="H339" s="16"/>
      <c r="I339" s="128" t="str">
        <f t="shared" si="51"/>
        <v/>
      </c>
      <c r="J339" s="16"/>
      <c r="K339" s="126"/>
      <c r="L339" s="16"/>
      <c r="M339" s="69"/>
      <c r="N339" s="69"/>
      <c r="O339" s="69"/>
      <c r="P339" s="100">
        <f t="shared" si="52"/>
        <v>0</v>
      </c>
      <c r="Q339" s="146"/>
      <c r="R339" s="140" t="str">
        <f t="shared" si="53"/>
        <v>0</v>
      </c>
      <c r="S339" s="140" t="str">
        <f t="shared" si="54"/>
        <v>0</v>
      </c>
      <c r="T339" s="144"/>
      <c r="U339" s="106"/>
      <c r="V339" s="142">
        <f t="shared" si="55"/>
        <v>0</v>
      </c>
      <c r="W339" s="142">
        <f t="shared" si="56"/>
        <v>0</v>
      </c>
      <c r="X339" s="108">
        <f t="shared" si="57"/>
        <v>0</v>
      </c>
      <c r="Y339" s="108">
        <f t="shared" si="58"/>
        <v>0</v>
      </c>
      <c r="Z339" s="108">
        <f t="shared" si="59"/>
        <v>0</v>
      </c>
      <c r="AA339" s="151"/>
      <c r="AB339" s="47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="4" customFormat="1" ht="19" customHeight="1" spans="1:67">
      <c r="A340" s="94">
        <f t="shared" si="50"/>
        <v>339</v>
      </c>
      <c r="B340" s="95"/>
      <c r="C340" s="69"/>
      <c r="D340" s="16"/>
      <c r="E340" s="69"/>
      <c r="F340" s="126"/>
      <c r="G340" s="124" t="e">
        <f>VLOOKUP(F340,[2]零件成本10.26!$B$2:$C$7802,2,0)</f>
        <v>#N/A</v>
      </c>
      <c r="H340" s="16"/>
      <c r="I340" s="128" t="str">
        <f t="shared" si="51"/>
        <v/>
      </c>
      <c r="J340" s="16"/>
      <c r="K340" s="126"/>
      <c r="L340" s="16"/>
      <c r="M340" s="69"/>
      <c r="N340" s="69"/>
      <c r="O340" s="69"/>
      <c r="P340" s="100">
        <f t="shared" si="52"/>
        <v>0</v>
      </c>
      <c r="Q340" s="146"/>
      <c r="R340" s="140" t="str">
        <f t="shared" si="53"/>
        <v>0</v>
      </c>
      <c r="S340" s="140" t="str">
        <f t="shared" si="54"/>
        <v>0</v>
      </c>
      <c r="T340" s="144"/>
      <c r="U340" s="106"/>
      <c r="V340" s="142">
        <f t="shared" si="55"/>
        <v>0</v>
      </c>
      <c r="W340" s="142">
        <f t="shared" si="56"/>
        <v>0</v>
      </c>
      <c r="X340" s="108">
        <f t="shared" si="57"/>
        <v>0</v>
      </c>
      <c r="Y340" s="108">
        <f t="shared" si="58"/>
        <v>0</v>
      </c>
      <c r="Z340" s="108">
        <f t="shared" si="59"/>
        <v>0</v>
      </c>
      <c r="AA340" s="151"/>
      <c r="AB340" s="47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="4" customFormat="1" ht="19" customHeight="1" spans="1:67">
      <c r="A341" s="94">
        <f t="shared" si="50"/>
        <v>340</v>
      </c>
      <c r="B341" s="95"/>
      <c r="C341" s="69"/>
      <c r="D341" s="16"/>
      <c r="E341" s="69"/>
      <c r="F341" s="126"/>
      <c r="G341" s="124" t="e">
        <f>VLOOKUP(F341,[2]零件成本10.26!$B$2:$C$7802,2,0)</f>
        <v>#N/A</v>
      </c>
      <c r="H341" s="16"/>
      <c r="I341" s="128" t="str">
        <f t="shared" si="51"/>
        <v/>
      </c>
      <c r="J341" s="16"/>
      <c r="K341" s="126"/>
      <c r="L341" s="16"/>
      <c r="M341" s="69"/>
      <c r="N341" s="69"/>
      <c r="O341" s="69"/>
      <c r="P341" s="100">
        <f t="shared" si="52"/>
        <v>0</v>
      </c>
      <c r="Q341" s="146"/>
      <c r="R341" s="140" t="str">
        <f t="shared" si="53"/>
        <v>0</v>
      </c>
      <c r="S341" s="140" t="str">
        <f t="shared" si="54"/>
        <v>0</v>
      </c>
      <c r="T341" s="144"/>
      <c r="U341" s="106"/>
      <c r="V341" s="142">
        <f t="shared" si="55"/>
        <v>0</v>
      </c>
      <c r="W341" s="142">
        <f t="shared" si="56"/>
        <v>0</v>
      </c>
      <c r="X341" s="108">
        <f t="shared" si="57"/>
        <v>0</v>
      </c>
      <c r="Y341" s="108">
        <f t="shared" si="58"/>
        <v>0</v>
      </c>
      <c r="Z341" s="108">
        <f t="shared" si="59"/>
        <v>0</v>
      </c>
      <c r="AA341" s="151"/>
      <c r="AB341" s="4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="4" customFormat="1" ht="19" customHeight="1" spans="1:67">
      <c r="A342" s="94">
        <f t="shared" si="50"/>
        <v>341</v>
      </c>
      <c r="B342" s="95"/>
      <c r="C342" s="69"/>
      <c r="D342" s="16"/>
      <c r="E342" s="69"/>
      <c r="F342" s="126"/>
      <c r="G342" s="124" t="e">
        <f>VLOOKUP(F342,[2]零件成本10.26!$B$2:$C$7802,2,0)</f>
        <v>#N/A</v>
      </c>
      <c r="H342" s="16"/>
      <c r="I342" s="128" t="str">
        <f t="shared" si="51"/>
        <v/>
      </c>
      <c r="J342" s="16"/>
      <c r="K342" s="126"/>
      <c r="L342" s="16"/>
      <c r="M342" s="69"/>
      <c r="N342" s="69"/>
      <c r="O342" s="69"/>
      <c r="P342" s="100">
        <f t="shared" si="52"/>
        <v>0</v>
      </c>
      <c r="Q342" s="146"/>
      <c r="R342" s="140" t="str">
        <f t="shared" si="53"/>
        <v>0</v>
      </c>
      <c r="S342" s="140" t="str">
        <f t="shared" si="54"/>
        <v>0</v>
      </c>
      <c r="T342" s="144"/>
      <c r="U342" s="106"/>
      <c r="V342" s="142">
        <f t="shared" si="55"/>
        <v>0</v>
      </c>
      <c r="W342" s="142">
        <f t="shared" si="56"/>
        <v>0</v>
      </c>
      <c r="X342" s="108">
        <f t="shared" si="57"/>
        <v>0</v>
      </c>
      <c r="Y342" s="108">
        <f t="shared" si="58"/>
        <v>0</v>
      </c>
      <c r="Z342" s="108">
        <f t="shared" si="59"/>
        <v>0</v>
      </c>
      <c r="AA342" s="151"/>
      <c r="AB342" s="4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="4" customFormat="1" ht="19" customHeight="1" spans="1:67">
      <c r="A343" s="94">
        <f t="shared" si="50"/>
        <v>342</v>
      </c>
      <c r="B343" s="95"/>
      <c r="C343" s="69"/>
      <c r="D343" s="16"/>
      <c r="E343" s="69"/>
      <c r="F343" s="126"/>
      <c r="G343" s="124" t="e">
        <f>VLOOKUP(F343,[2]零件成本10.26!$B$2:$C$7802,2,0)</f>
        <v>#N/A</v>
      </c>
      <c r="H343" s="16"/>
      <c r="I343" s="128" t="str">
        <f t="shared" si="51"/>
        <v/>
      </c>
      <c r="J343" s="16"/>
      <c r="K343" s="126"/>
      <c r="L343" s="16"/>
      <c r="M343" s="69"/>
      <c r="N343" s="69"/>
      <c r="O343" s="69"/>
      <c r="P343" s="100">
        <f t="shared" si="52"/>
        <v>0</v>
      </c>
      <c r="Q343" s="146"/>
      <c r="R343" s="140" t="str">
        <f t="shared" si="53"/>
        <v>0</v>
      </c>
      <c r="S343" s="140" t="str">
        <f t="shared" si="54"/>
        <v>0</v>
      </c>
      <c r="T343" s="144"/>
      <c r="U343" s="106"/>
      <c r="V343" s="142">
        <f t="shared" si="55"/>
        <v>0</v>
      </c>
      <c r="W343" s="142">
        <f t="shared" si="56"/>
        <v>0</v>
      </c>
      <c r="X343" s="108">
        <f t="shared" si="57"/>
        <v>0</v>
      </c>
      <c r="Y343" s="108">
        <f t="shared" si="58"/>
        <v>0</v>
      </c>
      <c r="Z343" s="108">
        <f t="shared" si="59"/>
        <v>0</v>
      </c>
      <c r="AA343" s="151"/>
      <c r="AB343" s="47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="4" customFormat="1" ht="19" customHeight="1" spans="1:67">
      <c r="A344" s="94">
        <f t="shared" si="50"/>
        <v>343</v>
      </c>
      <c r="B344" s="95"/>
      <c r="C344" s="69"/>
      <c r="D344" s="16"/>
      <c r="E344" s="69"/>
      <c r="F344" s="126"/>
      <c r="G344" s="124" t="e">
        <f>VLOOKUP(F344,[2]零件成本10.26!$B$2:$C$7802,2,0)</f>
        <v>#N/A</v>
      </c>
      <c r="H344" s="16"/>
      <c r="I344" s="128" t="str">
        <f t="shared" si="51"/>
        <v/>
      </c>
      <c r="J344" s="16"/>
      <c r="K344" s="126"/>
      <c r="L344" s="16"/>
      <c r="M344" s="69"/>
      <c r="N344" s="69"/>
      <c r="O344" s="69"/>
      <c r="P344" s="100">
        <f t="shared" si="52"/>
        <v>0</v>
      </c>
      <c r="Q344" s="146"/>
      <c r="R344" s="140" t="str">
        <f t="shared" si="53"/>
        <v>0</v>
      </c>
      <c r="S344" s="140" t="str">
        <f t="shared" si="54"/>
        <v>0</v>
      </c>
      <c r="T344" s="144"/>
      <c r="U344" s="106"/>
      <c r="V344" s="142">
        <f t="shared" si="55"/>
        <v>0</v>
      </c>
      <c r="W344" s="142">
        <f t="shared" si="56"/>
        <v>0</v>
      </c>
      <c r="X344" s="108">
        <f t="shared" si="57"/>
        <v>0</v>
      </c>
      <c r="Y344" s="108">
        <f t="shared" si="58"/>
        <v>0</v>
      </c>
      <c r="Z344" s="108">
        <f t="shared" si="59"/>
        <v>0</v>
      </c>
      <c r="AA344" s="151"/>
      <c r="AB344" s="47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="4" customFormat="1" ht="19" customHeight="1" spans="1:67">
      <c r="A345" s="94">
        <f t="shared" si="50"/>
        <v>344</v>
      </c>
      <c r="B345" s="95"/>
      <c r="C345" s="69"/>
      <c r="D345" s="16"/>
      <c r="E345" s="69"/>
      <c r="F345" s="126"/>
      <c r="G345" s="124" t="e">
        <f>VLOOKUP(F345,[2]零件成本10.26!$B$2:$C$7802,2,0)</f>
        <v>#N/A</v>
      </c>
      <c r="H345" s="16"/>
      <c r="I345" s="128" t="str">
        <f t="shared" si="51"/>
        <v/>
      </c>
      <c r="J345" s="16"/>
      <c r="K345" s="126"/>
      <c r="L345" s="16"/>
      <c r="M345" s="69"/>
      <c r="N345" s="69"/>
      <c r="O345" s="69"/>
      <c r="P345" s="100">
        <f t="shared" si="52"/>
        <v>0</v>
      </c>
      <c r="Q345" s="146"/>
      <c r="R345" s="140" t="str">
        <f t="shared" si="53"/>
        <v>0</v>
      </c>
      <c r="S345" s="140" t="str">
        <f t="shared" si="54"/>
        <v>0</v>
      </c>
      <c r="T345" s="144"/>
      <c r="U345" s="106"/>
      <c r="V345" s="142">
        <f t="shared" si="55"/>
        <v>0</v>
      </c>
      <c r="W345" s="142">
        <f t="shared" si="56"/>
        <v>0</v>
      </c>
      <c r="X345" s="108">
        <f t="shared" si="57"/>
        <v>0</v>
      </c>
      <c r="Y345" s="108">
        <f t="shared" si="58"/>
        <v>0</v>
      </c>
      <c r="Z345" s="108">
        <f t="shared" si="59"/>
        <v>0</v>
      </c>
      <c r="AA345" s="151"/>
      <c r="AB345" s="4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="4" customFormat="1" ht="19" customHeight="1" spans="1:67">
      <c r="A346" s="94">
        <f t="shared" si="50"/>
        <v>345</v>
      </c>
      <c r="B346" s="95"/>
      <c r="C346" s="69"/>
      <c r="D346" s="16"/>
      <c r="E346" s="69"/>
      <c r="F346" s="126"/>
      <c r="G346" s="124" t="e">
        <f>VLOOKUP(F346,[2]零件成本10.26!$B$2:$C$7802,2,0)</f>
        <v>#N/A</v>
      </c>
      <c r="H346" s="16"/>
      <c r="I346" s="128" t="str">
        <f t="shared" si="51"/>
        <v/>
      </c>
      <c r="J346" s="16"/>
      <c r="K346" s="126"/>
      <c r="L346" s="16"/>
      <c r="M346" s="69"/>
      <c r="N346" s="69"/>
      <c r="O346" s="69"/>
      <c r="P346" s="100">
        <f t="shared" si="52"/>
        <v>0</v>
      </c>
      <c r="Q346" s="146"/>
      <c r="R346" s="140" t="str">
        <f t="shared" si="53"/>
        <v>0</v>
      </c>
      <c r="S346" s="140" t="str">
        <f t="shared" si="54"/>
        <v>0</v>
      </c>
      <c r="T346" s="144"/>
      <c r="U346" s="106"/>
      <c r="V346" s="142">
        <f t="shared" si="55"/>
        <v>0</v>
      </c>
      <c r="W346" s="142">
        <f t="shared" si="56"/>
        <v>0</v>
      </c>
      <c r="X346" s="108">
        <f t="shared" si="57"/>
        <v>0</v>
      </c>
      <c r="Y346" s="108">
        <f t="shared" si="58"/>
        <v>0</v>
      </c>
      <c r="Z346" s="108">
        <f t="shared" si="59"/>
        <v>0</v>
      </c>
      <c r="AA346" s="151"/>
      <c r="AB346" s="47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="4" customFormat="1" ht="19" customHeight="1" spans="1:67">
      <c r="A347" s="94">
        <f t="shared" si="50"/>
        <v>346</v>
      </c>
      <c r="B347" s="95"/>
      <c r="C347" s="69"/>
      <c r="D347" s="16"/>
      <c r="E347" s="69"/>
      <c r="F347" s="126"/>
      <c r="G347" s="124" t="e">
        <f>VLOOKUP(F347,[2]零件成本10.26!$B$2:$C$7802,2,0)</f>
        <v>#N/A</v>
      </c>
      <c r="H347" s="16"/>
      <c r="I347" s="128" t="str">
        <f t="shared" si="51"/>
        <v/>
      </c>
      <c r="J347" s="16"/>
      <c r="K347" s="126"/>
      <c r="L347" s="16"/>
      <c r="M347" s="69"/>
      <c r="N347" s="69"/>
      <c r="O347" s="69"/>
      <c r="P347" s="100">
        <f t="shared" si="52"/>
        <v>0</v>
      </c>
      <c r="Q347" s="146"/>
      <c r="R347" s="140" t="str">
        <f t="shared" si="53"/>
        <v>0</v>
      </c>
      <c r="S347" s="140" t="str">
        <f t="shared" si="54"/>
        <v>0</v>
      </c>
      <c r="T347" s="144"/>
      <c r="U347" s="106"/>
      <c r="V347" s="142">
        <f t="shared" si="55"/>
        <v>0</v>
      </c>
      <c r="W347" s="142">
        <f t="shared" si="56"/>
        <v>0</v>
      </c>
      <c r="X347" s="108">
        <f t="shared" si="57"/>
        <v>0</v>
      </c>
      <c r="Y347" s="108">
        <f t="shared" si="58"/>
        <v>0</v>
      </c>
      <c r="Z347" s="108">
        <f t="shared" si="59"/>
        <v>0</v>
      </c>
      <c r="AA347" s="151"/>
      <c r="AB347" s="4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="4" customFormat="1" ht="19" customHeight="1" spans="1:67">
      <c r="A348" s="94">
        <f t="shared" si="50"/>
        <v>347</v>
      </c>
      <c r="B348" s="95"/>
      <c r="C348" s="69"/>
      <c r="D348" s="16"/>
      <c r="E348" s="69"/>
      <c r="F348" s="126"/>
      <c r="G348" s="124" t="e">
        <f>VLOOKUP(F348,[2]零件成本10.26!$B$2:$C$7802,2,0)</f>
        <v>#N/A</v>
      </c>
      <c r="H348" s="16"/>
      <c r="I348" s="128" t="str">
        <f t="shared" si="51"/>
        <v/>
      </c>
      <c r="J348" s="16"/>
      <c r="K348" s="126"/>
      <c r="L348" s="16"/>
      <c r="M348" s="69"/>
      <c r="N348" s="69"/>
      <c r="O348" s="69"/>
      <c r="P348" s="100">
        <f t="shared" si="52"/>
        <v>0</v>
      </c>
      <c r="Q348" s="146"/>
      <c r="R348" s="140" t="str">
        <f t="shared" si="53"/>
        <v>0</v>
      </c>
      <c r="S348" s="140" t="str">
        <f t="shared" si="54"/>
        <v>0</v>
      </c>
      <c r="T348" s="144"/>
      <c r="U348" s="106"/>
      <c r="V348" s="142">
        <f t="shared" si="55"/>
        <v>0</v>
      </c>
      <c r="W348" s="142">
        <f t="shared" si="56"/>
        <v>0</v>
      </c>
      <c r="X348" s="108">
        <f t="shared" si="57"/>
        <v>0</v>
      </c>
      <c r="Y348" s="108">
        <f t="shared" si="58"/>
        <v>0</v>
      </c>
      <c r="Z348" s="108">
        <f t="shared" si="59"/>
        <v>0</v>
      </c>
      <c r="AA348" s="151"/>
      <c r="AB348" s="47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="4" customFormat="1" ht="19" customHeight="1" spans="1:67">
      <c r="A349" s="94">
        <f t="shared" si="50"/>
        <v>348</v>
      </c>
      <c r="B349" s="95"/>
      <c r="C349" s="69"/>
      <c r="D349" s="16"/>
      <c r="E349" s="69"/>
      <c r="F349" s="126"/>
      <c r="G349" s="124" t="e">
        <f>VLOOKUP(F349,[2]零件成本10.26!$B$2:$C$7802,2,0)</f>
        <v>#N/A</v>
      </c>
      <c r="H349" s="16"/>
      <c r="I349" s="128" t="str">
        <f t="shared" si="51"/>
        <v/>
      </c>
      <c r="J349" s="16"/>
      <c r="K349" s="126"/>
      <c r="L349" s="16"/>
      <c r="M349" s="69"/>
      <c r="N349" s="69"/>
      <c r="O349" s="69"/>
      <c r="P349" s="100">
        <f t="shared" si="52"/>
        <v>0</v>
      </c>
      <c r="Q349" s="146"/>
      <c r="R349" s="140" t="str">
        <f t="shared" si="53"/>
        <v>0</v>
      </c>
      <c r="S349" s="140" t="str">
        <f t="shared" si="54"/>
        <v>0</v>
      </c>
      <c r="T349" s="144"/>
      <c r="U349" s="106"/>
      <c r="V349" s="142">
        <f t="shared" si="55"/>
        <v>0</v>
      </c>
      <c r="W349" s="142">
        <f t="shared" si="56"/>
        <v>0</v>
      </c>
      <c r="X349" s="108">
        <f t="shared" si="57"/>
        <v>0</v>
      </c>
      <c r="Y349" s="108">
        <f t="shared" si="58"/>
        <v>0</v>
      </c>
      <c r="Z349" s="108">
        <f t="shared" si="59"/>
        <v>0</v>
      </c>
      <c r="AA349" s="151"/>
      <c r="AB349" s="47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="4" customFormat="1" ht="19" customHeight="1" spans="1:67">
      <c r="A350" s="94">
        <f t="shared" si="50"/>
        <v>349</v>
      </c>
      <c r="B350" s="95"/>
      <c r="C350" s="69"/>
      <c r="D350" s="16"/>
      <c r="E350" s="69"/>
      <c r="F350" s="126"/>
      <c r="G350" s="124" t="e">
        <f>VLOOKUP(F350,[2]零件成本10.26!$B$2:$C$7802,2,0)</f>
        <v>#N/A</v>
      </c>
      <c r="H350" s="16"/>
      <c r="I350" s="128" t="str">
        <f t="shared" si="51"/>
        <v/>
      </c>
      <c r="J350" s="16"/>
      <c r="K350" s="126"/>
      <c r="L350" s="16"/>
      <c r="M350" s="69"/>
      <c r="N350" s="69"/>
      <c r="O350" s="69"/>
      <c r="P350" s="100">
        <f t="shared" si="52"/>
        <v>0</v>
      </c>
      <c r="Q350" s="146"/>
      <c r="R350" s="140" t="str">
        <f t="shared" si="53"/>
        <v>0</v>
      </c>
      <c r="S350" s="140" t="str">
        <f t="shared" si="54"/>
        <v>0</v>
      </c>
      <c r="T350" s="144"/>
      <c r="U350" s="106"/>
      <c r="V350" s="142">
        <f t="shared" si="55"/>
        <v>0</v>
      </c>
      <c r="W350" s="142">
        <f t="shared" si="56"/>
        <v>0</v>
      </c>
      <c r="X350" s="108">
        <f t="shared" si="57"/>
        <v>0</v>
      </c>
      <c r="Y350" s="108">
        <f t="shared" si="58"/>
        <v>0</v>
      </c>
      <c r="Z350" s="108">
        <f t="shared" si="59"/>
        <v>0</v>
      </c>
      <c r="AA350" s="151"/>
      <c r="AB350" s="47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="4" customFormat="1" ht="19" customHeight="1" spans="1:67">
      <c r="A351" s="94">
        <f t="shared" si="50"/>
        <v>350</v>
      </c>
      <c r="B351" s="95"/>
      <c r="C351" s="69"/>
      <c r="D351" s="16"/>
      <c r="E351" s="69"/>
      <c r="F351" s="126"/>
      <c r="G351" s="124" t="e">
        <f>VLOOKUP(F351,[2]零件成本10.26!$B$2:$C$7802,2,0)</f>
        <v>#N/A</v>
      </c>
      <c r="H351" s="16"/>
      <c r="I351" s="128" t="str">
        <f t="shared" si="51"/>
        <v/>
      </c>
      <c r="J351" s="16"/>
      <c r="K351" s="126"/>
      <c r="L351" s="16"/>
      <c r="M351" s="69"/>
      <c r="N351" s="69"/>
      <c r="O351" s="69"/>
      <c r="P351" s="100">
        <f t="shared" si="52"/>
        <v>0</v>
      </c>
      <c r="Q351" s="146"/>
      <c r="R351" s="140" t="str">
        <f t="shared" si="53"/>
        <v>0</v>
      </c>
      <c r="S351" s="140" t="str">
        <f t="shared" si="54"/>
        <v>0</v>
      </c>
      <c r="T351" s="144"/>
      <c r="U351" s="106"/>
      <c r="V351" s="142">
        <f t="shared" si="55"/>
        <v>0</v>
      </c>
      <c r="W351" s="142">
        <f t="shared" si="56"/>
        <v>0</v>
      </c>
      <c r="X351" s="108">
        <f t="shared" si="57"/>
        <v>0</v>
      </c>
      <c r="Y351" s="108">
        <f t="shared" si="58"/>
        <v>0</v>
      </c>
      <c r="Z351" s="108">
        <f t="shared" si="59"/>
        <v>0</v>
      </c>
      <c r="AA351" s="151"/>
      <c r="AB351" s="47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="4" customFormat="1" ht="19" customHeight="1" spans="1:67">
      <c r="A352" s="94">
        <f t="shared" si="50"/>
        <v>351</v>
      </c>
      <c r="B352" s="95"/>
      <c r="C352" s="69"/>
      <c r="D352" s="16"/>
      <c r="E352" s="69"/>
      <c r="F352" s="126"/>
      <c r="G352" s="124" t="e">
        <f>VLOOKUP(F352,[2]零件成本10.26!$B$2:$C$7802,2,0)</f>
        <v>#N/A</v>
      </c>
      <c r="H352" s="16"/>
      <c r="I352" s="128" t="str">
        <f t="shared" si="51"/>
        <v/>
      </c>
      <c r="J352" s="16"/>
      <c r="K352" s="126"/>
      <c r="L352" s="16"/>
      <c r="M352" s="69"/>
      <c r="N352" s="69"/>
      <c r="O352" s="69"/>
      <c r="P352" s="100">
        <f t="shared" si="52"/>
        <v>0</v>
      </c>
      <c r="Q352" s="146"/>
      <c r="R352" s="140" t="str">
        <f t="shared" si="53"/>
        <v>0</v>
      </c>
      <c r="S352" s="140" t="str">
        <f t="shared" si="54"/>
        <v>0</v>
      </c>
      <c r="T352" s="144"/>
      <c r="U352" s="106"/>
      <c r="V352" s="142">
        <f t="shared" si="55"/>
        <v>0</v>
      </c>
      <c r="W352" s="142">
        <f t="shared" si="56"/>
        <v>0</v>
      </c>
      <c r="X352" s="108">
        <f t="shared" si="57"/>
        <v>0</v>
      </c>
      <c r="Y352" s="108">
        <f t="shared" si="58"/>
        <v>0</v>
      </c>
      <c r="Z352" s="108">
        <f t="shared" si="59"/>
        <v>0</v>
      </c>
      <c r="AA352" s="151"/>
      <c r="AB352" s="4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="4" customFormat="1" ht="19" customHeight="1" spans="1:67">
      <c r="A353" s="94">
        <f t="shared" si="50"/>
        <v>352</v>
      </c>
      <c r="B353" s="95"/>
      <c r="C353" s="69"/>
      <c r="D353" s="16"/>
      <c r="E353" s="69"/>
      <c r="F353" s="126"/>
      <c r="G353" s="124" t="e">
        <f>VLOOKUP(F353,[2]零件成本10.26!$B$2:$C$7802,2,0)</f>
        <v>#N/A</v>
      </c>
      <c r="H353" s="16"/>
      <c r="I353" s="128" t="str">
        <f t="shared" si="51"/>
        <v/>
      </c>
      <c r="J353" s="16"/>
      <c r="K353" s="126"/>
      <c r="L353" s="16"/>
      <c r="M353" s="69"/>
      <c r="N353" s="69"/>
      <c r="O353" s="69"/>
      <c r="P353" s="100">
        <f t="shared" si="52"/>
        <v>0</v>
      </c>
      <c r="Q353" s="146"/>
      <c r="R353" s="140" t="str">
        <f t="shared" si="53"/>
        <v>0</v>
      </c>
      <c r="S353" s="140" t="str">
        <f t="shared" si="54"/>
        <v>0</v>
      </c>
      <c r="T353" s="144"/>
      <c r="U353" s="106"/>
      <c r="V353" s="142">
        <f t="shared" si="55"/>
        <v>0</v>
      </c>
      <c r="W353" s="142">
        <f t="shared" si="56"/>
        <v>0</v>
      </c>
      <c r="X353" s="108">
        <f t="shared" si="57"/>
        <v>0</v>
      </c>
      <c r="Y353" s="108">
        <f t="shared" si="58"/>
        <v>0</v>
      </c>
      <c r="Z353" s="108">
        <f t="shared" si="59"/>
        <v>0</v>
      </c>
      <c r="AA353" s="151"/>
      <c r="AB353" s="47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="4" customFormat="1" ht="19" customHeight="1" spans="1:67">
      <c r="A354" s="94">
        <f t="shared" si="50"/>
        <v>353</v>
      </c>
      <c r="B354" s="95"/>
      <c r="C354" s="69"/>
      <c r="D354" s="16"/>
      <c r="E354" s="69"/>
      <c r="F354" s="126"/>
      <c r="G354" s="124" t="e">
        <f>VLOOKUP(F354,[2]零件成本10.26!$B$2:$C$7802,2,0)</f>
        <v>#N/A</v>
      </c>
      <c r="H354" s="16"/>
      <c r="I354" s="128" t="str">
        <f t="shared" si="51"/>
        <v/>
      </c>
      <c r="J354" s="16"/>
      <c r="K354" s="126"/>
      <c r="L354" s="16"/>
      <c r="M354" s="69"/>
      <c r="N354" s="69"/>
      <c r="O354" s="69"/>
      <c r="P354" s="100">
        <f t="shared" si="52"/>
        <v>0</v>
      </c>
      <c r="Q354" s="146"/>
      <c r="R354" s="140" t="str">
        <f t="shared" si="53"/>
        <v>0</v>
      </c>
      <c r="S354" s="140" t="str">
        <f t="shared" si="54"/>
        <v>0</v>
      </c>
      <c r="T354" s="144"/>
      <c r="U354" s="106"/>
      <c r="V354" s="142">
        <f t="shared" si="55"/>
        <v>0</v>
      </c>
      <c r="W354" s="142">
        <f t="shared" si="56"/>
        <v>0</v>
      </c>
      <c r="X354" s="108">
        <f t="shared" si="57"/>
        <v>0</v>
      </c>
      <c r="Y354" s="108">
        <f t="shared" si="58"/>
        <v>0</v>
      </c>
      <c r="Z354" s="108">
        <f t="shared" si="59"/>
        <v>0</v>
      </c>
      <c r="AA354" s="151"/>
      <c r="AB354" s="47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="4" customFormat="1" ht="19" customHeight="1" spans="1:67">
      <c r="A355" s="94">
        <f t="shared" si="50"/>
        <v>354</v>
      </c>
      <c r="B355" s="95"/>
      <c r="C355" s="69"/>
      <c r="D355" s="16"/>
      <c r="E355" s="69"/>
      <c r="F355" s="126"/>
      <c r="G355" s="124" t="e">
        <f>VLOOKUP(F355,[2]零件成本10.26!$B$2:$C$7802,2,0)</f>
        <v>#N/A</v>
      </c>
      <c r="H355" s="16"/>
      <c r="I355" s="128" t="str">
        <f t="shared" si="51"/>
        <v/>
      </c>
      <c r="J355" s="16"/>
      <c r="K355" s="126"/>
      <c r="L355" s="16"/>
      <c r="M355" s="69"/>
      <c r="N355" s="69"/>
      <c r="O355" s="69"/>
      <c r="P355" s="100">
        <f t="shared" si="52"/>
        <v>0</v>
      </c>
      <c r="Q355" s="146"/>
      <c r="R355" s="140" t="str">
        <f t="shared" si="53"/>
        <v>0</v>
      </c>
      <c r="S355" s="140" t="str">
        <f t="shared" si="54"/>
        <v>0</v>
      </c>
      <c r="T355" s="144"/>
      <c r="U355" s="106"/>
      <c r="V355" s="142">
        <f t="shared" si="55"/>
        <v>0</v>
      </c>
      <c r="W355" s="142">
        <f t="shared" si="56"/>
        <v>0</v>
      </c>
      <c r="X355" s="108">
        <f t="shared" si="57"/>
        <v>0</v>
      </c>
      <c r="Y355" s="108">
        <f t="shared" si="58"/>
        <v>0</v>
      </c>
      <c r="Z355" s="108">
        <f t="shared" si="59"/>
        <v>0</v>
      </c>
      <c r="AA355" s="151"/>
      <c r="AB355" s="47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="4" customFormat="1" ht="19" customHeight="1" spans="1:67">
      <c r="A356" s="94">
        <f t="shared" si="50"/>
        <v>355</v>
      </c>
      <c r="B356" s="95"/>
      <c r="C356" s="69"/>
      <c r="D356" s="16"/>
      <c r="E356" s="69"/>
      <c r="F356" s="126"/>
      <c r="G356" s="124" t="e">
        <f>VLOOKUP(F356,[2]零件成本10.26!$B$2:$C$7802,2,0)</f>
        <v>#N/A</v>
      </c>
      <c r="H356" s="16"/>
      <c r="I356" s="128" t="str">
        <f t="shared" si="51"/>
        <v/>
      </c>
      <c r="J356" s="16"/>
      <c r="K356" s="126"/>
      <c r="L356" s="16"/>
      <c r="M356" s="69"/>
      <c r="N356" s="69"/>
      <c r="O356" s="69"/>
      <c r="P356" s="100">
        <f t="shared" si="52"/>
        <v>0</v>
      </c>
      <c r="Q356" s="146"/>
      <c r="R356" s="140" t="str">
        <f t="shared" si="53"/>
        <v>0</v>
      </c>
      <c r="S356" s="140" t="str">
        <f t="shared" si="54"/>
        <v>0</v>
      </c>
      <c r="T356" s="144"/>
      <c r="U356" s="106"/>
      <c r="V356" s="142">
        <f t="shared" si="55"/>
        <v>0</v>
      </c>
      <c r="W356" s="142">
        <f t="shared" si="56"/>
        <v>0</v>
      </c>
      <c r="X356" s="108">
        <f t="shared" si="57"/>
        <v>0</v>
      </c>
      <c r="Y356" s="108">
        <f t="shared" si="58"/>
        <v>0</v>
      </c>
      <c r="Z356" s="108">
        <f t="shared" si="59"/>
        <v>0</v>
      </c>
      <c r="AA356" s="151"/>
      <c r="AB356" s="47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="4" customFormat="1" ht="19" customHeight="1" spans="1:67">
      <c r="A357" s="94">
        <f t="shared" si="50"/>
        <v>356</v>
      </c>
      <c r="B357" s="95"/>
      <c r="C357" s="69"/>
      <c r="D357" s="16"/>
      <c r="E357" s="69"/>
      <c r="F357" s="126"/>
      <c r="G357" s="124" t="e">
        <f>VLOOKUP(F357,[2]零件成本10.26!$B$2:$C$7802,2,0)</f>
        <v>#N/A</v>
      </c>
      <c r="H357" s="16"/>
      <c r="I357" s="128" t="str">
        <f t="shared" si="51"/>
        <v/>
      </c>
      <c r="J357" s="16"/>
      <c r="K357" s="126"/>
      <c r="L357" s="16"/>
      <c r="M357" s="69"/>
      <c r="N357" s="69"/>
      <c r="O357" s="69"/>
      <c r="P357" s="100">
        <f t="shared" si="52"/>
        <v>0</v>
      </c>
      <c r="Q357" s="146"/>
      <c r="R357" s="140" t="str">
        <f t="shared" si="53"/>
        <v>0</v>
      </c>
      <c r="S357" s="140" t="str">
        <f t="shared" si="54"/>
        <v>0</v>
      </c>
      <c r="T357" s="144"/>
      <c r="U357" s="106"/>
      <c r="V357" s="142">
        <f t="shared" si="55"/>
        <v>0</v>
      </c>
      <c r="W357" s="142">
        <f t="shared" si="56"/>
        <v>0</v>
      </c>
      <c r="X357" s="108">
        <f t="shared" si="57"/>
        <v>0</v>
      </c>
      <c r="Y357" s="108">
        <f t="shared" si="58"/>
        <v>0</v>
      </c>
      <c r="Z357" s="108">
        <f t="shared" si="59"/>
        <v>0</v>
      </c>
      <c r="AA357" s="151"/>
      <c r="AB357" s="47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="4" customFormat="1" ht="19" customHeight="1" spans="1:67">
      <c r="A358" s="94">
        <f t="shared" si="50"/>
        <v>357</v>
      </c>
      <c r="B358" s="95"/>
      <c r="C358" s="69"/>
      <c r="D358" s="16"/>
      <c r="E358" s="69"/>
      <c r="F358" s="126"/>
      <c r="G358" s="124" t="e">
        <f>VLOOKUP(F358,[2]零件成本10.26!$B$2:$C$7802,2,0)</f>
        <v>#N/A</v>
      </c>
      <c r="H358" s="16"/>
      <c r="I358" s="128" t="str">
        <f t="shared" si="51"/>
        <v/>
      </c>
      <c r="J358" s="16"/>
      <c r="K358" s="126"/>
      <c r="L358" s="16"/>
      <c r="M358" s="69"/>
      <c r="N358" s="69"/>
      <c r="O358" s="69"/>
      <c r="P358" s="100">
        <f t="shared" si="52"/>
        <v>0</v>
      </c>
      <c r="Q358" s="146"/>
      <c r="R358" s="140" t="str">
        <f t="shared" si="53"/>
        <v>0</v>
      </c>
      <c r="S358" s="140" t="str">
        <f t="shared" si="54"/>
        <v>0</v>
      </c>
      <c r="T358" s="144"/>
      <c r="U358" s="106"/>
      <c r="V358" s="142">
        <f t="shared" si="55"/>
        <v>0</v>
      </c>
      <c r="W358" s="142">
        <f t="shared" si="56"/>
        <v>0</v>
      </c>
      <c r="X358" s="108">
        <f t="shared" si="57"/>
        <v>0</v>
      </c>
      <c r="Y358" s="108">
        <f t="shared" si="58"/>
        <v>0</v>
      </c>
      <c r="Z358" s="108">
        <f t="shared" si="59"/>
        <v>0</v>
      </c>
      <c r="AA358" s="151"/>
      <c r="AB358" s="47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="4" customFormat="1" ht="19" customHeight="1" spans="1:67">
      <c r="A359" s="94">
        <f t="shared" si="50"/>
        <v>358</v>
      </c>
      <c r="B359" s="95"/>
      <c r="C359" s="69"/>
      <c r="D359" s="16"/>
      <c r="E359" s="69"/>
      <c r="F359" s="126"/>
      <c r="G359" s="124" t="e">
        <f>VLOOKUP(F359,[2]零件成本10.26!$B$2:$C$7802,2,0)</f>
        <v>#N/A</v>
      </c>
      <c r="H359" s="16"/>
      <c r="I359" s="128" t="str">
        <f t="shared" si="51"/>
        <v/>
      </c>
      <c r="J359" s="16"/>
      <c r="K359" s="126"/>
      <c r="L359" s="16"/>
      <c r="M359" s="69"/>
      <c r="N359" s="69"/>
      <c r="O359" s="69"/>
      <c r="P359" s="100">
        <f t="shared" si="52"/>
        <v>0</v>
      </c>
      <c r="Q359" s="146"/>
      <c r="R359" s="140" t="str">
        <f t="shared" si="53"/>
        <v>0</v>
      </c>
      <c r="S359" s="140" t="str">
        <f t="shared" si="54"/>
        <v>0</v>
      </c>
      <c r="T359" s="144"/>
      <c r="U359" s="106"/>
      <c r="V359" s="142">
        <f t="shared" si="55"/>
        <v>0</v>
      </c>
      <c r="W359" s="142">
        <f t="shared" si="56"/>
        <v>0</v>
      </c>
      <c r="X359" s="108">
        <f t="shared" si="57"/>
        <v>0</v>
      </c>
      <c r="Y359" s="108">
        <f t="shared" si="58"/>
        <v>0</v>
      </c>
      <c r="Z359" s="108">
        <f t="shared" si="59"/>
        <v>0</v>
      </c>
      <c r="AA359" s="151"/>
      <c r="AB359" s="47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="4" customFormat="1" ht="19" customHeight="1" spans="1:67">
      <c r="A360" s="94">
        <f t="shared" si="50"/>
        <v>359</v>
      </c>
      <c r="B360" s="95"/>
      <c r="C360" s="69"/>
      <c r="D360" s="16"/>
      <c r="E360" s="69"/>
      <c r="F360" s="126"/>
      <c r="G360" s="124" t="e">
        <f>VLOOKUP(F360,[2]零件成本10.26!$B$2:$C$7802,2,0)</f>
        <v>#N/A</v>
      </c>
      <c r="H360" s="16"/>
      <c r="I360" s="128" t="str">
        <f t="shared" si="51"/>
        <v/>
      </c>
      <c r="J360" s="16"/>
      <c r="K360" s="126"/>
      <c r="L360" s="16"/>
      <c r="M360" s="69"/>
      <c r="N360" s="69"/>
      <c r="O360" s="69"/>
      <c r="P360" s="100">
        <f t="shared" si="52"/>
        <v>0</v>
      </c>
      <c r="Q360" s="146"/>
      <c r="R360" s="140" t="str">
        <f t="shared" si="53"/>
        <v>0</v>
      </c>
      <c r="S360" s="140" t="str">
        <f t="shared" si="54"/>
        <v>0</v>
      </c>
      <c r="T360" s="144"/>
      <c r="U360" s="106"/>
      <c r="V360" s="142">
        <f t="shared" si="55"/>
        <v>0</v>
      </c>
      <c r="W360" s="142">
        <f t="shared" si="56"/>
        <v>0</v>
      </c>
      <c r="X360" s="108">
        <f t="shared" si="57"/>
        <v>0</v>
      </c>
      <c r="Y360" s="108">
        <f t="shared" si="58"/>
        <v>0</v>
      </c>
      <c r="Z360" s="108">
        <f t="shared" si="59"/>
        <v>0</v>
      </c>
      <c r="AA360" s="151"/>
      <c r="AB360" s="47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="4" customFormat="1" ht="19" customHeight="1" spans="1:67">
      <c r="A361" s="94">
        <f t="shared" si="50"/>
        <v>360</v>
      </c>
      <c r="B361" s="95"/>
      <c r="C361" s="69"/>
      <c r="D361" s="16"/>
      <c r="E361" s="69"/>
      <c r="F361" s="126"/>
      <c r="G361" s="124" t="e">
        <f>VLOOKUP(F361,[2]零件成本10.26!$B$2:$C$7802,2,0)</f>
        <v>#N/A</v>
      </c>
      <c r="H361" s="16"/>
      <c r="I361" s="128" t="str">
        <f t="shared" si="51"/>
        <v/>
      </c>
      <c r="J361" s="16"/>
      <c r="K361" s="126"/>
      <c r="L361" s="16"/>
      <c r="M361" s="69"/>
      <c r="N361" s="69"/>
      <c r="O361" s="69"/>
      <c r="P361" s="100">
        <f t="shared" si="52"/>
        <v>0</v>
      </c>
      <c r="Q361" s="146"/>
      <c r="R361" s="140" t="str">
        <f t="shared" si="53"/>
        <v>0</v>
      </c>
      <c r="S361" s="140" t="str">
        <f t="shared" si="54"/>
        <v>0</v>
      </c>
      <c r="T361" s="144"/>
      <c r="U361" s="106"/>
      <c r="V361" s="142">
        <f t="shared" si="55"/>
        <v>0</v>
      </c>
      <c r="W361" s="142">
        <f t="shared" si="56"/>
        <v>0</v>
      </c>
      <c r="X361" s="108">
        <f t="shared" si="57"/>
        <v>0</v>
      </c>
      <c r="Y361" s="108">
        <f t="shared" si="58"/>
        <v>0</v>
      </c>
      <c r="Z361" s="108">
        <f t="shared" si="59"/>
        <v>0</v>
      </c>
      <c r="AA361" s="151"/>
      <c r="AB361" s="47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="4" customFormat="1" ht="19" customHeight="1" spans="1:67">
      <c r="A362" s="94">
        <f t="shared" si="50"/>
        <v>361</v>
      </c>
      <c r="B362" s="95"/>
      <c r="C362" s="69"/>
      <c r="D362" s="16"/>
      <c r="E362" s="69"/>
      <c r="F362" s="126"/>
      <c r="G362" s="124" t="e">
        <f>VLOOKUP(F362,[2]零件成本10.26!$B$2:$C$7802,2,0)</f>
        <v>#N/A</v>
      </c>
      <c r="H362" s="16"/>
      <c r="I362" s="128" t="str">
        <f t="shared" si="51"/>
        <v/>
      </c>
      <c r="J362" s="16"/>
      <c r="K362" s="126"/>
      <c r="L362" s="16"/>
      <c r="M362" s="69"/>
      <c r="N362" s="69"/>
      <c r="O362" s="69"/>
      <c r="P362" s="100">
        <f t="shared" si="52"/>
        <v>0</v>
      </c>
      <c r="Q362" s="146"/>
      <c r="R362" s="140" t="str">
        <f t="shared" si="53"/>
        <v>0</v>
      </c>
      <c r="S362" s="140" t="str">
        <f t="shared" si="54"/>
        <v>0</v>
      </c>
      <c r="T362" s="144"/>
      <c r="U362" s="106"/>
      <c r="V362" s="142">
        <f t="shared" si="55"/>
        <v>0</v>
      </c>
      <c r="W362" s="142">
        <f t="shared" si="56"/>
        <v>0</v>
      </c>
      <c r="X362" s="108">
        <f t="shared" si="57"/>
        <v>0</v>
      </c>
      <c r="Y362" s="108">
        <f t="shared" si="58"/>
        <v>0</v>
      </c>
      <c r="Z362" s="108">
        <f t="shared" si="59"/>
        <v>0</v>
      </c>
      <c r="AA362" s="151"/>
      <c r="AB362" s="47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="4" customFormat="1" ht="19" customHeight="1" spans="1:67">
      <c r="A363" s="94">
        <f t="shared" si="50"/>
        <v>362</v>
      </c>
      <c r="B363" s="95"/>
      <c r="C363" s="69"/>
      <c r="D363" s="16"/>
      <c r="E363" s="69"/>
      <c r="F363" s="126"/>
      <c r="G363" s="124" t="e">
        <f>VLOOKUP(F363,[2]零件成本10.26!$B$2:$C$7802,2,0)</f>
        <v>#N/A</v>
      </c>
      <c r="H363" s="16"/>
      <c r="I363" s="128" t="str">
        <f t="shared" si="51"/>
        <v/>
      </c>
      <c r="J363" s="16"/>
      <c r="K363" s="126"/>
      <c r="L363" s="16"/>
      <c r="M363" s="69"/>
      <c r="N363" s="69"/>
      <c r="O363" s="69"/>
      <c r="P363" s="100">
        <f t="shared" si="52"/>
        <v>0</v>
      </c>
      <c r="Q363" s="146"/>
      <c r="R363" s="140" t="str">
        <f t="shared" si="53"/>
        <v>0</v>
      </c>
      <c r="S363" s="140" t="str">
        <f t="shared" si="54"/>
        <v>0</v>
      </c>
      <c r="T363" s="144"/>
      <c r="U363" s="106"/>
      <c r="V363" s="142">
        <f t="shared" si="55"/>
        <v>0</v>
      </c>
      <c r="W363" s="142">
        <f t="shared" si="56"/>
        <v>0</v>
      </c>
      <c r="X363" s="108">
        <f t="shared" si="57"/>
        <v>0</v>
      </c>
      <c r="Y363" s="108">
        <f t="shared" si="58"/>
        <v>0</v>
      </c>
      <c r="Z363" s="108">
        <f t="shared" si="59"/>
        <v>0</v>
      </c>
      <c r="AA363" s="151"/>
      <c r="AB363" s="47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="4" customFormat="1" ht="19" customHeight="1" spans="1:67">
      <c r="A364" s="94">
        <f t="shared" si="50"/>
        <v>363</v>
      </c>
      <c r="B364" s="95"/>
      <c r="C364" s="69"/>
      <c r="D364" s="16"/>
      <c r="E364" s="69"/>
      <c r="F364" s="126"/>
      <c r="G364" s="124" t="e">
        <f>VLOOKUP(F364,[2]零件成本10.26!$B$2:$C$7802,2,0)</f>
        <v>#N/A</v>
      </c>
      <c r="H364" s="16"/>
      <c r="I364" s="128" t="str">
        <f t="shared" si="51"/>
        <v/>
      </c>
      <c r="J364" s="16"/>
      <c r="K364" s="126"/>
      <c r="L364" s="16"/>
      <c r="M364" s="69"/>
      <c r="N364" s="69"/>
      <c r="O364" s="69"/>
      <c r="P364" s="100">
        <f t="shared" si="52"/>
        <v>0</v>
      </c>
      <c r="Q364" s="146"/>
      <c r="R364" s="140" t="str">
        <f t="shared" si="53"/>
        <v>0</v>
      </c>
      <c r="S364" s="140" t="str">
        <f t="shared" si="54"/>
        <v>0</v>
      </c>
      <c r="T364" s="144"/>
      <c r="U364" s="106"/>
      <c r="V364" s="142">
        <f t="shared" si="55"/>
        <v>0</v>
      </c>
      <c r="W364" s="142">
        <f t="shared" si="56"/>
        <v>0</v>
      </c>
      <c r="X364" s="108">
        <f t="shared" si="57"/>
        <v>0</v>
      </c>
      <c r="Y364" s="108">
        <f t="shared" si="58"/>
        <v>0</v>
      </c>
      <c r="Z364" s="108">
        <f t="shared" si="59"/>
        <v>0</v>
      </c>
      <c r="AA364" s="151"/>
      <c r="AB364" s="4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="4" customFormat="1" ht="19" customHeight="1" spans="1:67">
      <c r="A365" s="94">
        <f t="shared" si="50"/>
        <v>364</v>
      </c>
      <c r="B365" s="95"/>
      <c r="C365" s="69"/>
      <c r="D365" s="16"/>
      <c r="E365" s="69"/>
      <c r="F365" s="126"/>
      <c r="G365" s="124" t="e">
        <f>VLOOKUP(F365,[2]零件成本10.26!$B$2:$C$7802,2,0)</f>
        <v>#N/A</v>
      </c>
      <c r="H365" s="16"/>
      <c r="I365" s="128" t="str">
        <f t="shared" si="51"/>
        <v/>
      </c>
      <c r="J365" s="16"/>
      <c r="K365" s="126"/>
      <c r="L365" s="16"/>
      <c r="M365" s="69"/>
      <c r="N365" s="69"/>
      <c r="O365" s="69"/>
      <c r="P365" s="100">
        <f t="shared" si="52"/>
        <v>0</v>
      </c>
      <c r="Q365" s="146"/>
      <c r="R365" s="140" t="str">
        <f t="shared" si="53"/>
        <v>0</v>
      </c>
      <c r="S365" s="140" t="str">
        <f t="shared" si="54"/>
        <v>0</v>
      </c>
      <c r="T365" s="144"/>
      <c r="U365" s="106"/>
      <c r="V365" s="142">
        <f t="shared" si="55"/>
        <v>0</v>
      </c>
      <c r="W365" s="142">
        <f t="shared" si="56"/>
        <v>0</v>
      </c>
      <c r="X365" s="108">
        <f t="shared" si="57"/>
        <v>0</v>
      </c>
      <c r="Y365" s="108">
        <f t="shared" si="58"/>
        <v>0</v>
      </c>
      <c r="Z365" s="108">
        <f t="shared" si="59"/>
        <v>0</v>
      </c>
      <c r="AA365" s="151"/>
      <c r="AB365" s="47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="4" customFormat="1" ht="19" customHeight="1" spans="1:67">
      <c r="A366" s="94">
        <f t="shared" si="50"/>
        <v>365</v>
      </c>
      <c r="B366" s="95"/>
      <c r="C366" s="69"/>
      <c r="D366" s="16"/>
      <c r="E366" s="69"/>
      <c r="F366" s="126"/>
      <c r="G366" s="124" t="e">
        <f>VLOOKUP(F366,[2]零件成本10.26!$B$2:$C$7802,2,0)</f>
        <v>#N/A</v>
      </c>
      <c r="H366" s="16"/>
      <c r="I366" s="128" t="str">
        <f t="shared" si="51"/>
        <v/>
      </c>
      <c r="J366" s="16"/>
      <c r="K366" s="126"/>
      <c r="L366" s="16"/>
      <c r="M366" s="69"/>
      <c r="N366" s="69"/>
      <c r="O366" s="69"/>
      <c r="P366" s="100">
        <f t="shared" si="52"/>
        <v>0</v>
      </c>
      <c r="Q366" s="146"/>
      <c r="R366" s="140" t="str">
        <f t="shared" si="53"/>
        <v>0</v>
      </c>
      <c r="S366" s="140" t="str">
        <f t="shared" si="54"/>
        <v>0</v>
      </c>
      <c r="T366" s="144"/>
      <c r="U366" s="106"/>
      <c r="V366" s="142">
        <f t="shared" si="55"/>
        <v>0</v>
      </c>
      <c r="W366" s="142">
        <f t="shared" si="56"/>
        <v>0</v>
      </c>
      <c r="X366" s="108">
        <f t="shared" si="57"/>
        <v>0</v>
      </c>
      <c r="Y366" s="108">
        <f t="shared" si="58"/>
        <v>0</v>
      </c>
      <c r="Z366" s="108">
        <f t="shared" si="59"/>
        <v>0</v>
      </c>
      <c r="AA366" s="151"/>
      <c r="AB366" s="47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="4" customFormat="1" ht="19" customHeight="1" spans="1:67">
      <c r="A367" s="94">
        <f t="shared" si="50"/>
        <v>366</v>
      </c>
      <c r="B367" s="95"/>
      <c r="C367" s="69"/>
      <c r="D367" s="16"/>
      <c r="E367" s="69"/>
      <c r="F367" s="126"/>
      <c r="G367" s="124" t="e">
        <f>VLOOKUP(F367,[2]零件成本10.26!$B$2:$C$7802,2,0)</f>
        <v>#N/A</v>
      </c>
      <c r="H367" s="16"/>
      <c r="I367" s="128" t="str">
        <f t="shared" si="51"/>
        <v/>
      </c>
      <c r="J367" s="16"/>
      <c r="K367" s="126"/>
      <c r="L367" s="16"/>
      <c r="M367" s="69"/>
      <c r="N367" s="69"/>
      <c r="O367" s="69"/>
      <c r="P367" s="100">
        <f t="shared" si="52"/>
        <v>0</v>
      </c>
      <c r="Q367" s="146"/>
      <c r="R367" s="140" t="str">
        <f t="shared" si="53"/>
        <v>0</v>
      </c>
      <c r="S367" s="140" t="str">
        <f t="shared" si="54"/>
        <v>0</v>
      </c>
      <c r="T367" s="144"/>
      <c r="U367" s="106"/>
      <c r="V367" s="142">
        <f t="shared" si="55"/>
        <v>0</v>
      </c>
      <c r="W367" s="142">
        <f t="shared" si="56"/>
        <v>0</v>
      </c>
      <c r="X367" s="108">
        <f t="shared" si="57"/>
        <v>0</v>
      </c>
      <c r="Y367" s="108">
        <f t="shared" si="58"/>
        <v>0</v>
      </c>
      <c r="Z367" s="108">
        <f t="shared" si="59"/>
        <v>0</v>
      </c>
      <c r="AA367" s="151"/>
      <c r="AB367" s="4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="4" customFormat="1" ht="19" customHeight="1" spans="1:67">
      <c r="A368" s="94">
        <f t="shared" si="50"/>
        <v>367</v>
      </c>
      <c r="B368" s="95"/>
      <c r="C368" s="69"/>
      <c r="D368" s="16"/>
      <c r="E368" s="69"/>
      <c r="F368" s="126"/>
      <c r="G368" s="124" t="e">
        <f>VLOOKUP(F368,[2]零件成本10.26!$B$2:$C$7802,2,0)</f>
        <v>#N/A</v>
      </c>
      <c r="H368" s="16"/>
      <c r="I368" s="128" t="str">
        <f t="shared" si="51"/>
        <v/>
      </c>
      <c r="J368" s="16"/>
      <c r="K368" s="126"/>
      <c r="L368" s="16"/>
      <c r="M368" s="69"/>
      <c r="N368" s="69"/>
      <c r="O368" s="69"/>
      <c r="P368" s="100">
        <f t="shared" si="52"/>
        <v>0</v>
      </c>
      <c r="Q368" s="146"/>
      <c r="R368" s="140" t="str">
        <f t="shared" si="53"/>
        <v>0</v>
      </c>
      <c r="S368" s="140" t="str">
        <f t="shared" si="54"/>
        <v>0</v>
      </c>
      <c r="T368" s="144"/>
      <c r="U368" s="106"/>
      <c r="V368" s="142">
        <f t="shared" si="55"/>
        <v>0</v>
      </c>
      <c r="W368" s="142">
        <f t="shared" si="56"/>
        <v>0</v>
      </c>
      <c r="X368" s="108">
        <f t="shared" si="57"/>
        <v>0</v>
      </c>
      <c r="Y368" s="108">
        <f t="shared" si="58"/>
        <v>0</v>
      </c>
      <c r="Z368" s="108">
        <f t="shared" si="59"/>
        <v>0</v>
      </c>
      <c r="AA368" s="151"/>
      <c r="AB368" s="4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="4" customFormat="1" ht="19" customHeight="1" spans="1:67">
      <c r="A369" s="94">
        <f t="shared" si="50"/>
        <v>368</v>
      </c>
      <c r="B369" s="95"/>
      <c r="C369" s="69"/>
      <c r="D369" s="16"/>
      <c r="E369" s="69"/>
      <c r="F369" s="132"/>
      <c r="G369" s="124" t="e">
        <f>VLOOKUP(F369,[2]零件成本10.26!$B$2:$C$7802,2,0)</f>
        <v>#N/A</v>
      </c>
      <c r="H369" s="16"/>
      <c r="I369" s="128" t="str">
        <f t="shared" si="51"/>
        <v/>
      </c>
      <c r="J369" s="16"/>
      <c r="K369" s="126"/>
      <c r="L369" s="16"/>
      <c r="M369" s="69"/>
      <c r="N369" s="69"/>
      <c r="O369" s="69"/>
      <c r="P369" s="100">
        <f t="shared" si="52"/>
        <v>0</v>
      </c>
      <c r="Q369" s="146"/>
      <c r="R369" s="140" t="str">
        <f t="shared" si="53"/>
        <v>0</v>
      </c>
      <c r="S369" s="140" t="str">
        <f t="shared" si="54"/>
        <v>0</v>
      </c>
      <c r="T369" s="144"/>
      <c r="U369" s="106"/>
      <c r="V369" s="142">
        <f t="shared" si="55"/>
        <v>0</v>
      </c>
      <c r="W369" s="142">
        <f t="shared" si="56"/>
        <v>0</v>
      </c>
      <c r="X369" s="108">
        <f t="shared" si="57"/>
        <v>0</v>
      </c>
      <c r="Y369" s="108">
        <f t="shared" si="58"/>
        <v>0</v>
      </c>
      <c r="Z369" s="108">
        <f t="shared" si="59"/>
        <v>0</v>
      </c>
      <c r="AA369" s="151"/>
      <c r="AB369" s="47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="4" customFormat="1" ht="19" customHeight="1" spans="1:67">
      <c r="A370" s="94">
        <f t="shared" si="50"/>
        <v>369</v>
      </c>
      <c r="B370" s="95"/>
      <c r="C370" s="69"/>
      <c r="D370" s="16"/>
      <c r="E370" s="69"/>
      <c r="F370" s="132"/>
      <c r="G370" s="124" t="e">
        <f>VLOOKUP(F370,[2]零件成本10.26!$B$2:$C$7802,2,0)</f>
        <v>#N/A</v>
      </c>
      <c r="H370" s="16"/>
      <c r="I370" s="128" t="str">
        <f t="shared" si="51"/>
        <v/>
      </c>
      <c r="J370" s="16"/>
      <c r="K370" s="126"/>
      <c r="L370" s="16"/>
      <c r="M370" s="69"/>
      <c r="N370" s="69"/>
      <c r="O370" s="69"/>
      <c r="P370" s="100">
        <f t="shared" si="52"/>
        <v>0</v>
      </c>
      <c r="Q370" s="146"/>
      <c r="R370" s="140" t="str">
        <f t="shared" si="53"/>
        <v>0</v>
      </c>
      <c r="S370" s="140" t="str">
        <f t="shared" si="54"/>
        <v>0</v>
      </c>
      <c r="T370" s="144"/>
      <c r="U370" s="106"/>
      <c r="V370" s="142">
        <f t="shared" si="55"/>
        <v>0</v>
      </c>
      <c r="W370" s="142">
        <f t="shared" si="56"/>
        <v>0</v>
      </c>
      <c r="X370" s="108">
        <f t="shared" si="57"/>
        <v>0</v>
      </c>
      <c r="Y370" s="108">
        <f t="shared" si="58"/>
        <v>0</v>
      </c>
      <c r="Z370" s="108">
        <f t="shared" si="59"/>
        <v>0</v>
      </c>
      <c r="AA370" s="151"/>
      <c r="AB370" s="4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="4" customFormat="1" ht="19" customHeight="1" spans="1:67">
      <c r="A371" s="94">
        <f t="shared" si="50"/>
        <v>370</v>
      </c>
      <c r="B371" s="95"/>
      <c r="C371" s="69"/>
      <c r="D371" s="16"/>
      <c r="E371" s="69"/>
      <c r="F371" s="132"/>
      <c r="G371" s="124" t="e">
        <f>VLOOKUP(F371,[2]零件成本10.26!$B$2:$C$7802,2,0)</f>
        <v>#N/A</v>
      </c>
      <c r="H371" s="16"/>
      <c r="I371" s="128" t="str">
        <f t="shared" si="51"/>
        <v/>
      </c>
      <c r="J371" s="16"/>
      <c r="K371" s="126"/>
      <c r="L371" s="16"/>
      <c r="M371" s="69"/>
      <c r="N371" s="69"/>
      <c r="O371" s="69"/>
      <c r="P371" s="100">
        <f t="shared" si="52"/>
        <v>0</v>
      </c>
      <c r="Q371" s="146"/>
      <c r="R371" s="140" t="str">
        <f t="shared" si="53"/>
        <v>0</v>
      </c>
      <c r="S371" s="140" t="str">
        <f t="shared" si="54"/>
        <v>0</v>
      </c>
      <c r="T371" s="144"/>
      <c r="U371" s="106"/>
      <c r="V371" s="142">
        <f t="shared" si="55"/>
        <v>0</v>
      </c>
      <c r="W371" s="142">
        <f t="shared" si="56"/>
        <v>0</v>
      </c>
      <c r="X371" s="108">
        <f t="shared" si="57"/>
        <v>0</v>
      </c>
      <c r="Y371" s="108">
        <f t="shared" si="58"/>
        <v>0</v>
      </c>
      <c r="Z371" s="108">
        <f t="shared" si="59"/>
        <v>0</v>
      </c>
      <c r="AA371" s="151"/>
      <c r="AB371" s="4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="4" customFormat="1" ht="19" customHeight="1" spans="1:67">
      <c r="A372" s="94">
        <f t="shared" si="50"/>
        <v>371</v>
      </c>
      <c r="B372" s="95"/>
      <c r="C372" s="69"/>
      <c r="D372" s="16"/>
      <c r="E372" s="69"/>
      <c r="F372" s="132"/>
      <c r="G372" s="124" t="e">
        <f>VLOOKUP(F372,[2]零件成本10.26!$B$2:$C$7802,2,0)</f>
        <v>#N/A</v>
      </c>
      <c r="H372" s="16"/>
      <c r="I372" s="128" t="str">
        <f t="shared" si="51"/>
        <v/>
      </c>
      <c r="J372" s="16"/>
      <c r="K372" s="126"/>
      <c r="L372" s="16"/>
      <c r="M372" s="69"/>
      <c r="N372" s="69"/>
      <c r="O372" s="69"/>
      <c r="P372" s="100">
        <f t="shared" si="52"/>
        <v>0</v>
      </c>
      <c r="Q372" s="146"/>
      <c r="R372" s="140" t="str">
        <f t="shared" si="53"/>
        <v>0</v>
      </c>
      <c r="S372" s="140" t="str">
        <f t="shared" si="54"/>
        <v>0</v>
      </c>
      <c r="T372" s="144"/>
      <c r="U372" s="106"/>
      <c r="V372" s="142">
        <f t="shared" si="55"/>
        <v>0</v>
      </c>
      <c r="W372" s="142">
        <f t="shared" si="56"/>
        <v>0</v>
      </c>
      <c r="X372" s="108">
        <f t="shared" si="57"/>
        <v>0</v>
      </c>
      <c r="Y372" s="108">
        <f t="shared" si="58"/>
        <v>0</v>
      </c>
      <c r="Z372" s="108">
        <f t="shared" si="59"/>
        <v>0</v>
      </c>
      <c r="AA372" s="151"/>
      <c r="AB372" s="4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="4" customFormat="1" ht="19" customHeight="1" spans="1:67">
      <c r="A373" s="94">
        <f t="shared" si="50"/>
        <v>372</v>
      </c>
      <c r="B373" s="95"/>
      <c r="C373" s="69"/>
      <c r="D373" s="16"/>
      <c r="E373" s="69"/>
      <c r="F373" s="132"/>
      <c r="G373" s="124" t="e">
        <f>VLOOKUP(F373,[2]零件成本10.26!$B$2:$C$7802,2,0)</f>
        <v>#N/A</v>
      </c>
      <c r="H373" s="16"/>
      <c r="I373" s="128" t="str">
        <f t="shared" si="51"/>
        <v/>
      </c>
      <c r="J373" s="16"/>
      <c r="K373" s="126"/>
      <c r="L373" s="16"/>
      <c r="M373" s="69"/>
      <c r="N373" s="69"/>
      <c r="O373" s="69"/>
      <c r="P373" s="100">
        <f t="shared" si="52"/>
        <v>0</v>
      </c>
      <c r="Q373" s="146"/>
      <c r="R373" s="140" t="str">
        <f t="shared" si="53"/>
        <v>0</v>
      </c>
      <c r="S373" s="140" t="str">
        <f t="shared" si="54"/>
        <v>0</v>
      </c>
      <c r="T373" s="144"/>
      <c r="U373" s="106"/>
      <c r="V373" s="142">
        <f t="shared" si="55"/>
        <v>0</v>
      </c>
      <c r="W373" s="142">
        <f t="shared" si="56"/>
        <v>0</v>
      </c>
      <c r="X373" s="108">
        <f t="shared" si="57"/>
        <v>0</v>
      </c>
      <c r="Y373" s="108">
        <f t="shared" si="58"/>
        <v>0</v>
      </c>
      <c r="Z373" s="108">
        <f t="shared" si="59"/>
        <v>0</v>
      </c>
      <c r="AA373" s="151"/>
      <c r="AB373" s="4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="4" customFormat="1" ht="19" customHeight="1" spans="1:67">
      <c r="A374" s="94">
        <f t="shared" si="50"/>
        <v>373</v>
      </c>
      <c r="B374" s="95"/>
      <c r="C374" s="69"/>
      <c r="D374" s="16"/>
      <c r="E374" s="69"/>
      <c r="F374" s="132"/>
      <c r="G374" s="124" t="e">
        <f>VLOOKUP(F374,[2]零件成本10.26!$B$2:$C$7802,2,0)</f>
        <v>#N/A</v>
      </c>
      <c r="H374" s="16"/>
      <c r="I374" s="128" t="str">
        <f t="shared" si="51"/>
        <v/>
      </c>
      <c r="J374" s="16"/>
      <c r="K374" s="126"/>
      <c r="L374" s="16"/>
      <c r="M374" s="69"/>
      <c r="N374" s="69"/>
      <c r="O374" s="69"/>
      <c r="P374" s="100">
        <f t="shared" si="52"/>
        <v>0</v>
      </c>
      <c r="Q374" s="146"/>
      <c r="R374" s="140" t="str">
        <f t="shared" si="53"/>
        <v>0</v>
      </c>
      <c r="S374" s="140" t="str">
        <f t="shared" si="54"/>
        <v>0</v>
      </c>
      <c r="T374" s="144"/>
      <c r="U374" s="106"/>
      <c r="V374" s="142">
        <f t="shared" si="55"/>
        <v>0</v>
      </c>
      <c r="W374" s="142">
        <f t="shared" si="56"/>
        <v>0</v>
      </c>
      <c r="X374" s="108">
        <f t="shared" si="57"/>
        <v>0</v>
      </c>
      <c r="Y374" s="108">
        <f t="shared" si="58"/>
        <v>0</v>
      </c>
      <c r="Z374" s="108">
        <f t="shared" si="59"/>
        <v>0</v>
      </c>
      <c r="AA374" s="151"/>
      <c r="AB374" s="47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="4" customFormat="1" ht="19" customHeight="1" spans="1:67">
      <c r="A375" s="94">
        <f t="shared" si="50"/>
        <v>374</v>
      </c>
      <c r="B375" s="95"/>
      <c r="C375" s="69"/>
      <c r="D375" s="16"/>
      <c r="E375" s="69"/>
      <c r="F375" s="132"/>
      <c r="G375" s="124" t="e">
        <f>VLOOKUP(F375,[2]零件成本10.26!$B$2:$C$7802,2,0)</f>
        <v>#N/A</v>
      </c>
      <c r="H375" s="16"/>
      <c r="I375" s="128" t="str">
        <f t="shared" si="51"/>
        <v/>
      </c>
      <c r="J375" s="16"/>
      <c r="K375" s="126"/>
      <c r="L375" s="16"/>
      <c r="M375" s="69"/>
      <c r="N375" s="69"/>
      <c r="O375" s="69"/>
      <c r="P375" s="100">
        <f t="shared" si="52"/>
        <v>0</v>
      </c>
      <c r="Q375" s="146"/>
      <c r="R375" s="140" t="str">
        <f t="shared" si="53"/>
        <v>0</v>
      </c>
      <c r="S375" s="140" t="str">
        <f t="shared" si="54"/>
        <v>0</v>
      </c>
      <c r="T375" s="144"/>
      <c r="U375" s="106"/>
      <c r="V375" s="142">
        <f t="shared" si="55"/>
        <v>0</v>
      </c>
      <c r="W375" s="142">
        <f t="shared" si="56"/>
        <v>0</v>
      </c>
      <c r="X375" s="108">
        <f t="shared" si="57"/>
        <v>0</v>
      </c>
      <c r="Y375" s="108">
        <f t="shared" si="58"/>
        <v>0</v>
      </c>
      <c r="Z375" s="108">
        <f t="shared" si="59"/>
        <v>0</v>
      </c>
      <c r="AA375" s="151"/>
      <c r="AB375" s="47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="4" customFormat="1" ht="19" customHeight="1" spans="1:67">
      <c r="A376" s="94">
        <f t="shared" si="50"/>
        <v>375</v>
      </c>
      <c r="B376" s="95"/>
      <c r="C376" s="69"/>
      <c r="D376" s="16"/>
      <c r="E376" s="69"/>
      <c r="F376" s="132"/>
      <c r="G376" s="124" t="e">
        <f>VLOOKUP(F376,[2]零件成本10.26!$B$2:$C$7802,2,0)</f>
        <v>#N/A</v>
      </c>
      <c r="H376" s="16"/>
      <c r="I376" s="128" t="str">
        <f t="shared" si="51"/>
        <v/>
      </c>
      <c r="J376" s="16"/>
      <c r="K376" s="126"/>
      <c r="L376" s="16"/>
      <c r="M376" s="69"/>
      <c r="N376" s="69"/>
      <c r="O376" s="69"/>
      <c r="P376" s="100">
        <f t="shared" si="52"/>
        <v>0</v>
      </c>
      <c r="Q376" s="146"/>
      <c r="R376" s="140" t="str">
        <f t="shared" si="53"/>
        <v>0</v>
      </c>
      <c r="S376" s="140" t="str">
        <f t="shared" si="54"/>
        <v>0</v>
      </c>
      <c r="T376" s="144"/>
      <c r="U376" s="106"/>
      <c r="V376" s="142">
        <f t="shared" si="55"/>
        <v>0</v>
      </c>
      <c r="W376" s="142">
        <f t="shared" si="56"/>
        <v>0</v>
      </c>
      <c r="X376" s="108">
        <f t="shared" si="57"/>
        <v>0</v>
      </c>
      <c r="Y376" s="108">
        <f t="shared" si="58"/>
        <v>0</v>
      </c>
      <c r="Z376" s="108">
        <f t="shared" si="59"/>
        <v>0</v>
      </c>
      <c r="AA376" s="151"/>
      <c r="AB376" s="4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="4" customFormat="1" ht="19" customHeight="1" spans="1:67">
      <c r="A377" s="94">
        <f t="shared" si="50"/>
        <v>376</v>
      </c>
      <c r="B377" s="95"/>
      <c r="C377" s="69"/>
      <c r="D377" s="16"/>
      <c r="E377" s="69"/>
      <c r="F377" s="132"/>
      <c r="G377" s="124" t="e">
        <f>VLOOKUP(F377,[2]零件成本10.26!$B$2:$C$7802,2,0)</f>
        <v>#N/A</v>
      </c>
      <c r="H377" s="16"/>
      <c r="I377" s="128" t="str">
        <f t="shared" si="51"/>
        <v/>
      </c>
      <c r="J377" s="16"/>
      <c r="K377" s="126"/>
      <c r="L377" s="16"/>
      <c r="M377" s="69"/>
      <c r="N377" s="69"/>
      <c r="O377" s="69"/>
      <c r="P377" s="100">
        <f t="shared" si="52"/>
        <v>0</v>
      </c>
      <c r="Q377" s="146"/>
      <c r="R377" s="140" t="str">
        <f t="shared" si="53"/>
        <v>0</v>
      </c>
      <c r="S377" s="140" t="str">
        <f t="shared" si="54"/>
        <v>0</v>
      </c>
      <c r="T377" s="144"/>
      <c r="U377" s="106"/>
      <c r="V377" s="142">
        <f t="shared" si="55"/>
        <v>0</v>
      </c>
      <c r="W377" s="142">
        <f t="shared" si="56"/>
        <v>0</v>
      </c>
      <c r="X377" s="108">
        <f t="shared" si="57"/>
        <v>0</v>
      </c>
      <c r="Y377" s="108">
        <f t="shared" si="58"/>
        <v>0</v>
      </c>
      <c r="Z377" s="108">
        <f t="shared" si="59"/>
        <v>0</v>
      </c>
      <c r="AA377" s="151"/>
      <c r="AB377" s="47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="4" customFormat="1" ht="19" customHeight="1" spans="1:67">
      <c r="A378" s="94">
        <f t="shared" si="50"/>
        <v>377</v>
      </c>
      <c r="B378" s="95"/>
      <c r="C378" s="69"/>
      <c r="D378" s="16"/>
      <c r="E378" s="69"/>
      <c r="F378" s="132"/>
      <c r="G378" s="124" t="e">
        <f>VLOOKUP(F378,[2]零件成本10.26!$B$2:$C$7802,2,0)</f>
        <v>#N/A</v>
      </c>
      <c r="H378" s="16"/>
      <c r="I378" s="128" t="str">
        <f t="shared" si="51"/>
        <v/>
      </c>
      <c r="J378" s="16"/>
      <c r="K378" s="126"/>
      <c r="L378" s="16"/>
      <c r="M378" s="69"/>
      <c r="N378" s="69"/>
      <c r="O378" s="69"/>
      <c r="P378" s="100">
        <f t="shared" si="52"/>
        <v>0</v>
      </c>
      <c r="Q378" s="146"/>
      <c r="R378" s="140" t="str">
        <f t="shared" si="53"/>
        <v>0</v>
      </c>
      <c r="S378" s="140" t="str">
        <f t="shared" si="54"/>
        <v>0</v>
      </c>
      <c r="T378" s="144"/>
      <c r="U378" s="106"/>
      <c r="V378" s="142">
        <f t="shared" si="55"/>
        <v>0</v>
      </c>
      <c r="W378" s="142">
        <f t="shared" si="56"/>
        <v>0</v>
      </c>
      <c r="X378" s="108">
        <f t="shared" si="57"/>
        <v>0</v>
      </c>
      <c r="Y378" s="108">
        <f t="shared" si="58"/>
        <v>0</v>
      </c>
      <c r="Z378" s="108">
        <f t="shared" si="59"/>
        <v>0</v>
      </c>
      <c r="AA378" s="151"/>
      <c r="AB378" s="47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="4" customFormat="1" ht="19" customHeight="1" spans="1:67">
      <c r="A379" s="94">
        <f t="shared" si="50"/>
        <v>378</v>
      </c>
      <c r="B379" s="95"/>
      <c r="C379" s="69"/>
      <c r="D379" s="16"/>
      <c r="E379" s="69"/>
      <c r="F379" s="132"/>
      <c r="G379" s="124" t="e">
        <f>VLOOKUP(F379,[2]零件成本10.26!$B$2:$C$7802,2,0)</f>
        <v>#N/A</v>
      </c>
      <c r="H379" s="16"/>
      <c r="I379" s="128" t="str">
        <f t="shared" si="51"/>
        <v/>
      </c>
      <c r="J379" s="16"/>
      <c r="K379" s="126"/>
      <c r="L379" s="16"/>
      <c r="M379" s="69"/>
      <c r="N379" s="69"/>
      <c r="O379" s="69"/>
      <c r="P379" s="100">
        <f t="shared" si="52"/>
        <v>0</v>
      </c>
      <c r="Q379" s="146"/>
      <c r="R379" s="140" t="str">
        <f t="shared" si="53"/>
        <v>0</v>
      </c>
      <c r="S379" s="140" t="str">
        <f t="shared" si="54"/>
        <v>0</v>
      </c>
      <c r="T379" s="144"/>
      <c r="U379" s="106"/>
      <c r="V379" s="142">
        <f t="shared" si="55"/>
        <v>0</v>
      </c>
      <c r="W379" s="142">
        <f t="shared" si="56"/>
        <v>0</v>
      </c>
      <c r="X379" s="108">
        <f t="shared" si="57"/>
        <v>0</v>
      </c>
      <c r="Y379" s="108">
        <f t="shared" si="58"/>
        <v>0</v>
      </c>
      <c r="Z379" s="108">
        <f t="shared" si="59"/>
        <v>0</v>
      </c>
      <c r="AA379" s="151"/>
      <c r="AB379" s="47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="4" customFormat="1" ht="19" customHeight="1" spans="1:67">
      <c r="A380" s="94">
        <f t="shared" si="50"/>
        <v>379</v>
      </c>
      <c r="B380" s="95"/>
      <c r="C380" s="69"/>
      <c r="D380" s="16"/>
      <c r="E380" s="69"/>
      <c r="F380" s="132"/>
      <c r="G380" s="124" t="e">
        <f>VLOOKUP(F380,[2]零件成本10.26!$B$2:$C$7802,2,0)</f>
        <v>#N/A</v>
      </c>
      <c r="H380" s="16"/>
      <c r="I380" s="128" t="str">
        <f t="shared" si="51"/>
        <v/>
      </c>
      <c r="J380" s="16"/>
      <c r="K380" s="126"/>
      <c r="L380" s="16"/>
      <c r="M380" s="69"/>
      <c r="N380" s="69"/>
      <c r="O380" s="69"/>
      <c r="P380" s="100">
        <f t="shared" si="52"/>
        <v>0</v>
      </c>
      <c r="Q380" s="146"/>
      <c r="R380" s="140" t="str">
        <f t="shared" si="53"/>
        <v>0</v>
      </c>
      <c r="S380" s="140" t="str">
        <f t="shared" si="54"/>
        <v>0</v>
      </c>
      <c r="T380" s="144"/>
      <c r="U380" s="106"/>
      <c r="V380" s="142">
        <f t="shared" si="55"/>
        <v>0</v>
      </c>
      <c r="W380" s="142">
        <f t="shared" si="56"/>
        <v>0</v>
      </c>
      <c r="X380" s="108">
        <f t="shared" si="57"/>
        <v>0</v>
      </c>
      <c r="Y380" s="108">
        <f t="shared" si="58"/>
        <v>0</v>
      </c>
      <c r="Z380" s="108">
        <f t="shared" si="59"/>
        <v>0</v>
      </c>
      <c r="AA380" s="151"/>
      <c r="AB380" s="47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="4" customFormat="1" ht="19" customHeight="1" spans="1:67">
      <c r="A381" s="94">
        <f t="shared" si="50"/>
        <v>380</v>
      </c>
      <c r="B381" s="95"/>
      <c r="C381" s="69"/>
      <c r="D381" s="16"/>
      <c r="E381" s="69"/>
      <c r="F381" s="132"/>
      <c r="G381" s="124" t="e">
        <f>VLOOKUP(F381,[2]零件成本10.26!$B$2:$C$7802,2,0)</f>
        <v>#N/A</v>
      </c>
      <c r="H381" s="16"/>
      <c r="I381" s="128" t="str">
        <f t="shared" si="51"/>
        <v/>
      </c>
      <c r="J381" s="16"/>
      <c r="K381" s="126"/>
      <c r="L381" s="16"/>
      <c r="M381" s="69"/>
      <c r="N381" s="69"/>
      <c r="O381" s="69"/>
      <c r="P381" s="100">
        <f t="shared" si="52"/>
        <v>0</v>
      </c>
      <c r="Q381" s="146"/>
      <c r="R381" s="140" t="str">
        <f t="shared" si="53"/>
        <v>0</v>
      </c>
      <c r="S381" s="140" t="str">
        <f t="shared" si="54"/>
        <v>0</v>
      </c>
      <c r="T381" s="144"/>
      <c r="U381" s="106"/>
      <c r="V381" s="142">
        <f t="shared" si="55"/>
        <v>0</v>
      </c>
      <c r="W381" s="142">
        <f t="shared" si="56"/>
        <v>0</v>
      </c>
      <c r="X381" s="108">
        <f t="shared" si="57"/>
        <v>0</v>
      </c>
      <c r="Y381" s="108">
        <f t="shared" si="58"/>
        <v>0</v>
      </c>
      <c r="Z381" s="108">
        <f t="shared" si="59"/>
        <v>0</v>
      </c>
      <c r="AA381" s="151"/>
      <c r="AB381" s="47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="4" customFormat="1" ht="19" customHeight="1" spans="1:67">
      <c r="A382" s="94">
        <f t="shared" si="50"/>
        <v>381</v>
      </c>
      <c r="B382" s="95"/>
      <c r="C382" s="69"/>
      <c r="D382" s="16"/>
      <c r="E382" s="69"/>
      <c r="F382" s="132"/>
      <c r="G382" s="124" t="e">
        <f>VLOOKUP(F382,[2]零件成本10.26!$B$2:$C$7802,2,0)</f>
        <v>#N/A</v>
      </c>
      <c r="H382" s="16"/>
      <c r="I382" s="128" t="str">
        <f t="shared" si="51"/>
        <v/>
      </c>
      <c r="J382" s="16"/>
      <c r="K382" s="126"/>
      <c r="L382" s="16"/>
      <c r="M382" s="69"/>
      <c r="N382" s="69"/>
      <c r="O382" s="69"/>
      <c r="P382" s="100">
        <f t="shared" si="52"/>
        <v>0</v>
      </c>
      <c r="Q382" s="146"/>
      <c r="R382" s="140" t="str">
        <f t="shared" si="53"/>
        <v>0</v>
      </c>
      <c r="S382" s="140" t="str">
        <f t="shared" si="54"/>
        <v>0</v>
      </c>
      <c r="T382" s="144"/>
      <c r="U382" s="106"/>
      <c r="V382" s="142">
        <f t="shared" si="55"/>
        <v>0</v>
      </c>
      <c r="W382" s="142">
        <f t="shared" si="56"/>
        <v>0</v>
      </c>
      <c r="X382" s="108">
        <f t="shared" si="57"/>
        <v>0</v>
      </c>
      <c r="Y382" s="108">
        <f t="shared" si="58"/>
        <v>0</v>
      </c>
      <c r="Z382" s="108">
        <f t="shared" si="59"/>
        <v>0</v>
      </c>
      <c r="AA382" s="151"/>
      <c r="AB382" s="47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="4" customFormat="1" ht="19" customHeight="1" spans="1:67">
      <c r="A383" s="94">
        <f t="shared" si="50"/>
        <v>382</v>
      </c>
      <c r="B383" s="95"/>
      <c r="C383" s="69"/>
      <c r="D383" s="16"/>
      <c r="E383" s="69"/>
      <c r="F383" s="132"/>
      <c r="G383" s="124" t="e">
        <f>VLOOKUP(F383,[2]零件成本10.26!$B$2:$C$7802,2,0)</f>
        <v>#N/A</v>
      </c>
      <c r="H383" s="16"/>
      <c r="I383" s="128" t="str">
        <f t="shared" si="51"/>
        <v/>
      </c>
      <c r="J383" s="16"/>
      <c r="K383" s="126"/>
      <c r="L383" s="16"/>
      <c r="M383" s="69"/>
      <c r="N383" s="69"/>
      <c r="O383" s="69"/>
      <c r="P383" s="100">
        <f t="shared" si="52"/>
        <v>0</v>
      </c>
      <c r="Q383" s="146"/>
      <c r="R383" s="140" t="str">
        <f t="shared" si="53"/>
        <v>0</v>
      </c>
      <c r="S383" s="140" t="str">
        <f t="shared" si="54"/>
        <v>0</v>
      </c>
      <c r="T383" s="144"/>
      <c r="U383" s="106"/>
      <c r="V383" s="142">
        <f t="shared" si="55"/>
        <v>0</v>
      </c>
      <c r="W383" s="142">
        <f t="shared" si="56"/>
        <v>0</v>
      </c>
      <c r="X383" s="108">
        <f t="shared" si="57"/>
        <v>0</v>
      </c>
      <c r="Y383" s="108">
        <f t="shared" si="58"/>
        <v>0</v>
      </c>
      <c r="Z383" s="108">
        <f t="shared" si="59"/>
        <v>0</v>
      </c>
      <c r="AA383" s="151"/>
      <c r="AB383" s="47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="4" customFormat="1" ht="19" customHeight="1" spans="1:67">
      <c r="A384" s="94">
        <f t="shared" si="50"/>
        <v>383</v>
      </c>
      <c r="B384" s="95"/>
      <c r="C384" s="69"/>
      <c r="D384" s="16"/>
      <c r="E384" s="69"/>
      <c r="F384" s="132"/>
      <c r="G384" s="124" t="e">
        <f>VLOOKUP(F384,[2]零件成本10.26!$B$2:$C$7802,2,0)</f>
        <v>#N/A</v>
      </c>
      <c r="H384" s="16"/>
      <c r="I384" s="128" t="str">
        <f t="shared" si="51"/>
        <v/>
      </c>
      <c r="J384" s="16"/>
      <c r="K384" s="126"/>
      <c r="L384" s="16"/>
      <c r="M384" s="69"/>
      <c r="N384" s="69"/>
      <c r="O384" s="69"/>
      <c r="P384" s="100">
        <f t="shared" si="52"/>
        <v>0</v>
      </c>
      <c r="Q384" s="146"/>
      <c r="R384" s="140" t="str">
        <f t="shared" si="53"/>
        <v>0</v>
      </c>
      <c r="S384" s="140" t="str">
        <f t="shared" si="54"/>
        <v>0</v>
      </c>
      <c r="T384" s="144"/>
      <c r="U384" s="106"/>
      <c r="V384" s="142">
        <f t="shared" si="55"/>
        <v>0</v>
      </c>
      <c r="W384" s="142">
        <f t="shared" si="56"/>
        <v>0</v>
      </c>
      <c r="X384" s="108">
        <f t="shared" si="57"/>
        <v>0</v>
      </c>
      <c r="Y384" s="108">
        <f t="shared" si="58"/>
        <v>0</v>
      </c>
      <c r="Z384" s="108">
        <f t="shared" si="59"/>
        <v>0</v>
      </c>
      <c r="AA384" s="151"/>
      <c r="AB384" s="47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="4" customFormat="1" ht="19" customHeight="1" spans="1:67">
      <c r="A385" s="94">
        <f t="shared" si="50"/>
        <v>384</v>
      </c>
      <c r="B385" s="95"/>
      <c r="C385" s="69"/>
      <c r="D385" s="16"/>
      <c r="E385" s="69"/>
      <c r="F385" s="132"/>
      <c r="G385" s="124" t="e">
        <f>VLOOKUP(F385,[2]零件成本10.26!$B$2:$C$7802,2,0)</f>
        <v>#N/A</v>
      </c>
      <c r="H385" s="16"/>
      <c r="I385" s="128" t="str">
        <f t="shared" si="51"/>
        <v/>
      </c>
      <c r="J385" s="16"/>
      <c r="K385" s="126"/>
      <c r="L385" s="16"/>
      <c r="M385" s="69"/>
      <c r="N385" s="69"/>
      <c r="O385" s="69"/>
      <c r="P385" s="100">
        <f t="shared" si="52"/>
        <v>0</v>
      </c>
      <c r="Q385" s="146"/>
      <c r="R385" s="140" t="str">
        <f t="shared" si="53"/>
        <v>0</v>
      </c>
      <c r="S385" s="140" t="str">
        <f t="shared" si="54"/>
        <v>0</v>
      </c>
      <c r="T385" s="144"/>
      <c r="U385" s="106"/>
      <c r="V385" s="142">
        <f t="shared" si="55"/>
        <v>0</v>
      </c>
      <c r="W385" s="142">
        <f t="shared" si="56"/>
        <v>0</v>
      </c>
      <c r="X385" s="108">
        <f t="shared" si="57"/>
        <v>0</v>
      </c>
      <c r="Y385" s="108">
        <f t="shared" si="58"/>
        <v>0</v>
      </c>
      <c r="Z385" s="108">
        <f t="shared" si="59"/>
        <v>0</v>
      </c>
      <c r="AA385" s="151"/>
      <c r="AB385" s="47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="4" customFormat="1" ht="19" customHeight="1" spans="1:67">
      <c r="A386" s="94">
        <f t="shared" ref="A386:A449" si="60">ROW()-1</f>
        <v>385</v>
      </c>
      <c r="B386" s="95"/>
      <c r="C386" s="69"/>
      <c r="D386" s="16"/>
      <c r="E386" s="69"/>
      <c r="F386" s="132"/>
      <c r="G386" s="124" t="e">
        <f>VLOOKUP(F386,[2]零件成本10.26!$B$2:$C$7802,2,0)</f>
        <v>#N/A</v>
      </c>
      <c r="H386" s="16"/>
      <c r="I386" s="128" t="str">
        <f t="shared" ref="I386:I449" si="61">C386&amp;F386</f>
        <v/>
      </c>
      <c r="J386" s="16"/>
      <c r="K386" s="126"/>
      <c r="L386" s="16"/>
      <c r="M386" s="69"/>
      <c r="N386" s="69"/>
      <c r="O386" s="69"/>
      <c r="P386" s="100">
        <f t="shared" ref="P386:P449" si="62">K386</f>
        <v>0</v>
      </c>
      <c r="Q386" s="146"/>
      <c r="R386" s="140" t="str">
        <f t="shared" ref="R386:R449" si="63">IF(P386&gt;Q386,P386-Q386,"0")</f>
        <v>0</v>
      </c>
      <c r="S386" s="140" t="str">
        <f t="shared" ref="S386:S449" si="64">IF(P386&lt;Q386,P386-Q386,"0")</f>
        <v>0</v>
      </c>
      <c r="T386" s="144"/>
      <c r="U386" s="106"/>
      <c r="V386" s="142">
        <f t="shared" ref="V386:V449" si="65">IFERROR(P386*U386,"")</f>
        <v>0</v>
      </c>
      <c r="W386" s="142">
        <f t="shared" ref="W386:W449" si="66">IFERROR(Q386*U386,"")</f>
        <v>0</v>
      </c>
      <c r="X386" s="108">
        <f t="shared" ref="X386:X449" si="67">IFERROR(R386*U386,"")</f>
        <v>0</v>
      </c>
      <c r="Y386" s="108">
        <f t="shared" ref="Y386:Y449" si="68">IFERROR(S386*U386,"")</f>
        <v>0</v>
      </c>
      <c r="Z386" s="108">
        <f t="shared" ref="Z386:Z449" si="69">V386-W386</f>
        <v>0</v>
      </c>
      <c r="AA386" s="151"/>
      <c r="AB386" s="47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="4" customFormat="1" ht="19" customHeight="1" spans="1:67">
      <c r="A387" s="94">
        <f t="shared" si="60"/>
        <v>386</v>
      </c>
      <c r="B387" s="95"/>
      <c r="C387" s="69"/>
      <c r="D387" s="16"/>
      <c r="E387" s="69"/>
      <c r="F387" s="132"/>
      <c r="G387" s="124" t="e">
        <f>VLOOKUP(F387,[2]零件成本10.26!$B$2:$C$7802,2,0)</f>
        <v>#N/A</v>
      </c>
      <c r="H387" s="16"/>
      <c r="I387" s="128" t="str">
        <f t="shared" si="61"/>
        <v/>
      </c>
      <c r="J387" s="16"/>
      <c r="K387" s="126"/>
      <c r="L387" s="16"/>
      <c r="M387" s="69"/>
      <c r="N387" s="69"/>
      <c r="O387" s="69"/>
      <c r="P387" s="100">
        <f t="shared" si="62"/>
        <v>0</v>
      </c>
      <c r="Q387" s="146"/>
      <c r="R387" s="140" t="str">
        <f t="shared" si="63"/>
        <v>0</v>
      </c>
      <c r="S387" s="140" t="str">
        <f t="shared" si="64"/>
        <v>0</v>
      </c>
      <c r="T387" s="144"/>
      <c r="U387" s="106"/>
      <c r="V387" s="142">
        <f t="shared" si="65"/>
        <v>0</v>
      </c>
      <c r="W387" s="142">
        <f t="shared" si="66"/>
        <v>0</v>
      </c>
      <c r="X387" s="108">
        <f t="shared" si="67"/>
        <v>0</v>
      </c>
      <c r="Y387" s="108">
        <f t="shared" si="68"/>
        <v>0</v>
      </c>
      <c r="Z387" s="108">
        <f t="shared" si="69"/>
        <v>0</v>
      </c>
      <c r="AA387" s="151"/>
      <c r="AB387" s="47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="4" customFormat="1" ht="19" customHeight="1" spans="1:67">
      <c r="A388" s="94">
        <f t="shared" si="60"/>
        <v>387</v>
      </c>
      <c r="B388" s="95"/>
      <c r="C388" s="69"/>
      <c r="D388" s="16"/>
      <c r="E388" s="69"/>
      <c r="F388" s="132"/>
      <c r="G388" s="124" t="e">
        <f>VLOOKUP(F388,[2]零件成本10.26!$B$2:$C$7802,2,0)</f>
        <v>#N/A</v>
      </c>
      <c r="H388" s="16"/>
      <c r="I388" s="128" t="str">
        <f t="shared" si="61"/>
        <v/>
      </c>
      <c r="J388" s="16"/>
      <c r="K388" s="126"/>
      <c r="L388" s="16"/>
      <c r="M388" s="69"/>
      <c r="N388" s="69"/>
      <c r="O388" s="69"/>
      <c r="P388" s="100">
        <f t="shared" si="62"/>
        <v>0</v>
      </c>
      <c r="Q388" s="146"/>
      <c r="R388" s="140" t="str">
        <f t="shared" si="63"/>
        <v>0</v>
      </c>
      <c r="S388" s="140" t="str">
        <f t="shared" si="64"/>
        <v>0</v>
      </c>
      <c r="T388" s="144"/>
      <c r="U388" s="106"/>
      <c r="V388" s="142">
        <f t="shared" si="65"/>
        <v>0</v>
      </c>
      <c r="W388" s="142">
        <f t="shared" si="66"/>
        <v>0</v>
      </c>
      <c r="X388" s="108">
        <f t="shared" si="67"/>
        <v>0</v>
      </c>
      <c r="Y388" s="108">
        <f t="shared" si="68"/>
        <v>0</v>
      </c>
      <c r="Z388" s="108">
        <f t="shared" si="69"/>
        <v>0</v>
      </c>
      <c r="AA388" s="151"/>
      <c r="AB388" s="47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="4" customFormat="1" ht="19" customHeight="1" spans="1:67">
      <c r="A389" s="94">
        <f t="shared" si="60"/>
        <v>388</v>
      </c>
      <c r="B389" s="95"/>
      <c r="C389" s="69"/>
      <c r="D389" s="16"/>
      <c r="E389" s="69"/>
      <c r="F389" s="132"/>
      <c r="G389" s="124" t="e">
        <f>VLOOKUP(F389,[2]零件成本10.26!$B$2:$C$7802,2,0)</f>
        <v>#N/A</v>
      </c>
      <c r="H389" s="16"/>
      <c r="I389" s="128" t="str">
        <f t="shared" si="61"/>
        <v/>
      </c>
      <c r="J389" s="16"/>
      <c r="K389" s="126"/>
      <c r="L389" s="16"/>
      <c r="M389" s="69"/>
      <c r="N389" s="69"/>
      <c r="O389" s="69"/>
      <c r="P389" s="100">
        <f t="shared" si="62"/>
        <v>0</v>
      </c>
      <c r="Q389" s="146"/>
      <c r="R389" s="140" t="str">
        <f t="shared" si="63"/>
        <v>0</v>
      </c>
      <c r="S389" s="140" t="str">
        <f t="shared" si="64"/>
        <v>0</v>
      </c>
      <c r="T389" s="144"/>
      <c r="U389" s="106"/>
      <c r="V389" s="142">
        <f t="shared" si="65"/>
        <v>0</v>
      </c>
      <c r="W389" s="142">
        <f t="shared" si="66"/>
        <v>0</v>
      </c>
      <c r="X389" s="108">
        <f t="shared" si="67"/>
        <v>0</v>
      </c>
      <c r="Y389" s="108">
        <f t="shared" si="68"/>
        <v>0</v>
      </c>
      <c r="Z389" s="108">
        <f t="shared" si="69"/>
        <v>0</v>
      </c>
      <c r="AA389" s="151"/>
      <c r="AB389" s="4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="4" customFormat="1" ht="19" customHeight="1" spans="1:67">
      <c r="A390" s="94">
        <f t="shared" si="60"/>
        <v>389</v>
      </c>
      <c r="B390" s="95"/>
      <c r="C390" s="69"/>
      <c r="D390" s="16"/>
      <c r="E390" s="69"/>
      <c r="F390" s="132"/>
      <c r="G390" s="124" t="e">
        <f>VLOOKUP(F390,[2]零件成本10.26!$B$2:$C$7802,2,0)</f>
        <v>#N/A</v>
      </c>
      <c r="H390" s="16"/>
      <c r="I390" s="128" t="str">
        <f t="shared" si="61"/>
        <v/>
      </c>
      <c r="J390" s="16"/>
      <c r="K390" s="126"/>
      <c r="L390" s="16"/>
      <c r="M390" s="69"/>
      <c r="N390" s="69"/>
      <c r="O390" s="69"/>
      <c r="P390" s="100">
        <f t="shared" si="62"/>
        <v>0</v>
      </c>
      <c r="Q390" s="146"/>
      <c r="R390" s="140" t="str">
        <f t="shared" si="63"/>
        <v>0</v>
      </c>
      <c r="S390" s="140" t="str">
        <f t="shared" si="64"/>
        <v>0</v>
      </c>
      <c r="T390" s="144"/>
      <c r="U390" s="106"/>
      <c r="V390" s="142">
        <f t="shared" si="65"/>
        <v>0</v>
      </c>
      <c r="W390" s="142">
        <f t="shared" si="66"/>
        <v>0</v>
      </c>
      <c r="X390" s="108">
        <f t="shared" si="67"/>
        <v>0</v>
      </c>
      <c r="Y390" s="108">
        <f t="shared" si="68"/>
        <v>0</v>
      </c>
      <c r="Z390" s="108">
        <f t="shared" si="69"/>
        <v>0</v>
      </c>
      <c r="AA390" s="151"/>
      <c r="AB390" s="47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="4" customFormat="1" ht="19" customHeight="1" spans="1:67">
      <c r="A391" s="94">
        <f t="shared" si="60"/>
        <v>390</v>
      </c>
      <c r="B391" s="95"/>
      <c r="C391" s="69"/>
      <c r="D391" s="16"/>
      <c r="E391" s="69"/>
      <c r="F391" s="132"/>
      <c r="G391" s="124" t="e">
        <f>VLOOKUP(F391,[2]零件成本10.26!$B$2:$C$7802,2,0)</f>
        <v>#N/A</v>
      </c>
      <c r="H391" s="16"/>
      <c r="I391" s="128" t="str">
        <f t="shared" si="61"/>
        <v/>
      </c>
      <c r="J391" s="16"/>
      <c r="K391" s="126"/>
      <c r="L391" s="16"/>
      <c r="M391" s="69"/>
      <c r="N391" s="69"/>
      <c r="O391" s="69"/>
      <c r="P391" s="100">
        <f t="shared" si="62"/>
        <v>0</v>
      </c>
      <c r="Q391" s="146"/>
      <c r="R391" s="140" t="str">
        <f t="shared" si="63"/>
        <v>0</v>
      </c>
      <c r="S391" s="140" t="str">
        <f t="shared" si="64"/>
        <v>0</v>
      </c>
      <c r="T391" s="144"/>
      <c r="U391" s="106"/>
      <c r="V391" s="142">
        <f t="shared" si="65"/>
        <v>0</v>
      </c>
      <c r="W391" s="142">
        <f t="shared" si="66"/>
        <v>0</v>
      </c>
      <c r="X391" s="108">
        <f t="shared" si="67"/>
        <v>0</v>
      </c>
      <c r="Y391" s="108">
        <f t="shared" si="68"/>
        <v>0</v>
      </c>
      <c r="Z391" s="108">
        <f t="shared" si="69"/>
        <v>0</v>
      </c>
      <c r="AA391" s="151"/>
      <c r="AB391" s="47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="4" customFormat="1" ht="19" customHeight="1" spans="1:67">
      <c r="A392" s="94">
        <f t="shared" si="60"/>
        <v>391</v>
      </c>
      <c r="B392" s="95"/>
      <c r="C392" s="69"/>
      <c r="D392" s="16"/>
      <c r="E392" s="69"/>
      <c r="F392" s="132"/>
      <c r="G392" s="124" t="e">
        <f>VLOOKUP(F392,[2]零件成本10.26!$B$2:$C$7802,2,0)</f>
        <v>#N/A</v>
      </c>
      <c r="H392" s="16"/>
      <c r="I392" s="128" t="str">
        <f t="shared" si="61"/>
        <v/>
      </c>
      <c r="J392" s="16"/>
      <c r="K392" s="126"/>
      <c r="L392" s="16"/>
      <c r="M392" s="69"/>
      <c r="N392" s="69"/>
      <c r="O392" s="69"/>
      <c r="P392" s="100">
        <f t="shared" si="62"/>
        <v>0</v>
      </c>
      <c r="Q392" s="146"/>
      <c r="R392" s="140" t="str">
        <f t="shared" si="63"/>
        <v>0</v>
      </c>
      <c r="S392" s="140" t="str">
        <f t="shared" si="64"/>
        <v>0</v>
      </c>
      <c r="T392" s="144"/>
      <c r="U392" s="106"/>
      <c r="V392" s="142">
        <f t="shared" si="65"/>
        <v>0</v>
      </c>
      <c r="W392" s="142">
        <f t="shared" si="66"/>
        <v>0</v>
      </c>
      <c r="X392" s="108">
        <f t="shared" si="67"/>
        <v>0</v>
      </c>
      <c r="Y392" s="108">
        <f t="shared" si="68"/>
        <v>0</v>
      </c>
      <c r="Z392" s="108">
        <f t="shared" si="69"/>
        <v>0</v>
      </c>
      <c r="AA392" s="151"/>
      <c r="AB392" s="47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="4" customFormat="1" ht="19" customHeight="1" spans="1:67">
      <c r="A393" s="94">
        <f t="shared" si="60"/>
        <v>392</v>
      </c>
      <c r="B393" s="95"/>
      <c r="C393" s="69"/>
      <c r="D393" s="16"/>
      <c r="E393" s="69"/>
      <c r="F393" s="132"/>
      <c r="G393" s="124" t="e">
        <f>VLOOKUP(F393,[2]零件成本10.26!$B$2:$C$7802,2,0)</f>
        <v>#N/A</v>
      </c>
      <c r="H393" s="16"/>
      <c r="I393" s="128" t="str">
        <f t="shared" si="61"/>
        <v/>
      </c>
      <c r="J393" s="16"/>
      <c r="K393" s="126"/>
      <c r="L393" s="16"/>
      <c r="M393" s="69"/>
      <c r="N393" s="69"/>
      <c r="O393" s="69"/>
      <c r="P393" s="100">
        <f t="shared" si="62"/>
        <v>0</v>
      </c>
      <c r="Q393" s="146"/>
      <c r="R393" s="140" t="str">
        <f t="shared" si="63"/>
        <v>0</v>
      </c>
      <c r="S393" s="140" t="str">
        <f t="shared" si="64"/>
        <v>0</v>
      </c>
      <c r="T393" s="144"/>
      <c r="U393" s="106"/>
      <c r="V393" s="142">
        <f t="shared" si="65"/>
        <v>0</v>
      </c>
      <c r="W393" s="142">
        <f t="shared" si="66"/>
        <v>0</v>
      </c>
      <c r="X393" s="108">
        <f t="shared" si="67"/>
        <v>0</v>
      </c>
      <c r="Y393" s="108">
        <f t="shared" si="68"/>
        <v>0</v>
      </c>
      <c r="Z393" s="108">
        <f t="shared" si="69"/>
        <v>0</v>
      </c>
      <c r="AA393" s="151"/>
      <c r="AB393" s="47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="4" customFormat="1" ht="19" customHeight="1" spans="1:67">
      <c r="A394" s="94">
        <f t="shared" si="60"/>
        <v>393</v>
      </c>
      <c r="B394" s="95"/>
      <c r="C394" s="69"/>
      <c r="D394" s="16"/>
      <c r="E394" s="69"/>
      <c r="F394" s="132"/>
      <c r="G394" s="124" t="e">
        <f>VLOOKUP(F394,[2]零件成本10.26!$B$2:$C$7802,2,0)</f>
        <v>#N/A</v>
      </c>
      <c r="H394" s="16"/>
      <c r="I394" s="128" t="str">
        <f t="shared" si="61"/>
        <v/>
      </c>
      <c r="J394" s="16"/>
      <c r="K394" s="126"/>
      <c r="L394" s="16"/>
      <c r="M394" s="69"/>
      <c r="N394" s="69"/>
      <c r="O394" s="69"/>
      <c r="P394" s="100">
        <f t="shared" si="62"/>
        <v>0</v>
      </c>
      <c r="Q394" s="146"/>
      <c r="R394" s="140" t="str">
        <f t="shared" si="63"/>
        <v>0</v>
      </c>
      <c r="S394" s="140" t="str">
        <f t="shared" si="64"/>
        <v>0</v>
      </c>
      <c r="T394" s="144"/>
      <c r="U394" s="106"/>
      <c r="V394" s="142">
        <f t="shared" si="65"/>
        <v>0</v>
      </c>
      <c r="W394" s="142">
        <f t="shared" si="66"/>
        <v>0</v>
      </c>
      <c r="X394" s="108">
        <f t="shared" si="67"/>
        <v>0</v>
      </c>
      <c r="Y394" s="108">
        <f t="shared" si="68"/>
        <v>0</v>
      </c>
      <c r="Z394" s="108">
        <f t="shared" si="69"/>
        <v>0</v>
      </c>
      <c r="AA394" s="151"/>
      <c r="AB394" s="47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="4" customFormat="1" ht="19" customHeight="1" spans="1:67">
      <c r="A395" s="94">
        <f t="shared" si="60"/>
        <v>394</v>
      </c>
      <c r="B395" s="95"/>
      <c r="C395" s="69"/>
      <c r="D395" s="16"/>
      <c r="E395" s="69"/>
      <c r="F395" s="132"/>
      <c r="G395" s="124" t="e">
        <f>VLOOKUP(F395,[2]零件成本10.26!$B$2:$C$7802,2,0)</f>
        <v>#N/A</v>
      </c>
      <c r="H395" s="16"/>
      <c r="I395" s="128" t="str">
        <f t="shared" si="61"/>
        <v/>
      </c>
      <c r="J395" s="16"/>
      <c r="K395" s="126"/>
      <c r="L395" s="16"/>
      <c r="M395" s="69"/>
      <c r="N395" s="69"/>
      <c r="O395" s="69"/>
      <c r="P395" s="100">
        <f t="shared" si="62"/>
        <v>0</v>
      </c>
      <c r="Q395" s="146"/>
      <c r="R395" s="140" t="str">
        <f t="shared" si="63"/>
        <v>0</v>
      </c>
      <c r="S395" s="140" t="str">
        <f t="shared" si="64"/>
        <v>0</v>
      </c>
      <c r="T395" s="144"/>
      <c r="U395" s="106"/>
      <c r="V395" s="142">
        <f t="shared" si="65"/>
        <v>0</v>
      </c>
      <c r="W395" s="142">
        <f t="shared" si="66"/>
        <v>0</v>
      </c>
      <c r="X395" s="108">
        <f t="shared" si="67"/>
        <v>0</v>
      </c>
      <c r="Y395" s="108">
        <f t="shared" si="68"/>
        <v>0</v>
      </c>
      <c r="Z395" s="108">
        <f t="shared" si="69"/>
        <v>0</v>
      </c>
      <c r="AA395" s="151"/>
      <c r="AB395" s="47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="4" customFormat="1" ht="19" customHeight="1" spans="1:67">
      <c r="A396" s="94">
        <f t="shared" si="60"/>
        <v>395</v>
      </c>
      <c r="B396" s="95"/>
      <c r="C396" s="69"/>
      <c r="D396" s="16"/>
      <c r="E396" s="69"/>
      <c r="F396" s="132"/>
      <c r="G396" s="124" t="e">
        <f>VLOOKUP(F396,[2]零件成本10.26!$B$2:$C$7802,2,0)</f>
        <v>#N/A</v>
      </c>
      <c r="H396" s="16"/>
      <c r="I396" s="128" t="str">
        <f t="shared" si="61"/>
        <v/>
      </c>
      <c r="J396" s="16"/>
      <c r="K396" s="126"/>
      <c r="L396" s="16"/>
      <c r="M396" s="69"/>
      <c r="N396" s="69"/>
      <c r="O396" s="69"/>
      <c r="P396" s="100">
        <f t="shared" si="62"/>
        <v>0</v>
      </c>
      <c r="Q396" s="146"/>
      <c r="R396" s="140" t="str">
        <f t="shared" si="63"/>
        <v>0</v>
      </c>
      <c r="S396" s="140" t="str">
        <f t="shared" si="64"/>
        <v>0</v>
      </c>
      <c r="T396" s="144"/>
      <c r="U396" s="106"/>
      <c r="V396" s="142">
        <f t="shared" si="65"/>
        <v>0</v>
      </c>
      <c r="W396" s="142">
        <f t="shared" si="66"/>
        <v>0</v>
      </c>
      <c r="X396" s="108">
        <f t="shared" si="67"/>
        <v>0</v>
      </c>
      <c r="Y396" s="108">
        <f t="shared" si="68"/>
        <v>0</v>
      </c>
      <c r="Z396" s="108">
        <f t="shared" si="69"/>
        <v>0</v>
      </c>
      <c r="AA396" s="151"/>
      <c r="AB396" s="47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="4" customFormat="1" ht="19" customHeight="1" spans="1:67">
      <c r="A397" s="94">
        <f t="shared" si="60"/>
        <v>396</v>
      </c>
      <c r="B397" s="95"/>
      <c r="C397" s="69"/>
      <c r="D397" s="16"/>
      <c r="E397" s="69"/>
      <c r="F397" s="132"/>
      <c r="G397" s="124" t="e">
        <f>VLOOKUP(F397,[2]零件成本10.26!$B$2:$C$7802,2,0)</f>
        <v>#N/A</v>
      </c>
      <c r="H397" s="16"/>
      <c r="I397" s="128" t="str">
        <f t="shared" si="61"/>
        <v/>
      </c>
      <c r="J397" s="16"/>
      <c r="K397" s="126"/>
      <c r="L397" s="16"/>
      <c r="M397" s="69"/>
      <c r="N397" s="69"/>
      <c r="O397" s="69"/>
      <c r="P397" s="100">
        <f t="shared" si="62"/>
        <v>0</v>
      </c>
      <c r="Q397" s="146"/>
      <c r="R397" s="140" t="str">
        <f t="shared" si="63"/>
        <v>0</v>
      </c>
      <c r="S397" s="140" t="str">
        <f t="shared" si="64"/>
        <v>0</v>
      </c>
      <c r="T397" s="144"/>
      <c r="U397" s="106"/>
      <c r="V397" s="142">
        <f t="shared" si="65"/>
        <v>0</v>
      </c>
      <c r="W397" s="142">
        <f t="shared" si="66"/>
        <v>0</v>
      </c>
      <c r="X397" s="108">
        <f t="shared" si="67"/>
        <v>0</v>
      </c>
      <c r="Y397" s="108">
        <f t="shared" si="68"/>
        <v>0</v>
      </c>
      <c r="Z397" s="108">
        <f t="shared" si="69"/>
        <v>0</v>
      </c>
      <c r="AA397" s="151"/>
      <c r="AB397" s="47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="4" customFormat="1" ht="19" customHeight="1" spans="1:67">
      <c r="A398" s="94">
        <f t="shared" si="60"/>
        <v>397</v>
      </c>
      <c r="B398" s="95"/>
      <c r="C398" s="69"/>
      <c r="D398" s="16"/>
      <c r="E398" s="69"/>
      <c r="F398" s="132"/>
      <c r="G398" s="124" t="e">
        <f>VLOOKUP(F398,[2]零件成本10.26!$B$2:$C$7802,2,0)</f>
        <v>#N/A</v>
      </c>
      <c r="H398" s="16"/>
      <c r="I398" s="128" t="str">
        <f t="shared" si="61"/>
        <v/>
      </c>
      <c r="J398" s="16"/>
      <c r="K398" s="126"/>
      <c r="L398" s="16"/>
      <c r="M398" s="69"/>
      <c r="N398" s="69"/>
      <c r="O398" s="69"/>
      <c r="P398" s="100">
        <f t="shared" si="62"/>
        <v>0</v>
      </c>
      <c r="Q398" s="146"/>
      <c r="R398" s="140" t="str">
        <f t="shared" si="63"/>
        <v>0</v>
      </c>
      <c r="S398" s="140" t="str">
        <f t="shared" si="64"/>
        <v>0</v>
      </c>
      <c r="T398" s="144"/>
      <c r="U398" s="106"/>
      <c r="V398" s="142">
        <f t="shared" si="65"/>
        <v>0</v>
      </c>
      <c r="W398" s="142">
        <f t="shared" si="66"/>
        <v>0</v>
      </c>
      <c r="X398" s="108">
        <f t="shared" si="67"/>
        <v>0</v>
      </c>
      <c r="Y398" s="108">
        <f t="shared" si="68"/>
        <v>0</v>
      </c>
      <c r="Z398" s="108">
        <f t="shared" si="69"/>
        <v>0</v>
      </c>
      <c r="AA398" s="151"/>
      <c r="AB398" s="47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="4" customFormat="1" ht="19" customHeight="1" spans="1:67">
      <c r="A399" s="94">
        <f t="shared" si="60"/>
        <v>398</v>
      </c>
      <c r="B399" s="95"/>
      <c r="C399" s="69"/>
      <c r="D399" s="16"/>
      <c r="E399" s="69"/>
      <c r="F399" s="132"/>
      <c r="G399" s="124" t="e">
        <f>VLOOKUP(F399,[2]零件成本10.26!$B$2:$C$7802,2,0)</f>
        <v>#N/A</v>
      </c>
      <c r="H399" s="16"/>
      <c r="I399" s="128" t="str">
        <f t="shared" si="61"/>
        <v/>
      </c>
      <c r="J399" s="16"/>
      <c r="K399" s="126"/>
      <c r="L399" s="16"/>
      <c r="M399" s="69"/>
      <c r="N399" s="69"/>
      <c r="O399" s="69"/>
      <c r="P399" s="100">
        <f t="shared" si="62"/>
        <v>0</v>
      </c>
      <c r="Q399" s="146"/>
      <c r="R399" s="140" t="str">
        <f t="shared" si="63"/>
        <v>0</v>
      </c>
      <c r="S399" s="140" t="str">
        <f t="shared" si="64"/>
        <v>0</v>
      </c>
      <c r="T399" s="144"/>
      <c r="U399" s="106"/>
      <c r="V399" s="142">
        <f t="shared" si="65"/>
        <v>0</v>
      </c>
      <c r="W399" s="142">
        <f t="shared" si="66"/>
        <v>0</v>
      </c>
      <c r="X399" s="108">
        <f t="shared" si="67"/>
        <v>0</v>
      </c>
      <c r="Y399" s="108">
        <f t="shared" si="68"/>
        <v>0</v>
      </c>
      <c r="Z399" s="108">
        <f t="shared" si="69"/>
        <v>0</v>
      </c>
      <c r="AA399" s="151"/>
      <c r="AB399" s="47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="4" customFormat="1" ht="19" customHeight="1" spans="1:67">
      <c r="A400" s="94">
        <f t="shared" si="60"/>
        <v>399</v>
      </c>
      <c r="B400" s="95"/>
      <c r="C400" s="69"/>
      <c r="D400" s="16"/>
      <c r="E400" s="69"/>
      <c r="F400" s="132"/>
      <c r="G400" s="124" t="e">
        <f>VLOOKUP(F400,[2]零件成本10.26!$B$2:$C$7802,2,0)</f>
        <v>#N/A</v>
      </c>
      <c r="H400" s="16"/>
      <c r="I400" s="128" t="str">
        <f t="shared" si="61"/>
        <v/>
      </c>
      <c r="J400" s="16"/>
      <c r="K400" s="126"/>
      <c r="L400" s="16"/>
      <c r="M400" s="69"/>
      <c r="N400" s="69"/>
      <c r="O400" s="69"/>
      <c r="P400" s="100">
        <f t="shared" si="62"/>
        <v>0</v>
      </c>
      <c r="Q400" s="146"/>
      <c r="R400" s="140" t="str">
        <f t="shared" si="63"/>
        <v>0</v>
      </c>
      <c r="S400" s="140" t="str">
        <f t="shared" si="64"/>
        <v>0</v>
      </c>
      <c r="T400" s="144"/>
      <c r="U400" s="106"/>
      <c r="V400" s="142">
        <f t="shared" si="65"/>
        <v>0</v>
      </c>
      <c r="W400" s="142">
        <f t="shared" si="66"/>
        <v>0</v>
      </c>
      <c r="X400" s="108">
        <f t="shared" si="67"/>
        <v>0</v>
      </c>
      <c r="Y400" s="108">
        <f t="shared" si="68"/>
        <v>0</v>
      </c>
      <c r="Z400" s="108">
        <f t="shared" si="69"/>
        <v>0</v>
      </c>
      <c r="AA400" s="151"/>
      <c r="AB400" s="47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="4" customFormat="1" ht="19" customHeight="1" spans="1:67">
      <c r="A401" s="94">
        <f t="shared" si="60"/>
        <v>400</v>
      </c>
      <c r="B401" s="95"/>
      <c r="C401" s="69"/>
      <c r="D401" s="16"/>
      <c r="E401" s="69"/>
      <c r="F401" s="132"/>
      <c r="G401" s="124" t="e">
        <f>VLOOKUP(F401,[2]零件成本10.26!$B$2:$C$7802,2,0)</f>
        <v>#N/A</v>
      </c>
      <c r="H401" s="16"/>
      <c r="I401" s="128" t="str">
        <f t="shared" si="61"/>
        <v/>
      </c>
      <c r="J401" s="16"/>
      <c r="K401" s="126"/>
      <c r="L401" s="16"/>
      <c r="M401" s="69"/>
      <c r="N401" s="69"/>
      <c r="O401" s="69"/>
      <c r="P401" s="100">
        <f t="shared" si="62"/>
        <v>0</v>
      </c>
      <c r="Q401" s="146"/>
      <c r="R401" s="140" t="str">
        <f t="shared" si="63"/>
        <v>0</v>
      </c>
      <c r="S401" s="140" t="str">
        <f t="shared" si="64"/>
        <v>0</v>
      </c>
      <c r="T401" s="144"/>
      <c r="U401" s="106"/>
      <c r="V401" s="142">
        <f t="shared" si="65"/>
        <v>0</v>
      </c>
      <c r="W401" s="142">
        <f t="shared" si="66"/>
        <v>0</v>
      </c>
      <c r="X401" s="108">
        <f t="shared" si="67"/>
        <v>0</v>
      </c>
      <c r="Y401" s="108">
        <f t="shared" si="68"/>
        <v>0</v>
      </c>
      <c r="Z401" s="108">
        <f t="shared" si="69"/>
        <v>0</v>
      </c>
      <c r="AA401" s="151"/>
      <c r="AB401" s="47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="4" customFormat="1" ht="19" customHeight="1" spans="1:67">
      <c r="A402" s="94">
        <f t="shared" si="60"/>
        <v>401</v>
      </c>
      <c r="B402" s="95"/>
      <c r="C402" s="69"/>
      <c r="D402" s="16"/>
      <c r="E402" s="69"/>
      <c r="F402" s="132"/>
      <c r="G402" s="124" t="e">
        <f>VLOOKUP(F402,[2]零件成本10.26!$B$2:$C$7802,2,0)</f>
        <v>#N/A</v>
      </c>
      <c r="H402" s="16"/>
      <c r="I402" s="128" t="str">
        <f t="shared" si="61"/>
        <v/>
      </c>
      <c r="J402" s="16"/>
      <c r="K402" s="126"/>
      <c r="L402" s="16"/>
      <c r="M402" s="69"/>
      <c r="N402" s="69"/>
      <c r="O402" s="69"/>
      <c r="P402" s="100">
        <f t="shared" si="62"/>
        <v>0</v>
      </c>
      <c r="Q402" s="146"/>
      <c r="R402" s="140" t="str">
        <f t="shared" si="63"/>
        <v>0</v>
      </c>
      <c r="S402" s="140" t="str">
        <f t="shared" si="64"/>
        <v>0</v>
      </c>
      <c r="T402" s="144"/>
      <c r="U402" s="106"/>
      <c r="V402" s="142">
        <f t="shared" si="65"/>
        <v>0</v>
      </c>
      <c r="W402" s="142">
        <f t="shared" si="66"/>
        <v>0</v>
      </c>
      <c r="X402" s="108">
        <f t="shared" si="67"/>
        <v>0</v>
      </c>
      <c r="Y402" s="108">
        <f t="shared" si="68"/>
        <v>0</v>
      </c>
      <c r="Z402" s="108">
        <f t="shared" si="69"/>
        <v>0</v>
      </c>
      <c r="AA402" s="151"/>
      <c r="AB402" s="47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="4" customFormat="1" ht="19" customHeight="1" spans="1:67">
      <c r="A403" s="94">
        <f t="shared" si="60"/>
        <v>402</v>
      </c>
      <c r="B403" s="95"/>
      <c r="C403" s="69"/>
      <c r="D403" s="16"/>
      <c r="E403" s="69"/>
      <c r="F403" s="132"/>
      <c r="G403" s="124" t="e">
        <f>VLOOKUP(F403,[2]零件成本10.26!$B$2:$C$7802,2,0)</f>
        <v>#N/A</v>
      </c>
      <c r="H403" s="16"/>
      <c r="I403" s="128" t="str">
        <f t="shared" si="61"/>
        <v/>
      </c>
      <c r="J403" s="16"/>
      <c r="K403" s="126"/>
      <c r="L403" s="16"/>
      <c r="M403" s="69"/>
      <c r="N403" s="69"/>
      <c r="O403" s="69"/>
      <c r="P403" s="100">
        <f t="shared" si="62"/>
        <v>0</v>
      </c>
      <c r="Q403" s="146"/>
      <c r="R403" s="140" t="str">
        <f t="shared" si="63"/>
        <v>0</v>
      </c>
      <c r="S403" s="140" t="str">
        <f t="shared" si="64"/>
        <v>0</v>
      </c>
      <c r="T403" s="144"/>
      <c r="U403" s="106"/>
      <c r="V403" s="142">
        <f t="shared" si="65"/>
        <v>0</v>
      </c>
      <c r="W403" s="142">
        <f t="shared" si="66"/>
        <v>0</v>
      </c>
      <c r="X403" s="108">
        <f t="shared" si="67"/>
        <v>0</v>
      </c>
      <c r="Y403" s="108">
        <f t="shared" si="68"/>
        <v>0</v>
      </c>
      <c r="Z403" s="108">
        <f t="shared" si="69"/>
        <v>0</v>
      </c>
      <c r="AA403" s="151"/>
      <c r="AB403" s="47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="4" customFormat="1" ht="19" customHeight="1" spans="1:67">
      <c r="A404" s="94">
        <f t="shared" si="60"/>
        <v>403</v>
      </c>
      <c r="B404" s="95"/>
      <c r="C404" s="69"/>
      <c r="D404" s="16"/>
      <c r="E404" s="69"/>
      <c r="F404" s="132"/>
      <c r="G404" s="124" t="e">
        <f>VLOOKUP(F404,[2]零件成本10.26!$B$2:$C$7802,2,0)</f>
        <v>#N/A</v>
      </c>
      <c r="H404" s="16"/>
      <c r="I404" s="128" t="str">
        <f t="shared" si="61"/>
        <v/>
      </c>
      <c r="J404" s="16"/>
      <c r="K404" s="126"/>
      <c r="L404" s="16"/>
      <c r="M404" s="69"/>
      <c r="N404" s="69"/>
      <c r="O404" s="69"/>
      <c r="P404" s="100">
        <f t="shared" si="62"/>
        <v>0</v>
      </c>
      <c r="Q404" s="146"/>
      <c r="R404" s="140" t="str">
        <f t="shared" si="63"/>
        <v>0</v>
      </c>
      <c r="S404" s="140" t="str">
        <f t="shared" si="64"/>
        <v>0</v>
      </c>
      <c r="T404" s="144"/>
      <c r="U404" s="106"/>
      <c r="V404" s="142">
        <f t="shared" si="65"/>
        <v>0</v>
      </c>
      <c r="W404" s="142">
        <f t="shared" si="66"/>
        <v>0</v>
      </c>
      <c r="X404" s="108">
        <f t="shared" si="67"/>
        <v>0</v>
      </c>
      <c r="Y404" s="108">
        <f t="shared" si="68"/>
        <v>0</v>
      </c>
      <c r="Z404" s="108">
        <f t="shared" si="69"/>
        <v>0</v>
      </c>
      <c r="AA404" s="151"/>
      <c r="AB404" s="47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="4" customFormat="1" ht="19" customHeight="1" spans="1:67">
      <c r="A405" s="94">
        <f t="shared" si="60"/>
        <v>404</v>
      </c>
      <c r="B405" s="95"/>
      <c r="C405" s="69"/>
      <c r="D405" s="16"/>
      <c r="E405" s="69"/>
      <c r="F405" s="132"/>
      <c r="G405" s="124" t="e">
        <f>VLOOKUP(F405,[2]零件成本10.26!$B$2:$C$7802,2,0)</f>
        <v>#N/A</v>
      </c>
      <c r="H405" s="16"/>
      <c r="I405" s="128" t="str">
        <f t="shared" si="61"/>
        <v/>
      </c>
      <c r="J405" s="16"/>
      <c r="K405" s="126"/>
      <c r="L405" s="16"/>
      <c r="M405" s="69"/>
      <c r="N405" s="69"/>
      <c r="O405" s="69"/>
      <c r="P405" s="100">
        <f t="shared" si="62"/>
        <v>0</v>
      </c>
      <c r="Q405" s="146"/>
      <c r="R405" s="140" t="str">
        <f t="shared" si="63"/>
        <v>0</v>
      </c>
      <c r="S405" s="140" t="str">
        <f t="shared" si="64"/>
        <v>0</v>
      </c>
      <c r="T405" s="144"/>
      <c r="U405" s="106"/>
      <c r="V405" s="142">
        <f t="shared" si="65"/>
        <v>0</v>
      </c>
      <c r="W405" s="142">
        <f t="shared" si="66"/>
        <v>0</v>
      </c>
      <c r="X405" s="108">
        <f t="shared" si="67"/>
        <v>0</v>
      </c>
      <c r="Y405" s="108">
        <f t="shared" si="68"/>
        <v>0</v>
      </c>
      <c r="Z405" s="108">
        <f t="shared" si="69"/>
        <v>0</v>
      </c>
      <c r="AA405" s="151"/>
      <c r="AB405" s="47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="4" customFormat="1" ht="19" customHeight="1" spans="1:67">
      <c r="A406" s="94">
        <f t="shared" si="60"/>
        <v>405</v>
      </c>
      <c r="B406" s="95"/>
      <c r="C406" s="69"/>
      <c r="D406" s="16"/>
      <c r="E406" s="69"/>
      <c r="F406" s="132"/>
      <c r="G406" s="124" t="e">
        <f>VLOOKUP(F406,[2]零件成本10.26!$B$2:$C$7802,2,0)</f>
        <v>#N/A</v>
      </c>
      <c r="H406" s="16"/>
      <c r="I406" s="128" t="str">
        <f t="shared" si="61"/>
        <v/>
      </c>
      <c r="J406" s="16"/>
      <c r="K406" s="126"/>
      <c r="L406" s="16"/>
      <c r="M406" s="69"/>
      <c r="N406" s="69"/>
      <c r="O406" s="69"/>
      <c r="P406" s="100">
        <f t="shared" si="62"/>
        <v>0</v>
      </c>
      <c r="Q406" s="146"/>
      <c r="R406" s="140" t="str">
        <f t="shared" si="63"/>
        <v>0</v>
      </c>
      <c r="S406" s="140" t="str">
        <f t="shared" si="64"/>
        <v>0</v>
      </c>
      <c r="T406" s="144"/>
      <c r="U406" s="106"/>
      <c r="V406" s="142">
        <f t="shared" si="65"/>
        <v>0</v>
      </c>
      <c r="W406" s="142">
        <f t="shared" si="66"/>
        <v>0</v>
      </c>
      <c r="X406" s="108">
        <f t="shared" si="67"/>
        <v>0</v>
      </c>
      <c r="Y406" s="108">
        <f t="shared" si="68"/>
        <v>0</v>
      </c>
      <c r="Z406" s="108">
        <f t="shared" si="69"/>
        <v>0</v>
      </c>
      <c r="AA406" s="151"/>
      <c r="AB406" s="47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="4" customFormat="1" ht="19" customHeight="1" spans="1:67">
      <c r="A407" s="94">
        <f t="shared" si="60"/>
        <v>406</v>
      </c>
      <c r="B407" s="95"/>
      <c r="C407" s="69"/>
      <c r="D407" s="16"/>
      <c r="E407" s="69"/>
      <c r="F407" s="132"/>
      <c r="G407" s="124" t="e">
        <f>VLOOKUP(F407,[2]零件成本10.26!$B$2:$C$7802,2,0)</f>
        <v>#N/A</v>
      </c>
      <c r="H407" s="16"/>
      <c r="I407" s="128" t="str">
        <f t="shared" si="61"/>
        <v/>
      </c>
      <c r="J407" s="16"/>
      <c r="K407" s="126"/>
      <c r="L407" s="16"/>
      <c r="M407" s="69"/>
      <c r="N407" s="69"/>
      <c r="O407" s="69"/>
      <c r="P407" s="100">
        <f t="shared" si="62"/>
        <v>0</v>
      </c>
      <c r="Q407" s="146"/>
      <c r="R407" s="140" t="str">
        <f t="shared" si="63"/>
        <v>0</v>
      </c>
      <c r="S407" s="140" t="str">
        <f t="shared" si="64"/>
        <v>0</v>
      </c>
      <c r="T407" s="144"/>
      <c r="U407" s="106"/>
      <c r="V407" s="142">
        <f t="shared" si="65"/>
        <v>0</v>
      </c>
      <c r="W407" s="142">
        <f t="shared" si="66"/>
        <v>0</v>
      </c>
      <c r="X407" s="108">
        <f t="shared" si="67"/>
        <v>0</v>
      </c>
      <c r="Y407" s="108">
        <f t="shared" si="68"/>
        <v>0</v>
      </c>
      <c r="Z407" s="108">
        <f t="shared" si="69"/>
        <v>0</v>
      </c>
      <c r="AA407" s="151"/>
      <c r="AB407" s="47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="4" customFormat="1" ht="19" customHeight="1" spans="1:67">
      <c r="A408" s="94">
        <f t="shared" si="60"/>
        <v>407</v>
      </c>
      <c r="B408" s="95"/>
      <c r="C408" s="69"/>
      <c r="D408" s="16"/>
      <c r="E408" s="69"/>
      <c r="F408" s="132"/>
      <c r="G408" s="124" t="e">
        <f>VLOOKUP(F408,[2]零件成本10.26!$B$2:$C$7802,2,0)</f>
        <v>#N/A</v>
      </c>
      <c r="H408" s="16"/>
      <c r="I408" s="128" t="str">
        <f t="shared" si="61"/>
        <v/>
      </c>
      <c r="J408" s="16"/>
      <c r="K408" s="126"/>
      <c r="L408" s="16"/>
      <c r="M408" s="69"/>
      <c r="N408" s="69"/>
      <c r="O408" s="69"/>
      <c r="P408" s="100">
        <f t="shared" si="62"/>
        <v>0</v>
      </c>
      <c r="Q408" s="146"/>
      <c r="R408" s="140" t="str">
        <f t="shared" si="63"/>
        <v>0</v>
      </c>
      <c r="S408" s="140" t="str">
        <f t="shared" si="64"/>
        <v>0</v>
      </c>
      <c r="T408" s="144"/>
      <c r="U408" s="106"/>
      <c r="V408" s="142">
        <f t="shared" si="65"/>
        <v>0</v>
      </c>
      <c r="W408" s="142">
        <f t="shared" si="66"/>
        <v>0</v>
      </c>
      <c r="X408" s="108">
        <f t="shared" si="67"/>
        <v>0</v>
      </c>
      <c r="Y408" s="108">
        <f t="shared" si="68"/>
        <v>0</v>
      </c>
      <c r="Z408" s="108">
        <f t="shared" si="69"/>
        <v>0</v>
      </c>
      <c r="AA408" s="151"/>
      <c r="AB408" s="47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="4" customFormat="1" ht="19" customHeight="1" spans="1:67">
      <c r="A409" s="94">
        <f t="shared" si="60"/>
        <v>408</v>
      </c>
      <c r="B409" s="95"/>
      <c r="C409" s="69"/>
      <c r="D409" s="16"/>
      <c r="E409" s="69"/>
      <c r="F409" s="132"/>
      <c r="G409" s="124" t="e">
        <f>VLOOKUP(F409,[2]零件成本10.26!$B$2:$C$7802,2,0)</f>
        <v>#N/A</v>
      </c>
      <c r="H409" s="16"/>
      <c r="I409" s="128" t="str">
        <f t="shared" si="61"/>
        <v/>
      </c>
      <c r="J409" s="16"/>
      <c r="K409" s="126"/>
      <c r="L409" s="16"/>
      <c r="M409" s="69"/>
      <c r="N409" s="69"/>
      <c r="O409" s="69"/>
      <c r="P409" s="100">
        <f t="shared" si="62"/>
        <v>0</v>
      </c>
      <c r="Q409" s="146"/>
      <c r="R409" s="140" t="str">
        <f t="shared" si="63"/>
        <v>0</v>
      </c>
      <c r="S409" s="140" t="str">
        <f t="shared" si="64"/>
        <v>0</v>
      </c>
      <c r="T409" s="144"/>
      <c r="U409" s="106"/>
      <c r="V409" s="142">
        <f t="shared" si="65"/>
        <v>0</v>
      </c>
      <c r="W409" s="142">
        <f t="shared" si="66"/>
        <v>0</v>
      </c>
      <c r="X409" s="108">
        <f t="shared" si="67"/>
        <v>0</v>
      </c>
      <c r="Y409" s="108">
        <f t="shared" si="68"/>
        <v>0</v>
      </c>
      <c r="Z409" s="108">
        <f t="shared" si="69"/>
        <v>0</v>
      </c>
      <c r="AA409" s="151"/>
      <c r="AB409" s="47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="4" customFormat="1" ht="19" customHeight="1" spans="1:67">
      <c r="A410" s="94">
        <f t="shared" si="60"/>
        <v>409</v>
      </c>
      <c r="B410" s="95"/>
      <c r="C410" s="69"/>
      <c r="D410" s="16"/>
      <c r="E410" s="69"/>
      <c r="F410" s="132"/>
      <c r="G410" s="124" t="e">
        <f>VLOOKUP(F410,[2]零件成本10.26!$B$2:$C$7802,2,0)</f>
        <v>#N/A</v>
      </c>
      <c r="H410" s="16"/>
      <c r="I410" s="128" t="str">
        <f t="shared" si="61"/>
        <v/>
      </c>
      <c r="J410" s="16"/>
      <c r="K410" s="126"/>
      <c r="L410" s="16"/>
      <c r="M410" s="69"/>
      <c r="N410" s="69"/>
      <c r="O410" s="69"/>
      <c r="P410" s="100">
        <f t="shared" si="62"/>
        <v>0</v>
      </c>
      <c r="Q410" s="146"/>
      <c r="R410" s="140" t="str">
        <f t="shared" si="63"/>
        <v>0</v>
      </c>
      <c r="S410" s="140" t="str">
        <f t="shared" si="64"/>
        <v>0</v>
      </c>
      <c r="T410" s="144"/>
      <c r="U410" s="106"/>
      <c r="V410" s="142">
        <f t="shared" si="65"/>
        <v>0</v>
      </c>
      <c r="W410" s="142">
        <f t="shared" si="66"/>
        <v>0</v>
      </c>
      <c r="X410" s="108">
        <f t="shared" si="67"/>
        <v>0</v>
      </c>
      <c r="Y410" s="108">
        <f t="shared" si="68"/>
        <v>0</v>
      </c>
      <c r="Z410" s="108">
        <f t="shared" si="69"/>
        <v>0</v>
      </c>
      <c r="AA410" s="151"/>
      <c r="AB410" s="47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="4" customFormat="1" ht="19" customHeight="1" spans="1:67">
      <c r="A411" s="94">
        <f t="shared" si="60"/>
        <v>410</v>
      </c>
      <c r="B411" s="95"/>
      <c r="C411" s="69"/>
      <c r="D411" s="16"/>
      <c r="E411" s="69"/>
      <c r="F411" s="132"/>
      <c r="G411" s="124" t="e">
        <f>VLOOKUP(F411,[2]零件成本10.26!$B$2:$C$7802,2,0)</f>
        <v>#N/A</v>
      </c>
      <c r="H411" s="16"/>
      <c r="I411" s="128" t="str">
        <f t="shared" si="61"/>
        <v/>
      </c>
      <c r="J411" s="16"/>
      <c r="K411" s="126"/>
      <c r="L411" s="16"/>
      <c r="M411" s="69"/>
      <c r="N411" s="69"/>
      <c r="O411" s="69"/>
      <c r="P411" s="100">
        <f t="shared" si="62"/>
        <v>0</v>
      </c>
      <c r="Q411" s="146"/>
      <c r="R411" s="140" t="str">
        <f t="shared" si="63"/>
        <v>0</v>
      </c>
      <c r="S411" s="140" t="str">
        <f t="shared" si="64"/>
        <v>0</v>
      </c>
      <c r="T411" s="144"/>
      <c r="U411" s="106"/>
      <c r="V411" s="142">
        <f t="shared" si="65"/>
        <v>0</v>
      </c>
      <c r="W411" s="142">
        <f t="shared" si="66"/>
        <v>0</v>
      </c>
      <c r="X411" s="108">
        <f t="shared" si="67"/>
        <v>0</v>
      </c>
      <c r="Y411" s="108">
        <f t="shared" si="68"/>
        <v>0</v>
      </c>
      <c r="Z411" s="108">
        <f t="shared" si="69"/>
        <v>0</v>
      </c>
      <c r="AA411" s="151"/>
      <c r="AB411" s="47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="4" customFormat="1" ht="19" customHeight="1" spans="1:67">
      <c r="A412" s="94">
        <f t="shared" si="60"/>
        <v>411</v>
      </c>
      <c r="B412" s="95"/>
      <c r="C412" s="69"/>
      <c r="D412" s="16"/>
      <c r="E412" s="69"/>
      <c r="F412" s="132"/>
      <c r="G412" s="124" t="e">
        <f>VLOOKUP(F412,[2]零件成本10.26!$B$2:$C$7802,2,0)</f>
        <v>#N/A</v>
      </c>
      <c r="H412" s="16"/>
      <c r="I412" s="128" t="str">
        <f t="shared" si="61"/>
        <v/>
      </c>
      <c r="J412" s="16"/>
      <c r="K412" s="126"/>
      <c r="L412" s="16"/>
      <c r="M412" s="69"/>
      <c r="N412" s="69"/>
      <c r="O412" s="69"/>
      <c r="P412" s="100">
        <f t="shared" si="62"/>
        <v>0</v>
      </c>
      <c r="Q412" s="146"/>
      <c r="R412" s="140" t="str">
        <f t="shared" si="63"/>
        <v>0</v>
      </c>
      <c r="S412" s="140" t="str">
        <f t="shared" si="64"/>
        <v>0</v>
      </c>
      <c r="T412" s="144"/>
      <c r="U412" s="106"/>
      <c r="V412" s="142">
        <f t="shared" si="65"/>
        <v>0</v>
      </c>
      <c r="W412" s="142">
        <f t="shared" si="66"/>
        <v>0</v>
      </c>
      <c r="X412" s="108">
        <f t="shared" si="67"/>
        <v>0</v>
      </c>
      <c r="Y412" s="108">
        <f t="shared" si="68"/>
        <v>0</v>
      </c>
      <c r="Z412" s="108">
        <f t="shared" si="69"/>
        <v>0</v>
      </c>
      <c r="AA412" s="151"/>
      <c r="AB412" s="47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="4" customFormat="1" ht="19" customHeight="1" spans="1:67">
      <c r="A413" s="94">
        <f t="shared" si="60"/>
        <v>412</v>
      </c>
      <c r="B413" s="95"/>
      <c r="C413" s="69"/>
      <c r="D413" s="16"/>
      <c r="E413" s="69"/>
      <c r="F413" s="132"/>
      <c r="G413" s="124" t="e">
        <f>VLOOKUP(F413,[2]零件成本10.26!$B$2:$C$7802,2,0)</f>
        <v>#N/A</v>
      </c>
      <c r="H413" s="16"/>
      <c r="I413" s="128" t="str">
        <f t="shared" si="61"/>
        <v/>
      </c>
      <c r="J413" s="16"/>
      <c r="K413" s="126"/>
      <c r="L413" s="16"/>
      <c r="M413" s="69"/>
      <c r="N413" s="69"/>
      <c r="O413" s="69"/>
      <c r="P413" s="100">
        <f t="shared" si="62"/>
        <v>0</v>
      </c>
      <c r="Q413" s="146"/>
      <c r="R413" s="140" t="str">
        <f t="shared" si="63"/>
        <v>0</v>
      </c>
      <c r="S413" s="140" t="str">
        <f t="shared" si="64"/>
        <v>0</v>
      </c>
      <c r="T413" s="144"/>
      <c r="U413" s="106"/>
      <c r="V413" s="142">
        <f t="shared" si="65"/>
        <v>0</v>
      </c>
      <c r="W413" s="142">
        <f t="shared" si="66"/>
        <v>0</v>
      </c>
      <c r="X413" s="108">
        <f t="shared" si="67"/>
        <v>0</v>
      </c>
      <c r="Y413" s="108">
        <f t="shared" si="68"/>
        <v>0</v>
      </c>
      <c r="Z413" s="108">
        <f t="shared" si="69"/>
        <v>0</v>
      </c>
      <c r="AA413" s="151"/>
      <c r="AB413" s="47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="4" customFormat="1" ht="19" customHeight="1" spans="1:67">
      <c r="A414" s="94">
        <f t="shared" si="60"/>
        <v>413</v>
      </c>
      <c r="B414" s="95"/>
      <c r="C414" s="69"/>
      <c r="D414" s="16"/>
      <c r="E414" s="69"/>
      <c r="F414" s="132"/>
      <c r="G414" s="124" t="e">
        <f>VLOOKUP(F414,[2]零件成本10.26!$B$2:$C$7802,2,0)</f>
        <v>#N/A</v>
      </c>
      <c r="H414" s="16"/>
      <c r="I414" s="128" t="str">
        <f t="shared" si="61"/>
        <v/>
      </c>
      <c r="J414" s="16"/>
      <c r="K414" s="126"/>
      <c r="L414" s="16"/>
      <c r="M414" s="69"/>
      <c r="N414" s="69"/>
      <c r="O414" s="69"/>
      <c r="P414" s="100">
        <f t="shared" si="62"/>
        <v>0</v>
      </c>
      <c r="Q414" s="146"/>
      <c r="R414" s="140" t="str">
        <f t="shared" si="63"/>
        <v>0</v>
      </c>
      <c r="S414" s="140" t="str">
        <f t="shared" si="64"/>
        <v>0</v>
      </c>
      <c r="T414" s="144"/>
      <c r="U414" s="106"/>
      <c r="V414" s="142">
        <f t="shared" si="65"/>
        <v>0</v>
      </c>
      <c r="W414" s="142">
        <f t="shared" si="66"/>
        <v>0</v>
      </c>
      <c r="X414" s="108">
        <f t="shared" si="67"/>
        <v>0</v>
      </c>
      <c r="Y414" s="108">
        <f t="shared" si="68"/>
        <v>0</v>
      </c>
      <c r="Z414" s="108">
        <f t="shared" si="69"/>
        <v>0</v>
      </c>
      <c r="AA414" s="151"/>
      <c r="AB414" s="47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="4" customFormat="1" ht="19" customHeight="1" spans="1:67">
      <c r="A415" s="94">
        <f t="shared" si="60"/>
        <v>414</v>
      </c>
      <c r="B415" s="95"/>
      <c r="C415" s="69"/>
      <c r="D415" s="16"/>
      <c r="E415" s="69"/>
      <c r="F415" s="132"/>
      <c r="G415" s="124" t="e">
        <f>VLOOKUP(F415,[2]零件成本10.26!$B$2:$C$7802,2,0)</f>
        <v>#N/A</v>
      </c>
      <c r="H415" s="16"/>
      <c r="I415" s="128" t="str">
        <f t="shared" si="61"/>
        <v/>
      </c>
      <c r="J415" s="16"/>
      <c r="K415" s="126"/>
      <c r="L415" s="16"/>
      <c r="M415" s="69"/>
      <c r="N415" s="69"/>
      <c r="O415" s="69"/>
      <c r="P415" s="100">
        <f t="shared" si="62"/>
        <v>0</v>
      </c>
      <c r="Q415" s="146"/>
      <c r="R415" s="140" t="str">
        <f t="shared" si="63"/>
        <v>0</v>
      </c>
      <c r="S415" s="140" t="str">
        <f t="shared" si="64"/>
        <v>0</v>
      </c>
      <c r="T415" s="144"/>
      <c r="U415" s="106"/>
      <c r="V415" s="142">
        <f t="shared" si="65"/>
        <v>0</v>
      </c>
      <c r="W415" s="142">
        <f t="shared" si="66"/>
        <v>0</v>
      </c>
      <c r="X415" s="108">
        <f t="shared" si="67"/>
        <v>0</v>
      </c>
      <c r="Y415" s="108">
        <f t="shared" si="68"/>
        <v>0</v>
      </c>
      <c r="Z415" s="108">
        <f t="shared" si="69"/>
        <v>0</v>
      </c>
      <c r="AA415" s="151"/>
      <c r="AB415" s="47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="4" customFormat="1" ht="19" customHeight="1" spans="1:67">
      <c r="A416" s="94">
        <f t="shared" si="60"/>
        <v>415</v>
      </c>
      <c r="B416" s="95"/>
      <c r="C416" s="69"/>
      <c r="D416" s="16"/>
      <c r="E416" s="69"/>
      <c r="F416" s="132"/>
      <c r="G416" s="124" t="e">
        <f>VLOOKUP(F416,[2]零件成本10.26!$B$2:$C$7802,2,0)</f>
        <v>#N/A</v>
      </c>
      <c r="H416" s="16"/>
      <c r="I416" s="128" t="str">
        <f t="shared" si="61"/>
        <v/>
      </c>
      <c r="J416" s="16"/>
      <c r="K416" s="126"/>
      <c r="L416" s="16"/>
      <c r="M416" s="69"/>
      <c r="N416" s="69"/>
      <c r="O416" s="69"/>
      <c r="P416" s="100">
        <f t="shared" si="62"/>
        <v>0</v>
      </c>
      <c r="Q416" s="146"/>
      <c r="R416" s="140" t="str">
        <f t="shared" si="63"/>
        <v>0</v>
      </c>
      <c r="S416" s="140" t="str">
        <f t="shared" si="64"/>
        <v>0</v>
      </c>
      <c r="T416" s="144"/>
      <c r="U416" s="106"/>
      <c r="V416" s="142">
        <f t="shared" si="65"/>
        <v>0</v>
      </c>
      <c r="W416" s="142">
        <f t="shared" si="66"/>
        <v>0</v>
      </c>
      <c r="X416" s="108">
        <f t="shared" si="67"/>
        <v>0</v>
      </c>
      <c r="Y416" s="108">
        <f t="shared" si="68"/>
        <v>0</v>
      </c>
      <c r="Z416" s="108">
        <f t="shared" si="69"/>
        <v>0</v>
      </c>
      <c r="AA416" s="151"/>
      <c r="AB416" s="47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="4" customFormat="1" ht="19" customHeight="1" spans="1:67">
      <c r="A417" s="94">
        <f t="shared" si="60"/>
        <v>416</v>
      </c>
      <c r="B417" s="95"/>
      <c r="C417" s="69"/>
      <c r="D417" s="16"/>
      <c r="E417" s="69"/>
      <c r="F417" s="132"/>
      <c r="G417" s="124" t="e">
        <f>VLOOKUP(F417,[2]零件成本10.26!$B$2:$C$7802,2,0)</f>
        <v>#N/A</v>
      </c>
      <c r="H417" s="16"/>
      <c r="I417" s="128" t="str">
        <f t="shared" si="61"/>
        <v/>
      </c>
      <c r="J417" s="16"/>
      <c r="K417" s="126"/>
      <c r="L417" s="16"/>
      <c r="M417" s="69"/>
      <c r="N417" s="69"/>
      <c r="O417" s="69"/>
      <c r="P417" s="100">
        <f t="shared" si="62"/>
        <v>0</v>
      </c>
      <c r="Q417" s="146"/>
      <c r="R417" s="140" t="str">
        <f t="shared" si="63"/>
        <v>0</v>
      </c>
      <c r="S417" s="140" t="str">
        <f t="shared" si="64"/>
        <v>0</v>
      </c>
      <c r="T417" s="144"/>
      <c r="U417" s="106"/>
      <c r="V417" s="142">
        <f t="shared" si="65"/>
        <v>0</v>
      </c>
      <c r="W417" s="142">
        <f t="shared" si="66"/>
        <v>0</v>
      </c>
      <c r="X417" s="108">
        <f t="shared" si="67"/>
        <v>0</v>
      </c>
      <c r="Y417" s="108">
        <f t="shared" si="68"/>
        <v>0</v>
      </c>
      <c r="Z417" s="108">
        <f t="shared" si="69"/>
        <v>0</v>
      </c>
      <c r="AA417" s="151"/>
      <c r="AB417" s="47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="4" customFormat="1" ht="19" customHeight="1" spans="1:67">
      <c r="A418" s="94">
        <f t="shared" si="60"/>
        <v>417</v>
      </c>
      <c r="B418" s="95"/>
      <c r="C418" s="69"/>
      <c r="D418" s="16"/>
      <c r="E418" s="69"/>
      <c r="F418" s="132"/>
      <c r="G418" s="124" t="e">
        <f>VLOOKUP(F418,[2]零件成本10.26!$B$2:$C$7802,2,0)</f>
        <v>#N/A</v>
      </c>
      <c r="H418" s="16"/>
      <c r="I418" s="128" t="str">
        <f t="shared" si="61"/>
        <v/>
      </c>
      <c r="J418" s="16"/>
      <c r="K418" s="126"/>
      <c r="L418" s="16"/>
      <c r="M418" s="69"/>
      <c r="N418" s="69"/>
      <c r="O418" s="69"/>
      <c r="P418" s="100">
        <f t="shared" si="62"/>
        <v>0</v>
      </c>
      <c r="Q418" s="146"/>
      <c r="R418" s="140" t="str">
        <f t="shared" si="63"/>
        <v>0</v>
      </c>
      <c r="S418" s="140" t="str">
        <f t="shared" si="64"/>
        <v>0</v>
      </c>
      <c r="T418" s="144"/>
      <c r="U418" s="106"/>
      <c r="V418" s="142">
        <f t="shared" si="65"/>
        <v>0</v>
      </c>
      <c r="W418" s="142">
        <f t="shared" si="66"/>
        <v>0</v>
      </c>
      <c r="X418" s="108">
        <f t="shared" si="67"/>
        <v>0</v>
      </c>
      <c r="Y418" s="108">
        <f t="shared" si="68"/>
        <v>0</v>
      </c>
      <c r="Z418" s="108">
        <f t="shared" si="69"/>
        <v>0</v>
      </c>
      <c r="AA418" s="151"/>
      <c r="AB418" s="47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="4" customFormat="1" ht="19" customHeight="1" spans="1:67">
      <c r="A419" s="94">
        <f t="shared" si="60"/>
        <v>418</v>
      </c>
      <c r="B419" s="95"/>
      <c r="C419" s="69"/>
      <c r="D419" s="16"/>
      <c r="E419" s="69"/>
      <c r="F419" s="132"/>
      <c r="G419" s="124" t="e">
        <f>VLOOKUP(F419,[2]零件成本10.26!$B$2:$C$7802,2,0)</f>
        <v>#N/A</v>
      </c>
      <c r="H419" s="16"/>
      <c r="I419" s="128" t="str">
        <f t="shared" si="61"/>
        <v/>
      </c>
      <c r="J419" s="16"/>
      <c r="K419" s="126"/>
      <c r="L419" s="16"/>
      <c r="M419" s="69"/>
      <c r="N419" s="69"/>
      <c r="O419" s="69"/>
      <c r="P419" s="100">
        <f t="shared" si="62"/>
        <v>0</v>
      </c>
      <c r="Q419" s="146"/>
      <c r="R419" s="140" t="str">
        <f t="shared" si="63"/>
        <v>0</v>
      </c>
      <c r="S419" s="140" t="str">
        <f t="shared" si="64"/>
        <v>0</v>
      </c>
      <c r="T419" s="144"/>
      <c r="U419" s="106"/>
      <c r="V419" s="142">
        <f t="shared" si="65"/>
        <v>0</v>
      </c>
      <c r="W419" s="142">
        <f t="shared" si="66"/>
        <v>0</v>
      </c>
      <c r="X419" s="108">
        <f t="shared" si="67"/>
        <v>0</v>
      </c>
      <c r="Y419" s="108">
        <f t="shared" si="68"/>
        <v>0</v>
      </c>
      <c r="Z419" s="108">
        <f t="shared" si="69"/>
        <v>0</v>
      </c>
      <c r="AA419" s="151"/>
      <c r="AB419" s="47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="4" customFormat="1" ht="19" customHeight="1" spans="1:67">
      <c r="A420" s="94">
        <f t="shared" si="60"/>
        <v>419</v>
      </c>
      <c r="B420" s="95"/>
      <c r="C420" s="69"/>
      <c r="D420" s="16"/>
      <c r="E420" s="69"/>
      <c r="F420" s="132"/>
      <c r="G420" s="124" t="e">
        <f>VLOOKUP(F420,[2]零件成本10.26!$B$2:$C$7802,2,0)</f>
        <v>#N/A</v>
      </c>
      <c r="H420" s="16"/>
      <c r="I420" s="128" t="str">
        <f t="shared" si="61"/>
        <v/>
      </c>
      <c r="J420" s="16"/>
      <c r="K420" s="126"/>
      <c r="L420" s="16"/>
      <c r="M420" s="69"/>
      <c r="N420" s="69"/>
      <c r="O420" s="69"/>
      <c r="P420" s="100">
        <f t="shared" si="62"/>
        <v>0</v>
      </c>
      <c r="Q420" s="146"/>
      <c r="R420" s="140" t="str">
        <f t="shared" si="63"/>
        <v>0</v>
      </c>
      <c r="S420" s="140" t="str">
        <f t="shared" si="64"/>
        <v>0</v>
      </c>
      <c r="T420" s="144"/>
      <c r="U420" s="106"/>
      <c r="V420" s="142">
        <f t="shared" si="65"/>
        <v>0</v>
      </c>
      <c r="W420" s="142">
        <f t="shared" si="66"/>
        <v>0</v>
      </c>
      <c r="X420" s="108">
        <f t="shared" si="67"/>
        <v>0</v>
      </c>
      <c r="Y420" s="108">
        <f t="shared" si="68"/>
        <v>0</v>
      </c>
      <c r="Z420" s="108">
        <f t="shared" si="69"/>
        <v>0</v>
      </c>
      <c r="AA420" s="151"/>
      <c r="AB420" s="47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="4" customFormat="1" ht="19" customHeight="1" spans="1:67">
      <c r="A421" s="94">
        <f t="shared" si="60"/>
        <v>420</v>
      </c>
      <c r="B421" s="95"/>
      <c r="C421" s="69"/>
      <c r="D421" s="16"/>
      <c r="E421" s="69"/>
      <c r="F421" s="132"/>
      <c r="G421" s="124" t="e">
        <f>VLOOKUP(F421,[2]零件成本10.26!$B$2:$C$7802,2,0)</f>
        <v>#N/A</v>
      </c>
      <c r="H421" s="16"/>
      <c r="I421" s="128" t="str">
        <f t="shared" si="61"/>
        <v/>
      </c>
      <c r="J421" s="16"/>
      <c r="K421" s="126"/>
      <c r="L421" s="16"/>
      <c r="M421" s="69"/>
      <c r="N421" s="69"/>
      <c r="O421" s="69"/>
      <c r="P421" s="100">
        <f t="shared" si="62"/>
        <v>0</v>
      </c>
      <c r="Q421" s="146"/>
      <c r="R421" s="140" t="str">
        <f t="shared" si="63"/>
        <v>0</v>
      </c>
      <c r="S421" s="140" t="str">
        <f t="shared" si="64"/>
        <v>0</v>
      </c>
      <c r="T421" s="144"/>
      <c r="U421" s="106"/>
      <c r="V421" s="142">
        <f t="shared" si="65"/>
        <v>0</v>
      </c>
      <c r="W421" s="142">
        <f t="shared" si="66"/>
        <v>0</v>
      </c>
      <c r="X421" s="108">
        <f t="shared" si="67"/>
        <v>0</v>
      </c>
      <c r="Y421" s="108">
        <f t="shared" si="68"/>
        <v>0</v>
      </c>
      <c r="Z421" s="108">
        <f t="shared" si="69"/>
        <v>0</v>
      </c>
      <c r="AA421" s="151"/>
      <c r="AB421" s="47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="4" customFormat="1" ht="19" customHeight="1" spans="1:67">
      <c r="A422" s="94">
        <f t="shared" si="60"/>
        <v>421</v>
      </c>
      <c r="B422" s="95"/>
      <c r="C422" s="69"/>
      <c r="D422" s="16"/>
      <c r="E422" s="69"/>
      <c r="F422" s="132"/>
      <c r="G422" s="124" t="e">
        <f>VLOOKUP(F422,[2]零件成本10.26!$B$2:$C$7802,2,0)</f>
        <v>#N/A</v>
      </c>
      <c r="H422" s="16"/>
      <c r="I422" s="128" t="str">
        <f t="shared" si="61"/>
        <v/>
      </c>
      <c r="J422" s="16"/>
      <c r="K422" s="126"/>
      <c r="L422" s="16"/>
      <c r="M422" s="69"/>
      <c r="N422" s="69"/>
      <c r="O422" s="69"/>
      <c r="P422" s="100">
        <f t="shared" si="62"/>
        <v>0</v>
      </c>
      <c r="Q422" s="146"/>
      <c r="R422" s="140" t="str">
        <f t="shared" si="63"/>
        <v>0</v>
      </c>
      <c r="S422" s="140" t="str">
        <f t="shared" si="64"/>
        <v>0</v>
      </c>
      <c r="T422" s="144"/>
      <c r="U422" s="106"/>
      <c r="V422" s="142">
        <f t="shared" si="65"/>
        <v>0</v>
      </c>
      <c r="W422" s="142">
        <f t="shared" si="66"/>
        <v>0</v>
      </c>
      <c r="X422" s="108">
        <f t="shared" si="67"/>
        <v>0</v>
      </c>
      <c r="Y422" s="108">
        <f t="shared" si="68"/>
        <v>0</v>
      </c>
      <c r="Z422" s="108">
        <f t="shared" si="69"/>
        <v>0</v>
      </c>
      <c r="AA422" s="151"/>
      <c r="AB422" s="47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="4" customFormat="1" ht="19" customHeight="1" spans="1:67">
      <c r="A423" s="94">
        <f t="shared" si="60"/>
        <v>422</v>
      </c>
      <c r="B423" s="95"/>
      <c r="C423" s="69"/>
      <c r="D423" s="16"/>
      <c r="E423" s="69"/>
      <c r="F423" s="132"/>
      <c r="G423" s="124" t="e">
        <f>VLOOKUP(F423,[2]零件成本10.26!$B$2:$C$7802,2,0)</f>
        <v>#N/A</v>
      </c>
      <c r="H423" s="16"/>
      <c r="I423" s="128" t="str">
        <f t="shared" si="61"/>
        <v/>
      </c>
      <c r="J423" s="16"/>
      <c r="K423" s="126"/>
      <c r="L423" s="16"/>
      <c r="M423" s="69"/>
      <c r="N423" s="69"/>
      <c r="O423" s="69"/>
      <c r="P423" s="100">
        <f t="shared" si="62"/>
        <v>0</v>
      </c>
      <c r="Q423" s="146"/>
      <c r="R423" s="140" t="str">
        <f t="shared" si="63"/>
        <v>0</v>
      </c>
      <c r="S423" s="140" t="str">
        <f t="shared" si="64"/>
        <v>0</v>
      </c>
      <c r="T423" s="144"/>
      <c r="U423" s="106"/>
      <c r="V423" s="142">
        <f t="shared" si="65"/>
        <v>0</v>
      </c>
      <c r="W423" s="142">
        <f t="shared" si="66"/>
        <v>0</v>
      </c>
      <c r="X423" s="108">
        <f t="shared" si="67"/>
        <v>0</v>
      </c>
      <c r="Y423" s="108">
        <f t="shared" si="68"/>
        <v>0</v>
      </c>
      <c r="Z423" s="108">
        <f t="shared" si="69"/>
        <v>0</v>
      </c>
      <c r="AA423" s="151"/>
      <c r="AB423" s="47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="4" customFormat="1" ht="19" customHeight="1" spans="1:67">
      <c r="A424" s="94">
        <f t="shared" si="60"/>
        <v>423</v>
      </c>
      <c r="B424" s="95"/>
      <c r="C424" s="69"/>
      <c r="D424" s="16"/>
      <c r="E424" s="69"/>
      <c r="F424" s="132"/>
      <c r="G424" s="124" t="e">
        <f>VLOOKUP(F424,[2]零件成本10.26!$B$2:$C$7802,2,0)</f>
        <v>#N/A</v>
      </c>
      <c r="H424" s="16"/>
      <c r="I424" s="128" t="str">
        <f t="shared" si="61"/>
        <v/>
      </c>
      <c r="J424" s="16"/>
      <c r="K424" s="126"/>
      <c r="L424" s="16"/>
      <c r="M424" s="69"/>
      <c r="N424" s="69"/>
      <c r="O424" s="69"/>
      <c r="P424" s="100">
        <f t="shared" si="62"/>
        <v>0</v>
      </c>
      <c r="Q424" s="146"/>
      <c r="R424" s="140" t="str">
        <f t="shared" si="63"/>
        <v>0</v>
      </c>
      <c r="S424" s="140" t="str">
        <f t="shared" si="64"/>
        <v>0</v>
      </c>
      <c r="T424" s="144"/>
      <c r="U424" s="106"/>
      <c r="V424" s="142">
        <f t="shared" si="65"/>
        <v>0</v>
      </c>
      <c r="W424" s="142">
        <f t="shared" si="66"/>
        <v>0</v>
      </c>
      <c r="X424" s="108">
        <f t="shared" si="67"/>
        <v>0</v>
      </c>
      <c r="Y424" s="108">
        <f t="shared" si="68"/>
        <v>0</v>
      </c>
      <c r="Z424" s="108">
        <f t="shared" si="69"/>
        <v>0</v>
      </c>
      <c r="AA424" s="151"/>
      <c r="AB424" s="47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="4" customFormat="1" ht="19" customHeight="1" spans="1:67">
      <c r="A425" s="94">
        <f t="shared" si="60"/>
        <v>424</v>
      </c>
      <c r="B425" s="95"/>
      <c r="C425" s="69"/>
      <c r="D425" s="16"/>
      <c r="E425" s="69"/>
      <c r="F425" s="132"/>
      <c r="G425" s="124" t="e">
        <f>VLOOKUP(F425,[2]零件成本10.26!$B$2:$C$7802,2,0)</f>
        <v>#N/A</v>
      </c>
      <c r="H425" s="16"/>
      <c r="I425" s="128" t="str">
        <f t="shared" si="61"/>
        <v/>
      </c>
      <c r="J425" s="16"/>
      <c r="K425" s="126"/>
      <c r="L425" s="16"/>
      <c r="M425" s="69"/>
      <c r="N425" s="69"/>
      <c r="O425" s="69"/>
      <c r="P425" s="100">
        <f t="shared" si="62"/>
        <v>0</v>
      </c>
      <c r="Q425" s="146"/>
      <c r="R425" s="140" t="str">
        <f t="shared" si="63"/>
        <v>0</v>
      </c>
      <c r="S425" s="140" t="str">
        <f t="shared" si="64"/>
        <v>0</v>
      </c>
      <c r="T425" s="144"/>
      <c r="U425" s="106"/>
      <c r="V425" s="142">
        <f t="shared" si="65"/>
        <v>0</v>
      </c>
      <c r="W425" s="142">
        <f t="shared" si="66"/>
        <v>0</v>
      </c>
      <c r="X425" s="108">
        <f t="shared" si="67"/>
        <v>0</v>
      </c>
      <c r="Y425" s="108">
        <f t="shared" si="68"/>
        <v>0</v>
      </c>
      <c r="Z425" s="108">
        <f t="shared" si="69"/>
        <v>0</v>
      </c>
      <c r="AA425" s="151"/>
      <c r="AB425" s="47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="4" customFormat="1" ht="19" customHeight="1" spans="1:67">
      <c r="A426" s="94">
        <f t="shared" si="60"/>
        <v>425</v>
      </c>
      <c r="B426" s="95"/>
      <c r="C426" s="69"/>
      <c r="D426" s="16"/>
      <c r="E426" s="69"/>
      <c r="F426" s="132"/>
      <c r="G426" s="124" t="e">
        <f>VLOOKUP(F426,[2]零件成本10.26!$B$2:$C$7802,2,0)</f>
        <v>#N/A</v>
      </c>
      <c r="H426" s="16"/>
      <c r="I426" s="128" t="str">
        <f t="shared" si="61"/>
        <v/>
      </c>
      <c r="J426" s="16"/>
      <c r="K426" s="126"/>
      <c r="L426" s="16"/>
      <c r="M426" s="69"/>
      <c r="N426" s="69"/>
      <c r="O426" s="69"/>
      <c r="P426" s="100">
        <f t="shared" si="62"/>
        <v>0</v>
      </c>
      <c r="Q426" s="146"/>
      <c r="R426" s="140" t="str">
        <f t="shared" si="63"/>
        <v>0</v>
      </c>
      <c r="S426" s="140" t="str">
        <f t="shared" si="64"/>
        <v>0</v>
      </c>
      <c r="T426" s="144"/>
      <c r="U426" s="106"/>
      <c r="V426" s="142">
        <f t="shared" si="65"/>
        <v>0</v>
      </c>
      <c r="W426" s="142">
        <f t="shared" si="66"/>
        <v>0</v>
      </c>
      <c r="X426" s="108">
        <f t="shared" si="67"/>
        <v>0</v>
      </c>
      <c r="Y426" s="108">
        <f t="shared" si="68"/>
        <v>0</v>
      </c>
      <c r="Z426" s="108">
        <f t="shared" si="69"/>
        <v>0</v>
      </c>
      <c r="AA426" s="151"/>
      <c r="AB426" s="47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="4" customFormat="1" ht="19" customHeight="1" spans="1:67">
      <c r="A427" s="94">
        <f t="shared" si="60"/>
        <v>426</v>
      </c>
      <c r="B427" s="95"/>
      <c r="C427" s="69"/>
      <c r="D427" s="16"/>
      <c r="E427" s="69"/>
      <c r="F427" s="132"/>
      <c r="G427" s="124" t="e">
        <f>VLOOKUP(F427,[2]零件成本10.26!$B$2:$C$7802,2,0)</f>
        <v>#N/A</v>
      </c>
      <c r="H427" s="16"/>
      <c r="I427" s="128" t="str">
        <f t="shared" si="61"/>
        <v/>
      </c>
      <c r="J427" s="16"/>
      <c r="K427" s="126"/>
      <c r="L427" s="16"/>
      <c r="M427" s="69"/>
      <c r="N427" s="69"/>
      <c r="O427" s="69"/>
      <c r="P427" s="100">
        <f t="shared" si="62"/>
        <v>0</v>
      </c>
      <c r="Q427" s="146"/>
      <c r="R427" s="140" t="str">
        <f t="shared" si="63"/>
        <v>0</v>
      </c>
      <c r="S427" s="140" t="str">
        <f t="shared" si="64"/>
        <v>0</v>
      </c>
      <c r="T427" s="144"/>
      <c r="U427" s="106"/>
      <c r="V427" s="142">
        <f t="shared" si="65"/>
        <v>0</v>
      </c>
      <c r="W427" s="142">
        <f t="shared" si="66"/>
        <v>0</v>
      </c>
      <c r="X427" s="108">
        <f t="shared" si="67"/>
        <v>0</v>
      </c>
      <c r="Y427" s="108">
        <f t="shared" si="68"/>
        <v>0</v>
      </c>
      <c r="Z427" s="108">
        <f t="shared" si="69"/>
        <v>0</v>
      </c>
      <c r="AA427" s="151"/>
      <c r="AB427" s="47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="4" customFormat="1" ht="19" customHeight="1" spans="1:67">
      <c r="A428" s="94">
        <f t="shared" si="60"/>
        <v>427</v>
      </c>
      <c r="B428" s="95"/>
      <c r="C428" s="69"/>
      <c r="D428" s="16"/>
      <c r="E428" s="69"/>
      <c r="F428" s="132"/>
      <c r="G428" s="124" t="e">
        <f>VLOOKUP(F428,[2]零件成本10.26!$B$2:$C$7802,2,0)</f>
        <v>#N/A</v>
      </c>
      <c r="H428" s="16"/>
      <c r="I428" s="128" t="str">
        <f t="shared" si="61"/>
        <v/>
      </c>
      <c r="J428" s="16"/>
      <c r="K428" s="126"/>
      <c r="L428" s="16"/>
      <c r="M428" s="69"/>
      <c r="N428" s="69"/>
      <c r="O428" s="69"/>
      <c r="P428" s="100">
        <f t="shared" si="62"/>
        <v>0</v>
      </c>
      <c r="Q428" s="146"/>
      <c r="R428" s="140" t="str">
        <f t="shared" si="63"/>
        <v>0</v>
      </c>
      <c r="S428" s="140" t="str">
        <f t="shared" si="64"/>
        <v>0</v>
      </c>
      <c r="T428" s="144"/>
      <c r="U428" s="106"/>
      <c r="V428" s="142">
        <f t="shared" si="65"/>
        <v>0</v>
      </c>
      <c r="W428" s="142">
        <f t="shared" si="66"/>
        <v>0</v>
      </c>
      <c r="X428" s="108">
        <f t="shared" si="67"/>
        <v>0</v>
      </c>
      <c r="Y428" s="108">
        <f t="shared" si="68"/>
        <v>0</v>
      </c>
      <c r="Z428" s="108">
        <f t="shared" si="69"/>
        <v>0</v>
      </c>
      <c r="AA428" s="151"/>
      <c r="AB428" s="47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="4" customFormat="1" ht="19" customHeight="1" spans="1:67">
      <c r="A429" s="94">
        <f t="shared" si="60"/>
        <v>428</v>
      </c>
      <c r="B429" s="95"/>
      <c r="C429" s="69"/>
      <c r="D429" s="16"/>
      <c r="E429" s="69"/>
      <c r="F429" s="132"/>
      <c r="G429" s="124" t="e">
        <f>VLOOKUP(F429,[2]零件成本10.26!$B$2:$C$7802,2,0)</f>
        <v>#N/A</v>
      </c>
      <c r="H429" s="16"/>
      <c r="I429" s="128" t="str">
        <f t="shared" si="61"/>
        <v/>
      </c>
      <c r="J429" s="16"/>
      <c r="K429" s="126"/>
      <c r="L429" s="16"/>
      <c r="M429" s="69"/>
      <c r="N429" s="69"/>
      <c r="O429" s="69"/>
      <c r="P429" s="100">
        <f t="shared" si="62"/>
        <v>0</v>
      </c>
      <c r="Q429" s="146"/>
      <c r="R429" s="140" t="str">
        <f t="shared" si="63"/>
        <v>0</v>
      </c>
      <c r="S429" s="140" t="str">
        <f t="shared" si="64"/>
        <v>0</v>
      </c>
      <c r="T429" s="144"/>
      <c r="U429" s="106"/>
      <c r="V429" s="142">
        <f t="shared" si="65"/>
        <v>0</v>
      </c>
      <c r="W429" s="142">
        <f t="shared" si="66"/>
        <v>0</v>
      </c>
      <c r="X429" s="108">
        <f t="shared" si="67"/>
        <v>0</v>
      </c>
      <c r="Y429" s="108">
        <f t="shared" si="68"/>
        <v>0</v>
      </c>
      <c r="Z429" s="108">
        <f t="shared" si="69"/>
        <v>0</v>
      </c>
      <c r="AA429" s="151"/>
      <c r="AB429" s="47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="4" customFormat="1" ht="19" customHeight="1" spans="1:67">
      <c r="A430" s="94">
        <f t="shared" si="60"/>
        <v>429</v>
      </c>
      <c r="B430" s="95"/>
      <c r="C430" s="69"/>
      <c r="D430" s="16"/>
      <c r="E430" s="69"/>
      <c r="F430" s="132"/>
      <c r="G430" s="124" t="e">
        <f>VLOOKUP(F430,[2]零件成本10.26!$B$2:$C$7802,2,0)</f>
        <v>#N/A</v>
      </c>
      <c r="H430" s="16"/>
      <c r="I430" s="128" t="str">
        <f t="shared" si="61"/>
        <v/>
      </c>
      <c r="J430" s="16"/>
      <c r="K430" s="126"/>
      <c r="L430" s="16"/>
      <c r="M430" s="69"/>
      <c r="N430" s="69"/>
      <c r="O430" s="69"/>
      <c r="P430" s="100">
        <f t="shared" si="62"/>
        <v>0</v>
      </c>
      <c r="Q430" s="146"/>
      <c r="R430" s="140" t="str">
        <f t="shared" si="63"/>
        <v>0</v>
      </c>
      <c r="S430" s="140" t="str">
        <f t="shared" si="64"/>
        <v>0</v>
      </c>
      <c r="T430" s="144"/>
      <c r="U430" s="106"/>
      <c r="V430" s="142">
        <f t="shared" si="65"/>
        <v>0</v>
      </c>
      <c r="W430" s="142">
        <f t="shared" si="66"/>
        <v>0</v>
      </c>
      <c r="X430" s="108">
        <f t="shared" si="67"/>
        <v>0</v>
      </c>
      <c r="Y430" s="108">
        <f t="shared" si="68"/>
        <v>0</v>
      </c>
      <c r="Z430" s="108">
        <f t="shared" si="69"/>
        <v>0</v>
      </c>
      <c r="AA430" s="151"/>
      <c r="AB430" s="47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="4" customFormat="1" ht="19" customHeight="1" spans="1:67">
      <c r="A431" s="94">
        <f t="shared" si="60"/>
        <v>430</v>
      </c>
      <c r="B431" s="95"/>
      <c r="C431" s="69"/>
      <c r="D431" s="16"/>
      <c r="E431" s="69"/>
      <c r="F431" s="132"/>
      <c r="G431" s="124" t="e">
        <f>VLOOKUP(F431,[2]零件成本10.26!$B$2:$C$7802,2,0)</f>
        <v>#N/A</v>
      </c>
      <c r="H431" s="16"/>
      <c r="I431" s="128" t="str">
        <f t="shared" si="61"/>
        <v/>
      </c>
      <c r="J431" s="16"/>
      <c r="K431" s="126"/>
      <c r="L431" s="16"/>
      <c r="M431" s="69"/>
      <c r="N431" s="69"/>
      <c r="O431" s="69"/>
      <c r="P431" s="100">
        <f t="shared" si="62"/>
        <v>0</v>
      </c>
      <c r="Q431" s="146"/>
      <c r="R431" s="140" t="str">
        <f t="shared" si="63"/>
        <v>0</v>
      </c>
      <c r="S431" s="140" t="str">
        <f t="shared" si="64"/>
        <v>0</v>
      </c>
      <c r="T431" s="144"/>
      <c r="U431" s="106"/>
      <c r="V431" s="142">
        <f t="shared" si="65"/>
        <v>0</v>
      </c>
      <c r="W431" s="142">
        <f t="shared" si="66"/>
        <v>0</v>
      </c>
      <c r="X431" s="108">
        <f t="shared" si="67"/>
        <v>0</v>
      </c>
      <c r="Y431" s="108">
        <f t="shared" si="68"/>
        <v>0</v>
      </c>
      <c r="Z431" s="108">
        <f t="shared" si="69"/>
        <v>0</v>
      </c>
      <c r="AA431" s="151"/>
      <c r="AB431" s="47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="4" customFormat="1" ht="19" customHeight="1" spans="1:67">
      <c r="A432" s="94">
        <f t="shared" si="60"/>
        <v>431</v>
      </c>
      <c r="B432" s="95"/>
      <c r="C432" s="69"/>
      <c r="D432" s="16"/>
      <c r="E432" s="69"/>
      <c r="F432" s="132"/>
      <c r="G432" s="124" t="e">
        <f>VLOOKUP(F432,[2]零件成本10.26!$B$2:$C$7802,2,0)</f>
        <v>#N/A</v>
      </c>
      <c r="H432" s="16"/>
      <c r="I432" s="128" t="str">
        <f t="shared" si="61"/>
        <v/>
      </c>
      <c r="J432" s="16"/>
      <c r="K432" s="126"/>
      <c r="L432" s="16"/>
      <c r="M432" s="69"/>
      <c r="N432" s="69"/>
      <c r="O432" s="69"/>
      <c r="P432" s="100">
        <f t="shared" si="62"/>
        <v>0</v>
      </c>
      <c r="Q432" s="146"/>
      <c r="R432" s="140" t="str">
        <f t="shared" si="63"/>
        <v>0</v>
      </c>
      <c r="S432" s="140" t="str">
        <f t="shared" si="64"/>
        <v>0</v>
      </c>
      <c r="T432" s="144"/>
      <c r="U432" s="106"/>
      <c r="V432" s="142">
        <f t="shared" si="65"/>
        <v>0</v>
      </c>
      <c r="W432" s="142">
        <f t="shared" si="66"/>
        <v>0</v>
      </c>
      <c r="X432" s="108">
        <f t="shared" si="67"/>
        <v>0</v>
      </c>
      <c r="Y432" s="108">
        <f t="shared" si="68"/>
        <v>0</v>
      </c>
      <c r="Z432" s="108">
        <f t="shared" si="69"/>
        <v>0</v>
      </c>
      <c r="AA432" s="151"/>
      <c r="AB432" s="47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="4" customFormat="1" ht="19" customHeight="1" spans="1:67">
      <c r="A433" s="94">
        <f t="shared" si="60"/>
        <v>432</v>
      </c>
      <c r="B433" s="95"/>
      <c r="C433" s="69"/>
      <c r="D433" s="16"/>
      <c r="E433" s="69"/>
      <c r="F433" s="132"/>
      <c r="G433" s="124" t="e">
        <f>VLOOKUP(F433,[2]零件成本10.26!$B$2:$C$7802,2,0)</f>
        <v>#N/A</v>
      </c>
      <c r="H433" s="16"/>
      <c r="I433" s="128" t="str">
        <f t="shared" si="61"/>
        <v/>
      </c>
      <c r="J433" s="16"/>
      <c r="K433" s="126"/>
      <c r="L433" s="16"/>
      <c r="M433" s="69"/>
      <c r="N433" s="69"/>
      <c r="O433" s="69"/>
      <c r="P433" s="100">
        <f t="shared" si="62"/>
        <v>0</v>
      </c>
      <c r="Q433" s="146"/>
      <c r="R433" s="140" t="str">
        <f t="shared" si="63"/>
        <v>0</v>
      </c>
      <c r="S433" s="140" t="str">
        <f t="shared" si="64"/>
        <v>0</v>
      </c>
      <c r="T433" s="144"/>
      <c r="U433" s="106"/>
      <c r="V433" s="142">
        <f t="shared" si="65"/>
        <v>0</v>
      </c>
      <c r="W433" s="142">
        <f t="shared" si="66"/>
        <v>0</v>
      </c>
      <c r="X433" s="108">
        <f t="shared" si="67"/>
        <v>0</v>
      </c>
      <c r="Y433" s="108">
        <f t="shared" si="68"/>
        <v>0</v>
      </c>
      <c r="Z433" s="108">
        <f t="shared" si="69"/>
        <v>0</v>
      </c>
      <c r="AA433" s="151"/>
      <c r="AB433" s="47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="4" customFormat="1" ht="19" customHeight="1" spans="1:67">
      <c r="A434" s="94">
        <f t="shared" si="60"/>
        <v>433</v>
      </c>
      <c r="B434" s="95"/>
      <c r="C434" s="69"/>
      <c r="D434" s="16"/>
      <c r="E434" s="69"/>
      <c r="F434" s="132"/>
      <c r="G434" s="124" t="e">
        <f>VLOOKUP(F434,[2]零件成本10.26!$B$2:$C$7802,2,0)</f>
        <v>#N/A</v>
      </c>
      <c r="H434" s="16"/>
      <c r="I434" s="128" t="str">
        <f t="shared" si="61"/>
        <v/>
      </c>
      <c r="J434" s="16"/>
      <c r="K434" s="126"/>
      <c r="L434" s="16"/>
      <c r="M434" s="69"/>
      <c r="N434" s="69"/>
      <c r="O434" s="69"/>
      <c r="P434" s="100">
        <f t="shared" si="62"/>
        <v>0</v>
      </c>
      <c r="Q434" s="146"/>
      <c r="R434" s="140" t="str">
        <f t="shared" si="63"/>
        <v>0</v>
      </c>
      <c r="S434" s="140" t="str">
        <f t="shared" si="64"/>
        <v>0</v>
      </c>
      <c r="T434" s="144"/>
      <c r="U434" s="106"/>
      <c r="V434" s="142">
        <f t="shared" si="65"/>
        <v>0</v>
      </c>
      <c r="W434" s="142">
        <f t="shared" si="66"/>
        <v>0</v>
      </c>
      <c r="X434" s="108">
        <f t="shared" si="67"/>
        <v>0</v>
      </c>
      <c r="Y434" s="108">
        <f t="shared" si="68"/>
        <v>0</v>
      </c>
      <c r="Z434" s="108">
        <f t="shared" si="69"/>
        <v>0</v>
      </c>
      <c r="AA434" s="151"/>
      <c r="AB434" s="47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="4" customFormat="1" ht="19" customHeight="1" spans="1:67">
      <c r="A435" s="94">
        <f t="shared" si="60"/>
        <v>434</v>
      </c>
      <c r="B435" s="95"/>
      <c r="C435" s="69"/>
      <c r="D435" s="16"/>
      <c r="E435" s="69"/>
      <c r="F435" s="132"/>
      <c r="G435" s="124" t="e">
        <f>VLOOKUP(F435,[2]零件成本10.26!$B$2:$C$7802,2,0)</f>
        <v>#N/A</v>
      </c>
      <c r="H435" s="16"/>
      <c r="I435" s="128" t="str">
        <f t="shared" si="61"/>
        <v/>
      </c>
      <c r="J435" s="16"/>
      <c r="K435" s="126"/>
      <c r="L435" s="16"/>
      <c r="M435" s="69"/>
      <c r="N435" s="69"/>
      <c r="O435" s="69"/>
      <c r="P435" s="100">
        <f t="shared" si="62"/>
        <v>0</v>
      </c>
      <c r="Q435" s="146"/>
      <c r="R435" s="140" t="str">
        <f t="shared" si="63"/>
        <v>0</v>
      </c>
      <c r="S435" s="140" t="str">
        <f t="shared" si="64"/>
        <v>0</v>
      </c>
      <c r="T435" s="144"/>
      <c r="U435" s="106"/>
      <c r="V435" s="142">
        <f t="shared" si="65"/>
        <v>0</v>
      </c>
      <c r="W435" s="142">
        <f t="shared" si="66"/>
        <v>0</v>
      </c>
      <c r="X435" s="108">
        <f t="shared" si="67"/>
        <v>0</v>
      </c>
      <c r="Y435" s="108">
        <f t="shared" si="68"/>
        <v>0</v>
      </c>
      <c r="Z435" s="108">
        <f t="shared" si="69"/>
        <v>0</v>
      </c>
      <c r="AA435" s="151"/>
      <c r="AB435" s="47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="4" customFormat="1" ht="19" customHeight="1" spans="1:67">
      <c r="A436" s="94">
        <f t="shared" si="60"/>
        <v>435</v>
      </c>
      <c r="B436" s="95"/>
      <c r="C436" s="69"/>
      <c r="D436" s="16"/>
      <c r="E436" s="69"/>
      <c r="F436" s="132"/>
      <c r="G436" s="124" t="e">
        <f>VLOOKUP(F436,[2]零件成本10.26!$B$2:$C$7802,2,0)</f>
        <v>#N/A</v>
      </c>
      <c r="H436" s="16"/>
      <c r="I436" s="128" t="str">
        <f t="shared" si="61"/>
        <v/>
      </c>
      <c r="J436" s="16"/>
      <c r="K436" s="126"/>
      <c r="L436" s="16"/>
      <c r="M436" s="69"/>
      <c r="N436" s="69"/>
      <c r="O436" s="69"/>
      <c r="P436" s="100">
        <f t="shared" si="62"/>
        <v>0</v>
      </c>
      <c r="Q436" s="146"/>
      <c r="R436" s="140" t="str">
        <f t="shared" si="63"/>
        <v>0</v>
      </c>
      <c r="S436" s="140" t="str">
        <f t="shared" si="64"/>
        <v>0</v>
      </c>
      <c r="T436" s="144"/>
      <c r="U436" s="106"/>
      <c r="V436" s="142">
        <f t="shared" si="65"/>
        <v>0</v>
      </c>
      <c r="W436" s="142">
        <f t="shared" si="66"/>
        <v>0</v>
      </c>
      <c r="X436" s="108">
        <f t="shared" si="67"/>
        <v>0</v>
      </c>
      <c r="Y436" s="108">
        <f t="shared" si="68"/>
        <v>0</v>
      </c>
      <c r="Z436" s="108">
        <f t="shared" si="69"/>
        <v>0</v>
      </c>
      <c r="AA436" s="151"/>
      <c r="AB436" s="47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="4" customFormat="1" ht="19" customHeight="1" spans="1:67">
      <c r="A437" s="94">
        <f t="shared" si="60"/>
        <v>436</v>
      </c>
      <c r="B437" s="95"/>
      <c r="C437" s="69"/>
      <c r="D437" s="16"/>
      <c r="E437" s="69"/>
      <c r="F437" s="132"/>
      <c r="G437" s="124" t="e">
        <f>VLOOKUP(F437,[2]零件成本10.26!$B$2:$C$7802,2,0)</f>
        <v>#N/A</v>
      </c>
      <c r="H437" s="16"/>
      <c r="I437" s="128" t="str">
        <f t="shared" si="61"/>
        <v/>
      </c>
      <c r="J437" s="16"/>
      <c r="K437" s="126"/>
      <c r="L437" s="16"/>
      <c r="M437" s="69"/>
      <c r="N437" s="69"/>
      <c r="O437" s="69"/>
      <c r="P437" s="100">
        <f t="shared" si="62"/>
        <v>0</v>
      </c>
      <c r="Q437" s="146"/>
      <c r="R437" s="140" t="str">
        <f t="shared" si="63"/>
        <v>0</v>
      </c>
      <c r="S437" s="140" t="str">
        <f t="shared" si="64"/>
        <v>0</v>
      </c>
      <c r="T437" s="144"/>
      <c r="U437" s="106"/>
      <c r="V437" s="142">
        <f t="shared" si="65"/>
        <v>0</v>
      </c>
      <c r="W437" s="142">
        <f t="shared" si="66"/>
        <v>0</v>
      </c>
      <c r="X437" s="108">
        <f t="shared" si="67"/>
        <v>0</v>
      </c>
      <c r="Y437" s="108">
        <f t="shared" si="68"/>
        <v>0</v>
      </c>
      <c r="Z437" s="108">
        <f t="shared" si="69"/>
        <v>0</v>
      </c>
      <c r="AA437" s="151"/>
      <c r="AB437" s="47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="4" customFormat="1" ht="19" customHeight="1" spans="1:67">
      <c r="A438" s="94">
        <f t="shared" si="60"/>
        <v>437</v>
      </c>
      <c r="B438" s="95"/>
      <c r="C438" s="69"/>
      <c r="D438" s="16"/>
      <c r="E438" s="69"/>
      <c r="F438" s="132"/>
      <c r="G438" s="124" t="e">
        <f>VLOOKUP(F438,[2]零件成本10.26!$B$2:$C$7802,2,0)</f>
        <v>#N/A</v>
      </c>
      <c r="H438" s="16"/>
      <c r="I438" s="128" t="str">
        <f t="shared" si="61"/>
        <v/>
      </c>
      <c r="J438" s="16"/>
      <c r="K438" s="126"/>
      <c r="L438" s="16"/>
      <c r="M438" s="69"/>
      <c r="N438" s="69"/>
      <c r="O438" s="69"/>
      <c r="P438" s="100">
        <f t="shared" si="62"/>
        <v>0</v>
      </c>
      <c r="Q438" s="146"/>
      <c r="R438" s="140" t="str">
        <f t="shared" si="63"/>
        <v>0</v>
      </c>
      <c r="S438" s="140" t="str">
        <f t="shared" si="64"/>
        <v>0</v>
      </c>
      <c r="T438" s="144"/>
      <c r="U438" s="106"/>
      <c r="V438" s="142">
        <f t="shared" si="65"/>
        <v>0</v>
      </c>
      <c r="W438" s="142">
        <f t="shared" si="66"/>
        <v>0</v>
      </c>
      <c r="X438" s="108">
        <f t="shared" si="67"/>
        <v>0</v>
      </c>
      <c r="Y438" s="108">
        <f t="shared" si="68"/>
        <v>0</v>
      </c>
      <c r="Z438" s="108">
        <f t="shared" si="69"/>
        <v>0</v>
      </c>
      <c r="AA438" s="151"/>
      <c r="AB438" s="47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="4" customFormat="1" ht="19" customHeight="1" spans="1:67">
      <c r="A439" s="94">
        <f t="shared" si="60"/>
        <v>438</v>
      </c>
      <c r="B439" s="95"/>
      <c r="C439" s="69"/>
      <c r="D439" s="16"/>
      <c r="E439" s="69"/>
      <c r="F439" s="132"/>
      <c r="G439" s="124" t="e">
        <f>VLOOKUP(F439,[2]零件成本10.26!$B$2:$C$7802,2,0)</f>
        <v>#N/A</v>
      </c>
      <c r="H439" s="16"/>
      <c r="I439" s="128" t="str">
        <f t="shared" si="61"/>
        <v/>
      </c>
      <c r="J439" s="16"/>
      <c r="K439" s="126"/>
      <c r="L439" s="16"/>
      <c r="M439" s="69"/>
      <c r="N439" s="69"/>
      <c r="O439" s="69"/>
      <c r="P439" s="100">
        <f t="shared" si="62"/>
        <v>0</v>
      </c>
      <c r="Q439" s="146"/>
      <c r="R439" s="140" t="str">
        <f t="shared" si="63"/>
        <v>0</v>
      </c>
      <c r="S439" s="140" t="str">
        <f t="shared" si="64"/>
        <v>0</v>
      </c>
      <c r="T439" s="144"/>
      <c r="U439" s="106"/>
      <c r="V439" s="142">
        <f t="shared" si="65"/>
        <v>0</v>
      </c>
      <c r="W439" s="142">
        <f t="shared" si="66"/>
        <v>0</v>
      </c>
      <c r="X439" s="108">
        <f t="shared" si="67"/>
        <v>0</v>
      </c>
      <c r="Y439" s="108">
        <f t="shared" si="68"/>
        <v>0</v>
      </c>
      <c r="Z439" s="108">
        <f t="shared" si="69"/>
        <v>0</v>
      </c>
      <c r="AA439" s="151"/>
      <c r="AB439" s="47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="4" customFormat="1" ht="19" customHeight="1" spans="1:67">
      <c r="A440" s="94">
        <f t="shared" si="60"/>
        <v>439</v>
      </c>
      <c r="B440" s="95"/>
      <c r="C440" s="69"/>
      <c r="D440" s="16"/>
      <c r="E440" s="69"/>
      <c r="F440" s="132"/>
      <c r="G440" s="124" t="e">
        <f>VLOOKUP(F440,[2]零件成本10.26!$B$2:$C$7802,2,0)</f>
        <v>#N/A</v>
      </c>
      <c r="H440" s="16"/>
      <c r="I440" s="128" t="str">
        <f t="shared" si="61"/>
        <v/>
      </c>
      <c r="J440" s="16"/>
      <c r="K440" s="126"/>
      <c r="L440" s="16"/>
      <c r="M440" s="69"/>
      <c r="N440" s="69"/>
      <c r="O440" s="69"/>
      <c r="P440" s="100">
        <f t="shared" si="62"/>
        <v>0</v>
      </c>
      <c r="Q440" s="146"/>
      <c r="R440" s="140" t="str">
        <f t="shared" si="63"/>
        <v>0</v>
      </c>
      <c r="S440" s="140" t="str">
        <f t="shared" si="64"/>
        <v>0</v>
      </c>
      <c r="T440" s="144"/>
      <c r="U440" s="106"/>
      <c r="V440" s="142">
        <f t="shared" si="65"/>
        <v>0</v>
      </c>
      <c r="W440" s="142">
        <f t="shared" si="66"/>
        <v>0</v>
      </c>
      <c r="X440" s="108">
        <f t="shared" si="67"/>
        <v>0</v>
      </c>
      <c r="Y440" s="108">
        <f t="shared" si="68"/>
        <v>0</v>
      </c>
      <c r="Z440" s="108">
        <f t="shared" si="69"/>
        <v>0</v>
      </c>
      <c r="AA440" s="151"/>
      <c r="AB440" s="47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="4" customFormat="1" ht="19" customHeight="1" spans="1:67">
      <c r="A441" s="94">
        <f t="shared" si="60"/>
        <v>440</v>
      </c>
      <c r="B441" s="95"/>
      <c r="C441" s="69"/>
      <c r="D441" s="16"/>
      <c r="E441" s="69"/>
      <c r="F441" s="132"/>
      <c r="G441" s="124" t="e">
        <f>VLOOKUP(F441,[2]零件成本10.26!$B$2:$C$7802,2,0)</f>
        <v>#N/A</v>
      </c>
      <c r="H441" s="16"/>
      <c r="I441" s="128" t="str">
        <f t="shared" si="61"/>
        <v/>
      </c>
      <c r="J441" s="16"/>
      <c r="K441" s="126"/>
      <c r="L441" s="16"/>
      <c r="M441" s="69"/>
      <c r="N441" s="69"/>
      <c r="O441" s="69"/>
      <c r="P441" s="100">
        <f t="shared" si="62"/>
        <v>0</v>
      </c>
      <c r="Q441" s="146"/>
      <c r="R441" s="140" t="str">
        <f t="shared" si="63"/>
        <v>0</v>
      </c>
      <c r="S441" s="140" t="str">
        <f t="shared" si="64"/>
        <v>0</v>
      </c>
      <c r="T441" s="144"/>
      <c r="U441" s="106"/>
      <c r="V441" s="142">
        <f t="shared" si="65"/>
        <v>0</v>
      </c>
      <c r="W441" s="142">
        <f t="shared" si="66"/>
        <v>0</v>
      </c>
      <c r="X441" s="108">
        <f t="shared" si="67"/>
        <v>0</v>
      </c>
      <c r="Y441" s="108">
        <f t="shared" si="68"/>
        <v>0</v>
      </c>
      <c r="Z441" s="108">
        <f t="shared" si="69"/>
        <v>0</v>
      </c>
      <c r="AA441" s="151"/>
      <c r="AB441" s="47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="4" customFormat="1" ht="19" customHeight="1" spans="1:67">
      <c r="A442" s="94">
        <f t="shared" si="60"/>
        <v>441</v>
      </c>
      <c r="B442" s="95"/>
      <c r="C442" s="69"/>
      <c r="D442" s="16"/>
      <c r="E442" s="69"/>
      <c r="F442" s="132"/>
      <c r="G442" s="124" t="e">
        <f>VLOOKUP(F442,[2]零件成本10.26!$B$2:$C$7802,2,0)</f>
        <v>#N/A</v>
      </c>
      <c r="H442" s="16"/>
      <c r="I442" s="128" t="str">
        <f t="shared" si="61"/>
        <v/>
      </c>
      <c r="J442" s="16"/>
      <c r="K442" s="126"/>
      <c r="L442" s="16"/>
      <c r="M442" s="69"/>
      <c r="N442" s="69"/>
      <c r="O442" s="69"/>
      <c r="P442" s="100">
        <f t="shared" si="62"/>
        <v>0</v>
      </c>
      <c r="Q442" s="146"/>
      <c r="R442" s="140" t="str">
        <f t="shared" si="63"/>
        <v>0</v>
      </c>
      <c r="S442" s="140" t="str">
        <f t="shared" si="64"/>
        <v>0</v>
      </c>
      <c r="T442" s="144"/>
      <c r="U442" s="106"/>
      <c r="V442" s="142">
        <f t="shared" si="65"/>
        <v>0</v>
      </c>
      <c r="W442" s="142">
        <f t="shared" si="66"/>
        <v>0</v>
      </c>
      <c r="X442" s="108">
        <f t="shared" si="67"/>
        <v>0</v>
      </c>
      <c r="Y442" s="108">
        <f t="shared" si="68"/>
        <v>0</v>
      </c>
      <c r="Z442" s="108">
        <f t="shared" si="69"/>
        <v>0</v>
      </c>
      <c r="AA442" s="151"/>
      <c r="AB442" s="47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="4" customFormat="1" ht="19" customHeight="1" spans="1:67">
      <c r="A443" s="94">
        <f t="shared" si="60"/>
        <v>442</v>
      </c>
      <c r="B443" s="95"/>
      <c r="C443" s="69"/>
      <c r="D443" s="16"/>
      <c r="E443" s="69"/>
      <c r="F443" s="132"/>
      <c r="G443" s="124" t="e">
        <f>VLOOKUP(F443,[2]零件成本10.26!$B$2:$C$7802,2,0)</f>
        <v>#N/A</v>
      </c>
      <c r="H443" s="16"/>
      <c r="I443" s="128" t="str">
        <f t="shared" si="61"/>
        <v/>
      </c>
      <c r="J443" s="16"/>
      <c r="K443" s="126"/>
      <c r="L443" s="16"/>
      <c r="M443" s="69"/>
      <c r="N443" s="69"/>
      <c r="O443" s="69"/>
      <c r="P443" s="100">
        <f t="shared" si="62"/>
        <v>0</v>
      </c>
      <c r="Q443" s="146"/>
      <c r="R443" s="140" t="str">
        <f t="shared" si="63"/>
        <v>0</v>
      </c>
      <c r="S443" s="140" t="str">
        <f t="shared" si="64"/>
        <v>0</v>
      </c>
      <c r="T443" s="144"/>
      <c r="U443" s="106"/>
      <c r="V443" s="142">
        <f t="shared" si="65"/>
        <v>0</v>
      </c>
      <c r="W443" s="142">
        <f t="shared" si="66"/>
        <v>0</v>
      </c>
      <c r="X443" s="108">
        <f t="shared" si="67"/>
        <v>0</v>
      </c>
      <c r="Y443" s="108">
        <f t="shared" si="68"/>
        <v>0</v>
      </c>
      <c r="Z443" s="108">
        <f t="shared" si="69"/>
        <v>0</v>
      </c>
      <c r="AA443" s="151"/>
      <c r="AB443" s="47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="4" customFormat="1" ht="19" customHeight="1" spans="1:67">
      <c r="A444" s="94">
        <f t="shared" si="60"/>
        <v>443</v>
      </c>
      <c r="B444" s="95"/>
      <c r="C444" s="69"/>
      <c r="D444" s="16"/>
      <c r="E444" s="69"/>
      <c r="F444" s="132"/>
      <c r="G444" s="124" t="e">
        <f>VLOOKUP(F444,[2]零件成本10.26!$B$2:$C$7802,2,0)</f>
        <v>#N/A</v>
      </c>
      <c r="H444" s="16"/>
      <c r="I444" s="128" t="str">
        <f t="shared" si="61"/>
        <v/>
      </c>
      <c r="J444" s="16"/>
      <c r="K444" s="126"/>
      <c r="L444" s="16"/>
      <c r="M444" s="69"/>
      <c r="N444" s="69"/>
      <c r="O444" s="69"/>
      <c r="P444" s="100">
        <f t="shared" si="62"/>
        <v>0</v>
      </c>
      <c r="Q444" s="146"/>
      <c r="R444" s="140" t="str">
        <f t="shared" si="63"/>
        <v>0</v>
      </c>
      <c r="S444" s="140" t="str">
        <f t="shared" si="64"/>
        <v>0</v>
      </c>
      <c r="T444" s="144"/>
      <c r="U444" s="106"/>
      <c r="V444" s="142">
        <f t="shared" si="65"/>
        <v>0</v>
      </c>
      <c r="W444" s="142">
        <f t="shared" si="66"/>
        <v>0</v>
      </c>
      <c r="X444" s="108">
        <f t="shared" si="67"/>
        <v>0</v>
      </c>
      <c r="Y444" s="108">
        <f t="shared" si="68"/>
        <v>0</v>
      </c>
      <c r="Z444" s="108">
        <f t="shared" si="69"/>
        <v>0</v>
      </c>
      <c r="AA444" s="151"/>
      <c r="AB444" s="47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="4" customFormat="1" ht="19" customHeight="1" spans="1:67">
      <c r="A445" s="94">
        <f t="shared" si="60"/>
        <v>444</v>
      </c>
      <c r="B445" s="95"/>
      <c r="C445" s="69"/>
      <c r="D445" s="16"/>
      <c r="E445" s="69"/>
      <c r="F445" s="132"/>
      <c r="G445" s="124" t="e">
        <f>VLOOKUP(F445,[2]零件成本10.26!$B$2:$C$7802,2,0)</f>
        <v>#N/A</v>
      </c>
      <c r="H445" s="16"/>
      <c r="I445" s="128" t="str">
        <f t="shared" si="61"/>
        <v/>
      </c>
      <c r="J445" s="16"/>
      <c r="K445" s="126"/>
      <c r="L445" s="16"/>
      <c r="M445" s="69"/>
      <c r="N445" s="69"/>
      <c r="O445" s="69"/>
      <c r="P445" s="100">
        <f t="shared" si="62"/>
        <v>0</v>
      </c>
      <c r="Q445" s="146"/>
      <c r="R445" s="140" t="str">
        <f t="shared" si="63"/>
        <v>0</v>
      </c>
      <c r="S445" s="140" t="str">
        <f t="shared" si="64"/>
        <v>0</v>
      </c>
      <c r="T445" s="144"/>
      <c r="U445" s="106"/>
      <c r="V445" s="142">
        <f t="shared" si="65"/>
        <v>0</v>
      </c>
      <c r="W445" s="142">
        <f t="shared" si="66"/>
        <v>0</v>
      </c>
      <c r="X445" s="108">
        <f t="shared" si="67"/>
        <v>0</v>
      </c>
      <c r="Y445" s="108">
        <f t="shared" si="68"/>
        <v>0</v>
      </c>
      <c r="Z445" s="108">
        <f t="shared" si="69"/>
        <v>0</v>
      </c>
      <c r="AA445" s="151"/>
      <c r="AB445" s="47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="4" customFormat="1" ht="19" customHeight="1" spans="1:67">
      <c r="A446" s="94">
        <f t="shared" si="60"/>
        <v>445</v>
      </c>
      <c r="B446" s="95"/>
      <c r="C446" s="69"/>
      <c r="D446" s="16"/>
      <c r="E446" s="69"/>
      <c r="F446" s="132"/>
      <c r="G446" s="124" t="e">
        <f>VLOOKUP(F446,[2]零件成本10.26!$B$2:$C$7802,2,0)</f>
        <v>#N/A</v>
      </c>
      <c r="H446" s="16"/>
      <c r="I446" s="128" t="str">
        <f t="shared" si="61"/>
        <v/>
      </c>
      <c r="J446" s="16"/>
      <c r="K446" s="126"/>
      <c r="L446" s="16"/>
      <c r="M446" s="69"/>
      <c r="N446" s="69"/>
      <c r="O446" s="69"/>
      <c r="P446" s="100">
        <f t="shared" si="62"/>
        <v>0</v>
      </c>
      <c r="Q446" s="146"/>
      <c r="R446" s="140" t="str">
        <f t="shared" si="63"/>
        <v>0</v>
      </c>
      <c r="S446" s="140" t="str">
        <f t="shared" si="64"/>
        <v>0</v>
      </c>
      <c r="T446" s="144"/>
      <c r="U446" s="106"/>
      <c r="V446" s="142">
        <f t="shared" si="65"/>
        <v>0</v>
      </c>
      <c r="W446" s="142">
        <f t="shared" si="66"/>
        <v>0</v>
      </c>
      <c r="X446" s="108">
        <f t="shared" si="67"/>
        <v>0</v>
      </c>
      <c r="Y446" s="108">
        <f t="shared" si="68"/>
        <v>0</v>
      </c>
      <c r="Z446" s="108">
        <f t="shared" si="69"/>
        <v>0</v>
      </c>
      <c r="AA446" s="151"/>
      <c r="AB446" s="47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="4" customFormat="1" ht="19" customHeight="1" spans="1:67">
      <c r="A447" s="94">
        <f t="shared" si="60"/>
        <v>446</v>
      </c>
      <c r="B447" s="95"/>
      <c r="C447" s="69"/>
      <c r="D447" s="16"/>
      <c r="E447" s="69"/>
      <c r="F447" s="132"/>
      <c r="G447" s="124" t="e">
        <f>VLOOKUP(F447,[2]零件成本10.26!$B$2:$C$7802,2,0)</f>
        <v>#N/A</v>
      </c>
      <c r="H447" s="16"/>
      <c r="I447" s="128" t="str">
        <f t="shared" si="61"/>
        <v/>
      </c>
      <c r="J447" s="16"/>
      <c r="K447" s="126"/>
      <c r="L447" s="16"/>
      <c r="M447" s="69"/>
      <c r="N447" s="69"/>
      <c r="O447" s="69"/>
      <c r="P447" s="100">
        <f t="shared" si="62"/>
        <v>0</v>
      </c>
      <c r="Q447" s="146"/>
      <c r="R447" s="140" t="str">
        <f t="shared" si="63"/>
        <v>0</v>
      </c>
      <c r="S447" s="140" t="str">
        <f t="shared" si="64"/>
        <v>0</v>
      </c>
      <c r="T447" s="144"/>
      <c r="U447" s="106"/>
      <c r="V447" s="142">
        <f t="shared" si="65"/>
        <v>0</v>
      </c>
      <c r="W447" s="142">
        <f t="shared" si="66"/>
        <v>0</v>
      </c>
      <c r="X447" s="108">
        <f t="shared" si="67"/>
        <v>0</v>
      </c>
      <c r="Y447" s="108">
        <f t="shared" si="68"/>
        <v>0</v>
      </c>
      <c r="Z447" s="108">
        <f t="shared" si="69"/>
        <v>0</v>
      </c>
      <c r="AA447" s="151"/>
      <c r="AB447" s="47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="4" customFormat="1" ht="19" customHeight="1" spans="1:67">
      <c r="A448" s="94">
        <f t="shared" si="60"/>
        <v>447</v>
      </c>
      <c r="B448" s="95"/>
      <c r="C448" s="69"/>
      <c r="D448" s="16"/>
      <c r="E448" s="69"/>
      <c r="F448" s="132"/>
      <c r="G448" s="124" t="e">
        <f>VLOOKUP(F448,[2]零件成本10.26!$B$2:$C$7802,2,0)</f>
        <v>#N/A</v>
      </c>
      <c r="H448" s="16"/>
      <c r="I448" s="128" t="str">
        <f t="shared" si="61"/>
        <v/>
      </c>
      <c r="J448" s="16"/>
      <c r="K448" s="126"/>
      <c r="L448" s="16"/>
      <c r="M448" s="69"/>
      <c r="N448" s="69"/>
      <c r="O448" s="69"/>
      <c r="P448" s="100">
        <f t="shared" si="62"/>
        <v>0</v>
      </c>
      <c r="Q448" s="146"/>
      <c r="R448" s="140" t="str">
        <f t="shared" si="63"/>
        <v>0</v>
      </c>
      <c r="S448" s="140" t="str">
        <f t="shared" si="64"/>
        <v>0</v>
      </c>
      <c r="T448" s="144"/>
      <c r="U448" s="106"/>
      <c r="V448" s="142">
        <f t="shared" si="65"/>
        <v>0</v>
      </c>
      <c r="W448" s="142">
        <f t="shared" si="66"/>
        <v>0</v>
      </c>
      <c r="X448" s="108">
        <f t="shared" si="67"/>
        <v>0</v>
      </c>
      <c r="Y448" s="108">
        <f t="shared" si="68"/>
        <v>0</v>
      </c>
      <c r="Z448" s="108">
        <f t="shared" si="69"/>
        <v>0</v>
      </c>
      <c r="AA448" s="151"/>
      <c r="AB448" s="47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="4" customFormat="1" ht="19" customHeight="1" spans="1:67">
      <c r="A449" s="94">
        <f t="shared" si="60"/>
        <v>448</v>
      </c>
      <c r="B449" s="95"/>
      <c r="C449" s="69"/>
      <c r="D449" s="16"/>
      <c r="E449" s="69"/>
      <c r="F449" s="132"/>
      <c r="G449" s="124" t="e">
        <f>VLOOKUP(F449,[2]零件成本10.26!$B$2:$C$7802,2,0)</f>
        <v>#N/A</v>
      </c>
      <c r="H449" s="16"/>
      <c r="I449" s="128" t="str">
        <f t="shared" si="61"/>
        <v/>
      </c>
      <c r="J449" s="16"/>
      <c r="K449" s="126"/>
      <c r="L449" s="16"/>
      <c r="M449" s="69"/>
      <c r="N449" s="69"/>
      <c r="O449" s="69"/>
      <c r="P449" s="100">
        <f t="shared" si="62"/>
        <v>0</v>
      </c>
      <c r="Q449" s="146"/>
      <c r="R449" s="140" t="str">
        <f t="shared" si="63"/>
        <v>0</v>
      </c>
      <c r="S449" s="140" t="str">
        <f t="shared" si="64"/>
        <v>0</v>
      </c>
      <c r="T449" s="144"/>
      <c r="U449" s="106"/>
      <c r="V449" s="142">
        <f t="shared" si="65"/>
        <v>0</v>
      </c>
      <c r="W449" s="142">
        <f t="shared" si="66"/>
        <v>0</v>
      </c>
      <c r="X449" s="108">
        <f t="shared" si="67"/>
        <v>0</v>
      </c>
      <c r="Y449" s="108">
        <f t="shared" si="68"/>
        <v>0</v>
      </c>
      <c r="Z449" s="108">
        <f t="shared" si="69"/>
        <v>0</v>
      </c>
      <c r="AA449" s="151"/>
      <c r="AB449" s="47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="4" customFormat="1" ht="19" customHeight="1" spans="1:67">
      <c r="A450" s="94">
        <f t="shared" ref="A450:A513" si="70">ROW()-1</f>
        <v>449</v>
      </c>
      <c r="B450" s="95"/>
      <c r="C450" s="69"/>
      <c r="D450" s="16"/>
      <c r="E450" s="69"/>
      <c r="F450" s="132"/>
      <c r="G450" s="124" t="e">
        <f>VLOOKUP(F450,[2]零件成本10.26!$B$2:$C$7802,2,0)</f>
        <v>#N/A</v>
      </c>
      <c r="H450" s="16"/>
      <c r="I450" s="128" t="str">
        <f t="shared" ref="I450:I513" si="71">C450&amp;F450</f>
        <v/>
      </c>
      <c r="J450" s="16"/>
      <c r="K450" s="126"/>
      <c r="L450" s="16"/>
      <c r="M450" s="69"/>
      <c r="N450" s="69"/>
      <c r="O450" s="69"/>
      <c r="P450" s="100">
        <f t="shared" ref="P450:P513" si="72">K450</f>
        <v>0</v>
      </c>
      <c r="Q450" s="146"/>
      <c r="R450" s="140" t="str">
        <f t="shared" ref="R450:R513" si="73">IF(P450&gt;Q450,P450-Q450,"0")</f>
        <v>0</v>
      </c>
      <c r="S450" s="140" t="str">
        <f t="shared" ref="S450:S513" si="74">IF(P450&lt;Q450,P450-Q450,"0")</f>
        <v>0</v>
      </c>
      <c r="T450" s="144"/>
      <c r="U450" s="106"/>
      <c r="V450" s="142">
        <f t="shared" ref="V450:V513" si="75">IFERROR(P450*U450,"")</f>
        <v>0</v>
      </c>
      <c r="W450" s="142">
        <f t="shared" ref="W450:W513" si="76">IFERROR(Q450*U450,"")</f>
        <v>0</v>
      </c>
      <c r="X450" s="108">
        <f t="shared" ref="X450:X513" si="77">IFERROR(R450*U450,"")</f>
        <v>0</v>
      </c>
      <c r="Y450" s="108">
        <f t="shared" ref="Y450:Y513" si="78">IFERROR(S450*U450,"")</f>
        <v>0</v>
      </c>
      <c r="Z450" s="108">
        <f t="shared" ref="Z450:Z513" si="79">V450-W450</f>
        <v>0</v>
      </c>
      <c r="AA450" s="151"/>
      <c r="AB450" s="47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="4" customFormat="1" ht="19" customHeight="1" spans="1:67">
      <c r="A451" s="94">
        <f t="shared" si="70"/>
        <v>450</v>
      </c>
      <c r="B451" s="95"/>
      <c r="C451" s="69"/>
      <c r="D451" s="16"/>
      <c r="E451" s="69"/>
      <c r="F451" s="132"/>
      <c r="G451" s="124" t="e">
        <f>VLOOKUP(F451,[2]零件成本10.26!$B$2:$C$7802,2,0)</f>
        <v>#N/A</v>
      </c>
      <c r="H451" s="16"/>
      <c r="I451" s="128" t="str">
        <f t="shared" si="71"/>
        <v/>
      </c>
      <c r="J451" s="16"/>
      <c r="K451" s="126"/>
      <c r="L451" s="16"/>
      <c r="M451" s="69"/>
      <c r="N451" s="69"/>
      <c r="O451" s="69"/>
      <c r="P451" s="100">
        <f t="shared" si="72"/>
        <v>0</v>
      </c>
      <c r="Q451" s="146"/>
      <c r="R451" s="140" t="str">
        <f t="shared" si="73"/>
        <v>0</v>
      </c>
      <c r="S451" s="140" t="str">
        <f t="shared" si="74"/>
        <v>0</v>
      </c>
      <c r="T451" s="144"/>
      <c r="U451" s="106"/>
      <c r="V451" s="142">
        <f t="shared" si="75"/>
        <v>0</v>
      </c>
      <c r="W451" s="142">
        <f t="shared" si="76"/>
        <v>0</v>
      </c>
      <c r="X451" s="108">
        <f t="shared" si="77"/>
        <v>0</v>
      </c>
      <c r="Y451" s="108">
        <f t="shared" si="78"/>
        <v>0</v>
      </c>
      <c r="Z451" s="108">
        <f t="shared" si="79"/>
        <v>0</v>
      </c>
      <c r="AA451" s="151"/>
      <c r="AB451" s="47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="4" customFormat="1" ht="19" customHeight="1" spans="1:67">
      <c r="A452" s="94">
        <f t="shared" si="70"/>
        <v>451</v>
      </c>
      <c r="B452" s="95"/>
      <c r="C452" s="69"/>
      <c r="D452" s="16"/>
      <c r="E452" s="69"/>
      <c r="F452" s="132"/>
      <c r="G452" s="124" t="e">
        <f>VLOOKUP(F452,[2]零件成本10.26!$B$2:$C$7802,2,0)</f>
        <v>#N/A</v>
      </c>
      <c r="H452" s="16"/>
      <c r="I452" s="128" t="str">
        <f t="shared" si="71"/>
        <v/>
      </c>
      <c r="J452" s="16"/>
      <c r="K452" s="126"/>
      <c r="L452" s="16"/>
      <c r="M452" s="69"/>
      <c r="N452" s="69"/>
      <c r="O452" s="69"/>
      <c r="P452" s="100">
        <f t="shared" si="72"/>
        <v>0</v>
      </c>
      <c r="Q452" s="146"/>
      <c r="R452" s="140" t="str">
        <f t="shared" si="73"/>
        <v>0</v>
      </c>
      <c r="S452" s="140" t="str">
        <f t="shared" si="74"/>
        <v>0</v>
      </c>
      <c r="T452" s="144"/>
      <c r="U452" s="106"/>
      <c r="V452" s="142">
        <f t="shared" si="75"/>
        <v>0</v>
      </c>
      <c r="W452" s="142">
        <f t="shared" si="76"/>
        <v>0</v>
      </c>
      <c r="X452" s="108">
        <f t="shared" si="77"/>
        <v>0</v>
      </c>
      <c r="Y452" s="108">
        <f t="shared" si="78"/>
        <v>0</v>
      </c>
      <c r="Z452" s="108">
        <f t="shared" si="79"/>
        <v>0</v>
      </c>
      <c r="AA452" s="151"/>
      <c r="AB452" s="47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="4" customFormat="1" ht="19" customHeight="1" spans="1:67">
      <c r="A453" s="94">
        <f t="shared" si="70"/>
        <v>452</v>
      </c>
      <c r="B453" s="95"/>
      <c r="C453" s="69"/>
      <c r="D453" s="16"/>
      <c r="E453" s="69"/>
      <c r="F453" s="132"/>
      <c r="G453" s="124" t="e">
        <f>VLOOKUP(F453,[2]零件成本10.26!$B$2:$C$7802,2,0)</f>
        <v>#N/A</v>
      </c>
      <c r="H453" s="16"/>
      <c r="I453" s="128" t="str">
        <f t="shared" si="71"/>
        <v/>
      </c>
      <c r="J453" s="16"/>
      <c r="K453" s="126"/>
      <c r="L453" s="16"/>
      <c r="M453" s="69"/>
      <c r="N453" s="69"/>
      <c r="O453" s="69"/>
      <c r="P453" s="100">
        <f t="shared" si="72"/>
        <v>0</v>
      </c>
      <c r="Q453" s="146"/>
      <c r="R453" s="140" t="str">
        <f t="shared" si="73"/>
        <v>0</v>
      </c>
      <c r="S453" s="140" t="str">
        <f t="shared" si="74"/>
        <v>0</v>
      </c>
      <c r="T453" s="144"/>
      <c r="U453" s="106"/>
      <c r="V453" s="142">
        <f t="shared" si="75"/>
        <v>0</v>
      </c>
      <c r="W453" s="142">
        <f t="shared" si="76"/>
        <v>0</v>
      </c>
      <c r="X453" s="108">
        <f t="shared" si="77"/>
        <v>0</v>
      </c>
      <c r="Y453" s="108">
        <f t="shared" si="78"/>
        <v>0</v>
      </c>
      <c r="Z453" s="108">
        <f t="shared" si="79"/>
        <v>0</v>
      </c>
      <c r="AA453" s="151"/>
      <c r="AB453" s="47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="4" customFormat="1" ht="19" customHeight="1" spans="1:67">
      <c r="A454" s="94">
        <f t="shared" si="70"/>
        <v>453</v>
      </c>
      <c r="B454" s="95"/>
      <c r="C454" s="69"/>
      <c r="D454" s="16"/>
      <c r="E454" s="69"/>
      <c r="F454" s="132"/>
      <c r="G454" s="124" t="e">
        <f>VLOOKUP(F454,[2]零件成本10.26!$B$2:$C$7802,2,0)</f>
        <v>#N/A</v>
      </c>
      <c r="H454" s="16"/>
      <c r="I454" s="128" t="str">
        <f t="shared" si="71"/>
        <v/>
      </c>
      <c r="J454" s="16"/>
      <c r="K454" s="126"/>
      <c r="L454" s="16"/>
      <c r="M454" s="69"/>
      <c r="N454" s="69"/>
      <c r="O454" s="69"/>
      <c r="P454" s="100">
        <f t="shared" si="72"/>
        <v>0</v>
      </c>
      <c r="Q454" s="146"/>
      <c r="R454" s="140" t="str">
        <f t="shared" si="73"/>
        <v>0</v>
      </c>
      <c r="S454" s="140" t="str">
        <f t="shared" si="74"/>
        <v>0</v>
      </c>
      <c r="T454" s="144"/>
      <c r="U454" s="106"/>
      <c r="V454" s="142">
        <f t="shared" si="75"/>
        <v>0</v>
      </c>
      <c r="W454" s="142">
        <f t="shared" si="76"/>
        <v>0</v>
      </c>
      <c r="X454" s="108">
        <f t="shared" si="77"/>
        <v>0</v>
      </c>
      <c r="Y454" s="108">
        <f t="shared" si="78"/>
        <v>0</v>
      </c>
      <c r="Z454" s="108">
        <f t="shared" si="79"/>
        <v>0</v>
      </c>
      <c r="AA454" s="151"/>
      <c r="AB454" s="47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="4" customFormat="1" ht="19" customHeight="1" spans="1:67">
      <c r="A455" s="94">
        <f t="shared" si="70"/>
        <v>454</v>
      </c>
      <c r="B455" s="95"/>
      <c r="C455" s="69"/>
      <c r="D455" s="16"/>
      <c r="E455" s="69"/>
      <c r="F455" s="132"/>
      <c r="G455" s="124" t="e">
        <f>VLOOKUP(F455,[2]零件成本10.26!$B$2:$C$7802,2,0)</f>
        <v>#N/A</v>
      </c>
      <c r="H455" s="16"/>
      <c r="I455" s="128" t="str">
        <f t="shared" si="71"/>
        <v/>
      </c>
      <c r="J455" s="16"/>
      <c r="K455" s="126"/>
      <c r="L455" s="16"/>
      <c r="M455" s="69"/>
      <c r="N455" s="69"/>
      <c r="O455" s="69"/>
      <c r="P455" s="100">
        <f t="shared" si="72"/>
        <v>0</v>
      </c>
      <c r="Q455" s="146"/>
      <c r="R455" s="140" t="str">
        <f t="shared" si="73"/>
        <v>0</v>
      </c>
      <c r="S455" s="140" t="str">
        <f t="shared" si="74"/>
        <v>0</v>
      </c>
      <c r="T455" s="144"/>
      <c r="U455" s="106"/>
      <c r="V455" s="142">
        <f t="shared" si="75"/>
        <v>0</v>
      </c>
      <c r="W455" s="142">
        <f t="shared" si="76"/>
        <v>0</v>
      </c>
      <c r="X455" s="108">
        <f t="shared" si="77"/>
        <v>0</v>
      </c>
      <c r="Y455" s="108">
        <f t="shared" si="78"/>
        <v>0</v>
      </c>
      <c r="Z455" s="108">
        <f t="shared" si="79"/>
        <v>0</v>
      </c>
      <c r="AA455" s="151"/>
      <c r="AB455" s="47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="4" customFormat="1" ht="19" customHeight="1" spans="1:67">
      <c r="A456" s="94">
        <f t="shared" si="70"/>
        <v>455</v>
      </c>
      <c r="B456" s="95"/>
      <c r="C456" s="69"/>
      <c r="D456" s="16"/>
      <c r="E456" s="69"/>
      <c r="F456" s="132"/>
      <c r="G456" s="124" t="e">
        <f>VLOOKUP(F456,[2]零件成本10.26!$B$2:$C$7802,2,0)</f>
        <v>#N/A</v>
      </c>
      <c r="H456" s="16"/>
      <c r="I456" s="128" t="str">
        <f t="shared" si="71"/>
        <v/>
      </c>
      <c r="J456" s="16"/>
      <c r="K456" s="126"/>
      <c r="L456" s="16"/>
      <c r="M456" s="69"/>
      <c r="N456" s="69"/>
      <c r="O456" s="69"/>
      <c r="P456" s="100">
        <f t="shared" si="72"/>
        <v>0</v>
      </c>
      <c r="Q456" s="146"/>
      <c r="R456" s="140" t="str">
        <f t="shared" si="73"/>
        <v>0</v>
      </c>
      <c r="S456" s="140" t="str">
        <f t="shared" si="74"/>
        <v>0</v>
      </c>
      <c r="T456" s="144"/>
      <c r="U456" s="106"/>
      <c r="V456" s="142">
        <f t="shared" si="75"/>
        <v>0</v>
      </c>
      <c r="W456" s="142">
        <f t="shared" si="76"/>
        <v>0</v>
      </c>
      <c r="X456" s="108">
        <f t="shared" si="77"/>
        <v>0</v>
      </c>
      <c r="Y456" s="108">
        <f t="shared" si="78"/>
        <v>0</v>
      </c>
      <c r="Z456" s="108">
        <f t="shared" si="79"/>
        <v>0</v>
      </c>
      <c r="AA456" s="151"/>
      <c r="AB456" s="47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="4" customFormat="1" ht="19" customHeight="1" spans="1:67">
      <c r="A457" s="94">
        <f t="shared" si="70"/>
        <v>456</v>
      </c>
      <c r="B457" s="95"/>
      <c r="C457" s="69"/>
      <c r="D457" s="16"/>
      <c r="E457" s="69"/>
      <c r="F457" s="132"/>
      <c r="G457" s="124" t="e">
        <f>VLOOKUP(F457,[2]零件成本10.26!$B$2:$C$7802,2,0)</f>
        <v>#N/A</v>
      </c>
      <c r="H457" s="16"/>
      <c r="I457" s="128" t="str">
        <f t="shared" si="71"/>
        <v/>
      </c>
      <c r="J457" s="16"/>
      <c r="K457" s="126"/>
      <c r="L457" s="16"/>
      <c r="M457" s="69"/>
      <c r="N457" s="69"/>
      <c r="O457" s="69"/>
      <c r="P457" s="100">
        <f t="shared" si="72"/>
        <v>0</v>
      </c>
      <c r="Q457" s="146"/>
      <c r="R457" s="140" t="str">
        <f t="shared" si="73"/>
        <v>0</v>
      </c>
      <c r="S457" s="140" t="str">
        <f t="shared" si="74"/>
        <v>0</v>
      </c>
      <c r="T457" s="144"/>
      <c r="U457" s="106"/>
      <c r="V457" s="142">
        <f t="shared" si="75"/>
        <v>0</v>
      </c>
      <c r="W457" s="142">
        <f t="shared" si="76"/>
        <v>0</v>
      </c>
      <c r="X457" s="108">
        <f t="shared" si="77"/>
        <v>0</v>
      </c>
      <c r="Y457" s="108">
        <f t="shared" si="78"/>
        <v>0</v>
      </c>
      <c r="Z457" s="108">
        <f t="shared" si="79"/>
        <v>0</v>
      </c>
      <c r="AA457" s="151"/>
      <c r="AB457" s="47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="4" customFormat="1" ht="19" customHeight="1" spans="1:67">
      <c r="A458" s="94">
        <f t="shared" si="70"/>
        <v>457</v>
      </c>
      <c r="B458" s="95"/>
      <c r="C458" s="69"/>
      <c r="D458" s="16"/>
      <c r="E458" s="69"/>
      <c r="F458" s="132"/>
      <c r="G458" s="124" t="e">
        <f>VLOOKUP(F458,[2]零件成本10.26!$B$2:$C$7802,2,0)</f>
        <v>#N/A</v>
      </c>
      <c r="H458" s="16"/>
      <c r="I458" s="128" t="str">
        <f t="shared" si="71"/>
        <v/>
      </c>
      <c r="J458" s="16"/>
      <c r="K458" s="126"/>
      <c r="L458" s="16"/>
      <c r="M458" s="69"/>
      <c r="N458" s="69"/>
      <c r="O458" s="69"/>
      <c r="P458" s="100">
        <f t="shared" si="72"/>
        <v>0</v>
      </c>
      <c r="Q458" s="146"/>
      <c r="R458" s="140" t="str">
        <f t="shared" si="73"/>
        <v>0</v>
      </c>
      <c r="S458" s="140" t="str">
        <f t="shared" si="74"/>
        <v>0</v>
      </c>
      <c r="T458" s="144"/>
      <c r="U458" s="106"/>
      <c r="V458" s="142">
        <f t="shared" si="75"/>
        <v>0</v>
      </c>
      <c r="W458" s="142">
        <f t="shared" si="76"/>
        <v>0</v>
      </c>
      <c r="X458" s="108">
        <f t="shared" si="77"/>
        <v>0</v>
      </c>
      <c r="Y458" s="108">
        <f t="shared" si="78"/>
        <v>0</v>
      </c>
      <c r="Z458" s="108">
        <f t="shared" si="79"/>
        <v>0</v>
      </c>
      <c r="AA458" s="151"/>
      <c r="AB458" s="47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="4" customFormat="1" ht="19" customHeight="1" spans="1:67">
      <c r="A459" s="94">
        <f t="shared" si="70"/>
        <v>458</v>
      </c>
      <c r="B459" s="95"/>
      <c r="C459" s="69"/>
      <c r="D459" s="16"/>
      <c r="E459" s="69"/>
      <c r="F459" s="132"/>
      <c r="G459" s="124" t="e">
        <f>VLOOKUP(F459,[2]零件成本10.26!$B$2:$C$7802,2,0)</f>
        <v>#N/A</v>
      </c>
      <c r="H459" s="16"/>
      <c r="I459" s="128" t="str">
        <f t="shared" si="71"/>
        <v/>
      </c>
      <c r="J459" s="16"/>
      <c r="K459" s="126"/>
      <c r="L459" s="16"/>
      <c r="M459" s="69"/>
      <c r="N459" s="69"/>
      <c r="O459" s="69"/>
      <c r="P459" s="100">
        <f t="shared" si="72"/>
        <v>0</v>
      </c>
      <c r="Q459" s="146"/>
      <c r="R459" s="140" t="str">
        <f t="shared" si="73"/>
        <v>0</v>
      </c>
      <c r="S459" s="140" t="str">
        <f t="shared" si="74"/>
        <v>0</v>
      </c>
      <c r="T459" s="144"/>
      <c r="U459" s="106"/>
      <c r="V459" s="142">
        <f t="shared" si="75"/>
        <v>0</v>
      </c>
      <c r="W459" s="142">
        <f t="shared" si="76"/>
        <v>0</v>
      </c>
      <c r="X459" s="108">
        <f t="shared" si="77"/>
        <v>0</v>
      </c>
      <c r="Y459" s="108">
        <f t="shared" si="78"/>
        <v>0</v>
      </c>
      <c r="Z459" s="108">
        <f t="shared" si="79"/>
        <v>0</v>
      </c>
      <c r="AA459" s="151"/>
      <c r="AB459" s="47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="4" customFormat="1" ht="19" customHeight="1" spans="1:67">
      <c r="A460" s="94">
        <f t="shared" si="70"/>
        <v>459</v>
      </c>
      <c r="B460" s="95"/>
      <c r="C460" s="69"/>
      <c r="D460" s="16"/>
      <c r="E460" s="69"/>
      <c r="F460" s="132"/>
      <c r="G460" s="124" t="e">
        <f>VLOOKUP(F460,[2]零件成本10.26!$B$2:$C$7802,2,0)</f>
        <v>#N/A</v>
      </c>
      <c r="H460" s="16"/>
      <c r="I460" s="128" t="str">
        <f t="shared" si="71"/>
        <v/>
      </c>
      <c r="J460" s="16"/>
      <c r="K460" s="126"/>
      <c r="L460" s="16"/>
      <c r="M460" s="69"/>
      <c r="N460" s="69"/>
      <c r="O460" s="69"/>
      <c r="P460" s="100">
        <f t="shared" si="72"/>
        <v>0</v>
      </c>
      <c r="Q460" s="146"/>
      <c r="R460" s="140" t="str">
        <f t="shared" si="73"/>
        <v>0</v>
      </c>
      <c r="S460" s="140" t="str">
        <f t="shared" si="74"/>
        <v>0</v>
      </c>
      <c r="T460" s="144"/>
      <c r="U460" s="106"/>
      <c r="V460" s="142">
        <f t="shared" si="75"/>
        <v>0</v>
      </c>
      <c r="W460" s="142">
        <f t="shared" si="76"/>
        <v>0</v>
      </c>
      <c r="X460" s="108">
        <f t="shared" si="77"/>
        <v>0</v>
      </c>
      <c r="Y460" s="108">
        <f t="shared" si="78"/>
        <v>0</v>
      </c>
      <c r="Z460" s="108">
        <f t="shared" si="79"/>
        <v>0</v>
      </c>
      <c r="AA460" s="151"/>
      <c r="AB460" s="47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="4" customFormat="1" ht="19" customHeight="1" spans="1:67">
      <c r="A461" s="94">
        <f t="shared" si="70"/>
        <v>460</v>
      </c>
      <c r="B461" s="95"/>
      <c r="C461" s="69"/>
      <c r="D461" s="16"/>
      <c r="E461" s="69"/>
      <c r="F461" s="132"/>
      <c r="G461" s="124" t="e">
        <f>VLOOKUP(F461,[2]零件成本10.26!$B$2:$C$7802,2,0)</f>
        <v>#N/A</v>
      </c>
      <c r="H461" s="16"/>
      <c r="I461" s="128" t="str">
        <f t="shared" si="71"/>
        <v/>
      </c>
      <c r="J461" s="16"/>
      <c r="K461" s="126"/>
      <c r="L461" s="16"/>
      <c r="M461" s="69"/>
      <c r="N461" s="69"/>
      <c r="O461" s="69"/>
      <c r="P461" s="100">
        <f t="shared" si="72"/>
        <v>0</v>
      </c>
      <c r="Q461" s="146"/>
      <c r="R461" s="140" t="str">
        <f t="shared" si="73"/>
        <v>0</v>
      </c>
      <c r="S461" s="140" t="str">
        <f t="shared" si="74"/>
        <v>0</v>
      </c>
      <c r="T461" s="144"/>
      <c r="U461" s="106"/>
      <c r="V461" s="142">
        <f t="shared" si="75"/>
        <v>0</v>
      </c>
      <c r="W461" s="142">
        <f t="shared" si="76"/>
        <v>0</v>
      </c>
      <c r="X461" s="108">
        <f t="shared" si="77"/>
        <v>0</v>
      </c>
      <c r="Y461" s="108">
        <f t="shared" si="78"/>
        <v>0</v>
      </c>
      <c r="Z461" s="108">
        <f t="shared" si="79"/>
        <v>0</v>
      </c>
      <c r="AA461" s="151"/>
      <c r="AB461" s="47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="4" customFormat="1" ht="19" customHeight="1" spans="1:67">
      <c r="A462" s="94">
        <f t="shared" si="70"/>
        <v>461</v>
      </c>
      <c r="B462" s="95"/>
      <c r="C462" s="69"/>
      <c r="D462" s="16"/>
      <c r="E462" s="69"/>
      <c r="F462" s="132"/>
      <c r="G462" s="124" t="e">
        <f>VLOOKUP(F462,[2]零件成本10.26!$B$2:$C$7802,2,0)</f>
        <v>#N/A</v>
      </c>
      <c r="H462" s="16"/>
      <c r="I462" s="128" t="str">
        <f t="shared" si="71"/>
        <v/>
      </c>
      <c r="J462" s="16"/>
      <c r="K462" s="126"/>
      <c r="L462" s="16"/>
      <c r="M462" s="69"/>
      <c r="N462" s="69"/>
      <c r="O462" s="69"/>
      <c r="P462" s="100">
        <f t="shared" si="72"/>
        <v>0</v>
      </c>
      <c r="Q462" s="146"/>
      <c r="R462" s="140" t="str">
        <f t="shared" si="73"/>
        <v>0</v>
      </c>
      <c r="S462" s="140" t="str">
        <f t="shared" si="74"/>
        <v>0</v>
      </c>
      <c r="T462" s="144"/>
      <c r="U462" s="106"/>
      <c r="V462" s="142">
        <f t="shared" si="75"/>
        <v>0</v>
      </c>
      <c r="W462" s="142">
        <f t="shared" si="76"/>
        <v>0</v>
      </c>
      <c r="X462" s="108">
        <f t="shared" si="77"/>
        <v>0</v>
      </c>
      <c r="Y462" s="108">
        <f t="shared" si="78"/>
        <v>0</v>
      </c>
      <c r="Z462" s="108">
        <f t="shared" si="79"/>
        <v>0</v>
      </c>
      <c r="AA462" s="151"/>
      <c r="AB462" s="47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="4" customFormat="1" ht="19" customHeight="1" spans="1:67">
      <c r="A463" s="94">
        <f t="shared" si="70"/>
        <v>462</v>
      </c>
      <c r="B463" s="95"/>
      <c r="C463" s="69"/>
      <c r="D463" s="16"/>
      <c r="E463" s="69"/>
      <c r="F463" s="132"/>
      <c r="G463" s="124" t="e">
        <f>VLOOKUP(F463,[2]零件成本10.26!$B$2:$C$7802,2,0)</f>
        <v>#N/A</v>
      </c>
      <c r="H463" s="16"/>
      <c r="I463" s="128" t="str">
        <f t="shared" si="71"/>
        <v/>
      </c>
      <c r="J463" s="16"/>
      <c r="K463" s="126"/>
      <c r="L463" s="16"/>
      <c r="M463" s="69"/>
      <c r="N463" s="69"/>
      <c r="O463" s="69"/>
      <c r="P463" s="100">
        <f t="shared" si="72"/>
        <v>0</v>
      </c>
      <c r="Q463" s="146"/>
      <c r="R463" s="140" t="str">
        <f t="shared" si="73"/>
        <v>0</v>
      </c>
      <c r="S463" s="140" t="str">
        <f t="shared" si="74"/>
        <v>0</v>
      </c>
      <c r="T463" s="144"/>
      <c r="U463" s="106"/>
      <c r="V463" s="142">
        <f t="shared" si="75"/>
        <v>0</v>
      </c>
      <c r="W463" s="142">
        <f t="shared" si="76"/>
        <v>0</v>
      </c>
      <c r="X463" s="108">
        <f t="shared" si="77"/>
        <v>0</v>
      </c>
      <c r="Y463" s="108">
        <f t="shared" si="78"/>
        <v>0</v>
      </c>
      <c r="Z463" s="108">
        <f t="shared" si="79"/>
        <v>0</v>
      </c>
      <c r="AA463" s="151"/>
      <c r="AB463" s="47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="4" customFormat="1" ht="19" customHeight="1" spans="1:67">
      <c r="A464" s="94">
        <f t="shared" si="70"/>
        <v>463</v>
      </c>
      <c r="B464" s="95"/>
      <c r="C464" s="69"/>
      <c r="D464" s="16"/>
      <c r="E464" s="69"/>
      <c r="F464" s="132"/>
      <c r="G464" s="124" t="e">
        <f>VLOOKUP(F464,[2]零件成本10.26!$B$2:$C$7802,2,0)</f>
        <v>#N/A</v>
      </c>
      <c r="H464" s="16"/>
      <c r="I464" s="128" t="str">
        <f t="shared" si="71"/>
        <v/>
      </c>
      <c r="J464" s="16"/>
      <c r="K464" s="126"/>
      <c r="L464" s="16"/>
      <c r="M464" s="69"/>
      <c r="N464" s="69"/>
      <c r="O464" s="69"/>
      <c r="P464" s="100">
        <f t="shared" si="72"/>
        <v>0</v>
      </c>
      <c r="Q464" s="146"/>
      <c r="R464" s="140" t="str">
        <f t="shared" si="73"/>
        <v>0</v>
      </c>
      <c r="S464" s="140" t="str">
        <f t="shared" si="74"/>
        <v>0</v>
      </c>
      <c r="T464" s="144"/>
      <c r="U464" s="106"/>
      <c r="V464" s="142">
        <f t="shared" si="75"/>
        <v>0</v>
      </c>
      <c r="W464" s="142">
        <f t="shared" si="76"/>
        <v>0</v>
      </c>
      <c r="X464" s="108">
        <f t="shared" si="77"/>
        <v>0</v>
      </c>
      <c r="Y464" s="108">
        <f t="shared" si="78"/>
        <v>0</v>
      </c>
      <c r="Z464" s="108">
        <f t="shared" si="79"/>
        <v>0</v>
      </c>
      <c r="AA464" s="151"/>
      <c r="AB464" s="47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="4" customFormat="1" ht="19" customHeight="1" spans="1:67">
      <c r="A465" s="94">
        <f t="shared" si="70"/>
        <v>464</v>
      </c>
      <c r="B465" s="95"/>
      <c r="C465" s="69"/>
      <c r="D465" s="16"/>
      <c r="E465" s="69"/>
      <c r="F465" s="132"/>
      <c r="G465" s="124" t="e">
        <f>VLOOKUP(F465,[2]零件成本10.26!$B$2:$C$7802,2,0)</f>
        <v>#N/A</v>
      </c>
      <c r="H465" s="16"/>
      <c r="I465" s="128" t="str">
        <f t="shared" si="71"/>
        <v/>
      </c>
      <c r="J465" s="16"/>
      <c r="K465" s="126"/>
      <c r="L465" s="16"/>
      <c r="M465" s="69"/>
      <c r="N465" s="69"/>
      <c r="O465" s="69"/>
      <c r="P465" s="100">
        <f t="shared" si="72"/>
        <v>0</v>
      </c>
      <c r="Q465" s="146"/>
      <c r="R465" s="140" t="str">
        <f t="shared" si="73"/>
        <v>0</v>
      </c>
      <c r="S465" s="140" t="str">
        <f t="shared" si="74"/>
        <v>0</v>
      </c>
      <c r="T465" s="144"/>
      <c r="U465" s="106"/>
      <c r="V465" s="142">
        <f t="shared" si="75"/>
        <v>0</v>
      </c>
      <c r="W465" s="142">
        <f t="shared" si="76"/>
        <v>0</v>
      </c>
      <c r="X465" s="108">
        <f t="shared" si="77"/>
        <v>0</v>
      </c>
      <c r="Y465" s="108">
        <f t="shared" si="78"/>
        <v>0</v>
      </c>
      <c r="Z465" s="108">
        <f t="shared" si="79"/>
        <v>0</v>
      </c>
      <c r="AA465" s="151"/>
      <c r="AB465" s="47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="4" customFormat="1" ht="19" customHeight="1" spans="1:67">
      <c r="A466" s="94">
        <f t="shared" si="70"/>
        <v>465</v>
      </c>
      <c r="B466" s="95"/>
      <c r="C466" s="69"/>
      <c r="D466" s="16"/>
      <c r="E466" s="69"/>
      <c r="F466" s="132"/>
      <c r="G466" s="124" t="e">
        <f>VLOOKUP(F466,[2]零件成本10.26!$B$2:$C$7802,2,0)</f>
        <v>#N/A</v>
      </c>
      <c r="H466" s="16"/>
      <c r="I466" s="128" t="str">
        <f t="shared" si="71"/>
        <v/>
      </c>
      <c r="J466" s="16"/>
      <c r="K466" s="126"/>
      <c r="L466" s="16"/>
      <c r="M466" s="69"/>
      <c r="N466" s="69"/>
      <c r="O466" s="69"/>
      <c r="P466" s="100">
        <f t="shared" si="72"/>
        <v>0</v>
      </c>
      <c r="Q466" s="146"/>
      <c r="R466" s="140" t="str">
        <f t="shared" si="73"/>
        <v>0</v>
      </c>
      <c r="S466" s="140" t="str">
        <f t="shared" si="74"/>
        <v>0</v>
      </c>
      <c r="T466" s="144"/>
      <c r="U466" s="106"/>
      <c r="V466" s="142">
        <f t="shared" si="75"/>
        <v>0</v>
      </c>
      <c r="W466" s="142">
        <f t="shared" si="76"/>
        <v>0</v>
      </c>
      <c r="X466" s="108">
        <f t="shared" si="77"/>
        <v>0</v>
      </c>
      <c r="Y466" s="108">
        <f t="shared" si="78"/>
        <v>0</v>
      </c>
      <c r="Z466" s="108">
        <f t="shared" si="79"/>
        <v>0</v>
      </c>
      <c r="AA466" s="151"/>
      <c r="AB466" s="47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="4" customFormat="1" ht="19" customHeight="1" spans="1:67">
      <c r="A467" s="94">
        <f t="shared" si="70"/>
        <v>466</v>
      </c>
      <c r="B467" s="95"/>
      <c r="C467" s="69"/>
      <c r="D467" s="16"/>
      <c r="E467" s="69"/>
      <c r="F467" s="132"/>
      <c r="G467" s="124" t="e">
        <f>VLOOKUP(F467,[2]零件成本10.26!$B$2:$C$7802,2,0)</f>
        <v>#N/A</v>
      </c>
      <c r="H467" s="16"/>
      <c r="I467" s="128" t="str">
        <f t="shared" si="71"/>
        <v/>
      </c>
      <c r="J467" s="16"/>
      <c r="K467" s="126"/>
      <c r="L467" s="16"/>
      <c r="M467" s="69"/>
      <c r="N467" s="69"/>
      <c r="O467" s="69"/>
      <c r="P467" s="100">
        <f t="shared" si="72"/>
        <v>0</v>
      </c>
      <c r="Q467" s="146"/>
      <c r="R467" s="140" t="str">
        <f t="shared" si="73"/>
        <v>0</v>
      </c>
      <c r="S467" s="140" t="str">
        <f t="shared" si="74"/>
        <v>0</v>
      </c>
      <c r="T467" s="144"/>
      <c r="U467" s="106"/>
      <c r="V467" s="142">
        <f t="shared" si="75"/>
        <v>0</v>
      </c>
      <c r="W467" s="142">
        <f t="shared" si="76"/>
        <v>0</v>
      </c>
      <c r="X467" s="108">
        <f t="shared" si="77"/>
        <v>0</v>
      </c>
      <c r="Y467" s="108">
        <f t="shared" si="78"/>
        <v>0</v>
      </c>
      <c r="Z467" s="108">
        <f t="shared" si="79"/>
        <v>0</v>
      </c>
      <c r="AA467" s="151"/>
      <c r="AB467" s="47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="4" customFormat="1" ht="19" customHeight="1" spans="1:67">
      <c r="A468" s="94">
        <f t="shared" si="70"/>
        <v>467</v>
      </c>
      <c r="B468" s="95"/>
      <c r="C468" s="69"/>
      <c r="D468" s="16"/>
      <c r="E468" s="69"/>
      <c r="F468" s="132"/>
      <c r="G468" s="124" t="e">
        <f>VLOOKUP(F468,[2]零件成本10.26!$B$2:$C$7802,2,0)</f>
        <v>#N/A</v>
      </c>
      <c r="H468" s="16"/>
      <c r="I468" s="128" t="str">
        <f t="shared" si="71"/>
        <v/>
      </c>
      <c r="J468" s="16"/>
      <c r="K468" s="126"/>
      <c r="L468" s="16"/>
      <c r="M468" s="69"/>
      <c r="N468" s="69"/>
      <c r="O468" s="69"/>
      <c r="P468" s="100">
        <f t="shared" si="72"/>
        <v>0</v>
      </c>
      <c r="Q468" s="146"/>
      <c r="R468" s="140" t="str">
        <f t="shared" si="73"/>
        <v>0</v>
      </c>
      <c r="S468" s="140" t="str">
        <f t="shared" si="74"/>
        <v>0</v>
      </c>
      <c r="T468" s="144"/>
      <c r="U468" s="106"/>
      <c r="V468" s="142">
        <f t="shared" si="75"/>
        <v>0</v>
      </c>
      <c r="W468" s="142">
        <f t="shared" si="76"/>
        <v>0</v>
      </c>
      <c r="X468" s="108">
        <f t="shared" si="77"/>
        <v>0</v>
      </c>
      <c r="Y468" s="108">
        <f t="shared" si="78"/>
        <v>0</v>
      </c>
      <c r="Z468" s="108">
        <f t="shared" si="79"/>
        <v>0</v>
      </c>
      <c r="AA468" s="151"/>
      <c r="AB468" s="47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="4" customFormat="1" ht="19" customHeight="1" spans="1:67">
      <c r="A469" s="94">
        <f t="shared" si="70"/>
        <v>468</v>
      </c>
      <c r="B469" s="95"/>
      <c r="C469" s="69"/>
      <c r="D469" s="16"/>
      <c r="E469" s="69"/>
      <c r="F469" s="132"/>
      <c r="G469" s="124" t="e">
        <f>VLOOKUP(F469,[2]零件成本10.26!$B$2:$C$7802,2,0)</f>
        <v>#N/A</v>
      </c>
      <c r="H469" s="16"/>
      <c r="I469" s="128" t="str">
        <f t="shared" si="71"/>
        <v/>
      </c>
      <c r="J469" s="16"/>
      <c r="K469" s="126"/>
      <c r="L469" s="16"/>
      <c r="M469" s="69"/>
      <c r="N469" s="69"/>
      <c r="O469" s="69"/>
      <c r="P469" s="100">
        <f t="shared" si="72"/>
        <v>0</v>
      </c>
      <c r="Q469" s="146"/>
      <c r="R469" s="140" t="str">
        <f t="shared" si="73"/>
        <v>0</v>
      </c>
      <c r="S469" s="140" t="str">
        <f t="shared" si="74"/>
        <v>0</v>
      </c>
      <c r="T469" s="144"/>
      <c r="U469" s="106"/>
      <c r="V469" s="142">
        <f t="shared" si="75"/>
        <v>0</v>
      </c>
      <c r="W469" s="142">
        <f t="shared" si="76"/>
        <v>0</v>
      </c>
      <c r="X469" s="108">
        <f t="shared" si="77"/>
        <v>0</v>
      </c>
      <c r="Y469" s="108">
        <f t="shared" si="78"/>
        <v>0</v>
      </c>
      <c r="Z469" s="108">
        <f t="shared" si="79"/>
        <v>0</v>
      </c>
      <c r="AA469" s="151"/>
      <c r="AB469" s="47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="4" customFormat="1" ht="19" customHeight="1" spans="1:67">
      <c r="A470" s="94">
        <f t="shared" si="70"/>
        <v>469</v>
      </c>
      <c r="B470" s="95"/>
      <c r="C470" s="69"/>
      <c r="D470" s="16"/>
      <c r="E470" s="69"/>
      <c r="F470" s="132"/>
      <c r="G470" s="124" t="e">
        <f>VLOOKUP(F470,[2]零件成本10.26!$B$2:$C$7802,2,0)</f>
        <v>#N/A</v>
      </c>
      <c r="H470" s="16"/>
      <c r="I470" s="128" t="str">
        <f t="shared" si="71"/>
        <v/>
      </c>
      <c r="J470" s="16"/>
      <c r="K470" s="126"/>
      <c r="L470" s="16"/>
      <c r="M470" s="69"/>
      <c r="N470" s="69"/>
      <c r="O470" s="69"/>
      <c r="P470" s="100">
        <f t="shared" si="72"/>
        <v>0</v>
      </c>
      <c r="Q470" s="146"/>
      <c r="R470" s="140" t="str">
        <f t="shared" si="73"/>
        <v>0</v>
      </c>
      <c r="S470" s="140" t="str">
        <f t="shared" si="74"/>
        <v>0</v>
      </c>
      <c r="T470" s="144"/>
      <c r="U470" s="106"/>
      <c r="V470" s="142">
        <f t="shared" si="75"/>
        <v>0</v>
      </c>
      <c r="W470" s="142">
        <f t="shared" si="76"/>
        <v>0</v>
      </c>
      <c r="X470" s="108">
        <f t="shared" si="77"/>
        <v>0</v>
      </c>
      <c r="Y470" s="108">
        <f t="shared" si="78"/>
        <v>0</v>
      </c>
      <c r="Z470" s="108">
        <f t="shared" si="79"/>
        <v>0</v>
      </c>
      <c r="AA470" s="151"/>
      <c r="AB470" s="47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="4" customFormat="1" ht="19" customHeight="1" spans="1:67">
      <c r="A471" s="94">
        <f t="shared" si="70"/>
        <v>470</v>
      </c>
      <c r="B471" s="95"/>
      <c r="C471" s="69"/>
      <c r="D471" s="16"/>
      <c r="E471" s="69"/>
      <c r="F471" s="132"/>
      <c r="G471" s="124" t="e">
        <f>VLOOKUP(F471,[2]零件成本10.26!$B$2:$C$7802,2,0)</f>
        <v>#N/A</v>
      </c>
      <c r="H471" s="16"/>
      <c r="I471" s="128" t="str">
        <f t="shared" si="71"/>
        <v/>
      </c>
      <c r="J471" s="16"/>
      <c r="K471" s="126"/>
      <c r="L471" s="16"/>
      <c r="M471" s="69"/>
      <c r="N471" s="69"/>
      <c r="O471" s="69"/>
      <c r="P471" s="100">
        <f t="shared" si="72"/>
        <v>0</v>
      </c>
      <c r="Q471" s="146"/>
      <c r="R471" s="140" t="str">
        <f t="shared" si="73"/>
        <v>0</v>
      </c>
      <c r="S471" s="140" t="str">
        <f t="shared" si="74"/>
        <v>0</v>
      </c>
      <c r="T471" s="144"/>
      <c r="U471" s="106"/>
      <c r="V471" s="142">
        <f t="shared" si="75"/>
        <v>0</v>
      </c>
      <c r="W471" s="142">
        <f t="shared" si="76"/>
        <v>0</v>
      </c>
      <c r="X471" s="108">
        <f t="shared" si="77"/>
        <v>0</v>
      </c>
      <c r="Y471" s="108">
        <f t="shared" si="78"/>
        <v>0</v>
      </c>
      <c r="Z471" s="108">
        <f t="shared" si="79"/>
        <v>0</v>
      </c>
      <c r="AA471" s="151"/>
      <c r="AB471" s="47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="4" customFormat="1" ht="19" customHeight="1" spans="1:67">
      <c r="A472" s="94">
        <f t="shared" si="70"/>
        <v>471</v>
      </c>
      <c r="B472" s="95"/>
      <c r="C472" s="69"/>
      <c r="D472" s="16"/>
      <c r="E472" s="69"/>
      <c r="F472" s="132"/>
      <c r="G472" s="124" t="e">
        <f>VLOOKUP(F472,[2]零件成本10.26!$B$2:$C$7802,2,0)</f>
        <v>#N/A</v>
      </c>
      <c r="H472" s="16"/>
      <c r="I472" s="128" t="str">
        <f t="shared" si="71"/>
        <v/>
      </c>
      <c r="J472" s="16"/>
      <c r="K472" s="126"/>
      <c r="L472" s="16"/>
      <c r="M472" s="69"/>
      <c r="N472" s="69"/>
      <c r="O472" s="69"/>
      <c r="P472" s="100">
        <f t="shared" si="72"/>
        <v>0</v>
      </c>
      <c r="Q472" s="146"/>
      <c r="R472" s="140" t="str">
        <f t="shared" si="73"/>
        <v>0</v>
      </c>
      <c r="S472" s="140" t="str">
        <f t="shared" si="74"/>
        <v>0</v>
      </c>
      <c r="T472" s="144"/>
      <c r="U472" s="106"/>
      <c r="V472" s="142">
        <f t="shared" si="75"/>
        <v>0</v>
      </c>
      <c r="W472" s="142">
        <f t="shared" si="76"/>
        <v>0</v>
      </c>
      <c r="X472" s="108">
        <f t="shared" si="77"/>
        <v>0</v>
      </c>
      <c r="Y472" s="108">
        <f t="shared" si="78"/>
        <v>0</v>
      </c>
      <c r="Z472" s="108">
        <f t="shared" si="79"/>
        <v>0</v>
      </c>
      <c r="AA472" s="151"/>
      <c r="AB472" s="47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="4" customFormat="1" ht="19" customHeight="1" spans="1:67">
      <c r="A473" s="94">
        <f t="shared" si="70"/>
        <v>472</v>
      </c>
      <c r="B473" s="95"/>
      <c r="C473" s="69"/>
      <c r="D473" s="16"/>
      <c r="E473" s="69"/>
      <c r="F473" s="132"/>
      <c r="G473" s="124" t="e">
        <f>VLOOKUP(F473,[2]零件成本10.26!$B$2:$C$7802,2,0)</f>
        <v>#N/A</v>
      </c>
      <c r="H473" s="16"/>
      <c r="I473" s="128" t="str">
        <f t="shared" si="71"/>
        <v/>
      </c>
      <c r="J473" s="16"/>
      <c r="K473" s="126"/>
      <c r="L473" s="16"/>
      <c r="M473" s="69"/>
      <c r="N473" s="69"/>
      <c r="O473" s="69"/>
      <c r="P473" s="100">
        <f t="shared" si="72"/>
        <v>0</v>
      </c>
      <c r="Q473" s="146"/>
      <c r="R473" s="140" t="str">
        <f t="shared" si="73"/>
        <v>0</v>
      </c>
      <c r="S473" s="140" t="str">
        <f t="shared" si="74"/>
        <v>0</v>
      </c>
      <c r="T473" s="144"/>
      <c r="U473" s="106"/>
      <c r="V473" s="142">
        <f t="shared" si="75"/>
        <v>0</v>
      </c>
      <c r="W473" s="142">
        <f t="shared" si="76"/>
        <v>0</v>
      </c>
      <c r="X473" s="108">
        <f t="shared" si="77"/>
        <v>0</v>
      </c>
      <c r="Y473" s="108">
        <f t="shared" si="78"/>
        <v>0</v>
      </c>
      <c r="Z473" s="108">
        <f t="shared" si="79"/>
        <v>0</v>
      </c>
      <c r="AA473" s="151"/>
      <c r="AB473" s="47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="4" customFormat="1" ht="19" customHeight="1" spans="1:67">
      <c r="A474" s="94">
        <f t="shared" si="70"/>
        <v>473</v>
      </c>
      <c r="B474" s="95"/>
      <c r="C474" s="69"/>
      <c r="D474" s="16"/>
      <c r="E474" s="69"/>
      <c r="F474" s="132"/>
      <c r="G474" s="124" t="e">
        <f>VLOOKUP(F474,[2]零件成本10.26!$B$2:$C$7802,2,0)</f>
        <v>#N/A</v>
      </c>
      <c r="H474" s="16"/>
      <c r="I474" s="128" t="str">
        <f t="shared" si="71"/>
        <v/>
      </c>
      <c r="J474" s="16"/>
      <c r="K474" s="126"/>
      <c r="L474" s="16"/>
      <c r="M474" s="69"/>
      <c r="N474" s="69"/>
      <c r="O474" s="69"/>
      <c r="P474" s="100">
        <f t="shared" si="72"/>
        <v>0</v>
      </c>
      <c r="Q474" s="146"/>
      <c r="R474" s="140" t="str">
        <f t="shared" si="73"/>
        <v>0</v>
      </c>
      <c r="S474" s="140" t="str">
        <f t="shared" si="74"/>
        <v>0</v>
      </c>
      <c r="T474" s="144"/>
      <c r="U474" s="106"/>
      <c r="V474" s="142">
        <f t="shared" si="75"/>
        <v>0</v>
      </c>
      <c r="W474" s="142">
        <f t="shared" si="76"/>
        <v>0</v>
      </c>
      <c r="X474" s="108">
        <f t="shared" si="77"/>
        <v>0</v>
      </c>
      <c r="Y474" s="108">
        <f t="shared" si="78"/>
        <v>0</v>
      </c>
      <c r="Z474" s="108">
        <f t="shared" si="79"/>
        <v>0</v>
      </c>
      <c r="AA474" s="151"/>
      <c r="AB474" s="47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="4" customFormat="1" ht="19" customHeight="1" spans="1:67">
      <c r="A475" s="94">
        <f t="shared" si="70"/>
        <v>474</v>
      </c>
      <c r="B475" s="95"/>
      <c r="C475" s="69"/>
      <c r="D475" s="16"/>
      <c r="E475" s="69"/>
      <c r="F475" s="132"/>
      <c r="G475" s="124" t="e">
        <f>VLOOKUP(F475,[2]零件成本10.26!$B$2:$C$7802,2,0)</f>
        <v>#N/A</v>
      </c>
      <c r="H475" s="16"/>
      <c r="I475" s="128" t="str">
        <f t="shared" si="71"/>
        <v/>
      </c>
      <c r="J475" s="16"/>
      <c r="K475" s="126"/>
      <c r="L475" s="16"/>
      <c r="M475" s="69"/>
      <c r="N475" s="69"/>
      <c r="O475" s="69"/>
      <c r="P475" s="100">
        <f t="shared" si="72"/>
        <v>0</v>
      </c>
      <c r="Q475" s="146"/>
      <c r="R475" s="140" t="str">
        <f t="shared" si="73"/>
        <v>0</v>
      </c>
      <c r="S475" s="140" t="str">
        <f t="shared" si="74"/>
        <v>0</v>
      </c>
      <c r="T475" s="144"/>
      <c r="U475" s="106"/>
      <c r="V475" s="142">
        <f t="shared" si="75"/>
        <v>0</v>
      </c>
      <c r="W475" s="142">
        <f t="shared" si="76"/>
        <v>0</v>
      </c>
      <c r="X475" s="108">
        <f t="shared" si="77"/>
        <v>0</v>
      </c>
      <c r="Y475" s="108">
        <f t="shared" si="78"/>
        <v>0</v>
      </c>
      <c r="Z475" s="108">
        <f t="shared" si="79"/>
        <v>0</v>
      </c>
      <c r="AA475" s="151"/>
      <c r="AB475" s="47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="4" customFormat="1" ht="19" customHeight="1" spans="1:67">
      <c r="A476" s="94">
        <f t="shared" si="70"/>
        <v>475</v>
      </c>
      <c r="B476" s="95"/>
      <c r="C476" s="69"/>
      <c r="D476" s="16"/>
      <c r="E476" s="69"/>
      <c r="F476" s="132"/>
      <c r="G476" s="124" t="e">
        <f>VLOOKUP(F476,[2]零件成本10.26!$B$2:$C$7802,2,0)</f>
        <v>#N/A</v>
      </c>
      <c r="H476" s="16"/>
      <c r="I476" s="128" t="str">
        <f t="shared" si="71"/>
        <v/>
      </c>
      <c r="J476" s="16"/>
      <c r="K476" s="126"/>
      <c r="L476" s="16"/>
      <c r="M476" s="69"/>
      <c r="N476" s="69"/>
      <c r="O476" s="69"/>
      <c r="P476" s="100">
        <f t="shared" si="72"/>
        <v>0</v>
      </c>
      <c r="Q476" s="146"/>
      <c r="R476" s="140" t="str">
        <f t="shared" si="73"/>
        <v>0</v>
      </c>
      <c r="S476" s="140" t="str">
        <f t="shared" si="74"/>
        <v>0</v>
      </c>
      <c r="T476" s="144"/>
      <c r="U476" s="106"/>
      <c r="V476" s="142">
        <f t="shared" si="75"/>
        <v>0</v>
      </c>
      <c r="W476" s="142">
        <f t="shared" si="76"/>
        <v>0</v>
      </c>
      <c r="X476" s="108">
        <f t="shared" si="77"/>
        <v>0</v>
      </c>
      <c r="Y476" s="108">
        <f t="shared" si="78"/>
        <v>0</v>
      </c>
      <c r="Z476" s="108">
        <f t="shared" si="79"/>
        <v>0</v>
      </c>
      <c r="AA476" s="151"/>
      <c r="AB476" s="47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="4" customFormat="1" ht="19" customHeight="1" spans="1:67">
      <c r="A477" s="94">
        <f t="shared" si="70"/>
        <v>476</v>
      </c>
      <c r="B477" s="95"/>
      <c r="C477" s="69"/>
      <c r="D477" s="16"/>
      <c r="E477" s="69"/>
      <c r="F477" s="132"/>
      <c r="G477" s="124" t="e">
        <f>VLOOKUP(F477,[2]零件成本10.26!$B$2:$C$7802,2,0)</f>
        <v>#N/A</v>
      </c>
      <c r="H477" s="16"/>
      <c r="I477" s="128" t="str">
        <f t="shared" si="71"/>
        <v/>
      </c>
      <c r="J477" s="16"/>
      <c r="K477" s="126"/>
      <c r="L477" s="16"/>
      <c r="M477" s="69"/>
      <c r="N477" s="69"/>
      <c r="O477" s="69"/>
      <c r="P477" s="100">
        <f t="shared" si="72"/>
        <v>0</v>
      </c>
      <c r="Q477" s="146"/>
      <c r="R477" s="140" t="str">
        <f t="shared" si="73"/>
        <v>0</v>
      </c>
      <c r="S477" s="140" t="str">
        <f t="shared" si="74"/>
        <v>0</v>
      </c>
      <c r="T477" s="144"/>
      <c r="U477" s="106"/>
      <c r="V477" s="142">
        <f t="shared" si="75"/>
        <v>0</v>
      </c>
      <c r="W477" s="142">
        <f t="shared" si="76"/>
        <v>0</v>
      </c>
      <c r="X477" s="108">
        <f t="shared" si="77"/>
        <v>0</v>
      </c>
      <c r="Y477" s="108">
        <f t="shared" si="78"/>
        <v>0</v>
      </c>
      <c r="Z477" s="108">
        <f t="shared" si="79"/>
        <v>0</v>
      </c>
      <c r="AA477" s="151"/>
      <c r="AB477" s="47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="4" customFormat="1" ht="19" customHeight="1" spans="1:67">
      <c r="A478" s="94">
        <f t="shared" si="70"/>
        <v>477</v>
      </c>
      <c r="B478" s="95"/>
      <c r="C478" s="69"/>
      <c r="D478" s="16"/>
      <c r="E478" s="69"/>
      <c r="F478" s="132"/>
      <c r="G478" s="124" t="e">
        <f>VLOOKUP(F478,[2]零件成本10.26!$B$2:$C$7802,2,0)</f>
        <v>#N/A</v>
      </c>
      <c r="H478" s="16"/>
      <c r="I478" s="128" t="str">
        <f t="shared" si="71"/>
        <v/>
      </c>
      <c r="J478" s="16"/>
      <c r="K478" s="126"/>
      <c r="L478" s="16"/>
      <c r="M478" s="69"/>
      <c r="N478" s="69"/>
      <c r="O478" s="69"/>
      <c r="P478" s="100">
        <f t="shared" si="72"/>
        <v>0</v>
      </c>
      <c r="Q478" s="146"/>
      <c r="R478" s="140" t="str">
        <f t="shared" si="73"/>
        <v>0</v>
      </c>
      <c r="S478" s="140" t="str">
        <f t="shared" si="74"/>
        <v>0</v>
      </c>
      <c r="T478" s="144"/>
      <c r="U478" s="106"/>
      <c r="V478" s="142">
        <f t="shared" si="75"/>
        <v>0</v>
      </c>
      <c r="W478" s="142">
        <f t="shared" si="76"/>
        <v>0</v>
      </c>
      <c r="X478" s="108">
        <f t="shared" si="77"/>
        <v>0</v>
      </c>
      <c r="Y478" s="108">
        <f t="shared" si="78"/>
        <v>0</v>
      </c>
      <c r="Z478" s="108">
        <f t="shared" si="79"/>
        <v>0</v>
      </c>
      <c r="AA478" s="151"/>
      <c r="AB478" s="47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="4" customFormat="1" ht="19" customHeight="1" spans="1:67">
      <c r="A479" s="94">
        <f t="shared" si="70"/>
        <v>478</v>
      </c>
      <c r="B479" s="95"/>
      <c r="C479" s="69"/>
      <c r="D479" s="16"/>
      <c r="E479" s="69"/>
      <c r="F479" s="132"/>
      <c r="G479" s="124" t="e">
        <f>VLOOKUP(F479,[2]零件成本10.26!$B$2:$C$7802,2,0)</f>
        <v>#N/A</v>
      </c>
      <c r="H479" s="16"/>
      <c r="I479" s="128" t="str">
        <f t="shared" si="71"/>
        <v/>
      </c>
      <c r="J479" s="16"/>
      <c r="K479" s="126"/>
      <c r="L479" s="16"/>
      <c r="M479" s="69"/>
      <c r="N479" s="69"/>
      <c r="O479" s="69"/>
      <c r="P479" s="100">
        <f t="shared" si="72"/>
        <v>0</v>
      </c>
      <c r="Q479" s="146"/>
      <c r="R479" s="140" t="str">
        <f t="shared" si="73"/>
        <v>0</v>
      </c>
      <c r="S479" s="140" t="str">
        <f t="shared" si="74"/>
        <v>0</v>
      </c>
      <c r="T479" s="144"/>
      <c r="U479" s="106"/>
      <c r="V479" s="142">
        <f t="shared" si="75"/>
        <v>0</v>
      </c>
      <c r="W479" s="142">
        <f t="shared" si="76"/>
        <v>0</v>
      </c>
      <c r="X479" s="108">
        <f t="shared" si="77"/>
        <v>0</v>
      </c>
      <c r="Y479" s="108">
        <f t="shared" si="78"/>
        <v>0</v>
      </c>
      <c r="Z479" s="108">
        <f t="shared" si="79"/>
        <v>0</v>
      </c>
      <c r="AA479" s="151"/>
      <c r="AB479" s="47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="4" customFormat="1" ht="19" customHeight="1" spans="1:67">
      <c r="A480" s="94">
        <f t="shared" si="70"/>
        <v>479</v>
      </c>
      <c r="B480" s="95"/>
      <c r="C480" s="69"/>
      <c r="D480" s="16"/>
      <c r="E480" s="69"/>
      <c r="F480" s="132"/>
      <c r="G480" s="124" t="e">
        <f>VLOOKUP(F480,[2]零件成本10.26!$B$2:$C$7802,2,0)</f>
        <v>#N/A</v>
      </c>
      <c r="H480" s="16"/>
      <c r="I480" s="128" t="str">
        <f t="shared" si="71"/>
        <v/>
      </c>
      <c r="J480" s="16"/>
      <c r="K480" s="126"/>
      <c r="L480" s="16"/>
      <c r="M480" s="69"/>
      <c r="N480" s="69"/>
      <c r="O480" s="69"/>
      <c r="P480" s="100">
        <f t="shared" si="72"/>
        <v>0</v>
      </c>
      <c r="Q480" s="146"/>
      <c r="R480" s="140" t="str">
        <f t="shared" si="73"/>
        <v>0</v>
      </c>
      <c r="S480" s="140" t="str">
        <f t="shared" si="74"/>
        <v>0</v>
      </c>
      <c r="T480" s="144"/>
      <c r="U480" s="106"/>
      <c r="V480" s="142">
        <f t="shared" si="75"/>
        <v>0</v>
      </c>
      <c r="W480" s="142">
        <f t="shared" si="76"/>
        <v>0</v>
      </c>
      <c r="X480" s="108">
        <f t="shared" si="77"/>
        <v>0</v>
      </c>
      <c r="Y480" s="108">
        <f t="shared" si="78"/>
        <v>0</v>
      </c>
      <c r="Z480" s="108">
        <f t="shared" si="79"/>
        <v>0</v>
      </c>
      <c r="AA480" s="151"/>
      <c r="AB480" s="47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="4" customFormat="1" ht="19" customHeight="1" spans="1:67">
      <c r="A481" s="94">
        <f t="shared" si="70"/>
        <v>480</v>
      </c>
      <c r="B481" s="95"/>
      <c r="C481" s="69"/>
      <c r="D481" s="16"/>
      <c r="E481" s="69"/>
      <c r="F481" s="132"/>
      <c r="G481" s="124" t="e">
        <f>VLOOKUP(F481,[2]零件成本10.26!$B$2:$C$7802,2,0)</f>
        <v>#N/A</v>
      </c>
      <c r="H481" s="16"/>
      <c r="I481" s="128" t="str">
        <f t="shared" si="71"/>
        <v/>
      </c>
      <c r="J481" s="16"/>
      <c r="K481" s="126"/>
      <c r="L481" s="16"/>
      <c r="M481" s="69"/>
      <c r="N481" s="69"/>
      <c r="O481" s="69"/>
      <c r="P481" s="100">
        <f t="shared" si="72"/>
        <v>0</v>
      </c>
      <c r="Q481" s="146"/>
      <c r="R481" s="140" t="str">
        <f t="shared" si="73"/>
        <v>0</v>
      </c>
      <c r="S481" s="140" t="str">
        <f t="shared" si="74"/>
        <v>0</v>
      </c>
      <c r="T481" s="144"/>
      <c r="U481" s="106"/>
      <c r="V481" s="142">
        <f t="shared" si="75"/>
        <v>0</v>
      </c>
      <c r="W481" s="142">
        <f t="shared" si="76"/>
        <v>0</v>
      </c>
      <c r="X481" s="108">
        <f t="shared" si="77"/>
        <v>0</v>
      </c>
      <c r="Y481" s="108">
        <f t="shared" si="78"/>
        <v>0</v>
      </c>
      <c r="Z481" s="108">
        <f t="shared" si="79"/>
        <v>0</v>
      </c>
      <c r="AA481" s="151"/>
      <c r="AB481" s="47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="4" customFormat="1" ht="19" customHeight="1" spans="1:67">
      <c r="A482" s="94">
        <f t="shared" si="70"/>
        <v>481</v>
      </c>
      <c r="B482" s="95"/>
      <c r="C482" s="69"/>
      <c r="D482" s="16"/>
      <c r="E482" s="69"/>
      <c r="F482" s="132"/>
      <c r="G482" s="124" t="e">
        <f>VLOOKUP(F482,[2]零件成本10.26!$B$2:$C$7802,2,0)</f>
        <v>#N/A</v>
      </c>
      <c r="H482" s="16"/>
      <c r="I482" s="128" t="str">
        <f t="shared" si="71"/>
        <v/>
      </c>
      <c r="J482" s="16"/>
      <c r="K482" s="126"/>
      <c r="L482" s="16"/>
      <c r="M482" s="69"/>
      <c r="N482" s="69"/>
      <c r="O482" s="69"/>
      <c r="P482" s="100">
        <f t="shared" si="72"/>
        <v>0</v>
      </c>
      <c r="Q482" s="146"/>
      <c r="R482" s="140" t="str">
        <f t="shared" si="73"/>
        <v>0</v>
      </c>
      <c r="S482" s="140" t="str">
        <f t="shared" si="74"/>
        <v>0</v>
      </c>
      <c r="T482" s="144"/>
      <c r="U482" s="106"/>
      <c r="V482" s="142">
        <f t="shared" si="75"/>
        <v>0</v>
      </c>
      <c r="W482" s="142">
        <f t="shared" si="76"/>
        <v>0</v>
      </c>
      <c r="X482" s="108">
        <f t="shared" si="77"/>
        <v>0</v>
      </c>
      <c r="Y482" s="108">
        <f t="shared" si="78"/>
        <v>0</v>
      </c>
      <c r="Z482" s="108">
        <f t="shared" si="79"/>
        <v>0</v>
      </c>
      <c r="AA482" s="151"/>
      <c r="AB482" s="47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="4" customFormat="1" ht="19" customHeight="1" spans="1:67">
      <c r="A483" s="94">
        <f t="shared" si="70"/>
        <v>482</v>
      </c>
      <c r="B483" s="95"/>
      <c r="C483" s="69"/>
      <c r="D483" s="16"/>
      <c r="E483" s="69"/>
      <c r="F483" s="132"/>
      <c r="G483" s="124" t="e">
        <f>VLOOKUP(F483,[2]零件成本10.26!$B$2:$C$7802,2,0)</f>
        <v>#N/A</v>
      </c>
      <c r="H483" s="16"/>
      <c r="I483" s="128" t="str">
        <f t="shared" si="71"/>
        <v/>
      </c>
      <c r="J483" s="16"/>
      <c r="K483" s="126"/>
      <c r="L483" s="16"/>
      <c r="M483" s="69"/>
      <c r="N483" s="69"/>
      <c r="O483" s="69"/>
      <c r="P483" s="100">
        <f t="shared" si="72"/>
        <v>0</v>
      </c>
      <c r="Q483" s="146"/>
      <c r="R483" s="140" t="str">
        <f t="shared" si="73"/>
        <v>0</v>
      </c>
      <c r="S483" s="140" t="str">
        <f t="shared" si="74"/>
        <v>0</v>
      </c>
      <c r="T483" s="144"/>
      <c r="U483" s="106"/>
      <c r="V483" s="142">
        <f t="shared" si="75"/>
        <v>0</v>
      </c>
      <c r="W483" s="142">
        <f t="shared" si="76"/>
        <v>0</v>
      </c>
      <c r="X483" s="108">
        <f t="shared" si="77"/>
        <v>0</v>
      </c>
      <c r="Y483" s="108">
        <f t="shared" si="78"/>
        <v>0</v>
      </c>
      <c r="Z483" s="108">
        <f t="shared" si="79"/>
        <v>0</v>
      </c>
      <c r="AA483" s="151"/>
      <c r="AB483" s="47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="4" customFormat="1" ht="19" customHeight="1" spans="1:67">
      <c r="A484" s="94">
        <f t="shared" si="70"/>
        <v>483</v>
      </c>
      <c r="B484" s="95"/>
      <c r="C484" s="69"/>
      <c r="D484" s="16"/>
      <c r="E484" s="69"/>
      <c r="F484" s="132"/>
      <c r="G484" s="124" t="e">
        <f>VLOOKUP(F484,[2]零件成本10.26!$B$2:$C$7802,2,0)</f>
        <v>#N/A</v>
      </c>
      <c r="H484" s="16"/>
      <c r="I484" s="128" t="str">
        <f t="shared" si="71"/>
        <v/>
      </c>
      <c r="J484" s="16"/>
      <c r="K484" s="126"/>
      <c r="L484" s="16"/>
      <c r="M484" s="69"/>
      <c r="N484" s="69"/>
      <c r="O484" s="69"/>
      <c r="P484" s="100">
        <f t="shared" si="72"/>
        <v>0</v>
      </c>
      <c r="Q484" s="146"/>
      <c r="R484" s="140" t="str">
        <f t="shared" si="73"/>
        <v>0</v>
      </c>
      <c r="S484" s="140" t="str">
        <f t="shared" si="74"/>
        <v>0</v>
      </c>
      <c r="T484" s="144"/>
      <c r="U484" s="106"/>
      <c r="V484" s="142">
        <f t="shared" si="75"/>
        <v>0</v>
      </c>
      <c r="W484" s="142">
        <f t="shared" si="76"/>
        <v>0</v>
      </c>
      <c r="X484" s="108">
        <f t="shared" si="77"/>
        <v>0</v>
      </c>
      <c r="Y484" s="108">
        <f t="shared" si="78"/>
        <v>0</v>
      </c>
      <c r="Z484" s="108">
        <f t="shared" si="79"/>
        <v>0</v>
      </c>
      <c r="AA484" s="151"/>
      <c r="AB484" s="47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="4" customFormat="1" ht="19" customHeight="1" spans="1:67">
      <c r="A485" s="94">
        <f t="shared" si="70"/>
        <v>484</v>
      </c>
      <c r="B485" s="95"/>
      <c r="C485" s="69"/>
      <c r="D485" s="16"/>
      <c r="E485" s="69"/>
      <c r="F485" s="132"/>
      <c r="G485" s="124" t="e">
        <f>VLOOKUP(F485,[2]零件成本10.26!$B$2:$C$7802,2,0)</f>
        <v>#N/A</v>
      </c>
      <c r="H485" s="16"/>
      <c r="I485" s="128" t="str">
        <f t="shared" si="71"/>
        <v/>
      </c>
      <c r="J485" s="16"/>
      <c r="K485" s="126"/>
      <c r="L485" s="16"/>
      <c r="M485" s="69"/>
      <c r="N485" s="69"/>
      <c r="O485" s="69"/>
      <c r="P485" s="100">
        <f t="shared" si="72"/>
        <v>0</v>
      </c>
      <c r="Q485" s="146"/>
      <c r="R485" s="140" t="str">
        <f t="shared" si="73"/>
        <v>0</v>
      </c>
      <c r="S485" s="140" t="str">
        <f t="shared" si="74"/>
        <v>0</v>
      </c>
      <c r="T485" s="144"/>
      <c r="U485" s="106"/>
      <c r="V485" s="142">
        <f t="shared" si="75"/>
        <v>0</v>
      </c>
      <c r="W485" s="142">
        <f t="shared" si="76"/>
        <v>0</v>
      </c>
      <c r="X485" s="108">
        <f t="shared" si="77"/>
        <v>0</v>
      </c>
      <c r="Y485" s="108">
        <f t="shared" si="78"/>
        <v>0</v>
      </c>
      <c r="Z485" s="108">
        <f t="shared" si="79"/>
        <v>0</v>
      </c>
      <c r="AA485" s="151"/>
      <c r="AB485" s="47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="4" customFormat="1" ht="19" customHeight="1" spans="1:67">
      <c r="A486" s="94">
        <f t="shared" si="70"/>
        <v>485</v>
      </c>
      <c r="B486" s="95"/>
      <c r="C486" s="69"/>
      <c r="D486" s="16"/>
      <c r="E486" s="69"/>
      <c r="F486" s="132"/>
      <c r="G486" s="124" t="e">
        <f>VLOOKUP(F486,[2]零件成本10.26!$B$2:$C$7802,2,0)</f>
        <v>#N/A</v>
      </c>
      <c r="H486" s="16"/>
      <c r="I486" s="128" t="str">
        <f t="shared" si="71"/>
        <v/>
      </c>
      <c r="J486" s="16"/>
      <c r="K486" s="126"/>
      <c r="L486" s="16"/>
      <c r="M486" s="69"/>
      <c r="N486" s="69"/>
      <c r="O486" s="69"/>
      <c r="P486" s="100">
        <f t="shared" si="72"/>
        <v>0</v>
      </c>
      <c r="Q486" s="146"/>
      <c r="R486" s="140" t="str">
        <f t="shared" si="73"/>
        <v>0</v>
      </c>
      <c r="S486" s="140" t="str">
        <f t="shared" si="74"/>
        <v>0</v>
      </c>
      <c r="T486" s="144"/>
      <c r="U486" s="106"/>
      <c r="V486" s="142">
        <f t="shared" si="75"/>
        <v>0</v>
      </c>
      <c r="W486" s="142">
        <f t="shared" si="76"/>
        <v>0</v>
      </c>
      <c r="X486" s="108">
        <f t="shared" si="77"/>
        <v>0</v>
      </c>
      <c r="Y486" s="108">
        <f t="shared" si="78"/>
        <v>0</v>
      </c>
      <c r="Z486" s="108">
        <f t="shared" si="79"/>
        <v>0</v>
      </c>
      <c r="AA486" s="151"/>
      <c r="AB486" s="47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="4" customFormat="1" ht="19" customHeight="1" spans="1:67">
      <c r="A487" s="94">
        <f t="shared" si="70"/>
        <v>486</v>
      </c>
      <c r="B487" s="95"/>
      <c r="C487" s="69"/>
      <c r="D487" s="16"/>
      <c r="E487" s="69"/>
      <c r="F487" s="132"/>
      <c r="G487" s="124" t="e">
        <f>VLOOKUP(F487,[2]零件成本10.26!$B$2:$C$7802,2,0)</f>
        <v>#N/A</v>
      </c>
      <c r="H487" s="16"/>
      <c r="I487" s="128" t="str">
        <f t="shared" si="71"/>
        <v/>
      </c>
      <c r="J487" s="16"/>
      <c r="K487" s="126"/>
      <c r="L487" s="16"/>
      <c r="M487" s="69"/>
      <c r="N487" s="69"/>
      <c r="O487" s="69"/>
      <c r="P487" s="100">
        <f t="shared" si="72"/>
        <v>0</v>
      </c>
      <c r="Q487" s="146"/>
      <c r="R487" s="140" t="str">
        <f t="shared" si="73"/>
        <v>0</v>
      </c>
      <c r="S487" s="140" t="str">
        <f t="shared" si="74"/>
        <v>0</v>
      </c>
      <c r="T487" s="144"/>
      <c r="U487" s="106"/>
      <c r="V487" s="142">
        <f t="shared" si="75"/>
        <v>0</v>
      </c>
      <c r="W487" s="142">
        <f t="shared" si="76"/>
        <v>0</v>
      </c>
      <c r="X487" s="108">
        <f t="shared" si="77"/>
        <v>0</v>
      </c>
      <c r="Y487" s="108">
        <f t="shared" si="78"/>
        <v>0</v>
      </c>
      <c r="Z487" s="108">
        <f t="shared" si="79"/>
        <v>0</v>
      </c>
      <c r="AA487" s="151"/>
      <c r="AB487" s="47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="4" customFormat="1" ht="19" customHeight="1" spans="1:67">
      <c r="A488" s="94">
        <f t="shared" si="70"/>
        <v>487</v>
      </c>
      <c r="B488" s="95"/>
      <c r="C488" s="69"/>
      <c r="D488" s="16"/>
      <c r="E488" s="69"/>
      <c r="F488" s="132"/>
      <c r="G488" s="124" t="e">
        <f>VLOOKUP(F488,[2]零件成本10.26!$B$2:$C$7802,2,0)</f>
        <v>#N/A</v>
      </c>
      <c r="H488" s="16"/>
      <c r="I488" s="128" t="str">
        <f t="shared" si="71"/>
        <v/>
      </c>
      <c r="J488" s="16"/>
      <c r="K488" s="126"/>
      <c r="L488" s="16"/>
      <c r="M488" s="69"/>
      <c r="N488" s="69"/>
      <c r="O488" s="69"/>
      <c r="P488" s="100">
        <f t="shared" si="72"/>
        <v>0</v>
      </c>
      <c r="Q488" s="146"/>
      <c r="R488" s="140" t="str">
        <f t="shared" si="73"/>
        <v>0</v>
      </c>
      <c r="S488" s="140" t="str">
        <f t="shared" si="74"/>
        <v>0</v>
      </c>
      <c r="T488" s="144"/>
      <c r="U488" s="106"/>
      <c r="V488" s="142">
        <f t="shared" si="75"/>
        <v>0</v>
      </c>
      <c r="W488" s="142">
        <f t="shared" si="76"/>
        <v>0</v>
      </c>
      <c r="X488" s="108">
        <f t="shared" si="77"/>
        <v>0</v>
      </c>
      <c r="Y488" s="108">
        <f t="shared" si="78"/>
        <v>0</v>
      </c>
      <c r="Z488" s="108">
        <f t="shared" si="79"/>
        <v>0</v>
      </c>
      <c r="AA488" s="151"/>
      <c r="AB488" s="47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="4" customFormat="1" ht="19" customHeight="1" spans="1:67">
      <c r="A489" s="94">
        <f t="shared" si="70"/>
        <v>488</v>
      </c>
      <c r="B489" s="95"/>
      <c r="C489" s="69"/>
      <c r="D489" s="16"/>
      <c r="E489" s="69"/>
      <c r="F489" s="132"/>
      <c r="G489" s="124" t="e">
        <f>VLOOKUP(F489,[2]零件成本10.26!$B$2:$C$7802,2,0)</f>
        <v>#N/A</v>
      </c>
      <c r="H489" s="16"/>
      <c r="I489" s="128" t="str">
        <f t="shared" si="71"/>
        <v/>
      </c>
      <c r="J489" s="16"/>
      <c r="K489" s="126"/>
      <c r="L489" s="16"/>
      <c r="M489" s="69"/>
      <c r="N489" s="69"/>
      <c r="O489" s="69"/>
      <c r="P489" s="100">
        <f t="shared" si="72"/>
        <v>0</v>
      </c>
      <c r="Q489" s="146"/>
      <c r="R489" s="140" t="str">
        <f t="shared" si="73"/>
        <v>0</v>
      </c>
      <c r="S489" s="140" t="str">
        <f t="shared" si="74"/>
        <v>0</v>
      </c>
      <c r="T489" s="144"/>
      <c r="U489" s="106"/>
      <c r="V489" s="142">
        <f t="shared" si="75"/>
        <v>0</v>
      </c>
      <c r="W489" s="142">
        <f t="shared" si="76"/>
        <v>0</v>
      </c>
      <c r="X489" s="108">
        <f t="shared" si="77"/>
        <v>0</v>
      </c>
      <c r="Y489" s="108">
        <f t="shared" si="78"/>
        <v>0</v>
      </c>
      <c r="Z489" s="108">
        <f t="shared" si="79"/>
        <v>0</v>
      </c>
      <c r="AA489" s="151"/>
      <c r="AB489" s="47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="4" customFormat="1" ht="19" customHeight="1" spans="1:67">
      <c r="A490" s="94">
        <f t="shared" si="70"/>
        <v>489</v>
      </c>
      <c r="B490" s="95"/>
      <c r="C490" s="69"/>
      <c r="D490" s="16"/>
      <c r="E490" s="69"/>
      <c r="F490" s="132"/>
      <c r="G490" s="124" t="e">
        <f>VLOOKUP(F490,[2]零件成本10.26!$B$2:$C$7802,2,0)</f>
        <v>#N/A</v>
      </c>
      <c r="H490" s="16"/>
      <c r="I490" s="128" t="str">
        <f t="shared" si="71"/>
        <v/>
      </c>
      <c r="J490" s="16"/>
      <c r="K490" s="126"/>
      <c r="L490" s="16"/>
      <c r="M490" s="69"/>
      <c r="N490" s="69"/>
      <c r="O490" s="69"/>
      <c r="P490" s="100">
        <f t="shared" si="72"/>
        <v>0</v>
      </c>
      <c r="Q490" s="146"/>
      <c r="R490" s="140" t="str">
        <f t="shared" si="73"/>
        <v>0</v>
      </c>
      <c r="S490" s="140" t="str">
        <f t="shared" si="74"/>
        <v>0</v>
      </c>
      <c r="T490" s="144"/>
      <c r="U490" s="106"/>
      <c r="V490" s="142">
        <f t="shared" si="75"/>
        <v>0</v>
      </c>
      <c r="W490" s="142">
        <f t="shared" si="76"/>
        <v>0</v>
      </c>
      <c r="X490" s="108">
        <f t="shared" si="77"/>
        <v>0</v>
      </c>
      <c r="Y490" s="108">
        <f t="shared" si="78"/>
        <v>0</v>
      </c>
      <c r="Z490" s="108">
        <f t="shared" si="79"/>
        <v>0</v>
      </c>
      <c r="AA490" s="151"/>
      <c r="AB490" s="47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="4" customFormat="1" ht="19" customHeight="1" spans="1:67">
      <c r="A491" s="94">
        <f t="shared" si="70"/>
        <v>490</v>
      </c>
      <c r="B491" s="95"/>
      <c r="C491" s="69"/>
      <c r="D491" s="16"/>
      <c r="E491" s="69"/>
      <c r="F491" s="132"/>
      <c r="G491" s="124" t="e">
        <f>VLOOKUP(F491,[2]零件成本10.26!$B$2:$C$7802,2,0)</f>
        <v>#N/A</v>
      </c>
      <c r="H491" s="16"/>
      <c r="I491" s="128" t="str">
        <f t="shared" si="71"/>
        <v/>
      </c>
      <c r="J491" s="16"/>
      <c r="K491" s="126"/>
      <c r="L491" s="16"/>
      <c r="M491" s="69"/>
      <c r="N491" s="69"/>
      <c r="O491" s="69"/>
      <c r="P491" s="100">
        <f t="shared" si="72"/>
        <v>0</v>
      </c>
      <c r="Q491" s="146"/>
      <c r="R491" s="140" t="str">
        <f t="shared" si="73"/>
        <v>0</v>
      </c>
      <c r="S491" s="140" t="str">
        <f t="shared" si="74"/>
        <v>0</v>
      </c>
      <c r="T491" s="144"/>
      <c r="U491" s="106"/>
      <c r="V491" s="142">
        <f t="shared" si="75"/>
        <v>0</v>
      </c>
      <c r="W491" s="142">
        <f t="shared" si="76"/>
        <v>0</v>
      </c>
      <c r="X491" s="108">
        <f t="shared" si="77"/>
        <v>0</v>
      </c>
      <c r="Y491" s="108">
        <f t="shared" si="78"/>
        <v>0</v>
      </c>
      <c r="Z491" s="108">
        <f t="shared" si="79"/>
        <v>0</v>
      </c>
      <c r="AA491" s="151"/>
      <c r="AB491" s="47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="4" customFormat="1" ht="19" customHeight="1" spans="1:67">
      <c r="A492" s="94">
        <f t="shared" si="70"/>
        <v>491</v>
      </c>
      <c r="B492" s="95"/>
      <c r="C492" s="69"/>
      <c r="D492" s="16"/>
      <c r="E492" s="69"/>
      <c r="F492" s="132"/>
      <c r="G492" s="124" t="e">
        <f>VLOOKUP(F492,[2]零件成本10.26!$B$2:$C$7802,2,0)</f>
        <v>#N/A</v>
      </c>
      <c r="H492" s="16"/>
      <c r="I492" s="128" t="str">
        <f t="shared" si="71"/>
        <v/>
      </c>
      <c r="J492" s="16"/>
      <c r="K492" s="126"/>
      <c r="L492" s="16"/>
      <c r="M492" s="69"/>
      <c r="N492" s="69"/>
      <c r="O492" s="69"/>
      <c r="P492" s="100">
        <f t="shared" si="72"/>
        <v>0</v>
      </c>
      <c r="Q492" s="146"/>
      <c r="R492" s="140" t="str">
        <f t="shared" si="73"/>
        <v>0</v>
      </c>
      <c r="S492" s="140" t="str">
        <f t="shared" si="74"/>
        <v>0</v>
      </c>
      <c r="T492" s="144"/>
      <c r="U492" s="106"/>
      <c r="V492" s="142">
        <f t="shared" si="75"/>
        <v>0</v>
      </c>
      <c r="W492" s="142">
        <f t="shared" si="76"/>
        <v>0</v>
      </c>
      <c r="X492" s="108">
        <f t="shared" si="77"/>
        <v>0</v>
      </c>
      <c r="Y492" s="108">
        <f t="shared" si="78"/>
        <v>0</v>
      </c>
      <c r="Z492" s="108">
        <f t="shared" si="79"/>
        <v>0</v>
      </c>
      <c r="AA492" s="151"/>
      <c r="AB492" s="47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="4" customFormat="1" ht="19" customHeight="1" spans="1:67">
      <c r="A493" s="94">
        <f t="shared" si="70"/>
        <v>492</v>
      </c>
      <c r="B493" s="95"/>
      <c r="C493" s="69"/>
      <c r="D493" s="16"/>
      <c r="E493" s="69"/>
      <c r="F493" s="132"/>
      <c r="G493" s="124" t="e">
        <f>VLOOKUP(F493,[2]零件成本10.26!$B$2:$C$7802,2,0)</f>
        <v>#N/A</v>
      </c>
      <c r="H493" s="16"/>
      <c r="I493" s="128" t="str">
        <f t="shared" si="71"/>
        <v/>
      </c>
      <c r="J493" s="16"/>
      <c r="K493" s="126"/>
      <c r="L493" s="16"/>
      <c r="M493" s="69"/>
      <c r="N493" s="69"/>
      <c r="O493" s="69"/>
      <c r="P493" s="100">
        <f t="shared" si="72"/>
        <v>0</v>
      </c>
      <c r="Q493" s="146"/>
      <c r="R493" s="140" t="str">
        <f t="shared" si="73"/>
        <v>0</v>
      </c>
      <c r="S493" s="140" t="str">
        <f t="shared" si="74"/>
        <v>0</v>
      </c>
      <c r="T493" s="144"/>
      <c r="U493" s="106"/>
      <c r="V493" s="142">
        <f t="shared" si="75"/>
        <v>0</v>
      </c>
      <c r="W493" s="142">
        <f t="shared" si="76"/>
        <v>0</v>
      </c>
      <c r="X493" s="108">
        <f t="shared" si="77"/>
        <v>0</v>
      </c>
      <c r="Y493" s="108">
        <f t="shared" si="78"/>
        <v>0</v>
      </c>
      <c r="Z493" s="108">
        <f t="shared" si="79"/>
        <v>0</v>
      </c>
      <c r="AA493" s="151"/>
      <c r="AB493" s="47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="4" customFormat="1" ht="19" customHeight="1" spans="1:67">
      <c r="A494" s="94">
        <f t="shared" si="70"/>
        <v>493</v>
      </c>
      <c r="B494" s="95"/>
      <c r="C494" s="69"/>
      <c r="D494" s="16"/>
      <c r="E494" s="69"/>
      <c r="F494" s="132"/>
      <c r="G494" s="124" t="e">
        <f>VLOOKUP(F494,[2]零件成本10.26!$B$2:$C$7802,2,0)</f>
        <v>#N/A</v>
      </c>
      <c r="H494" s="16"/>
      <c r="I494" s="128" t="str">
        <f t="shared" si="71"/>
        <v/>
      </c>
      <c r="J494" s="16"/>
      <c r="K494" s="126"/>
      <c r="L494" s="16"/>
      <c r="M494" s="69"/>
      <c r="N494" s="69"/>
      <c r="O494" s="69"/>
      <c r="P494" s="100">
        <f t="shared" si="72"/>
        <v>0</v>
      </c>
      <c r="Q494" s="146"/>
      <c r="R494" s="140" t="str">
        <f t="shared" si="73"/>
        <v>0</v>
      </c>
      <c r="S494" s="140" t="str">
        <f t="shared" si="74"/>
        <v>0</v>
      </c>
      <c r="T494" s="144"/>
      <c r="U494" s="106"/>
      <c r="V494" s="142">
        <f t="shared" si="75"/>
        <v>0</v>
      </c>
      <c r="W494" s="142">
        <f t="shared" si="76"/>
        <v>0</v>
      </c>
      <c r="X494" s="108">
        <f t="shared" si="77"/>
        <v>0</v>
      </c>
      <c r="Y494" s="108">
        <f t="shared" si="78"/>
        <v>0</v>
      </c>
      <c r="Z494" s="108">
        <f t="shared" si="79"/>
        <v>0</v>
      </c>
      <c r="AA494" s="151"/>
      <c r="AB494" s="47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="4" customFormat="1" ht="19" customHeight="1" spans="1:67">
      <c r="A495" s="94">
        <f t="shared" si="70"/>
        <v>494</v>
      </c>
      <c r="B495" s="95"/>
      <c r="C495" s="69"/>
      <c r="D495" s="16"/>
      <c r="E495" s="69"/>
      <c r="F495" s="132"/>
      <c r="G495" s="124" t="e">
        <f>VLOOKUP(F495,[2]零件成本10.26!$B$2:$C$7802,2,0)</f>
        <v>#N/A</v>
      </c>
      <c r="H495" s="16"/>
      <c r="I495" s="128" t="str">
        <f t="shared" si="71"/>
        <v/>
      </c>
      <c r="J495" s="16"/>
      <c r="K495" s="126"/>
      <c r="L495" s="16"/>
      <c r="M495" s="69"/>
      <c r="N495" s="69"/>
      <c r="O495" s="69"/>
      <c r="P495" s="100">
        <f t="shared" si="72"/>
        <v>0</v>
      </c>
      <c r="Q495" s="146"/>
      <c r="R495" s="140" t="str">
        <f t="shared" si="73"/>
        <v>0</v>
      </c>
      <c r="S495" s="140" t="str">
        <f t="shared" si="74"/>
        <v>0</v>
      </c>
      <c r="T495" s="144"/>
      <c r="U495" s="106"/>
      <c r="V495" s="142">
        <f t="shared" si="75"/>
        <v>0</v>
      </c>
      <c r="W495" s="142">
        <f t="shared" si="76"/>
        <v>0</v>
      </c>
      <c r="X495" s="108">
        <f t="shared" si="77"/>
        <v>0</v>
      </c>
      <c r="Y495" s="108">
        <f t="shared" si="78"/>
        <v>0</v>
      </c>
      <c r="Z495" s="108">
        <f t="shared" si="79"/>
        <v>0</v>
      </c>
      <c r="AA495" s="151"/>
      <c r="AB495" s="47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="4" customFormat="1" ht="19" customHeight="1" spans="1:67">
      <c r="A496" s="94">
        <f t="shared" si="70"/>
        <v>495</v>
      </c>
      <c r="B496" s="95"/>
      <c r="C496" s="69"/>
      <c r="D496" s="16"/>
      <c r="E496" s="69"/>
      <c r="F496" s="132"/>
      <c r="G496" s="124" t="e">
        <f>VLOOKUP(F496,[2]零件成本10.26!$B$2:$C$7802,2,0)</f>
        <v>#N/A</v>
      </c>
      <c r="H496" s="16"/>
      <c r="I496" s="128" t="str">
        <f t="shared" si="71"/>
        <v/>
      </c>
      <c r="J496" s="16"/>
      <c r="K496" s="126"/>
      <c r="L496" s="16"/>
      <c r="M496" s="69"/>
      <c r="N496" s="69"/>
      <c r="O496" s="69"/>
      <c r="P496" s="100">
        <f t="shared" si="72"/>
        <v>0</v>
      </c>
      <c r="Q496" s="146"/>
      <c r="R496" s="140" t="str">
        <f t="shared" si="73"/>
        <v>0</v>
      </c>
      <c r="S496" s="140" t="str">
        <f t="shared" si="74"/>
        <v>0</v>
      </c>
      <c r="T496" s="144"/>
      <c r="U496" s="106"/>
      <c r="V496" s="142">
        <f t="shared" si="75"/>
        <v>0</v>
      </c>
      <c r="W496" s="142">
        <f t="shared" si="76"/>
        <v>0</v>
      </c>
      <c r="X496" s="108">
        <f t="shared" si="77"/>
        <v>0</v>
      </c>
      <c r="Y496" s="108">
        <f t="shared" si="78"/>
        <v>0</v>
      </c>
      <c r="Z496" s="108">
        <f t="shared" si="79"/>
        <v>0</v>
      </c>
      <c r="AA496" s="151"/>
      <c r="AB496" s="47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="4" customFormat="1" ht="19" customHeight="1" spans="1:67">
      <c r="A497" s="94">
        <f t="shared" si="70"/>
        <v>496</v>
      </c>
      <c r="B497" s="95"/>
      <c r="C497" s="69"/>
      <c r="D497" s="16"/>
      <c r="E497" s="69"/>
      <c r="F497" s="132"/>
      <c r="G497" s="124" t="e">
        <f>VLOOKUP(F497,[2]零件成本10.26!$B$2:$C$7802,2,0)</f>
        <v>#N/A</v>
      </c>
      <c r="H497" s="16"/>
      <c r="I497" s="128" t="str">
        <f t="shared" si="71"/>
        <v/>
      </c>
      <c r="J497" s="16"/>
      <c r="K497" s="126"/>
      <c r="L497" s="16"/>
      <c r="M497" s="69"/>
      <c r="N497" s="69"/>
      <c r="O497" s="69"/>
      <c r="P497" s="100">
        <f t="shared" si="72"/>
        <v>0</v>
      </c>
      <c r="Q497" s="146"/>
      <c r="R497" s="140" t="str">
        <f t="shared" si="73"/>
        <v>0</v>
      </c>
      <c r="S497" s="140" t="str">
        <f t="shared" si="74"/>
        <v>0</v>
      </c>
      <c r="T497" s="144"/>
      <c r="U497" s="106"/>
      <c r="V497" s="142">
        <f t="shared" si="75"/>
        <v>0</v>
      </c>
      <c r="W497" s="142">
        <f t="shared" si="76"/>
        <v>0</v>
      </c>
      <c r="X497" s="108">
        <f t="shared" si="77"/>
        <v>0</v>
      </c>
      <c r="Y497" s="108">
        <f t="shared" si="78"/>
        <v>0</v>
      </c>
      <c r="Z497" s="108">
        <f t="shared" si="79"/>
        <v>0</v>
      </c>
      <c r="AA497" s="151"/>
      <c r="AB497" s="47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="4" customFormat="1" ht="19" customHeight="1" spans="1:67">
      <c r="A498" s="94">
        <f t="shared" si="70"/>
        <v>497</v>
      </c>
      <c r="B498" s="95"/>
      <c r="C498" s="69"/>
      <c r="D498" s="16"/>
      <c r="E498" s="69"/>
      <c r="F498" s="132"/>
      <c r="G498" s="124" t="e">
        <f>VLOOKUP(F498,[2]零件成本10.26!$B$2:$C$7802,2,0)</f>
        <v>#N/A</v>
      </c>
      <c r="H498" s="16"/>
      <c r="I498" s="128" t="str">
        <f t="shared" si="71"/>
        <v/>
      </c>
      <c r="J498" s="16"/>
      <c r="K498" s="126"/>
      <c r="L498" s="16"/>
      <c r="M498" s="69"/>
      <c r="N498" s="69"/>
      <c r="O498" s="69"/>
      <c r="P498" s="100">
        <f t="shared" si="72"/>
        <v>0</v>
      </c>
      <c r="Q498" s="146"/>
      <c r="R498" s="140" t="str">
        <f t="shared" si="73"/>
        <v>0</v>
      </c>
      <c r="S498" s="140" t="str">
        <f t="shared" si="74"/>
        <v>0</v>
      </c>
      <c r="T498" s="144"/>
      <c r="U498" s="106"/>
      <c r="V498" s="142">
        <f t="shared" si="75"/>
        <v>0</v>
      </c>
      <c r="W498" s="142">
        <f t="shared" si="76"/>
        <v>0</v>
      </c>
      <c r="X498" s="108">
        <f t="shared" si="77"/>
        <v>0</v>
      </c>
      <c r="Y498" s="108">
        <f t="shared" si="78"/>
        <v>0</v>
      </c>
      <c r="Z498" s="108">
        <f t="shared" si="79"/>
        <v>0</v>
      </c>
      <c r="AA498" s="151"/>
      <c r="AB498" s="47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="4" customFormat="1" ht="19" customHeight="1" spans="1:67">
      <c r="A499" s="94">
        <f t="shared" si="70"/>
        <v>498</v>
      </c>
      <c r="B499" s="95"/>
      <c r="C499" s="69"/>
      <c r="D499" s="16"/>
      <c r="E499" s="69"/>
      <c r="F499" s="132"/>
      <c r="G499" s="124" t="e">
        <f>VLOOKUP(F499,[2]零件成本10.26!$B$2:$C$7802,2,0)</f>
        <v>#N/A</v>
      </c>
      <c r="H499" s="16"/>
      <c r="I499" s="128" t="str">
        <f t="shared" si="71"/>
        <v/>
      </c>
      <c r="J499" s="16"/>
      <c r="K499" s="126"/>
      <c r="L499" s="16"/>
      <c r="M499" s="69"/>
      <c r="N499" s="69"/>
      <c r="O499" s="69"/>
      <c r="P499" s="100">
        <f t="shared" si="72"/>
        <v>0</v>
      </c>
      <c r="Q499" s="146"/>
      <c r="R499" s="140" t="str">
        <f t="shared" si="73"/>
        <v>0</v>
      </c>
      <c r="S499" s="140" t="str">
        <f t="shared" si="74"/>
        <v>0</v>
      </c>
      <c r="T499" s="144"/>
      <c r="U499" s="106"/>
      <c r="V499" s="142">
        <f t="shared" si="75"/>
        <v>0</v>
      </c>
      <c r="W499" s="142">
        <f t="shared" si="76"/>
        <v>0</v>
      </c>
      <c r="X499" s="108">
        <f t="shared" si="77"/>
        <v>0</v>
      </c>
      <c r="Y499" s="108">
        <f t="shared" si="78"/>
        <v>0</v>
      </c>
      <c r="Z499" s="108">
        <f t="shared" si="79"/>
        <v>0</v>
      </c>
      <c r="AA499" s="151"/>
      <c r="AB499" s="47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="4" customFormat="1" ht="19" customHeight="1" spans="1:67">
      <c r="A500" s="94">
        <f t="shared" si="70"/>
        <v>499</v>
      </c>
      <c r="B500" s="95"/>
      <c r="C500" s="69"/>
      <c r="D500" s="16"/>
      <c r="E500" s="69"/>
      <c r="F500" s="132"/>
      <c r="G500" s="124" t="e">
        <f>VLOOKUP(F500,[2]零件成本10.26!$B$2:$C$7802,2,0)</f>
        <v>#N/A</v>
      </c>
      <c r="H500" s="16"/>
      <c r="I500" s="128" t="str">
        <f t="shared" si="71"/>
        <v/>
      </c>
      <c r="J500" s="16"/>
      <c r="K500" s="126"/>
      <c r="L500" s="16"/>
      <c r="M500" s="69"/>
      <c r="N500" s="69"/>
      <c r="O500" s="69"/>
      <c r="P500" s="100">
        <f t="shared" si="72"/>
        <v>0</v>
      </c>
      <c r="Q500" s="146"/>
      <c r="R500" s="140" t="str">
        <f t="shared" si="73"/>
        <v>0</v>
      </c>
      <c r="S500" s="140" t="str">
        <f t="shared" si="74"/>
        <v>0</v>
      </c>
      <c r="T500" s="144"/>
      <c r="U500" s="106"/>
      <c r="V500" s="142">
        <f t="shared" si="75"/>
        <v>0</v>
      </c>
      <c r="W500" s="142">
        <f t="shared" si="76"/>
        <v>0</v>
      </c>
      <c r="X500" s="108">
        <f t="shared" si="77"/>
        <v>0</v>
      </c>
      <c r="Y500" s="108">
        <f t="shared" si="78"/>
        <v>0</v>
      </c>
      <c r="Z500" s="108">
        <f t="shared" si="79"/>
        <v>0</v>
      </c>
      <c r="AA500" s="151"/>
      <c r="AB500" s="47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="4" customFormat="1" ht="19" customHeight="1" spans="1:67">
      <c r="A501" s="94">
        <f t="shared" si="70"/>
        <v>500</v>
      </c>
      <c r="B501" s="95"/>
      <c r="C501" s="69"/>
      <c r="D501" s="16"/>
      <c r="E501" s="69"/>
      <c r="F501" s="132"/>
      <c r="G501" s="124" t="e">
        <f>VLOOKUP(F501,[2]零件成本10.26!$B$2:$C$7802,2,0)</f>
        <v>#N/A</v>
      </c>
      <c r="H501" s="16"/>
      <c r="I501" s="128" t="str">
        <f t="shared" si="71"/>
        <v/>
      </c>
      <c r="J501" s="16"/>
      <c r="K501" s="126"/>
      <c r="L501" s="16"/>
      <c r="M501" s="69"/>
      <c r="N501" s="69"/>
      <c r="O501" s="69"/>
      <c r="P501" s="100">
        <f t="shared" si="72"/>
        <v>0</v>
      </c>
      <c r="Q501" s="146"/>
      <c r="R501" s="140" t="str">
        <f t="shared" si="73"/>
        <v>0</v>
      </c>
      <c r="S501" s="140" t="str">
        <f t="shared" si="74"/>
        <v>0</v>
      </c>
      <c r="T501" s="144"/>
      <c r="U501" s="106"/>
      <c r="V501" s="142">
        <f t="shared" si="75"/>
        <v>0</v>
      </c>
      <c r="W501" s="142">
        <f t="shared" si="76"/>
        <v>0</v>
      </c>
      <c r="X501" s="108">
        <f t="shared" si="77"/>
        <v>0</v>
      </c>
      <c r="Y501" s="108">
        <f t="shared" si="78"/>
        <v>0</v>
      </c>
      <c r="Z501" s="108">
        <f t="shared" si="79"/>
        <v>0</v>
      </c>
      <c r="AA501" s="151"/>
      <c r="AB501" s="47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="4" customFormat="1" ht="19" customHeight="1" spans="1:67">
      <c r="A502" s="94">
        <f t="shared" si="70"/>
        <v>501</v>
      </c>
      <c r="B502" s="95"/>
      <c r="C502" s="69"/>
      <c r="D502" s="16"/>
      <c r="E502" s="69"/>
      <c r="F502" s="132"/>
      <c r="G502" s="124" t="e">
        <f>VLOOKUP(F502,[2]零件成本10.26!$B$2:$C$7802,2,0)</f>
        <v>#N/A</v>
      </c>
      <c r="H502" s="16"/>
      <c r="I502" s="128" t="str">
        <f t="shared" si="71"/>
        <v/>
      </c>
      <c r="J502" s="16"/>
      <c r="K502" s="126"/>
      <c r="L502" s="16"/>
      <c r="M502" s="69"/>
      <c r="N502" s="69"/>
      <c r="O502" s="69"/>
      <c r="P502" s="100">
        <f t="shared" si="72"/>
        <v>0</v>
      </c>
      <c r="Q502" s="146"/>
      <c r="R502" s="140" t="str">
        <f t="shared" si="73"/>
        <v>0</v>
      </c>
      <c r="S502" s="140" t="str">
        <f t="shared" si="74"/>
        <v>0</v>
      </c>
      <c r="T502" s="144"/>
      <c r="U502" s="106"/>
      <c r="V502" s="142">
        <f t="shared" si="75"/>
        <v>0</v>
      </c>
      <c r="W502" s="142">
        <f t="shared" si="76"/>
        <v>0</v>
      </c>
      <c r="X502" s="108">
        <f t="shared" si="77"/>
        <v>0</v>
      </c>
      <c r="Y502" s="108">
        <f t="shared" si="78"/>
        <v>0</v>
      </c>
      <c r="Z502" s="108">
        <f t="shared" si="79"/>
        <v>0</v>
      </c>
      <c r="AA502" s="151"/>
      <c r="AB502" s="47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="4" customFormat="1" ht="19" customHeight="1" spans="1:67">
      <c r="A503" s="94">
        <f t="shared" si="70"/>
        <v>502</v>
      </c>
      <c r="B503" s="95"/>
      <c r="C503" s="69"/>
      <c r="D503" s="16"/>
      <c r="E503" s="69"/>
      <c r="F503" s="132"/>
      <c r="G503" s="124" t="e">
        <f>VLOOKUP(F503,[2]零件成本10.26!$B$2:$C$7802,2,0)</f>
        <v>#N/A</v>
      </c>
      <c r="H503" s="16"/>
      <c r="I503" s="128" t="str">
        <f t="shared" si="71"/>
        <v/>
      </c>
      <c r="J503" s="16"/>
      <c r="K503" s="126"/>
      <c r="L503" s="16"/>
      <c r="M503" s="69"/>
      <c r="N503" s="69"/>
      <c r="O503" s="69"/>
      <c r="P503" s="100">
        <f t="shared" si="72"/>
        <v>0</v>
      </c>
      <c r="Q503" s="146"/>
      <c r="R503" s="140" t="str">
        <f t="shared" si="73"/>
        <v>0</v>
      </c>
      <c r="S503" s="140" t="str">
        <f t="shared" si="74"/>
        <v>0</v>
      </c>
      <c r="T503" s="144"/>
      <c r="U503" s="106"/>
      <c r="V503" s="142">
        <f t="shared" si="75"/>
        <v>0</v>
      </c>
      <c r="W503" s="142">
        <f t="shared" si="76"/>
        <v>0</v>
      </c>
      <c r="X503" s="108">
        <f t="shared" si="77"/>
        <v>0</v>
      </c>
      <c r="Y503" s="108">
        <f t="shared" si="78"/>
        <v>0</v>
      </c>
      <c r="Z503" s="108">
        <f t="shared" si="79"/>
        <v>0</v>
      </c>
      <c r="AA503" s="151"/>
      <c r="AB503" s="47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="4" customFormat="1" ht="19" customHeight="1" spans="1:67">
      <c r="A504" s="94">
        <f t="shared" si="70"/>
        <v>503</v>
      </c>
      <c r="B504" s="95"/>
      <c r="C504" s="69"/>
      <c r="D504" s="16"/>
      <c r="E504" s="69"/>
      <c r="F504" s="132"/>
      <c r="G504" s="124" t="e">
        <f>VLOOKUP(F504,[2]零件成本10.26!$B$2:$C$7802,2,0)</f>
        <v>#N/A</v>
      </c>
      <c r="H504" s="16"/>
      <c r="I504" s="128" t="str">
        <f t="shared" si="71"/>
        <v/>
      </c>
      <c r="J504" s="16"/>
      <c r="K504" s="126"/>
      <c r="L504" s="16"/>
      <c r="M504" s="69"/>
      <c r="N504" s="69"/>
      <c r="O504" s="69"/>
      <c r="P504" s="100">
        <f t="shared" si="72"/>
        <v>0</v>
      </c>
      <c r="Q504" s="146"/>
      <c r="R504" s="140" t="str">
        <f t="shared" si="73"/>
        <v>0</v>
      </c>
      <c r="S504" s="140" t="str">
        <f t="shared" si="74"/>
        <v>0</v>
      </c>
      <c r="T504" s="144"/>
      <c r="U504" s="106"/>
      <c r="V504" s="142">
        <f t="shared" si="75"/>
        <v>0</v>
      </c>
      <c r="W504" s="142">
        <f t="shared" si="76"/>
        <v>0</v>
      </c>
      <c r="X504" s="108">
        <f t="shared" si="77"/>
        <v>0</v>
      </c>
      <c r="Y504" s="108">
        <f t="shared" si="78"/>
        <v>0</v>
      </c>
      <c r="Z504" s="108">
        <f t="shared" si="79"/>
        <v>0</v>
      </c>
      <c r="AA504" s="151"/>
      <c r="AB504" s="47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="4" customFormat="1" ht="19" customHeight="1" spans="1:67">
      <c r="A505" s="94">
        <f t="shared" si="70"/>
        <v>504</v>
      </c>
      <c r="B505" s="95"/>
      <c r="C505" s="69"/>
      <c r="D505" s="16"/>
      <c r="E505" s="69"/>
      <c r="F505" s="132"/>
      <c r="G505" s="124" t="e">
        <f>VLOOKUP(F505,[2]零件成本10.26!$B$2:$C$7802,2,0)</f>
        <v>#N/A</v>
      </c>
      <c r="H505" s="16"/>
      <c r="I505" s="128" t="str">
        <f t="shared" si="71"/>
        <v/>
      </c>
      <c r="J505" s="16"/>
      <c r="K505" s="126"/>
      <c r="L505" s="16"/>
      <c r="M505" s="69"/>
      <c r="N505" s="69"/>
      <c r="O505" s="69"/>
      <c r="P505" s="100">
        <f t="shared" si="72"/>
        <v>0</v>
      </c>
      <c r="Q505" s="146"/>
      <c r="R505" s="140" t="str">
        <f t="shared" si="73"/>
        <v>0</v>
      </c>
      <c r="S505" s="140" t="str">
        <f t="shared" si="74"/>
        <v>0</v>
      </c>
      <c r="T505" s="144"/>
      <c r="U505" s="106"/>
      <c r="V505" s="142">
        <f t="shared" si="75"/>
        <v>0</v>
      </c>
      <c r="W505" s="142">
        <f t="shared" si="76"/>
        <v>0</v>
      </c>
      <c r="X505" s="108">
        <f t="shared" si="77"/>
        <v>0</v>
      </c>
      <c r="Y505" s="108">
        <f t="shared" si="78"/>
        <v>0</v>
      </c>
      <c r="Z505" s="108">
        <f t="shared" si="79"/>
        <v>0</v>
      </c>
      <c r="AA505" s="151"/>
      <c r="AB505" s="47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="4" customFormat="1" ht="19" customHeight="1" spans="1:67">
      <c r="A506" s="94">
        <f t="shared" si="70"/>
        <v>505</v>
      </c>
      <c r="B506" s="95"/>
      <c r="C506" s="69"/>
      <c r="D506" s="16"/>
      <c r="E506" s="69"/>
      <c r="F506" s="132"/>
      <c r="G506" s="124" t="e">
        <f>VLOOKUP(F506,[2]零件成本10.26!$B$2:$C$7802,2,0)</f>
        <v>#N/A</v>
      </c>
      <c r="H506" s="16"/>
      <c r="I506" s="128" t="str">
        <f t="shared" si="71"/>
        <v/>
      </c>
      <c r="J506" s="16"/>
      <c r="K506" s="126"/>
      <c r="L506" s="16"/>
      <c r="M506" s="69"/>
      <c r="N506" s="69"/>
      <c r="O506" s="69"/>
      <c r="P506" s="100">
        <f t="shared" si="72"/>
        <v>0</v>
      </c>
      <c r="Q506" s="146"/>
      <c r="R506" s="140" t="str">
        <f t="shared" si="73"/>
        <v>0</v>
      </c>
      <c r="S506" s="140" t="str">
        <f t="shared" si="74"/>
        <v>0</v>
      </c>
      <c r="T506" s="144"/>
      <c r="U506" s="106"/>
      <c r="V506" s="142">
        <f t="shared" si="75"/>
        <v>0</v>
      </c>
      <c r="W506" s="142">
        <f t="shared" si="76"/>
        <v>0</v>
      </c>
      <c r="X506" s="108">
        <f t="shared" si="77"/>
        <v>0</v>
      </c>
      <c r="Y506" s="108">
        <f t="shared" si="78"/>
        <v>0</v>
      </c>
      <c r="Z506" s="108">
        <f t="shared" si="79"/>
        <v>0</v>
      </c>
      <c r="AA506" s="151"/>
      <c r="AB506" s="47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="4" customFormat="1" ht="19" customHeight="1" spans="1:67">
      <c r="A507" s="94">
        <f t="shared" si="70"/>
        <v>506</v>
      </c>
      <c r="B507" s="95"/>
      <c r="C507" s="69"/>
      <c r="D507" s="16"/>
      <c r="E507" s="69"/>
      <c r="F507" s="132"/>
      <c r="G507" s="124" t="e">
        <f>VLOOKUP(F507,[2]零件成本10.26!$B$2:$C$7802,2,0)</f>
        <v>#N/A</v>
      </c>
      <c r="H507" s="16"/>
      <c r="I507" s="128" t="str">
        <f t="shared" si="71"/>
        <v/>
      </c>
      <c r="J507" s="16"/>
      <c r="K507" s="126"/>
      <c r="L507" s="16"/>
      <c r="M507" s="69"/>
      <c r="N507" s="69"/>
      <c r="O507" s="69"/>
      <c r="P507" s="100">
        <f t="shared" si="72"/>
        <v>0</v>
      </c>
      <c r="Q507" s="146"/>
      <c r="R507" s="140" t="str">
        <f t="shared" si="73"/>
        <v>0</v>
      </c>
      <c r="S507" s="140" t="str">
        <f t="shared" si="74"/>
        <v>0</v>
      </c>
      <c r="T507" s="144"/>
      <c r="U507" s="106"/>
      <c r="V507" s="142">
        <f t="shared" si="75"/>
        <v>0</v>
      </c>
      <c r="W507" s="142">
        <f t="shared" si="76"/>
        <v>0</v>
      </c>
      <c r="X507" s="108">
        <f t="shared" si="77"/>
        <v>0</v>
      </c>
      <c r="Y507" s="108">
        <f t="shared" si="78"/>
        <v>0</v>
      </c>
      <c r="Z507" s="108">
        <f t="shared" si="79"/>
        <v>0</v>
      </c>
      <c r="AA507" s="151"/>
      <c r="AB507" s="47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="4" customFormat="1" ht="19" customHeight="1" spans="1:67">
      <c r="A508" s="94">
        <f t="shared" si="70"/>
        <v>507</v>
      </c>
      <c r="B508" s="95"/>
      <c r="C508" s="69"/>
      <c r="D508" s="16"/>
      <c r="E508" s="69"/>
      <c r="F508" s="132"/>
      <c r="G508" s="124" t="e">
        <f>VLOOKUP(F508,[2]零件成本10.26!$B$2:$C$7802,2,0)</f>
        <v>#N/A</v>
      </c>
      <c r="H508" s="16"/>
      <c r="I508" s="128" t="str">
        <f t="shared" si="71"/>
        <v/>
      </c>
      <c r="J508" s="16"/>
      <c r="K508" s="126"/>
      <c r="L508" s="16"/>
      <c r="M508" s="69"/>
      <c r="N508" s="69"/>
      <c r="O508" s="69"/>
      <c r="P508" s="100">
        <f t="shared" si="72"/>
        <v>0</v>
      </c>
      <c r="Q508" s="146"/>
      <c r="R508" s="140" t="str">
        <f t="shared" si="73"/>
        <v>0</v>
      </c>
      <c r="S508" s="140" t="str">
        <f t="shared" si="74"/>
        <v>0</v>
      </c>
      <c r="T508" s="144"/>
      <c r="U508" s="106"/>
      <c r="V508" s="142">
        <f t="shared" si="75"/>
        <v>0</v>
      </c>
      <c r="W508" s="142">
        <f t="shared" si="76"/>
        <v>0</v>
      </c>
      <c r="X508" s="108">
        <f t="shared" si="77"/>
        <v>0</v>
      </c>
      <c r="Y508" s="108">
        <f t="shared" si="78"/>
        <v>0</v>
      </c>
      <c r="Z508" s="108">
        <f t="shared" si="79"/>
        <v>0</v>
      </c>
      <c r="AA508" s="151"/>
      <c r="AB508" s="47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="4" customFormat="1" ht="19" customHeight="1" spans="1:67">
      <c r="A509" s="94">
        <f t="shared" si="70"/>
        <v>508</v>
      </c>
      <c r="B509" s="95"/>
      <c r="C509" s="69"/>
      <c r="D509" s="16"/>
      <c r="E509" s="69"/>
      <c r="F509" s="132"/>
      <c r="G509" s="124" t="e">
        <f>VLOOKUP(F509,[2]零件成本10.26!$B$2:$C$7802,2,0)</f>
        <v>#N/A</v>
      </c>
      <c r="H509" s="16"/>
      <c r="I509" s="128" t="str">
        <f t="shared" si="71"/>
        <v/>
      </c>
      <c r="J509" s="16"/>
      <c r="K509" s="126"/>
      <c r="L509" s="16"/>
      <c r="M509" s="69"/>
      <c r="N509" s="69"/>
      <c r="O509" s="69"/>
      <c r="P509" s="100">
        <f t="shared" si="72"/>
        <v>0</v>
      </c>
      <c r="Q509" s="146"/>
      <c r="R509" s="140" t="str">
        <f t="shared" si="73"/>
        <v>0</v>
      </c>
      <c r="S509" s="140" t="str">
        <f t="shared" si="74"/>
        <v>0</v>
      </c>
      <c r="T509" s="144"/>
      <c r="U509" s="106"/>
      <c r="V509" s="142">
        <f t="shared" si="75"/>
        <v>0</v>
      </c>
      <c r="W509" s="142">
        <f t="shared" si="76"/>
        <v>0</v>
      </c>
      <c r="X509" s="108">
        <f t="shared" si="77"/>
        <v>0</v>
      </c>
      <c r="Y509" s="108">
        <f t="shared" si="78"/>
        <v>0</v>
      </c>
      <c r="Z509" s="108">
        <f t="shared" si="79"/>
        <v>0</v>
      </c>
      <c r="AA509" s="151"/>
      <c r="AB509" s="47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="4" customFormat="1" ht="19" customHeight="1" spans="1:67">
      <c r="A510" s="94">
        <f t="shared" si="70"/>
        <v>509</v>
      </c>
      <c r="B510" s="95"/>
      <c r="C510" s="69"/>
      <c r="D510" s="16"/>
      <c r="E510" s="69"/>
      <c r="F510" s="132"/>
      <c r="G510" s="124" t="e">
        <f>VLOOKUP(F510,[2]零件成本10.26!$B$2:$C$7802,2,0)</f>
        <v>#N/A</v>
      </c>
      <c r="H510" s="16"/>
      <c r="I510" s="128" t="str">
        <f t="shared" si="71"/>
        <v/>
      </c>
      <c r="J510" s="16"/>
      <c r="K510" s="126"/>
      <c r="L510" s="16"/>
      <c r="M510" s="69"/>
      <c r="N510" s="69"/>
      <c r="O510" s="69"/>
      <c r="P510" s="100">
        <f t="shared" si="72"/>
        <v>0</v>
      </c>
      <c r="Q510" s="146"/>
      <c r="R510" s="140" t="str">
        <f t="shared" si="73"/>
        <v>0</v>
      </c>
      <c r="S510" s="140" t="str">
        <f t="shared" si="74"/>
        <v>0</v>
      </c>
      <c r="T510" s="144"/>
      <c r="U510" s="106"/>
      <c r="V510" s="142">
        <f t="shared" si="75"/>
        <v>0</v>
      </c>
      <c r="W510" s="142">
        <f t="shared" si="76"/>
        <v>0</v>
      </c>
      <c r="X510" s="108">
        <f t="shared" si="77"/>
        <v>0</v>
      </c>
      <c r="Y510" s="108">
        <f t="shared" si="78"/>
        <v>0</v>
      </c>
      <c r="Z510" s="108">
        <f t="shared" si="79"/>
        <v>0</v>
      </c>
      <c r="AA510" s="151"/>
      <c r="AB510" s="47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="4" customFormat="1" ht="19" customHeight="1" spans="1:67">
      <c r="A511" s="94">
        <f t="shared" si="70"/>
        <v>510</v>
      </c>
      <c r="B511" s="95"/>
      <c r="C511" s="69"/>
      <c r="D511" s="16"/>
      <c r="E511" s="69"/>
      <c r="F511" s="132"/>
      <c r="G511" s="124" t="e">
        <f>VLOOKUP(F511,[2]零件成本10.26!$B$2:$C$7802,2,0)</f>
        <v>#N/A</v>
      </c>
      <c r="H511" s="16"/>
      <c r="I511" s="128" t="str">
        <f t="shared" si="71"/>
        <v/>
      </c>
      <c r="J511" s="16"/>
      <c r="K511" s="126"/>
      <c r="L511" s="16"/>
      <c r="M511" s="69"/>
      <c r="N511" s="69"/>
      <c r="O511" s="69"/>
      <c r="P511" s="100">
        <f t="shared" si="72"/>
        <v>0</v>
      </c>
      <c r="Q511" s="146"/>
      <c r="R511" s="140" t="str">
        <f t="shared" si="73"/>
        <v>0</v>
      </c>
      <c r="S511" s="140" t="str">
        <f t="shared" si="74"/>
        <v>0</v>
      </c>
      <c r="T511" s="144"/>
      <c r="U511" s="106"/>
      <c r="V511" s="142">
        <f t="shared" si="75"/>
        <v>0</v>
      </c>
      <c r="W511" s="142">
        <f t="shared" si="76"/>
        <v>0</v>
      </c>
      <c r="X511" s="108">
        <f t="shared" si="77"/>
        <v>0</v>
      </c>
      <c r="Y511" s="108">
        <f t="shared" si="78"/>
        <v>0</v>
      </c>
      <c r="Z511" s="108">
        <f t="shared" si="79"/>
        <v>0</v>
      </c>
      <c r="AA511" s="151"/>
      <c r="AB511" s="47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="4" customFormat="1" ht="19" customHeight="1" spans="1:67">
      <c r="A512" s="94">
        <f t="shared" si="70"/>
        <v>511</v>
      </c>
      <c r="B512" s="95"/>
      <c r="C512" s="69"/>
      <c r="D512" s="16"/>
      <c r="E512" s="69"/>
      <c r="F512" s="132"/>
      <c r="G512" s="124" t="e">
        <f>VLOOKUP(F512,[2]零件成本10.26!$B$2:$C$7802,2,0)</f>
        <v>#N/A</v>
      </c>
      <c r="H512" s="16"/>
      <c r="I512" s="128" t="str">
        <f t="shared" si="71"/>
        <v/>
      </c>
      <c r="J512" s="16"/>
      <c r="K512" s="126"/>
      <c r="L512" s="16"/>
      <c r="M512" s="69"/>
      <c r="N512" s="69"/>
      <c r="O512" s="69"/>
      <c r="P512" s="100">
        <f t="shared" si="72"/>
        <v>0</v>
      </c>
      <c r="Q512" s="146"/>
      <c r="R512" s="140" t="str">
        <f t="shared" si="73"/>
        <v>0</v>
      </c>
      <c r="S512" s="140" t="str">
        <f t="shared" si="74"/>
        <v>0</v>
      </c>
      <c r="T512" s="144"/>
      <c r="U512" s="106"/>
      <c r="V512" s="142">
        <f t="shared" si="75"/>
        <v>0</v>
      </c>
      <c r="W512" s="142">
        <f t="shared" si="76"/>
        <v>0</v>
      </c>
      <c r="X512" s="108">
        <f t="shared" si="77"/>
        <v>0</v>
      </c>
      <c r="Y512" s="108">
        <f t="shared" si="78"/>
        <v>0</v>
      </c>
      <c r="Z512" s="108">
        <f t="shared" si="79"/>
        <v>0</v>
      </c>
      <c r="AA512" s="151"/>
      <c r="AB512" s="47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="4" customFormat="1" ht="19" customHeight="1" spans="1:67">
      <c r="A513" s="94">
        <f t="shared" si="70"/>
        <v>512</v>
      </c>
      <c r="B513" s="95"/>
      <c r="C513" s="69"/>
      <c r="D513" s="16"/>
      <c r="E513" s="69"/>
      <c r="F513" s="132"/>
      <c r="G513" s="124" t="e">
        <f>VLOOKUP(F513,[2]零件成本10.26!$B$2:$C$7802,2,0)</f>
        <v>#N/A</v>
      </c>
      <c r="H513" s="16"/>
      <c r="I513" s="128" t="str">
        <f t="shared" si="71"/>
        <v/>
      </c>
      <c r="J513" s="16"/>
      <c r="K513" s="126"/>
      <c r="L513" s="16"/>
      <c r="M513" s="69"/>
      <c r="N513" s="69"/>
      <c r="O513" s="69"/>
      <c r="P513" s="100">
        <f t="shared" si="72"/>
        <v>0</v>
      </c>
      <c r="Q513" s="146"/>
      <c r="R513" s="140" t="str">
        <f t="shared" si="73"/>
        <v>0</v>
      </c>
      <c r="S513" s="140" t="str">
        <f t="shared" si="74"/>
        <v>0</v>
      </c>
      <c r="T513" s="144"/>
      <c r="U513" s="106"/>
      <c r="V513" s="142">
        <f t="shared" si="75"/>
        <v>0</v>
      </c>
      <c r="W513" s="142">
        <f t="shared" si="76"/>
        <v>0</v>
      </c>
      <c r="X513" s="108">
        <f t="shared" si="77"/>
        <v>0</v>
      </c>
      <c r="Y513" s="108">
        <f t="shared" si="78"/>
        <v>0</v>
      </c>
      <c r="Z513" s="108">
        <f t="shared" si="79"/>
        <v>0</v>
      </c>
      <c r="AA513" s="151"/>
      <c r="AB513" s="47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="4" customFormat="1" ht="19" customHeight="1" spans="1:67">
      <c r="A514" s="94">
        <f t="shared" ref="A514:A577" si="80">ROW()-1</f>
        <v>513</v>
      </c>
      <c r="B514" s="95"/>
      <c r="C514" s="69"/>
      <c r="D514" s="16"/>
      <c r="E514" s="69"/>
      <c r="F514" s="132"/>
      <c r="G514" s="124" t="e">
        <f>VLOOKUP(F514,[2]零件成本10.26!$B$2:$C$7802,2,0)</f>
        <v>#N/A</v>
      </c>
      <c r="H514" s="16"/>
      <c r="I514" s="128" t="str">
        <f t="shared" ref="I514:I577" si="81">C514&amp;F514</f>
        <v/>
      </c>
      <c r="J514" s="16"/>
      <c r="K514" s="126"/>
      <c r="L514" s="16"/>
      <c r="M514" s="69"/>
      <c r="N514" s="69"/>
      <c r="O514" s="69"/>
      <c r="P514" s="100">
        <f t="shared" ref="P514:P577" si="82">K514</f>
        <v>0</v>
      </c>
      <c r="Q514" s="146"/>
      <c r="R514" s="140" t="str">
        <f t="shared" ref="R514:R577" si="83">IF(P514&gt;Q514,P514-Q514,"0")</f>
        <v>0</v>
      </c>
      <c r="S514" s="140" t="str">
        <f t="shared" ref="S514:S577" si="84">IF(P514&lt;Q514,P514-Q514,"0")</f>
        <v>0</v>
      </c>
      <c r="T514" s="144"/>
      <c r="U514" s="106"/>
      <c r="V514" s="142">
        <f t="shared" ref="V514:V577" si="85">IFERROR(P514*U514,"")</f>
        <v>0</v>
      </c>
      <c r="W514" s="142">
        <f t="shared" ref="W514:W577" si="86">IFERROR(Q514*U514,"")</f>
        <v>0</v>
      </c>
      <c r="X514" s="108">
        <f t="shared" ref="X514:X577" si="87">IFERROR(R514*U514,"")</f>
        <v>0</v>
      </c>
      <c r="Y514" s="108">
        <f t="shared" ref="Y514:Y577" si="88">IFERROR(S514*U514,"")</f>
        <v>0</v>
      </c>
      <c r="Z514" s="108">
        <f t="shared" ref="Z514:Z577" si="89">V514-W514</f>
        <v>0</v>
      </c>
      <c r="AA514" s="151"/>
      <c r="AB514" s="47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="4" customFormat="1" ht="19" customHeight="1" spans="1:67">
      <c r="A515" s="94">
        <f t="shared" si="80"/>
        <v>514</v>
      </c>
      <c r="B515" s="95"/>
      <c r="C515" s="69"/>
      <c r="D515" s="16"/>
      <c r="E515" s="69"/>
      <c r="F515" s="132"/>
      <c r="G515" s="124" t="e">
        <f>VLOOKUP(F515,[2]零件成本10.26!$B$2:$C$7802,2,0)</f>
        <v>#N/A</v>
      </c>
      <c r="H515" s="16"/>
      <c r="I515" s="128" t="str">
        <f t="shared" si="81"/>
        <v/>
      </c>
      <c r="J515" s="16"/>
      <c r="K515" s="126"/>
      <c r="L515" s="16"/>
      <c r="M515" s="69"/>
      <c r="N515" s="69"/>
      <c r="O515" s="69"/>
      <c r="P515" s="100">
        <f t="shared" si="82"/>
        <v>0</v>
      </c>
      <c r="Q515" s="146"/>
      <c r="R515" s="140" t="str">
        <f t="shared" si="83"/>
        <v>0</v>
      </c>
      <c r="S515" s="140" t="str">
        <f t="shared" si="84"/>
        <v>0</v>
      </c>
      <c r="T515" s="144"/>
      <c r="U515" s="106"/>
      <c r="V515" s="142">
        <f t="shared" si="85"/>
        <v>0</v>
      </c>
      <c r="W515" s="142">
        <f t="shared" si="86"/>
        <v>0</v>
      </c>
      <c r="X515" s="108">
        <f t="shared" si="87"/>
        <v>0</v>
      </c>
      <c r="Y515" s="108">
        <f t="shared" si="88"/>
        <v>0</v>
      </c>
      <c r="Z515" s="108">
        <f t="shared" si="89"/>
        <v>0</v>
      </c>
      <c r="AA515" s="151"/>
      <c r="AB515" s="47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="4" customFormat="1" ht="19" customHeight="1" spans="1:67">
      <c r="A516" s="94">
        <f t="shared" si="80"/>
        <v>515</v>
      </c>
      <c r="B516" s="95"/>
      <c r="C516" s="69"/>
      <c r="D516" s="16"/>
      <c r="E516" s="69"/>
      <c r="F516" s="132"/>
      <c r="G516" s="124" t="e">
        <f>VLOOKUP(F516,[2]零件成本10.26!$B$2:$C$7802,2,0)</f>
        <v>#N/A</v>
      </c>
      <c r="H516" s="16"/>
      <c r="I516" s="128" t="str">
        <f t="shared" si="81"/>
        <v/>
      </c>
      <c r="J516" s="16"/>
      <c r="K516" s="126"/>
      <c r="L516" s="16"/>
      <c r="M516" s="69"/>
      <c r="N516" s="69"/>
      <c r="O516" s="69"/>
      <c r="P516" s="100">
        <f t="shared" si="82"/>
        <v>0</v>
      </c>
      <c r="Q516" s="146"/>
      <c r="R516" s="140" t="str">
        <f t="shared" si="83"/>
        <v>0</v>
      </c>
      <c r="S516" s="140" t="str">
        <f t="shared" si="84"/>
        <v>0</v>
      </c>
      <c r="T516" s="144"/>
      <c r="U516" s="106"/>
      <c r="V516" s="142">
        <f t="shared" si="85"/>
        <v>0</v>
      </c>
      <c r="W516" s="142">
        <f t="shared" si="86"/>
        <v>0</v>
      </c>
      <c r="X516" s="108">
        <f t="shared" si="87"/>
        <v>0</v>
      </c>
      <c r="Y516" s="108">
        <f t="shared" si="88"/>
        <v>0</v>
      </c>
      <c r="Z516" s="108">
        <f t="shared" si="89"/>
        <v>0</v>
      </c>
      <c r="AA516" s="151"/>
      <c r="AB516" s="47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="4" customFormat="1" ht="19" customHeight="1" spans="1:67">
      <c r="A517" s="94">
        <f t="shared" si="80"/>
        <v>516</v>
      </c>
      <c r="B517" s="95"/>
      <c r="C517" s="69"/>
      <c r="D517" s="16"/>
      <c r="E517" s="69"/>
      <c r="F517" s="132"/>
      <c r="G517" s="124" t="e">
        <f>VLOOKUP(F517,[2]零件成本10.26!$B$2:$C$7802,2,0)</f>
        <v>#N/A</v>
      </c>
      <c r="H517" s="16"/>
      <c r="I517" s="128" t="str">
        <f t="shared" si="81"/>
        <v/>
      </c>
      <c r="J517" s="16"/>
      <c r="K517" s="126"/>
      <c r="L517" s="16"/>
      <c r="M517" s="69"/>
      <c r="N517" s="69"/>
      <c r="O517" s="69"/>
      <c r="P517" s="100">
        <f t="shared" si="82"/>
        <v>0</v>
      </c>
      <c r="Q517" s="146"/>
      <c r="R517" s="140" t="str">
        <f t="shared" si="83"/>
        <v>0</v>
      </c>
      <c r="S517" s="140" t="str">
        <f t="shared" si="84"/>
        <v>0</v>
      </c>
      <c r="T517" s="144"/>
      <c r="U517" s="106"/>
      <c r="V517" s="142">
        <f t="shared" si="85"/>
        <v>0</v>
      </c>
      <c r="W517" s="142">
        <f t="shared" si="86"/>
        <v>0</v>
      </c>
      <c r="X517" s="108">
        <f t="shared" si="87"/>
        <v>0</v>
      </c>
      <c r="Y517" s="108">
        <f t="shared" si="88"/>
        <v>0</v>
      </c>
      <c r="Z517" s="108">
        <f t="shared" si="89"/>
        <v>0</v>
      </c>
      <c r="AA517" s="151"/>
      <c r="AB517" s="47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="4" customFormat="1" ht="19" customHeight="1" spans="1:67">
      <c r="A518" s="94">
        <f t="shared" si="80"/>
        <v>517</v>
      </c>
      <c r="B518" s="95"/>
      <c r="C518" s="69"/>
      <c r="D518" s="16"/>
      <c r="E518" s="69"/>
      <c r="F518" s="132"/>
      <c r="G518" s="124" t="e">
        <f>VLOOKUP(F518,[2]零件成本10.26!$B$2:$C$7802,2,0)</f>
        <v>#N/A</v>
      </c>
      <c r="H518" s="16"/>
      <c r="I518" s="128" t="str">
        <f t="shared" si="81"/>
        <v/>
      </c>
      <c r="J518" s="16"/>
      <c r="K518" s="126"/>
      <c r="L518" s="16"/>
      <c r="M518" s="69"/>
      <c r="N518" s="69"/>
      <c r="O518" s="69"/>
      <c r="P518" s="100">
        <f t="shared" si="82"/>
        <v>0</v>
      </c>
      <c r="Q518" s="146"/>
      <c r="R518" s="140" t="str">
        <f t="shared" si="83"/>
        <v>0</v>
      </c>
      <c r="S518" s="140" t="str">
        <f t="shared" si="84"/>
        <v>0</v>
      </c>
      <c r="T518" s="144"/>
      <c r="U518" s="106"/>
      <c r="V518" s="142">
        <f t="shared" si="85"/>
        <v>0</v>
      </c>
      <c r="W518" s="142">
        <f t="shared" si="86"/>
        <v>0</v>
      </c>
      <c r="X518" s="108">
        <f t="shared" si="87"/>
        <v>0</v>
      </c>
      <c r="Y518" s="108">
        <f t="shared" si="88"/>
        <v>0</v>
      </c>
      <c r="Z518" s="108">
        <f t="shared" si="89"/>
        <v>0</v>
      </c>
      <c r="AA518" s="151"/>
      <c r="AB518" s="47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="4" customFormat="1" ht="19" customHeight="1" spans="1:67">
      <c r="A519" s="94">
        <f t="shared" si="80"/>
        <v>518</v>
      </c>
      <c r="B519" s="95"/>
      <c r="C519" s="69"/>
      <c r="D519" s="16"/>
      <c r="E519" s="69"/>
      <c r="F519" s="132"/>
      <c r="G519" s="124" t="e">
        <f>VLOOKUP(F519,[2]零件成本10.26!$B$2:$C$7802,2,0)</f>
        <v>#N/A</v>
      </c>
      <c r="H519" s="16"/>
      <c r="I519" s="128" t="str">
        <f t="shared" si="81"/>
        <v/>
      </c>
      <c r="J519" s="16"/>
      <c r="K519" s="126"/>
      <c r="L519" s="16"/>
      <c r="M519" s="69"/>
      <c r="N519" s="69"/>
      <c r="O519" s="69"/>
      <c r="P519" s="100">
        <f t="shared" si="82"/>
        <v>0</v>
      </c>
      <c r="Q519" s="146"/>
      <c r="R519" s="140" t="str">
        <f t="shared" si="83"/>
        <v>0</v>
      </c>
      <c r="S519" s="140" t="str">
        <f t="shared" si="84"/>
        <v>0</v>
      </c>
      <c r="T519" s="144"/>
      <c r="U519" s="106"/>
      <c r="V519" s="142">
        <f t="shared" si="85"/>
        <v>0</v>
      </c>
      <c r="W519" s="142">
        <f t="shared" si="86"/>
        <v>0</v>
      </c>
      <c r="X519" s="108">
        <f t="shared" si="87"/>
        <v>0</v>
      </c>
      <c r="Y519" s="108">
        <f t="shared" si="88"/>
        <v>0</v>
      </c>
      <c r="Z519" s="108">
        <f t="shared" si="89"/>
        <v>0</v>
      </c>
      <c r="AA519" s="151"/>
      <c r="AB519" s="47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="4" customFormat="1" ht="19" customHeight="1" spans="1:67">
      <c r="A520" s="94">
        <f t="shared" si="80"/>
        <v>519</v>
      </c>
      <c r="B520" s="95"/>
      <c r="C520" s="69"/>
      <c r="D520" s="16"/>
      <c r="E520" s="69"/>
      <c r="F520" s="132"/>
      <c r="G520" s="124" t="e">
        <f>VLOOKUP(F520,[2]零件成本10.26!$B$2:$C$7802,2,0)</f>
        <v>#N/A</v>
      </c>
      <c r="H520" s="16"/>
      <c r="I520" s="128" t="str">
        <f t="shared" si="81"/>
        <v/>
      </c>
      <c r="J520" s="16"/>
      <c r="K520" s="126"/>
      <c r="L520" s="16"/>
      <c r="M520" s="69"/>
      <c r="N520" s="69"/>
      <c r="O520" s="69"/>
      <c r="P520" s="100">
        <f t="shared" si="82"/>
        <v>0</v>
      </c>
      <c r="Q520" s="146"/>
      <c r="R520" s="140" t="str">
        <f t="shared" si="83"/>
        <v>0</v>
      </c>
      <c r="S520" s="140" t="str">
        <f t="shared" si="84"/>
        <v>0</v>
      </c>
      <c r="T520" s="144"/>
      <c r="U520" s="106"/>
      <c r="V520" s="142">
        <f t="shared" si="85"/>
        <v>0</v>
      </c>
      <c r="W520" s="142">
        <f t="shared" si="86"/>
        <v>0</v>
      </c>
      <c r="X520" s="108">
        <f t="shared" si="87"/>
        <v>0</v>
      </c>
      <c r="Y520" s="108">
        <f t="shared" si="88"/>
        <v>0</v>
      </c>
      <c r="Z520" s="108">
        <f t="shared" si="89"/>
        <v>0</v>
      </c>
      <c r="AA520" s="151"/>
      <c r="AB520" s="47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="4" customFormat="1" ht="19" customHeight="1" spans="1:67">
      <c r="A521" s="94">
        <f t="shared" si="80"/>
        <v>520</v>
      </c>
      <c r="B521" s="95"/>
      <c r="C521" s="69"/>
      <c r="D521" s="16"/>
      <c r="E521" s="69"/>
      <c r="F521" s="132"/>
      <c r="G521" s="124" t="e">
        <f>VLOOKUP(F521,[2]零件成本10.26!$B$2:$C$7802,2,0)</f>
        <v>#N/A</v>
      </c>
      <c r="H521" s="16"/>
      <c r="I521" s="128" t="str">
        <f t="shared" si="81"/>
        <v/>
      </c>
      <c r="J521" s="16"/>
      <c r="K521" s="126"/>
      <c r="L521" s="16"/>
      <c r="M521" s="69"/>
      <c r="N521" s="69"/>
      <c r="O521" s="69"/>
      <c r="P521" s="100">
        <f t="shared" si="82"/>
        <v>0</v>
      </c>
      <c r="Q521" s="146"/>
      <c r="R521" s="140" t="str">
        <f t="shared" si="83"/>
        <v>0</v>
      </c>
      <c r="S521" s="140" t="str">
        <f t="shared" si="84"/>
        <v>0</v>
      </c>
      <c r="T521" s="144"/>
      <c r="U521" s="106"/>
      <c r="V521" s="142">
        <f t="shared" si="85"/>
        <v>0</v>
      </c>
      <c r="W521" s="142">
        <f t="shared" si="86"/>
        <v>0</v>
      </c>
      <c r="X521" s="108">
        <f t="shared" si="87"/>
        <v>0</v>
      </c>
      <c r="Y521" s="108">
        <f t="shared" si="88"/>
        <v>0</v>
      </c>
      <c r="Z521" s="108">
        <f t="shared" si="89"/>
        <v>0</v>
      </c>
      <c r="AA521" s="151"/>
      <c r="AB521" s="47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="4" customFormat="1" ht="19" customHeight="1" spans="1:67">
      <c r="A522" s="94">
        <f t="shared" si="80"/>
        <v>521</v>
      </c>
      <c r="B522" s="95"/>
      <c r="C522" s="69"/>
      <c r="D522" s="16"/>
      <c r="E522" s="69"/>
      <c r="F522" s="132"/>
      <c r="G522" s="124" t="e">
        <f>VLOOKUP(F522,[2]零件成本10.26!$B$2:$C$7802,2,0)</f>
        <v>#N/A</v>
      </c>
      <c r="H522" s="16"/>
      <c r="I522" s="128" t="str">
        <f t="shared" si="81"/>
        <v/>
      </c>
      <c r="J522" s="16"/>
      <c r="K522" s="126"/>
      <c r="L522" s="16"/>
      <c r="M522" s="69"/>
      <c r="N522" s="69"/>
      <c r="O522" s="69"/>
      <c r="P522" s="100">
        <f t="shared" si="82"/>
        <v>0</v>
      </c>
      <c r="Q522" s="146"/>
      <c r="R522" s="140" t="str">
        <f t="shared" si="83"/>
        <v>0</v>
      </c>
      <c r="S522" s="140" t="str">
        <f t="shared" si="84"/>
        <v>0</v>
      </c>
      <c r="T522" s="144"/>
      <c r="U522" s="106"/>
      <c r="V522" s="142">
        <f t="shared" si="85"/>
        <v>0</v>
      </c>
      <c r="W522" s="142">
        <f t="shared" si="86"/>
        <v>0</v>
      </c>
      <c r="X522" s="108">
        <f t="shared" si="87"/>
        <v>0</v>
      </c>
      <c r="Y522" s="108">
        <f t="shared" si="88"/>
        <v>0</v>
      </c>
      <c r="Z522" s="108">
        <f t="shared" si="89"/>
        <v>0</v>
      </c>
      <c r="AA522" s="151"/>
      <c r="AB522" s="47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="4" customFormat="1" ht="19" customHeight="1" spans="1:67">
      <c r="A523" s="94">
        <f t="shared" si="80"/>
        <v>522</v>
      </c>
      <c r="B523" s="95"/>
      <c r="C523" s="69"/>
      <c r="D523" s="16"/>
      <c r="E523" s="69"/>
      <c r="F523" s="132"/>
      <c r="G523" s="124" t="e">
        <f>VLOOKUP(F523,[2]零件成本10.26!$B$2:$C$7802,2,0)</f>
        <v>#N/A</v>
      </c>
      <c r="H523" s="16"/>
      <c r="I523" s="128" t="str">
        <f t="shared" si="81"/>
        <v/>
      </c>
      <c r="J523" s="16"/>
      <c r="K523" s="126"/>
      <c r="L523" s="16"/>
      <c r="M523" s="69"/>
      <c r="N523" s="69"/>
      <c r="O523" s="69"/>
      <c r="P523" s="100">
        <f t="shared" si="82"/>
        <v>0</v>
      </c>
      <c r="Q523" s="146"/>
      <c r="R523" s="140" t="str">
        <f t="shared" si="83"/>
        <v>0</v>
      </c>
      <c r="S523" s="140" t="str">
        <f t="shared" si="84"/>
        <v>0</v>
      </c>
      <c r="T523" s="144"/>
      <c r="U523" s="106"/>
      <c r="V523" s="142">
        <f t="shared" si="85"/>
        <v>0</v>
      </c>
      <c r="W523" s="142">
        <f t="shared" si="86"/>
        <v>0</v>
      </c>
      <c r="X523" s="108">
        <f t="shared" si="87"/>
        <v>0</v>
      </c>
      <c r="Y523" s="108">
        <f t="shared" si="88"/>
        <v>0</v>
      </c>
      <c r="Z523" s="108">
        <f t="shared" si="89"/>
        <v>0</v>
      </c>
      <c r="AA523" s="151"/>
      <c r="AB523" s="47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="4" customFormat="1" ht="19" customHeight="1" spans="1:67">
      <c r="A524" s="94">
        <f t="shared" si="80"/>
        <v>523</v>
      </c>
      <c r="B524" s="95"/>
      <c r="C524" s="69"/>
      <c r="D524" s="16"/>
      <c r="E524" s="69"/>
      <c r="F524" s="132"/>
      <c r="G524" s="124" t="e">
        <f>VLOOKUP(F524,[2]零件成本10.26!$B$2:$C$7802,2,0)</f>
        <v>#N/A</v>
      </c>
      <c r="H524" s="16"/>
      <c r="I524" s="128" t="str">
        <f t="shared" si="81"/>
        <v/>
      </c>
      <c r="J524" s="16"/>
      <c r="K524" s="126"/>
      <c r="L524" s="16"/>
      <c r="M524" s="69"/>
      <c r="N524" s="69"/>
      <c r="O524" s="69"/>
      <c r="P524" s="100">
        <f t="shared" si="82"/>
        <v>0</v>
      </c>
      <c r="Q524" s="146"/>
      <c r="R524" s="140" t="str">
        <f t="shared" si="83"/>
        <v>0</v>
      </c>
      <c r="S524" s="140" t="str">
        <f t="shared" si="84"/>
        <v>0</v>
      </c>
      <c r="T524" s="144"/>
      <c r="U524" s="106"/>
      <c r="V524" s="142">
        <f t="shared" si="85"/>
        <v>0</v>
      </c>
      <c r="W524" s="142">
        <f t="shared" si="86"/>
        <v>0</v>
      </c>
      <c r="X524" s="108">
        <f t="shared" si="87"/>
        <v>0</v>
      </c>
      <c r="Y524" s="108">
        <f t="shared" si="88"/>
        <v>0</v>
      </c>
      <c r="Z524" s="108">
        <f t="shared" si="89"/>
        <v>0</v>
      </c>
      <c r="AA524" s="151"/>
      <c r="AB524" s="47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="4" customFormat="1" ht="19" customHeight="1" spans="1:67">
      <c r="A525" s="94">
        <f t="shared" si="80"/>
        <v>524</v>
      </c>
      <c r="B525" s="95"/>
      <c r="C525" s="69"/>
      <c r="D525" s="16"/>
      <c r="E525" s="69"/>
      <c r="F525" s="132"/>
      <c r="G525" s="124" t="e">
        <f>VLOOKUP(F525,[2]零件成本10.26!$B$2:$C$7802,2,0)</f>
        <v>#N/A</v>
      </c>
      <c r="H525" s="16"/>
      <c r="I525" s="128" t="str">
        <f t="shared" si="81"/>
        <v/>
      </c>
      <c r="J525" s="16"/>
      <c r="K525" s="126"/>
      <c r="L525" s="16"/>
      <c r="M525" s="69"/>
      <c r="N525" s="69"/>
      <c r="O525" s="69"/>
      <c r="P525" s="100">
        <f t="shared" si="82"/>
        <v>0</v>
      </c>
      <c r="Q525" s="146"/>
      <c r="R525" s="140" t="str">
        <f t="shared" si="83"/>
        <v>0</v>
      </c>
      <c r="S525" s="140" t="str">
        <f t="shared" si="84"/>
        <v>0</v>
      </c>
      <c r="T525" s="144"/>
      <c r="U525" s="106"/>
      <c r="V525" s="142">
        <f t="shared" si="85"/>
        <v>0</v>
      </c>
      <c r="W525" s="142">
        <f t="shared" si="86"/>
        <v>0</v>
      </c>
      <c r="X525" s="108">
        <f t="shared" si="87"/>
        <v>0</v>
      </c>
      <c r="Y525" s="108">
        <f t="shared" si="88"/>
        <v>0</v>
      </c>
      <c r="Z525" s="108">
        <f t="shared" si="89"/>
        <v>0</v>
      </c>
      <c r="AA525" s="151"/>
      <c r="AB525" s="47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="4" customFormat="1" ht="19" customHeight="1" spans="1:67">
      <c r="A526" s="94">
        <f t="shared" si="80"/>
        <v>525</v>
      </c>
      <c r="B526" s="95"/>
      <c r="C526" s="69"/>
      <c r="D526" s="16"/>
      <c r="E526" s="69"/>
      <c r="F526" s="132"/>
      <c r="G526" s="124" t="e">
        <f>VLOOKUP(F526,[2]零件成本10.26!$B$2:$C$7802,2,0)</f>
        <v>#N/A</v>
      </c>
      <c r="H526" s="16"/>
      <c r="I526" s="128" t="str">
        <f t="shared" si="81"/>
        <v/>
      </c>
      <c r="J526" s="16"/>
      <c r="K526" s="126"/>
      <c r="L526" s="16"/>
      <c r="M526" s="69"/>
      <c r="N526" s="69"/>
      <c r="O526" s="69"/>
      <c r="P526" s="100">
        <f t="shared" si="82"/>
        <v>0</v>
      </c>
      <c r="Q526" s="146"/>
      <c r="R526" s="140" t="str">
        <f t="shared" si="83"/>
        <v>0</v>
      </c>
      <c r="S526" s="140" t="str">
        <f t="shared" si="84"/>
        <v>0</v>
      </c>
      <c r="T526" s="144"/>
      <c r="U526" s="106"/>
      <c r="V526" s="142">
        <f t="shared" si="85"/>
        <v>0</v>
      </c>
      <c r="W526" s="142">
        <f t="shared" si="86"/>
        <v>0</v>
      </c>
      <c r="X526" s="108">
        <f t="shared" si="87"/>
        <v>0</v>
      </c>
      <c r="Y526" s="108">
        <f t="shared" si="88"/>
        <v>0</v>
      </c>
      <c r="Z526" s="108">
        <f t="shared" si="89"/>
        <v>0</v>
      </c>
      <c r="AA526" s="151"/>
      <c r="AB526" s="47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="4" customFormat="1" ht="19" customHeight="1" spans="1:67">
      <c r="A527" s="94">
        <f t="shared" si="80"/>
        <v>526</v>
      </c>
      <c r="B527" s="95"/>
      <c r="C527" s="69"/>
      <c r="D527" s="16"/>
      <c r="E527" s="69"/>
      <c r="F527" s="132"/>
      <c r="G527" s="124" t="e">
        <f>VLOOKUP(F527,[2]零件成本10.26!$B$2:$C$7802,2,0)</f>
        <v>#N/A</v>
      </c>
      <c r="H527" s="16"/>
      <c r="I527" s="128" t="str">
        <f t="shared" si="81"/>
        <v/>
      </c>
      <c r="J527" s="16"/>
      <c r="K527" s="126"/>
      <c r="L527" s="16"/>
      <c r="M527" s="69"/>
      <c r="N527" s="69"/>
      <c r="O527" s="69"/>
      <c r="P527" s="100">
        <f t="shared" si="82"/>
        <v>0</v>
      </c>
      <c r="Q527" s="146"/>
      <c r="R527" s="140" t="str">
        <f t="shared" si="83"/>
        <v>0</v>
      </c>
      <c r="S527" s="140" t="str">
        <f t="shared" si="84"/>
        <v>0</v>
      </c>
      <c r="T527" s="144"/>
      <c r="U527" s="106"/>
      <c r="V527" s="142">
        <f t="shared" si="85"/>
        <v>0</v>
      </c>
      <c r="W527" s="142">
        <f t="shared" si="86"/>
        <v>0</v>
      </c>
      <c r="X527" s="108">
        <f t="shared" si="87"/>
        <v>0</v>
      </c>
      <c r="Y527" s="108">
        <f t="shared" si="88"/>
        <v>0</v>
      </c>
      <c r="Z527" s="108">
        <f t="shared" si="89"/>
        <v>0</v>
      </c>
      <c r="AA527" s="151"/>
      <c r="AB527" s="47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="4" customFormat="1" ht="19" customHeight="1" spans="1:67">
      <c r="A528" s="94">
        <f t="shared" si="80"/>
        <v>527</v>
      </c>
      <c r="B528" s="95"/>
      <c r="C528" s="69"/>
      <c r="D528" s="16"/>
      <c r="E528" s="69"/>
      <c r="F528" s="132"/>
      <c r="G528" s="124" t="e">
        <f>VLOOKUP(F528,[2]零件成本10.26!$B$2:$C$7802,2,0)</f>
        <v>#N/A</v>
      </c>
      <c r="H528" s="16"/>
      <c r="I528" s="128" t="str">
        <f t="shared" si="81"/>
        <v/>
      </c>
      <c r="J528" s="16"/>
      <c r="K528" s="69"/>
      <c r="L528" s="16"/>
      <c r="M528" s="69"/>
      <c r="N528" s="69"/>
      <c r="O528" s="69"/>
      <c r="P528" s="100">
        <f t="shared" si="82"/>
        <v>0</v>
      </c>
      <c r="Q528" s="146"/>
      <c r="R528" s="140" t="str">
        <f t="shared" si="83"/>
        <v>0</v>
      </c>
      <c r="S528" s="140" t="str">
        <f t="shared" si="84"/>
        <v>0</v>
      </c>
      <c r="T528" s="144"/>
      <c r="U528" s="106"/>
      <c r="V528" s="142">
        <f t="shared" si="85"/>
        <v>0</v>
      </c>
      <c r="W528" s="142">
        <f t="shared" si="86"/>
        <v>0</v>
      </c>
      <c r="X528" s="108">
        <f t="shared" si="87"/>
        <v>0</v>
      </c>
      <c r="Y528" s="108">
        <f t="shared" si="88"/>
        <v>0</v>
      </c>
      <c r="Z528" s="108">
        <f t="shared" si="89"/>
        <v>0</v>
      </c>
      <c r="AA528" s="151"/>
      <c r="AB528" s="47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="4" customFormat="1" ht="19" customHeight="1" spans="1:67">
      <c r="A529" s="94">
        <f t="shared" si="80"/>
        <v>528</v>
      </c>
      <c r="B529" s="95"/>
      <c r="C529" s="69"/>
      <c r="D529" s="16"/>
      <c r="E529" s="69"/>
      <c r="F529" s="132"/>
      <c r="G529" s="124" t="e">
        <f>VLOOKUP(F529,[2]零件成本10.26!$B$2:$C$7802,2,0)</f>
        <v>#N/A</v>
      </c>
      <c r="H529" s="16"/>
      <c r="I529" s="128" t="str">
        <f t="shared" si="81"/>
        <v/>
      </c>
      <c r="J529" s="16"/>
      <c r="K529" s="69"/>
      <c r="L529" s="16"/>
      <c r="M529" s="69"/>
      <c r="N529" s="69"/>
      <c r="O529" s="69"/>
      <c r="P529" s="100">
        <f t="shared" si="82"/>
        <v>0</v>
      </c>
      <c r="Q529" s="146"/>
      <c r="R529" s="140" t="str">
        <f t="shared" si="83"/>
        <v>0</v>
      </c>
      <c r="S529" s="140" t="str">
        <f t="shared" si="84"/>
        <v>0</v>
      </c>
      <c r="T529" s="144"/>
      <c r="U529" s="106"/>
      <c r="V529" s="142">
        <f t="shared" si="85"/>
        <v>0</v>
      </c>
      <c r="W529" s="142">
        <f t="shared" si="86"/>
        <v>0</v>
      </c>
      <c r="X529" s="108">
        <f t="shared" si="87"/>
        <v>0</v>
      </c>
      <c r="Y529" s="108">
        <f t="shared" si="88"/>
        <v>0</v>
      </c>
      <c r="Z529" s="108">
        <f t="shared" si="89"/>
        <v>0</v>
      </c>
      <c r="AA529" s="151"/>
      <c r="AB529" s="47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="4" customFormat="1" ht="19" customHeight="1" spans="1:67">
      <c r="A530" s="94">
        <f t="shared" si="80"/>
        <v>529</v>
      </c>
      <c r="B530" s="95"/>
      <c r="C530" s="69"/>
      <c r="D530" s="16"/>
      <c r="E530" s="69"/>
      <c r="F530" s="132"/>
      <c r="G530" s="124" t="e">
        <f>VLOOKUP(F530,[2]零件成本10.26!$B$2:$C$7802,2,0)</f>
        <v>#N/A</v>
      </c>
      <c r="H530" s="16"/>
      <c r="I530" s="128" t="str">
        <f t="shared" si="81"/>
        <v/>
      </c>
      <c r="J530" s="16"/>
      <c r="K530" s="69"/>
      <c r="L530" s="16"/>
      <c r="M530" s="69"/>
      <c r="N530" s="69"/>
      <c r="O530" s="69"/>
      <c r="P530" s="100">
        <f t="shared" si="82"/>
        <v>0</v>
      </c>
      <c r="Q530" s="146"/>
      <c r="R530" s="140" t="str">
        <f t="shared" si="83"/>
        <v>0</v>
      </c>
      <c r="S530" s="140" t="str">
        <f t="shared" si="84"/>
        <v>0</v>
      </c>
      <c r="T530" s="144"/>
      <c r="U530" s="106"/>
      <c r="V530" s="142">
        <f t="shared" si="85"/>
        <v>0</v>
      </c>
      <c r="W530" s="142">
        <f t="shared" si="86"/>
        <v>0</v>
      </c>
      <c r="X530" s="108">
        <f t="shared" si="87"/>
        <v>0</v>
      </c>
      <c r="Y530" s="108">
        <f t="shared" si="88"/>
        <v>0</v>
      </c>
      <c r="Z530" s="108">
        <f t="shared" si="89"/>
        <v>0</v>
      </c>
      <c r="AA530" s="151"/>
      <c r="AB530" s="47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="4" customFormat="1" ht="19" customHeight="1" spans="1:67">
      <c r="A531" s="94">
        <f t="shared" si="80"/>
        <v>530</v>
      </c>
      <c r="B531" s="95"/>
      <c r="C531" s="69"/>
      <c r="D531" s="16"/>
      <c r="E531" s="69"/>
      <c r="F531" s="132"/>
      <c r="G531" s="124" t="e">
        <f>VLOOKUP(F531,[2]零件成本10.26!$B$2:$C$7802,2,0)</f>
        <v>#N/A</v>
      </c>
      <c r="H531" s="16"/>
      <c r="I531" s="128" t="str">
        <f t="shared" si="81"/>
        <v/>
      </c>
      <c r="J531" s="16"/>
      <c r="K531" s="69"/>
      <c r="L531" s="16"/>
      <c r="M531" s="69"/>
      <c r="N531" s="69"/>
      <c r="O531" s="69"/>
      <c r="P531" s="100">
        <f t="shared" si="82"/>
        <v>0</v>
      </c>
      <c r="Q531" s="146"/>
      <c r="R531" s="140" t="str">
        <f t="shared" si="83"/>
        <v>0</v>
      </c>
      <c r="S531" s="140" t="str">
        <f t="shared" si="84"/>
        <v>0</v>
      </c>
      <c r="T531" s="144"/>
      <c r="U531" s="106"/>
      <c r="V531" s="142">
        <f t="shared" si="85"/>
        <v>0</v>
      </c>
      <c r="W531" s="142">
        <f t="shared" si="86"/>
        <v>0</v>
      </c>
      <c r="X531" s="108">
        <f t="shared" si="87"/>
        <v>0</v>
      </c>
      <c r="Y531" s="108">
        <f t="shared" si="88"/>
        <v>0</v>
      </c>
      <c r="Z531" s="108">
        <f t="shared" si="89"/>
        <v>0</v>
      </c>
      <c r="AA531" s="151"/>
      <c r="AB531" s="47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="4" customFormat="1" ht="19" customHeight="1" spans="1:67">
      <c r="A532" s="94">
        <f t="shared" si="80"/>
        <v>531</v>
      </c>
      <c r="B532" s="95"/>
      <c r="C532" s="69"/>
      <c r="D532" s="16"/>
      <c r="E532" s="69"/>
      <c r="F532" s="132"/>
      <c r="G532" s="124" t="e">
        <f>VLOOKUP(F532,[2]零件成本10.26!$B$2:$C$7802,2,0)</f>
        <v>#N/A</v>
      </c>
      <c r="H532" s="16"/>
      <c r="I532" s="128" t="str">
        <f t="shared" si="81"/>
        <v/>
      </c>
      <c r="J532" s="16"/>
      <c r="K532" s="69"/>
      <c r="L532" s="16"/>
      <c r="M532" s="69"/>
      <c r="N532" s="69"/>
      <c r="O532" s="69"/>
      <c r="P532" s="100">
        <f t="shared" si="82"/>
        <v>0</v>
      </c>
      <c r="Q532" s="146"/>
      <c r="R532" s="140" t="str">
        <f t="shared" si="83"/>
        <v>0</v>
      </c>
      <c r="S532" s="140" t="str">
        <f t="shared" si="84"/>
        <v>0</v>
      </c>
      <c r="T532" s="144"/>
      <c r="U532" s="106"/>
      <c r="V532" s="142">
        <f t="shared" si="85"/>
        <v>0</v>
      </c>
      <c r="W532" s="142">
        <f t="shared" si="86"/>
        <v>0</v>
      </c>
      <c r="X532" s="108">
        <f t="shared" si="87"/>
        <v>0</v>
      </c>
      <c r="Y532" s="108">
        <f t="shared" si="88"/>
        <v>0</v>
      </c>
      <c r="Z532" s="108">
        <f t="shared" si="89"/>
        <v>0</v>
      </c>
      <c r="AA532" s="151"/>
      <c r="AB532" s="47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="4" customFormat="1" ht="19" customHeight="1" spans="1:67">
      <c r="A533" s="94">
        <f t="shared" si="80"/>
        <v>532</v>
      </c>
      <c r="B533" s="95"/>
      <c r="C533" s="69"/>
      <c r="D533" s="16"/>
      <c r="E533" s="69"/>
      <c r="F533" s="132"/>
      <c r="G533" s="124" t="e">
        <f>VLOOKUP(F533,[2]零件成本10.26!$B$2:$C$7802,2,0)</f>
        <v>#N/A</v>
      </c>
      <c r="H533" s="16"/>
      <c r="I533" s="128" t="str">
        <f t="shared" si="81"/>
        <v/>
      </c>
      <c r="J533" s="16"/>
      <c r="K533" s="69"/>
      <c r="L533" s="16"/>
      <c r="M533" s="69"/>
      <c r="N533" s="69"/>
      <c r="O533" s="69"/>
      <c r="P533" s="100">
        <f t="shared" si="82"/>
        <v>0</v>
      </c>
      <c r="Q533" s="146"/>
      <c r="R533" s="140" t="str">
        <f t="shared" si="83"/>
        <v>0</v>
      </c>
      <c r="S533" s="140" t="str">
        <f t="shared" si="84"/>
        <v>0</v>
      </c>
      <c r="T533" s="144"/>
      <c r="U533" s="106"/>
      <c r="V533" s="142">
        <f t="shared" si="85"/>
        <v>0</v>
      </c>
      <c r="W533" s="142">
        <f t="shared" si="86"/>
        <v>0</v>
      </c>
      <c r="X533" s="108">
        <f t="shared" si="87"/>
        <v>0</v>
      </c>
      <c r="Y533" s="108">
        <f t="shared" si="88"/>
        <v>0</v>
      </c>
      <c r="Z533" s="108">
        <f t="shared" si="89"/>
        <v>0</v>
      </c>
      <c r="AA533" s="151"/>
      <c r="AB533" s="47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="4" customFormat="1" ht="19" customHeight="1" spans="1:67">
      <c r="A534" s="94">
        <f t="shared" si="80"/>
        <v>533</v>
      </c>
      <c r="B534" s="95"/>
      <c r="C534" s="69"/>
      <c r="D534" s="16"/>
      <c r="E534" s="69"/>
      <c r="F534" s="132"/>
      <c r="G534" s="124" t="e">
        <f>VLOOKUP(F534,[2]零件成本10.26!$B$2:$C$7802,2,0)</f>
        <v>#N/A</v>
      </c>
      <c r="H534" s="16"/>
      <c r="I534" s="128" t="str">
        <f t="shared" si="81"/>
        <v/>
      </c>
      <c r="J534" s="16"/>
      <c r="K534" s="69"/>
      <c r="L534" s="16"/>
      <c r="M534" s="69"/>
      <c r="N534" s="69"/>
      <c r="O534" s="69"/>
      <c r="P534" s="100">
        <f t="shared" si="82"/>
        <v>0</v>
      </c>
      <c r="Q534" s="146"/>
      <c r="R534" s="140" t="str">
        <f t="shared" si="83"/>
        <v>0</v>
      </c>
      <c r="S534" s="140" t="str">
        <f t="shared" si="84"/>
        <v>0</v>
      </c>
      <c r="T534" s="144"/>
      <c r="U534" s="106"/>
      <c r="V534" s="142">
        <f t="shared" si="85"/>
        <v>0</v>
      </c>
      <c r="W534" s="142">
        <f t="shared" si="86"/>
        <v>0</v>
      </c>
      <c r="X534" s="108">
        <f t="shared" si="87"/>
        <v>0</v>
      </c>
      <c r="Y534" s="108">
        <f t="shared" si="88"/>
        <v>0</v>
      </c>
      <c r="Z534" s="108">
        <f t="shared" si="89"/>
        <v>0</v>
      </c>
      <c r="AA534" s="151"/>
      <c r="AB534" s="47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="4" customFormat="1" ht="19" customHeight="1" spans="1:67">
      <c r="A535" s="94">
        <f t="shared" si="80"/>
        <v>534</v>
      </c>
      <c r="B535" s="95"/>
      <c r="C535" s="69"/>
      <c r="D535" s="16"/>
      <c r="E535" s="69"/>
      <c r="F535" s="132"/>
      <c r="G535" s="124" t="e">
        <f>VLOOKUP(F535,[2]零件成本10.26!$B$2:$C$7802,2,0)</f>
        <v>#N/A</v>
      </c>
      <c r="H535" s="16"/>
      <c r="I535" s="128" t="str">
        <f t="shared" si="81"/>
        <v/>
      </c>
      <c r="J535" s="16"/>
      <c r="K535" s="69"/>
      <c r="L535" s="16"/>
      <c r="M535" s="69"/>
      <c r="N535" s="69"/>
      <c r="O535" s="69"/>
      <c r="P535" s="100">
        <f t="shared" si="82"/>
        <v>0</v>
      </c>
      <c r="Q535" s="146"/>
      <c r="R535" s="140" t="str">
        <f t="shared" si="83"/>
        <v>0</v>
      </c>
      <c r="S535" s="140" t="str">
        <f t="shared" si="84"/>
        <v>0</v>
      </c>
      <c r="T535" s="144"/>
      <c r="U535" s="106"/>
      <c r="V535" s="142">
        <f t="shared" si="85"/>
        <v>0</v>
      </c>
      <c r="W535" s="142">
        <f t="shared" si="86"/>
        <v>0</v>
      </c>
      <c r="X535" s="108">
        <f t="shared" si="87"/>
        <v>0</v>
      </c>
      <c r="Y535" s="108">
        <f t="shared" si="88"/>
        <v>0</v>
      </c>
      <c r="Z535" s="108">
        <f t="shared" si="89"/>
        <v>0</v>
      </c>
      <c r="AA535" s="151"/>
      <c r="AB535" s="47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="4" customFormat="1" ht="19" customHeight="1" spans="1:67">
      <c r="A536" s="94">
        <f t="shared" si="80"/>
        <v>535</v>
      </c>
      <c r="B536" s="95"/>
      <c r="C536" s="69"/>
      <c r="D536" s="16"/>
      <c r="E536" s="69"/>
      <c r="F536" s="132"/>
      <c r="G536" s="124" t="e">
        <f>VLOOKUP(F536,[2]零件成本10.26!$B$2:$C$7802,2,0)</f>
        <v>#N/A</v>
      </c>
      <c r="H536" s="16"/>
      <c r="I536" s="128" t="str">
        <f t="shared" si="81"/>
        <v/>
      </c>
      <c r="J536" s="16"/>
      <c r="K536" s="69"/>
      <c r="L536" s="16"/>
      <c r="M536" s="69"/>
      <c r="N536" s="69"/>
      <c r="O536" s="69"/>
      <c r="P536" s="100">
        <f t="shared" si="82"/>
        <v>0</v>
      </c>
      <c r="Q536" s="146"/>
      <c r="R536" s="140" t="str">
        <f t="shared" si="83"/>
        <v>0</v>
      </c>
      <c r="S536" s="140" t="str">
        <f t="shared" si="84"/>
        <v>0</v>
      </c>
      <c r="T536" s="144"/>
      <c r="U536" s="106"/>
      <c r="V536" s="142">
        <f t="shared" si="85"/>
        <v>0</v>
      </c>
      <c r="W536" s="142">
        <f t="shared" si="86"/>
        <v>0</v>
      </c>
      <c r="X536" s="108">
        <f t="shared" si="87"/>
        <v>0</v>
      </c>
      <c r="Y536" s="108">
        <f t="shared" si="88"/>
        <v>0</v>
      </c>
      <c r="Z536" s="108">
        <f t="shared" si="89"/>
        <v>0</v>
      </c>
      <c r="AA536" s="151"/>
      <c r="AB536" s="47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="4" customFormat="1" ht="19" customHeight="1" spans="1:67">
      <c r="A537" s="94">
        <f t="shared" si="80"/>
        <v>536</v>
      </c>
      <c r="B537" s="95"/>
      <c r="C537" s="69"/>
      <c r="D537" s="16"/>
      <c r="E537" s="69"/>
      <c r="F537" s="132"/>
      <c r="G537" s="124" t="e">
        <f>VLOOKUP(F537,[2]零件成本10.26!$B$2:$C$7802,2,0)</f>
        <v>#N/A</v>
      </c>
      <c r="H537" s="16"/>
      <c r="I537" s="128" t="str">
        <f t="shared" si="81"/>
        <v/>
      </c>
      <c r="J537" s="16"/>
      <c r="K537" s="69"/>
      <c r="L537" s="16"/>
      <c r="M537" s="69"/>
      <c r="N537" s="69"/>
      <c r="O537" s="69"/>
      <c r="P537" s="100">
        <f t="shared" si="82"/>
        <v>0</v>
      </c>
      <c r="Q537" s="146"/>
      <c r="R537" s="140" t="str">
        <f t="shared" si="83"/>
        <v>0</v>
      </c>
      <c r="S537" s="140" t="str">
        <f t="shared" si="84"/>
        <v>0</v>
      </c>
      <c r="T537" s="144"/>
      <c r="U537" s="106"/>
      <c r="V537" s="142">
        <f t="shared" si="85"/>
        <v>0</v>
      </c>
      <c r="W537" s="142">
        <f t="shared" si="86"/>
        <v>0</v>
      </c>
      <c r="X537" s="108">
        <f t="shared" si="87"/>
        <v>0</v>
      </c>
      <c r="Y537" s="108">
        <f t="shared" si="88"/>
        <v>0</v>
      </c>
      <c r="Z537" s="108">
        <f t="shared" si="89"/>
        <v>0</v>
      </c>
      <c r="AA537" s="151"/>
      <c r="AB537" s="47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="4" customFormat="1" ht="19" customHeight="1" spans="1:67">
      <c r="A538" s="94">
        <f t="shared" si="80"/>
        <v>537</v>
      </c>
      <c r="B538" s="95"/>
      <c r="C538" s="69"/>
      <c r="D538" s="16"/>
      <c r="E538" s="69"/>
      <c r="F538" s="132"/>
      <c r="G538" s="124" t="e">
        <f>VLOOKUP(F538,[2]零件成本10.26!$B$2:$C$7802,2,0)</f>
        <v>#N/A</v>
      </c>
      <c r="H538" s="16"/>
      <c r="I538" s="128" t="str">
        <f t="shared" si="81"/>
        <v/>
      </c>
      <c r="J538" s="16"/>
      <c r="K538" s="69"/>
      <c r="L538" s="16"/>
      <c r="M538" s="69"/>
      <c r="N538" s="69"/>
      <c r="O538" s="69"/>
      <c r="P538" s="100">
        <f t="shared" si="82"/>
        <v>0</v>
      </c>
      <c r="Q538" s="146"/>
      <c r="R538" s="140" t="str">
        <f t="shared" si="83"/>
        <v>0</v>
      </c>
      <c r="S538" s="140" t="str">
        <f t="shared" si="84"/>
        <v>0</v>
      </c>
      <c r="T538" s="144"/>
      <c r="U538" s="106"/>
      <c r="V538" s="142">
        <f t="shared" si="85"/>
        <v>0</v>
      </c>
      <c r="W538" s="142">
        <f t="shared" si="86"/>
        <v>0</v>
      </c>
      <c r="X538" s="108">
        <f t="shared" si="87"/>
        <v>0</v>
      </c>
      <c r="Y538" s="108">
        <f t="shared" si="88"/>
        <v>0</v>
      </c>
      <c r="Z538" s="108">
        <f t="shared" si="89"/>
        <v>0</v>
      </c>
      <c r="AA538" s="151"/>
      <c r="AB538" s="47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="4" customFormat="1" ht="19" customHeight="1" spans="1:67">
      <c r="A539" s="94">
        <f t="shared" si="80"/>
        <v>538</v>
      </c>
      <c r="B539" s="95"/>
      <c r="C539" s="69"/>
      <c r="D539" s="16"/>
      <c r="E539" s="69"/>
      <c r="F539" s="132"/>
      <c r="G539" s="124" t="e">
        <f>VLOOKUP(F539,[2]零件成本10.26!$B$2:$C$7802,2,0)</f>
        <v>#N/A</v>
      </c>
      <c r="H539" s="16"/>
      <c r="I539" s="128" t="str">
        <f t="shared" si="81"/>
        <v/>
      </c>
      <c r="J539" s="16"/>
      <c r="K539" s="69"/>
      <c r="L539" s="16"/>
      <c r="M539" s="69"/>
      <c r="N539" s="69"/>
      <c r="O539" s="69"/>
      <c r="P539" s="100">
        <f t="shared" si="82"/>
        <v>0</v>
      </c>
      <c r="Q539" s="146"/>
      <c r="R539" s="140" t="str">
        <f t="shared" si="83"/>
        <v>0</v>
      </c>
      <c r="S539" s="140" t="str">
        <f t="shared" si="84"/>
        <v>0</v>
      </c>
      <c r="T539" s="144"/>
      <c r="U539" s="106"/>
      <c r="V539" s="142">
        <f t="shared" si="85"/>
        <v>0</v>
      </c>
      <c r="W539" s="142">
        <f t="shared" si="86"/>
        <v>0</v>
      </c>
      <c r="X539" s="108">
        <f t="shared" si="87"/>
        <v>0</v>
      </c>
      <c r="Y539" s="108">
        <f t="shared" si="88"/>
        <v>0</v>
      </c>
      <c r="Z539" s="108">
        <f t="shared" si="89"/>
        <v>0</v>
      </c>
      <c r="AA539" s="151"/>
      <c r="AB539" s="47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="4" customFormat="1" ht="19" customHeight="1" spans="1:67">
      <c r="A540" s="94">
        <f t="shared" si="80"/>
        <v>539</v>
      </c>
      <c r="B540" s="95"/>
      <c r="C540" s="69"/>
      <c r="D540" s="16"/>
      <c r="E540" s="69"/>
      <c r="F540" s="132"/>
      <c r="G540" s="124" t="e">
        <f>VLOOKUP(F540,[2]零件成本10.26!$B$2:$C$7802,2,0)</f>
        <v>#N/A</v>
      </c>
      <c r="H540" s="16"/>
      <c r="I540" s="128" t="str">
        <f t="shared" si="81"/>
        <v/>
      </c>
      <c r="J540" s="16"/>
      <c r="K540" s="69"/>
      <c r="L540" s="16"/>
      <c r="M540" s="69"/>
      <c r="N540" s="69"/>
      <c r="O540" s="69"/>
      <c r="P540" s="100">
        <f t="shared" si="82"/>
        <v>0</v>
      </c>
      <c r="Q540" s="146"/>
      <c r="R540" s="140" t="str">
        <f t="shared" si="83"/>
        <v>0</v>
      </c>
      <c r="S540" s="140" t="str">
        <f t="shared" si="84"/>
        <v>0</v>
      </c>
      <c r="T540" s="144"/>
      <c r="U540" s="106"/>
      <c r="V540" s="142">
        <f t="shared" si="85"/>
        <v>0</v>
      </c>
      <c r="W540" s="142">
        <f t="shared" si="86"/>
        <v>0</v>
      </c>
      <c r="X540" s="108">
        <f t="shared" si="87"/>
        <v>0</v>
      </c>
      <c r="Y540" s="108">
        <f t="shared" si="88"/>
        <v>0</v>
      </c>
      <c r="Z540" s="108">
        <f t="shared" si="89"/>
        <v>0</v>
      </c>
      <c r="AA540" s="151"/>
      <c r="AB540" s="47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="4" customFormat="1" ht="19" customHeight="1" spans="1:67">
      <c r="A541" s="94">
        <f t="shared" si="80"/>
        <v>540</v>
      </c>
      <c r="B541" s="95"/>
      <c r="C541" s="69"/>
      <c r="D541" s="16"/>
      <c r="E541" s="69"/>
      <c r="F541" s="132"/>
      <c r="G541" s="124" t="e">
        <f>VLOOKUP(F541,[2]零件成本10.26!$B$2:$C$7802,2,0)</f>
        <v>#N/A</v>
      </c>
      <c r="H541" s="16"/>
      <c r="I541" s="128" t="str">
        <f t="shared" si="81"/>
        <v/>
      </c>
      <c r="J541" s="16"/>
      <c r="K541" s="69"/>
      <c r="L541" s="16"/>
      <c r="M541" s="69"/>
      <c r="N541" s="69"/>
      <c r="O541" s="69"/>
      <c r="P541" s="100">
        <f t="shared" si="82"/>
        <v>0</v>
      </c>
      <c r="Q541" s="146"/>
      <c r="R541" s="140" t="str">
        <f t="shared" si="83"/>
        <v>0</v>
      </c>
      <c r="S541" s="140" t="str">
        <f t="shared" si="84"/>
        <v>0</v>
      </c>
      <c r="T541" s="144"/>
      <c r="U541" s="106"/>
      <c r="V541" s="142">
        <f t="shared" si="85"/>
        <v>0</v>
      </c>
      <c r="W541" s="142">
        <f t="shared" si="86"/>
        <v>0</v>
      </c>
      <c r="X541" s="108">
        <f t="shared" si="87"/>
        <v>0</v>
      </c>
      <c r="Y541" s="108">
        <f t="shared" si="88"/>
        <v>0</v>
      </c>
      <c r="Z541" s="108">
        <f t="shared" si="89"/>
        <v>0</v>
      </c>
      <c r="AA541" s="151"/>
      <c r="AB541" s="47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="4" customFormat="1" ht="19" customHeight="1" spans="1:67">
      <c r="A542" s="94">
        <f t="shared" si="80"/>
        <v>541</v>
      </c>
      <c r="B542" s="95"/>
      <c r="C542" s="69"/>
      <c r="D542" s="16"/>
      <c r="E542" s="69"/>
      <c r="F542" s="132"/>
      <c r="G542" s="124" t="e">
        <f>VLOOKUP(F542,[2]零件成本10.26!$B$2:$C$7802,2,0)</f>
        <v>#N/A</v>
      </c>
      <c r="H542" s="16"/>
      <c r="I542" s="128" t="str">
        <f t="shared" si="81"/>
        <v/>
      </c>
      <c r="J542" s="16"/>
      <c r="K542" s="69"/>
      <c r="L542" s="16"/>
      <c r="M542" s="69"/>
      <c r="N542" s="69"/>
      <c r="O542" s="69"/>
      <c r="P542" s="100">
        <f t="shared" si="82"/>
        <v>0</v>
      </c>
      <c r="Q542" s="146"/>
      <c r="R542" s="140" t="str">
        <f t="shared" si="83"/>
        <v>0</v>
      </c>
      <c r="S542" s="140" t="str">
        <f t="shared" si="84"/>
        <v>0</v>
      </c>
      <c r="T542" s="144"/>
      <c r="U542" s="106"/>
      <c r="V542" s="142">
        <f t="shared" si="85"/>
        <v>0</v>
      </c>
      <c r="W542" s="142">
        <f t="shared" si="86"/>
        <v>0</v>
      </c>
      <c r="X542" s="108">
        <f t="shared" si="87"/>
        <v>0</v>
      </c>
      <c r="Y542" s="108">
        <f t="shared" si="88"/>
        <v>0</v>
      </c>
      <c r="Z542" s="108">
        <f t="shared" si="89"/>
        <v>0</v>
      </c>
      <c r="AA542" s="151"/>
      <c r="AB542" s="47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="4" customFormat="1" ht="19" customHeight="1" spans="1:67">
      <c r="A543" s="94">
        <f t="shared" si="80"/>
        <v>542</v>
      </c>
      <c r="B543" s="95"/>
      <c r="C543" s="69"/>
      <c r="D543" s="16"/>
      <c r="E543" s="69"/>
      <c r="F543" s="132"/>
      <c r="G543" s="124" t="e">
        <f>VLOOKUP(F543,[2]零件成本10.26!$B$2:$C$7802,2,0)</f>
        <v>#N/A</v>
      </c>
      <c r="H543" s="16"/>
      <c r="I543" s="128" t="str">
        <f t="shared" si="81"/>
        <v/>
      </c>
      <c r="J543" s="16"/>
      <c r="K543" s="69"/>
      <c r="L543" s="16"/>
      <c r="M543" s="69"/>
      <c r="N543" s="69"/>
      <c r="O543" s="69"/>
      <c r="P543" s="100">
        <f t="shared" si="82"/>
        <v>0</v>
      </c>
      <c r="Q543" s="146"/>
      <c r="R543" s="140" t="str">
        <f t="shared" si="83"/>
        <v>0</v>
      </c>
      <c r="S543" s="140" t="str">
        <f t="shared" si="84"/>
        <v>0</v>
      </c>
      <c r="T543" s="144"/>
      <c r="U543" s="106"/>
      <c r="V543" s="142">
        <f t="shared" si="85"/>
        <v>0</v>
      </c>
      <c r="W543" s="142">
        <f t="shared" si="86"/>
        <v>0</v>
      </c>
      <c r="X543" s="108">
        <f t="shared" si="87"/>
        <v>0</v>
      </c>
      <c r="Y543" s="108">
        <f t="shared" si="88"/>
        <v>0</v>
      </c>
      <c r="Z543" s="108">
        <f t="shared" si="89"/>
        <v>0</v>
      </c>
      <c r="AA543" s="151"/>
      <c r="AB543" s="47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="4" customFormat="1" ht="19" customHeight="1" spans="1:67">
      <c r="A544" s="94">
        <f t="shared" si="80"/>
        <v>543</v>
      </c>
      <c r="B544" s="95"/>
      <c r="C544" s="69"/>
      <c r="D544" s="16"/>
      <c r="E544" s="69"/>
      <c r="F544" s="132"/>
      <c r="G544" s="124" t="e">
        <f>VLOOKUP(F544,[2]零件成本10.26!$B$2:$C$7802,2,0)</f>
        <v>#N/A</v>
      </c>
      <c r="H544" s="16"/>
      <c r="I544" s="128" t="str">
        <f t="shared" si="81"/>
        <v/>
      </c>
      <c r="J544" s="16"/>
      <c r="K544" s="69"/>
      <c r="L544" s="16"/>
      <c r="M544" s="69"/>
      <c r="N544" s="69"/>
      <c r="O544" s="69"/>
      <c r="P544" s="100">
        <f t="shared" si="82"/>
        <v>0</v>
      </c>
      <c r="Q544" s="146"/>
      <c r="R544" s="140" t="str">
        <f t="shared" si="83"/>
        <v>0</v>
      </c>
      <c r="S544" s="140" t="str">
        <f t="shared" si="84"/>
        <v>0</v>
      </c>
      <c r="T544" s="144"/>
      <c r="U544" s="106"/>
      <c r="V544" s="142">
        <f t="shared" si="85"/>
        <v>0</v>
      </c>
      <c r="W544" s="142">
        <f t="shared" si="86"/>
        <v>0</v>
      </c>
      <c r="X544" s="108">
        <f t="shared" si="87"/>
        <v>0</v>
      </c>
      <c r="Y544" s="108">
        <f t="shared" si="88"/>
        <v>0</v>
      </c>
      <c r="Z544" s="108">
        <f t="shared" si="89"/>
        <v>0</v>
      </c>
      <c r="AA544" s="151"/>
      <c r="AB544" s="47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="4" customFormat="1" ht="19" customHeight="1" spans="1:67">
      <c r="A545" s="94">
        <f t="shared" si="80"/>
        <v>544</v>
      </c>
      <c r="B545" s="95"/>
      <c r="C545" s="69"/>
      <c r="D545" s="16"/>
      <c r="E545" s="69"/>
      <c r="F545" s="132"/>
      <c r="G545" s="124" t="e">
        <f>VLOOKUP(F545,[2]零件成本10.26!$B$2:$C$7802,2,0)</f>
        <v>#N/A</v>
      </c>
      <c r="H545" s="16"/>
      <c r="I545" s="128" t="str">
        <f t="shared" si="81"/>
        <v/>
      </c>
      <c r="J545" s="16"/>
      <c r="K545" s="69"/>
      <c r="L545" s="16"/>
      <c r="M545" s="69"/>
      <c r="N545" s="69"/>
      <c r="O545" s="69"/>
      <c r="P545" s="100">
        <f t="shared" si="82"/>
        <v>0</v>
      </c>
      <c r="Q545" s="146"/>
      <c r="R545" s="140" t="str">
        <f t="shared" si="83"/>
        <v>0</v>
      </c>
      <c r="S545" s="140" t="str">
        <f t="shared" si="84"/>
        <v>0</v>
      </c>
      <c r="T545" s="144"/>
      <c r="U545" s="106"/>
      <c r="V545" s="142">
        <f t="shared" si="85"/>
        <v>0</v>
      </c>
      <c r="W545" s="142">
        <f t="shared" si="86"/>
        <v>0</v>
      </c>
      <c r="X545" s="108">
        <f t="shared" si="87"/>
        <v>0</v>
      </c>
      <c r="Y545" s="108">
        <f t="shared" si="88"/>
        <v>0</v>
      </c>
      <c r="Z545" s="108">
        <f t="shared" si="89"/>
        <v>0</v>
      </c>
      <c r="AA545" s="151"/>
      <c r="AB545" s="47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="4" customFormat="1" ht="19" customHeight="1" spans="1:67">
      <c r="A546" s="94">
        <f t="shared" si="80"/>
        <v>545</v>
      </c>
      <c r="B546" s="95"/>
      <c r="C546" s="69"/>
      <c r="D546" s="16"/>
      <c r="E546" s="69"/>
      <c r="F546" s="132"/>
      <c r="G546" s="124" t="e">
        <f>VLOOKUP(F546,[2]零件成本10.26!$B$2:$C$7802,2,0)</f>
        <v>#N/A</v>
      </c>
      <c r="H546" s="16"/>
      <c r="I546" s="128" t="str">
        <f t="shared" si="81"/>
        <v/>
      </c>
      <c r="J546" s="16"/>
      <c r="K546" s="69"/>
      <c r="L546" s="16"/>
      <c r="M546" s="69"/>
      <c r="N546" s="69"/>
      <c r="O546" s="69"/>
      <c r="P546" s="100">
        <f t="shared" si="82"/>
        <v>0</v>
      </c>
      <c r="Q546" s="146"/>
      <c r="R546" s="140" t="str">
        <f t="shared" si="83"/>
        <v>0</v>
      </c>
      <c r="S546" s="140" t="str">
        <f t="shared" si="84"/>
        <v>0</v>
      </c>
      <c r="T546" s="144"/>
      <c r="U546" s="106"/>
      <c r="V546" s="142">
        <f t="shared" si="85"/>
        <v>0</v>
      </c>
      <c r="W546" s="142">
        <f t="shared" si="86"/>
        <v>0</v>
      </c>
      <c r="X546" s="108">
        <f t="shared" si="87"/>
        <v>0</v>
      </c>
      <c r="Y546" s="108">
        <f t="shared" si="88"/>
        <v>0</v>
      </c>
      <c r="Z546" s="108">
        <f t="shared" si="89"/>
        <v>0</v>
      </c>
      <c r="AA546" s="151"/>
      <c r="AB546" s="47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="4" customFormat="1" ht="19" customHeight="1" spans="1:67">
      <c r="A547" s="94">
        <f t="shared" si="80"/>
        <v>546</v>
      </c>
      <c r="B547" s="95"/>
      <c r="C547" s="69"/>
      <c r="D547" s="16"/>
      <c r="E547" s="69"/>
      <c r="F547" s="132"/>
      <c r="G547" s="124" t="e">
        <f>VLOOKUP(F547,[2]零件成本10.26!$B$2:$C$7802,2,0)</f>
        <v>#N/A</v>
      </c>
      <c r="H547" s="16"/>
      <c r="I547" s="128" t="str">
        <f t="shared" si="81"/>
        <v/>
      </c>
      <c r="J547" s="16"/>
      <c r="K547" s="69"/>
      <c r="L547" s="16"/>
      <c r="M547" s="69"/>
      <c r="N547" s="69"/>
      <c r="O547" s="69"/>
      <c r="P547" s="100">
        <f t="shared" si="82"/>
        <v>0</v>
      </c>
      <c r="Q547" s="146"/>
      <c r="R547" s="140" t="str">
        <f t="shared" si="83"/>
        <v>0</v>
      </c>
      <c r="S547" s="140" t="str">
        <f t="shared" si="84"/>
        <v>0</v>
      </c>
      <c r="T547" s="144"/>
      <c r="U547" s="106"/>
      <c r="V547" s="142">
        <f t="shared" si="85"/>
        <v>0</v>
      </c>
      <c r="W547" s="142">
        <f t="shared" si="86"/>
        <v>0</v>
      </c>
      <c r="X547" s="108">
        <f t="shared" si="87"/>
        <v>0</v>
      </c>
      <c r="Y547" s="108">
        <f t="shared" si="88"/>
        <v>0</v>
      </c>
      <c r="Z547" s="108">
        <f t="shared" si="89"/>
        <v>0</v>
      </c>
      <c r="AA547" s="151"/>
      <c r="AB547" s="47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="4" customFormat="1" ht="19" customHeight="1" spans="1:67">
      <c r="A548" s="94">
        <f t="shared" si="80"/>
        <v>547</v>
      </c>
      <c r="B548" s="95"/>
      <c r="C548" s="69"/>
      <c r="D548" s="16"/>
      <c r="E548" s="69"/>
      <c r="F548" s="132"/>
      <c r="G548" s="124" t="e">
        <f>VLOOKUP(F548,[2]零件成本10.26!$B$2:$C$7802,2,0)</f>
        <v>#N/A</v>
      </c>
      <c r="H548" s="16"/>
      <c r="I548" s="128" t="str">
        <f t="shared" si="81"/>
        <v/>
      </c>
      <c r="J548" s="16"/>
      <c r="K548" s="69"/>
      <c r="L548" s="16"/>
      <c r="M548" s="69"/>
      <c r="N548" s="69"/>
      <c r="O548" s="69"/>
      <c r="P548" s="100">
        <f t="shared" si="82"/>
        <v>0</v>
      </c>
      <c r="Q548" s="146"/>
      <c r="R548" s="140" t="str">
        <f t="shared" si="83"/>
        <v>0</v>
      </c>
      <c r="S548" s="140" t="str">
        <f t="shared" si="84"/>
        <v>0</v>
      </c>
      <c r="T548" s="144"/>
      <c r="U548" s="106"/>
      <c r="V548" s="142">
        <f t="shared" si="85"/>
        <v>0</v>
      </c>
      <c r="W548" s="142">
        <f t="shared" si="86"/>
        <v>0</v>
      </c>
      <c r="X548" s="108">
        <f t="shared" si="87"/>
        <v>0</v>
      </c>
      <c r="Y548" s="108">
        <f t="shared" si="88"/>
        <v>0</v>
      </c>
      <c r="Z548" s="108">
        <f t="shared" si="89"/>
        <v>0</v>
      </c>
      <c r="AA548" s="151"/>
      <c r="AB548" s="47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="4" customFormat="1" ht="19" customHeight="1" spans="1:67">
      <c r="A549" s="94">
        <f t="shared" si="80"/>
        <v>548</v>
      </c>
      <c r="B549" s="95"/>
      <c r="C549" s="69"/>
      <c r="D549" s="16"/>
      <c r="E549" s="69"/>
      <c r="F549" s="132"/>
      <c r="G549" s="124" t="e">
        <f>VLOOKUP(F549,[2]零件成本10.26!$B$2:$C$7802,2,0)</f>
        <v>#N/A</v>
      </c>
      <c r="H549" s="16"/>
      <c r="I549" s="128" t="str">
        <f t="shared" si="81"/>
        <v/>
      </c>
      <c r="J549" s="16"/>
      <c r="K549" s="69"/>
      <c r="L549" s="16"/>
      <c r="M549" s="69"/>
      <c r="N549" s="69"/>
      <c r="O549" s="69"/>
      <c r="P549" s="100">
        <f t="shared" si="82"/>
        <v>0</v>
      </c>
      <c r="Q549" s="146"/>
      <c r="R549" s="140" t="str">
        <f t="shared" si="83"/>
        <v>0</v>
      </c>
      <c r="S549" s="140" t="str">
        <f t="shared" si="84"/>
        <v>0</v>
      </c>
      <c r="T549" s="144"/>
      <c r="U549" s="106"/>
      <c r="V549" s="142">
        <f t="shared" si="85"/>
        <v>0</v>
      </c>
      <c r="W549" s="142">
        <f t="shared" si="86"/>
        <v>0</v>
      </c>
      <c r="X549" s="108">
        <f t="shared" si="87"/>
        <v>0</v>
      </c>
      <c r="Y549" s="108">
        <f t="shared" si="88"/>
        <v>0</v>
      </c>
      <c r="Z549" s="108">
        <f t="shared" si="89"/>
        <v>0</v>
      </c>
      <c r="AA549" s="151"/>
      <c r="AB549" s="47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="4" customFormat="1" ht="19" customHeight="1" spans="1:67">
      <c r="A550" s="94">
        <f t="shared" si="80"/>
        <v>549</v>
      </c>
      <c r="B550" s="95"/>
      <c r="C550" s="69"/>
      <c r="D550" s="16"/>
      <c r="E550" s="69"/>
      <c r="F550" s="132"/>
      <c r="G550" s="124" t="e">
        <f>VLOOKUP(F550,[2]零件成本10.26!$B$2:$C$7802,2,0)</f>
        <v>#N/A</v>
      </c>
      <c r="H550" s="16"/>
      <c r="I550" s="128" t="str">
        <f t="shared" si="81"/>
        <v/>
      </c>
      <c r="J550" s="16"/>
      <c r="K550" s="69"/>
      <c r="L550" s="16"/>
      <c r="M550" s="69"/>
      <c r="N550" s="69"/>
      <c r="O550" s="69"/>
      <c r="P550" s="100">
        <f t="shared" si="82"/>
        <v>0</v>
      </c>
      <c r="Q550" s="146"/>
      <c r="R550" s="140" t="str">
        <f t="shared" si="83"/>
        <v>0</v>
      </c>
      <c r="S550" s="140" t="str">
        <f t="shared" si="84"/>
        <v>0</v>
      </c>
      <c r="T550" s="144"/>
      <c r="U550" s="106"/>
      <c r="V550" s="142">
        <f t="shared" si="85"/>
        <v>0</v>
      </c>
      <c r="W550" s="142">
        <f t="shared" si="86"/>
        <v>0</v>
      </c>
      <c r="X550" s="108">
        <f t="shared" si="87"/>
        <v>0</v>
      </c>
      <c r="Y550" s="108">
        <f t="shared" si="88"/>
        <v>0</v>
      </c>
      <c r="Z550" s="108">
        <f t="shared" si="89"/>
        <v>0</v>
      </c>
      <c r="AA550" s="151"/>
      <c r="AB550" s="47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="4" customFormat="1" ht="19" customHeight="1" spans="1:67">
      <c r="A551" s="94">
        <f t="shared" si="80"/>
        <v>550</v>
      </c>
      <c r="B551" s="95"/>
      <c r="C551" s="69"/>
      <c r="D551" s="16"/>
      <c r="E551" s="69"/>
      <c r="F551" s="132"/>
      <c r="G551" s="124" t="e">
        <f>VLOOKUP(F551,[2]零件成本10.26!$B$2:$C$7802,2,0)</f>
        <v>#N/A</v>
      </c>
      <c r="H551" s="16"/>
      <c r="I551" s="128" t="str">
        <f t="shared" si="81"/>
        <v/>
      </c>
      <c r="J551" s="16"/>
      <c r="K551" s="69"/>
      <c r="L551" s="16"/>
      <c r="M551" s="69"/>
      <c r="N551" s="69"/>
      <c r="O551" s="69"/>
      <c r="P551" s="100">
        <f t="shared" si="82"/>
        <v>0</v>
      </c>
      <c r="Q551" s="146"/>
      <c r="R551" s="140" t="str">
        <f t="shared" si="83"/>
        <v>0</v>
      </c>
      <c r="S551" s="140" t="str">
        <f t="shared" si="84"/>
        <v>0</v>
      </c>
      <c r="T551" s="144"/>
      <c r="U551" s="106"/>
      <c r="V551" s="142">
        <f t="shared" si="85"/>
        <v>0</v>
      </c>
      <c r="W551" s="142">
        <f t="shared" si="86"/>
        <v>0</v>
      </c>
      <c r="X551" s="108">
        <f t="shared" si="87"/>
        <v>0</v>
      </c>
      <c r="Y551" s="108">
        <f t="shared" si="88"/>
        <v>0</v>
      </c>
      <c r="Z551" s="108">
        <f t="shared" si="89"/>
        <v>0</v>
      </c>
      <c r="AA551" s="151"/>
      <c r="AB551" s="47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="4" customFormat="1" ht="19" customHeight="1" spans="1:67">
      <c r="A552" s="94">
        <f t="shared" si="80"/>
        <v>551</v>
      </c>
      <c r="B552" s="95"/>
      <c r="C552" s="69"/>
      <c r="D552" s="16"/>
      <c r="E552" s="69"/>
      <c r="F552" s="132"/>
      <c r="G552" s="124" t="e">
        <f>VLOOKUP(F552,[2]零件成本10.26!$B$2:$C$7802,2,0)</f>
        <v>#N/A</v>
      </c>
      <c r="H552" s="16"/>
      <c r="I552" s="128" t="str">
        <f t="shared" si="81"/>
        <v/>
      </c>
      <c r="J552" s="16"/>
      <c r="K552" s="69"/>
      <c r="L552" s="16"/>
      <c r="M552" s="69"/>
      <c r="N552" s="69"/>
      <c r="O552" s="69"/>
      <c r="P552" s="100">
        <f t="shared" si="82"/>
        <v>0</v>
      </c>
      <c r="Q552" s="146"/>
      <c r="R552" s="140" t="str">
        <f t="shared" si="83"/>
        <v>0</v>
      </c>
      <c r="S552" s="140" t="str">
        <f t="shared" si="84"/>
        <v>0</v>
      </c>
      <c r="T552" s="144"/>
      <c r="U552" s="106"/>
      <c r="V552" s="142">
        <f t="shared" si="85"/>
        <v>0</v>
      </c>
      <c r="W552" s="142">
        <f t="shared" si="86"/>
        <v>0</v>
      </c>
      <c r="X552" s="108">
        <f t="shared" si="87"/>
        <v>0</v>
      </c>
      <c r="Y552" s="108">
        <f t="shared" si="88"/>
        <v>0</v>
      </c>
      <c r="Z552" s="108">
        <f t="shared" si="89"/>
        <v>0</v>
      </c>
      <c r="AA552" s="151"/>
      <c r="AB552" s="47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="4" customFormat="1" ht="19" customHeight="1" spans="1:67">
      <c r="A553" s="94">
        <f t="shared" si="80"/>
        <v>552</v>
      </c>
      <c r="B553" s="95"/>
      <c r="C553" s="69"/>
      <c r="D553" s="16"/>
      <c r="E553" s="69"/>
      <c r="F553" s="132"/>
      <c r="G553" s="124" t="e">
        <f>VLOOKUP(F553,[2]零件成本10.26!$B$2:$C$7802,2,0)</f>
        <v>#N/A</v>
      </c>
      <c r="H553" s="16"/>
      <c r="I553" s="128" t="str">
        <f t="shared" si="81"/>
        <v/>
      </c>
      <c r="J553" s="16"/>
      <c r="K553" s="69"/>
      <c r="L553" s="16"/>
      <c r="M553" s="69"/>
      <c r="N553" s="69"/>
      <c r="O553" s="69"/>
      <c r="P553" s="100">
        <f t="shared" si="82"/>
        <v>0</v>
      </c>
      <c r="Q553" s="146"/>
      <c r="R553" s="140" t="str">
        <f t="shared" si="83"/>
        <v>0</v>
      </c>
      <c r="S553" s="140" t="str">
        <f t="shared" si="84"/>
        <v>0</v>
      </c>
      <c r="T553" s="144"/>
      <c r="U553" s="106"/>
      <c r="V553" s="142">
        <f t="shared" si="85"/>
        <v>0</v>
      </c>
      <c r="W553" s="142">
        <f t="shared" si="86"/>
        <v>0</v>
      </c>
      <c r="X553" s="108">
        <f t="shared" si="87"/>
        <v>0</v>
      </c>
      <c r="Y553" s="108">
        <f t="shared" si="88"/>
        <v>0</v>
      </c>
      <c r="Z553" s="108">
        <f t="shared" si="89"/>
        <v>0</v>
      </c>
      <c r="AA553" s="151"/>
      <c r="AB553" s="47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="4" customFormat="1" ht="19" customHeight="1" spans="1:67">
      <c r="A554" s="94">
        <f t="shared" si="80"/>
        <v>553</v>
      </c>
      <c r="B554" s="95"/>
      <c r="C554" s="69"/>
      <c r="D554" s="16"/>
      <c r="E554" s="69"/>
      <c r="F554" s="132"/>
      <c r="G554" s="124" t="e">
        <f>VLOOKUP(F554,[2]零件成本10.26!$B$2:$C$7802,2,0)</f>
        <v>#N/A</v>
      </c>
      <c r="H554" s="16"/>
      <c r="I554" s="128" t="str">
        <f t="shared" si="81"/>
        <v/>
      </c>
      <c r="J554" s="16"/>
      <c r="K554" s="69"/>
      <c r="L554" s="16"/>
      <c r="M554" s="69"/>
      <c r="N554" s="69"/>
      <c r="O554" s="69"/>
      <c r="P554" s="100">
        <f t="shared" si="82"/>
        <v>0</v>
      </c>
      <c r="Q554" s="146"/>
      <c r="R554" s="140" t="str">
        <f t="shared" si="83"/>
        <v>0</v>
      </c>
      <c r="S554" s="140" t="str">
        <f t="shared" si="84"/>
        <v>0</v>
      </c>
      <c r="T554" s="144"/>
      <c r="U554" s="106"/>
      <c r="V554" s="142">
        <f t="shared" si="85"/>
        <v>0</v>
      </c>
      <c r="W554" s="142">
        <f t="shared" si="86"/>
        <v>0</v>
      </c>
      <c r="X554" s="108">
        <f t="shared" si="87"/>
        <v>0</v>
      </c>
      <c r="Y554" s="108">
        <f t="shared" si="88"/>
        <v>0</v>
      </c>
      <c r="Z554" s="108">
        <f t="shared" si="89"/>
        <v>0</v>
      </c>
      <c r="AA554" s="151"/>
      <c r="AB554" s="47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="4" customFormat="1" ht="19" customHeight="1" spans="1:67">
      <c r="A555" s="94">
        <f t="shared" si="80"/>
        <v>554</v>
      </c>
      <c r="B555" s="95"/>
      <c r="C555" s="69"/>
      <c r="D555" s="16"/>
      <c r="E555" s="69"/>
      <c r="F555" s="132"/>
      <c r="G555" s="124" t="e">
        <f>VLOOKUP(F555,[2]零件成本10.26!$B$2:$C$7802,2,0)</f>
        <v>#N/A</v>
      </c>
      <c r="H555" s="16"/>
      <c r="I555" s="128" t="str">
        <f t="shared" si="81"/>
        <v/>
      </c>
      <c r="J555" s="16"/>
      <c r="K555" s="69"/>
      <c r="L555" s="16"/>
      <c r="M555" s="69"/>
      <c r="N555" s="69"/>
      <c r="O555" s="69"/>
      <c r="P555" s="100">
        <f t="shared" si="82"/>
        <v>0</v>
      </c>
      <c r="Q555" s="146"/>
      <c r="R555" s="140" t="str">
        <f t="shared" si="83"/>
        <v>0</v>
      </c>
      <c r="S555" s="140" t="str">
        <f t="shared" si="84"/>
        <v>0</v>
      </c>
      <c r="T555" s="144"/>
      <c r="U555" s="106"/>
      <c r="V555" s="142">
        <f t="shared" si="85"/>
        <v>0</v>
      </c>
      <c r="W555" s="142">
        <f t="shared" si="86"/>
        <v>0</v>
      </c>
      <c r="X555" s="108">
        <f t="shared" si="87"/>
        <v>0</v>
      </c>
      <c r="Y555" s="108">
        <f t="shared" si="88"/>
        <v>0</v>
      </c>
      <c r="Z555" s="108">
        <f t="shared" si="89"/>
        <v>0</v>
      </c>
      <c r="AA555" s="151"/>
      <c r="AB555" s="47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="4" customFormat="1" ht="19" customHeight="1" spans="1:67">
      <c r="A556" s="94">
        <f t="shared" si="80"/>
        <v>555</v>
      </c>
      <c r="B556" s="95"/>
      <c r="C556" s="69"/>
      <c r="D556" s="16"/>
      <c r="E556" s="69"/>
      <c r="F556" s="132"/>
      <c r="G556" s="124" t="e">
        <f>VLOOKUP(F556,[2]零件成本10.26!$B$2:$C$7802,2,0)</f>
        <v>#N/A</v>
      </c>
      <c r="H556" s="16"/>
      <c r="I556" s="128" t="str">
        <f t="shared" si="81"/>
        <v/>
      </c>
      <c r="J556" s="16"/>
      <c r="K556" s="69"/>
      <c r="L556" s="16"/>
      <c r="M556" s="69"/>
      <c r="N556" s="69"/>
      <c r="O556" s="69"/>
      <c r="P556" s="100">
        <f t="shared" si="82"/>
        <v>0</v>
      </c>
      <c r="Q556" s="146"/>
      <c r="R556" s="140" t="str">
        <f t="shared" si="83"/>
        <v>0</v>
      </c>
      <c r="S556" s="140" t="str">
        <f t="shared" si="84"/>
        <v>0</v>
      </c>
      <c r="T556" s="144"/>
      <c r="U556" s="106"/>
      <c r="V556" s="142">
        <f t="shared" si="85"/>
        <v>0</v>
      </c>
      <c r="W556" s="142">
        <f t="shared" si="86"/>
        <v>0</v>
      </c>
      <c r="X556" s="108">
        <f t="shared" si="87"/>
        <v>0</v>
      </c>
      <c r="Y556" s="108">
        <f t="shared" si="88"/>
        <v>0</v>
      </c>
      <c r="Z556" s="108">
        <f t="shared" si="89"/>
        <v>0</v>
      </c>
      <c r="AA556" s="151"/>
      <c r="AB556" s="47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="4" customFormat="1" ht="19" customHeight="1" spans="1:67">
      <c r="A557" s="94">
        <f t="shared" si="80"/>
        <v>556</v>
      </c>
      <c r="B557" s="95"/>
      <c r="C557" s="69"/>
      <c r="D557" s="16"/>
      <c r="E557" s="69"/>
      <c r="F557" s="132"/>
      <c r="G557" s="124" t="e">
        <f>VLOOKUP(F557,[2]零件成本10.26!$B$2:$C$7802,2,0)</f>
        <v>#N/A</v>
      </c>
      <c r="H557" s="16"/>
      <c r="I557" s="128" t="str">
        <f t="shared" si="81"/>
        <v/>
      </c>
      <c r="J557" s="16"/>
      <c r="K557" s="69"/>
      <c r="L557" s="16"/>
      <c r="M557" s="69"/>
      <c r="N557" s="69"/>
      <c r="O557" s="69"/>
      <c r="P557" s="100">
        <f t="shared" si="82"/>
        <v>0</v>
      </c>
      <c r="Q557" s="146"/>
      <c r="R557" s="140" t="str">
        <f t="shared" si="83"/>
        <v>0</v>
      </c>
      <c r="S557" s="140" t="str">
        <f t="shared" si="84"/>
        <v>0</v>
      </c>
      <c r="T557" s="144"/>
      <c r="U557" s="106"/>
      <c r="V557" s="142">
        <f t="shared" si="85"/>
        <v>0</v>
      </c>
      <c r="W557" s="142">
        <f t="shared" si="86"/>
        <v>0</v>
      </c>
      <c r="X557" s="108">
        <f t="shared" si="87"/>
        <v>0</v>
      </c>
      <c r="Y557" s="108">
        <f t="shared" si="88"/>
        <v>0</v>
      </c>
      <c r="Z557" s="108">
        <f t="shared" si="89"/>
        <v>0</v>
      </c>
      <c r="AA557" s="151"/>
      <c r="AB557" s="47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="4" customFormat="1" ht="19" customHeight="1" spans="1:67">
      <c r="A558" s="94">
        <f t="shared" si="80"/>
        <v>557</v>
      </c>
      <c r="B558" s="95"/>
      <c r="C558" s="69"/>
      <c r="D558" s="16"/>
      <c r="E558" s="69"/>
      <c r="F558" s="132"/>
      <c r="G558" s="124" t="e">
        <f>VLOOKUP(F558,[2]零件成本10.26!$B$2:$C$7802,2,0)</f>
        <v>#N/A</v>
      </c>
      <c r="H558" s="16"/>
      <c r="I558" s="128" t="str">
        <f t="shared" si="81"/>
        <v/>
      </c>
      <c r="J558" s="16"/>
      <c r="K558" s="69"/>
      <c r="L558" s="16"/>
      <c r="M558" s="69"/>
      <c r="N558" s="69"/>
      <c r="O558" s="69"/>
      <c r="P558" s="100">
        <f t="shared" si="82"/>
        <v>0</v>
      </c>
      <c r="Q558" s="146"/>
      <c r="R558" s="140" t="str">
        <f t="shared" si="83"/>
        <v>0</v>
      </c>
      <c r="S558" s="140" t="str">
        <f t="shared" si="84"/>
        <v>0</v>
      </c>
      <c r="T558" s="144"/>
      <c r="U558" s="106"/>
      <c r="V558" s="142">
        <f t="shared" si="85"/>
        <v>0</v>
      </c>
      <c r="W558" s="142">
        <f t="shared" si="86"/>
        <v>0</v>
      </c>
      <c r="X558" s="108">
        <f t="shared" si="87"/>
        <v>0</v>
      </c>
      <c r="Y558" s="108">
        <f t="shared" si="88"/>
        <v>0</v>
      </c>
      <c r="Z558" s="108">
        <f t="shared" si="89"/>
        <v>0</v>
      </c>
      <c r="AA558" s="151"/>
      <c r="AB558" s="47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="4" customFormat="1" ht="19" customHeight="1" spans="1:67">
      <c r="A559" s="94">
        <f t="shared" si="80"/>
        <v>558</v>
      </c>
      <c r="B559" s="95"/>
      <c r="C559" s="69"/>
      <c r="D559" s="16"/>
      <c r="E559" s="69"/>
      <c r="F559" s="132"/>
      <c r="G559" s="124" t="e">
        <f>VLOOKUP(F559,[2]零件成本10.26!$B$2:$C$7802,2,0)</f>
        <v>#N/A</v>
      </c>
      <c r="H559" s="16"/>
      <c r="I559" s="128" t="str">
        <f t="shared" si="81"/>
        <v/>
      </c>
      <c r="J559" s="16"/>
      <c r="K559" s="69"/>
      <c r="L559" s="16"/>
      <c r="M559" s="69"/>
      <c r="N559" s="69"/>
      <c r="O559" s="69"/>
      <c r="P559" s="100">
        <f t="shared" si="82"/>
        <v>0</v>
      </c>
      <c r="Q559" s="146"/>
      <c r="R559" s="140" t="str">
        <f t="shared" si="83"/>
        <v>0</v>
      </c>
      <c r="S559" s="140" t="str">
        <f t="shared" si="84"/>
        <v>0</v>
      </c>
      <c r="T559" s="144"/>
      <c r="U559" s="106"/>
      <c r="V559" s="142">
        <f t="shared" si="85"/>
        <v>0</v>
      </c>
      <c r="W559" s="142">
        <f t="shared" si="86"/>
        <v>0</v>
      </c>
      <c r="X559" s="108">
        <f t="shared" si="87"/>
        <v>0</v>
      </c>
      <c r="Y559" s="108">
        <f t="shared" si="88"/>
        <v>0</v>
      </c>
      <c r="Z559" s="108">
        <f t="shared" si="89"/>
        <v>0</v>
      </c>
      <c r="AA559" s="151"/>
      <c r="AB559" s="47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="4" customFormat="1" ht="19" customHeight="1" spans="1:67">
      <c r="A560" s="94">
        <f t="shared" si="80"/>
        <v>559</v>
      </c>
      <c r="B560" s="95"/>
      <c r="C560" s="69"/>
      <c r="D560" s="16"/>
      <c r="E560" s="69"/>
      <c r="F560" s="132"/>
      <c r="G560" s="124" t="e">
        <f>VLOOKUP(F560,[2]零件成本10.26!$B$2:$C$7802,2,0)</f>
        <v>#N/A</v>
      </c>
      <c r="H560" s="16"/>
      <c r="I560" s="128" t="str">
        <f t="shared" si="81"/>
        <v/>
      </c>
      <c r="J560" s="16"/>
      <c r="K560" s="69"/>
      <c r="L560" s="16"/>
      <c r="M560" s="69"/>
      <c r="N560" s="69"/>
      <c r="O560" s="69"/>
      <c r="P560" s="100">
        <f t="shared" si="82"/>
        <v>0</v>
      </c>
      <c r="Q560" s="146"/>
      <c r="R560" s="140" t="str">
        <f t="shared" si="83"/>
        <v>0</v>
      </c>
      <c r="S560" s="140" t="str">
        <f t="shared" si="84"/>
        <v>0</v>
      </c>
      <c r="T560" s="144"/>
      <c r="U560" s="106"/>
      <c r="V560" s="142">
        <f t="shared" si="85"/>
        <v>0</v>
      </c>
      <c r="W560" s="142">
        <f t="shared" si="86"/>
        <v>0</v>
      </c>
      <c r="X560" s="108">
        <f t="shared" si="87"/>
        <v>0</v>
      </c>
      <c r="Y560" s="108">
        <f t="shared" si="88"/>
        <v>0</v>
      </c>
      <c r="Z560" s="108">
        <f t="shared" si="89"/>
        <v>0</v>
      </c>
      <c r="AA560" s="151"/>
      <c r="AB560" s="47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="4" customFormat="1" ht="19" customHeight="1" spans="1:67">
      <c r="A561" s="94">
        <f t="shared" si="80"/>
        <v>560</v>
      </c>
      <c r="B561" s="95"/>
      <c r="C561" s="69"/>
      <c r="D561" s="16"/>
      <c r="E561" s="69"/>
      <c r="F561" s="132"/>
      <c r="G561" s="124" t="e">
        <f>VLOOKUP(F561,[2]零件成本10.26!$B$2:$C$7802,2,0)</f>
        <v>#N/A</v>
      </c>
      <c r="H561" s="16"/>
      <c r="I561" s="128" t="str">
        <f t="shared" si="81"/>
        <v/>
      </c>
      <c r="J561" s="16"/>
      <c r="K561" s="69"/>
      <c r="L561" s="16"/>
      <c r="M561" s="69"/>
      <c r="N561" s="69"/>
      <c r="O561" s="69"/>
      <c r="P561" s="100">
        <f t="shared" si="82"/>
        <v>0</v>
      </c>
      <c r="Q561" s="146"/>
      <c r="R561" s="140" t="str">
        <f t="shared" si="83"/>
        <v>0</v>
      </c>
      <c r="S561" s="140" t="str">
        <f t="shared" si="84"/>
        <v>0</v>
      </c>
      <c r="T561" s="144"/>
      <c r="U561" s="106"/>
      <c r="V561" s="142">
        <f t="shared" si="85"/>
        <v>0</v>
      </c>
      <c r="W561" s="142">
        <f t="shared" si="86"/>
        <v>0</v>
      </c>
      <c r="X561" s="108">
        <f t="shared" si="87"/>
        <v>0</v>
      </c>
      <c r="Y561" s="108">
        <f t="shared" si="88"/>
        <v>0</v>
      </c>
      <c r="Z561" s="108">
        <f t="shared" si="89"/>
        <v>0</v>
      </c>
      <c r="AA561" s="151"/>
      <c r="AB561" s="47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="4" customFormat="1" ht="19" customHeight="1" spans="1:67">
      <c r="A562" s="94">
        <f t="shared" si="80"/>
        <v>561</v>
      </c>
      <c r="B562" s="95"/>
      <c r="C562" s="69"/>
      <c r="D562" s="16"/>
      <c r="E562" s="69"/>
      <c r="F562" s="132"/>
      <c r="G562" s="124" t="e">
        <f>VLOOKUP(F562,[2]零件成本10.26!$B$2:$C$7802,2,0)</f>
        <v>#N/A</v>
      </c>
      <c r="H562" s="16"/>
      <c r="I562" s="128" t="str">
        <f t="shared" si="81"/>
        <v/>
      </c>
      <c r="J562" s="16"/>
      <c r="K562" s="69"/>
      <c r="L562" s="16"/>
      <c r="M562" s="69"/>
      <c r="N562" s="69"/>
      <c r="O562" s="69"/>
      <c r="P562" s="100">
        <f t="shared" si="82"/>
        <v>0</v>
      </c>
      <c r="Q562" s="146"/>
      <c r="R562" s="140" t="str">
        <f t="shared" si="83"/>
        <v>0</v>
      </c>
      <c r="S562" s="140" t="str">
        <f t="shared" si="84"/>
        <v>0</v>
      </c>
      <c r="T562" s="144"/>
      <c r="U562" s="106"/>
      <c r="V562" s="142">
        <f t="shared" si="85"/>
        <v>0</v>
      </c>
      <c r="W562" s="142">
        <f t="shared" si="86"/>
        <v>0</v>
      </c>
      <c r="X562" s="108">
        <f t="shared" si="87"/>
        <v>0</v>
      </c>
      <c r="Y562" s="108">
        <f t="shared" si="88"/>
        <v>0</v>
      </c>
      <c r="Z562" s="108">
        <f t="shared" si="89"/>
        <v>0</v>
      </c>
      <c r="AA562" s="151"/>
      <c r="AB562" s="47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="4" customFormat="1" ht="19" customHeight="1" spans="1:67">
      <c r="A563" s="94">
        <f t="shared" si="80"/>
        <v>562</v>
      </c>
      <c r="B563" s="95"/>
      <c r="C563" s="69"/>
      <c r="D563" s="16"/>
      <c r="E563" s="69"/>
      <c r="F563" s="132"/>
      <c r="G563" s="124" t="e">
        <f>VLOOKUP(F563,[2]零件成本10.26!$B$2:$C$7802,2,0)</f>
        <v>#N/A</v>
      </c>
      <c r="H563" s="16"/>
      <c r="I563" s="128" t="str">
        <f t="shared" si="81"/>
        <v/>
      </c>
      <c r="J563" s="16"/>
      <c r="K563" s="69"/>
      <c r="L563" s="16"/>
      <c r="M563" s="69"/>
      <c r="N563" s="69"/>
      <c r="O563" s="69"/>
      <c r="P563" s="100">
        <f t="shared" si="82"/>
        <v>0</v>
      </c>
      <c r="Q563" s="146"/>
      <c r="R563" s="140" t="str">
        <f t="shared" si="83"/>
        <v>0</v>
      </c>
      <c r="S563" s="140" t="str">
        <f t="shared" si="84"/>
        <v>0</v>
      </c>
      <c r="T563" s="144"/>
      <c r="U563" s="106"/>
      <c r="V563" s="142">
        <f t="shared" si="85"/>
        <v>0</v>
      </c>
      <c r="W563" s="142">
        <f t="shared" si="86"/>
        <v>0</v>
      </c>
      <c r="X563" s="108">
        <f t="shared" si="87"/>
        <v>0</v>
      </c>
      <c r="Y563" s="108">
        <f t="shared" si="88"/>
        <v>0</v>
      </c>
      <c r="Z563" s="108">
        <f t="shared" si="89"/>
        <v>0</v>
      </c>
      <c r="AA563" s="151"/>
      <c r="AB563" s="47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="4" customFormat="1" ht="19" customHeight="1" spans="1:67">
      <c r="A564" s="94">
        <f t="shared" si="80"/>
        <v>563</v>
      </c>
      <c r="B564" s="95"/>
      <c r="C564" s="69"/>
      <c r="D564" s="16"/>
      <c r="E564" s="69"/>
      <c r="F564" s="132"/>
      <c r="G564" s="124" t="e">
        <f>VLOOKUP(F564,[2]零件成本10.26!$B$2:$C$7802,2,0)</f>
        <v>#N/A</v>
      </c>
      <c r="H564" s="16"/>
      <c r="I564" s="128" t="str">
        <f t="shared" si="81"/>
        <v/>
      </c>
      <c r="J564" s="16"/>
      <c r="K564" s="69"/>
      <c r="L564" s="16"/>
      <c r="M564" s="69"/>
      <c r="N564" s="69"/>
      <c r="O564" s="69"/>
      <c r="P564" s="100">
        <f t="shared" si="82"/>
        <v>0</v>
      </c>
      <c r="Q564" s="146"/>
      <c r="R564" s="140" t="str">
        <f t="shared" si="83"/>
        <v>0</v>
      </c>
      <c r="S564" s="140" t="str">
        <f t="shared" si="84"/>
        <v>0</v>
      </c>
      <c r="T564" s="144"/>
      <c r="U564" s="106"/>
      <c r="V564" s="142">
        <f t="shared" si="85"/>
        <v>0</v>
      </c>
      <c r="W564" s="142">
        <f t="shared" si="86"/>
        <v>0</v>
      </c>
      <c r="X564" s="108">
        <f t="shared" si="87"/>
        <v>0</v>
      </c>
      <c r="Y564" s="108">
        <f t="shared" si="88"/>
        <v>0</v>
      </c>
      <c r="Z564" s="108">
        <f t="shared" si="89"/>
        <v>0</v>
      </c>
      <c r="AA564" s="151"/>
      <c r="AB564" s="47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="4" customFormat="1" ht="19" customHeight="1" spans="1:67">
      <c r="A565" s="94">
        <f t="shared" si="80"/>
        <v>564</v>
      </c>
      <c r="B565" s="95"/>
      <c r="C565" s="69"/>
      <c r="D565" s="16"/>
      <c r="E565" s="69"/>
      <c r="F565" s="132"/>
      <c r="G565" s="124" t="e">
        <f>VLOOKUP(F565,[2]零件成本10.26!$B$2:$C$7802,2,0)</f>
        <v>#N/A</v>
      </c>
      <c r="H565" s="16"/>
      <c r="I565" s="128" t="str">
        <f t="shared" si="81"/>
        <v/>
      </c>
      <c r="J565" s="16"/>
      <c r="K565" s="69"/>
      <c r="L565" s="16"/>
      <c r="M565" s="69"/>
      <c r="N565" s="69"/>
      <c r="O565" s="69"/>
      <c r="P565" s="100">
        <f t="shared" si="82"/>
        <v>0</v>
      </c>
      <c r="Q565" s="146"/>
      <c r="R565" s="140" t="str">
        <f t="shared" si="83"/>
        <v>0</v>
      </c>
      <c r="S565" s="140" t="str">
        <f t="shared" si="84"/>
        <v>0</v>
      </c>
      <c r="T565" s="144"/>
      <c r="U565" s="106"/>
      <c r="V565" s="142">
        <f t="shared" si="85"/>
        <v>0</v>
      </c>
      <c r="W565" s="142">
        <f t="shared" si="86"/>
        <v>0</v>
      </c>
      <c r="X565" s="108">
        <f t="shared" si="87"/>
        <v>0</v>
      </c>
      <c r="Y565" s="108">
        <f t="shared" si="88"/>
        <v>0</v>
      </c>
      <c r="Z565" s="108">
        <f t="shared" si="89"/>
        <v>0</v>
      </c>
      <c r="AA565" s="151"/>
      <c r="AB565" s="47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="4" customFormat="1" ht="19" customHeight="1" spans="1:67">
      <c r="A566" s="94">
        <f t="shared" si="80"/>
        <v>565</v>
      </c>
      <c r="B566" s="95"/>
      <c r="C566" s="69"/>
      <c r="D566" s="16"/>
      <c r="E566" s="69"/>
      <c r="F566" s="132"/>
      <c r="G566" s="124" t="e">
        <f>VLOOKUP(F566,[2]零件成本10.26!$B$2:$C$7802,2,0)</f>
        <v>#N/A</v>
      </c>
      <c r="H566" s="16"/>
      <c r="I566" s="128" t="str">
        <f t="shared" si="81"/>
        <v/>
      </c>
      <c r="J566" s="16"/>
      <c r="K566" s="69"/>
      <c r="L566" s="16"/>
      <c r="M566" s="69"/>
      <c r="N566" s="69"/>
      <c r="O566" s="69"/>
      <c r="P566" s="100">
        <f t="shared" si="82"/>
        <v>0</v>
      </c>
      <c r="Q566" s="146"/>
      <c r="R566" s="140" t="str">
        <f t="shared" si="83"/>
        <v>0</v>
      </c>
      <c r="S566" s="140" t="str">
        <f t="shared" si="84"/>
        <v>0</v>
      </c>
      <c r="T566" s="144"/>
      <c r="U566" s="106"/>
      <c r="V566" s="142">
        <f t="shared" si="85"/>
        <v>0</v>
      </c>
      <c r="W566" s="142">
        <f t="shared" si="86"/>
        <v>0</v>
      </c>
      <c r="X566" s="108">
        <f t="shared" si="87"/>
        <v>0</v>
      </c>
      <c r="Y566" s="108">
        <f t="shared" si="88"/>
        <v>0</v>
      </c>
      <c r="Z566" s="108">
        <f t="shared" si="89"/>
        <v>0</v>
      </c>
      <c r="AA566" s="151"/>
      <c r="AB566" s="47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="4" customFormat="1" ht="19" customHeight="1" spans="1:67">
      <c r="A567" s="94">
        <f t="shared" si="80"/>
        <v>566</v>
      </c>
      <c r="B567" s="95"/>
      <c r="C567" s="69"/>
      <c r="D567" s="16"/>
      <c r="E567" s="69"/>
      <c r="F567" s="132"/>
      <c r="G567" s="124" t="e">
        <f>VLOOKUP(F567,[2]零件成本10.26!$B$2:$C$7802,2,0)</f>
        <v>#N/A</v>
      </c>
      <c r="H567" s="16"/>
      <c r="I567" s="128" t="str">
        <f t="shared" si="81"/>
        <v/>
      </c>
      <c r="J567" s="16"/>
      <c r="K567" s="69"/>
      <c r="L567" s="16"/>
      <c r="M567" s="69"/>
      <c r="N567" s="69"/>
      <c r="O567" s="69"/>
      <c r="P567" s="100">
        <f t="shared" si="82"/>
        <v>0</v>
      </c>
      <c r="Q567" s="146"/>
      <c r="R567" s="140" t="str">
        <f t="shared" si="83"/>
        <v>0</v>
      </c>
      <c r="S567" s="140" t="str">
        <f t="shared" si="84"/>
        <v>0</v>
      </c>
      <c r="T567" s="144"/>
      <c r="U567" s="106"/>
      <c r="V567" s="142">
        <f t="shared" si="85"/>
        <v>0</v>
      </c>
      <c r="W567" s="142">
        <f t="shared" si="86"/>
        <v>0</v>
      </c>
      <c r="X567" s="108">
        <f t="shared" si="87"/>
        <v>0</v>
      </c>
      <c r="Y567" s="108">
        <f t="shared" si="88"/>
        <v>0</v>
      </c>
      <c r="Z567" s="108">
        <f t="shared" si="89"/>
        <v>0</v>
      </c>
      <c r="AA567" s="151"/>
      <c r="AB567" s="47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="4" customFormat="1" ht="19" customHeight="1" spans="1:67">
      <c r="A568" s="94">
        <f t="shared" si="80"/>
        <v>567</v>
      </c>
      <c r="B568" s="95"/>
      <c r="C568" s="69"/>
      <c r="D568" s="16"/>
      <c r="E568" s="69"/>
      <c r="F568" s="132"/>
      <c r="G568" s="124" t="e">
        <f>VLOOKUP(F568,[2]零件成本10.26!$B$2:$C$7802,2,0)</f>
        <v>#N/A</v>
      </c>
      <c r="H568" s="16"/>
      <c r="I568" s="128" t="str">
        <f t="shared" si="81"/>
        <v/>
      </c>
      <c r="J568" s="16"/>
      <c r="K568" s="69"/>
      <c r="L568" s="16"/>
      <c r="M568" s="69"/>
      <c r="N568" s="69"/>
      <c r="O568" s="69"/>
      <c r="P568" s="100">
        <f t="shared" si="82"/>
        <v>0</v>
      </c>
      <c r="Q568" s="146"/>
      <c r="R568" s="140" t="str">
        <f t="shared" si="83"/>
        <v>0</v>
      </c>
      <c r="S568" s="140" t="str">
        <f t="shared" si="84"/>
        <v>0</v>
      </c>
      <c r="T568" s="144"/>
      <c r="U568" s="106"/>
      <c r="V568" s="142">
        <f t="shared" si="85"/>
        <v>0</v>
      </c>
      <c r="W568" s="142">
        <f t="shared" si="86"/>
        <v>0</v>
      </c>
      <c r="X568" s="108">
        <f t="shared" si="87"/>
        <v>0</v>
      </c>
      <c r="Y568" s="108">
        <f t="shared" si="88"/>
        <v>0</v>
      </c>
      <c r="Z568" s="108">
        <f t="shared" si="89"/>
        <v>0</v>
      </c>
      <c r="AA568" s="151"/>
      <c r="AB568" s="47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="4" customFormat="1" ht="19" customHeight="1" spans="1:67">
      <c r="A569" s="94">
        <f t="shared" si="80"/>
        <v>568</v>
      </c>
      <c r="B569" s="95"/>
      <c r="C569" s="69"/>
      <c r="D569" s="16"/>
      <c r="E569" s="69"/>
      <c r="F569" s="132"/>
      <c r="G569" s="124" t="e">
        <f>VLOOKUP(F569,[2]零件成本10.26!$B$2:$C$7802,2,0)</f>
        <v>#N/A</v>
      </c>
      <c r="H569" s="16"/>
      <c r="I569" s="128" t="str">
        <f t="shared" si="81"/>
        <v/>
      </c>
      <c r="J569" s="16"/>
      <c r="K569" s="69"/>
      <c r="L569" s="16"/>
      <c r="M569" s="69"/>
      <c r="N569" s="69"/>
      <c r="O569" s="69"/>
      <c r="P569" s="100">
        <f t="shared" si="82"/>
        <v>0</v>
      </c>
      <c r="Q569" s="146"/>
      <c r="R569" s="140" t="str">
        <f t="shared" si="83"/>
        <v>0</v>
      </c>
      <c r="S569" s="140" t="str">
        <f t="shared" si="84"/>
        <v>0</v>
      </c>
      <c r="T569" s="144"/>
      <c r="U569" s="106"/>
      <c r="V569" s="142">
        <f t="shared" si="85"/>
        <v>0</v>
      </c>
      <c r="W569" s="142">
        <f t="shared" si="86"/>
        <v>0</v>
      </c>
      <c r="X569" s="108">
        <f t="shared" si="87"/>
        <v>0</v>
      </c>
      <c r="Y569" s="108">
        <f t="shared" si="88"/>
        <v>0</v>
      </c>
      <c r="Z569" s="108">
        <f t="shared" si="89"/>
        <v>0</v>
      </c>
      <c r="AA569" s="151"/>
      <c r="AB569" s="47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="4" customFormat="1" ht="19" customHeight="1" spans="1:67">
      <c r="A570" s="94">
        <f t="shared" si="80"/>
        <v>569</v>
      </c>
      <c r="B570" s="95"/>
      <c r="C570" s="69"/>
      <c r="D570" s="16"/>
      <c r="E570" s="69"/>
      <c r="F570" s="132"/>
      <c r="G570" s="124" t="e">
        <f>VLOOKUP(F570,[2]零件成本10.26!$B$2:$C$7802,2,0)</f>
        <v>#N/A</v>
      </c>
      <c r="H570" s="16"/>
      <c r="I570" s="128" t="str">
        <f t="shared" si="81"/>
        <v/>
      </c>
      <c r="J570" s="16"/>
      <c r="K570" s="69"/>
      <c r="L570" s="16"/>
      <c r="M570" s="69"/>
      <c r="N570" s="69"/>
      <c r="O570" s="69"/>
      <c r="P570" s="100">
        <f t="shared" si="82"/>
        <v>0</v>
      </c>
      <c r="Q570" s="146"/>
      <c r="R570" s="140" t="str">
        <f t="shared" si="83"/>
        <v>0</v>
      </c>
      <c r="S570" s="140" t="str">
        <f t="shared" si="84"/>
        <v>0</v>
      </c>
      <c r="T570" s="144"/>
      <c r="U570" s="106"/>
      <c r="V570" s="142">
        <f t="shared" si="85"/>
        <v>0</v>
      </c>
      <c r="W570" s="142">
        <f t="shared" si="86"/>
        <v>0</v>
      </c>
      <c r="X570" s="108">
        <f t="shared" si="87"/>
        <v>0</v>
      </c>
      <c r="Y570" s="108">
        <f t="shared" si="88"/>
        <v>0</v>
      </c>
      <c r="Z570" s="108">
        <f t="shared" si="89"/>
        <v>0</v>
      </c>
      <c r="AA570" s="151"/>
      <c r="AB570" s="47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="4" customFormat="1" ht="19" customHeight="1" spans="1:67">
      <c r="A571" s="94">
        <f t="shared" si="80"/>
        <v>570</v>
      </c>
      <c r="B571" s="95"/>
      <c r="C571" s="69"/>
      <c r="D571" s="16"/>
      <c r="E571" s="69"/>
      <c r="F571" s="132"/>
      <c r="G571" s="124" t="e">
        <f>VLOOKUP(F571,[2]零件成本10.26!$B$2:$C$7802,2,0)</f>
        <v>#N/A</v>
      </c>
      <c r="H571" s="16"/>
      <c r="I571" s="128" t="str">
        <f t="shared" si="81"/>
        <v/>
      </c>
      <c r="J571" s="16"/>
      <c r="K571" s="69"/>
      <c r="L571" s="16"/>
      <c r="M571" s="69"/>
      <c r="N571" s="69"/>
      <c r="O571" s="69"/>
      <c r="P571" s="100">
        <f t="shared" si="82"/>
        <v>0</v>
      </c>
      <c r="Q571" s="146"/>
      <c r="R571" s="140" t="str">
        <f t="shared" si="83"/>
        <v>0</v>
      </c>
      <c r="S571" s="140" t="str">
        <f t="shared" si="84"/>
        <v>0</v>
      </c>
      <c r="T571" s="144"/>
      <c r="U571" s="106"/>
      <c r="V571" s="142">
        <f t="shared" si="85"/>
        <v>0</v>
      </c>
      <c r="W571" s="142">
        <f t="shared" si="86"/>
        <v>0</v>
      </c>
      <c r="X571" s="108">
        <f t="shared" si="87"/>
        <v>0</v>
      </c>
      <c r="Y571" s="108">
        <f t="shared" si="88"/>
        <v>0</v>
      </c>
      <c r="Z571" s="108">
        <f t="shared" si="89"/>
        <v>0</v>
      </c>
      <c r="AA571" s="151"/>
      <c r="AB571" s="47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="4" customFormat="1" ht="19" customHeight="1" spans="1:67">
      <c r="A572" s="94">
        <f t="shared" si="80"/>
        <v>571</v>
      </c>
      <c r="B572" s="95"/>
      <c r="C572" s="69"/>
      <c r="D572" s="16"/>
      <c r="E572" s="69"/>
      <c r="F572" s="132"/>
      <c r="G572" s="124" t="e">
        <f>VLOOKUP(F572,[2]零件成本10.26!$B$2:$C$7802,2,0)</f>
        <v>#N/A</v>
      </c>
      <c r="H572" s="16"/>
      <c r="I572" s="128" t="str">
        <f t="shared" si="81"/>
        <v/>
      </c>
      <c r="J572" s="16"/>
      <c r="K572" s="69"/>
      <c r="L572" s="16"/>
      <c r="M572" s="69"/>
      <c r="N572" s="69"/>
      <c r="O572" s="69"/>
      <c r="P572" s="100">
        <f t="shared" si="82"/>
        <v>0</v>
      </c>
      <c r="Q572" s="146"/>
      <c r="R572" s="140" t="str">
        <f t="shared" si="83"/>
        <v>0</v>
      </c>
      <c r="S572" s="140" t="str">
        <f t="shared" si="84"/>
        <v>0</v>
      </c>
      <c r="T572" s="144"/>
      <c r="U572" s="106"/>
      <c r="V572" s="142">
        <f t="shared" si="85"/>
        <v>0</v>
      </c>
      <c r="W572" s="142">
        <f t="shared" si="86"/>
        <v>0</v>
      </c>
      <c r="X572" s="108">
        <f t="shared" si="87"/>
        <v>0</v>
      </c>
      <c r="Y572" s="108">
        <f t="shared" si="88"/>
        <v>0</v>
      </c>
      <c r="Z572" s="108">
        <f t="shared" si="89"/>
        <v>0</v>
      </c>
      <c r="AA572" s="151"/>
      <c r="AB572" s="47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="4" customFormat="1" ht="19" customHeight="1" spans="1:67">
      <c r="A573" s="94">
        <f t="shared" si="80"/>
        <v>572</v>
      </c>
      <c r="B573" s="95"/>
      <c r="C573" s="69"/>
      <c r="D573" s="16"/>
      <c r="E573" s="69"/>
      <c r="F573" s="132"/>
      <c r="G573" s="124" t="e">
        <f>VLOOKUP(F573,[2]零件成本10.26!$B$2:$C$7802,2,0)</f>
        <v>#N/A</v>
      </c>
      <c r="H573" s="16"/>
      <c r="I573" s="128" t="str">
        <f t="shared" si="81"/>
        <v/>
      </c>
      <c r="J573" s="16"/>
      <c r="K573" s="69"/>
      <c r="L573" s="16"/>
      <c r="M573" s="69"/>
      <c r="N573" s="69"/>
      <c r="O573" s="69"/>
      <c r="P573" s="100">
        <f t="shared" si="82"/>
        <v>0</v>
      </c>
      <c r="Q573" s="146"/>
      <c r="R573" s="140" t="str">
        <f t="shared" si="83"/>
        <v>0</v>
      </c>
      <c r="S573" s="140" t="str">
        <f t="shared" si="84"/>
        <v>0</v>
      </c>
      <c r="T573" s="144"/>
      <c r="U573" s="106"/>
      <c r="V573" s="142">
        <f t="shared" si="85"/>
        <v>0</v>
      </c>
      <c r="W573" s="142">
        <f t="shared" si="86"/>
        <v>0</v>
      </c>
      <c r="X573" s="108">
        <f t="shared" si="87"/>
        <v>0</v>
      </c>
      <c r="Y573" s="108">
        <f t="shared" si="88"/>
        <v>0</v>
      </c>
      <c r="Z573" s="108">
        <f t="shared" si="89"/>
        <v>0</v>
      </c>
      <c r="AA573" s="151"/>
      <c r="AB573" s="47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="4" customFormat="1" ht="19" customHeight="1" spans="1:67">
      <c r="A574" s="94">
        <f t="shared" si="80"/>
        <v>573</v>
      </c>
      <c r="B574" s="95"/>
      <c r="C574" s="69"/>
      <c r="D574" s="16"/>
      <c r="E574" s="69"/>
      <c r="F574" s="132"/>
      <c r="G574" s="124" t="e">
        <f>VLOOKUP(F574,[2]零件成本10.26!$B$2:$C$7802,2,0)</f>
        <v>#N/A</v>
      </c>
      <c r="H574" s="16"/>
      <c r="I574" s="128" t="str">
        <f t="shared" si="81"/>
        <v/>
      </c>
      <c r="J574" s="16"/>
      <c r="K574" s="69"/>
      <c r="L574" s="16"/>
      <c r="M574" s="69"/>
      <c r="N574" s="69"/>
      <c r="O574" s="69"/>
      <c r="P574" s="100">
        <f t="shared" si="82"/>
        <v>0</v>
      </c>
      <c r="Q574" s="146"/>
      <c r="R574" s="140" t="str">
        <f t="shared" si="83"/>
        <v>0</v>
      </c>
      <c r="S574" s="140" t="str">
        <f t="shared" si="84"/>
        <v>0</v>
      </c>
      <c r="T574" s="144"/>
      <c r="U574" s="106"/>
      <c r="V574" s="142">
        <f t="shared" si="85"/>
        <v>0</v>
      </c>
      <c r="W574" s="142">
        <f t="shared" si="86"/>
        <v>0</v>
      </c>
      <c r="X574" s="108">
        <f t="shared" si="87"/>
        <v>0</v>
      </c>
      <c r="Y574" s="108">
        <f t="shared" si="88"/>
        <v>0</v>
      </c>
      <c r="Z574" s="108">
        <f t="shared" si="89"/>
        <v>0</v>
      </c>
      <c r="AA574" s="151"/>
      <c r="AB574" s="47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="4" customFormat="1" ht="19" customHeight="1" spans="1:67">
      <c r="A575" s="94">
        <f t="shared" si="80"/>
        <v>574</v>
      </c>
      <c r="B575" s="95"/>
      <c r="C575" s="69"/>
      <c r="D575" s="16"/>
      <c r="E575" s="69"/>
      <c r="F575" s="132"/>
      <c r="G575" s="124" t="e">
        <f>VLOOKUP(F575,[2]零件成本10.26!$B$2:$C$7802,2,0)</f>
        <v>#N/A</v>
      </c>
      <c r="H575" s="16"/>
      <c r="I575" s="128" t="str">
        <f t="shared" si="81"/>
        <v/>
      </c>
      <c r="J575" s="16"/>
      <c r="K575" s="69"/>
      <c r="L575" s="16"/>
      <c r="M575" s="69"/>
      <c r="N575" s="69"/>
      <c r="O575" s="69"/>
      <c r="P575" s="100">
        <f t="shared" si="82"/>
        <v>0</v>
      </c>
      <c r="Q575" s="146"/>
      <c r="R575" s="140" t="str">
        <f t="shared" si="83"/>
        <v>0</v>
      </c>
      <c r="S575" s="140" t="str">
        <f t="shared" si="84"/>
        <v>0</v>
      </c>
      <c r="T575" s="144"/>
      <c r="U575" s="106"/>
      <c r="V575" s="142">
        <f t="shared" si="85"/>
        <v>0</v>
      </c>
      <c r="W575" s="142">
        <f t="shared" si="86"/>
        <v>0</v>
      </c>
      <c r="X575" s="108">
        <f t="shared" si="87"/>
        <v>0</v>
      </c>
      <c r="Y575" s="108">
        <f t="shared" si="88"/>
        <v>0</v>
      </c>
      <c r="Z575" s="108">
        <f t="shared" si="89"/>
        <v>0</v>
      </c>
      <c r="AA575" s="151"/>
      <c r="AB575" s="47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="4" customFormat="1" ht="19" customHeight="1" spans="1:67">
      <c r="A576" s="94">
        <f t="shared" si="80"/>
        <v>575</v>
      </c>
      <c r="B576" s="95"/>
      <c r="C576" s="69"/>
      <c r="D576" s="16"/>
      <c r="E576" s="69"/>
      <c r="F576" s="132"/>
      <c r="G576" s="124" t="e">
        <f>VLOOKUP(F576,[2]零件成本10.26!$B$2:$C$7802,2,0)</f>
        <v>#N/A</v>
      </c>
      <c r="H576" s="16"/>
      <c r="I576" s="128" t="str">
        <f t="shared" si="81"/>
        <v/>
      </c>
      <c r="J576" s="16"/>
      <c r="K576" s="69"/>
      <c r="L576" s="16"/>
      <c r="M576" s="69"/>
      <c r="N576" s="69"/>
      <c r="O576" s="69"/>
      <c r="P576" s="100">
        <f t="shared" si="82"/>
        <v>0</v>
      </c>
      <c r="Q576" s="146"/>
      <c r="R576" s="140" t="str">
        <f t="shared" si="83"/>
        <v>0</v>
      </c>
      <c r="S576" s="140" t="str">
        <f t="shared" si="84"/>
        <v>0</v>
      </c>
      <c r="T576" s="144"/>
      <c r="U576" s="106"/>
      <c r="V576" s="142">
        <f t="shared" si="85"/>
        <v>0</v>
      </c>
      <c r="W576" s="142">
        <f t="shared" si="86"/>
        <v>0</v>
      </c>
      <c r="X576" s="108">
        <f t="shared" si="87"/>
        <v>0</v>
      </c>
      <c r="Y576" s="108">
        <f t="shared" si="88"/>
        <v>0</v>
      </c>
      <c r="Z576" s="108">
        <f t="shared" si="89"/>
        <v>0</v>
      </c>
      <c r="AA576" s="151"/>
      <c r="AB576" s="47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="4" customFormat="1" ht="19" customHeight="1" spans="1:67">
      <c r="A577" s="94">
        <f t="shared" si="80"/>
        <v>576</v>
      </c>
      <c r="B577" s="95"/>
      <c r="C577" s="69"/>
      <c r="D577" s="16"/>
      <c r="E577" s="69"/>
      <c r="F577" s="132"/>
      <c r="G577" s="124" t="e">
        <f>VLOOKUP(F577,[2]零件成本10.26!$B$2:$C$7802,2,0)</f>
        <v>#N/A</v>
      </c>
      <c r="H577" s="16"/>
      <c r="I577" s="128" t="str">
        <f t="shared" si="81"/>
        <v/>
      </c>
      <c r="J577" s="16"/>
      <c r="K577" s="69"/>
      <c r="L577" s="16"/>
      <c r="M577" s="69"/>
      <c r="N577" s="69"/>
      <c r="O577" s="69"/>
      <c r="P577" s="100">
        <f t="shared" si="82"/>
        <v>0</v>
      </c>
      <c r="Q577" s="146"/>
      <c r="R577" s="140" t="str">
        <f t="shared" si="83"/>
        <v>0</v>
      </c>
      <c r="S577" s="140" t="str">
        <f t="shared" si="84"/>
        <v>0</v>
      </c>
      <c r="T577" s="144"/>
      <c r="U577" s="106"/>
      <c r="V577" s="142">
        <f t="shared" si="85"/>
        <v>0</v>
      </c>
      <c r="W577" s="142">
        <f t="shared" si="86"/>
        <v>0</v>
      </c>
      <c r="X577" s="108">
        <f t="shared" si="87"/>
        <v>0</v>
      </c>
      <c r="Y577" s="108">
        <f t="shared" si="88"/>
        <v>0</v>
      </c>
      <c r="Z577" s="108">
        <f t="shared" si="89"/>
        <v>0</v>
      </c>
      <c r="AA577" s="151"/>
      <c r="AB577" s="47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="4" customFormat="1" ht="19" customHeight="1" spans="1:67">
      <c r="A578" s="94">
        <f t="shared" ref="A578:A641" si="90">ROW()-1</f>
        <v>577</v>
      </c>
      <c r="B578" s="95"/>
      <c r="C578" s="69"/>
      <c r="D578" s="16"/>
      <c r="E578" s="69"/>
      <c r="F578" s="132"/>
      <c r="G578" s="124" t="e">
        <f>VLOOKUP(F578,[2]零件成本10.26!$B$2:$C$7802,2,0)</f>
        <v>#N/A</v>
      </c>
      <c r="H578" s="16"/>
      <c r="I578" s="128" t="str">
        <f t="shared" ref="I578:I641" si="91">C578&amp;F578</f>
        <v/>
      </c>
      <c r="J578" s="16"/>
      <c r="K578" s="69"/>
      <c r="L578" s="16"/>
      <c r="M578" s="69"/>
      <c r="N578" s="69"/>
      <c r="O578" s="69"/>
      <c r="P578" s="100">
        <f t="shared" ref="P578:P641" si="92">K578</f>
        <v>0</v>
      </c>
      <c r="Q578" s="146"/>
      <c r="R578" s="140" t="str">
        <f t="shared" ref="R578:R641" si="93">IF(P578&gt;Q578,P578-Q578,"0")</f>
        <v>0</v>
      </c>
      <c r="S578" s="140" t="str">
        <f t="shared" ref="S578:S641" si="94">IF(P578&lt;Q578,P578-Q578,"0")</f>
        <v>0</v>
      </c>
      <c r="T578" s="144"/>
      <c r="U578" s="106"/>
      <c r="V578" s="142">
        <f t="shared" ref="V578:V641" si="95">IFERROR(P578*U578,"")</f>
        <v>0</v>
      </c>
      <c r="W578" s="142">
        <f t="shared" ref="W578:W641" si="96">IFERROR(Q578*U578,"")</f>
        <v>0</v>
      </c>
      <c r="X578" s="108">
        <f t="shared" ref="X578:X641" si="97">IFERROR(R578*U578,"")</f>
        <v>0</v>
      </c>
      <c r="Y578" s="108">
        <f t="shared" ref="Y578:Y641" si="98">IFERROR(S578*U578,"")</f>
        <v>0</v>
      </c>
      <c r="Z578" s="108">
        <f t="shared" ref="Z578:Z641" si="99">V578-W578</f>
        <v>0</v>
      </c>
      <c r="AA578" s="151"/>
      <c r="AB578" s="47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="4" customFormat="1" ht="19" customHeight="1" spans="1:67">
      <c r="A579" s="94">
        <f t="shared" si="90"/>
        <v>578</v>
      </c>
      <c r="B579" s="95"/>
      <c r="C579" s="69"/>
      <c r="D579" s="16"/>
      <c r="E579" s="69"/>
      <c r="F579" s="132"/>
      <c r="G579" s="124" t="e">
        <f>VLOOKUP(F579,[2]零件成本10.26!$B$2:$C$7802,2,0)</f>
        <v>#N/A</v>
      </c>
      <c r="H579" s="16"/>
      <c r="I579" s="128" t="str">
        <f t="shared" si="91"/>
        <v/>
      </c>
      <c r="J579" s="16"/>
      <c r="K579" s="69"/>
      <c r="L579" s="16"/>
      <c r="M579" s="69"/>
      <c r="N579" s="69"/>
      <c r="O579" s="69"/>
      <c r="P579" s="100">
        <f t="shared" si="92"/>
        <v>0</v>
      </c>
      <c r="Q579" s="146"/>
      <c r="R579" s="140" t="str">
        <f t="shared" si="93"/>
        <v>0</v>
      </c>
      <c r="S579" s="140" t="str">
        <f t="shared" si="94"/>
        <v>0</v>
      </c>
      <c r="T579" s="144"/>
      <c r="U579" s="106"/>
      <c r="V579" s="142">
        <f t="shared" si="95"/>
        <v>0</v>
      </c>
      <c r="W579" s="142">
        <f t="shared" si="96"/>
        <v>0</v>
      </c>
      <c r="X579" s="108">
        <f t="shared" si="97"/>
        <v>0</v>
      </c>
      <c r="Y579" s="108">
        <f t="shared" si="98"/>
        <v>0</v>
      </c>
      <c r="Z579" s="108">
        <f t="shared" si="99"/>
        <v>0</v>
      </c>
      <c r="AA579" s="151"/>
      <c r="AB579" s="47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="4" customFormat="1" ht="19" customHeight="1" spans="1:67">
      <c r="A580" s="94">
        <f t="shared" si="90"/>
        <v>579</v>
      </c>
      <c r="B580" s="95"/>
      <c r="C580" s="69"/>
      <c r="D580" s="16"/>
      <c r="E580" s="69"/>
      <c r="F580" s="132"/>
      <c r="G580" s="124" t="e">
        <f>VLOOKUP(F580,[2]零件成本10.26!$B$2:$C$7802,2,0)</f>
        <v>#N/A</v>
      </c>
      <c r="H580" s="16"/>
      <c r="I580" s="128" t="str">
        <f t="shared" si="91"/>
        <v/>
      </c>
      <c r="J580" s="16"/>
      <c r="K580" s="69"/>
      <c r="L580" s="16"/>
      <c r="M580" s="69"/>
      <c r="N580" s="69"/>
      <c r="O580" s="69"/>
      <c r="P580" s="100">
        <f t="shared" si="92"/>
        <v>0</v>
      </c>
      <c r="Q580" s="146"/>
      <c r="R580" s="140" t="str">
        <f t="shared" si="93"/>
        <v>0</v>
      </c>
      <c r="S580" s="140" t="str">
        <f t="shared" si="94"/>
        <v>0</v>
      </c>
      <c r="T580" s="144"/>
      <c r="U580" s="106"/>
      <c r="V580" s="142">
        <f t="shared" si="95"/>
        <v>0</v>
      </c>
      <c r="W580" s="142">
        <f t="shared" si="96"/>
        <v>0</v>
      </c>
      <c r="X580" s="108">
        <f t="shared" si="97"/>
        <v>0</v>
      </c>
      <c r="Y580" s="108">
        <f t="shared" si="98"/>
        <v>0</v>
      </c>
      <c r="Z580" s="108">
        <f t="shared" si="99"/>
        <v>0</v>
      </c>
      <c r="AA580" s="151"/>
      <c r="AB580" s="47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="4" customFormat="1" ht="19" customHeight="1" spans="1:67">
      <c r="A581" s="94">
        <f t="shared" si="90"/>
        <v>580</v>
      </c>
      <c r="B581" s="95"/>
      <c r="C581" s="69"/>
      <c r="D581" s="16"/>
      <c r="E581" s="69"/>
      <c r="F581" s="132"/>
      <c r="G581" s="124" t="e">
        <f>VLOOKUP(F581,[2]零件成本10.26!$B$2:$C$7802,2,0)</f>
        <v>#N/A</v>
      </c>
      <c r="H581" s="16"/>
      <c r="I581" s="128" t="str">
        <f t="shared" si="91"/>
        <v/>
      </c>
      <c r="J581" s="16"/>
      <c r="K581" s="69"/>
      <c r="L581" s="16"/>
      <c r="M581" s="69"/>
      <c r="N581" s="69"/>
      <c r="O581" s="69"/>
      <c r="P581" s="100">
        <f t="shared" si="92"/>
        <v>0</v>
      </c>
      <c r="Q581" s="146"/>
      <c r="R581" s="140" t="str">
        <f t="shared" si="93"/>
        <v>0</v>
      </c>
      <c r="S581" s="140" t="str">
        <f t="shared" si="94"/>
        <v>0</v>
      </c>
      <c r="T581" s="144"/>
      <c r="U581" s="106"/>
      <c r="V581" s="142">
        <f t="shared" si="95"/>
        <v>0</v>
      </c>
      <c r="W581" s="142">
        <f t="shared" si="96"/>
        <v>0</v>
      </c>
      <c r="X581" s="108">
        <f t="shared" si="97"/>
        <v>0</v>
      </c>
      <c r="Y581" s="108">
        <f t="shared" si="98"/>
        <v>0</v>
      </c>
      <c r="Z581" s="108">
        <f t="shared" si="99"/>
        <v>0</v>
      </c>
      <c r="AA581" s="151"/>
      <c r="AB581" s="47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="4" customFormat="1" ht="19" customHeight="1" spans="1:67">
      <c r="A582" s="94">
        <f t="shared" si="90"/>
        <v>581</v>
      </c>
      <c r="B582" s="95"/>
      <c r="C582" s="69"/>
      <c r="D582" s="16"/>
      <c r="E582" s="69"/>
      <c r="F582" s="132"/>
      <c r="G582" s="124" t="e">
        <f>VLOOKUP(F582,[2]零件成本10.26!$B$2:$C$7802,2,0)</f>
        <v>#N/A</v>
      </c>
      <c r="H582" s="16"/>
      <c r="I582" s="128" t="str">
        <f t="shared" si="91"/>
        <v/>
      </c>
      <c r="J582" s="16"/>
      <c r="K582" s="69"/>
      <c r="L582" s="16"/>
      <c r="M582" s="69"/>
      <c r="N582" s="69"/>
      <c r="O582" s="69"/>
      <c r="P582" s="100">
        <f t="shared" si="92"/>
        <v>0</v>
      </c>
      <c r="Q582" s="146"/>
      <c r="R582" s="140" t="str">
        <f t="shared" si="93"/>
        <v>0</v>
      </c>
      <c r="S582" s="140" t="str">
        <f t="shared" si="94"/>
        <v>0</v>
      </c>
      <c r="T582" s="144"/>
      <c r="U582" s="106"/>
      <c r="V582" s="142">
        <f t="shared" si="95"/>
        <v>0</v>
      </c>
      <c r="W582" s="142">
        <f t="shared" si="96"/>
        <v>0</v>
      </c>
      <c r="X582" s="108">
        <f t="shared" si="97"/>
        <v>0</v>
      </c>
      <c r="Y582" s="108">
        <f t="shared" si="98"/>
        <v>0</v>
      </c>
      <c r="Z582" s="108">
        <f t="shared" si="99"/>
        <v>0</v>
      </c>
      <c r="AA582" s="151"/>
      <c r="AB582" s="47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="4" customFormat="1" ht="19" customHeight="1" spans="1:67">
      <c r="A583" s="94">
        <f t="shared" si="90"/>
        <v>582</v>
      </c>
      <c r="B583" s="95"/>
      <c r="C583" s="69"/>
      <c r="D583" s="16"/>
      <c r="E583" s="69"/>
      <c r="F583" s="132"/>
      <c r="G583" s="124" t="e">
        <f>VLOOKUP(F583,[2]零件成本10.26!$B$2:$C$7802,2,0)</f>
        <v>#N/A</v>
      </c>
      <c r="H583" s="16"/>
      <c r="I583" s="128" t="str">
        <f t="shared" si="91"/>
        <v/>
      </c>
      <c r="J583" s="16"/>
      <c r="K583" s="69"/>
      <c r="L583" s="16"/>
      <c r="M583" s="69"/>
      <c r="N583" s="69"/>
      <c r="O583" s="69"/>
      <c r="P583" s="100">
        <f t="shared" si="92"/>
        <v>0</v>
      </c>
      <c r="Q583" s="146"/>
      <c r="R583" s="140" t="str">
        <f t="shared" si="93"/>
        <v>0</v>
      </c>
      <c r="S583" s="140" t="str">
        <f t="shared" si="94"/>
        <v>0</v>
      </c>
      <c r="T583" s="144"/>
      <c r="U583" s="106"/>
      <c r="V583" s="142">
        <f t="shared" si="95"/>
        <v>0</v>
      </c>
      <c r="W583" s="142">
        <f t="shared" si="96"/>
        <v>0</v>
      </c>
      <c r="X583" s="108">
        <f t="shared" si="97"/>
        <v>0</v>
      </c>
      <c r="Y583" s="108">
        <f t="shared" si="98"/>
        <v>0</v>
      </c>
      <c r="Z583" s="108">
        <f t="shared" si="99"/>
        <v>0</v>
      </c>
      <c r="AA583" s="151"/>
      <c r="AB583" s="47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="4" customFormat="1" ht="19" customHeight="1" spans="1:67">
      <c r="A584" s="94">
        <f t="shared" si="90"/>
        <v>583</v>
      </c>
      <c r="B584" s="95"/>
      <c r="C584" s="69"/>
      <c r="D584" s="16"/>
      <c r="E584" s="69"/>
      <c r="F584" s="132"/>
      <c r="G584" s="124" t="e">
        <f>VLOOKUP(F584,[2]零件成本10.26!$B$2:$C$7802,2,0)</f>
        <v>#N/A</v>
      </c>
      <c r="H584" s="16"/>
      <c r="I584" s="128" t="str">
        <f t="shared" si="91"/>
        <v/>
      </c>
      <c r="J584" s="16"/>
      <c r="K584" s="69"/>
      <c r="L584" s="16"/>
      <c r="M584" s="69"/>
      <c r="N584" s="69"/>
      <c r="O584" s="69"/>
      <c r="P584" s="100">
        <f t="shared" si="92"/>
        <v>0</v>
      </c>
      <c r="Q584" s="146"/>
      <c r="R584" s="140" t="str">
        <f t="shared" si="93"/>
        <v>0</v>
      </c>
      <c r="S584" s="140" t="str">
        <f t="shared" si="94"/>
        <v>0</v>
      </c>
      <c r="T584" s="144"/>
      <c r="U584" s="106"/>
      <c r="V584" s="142">
        <f t="shared" si="95"/>
        <v>0</v>
      </c>
      <c r="W584" s="142">
        <f t="shared" si="96"/>
        <v>0</v>
      </c>
      <c r="X584" s="108">
        <f t="shared" si="97"/>
        <v>0</v>
      </c>
      <c r="Y584" s="108">
        <f t="shared" si="98"/>
        <v>0</v>
      </c>
      <c r="Z584" s="108">
        <f t="shared" si="99"/>
        <v>0</v>
      </c>
      <c r="AA584" s="151"/>
      <c r="AB584" s="47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="4" customFormat="1" ht="19" customHeight="1" spans="1:67">
      <c r="A585" s="94">
        <f t="shared" si="90"/>
        <v>584</v>
      </c>
      <c r="B585" s="95"/>
      <c r="C585" s="69"/>
      <c r="D585" s="16"/>
      <c r="E585" s="69"/>
      <c r="F585" s="132"/>
      <c r="G585" s="124" t="e">
        <f>VLOOKUP(F585,[2]零件成本10.26!$B$2:$C$7802,2,0)</f>
        <v>#N/A</v>
      </c>
      <c r="H585" s="16"/>
      <c r="I585" s="128" t="str">
        <f t="shared" si="91"/>
        <v/>
      </c>
      <c r="J585" s="16"/>
      <c r="K585" s="69"/>
      <c r="L585" s="16"/>
      <c r="M585" s="69"/>
      <c r="N585" s="69"/>
      <c r="O585" s="69"/>
      <c r="P585" s="100">
        <f t="shared" si="92"/>
        <v>0</v>
      </c>
      <c r="Q585" s="146"/>
      <c r="R585" s="140" t="str">
        <f t="shared" si="93"/>
        <v>0</v>
      </c>
      <c r="S585" s="140" t="str">
        <f t="shared" si="94"/>
        <v>0</v>
      </c>
      <c r="T585" s="144"/>
      <c r="U585" s="106"/>
      <c r="V585" s="142">
        <f t="shared" si="95"/>
        <v>0</v>
      </c>
      <c r="W585" s="142">
        <f t="shared" si="96"/>
        <v>0</v>
      </c>
      <c r="X585" s="108">
        <f t="shared" si="97"/>
        <v>0</v>
      </c>
      <c r="Y585" s="108">
        <f t="shared" si="98"/>
        <v>0</v>
      </c>
      <c r="Z585" s="108">
        <f t="shared" si="99"/>
        <v>0</v>
      </c>
      <c r="AA585" s="151"/>
      <c r="AB585" s="47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="4" customFormat="1" ht="19" customHeight="1" spans="1:67">
      <c r="A586" s="94">
        <f t="shared" si="90"/>
        <v>585</v>
      </c>
      <c r="B586" s="95"/>
      <c r="C586" s="69"/>
      <c r="D586" s="16"/>
      <c r="E586" s="69"/>
      <c r="F586" s="132"/>
      <c r="G586" s="124" t="e">
        <f>VLOOKUP(F586,[2]零件成本10.26!$B$2:$C$7802,2,0)</f>
        <v>#N/A</v>
      </c>
      <c r="H586" s="16"/>
      <c r="I586" s="128" t="str">
        <f t="shared" si="91"/>
        <v/>
      </c>
      <c r="J586" s="16"/>
      <c r="K586" s="69"/>
      <c r="L586" s="16"/>
      <c r="M586" s="69"/>
      <c r="N586" s="69"/>
      <c r="O586" s="69"/>
      <c r="P586" s="100">
        <f t="shared" si="92"/>
        <v>0</v>
      </c>
      <c r="Q586" s="146"/>
      <c r="R586" s="140" t="str">
        <f t="shared" si="93"/>
        <v>0</v>
      </c>
      <c r="S586" s="140" t="str">
        <f t="shared" si="94"/>
        <v>0</v>
      </c>
      <c r="T586" s="144"/>
      <c r="U586" s="106"/>
      <c r="V586" s="142">
        <f t="shared" si="95"/>
        <v>0</v>
      </c>
      <c r="W586" s="142">
        <f t="shared" si="96"/>
        <v>0</v>
      </c>
      <c r="X586" s="108">
        <f t="shared" si="97"/>
        <v>0</v>
      </c>
      <c r="Y586" s="108">
        <f t="shared" si="98"/>
        <v>0</v>
      </c>
      <c r="Z586" s="108">
        <f t="shared" si="99"/>
        <v>0</v>
      </c>
      <c r="AA586" s="151"/>
      <c r="AB586" s="47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="4" customFormat="1" ht="19" customHeight="1" spans="1:67">
      <c r="A587" s="94">
        <f t="shared" si="90"/>
        <v>586</v>
      </c>
      <c r="B587" s="95"/>
      <c r="C587" s="69"/>
      <c r="D587" s="16"/>
      <c r="E587" s="69"/>
      <c r="F587" s="132"/>
      <c r="G587" s="124" t="e">
        <f>VLOOKUP(F587,[2]零件成本10.26!$B$2:$C$7802,2,0)</f>
        <v>#N/A</v>
      </c>
      <c r="H587" s="16"/>
      <c r="I587" s="128" t="str">
        <f t="shared" si="91"/>
        <v/>
      </c>
      <c r="J587" s="16"/>
      <c r="K587" s="69"/>
      <c r="L587" s="16"/>
      <c r="M587" s="69"/>
      <c r="N587" s="69"/>
      <c r="O587" s="69"/>
      <c r="P587" s="100">
        <f t="shared" si="92"/>
        <v>0</v>
      </c>
      <c r="Q587" s="146"/>
      <c r="R587" s="140" t="str">
        <f t="shared" si="93"/>
        <v>0</v>
      </c>
      <c r="S587" s="140" t="str">
        <f t="shared" si="94"/>
        <v>0</v>
      </c>
      <c r="T587" s="144"/>
      <c r="U587" s="106"/>
      <c r="V587" s="142">
        <f t="shared" si="95"/>
        <v>0</v>
      </c>
      <c r="W587" s="142">
        <f t="shared" si="96"/>
        <v>0</v>
      </c>
      <c r="X587" s="108">
        <f t="shared" si="97"/>
        <v>0</v>
      </c>
      <c r="Y587" s="108">
        <f t="shared" si="98"/>
        <v>0</v>
      </c>
      <c r="Z587" s="108">
        <f t="shared" si="99"/>
        <v>0</v>
      </c>
      <c r="AA587" s="151"/>
      <c r="AB587" s="47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="4" customFormat="1" ht="19" customHeight="1" spans="1:67">
      <c r="A588" s="94">
        <f t="shared" si="90"/>
        <v>587</v>
      </c>
      <c r="B588" s="95"/>
      <c r="C588" s="69"/>
      <c r="D588" s="16"/>
      <c r="E588" s="69"/>
      <c r="F588" s="132"/>
      <c r="G588" s="124" t="e">
        <f>VLOOKUP(F588,[2]零件成本10.26!$B$2:$C$7802,2,0)</f>
        <v>#N/A</v>
      </c>
      <c r="H588" s="16"/>
      <c r="I588" s="128" t="str">
        <f t="shared" si="91"/>
        <v/>
      </c>
      <c r="J588" s="16"/>
      <c r="K588" s="69"/>
      <c r="L588" s="16"/>
      <c r="M588" s="69"/>
      <c r="N588" s="69"/>
      <c r="O588" s="69"/>
      <c r="P588" s="100">
        <f t="shared" si="92"/>
        <v>0</v>
      </c>
      <c r="Q588" s="146"/>
      <c r="R588" s="140" t="str">
        <f t="shared" si="93"/>
        <v>0</v>
      </c>
      <c r="S588" s="140" t="str">
        <f t="shared" si="94"/>
        <v>0</v>
      </c>
      <c r="T588" s="144"/>
      <c r="U588" s="106"/>
      <c r="V588" s="142">
        <f t="shared" si="95"/>
        <v>0</v>
      </c>
      <c r="W588" s="142">
        <f t="shared" si="96"/>
        <v>0</v>
      </c>
      <c r="X588" s="108">
        <f t="shared" si="97"/>
        <v>0</v>
      </c>
      <c r="Y588" s="108">
        <f t="shared" si="98"/>
        <v>0</v>
      </c>
      <c r="Z588" s="108">
        <f t="shared" si="99"/>
        <v>0</v>
      </c>
      <c r="AA588" s="151"/>
      <c r="AB588" s="47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="4" customFormat="1" ht="19" customHeight="1" spans="1:67">
      <c r="A589" s="94">
        <f t="shared" si="90"/>
        <v>588</v>
      </c>
      <c r="B589" s="95"/>
      <c r="C589" s="69"/>
      <c r="D589" s="16"/>
      <c r="E589" s="69"/>
      <c r="F589" s="132"/>
      <c r="G589" s="124" t="e">
        <f>VLOOKUP(F589,[2]零件成本10.26!$B$2:$C$7802,2,0)</f>
        <v>#N/A</v>
      </c>
      <c r="H589" s="16"/>
      <c r="I589" s="128" t="str">
        <f t="shared" si="91"/>
        <v/>
      </c>
      <c r="J589" s="16"/>
      <c r="K589" s="69"/>
      <c r="L589" s="16"/>
      <c r="M589" s="69"/>
      <c r="N589" s="69"/>
      <c r="O589" s="69"/>
      <c r="P589" s="100">
        <f t="shared" si="92"/>
        <v>0</v>
      </c>
      <c r="Q589" s="146"/>
      <c r="R589" s="140" t="str">
        <f t="shared" si="93"/>
        <v>0</v>
      </c>
      <c r="S589" s="140" t="str">
        <f t="shared" si="94"/>
        <v>0</v>
      </c>
      <c r="T589" s="144"/>
      <c r="U589" s="106"/>
      <c r="V589" s="142">
        <f t="shared" si="95"/>
        <v>0</v>
      </c>
      <c r="W589" s="142">
        <f t="shared" si="96"/>
        <v>0</v>
      </c>
      <c r="X589" s="108">
        <f t="shared" si="97"/>
        <v>0</v>
      </c>
      <c r="Y589" s="108">
        <f t="shared" si="98"/>
        <v>0</v>
      </c>
      <c r="Z589" s="108">
        <f t="shared" si="99"/>
        <v>0</v>
      </c>
      <c r="AA589" s="151"/>
      <c r="AB589" s="47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="4" customFormat="1" ht="19" customHeight="1" spans="1:67">
      <c r="A590" s="94">
        <f t="shared" si="90"/>
        <v>589</v>
      </c>
      <c r="B590" s="95"/>
      <c r="C590" s="69"/>
      <c r="D590" s="16"/>
      <c r="E590" s="69"/>
      <c r="F590" s="132"/>
      <c r="G590" s="124" t="e">
        <f>VLOOKUP(F590,[2]零件成本10.26!$B$2:$C$7802,2,0)</f>
        <v>#N/A</v>
      </c>
      <c r="H590" s="16"/>
      <c r="I590" s="128" t="str">
        <f t="shared" si="91"/>
        <v/>
      </c>
      <c r="J590" s="16"/>
      <c r="K590" s="69"/>
      <c r="L590" s="16"/>
      <c r="M590" s="69"/>
      <c r="N590" s="69"/>
      <c r="O590" s="69"/>
      <c r="P590" s="100">
        <f t="shared" si="92"/>
        <v>0</v>
      </c>
      <c r="Q590" s="146"/>
      <c r="R590" s="140" t="str">
        <f t="shared" si="93"/>
        <v>0</v>
      </c>
      <c r="S590" s="140" t="str">
        <f t="shared" si="94"/>
        <v>0</v>
      </c>
      <c r="T590" s="144"/>
      <c r="U590" s="106"/>
      <c r="V590" s="142">
        <f t="shared" si="95"/>
        <v>0</v>
      </c>
      <c r="W590" s="142">
        <f t="shared" si="96"/>
        <v>0</v>
      </c>
      <c r="X590" s="108">
        <f t="shared" si="97"/>
        <v>0</v>
      </c>
      <c r="Y590" s="108">
        <f t="shared" si="98"/>
        <v>0</v>
      </c>
      <c r="Z590" s="108">
        <f t="shared" si="99"/>
        <v>0</v>
      </c>
      <c r="AA590" s="151"/>
      <c r="AB590" s="47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="4" customFormat="1" ht="19" customHeight="1" spans="1:67">
      <c r="A591" s="94">
        <f t="shared" si="90"/>
        <v>590</v>
      </c>
      <c r="B591" s="95"/>
      <c r="C591" s="69"/>
      <c r="D591" s="16"/>
      <c r="E591" s="69"/>
      <c r="F591" s="132"/>
      <c r="G591" s="124" t="e">
        <f>VLOOKUP(F591,[2]零件成本10.26!$B$2:$C$7802,2,0)</f>
        <v>#N/A</v>
      </c>
      <c r="H591" s="16"/>
      <c r="I591" s="128" t="str">
        <f t="shared" si="91"/>
        <v/>
      </c>
      <c r="J591" s="16"/>
      <c r="K591" s="69"/>
      <c r="L591" s="16"/>
      <c r="M591" s="69"/>
      <c r="N591" s="69"/>
      <c r="O591" s="69"/>
      <c r="P591" s="100">
        <f t="shared" si="92"/>
        <v>0</v>
      </c>
      <c r="Q591" s="146"/>
      <c r="R591" s="140" t="str">
        <f t="shared" si="93"/>
        <v>0</v>
      </c>
      <c r="S591" s="140" t="str">
        <f t="shared" si="94"/>
        <v>0</v>
      </c>
      <c r="T591" s="144"/>
      <c r="U591" s="106"/>
      <c r="V591" s="142">
        <f t="shared" si="95"/>
        <v>0</v>
      </c>
      <c r="W591" s="142">
        <f t="shared" si="96"/>
        <v>0</v>
      </c>
      <c r="X591" s="108">
        <f t="shared" si="97"/>
        <v>0</v>
      </c>
      <c r="Y591" s="108">
        <f t="shared" si="98"/>
        <v>0</v>
      </c>
      <c r="Z591" s="108">
        <f t="shared" si="99"/>
        <v>0</v>
      </c>
      <c r="AA591" s="151"/>
      <c r="AB591" s="47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="4" customFormat="1" ht="19" customHeight="1" spans="1:67">
      <c r="A592" s="94">
        <f t="shared" si="90"/>
        <v>591</v>
      </c>
      <c r="B592" s="95"/>
      <c r="C592" s="69"/>
      <c r="D592" s="16"/>
      <c r="E592" s="69"/>
      <c r="F592" s="132"/>
      <c r="G592" s="124" t="e">
        <f>VLOOKUP(F592,[2]零件成本10.26!$B$2:$C$7802,2,0)</f>
        <v>#N/A</v>
      </c>
      <c r="H592" s="16"/>
      <c r="I592" s="128" t="str">
        <f t="shared" si="91"/>
        <v/>
      </c>
      <c r="J592" s="16"/>
      <c r="K592" s="69"/>
      <c r="L592" s="16"/>
      <c r="M592" s="69"/>
      <c r="N592" s="69"/>
      <c r="O592" s="69"/>
      <c r="P592" s="100">
        <f t="shared" si="92"/>
        <v>0</v>
      </c>
      <c r="Q592" s="146"/>
      <c r="R592" s="140" t="str">
        <f t="shared" si="93"/>
        <v>0</v>
      </c>
      <c r="S592" s="140" t="str">
        <f t="shared" si="94"/>
        <v>0</v>
      </c>
      <c r="T592" s="144"/>
      <c r="U592" s="106"/>
      <c r="V592" s="142">
        <f t="shared" si="95"/>
        <v>0</v>
      </c>
      <c r="W592" s="142">
        <f t="shared" si="96"/>
        <v>0</v>
      </c>
      <c r="X592" s="108">
        <f t="shared" si="97"/>
        <v>0</v>
      </c>
      <c r="Y592" s="108">
        <f t="shared" si="98"/>
        <v>0</v>
      </c>
      <c r="Z592" s="108">
        <f t="shared" si="99"/>
        <v>0</v>
      </c>
      <c r="AA592" s="151"/>
      <c r="AB592" s="47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="4" customFormat="1" ht="19" customHeight="1" spans="1:67">
      <c r="A593" s="94">
        <f t="shared" si="90"/>
        <v>592</v>
      </c>
      <c r="B593" s="95"/>
      <c r="C593" s="69"/>
      <c r="D593" s="16"/>
      <c r="E593" s="69"/>
      <c r="F593" s="132"/>
      <c r="G593" s="124" t="e">
        <f>VLOOKUP(F593,[2]零件成本10.26!$B$2:$C$7802,2,0)</f>
        <v>#N/A</v>
      </c>
      <c r="H593" s="16"/>
      <c r="I593" s="128" t="str">
        <f t="shared" si="91"/>
        <v/>
      </c>
      <c r="J593" s="16"/>
      <c r="K593" s="69"/>
      <c r="L593" s="16"/>
      <c r="M593" s="69"/>
      <c r="N593" s="69"/>
      <c r="O593" s="69"/>
      <c r="P593" s="100">
        <f t="shared" si="92"/>
        <v>0</v>
      </c>
      <c r="Q593" s="146"/>
      <c r="R593" s="140" t="str">
        <f t="shared" si="93"/>
        <v>0</v>
      </c>
      <c r="S593" s="140" t="str">
        <f t="shared" si="94"/>
        <v>0</v>
      </c>
      <c r="T593" s="144"/>
      <c r="U593" s="106"/>
      <c r="V593" s="142">
        <f t="shared" si="95"/>
        <v>0</v>
      </c>
      <c r="W593" s="142">
        <f t="shared" si="96"/>
        <v>0</v>
      </c>
      <c r="X593" s="108">
        <f t="shared" si="97"/>
        <v>0</v>
      </c>
      <c r="Y593" s="108">
        <f t="shared" si="98"/>
        <v>0</v>
      </c>
      <c r="Z593" s="108">
        <f t="shared" si="99"/>
        <v>0</v>
      </c>
      <c r="AA593" s="151"/>
      <c r="AB593" s="47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="4" customFormat="1" ht="19" customHeight="1" spans="1:67">
      <c r="A594" s="94">
        <f t="shared" si="90"/>
        <v>593</v>
      </c>
      <c r="B594" s="95"/>
      <c r="C594" s="69"/>
      <c r="D594" s="16"/>
      <c r="E594" s="69"/>
      <c r="F594" s="132"/>
      <c r="G594" s="124" t="e">
        <f>VLOOKUP(F594,[2]零件成本10.26!$B$2:$C$7802,2,0)</f>
        <v>#N/A</v>
      </c>
      <c r="H594" s="16"/>
      <c r="I594" s="128" t="str">
        <f t="shared" si="91"/>
        <v/>
      </c>
      <c r="J594" s="16"/>
      <c r="K594" s="69"/>
      <c r="L594" s="16"/>
      <c r="M594" s="69"/>
      <c r="N594" s="69"/>
      <c r="O594" s="69"/>
      <c r="P594" s="100">
        <f t="shared" si="92"/>
        <v>0</v>
      </c>
      <c r="Q594" s="146"/>
      <c r="R594" s="140" t="str">
        <f t="shared" si="93"/>
        <v>0</v>
      </c>
      <c r="S594" s="140" t="str">
        <f t="shared" si="94"/>
        <v>0</v>
      </c>
      <c r="T594" s="144"/>
      <c r="U594" s="106"/>
      <c r="V594" s="142">
        <f t="shared" si="95"/>
        <v>0</v>
      </c>
      <c r="W594" s="142">
        <f t="shared" si="96"/>
        <v>0</v>
      </c>
      <c r="X594" s="108">
        <f t="shared" si="97"/>
        <v>0</v>
      </c>
      <c r="Y594" s="108">
        <f t="shared" si="98"/>
        <v>0</v>
      </c>
      <c r="Z594" s="108">
        <f t="shared" si="99"/>
        <v>0</v>
      </c>
      <c r="AA594" s="151"/>
      <c r="AB594" s="47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="4" customFormat="1" ht="19" customHeight="1" spans="1:67">
      <c r="A595" s="94">
        <f t="shared" si="90"/>
        <v>594</v>
      </c>
      <c r="B595" s="95"/>
      <c r="C595" s="69"/>
      <c r="D595" s="16"/>
      <c r="E595" s="69"/>
      <c r="F595" s="132"/>
      <c r="G595" s="124" t="e">
        <f>VLOOKUP(F595,[2]零件成本10.26!$B$2:$C$7802,2,0)</f>
        <v>#N/A</v>
      </c>
      <c r="H595" s="16"/>
      <c r="I595" s="128" t="str">
        <f t="shared" si="91"/>
        <v/>
      </c>
      <c r="J595" s="16"/>
      <c r="K595" s="69"/>
      <c r="L595" s="16"/>
      <c r="M595" s="69"/>
      <c r="N595" s="69"/>
      <c r="O595" s="69"/>
      <c r="P595" s="100">
        <f t="shared" si="92"/>
        <v>0</v>
      </c>
      <c r="Q595" s="146"/>
      <c r="R595" s="140" t="str">
        <f t="shared" si="93"/>
        <v>0</v>
      </c>
      <c r="S595" s="140" t="str">
        <f t="shared" si="94"/>
        <v>0</v>
      </c>
      <c r="T595" s="144"/>
      <c r="U595" s="106"/>
      <c r="V595" s="142">
        <f t="shared" si="95"/>
        <v>0</v>
      </c>
      <c r="W595" s="142">
        <f t="shared" si="96"/>
        <v>0</v>
      </c>
      <c r="X595" s="108">
        <f t="shared" si="97"/>
        <v>0</v>
      </c>
      <c r="Y595" s="108">
        <f t="shared" si="98"/>
        <v>0</v>
      </c>
      <c r="Z595" s="108">
        <f t="shared" si="99"/>
        <v>0</v>
      </c>
      <c r="AA595" s="151"/>
      <c r="AB595" s="47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="4" customFormat="1" ht="19" customHeight="1" spans="1:67">
      <c r="A596" s="94">
        <f t="shared" si="90"/>
        <v>595</v>
      </c>
      <c r="B596" s="95"/>
      <c r="C596" s="69"/>
      <c r="D596" s="16"/>
      <c r="E596" s="69"/>
      <c r="F596" s="132"/>
      <c r="G596" s="124" t="e">
        <f>VLOOKUP(F596,[2]零件成本10.26!$B$2:$C$7802,2,0)</f>
        <v>#N/A</v>
      </c>
      <c r="H596" s="16"/>
      <c r="I596" s="128" t="str">
        <f t="shared" si="91"/>
        <v/>
      </c>
      <c r="J596" s="16"/>
      <c r="K596" s="69"/>
      <c r="L596" s="16"/>
      <c r="M596" s="69"/>
      <c r="N596" s="69"/>
      <c r="O596" s="69"/>
      <c r="P596" s="100">
        <f t="shared" si="92"/>
        <v>0</v>
      </c>
      <c r="Q596" s="146"/>
      <c r="R596" s="140" t="str">
        <f t="shared" si="93"/>
        <v>0</v>
      </c>
      <c r="S596" s="140" t="str">
        <f t="shared" si="94"/>
        <v>0</v>
      </c>
      <c r="T596" s="144"/>
      <c r="U596" s="106"/>
      <c r="V596" s="142">
        <f t="shared" si="95"/>
        <v>0</v>
      </c>
      <c r="W596" s="142">
        <f t="shared" si="96"/>
        <v>0</v>
      </c>
      <c r="X596" s="108">
        <f t="shared" si="97"/>
        <v>0</v>
      </c>
      <c r="Y596" s="108">
        <f t="shared" si="98"/>
        <v>0</v>
      </c>
      <c r="Z596" s="108">
        <f t="shared" si="99"/>
        <v>0</v>
      </c>
      <c r="AA596" s="151"/>
      <c r="AB596" s="47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="4" customFormat="1" ht="19" customHeight="1" spans="1:67">
      <c r="A597" s="94">
        <f t="shared" si="90"/>
        <v>596</v>
      </c>
      <c r="B597" s="95"/>
      <c r="C597" s="69"/>
      <c r="D597" s="16"/>
      <c r="E597" s="69"/>
      <c r="F597" s="132"/>
      <c r="G597" s="124" t="e">
        <f>VLOOKUP(F597,[2]零件成本10.26!$B$2:$C$7802,2,0)</f>
        <v>#N/A</v>
      </c>
      <c r="H597" s="16"/>
      <c r="I597" s="128" t="str">
        <f t="shared" si="91"/>
        <v/>
      </c>
      <c r="J597" s="16"/>
      <c r="K597" s="69"/>
      <c r="L597" s="16"/>
      <c r="M597" s="69"/>
      <c r="N597" s="69"/>
      <c r="O597" s="69"/>
      <c r="P597" s="100">
        <f t="shared" si="92"/>
        <v>0</v>
      </c>
      <c r="Q597" s="146"/>
      <c r="R597" s="140" t="str">
        <f t="shared" si="93"/>
        <v>0</v>
      </c>
      <c r="S597" s="140" t="str">
        <f t="shared" si="94"/>
        <v>0</v>
      </c>
      <c r="T597" s="144"/>
      <c r="U597" s="106"/>
      <c r="V597" s="142">
        <f t="shared" si="95"/>
        <v>0</v>
      </c>
      <c r="W597" s="142">
        <f t="shared" si="96"/>
        <v>0</v>
      </c>
      <c r="X597" s="108">
        <f t="shared" si="97"/>
        <v>0</v>
      </c>
      <c r="Y597" s="108">
        <f t="shared" si="98"/>
        <v>0</v>
      </c>
      <c r="Z597" s="108">
        <f t="shared" si="99"/>
        <v>0</v>
      </c>
      <c r="AA597" s="151"/>
      <c r="AB597" s="47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="4" customFormat="1" ht="19" customHeight="1" spans="1:67">
      <c r="A598" s="94">
        <f t="shared" si="90"/>
        <v>597</v>
      </c>
      <c r="B598" s="95"/>
      <c r="C598" s="69"/>
      <c r="D598" s="16"/>
      <c r="E598" s="69"/>
      <c r="F598" s="132"/>
      <c r="G598" s="124" t="e">
        <f>VLOOKUP(F598,[2]零件成本10.26!$B$2:$C$7802,2,0)</f>
        <v>#N/A</v>
      </c>
      <c r="H598" s="16"/>
      <c r="I598" s="128" t="str">
        <f t="shared" si="91"/>
        <v/>
      </c>
      <c r="J598" s="16"/>
      <c r="K598" s="69"/>
      <c r="L598" s="16"/>
      <c r="M598" s="69"/>
      <c r="N598" s="69"/>
      <c r="O598" s="69"/>
      <c r="P598" s="100">
        <f t="shared" si="92"/>
        <v>0</v>
      </c>
      <c r="Q598" s="146"/>
      <c r="R598" s="140" t="str">
        <f t="shared" si="93"/>
        <v>0</v>
      </c>
      <c r="S598" s="140" t="str">
        <f t="shared" si="94"/>
        <v>0</v>
      </c>
      <c r="T598" s="144"/>
      <c r="U598" s="106"/>
      <c r="V598" s="142">
        <f t="shared" si="95"/>
        <v>0</v>
      </c>
      <c r="W598" s="142">
        <f t="shared" si="96"/>
        <v>0</v>
      </c>
      <c r="X598" s="108">
        <f t="shared" si="97"/>
        <v>0</v>
      </c>
      <c r="Y598" s="108">
        <f t="shared" si="98"/>
        <v>0</v>
      </c>
      <c r="Z598" s="108">
        <f t="shared" si="99"/>
        <v>0</v>
      </c>
      <c r="AA598" s="151"/>
      <c r="AB598" s="47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="4" customFormat="1" ht="19" customHeight="1" spans="1:67">
      <c r="A599" s="94">
        <f t="shared" si="90"/>
        <v>598</v>
      </c>
      <c r="B599" s="95"/>
      <c r="C599" s="69"/>
      <c r="D599" s="16"/>
      <c r="E599" s="69"/>
      <c r="F599" s="132"/>
      <c r="G599" s="124" t="e">
        <f>VLOOKUP(F599,[2]零件成本10.26!$B$2:$C$7802,2,0)</f>
        <v>#N/A</v>
      </c>
      <c r="H599" s="16"/>
      <c r="I599" s="128" t="str">
        <f t="shared" si="91"/>
        <v/>
      </c>
      <c r="J599" s="16"/>
      <c r="K599" s="69"/>
      <c r="L599" s="16"/>
      <c r="M599" s="69"/>
      <c r="N599" s="69"/>
      <c r="O599" s="69"/>
      <c r="P599" s="100">
        <f t="shared" si="92"/>
        <v>0</v>
      </c>
      <c r="Q599" s="146"/>
      <c r="R599" s="140" t="str">
        <f t="shared" si="93"/>
        <v>0</v>
      </c>
      <c r="S599" s="140" t="str">
        <f t="shared" si="94"/>
        <v>0</v>
      </c>
      <c r="T599" s="144"/>
      <c r="U599" s="106"/>
      <c r="V599" s="142">
        <f t="shared" si="95"/>
        <v>0</v>
      </c>
      <c r="W599" s="142">
        <f t="shared" si="96"/>
        <v>0</v>
      </c>
      <c r="X599" s="108">
        <f t="shared" si="97"/>
        <v>0</v>
      </c>
      <c r="Y599" s="108">
        <f t="shared" si="98"/>
        <v>0</v>
      </c>
      <c r="Z599" s="108">
        <f t="shared" si="99"/>
        <v>0</v>
      </c>
      <c r="AA599" s="151"/>
      <c r="AB599" s="47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="4" customFormat="1" ht="19" customHeight="1" spans="1:67">
      <c r="A600" s="94">
        <f t="shared" si="90"/>
        <v>599</v>
      </c>
      <c r="B600" s="95"/>
      <c r="C600" s="69"/>
      <c r="D600" s="16"/>
      <c r="E600" s="69"/>
      <c r="F600" s="132"/>
      <c r="G600" s="124" t="e">
        <f>VLOOKUP(F600,[2]零件成本10.26!$B$2:$C$7802,2,0)</f>
        <v>#N/A</v>
      </c>
      <c r="H600" s="16"/>
      <c r="I600" s="128" t="str">
        <f t="shared" si="91"/>
        <v/>
      </c>
      <c r="J600" s="16"/>
      <c r="K600" s="69"/>
      <c r="L600" s="16"/>
      <c r="M600" s="69"/>
      <c r="N600" s="69"/>
      <c r="O600" s="69"/>
      <c r="P600" s="100">
        <f t="shared" si="92"/>
        <v>0</v>
      </c>
      <c r="Q600" s="146"/>
      <c r="R600" s="140" t="str">
        <f t="shared" si="93"/>
        <v>0</v>
      </c>
      <c r="S600" s="140" t="str">
        <f t="shared" si="94"/>
        <v>0</v>
      </c>
      <c r="T600" s="144"/>
      <c r="U600" s="106"/>
      <c r="V600" s="142">
        <f t="shared" si="95"/>
        <v>0</v>
      </c>
      <c r="W600" s="142">
        <f t="shared" si="96"/>
        <v>0</v>
      </c>
      <c r="X600" s="108">
        <f t="shared" si="97"/>
        <v>0</v>
      </c>
      <c r="Y600" s="108">
        <f t="shared" si="98"/>
        <v>0</v>
      </c>
      <c r="Z600" s="108">
        <f t="shared" si="99"/>
        <v>0</v>
      </c>
      <c r="AA600" s="151"/>
      <c r="AB600" s="47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="4" customFormat="1" ht="19" customHeight="1" spans="1:67">
      <c r="A601" s="94">
        <f t="shared" si="90"/>
        <v>600</v>
      </c>
      <c r="B601" s="95"/>
      <c r="C601" s="69"/>
      <c r="D601" s="16"/>
      <c r="E601" s="69"/>
      <c r="F601" s="152"/>
      <c r="G601" s="124" t="e">
        <f>VLOOKUP(F601,[2]零件成本10.26!$B$2:$C$7802,2,0)</f>
        <v>#N/A</v>
      </c>
      <c r="H601" s="16"/>
      <c r="I601" s="128" t="str">
        <f t="shared" si="91"/>
        <v/>
      </c>
      <c r="J601" s="16"/>
      <c r="K601" s="69"/>
      <c r="L601" s="16"/>
      <c r="M601" s="69"/>
      <c r="N601" s="69"/>
      <c r="O601" s="69"/>
      <c r="P601" s="100">
        <f t="shared" si="92"/>
        <v>0</v>
      </c>
      <c r="Q601" s="146"/>
      <c r="R601" s="140" t="str">
        <f t="shared" si="93"/>
        <v>0</v>
      </c>
      <c r="S601" s="140" t="str">
        <f t="shared" si="94"/>
        <v>0</v>
      </c>
      <c r="T601" s="144"/>
      <c r="U601" s="106"/>
      <c r="V601" s="142">
        <f t="shared" si="95"/>
        <v>0</v>
      </c>
      <c r="W601" s="142">
        <f t="shared" si="96"/>
        <v>0</v>
      </c>
      <c r="X601" s="108">
        <f t="shared" si="97"/>
        <v>0</v>
      </c>
      <c r="Y601" s="108">
        <f t="shared" si="98"/>
        <v>0</v>
      </c>
      <c r="Z601" s="108">
        <f t="shared" si="99"/>
        <v>0</v>
      </c>
      <c r="AA601" s="151"/>
      <c r="AB601" s="47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="4" customFormat="1" ht="19" customHeight="1" spans="1:67">
      <c r="A602" s="94">
        <f t="shared" si="90"/>
        <v>601</v>
      </c>
      <c r="B602" s="95"/>
      <c r="C602" s="69"/>
      <c r="D602" s="16"/>
      <c r="E602" s="69"/>
      <c r="F602" s="152"/>
      <c r="G602" s="124" t="e">
        <f>VLOOKUP(F602,[2]零件成本10.26!$B$2:$C$7802,2,0)</f>
        <v>#N/A</v>
      </c>
      <c r="H602" s="16"/>
      <c r="I602" s="128" t="str">
        <f t="shared" si="91"/>
        <v/>
      </c>
      <c r="J602" s="16"/>
      <c r="K602" s="69"/>
      <c r="L602" s="16"/>
      <c r="M602" s="69"/>
      <c r="N602" s="69"/>
      <c r="O602" s="69"/>
      <c r="P602" s="100">
        <f t="shared" si="92"/>
        <v>0</v>
      </c>
      <c r="Q602" s="146"/>
      <c r="R602" s="140" t="str">
        <f t="shared" si="93"/>
        <v>0</v>
      </c>
      <c r="S602" s="140" t="str">
        <f t="shared" si="94"/>
        <v>0</v>
      </c>
      <c r="T602" s="144"/>
      <c r="U602" s="106"/>
      <c r="V602" s="142">
        <f t="shared" si="95"/>
        <v>0</v>
      </c>
      <c r="W602" s="142">
        <f t="shared" si="96"/>
        <v>0</v>
      </c>
      <c r="X602" s="108">
        <f t="shared" si="97"/>
        <v>0</v>
      </c>
      <c r="Y602" s="108">
        <f t="shared" si="98"/>
        <v>0</v>
      </c>
      <c r="Z602" s="108">
        <f t="shared" si="99"/>
        <v>0</v>
      </c>
      <c r="AA602" s="151"/>
      <c r="AB602" s="47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="4" customFormat="1" ht="19" customHeight="1" spans="1:67">
      <c r="A603" s="94">
        <f t="shared" si="90"/>
        <v>602</v>
      </c>
      <c r="B603" s="95"/>
      <c r="C603" s="69"/>
      <c r="D603" s="16"/>
      <c r="E603" s="69"/>
      <c r="F603" s="128"/>
      <c r="G603" s="124" t="e">
        <f>VLOOKUP(F603,[2]零件成本10.26!$B$2:$C$7802,2,0)</f>
        <v>#N/A</v>
      </c>
      <c r="H603" s="16"/>
      <c r="I603" s="128" t="str">
        <f t="shared" si="91"/>
        <v/>
      </c>
      <c r="J603" s="16"/>
      <c r="K603" s="128"/>
      <c r="L603" s="16"/>
      <c r="M603" s="69"/>
      <c r="N603" s="69"/>
      <c r="O603" s="69"/>
      <c r="P603" s="100">
        <f t="shared" si="92"/>
        <v>0</v>
      </c>
      <c r="Q603" s="146"/>
      <c r="R603" s="140" t="str">
        <f t="shared" si="93"/>
        <v>0</v>
      </c>
      <c r="S603" s="140" t="str">
        <f t="shared" si="94"/>
        <v>0</v>
      </c>
      <c r="T603" s="144"/>
      <c r="U603" s="106"/>
      <c r="V603" s="142">
        <f t="shared" si="95"/>
        <v>0</v>
      </c>
      <c r="W603" s="142">
        <f t="shared" si="96"/>
        <v>0</v>
      </c>
      <c r="X603" s="108">
        <f t="shared" si="97"/>
        <v>0</v>
      </c>
      <c r="Y603" s="108">
        <f t="shared" si="98"/>
        <v>0</v>
      </c>
      <c r="Z603" s="108">
        <f t="shared" si="99"/>
        <v>0</v>
      </c>
      <c r="AA603" s="151"/>
      <c r="AB603" s="47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="4" customFormat="1" ht="19" customHeight="1" spans="1:67">
      <c r="A604" s="94">
        <f t="shared" si="90"/>
        <v>603</v>
      </c>
      <c r="B604" s="95"/>
      <c r="C604" s="69"/>
      <c r="D604" s="16"/>
      <c r="E604" s="69"/>
      <c r="F604" s="128"/>
      <c r="G604" s="124" t="e">
        <f>VLOOKUP(F604,[2]零件成本10.26!$B$2:$C$7802,2,0)</f>
        <v>#N/A</v>
      </c>
      <c r="H604" s="16"/>
      <c r="I604" s="128" t="str">
        <f t="shared" si="91"/>
        <v/>
      </c>
      <c r="J604" s="16"/>
      <c r="K604" s="128"/>
      <c r="L604" s="16"/>
      <c r="M604" s="69"/>
      <c r="N604" s="69"/>
      <c r="O604" s="69"/>
      <c r="P604" s="100">
        <f t="shared" si="92"/>
        <v>0</v>
      </c>
      <c r="Q604" s="146"/>
      <c r="R604" s="140" t="str">
        <f t="shared" si="93"/>
        <v>0</v>
      </c>
      <c r="S604" s="140" t="str">
        <f t="shared" si="94"/>
        <v>0</v>
      </c>
      <c r="T604" s="144"/>
      <c r="U604" s="106"/>
      <c r="V604" s="142">
        <f t="shared" si="95"/>
        <v>0</v>
      </c>
      <c r="W604" s="142">
        <f t="shared" si="96"/>
        <v>0</v>
      </c>
      <c r="X604" s="108">
        <f t="shared" si="97"/>
        <v>0</v>
      </c>
      <c r="Y604" s="108">
        <f t="shared" si="98"/>
        <v>0</v>
      </c>
      <c r="Z604" s="108">
        <f t="shared" si="99"/>
        <v>0</v>
      </c>
      <c r="AA604" s="151"/>
      <c r="AB604" s="47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="4" customFormat="1" ht="19" customHeight="1" spans="1:67">
      <c r="A605" s="94">
        <f t="shared" si="90"/>
        <v>604</v>
      </c>
      <c r="B605" s="95"/>
      <c r="C605" s="69"/>
      <c r="D605" s="16"/>
      <c r="E605" s="69"/>
      <c r="F605" s="128"/>
      <c r="G605" s="124" t="e">
        <f>VLOOKUP(F605,[2]零件成本10.26!$B$2:$C$7802,2,0)</f>
        <v>#N/A</v>
      </c>
      <c r="H605" s="16"/>
      <c r="I605" s="128" t="str">
        <f t="shared" si="91"/>
        <v/>
      </c>
      <c r="J605" s="16"/>
      <c r="K605" s="128"/>
      <c r="L605" s="16"/>
      <c r="M605" s="69"/>
      <c r="N605" s="69"/>
      <c r="O605" s="69"/>
      <c r="P605" s="100">
        <f t="shared" si="92"/>
        <v>0</v>
      </c>
      <c r="Q605" s="146"/>
      <c r="R605" s="140" t="str">
        <f t="shared" si="93"/>
        <v>0</v>
      </c>
      <c r="S605" s="140" t="str">
        <f t="shared" si="94"/>
        <v>0</v>
      </c>
      <c r="T605" s="144"/>
      <c r="U605" s="106"/>
      <c r="V605" s="142">
        <f t="shared" si="95"/>
        <v>0</v>
      </c>
      <c r="W605" s="142">
        <f t="shared" si="96"/>
        <v>0</v>
      </c>
      <c r="X605" s="108">
        <f t="shared" si="97"/>
        <v>0</v>
      </c>
      <c r="Y605" s="108">
        <f t="shared" si="98"/>
        <v>0</v>
      </c>
      <c r="Z605" s="108">
        <f t="shared" si="99"/>
        <v>0</v>
      </c>
      <c r="AA605" s="151"/>
      <c r="AB605" s="47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="4" customFormat="1" ht="19" customHeight="1" spans="1:67">
      <c r="A606" s="94">
        <f t="shared" si="90"/>
        <v>605</v>
      </c>
      <c r="B606" s="95"/>
      <c r="C606" s="69"/>
      <c r="D606" s="16"/>
      <c r="E606" s="69"/>
      <c r="F606" s="128"/>
      <c r="G606" s="124" t="e">
        <f>VLOOKUP(F606,[2]零件成本10.26!$B$2:$C$7802,2,0)</f>
        <v>#N/A</v>
      </c>
      <c r="H606" s="16"/>
      <c r="I606" s="128" t="str">
        <f t="shared" si="91"/>
        <v/>
      </c>
      <c r="J606" s="16"/>
      <c r="K606" s="128"/>
      <c r="L606" s="16"/>
      <c r="M606" s="69"/>
      <c r="N606" s="69"/>
      <c r="O606" s="69"/>
      <c r="P606" s="100">
        <f t="shared" si="92"/>
        <v>0</v>
      </c>
      <c r="Q606" s="146"/>
      <c r="R606" s="140" t="str">
        <f t="shared" si="93"/>
        <v>0</v>
      </c>
      <c r="S606" s="140" t="str">
        <f t="shared" si="94"/>
        <v>0</v>
      </c>
      <c r="T606" s="144"/>
      <c r="U606" s="106"/>
      <c r="V606" s="142">
        <f t="shared" si="95"/>
        <v>0</v>
      </c>
      <c r="W606" s="142">
        <f t="shared" si="96"/>
        <v>0</v>
      </c>
      <c r="X606" s="108">
        <f t="shared" si="97"/>
        <v>0</v>
      </c>
      <c r="Y606" s="108">
        <f t="shared" si="98"/>
        <v>0</v>
      </c>
      <c r="Z606" s="108">
        <f t="shared" si="99"/>
        <v>0</v>
      </c>
      <c r="AA606" s="151"/>
      <c r="AB606" s="47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="4" customFormat="1" ht="19" customHeight="1" spans="1:67">
      <c r="A607" s="94">
        <f t="shared" si="90"/>
        <v>606</v>
      </c>
      <c r="B607" s="95"/>
      <c r="C607" s="69"/>
      <c r="D607" s="16"/>
      <c r="E607" s="69"/>
      <c r="F607" s="128"/>
      <c r="G607" s="124" t="e">
        <f>VLOOKUP(F607,[2]零件成本10.26!$B$2:$C$7802,2,0)</f>
        <v>#N/A</v>
      </c>
      <c r="H607" s="16"/>
      <c r="I607" s="128" t="str">
        <f t="shared" si="91"/>
        <v/>
      </c>
      <c r="J607" s="16"/>
      <c r="K607" s="128"/>
      <c r="L607" s="16"/>
      <c r="M607" s="69"/>
      <c r="N607" s="69"/>
      <c r="O607" s="69"/>
      <c r="P607" s="100">
        <f t="shared" si="92"/>
        <v>0</v>
      </c>
      <c r="Q607" s="146"/>
      <c r="R607" s="140" t="str">
        <f t="shared" si="93"/>
        <v>0</v>
      </c>
      <c r="S607" s="140" t="str">
        <f t="shared" si="94"/>
        <v>0</v>
      </c>
      <c r="T607" s="144"/>
      <c r="U607" s="106"/>
      <c r="V607" s="142">
        <f t="shared" si="95"/>
        <v>0</v>
      </c>
      <c r="W607" s="142">
        <f t="shared" si="96"/>
        <v>0</v>
      </c>
      <c r="X607" s="108">
        <f t="shared" si="97"/>
        <v>0</v>
      </c>
      <c r="Y607" s="108">
        <f t="shared" si="98"/>
        <v>0</v>
      </c>
      <c r="Z607" s="108">
        <f t="shared" si="99"/>
        <v>0</v>
      </c>
      <c r="AA607" s="151"/>
      <c r="AB607" s="47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="4" customFormat="1" ht="19" customHeight="1" spans="1:67">
      <c r="A608" s="94">
        <f t="shared" si="90"/>
        <v>607</v>
      </c>
      <c r="B608" s="95"/>
      <c r="C608" s="69"/>
      <c r="D608" s="16"/>
      <c r="E608" s="69"/>
      <c r="F608" s="128"/>
      <c r="G608" s="124" t="e">
        <f>VLOOKUP(F608,[2]零件成本10.26!$B$2:$C$7802,2,0)</f>
        <v>#N/A</v>
      </c>
      <c r="H608" s="16"/>
      <c r="I608" s="128" t="str">
        <f t="shared" si="91"/>
        <v/>
      </c>
      <c r="J608" s="16"/>
      <c r="K608" s="128"/>
      <c r="L608" s="16"/>
      <c r="M608" s="69"/>
      <c r="N608" s="69"/>
      <c r="O608" s="69"/>
      <c r="P608" s="100">
        <f t="shared" si="92"/>
        <v>0</v>
      </c>
      <c r="Q608" s="146"/>
      <c r="R608" s="140" t="str">
        <f t="shared" si="93"/>
        <v>0</v>
      </c>
      <c r="S608" s="140" t="str">
        <f t="shared" si="94"/>
        <v>0</v>
      </c>
      <c r="T608" s="144"/>
      <c r="U608" s="106"/>
      <c r="V608" s="142">
        <f t="shared" si="95"/>
        <v>0</v>
      </c>
      <c r="W608" s="142">
        <f t="shared" si="96"/>
        <v>0</v>
      </c>
      <c r="X608" s="108">
        <f t="shared" si="97"/>
        <v>0</v>
      </c>
      <c r="Y608" s="108">
        <f t="shared" si="98"/>
        <v>0</v>
      </c>
      <c r="Z608" s="108">
        <f t="shared" si="99"/>
        <v>0</v>
      </c>
      <c r="AA608" s="151"/>
      <c r="AB608" s="47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="4" customFormat="1" ht="19" customHeight="1" spans="1:67">
      <c r="A609" s="94">
        <f t="shared" si="90"/>
        <v>608</v>
      </c>
      <c r="B609" s="95"/>
      <c r="C609" s="69"/>
      <c r="D609" s="16"/>
      <c r="E609" s="69"/>
      <c r="F609" s="128"/>
      <c r="G609" s="124" t="e">
        <f>VLOOKUP(F609,[2]零件成本10.26!$B$2:$C$7802,2,0)</f>
        <v>#N/A</v>
      </c>
      <c r="H609" s="16"/>
      <c r="I609" s="128" t="str">
        <f t="shared" si="91"/>
        <v/>
      </c>
      <c r="J609" s="16"/>
      <c r="K609" s="128"/>
      <c r="L609" s="16"/>
      <c r="M609" s="69"/>
      <c r="N609" s="69"/>
      <c r="O609" s="69"/>
      <c r="P609" s="100">
        <f t="shared" si="92"/>
        <v>0</v>
      </c>
      <c r="Q609" s="146"/>
      <c r="R609" s="140" t="str">
        <f t="shared" si="93"/>
        <v>0</v>
      </c>
      <c r="S609" s="140" t="str">
        <f t="shared" si="94"/>
        <v>0</v>
      </c>
      <c r="T609" s="144"/>
      <c r="U609" s="106"/>
      <c r="V609" s="142">
        <f t="shared" si="95"/>
        <v>0</v>
      </c>
      <c r="W609" s="142">
        <f t="shared" si="96"/>
        <v>0</v>
      </c>
      <c r="X609" s="108">
        <f t="shared" si="97"/>
        <v>0</v>
      </c>
      <c r="Y609" s="108">
        <f t="shared" si="98"/>
        <v>0</v>
      </c>
      <c r="Z609" s="108">
        <f t="shared" si="99"/>
        <v>0</v>
      </c>
      <c r="AA609" s="151"/>
      <c r="AB609" s="47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="4" customFormat="1" ht="19" customHeight="1" spans="1:67">
      <c r="A610" s="94">
        <f t="shared" si="90"/>
        <v>609</v>
      </c>
      <c r="B610" s="95"/>
      <c r="C610" s="69"/>
      <c r="D610" s="16"/>
      <c r="E610" s="69"/>
      <c r="F610" s="128"/>
      <c r="G610" s="124" t="e">
        <f>VLOOKUP(F610,[2]零件成本10.26!$B$2:$C$7802,2,0)</f>
        <v>#N/A</v>
      </c>
      <c r="H610" s="16"/>
      <c r="I610" s="128" t="str">
        <f t="shared" si="91"/>
        <v/>
      </c>
      <c r="J610" s="16"/>
      <c r="K610" s="128"/>
      <c r="L610" s="16"/>
      <c r="M610" s="69"/>
      <c r="N610" s="69"/>
      <c r="O610" s="69"/>
      <c r="P610" s="100">
        <f t="shared" si="92"/>
        <v>0</v>
      </c>
      <c r="Q610" s="146"/>
      <c r="R610" s="140" t="str">
        <f t="shared" si="93"/>
        <v>0</v>
      </c>
      <c r="S610" s="140" t="str">
        <f t="shared" si="94"/>
        <v>0</v>
      </c>
      <c r="T610" s="144"/>
      <c r="U610" s="106"/>
      <c r="V610" s="142">
        <f t="shared" si="95"/>
        <v>0</v>
      </c>
      <c r="W610" s="142">
        <f t="shared" si="96"/>
        <v>0</v>
      </c>
      <c r="X610" s="108">
        <f t="shared" si="97"/>
        <v>0</v>
      </c>
      <c r="Y610" s="108">
        <f t="shared" si="98"/>
        <v>0</v>
      </c>
      <c r="Z610" s="108">
        <f t="shared" si="99"/>
        <v>0</v>
      </c>
      <c r="AA610" s="151"/>
      <c r="AB610" s="47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="4" customFormat="1" ht="19" customHeight="1" spans="1:67">
      <c r="A611" s="94">
        <f t="shared" si="90"/>
        <v>610</v>
      </c>
      <c r="B611" s="95"/>
      <c r="C611" s="69"/>
      <c r="D611" s="16"/>
      <c r="E611" s="69"/>
      <c r="F611" s="128"/>
      <c r="G611" s="124" t="e">
        <f>VLOOKUP(F611,[2]零件成本10.26!$B$2:$C$7802,2,0)</f>
        <v>#N/A</v>
      </c>
      <c r="H611" s="16"/>
      <c r="I611" s="128" t="str">
        <f t="shared" si="91"/>
        <v/>
      </c>
      <c r="J611" s="16"/>
      <c r="K611" s="128"/>
      <c r="L611" s="16"/>
      <c r="M611" s="69"/>
      <c r="N611" s="69"/>
      <c r="O611" s="69"/>
      <c r="P611" s="100">
        <f t="shared" si="92"/>
        <v>0</v>
      </c>
      <c r="Q611" s="146"/>
      <c r="R611" s="140" t="str">
        <f t="shared" si="93"/>
        <v>0</v>
      </c>
      <c r="S611" s="140" t="str">
        <f t="shared" si="94"/>
        <v>0</v>
      </c>
      <c r="T611" s="144"/>
      <c r="U611" s="106"/>
      <c r="V611" s="142">
        <f t="shared" si="95"/>
        <v>0</v>
      </c>
      <c r="W611" s="142">
        <f t="shared" si="96"/>
        <v>0</v>
      </c>
      <c r="X611" s="108">
        <f t="shared" si="97"/>
        <v>0</v>
      </c>
      <c r="Y611" s="108">
        <f t="shared" si="98"/>
        <v>0</v>
      </c>
      <c r="Z611" s="108">
        <f t="shared" si="99"/>
        <v>0</v>
      </c>
      <c r="AA611" s="151"/>
      <c r="AB611" s="47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="4" customFormat="1" ht="19" customHeight="1" spans="1:67">
      <c r="A612" s="94">
        <f t="shared" si="90"/>
        <v>611</v>
      </c>
      <c r="B612" s="95"/>
      <c r="C612" s="69"/>
      <c r="D612" s="16"/>
      <c r="E612" s="69"/>
      <c r="F612" s="128"/>
      <c r="G612" s="124" t="e">
        <f>VLOOKUP(F612,[2]零件成本10.26!$B$2:$C$7802,2,0)</f>
        <v>#N/A</v>
      </c>
      <c r="H612" s="16"/>
      <c r="I612" s="128" t="str">
        <f t="shared" si="91"/>
        <v/>
      </c>
      <c r="J612" s="16"/>
      <c r="K612" s="128"/>
      <c r="L612" s="16"/>
      <c r="M612" s="69"/>
      <c r="N612" s="69"/>
      <c r="O612" s="69"/>
      <c r="P612" s="100">
        <f t="shared" si="92"/>
        <v>0</v>
      </c>
      <c r="Q612" s="146"/>
      <c r="R612" s="140" t="str">
        <f t="shared" si="93"/>
        <v>0</v>
      </c>
      <c r="S612" s="140" t="str">
        <f t="shared" si="94"/>
        <v>0</v>
      </c>
      <c r="T612" s="144"/>
      <c r="U612" s="106"/>
      <c r="V612" s="142">
        <f t="shared" si="95"/>
        <v>0</v>
      </c>
      <c r="W612" s="142">
        <f t="shared" si="96"/>
        <v>0</v>
      </c>
      <c r="X612" s="108">
        <f t="shared" si="97"/>
        <v>0</v>
      </c>
      <c r="Y612" s="108">
        <f t="shared" si="98"/>
        <v>0</v>
      </c>
      <c r="Z612" s="108">
        <f t="shared" si="99"/>
        <v>0</v>
      </c>
      <c r="AA612" s="151"/>
      <c r="AB612" s="47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="4" customFormat="1" ht="19" customHeight="1" spans="1:67">
      <c r="A613" s="94">
        <f t="shared" si="90"/>
        <v>612</v>
      </c>
      <c r="B613" s="95"/>
      <c r="C613" s="69"/>
      <c r="D613" s="16"/>
      <c r="E613" s="69"/>
      <c r="F613" s="128"/>
      <c r="G613" s="124" t="e">
        <f>VLOOKUP(F613,[2]零件成本10.26!$B$2:$C$7802,2,0)</f>
        <v>#N/A</v>
      </c>
      <c r="H613" s="16"/>
      <c r="I613" s="128" t="str">
        <f t="shared" si="91"/>
        <v/>
      </c>
      <c r="J613" s="16"/>
      <c r="K613" s="128"/>
      <c r="L613" s="16"/>
      <c r="M613" s="69"/>
      <c r="N613" s="69"/>
      <c r="O613" s="69"/>
      <c r="P613" s="100">
        <f t="shared" si="92"/>
        <v>0</v>
      </c>
      <c r="Q613" s="146"/>
      <c r="R613" s="140" t="str">
        <f t="shared" si="93"/>
        <v>0</v>
      </c>
      <c r="S613" s="140" t="str">
        <f t="shared" si="94"/>
        <v>0</v>
      </c>
      <c r="T613" s="144"/>
      <c r="U613" s="106"/>
      <c r="V613" s="142">
        <f t="shared" si="95"/>
        <v>0</v>
      </c>
      <c r="W613" s="142">
        <f t="shared" si="96"/>
        <v>0</v>
      </c>
      <c r="X613" s="108">
        <f t="shared" si="97"/>
        <v>0</v>
      </c>
      <c r="Y613" s="108">
        <f t="shared" si="98"/>
        <v>0</v>
      </c>
      <c r="Z613" s="108">
        <f t="shared" si="99"/>
        <v>0</v>
      </c>
      <c r="AA613" s="151"/>
      <c r="AB613" s="47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="4" customFormat="1" ht="19" customHeight="1" spans="1:67">
      <c r="A614" s="94">
        <f t="shared" si="90"/>
        <v>613</v>
      </c>
      <c r="B614" s="95"/>
      <c r="C614" s="69"/>
      <c r="D614" s="16"/>
      <c r="E614" s="69"/>
      <c r="F614" s="128"/>
      <c r="G614" s="124" t="e">
        <f>VLOOKUP(F614,[2]零件成本10.26!$B$2:$C$7802,2,0)</f>
        <v>#N/A</v>
      </c>
      <c r="H614" s="16"/>
      <c r="I614" s="128" t="str">
        <f t="shared" si="91"/>
        <v/>
      </c>
      <c r="J614" s="16"/>
      <c r="K614" s="128"/>
      <c r="L614" s="16"/>
      <c r="M614" s="69"/>
      <c r="N614" s="69"/>
      <c r="O614" s="69"/>
      <c r="P614" s="100">
        <f t="shared" si="92"/>
        <v>0</v>
      </c>
      <c r="Q614" s="146"/>
      <c r="R614" s="140" t="str">
        <f t="shared" si="93"/>
        <v>0</v>
      </c>
      <c r="S614" s="140" t="str">
        <f t="shared" si="94"/>
        <v>0</v>
      </c>
      <c r="T614" s="144"/>
      <c r="U614" s="106"/>
      <c r="V614" s="142">
        <f t="shared" si="95"/>
        <v>0</v>
      </c>
      <c r="W614" s="142">
        <f t="shared" si="96"/>
        <v>0</v>
      </c>
      <c r="X614" s="108">
        <f t="shared" si="97"/>
        <v>0</v>
      </c>
      <c r="Y614" s="108">
        <f t="shared" si="98"/>
        <v>0</v>
      </c>
      <c r="Z614" s="108">
        <f t="shared" si="99"/>
        <v>0</v>
      </c>
      <c r="AA614" s="151"/>
      <c r="AB614" s="47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="4" customFormat="1" ht="19" customHeight="1" spans="1:67">
      <c r="A615" s="94">
        <f t="shared" si="90"/>
        <v>614</v>
      </c>
      <c r="B615" s="95"/>
      <c r="C615" s="69"/>
      <c r="D615" s="16"/>
      <c r="E615" s="69"/>
      <c r="F615" s="128"/>
      <c r="G615" s="124" t="e">
        <f>VLOOKUP(F615,[2]零件成本10.26!$B$2:$C$7802,2,0)</f>
        <v>#N/A</v>
      </c>
      <c r="H615" s="16"/>
      <c r="I615" s="128" t="str">
        <f t="shared" si="91"/>
        <v/>
      </c>
      <c r="J615" s="16"/>
      <c r="K615" s="128"/>
      <c r="L615" s="16"/>
      <c r="M615" s="69"/>
      <c r="N615" s="69"/>
      <c r="O615" s="69"/>
      <c r="P615" s="100">
        <f t="shared" si="92"/>
        <v>0</v>
      </c>
      <c r="Q615" s="146"/>
      <c r="R615" s="140" t="str">
        <f t="shared" si="93"/>
        <v>0</v>
      </c>
      <c r="S615" s="140" t="str">
        <f t="shared" si="94"/>
        <v>0</v>
      </c>
      <c r="T615" s="144"/>
      <c r="U615" s="106"/>
      <c r="V615" s="142">
        <f t="shared" si="95"/>
        <v>0</v>
      </c>
      <c r="W615" s="142">
        <f t="shared" si="96"/>
        <v>0</v>
      </c>
      <c r="X615" s="108">
        <f t="shared" si="97"/>
        <v>0</v>
      </c>
      <c r="Y615" s="108">
        <f t="shared" si="98"/>
        <v>0</v>
      </c>
      <c r="Z615" s="108">
        <f t="shared" si="99"/>
        <v>0</v>
      </c>
      <c r="AA615" s="151"/>
      <c r="AB615" s="47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="4" customFormat="1" ht="19" customHeight="1" spans="1:67">
      <c r="A616" s="94">
        <f t="shared" si="90"/>
        <v>615</v>
      </c>
      <c r="B616" s="95"/>
      <c r="C616" s="69"/>
      <c r="D616" s="16"/>
      <c r="E616" s="69"/>
      <c r="F616" s="128"/>
      <c r="G616" s="124" t="e">
        <f>VLOOKUP(F616,[2]零件成本10.26!$B$2:$C$7802,2,0)</f>
        <v>#N/A</v>
      </c>
      <c r="H616" s="16"/>
      <c r="I616" s="128" t="str">
        <f t="shared" si="91"/>
        <v/>
      </c>
      <c r="J616" s="16"/>
      <c r="K616" s="128"/>
      <c r="L616" s="16"/>
      <c r="M616" s="69"/>
      <c r="N616" s="69"/>
      <c r="O616" s="69"/>
      <c r="P616" s="100">
        <f t="shared" si="92"/>
        <v>0</v>
      </c>
      <c r="Q616" s="146"/>
      <c r="R616" s="140" t="str">
        <f t="shared" si="93"/>
        <v>0</v>
      </c>
      <c r="S616" s="140" t="str">
        <f t="shared" si="94"/>
        <v>0</v>
      </c>
      <c r="T616" s="144"/>
      <c r="U616" s="106"/>
      <c r="V616" s="142">
        <f t="shared" si="95"/>
        <v>0</v>
      </c>
      <c r="W616" s="142">
        <f t="shared" si="96"/>
        <v>0</v>
      </c>
      <c r="X616" s="108">
        <f t="shared" si="97"/>
        <v>0</v>
      </c>
      <c r="Y616" s="108">
        <f t="shared" si="98"/>
        <v>0</v>
      </c>
      <c r="Z616" s="108">
        <f t="shared" si="99"/>
        <v>0</v>
      </c>
      <c r="AA616" s="151"/>
      <c r="AB616" s="47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="4" customFormat="1" ht="19" customHeight="1" spans="1:67">
      <c r="A617" s="94">
        <f t="shared" si="90"/>
        <v>616</v>
      </c>
      <c r="B617" s="95"/>
      <c r="C617" s="69"/>
      <c r="D617" s="16"/>
      <c r="E617" s="69"/>
      <c r="F617" s="128"/>
      <c r="G617" s="124" t="e">
        <f>VLOOKUP(F617,[2]零件成本10.26!$B$2:$C$7802,2,0)</f>
        <v>#N/A</v>
      </c>
      <c r="H617" s="16"/>
      <c r="I617" s="128" t="str">
        <f t="shared" si="91"/>
        <v/>
      </c>
      <c r="J617" s="16"/>
      <c r="K617" s="128"/>
      <c r="L617" s="16"/>
      <c r="M617" s="69"/>
      <c r="N617" s="69"/>
      <c r="O617" s="69"/>
      <c r="P617" s="100">
        <f t="shared" si="92"/>
        <v>0</v>
      </c>
      <c r="Q617" s="146"/>
      <c r="R617" s="140" t="str">
        <f t="shared" si="93"/>
        <v>0</v>
      </c>
      <c r="S617" s="140" t="str">
        <f t="shared" si="94"/>
        <v>0</v>
      </c>
      <c r="T617" s="144"/>
      <c r="U617" s="106"/>
      <c r="V617" s="142">
        <f t="shared" si="95"/>
        <v>0</v>
      </c>
      <c r="W617" s="142">
        <f t="shared" si="96"/>
        <v>0</v>
      </c>
      <c r="X617" s="108">
        <f t="shared" si="97"/>
        <v>0</v>
      </c>
      <c r="Y617" s="108">
        <f t="shared" si="98"/>
        <v>0</v>
      </c>
      <c r="Z617" s="108">
        <f t="shared" si="99"/>
        <v>0</v>
      </c>
      <c r="AA617" s="151"/>
      <c r="AB617" s="47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="4" customFormat="1" ht="19" customHeight="1" spans="1:67">
      <c r="A618" s="94">
        <f t="shared" si="90"/>
        <v>617</v>
      </c>
      <c r="B618" s="95"/>
      <c r="C618" s="69"/>
      <c r="D618" s="16"/>
      <c r="E618" s="69"/>
      <c r="F618" s="128"/>
      <c r="G618" s="124" t="e">
        <f>VLOOKUP(F618,[2]零件成本10.26!$B$2:$C$7802,2,0)</f>
        <v>#N/A</v>
      </c>
      <c r="H618" s="16"/>
      <c r="I618" s="128" t="str">
        <f t="shared" si="91"/>
        <v/>
      </c>
      <c r="J618" s="16"/>
      <c r="K618" s="128"/>
      <c r="L618" s="16"/>
      <c r="M618" s="69"/>
      <c r="N618" s="69"/>
      <c r="O618" s="69"/>
      <c r="P618" s="100">
        <f t="shared" si="92"/>
        <v>0</v>
      </c>
      <c r="Q618" s="146"/>
      <c r="R618" s="140" t="str">
        <f t="shared" si="93"/>
        <v>0</v>
      </c>
      <c r="S618" s="140" t="str">
        <f t="shared" si="94"/>
        <v>0</v>
      </c>
      <c r="T618" s="144"/>
      <c r="U618" s="106"/>
      <c r="V618" s="142">
        <f t="shared" si="95"/>
        <v>0</v>
      </c>
      <c r="W618" s="142">
        <f t="shared" si="96"/>
        <v>0</v>
      </c>
      <c r="X618" s="108">
        <f t="shared" si="97"/>
        <v>0</v>
      </c>
      <c r="Y618" s="108">
        <f t="shared" si="98"/>
        <v>0</v>
      </c>
      <c r="Z618" s="108">
        <f t="shared" si="99"/>
        <v>0</v>
      </c>
      <c r="AA618" s="151"/>
      <c r="AB618" s="47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="4" customFormat="1" ht="19" customHeight="1" spans="1:67">
      <c r="A619" s="94">
        <f t="shared" si="90"/>
        <v>618</v>
      </c>
      <c r="B619" s="95"/>
      <c r="C619" s="69"/>
      <c r="D619" s="16"/>
      <c r="E619" s="69"/>
      <c r="F619" s="128"/>
      <c r="G619" s="124" t="e">
        <f>VLOOKUP(F619,[2]零件成本10.26!$B$2:$C$7802,2,0)</f>
        <v>#N/A</v>
      </c>
      <c r="H619" s="16"/>
      <c r="I619" s="128" t="str">
        <f t="shared" si="91"/>
        <v/>
      </c>
      <c r="J619" s="16"/>
      <c r="K619" s="128"/>
      <c r="L619" s="16"/>
      <c r="M619" s="69"/>
      <c r="N619" s="69"/>
      <c r="O619" s="69"/>
      <c r="P619" s="100">
        <f t="shared" si="92"/>
        <v>0</v>
      </c>
      <c r="Q619" s="146"/>
      <c r="R619" s="140" t="str">
        <f t="shared" si="93"/>
        <v>0</v>
      </c>
      <c r="S619" s="140" t="str">
        <f t="shared" si="94"/>
        <v>0</v>
      </c>
      <c r="T619" s="144"/>
      <c r="U619" s="106"/>
      <c r="V619" s="142">
        <f t="shared" si="95"/>
        <v>0</v>
      </c>
      <c r="W619" s="142">
        <f t="shared" si="96"/>
        <v>0</v>
      </c>
      <c r="X619" s="108">
        <f t="shared" si="97"/>
        <v>0</v>
      </c>
      <c r="Y619" s="108">
        <f t="shared" si="98"/>
        <v>0</v>
      </c>
      <c r="Z619" s="108">
        <f t="shared" si="99"/>
        <v>0</v>
      </c>
      <c r="AA619" s="151"/>
      <c r="AB619" s="47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="4" customFormat="1" ht="19" customHeight="1" spans="1:67">
      <c r="A620" s="94">
        <f t="shared" si="90"/>
        <v>619</v>
      </c>
      <c r="B620" s="95"/>
      <c r="C620" s="69"/>
      <c r="D620" s="16"/>
      <c r="E620" s="69"/>
      <c r="F620" s="128"/>
      <c r="G620" s="124" t="e">
        <f>VLOOKUP(F620,[2]零件成本10.26!$B$2:$C$7802,2,0)</f>
        <v>#N/A</v>
      </c>
      <c r="H620" s="16"/>
      <c r="I620" s="128" t="str">
        <f t="shared" si="91"/>
        <v/>
      </c>
      <c r="J620" s="16"/>
      <c r="K620" s="128"/>
      <c r="L620" s="16"/>
      <c r="M620" s="69"/>
      <c r="N620" s="69"/>
      <c r="O620" s="69"/>
      <c r="P620" s="100">
        <f t="shared" si="92"/>
        <v>0</v>
      </c>
      <c r="Q620" s="146"/>
      <c r="R620" s="140" t="str">
        <f t="shared" si="93"/>
        <v>0</v>
      </c>
      <c r="S620" s="140" t="str">
        <f t="shared" si="94"/>
        <v>0</v>
      </c>
      <c r="T620" s="144"/>
      <c r="U620" s="106"/>
      <c r="V620" s="142">
        <f t="shared" si="95"/>
        <v>0</v>
      </c>
      <c r="W620" s="142">
        <f t="shared" si="96"/>
        <v>0</v>
      </c>
      <c r="X620" s="108">
        <f t="shared" si="97"/>
        <v>0</v>
      </c>
      <c r="Y620" s="108">
        <f t="shared" si="98"/>
        <v>0</v>
      </c>
      <c r="Z620" s="108">
        <f t="shared" si="99"/>
        <v>0</v>
      </c>
      <c r="AA620" s="151"/>
      <c r="AB620" s="47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="4" customFormat="1" ht="19" customHeight="1" spans="1:67">
      <c r="A621" s="94">
        <f t="shared" si="90"/>
        <v>620</v>
      </c>
      <c r="B621" s="95"/>
      <c r="C621" s="69"/>
      <c r="D621" s="16"/>
      <c r="E621" s="69"/>
      <c r="F621" s="128"/>
      <c r="G621" s="124" t="e">
        <f>VLOOKUP(F621,[2]零件成本10.26!$B$2:$C$7802,2,0)</f>
        <v>#N/A</v>
      </c>
      <c r="H621" s="16"/>
      <c r="I621" s="128" t="str">
        <f t="shared" si="91"/>
        <v/>
      </c>
      <c r="J621" s="16"/>
      <c r="K621" s="128"/>
      <c r="L621" s="16"/>
      <c r="M621" s="69"/>
      <c r="N621" s="69"/>
      <c r="O621" s="69"/>
      <c r="P621" s="100">
        <f t="shared" si="92"/>
        <v>0</v>
      </c>
      <c r="Q621" s="146"/>
      <c r="R621" s="140" t="str">
        <f t="shared" si="93"/>
        <v>0</v>
      </c>
      <c r="S621" s="140" t="str">
        <f t="shared" si="94"/>
        <v>0</v>
      </c>
      <c r="T621" s="144"/>
      <c r="U621" s="106"/>
      <c r="V621" s="142">
        <f t="shared" si="95"/>
        <v>0</v>
      </c>
      <c r="W621" s="142">
        <f t="shared" si="96"/>
        <v>0</v>
      </c>
      <c r="X621" s="108">
        <f t="shared" si="97"/>
        <v>0</v>
      </c>
      <c r="Y621" s="108">
        <f t="shared" si="98"/>
        <v>0</v>
      </c>
      <c r="Z621" s="108">
        <f t="shared" si="99"/>
        <v>0</v>
      </c>
      <c r="AA621" s="151"/>
      <c r="AB621" s="47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="4" customFormat="1" ht="19" customHeight="1" spans="1:67">
      <c r="A622" s="94">
        <f t="shared" si="90"/>
        <v>621</v>
      </c>
      <c r="B622" s="95"/>
      <c r="C622" s="69"/>
      <c r="D622" s="16"/>
      <c r="E622" s="69"/>
      <c r="F622" s="128"/>
      <c r="G622" s="124" t="e">
        <f>VLOOKUP(F622,[2]零件成本10.26!$B$2:$C$7802,2,0)</f>
        <v>#N/A</v>
      </c>
      <c r="H622" s="16"/>
      <c r="I622" s="128" t="str">
        <f t="shared" si="91"/>
        <v/>
      </c>
      <c r="J622" s="16"/>
      <c r="K622" s="128"/>
      <c r="L622" s="16"/>
      <c r="M622" s="69"/>
      <c r="N622" s="69"/>
      <c r="O622" s="69"/>
      <c r="P622" s="100">
        <f t="shared" si="92"/>
        <v>0</v>
      </c>
      <c r="Q622" s="146"/>
      <c r="R622" s="140" t="str">
        <f t="shared" si="93"/>
        <v>0</v>
      </c>
      <c r="S622" s="140" t="str">
        <f t="shared" si="94"/>
        <v>0</v>
      </c>
      <c r="T622" s="144"/>
      <c r="U622" s="106"/>
      <c r="V622" s="142">
        <f t="shared" si="95"/>
        <v>0</v>
      </c>
      <c r="W622" s="142">
        <f t="shared" si="96"/>
        <v>0</v>
      </c>
      <c r="X622" s="108">
        <f t="shared" si="97"/>
        <v>0</v>
      </c>
      <c r="Y622" s="108">
        <f t="shared" si="98"/>
        <v>0</v>
      </c>
      <c r="Z622" s="108">
        <f t="shared" si="99"/>
        <v>0</v>
      </c>
      <c r="AA622" s="151"/>
      <c r="AB622" s="47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="4" customFormat="1" ht="19" customHeight="1" spans="1:67">
      <c r="A623" s="94">
        <f t="shared" si="90"/>
        <v>622</v>
      </c>
      <c r="B623" s="95"/>
      <c r="C623" s="69"/>
      <c r="D623" s="16"/>
      <c r="E623" s="69"/>
      <c r="F623" s="128"/>
      <c r="G623" s="124" t="e">
        <f>VLOOKUP(F623,[2]零件成本10.26!$B$2:$C$7802,2,0)</f>
        <v>#N/A</v>
      </c>
      <c r="H623" s="16"/>
      <c r="I623" s="128" t="str">
        <f t="shared" si="91"/>
        <v/>
      </c>
      <c r="J623" s="16"/>
      <c r="K623" s="128"/>
      <c r="L623" s="16"/>
      <c r="M623" s="69"/>
      <c r="N623" s="69"/>
      <c r="O623" s="69"/>
      <c r="P623" s="100">
        <f t="shared" si="92"/>
        <v>0</v>
      </c>
      <c r="Q623" s="146"/>
      <c r="R623" s="140" t="str">
        <f t="shared" si="93"/>
        <v>0</v>
      </c>
      <c r="S623" s="140" t="str">
        <f t="shared" si="94"/>
        <v>0</v>
      </c>
      <c r="T623" s="144"/>
      <c r="U623" s="106"/>
      <c r="V623" s="142">
        <f t="shared" si="95"/>
        <v>0</v>
      </c>
      <c r="W623" s="142">
        <f t="shared" si="96"/>
        <v>0</v>
      </c>
      <c r="X623" s="108">
        <f t="shared" si="97"/>
        <v>0</v>
      </c>
      <c r="Y623" s="108">
        <f t="shared" si="98"/>
        <v>0</v>
      </c>
      <c r="Z623" s="108">
        <f t="shared" si="99"/>
        <v>0</v>
      </c>
      <c r="AA623" s="151"/>
      <c r="AB623" s="47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 s="4" customFormat="1" ht="19" customHeight="1" spans="1:67">
      <c r="A624" s="94">
        <f t="shared" si="90"/>
        <v>623</v>
      </c>
      <c r="B624" s="95"/>
      <c r="C624" s="69"/>
      <c r="D624" s="16"/>
      <c r="E624" s="69"/>
      <c r="F624" s="128"/>
      <c r="G624" s="124" t="e">
        <f>VLOOKUP(F624,[2]零件成本10.26!$B$2:$C$7802,2,0)</f>
        <v>#N/A</v>
      </c>
      <c r="H624" s="16"/>
      <c r="I624" s="128" t="str">
        <f t="shared" si="91"/>
        <v/>
      </c>
      <c r="J624" s="16"/>
      <c r="K624" s="128"/>
      <c r="L624" s="16"/>
      <c r="M624" s="69"/>
      <c r="N624" s="69"/>
      <c r="O624" s="69"/>
      <c r="P624" s="100">
        <f t="shared" si="92"/>
        <v>0</v>
      </c>
      <c r="Q624" s="146"/>
      <c r="R624" s="140" t="str">
        <f t="shared" si="93"/>
        <v>0</v>
      </c>
      <c r="S624" s="140" t="str">
        <f t="shared" si="94"/>
        <v>0</v>
      </c>
      <c r="T624" s="144"/>
      <c r="U624" s="106"/>
      <c r="V624" s="142">
        <f t="shared" si="95"/>
        <v>0</v>
      </c>
      <c r="W624" s="142">
        <f t="shared" si="96"/>
        <v>0</v>
      </c>
      <c r="X624" s="108">
        <f t="shared" si="97"/>
        <v>0</v>
      </c>
      <c r="Y624" s="108">
        <f t="shared" si="98"/>
        <v>0</v>
      </c>
      <c r="Z624" s="108">
        <f t="shared" si="99"/>
        <v>0</v>
      </c>
      <c r="AA624" s="151"/>
      <c r="AB624" s="47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 s="4" customFormat="1" ht="19" customHeight="1" spans="1:67">
      <c r="A625" s="94">
        <f t="shared" si="90"/>
        <v>624</v>
      </c>
      <c r="B625" s="95"/>
      <c r="C625" s="69"/>
      <c r="D625" s="16"/>
      <c r="E625" s="69"/>
      <c r="F625" s="128"/>
      <c r="G625" s="124" t="e">
        <f>VLOOKUP(F625,[2]零件成本10.26!$B$2:$C$7802,2,0)</f>
        <v>#N/A</v>
      </c>
      <c r="H625" s="16"/>
      <c r="I625" s="128" t="str">
        <f t="shared" si="91"/>
        <v/>
      </c>
      <c r="J625" s="16"/>
      <c r="K625" s="128"/>
      <c r="L625" s="16"/>
      <c r="M625" s="69"/>
      <c r="N625" s="69"/>
      <c r="O625" s="69"/>
      <c r="P625" s="100">
        <f t="shared" si="92"/>
        <v>0</v>
      </c>
      <c r="Q625" s="146"/>
      <c r="R625" s="140" t="str">
        <f t="shared" si="93"/>
        <v>0</v>
      </c>
      <c r="S625" s="140" t="str">
        <f t="shared" si="94"/>
        <v>0</v>
      </c>
      <c r="T625" s="144"/>
      <c r="U625" s="106"/>
      <c r="V625" s="142">
        <f t="shared" si="95"/>
        <v>0</v>
      </c>
      <c r="W625" s="142">
        <f t="shared" si="96"/>
        <v>0</v>
      </c>
      <c r="X625" s="108">
        <f t="shared" si="97"/>
        <v>0</v>
      </c>
      <c r="Y625" s="108">
        <f t="shared" si="98"/>
        <v>0</v>
      </c>
      <c r="Z625" s="108">
        <f t="shared" si="99"/>
        <v>0</v>
      </c>
      <c r="AA625" s="151"/>
      <c r="AB625" s="47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 s="4" customFormat="1" ht="19" customHeight="1" spans="1:67">
      <c r="A626" s="94">
        <f t="shared" si="90"/>
        <v>625</v>
      </c>
      <c r="B626" s="95"/>
      <c r="C626" s="69"/>
      <c r="D626" s="16"/>
      <c r="E626" s="69"/>
      <c r="F626" s="128"/>
      <c r="G626" s="124" t="e">
        <f>VLOOKUP(F626,[2]零件成本10.26!$B$2:$C$7802,2,0)</f>
        <v>#N/A</v>
      </c>
      <c r="H626" s="16"/>
      <c r="I626" s="128" t="str">
        <f t="shared" si="91"/>
        <v/>
      </c>
      <c r="J626" s="16"/>
      <c r="K626" s="128"/>
      <c r="L626" s="16"/>
      <c r="M626" s="69"/>
      <c r="N626" s="69"/>
      <c r="O626" s="69"/>
      <c r="P626" s="100">
        <f t="shared" si="92"/>
        <v>0</v>
      </c>
      <c r="Q626" s="146"/>
      <c r="R626" s="140" t="str">
        <f t="shared" si="93"/>
        <v>0</v>
      </c>
      <c r="S626" s="140" t="str">
        <f t="shared" si="94"/>
        <v>0</v>
      </c>
      <c r="T626" s="144"/>
      <c r="U626" s="106"/>
      <c r="V626" s="142">
        <f t="shared" si="95"/>
        <v>0</v>
      </c>
      <c r="W626" s="142">
        <f t="shared" si="96"/>
        <v>0</v>
      </c>
      <c r="X626" s="108">
        <f t="shared" si="97"/>
        <v>0</v>
      </c>
      <c r="Y626" s="108">
        <f t="shared" si="98"/>
        <v>0</v>
      </c>
      <c r="Z626" s="108">
        <f t="shared" si="99"/>
        <v>0</v>
      </c>
      <c r="AA626" s="151"/>
      <c r="AB626" s="4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 s="4" customFormat="1" ht="19" customHeight="1" spans="1:67">
      <c r="A627" s="94">
        <f t="shared" si="90"/>
        <v>626</v>
      </c>
      <c r="B627" s="95"/>
      <c r="C627" s="69"/>
      <c r="D627" s="16"/>
      <c r="E627" s="69"/>
      <c r="F627" s="128"/>
      <c r="G627" s="124" t="e">
        <f>VLOOKUP(F627,[2]零件成本10.26!$B$2:$C$7802,2,0)</f>
        <v>#N/A</v>
      </c>
      <c r="H627" s="16"/>
      <c r="I627" s="128" t="str">
        <f t="shared" si="91"/>
        <v/>
      </c>
      <c r="J627" s="16"/>
      <c r="K627" s="128"/>
      <c r="L627" s="16"/>
      <c r="M627" s="69"/>
      <c r="N627" s="69"/>
      <c r="O627" s="69"/>
      <c r="P627" s="100">
        <f t="shared" si="92"/>
        <v>0</v>
      </c>
      <c r="Q627" s="146"/>
      <c r="R627" s="140" t="str">
        <f t="shared" si="93"/>
        <v>0</v>
      </c>
      <c r="S627" s="140" t="str">
        <f t="shared" si="94"/>
        <v>0</v>
      </c>
      <c r="T627" s="144"/>
      <c r="U627" s="106"/>
      <c r="V627" s="142">
        <f t="shared" si="95"/>
        <v>0</v>
      </c>
      <c r="W627" s="142">
        <f t="shared" si="96"/>
        <v>0</v>
      </c>
      <c r="X627" s="108">
        <f t="shared" si="97"/>
        <v>0</v>
      </c>
      <c r="Y627" s="108">
        <f t="shared" si="98"/>
        <v>0</v>
      </c>
      <c r="Z627" s="108">
        <f t="shared" si="99"/>
        <v>0</v>
      </c>
      <c r="AA627" s="151"/>
      <c r="AB627" s="47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 s="4" customFormat="1" ht="19" customHeight="1" spans="1:67">
      <c r="A628" s="94">
        <f t="shared" si="90"/>
        <v>627</v>
      </c>
      <c r="B628" s="95"/>
      <c r="C628" s="69"/>
      <c r="D628" s="16"/>
      <c r="E628" s="69"/>
      <c r="F628" s="128"/>
      <c r="G628" s="124" t="e">
        <f>VLOOKUP(F628,[2]零件成本10.26!$B$2:$C$7802,2,0)</f>
        <v>#N/A</v>
      </c>
      <c r="H628" s="16"/>
      <c r="I628" s="128" t="str">
        <f t="shared" si="91"/>
        <v/>
      </c>
      <c r="J628" s="16"/>
      <c r="K628" s="128"/>
      <c r="L628" s="16"/>
      <c r="M628" s="69"/>
      <c r="N628" s="69"/>
      <c r="O628" s="69"/>
      <c r="P628" s="100">
        <f t="shared" si="92"/>
        <v>0</v>
      </c>
      <c r="Q628" s="146"/>
      <c r="R628" s="140" t="str">
        <f t="shared" si="93"/>
        <v>0</v>
      </c>
      <c r="S628" s="140" t="str">
        <f t="shared" si="94"/>
        <v>0</v>
      </c>
      <c r="T628" s="144"/>
      <c r="U628" s="106"/>
      <c r="V628" s="142">
        <f t="shared" si="95"/>
        <v>0</v>
      </c>
      <c r="W628" s="142">
        <f t="shared" si="96"/>
        <v>0</v>
      </c>
      <c r="X628" s="108">
        <f t="shared" si="97"/>
        <v>0</v>
      </c>
      <c r="Y628" s="108">
        <f t="shared" si="98"/>
        <v>0</v>
      </c>
      <c r="Z628" s="108">
        <f t="shared" si="99"/>
        <v>0</v>
      </c>
      <c r="AA628" s="151"/>
      <c r="AB628" s="47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 s="4" customFormat="1" ht="19" customHeight="1" spans="1:67">
      <c r="A629" s="94">
        <f t="shared" si="90"/>
        <v>628</v>
      </c>
      <c r="B629" s="95"/>
      <c r="C629" s="69"/>
      <c r="D629" s="16"/>
      <c r="E629" s="69"/>
      <c r="F629" s="128"/>
      <c r="G629" s="124" t="e">
        <f>VLOOKUP(F629,[2]零件成本10.26!$B$2:$C$7802,2,0)</f>
        <v>#N/A</v>
      </c>
      <c r="H629" s="16"/>
      <c r="I629" s="128" t="str">
        <f t="shared" si="91"/>
        <v/>
      </c>
      <c r="J629" s="16"/>
      <c r="K629" s="128"/>
      <c r="L629" s="16"/>
      <c r="M629" s="69"/>
      <c r="N629" s="69"/>
      <c r="O629" s="69"/>
      <c r="P629" s="100">
        <f t="shared" si="92"/>
        <v>0</v>
      </c>
      <c r="Q629" s="146"/>
      <c r="R629" s="140" t="str">
        <f t="shared" si="93"/>
        <v>0</v>
      </c>
      <c r="S629" s="140" t="str">
        <f t="shared" si="94"/>
        <v>0</v>
      </c>
      <c r="T629" s="144"/>
      <c r="U629" s="106"/>
      <c r="V629" s="142">
        <f t="shared" si="95"/>
        <v>0</v>
      </c>
      <c r="W629" s="142">
        <f t="shared" si="96"/>
        <v>0</v>
      </c>
      <c r="X629" s="108">
        <f t="shared" si="97"/>
        <v>0</v>
      </c>
      <c r="Y629" s="108">
        <f t="shared" si="98"/>
        <v>0</v>
      </c>
      <c r="Z629" s="108">
        <f t="shared" si="99"/>
        <v>0</v>
      </c>
      <c r="AA629" s="151"/>
      <c r="AB629" s="47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="4" customFormat="1" ht="19" customHeight="1" spans="1:67">
      <c r="A630" s="94">
        <f t="shared" si="90"/>
        <v>629</v>
      </c>
      <c r="B630" s="95"/>
      <c r="C630" s="69"/>
      <c r="D630" s="16"/>
      <c r="E630" s="69"/>
      <c r="F630" s="128"/>
      <c r="G630" s="124" t="e">
        <f>VLOOKUP(F630,[2]零件成本10.26!$B$2:$C$7802,2,0)</f>
        <v>#N/A</v>
      </c>
      <c r="H630" s="16"/>
      <c r="I630" s="128" t="str">
        <f t="shared" si="91"/>
        <v/>
      </c>
      <c r="J630" s="16"/>
      <c r="K630" s="128"/>
      <c r="L630" s="16"/>
      <c r="M630" s="69"/>
      <c r="N630" s="69"/>
      <c r="O630" s="69"/>
      <c r="P630" s="100">
        <f t="shared" si="92"/>
        <v>0</v>
      </c>
      <c r="Q630" s="146"/>
      <c r="R630" s="140" t="str">
        <f t="shared" si="93"/>
        <v>0</v>
      </c>
      <c r="S630" s="140" t="str">
        <f t="shared" si="94"/>
        <v>0</v>
      </c>
      <c r="T630" s="144"/>
      <c r="U630" s="106"/>
      <c r="V630" s="142">
        <f t="shared" si="95"/>
        <v>0</v>
      </c>
      <c r="W630" s="142">
        <f t="shared" si="96"/>
        <v>0</v>
      </c>
      <c r="X630" s="108">
        <f t="shared" si="97"/>
        <v>0</v>
      </c>
      <c r="Y630" s="108">
        <f t="shared" si="98"/>
        <v>0</v>
      </c>
      <c r="Z630" s="108">
        <f t="shared" si="99"/>
        <v>0</v>
      </c>
      <c r="AA630" s="151"/>
      <c r="AB630" s="47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 s="4" customFormat="1" ht="19" customHeight="1" spans="1:67">
      <c r="A631" s="94">
        <f t="shared" si="90"/>
        <v>630</v>
      </c>
      <c r="B631" s="95"/>
      <c r="C631" s="69"/>
      <c r="D631" s="16"/>
      <c r="E631" s="69"/>
      <c r="F631" s="128"/>
      <c r="G631" s="124" t="e">
        <f>VLOOKUP(F631,[2]零件成本10.26!$B$2:$C$7802,2,0)</f>
        <v>#N/A</v>
      </c>
      <c r="H631" s="16"/>
      <c r="I631" s="128" t="str">
        <f t="shared" si="91"/>
        <v/>
      </c>
      <c r="J631" s="16"/>
      <c r="K631" s="128"/>
      <c r="L631" s="16"/>
      <c r="M631" s="69"/>
      <c r="N631" s="69"/>
      <c r="O631" s="69"/>
      <c r="P631" s="100">
        <f t="shared" si="92"/>
        <v>0</v>
      </c>
      <c r="Q631" s="146"/>
      <c r="R631" s="140" t="str">
        <f t="shared" si="93"/>
        <v>0</v>
      </c>
      <c r="S631" s="140" t="str">
        <f t="shared" si="94"/>
        <v>0</v>
      </c>
      <c r="T631" s="144"/>
      <c r="U631" s="106"/>
      <c r="V631" s="142">
        <f t="shared" si="95"/>
        <v>0</v>
      </c>
      <c r="W631" s="142">
        <f t="shared" si="96"/>
        <v>0</v>
      </c>
      <c r="X631" s="108">
        <f t="shared" si="97"/>
        <v>0</v>
      </c>
      <c r="Y631" s="108">
        <f t="shared" si="98"/>
        <v>0</v>
      </c>
      <c r="Z631" s="108">
        <f t="shared" si="99"/>
        <v>0</v>
      </c>
      <c r="AA631" s="151"/>
      <c r="AB631" s="47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 s="4" customFormat="1" ht="19" customHeight="1" spans="1:67">
      <c r="A632" s="94">
        <f t="shared" si="90"/>
        <v>631</v>
      </c>
      <c r="B632" s="95"/>
      <c r="C632" s="69"/>
      <c r="D632" s="16"/>
      <c r="E632" s="69"/>
      <c r="F632" s="128"/>
      <c r="G632" s="124" t="e">
        <f>VLOOKUP(F632,[2]零件成本10.26!$B$2:$C$7802,2,0)</f>
        <v>#N/A</v>
      </c>
      <c r="H632" s="16"/>
      <c r="I632" s="128" t="str">
        <f t="shared" si="91"/>
        <v/>
      </c>
      <c r="J632" s="16"/>
      <c r="K632" s="128"/>
      <c r="L632" s="16"/>
      <c r="M632" s="69"/>
      <c r="N632" s="69"/>
      <c r="O632" s="69"/>
      <c r="P632" s="100">
        <f t="shared" si="92"/>
        <v>0</v>
      </c>
      <c r="Q632" s="146"/>
      <c r="R632" s="140" t="str">
        <f t="shared" si="93"/>
        <v>0</v>
      </c>
      <c r="S632" s="140" t="str">
        <f t="shared" si="94"/>
        <v>0</v>
      </c>
      <c r="T632" s="144"/>
      <c r="U632" s="106"/>
      <c r="V632" s="142">
        <f t="shared" si="95"/>
        <v>0</v>
      </c>
      <c r="W632" s="142">
        <f t="shared" si="96"/>
        <v>0</v>
      </c>
      <c r="X632" s="108">
        <f t="shared" si="97"/>
        <v>0</v>
      </c>
      <c r="Y632" s="108">
        <f t="shared" si="98"/>
        <v>0</v>
      </c>
      <c r="Z632" s="108">
        <f t="shared" si="99"/>
        <v>0</v>
      </c>
      <c r="AA632" s="151"/>
      <c r="AB632" s="47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 s="4" customFormat="1" ht="19" customHeight="1" spans="1:67">
      <c r="A633" s="94">
        <f t="shared" si="90"/>
        <v>632</v>
      </c>
      <c r="B633" s="95"/>
      <c r="C633" s="69"/>
      <c r="D633" s="16"/>
      <c r="E633" s="69"/>
      <c r="F633" s="128"/>
      <c r="G633" s="124" t="e">
        <f>VLOOKUP(F633,[2]零件成本10.26!$B$2:$C$7802,2,0)</f>
        <v>#N/A</v>
      </c>
      <c r="H633" s="16"/>
      <c r="I633" s="128" t="str">
        <f t="shared" si="91"/>
        <v/>
      </c>
      <c r="J633" s="16"/>
      <c r="K633" s="128"/>
      <c r="L633" s="16"/>
      <c r="M633" s="69"/>
      <c r="N633" s="69"/>
      <c r="O633" s="69"/>
      <c r="P633" s="100">
        <f t="shared" si="92"/>
        <v>0</v>
      </c>
      <c r="Q633" s="146"/>
      <c r="R633" s="140" t="str">
        <f t="shared" si="93"/>
        <v>0</v>
      </c>
      <c r="S633" s="140" t="str">
        <f t="shared" si="94"/>
        <v>0</v>
      </c>
      <c r="T633" s="144"/>
      <c r="U633" s="106"/>
      <c r="V633" s="142">
        <f t="shared" si="95"/>
        <v>0</v>
      </c>
      <c r="W633" s="142">
        <f t="shared" si="96"/>
        <v>0</v>
      </c>
      <c r="X633" s="108">
        <f t="shared" si="97"/>
        <v>0</v>
      </c>
      <c r="Y633" s="108">
        <f t="shared" si="98"/>
        <v>0</v>
      </c>
      <c r="Z633" s="108">
        <f t="shared" si="99"/>
        <v>0</v>
      </c>
      <c r="AA633" s="151"/>
      <c r="AB633" s="47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 s="4" customFormat="1" ht="19" customHeight="1" spans="1:67">
      <c r="A634" s="94">
        <f t="shared" si="90"/>
        <v>633</v>
      </c>
      <c r="B634" s="95"/>
      <c r="C634" s="69"/>
      <c r="D634" s="16"/>
      <c r="E634" s="69"/>
      <c r="F634" s="128"/>
      <c r="G634" s="124" t="e">
        <f>VLOOKUP(F634,[2]零件成本10.26!$B$2:$C$7802,2,0)</f>
        <v>#N/A</v>
      </c>
      <c r="H634" s="16"/>
      <c r="I634" s="128" t="str">
        <f t="shared" si="91"/>
        <v/>
      </c>
      <c r="J634" s="16"/>
      <c r="K634" s="128"/>
      <c r="L634" s="16"/>
      <c r="M634" s="69"/>
      <c r="N634" s="69"/>
      <c r="O634" s="69"/>
      <c r="P634" s="100">
        <f t="shared" si="92"/>
        <v>0</v>
      </c>
      <c r="Q634" s="146"/>
      <c r="R634" s="140" t="str">
        <f t="shared" si="93"/>
        <v>0</v>
      </c>
      <c r="S634" s="140" t="str">
        <f t="shared" si="94"/>
        <v>0</v>
      </c>
      <c r="T634" s="144"/>
      <c r="U634" s="106"/>
      <c r="V634" s="142">
        <f t="shared" si="95"/>
        <v>0</v>
      </c>
      <c r="W634" s="142">
        <f t="shared" si="96"/>
        <v>0</v>
      </c>
      <c r="X634" s="108">
        <f t="shared" si="97"/>
        <v>0</v>
      </c>
      <c r="Y634" s="108">
        <f t="shared" si="98"/>
        <v>0</v>
      </c>
      <c r="Z634" s="108">
        <f t="shared" si="99"/>
        <v>0</v>
      </c>
      <c r="AA634" s="151"/>
      <c r="AB634" s="47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 s="4" customFormat="1" ht="19" customHeight="1" spans="1:67">
      <c r="A635" s="94">
        <f t="shared" si="90"/>
        <v>634</v>
      </c>
      <c r="B635" s="95"/>
      <c r="C635" s="69"/>
      <c r="D635" s="16"/>
      <c r="E635" s="69"/>
      <c r="F635" s="128"/>
      <c r="G635" s="124" t="e">
        <f>VLOOKUP(F635,[2]零件成本10.26!$B$2:$C$7802,2,0)</f>
        <v>#N/A</v>
      </c>
      <c r="H635" s="16"/>
      <c r="I635" s="128" t="str">
        <f t="shared" si="91"/>
        <v/>
      </c>
      <c r="J635" s="16"/>
      <c r="K635" s="128"/>
      <c r="L635" s="16"/>
      <c r="M635" s="69"/>
      <c r="N635" s="69"/>
      <c r="O635" s="69"/>
      <c r="P635" s="100">
        <f t="shared" si="92"/>
        <v>0</v>
      </c>
      <c r="Q635" s="146"/>
      <c r="R635" s="140" t="str">
        <f t="shared" si="93"/>
        <v>0</v>
      </c>
      <c r="S635" s="140" t="str">
        <f t="shared" si="94"/>
        <v>0</v>
      </c>
      <c r="T635" s="144"/>
      <c r="U635" s="106"/>
      <c r="V635" s="142">
        <f t="shared" si="95"/>
        <v>0</v>
      </c>
      <c r="W635" s="142">
        <f t="shared" si="96"/>
        <v>0</v>
      </c>
      <c r="X635" s="108">
        <f t="shared" si="97"/>
        <v>0</v>
      </c>
      <c r="Y635" s="108">
        <f t="shared" si="98"/>
        <v>0</v>
      </c>
      <c r="Z635" s="108">
        <f t="shared" si="99"/>
        <v>0</v>
      </c>
      <c r="AA635" s="151"/>
      <c r="AB635" s="47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 s="4" customFormat="1" ht="19" customHeight="1" spans="1:67">
      <c r="A636" s="94">
        <f t="shared" si="90"/>
        <v>635</v>
      </c>
      <c r="B636" s="95"/>
      <c r="C636" s="69"/>
      <c r="D636" s="16"/>
      <c r="E636" s="69"/>
      <c r="F636" s="128"/>
      <c r="G636" s="124" t="e">
        <f>VLOOKUP(F636,[2]零件成本10.26!$B$2:$C$7802,2,0)</f>
        <v>#N/A</v>
      </c>
      <c r="H636" s="16"/>
      <c r="I636" s="128" t="str">
        <f t="shared" si="91"/>
        <v/>
      </c>
      <c r="J636" s="16"/>
      <c r="K636" s="128"/>
      <c r="L636" s="16"/>
      <c r="M636" s="69"/>
      <c r="N636" s="69"/>
      <c r="O636" s="69"/>
      <c r="P636" s="100">
        <f t="shared" si="92"/>
        <v>0</v>
      </c>
      <c r="Q636" s="146"/>
      <c r="R636" s="140" t="str">
        <f t="shared" si="93"/>
        <v>0</v>
      </c>
      <c r="S636" s="140" t="str">
        <f t="shared" si="94"/>
        <v>0</v>
      </c>
      <c r="T636" s="144"/>
      <c r="U636" s="106"/>
      <c r="V636" s="142">
        <f t="shared" si="95"/>
        <v>0</v>
      </c>
      <c r="W636" s="142">
        <f t="shared" si="96"/>
        <v>0</v>
      </c>
      <c r="X636" s="108">
        <f t="shared" si="97"/>
        <v>0</v>
      </c>
      <c r="Y636" s="108">
        <f t="shared" si="98"/>
        <v>0</v>
      </c>
      <c r="Z636" s="108">
        <f t="shared" si="99"/>
        <v>0</v>
      </c>
      <c r="AA636" s="151"/>
      <c r="AB636" s="47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 s="4" customFormat="1" ht="19" customHeight="1" spans="1:67">
      <c r="A637" s="94">
        <f t="shared" si="90"/>
        <v>636</v>
      </c>
      <c r="B637" s="95"/>
      <c r="C637" s="69"/>
      <c r="D637" s="16"/>
      <c r="E637" s="69"/>
      <c r="F637" s="128"/>
      <c r="G637" s="124" t="e">
        <f>VLOOKUP(F637,[2]零件成本10.26!$B$2:$C$7802,2,0)</f>
        <v>#N/A</v>
      </c>
      <c r="H637" s="16"/>
      <c r="I637" s="128" t="str">
        <f t="shared" si="91"/>
        <v/>
      </c>
      <c r="J637" s="16"/>
      <c r="K637" s="128"/>
      <c r="L637" s="16"/>
      <c r="M637" s="69"/>
      <c r="N637" s="69"/>
      <c r="O637" s="69"/>
      <c r="P637" s="100">
        <f t="shared" si="92"/>
        <v>0</v>
      </c>
      <c r="Q637" s="146"/>
      <c r="R637" s="140" t="str">
        <f t="shared" si="93"/>
        <v>0</v>
      </c>
      <c r="S637" s="140" t="str">
        <f t="shared" si="94"/>
        <v>0</v>
      </c>
      <c r="T637" s="144"/>
      <c r="U637" s="106"/>
      <c r="V637" s="142">
        <f t="shared" si="95"/>
        <v>0</v>
      </c>
      <c r="W637" s="142">
        <f t="shared" si="96"/>
        <v>0</v>
      </c>
      <c r="X637" s="108">
        <f t="shared" si="97"/>
        <v>0</v>
      </c>
      <c r="Y637" s="108">
        <f t="shared" si="98"/>
        <v>0</v>
      </c>
      <c r="Z637" s="108">
        <f t="shared" si="99"/>
        <v>0</v>
      </c>
      <c r="AA637" s="151"/>
      <c r="AB637" s="47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 s="4" customFormat="1" ht="19" customHeight="1" spans="1:67">
      <c r="A638" s="94">
        <f t="shared" si="90"/>
        <v>637</v>
      </c>
      <c r="B638" s="95"/>
      <c r="C638" s="69"/>
      <c r="D638" s="16"/>
      <c r="E638" s="69"/>
      <c r="F638" s="128"/>
      <c r="G638" s="124" t="e">
        <f>VLOOKUP(F638,[2]零件成本10.26!$B$2:$C$7802,2,0)</f>
        <v>#N/A</v>
      </c>
      <c r="H638" s="16"/>
      <c r="I638" s="128" t="str">
        <f t="shared" si="91"/>
        <v/>
      </c>
      <c r="J638" s="16"/>
      <c r="K638" s="128"/>
      <c r="L638" s="16"/>
      <c r="M638" s="69"/>
      <c r="N638" s="69"/>
      <c r="O638" s="69"/>
      <c r="P638" s="100">
        <f t="shared" si="92"/>
        <v>0</v>
      </c>
      <c r="Q638" s="146"/>
      <c r="R638" s="140" t="str">
        <f t="shared" si="93"/>
        <v>0</v>
      </c>
      <c r="S638" s="140" t="str">
        <f t="shared" si="94"/>
        <v>0</v>
      </c>
      <c r="T638" s="144"/>
      <c r="U638" s="106"/>
      <c r="V638" s="142">
        <f t="shared" si="95"/>
        <v>0</v>
      </c>
      <c r="W638" s="142">
        <f t="shared" si="96"/>
        <v>0</v>
      </c>
      <c r="X638" s="108">
        <f t="shared" si="97"/>
        <v>0</v>
      </c>
      <c r="Y638" s="108">
        <f t="shared" si="98"/>
        <v>0</v>
      </c>
      <c r="Z638" s="108">
        <f t="shared" si="99"/>
        <v>0</v>
      </c>
      <c r="AA638" s="151"/>
      <c r="AB638" s="47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 s="4" customFormat="1" ht="19" customHeight="1" spans="1:67">
      <c r="A639" s="94">
        <f t="shared" si="90"/>
        <v>638</v>
      </c>
      <c r="B639" s="95"/>
      <c r="C639" s="69"/>
      <c r="D639" s="16"/>
      <c r="E639" s="69"/>
      <c r="F639" s="128"/>
      <c r="G639" s="124" t="e">
        <f>VLOOKUP(F639,[2]零件成本10.26!$B$2:$C$7802,2,0)</f>
        <v>#N/A</v>
      </c>
      <c r="H639" s="16"/>
      <c r="I639" s="128" t="str">
        <f t="shared" si="91"/>
        <v/>
      </c>
      <c r="J639" s="16"/>
      <c r="K639" s="128"/>
      <c r="L639" s="16"/>
      <c r="M639" s="69"/>
      <c r="N639" s="69"/>
      <c r="O639" s="69"/>
      <c r="P639" s="100">
        <f t="shared" si="92"/>
        <v>0</v>
      </c>
      <c r="Q639" s="146"/>
      <c r="R639" s="140" t="str">
        <f t="shared" si="93"/>
        <v>0</v>
      </c>
      <c r="S639" s="140" t="str">
        <f t="shared" si="94"/>
        <v>0</v>
      </c>
      <c r="T639" s="144"/>
      <c r="U639" s="106"/>
      <c r="V639" s="142">
        <f t="shared" si="95"/>
        <v>0</v>
      </c>
      <c r="W639" s="142">
        <f t="shared" si="96"/>
        <v>0</v>
      </c>
      <c r="X639" s="108">
        <f t="shared" si="97"/>
        <v>0</v>
      </c>
      <c r="Y639" s="108">
        <f t="shared" si="98"/>
        <v>0</v>
      </c>
      <c r="Z639" s="108">
        <f t="shared" si="99"/>
        <v>0</v>
      </c>
      <c r="AA639" s="151"/>
      <c r="AB639" s="47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 s="4" customFormat="1" ht="19" customHeight="1" spans="1:67">
      <c r="A640" s="94">
        <f t="shared" si="90"/>
        <v>639</v>
      </c>
      <c r="B640" s="95"/>
      <c r="C640" s="69"/>
      <c r="D640" s="16"/>
      <c r="E640" s="69"/>
      <c r="F640" s="128"/>
      <c r="G640" s="124" t="e">
        <f>VLOOKUP(F640,[2]零件成本10.26!$B$2:$C$7802,2,0)</f>
        <v>#N/A</v>
      </c>
      <c r="H640" s="16"/>
      <c r="I640" s="128" t="str">
        <f t="shared" si="91"/>
        <v/>
      </c>
      <c r="J640" s="16"/>
      <c r="K640" s="128"/>
      <c r="L640" s="16"/>
      <c r="M640" s="69"/>
      <c r="N640" s="69"/>
      <c r="O640" s="69"/>
      <c r="P640" s="100">
        <f t="shared" si="92"/>
        <v>0</v>
      </c>
      <c r="Q640" s="146"/>
      <c r="R640" s="140" t="str">
        <f t="shared" si="93"/>
        <v>0</v>
      </c>
      <c r="S640" s="140" t="str">
        <f t="shared" si="94"/>
        <v>0</v>
      </c>
      <c r="T640" s="144"/>
      <c r="U640" s="106"/>
      <c r="V640" s="142">
        <f t="shared" si="95"/>
        <v>0</v>
      </c>
      <c r="W640" s="142">
        <f t="shared" si="96"/>
        <v>0</v>
      </c>
      <c r="X640" s="108">
        <f t="shared" si="97"/>
        <v>0</v>
      </c>
      <c r="Y640" s="108">
        <f t="shared" si="98"/>
        <v>0</v>
      </c>
      <c r="Z640" s="108">
        <f t="shared" si="99"/>
        <v>0</v>
      </c>
      <c r="AA640" s="151"/>
      <c r="AB640" s="47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 s="4" customFormat="1" ht="19" customHeight="1" spans="1:67">
      <c r="A641" s="94">
        <f t="shared" si="90"/>
        <v>640</v>
      </c>
      <c r="B641" s="95"/>
      <c r="C641" s="69"/>
      <c r="D641" s="16"/>
      <c r="E641" s="69"/>
      <c r="F641" s="128"/>
      <c r="G641" s="124" t="e">
        <f>VLOOKUP(F641,[2]零件成本10.26!$B$2:$C$7802,2,0)</f>
        <v>#N/A</v>
      </c>
      <c r="H641" s="16"/>
      <c r="I641" s="128" t="str">
        <f t="shared" si="91"/>
        <v/>
      </c>
      <c r="J641" s="16"/>
      <c r="K641" s="128"/>
      <c r="L641" s="16"/>
      <c r="M641" s="69"/>
      <c r="N641" s="69"/>
      <c r="O641" s="69"/>
      <c r="P641" s="100">
        <f t="shared" si="92"/>
        <v>0</v>
      </c>
      <c r="Q641" s="146"/>
      <c r="R641" s="140" t="str">
        <f t="shared" si="93"/>
        <v>0</v>
      </c>
      <c r="S641" s="140" t="str">
        <f t="shared" si="94"/>
        <v>0</v>
      </c>
      <c r="T641" s="144"/>
      <c r="U641" s="106"/>
      <c r="V641" s="142">
        <f t="shared" si="95"/>
        <v>0</v>
      </c>
      <c r="W641" s="142">
        <f t="shared" si="96"/>
        <v>0</v>
      </c>
      <c r="X641" s="108">
        <f t="shared" si="97"/>
        <v>0</v>
      </c>
      <c r="Y641" s="108">
        <f t="shared" si="98"/>
        <v>0</v>
      </c>
      <c r="Z641" s="108">
        <f t="shared" si="99"/>
        <v>0</v>
      </c>
      <c r="AA641" s="151"/>
      <c r="AB641" s="47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 s="4" customFormat="1" ht="19" customHeight="1" spans="1:67">
      <c r="A642" s="94">
        <f t="shared" ref="A642:A705" si="100">ROW()-1</f>
        <v>641</v>
      </c>
      <c r="B642" s="95"/>
      <c r="C642" s="69"/>
      <c r="D642" s="16"/>
      <c r="E642" s="69"/>
      <c r="F642" s="128"/>
      <c r="G642" s="124" t="e">
        <f>VLOOKUP(F642,[2]零件成本10.26!$B$2:$C$7802,2,0)</f>
        <v>#N/A</v>
      </c>
      <c r="H642" s="16"/>
      <c r="I642" s="128" t="str">
        <f t="shared" ref="I642:I705" si="101">C642&amp;F642</f>
        <v/>
      </c>
      <c r="J642" s="16"/>
      <c r="K642" s="128"/>
      <c r="L642" s="16"/>
      <c r="M642" s="69"/>
      <c r="N642" s="69"/>
      <c r="O642" s="69"/>
      <c r="P642" s="100">
        <f t="shared" ref="P642:P705" si="102">K642</f>
        <v>0</v>
      </c>
      <c r="Q642" s="146"/>
      <c r="R642" s="140" t="str">
        <f t="shared" ref="R642:R705" si="103">IF(P642&gt;Q642,P642-Q642,"0")</f>
        <v>0</v>
      </c>
      <c r="S642" s="140" t="str">
        <f t="shared" ref="S642:S705" si="104">IF(P642&lt;Q642,P642-Q642,"0")</f>
        <v>0</v>
      </c>
      <c r="T642" s="144"/>
      <c r="U642" s="106"/>
      <c r="V642" s="142">
        <f t="shared" ref="V642:V705" si="105">IFERROR(P642*U642,"")</f>
        <v>0</v>
      </c>
      <c r="W642" s="142">
        <f t="shared" ref="W642:W705" si="106">IFERROR(Q642*U642,"")</f>
        <v>0</v>
      </c>
      <c r="X642" s="108">
        <f t="shared" ref="X642:X705" si="107">IFERROR(R642*U642,"")</f>
        <v>0</v>
      </c>
      <c r="Y642" s="108">
        <f t="shared" ref="Y642:Y705" si="108">IFERROR(S642*U642,"")</f>
        <v>0</v>
      </c>
      <c r="Z642" s="108">
        <f t="shared" ref="Z642:Z705" si="109">V642-W642</f>
        <v>0</v>
      </c>
      <c r="AA642" s="151"/>
      <c r="AB642" s="47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 s="4" customFormat="1" ht="19" customHeight="1" spans="1:67">
      <c r="A643" s="94">
        <f t="shared" si="100"/>
        <v>642</v>
      </c>
      <c r="B643" s="95"/>
      <c r="C643" s="69"/>
      <c r="D643" s="16"/>
      <c r="E643" s="69"/>
      <c r="F643" s="128"/>
      <c r="G643" s="124" t="e">
        <f>VLOOKUP(F643,[2]零件成本10.26!$B$2:$C$7802,2,0)</f>
        <v>#N/A</v>
      </c>
      <c r="H643" s="16"/>
      <c r="I643" s="128" t="str">
        <f t="shared" si="101"/>
        <v/>
      </c>
      <c r="J643" s="16"/>
      <c r="K643" s="128"/>
      <c r="L643" s="16"/>
      <c r="M643" s="69"/>
      <c r="N643" s="69"/>
      <c r="O643" s="69"/>
      <c r="P643" s="100">
        <f t="shared" si="102"/>
        <v>0</v>
      </c>
      <c r="Q643" s="146"/>
      <c r="R643" s="140" t="str">
        <f t="shared" si="103"/>
        <v>0</v>
      </c>
      <c r="S643" s="140" t="str">
        <f t="shared" si="104"/>
        <v>0</v>
      </c>
      <c r="T643" s="144"/>
      <c r="U643" s="106"/>
      <c r="V643" s="142">
        <f t="shared" si="105"/>
        <v>0</v>
      </c>
      <c r="W643" s="142">
        <f t="shared" si="106"/>
        <v>0</v>
      </c>
      <c r="X643" s="108">
        <f t="shared" si="107"/>
        <v>0</v>
      </c>
      <c r="Y643" s="108">
        <f t="shared" si="108"/>
        <v>0</v>
      </c>
      <c r="Z643" s="108">
        <f t="shared" si="109"/>
        <v>0</v>
      </c>
      <c r="AA643" s="151"/>
      <c r="AB643" s="47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 s="4" customFormat="1" ht="19" customHeight="1" spans="1:67">
      <c r="A644" s="94">
        <f t="shared" si="100"/>
        <v>643</v>
      </c>
      <c r="B644" s="95"/>
      <c r="C644" s="69"/>
      <c r="D644" s="16"/>
      <c r="E644" s="69"/>
      <c r="F644" s="128"/>
      <c r="G644" s="124" t="e">
        <f>VLOOKUP(F644,[2]零件成本10.26!$B$2:$C$7802,2,0)</f>
        <v>#N/A</v>
      </c>
      <c r="H644" s="16"/>
      <c r="I644" s="128" t="str">
        <f t="shared" si="101"/>
        <v/>
      </c>
      <c r="J644" s="16"/>
      <c r="K644" s="128"/>
      <c r="L644" s="16"/>
      <c r="M644" s="69"/>
      <c r="N644" s="69"/>
      <c r="O644" s="69"/>
      <c r="P644" s="100">
        <f t="shared" si="102"/>
        <v>0</v>
      </c>
      <c r="Q644" s="146"/>
      <c r="R644" s="140" t="str">
        <f t="shared" si="103"/>
        <v>0</v>
      </c>
      <c r="S644" s="140" t="str">
        <f t="shared" si="104"/>
        <v>0</v>
      </c>
      <c r="T644" s="144"/>
      <c r="U644" s="106"/>
      <c r="V644" s="142">
        <f t="shared" si="105"/>
        <v>0</v>
      </c>
      <c r="W644" s="142">
        <f t="shared" si="106"/>
        <v>0</v>
      </c>
      <c r="X644" s="108">
        <f t="shared" si="107"/>
        <v>0</v>
      </c>
      <c r="Y644" s="108">
        <f t="shared" si="108"/>
        <v>0</v>
      </c>
      <c r="Z644" s="108">
        <f t="shared" si="109"/>
        <v>0</v>
      </c>
      <c r="AA644" s="151"/>
      <c r="AB644" s="47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 s="4" customFormat="1" ht="19" customHeight="1" spans="1:67">
      <c r="A645" s="94">
        <f t="shared" si="100"/>
        <v>644</v>
      </c>
      <c r="B645" s="95"/>
      <c r="C645" s="69"/>
      <c r="D645" s="16"/>
      <c r="E645" s="69"/>
      <c r="F645" s="128"/>
      <c r="G645" s="124" t="e">
        <f>VLOOKUP(F645,[2]零件成本10.26!$B$2:$C$7802,2,0)</f>
        <v>#N/A</v>
      </c>
      <c r="H645" s="16"/>
      <c r="I645" s="128" t="str">
        <f t="shared" si="101"/>
        <v/>
      </c>
      <c r="J645" s="16"/>
      <c r="K645" s="128"/>
      <c r="L645" s="16"/>
      <c r="M645" s="69"/>
      <c r="N645" s="69"/>
      <c r="O645" s="69"/>
      <c r="P645" s="100">
        <f t="shared" si="102"/>
        <v>0</v>
      </c>
      <c r="Q645" s="146"/>
      <c r="R645" s="140" t="str">
        <f t="shared" si="103"/>
        <v>0</v>
      </c>
      <c r="S645" s="140" t="str">
        <f t="shared" si="104"/>
        <v>0</v>
      </c>
      <c r="T645" s="144"/>
      <c r="U645" s="106"/>
      <c r="V645" s="142">
        <f t="shared" si="105"/>
        <v>0</v>
      </c>
      <c r="W645" s="142">
        <f t="shared" si="106"/>
        <v>0</v>
      </c>
      <c r="X645" s="108">
        <f t="shared" si="107"/>
        <v>0</v>
      </c>
      <c r="Y645" s="108">
        <f t="shared" si="108"/>
        <v>0</v>
      </c>
      <c r="Z645" s="108">
        <f t="shared" si="109"/>
        <v>0</v>
      </c>
      <c r="AA645" s="151"/>
      <c r="AB645" s="47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 s="4" customFormat="1" ht="19" customHeight="1" spans="1:67">
      <c r="A646" s="94">
        <f t="shared" si="100"/>
        <v>645</v>
      </c>
      <c r="B646" s="95"/>
      <c r="C646" s="69"/>
      <c r="D646" s="16"/>
      <c r="E646" s="69"/>
      <c r="F646" s="128"/>
      <c r="G646" s="124" t="e">
        <f>VLOOKUP(F646,[2]零件成本10.26!$B$2:$C$7802,2,0)</f>
        <v>#N/A</v>
      </c>
      <c r="H646" s="16"/>
      <c r="I646" s="128" t="str">
        <f t="shared" si="101"/>
        <v/>
      </c>
      <c r="J646" s="16"/>
      <c r="K646" s="128"/>
      <c r="L646" s="16"/>
      <c r="M646" s="69"/>
      <c r="N646" s="69"/>
      <c r="O646" s="69"/>
      <c r="P646" s="100">
        <f t="shared" si="102"/>
        <v>0</v>
      </c>
      <c r="Q646" s="146"/>
      <c r="R646" s="140" t="str">
        <f t="shared" si="103"/>
        <v>0</v>
      </c>
      <c r="S646" s="140" t="str">
        <f t="shared" si="104"/>
        <v>0</v>
      </c>
      <c r="T646" s="144"/>
      <c r="U646" s="106"/>
      <c r="V646" s="142">
        <f t="shared" si="105"/>
        <v>0</v>
      </c>
      <c r="W646" s="142">
        <f t="shared" si="106"/>
        <v>0</v>
      </c>
      <c r="X646" s="108">
        <f t="shared" si="107"/>
        <v>0</v>
      </c>
      <c r="Y646" s="108">
        <f t="shared" si="108"/>
        <v>0</v>
      </c>
      <c r="Z646" s="108">
        <f t="shared" si="109"/>
        <v>0</v>
      </c>
      <c r="AA646" s="151"/>
      <c r="AB646" s="47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 s="4" customFormat="1" ht="19" customHeight="1" spans="1:67">
      <c r="A647" s="94">
        <f t="shared" si="100"/>
        <v>646</v>
      </c>
      <c r="B647" s="95"/>
      <c r="C647" s="69"/>
      <c r="D647" s="16"/>
      <c r="E647" s="69"/>
      <c r="F647" s="128"/>
      <c r="G647" s="124" t="e">
        <f>VLOOKUP(F647,[2]零件成本10.26!$B$2:$C$7802,2,0)</f>
        <v>#N/A</v>
      </c>
      <c r="H647" s="16"/>
      <c r="I647" s="128" t="str">
        <f t="shared" si="101"/>
        <v/>
      </c>
      <c r="J647" s="16"/>
      <c r="K647" s="128"/>
      <c r="L647" s="16"/>
      <c r="M647" s="69"/>
      <c r="N647" s="69"/>
      <c r="O647" s="69"/>
      <c r="P647" s="100">
        <f t="shared" si="102"/>
        <v>0</v>
      </c>
      <c r="Q647" s="146"/>
      <c r="R647" s="140" t="str">
        <f t="shared" si="103"/>
        <v>0</v>
      </c>
      <c r="S647" s="140" t="str">
        <f t="shared" si="104"/>
        <v>0</v>
      </c>
      <c r="T647" s="144"/>
      <c r="U647" s="106"/>
      <c r="V647" s="142">
        <f t="shared" si="105"/>
        <v>0</v>
      </c>
      <c r="W647" s="142">
        <f t="shared" si="106"/>
        <v>0</v>
      </c>
      <c r="X647" s="108">
        <f t="shared" si="107"/>
        <v>0</v>
      </c>
      <c r="Y647" s="108">
        <f t="shared" si="108"/>
        <v>0</v>
      </c>
      <c r="Z647" s="108">
        <f t="shared" si="109"/>
        <v>0</v>
      </c>
      <c r="AA647" s="151"/>
      <c r="AB647" s="47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 s="4" customFormat="1" ht="19" customHeight="1" spans="1:67">
      <c r="A648" s="94">
        <f t="shared" si="100"/>
        <v>647</v>
      </c>
      <c r="B648" s="95"/>
      <c r="C648" s="69"/>
      <c r="D648" s="16"/>
      <c r="E648" s="69"/>
      <c r="F648" s="128"/>
      <c r="G648" s="124" t="e">
        <f>VLOOKUP(F648,[2]零件成本10.26!$B$2:$C$7802,2,0)</f>
        <v>#N/A</v>
      </c>
      <c r="H648" s="16"/>
      <c r="I648" s="128" t="str">
        <f t="shared" si="101"/>
        <v/>
      </c>
      <c r="J648" s="16"/>
      <c r="K648" s="128"/>
      <c r="L648" s="16"/>
      <c r="M648" s="69"/>
      <c r="N648" s="69"/>
      <c r="O648" s="69"/>
      <c r="P648" s="100">
        <f t="shared" si="102"/>
        <v>0</v>
      </c>
      <c r="Q648" s="146"/>
      <c r="R648" s="140" t="str">
        <f t="shared" si="103"/>
        <v>0</v>
      </c>
      <c r="S648" s="140" t="str">
        <f t="shared" si="104"/>
        <v>0</v>
      </c>
      <c r="T648" s="144"/>
      <c r="U648" s="106"/>
      <c r="V648" s="142">
        <f t="shared" si="105"/>
        <v>0</v>
      </c>
      <c r="W648" s="142">
        <f t="shared" si="106"/>
        <v>0</v>
      </c>
      <c r="X648" s="108">
        <f t="shared" si="107"/>
        <v>0</v>
      </c>
      <c r="Y648" s="108">
        <f t="shared" si="108"/>
        <v>0</v>
      </c>
      <c r="Z648" s="108">
        <f t="shared" si="109"/>
        <v>0</v>
      </c>
      <c r="AA648" s="151"/>
      <c r="AB648" s="47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 s="4" customFormat="1" ht="19" customHeight="1" spans="1:67">
      <c r="A649" s="94">
        <f t="shared" si="100"/>
        <v>648</v>
      </c>
      <c r="B649" s="95"/>
      <c r="C649" s="69"/>
      <c r="D649" s="16"/>
      <c r="E649" s="69"/>
      <c r="F649" s="128"/>
      <c r="G649" s="124" t="e">
        <f>VLOOKUP(F649,[2]零件成本10.26!$B$2:$C$7802,2,0)</f>
        <v>#N/A</v>
      </c>
      <c r="H649" s="16"/>
      <c r="I649" s="128" t="str">
        <f t="shared" si="101"/>
        <v/>
      </c>
      <c r="J649" s="16"/>
      <c r="K649" s="128"/>
      <c r="L649" s="16"/>
      <c r="M649" s="69"/>
      <c r="N649" s="69"/>
      <c r="O649" s="69"/>
      <c r="P649" s="100">
        <f t="shared" si="102"/>
        <v>0</v>
      </c>
      <c r="Q649" s="146"/>
      <c r="R649" s="140" t="str">
        <f t="shared" si="103"/>
        <v>0</v>
      </c>
      <c r="S649" s="140" t="str">
        <f t="shared" si="104"/>
        <v>0</v>
      </c>
      <c r="T649" s="144"/>
      <c r="U649" s="106"/>
      <c r="V649" s="142">
        <f t="shared" si="105"/>
        <v>0</v>
      </c>
      <c r="W649" s="142">
        <f t="shared" si="106"/>
        <v>0</v>
      </c>
      <c r="X649" s="108">
        <f t="shared" si="107"/>
        <v>0</v>
      </c>
      <c r="Y649" s="108">
        <f t="shared" si="108"/>
        <v>0</v>
      </c>
      <c r="Z649" s="108">
        <f t="shared" si="109"/>
        <v>0</v>
      </c>
      <c r="AA649" s="151"/>
      <c r="AB649" s="47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 s="4" customFormat="1" ht="19" customHeight="1" spans="1:67">
      <c r="A650" s="94">
        <f t="shared" si="100"/>
        <v>649</v>
      </c>
      <c r="B650" s="95"/>
      <c r="C650" s="69"/>
      <c r="D650" s="16"/>
      <c r="E650" s="69"/>
      <c r="F650" s="128"/>
      <c r="G650" s="124" t="e">
        <f>VLOOKUP(F650,[2]零件成本10.26!$B$2:$C$7802,2,0)</f>
        <v>#N/A</v>
      </c>
      <c r="H650" s="16"/>
      <c r="I650" s="128" t="str">
        <f t="shared" si="101"/>
        <v/>
      </c>
      <c r="J650" s="16"/>
      <c r="K650" s="128"/>
      <c r="L650" s="16"/>
      <c r="M650" s="69"/>
      <c r="N650" s="69"/>
      <c r="O650" s="69"/>
      <c r="P650" s="100">
        <f t="shared" si="102"/>
        <v>0</v>
      </c>
      <c r="Q650" s="146"/>
      <c r="R650" s="140" t="str">
        <f t="shared" si="103"/>
        <v>0</v>
      </c>
      <c r="S650" s="140" t="str">
        <f t="shared" si="104"/>
        <v>0</v>
      </c>
      <c r="T650" s="144"/>
      <c r="U650" s="106"/>
      <c r="V650" s="142">
        <f t="shared" si="105"/>
        <v>0</v>
      </c>
      <c r="W650" s="142">
        <f t="shared" si="106"/>
        <v>0</v>
      </c>
      <c r="X650" s="108">
        <f t="shared" si="107"/>
        <v>0</v>
      </c>
      <c r="Y650" s="108">
        <f t="shared" si="108"/>
        <v>0</v>
      </c>
      <c r="Z650" s="108">
        <f t="shared" si="109"/>
        <v>0</v>
      </c>
      <c r="AA650" s="151"/>
      <c r="AB650" s="47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 s="4" customFormat="1" ht="19" customHeight="1" spans="1:67">
      <c r="A651" s="94">
        <f t="shared" si="100"/>
        <v>650</v>
      </c>
      <c r="B651" s="95"/>
      <c r="C651" s="69"/>
      <c r="D651" s="16"/>
      <c r="E651" s="69"/>
      <c r="F651" s="128"/>
      <c r="G651" s="124" t="e">
        <f>VLOOKUP(F651,[2]零件成本10.26!$B$2:$C$7802,2,0)</f>
        <v>#N/A</v>
      </c>
      <c r="H651" s="16"/>
      <c r="I651" s="128" t="str">
        <f t="shared" si="101"/>
        <v/>
      </c>
      <c r="J651" s="16"/>
      <c r="K651" s="128"/>
      <c r="L651" s="16"/>
      <c r="M651" s="69"/>
      <c r="N651" s="69"/>
      <c r="O651" s="69"/>
      <c r="P651" s="100">
        <f t="shared" si="102"/>
        <v>0</v>
      </c>
      <c r="Q651" s="146"/>
      <c r="R651" s="140" t="str">
        <f t="shared" si="103"/>
        <v>0</v>
      </c>
      <c r="S651" s="140" t="str">
        <f t="shared" si="104"/>
        <v>0</v>
      </c>
      <c r="T651" s="144"/>
      <c r="U651" s="106"/>
      <c r="V651" s="142">
        <f t="shared" si="105"/>
        <v>0</v>
      </c>
      <c r="W651" s="142">
        <f t="shared" si="106"/>
        <v>0</v>
      </c>
      <c r="X651" s="108">
        <f t="shared" si="107"/>
        <v>0</v>
      </c>
      <c r="Y651" s="108">
        <f t="shared" si="108"/>
        <v>0</v>
      </c>
      <c r="Z651" s="108">
        <f t="shared" si="109"/>
        <v>0</v>
      </c>
      <c r="AA651" s="151"/>
      <c r="AB651" s="47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 s="4" customFormat="1" ht="19" customHeight="1" spans="1:67">
      <c r="A652" s="94">
        <f t="shared" si="100"/>
        <v>651</v>
      </c>
      <c r="B652" s="95"/>
      <c r="C652" s="69"/>
      <c r="D652" s="16"/>
      <c r="E652" s="69"/>
      <c r="F652" s="128"/>
      <c r="G652" s="124" t="e">
        <f>VLOOKUP(F652,[2]零件成本10.26!$B$2:$C$7802,2,0)</f>
        <v>#N/A</v>
      </c>
      <c r="H652" s="16"/>
      <c r="I652" s="128" t="str">
        <f t="shared" si="101"/>
        <v/>
      </c>
      <c r="J652" s="16"/>
      <c r="K652" s="128"/>
      <c r="L652" s="16"/>
      <c r="M652" s="69"/>
      <c r="N652" s="69"/>
      <c r="O652" s="69"/>
      <c r="P652" s="100">
        <f t="shared" si="102"/>
        <v>0</v>
      </c>
      <c r="Q652" s="146"/>
      <c r="R652" s="140" t="str">
        <f t="shared" si="103"/>
        <v>0</v>
      </c>
      <c r="S652" s="140" t="str">
        <f t="shared" si="104"/>
        <v>0</v>
      </c>
      <c r="T652" s="144"/>
      <c r="U652" s="106"/>
      <c r="V652" s="142">
        <f t="shared" si="105"/>
        <v>0</v>
      </c>
      <c r="W652" s="142">
        <f t="shared" si="106"/>
        <v>0</v>
      </c>
      <c r="X652" s="108">
        <f t="shared" si="107"/>
        <v>0</v>
      </c>
      <c r="Y652" s="108">
        <f t="shared" si="108"/>
        <v>0</v>
      </c>
      <c r="Z652" s="108">
        <f t="shared" si="109"/>
        <v>0</v>
      </c>
      <c r="AA652" s="151"/>
      <c r="AB652" s="47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 s="4" customFormat="1" ht="19" customHeight="1" spans="1:67">
      <c r="A653" s="94">
        <f t="shared" si="100"/>
        <v>652</v>
      </c>
      <c r="B653" s="95"/>
      <c r="C653" s="69"/>
      <c r="D653" s="16"/>
      <c r="E653" s="69"/>
      <c r="F653" s="128"/>
      <c r="G653" s="124" t="e">
        <f>VLOOKUP(F653,[2]零件成本10.26!$B$2:$C$7802,2,0)</f>
        <v>#N/A</v>
      </c>
      <c r="H653" s="16"/>
      <c r="I653" s="128" t="str">
        <f t="shared" si="101"/>
        <v/>
      </c>
      <c r="J653" s="16"/>
      <c r="K653" s="128"/>
      <c r="L653" s="16"/>
      <c r="M653" s="69"/>
      <c r="N653" s="69"/>
      <c r="O653" s="69"/>
      <c r="P653" s="100">
        <f t="shared" si="102"/>
        <v>0</v>
      </c>
      <c r="Q653" s="146"/>
      <c r="R653" s="140" t="str">
        <f t="shared" si="103"/>
        <v>0</v>
      </c>
      <c r="S653" s="140" t="str">
        <f t="shared" si="104"/>
        <v>0</v>
      </c>
      <c r="T653" s="144"/>
      <c r="U653" s="106"/>
      <c r="V653" s="142">
        <f t="shared" si="105"/>
        <v>0</v>
      </c>
      <c r="W653" s="142">
        <f t="shared" si="106"/>
        <v>0</v>
      </c>
      <c r="X653" s="108">
        <f t="shared" si="107"/>
        <v>0</v>
      </c>
      <c r="Y653" s="108">
        <f t="shared" si="108"/>
        <v>0</v>
      </c>
      <c r="Z653" s="108">
        <f t="shared" si="109"/>
        <v>0</v>
      </c>
      <c r="AA653" s="151"/>
      <c r="AB653" s="47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 s="4" customFormat="1" ht="19" customHeight="1" spans="1:67">
      <c r="A654" s="94">
        <f t="shared" si="100"/>
        <v>653</v>
      </c>
      <c r="B654" s="95"/>
      <c r="C654" s="69"/>
      <c r="D654" s="16"/>
      <c r="E654" s="69"/>
      <c r="F654" s="128"/>
      <c r="G654" s="124" t="e">
        <f>VLOOKUP(F654,[2]零件成本10.26!$B$2:$C$7802,2,0)</f>
        <v>#N/A</v>
      </c>
      <c r="H654" s="16"/>
      <c r="I654" s="128" t="str">
        <f t="shared" si="101"/>
        <v/>
      </c>
      <c r="J654" s="16"/>
      <c r="K654" s="128"/>
      <c r="L654" s="16"/>
      <c r="M654" s="69"/>
      <c r="N654" s="69"/>
      <c r="O654" s="69"/>
      <c r="P654" s="100">
        <f t="shared" si="102"/>
        <v>0</v>
      </c>
      <c r="Q654" s="146"/>
      <c r="R654" s="140" t="str">
        <f t="shared" si="103"/>
        <v>0</v>
      </c>
      <c r="S654" s="140" t="str">
        <f t="shared" si="104"/>
        <v>0</v>
      </c>
      <c r="T654" s="144"/>
      <c r="U654" s="106"/>
      <c r="V654" s="142">
        <f t="shared" si="105"/>
        <v>0</v>
      </c>
      <c r="W654" s="142">
        <f t="shared" si="106"/>
        <v>0</v>
      </c>
      <c r="X654" s="108">
        <f t="shared" si="107"/>
        <v>0</v>
      </c>
      <c r="Y654" s="108">
        <f t="shared" si="108"/>
        <v>0</v>
      </c>
      <c r="Z654" s="108">
        <f t="shared" si="109"/>
        <v>0</v>
      </c>
      <c r="AA654" s="151"/>
      <c r="AB654" s="4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 s="4" customFormat="1" ht="19" customHeight="1" spans="1:67">
      <c r="A655" s="94">
        <f t="shared" si="100"/>
        <v>654</v>
      </c>
      <c r="B655" s="95"/>
      <c r="C655" s="69"/>
      <c r="D655" s="16"/>
      <c r="E655" s="69"/>
      <c r="F655" s="128"/>
      <c r="G655" s="124" t="e">
        <f>VLOOKUP(F655,[2]零件成本10.26!$B$2:$C$7802,2,0)</f>
        <v>#N/A</v>
      </c>
      <c r="H655" s="16"/>
      <c r="I655" s="128" t="str">
        <f t="shared" si="101"/>
        <v/>
      </c>
      <c r="J655" s="16"/>
      <c r="K655" s="128"/>
      <c r="L655" s="16"/>
      <c r="M655" s="69"/>
      <c r="N655" s="69"/>
      <c r="O655" s="69"/>
      <c r="P655" s="100">
        <f t="shared" si="102"/>
        <v>0</v>
      </c>
      <c r="Q655" s="146"/>
      <c r="R655" s="140" t="str">
        <f t="shared" si="103"/>
        <v>0</v>
      </c>
      <c r="S655" s="140" t="str">
        <f t="shared" si="104"/>
        <v>0</v>
      </c>
      <c r="T655" s="144"/>
      <c r="U655" s="106"/>
      <c r="V655" s="142">
        <f t="shared" si="105"/>
        <v>0</v>
      </c>
      <c r="W655" s="142">
        <f t="shared" si="106"/>
        <v>0</v>
      </c>
      <c r="X655" s="108">
        <f t="shared" si="107"/>
        <v>0</v>
      </c>
      <c r="Y655" s="108">
        <f t="shared" si="108"/>
        <v>0</v>
      </c>
      <c r="Z655" s="108">
        <f t="shared" si="109"/>
        <v>0</v>
      </c>
      <c r="AA655" s="151"/>
      <c r="AB655" s="47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="4" customFormat="1" ht="19" customHeight="1" spans="1:67">
      <c r="A656" s="94">
        <f t="shared" si="100"/>
        <v>655</v>
      </c>
      <c r="B656" s="95"/>
      <c r="C656" s="69"/>
      <c r="D656" s="16"/>
      <c r="E656" s="69"/>
      <c r="F656" s="128"/>
      <c r="G656" s="124" t="e">
        <f>VLOOKUP(F656,[2]零件成本10.26!$B$2:$C$7802,2,0)</f>
        <v>#N/A</v>
      </c>
      <c r="H656" s="16"/>
      <c r="I656" s="128" t="str">
        <f t="shared" si="101"/>
        <v/>
      </c>
      <c r="J656" s="16"/>
      <c r="K656" s="128"/>
      <c r="L656" s="16"/>
      <c r="M656" s="69"/>
      <c r="N656" s="69"/>
      <c r="O656" s="69"/>
      <c r="P656" s="100">
        <f t="shared" si="102"/>
        <v>0</v>
      </c>
      <c r="Q656" s="146"/>
      <c r="R656" s="140" t="str">
        <f t="shared" si="103"/>
        <v>0</v>
      </c>
      <c r="S656" s="140" t="str">
        <f t="shared" si="104"/>
        <v>0</v>
      </c>
      <c r="T656" s="144"/>
      <c r="U656" s="106"/>
      <c r="V656" s="142">
        <f t="shared" si="105"/>
        <v>0</v>
      </c>
      <c r="W656" s="142">
        <f t="shared" si="106"/>
        <v>0</v>
      </c>
      <c r="X656" s="108">
        <f t="shared" si="107"/>
        <v>0</v>
      </c>
      <c r="Y656" s="108">
        <f t="shared" si="108"/>
        <v>0</v>
      </c>
      <c r="Z656" s="108">
        <f t="shared" si="109"/>
        <v>0</v>
      </c>
      <c r="AA656" s="151"/>
      <c r="AB656" s="47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 s="4" customFormat="1" ht="19" customHeight="1" spans="1:67">
      <c r="A657" s="94">
        <f t="shared" si="100"/>
        <v>656</v>
      </c>
      <c r="B657" s="95"/>
      <c r="C657" s="69"/>
      <c r="D657" s="16"/>
      <c r="E657" s="69"/>
      <c r="F657" s="128"/>
      <c r="G657" s="124" t="e">
        <f>VLOOKUP(F657,[2]零件成本10.26!$B$2:$C$7802,2,0)</f>
        <v>#N/A</v>
      </c>
      <c r="H657" s="16"/>
      <c r="I657" s="128" t="str">
        <f t="shared" si="101"/>
        <v/>
      </c>
      <c r="J657" s="16"/>
      <c r="K657" s="128"/>
      <c r="L657" s="16"/>
      <c r="M657" s="69"/>
      <c r="N657" s="69"/>
      <c r="O657" s="69"/>
      <c r="P657" s="100">
        <f t="shared" si="102"/>
        <v>0</v>
      </c>
      <c r="Q657" s="146"/>
      <c r="R657" s="140" t="str">
        <f t="shared" si="103"/>
        <v>0</v>
      </c>
      <c r="S657" s="140" t="str">
        <f t="shared" si="104"/>
        <v>0</v>
      </c>
      <c r="T657" s="144"/>
      <c r="U657" s="106"/>
      <c r="V657" s="142">
        <f t="shared" si="105"/>
        <v>0</v>
      </c>
      <c r="W657" s="142">
        <f t="shared" si="106"/>
        <v>0</v>
      </c>
      <c r="X657" s="108">
        <f t="shared" si="107"/>
        <v>0</v>
      </c>
      <c r="Y657" s="108">
        <f t="shared" si="108"/>
        <v>0</v>
      </c>
      <c r="Z657" s="108">
        <f t="shared" si="109"/>
        <v>0</v>
      </c>
      <c r="AA657" s="151"/>
      <c r="AB657" s="47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 s="4" customFormat="1" ht="19" customHeight="1" spans="1:67">
      <c r="A658" s="94">
        <f t="shared" si="100"/>
        <v>657</v>
      </c>
      <c r="B658" s="95"/>
      <c r="C658" s="69"/>
      <c r="D658" s="16"/>
      <c r="E658" s="69"/>
      <c r="F658" s="128"/>
      <c r="G658" s="124" t="e">
        <f>VLOOKUP(F658,[2]零件成本10.26!$B$2:$C$7802,2,0)</f>
        <v>#N/A</v>
      </c>
      <c r="H658" s="16"/>
      <c r="I658" s="128" t="str">
        <f t="shared" si="101"/>
        <v/>
      </c>
      <c r="J658" s="16"/>
      <c r="K658" s="128"/>
      <c r="L658" s="16"/>
      <c r="M658" s="69"/>
      <c r="N658" s="69"/>
      <c r="O658" s="69"/>
      <c r="P658" s="100">
        <f t="shared" si="102"/>
        <v>0</v>
      </c>
      <c r="Q658" s="146"/>
      <c r="R658" s="140" t="str">
        <f t="shared" si="103"/>
        <v>0</v>
      </c>
      <c r="S658" s="140" t="str">
        <f t="shared" si="104"/>
        <v>0</v>
      </c>
      <c r="T658" s="144"/>
      <c r="U658" s="106"/>
      <c r="V658" s="142">
        <f t="shared" si="105"/>
        <v>0</v>
      </c>
      <c r="W658" s="142">
        <f t="shared" si="106"/>
        <v>0</v>
      </c>
      <c r="X658" s="108">
        <f t="shared" si="107"/>
        <v>0</v>
      </c>
      <c r="Y658" s="108">
        <f t="shared" si="108"/>
        <v>0</v>
      </c>
      <c r="Z658" s="108">
        <f t="shared" si="109"/>
        <v>0</v>
      </c>
      <c r="AA658" s="151"/>
      <c r="AB658" s="47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 s="4" customFormat="1" ht="19" customHeight="1" spans="1:67">
      <c r="A659" s="94">
        <f t="shared" si="100"/>
        <v>658</v>
      </c>
      <c r="B659" s="95"/>
      <c r="C659" s="69"/>
      <c r="D659" s="16"/>
      <c r="E659" s="69"/>
      <c r="F659" s="128"/>
      <c r="G659" s="124" t="e">
        <f>VLOOKUP(F659,[2]零件成本10.26!$B$2:$C$7802,2,0)</f>
        <v>#N/A</v>
      </c>
      <c r="H659" s="16"/>
      <c r="I659" s="128" t="str">
        <f t="shared" si="101"/>
        <v/>
      </c>
      <c r="J659" s="16"/>
      <c r="K659" s="128"/>
      <c r="L659" s="16"/>
      <c r="M659" s="69"/>
      <c r="N659" s="69"/>
      <c r="O659" s="69"/>
      <c r="P659" s="100">
        <f t="shared" si="102"/>
        <v>0</v>
      </c>
      <c r="Q659" s="146"/>
      <c r="R659" s="140" t="str">
        <f t="shared" si="103"/>
        <v>0</v>
      </c>
      <c r="S659" s="140" t="str">
        <f t="shared" si="104"/>
        <v>0</v>
      </c>
      <c r="T659" s="144"/>
      <c r="U659" s="106"/>
      <c r="V659" s="142">
        <f t="shared" si="105"/>
        <v>0</v>
      </c>
      <c r="W659" s="142">
        <f t="shared" si="106"/>
        <v>0</v>
      </c>
      <c r="X659" s="108">
        <f t="shared" si="107"/>
        <v>0</v>
      </c>
      <c r="Y659" s="108">
        <f t="shared" si="108"/>
        <v>0</v>
      </c>
      <c r="Z659" s="108">
        <f t="shared" si="109"/>
        <v>0</v>
      </c>
      <c r="AA659" s="151"/>
      <c r="AB659" s="47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="4" customFormat="1" ht="19" customHeight="1" spans="1:67">
      <c r="A660" s="94">
        <f t="shared" si="100"/>
        <v>659</v>
      </c>
      <c r="B660" s="95"/>
      <c r="C660" s="69"/>
      <c r="D660" s="16"/>
      <c r="E660" s="69"/>
      <c r="F660" s="128"/>
      <c r="G660" s="124" t="e">
        <f>VLOOKUP(F660,[2]零件成本10.26!$B$2:$C$7802,2,0)</f>
        <v>#N/A</v>
      </c>
      <c r="H660" s="16"/>
      <c r="I660" s="128" t="str">
        <f t="shared" si="101"/>
        <v/>
      </c>
      <c r="J660" s="16"/>
      <c r="K660" s="128"/>
      <c r="L660" s="16"/>
      <c r="M660" s="69"/>
      <c r="N660" s="69"/>
      <c r="O660" s="69"/>
      <c r="P660" s="100">
        <f t="shared" si="102"/>
        <v>0</v>
      </c>
      <c r="Q660" s="146"/>
      <c r="R660" s="140" t="str">
        <f t="shared" si="103"/>
        <v>0</v>
      </c>
      <c r="S660" s="140" t="str">
        <f t="shared" si="104"/>
        <v>0</v>
      </c>
      <c r="T660" s="144"/>
      <c r="U660" s="106"/>
      <c r="V660" s="142">
        <f t="shared" si="105"/>
        <v>0</v>
      </c>
      <c r="W660" s="142">
        <f t="shared" si="106"/>
        <v>0</v>
      </c>
      <c r="X660" s="108">
        <f t="shared" si="107"/>
        <v>0</v>
      </c>
      <c r="Y660" s="108">
        <f t="shared" si="108"/>
        <v>0</v>
      </c>
      <c r="Z660" s="108">
        <f t="shared" si="109"/>
        <v>0</v>
      </c>
      <c r="AA660" s="151"/>
      <c r="AB660" s="47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 s="4" customFormat="1" ht="19" customHeight="1" spans="1:67">
      <c r="A661" s="94">
        <f t="shared" si="100"/>
        <v>660</v>
      </c>
      <c r="B661" s="95"/>
      <c r="C661" s="69"/>
      <c r="D661" s="16"/>
      <c r="E661" s="69"/>
      <c r="F661" s="128"/>
      <c r="G661" s="124" t="e">
        <f>VLOOKUP(F661,[2]零件成本10.26!$B$2:$C$7802,2,0)</f>
        <v>#N/A</v>
      </c>
      <c r="H661" s="16"/>
      <c r="I661" s="128" t="str">
        <f t="shared" si="101"/>
        <v/>
      </c>
      <c r="J661" s="16"/>
      <c r="K661" s="128"/>
      <c r="L661" s="16"/>
      <c r="M661" s="69"/>
      <c r="N661" s="69"/>
      <c r="O661" s="69"/>
      <c r="P661" s="100">
        <f t="shared" si="102"/>
        <v>0</v>
      </c>
      <c r="Q661" s="146"/>
      <c r="R661" s="140" t="str">
        <f t="shared" si="103"/>
        <v>0</v>
      </c>
      <c r="S661" s="140" t="str">
        <f t="shared" si="104"/>
        <v>0</v>
      </c>
      <c r="T661" s="144"/>
      <c r="U661" s="106"/>
      <c r="V661" s="142">
        <f t="shared" si="105"/>
        <v>0</v>
      </c>
      <c r="W661" s="142">
        <f t="shared" si="106"/>
        <v>0</v>
      </c>
      <c r="X661" s="108">
        <f t="shared" si="107"/>
        <v>0</v>
      </c>
      <c r="Y661" s="108">
        <f t="shared" si="108"/>
        <v>0</v>
      </c>
      <c r="Z661" s="108">
        <f t="shared" si="109"/>
        <v>0</v>
      </c>
      <c r="AA661" s="151"/>
      <c r="AB661" s="47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 s="4" customFormat="1" ht="19" customHeight="1" spans="1:67">
      <c r="A662" s="94">
        <f t="shared" si="100"/>
        <v>661</v>
      </c>
      <c r="B662" s="95"/>
      <c r="C662" s="69"/>
      <c r="D662" s="16"/>
      <c r="E662" s="69"/>
      <c r="F662" s="128"/>
      <c r="G662" s="124" t="e">
        <f>VLOOKUP(F662,[2]零件成本10.26!$B$2:$C$7802,2,0)</f>
        <v>#N/A</v>
      </c>
      <c r="H662" s="16"/>
      <c r="I662" s="128" t="str">
        <f t="shared" si="101"/>
        <v/>
      </c>
      <c r="J662" s="16"/>
      <c r="K662" s="128"/>
      <c r="L662" s="16"/>
      <c r="M662" s="69"/>
      <c r="N662" s="69"/>
      <c r="O662" s="69"/>
      <c r="P662" s="100">
        <f t="shared" si="102"/>
        <v>0</v>
      </c>
      <c r="Q662" s="146"/>
      <c r="R662" s="140" t="str">
        <f t="shared" si="103"/>
        <v>0</v>
      </c>
      <c r="S662" s="140" t="str">
        <f t="shared" si="104"/>
        <v>0</v>
      </c>
      <c r="T662" s="144"/>
      <c r="U662" s="106"/>
      <c r="V662" s="142">
        <f t="shared" si="105"/>
        <v>0</v>
      </c>
      <c r="W662" s="142">
        <f t="shared" si="106"/>
        <v>0</v>
      </c>
      <c r="X662" s="108">
        <f t="shared" si="107"/>
        <v>0</v>
      </c>
      <c r="Y662" s="108">
        <f t="shared" si="108"/>
        <v>0</v>
      </c>
      <c r="Z662" s="108">
        <f t="shared" si="109"/>
        <v>0</v>
      </c>
      <c r="AA662" s="151"/>
      <c r="AB662" s="47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 s="4" customFormat="1" ht="19" customHeight="1" spans="1:67">
      <c r="A663" s="94">
        <f t="shared" si="100"/>
        <v>662</v>
      </c>
      <c r="B663" s="95"/>
      <c r="C663" s="69"/>
      <c r="D663" s="16"/>
      <c r="E663" s="69"/>
      <c r="F663" s="128"/>
      <c r="G663" s="124" t="e">
        <f>VLOOKUP(F663,[2]零件成本10.26!$B$2:$C$7802,2,0)</f>
        <v>#N/A</v>
      </c>
      <c r="H663" s="16"/>
      <c r="I663" s="128" t="str">
        <f t="shared" si="101"/>
        <v/>
      </c>
      <c r="J663" s="16"/>
      <c r="K663" s="128"/>
      <c r="L663" s="16"/>
      <c r="M663" s="69"/>
      <c r="N663" s="69"/>
      <c r="O663" s="69"/>
      <c r="P663" s="100">
        <f t="shared" si="102"/>
        <v>0</v>
      </c>
      <c r="Q663" s="146"/>
      <c r="R663" s="140" t="str">
        <f t="shared" si="103"/>
        <v>0</v>
      </c>
      <c r="S663" s="140" t="str">
        <f t="shared" si="104"/>
        <v>0</v>
      </c>
      <c r="T663" s="144"/>
      <c r="U663" s="106"/>
      <c r="V663" s="142">
        <f t="shared" si="105"/>
        <v>0</v>
      </c>
      <c r="W663" s="142">
        <f t="shared" si="106"/>
        <v>0</v>
      </c>
      <c r="X663" s="108">
        <f t="shared" si="107"/>
        <v>0</v>
      </c>
      <c r="Y663" s="108">
        <f t="shared" si="108"/>
        <v>0</v>
      </c>
      <c r="Z663" s="108">
        <f t="shared" si="109"/>
        <v>0</v>
      </c>
      <c r="AA663" s="151"/>
      <c r="AB663" s="47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="4" customFormat="1" ht="19" customHeight="1" spans="1:67">
      <c r="A664" s="94">
        <f t="shared" si="100"/>
        <v>663</v>
      </c>
      <c r="B664" s="95"/>
      <c r="C664" s="69"/>
      <c r="D664" s="16"/>
      <c r="E664" s="69"/>
      <c r="F664" s="128"/>
      <c r="G664" s="124" t="e">
        <f>VLOOKUP(F664,[2]零件成本10.26!$B$2:$C$7802,2,0)</f>
        <v>#N/A</v>
      </c>
      <c r="H664" s="16"/>
      <c r="I664" s="128" t="str">
        <f t="shared" si="101"/>
        <v/>
      </c>
      <c r="J664" s="16"/>
      <c r="K664" s="128"/>
      <c r="L664" s="16"/>
      <c r="M664" s="69"/>
      <c r="N664" s="69"/>
      <c r="O664" s="69"/>
      <c r="P664" s="100">
        <f t="shared" si="102"/>
        <v>0</v>
      </c>
      <c r="Q664" s="146"/>
      <c r="R664" s="140" t="str">
        <f t="shared" si="103"/>
        <v>0</v>
      </c>
      <c r="S664" s="140" t="str">
        <f t="shared" si="104"/>
        <v>0</v>
      </c>
      <c r="T664" s="144"/>
      <c r="U664" s="106"/>
      <c r="V664" s="142">
        <f t="shared" si="105"/>
        <v>0</v>
      </c>
      <c r="W664" s="142">
        <f t="shared" si="106"/>
        <v>0</v>
      </c>
      <c r="X664" s="108">
        <f t="shared" si="107"/>
        <v>0</v>
      </c>
      <c r="Y664" s="108">
        <f t="shared" si="108"/>
        <v>0</v>
      </c>
      <c r="Z664" s="108">
        <f t="shared" si="109"/>
        <v>0</v>
      </c>
      <c r="AA664" s="151"/>
      <c r="AB664" s="47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="4" customFormat="1" ht="19" customHeight="1" spans="1:67">
      <c r="A665" s="94">
        <f t="shared" si="100"/>
        <v>664</v>
      </c>
      <c r="B665" s="95"/>
      <c r="C665" s="69"/>
      <c r="D665" s="16"/>
      <c r="E665" s="69"/>
      <c r="F665" s="128"/>
      <c r="G665" s="124" t="e">
        <f>VLOOKUP(F665,[2]零件成本10.26!$B$2:$C$7802,2,0)</f>
        <v>#N/A</v>
      </c>
      <c r="H665" s="16"/>
      <c r="I665" s="128" t="str">
        <f t="shared" si="101"/>
        <v/>
      </c>
      <c r="J665" s="16"/>
      <c r="K665" s="128"/>
      <c r="L665" s="16"/>
      <c r="M665" s="69"/>
      <c r="N665" s="69"/>
      <c r="O665" s="69"/>
      <c r="P665" s="100">
        <f t="shared" si="102"/>
        <v>0</v>
      </c>
      <c r="Q665" s="146"/>
      <c r="R665" s="140" t="str">
        <f t="shared" si="103"/>
        <v>0</v>
      </c>
      <c r="S665" s="140" t="str">
        <f t="shared" si="104"/>
        <v>0</v>
      </c>
      <c r="T665" s="144"/>
      <c r="U665" s="106"/>
      <c r="V665" s="142">
        <f t="shared" si="105"/>
        <v>0</v>
      </c>
      <c r="W665" s="142">
        <f t="shared" si="106"/>
        <v>0</v>
      </c>
      <c r="X665" s="108">
        <f t="shared" si="107"/>
        <v>0</v>
      </c>
      <c r="Y665" s="108">
        <f t="shared" si="108"/>
        <v>0</v>
      </c>
      <c r="Z665" s="108">
        <f t="shared" si="109"/>
        <v>0</v>
      </c>
      <c r="AA665" s="151"/>
      <c r="AB665" s="47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 s="4" customFormat="1" ht="19" customHeight="1" spans="1:67">
      <c r="A666" s="94">
        <f t="shared" si="100"/>
        <v>665</v>
      </c>
      <c r="B666" s="95"/>
      <c r="C666" s="69"/>
      <c r="D666" s="16"/>
      <c r="E666" s="69"/>
      <c r="F666" s="128"/>
      <c r="G666" s="124" t="e">
        <f>VLOOKUP(F666,[2]零件成本10.26!$B$2:$C$7802,2,0)</f>
        <v>#N/A</v>
      </c>
      <c r="H666" s="16"/>
      <c r="I666" s="128" t="str">
        <f t="shared" si="101"/>
        <v/>
      </c>
      <c r="J666" s="16"/>
      <c r="K666" s="128"/>
      <c r="L666" s="16"/>
      <c r="M666" s="69"/>
      <c r="N666" s="69"/>
      <c r="O666" s="69"/>
      <c r="P666" s="100">
        <f t="shared" si="102"/>
        <v>0</v>
      </c>
      <c r="Q666" s="146"/>
      <c r="R666" s="140" t="str">
        <f t="shared" si="103"/>
        <v>0</v>
      </c>
      <c r="S666" s="140" t="str">
        <f t="shared" si="104"/>
        <v>0</v>
      </c>
      <c r="T666" s="144"/>
      <c r="U666" s="106"/>
      <c r="V666" s="142">
        <f t="shared" si="105"/>
        <v>0</v>
      </c>
      <c r="W666" s="142">
        <f t="shared" si="106"/>
        <v>0</v>
      </c>
      <c r="X666" s="108">
        <f t="shared" si="107"/>
        <v>0</v>
      </c>
      <c r="Y666" s="108">
        <f t="shared" si="108"/>
        <v>0</v>
      </c>
      <c r="Z666" s="108">
        <f t="shared" si="109"/>
        <v>0</v>
      </c>
      <c r="AA666" s="151"/>
      <c r="AB666" s="47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 s="4" customFormat="1" ht="19" customHeight="1" spans="1:67">
      <c r="A667" s="94">
        <f t="shared" si="100"/>
        <v>666</v>
      </c>
      <c r="B667" s="95"/>
      <c r="C667" s="69"/>
      <c r="D667" s="16"/>
      <c r="E667" s="69"/>
      <c r="F667" s="128"/>
      <c r="G667" s="124" t="e">
        <f>VLOOKUP(F667,[2]零件成本10.26!$B$2:$C$7802,2,0)</f>
        <v>#N/A</v>
      </c>
      <c r="H667" s="16"/>
      <c r="I667" s="128" t="str">
        <f t="shared" si="101"/>
        <v/>
      </c>
      <c r="J667" s="16"/>
      <c r="K667" s="128"/>
      <c r="L667" s="16"/>
      <c r="M667" s="69"/>
      <c r="N667" s="69"/>
      <c r="O667" s="69"/>
      <c r="P667" s="100">
        <f t="shared" si="102"/>
        <v>0</v>
      </c>
      <c r="Q667" s="146"/>
      <c r="R667" s="140" t="str">
        <f t="shared" si="103"/>
        <v>0</v>
      </c>
      <c r="S667" s="140" t="str">
        <f t="shared" si="104"/>
        <v>0</v>
      </c>
      <c r="T667" s="144"/>
      <c r="U667" s="106"/>
      <c r="V667" s="142">
        <f t="shared" si="105"/>
        <v>0</v>
      </c>
      <c r="W667" s="142">
        <f t="shared" si="106"/>
        <v>0</v>
      </c>
      <c r="X667" s="108">
        <f t="shared" si="107"/>
        <v>0</v>
      </c>
      <c r="Y667" s="108">
        <f t="shared" si="108"/>
        <v>0</v>
      </c>
      <c r="Z667" s="108">
        <f t="shared" si="109"/>
        <v>0</v>
      </c>
      <c r="AA667" s="151"/>
      <c r="AB667" s="47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="4" customFormat="1" ht="19" customHeight="1" spans="1:67">
      <c r="A668" s="94">
        <f t="shared" si="100"/>
        <v>667</v>
      </c>
      <c r="B668" s="95"/>
      <c r="C668" s="69"/>
      <c r="D668" s="16"/>
      <c r="E668" s="69"/>
      <c r="F668" s="128"/>
      <c r="G668" s="124" t="e">
        <f>VLOOKUP(F668,[2]零件成本10.26!$B$2:$C$7802,2,0)</f>
        <v>#N/A</v>
      </c>
      <c r="H668" s="16"/>
      <c r="I668" s="128" t="str">
        <f t="shared" si="101"/>
        <v/>
      </c>
      <c r="J668" s="16"/>
      <c r="K668" s="128"/>
      <c r="L668" s="16"/>
      <c r="M668" s="69"/>
      <c r="N668" s="69"/>
      <c r="O668" s="69"/>
      <c r="P668" s="100">
        <f t="shared" si="102"/>
        <v>0</v>
      </c>
      <c r="Q668" s="146"/>
      <c r="R668" s="140" t="str">
        <f t="shared" si="103"/>
        <v>0</v>
      </c>
      <c r="S668" s="140" t="str">
        <f t="shared" si="104"/>
        <v>0</v>
      </c>
      <c r="T668" s="144"/>
      <c r="U668" s="106"/>
      <c r="V668" s="142">
        <f t="shared" si="105"/>
        <v>0</v>
      </c>
      <c r="W668" s="142">
        <f t="shared" si="106"/>
        <v>0</v>
      </c>
      <c r="X668" s="108">
        <f t="shared" si="107"/>
        <v>0</v>
      </c>
      <c r="Y668" s="108">
        <f t="shared" si="108"/>
        <v>0</v>
      </c>
      <c r="Z668" s="108">
        <f t="shared" si="109"/>
        <v>0</v>
      </c>
      <c r="AA668" s="151"/>
      <c r="AB668" s="47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 s="4" customFormat="1" ht="19" customHeight="1" spans="1:67">
      <c r="A669" s="94">
        <f t="shared" si="100"/>
        <v>668</v>
      </c>
      <c r="B669" s="95"/>
      <c r="C669" s="69"/>
      <c r="D669" s="16"/>
      <c r="E669" s="69"/>
      <c r="F669" s="128"/>
      <c r="G669" s="124" t="e">
        <f>VLOOKUP(F669,[2]零件成本10.26!$B$2:$C$7802,2,0)</f>
        <v>#N/A</v>
      </c>
      <c r="H669" s="16"/>
      <c r="I669" s="128" t="str">
        <f t="shared" si="101"/>
        <v/>
      </c>
      <c r="J669" s="16"/>
      <c r="K669" s="128"/>
      <c r="L669" s="16"/>
      <c r="M669" s="69"/>
      <c r="N669" s="69"/>
      <c r="O669" s="69"/>
      <c r="P669" s="100">
        <f t="shared" si="102"/>
        <v>0</v>
      </c>
      <c r="Q669" s="146"/>
      <c r="R669" s="140" t="str">
        <f t="shared" si="103"/>
        <v>0</v>
      </c>
      <c r="S669" s="140" t="str">
        <f t="shared" si="104"/>
        <v>0</v>
      </c>
      <c r="T669" s="144"/>
      <c r="U669" s="106"/>
      <c r="V669" s="142">
        <f t="shared" si="105"/>
        <v>0</v>
      </c>
      <c r="W669" s="142">
        <f t="shared" si="106"/>
        <v>0</v>
      </c>
      <c r="X669" s="108">
        <f t="shared" si="107"/>
        <v>0</v>
      </c>
      <c r="Y669" s="108">
        <f t="shared" si="108"/>
        <v>0</v>
      </c>
      <c r="Z669" s="108">
        <f t="shared" si="109"/>
        <v>0</v>
      </c>
      <c r="AA669" s="151"/>
      <c r="AB669" s="4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 s="4" customFormat="1" ht="19" customHeight="1" spans="1:67">
      <c r="A670" s="94">
        <f t="shared" si="100"/>
        <v>669</v>
      </c>
      <c r="B670" s="95"/>
      <c r="C670" s="69"/>
      <c r="D670" s="16"/>
      <c r="E670" s="69"/>
      <c r="F670" s="128"/>
      <c r="G670" s="124" t="e">
        <f>VLOOKUP(F670,[2]零件成本10.26!$B$2:$C$7802,2,0)</f>
        <v>#N/A</v>
      </c>
      <c r="H670" s="16"/>
      <c r="I670" s="128" t="str">
        <f t="shared" si="101"/>
        <v/>
      </c>
      <c r="J670" s="16"/>
      <c r="K670" s="128"/>
      <c r="L670" s="16"/>
      <c r="M670" s="69"/>
      <c r="N670" s="69"/>
      <c r="O670" s="69"/>
      <c r="P670" s="100">
        <f t="shared" si="102"/>
        <v>0</v>
      </c>
      <c r="Q670" s="146"/>
      <c r="R670" s="140" t="str">
        <f t="shared" si="103"/>
        <v>0</v>
      </c>
      <c r="S670" s="140" t="str">
        <f t="shared" si="104"/>
        <v>0</v>
      </c>
      <c r="T670" s="144"/>
      <c r="U670" s="106"/>
      <c r="V670" s="142">
        <f t="shared" si="105"/>
        <v>0</v>
      </c>
      <c r="W670" s="142">
        <f t="shared" si="106"/>
        <v>0</v>
      </c>
      <c r="X670" s="108">
        <f t="shared" si="107"/>
        <v>0</v>
      </c>
      <c r="Y670" s="108">
        <f t="shared" si="108"/>
        <v>0</v>
      </c>
      <c r="Z670" s="108">
        <f t="shared" si="109"/>
        <v>0</v>
      </c>
      <c r="AA670" s="151"/>
      <c r="AB670" s="4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 s="4" customFormat="1" ht="19" customHeight="1" spans="1:67">
      <c r="A671" s="94">
        <f t="shared" si="100"/>
        <v>670</v>
      </c>
      <c r="B671" s="95"/>
      <c r="C671" s="69"/>
      <c r="D671" s="16"/>
      <c r="E671" s="69"/>
      <c r="F671" s="128"/>
      <c r="G671" s="124" t="e">
        <f>VLOOKUP(F671,[2]零件成本10.26!$B$2:$C$7802,2,0)</f>
        <v>#N/A</v>
      </c>
      <c r="H671" s="16"/>
      <c r="I671" s="128" t="str">
        <f t="shared" si="101"/>
        <v/>
      </c>
      <c r="J671" s="16"/>
      <c r="K671" s="128"/>
      <c r="L671" s="16"/>
      <c r="M671" s="69"/>
      <c r="N671" s="69"/>
      <c r="O671" s="69"/>
      <c r="P671" s="100">
        <f t="shared" si="102"/>
        <v>0</v>
      </c>
      <c r="Q671" s="146"/>
      <c r="R671" s="140" t="str">
        <f t="shared" si="103"/>
        <v>0</v>
      </c>
      <c r="S671" s="140" t="str">
        <f t="shared" si="104"/>
        <v>0</v>
      </c>
      <c r="T671" s="144"/>
      <c r="U671" s="106"/>
      <c r="V671" s="142">
        <f t="shared" si="105"/>
        <v>0</v>
      </c>
      <c r="W671" s="142">
        <f t="shared" si="106"/>
        <v>0</v>
      </c>
      <c r="X671" s="108">
        <f t="shared" si="107"/>
        <v>0</v>
      </c>
      <c r="Y671" s="108">
        <f t="shared" si="108"/>
        <v>0</v>
      </c>
      <c r="Z671" s="108">
        <f t="shared" si="109"/>
        <v>0</v>
      </c>
      <c r="AA671" s="151"/>
      <c r="AB671" s="4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 s="4" customFormat="1" ht="19" customHeight="1" spans="1:67">
      <c r="A672" s="94">
        <f t="shared" si="100"/>
        <v>671</v>
      </c>
      <c r="B672" s="95"/>
      <c r="C672" s="69"/>
      <c r="D672" s="16"/>
      <c r="E672" s="69"/>
      <c r="F672" s="128"/>
      <c r="G672" s="124" t="e">
        <f>VLOOKUP(F672,[2]零件成本10.26!$B$2:$C$7802,2,0)</f>
        <v>#N/A</v>
      </c>
      <c r="H672" s="16"/>
      <c r="I672" s="128" t="str">
        <f t="shared" si="101"/>
        <v/>
      </c>
      <c r="J672" s="16"/>
      <c r="K672" s="128"/>
      <c r="L672" s="16"/>
      <c r="M672" s="69"/>
      <c r="N672" s="69"/>
      <c r="O672" s="69"/>
      <c r="P672" s="100">
        <f t="shared" si="102"/>
        <v>0</v>
      </c>
      <c r="Q672" s="146"/>
      <c r="R672" s="140" t="str">
        <f t="shared" si="103"/>
        <v>0</v>
      </c>
      <c r="S672" s="140" t="str">
        <f t="shared" si="104"/>
        <v>0</v>
      </c>
      <c r="T672" s="144"/>
      <c r="U672" s="106"/>
      <c r="V672" s="142">
        <f t="shared" si="105"/>
        <v>0</v>
      </c>
      <c r="W672" s="142">
        <f t="shared" si="106"/>
        <v>0</v>
      </c>
      <c r="X672" s="108">
        <f t="shared" si="107"/>
        <v>0</v>
      </c>
      <c r="Y672" s="108">
        <f t="shared" si="108"/>
        <v>0</v>
      </c>
      <c r="Z672" s="108">
        <f t="shared" si="109"/>
        <v>0</v>
      </c>
      <c r="AA672" s="151"/>
      <c r="AB672" s="4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="4" customFormat="1" ht="19" customHeight="1" spans="1:67">
      <c r="A673" s="94">
        <f t="shared" si="100"/>
        <v>672</v>
      </c>
      <c r="B673" s="95"/>
      <c r="C673" s="69"/>
      <c r="D673" s="16"/>
      <c r="E673" s="69"/>
      <c r="F673" s="128"/>
      <c r="G673" s="124" t="e">
        <f>VLOOKUP(F673,[2]零件成本10.26!$B$2:$C$7802,2,0)</f>
        <v>#N/A</v>
      </c>
      <c r="H673" s="16"/>
      <c r="I673" s="128" t="str">
        <f t="shared" si="101"/>
        <v/>
      </c>
      <c r="J673" s="16"/>
      <c r="K673" s="128"/>
      <c r="L673" s="16"/>
      <c r="M673" s="69"/>
      <c r="N673" s="69"/>
      <c r="O673" s="69"/>
      <c r="P673" s="100">
        <f t="shared" si="102"/>
        <v>0</v>
      </c>
      <c r="Q673" s="146"/>
      <c r="R673" s="140" t="str">
        <f t="shared" si="103"/>
        <v>0</v>
      </c>
      <c r="S673" s="140" t="str">
        <f t="shared" si="104"/>
        <v>0</v>
      </c>
      <c r="T673" s="144"/>
      <c r="U673" s="106"/>
      <c r="V673" s="142">
        <f t="shared" si="105"/>
        <v>0</v>
      </c>
      <c r="W673" s="142">
        <f t="shared" si="106"/>
        <v>0</v>
      </c>
      <c r="X673" s="108">
        <f t="shared" si="107"/>
        <v>0</v>
      </c>
      <c r="Y673" s="108">
        <f t="shared" si="108"/>
        <v>0</v>
      </c>
      <c r="Z673" s="108">
        <f t="shared" si="109"/>
        <v>0</v>
      </c>
      <c r="AA673" s="151"/>
      <c r="AB673" s="4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 s="4" customFormat="1" ht="19" customHeight="1" spans="1:67">
      <c r="A674" s="94">
        <f t="shared" si="100"/>
        <v>673</v>
      </c>
      <c r="B674" s="95"/>
      <c r="C674" s="69"/>
      <c r="D674" s="16"/>
      <c r="E674" s="69"/>
      <c r="F674" s="128"/>
      <c r="G674" s="124" t="e">
        <f>VLOOKUP(F674,[2]零件成本10.26!$B$2:$C$7802,2,0)</f>
        <v>#N/A</v>
      </c>
      <c r="H674" s="16"/>
      <c r="I674" s="128" t="str">
        <f t="shared" si="101"/>
        <v/>
      </c>
      <c r="J674" s="16"/>
      <c r="K674" s="128"/>
      <c r="L674" s="16"/>
      <c r="M674" s="69"/>
      <c r="N674" s="69"/>
      <c r="O674" s="69"/>
      <c r="P674" s="100">
        <f t="shared" si="102"/>
        <v>0</v>
      </c>
      <c r="Q674" s="146"/>
      <c r="R674" s="140" t="str">
        <f t="shared" si="103"/>
        <v>0</v>
      </c>
      <c r="S674" s="140" t="str">
        <f t="shared" si="104"/>
        <v>0</v>
      </c>
      <c r="T674" s="144"/>
      <c r="U674" s="106"/>
      <c r="V674" s="142">
        <f t="shared" si="105"/>
        <v>0</v>
      </c>
      <c r="W674" s="142">
        <f t="shared" si="106"/>
        <v>0</v>
      </c>
      <c r="X674" s="108">
        <f t="shared" si="107"/>
        <v>0</v>
      </c>
      <c r="Y674" s="108">
        <f t="shared" si="108"/>
        <v>0</v>
      </c>
      <c r="Z674" s="108">
        <f t="shared" si="109"/>
        <v>0</v>
      </c>
      <c r="AA674" s="151"/>
      <c r="AB674" s="4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 s="4" customFormat="1" ht="19" customHeight="1" spans="1:67">
      <c r="A675" s="94">
        <f t="shared" si="100"/>
        <v>674</v>
      </c>
      <c r="B675" s="95"/>
      <c r="C675" s="69"/>
      <c r="D675" s="16"/>
      <c r="E675" s="69"/>
      <c r="F675" s="128"/>
      <c r="G675" s="124" t="e">
        <f>VLOOKUP(F675,[2]零件成本10.26!$B$2:$C$7802,2,0)</f>
        <v>#N/A</v>
      </c>
      <c r="H675" s="16"/>
      <c r="I675" s="128" t="str">
        <f t="shared" si="101"/>
        <v/>
      </c>
      <c r="J675" s="16"/>
      <c r="K675" s="128"/>
      <c r="L675" s="16"/>
      <c r="M675" s="69"/>
      <c r="N675" s="69"/>
      <c r="O675" s="69"/>
      <c r="P675" s="100">
        <f t="shared" si="102"/>
        <v>0</v>
      </c>
      <c r="Q675" s="146"/>
      <c r="R675" s="140" t="str">
        <f t="shared" si="103"/>
        <v>0</v>
      </c>
      <c r="S675" s="140" t="str">
        <f t="shared" si="104"/>
        <v>0</v>
      </c>
      <c r="T675" s="144"/>
      <c r="U675" s="106"/>
      <c r="V675" s="142">
        <f t="shared" si="105"/>
        <v>0</v>
      </c>
      <c r="W675" s="142">
        <f t="shared" si="106"/>
        <v>0</v>
      </c>
      <c r="X675" s="108">
        <f t="shared" si="107"/>
        <v>0</v>
      </c>
      <c r="Y675" s="108">
        <f t="shared" si="108"/>
        <v>0</v>
      </c>
      <c r="Z675" s="108">
        <f t="shared" si="109"/>
        <v>0</v>
      </c>
      <c r="AA675" s="151"/>
      <c r="AB675" s="4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="4" customFormat="1" ht="19" customHeight="1" spans="1:67">
      <c r="A676" s="94">
        <f t="shared" si="100"/>
        <v>675</v>
      </c>
      <c r="B676" s="95"/>
      <c r="C676" s="69"/>
      <c r="D676" s="16"/>
      <c r="E676" s="69"/>
      <c r="F676" s="128"/>
      <c r="G676" s="124" t="e">
        <f>VLOOKUP(F676,[2]零件成本10.26!$B$2:$C$7802,2,0)</f>
        <v>#N/A</v>
      </c>
      <c r="H676" s="16"/>
      <c r="I676" s="128" t="str">
        <f t="shared" si="101"/>
        <v/>
      </c>
      <c r="J676" s="16"/>
      <c r="K676" s="128"/>
      <c r="L676" s="16"/>
      <c r="M676" s="69"/>
      <c r="N676" s="69"/>
      <c r="O676" s="69"/>
      <c r="P676" s="100">
        <f t="shared" si="102"/>
        <v>0</v>
      </c>
      <c r="Q676" s="146"/>
      <c r="R676" s="140" t="str">
        <f t="shared" si="103"/>
        <v>0</v>
      </c>
      <c r="S676" s="140" t="str">
        <f t="shared" si="104"/>
        <v>0</v>
      </c>
      <c r="T676" s="144"/>
      <c r="U676" s="106"/>
      <c r="V676" s="142">
        <f t="shared" si="105"/>
        <v>0</v>
      </c>
      <c r="W676" s="142">
        <f t="shared" si="106"/>
        <v>0</v>
      </c>
      <c r="X676" s="108">
        <f t="shared" si="107"/>
        <v>0</v>
      </c>
      <c r="Y676" s="108">
        <f t="shared" si="108"/>
        <v>0</v>
      </c>
      <c r="Z676" s="108">
        <f t="shared" si="109"/>
        <v>0</v>
      </c>
      <c r="AA676" s="151"/>
      <c r="AB676" s="4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 s="4" customFormat="1" ht="19" customHeight="1" spans="1:67">
      <c r="A677" s="94">
        <f t="shared" si="100"/>
        <v>676</v>
      </c>
      <c r="B677" s="95"/>
      <c r="C677" s="69"/>
      <c r="D677" s="16"/>
      <c r="E677" s="69"/>
      <c r="F677" s="128"/>
      <c r="G677" s="124" t="e">
        <f>VLOOKUP(F677,[2]零件成本10.26!$B$2:$C$7802,2,0)</f>
        <v>#N/A</v>
      </c>
      <c r="H677" s="16"/>
      <c r="I677" s="128" t="str">
        <f t="shared" si="101"/>
        <v/>
      </c>
      <c r="J677" s="16"/>
      <c r="K677" s="128"/>
      <c r="L677" s="16"/>
      <c r="M677" s="69"/>
      <c r="N677" s="69"/>
      <c r="O677" s="69"/>
      <c r="P677" s="100">
        <f t="shared" si="102"/>
        <v>0</v>
      </c>
      <c r="Q677" s="146"/>
      <c r="R677" s="140" t="str">
        <f t="shared" si="103"/>
        <v>0</v>
      </c>
      <c r="S677" s="140" t="str">
        <f t="shared" si="104"/>
        <v>0</v>
      </c>
      <c r="T677" s="144"/>
      <c r="U677" s="106"/>
      <c r="V677" s="142">
        <f t="shared" si="105"/>
        <v>0</v>
      </c>
      <c r="W677" s="142">
        <f t="shared" si="106"/>
        <v>0</v>
      </c>
      <c r="X677" s="108">
        <f t="shared" si="107"/>
        <v>0</v>
      </c>
      <c r="Y677" s="108">
        <f t="shared" si="108"/>
        <v>0</v>
      </c>
      <c r="Z677" s="108">
        <f t="shared" si="109"/>
        <v>0</v>
      </c>
      <c r="AA677" s="151"/>
      <c r="AB677" s="4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 s="4" customFormat="1" ht="19" customHeight="1" spans="1:67">
      <c r="A678" s="94">
        <f t="shared" si="100"/>
        <v>677</v>
      </c>
      <c r="B678" s="95"/>
      <c r="C678" s="69"/>
      <c r="D678" s="16"/>
      <c r="E678" s="69"/>
      <c r="F678" s="128"/>
      <c r="G678" s="124" t="e">
        <f>VLOOKUP(F678,[2]零件成本10.26!$B$2:$C$7802,2,0)</f>
        <v>#N/A</v>
      </c>
      <c r="H678" s="16"/>
      <c r="I678" s="128" t="str">
        <f t="shared" si="101"/>
        <v/>
      </c>
      <c r="J678" s="16"/>
      <c r="K678" s="128"/>
      <c r="L678" s="16"/>
      <c r="M678" s="69"/>
      <c r="N678" s="69"/>
      <c r="O678" s="69"/>
      <c r="P678" s="100">
        <f t="shared" si="102"/>
        <v>0</v>
      </c>
      <c r="Q678" s="146"/>
      <c r="R678" s="140" t="str">
        <f t="shared" si="103"/>
        <v>0</v>
      </c>
      <c r="S678" s="140" t="str">
        <f t="shared" si="104"/>
        <v>0</v>
      </c>
      <c r="T678" s="144"/>
      <c r="U678" s="106"/>
      <c r="V678" s="142">
        <f t="shared" si="105"/>
        <v>0</v>
      </c>
      <c r="W678" s="142">
        <f t="shared" si="106"/>
        <v>0</v>
      </c>
      <c r="X678" s="108">
        <f t="shared" si="107"/>
        <v>0</v>
      </c>
      <c r="Y678" s="108">
        <f t="shared" si="108"/>
        <v>0</v>
      </c>
      <c r="Z678" s="108">
        <f t="shared" si="109"/>
        <v>0</v>
      </c>
      <c r="AA678" s="151"/>
      <c r="AB678" s="47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 s="4" customFormat="1" ht="19" customHeight="1" spans="1:67">
      <c r="A679" s="94">
        <f t="shared" si="100"/>
        <v>678</v>
      </c>
      <c r="B679" s="95"/>
      <c r="C679" s="69"/>
      <c r="D679" s="16"/>
      <c r="E679" s="69"/>
      <c r="F679" s="128"/>
      <c r="G679" s="124" t="e">
        <f>VLOOKUP(F679,[2]零件成本10.26!$B$2:$C$7802,2,0)</f>
        <v>#N/A</v>
      </c>
      <c r="H679" s="16"/>
      <c r="I679" s="128" t="str">
        <f t="shared" si="101"/>
        <v/>
      </c>
      <c r="J679" s="16"/>
      <c r="K679" s="128"/>
      <c r="L679" s="16"/>
      <c r="M679" s="69"/>
      <c r="N679" s="69"/>
      <c r="O679" s="69"/>
      <c r="P679" s="100">
        <f t="shared" si="102"/>
        <v>0</v>
      </c>
      <c r="Q679" s="146"/>
      <c r="R679" s="140" t="str">
        <f t="shared" si="103"/>
        <v>0</v>
      </c>
      <c r="S679" s="140" t="str">
        <f t="shared" si="104"/>
        <v>0</v>
      </c>
      <c r="T679" s="144"/>
      <c r="U679" s="106"/>
      <c r="V679" s="142">
        <f t="shared" si="105"/>
        <v>0</v>
      </c>
      <c r="W679" s="142">
        <f t="shared" si="106"/>
        <v>0</v>
      </c>
      <c r="X679" s="108">
        <f t="shared" si="107"/>
        <v>0</v>
      </c>
      <c r="Y679" s="108">
        <f t="shared" si="108"/>
        <v>0</v>
      </c>
      <c r="Z679" s="108">
        <f t="shared" si="109"/>
        <v>0</v>
      </c>
      <c r="AA679" s="151"/>
      <c r="AB679" s="4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 s="4" customFormat="1" ht="19" customHeight="1" spans="1:67">
      <c r="A680" s="94">
        <f t="shared" si="100"/>
        <v>679</v>
      </c>
      <c r="B680" s="95"/>
      <c r="C680" s="69"/>
      <c r="D680" s="16"/>
      <c r="E680" s="69"/>
      <c r="F680" s="128"/>
      <c r="G680" s="124" t="e">
        <f>VLOOKUP(F680,[2]零件成本10.26!$B$2:$C$7802,2,0)</f>
        <v>#N/A</v>
      </c>
      <c r="H680" s="16"/>
      <c r="I680" s="128" t="str">
        <f t="shared" si="101"/>
        <v/>
      </c>
      <c r="J680" s="16"/>
      <c r="K680" s="128"/>
      <c r="L680" s="16"/>
      <c r="M680" s="69"/>
      <c r="N680" s="69"/>
      <c r="O680" s="69"/>
      <c r="P680" s="100">
        <f t="shared" si="102"/>
        <v>0</v>
      </c>
      <c r="Q680" s="146"/>
      <c r="R680" s="140" t="str">
        <f t="shared" si="103"/>
        <v>0</v>
      </c>
      <c r="S680" s="140" t="str">
        <f t="shared" si="104"/>
        <v>0</v>
      </c>
      <c r="T680" s="144"/>
      <c r="U680" s="106"/>
      <c r="V680" s="142">
        <f t="shared" si="105"/>
        <v>0</v>
      </c>
      <c r="W680" s="142">
        <f t="shared" si="106"/>
        <v>0</v>
      </c>
      <c r="X680" s="108">
        <f t="shared" si="107"/>
        <v>0</v>
      </c>
      <c r="Y680" s="108">
        <f t="shared" si="108"/>
        <v>0</v>
      </c>
      <c r="Z680" s="108">
        <f t="shared" si="109"/>
        <v>0</v>
      </c>
      <c r="AA680" s="151"/>
      <c r="AB680" s="4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 s="4" customFormat="1" ht="19" customHeight="1" spans="1:67">
      <c r="A681" s="94">
        <f t="shared" si="100"/>
        <v>680</v>
      </c>
      <c r="B681" s="95"/>
      <c r="C681" s="69"/>
      <c r="D681" s="16"/>
      <c r="E681" s="69"/>
      <c r="F681" s="128"/>
      <c r="G681" s="124" t="e">
        <f>VLOOKUP(F681,[2]零件成本10.26!$B$2:$C$7802,2,0)</f>
        <v>#N/A</v>
      </c>
      <c r="H681" s="16"/>
      <c r="I681" s="128" t="str">
        <f t="shared" si="101"/>
        <v/>
      </c>
      <c r="J681" s="16"/>
      <c r="K681" s="128"/>
      <c r="L681" s="16"/>
      <c r="M681" s="69"/>
      <c r="N681" s="69"/>
      <c r="O681" s="69"/>
      <c r="P681" s="100">
        <f t="shared" si="102"/>
        <v>0</v>
      </c>
      <c r="Q681" s="146"/>
      <c r="R681" s="140" t="str">
        <f t="shared" si="103"/>
        <v>0</v>
      </c>
      <c r="S681" s="140" t="str">
        <f t="shared" si="104"/>
        <v>0</v>
      </c>
      <c r="T681" s="144"/>
      <c r="U681" s="106"/>
      <c r="V681" s="142">
        <f t="shared" si="105"/>
        <v>0</v>
      </c>
      <c r="W681" s="142">
        <f t="shared" si="106"/>
        <v>0</v>
      </c>
      <c r="X681" s="108">
        <f t="shared" si="107"/>
        <v>0</v>
      </c>
      <c r="Y681" s="108">
        <f t="shared" si="108"/>
        <v>0</v>
      </c>
      <c r="Z681" s="108">
        <f t="shared" si="109"/>
        <v>0</v>
      </c>
      <c r="AA681" s="151"/>
      <c r="AB681" s="4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 s="4" customFormat="1" ht="19" customHeight="1" spans="1:67">
      <c r="A682" s="94">
        <f t="shared" si="100"/>
        <v>681</v>
      </c>
      <c r="B682" s="95"/>
      <c r="C682" s="69"/>
      <c r="D682" s="16"/>
      <c r="E682" s="69"/>
      <c r="F682" s="128"/>
      <c r="G682" s="124" t="e">
        <f>VLOOKUP(F682,[2]零件成本10.26!$B$2:$C$7802,2,0)</f>
        <v>#N/A</v>
      </c>
      <c r="H682" s="16"/>
      <c r="I682" s="128" t="str">
        <f t="shared" si="101"/>
        <v/>
      </c>
      <c r="J682" s="16"/>
      <c r="K682" s="128"/>
      <c r="L682" s="16"/>
      <c r="M682" s="69"/>
      <c r="N682" s="69"/>
      <c r="O682" s="69"/>
      <c r="P682" s="100">
        <f t="shared" si="102"/>
        <v>0</v>
      </c>
      <c r="Q682" s="146"/>
      <c r="R682" s="140" t="str">
        <f t="shared" si="103"/>
        <v>0</v>
      </c>
      <c r="S682" s="140" t="str">
        <f t="shared" si="104"/>
        <v>0</v>
      </c>
      <c r="T682" s="144"/>
      <c r="U682" s="106"/>
      <c r="V682" s="142">
        <f t="shared" si="105"/>
        <v>0</v>
      </c>
      <c r="W682" s="142">
        <f t="shared" si="106"/>
        <v>0</v>
      </c>
      <c r="X682" s="108">
        <f t="shared" si="107"/>
        <v>0</v>
      </c>
      <c r="Y682" s="108">
        <f t="shared" si="108"/>
        <v>0</v>
      </c>
      <c r="Z682" s="108">
        <f t="shared" si="109"/>
        <v>0</v>
      </c>
      <c r="AA682" s="151"/>
      <c r="AB682" s="47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 s="4" customFormat="1" ht="19" customHeight="1" spans="1:67">
      <c r="A683" s="94">
        <f t="shared" si="100"/>
        <v>682</v>
      </c>
      <c r="B683" s="95"/>
      <c r="C683" s="69"/>
      <c r="D683" s="16"/>
      <c r="E683" s="69"/>
      <c r="F683" s="128"/>
      <c r="G683" s="124" t="e">
        <f>VLOOKUP(F683,[2]零件成本10.26!$B$2:$C$7802,2,0)</f>
        <v>#N/A</v>
      </c>
      <c r="H683" s="16"/>
      <c r="I683" s="128" t="str">
        <f t="shared" si="101"/>
        <v/>
      </c>
      <c r="J683" s="16"/>
      <c r="K683" s="128"/>
      <c r="L683" s="16"/>
      <c r="M683" s="69"/>
      <c r="N683" s="69"/>
      <c r="O683" s="69"/>
      <c r="P683" s="100">
        <f t="shared" si="102"/>
        <v>0</v>
      </c>
      <c r="Q683" s="146"/>
      <c r="R683" s="140" t="str">
        <f t="shared" si="103"/>
        <v>0</v>
      </c>
      <c r="S683" s="140" t="str">
        <f t="shared" si="104"/>
        <v>0</v>
      </c>
      <c r="T683" s="144"/>
      <c r="U683" s="106"/>
      <c r="V683" s="142">
        <f t="shared" si="105"/>
        <v>0</v>
      </c>
      <c r="W683" s="142">
        <f t="shared" si="106"/>
        <v>0</v>
      </c>
      <c r="X683" s="108">
        <f t="shared" si="107"/>
        <v>0</v>
      </c>
      <c r="Y683" s="108">
        <f t="shared" si="108"/>
        <v>0</v>
      </c>
      <c r="Z683" s="108">
        <f t="shared" si="109"/>
        <v>0</v>
      </c>
      <c r="AA683" s="151"/>
      <c r="AB683" s="4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="4" customFormat="1" ht="19" customHeight="1" spans="1:67">
      <c r="A684" s="94">
        <f t="shared" si="100"/>
        <v>683</v>
      </c>
      <c r="B684" s="95"/>
      <c r="C684" s="69"/>
      <c r="D684" s="16"/>
      <c r="E684" s="69"/>
      <c r="F684" s="128"/>
      <c r="G684" s="124" t="e">
        <f>VLOOKUP(F684,[2]零件成本10.26!$B$2:$C$7802,2,0)</f>
        <v>#N/A</v>
      </c>
      <c r="H684" s="16"/>
      <c r="I684" s="128" t="str">
        <f t="shared" si="101"/>
        <v/>
      </c>
      <c r="J684" s="16"/>
      <c r="K684" s="128"/>
      <c r="L684" s="16"/>
      <c r="M684" s="69"/>
      <c r="N684" s="69"/>
      <c r="O684" s="69"/>
      <c r="P684" s="100">
        <f t="shared" si="102"/>
        <v>0</v>
      </c>
      <c r="Q684" s="146"/>
      <c r="R684" s="140" t="str">
        <f t="shared" si="103"/>
        <v>0</v>
      </c>
      <c r="S684" s="140" t="str">
        <f t="shared" si="104"/>
        <v>0</v>
      </c>
      <c r="T684" s="144"/>
      <c r="U684" s="106"/>
      <c r="V684" s="142">
        <f t="shared" si="105"/>
        <v>0</v>
      </c>
      <c r="W684" s="142">
        <f t="shared" si="106"/>
        <v>0</v>
      </c>
      <c r="X684" s="108">
        <f t="shared" si="107"/>
        <v>0</v>
      </c>
      <c r="Y684" s="108">
        <f t="shared" si="108"/>
        <v>0</v>
      </c>
      <c r="Z684" s="108">
        <f t="shared" si="109"/>
        <v>0</v>
      </c>
      <c r="AA684" s="151"/>
      <c r="AB684" s="47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 s="4" customFormat="1" ht="19" customHeight="1" spans="1:67">
      <c r="A685" s="94">
        <f t="shared" si="100"/>
        <v>684</v>
      </c>
      <c r="B685" s="95"/>
      <c r="C685" s="69"/>
      <c r="D685" s="16"/>
      <c r="E685" s="69"/>
      <c r="F685" s="128"/>
      <c r="G685" s="124" t="e">
        <f>VLOOKUP(F685,[2]零件成本10.26!$B$2:$C$7802,2,0)</f>
        <v>#N/A</v>
      </c>
      <c r="H685" s="16"/>
      <c r="I685" s="128" t="str">
        <f t="shared" si="101"/>
        <v/>
      </c>
      <c r="J685" s="16"/>
      <c r="K685" s="128"/>
      <c r="L685" s="16"/>
      <c r="M685" s="69"/>
      <c r="N685" s="69"/>
      <c r="O685" s="69"/>
      <c r="P685" s="100">
        <f t="shared" si="102"/>
        <v>0</v>
      </c>
      <c r="Q685" s="146"/>
      <c r="R685" s="140" t="str">
        <f t="shared" si="103"/>
        <v>0</v>
      </c>
      <c r="S685" s="140" t="str">
        <f t="shared" si="104"/>
        <v>0</v>
      </c>
      <c r="T685" s="144"/>
      <c r="U685" s="106"/>
      <c r="V685" s="142">
        <f t="shared" si="105"/>
        <v>0</v>
      </c>
      <c r="W685" s="142">
        <f t="shared" si="106"/>
        <v>0</v>
      </c>
      <c r="X685" s="108">
        <f t="shared" si="107"/>
        <v>0</v>
      </c>
      <c r="Y685" s="108">
        <f t="shared" si="108"/>
        <v>0</v>
      </c>
      <c r="Z685" s="108">
        <f t="shared" si="109"/>
        <v>0</v>
      </c>
      <c r="AA685" s="151"/>
      <c r="AB685" s="47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 s="4" customFormat="1" ht="19" customHeight="1" spans="1:67">
      <c r="A686" s="94">
        <f t="shared" si="100"/>
        <v>685</v>
      </c>
      <c r="B686" s="95"/>
      <c r="C686" s="69"/>
      <c r="D686" s="16"/>
      <c r="E686" s="69"/>
      <c r="F686" s="128"/>
      <c r="G686" s="124" t="e">
        <f>VLOOKUP(F686,[2]零件成本10.26!$B$2:$C$7802,2,0)</f>
        <v>#N/A</v>
      </c>
      <c r="H686" s="16"/>
      <c r="I686" s="128" t="str">
        <f t="shared" si="101"/>
        <v/>
      </c>
      <c r="J686" s="16"/>
      <c r="K686" s="128"/>
      <c r="L686" s="16"/>
      <c r="M686" s="69"/>
      <c r="N686" s="69"/>
      <c r="O686" s="69"/>
      <c r="P686" s="100">
        <f t="shared" si="102"/>
        <v>0</v>
      </c>
      <c r="Q686" s="146"/>
      <c r="R686" s="140" t="str">
        <f t="shared" si="103"/>
        <v>0</v>
      </c>
      <c r="S686" s="140" t="str">
        <f t="shared" si="104"/>
        <v>0</v>
      </c>
      <c r="T686" s="144"/>
      <c r="U686" s="106"/>
      <c r="V686" s="142">
        <f t="shared" si="105"/>
        <v>0</v>
      </c>
      <c r="W686" s="142">
        <f t="shared" si="106"/>
        <v>0</v>
      </c>
      <c r="X686" s="108">
        <f t="shared" si="107"/>
        <v>0</v>
      </c>
      <c r="Y686" s="108">
        <f t="shared" si="108"/>
        <v>0</v>
      </c>
      <c r="Z686" s="108">
        <f t="shared" si="109"/>
        <v>0</v>
      </c>
      <c r="AA686" s="151"/>
      <c r="AB686" s="47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 s="4" customFormat="1" ht="19" customHeight="1" spans="1:67">
      <c r="A687" s="94">
        <f t="shared" si="100"/>
        <v>686</v>
      </c>
      <c r="B687" s="95"/>
      <c r="C687" s="69"/>
      <c r="D687" s="16"/>
      <c r="E687" s="69"/>
      <c r="F687" s="128"/>
      <c r="G687" s="124" t="e">
        <f>VLOOKUP(F687,[2]零件成本10.26!$B$2:$C$7802,2,0)</f>
        <v>#N/A</v>
      </c>
      <c r="H687" s="16"/>
      <c r="I687" s="128" t="str">
        <f t="shared" si="101"/>
        <v/>
      </c>
      <c r="J687" s="16"/>
      <c r="K687" s="128"/>
      <c r="L687" s="16"/>
      <c r="M687" s="69"/>
      <c r="N687" s="69"/>
      <c r="O687" s="69"/>
      <c r="P687" s="100">
        <f t="shared" si="102"/>
        <v>0</v>
      </c>
      <c r="Q687" s="146"/>
      <c r="R687" s="140" t="str">
        <f t="shared" si="103"/>
        <v>0</v>
      </c>
      <c r="S687" s="140" t="str">
        <f t="shared" si="104"/>
        <v>0</v>
      </c>
      <c r="T687" s="144"/>
      <c r="U687" s="106"/>
      <c r="V687" s="142">
        <f t="shared" si="105"/>
        <v>0</v>
      </c>
      <c r="W687" s="142">
        <f t="shared" si="106"/>
        <v>0</v>
      </c>
      <c r="X687" s="108">
        <f t="shared" si="107"/>
        <v>0</v>
      </c>
      <c r="Y687" s="108">
        <f t="shared" si="108"/>
        <v>0</v>
      </c>
      <c r="Z687" s="108">
        <f t="shared" si="109"/>
        <v>0</v>
      </c>
      <c r="AA687" s="151"/>
      <c r="AB687" s="47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 s="4" customFormat="1" ht="19" customHeight="1" spans="1:67">
      <c r="A688" s="94">
        <f t="shared" si="100"/>
        <v>687</v>
      </c>
      <c r="B688" s="95"/>
      <c r="C688" s="69"/>
      <c r="D688" s="16"/>
      <c r="E688" s="69"/>
      <c r="F688" s="128"/>
      <c r="G688" s="124" t="e">
        <f>VLOOKUP(F688,[2]零件成本10.26!$B$2:$C$7802,2,0)</f>
        <v>#N/A</v>
      </c>
      <c r="H688" s="16"/>
      <c r="I688" s="128" t="str">
        <f t="shared" si="101"/>
        <v/>
      </c>
      <c r="J688" s="16"/>
      <c r="K688" s="128"/>
      <c r="L688" s="16"/>
      <c r="M688" s="69"/>
      <c r="N688" s="69"/>
      <c r="O688" s="69"/>
      <c r="P688" s="100">
        <f t="shared" si="102"/>
        <v>0</v>
      </c>
      <c r="Q688" s="146"/>
      <c r="R688" s="140" t="str">
        <f t="shared" si="103"/>
        <v>0</v>
      </c>
      <c r="S688" s="140" t="str">
        <f t="shared" si="104"/>
        <v>0</v>
      </c>
      <c r="T688" s="144"/>
      <c r="U688" s="106"/>
      <c r="V688" s="142">
        <f t="shared" si="105"/>
        <v>0</v>
      </c>
      <c r="W688" s="142">
        <f t="shared" si="106"/>
        <v>0</v>
      </c>
      <c r="X688" s="108">
        <f t="shared" si="107"/>
        <v>0</v>
      </c>
      <c r="Y688" s="108">
        <f t="shared" si="108"/>
        <v>0</v>
      </c>
      <c r="Z688" s="108">
        <f t="shared" si="109"/>
        <v>0</v>
      </c>
      <c r="AA688" s="151"/>
      <c r="AB688" s="47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 s="4" customFormat="1" ht="19" customHeight="1" spans="1:67">
      <c r="A689" s="94">
        <f t="shared" si="100"/>
        <v>688</v>
      </c>
      <c r="B689" s="95"/>
      <c r="C689" s="69"/>
      <c r="D689" s="16"/>
      <c r="E689" s="69"/>
      <c r="F689" s="128"/>
      <c r="G689" s="124" t="e">
        <f>VLOOKUP(F689,[2]零件成本10.26!$B$2:$C$7802,2,0)</f>
        <v>#N/A</v>
      </c>
      <c r="H689" s="16"/>
      <c r="I689" s="128" t="str">
        <f t="shared" si="101"/>
        <v/>
      </c>
      <c r="J689" s="16"/>
      <c r="K689" s="128"/>
      <c r="L689" s="16"/>
      <c r="M689" s="69"/>
      <c r="N689" s="69"/>
      <c r="O689" s="69"/>
      <c r="P689" s="100">
        <f t="shared" si="102"/>
        <v>0</v>
      </c>
      <c r="Q689" s="146"/>
      <c r="R689" s="140" t="str">
        <f t="shared" si="103"/>
        <v>0</v>
      </c>
      <c r="S689" s="140" t="str">
        <f t="shared" si="104"/>
        <v>0</v>
      </c>
      <c r="T689" s="144"/>
      <c r="U689" s="106"/>
      <c r="V689" s="142">
        <f t="shared" si="105"/>
        <v>0</v>
      </c>
      <c r="W689" s="142">
        <f t="shared" si="106"/>
        <v>0</v>
      </c>
      <c r="X689" s="108">
        <f t="shared" si="107"/>
        <v>0</v>
      </c>
      <c r="Y689" s="108">
        <f t="shared" si="108"/>
        <v>0</v>
      </c>
      <c r="Z689" s="108">
        <f t="shared" si="109"/>
        <v>0</v>
      </c>
      <c r="AA689" s="151"/>
      <c r="AB689" s="4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="4" customFormat="1" ht="19" customHeight="1" spans="1:67">
      <c r="A690" s="94">
        <f t="shared" si="100"/>
        <v>689</v>
      </c>
      <c r="B690" s="95"/>
      <c r="C690" s="69"/>
      <c r="D690" s="16"/>
      <c r="E690" s="69"/>
      <c r="F690" s="128"/>
      <c r="G690" s="124" t="e">
        <f>VLOOKUP(F690,[2]零件成本10.26!$B$2:$C$7802,2,0)</f>
        <v>#N/A</v>
      </c>
      <c r="H690" s="16"/>
      <c r="I690" s="128" t="str">
        <f t="shared" si="101"/>
        <v/>
      </c>
      <c r="J690" s="16"/>
      <c r="K690" s="128"/>
      <c r="L690" s="16"/>
      <c r="M690" s="69"/>
      <c r="N690" s="69"/>
      <c r="O690" s="69"/>
      <c r="P690" s="100">
        <f t="shared" si="102"/>
        <v>0</v>
      </c>
      <c r="Q690" s="146"/>
      <c r="R690" s="140" t="str">
        <f t="shared" si="103"/>
        <v>0</v>
      </c>
      <c r="S690" s="140" t="str">
        <f t="shared" si="104"/>
        <v>0</v>
      </c>
      <c r="T690" s="144"/>
      <c r="U690" s="106"/>
      <c r="V690" s="142">
        <f t="shared" si="105"/>
        <v>0</v>
      </c>
      <c r="W690" s="142">
        <f t="shared" si="106"/>
        <v>0</v>
      </c>
      <c r="X690" s="108">
        <f t="shared" si="107"/>
        <v>0</v>
      </c>
      <c r="Y690" s="108">
        <f t="shared" si="108"/>
        <v>0</v>
      </c>
      <c r="Z690" s="108">
        <f t="shared" si="109"/>
        <v>0</v>
      </c>
      <c r="AA690" s="151"/>
      <c r="AB690" s="47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 s="4" customFormat="1" ht="19" customHeight="1" spans="1:67">
      <c r="A691" s="94">
        <f t="shared" si="100"/>
        <v>690</v>
      </c>
      <c r="B691" s="95"/>
      <c r="C691" s="69"/>
      <c r="D691" s="16"/>
      <c r="E691" s="69"/>
      <c r="F691" s="128"/>
      <c r="G691" s="124" t="e">
        <f>VLOOKUP(F691,[2]零件成本10.26!$B$2:$C$7802,2,0)</f>
        <v>#N/A</v>
      </c>
      <c r="H691" s="16"/>
      <c r="I691" s="128" t="str">
        <f t="shared" si="101"/>
        <v/>
      </c>
      <c r="J691" s="16"/>
      <c r="K691" s="128"/>
      <c r="L691" s="16"/>
      <c r="M691" s="69"/>
      <c r="N691" s="69"/>
      <c r="O691" s="69"/>
      <c r="P691" s="100">
        <f t="shared" si="102"/>
        <v>0</v>
      </c>
      <c r="Q691" s="146"/>
      <c r="R691" s="140" t="str">
        <f t="shared" si="103"/>
        <v>0</v>
      </c>
      <c r="S691" s="140" t="str">
        <f t="shared" si="104"/>
        <v>0</v>
      </c>
      <c r="T691" s="144"/>
      <c r="U691" s="106"/>
      <c r="V691" s="142">
        <f t="shared" si="105"/>
        <v>0</v>
      </c>
      <c r="W691" s="142">
        <f t="shared" si="106"/>
        <v>0</v>
      </c>
      <c r="X691" s="108">
        <f t="shared" si="107"/>
        <v>0</v>
      </c>
      <c r="Y691" s="108">
        <f t="shared" si="108"/>
        <v>0</v>
      </c>
      <c r="Z691" s="108">
        <f t="shared" si="109"/>
        <v>0</v>
      </c>
      <c r="AA691" s="151"/>
      <c r="AB691" s="47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="4" customFormat="1" ht="19" customHeight="1" spans="1:67">
      <c r="A692" s="94">
        <f t="shared" si="100"/>
        <v>691</v>
      </c>
      <c r="B692" s="95"/>
      <c r="C692" s="69"/>
      <c r="D692" s="16"/>
      <c r="E692" s="69"/>
      <c r="F692" s="128"/>
      <c r="G692" s="124" t="e">
        <f>VLOOKUP(F692,[2]零件成本10.26!$B$2:$C$7802,2,0)</f>
        <v>#N/A</v>
      </c>
      <c r="H692" s="16"/>
      <c r="I692" s="128" t="str">
        <f t="shared" si="101"/>
        <v/>
      </c>
      <c r="J692" s="16"/>
      <c r="K692" s="128"/>
      <c r="L692" s="16"/>
      <c r="M692" s="69"/>
      <c r="N692" s="69"/>
      <c r="O692" s="69"/>
      <c r="P692" s="100">
        <f t="shared" si="102"/>
        <v>0</v>
      </c>
      <c r="Q692" s="146"/>
      <c r="R692" s="140" t="str">
        <f t="shared" si="103"/>
        <v>0</v>
      </c>
      <c r="S692" s="140" t="str">
        <f t="shared" si="104"/>
        <v>0</v>
      </c>
      <c r="T692" s="144"/>
      <c r="U692" s="106"/>
      <c r="V692" s="142">
        <f t="shared" si="105"/>
        <v>0</v>
      </c>
      <c r="W692" s="142">
        <f t="shared" si="106"/>
        <v>0</v>
      </c>
      <c r="X692" s="108">
        <f t="shared" si="107"/>
        <v>0</v>
      </c>
      <c r="Y692" s="108">
        <f t="shared" si="108"/>
        <v>0</v>
      </c>
      <c r="Z692" s="108">
        <f t="shared" si="109"/>
        <v>0</v>
      </c>
      <c r="AA692" s="151"/>
      <c r="AB692" s="4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 s="4" customFormat="1" ht="19" customHeight="1" spans="1:67">
      <c r="A693" s="94">
        <f t="shared" si="100"/>
        <v>692</v>
      </c>
      <c r="B693" s="95"/>
      <c r="C693" s="69"/>
      <c r="D693" s="16"/>
      <c r="E693" s="69"/>
      <c r="F693" s="128"/>
      <c r="G693" s="124" t="e">
        <f>VLOOKUP(F693,[2]零件成本10.26!$B$2:$C$7802,2,0)</f>
        <v>#N/A</v>
      </c>
      <c r="H693" s="16"/>
      <c r="I693" s="128" t="str">
        <f t="shared" si="101"/>
        <v/>
      </c>
      <c r="J693" s="16"/>
      <c r="K693" s="128"/>
      <c r="L693" s="16"/>
      <c r="M693" s="69"/>
      <c r="N693" s="69"/>
      <c r="O693" s="69"/>
      <c r="P693" s="100">
        <f t="shared" si="102"/>
        <v>0</v>
      </c>
      <c r="Q693" s="146"/>
      <c r="R693" s="140" t="str">
        <f t="shared" si="103"/>
        <v>0</v>
      </c>
      <c r="S693" s="140" t="str">
        <f t="shared" si="104"/>
        <v>0</v>
      </c>
      <c r="T693" s="144"/>
      <c r="U693" s="106"/>
      <c r="V693" s="142">
        <f t="shared" si="105"/>
        <v>0</v>
      </c>
      <c r="W693" s="142">
        <f t="shared" si="106"/>
        <v>0</v>
      </c>
      <c r="X693" s="108">
        <f t="shared" si="107"/>
        <v>0</v>
      </c>
      <c r="Y693" s="108">
        <f t="shared" si="108"/>
        <v>0</v>
      </c>
      <c r="Z693" s="108">
        <f t="shared" si="109"/>
        <v>0</v>
      </c>
      <c r="AA693" s="151"/>
      <c r="AB693" s="47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 s="4" customFormat="1" ht="19" customHeight="1" spans="1:67">
      <c r="A694" s="94">
        <f t="shared" si="100"/>
        <v>693</v>
      </c>
      <c r="B694" s="95"/>
      <c r="C694" s="69"/>
      <c r="D694" s="16"/>
      <c r="E694" s="69"/>
      <c r="F694" s="128"/>
      <c r="G694" s="124" t="e">
        <f>VLOOKUP(F694,[2]零件成本10.26!$B$2:$C$7802,2,0)</f>
        <v>#N/A</v>
      </c>
      <c r="H694" s="16"/>
      <c r="I694" s="128" t="str">
        <f t="shared" si="101"/>
        <v/>
      </c>
      <c r="J694" s="16"/>
      <c r="K694" s="128"/>
      <c r="L694" s="16"/>
      <c r="M694" s="69"/>
      <c r="N694" s="69"/>
      <c r="O694" s="69"/>
      <c r="P694" s="100">
        <f t="shared" si="102"/>
        <v>0</v>
      </c>
      <c r="Q694" s="146"/>
      <c r="R694" s="140" t="str">
        <f t="shared" si="103"/>
        <v>0</v>
      </c>
      <c r="S694" s="140" t="str">
        <f t="shared" si="104"/>
        <v>0</v>
      </c>
      <c r="T694" s="144"/>
      <c r="U694" s="106"/>
      <c r="V694" s="142">
        <f t="shared" si="105"/>
        <v>0</v>
      </c>
      <c r="W694" s="142">
        <f t="shared" si="106"/>
        <v>0</v>
      </c>
      <c r="X694" s="108">
        <f t="shared" si="107"/>
        <v>0</v>
      </c>
      <c r="Y694" s="108">
        <f t="shared" si="108"/>
        <v>0</v>
      </c>
      <c r="Z694" s="108">
        <f t="shared" si="109"/>
        <v>0</v>
      </c>
      <c r="AA694" s="151"/>
      <c r="AB694" s="4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 s="4" customFormat="1" ht="19" customHeight="1" spans="1:67">
      <c r="A695" s="94">
        <f t="shared" si="100"/>
        <v>694</v>
      </c>
      <c r="B695" s="95"/>
      <c r="C695" s="69"/>
      <c r="D695" s="16"/>
      <c r="E695" s="69"/>
      <c r="F695" s="128"/>
      <c r="G695" s="124" t="e">
        <f>VLOOKUP(F695,[2]零件成本10.26!$B$2:$C$7802,2,0)</f>
        <v>#N/A</v>
      </c>
      <c r="H695" s="16"/>
      <c r="I695" s="128" t="str">
        <f t="shared" si="101"/>
        <v/>
      </c>
      <c r="J695" s="16"/>
      <c r="K695" s="128"/>
      <c r="L695" s="16"/>
      <c r="M695" s="69"/>
      <c r="N695" s="69"/>
      <c r="O695" s="69"/>
      <c r="P695" s="100">
        <f t="shared" si="102"/>
        <v>0</v>
      </c>
      <c r="Q695" s="146"/>
      <c r="R695" s="140" t="str">
        <f t="shared" si="103"/>
        <v>0</v>
      </c>
      <c r="S695" s="140" t="str">
        <f t="shared" si="104"/>
        <v>0</v>
      </c>
      <c r="T695" s="144"/>
      <c r="U695" s="106"/>
      <c r="V695" s="142">
        <f t="shared" si="105"/>
        <v>0</v>
      </c>
      <c r="W695" s="142">
        <f t="shared" si="106"/>
        <v>0</v>
      </c>
      <c r="X695" s="108">
        <f t="shared" si="107"/>
        <v>0</v>
      </c>
      <c r="Y695" s="108">
        <f t="shared" si="108"/>
        <v>0</v>
      </c>
      <c r="Z695" s="108">
        <f t="shared" si="109"/>
        <v>0</v>
      </c>
      <c r="AA695" s="151"/>
      <c r="AB695" s="47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 s="4" customFormat="1" ht="19" customHeight="1" spans="1:67">
      <c r="A696" s="94">
        <f t="shared" si="100"/>
        <v>695</v>
      </c>
      <c r="B696" s="95"/>
      <c r="C696" s="69"/>
      <c r="D696" s="16"/>
      <c r="E696" s="69"/>
      <c r="F696" s="128"/>
      <c r="G696" s="124" t="e">
        <f>VLOOKUP(F696,[2]零件成本10.26!$B$2:$C$7802,2,0)</f>
        <v>#N/A</v>
      </c>
      <c r="H696" s="16"/>
      <c r="I696" s="128" t="str">
        <f t="shared" si="101"/>
        <v/>
      </c>
      <c r="J696" s="16"/>
      <c r="K696" s="128"/>
      <c r="L696" s="16"/>
      <c r="M696" s="69"/>
      <c r="N696" s="69"/>
      <c r="O696" s="69"/>
      <c r="P696" s="100">
        <f t="shared" si="102"/>
        <v>0</v>
      </c>
      <c r="Q696" s="146"/>
      <c r="R696" s="140" t="str">
        <f t="shared" si="103"/>
        <v>0</v>
      </c>
      <c r="S696" s="140" t="str">
        <f t="shared" si="104"/>
        <v>0</v>
      </c>
      <c r="T696" s="144"/>
      <c r="U696" s="106"/>
      <c r="V696" s="142">
        <f t="shared" si="105"/>
        <v>0</v>
      </c>
      <c r="W696" s="142">
        <f t="shared" si="106"/>
        <v>0</v>
      </c>
      <c r="X696" s="108">
        <f t="shared" si="107"/>
        <v>0</v>
      </c>
      <c r="Y696" s="108">
        <f t="shared" si="108"/>
        <v>0</v>
      </c>
      <c r="Z696" s="108">
        <f t="shared" si="109"/>
        <v>0</v>
      </c>
      <c r="AA696" s="151"/>
      <c r="AB696" s="47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 s="4" customFormat="1" ht="19" customHeight="1" spans="1:67">
      <c r="A697" s="94">
        <f t="shared" si="100"/>
        <v>696</v>
      </c>
      <c r="B697" s="95"/>
      <c r="C697" s="69"/>
      <c r="D697" s="16"/>
      <c r="E697" s="69"/>
      <c r="F697" s="128"/>
      <c r="G697" s="124" t="e">
        <f>VLOOKUP(F697,[2]零件成本10.26!$B$2:$C$7802,2,0)</f>
        <v>#N/A</v>
      </c>
      <c r="H697" s="16"/>
      <c r="I697" s="128" t="str">
        <f t="shared" si="101"/>
        <v/>
      </c>
      <c r="J697" s="16"/>
      <c r="K697" s="128"/>
      <c r="L697" s="16"/>
      <c r="M697" s="69"/>
      <c r="N697" s="69"/>
      <c r="O697" s="69"/>
      <c r="P697" s="100">
        <f t="shared" si="102"/>
        <v>0</v>
      </c>
      <c r="Q697" s="146"/>
      <c r="R697" s="140" t="str">
        <f t="shared" si="103"/>
        <v>0</v>
      </c>
      <c r="S697" s="140" t="str">
        <f t="shared" si="104"/>
        <v>0</v>
      </c>
      <c r="T697" s="144"/>
      <c r="U697" s="106"/>
      <c r="V697" s="142">
        <f t="shared" si="105"/>
        <v>0</v>
      </c>
      <c r="W697" s="142">
        <f t="shared" si="106"/>
        <v>0</v>
      </c>
      <c r="X697" s="108">
        <f t="shared" si="107"/>
        <v>0</v>
      </c>
      <c r="Y697" s="108">
        <f t="shared" si="108"/>
        <v>0</v>
      </c>
      <c r="Z697" s="108">
        <f t="shared" si="109"/>
        <v>0</v>
      </c>
      <c r="AA697" s="151"/>
      <c r="AB697" s="47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 s="4" customFormat="1" ht="19" customHeight="1" spans="1:67">
      <c r="A698" s="94">
        <f t="shared" si="100"/>
        <v>697</v>
      </c>
      <c r="B698" s="95"/>
      <c r="C698" s="69"/>
      <c r="D698" s="16"/>
      <c r="E698" s="69"/>
      <c r="F698" s="128"/>
      <c r="G698" s="124" t="e">
        <f>VLOOKUP(F698,[2]零件成本10.26!$B$2:$C$7802,2,0)</f>
        <v>#N/A</v>
      </c>
      <c r="H698" s="16"/>
      <c r="I698" s="128" t="str">
        <f t="shared" si="101"/>
        <v/>
      </c>
      <c r="J698" s="16"/>
      <c r="K698" s="128"/>
      <c r="L698" s="16"/>
      <c r="M698" s="69"/>
      <c r="N698" s="69"/>
      <c r="O698" s="69"/>
      <c r="P698" s="100">
        <f t="shared" si="102"/>
        <v>0</v>
      </c>
      <c r="Q698" s="146"/>
      <c r="R698" s="140" t="str">
        <f t="shared" si="103"/>
        <v>0</v>
      </c>
      <c r="S698" s="140" t="str">
        <f t="shared" si="104"/>
        <v>0</v>
      </c>
      <c r="T698" s="144"/>
      <c r="U698" s="106"/>
      <c r="V698" s="142">
        <f t="shared" si="105"/>
        <v>0</v>
      </c>
      <c r="W698" s="142">
        <f t="shared" si="106"/>
        <v>0</v>
      </c>
      <c r="X698" s="108">
        <f t="shared" si="107"/>
        <v>0</v>
      </c>
      <c r="Y698" s="108">
        <f t="shared" si="108"/>
        <v>0</v>
      </c>
      <c r="Z698" s="108">
        <f t="shared" si="109"/>
        <v>0</v>
      </c>
      <c r="AA698" s="151"/>
      <c r="AB698" s="47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 s="4" customFormat="1" ht="19" customHeight="1" spans="1:67">
      <c r="A699" s="94">
        <f t="shared" si="100"/>
        <v>698</v>
      </c>
      <c r="B699" s="95"/>
      <c r="C699" s="69"/>
      <c r="D699" s="16"/>
      <c r="E699" s="69"/>
      <c r="F699" s="128"/>
      <c r="G699" s="124" t="e">
        <f>VLOOKUP(F699,[2]零件成本10.26!$B$2:$C$7802,2,0)</f>
        <v>#N/A</v>
      </c>
      <c r="H699" s="16"/>
      <c r="I699" s="128" t="str">
        <f t="shared" si="101"/>
        <v/>
      </c>
      <c r="J699" s="16"/>
      <c r="K699" s="128"/>
      <c r="L699" s="16"/>
      <c r="M699" s="69"/>
      <c r="N699" s="69"/>
      <c r="O699" s="69"/>
      <c r="P699" s="100">
        <f t="shared" si="102"/>
        <v>0</v>
      </c>
      <c r="Q699" s="146"/>
      <c r="R699" s="140" t="str">
        <f t="shared" si="103"/>
        <v>0</v>
      </c>
      <c r="S699" s="140" t="str">
        <f t="shared" si="104"/>
        <v>0</v>
      </c>
      <c r="T699" s="144"/>
      <c r="U699" s="106"/>
      <c r="V699" s="142">
        <f t="shared" si="105"/>
        <v>0</v>
      </c>
      <c r="W699" s="142">
        <f t="shared" si="106"/>
        <v>0</v>
      </c>
      <c r="X699" s="108">
        <f t="shared" si="107"/>
        <v>0</v>
      </c>
      <c r="Y699" s="108">
        <f t="shared" si="108"/>
        <v>0</v>
      </c>
      <c r="Z699" s="108">
        <f t="shared" si="109"/>
        <v>0</v>
      </c>
      <c r="AA699" s="151"/>
      <c r="AB699" s="47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="4" customFormat="1" ht="19" customHeight="1" spans="1:67">
      <c r="A700" s="94">
        <f t="shared" si="100"/>
        <v>699</v>
      </c>
      <c r="B700" s="95"/>
      <c r="C700" s="69"/>
      <c r="D700" s="16"/>
      <c r="E700" s="69"/>
      <c r="F700" s="128"/>
      <c r="G700" s="124" t="e">
        <f>VLOOKUP(F700,[2]零件成本10.26!$B$2:$C$7802,2,0)</f>
        <v>#N/A</v>
      </c>
      <c r="H700" s="16"/>
      <c r="I700" s="128" t="str">
        <f t="shared" si="101"/>
        <v/>
      </c>
      <c r="J700" s="16"/>
      <c r="K700" s="128"/>
      <c r="L700" s="16"/>
      <c r="M700" s="69"/>
      <c r="N700" s="69"/>
      <c r="O700" s="69"/>
      <c r="P700" s="100">
        <f t="shared" si="102"/>
        <v>0</v>
      </c>
      <c r="Q700" s="146"/>
      <c r="R700" s="140" t="str">
        <f t="shared" si="103"/>
        <v>0</v>
      </c>
      <c r="S700" s="140" t="str">
        <f t="shared" si="104"/>
        <v>0</v>
      </c>
      <c r="T700" s="144"/>
      <c r="U700" s="106"/>
      <c r="V700" s="142">
        <f t="shared" si="105"/>
        <v>0</v>
      </c>
      <c r="W700" s="142">
        <f t="shared" si="106"/>
        <v>0</v>
      </c>
      <c r="X700" s="108">
        <f t="shared" si="107"/>
        <v>0</v>
      </c>
      <c r="Y700" s="108">
        <f t="shared" si="108"/>
        <v>0</v>
      </c>
      <c r="Z700" s="108">
        <f t="shared" si="109"/>
        <v>0</v>
      </c>
      <c r="AA700" s="151"/>
      <c r="AB700" s="47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 s="4" customFormat="1" ht="19" customHeight="1" spans="1:67">
      <c r="A701" s="94">
        <f t="shared" si="100"/>
        <v>700</v>
      </c>
      <c r="B701" s="95"/>
      <c r="C701" s="69"/>
      <c r="D701" s="16"/>
      <c r="E701" s="69"/>
      <c r="F701" s="128"/>
      <c r="G701" s="124" t="e">
        <f>VLOOKUP(F701,[2]零件成本10.26!$B$2:$C$7802,2,0)</f>
        <v>#N/A</v>
      </c>
      <c r="H701" s="16"/>
      <c r="I701" s="128" t="str">
        <f t="shared" si="101"/>
        <v/>
      </c>
      <c r="J701" s="16"/>
      <c r="K701" s="128"/>
      <c r="L701" s="16"/>
      <c r="M701" s="69"/>
      <c r="N701" s="69"/>
      <c r="O701" s="69"/>
      <c r="P701" s="100">
        <f t="shared" si="102"/>
        <v>0</v>
      </c>
      <c r="Q701" s="146"/>
      <c r="R701" s="140" t="str">
        <f t="shared" si="103"/>
        <v>0</v>
      </c>
      <c r="S701" s="140" t="str">
        <f t="shared" si="104"/>
        <v>0</v>
      </c>
      <c r="T701" s="144"/>
      <c r="U701" s="106"/>
      <c r="V701" s="142">
        <f t="shared" si="105"/>
        <v>0</v>
      </c>
      <c r="W701" s="142">
        <f t="shared" si="106"/>
        <v>0</v>
      </c>
      <c r="X701" s="108">
        <f t="shared" si="107"/>
        <v>0</v>
      </c>
      <c r="Y701" s="108">
        <f t="shared" si="108"/>
        <v>0</v>
      </c>
      <c r="Z701" s="108">
        <f t="shared" si="109"/>
        <v>0</v>
      </c>
      <c r="AA701" s="151"/>
      <c r="AB701" s="47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 s="4" customFormat="1" ht="19" customHeight="1" spans="1:67">
      <c r="A702" s="94">
        <f t="shared" si="100"/>
        <v>701</v>
      </c>
      <c r="B702" s="95"/>
      <c r="C702" s="69"/>
      <c r="D702" s="16"/>
      <c r="E702" s="69"/>
      <c r="F702" s="128"/>
      <c r="G702" s="124" t="e">
        <f>VLOOKUP(F702,[2]零件成本10.26!$B$2:$C$7802,2,0)</f>
        <v>#N/A</v>
      </c>
      <c r="H702" s="16"/>
      <c r="I702" s="128" t="str">
        <f t="shared" si="101"/>
        <v/>
      </c>
      <c r="J702" s="16"/>
      <c r="K702" s="128"/>
      <c r="L702" s="16"/>
      <c r="M702" s="69"/>
      <c r="N702" s="69"/>
      <c r="O702" s="69"/>
      <c r="P702" s="100">
        <f t="shared" si="102"/>
        <v>0</v>
      </c>
      <c r="Q702" s="146"/>
      <c r="R702" s="140" t="str">
        <f t="shared" si="103"/>
        <v>0</v>
      </c>
      <c r="S702" s="140" t="str">
        <f t="shared" si="104"/>
        <v>0</v>
      </c>
      <c r="T702" s="144"/>
      <c r="U702" s="106"/>
      <c r="V702" s="142">
        <f t="shared" si="105"/>
        <v>0</v>
      </c>
      <c r="W702" s="142">
        <f t="shared" si="106"/>
        <v>0</v>
      </c>
      <c r="X702" s="108">
        <f t="shared" si="107"/>
        <v>0</v>
      </c>
      <c r="Y702" s="108">
        <f t="shared" si="108"/>
        <v>0</v>
      </c>
      <c r="Z702" s="108">
        <f t="shared" si="109"/>
        <v>0</v>
      </c>
      <c r="AA702" s="151"/>
      <c r="AB702" s="47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 s="4" customFormat="1" ht="19" customHeight="1" spans="1:67">
      <c r="A703" s="94">
        <f t="shared" si="100"/>
        <v>702</v>
      </c>
      <c r="B703" s="95"/>
      <c r="C703" s="69"/>
      <c r="D703" s="16"/>
      <c r="E703" s="69"/>
      <c r="F703" s="128"/>
      <c r="G703" s="124" t="e">
        <f>VLOOKUP(F703,[2]零件成本10.26!$B$2:$C$7802,2,0)</f>
        <v>#N/A</v>
      </c>
      <c r="H703" s="16"/>
      <c r="I703" s="128" t="str">
        <f t="shared" si="101"/>
        <v/>
      </c>
      <c r="J703" s="16"/>
      <c r="K703" s="128"/>
      <c r="L703" s="16"/>
      <c r="M703" s="69"/>
      <c r="N703" s="69"/>
      <c r="O703" s="69"/>
      <c r="P703" s="100">
        <f t="shared" si="102"/>
        <v>0</v>
      </c>
      <c r="Q703" s="146"/>
      <c r="R703" s="140" t="str">
        <f t="shared" si="103"/>
        <v>0</v>
      </c>
      <c r="S703" s="140" t="str">
        <f t="shared" si="104"/>
        <v>0</v>
      </c>
      <c r="T703" s="144"/>
      <c r="U703" s="106"/>
      <c r="V703" s="142">
        <f t="shared" si="105"/>
        <v>0</v>
      </c>
      <c r="W703" s="142">
        <f t="shared" si="106"/>
        <v>0</v>
      </c>
      <c r="X703" s="108">
        <f t="shared" si="107"/>
        <v>0</v>
      </c>
      <c r="Y703" s="108">
        <f t="shared" si="108"/>
        <v>0</v>
      </c>
      <c r="Z703" s="108">
        <f t="shared" si="109"/>
        <v>0</v>
      </c>
      <c r="AA703" s="151"/>
      <c r="AB703" s="4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 s="4" customFormat="1" ht="19" customHeight="1" spans="1:67">
      <c r="A704" s="94">
        <f t="shared" si="100"/>
        <v>703</v>
      </c>
      <c r="B704" s="95"/>
      <c r="C704" s="69"/>
      <c r="D704" s="16"/>
      <c r="E704" s="69"/>
      <c r="F704" s="128"/>
      <c r="G704" s="124" t="e">
        <f>VLOOKUP(F704,[2]零件成本10.26!$B$2:$C$7802,2,0)</f>
        <v>#N/A</v>
      </c>
      <c r="H704" s="16"/>
      <c r="I704" s="128" t="str">
        <f t="shared" si="101"/>
        <v/>
      </c>
      <c r="J704" s="16"/>
      <c r="K704" s="128"/>
      <c r="L704" s="16"/>
      <c r="M704" s="69"/>
      <c r="N704" s="69"/>
      <c r="O704" s="69"/>
      <c r="P704" s="100">
        <f t="shared" si="102"/>
        <v>0</v>
      </c>
      <c r="Q704" s="146"/>
      <c r="R704" s="140" t="str">
        <f t="shared" si="103"/>
        <v>0</v>
      </c>
      <c r="S704" s="140" t="str">
        <f t="shared" si="104"/>
        <v>0</v>
      </c>
      <c r="T704" s="144"/>
      <c r="U704" s="106"/>
      <c r="V704" s="142">
        <f t="shared" si="105"/>
        <v>0</v>
      </c>
      <c r="W704" s="142">
        <f t="shared" si="106"/>
        <v>0</v>
      </c>
      <c r="X704" s="108">
        <f t="shared" si="107"/>
        <v>0</v>
      </c>
      <c r="Y704" s="108">
        <f t="shared" si="108"/>
        <v>0</v>
      </c>
      <c r="Z704" s="108">
        <f t="shared" si="109"/>
        <v>0</v>
      </c>
      <c r="AA704" s="151"/>
      <c r="AB704" s="4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 s="4" customFormat="1" ht="19" customHeight="1" spans="1:67">
      <c r="A705" s="94">
        <f t="shared" si="100"/>
        <v>704</v>
      </c>
      <c r="B705" s="95"/>
      <c r="C705" s="69"/>
      <c r="D705" s="16"/>
      <c r="E705" s="69"/>
      <c r="F705" s="128"/>
      <c r="G705" s="124" t="e">
        <f>VLOOKUP(F705,[2]零件成本10.26!$B$2:$C$7802,2,0)</f>
        <v>#N/A</v>
      </c>
      <c r="H705" s="16"/>
      <c r="I705" s="128" t="str">
        <f t="shared" si="101"/>
        <v/>
      </c>
      <c r="J705" s="16"/>
      <c r="K705" s="128"/>
      <c r="L705" s="16"/>
      <c r="M705" s="69"/>
      <c r="N705" s="69"/>
      <c r="O705" s="69"/>
      <c r="P705" s="100">
        <f t="shared" si="102"/>
        <v>0</v>
      </c>
      <c r="Q705" s="146"/>
      <c r="R705" s="140" t="str">
        <f t="shared" si="103"/>
        <v>0</v>
      </c>
      <c r="S705" s="140" t="str">
        <f t="shared" si="104"/>
        <v>0</v>
      </c>
      <c r="T705" s="144"/>
      <c r="U705" s="106"/>
      <c r="V705" s="142">
        <f t="shared" si="105"/>
        <v>0</v>
      </c>
      <c r="W705" s="142">
        <f t="shared" si="106"/>
        <v>0</v>
      </c>
      <c r="X705" s="108">
        <f t="shared" si="107"/>
        <v>0</v>
      </c>
      <c r="Y705" s="108">
        <f t="shared" si="108"/>
        <v>0</v>
      </c>
      <c r="Z705" s="108">
        <f t="shared" si="109"/>
        <v>0</v>
      </c>
      <c r="AA705" s="151"/>
      <c r="AB705" s="47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 s="4" customFormat="1" ht="19" customHeight="1" spans="1:67">
      <c r="A706" s="94">
        <f t="shared" ref="A706:A769" si="110">ROW()-1</f>
        <v>705</v>
      </c>
      <c r="B706" s="95"/>
      <c r="C706" s="69"/>
      <c r="D706" s="16"/>
      <c r="E706" s="69"/>
      <c r="F706" s="128"/>
      <c r="G706" s="124" t="e">
        <f>VLOOKUP(F706,[2]零件成本10.26!$B$2:$C$7802,2,0)</f>
        <v>#N/A</v>
      </c>
      <c r="H706" s="16"/>
      <c r="I706" s="128" t="str">
        <f t="shared" ref="I706:I769" si="111">C706&amp;F706</f>
        <v/>
      </c>
      <c r="J706" s="16"/>
      <c r="K706" s="128"/>
      <c r="L706" s="16"/>
      <c r="M706" s="69"/>
      <c r="N706" s="69"/>
      <c r="O706" s="69"/>
      <c r="P706" s="100">
        <f t="shared" ref="P706:P769" si="112">K706</f>
        <v>0</v>
      </c>
      <c r="Q706" s="146"/>
      <c r="R706" s="140" t="str">
        <f t="shared" ref="R706:R769" si="113">IF(P706&gt;Q706,P706-Q706,"0")</f>
        <v>0</v>
      </c>
      <c r="S706" s="140" t="str">
        <f t="shared" ref="S706:S769" si="114">IF(P706&lt;Q706,P706-Q706,"0")</f>
        <v>0</v>
      </c>
      <c r="T706" s="144"/>
      <c r="U706" s="106"/>
      <c r="V706" s="142">
        <f t="shared" ref="V706:V769" si="115">IFERROR(P706*U706,"")</f>
        <v>0</v>
      </c>
      <c r="W706" s="142">
        <f t="shared" ref="W706:W769" si="116">IFERROR(Q706*U706,"")</f>
        <v>0</v>
      </c>
      <c r="X706" s="108">
        <f t="shared" ref="X706:X769" si="117">IFERROR(R706*U706,"")</f>
        <v>0</v>
      </c>
      <c r="Y706" s="108">
        <f t="shared" ref="Y706:Y769" si="118">IFERROR(S706*U706,"")</f>
        <v>0</v>
      </c>
      <c r="Z706" s="108">
        <f t="shared" ref="Z706:Z769" si="119">V706-W706</f>
        <v>0</v>
      </c>
      <c r="AA706" s="151"/>
      <c r="AB706" s="47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 s="4" customFormat="1" ht="19" customHeight="1" spans="1:67">
      <c r="A707" s="94">
        <f t="shared" si="110"/>
        <v>706</v>
      </c>
      <c r="B707" s="95"/>
      <c r="C707" s="69"/>
      <c r="D707" s="16"/>
      <c r="E707" s="69"/>
      <c r="F707" s="128"/>
      <c r="G707" s="124" t="e">
        <f>VLOOKUP(F707,[2]零件成本10.26!$B$2:$C$7802,2,0)</f>
        <v>#N/A</v>
      </c>
      <c r="H707" s="16"/>
      <c r="I707" s="128" t="str">
        <f t="shared" si="111"/>
        <v/>
      </c>
      <c r="J707" s="16"/>
      <c r="K707" s="128"/>
      <c r="L707" s="16"/>
      <c r="M707" s="69"/>
      <c r="N707" s="69"/>
      <c r="O707" s="69"/>
      <c r="P707" s="100">
        <f t="shared" si="112"/>
        <v>0</v>
      </c>
      <c r="Q707" s="146"/>
      <c r="R707" s="140" t="str">
        <f t="shared" si="113"/>
        <v>0</v>
      </c>
      <c r="S707" s="140" t="str">
        <f t="shared" si="114"/>
        <v>0</v>
      </c>
      <c r="T707" s="144"/>
      <c r="U707" s="106"/>
      <c r="V707" s="142">
        <f t="shared" si="115"/>
        <v>0</v>
      </c>
      <c r="W707" s="142">
        <f t="shared" si="116"/>
        <v>0</v>
      </c>
      <c r="X707" s="108">
        <f t="shared" si="117"/>
        <v>0</v>
      </c>
      <c r="Y707" s="108">
        <f t="shared" si="118"/>
        <v>0</v>
      </c>
      <c r="Z707" s="108">
        <f t="shared" si="119"/>
        <v>0</v>
      </c>
      <c r="AA707" s="151"/>
      <c r="AB707" s="47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="4" customFormat="1" ht="19" customHeight="1" spans="1:67">
      <c r="A708" s="94">
        <f t="shared" si="110"/>
        <v>707</v>
      </c>
      <c r="B708" s="95"/>
      <c r="C708" s="69"/>
      <c r="D708" s="16"/>
      <c r="E708" s="69"/>
      <c r="F708" s="128"/>
      <c r="G708" s="124" t="e">
        <f>VLOOKUP(F708,[2]零件成本10.26!$B$2:$C$7802,2,0)</f>
        <v>#N/A</v>
      </c>
      <c r="H708" s="16"/>
      <c r="I708" s="128" t="str">
        <f t="shared" si="111"/>
        <v/>
      </c>
      <c r="J708" s="16"/>
      <c r="K708" s="128"/>
      <c r="L708" s="16"/>
      <c r="M708" s="69"/>
      <c r="N708" s="69"/>
      <c r="O708" s="69"/>
      <c r="P708" s="100">
        <f t="shared" si="112"/>
        <v>0</v>
      </c>
      <c r="Q708" s="146"/>
      <c r="R708" s="140" t="str">
        <f t="shared" si="113"/>
        <v>0</v>
      </c>
      <c r="S708" s="140" t="str">
        <f t="shared" si="114"/>
        <v>0</v>
      </c>
      <c r="T708" s="144"/>
      <c r="U708" s="106"/>
      <c r="V708" s="142">
        <f t="shared" si="115"/>
        <v>0</v>
      </c>
      <c r="W708" s="142">
        <f t="shared" si="116"/>
        <v>0</v>
      </c>
      <c r="X708" s="108">
        <f t="shared" si="117"/>
        <v>0</v>
      </c>
      <c r="Y708" s="108">
        <f t="shared" si="118"/>
        <v>0</v>
      </c>
      <c r="Z708" s="108">
        <f t="shared" si="119"/>
        <v>0</v>
      </c>
      <c r="AA708" s="151"/>
      <c r="AB708" s="4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 s="4" customFormat="1" ht="19" customHeight="1" spans="1:67">
      <c r="A709" s="94">
        <f t="shared" si="110"/>
        <v>708</v>
      </c>
      <c r="B709" s="95"/>
      <c r="C709" s="69"/>
      <c r="D709" s="16"/>
      <c r="E709" s="69"/>
      <c r="F709" s="128"/>
      <c r="G709" s="124" t="e">
        <f>VLOOKUP(F709,[2]零件成本10.26!$B$2:$C$7802,2,0)</f>
        <v>#N/A</v>
      </c>
      <c r="H709" s="16"/>
      <c r="I709" s="128" t="str">
        <f t="shared" si="111"/>
        <v/>
      </c>
      <c r="J709" s="16"/>
      <c r="K709" s="128"/>
      <c r="L709" s="16"/>
      <c r="M709" s="69"/>
      <c r="N709" s="69"/>
      <c r="O709" s="69"/>
      <c r="P709" s="100">
        <f t="shared" si="112"/>
        <v>0</v>
      </c>
      <c r="Q709" s="146"/>
      <c r="R709" s="140" t="str">
        <f t="shared" si="113"/>
        <v>0</v>
      </c>
      <c r="S709" s="140" t="str">
        <f t="shared" si="114"/>
        <v>0</v>
      </c>
      <c r="T709" s="144"/>
      <c r="U709" s="106"/>
      <c r="V709" s="142">
        <f t="shared" si="115"/>
        <v>0</v>
      </c>
      <c r="W709" s="142">
        <f t="shared" si="116"/>
        <v>0</v>
      </c>
      <c r="X709" s="108">
        <f t="shared" si="117"/>
        <v>0</v>
      </c>
      <c r="Y709" s="108">
        <f t="shared" si="118"/>
        <v>0</v>
      </c>
      <c r="Z709" s="108">
        <f t="shared" si="119"/>
        <v>0</v>
      </c>
      <c r="AA709" s="151"/>
      <c r="AB709" s="4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 s="4" customFormat="1" ht="19" customHeight="1" spans="1:67">
      <c r="A710" s="94">
        <f t="shared" si="110"/>
        <v>709</v>
      </c>
      <c r="B710" s="95"/>
      <c r="C710" s="69"/>
      <c r="D710" s="16"/>
      <c r="E710" s="69"/>
      <c r="F710" s="128"/>
      <c r="G710" s="124" t="e">
        <f>VLOOKUP(F710,[2]零件成本10.26!$B$2:$C$7802,2,0)</f>
        <v>#N/A</v>
      </c>
      <c r="H710" s="16"/>
      <c r="I710" s="128" t="str">
        <f t="shared" si="111"/>
        <v/>
      </c>
      <c r="J710" s="16"/>
      <c r="K710" s="128"/>
      <c r="L710" s="16"/>
      <c r="M710" s="69"/>
      <c r="N710" s="69"/>
      <c r="O710" s="69"/>
      <c r="P710" s="100">
        <f t="shared" si="112"/>
        <v>0</v>
      </c>
      <c r="Q710" s="146"/>
      <c r="R710" s="140" t="str">
        <f t="shared" si="113"/>
        <v>0</v>
      </c>
      <c r="S710" s="140" t="str">
        <f t="shared" si="114"/>
        <v>0</v>
      </c>
      <c r="T710" s="144"/>
      <c r="U710" s="106"/>
      <c r="V710" s="142">
        <f t="shared" si="115"/>
        <v>0</v>
      </c>
      <c r="W710" s="142">
        <f t="shared" si="116"/>
        <v>0</v>
      </c>
      <c r="X710" s="108">
        <f t="shared" si="117"/>
        <v>0</v>
      </c>
      <c r="Y710" s="108">
        <f t="shared" si="118"/>
        <v>0</v>
      </c>
      <c r="Z710" s="108">
        <f t="shared" si="119"/>
        <v>0</v>
      </c>
      <c r="AA710" s="151"/>
      <c r="AB710" s="4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 s="4" customFormat="1" ht="19" customHeight="1" spans="1:67">
      <c r="A711" s="94">
        <f t="shared" si="110"/>
        <v>710</v>
      </c>
      <c r="B711" s="95"/>
      <c r="C711" s="69"/>
      <c r="D711" s="16"/>
      <c r="E711" s="69"/>
      <c r="F711" s="128"/>
      <c r="G711" s="124" t="e">
        <f>VLOOKUP(F711,[2]零件成本10.26!$B$2:$C$7802,2,0)</f>
        <v>#N/A</v>
      </c>
      <c r="H711" s="16"/>
      <c r="I711" s="128" t="str">
        <f t="shared" si="111"/>
        <v/>
      </c>
      <c r="J711" s="16"/>
      <c r="K711" s="128"/>
      <c r="L711" s="16"/>
      <c r="M711" s="69"/>
      <c r="N711" s="69"/>
      <c r="O711" s="69"/>
      <c r="P711" s="100">
        <f t="shared" si="112"/>
        <v>0</v>
      </c>
      <c r="Q711" s="146"/>
      <c r="R711" s="140" t="str">
        <f t="shared" si="113"/>
        <v>0</v>
      </c>
      <c r="S711" s="140" t="str">
        <f t="shared" si="114"/>
        <v>0</v>
      </c>
      <c r="T711" s="144"/>
      <c r="U711" s="106"/>
      <c r="V711" s="142">
        <f t="shared" si="115"/>
        <v>0</v>
      </c>
      <c r="W711" s="142">
        <f t="shared" si="116"/>
        <v>0</v>
      </c>
      <c r="X711" s="108">
        <f t="shared" si="117"/>
        <v>0</v>
      </c>
      <c r="Y711" s="108">
        <f t="shared" si="118"/>
        <v>0</v>
      </c>
      <c r="Z711" s="108">
        <f t="shared" si="119"/>
        <v>0</v>
      </c>
      <c r="AA711" s="151"/>
      <c r="AB711" s="47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 s="4" customFormat="1" ht="19" customHeight="1" spans="1:67">
      <c r="A712" s="94">
        <f t="shared" si="110"/>
        <v>711</v>
      </c>
      <c r="B712" s="95"/>
      <c r="C712" s="69"/>
      <c r="D712" s="16"/>
      <c r="E712" s="69"/>
      <c r="F712" s="128"/>
      <c r="G712" s="124" t="e">
        <f>VLOOKUP(F712,[2]零件成本10.26!$B$2:$C$7802,2,0)</f>
        <v>#N/A</v>
      </c>
      <c r="H712" s="16"/>
      <c r="I712" s="128" t="str">
        <f t="shared" si="111"/>
        <v/>
      </c>
      <c r="J712" s="16"/>
      <c r="K712" s="128"/>
      <c r="L712" s="16"/>
      <c r="M712" s="69"/>
      <c r="N712" s="69"/>
      <c r="O712" s="69"/>
      <c r="P712" s="100">
        <f t="shared" si="112"/>
        <v>0</v>
      </c>
      <c r="Q712" s="146"/>
      <c r="R712" s="140" t="str">
        <f t="shared" si="113"/>
        <v>0</v>
      </c>
      <c r="S712" s="140" t="str">
        <f t="shared" si="114"/>
        <v>0</v>
      </c>
      <c r="T712" s="144"/>
      <c r="U712" s="106"/>
      <c r="V712" s="142">
        <f t="shared" si="115"/>
        <v>0</v>
      </c>
      <c r="W712" s="142">
        <f t="shared" si="116"/>
        <v>0</v>
      </c>
      <c r="X712" s="108">
        <f t="shared" si="117"/>
        <v>0</v>
      </c>
      <c r="Y712" s="108">
        <f t="shared" si="118"/>
        <v>0</v>
      </c>
      <c r="Z712" s="108">
        <f t="shared" si="119"/>
        <v>0</v>
      </c>
      <c r="AA712" s="151"/>
      <c r="AB712" s="47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 s="4" customFormat="1" ht="19" customHeight="1" spans="1:67">
      <c r="A713" s="94">
        <f t="shared" si="110"/>
        <v>712</v>
      </c>
      <c r="B713" s="95"/>
      <c r="C713" s="69"/>
      <c r="D713" s="16"/>
      <c r="E713" s="69"/>
      <c r="F713" s="128"/>
      <c r="G713" s="124" t="e">
        <f>VLOOKUP(F713,[2]零件成本10.26!$B$2:$C$7802,2,0)</f>
        <v>#N/A</v>
      </c>
      <c r="H713" s="16"/>
      <c r="I713" s="128" t="str">
        <f t="shared" si="111"/>
        <v/>
      </c>
      <c r="J713" s="16"/>
      <c r="K713" s="128"/>
      <c r="L713" s="16"/>
      <c r="M713" s="69"/>
      <c r="N713" s="69"/>
      <c r="O713" s="69"/>
      <c r="P713" s="100">
        <f t="shared" si="112"/>
        <v>0</v>
      </c>
      <c r="Q713" s="146"/>
      <c r="R713" s="140" t="str">
        <f t="shared" si="113"/>
        <v>0</v>
      </c>
      <c r="S713" s="140" t="str">
        <f t="shared" si="114"/>
        <v>0</v>
      </c>
      <c r="T713" s="144"/>
      <c r="U713" s="106"/>
      <c r="V713" s="142">
        <f t="shared" si="115"/>
        <v>0</v>
      </c>
      <c r="W713" s="142">
        <f t="shared" si="116"/>
        <v>0</v>
      </c>
      <c r="X713" s="108">
        <f t="shared" si="117"/>
        <v>0</v>
      </c>
      <c r="Y713" s="108">
        <f t="shared" si="118"/>
        <v>0</v>
      </c>
      <c r="Z713" s="108">
        <f t="shared" si="119"/>
        <v>0</v>
      </c>
      <c r="AA713" s="151"/>
      <c r="AB713" s="47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 s="4" customFormat="1" ht="19" customHeight="1" spans="1:67">
      <c r="A714" s="94">
        <f t="shared" si="110"/>
        <v>713</v>
      </c>
      <c r="B714" s="95"/>
      <c r="C714" s="69"/>
      <c r="D714" s="16"/>
      <c r="E714" s="69"/>
      <c r="F714" s="128"/>
      <c r="G714" s="124" t="e">
        <f>VLOOKUP(F714,[2]零件成本10.26!$B$2:$C$7802,2,0)</f>
        <v>#N/A</v>
      </c>
      <c r="H714" s="16"/>
      <c r="I714" s="128" t="str">
        <f t="shared" si="111"/>
        <v/>
      </c>
      <c r="J714" s="16"/>
      <c r="K714" s="128"/>
      <c r="L714" s="16"/>
      <c r="M714" s="69"/>
      <c r="N714" s="69"/>
      <c r="O714" s="69"/>
      <c r="P714" s="100">
        <f t="shared" si="112"/>
        <v>0</v>
      </c>
      <c r="Q714" s="146"/>
      <c r="R714" s="140" t="str">
        <f t="shared" si="113"/>
        <v>0</v>
      </c>
      <c r="S714" s="140" t="str">
        <f t="shared" si="114"/>
        <v>0</v>
      </c>
      <c r="T714" s="144"/>
      <c r="U714" s="106"/>
      <c r="V714" s="142">
        <f t="shared" si="115"/>
        <v>0</v>
      </c>
      <c r="W714" s="142">
        <f t="shared" si="116"/>
        <v>0</v>
      </c>
      <c r="X714" s="108">
        <f t="shared" si="117"/>
        <v>0</v>
      </c>
      <c r="Y714" s="108">
        <f t="shared" si="118"/>
        <v>0</v>
      </c>
      <c r="Z714" s="108">
        <f t="shared" si="119"/>
        <v>0</v>
      </c>
      <c r="AA714" s="151"/>
      <c r="AB714" s="47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 s="4" customFormat="1" ht="19" customHeight="1" spans="1:67">
      <c r="A715" s="94">
        <f t="shared" si="110"/>
        <v>714</v>
      </c>
      <c r="B715" s="95"/>
      <c r="C715" s="69"/>
      <c r="D715" s="16"/>
      <c r="E715" s="69"/>
      <c r="F715" s="128"/>
      <c r="G715" s="124" t="e">
        <f>VLOOKUP(F715,[2]零件成本10.26!$B$2:$C$7802,2,0)</f>
        <v>#N/A</v>
      </c>
      <c r="H715" s="16"/>
      <c r="I715" s="128" t="str">
        <f t="shared" si="111"/>
        <v/>
      </c>
      <c r="J715" s="16"/>
      <c r="K715" s="128"/>
      <c r="L715" s="16"/>
      <c r="M715" s="69"/>
      <c r="N715" s="69"/>
      <c r="O715" s="69"/>
      <c r="P715" s="100">
        <f t="shared" si="112"/>
        <v>0</v>
      </c>
      <c r="Q715" s="146"/>
      <c r="R715" s="140" t="str">
        <f t="shared" si="113"/>
        <v>0</v>
      </c>
      <c r="S715" s="140" t="str">
        <f t="shared" si="114"/>
        <v>0</v>
      </c>
      <c r="T715" s="144"/>
      <c r="U715" s="106"/>
      <c r="V715" s="142">
        <f t="shared" si="115"/>
        <v>0</v>
      </c>
      <c r="W715" s="142">
        <f t="shared" si="116"/>
        <v>0</v>
      </c>
      <c r="X715" s="108">
        <f t="shared" si="117"/>
        <v>0</v>
      </c>
      <c r="Y715" s="108">
        <f t="shared" si="118"/>
        <v>0</v>
      </c>
      <c r="Z715" s="108">
        <f t="shared" si="119"/>
        <v>0</v>
      </c>
      <c r="AA715" s="151"/>
      <c r="AB715" s="47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="4" customFormat="1" ht="19" customHeight="1" spans="1:67">
      <c r="A716" s="94">
        <f t="shared" si="110"/>
        <v>715</v>
      </c>
      <c r="B716" s="95"/>
      <c r="C716" s="69"/>
      <c r="D716" s="16"/>
      <c r="E716" s="69"/>
      <c r="F716" s="128"/>
      <c r="G716" s="124" t="e">
        <f>VLOOKUP(F716,[2]零件成本10.26!$B$2:$C$7802,2,0)</f>
        <v>#N/A</v>
      </c>
      <c r="H716" s="16"/>
      <c r="I716" s="128" t="str">
        <f t="shared" si="111"/>
        <v/>
      </c>
      <c r="J716" s="16"/>
      <c r="K716" s="128"/>
      <c r="L716" s="16"/>
      <c r="M716" s="69"/>
      <c r="N716" s="69"/>
      <c r="O716" s="69"/>
      <c r="P716" s="100">
        <f t="shared" si="112"/>
        <v>0</v>
      </c>
      <c r="Q716" s="146"/>
      <c r="R716" s="140" t="str">
        <f t="shared" si="113"/>
        <v>0</v>
      </c>
      <c r="S716" s="140" t="str">
        <f t="shared" si="114"/>
        <v>0</v>
      </c>
      <c r="T716" s="144"/>
      <c r="U716" s="106"/>
      <c r="V716" s="142">
        <f t="shared" si="115"/>
        <v>0</v>
      </c>
      <c r="W716" s="142">
        <f t="shared" si="116"/>
        <v>0</v>
      </c>
      <c r="X716" s="108">
        <f t="shared" si="117"/>
        <v>0</v>
      </c>
      <c r="Y716" s="108">
        <f t="shared" si="118"/>
        <v>0</v>
      </c>
      <c r="Z716" s="108">
        <f t="shared" si="119"/>
        <v>0</v>
      </c>
      <c r="AA716" s="151"/>
      <c r="AB716" s="4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 s="4" customFormat="1" ht="19" customHeight="1" spans="1:67">
      <c r="A717" s="94">
        <f t="shared" si="110"/>
        <v>716</v>
      </c>
      <c r="B717" s="95"/>
      <c r="C717" s="69"/>
      <c r="D717" s="16"/>
      <c r="E717" s="69"/>
      <c r="F717" s="128"/>
      <c r="G717" s="124" t="e">
        <f>VLOOKUP(F717,[2]零件成本10.26!$B$2:$C$7802,2,0)</f>
        <v>#N/A</v>
      </c>
      <c r="H717" s="16"/>
      <c r="I717" s="128" t="str">
        <f t="shared" si="111"/>
        <v/>
      </c>
      <c r="J717" s="16"/>
      <c r="K717" s="128"/>
      <c r="L717" s="16"/>
      <c r="M717" s="69"/>
      <c r="N717" s="69"/>
      <c r="O717" s="69"/>
      <c r="P717" s="100">
        <f t="shared" si="112"/>
        <v>0</v>
      </c>
      <c r="Q717" s="146"/>
      <c r="R717" s="140" t="str">
        <f t="shared" si="113"/>
        <v>0</v>
      </c>
      <c r="S717" s="140" t="str">
        <f t="shared" si="114"/>
        <v>0</v>
      </c>
      <c r="T717" s="144"/>
      <c r="U717" s="106"/>
      <c r="V717" s="142">
        <f t="shared" si="115"/>
        <v>0</v>
      </c>
      <c r="W717" s="142">
        <f t="shared" si="116"/>
        <v>0</v>
      </c>
      <c r="X717" s="108">
        <f t="shared" si="117"/>
        <v>0</v>
      </c>
      <c r="Y717" s="108">
        <f t="shared" si="118"/>
        <v>0</v>
      </c>
      <c r="Z717" s="108">
        <f t="shared" si="119"/>
        <v>0</v>
      </c>
      <c r="AA717" s="151"/>
      <c r="AB717" s="4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 s="4" customFormat="1" ht="19" customHeight="1" spans="1:67">
      <c r="A718" s="94">
        <f t="shared" si="110"/>
        <v>717</v>
      </c>
      <c r="B718" s="95"/>
      <c r="C718" s="69"/>
      <c r="D718" s="16"/>
      <c r="E718" s="69"/>
      <c r="F718" s="128"/>
      <c r="G718" s="124" t="e">
        <f>VLOOKUP(F718,[2]零件成本10.26!$B$2:$C$7802,2,0)</f>
        <v>#N/A</v>
      </c>
      <c r="H718" s="16"/>
      <c r="I718" s="128" t="str">
        <f t="shared" si="111"/>
        <v/>
      </c>
      <c r="J718" s="16"/>
      <c r="K718" s="128"/>
      <c r="L718" s="16"/>
      <c r="M718" s="69"/>
      <c r="N718" s="69"/>
      <c r="O718" s="69"/>
      <c r="P718" s="100">
        <f t="shared" si="112"/>
        <v>0</v>
      </c>
      <c r="Q718" s="146"/>
      <c r="R718" s="140" t="str">
        <f t="shared" si="113"/>
        <v>0</v>
      </c>
      <c r="S718" s="140" t="str">
        <f t="shared" si="114"/>
        <v>0</v>
      </c>
      <c r="T718" s="144"/>
      <c r="U718" s="106"/>
      <c r="V718" s="142">
        <f t="shared" si="115"/>
        <v>0</v>
      </c>
      <c r="W718" s="142">
        <f t="shared" si="116"/>
        <v>0</v>
      </c>
      <c r="X718" s="108">
        <f t="shared" si="117"/>
        <v>0</v>
      </c>
      <c r="Y718" s="108">
        <f t="shared" si="118"/>
        <v>0</v>
      </c>
      <c r="Z718" s="108">
        <f t="shared" si="119"/>
        <v>0</v>
      </c>
      <c r="AA718" s="151"/>
      <c r="AB718" s="4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 s="4" customFormat="1" ht="19" customHeight="1" spans="1:67">
      <c r="A719" s="94">
        <f t="shared" si="110"/>
        <v>718</v>
      </c>
      <c r="B719" s="95"/>
      <c r="C719" s="69"/>
      <c r="D719" s="16"/>
      <c r="E719" s="69"/>
      <c r="F719" s="128"/>
      <c r="G719" s="124" t="e">
        <f>VLOOKUP(F719,[2]零件成本10.26!$B$2:$C$7802,2,0)</f>
        <v>#N/A</v>
      </c>
      <c r="H719" s="16"/>
      <c r="I719" s="128" t="str">
        <f t="shared" si="111"/>
        <v/>
      </c>
      <c r="J719" s="16"/>
      <c r="K719" s="128"/>
      <c r="L719" s="16"/>
      <c r="M719" s="69"/>
      <c r="N719" s="69"/>
      <c r="O719" s="69"/>
      <c r="P719" s="100">
        <f t="shared" si="112"/>
        <v>0</v>
      </c>
      <c r="Q719" s="146"/>
      <c r="R719" s="140" t="str">
        <f t="shared" si="113"/>
        <v>0</v>
      </c>
      <c r="S719" s="140" t="str">
        <f t="shared" si="114"/>
        <v>0</v>
      </c>
      <c r="T719" s="144"/>
      <c r="U719" s="106"/>
      <c r="V719" s="142">
        <f t="shared" si="115"/>
        <v>0</v>
      </c>
      <c r="W719" s="142">
        <f t="shared" si="116"/>
        <v>0</v>
      </c>
      <c r="X719" s="108">
        <f t="shared" si="117"/>
        <v>0</v>
      </c>
      <c r="Y719" s="108">
        <f t="shared" si="118"/>
        <v>0</v>
      </c>
      <c r="Z719" s="108">
        <f t="shared" si="119"/>
        <v>0</v>
      </c>
      <c r="AA719" s="151"/>
      <c r="AB719" s="47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="4" customFormat="1" ht="19" customHeight="1" spans="1:67">
      <c r="A720" s="94">
        <f t="shared" si="110"/>
        <v>719</v>
      </c>
      <c r="B720" s="95"/>
      <c r="C720" s="69"/>
      <c r="D720" s="16"/>
      <c r="E720" s="69"/>
      <c r="F720" s="128"/>
      <c r="G720" s="124" t="e">
        <f>VLOOKUP(F720,[2]零件成本10.26!$B$2:$C$7802,2,0)</f>
        <v>#N/A</v>
      </c>
      <c r="H720" s="16"/>
      <c r="I720" s="128" t="str">
        <f t="shared" si="111"/>
        <v/>
      </c>
      <c r="J720" s="16"/>
      <c r="K720" s="128"/>
      <c r="L720" s="16"/>
      <c r="M720" s="69"/>
      <c r="N720" s="69"/>
      <c r="O720" s="69"/>
      <c r="P720" s="100">
        <f t="shared" si="112"/>
        <v>0</v>
      </c>
      <c r="Q720" s="146"/>
      <c r="R720" s="140" t="str">
        <f t="shared" si="113"/>
        <v>0</v>
      </c>
      <c r="S720" s="140" t="str">
        <f t="shared" si="114"/>
        <v>0</v>
      </c>
      <c r="T720" s="144"/>
      <c r="U720" s="106"/>
      <c r="V720" s="142">
        <f t="shared" si="115"/>
        <v>0</v>
      </c>
      <c r="W720" s="142">
        <f t="shared" si="116"/>
        <v>0</v>
      </c>
      <c r="X720" s="108">
        <f t="shared" si="117"/>
        <v>0</v>
      </c>
      <c r="Y720" s="108">
        <f t="shared" si="118"/>
        <v>0</v>
      </c>
      <c r="Z720" s="108">
        <f t="shared" si="119"/>
        <v>0</v>
      </c>
      <c r="AA720" s="151"/>
      <c r="AB720" s="47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 s="4" customFormat="1" ht="19" customHeight="1" spans="1:67">
      <c r="A721" s="94">
        <f t="shared" si="110"/>
        <v>720</v>
      </c>
      <c r="B721" s="95"/>
      <c r="C721" s="69"/>
      <c r="D721" s="16"/>
      <c r="E721" s="69"/>
      <c r="F721" s="128"/>
      <c r="G721" s="124" t="e">
        <f>VLOOKUP(F721,[2]零件成本10.26!$B$2:$C$7802,2,0)</f>
        <v>#N/A</v>
      </c>
      <c r="H721" s="16"/>
      <c r="I721" s="128" t="str">
        <f t="shared" si="111"/>
        <v/>
      </c>
      <c r="J721" s="16"/>
      <c r="K721" s="128"/>
      <c r="L721" s="16"/>
      <c r="M721" s="69"/>
      <c r="N721" s="69"/>
      <c r="O721" s="69"/>
      <c r="P721" s="100">
        <f t="shared" si="112"/>
        <v>0</v>
      </c>
      <c r="Q721" s="146"/>
      <c r="R721" s="140" t="str">
        <f t="shared" si="113"/>
        <v>0</v>
      </c>
      <c r="S721" s="140" t="str">
        <f t="shared" si="114"/>
        <v>0</v>
      </c>
      <c r="T721" s="144"/>
      <c r="U721" s="106"/>
      <c r="V721" s="142">
        <f t="shared" si="115"/>
        <v>0</v>
      </c>
      <c r="W721" s="142">
        <f t="shared" si="116"/>
        <v>0</v>
      </c>
      <c r="X721" s="108">
        <f t="shared" si="117"/>
        <v>0</v>
      </c>
      <c r="Y721" s="108">
        <f t="shared" si="118"/>
        <v>0</v>
      </c>
      <c r="Z721" s="108">
        <f t="shared" si="119"/>
        <v>0</v>
      </c>
      <c r="AA721" s="151"/>
      <c r="AB721" s="47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 s="4" customFormat="1" ht="19" customHeight="1" spans="1:67">
      <c r="A722" s="94">
        <f t="shared" si="110"/>
        <v>721</v>
      </c>
      <c r="B722" s="95"/>
      <c r="C722" s="69"/>
      <c r="D722" s="16"/>
      <c r="E722" s="69"/>
      <c r="F722" s="128"/>
      <c r="G722" s="124" t="e">
        <f>VLOOKUP(F722,[2]零件成本10.26!$B$2:$C$7802,2,0)</f>
        <v>#N/A</v>
      </c>
      <c r="H722" s="16"/>
      <c r="I722" s="128" t="str">
        <f t="shared" si="111"/>
        <v/>
      </c>
      <c r="J722" s="16"/>
      <c r="K722" s="128"/>
      <c r="L722" s="16"/>
      <c r="M722" s="69"/>
      <c r="N722" s="69"/>
      <c r="O722" s="69"/>
      <c r="P722" s="100">
        <f t="shared" si="112"/>
        <v>0</v>
      </c>
      <c r="Q722" s="146"/>
      <c r="R722" s="140" t="str">
        <f t="shared" si="113"/>
        <v>0</v>
      </c>
      <c r="S722" s="140" t="str">
        <f t="shared" si="114"/>
        <v>0</v>
      </c>
      <c r="T722" s="144"/>
      <c r="U722" s="106"/>
      <c r="V722" s="142">
        <f t="shared" si="115"/>
        <v>0</v>
      </c>
      <c r="W722" s="142">
        <f t="shared" si="116"/>
        <v>0</v>
      </c>
      <c r="X722" s="108">
        <f t="shared" si="117"/>
        <v>0</v>
      </c>
      <c r="Y722" s="108">
        <f t="shared" si="118"/>
        <v>0</v>
      </c>
      <c r="Z722" s="108">
        <f t="shared" si="119"/>
        <v>0</v>
      </c>
      <c r="AA722" s="151"/>
      <c r="AB722" s="47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 s="4" customFormat="1" ht="19" customHeight="1" spans="1:67">
      <c r="A723" s="94">
        <f t="shared" si="110"/>
        <v>722</v>
      </c>
      <c r="B723" s="95"/>
      <c r="C723" s="69"/>
      <c r="D723" s="16"/>
      <c r="E723" s="69"/>
      <c r="F723" s="128"/>
      <c r="G723" s="124" t="e">
        <f>VLOOKUP(F723,[2]零件成本10.26!$B$2:$C$7802,2,0)</f>
        <v>#N/A</v>
      </c>
      <c r="H723" s="16"/>
      <c r="I723" s="128" t="str">
        <f t="shared" si="111"/>
        <v/>
      </c>
      <c r="J723" s="16"/>
      <c r="K723" s="128"/>
      <c r="L723" s="16"/>
      <c r="M723" s="69"/>
      <c r="N723" s="69"/>
      <c r="O723" s="69"/>
      <c r="P723" s="100">
        <f t="shared" si="112"/>
        <v>0</v>
      </c>
      <c r="Q723" s="146"/>
      <c r="R723" s="140" t="str">
        <f t="shared" si="113"/>
        <v>0</v>
      </c>
      <c r="S723" s="140" t="str">
        <f t="shared" si="114"/>
        <v>0</v>
      </c>
      <c r="T723" s="144"/>
      <c r="U723" s="106"/>
      <c r="V723" s="142">
        <f t="shared" si="115"/>
        <v>0</v>
      </c>
      <c r="W723" s="142">
        <f t="shared" si="116"/>
        <v>0</v>
      </c>
      <c r="X723" s="108">
        <f t="shared" si="117"/>
        <v>0</v>
      </c>
      <c r="Y723" s="108">
        <f t="shared" si="118"/>
        <v>0</v>
      </c>
      <c r="Z723" s="108">
        <f t="shared" si="119"/>
        <v>0</v>
      </c>
      <c r="AA723" s="151"/>
      <c r="AB723" s="47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="4" customFormat="1" ht="19" customHeight="1" spans="1:67">
      <c r="A724" s="94">
        <f t="shared" si="110"/>
        <v>723</v>
      </c>
      <c r="B724" s="95"/>
      <c r="C724" s="69"/>
      <c r="D724" s="16"/>
      <c r="E724" s="69"/>
      <c r="F724" s="128"/>
      <c r="G724" s="124" t="e">
        <f>VLOOKUP(F724,[2]零件成本10.26!$B$2:$C$7802,2,0)</f>
        <v>#N/A</v>
      </c>
      <c r="H724" s="16"/>
      <c r="I724" s="128" t="str">
        <f t="shared" si="111"/>
        <v/>
      </c>
      <c r="J724" s="16"/>
      <c r="K724" s="128"/>
      <c r="L724" s="16"/>
      <c r="M724" s="69"/>
      <c r="N724" s="69"/>
      <c r="O724" s="69"/>
      <c r="P724" s="100">
        <f t="shared" si="112"/>
        <v>0</v>
      </c>
      <c r="Q724" s="146"/>
      <c r="R724" s="140" t="str">
        <f t="shared" si="113"/>
        <v>0</v>
      </c>
      <c r="S724" s="140" t="str">
        <f t="shared" si="114"/>
        <v>0</v>
      </c>
      <c r="T724" s="144"/>
      <c r="U724" s="106"/>
      <c r="V724" s="142">
        <f t="shared" si="115"/>
        <v>0</v>
      </c>
      <c r="W724" s="142">
        <f t="shared" si="116"/>
        <v>0</v>
      </c>
      <c r="X724" s="108">
        <f t="shared" si="117"/>
        <v>0</v>
      </c>
      <c r="Y724" s="108">
        <f t="shared" si="118"/>
        <v>0</v>
      </c>
      <c r="Z724" s="108">
        <f t="shared" si="119"/>
        <v>0</v>
      </c>
      <c r="AA724" s="151"/>
      <c r="AB724" s="47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 s="4" customFormat="1" ht="19" customHeight="1" spans="1:67">
      <c r="A725" s="94">
        <f t="shared" si="110"/>
        <v>724</v>
      </c>
      <c r="B725" s="95"/>
      <c r="C725" s="69"/>
      <c r="D725" s="16"/>
      <c r="E725" s="69"/>
      <c r="F725" s="128"/>
      <c r="G725" s="124" t="e">
        <f>VLOOKUP(F725,[2]零件成本10.26!$B$2:$C$7802,2,0)</f>
        <v>#N/A</v>
      </c>
      <c r="H725" s="16"/>
      <c r="I725" s="128" t="str">
        <f t="shared" si="111"/>
        <v/>
      </c>
      <c r="J725" s="16"/>
      <c r="K725" s="128"/>
      <c r="L725" s="16"/>
      <c r="M725" s="69"/>
      <c r="N725" s="69"/>
      <c r="O725" s="69"/>
      <c r="P725" s="100">
        <f t="shared" si="112"/>
        <v>0</v>
      </c>
      <c r="Q725" s="146"/>
      <c r="R725" s="140" t="str">
        <f t="shared" si="113"/>
        <v>0</v>
      </c>
      <c r="S725" s="140" t="str">
        <f t="shared" si="114"/>
        <v>0</v>
      </c>
      <c r="T725" s="144"/>
      <c r="U725" s="106"/>
      <c r="V725" s="142">
        <f t="shared" si="115"/>
        <v>0</v>
      </c>
      <c r="W725" s="142">
        <f t="shared" si="116"/>
        <v>0</v>
      </c>
      <c r="X725" s="108">
        <f t="shared" si="117"/>
        <v>0</v>
      </c>
      <c r="Y725" s="108">
        <f t="shared" si="118"/>
        <v>0</v>
      </c>
      <c r="Z725" s="108">
        <f t="shared" si="119"/>
        <v>0</v>
      </c>
      <c r="AA725" s="151"/>
      <c r="AB725" s="47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 s="4" customFormat="1" ht="19" customHeight="1" spans="1:67">
      <c r="A726" s="94">
        <f t="shared" si="110"/>
        <v>725</v>
      </c>
      <c r="B726" s="95"/>
      <c r="C726" s="69"/>
      <c r="D726" s="16"/>
      <c r="E726" s="69"/>
      <c r="F726" s="128"/>
      <c r="G726" s="124" t="e">
        <f>VLOOKUP(F726,[2]零件成本10.26!$B$2:$C$7802,2,0)</f>
        <v>#N/A</v>
      </c>
      <c r="H726" s="16"/>
      <c r="I726" s="128" t="str">
        <f t="shared" si="111"/>
        <v/>
      </c>
      <c r="J726" s="16"/>
      <c r="K726" s="128"/>
      <c r="L726" s="16"/>
      <c r="M726" s="69"/>
      <c r="N726" s="69"/>
      <c r="O726" s="69"/>
      <c r="P726" s="100">
        <f t="shared" si="112"/>
        <v>0</v>
      </c>
      <c r="Q726" s="146"/>
      <c r="R726" s="140" t="str">
        <f t="shared" si="113"/>
        <v>0</v>
      </c>
      <c r="S726" s="140" t="str">
        <f t="shared" si="114"/>
        <v>0</v>
      </c>
      <c r="T726" s="144"/>
      <c r="U726" s="106"/>
      <c r="V726" s="142">
        <f t="shared" si="115"/>
        <v>0</v>
      </c>
      <c r="W726" s="142">
        <f t="shared" si="116"/>
        <v>0</v>
      </c>
      <c r="X726" s="108">
        <f t="shared" si="117"/>
        <v>0</v>
      </c>
      <c r="Y726" s="108">
        <f t="shared" si="118"/>
        <v>0</v>
      </c>
      <c r="Z726" s="108">
        <f t="shared" si="119"/>
        <v>0</v>
      </c>
      <c r="AA726" s="151"/>
      <c r="AB726" s="47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 s="4" customFormat="1" ht="19" customHeight="1" spans="1:67">
      <c r="A727" s="94">
        <f t="shared" si="110"/>
        <v>726</v>
      </c>
      <c r="B727" s="95"/>
      <c r="C727" s="69"/>
      <c r="D727" s="16"/>
      <c r="E727" s="69"/>
      <c r="F727" s="128"/>
      <c r="G727" s="124" t="e">
        <f>VLOOKUP(F727,[2]零件成本10.26!$B$2:$C$7802,2,0)</f>
        <v>#N/A</v>
      </c>
      <c r="H727" s="16"/>
      <c r="I727" s="128" t="str">
        <f t="shared" si="111"/>
        <v/>
      </c>
      <c r="J727" s="16"/>
      <c r="K727" s="128"/>
      <c r="L727" s="16"/>
      <c r="M727" s="69"/>
      <c r="N727" s="69"/>
      <c r="O727" s="69"/>
      <c r="P727" s="100">
        <f t="shared" si="112"/>
        <v>0</v>
      </c>
      <c r="Q727" s="146"/>
      <c r="R727" s="140" t="str">
        <f t="shared" si="113"/>
        <v>0</v>
      </c>
      <c r="S727" s="140" t="str">
        <f t="shared" si="114"/>
        <v>0</v>
      </c>
      <c r="T727" s="144"/>
      <c r="U727" s="106"/>
      <c r="V727" s="142">
        <f t="shared" si="115"/>
        <v>0</v>
      </c>
      <c r="W727" s="142">
        <f t="shared" si="116"/>
        <v>0</v>
      </c>
      <c r="X727" s="108">
        <f t="shared" si="117"/>
        <v>0</v>
      </c>
      <c r="Y727" s="108">
        <f t="shared" si="118"/>
        <v>0</v>
      </c>
      <c r="Z727" s="108">
        <f t="shared" si="119"/>
        <v>0</v>
      </c>
      <c r="AA727" s="151"/>
      <c r="AB727" s="47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 s="4" customFormat="1" ht="19" customHeight="1" spans="1:67">
      <c r="A728" s="94">
        <f t="shared" si="110"/>
        <v>727</v>
      </c>
      <c r="B728" s="95"/>
      <c r="C728" s="69"/>
      <c r="D728" s="16"/>
      <c r="E728" s="69"/>
      <c r="F728" s="128"/>
      <c r="G728" s="124" t="e">
        <f>VLOOKUP(F728,[2]零件成本10.26!$B$2:$C$7802,2,0)</f>
        <v>#N/A</v>
      </c>
      <c r="H728" s="16"/>
      <c r="I728" s="128" t="str">
        <f t="shared" si="111"/>
        <v/>
      </c>
      <c r="J728" s="16"/>
      <c r="K728" s="128"/>
      <c r="L728" s="16"/>
      <c r="M728" s="69"/>
      <c r="N728" s="69"/>
      <c r="O728" s="69"/>
      <c r="P728" s="100">
        <f t="shared" si="112"/>
        <v>0</v>
      </c>
      <c r="Q728" s="146"/>
      <c r="R728" s="140" t="str">
        <f t="shared" si="113"/>
        <v>0</v>
      </c>
      <c r="S728" s="140" t="str">
        <f t="shared" si="114"/>
        <v>0</v>
      </c>
      <c r="T728" s="144"/>
      <c r="U728" s="106"/>
      <c r="V728" s="142">
        <f t="shared" si="115"/>
        <v>0</v>
      </c>
      <c r="W728" s="142">
        <f t="shared" si="116"/>
        <v>0</v>
      </c>
      <c r="X728" s="108">
        <f t="shared" si="117"/>
        <v>0</v>
      </c>
      <c r="Y728" s="108">
        <f t="shared" si="118"/>
        <v>0</v>
      </c>
      <c r="Z728" s="108">
        <f t="shared" si="119"/>
        <v>0</v>
      </c>
      <c r="AA728" s="151"/>
      <c r="AB728" s="47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 s="4" customFormat="1" ht="19" customHeight="1" spans="1:67">
      <c r="A729" s="94">
        <f t="shared" si="110"/>
        <v>728</v>
      </c>
      <c r="B729" s="95"/>
      <c r="C729" s="69"/>
      <c r="D729" s="16"/>
      <c r="E729" s="69"/>
      <c r="F729" s="128"/>
      <c r="G729" s="124" t="e">
        <f>VLOOKUP(F729,[2]零件成本10.26!$B$2:$C$7802,2,0)</f>
        <v>#N/A</v>
      </c>
      <c r="H729" s="16"/>
      <c r="I729" s="128" t="str">
        <f t="shared" si="111"/>
        <v/>
      </c>
      <c r="J729" s="16"/>
      <c r="K729" s="128"/>
      <c r="L729" s="16"/>
      <c r="M729" s="69"/>
      <c r="N729" s="69"/>
      <c r="O729" s="69"/>
      <c r="P729" s="100">
        <f t="shared" si="112"/>
        <v>0</v>
      </c>
      <c r="Q729" s="146"/>
      <c r="R729" s="140" t="str">
        <f t="shared" si="113"/>
        <v>0</v>
      </c>
      <c r="S729" s="140" t="str">
        <f t="shared" si="114"/>
        <v>0</v>
      </c>
      <c r="T729" s="144"/>
      <c r="U729" s="106"/>
      <c r="V729" s="142">
        <f t="shared" si="115"/>
        <v>0</v>
      </c>
      <c r="W729" s="142">
        <f t="shared" si="116"/>
        <v>0</v>
      </c>
      <c r="X729" s="108">
        <f t="shared" si="117"/>
        <v>0</v>
      </c>
      <c r="Y729" s="108">
        <f t="shared" si="118"/>
        <v>0</v>
      </c>
      <c r="Z729" s="108">
        <f t="shared" si="119"/>
        <v>0</v>
      </c>
      <c r="AA729" s="151"/>
      <c r="AB729" s="47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 s="4" customFormat="1" ht="19" customHeight="1" spans="1:67">
      <c r="A730" s="94">
        <f t="shared" si="110"/>
        <v>729</v>
      </c>
      <c r="B730" s="95"/>
      <c r="C730" s="69"/>
      <c r="D730" s="16"/>
      <c r="E730" s="69"/>
      <c r="F730" s="128"/>
      <c r="G730" s="124" t="e">
        <f>VLOOKUP(F730,[2]零件成本10.26!$B$2:$C$7802,2,0)</f>
        <v>#N/A</v>
      </c>
      <c r="H730" s="16"/>
      <c r="I730" s="128" t="str">
        <f t="shared" si="111"/>
        <v/>
      </c>
      <c r="J730" s="16"/>
      <c r="K730" s="128"/>
      <c r="L730" s="16"/>
      <c r="M730" s="69"/>
      <c r="N730" s="69"/>
      <c r="O730" s="69"/>
      <c r="P730" s="100">
        <f t="shared" si="112"/>
        <v>0</v>
      </c>
      <c r="Q730" s="146"/>
      <c r="R730" s="140" t="str">
        <f t="shared" si="113"/>
        <v>0</v>
      </c>
      <c r="S730" s="140" t="str">
        <f t="shared" si="114"/>
        <v>0</v>
      </c>
      <c r="T730" s="144"/>
      <c r="U730" s="106"/>
      <c r="V730" s="142">
        <f t="shared" si="115"/>
        <v>0</v>
      </c>
      <c r="W730" s="142">
        <f t="shared" si="116"/>
        <v>0</v>
      </c>
      <c r="X730" s="108">
        <f t="shared" si="117"/>
        <v>0</v>
      </c>
      <c r="Y730" s="108">
        <f t="shared" si="118"/>
        <v>0</v>
      </c>
      <c r="Z730" s="108">
        <f t="shared" si="119"/>
        <v>0</v>
      </c>
      <c r="AA730" s="151"/>
      <c r="AB730" s="47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 s="4" customFormat="1" ht="19" customHeight="1" spans="1:67">
      <c r="A731" s="94">
        <f t="shared" si="110"/>
        <v>730</v>
      </c>
      <c r="B731" s="95"/>
      <c r="C731" s="69"/>
      <c r="D731" s="16"/>
      <c r="E731" s="69"/>
      <c r="F731" s="128"/>
      <c r="G731" s="124" t="e">
        <f>VLOOKUP(F731,[2]零件成本10.26!$B$2:$C$7802,2,0)</f>
        <v>#N/A</v>
      </c>
      <c r="H731" s="16"/>
      <c r="I731" s="128" t="str">
        <f t="shared" si="111"/>
        <v/>
      </c>
      <c r="J731" s="16"/>
      <c r="K731" s="128"/>
      <c r="L731" s="16"/>
      <c r="M731" s="69"/>
      <c r="N731" s="69"/>
      <c r="O731" s="69"/>
      <c r="P731" s="100">
        <f t="shared" si="112"/>
        <v>0</v>
      </c>
      <c r="Q731" s="146"/>
      <c r="R731" s="140" t="str">
        <f t="shared" si="113"/>
        <v>0</v>
      </c>
      <c r="S731" s="140" t="str">
        <f t="shared" si="114"/>
        <v>0</v>
      </c>
      <c r="T731" s="144"/>
      <c r="U731" s="106"/>
      <c r="V731" s="142">
        <f t="shared" si="115"/>
        <v>0</v>
      </c>
      <c r="W731" s="142">
        <f t="shared" si="116"/>
        <v>0</v>
      </c>
      <c r="X731" s="108">
        <f t="shared" si="117"/>
        <v>0</v>
      </c>
      <c r="Y731" s="108">
        <f t="shared" si="118"/>
        <v>0</v>
      </c>
      <c r="Z731" s="108">
        <f t="shared" si="119"/>
        <v>0</v>
      </c>
      <c r="AA731" s="151"/>
      <c r="AB731" s="47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="4" customFormat="1" ht="19" customHeight="1" spans="1:67">
      <c r="A732" s="94">
        <f t="shared" si="110"/>
        <v>731</v>
      </c>
      <c r="B732" s="95"/>
      <c r="C732" s="69"/>
      <c r="D732" s="16"/>
      <c r="E732" s="69"/>
      <c r="F732" s="128"/>
      <c r="G732" s="124" t="e">
        <f>VLOOKUP(F732,[2]零件成本10.26!$B$2:$C$7802,2,0)</f>
        <v>#N/A</v>
      </c>
      <c r="H732" s="16"/>
      <c r="I732" s="128" t="str">
        <f t="shared" si="111"/>
        <v/>
      </c>
      <c r="J732" s="16"/>
      <c r="K732" s="128"/>
      <c r="L732" s="16"/>
      <c r="M732" s="69"/>
      <c r="N732" s="69"/>
      <c r="O732" s="69"/>
      <c r="P732" s="100">
        <f t="shared" si="112"/>
        <v>0</v>
      </c>
      <c r="Q732" s="146"/>
      <c r="R732" s="140" t="str">
        <f t="shared" si="113"/>
        <v>0</v>
      </c>
      <c r="S732" s="140" t="str">
        <f t="shared" si="114"/>
        <v>0</v>
      </c>
      <c r="T732" s="144"/>
      <c r="U732" s="106"/>
      <c r="V732" s="142">
        <f t="shared" si="115"/>
        <v>0</v>
      </c>
      <c r="W732" s="142">
        <f t="shared" si="116"/>
        <v>0</v>
      </c>
      <c r="X732" s="108">
        <f t="shared" si="117"/>
        <v>0</v>
      </c>
      <c r="Y732" s="108">
        <f t="shared" si="118"/>
        <v>0</v>
      </c>
      <c r="Z732" s="108">
        <f t="shared" si="119"/>
        <v>0</v>
      </c>
      <c r="AA732" s="151"/>
      <c r="AB732" s="47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 s="4" customFormat="1" ht="19" customHeight="1" spans="1:67">
      <c r="A733" s="94">
        <f t="shared" si="110"/>
        <v>732</v>
      </c>
      <c r="B733" s="95"/>
      <c r="C733" s="69"/>
      <c r="D733" s="16"/>
      <c r="E733" s="69"/>
      <c r="F733" s="128"/>
      <c r="G733" s="124" t="e">
        <f>VLOOKUP(F733,[2]零件成本10.26!$B$2:$C$7802,2,0)</f>
        <v>#N/A</v>
      </c>
      <c r="H733" s="16"/>
      <c r="I733" s="128" t="str">
        <f t="shared" si="111"/>
        <v/>
      </c>
      <c r="J733" s="16"/>
      <c r="K733" s="128"/>
      <c r="L733" s="16"/>
      <c r="M733" s="69"/>
      <c r="N733" s="69"/>
      <c r="O733" s="69"/>
      <c r="P733" s="100">
        <f t="shared" si="112"/>
        <v>0</v>
      </c>
      <c r="Q733" s="146"/>
      <c r="R733" s="140" t="str">
        <f t="shared" si="113"/>
        <v>0</v>
      </c>
      <c r="S733" s="140" t="str">
        <f t="shared" si="114"/>
        <v>0</v>
      </c>
      <c r="T733" s="144"/>
      <c r="U733" s="106"/>
      <c r="V733" s="142">
        <f t="shared" si="115"/>
        <v>0</v>
      </c>
      <c r="W733" s="142">
        <f t="shared" si="116"/>
        <v>0</v>
      </c>
      <c r="X733" s="108">
        <f t="shared" si="117"/>
        <v>0</v>
      </c>
      <c r="Y733" s="108">
        <f t="shared" si="118"/>
        <v>0</v>
      </c>
      <c r="Z733" s="108">
        <f t="shared" si="119"/>
        <v>0</v>
      </c>
      <c r="AA733" s="151"/>
      <c r="AB733" s="47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 s="4" customFormat="1" ht="19" customHeight="1" spans="1:67">
      <c r="A734" s="94">
        <f t="shared" si="110"/>
        <v>733</v>
      </c>
      <c r="B734" s="95"/>
      <c r="C734" s="69"/>
      <c r="D734" s="16"/>
      <c r="E734" s="69"/>
      <c r="F734" s="128"/>
      <c r="G734" s="124" t="e">
        <f>VLOOKUP(F734,[2]零件成本10.26!$B$2:$C$7802,2,0)</f>
        <v>#N/A</v>
      </c>
      <c r="H734" s="16"/>
      <c r="I734" s="128" t="str">
        <f t="shared" si="111"/>
        <v/>
      </c>
      <c r="J734" s="16"/>
      <c r="K734" s="128"/>
      <c r="L734" s="16"/>
      <c r="M734" s="69"/>
      <c r="N734" s="69"/>
      <c r="O734" s="69"/>
      <c r="P734" s="100">
        <f t="shared" si="112"/>
        <v>0</v>
      </c>
      <c r="Q734" s="146"/>
      <c r="R734" s="140" t="str">
        <f t="shared" si="113"/>
        <v>0</v>
      </c>
      <c r="S734" s="140" t="str">
        <f t="shared" si="114"/>
        <v>0</v>
      </c>
      <c r="T734" s="144"/>
      <c r="U734" s="106"/>
      <c r="V734" s="142">
        <f t="shared" si="115"/>
        <v>0</v>
      </c>
      <c r="W734" s="142">
        <f t="shared" si="116"/>
        <v>0</v>
      </c>
      <c r="X734" s="108">
        <f t="shared" si="117"/>
        <v>0</v>
      </c>
      <c r="Y734" s="108">
        <f t="shared" si="118"/>
        <v>0</v>
      </c>
      <c r="Z734" s="108">
        <f t="shared" si="119"/>
        <v>0</v>
      </c>
      <c r="AA734" s="151"/>
      <c r="AB734" s="47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 s="4" customFormat="1" ht="19" customHeight="1" spans="1:67">
      <c r="A735" s="94">
        <f t="shared" si="110"/>
        <v>734</v>
      </c>
      <c r="B735" s="95"/>
      <c r="C735" s="69"/>
      <c r="D735" s="16"/>
      <c r="E735" s="69"/>
      <c r="F735" s="128"/>
      <c r="G735" s="124" t="e">
        <f>VLOOKUP(F735,[2]零件成本10.26!$B$2:$C$7802,2,0)</f>
        <v>#N/A</v>
      </c>
      <c r="H735" s="16"/>
      <c r="I735" s="128" t="str">
        <f t="shared" si="111"/>
        <v/>
      </c>
      <c r="J735" s="16"/>
      <c r="K735" s="128"/>
      <c r="L735" s="16"/>
      <c r="M735" s="69"/>
      <c r="N735" s="69"/>
      <c r="O735" s="69"/>
      <c r="P735" s="100">
        <f t="shared" si="112"/>
        <v>0</v>
      </c>
      <c r="Q735" s="146"/>
      <c r="R735" s="140" t="str">
        <f t="shared" si="113"/>
        <v>0</v>
      </c>
      <c r="S735" s="140" t="str">
        <f t="shared" si="114"/>
        <v>0</v>
      </c>
      <c r="T735" s="144"/>
      <c r="U735" s="106"/>
      <c r="V735" s="142">
        <f t="shared" si="115"/>
        <v>0</v>
      </c>
      <c r="W735" s="142">
        <f t="shared" si="116"/>
        <v>0</v>
      </c>
      <c r="X735" s="108">
        <f t="shared" si="117"/>
        <v>0</v>
      </c>
      <c r="Y735" s="108">
        <f t="shared" si="118"/>
        <v>0</v>
      </c>
      <c r="Z735" s="108">
        <f t="shared" si="119"/>
        <v>0</v>
      </c>
      <c r="AA735" s="151"/>
      <c r="AB735" s="47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 s="4" customFormat="1" ht="19" customHeight="1" spans="1:67">
      <c r="A736" s="94">
        <f t="shared" si="110"/>
        <v>735</v>
      </c>
      <c r="B736" s="95"/>
      <c r="C736" s="69"/>
      <c r="D736" s="16"/>
      <c r="E736" s="69"/>
      <c r="F736" s="128"/>
      <c r="G736" s="124" t="e">
        <f>VLOOKUP(F736,[2]零件成本10.26!$B$2:$C$7802,2,0)</f>
        <v>#N/A</v>
      </c>
      <c r="H736" s="16"/>
      <c r="I736" s="128" t="str">
        <f t="shared" si="111"/>
        <v/>
      </c>
      <c r="J736" s="16"/>
      <c r="K736" s="128"/>
      <c r="L736" s="16"/>
      <c r="M736" s="69"/>
      <c r="N736" s="69"/>
      <c r="O736" s="69"/>
      <c r="P736" s="100">
        <f t="shared" si="112"/>
        <v>0</v>
      </c>
      <c r="Q736" s="146"/>
      <c r="R736" s="140" t="str">
        <f t="shared" si="113"/>
        <v>0</v>
      </c>
      <c r="S736" s="140" t="str">
        <f t="shared" si="114"/>
        <v>0</v>
      </c>
      <c r="T736" s="144"/>
      <c r="U736" s="106"/>
      <c r="V736" s="142">
        <f t="shared" si="115"/>
        <v>0</v>
      </c>
      <c r="W736" s="142">
        <f t="shared" si="116"/>
        <v>0</v>
      </c>
      <c r="X736" s="108">
        <f t="shared" si="117"/>
        <v>0</v>
      </c>
      <c r="Y736" s="108">
        <f t="shared" si="118"/>
        <v>0</v>
      </c>
      <c r="Z736" s="108">
        <f t="shared" si="119"/>
        <v>0</v>
      </c>
      <c r="AA736" s="151"/>
      <c r="AB736" s="47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 s="4" customFormat="1" ht="19" customHeight="1" spans="1:67">
      <c r="A737" s="94">
        <f t="shared" si="110"/>
        <v>736</v>
      </c>
      <c r="B737" s="95"/>
      <c r="C737" s="69"/>
      <c r="D737" s="16"/>
      <c r="E737" s="69"/>
      <c r="F737" s="128"/>
      <c r="G737" s="124" t="e">
        <f>VLOOKUP(F737,[2]零件成本10.26!$B$2:$C$7802,2,0)</f>
        <v>#N/A</v>
      </c>
      <c r="H737" s="16"/>
      <c r="I737" s="128" t="str">
        <f t="shared" si="111"/>
        <v/>
      </c>
      <c r="J737" s="16"/>
      <c r="K737" s="128"/>
      <c r="L737" s="16"/>
      <c r="M737" s="69"/>
      <c r="N737" s="69"/>
      <c r="O737" s="69"/>
      <c r="P737" s="100">
        <f t="shared" si="112"/>
        <v>0</v>
      </c>
      <c r="Q737" s="146"/>
      <c r="R737" s="140" t="str">
        <f t="shared" si="113"/>
        <v>0</v>
      </c>
      <c r="S737" s="140" t="str">
        <f t="shared" si="114"/>
        <v>0</v>
      </c>
      <c r="T737" s="144"/>
      <c r="U737" s="106"/>
      <c r="V737" s="142">
        <f t="shared" si="115"/>
        <v>0</v>
      </c>
      <c r="W737" s="142">
        <f t="shared" si="116"/>
        <v>0</v>
      </c>
      <c r="X737" s="108">
        <f t="shared" si="117"/>
        <v>0</v>
      </c>
      <c r="Y737" s="108">
        <f t="shared" si="118"/>
        <v>0</v>
      </c>
      <c r="Z737" s="108">
        <f t="shared" si="119"/>
        <v>0</v>
      </c>
      <c r="AA737" s="151"/>
      <c r="AB737" s="47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 s="4" customFormat="1" ht="19" customHeight="1" spans="1:67">
      <c r="A738" s="94">
        <f t="shared" si="110"/>
        <v>737</v>
      </c>
      <c r="B738" s="95"/>
      <c r="C738" s="69"/>
      <c r="D738" s="16"/>
      <c r="E738" s="69"/>
      <c r="F738" s="128"/>
      <c r="G738" s="124" t="e">
        <f>VLOOKUP(F738,[2]零件成本10.26!$B$2:$C$7802,2,0)</f>
        <v>#N/A</v>
      </c>
      <c r="H738" s="16"/>
      <c r="I738" s="128" t="str">
        <f t="shared" si="111"/>
        <v/>
      </c>
      <c r="J738" s="16"/>
      <c r="K738" s="128"/>
      <c r="L738" s="16"/>
      <c r="M738" s="69"/>
      <c r="N738" s="69"/>
      <c r="O738" s="69"/>
      <c r="P738" s="100">
        <f t="shared" si="112"/>
        <v>0</v>
      </c>
      <c r="Q738" s="146"/>
      <c r="R738" s="140" t="str">
        <f t="shared" si="113"/>
        <v>0</v>
      </c>
      <c r="S738" s="140" t="str">
        <f t="shared" si="114"/>
        <v>0</v>
      </c>
      <c r="T738" s="144"/>
      <c r="U738" s="106"/>
      <c r="V738" s="142">
        <f t="shared" si="115"/>
        <v>0</v>
      </c>
      <c r="W738" s="142">
        <f t="shared" si="116"/>
        <v>0</v>
      </c>
      <c r="X738" s="108">
        <f t="shared" si="117"/>
        <v>0</v>
      </c>
      <c r="Y738" s="108">
        <f t="shared" si="118"/>
        <v>0</v>
      </c>
      <c r="Z738" s="108">
        <f t="shared" si="119"/>
        <v>0</v>
      </c>
      <c r="AA738" s="151"/>
      <c r="AB738" s="47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 s="4" customFormat="1" ht="19" customHeight="1" spans="1:67">
      <c r="A739" s="94">
        <f t="shared" si="110"/>
        <v>738</v>
      </c>
      <c r="B739" s="95"/>
      <c r="C739" s="69"/>
      <c r="D739" s="16"/>
      <c r="E739" s="69"/>
      <c r="F739" s="128"/>
      <c r="G739" s="124" t="e">
        <f>VLOOKUP(F739,[2]零件成本10.26!$B$2:$C$7802,2,0)</f>
        <v>#N/A</v>
      </c>
      <c r="H739" s="16"/>
      <c r="I739" s="128" t="str">
        <f t="shared" si="111"/>
        <v/>
      </c>
      <c r="J739" s="16"/>
      <c r="K739" s="128"/>
      <c r="L739" s="16"/>
      <c r="M739" s="69"/>
      <c r="N739" s="69"/>
      <c r="O739" s="69"/>
      <c r="P739" s="100">
        <f t="shared" si="112"/>
        <v>0</v>
      </c>
      <c r="Q739" s="146"/>
      <c r="R739" s="140" t="str">
        <f t="shared" si="113"/>
        <v>0</v>
      </c>
      <c r="S739" s="140" t="str">
        <f t="shared" si="114"/>
        <v>0</v>
      </c>
      <c r="T739" s="144"/>
      <c r="U739" s="106"/>
      <c r="V739" s="142">
        <f t="shared" si="115"/>
        <v>0</v>
      </c>
      <c r="W739" s="142">
        <f t="shared" si="116"/>
        <v>0</v>
      </c>
      <c r="X739" s="108">
        <f t="shared" si="117"/>
        <v>0</v>
      </c>
      <c r="Y739" s="108">
        <f t="shared" si="118"/>
        <v>0</v>
      </c>
      <c r="Z739" s="108">
        <f t="shared" si="119"/>
        <v>0</v>
      </c>
      <c r="AA739" s="151"/>
      <c r="AB739" s="47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="4" customFormat="1" ht="19" customHeight="1" spans="1:67">
      <c r="A740" s="94">
        <f t="shared" si="110"/>
        <v>739</v>
      </c>
      <c r="B740" s="95"/>
      <c r="C740" s="69"/>
      <c r="D740" s="16"/>
      <c r="E740" s="69"/>
      <c r="F740" s="128"/>
      <c r="G740" s="124" t="e">
        <f>VLOOKUP(F740,[2]零件成本10.26!$B$2:$C$7802,2,0)</f>
        <v>#N/A</v>
      </c>
      <c r="H740" s="16"/>
      <c r="I740" s="128" t="str">
        <f t="shared" si="111"/>
        <v/>
      </c>
      <c r="J740" s="16"/>
      <c r="K740" s="128"/>
      <c r="L740" s="16"/>
      <c r="M740" s="69"/>
      <c r="N740" s="69"/>
      <c r="O740" s="69"/>
      <c r="P740" s="100">
        <f t="shared" si="112"/>
        <v>0</v>
      </c>
      <c r="Q740" s="146"/>
      <c r="R740" s="140" t="str">
        <f t="shared" si="113"/>
        <v>0</v>
      </c>
      <c r="S740" s="140" t="str">
        <f t="shared" si="114"/>
        <v>0</v>
      </c>
      <c r="T740" s="144"/>
      <c r="U740" s="106"/>
      <c r="V740" s="142">
        <f t="shared" si="115"/>
        <v>0</v>
      </c>
      <c r="W740" s="142">
        <f t="shared" si="116"/>
        <v>0</v>
      </c>
      <c r="X740" s="108">
        <f t="shared" si="117"/>
        <v>0</v>
      </c>
      <c r="Y740" s="108">
        <f t="shared" si="118"/>
        <v>0</v>
      </c>
      <c r="Z740" s="108">
        <f t="shared" si="119"/>
        <v>0</v>
      </c>
      <c r="AA740" s="151"/>
      <c r="AB740" s="47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 s="4" customFormat="1" ht="19" customHeight="1" spans="1:67">
      <c r="A741" s="94">
        <f t="shared" si="110"/>
        <v>740</v>
      </c>
      <c r="B741" s="95"/>
      <c r="C741" s="69"/>
      <c r="D741" s="16"/>
      <c r="E741" s="69"/>
      <c r="F741" s="128"/>
      <c r="G741" s="124" t="e">
        <f>VLOOKUP(F741,[2]零件成本10.26!$B$2:$C$7802,2,0)</f>
        <v>#N/A</v>
      </c>
      <c r="H741" s="16"/>
      <c r="I741" s="128" t="str">
        <f t="shared" si="111"/>
        <v/>
      </c>
      <c r="J741" s="16"/>
      <c r="K741" s="128"/>
      <c r="L741" s="16"/>
      <c r="M741" s="69"/>
      <c r="N741" s="69"/>
      <c r="O741" s="69"/>
      <c r="P741" s="100">
        <f t="shared" si="112"/>
        <v>0</v>
      </c>
      <c r="Q741" s="146"/>
      <c r="R741" s="140" t="str">
        <f t="shared" si="113"/>
        <v>0</v>
      </c>
      <c r="S741" s="140" t="str">
        <f t="shared" si="114"/>
        <v>0</v>
      </c>
      <c r="T741" s="144"/>
      <c r="U741" s="106"/>
      <c r="V741" s="142">
        <f t="shared" si="115"/>
        <v>0</v>
      </c>
      <c r="W741" s="142">
        <f t="shared" si="116"/>
        <v>0</v>
      </c>
      <c r="X741" s="108">
        <f t="shared" si="117"/>
        <v>0</v>
      </c>
      <c r="Y741" s="108">
        <f t="shared" si="118"/>
        <v>0</v>
      </c>
      <c r="Z741" s="108">
        <f t="shared" si="119"/>
        <v>0</v>
      </c>
      <c r="AA741" s="151"/>
      <c r="AB741" s="47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 s="4" customFormat="1" ht="19" customHeight="1" spans="1:67">
      <c r="A742" s="94">
        <f t="shared" si="110"/>
        <v>741</v>
      </c>
      <c r="B742" s="95"/>
      <c r="C742" s="69"/>
      <c r="D742" s="16"/>
      <c r="E742" s="69"/>
      <c r="F742" s="128"/>
      <c r="G742" s="124" t="e">
        <f>VLOOKUP(F742,[2]零件成本10.26!$B$2:$C$7802,2,0)</f>
        <v>#N/A</v>
      </c>
      <c r="H742" s="16"/>
      <c r="I742" s="128" t="str">
        <f t="shared" si="111"/>
        <v/>
      </c>
      <c r="J742" s="16"/>
      <c r="K742" s="128"/>
      <c r="L742" s="16"/>
      <c r="M742" s="69"/>
      <c r="N742" s="69"/>
      <c r="O742" s="69"/>
      <c r="P742" s="100">
        <f t="shared" si="112"/>
        <v>0</v>
      </c>
      <c r="Q742" s="146"/>
      <c r="R742" s="140" t="str">
        <f t="shared" si="113"/>
        <v>0</v>
      </c>
      <c r="S742" s="140" t="str">
        <f t="shared" si="114"/>
        <v>0</v>
      </c>
      <c r="T742" s="144"/>
      <c r="U742" s="106"/>
      <c r="V742" s="142">
        <f t="shared" si="115"/>
        <v>0</v>
      </c>
      <c r="W742" s="142">
        <f t="shared" si="116"/>
        <v>0</v>
      </c>
      <c r="X742" s="108">
        <f t="shared" si="117"/>
        <v>0</v>
      </c>
      <c r="Y742" s="108">
        <f t="shared" si="118"/>
        <v>0</v>
      </c>
      <c r="Z742" s="108">
        <f t="shared" si="119"/>
        <v>0</v>
      </c>
      <c r="AA742" s="151"/>
      <c r="AB742" s="47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 s="4" customFormat="1" ht="19" customHeight="1" spans="1:67">
      <c r="A743" s="94">
        <f t="shared" si="110"/>
        <v>742</v>
      </c>
      <c r="B743" s="95"/>
      <c r="C743" s="69"/>
      <c r="D743" s="16"/>
      <c r="E743" s="69"/>
      <c r="F743" s="128"/>
      <c r="G743" s="124" t="e">
        <f>VLOOKUP(F743,[2]零件成本10.26!$B$2:$C$7802,2,0)</f>
        <v>#N/A</v>
      </c>
      <c r="H743" s="16"/>
      <c r="I743" s="128" t="str">
        <f t="shared" si="111"/>
        <v/>
      </c>
      <c r="J743" s="16"/>
      <c r="K743" s="128"/>
      <c r="L743" s="16"/>
      <c r="M743" s="69"/>
      <c r="N743" s="69"/>
      <c r="O743" s="69"/>
      <c r="P743" s="100">
        <f t="shared" si="112"/>
        <v>0</v>
      </c>
      <c r="Q743" s="146"/>
      <c r="R743" s="140" t="str">
        <f t="shared" si="113"/>
        <v>0</v>
      </c>
      <c r="S743" s="140" t="str">
        <f t="shared" si="114"/>
        <v>0</v>
      </c>
      <c r="T743" s="144"/>
      <c r="U743" s="106"/>
      <c r="V743" s="142">
        <f t="shared" si="115"/>
        <v>0</v>
      </c>
      <c r="W743" s="142">
        <f t="shared" si="116"/>
        <v>0</v>
      </c>
      <c r="X743" s="108">
        <f t="shared" si="117"/>
        <v>0</v>
      </c>
      <c r="Y743" s="108">
        <f t="shared" si="118"/>
        <v>0</v>
      </c>
      <c r="Z743" s="108">
        <f t="shared" si="119"/>
        <v>0</v>
      </c>
      <c r="AA743" s="151"/>
      <c r="AB743" s="47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 s="4" customFormat="1" ht="19" customHeight="1" spans="1:67">
      <c r="A744" s="94">
        <f t="shared" si="110"/>
        <v>743</v>
      </c>
      <c r="B744" s="95"/>
      <c r="C744" s="69"/>
      <c r="D744" s="16"/>
      <c r="E744" s="69"/>
      <c r="F744" s="128"/>
      <c r="G744" s="124" t="e">
        <f>VLOOKUP(F744,[2]零件成本10.26!$B$2:$C$7802,2,0)</f>
        <v>#N/A</v>
      </c>
      <c r="H744" s="16"/>
      <c r="I744" s="128" t="str">
        <f t="shared" si="111"/>
        <v/>
      </c>
      <c r="J744" s="16"/>
      <c r="K744" s="128"/>
      <c r="L744" s="16"/>
      <c r="M744" s="69"/>
      <c r="N744" s="69"/>
      <c r="O744" s="69"/>
      <c r="P744" s="100">
        <f t="shared" si="112"/>
        <v>0</v>
      </c>
      <c r="Q744" s="146"/>
      <c r="R744" s="140" t="str">
        <f t="shared" si="113"/>
        <v>0</v>
      </c>
      <c r="S744" s="140" t="str">
        <f t="shared" si="114"/>
        <v>0</v>
      </c>
      <c r="T744" s="144"/>
      <c r="U744" s="106"/>
      <c r="V744" s="142">
        <f t="shared" si="115"/>
        <v>0</v>
      </c>
      <c r="W744" s="142">
        <f t="shared" si="116"/>
        <v>0</v>
      </c>
      <c r="X744" s="108">
        <f t="shared" si="117"/>
        <v>0</v>
      </c>
      <c r="Y744" s="108">
        <f t="shared" si="118"/>
        <v>0</v>
      </c>
      <c r="Z744" s="108">
        <f t="shared" si="119"/>
        <v>0</v>
      </c>
      <c r="AA744" s="151"/>
      <c r="AB744" s="47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 s="4" customFormat="1" ht="19" customHeight="1" spans="1:67">
      <c r="A745" s="94">
        <f t="shared" si="110"/>
        <v>744</v>
      </c>
      <c r="B745" s="95"/>
      <c r="C745" s="69"/>
      <c r="D745" s="16"/>
      <c r="E745" s="69"/>
      <c r="F745" s="128"/>
      <c r="G745" s="124" t="e">
        <f>VLOOKUP(F745,[2]零件成本10.26!$B$2:$C$7802,2,0)</f>
        <v>#N/A</v>
      </c>
      <c r="H745" s="16"/>
      <c r="I745" s="128" t="str">
        <f t="shared" si="111"/>
        <v/>
      </c>
      <c r="J745" s="16"/>
      <c r="K745" s="128"/>
      <c r="L745" s="16"/>
      <c r="M745" s="69"/>
      <c r="N745" s="69"/>
      <c r="O745" s="69"/>
      <c r="P745" s="100">
        <f t="shared" si="112"/>
        <v>0</v>
      </c>
      <c r="Q745" s="146"/>
      <c r="R745" s="140" t="str">
        <f t="shared" si="113"/>
        <v>0</v>
      </c>
      <c r="S745" s="140" t="str">
        <f t="shared" si="114"/>
        <v>0</v>
      </c>
      <c r="T745" s="144"/>
      <c r="U745" s="106"/>
      <c r="V745" s="142">
        <f t="shared" si="115"/>
        <v>0</v>
      </c>
      <c r="W745" s="142">
        <f t="shared" si="116"/>
        <v>0</v>
      </c>
      <c r="X745" s="108">
        <f t="shared" si="117"/>
        <v>0</v>
      </c>
      <c r="Y745" s="108">
        <f t="shared" si="118"/>
        <v>0</v>
      </c>
      <c r="Z745" s="108">
        <f t="shared" si="119"/>
        <v>0</v>
      </c>
      <c r="AA745" s="151"/>
      <c r="AB745" s="47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 s="4" customFormat="1" ht="19" customHeight="1" spans="1:67">
      <c r="A746" s="94">
        <f t="shared" si="110"/>
        <v>745</v>
      </c>
      <c r="B746" s="95"/>
      <c r="C746" s="69"/>
      <c r="D746" s="16"/>
      <c r="E746" s="69"/>
      <c r="F746" s="128"/>
      <c r="G746" s="124" t="e">
        <f>VLOOKUP(F746,[2]零件成本10.26!$B$2:$C$7802,2,0)</f>
        <v>#N/A</v>
      </c>
      <c r="H746" s="16"/>
      <c r="I746" s="128" t="str">
        <f t="shared" si="111"/>
        <v/>
      </c>
      <c r="J746" s="16"/>
      <c r="K746" s="128"/>
      <c r="L746" s="16"/>
      <c r="M746" s="69"/>
      <c r="N746" s="69"/>
      <c r="O746" s="69"/>
      <c r="P746" s="100">
        <f t="shared" si="112"/>
        <v>0</v>
      </c>
      <c r="Q746" s="146"/>
      <c r="R746" s="140" t="str">
        <f t="shared" si="113"/>
        <v>0</v>
      </c>
      <c r="S746" s="140" t="str">
        <f t="shared" si="114"/>
        <v>0</v>
      </c>
      <c r="T746" s="144"/>
      <c r="U746" s="106"/>
      <c r="V746" s="142">
        <f t="shared" si="115"/>
        <v>0</v>
      </c>
      <c r="W746" s="142">
        <f t="shared" si="116"/>
        <v>0</v>
      </c>
      <c r="X746" s="108">
        <f t="shared" si="117"/>
        <v>0</v>
      </c>
      <c r="Y746" s="108">
        <f t="shared" si="118"/>
        <v>0</v>
      </c>
      <c r="Z746" s="108">
        <f t="shared" si="119"/>
        <v>0</v>
      </c>
      <c r="AA746" s="151"/>
      <c r="AB746" s="47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 s="4" customFormat="1" ht="19" customHeight="1" spans="1:67">
      <c r="A747" s="94">
        <f t="shared" si="110"/>
        <v>746</v>
      </c>
      <c r="B747" s="95"/>
      <c r="C747" s="69"/>
      <c r="D747" s="16"/>
      <c r="E747" s="69"/>
      <c r="F747" s="128"/>
      <c r="G747" s="124" t="e">
        <f>VLOOKUP(F747,[2]零件成本10.26!$B$2:$C$7802,2,0)</f>
        <v>#N/A</v>
      </c>
      <c r="H747" s="16"/>
      <c r="I747" s="128" t="str">
        <f t="shared" si="111"/>
        <v/>
      </c>
      <c r="J747" s="16"/>
      <c r="K747" s="128"/>
      <c r="L747" s="16"/>
      <c r="M747" s="69"/>
      <c r="N747" s="69"/>
      <c r="O747" s="69"/>
      <c r="P747" s="100">
        <f t="shared" si="112"/>
        <v>0</v>
      </c>
      <c r="Q747" s="146"/>
      <c r="R747" s="140" t="str">
        <f t="shared" si="113"/>
        <v>0</v>
      </c>
      <c r="S747" s="140" t="str">
        <f t="shared" si="114"/>
        <v>0</v>
      </c>
      <c r="T747" s="144"/>
      <c r="U747" s="106"/>
      <c r="V747" s="142">
        <f t="shared" si="115"/>
        <v>0</v>
      </c>
      <c r="W747" s="142">
        <f t="shared" si="116"/>
        <v>0</v>
      </c>
      <c r="X747" s="108">
        <f t="shared" si="117"/>
        <v>0</v>
      </c>
      <c r="Y747" s="108">
        <f t="shared" si="118"/>
        <v>0</v>
      </c>
      <c r="Z747" s="108">
        <f t="shared" si="119"/>
        <v>0</v>
      </c>
      <c r="AA747" s="151"/>
      <c r="AB747" s="47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 s="4" customFormat="1" ht="19" customHeight="1" spans="1:67">
      <c r="A748" s="94">
        <f t="shared" si="110"/>
        <v>747</v>
      </c>
      <c r="B748" s="95"/>
      <c r="C748" s="69"/>
      <c r="D748" s="16"/>
      <c r="E748" s="69"/>
      <c r="F748" s="128"/>
      <c r="G748" s="124" t="e">
        <f>VLOOKUP(F748,[2]零件成本10.26!$B$2:$C$7802,2,0)</f>
        <v>#N/A</v>
      </c>
      <c r="H748" s="16"/>
      <c r="I748" s="128" t="str">
        <f t="shared" si="111"/>
        <v/>
      </c>
      <c r="J748" s="16"/>
      <c r="K748" s="128"/>
      <c r="L748" s="16"/>
      <c r="M748" s="69"/>
      <c r="N748" s="69"/>
      <c r="O748" s="69"/>
      <c r="P748" s="100">
        <f t="shared" si="112"/>
        <v>0</v>
      </c>
      <c r="Q748" s="146"/>
      <c r="R748" s="140" t="str">
        <f t="shared" si="113"/>
        <v>0</v>
      </c>
      <c r="S748" s="140" t="str">
        <f t="shared" si="114"/>
        <v>0</v>
      </c>
      <c r="T748" s="144"/>
      <c r="U748" s="106"/>
      <c r="V748" s="142">
        <f t="shared" si="115"/>
        <v>0</v>
      </c>
      <c r="W748" s="142">
        <f t="shared" si="116"/>
        <v>0</v>
      </c>
      <c r="X748" s="108">
        <f t="shared" si="117"/>
        <v>0</v>
      </c>
      <c r="Y748" s="108">
        <f t="shared" si="118"/>
        <v>0</v>
      </c>
      <c r="Z748" s="108">
        <f t="shared" si="119"/>
        <v>0</v>
      </c>
      <c r="AA748" s="151"/>
      <c r="AB748" s="47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 s="4" customFormat="1" ht="19" customHeight="1" spans="1:67">
      <c r="A749" s="94">
        <f t="shared" si="110"/>
        <v>748</v>
      </c>
      <c r="B749" s="95"/>
      <c r="C749" s="69"/>
      <c r="D749" s="16"/>
      <c r="E749" s="69"/>
      <c r="F749" s="128"/>
      <c r="G749" s="124" t="e">
        <f>VLOOKUP(F749,[2]零件成本10.26!$B$2:$C$7802,2,0)</f>
        <v>#N/A</v>
      </c>
      <c r="H749" s="16"/>
      <c r="I749" s="128" t="str">
        <f t="shared" si="111"/>
        <v/>
      </c>
      <c r="J749" s="16"/>
      <c r="K749" s="128"/>
      <c r="L749" s="16"/>
      <c r="M749" s="69"/>
      <c r="N749" s="69"/>
      <c r="O749" s="69"/>
      <c r="P749" s="100">
        <f t="shared" si="112"/>
        <v>0</v>
      </c>
      <c r="Q749" s="146"/>
      <c r="R749" s="140" t="str">
        <f t="shared" si="113"/>
        <v>0</v>
      </c>
      <c r="S749" s="140" t="str">
        <f t="shared" si="114"/>
        <v>0</v>
      </c>
      <c r="T749" s="144"/>
      <c r="U749" s="106"/>
      <c r="V749" s="142">
        <f t="shared" si="115"/>
        <v>0</v>
      </c>
      <c r="W749" s="142">
        <f t="shared" si="116"/>
        <v>0</v>
      </c>
      <c r="X749" s="108">
        <f t="shared" si="117"/>
        <v>0</v>
      </c>
      <c r="Y749" s="108">
        <f t="shared" si="118"/>
        <v>0</v>
      </c>
      <c r="Z749" s="108">
        <f t="shared" si="119"/>
        <v>0</v>
      </c>
      <c r="AA749" s="151"/>
      <c r="AB749" s="47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="4" customFormat="1" ht="19" customHeight="1" spans="1:67">
      <c r="A750" s="94">
        <f t="shared" si="110"/>
        <v>749</v>
      </c>
      <c r="B750" s="95"/>
      <c r="C750" s="69"/>
      <c r="D750" s="16"/>
      <c r="E750" s="69"/>
      <c r="F750" s="128"/>
      <c r="G750" s="124" t="e">
        <f>VLOOKUP(F750,[2]零件成本10.26!$B$2:$C$7802,2,0)</f>
        <v>#N/A</v>
      </c>
      <c r="H750" s="16"/>
      <c r="I750" s="128" t="str">
        <f t="shared" si="111"/>
        <v/>
      </c>
      <c r="J750" s="16"/>
      <c r="K750" s="128"/>
      <c r="L750" s="16"/>
      <c r="M750" s="69"/>
      <c r="N750" s="69"/>
      <c r="O750" s="69"/>
      <c r="P750" s="100">
        <f t="shared" si="112"/>
        <v>0</v>
      </c>
      <c r="Q750" s="146"/>
      <c r="R750" s="140" t="str">
        <f t="shared" si="113"/>
        <v>0</v>
      </c>
      <c r="S750" s="140" t="str">
        <f t="shared" si="114"/>
        <v>0</v>
      </c>
      <c r="T750" s="144"/>
      <c r="U750" s="106"/>
      <c r="V750" s="142">
        <f t="shared" si="115"/>
        <v>0</v>
      </c>
      <c r="W750" s="142">
        <f t="shared" si="116"/>
        <v>0</v>
      </c>
      <c r="X750" s="108">
        <f t="shared" si="117"/>
        <v>0</v>
      </c>
      <c r="Y750" s="108">
        <f t="shared" si="118"/>
        <v>0</v>
      </c>
      <c r="Z750" s="108">
        <f t="shared" si="119"/>
        <v>0</v>
      </c>
      <c r="AA750" s="151"/>
      <c r="AB750" s="47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 s="4" customFormat="1" ht="19" customHeight="1" spans="1:67">
      <c r="A751" s="94">
        <f t="shared" si="110"/>
        <v>750</v>
      </c>
      <c r="B751" s="95"/>
      <c r="C751" s="69"/>
      <c r="D751" s="16"/>
      <c r="E751" s="69"/>
      <c r="F751" s="128"/>
      <c r="G751" s="124" t="e">
        <f>VLOOKUP(F751,[2]零件成本10.26!$B$2:$C$7802,2,0)</f>
        <v>#N/A</v>
      </c>
      <c r="H751" s="16"/>
      <c r="I751" s="128" t="str">
        <f t="shared" si="111"/>
        <v/>
      </c>
      <c r="J751" s="16"/>
      <c r="K751" s="128"/>
      <c r="L751" s="16"/>
      <c r="M751" s="69"/>
      <c r="N751" s="69"/>
      <c r="O751" s="69"/>
      <c r="P751" s="100">
        <f t="shared" si="112"/>
        <v>0</v>
      </c>
      <c r="Q751" s="146"/>
      <c r="R751" s="140" t="str">
        <f t="shared" si="113"/>
        <v>0</v>
      </c>
      <c r="S751" s="140" t="str">
        <f t="shared" si="114"/>
        <v>0</v>
      </c>
      <c r="T751" s="144"/>
      <c r="U751" s="106"/>
      <c r="V751" s="142">
        <f t="shared" si="115"/>
        <v>0</v>
      </c>
      <c r="W751" s="142">
        <f t="shared" si="116"/>
        <v>0</v>
      </c>
      <c r="X751" s="108">
        <f t="shared" si="117"/>
        <v>0</v>
      </c>
      <c r="Y751" s="108">
        <f t="shared" si="118"/>
        <v>0</v>
      </c>
      <c r="Z751" s="108">
        <f t="shared" si="119"/>
        <v>0</v>
      </c>
      <c r="AA751" s="151"/>
      <c r="AB751" s="47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 s="4" customFormat="1" ht="19" customHeight="1" spans="1:67">
      <c r="A752" s="94">
        <f t="shared" si="110"/>
        <v>751</v>
      </c>
      <c r="B752" s="95"/>
      <c r="C752" s="69"/>
      <c r="D752" s="16"/>
      <c r="E752" s="69"/>
      <c r="F752" s="128"/>
      <c r="G752" s="124" t="e">
        <f>VLOOKUP(F752,[2]零件成本10.26!$B$2:$C$7802,2,0)</f>
        <v>#N/A</v>
      </c>
      <c r="H752" s="16"/>
      <c r="I752" s="128" t="str">
        <f t="shared" si="111"/>
        <v/>
      </c>
      <c r="J752" s="16"/>
      <c r="K752" s="128"/>
      <c r="L752" s="16"/>
      <c r="M752" s="69"/>
      <c r="N752" s="69"/>
      <c r="O752" s="69"/>
      <c r="P752" s="100">
        <f t="shared" si="112"/>
        <v>0</v>
      </c>
      <c r="Q752" s="146"/>
      <c r="R752" s="140" t="str">
        <f t="shared" si="113"/>
        <v>0</v>
      </c>
      <c r="S752" s="140" t="str">
        <f t="shared" si="114"/>
        <v>0</v>
      </c>
      <c r="T752" s="144"/>
      <c r="U752" s="106"/>
      <c r="V752" s="142">
        <f t="shared" si="115"/>
        <v>0</v>
      </c>
      <c r="W752" s="142">
        <f t="shared" si="116"/>
        <v>0</v>
      </c>
      <c r="X752" s="108">
        <f t="shared" si="117"/>
        <v>0</v>
      </c>
      <c r="Y752" s="108">
        <f t="shared" si="118"/>
        <v>0</v>
      </c>
      <c r="Z752" s="108">
        <f t="shared" si="119"/>
        <v>0</v>
      </c>
      <c r="AA752" s="151"/>
      <c r="AB752" s="47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 s="4" customFormat="1" ht="19" customHeight="1" spans="1:67">
      <c r="A753" s="94">
        <f t="shared" si="110"/>
        <v>752</v>
      </c>
      <c r="B753" s="95"/>
      <c r="C753" s="69"/>
      <c r="D753" s="16"/>
      <c r="E753" s="69"/>
      <c r="F753" s="128"/>
      <c r="G753" s="124" t="e">
        <f>VLOOKUP(F753,[2]零件成本10.26!$B$2:$C$7802,2,0)</f>
        <v>#N/A</v>
      </c>
      <c r="H753" s="16"/>
      <c r="I753" s="128" t="str">
        <f t="shared" si="111"/>
        <v/>
      </c>
      <c r="J753" s="16"/>
      <c r="K753" s="128"/>
      <c r="L753" s="16"/>
      <c r="M753" s="69"/>
      <c r="N753" s="69"/>
      <c r="O753" s="69"/>
      <c r="P753" s="100">
        <f t="shared" si="112"/>
        <v>0</v>
      </c>
      <c r="Q753" s="146"/>
      <c r="R753" s="140" t="str">
        <f t="shared" si="113"/>
        <v>0</v>
      </c>
      <c r="S753" s="140" t="str">
        <f t="shared" si="114"/>
        <v>0</v>
      </c>
      <c r="T753" s="144"/>
      <c r="U753" s="106"/>
      <c r="V753" s="142">
        <f t="shared" si="115"/>
        <v>0</v>
      </c>
      <c r="W753" s="142">
        <f t="shared" si="116"/>
        <v>0</v>
      </c>
      <c r="X753" s="108">
        <f t="shared" si="117"/>
        <v>0</v>
      </c>
      <c r="Y753" s="108">
        <f t="shared" si="118"/>
        <v>0</v>
      </c>
      <c r="Z753" s="108">
        <f t="shared" si="119"/>
        <v>0</v>
      </c>
      <c r="AA753" s="151"/>
      <c r="AB753" s="47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 s="4" customFormat="1" ht="19" customHeight="1" spans="1:67">
      <c r="A754" s="94">
        <f t="shared" si="110"/>
        <v>753</v>
      </c>
      <c r="B754" s="95"/>
      <c r="C754" s="69"/>
      <c r="D754" s="16"/>
      <c r="E754" s="69"/>
      <c r="F754" s="128"/>
      <c r="G754" s="124" t="e">
        <f>VLOOKUP(F754,[2]零件成本10.26!$B$2:$C$7802,2,0)</f>
        <v>#N/A</v>
      </c>
      <c r="H754" s="16"/>
      <c r="I754" s="128" t="str">
        <f t="shared" si="111"/>
        <v/>
      </c>
      <c r="J754" s="16"/>
      <c r="K754" s="128"/>
      <c r="L754" s="16"/>
      <c r="M754" s="69"/>
      <c r="N754" s="69"/>
      <c r="O754" s="69"/>
      <c r="P754" s="100">
        <f t="shared" si="112"/>
        <v>0</v>
      </c>
      <c r="Q754" s="146"/>
      <c r="R754" s="140" t="str">
        <f t="shared" si="113"/>
        <v>0</v>
      </c>
      <c r="S754" s="140" t="str">
        <f t="shared" si="114"/>
        <v>0</v>
      </c>
      <c r="T754" s="144"/>
      <c r="U754" s="106"/>
      <c r="V754" s="142">
        <f t="shared" si="115"/>
        <v>0</v>
      </c>
      <c r="W754" s="142">
        <f t="shared" si="116"/>
        <v>0</v>
      </c>
      <c r="X754" s="108">
        <f t="shared" si="117"/>
        <v>0</v>
      </c>
      <c r="Y754" s="108">
        <f t="shared" si="118"/>
        <v>0</v>
      </c>
      <c r="Z754" s="108">
        <f t="shared" si="119"/>
        <v>0</v>
      </c>
      <c r="AA754" s="151"/>
      <c r="AB754" s="47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 s="4" customFormat="1" ht="19" customHeight="1" spans="1:67">
      <c r="A755" s="94">
        <f t="shared" si="110"/>
        <v>754</v>
      </c>
      <c r="B755" s="95"/>
      <c r="C755" s="69"/>
      <c r="D755" s="16"/>
      <c r="E755" s="69"/>
      <c r="F755" s="128"/>
      <c r="G755" s="124" t="e">
        <f>VLOOKUP(F755,[2]零件成本10.26!$B$2:$C$7802,2,0)</f>
        <v>#N/A</v>
      </c>
      <c r="H755" s="16"/>
      <c r="I755" s="128" t="str">
        <f t="shared" si="111"/>
        <v/>
      </c>
      <c r="J755" s="16"/>
      <c r="K755" s="128"/>
      <c r="L755" s="16"/>
      <c r="M755" s="69"/>
      <c r="N755" s="69"/>
      <c r="O755" s="69"/>
      <c r="P755" s="100">
        <f t="shared" si="112"/>
        <v>0</v>
      </c>
      <c r="Q755" s="146"/>
      <c r="R755" s="140" t="str">
        <f t="shared" si="113"/>
        <v>0</v>
      </c>
      <c r="S755" s="140" t="str">
        <f t="shared" si="114"/>
        <v>0</v>
      </c>
      <c r="T755" s="144"/>
      <c r="U755" s="106"/>
      <c r="V755" s="142">
        <f t="shared" si="115"/>
        <v>0</v>
      </c>
      <c r="W755" s="142">
        <f t="shared" si="116"/>
        <v>0</v>
      </c>
      <c r="X755" s="108">
        <f t="shared" si="117"/>
        <v>0</v>
      </c>
      <c r="Y755" s="108">
        <f t="shared" si="118"/>
        <v>0</v>
      </c>
      <c r="Z755" s="108">
        <f t="shared" si="119"/>
        <v>0</v>
      </c>
      <c r="AA755" s="151"/>
      <c r="AB755" s="47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="4" customFormat="1" ht="19" customHeight="1" spans="1:67">
      <c r="A756" s="94">
        <f t="shared" si="110"/>
        <v>755</v>
      </c>
      <c r="B756" s="95"/>
      <c r="C756" s="69"/>
      <c r="D756" s="16"/>
      <c r="E756" s="69"/>
      <c r="F756" s="128"/>
      <c r="G756" s="124" t="e">
        <f>VLOOKUP(F756,[2]零件成本10.26!$B$2:$C$7802,2,0)</f>
        <v>#N/A</v>
      </c>
      <c r="H756" s="16"/>
      <c r="I756" s="128" t="str">
        <f t="shared" si="111"/>
        <v/>
      </c>
      <c r="J756" s="16"/>
      <c r="K756" s="128"/>
      <c r="L756" s="16"/>
      <c r="M756" s="69"/>
      <c r="N756" s="69"/>
      <c r="O756" s="69"/>
      <c r="P756" s="100">
        <f t="shared" si="112"/>
        <v>0</v>
      </c>
      <c r="Q756" s="146"/>
      <c r="R756" s="140" t="str">
        <f t="shared" si="113"/>
        <v>0</v>
      </c>
      <c r="S756" s="140" t="str">
        <f t="shared" si="114"/>
        <v>0</v>
      </c>
      <c r="T756" s="144"/>
      <c r="U756" s="106"/>
      <c r="V756" s="142">
        <f t="shared" si="115"/>
        <v>0</v>
      </c>
      <c r="W756" s="142">
        <f t="shared" si="116"/>
        <v>0</v>
      </c>
      <c r="X756" s="108">
        <f t="shared" si="117"/>
        <v>0</v>
      </c>
      <c r="Y756" s="108">
        <f t="shared" si="118"/>
        <v>0</v>
      </c>
      <c r="Z756" s="108">
        <f t="shared" si="119"/>
        <v>0</v>
      </c>
      <c r="AA756" s="151"/>
      <c r="AB756" s="47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 s="4" customFormat="1" ht="19" customHeight="1" spans="1:67">
      <c r="A757" s="94">
        <f t="shared" si="110"/>
        <v>756</v>
      </c>
      <c r="B757" s="95"/>
      <c r="C757" s="69"/>
      <c r="D757" s="16"/>
      <c r="E757" s="69"/>
      <c r="F757" s="128"/>
      <c r="G757" s="124" t="e">
        <f>VLOOKUP(F757,[2]零件成本10.26!$B$2:$C$7802,2,0)</f>
        <v>#N/A</v>
      </c>
      <c r="H757" s="16"/>
      <c r="I757" s="128" t="str">
        <f t="shared" si="111"/>
        <v/>
      </c>
      <c r="J757" s="16"/>
      <c r="K757" s="128"/>
      <c r="L757" s="16"/>
      <c r="M757" s="69"/>
      <c r="N757" s="69"/>
      <c r="O757" s="69"/>
      <c r="P757" s="100">
        <f t="shared" si="112"/>
        <v>0</v>
      </c>
      <c r="Q757" s="146"/>
      <c r="R757" s="140" t="str">
        <f t="shared" si="113"/>
        <v>0</v>
      </c>
      <c r="S757" s="140" t="str">
        <f t="shared" si="114"/>
        <v>0</v>
      </c>
      <c r="T757" s="144"/>
      <c r="U757" s="106"/>
      <c r="V757" s="142">
        <f t="shared" si="115"/>
        <v>0</v>
      </c>
      <c r="W757" s="142">
        <f t="shared" si="116"/>
        <v>0</v>
      </c>
      <c r="X757" s="108">
        <f t="shared" si="117"/>
        <v>0</v>
      </c>
      <c r="Y757" s="108">
        <f t="shared" si="118"/>
        <v>0</v>
      </c>
      <c r="Z757" s="108">
        <f t="shared" si="119"/>
        <v>0</v>
      </c>
      <c r="AA757" s="151"/>
      <c r="AB757" s="47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 s="4" customFormat="1" ht="19" customHeight="1" spans="1:67">
      <c r="A758" s="94">
        <f t="shared" si="110"/>
        <v>757</v>
      </c>
      <c r="B758" s="95"/>
      <c r="C758" s="69"/>
      <c r="D758" s="16"/>
      <c r="E758" s="69"/>
      <c r="F758" s="128"/>
      <c r="G758" s="124" t="e">
        <f>VLOOKUP(F758,[2]零件成本10.26!$B$2:$C$7802,2,0)</f>
        <v>#N/A</v>
      </c>
      <c r="H758" s="16"/>
      <c r="I758" s="128" t="str">
        <f t="shared" si="111"/>
        <v/>
      </c>
      <c r="J758" s="16"/>
      <c r="K758" s="128"/>
      <c r="L758" s="16"/>
      <c r="M758" s="69"/>
      <c r="N758" s="69"/>
      <c r="O758" s="69"/>
      <c r="P758" s="100">
        <f t="shared" si="112"/>
        <v>0</v>
      </c>
      <c r="Q758" s="146"/>
      <c r="R758" s="140" t="str">
        <f t="shared" si="113"/>
        <v>0</v>
      </c>
      <c r="S758" s="140" t="str">
        <f t="shared" si="114"/>
        <v>0</v>
      </c>
      <c r="T758" s="144"/>
      <c r="U758" s="106"/>
      <c r="V758" s="142">
        <f t="shared" si="115"/>
        <v>0</v>
      </c>
      <c r="W758" s="142">
        <f t="shared" si="116"/>
        <v>0</v>
      </c>
      <c r="X758" s="108">
        <f t="shared" si="117"/>
        <v>0</v>
      </c>
      <c r="Y758" s="108">
        <f t="shared" si="118"/>
        <v>0</v>
      </c>
      <c r="Z758" s="108">
        <f t="shared" si="119"/>
        <v>0</v>
      </c>
      <c r="AA758" s="151"/>
      <c r="AB758" s="47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 s="4" customFormat="1" ht="19" customHeight="1" spans="1:67">
      <c r="A759" s="94">
        <f t="shared" si="110"/>
        <v>758</v>
      </c>
      <c r="B759" s="95"/>
      <c r="C759" s="69"/>
      <c r="D759" s="16"/>
      <c r="E759" s="69"/>
      <c r="F759" s="128"/>
      <c r="G759" s="124" t="e">
        <f>VLOOKUP(F759,[2]零件成本10.26!$B$2:$C$7802,2,0)</f>
        <v>#N/A</v>
      </c>
      <c r="H759" s="16"/>
      <c r="I759" s="128" t="str">
        <f t="shared" si="111"/>
        <v/>
      </c>
      <c r="J759" s="16"/>
      <c r="K759" s="128"/>
      <c r="L759" s="16"/>
      <c r="M759" s="69"/>
      <c r="N759" s="69"/>
      <c r="O759" s="69"/>
      <c r="P759" s="100">
        <f t="shared" si="112"/>
        <v>0</v>
      </c>
      <c r="Q759" s="146"/>
      <c r="R759" s="140" t="str">
        <f t="shared" si="113"/>
        <v>0</v>
      </c>
      <c r="S759" s="140" t="str">
        <f t="shared" si="114"/>
        <v>0</v>
      </c>
      <c r="T759" s="144"/>
      <c r="U759" s="106"/>
      <c r="V759" s="142">
        <f t="shared" si="115"/>
        <v>0</v>
      </c>
      <c r="W759" s="142">
        <f t="shared" si="116"/>
        <v>0</v>
      </c>
      <c r="X759" s="108">
        <f t="shared" si="117"/>
        <v>0</v>
      </c>
      <c r="Y759" s="108">
        <f t="shared" si="118"/>
        <v>0</v>
      </c>
      <c r="Z759" s="108">
        <f t="shared" si="119"/>
        <v>0</v>
      </c>
      <c r="AA759" s="151"/>
      <c r="AB759" s="47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 s="4" customFormat="1" ht="19" customHeight="1" spans="1:67">
      <c r="A760" s="94">
        <f t="shared" si="110"/>
        <v>759</v>
      </c>
      <c r="B760" s="95"/>
      <c r="C760" s="69"/>
      <c r="D760" s="16"/>
      <c r="E760" s="69"/>
      <c r="F760" s="128"/>
      <c r="G760" s="124" t="e">
        <f>VLOOKUP(F760,[2]零件成本10.26!$B$2:$C$7802,2,0)</f>
        <v>#N/A</v>
      </c>
      <c r="H760" s="16"/>
      <c r="I760" s="128" t="str">
        <f t="shared" si="111"/>
        <v/>
      </c>
      <c r="J760" s="16"/>
      <c r="K760" s="128"/>
      <c r="L760" s="16"/>
      <c r="M760" s="69"/>
      <c r="N760" s="69"/>
      <c r="O760" s="69"/>
      <c r="P760" s="100">
        <f t="shared" si="112"/>
        <v>0</v>
      </c>
      <c r="Q760" s="146"/>
      <c r="R760" s="140" t="str">
        <f t="shared" si="113"/>
        <v>0</v>
      </c>
      <c r="S760" s="140" t="str">
        <f t="shared" si="114"/>
        <v>0</v>
      </c>
      <c r="T760" s="144"/>
      <c r="U760" s="106"/>
      <c r="V760" s="142">
        <f t="shared" si="115"/>
        <v>0</v>
      </c>
      <c r="W760" s="142">
        <f t="shared" si="116"/>
        <v>0</v>
      </c>
      <c r="X760" s="108">
        <f t="shared" si="117"/>
        <v>0</v>
      </c>
      <c r="Y760" s="108">
        <f t="shared" si="118"/>
        <v>0</v>
      </c>
      <c r="Z760" s="108">
        <f t="shared" si="119"/>
        <v>0</v>
      </c>
      <c r="AA760" s="151"/>
      <c r="AB760" s="47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 s="4" customFormat="1" ht="19" customHeight="1" spans="1:67">
      <c r="A761" s="94">
        <f t="shared" si="110"/>
        <v>760</v>
      </c>
      <c r="B761" s="95"/>
      <c r="C761" s="69"/>
      <c r="D761" s="16"/>
      <c r="E761" s="69"/>
      <c r="F761" s="128"/>
      <c r="G761" s="124" t="e">
        <f>VLOOKUP(F761,[2]零件成本10.26!$B$2:$C$7802,2,0)</f>
        <v>#N/A</v>
      </c>
      <c r="H761" s="16"/>
      <c r="I761" s="128" t="str">
        <f t="shared" si="111"/>
        <v/>
      </c>
      <c r="J761" s="16"/>
      <c r="K761" s="128"/>
      <c r="L761" s="16"/>
      <c r="M761" s="69"/>
      <c r="N761" s="69"/>
      <c r="O761" s="69"/>
      <c r="P761" s="100">
        <f t="shared" si="112"/>
        <v>0</v>
      </c>
      <c r="Q761" s="146"/>
      <c r="R761" s="140" t="str">
        <f t="shared" si="113"/>
        <v>0</v>
      </c>
      <c r="S761" s="140" t="str">
        <f t="shared" si="114"/>
        <v>0</v>
      </c>
      <c r="T761" s="144"/>
      <c r="U761" s="106"/>
      <c r="V761" s="142">
        <f t="shared" si="115"/>
        <v>0</v>
      </c>
      <c r="W761" s="142">
        <f t="shared" si="116"/>
        <v>0</v>
      </c>
      <c r="X761" s="108">
        <f t="shared" si="117"/>
        <v>0</v>
      </c>
      <c r="Y761" s="108">
        <f t="shared" si="118"/>
        <v>0</v>
      </c>
      <c r="Z761" s="108">
        <f t="shared" si="119"/>
        <v>0</v>
      </c>
      <c r="AA761" s="151"/>
      <c r="AB761" s="47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 s="4" customFormat="1" ht="19" customHeight="1" spans="1:67">
      <c r="A762" s="94">
        <f t="shared" si="110"/>
        <v>761</v>
      </c>
      <c r="B762" s="95"/>
      <c r="C762" s="69"/>
      <c r="D762" s="16"/>
      <c r="E762" s="69"/>
      <c r="F762" s="128"/>
      <c r="G762" s="124" t="e">
        <f>VLOOKUP(F762,[2]零件成本10.26!$B$2:$C$7802,2,0)</f>
        <v>#N/A</v>
      </c>
      <c r="H762" s="16"/>
      <c r="I762" s="128" t="str">
        <f t="shared" si="111"/>
        <v/>
      </c>
      <c r="J762" s="16"/>
      <c r="K762" s="128"/>
      <c r="L762" s="16"/>
      <c r="M762" s="69"/>
      <c r="N762" s="69"/>
      <c r="O762" s="69"/>
      <c r="P762" s="100">
        <f t="shared" si="112"/>
        <v>0</v>
      </c>
      <c r="Q762" s="146"/>
      <c r="R762" s="140" t="str">
        <f t="shared" si="113"/>
        <v>0</v>
      </c>
      <c r="S762" s="140" t="str">
        <f t="shared" si="114"/>
        <v>0</v>
      </c>
      <c r="T762" s="144"/>
      <c r="U762" s="106"/>
      <c r="V762" s="142">
        <f t="shared" si="115"/>
        <v>0</v>
      </c>
      <c r="W762" s="142">
        <f t="shared" si="116"/>
        <v>0</v>
      </c>
      <c r="X762" s="108">
        <f t="shared" si="117"/>
        <v>0</v>
      </c>
      <c r="Y762" s="108">
        <f t="shared" si="118"/>
        <v>0</v>
      </c>
      <c r="Z762" s="108">
        <f t="shared" si="119"/>
        <v>0</v>
      </c>
      <c r="AA762" s="151"/>
      <c r="AB762" s="47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 s="4" customFormat="1" spans="1:67">
      <c r="A763" s="94">
        <f t="shared" si="110"/>
        <v>762</v>
      </c>
      <c r="B763" s="95"/>
      <c r="C763" s="69"/>
      <c r="D763" s="48"/>
      <c r="E763" s="69"/>
      <c r="F763" s="69"/>
      <c r="G763" s="124" t="e">
        <f>VLOOKUP(F763,[2]零件成本10.26!$B$2:$C$7802,2,0)</f>
        <v>#N/A</v>
      </c>
      <c r="H763" s="153"/>
      <c r="I763" s="128" t="str">
        <f t="shared" si="111"/>
        <v/>
      </c>
      <c r="J763" s="154"/>
      <c r="K763" s="132"/>
      <c r="L763" s="155"/>
      <c r="M763" s="69"/>
      <c r="N763" s="69"/>
      <c r="O763" s="69"/>
      <c r="P763" s="100">
        <f t="shared" si="112"/>
        <v>0</v>
      </c>
      <c r="Q763" s="156"/>
      <c r="R763" s="140" t="str">
        <f t="shared" si="113"/>
        <v>0</v>
      </c>
      <c r="S763" s="140" t="str">
        <f t="shared" si="114"/>
        <v>0</v>
      </c>
      <c r="T763" s="157"/>
      <c r="U763" s="106"/>
      <c r="V763" s="142">
        <f t="shared" si="115"/>
        <v>0</v>
      </c>
      <c r="W763" s="142">
        <f t="shared" si="116"/>
        <v>0</v>
      </c>
      <c r="X763" s="108">
        <f t="shared" si="117"/>
        <v>0</v>
      </c>
      <c r="Y763" s="108">
        <f t="shared" si="118"/>
        <v>0</v>
      </c>
      <c r="Z763" s="108">
        <f t="shared" si="119"/>
        <v>0</v>
      </c>
      <c r="AA763" s="149"/>
      <c r="AB763" s="158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="4" customFormat="1" spans="1:67">
      <c r="A764" s="94">
        <f t="shared" si="110"/>
        <v>763</v>
      </c>
      <c r="B764" s="95"/>
      <c r="C764" s="69"/>
      <c r="D764" s="48"/>
      <c r="E764" s="69"/>
      <c r="F764" s="69"/>
      <c r="G764" s="124" t="e">
        <f>VLOOKUP(F764,[2]零件成本10.26!$B$2:$C$7802,2,0)</f>
        <v>#N/A</v>
      </c>
      <c r="H764" s="153"/>
      <c r="I764" s="128" t="str">
        <f t="shared" si="111"/>
        <v/>
      </c>
      <c r="J764" s="154"/>
      <c r="K764" s="132"/>
      <c r="L764" s="155"/>
      <c r="M764" s="69"/>
      <c r="N764" s="69"/>
      <c r="O764" s="69"/>
      <c r="P764" s="100">
        <f t="shared" si="112"/>
        <v>0</v>
      </c>
      <c r="Q764" s="156"/>
      <c r="R764" s="140" t="str">
        <f t="shared" si="113"/>
        <v>0</v>
      </c>
      <c r="S764" s="140" t="str">
        <f t="shared" si="114"/>
        <v>0</v>
      </c>
      <c r="T764" s="157"/>
      <c r="U764" s="106"/>
      <c r="V764" s="142">
        <f t="shared" si="115"/>
        <v>0</v>
      </c>
      <c r="W764" s="142">
        <f t="shared" si="116"/>
        <v>0</v>
      </c>
      <c r="X764" s="108">
        <f t="shared" si="117"/>
        <v>0</v>
      </c>
      <c r="Y764" s="108">
        <f t="shared" si="118"/>
        <v>0</v>
      </c>
      <c r="Z764" s="108">
        <f t="shared" si="119"/>
        <v>0</v>
      </c>
      <c r="AA764" s="151"/>
      <c r="AB764" s="159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 s="4" customFormat="1" spans="1:67">
      <c r="A765" s="94">
        <f t="shared" si="110"/>
        <v>764</v>
      </c>
      <c r="B765" s="95"/>
      <c r="C765" s="69"/>
      <c r="D765" s="48"/>
      <c r="E765" s="69"/>
      <c r="F765" s="69"/>
      <c r="G765" s="124" t="e">
        <f>VLOOKUP(F765,[2]零件成本10.26!$B$2:$C$7802,2,0)</f>
        <v>#N/A</v>
      </c>
      <c r="H765" s="153"/>
      <c r="I765" s="128" t="str">
        <f t="shared" si="111"/>
        <v/>
      </c>
      <c r="J765" s="154"/>
      <c r="K765" s="132"/>
      <c r="L765" s="155"/>
      <c r="M765" s="69"/>
      <c r="N765" s="69"/>
      <c r="O765" s="69"/>
      <c r="P765" s="100">
        <f t="shared" si="112"/>
        <v>0</v>
      </c>
      <c r="Q765" s="156"/>
      <c r="R765" s="140" t="str">
        <f t="shared" si="113"/>
        <v>0</v>
      </c>
      <c r="S765" s="140" t="str">
        <f t="shared" si="114"/>
        <v>0</v>
      </c>
      <c r="T765" s="157"/>
      <c r="U765" s="106"/>
      <c r="V765" s="142">
        <f t="shared" si="115"/>
        <v>0</v>
      </c>
      <c r="W765" s="142">
        <f t="shared" si="116"/>
        <v>0</v>
      </c>
      <c r="X765" s="108">
        <f t="shared" si="117"/>
        <v>0</v>
      </c>
      <c r="Y765" s="108">
        <f t="shared" si="118"/>
        <v>0</v>
      </c>
      <c r="Z765" s="108">
        <f t="shared" si="119"/>
        <v>0</v>
      </c>
      <c r="AA765" s="151"/>
      <c r="AB765" s="159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 s="4" customFormat="1" spans="1:67">
      <c r="A766" s="94">
        <f t="shared" si="110"/>
        <v>765</v>
      </c>
      <c r="B766" s="95"/>
      <c r="C766" s="69"/>
      <c r="D766" s="48"/>
      <c r="E766" s="69"/>
      <c r="F766" s="69"/>
      <c r="G766" s="124" t="e">
        <f>VLOOKUP(F766,[2]零件成本10.26!$B$2:$C$7802,2,0)</f>
        <v>#N/A</v>
      </c>
      <c r="H766" s="153"/>
      <c r="I766" s="128" t="str">
        <f t="shared" si="111"/>
        <v/>
      </c>
      <c r="J766" s="154"/>
      <c r="K766" s="132"/>
      <c r="L766" s="155"/>
      <c r="M766" s="69"/>
      <c r="N766" s="69"/>
      <c r="O766" s="69"/>
      <c r="P766" s="100">
        <f t="shared" si="112"/>
        <v>0</v>
      </c>
      <c r="Q766" s="156"/>
      <c r="R766" s="140" t="str">
        <f t="shared" si="113"/>
        <v>0</v>
      </c>
      <c r="S766" s="140" t="str">
        <f t="shared" si="114"/>
        <v>0</v>
      </c>
      <c r="T766" s="157"/>
      <c r="U766" s="106"/>
      <c r="V766" s="142">
        <f t="shared" si="115"/>
        <v>0</v>
      </c>
      <c r="W766" s="142">
        <f t="shared" si="116"/>
        <v>0</v>
      </c>
      <c r="X766" s="108">
        <f t="shared" si="117"/>
        <v>0</v>
      </c>
      <c r="Y766" s="108">
        <f t="shared" si="118"/>
        <v>0</v>
      </c>
      <c r="Z766" s="108">
        <f t="shared" si="119"/>
        <v>0</v>
      </c>
      <c r="AA766" s="151"/>
      <c r="AB766" s="159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 s="4" customFormat="1" spans="1:67">
      <c r="A767" s="94">
        <f t="shared" si="110"/>
        <v>766</v>
      </c>
      <c r="B767" s="95"/>
      <c r="C767" s="69"/>
      <c r="D767" s="48"/>
      <c r="E767" s="69"/>
      <c r="F767" s="69"/>
      <c r="G767" s="124" t="e">
        <f>VLOOKUP(F767,[2]零件成本10.26!$B$2:$C$7802,2,0)</f>
        <v>#N/A</v>
      </c>
      <c r="H767" s="153"/>
      <c r="I767" s="128" t="str">
        <f t="shared" si="111"/>
        <v/>
      </c>
      <c r="J767" s="154"/>
      <c r="K767" s="132"/>
      <c r="L767" s="155"/>
      <c r="M767" s="69"/>
      <c r="N767" s="69"/>
      <c r="O767" s="69"/>
      <c r="P767" s="100">
        <f t="shared" si="112"/>
        <v>0</v>
      </c>
      <c r="Q767" s="156"/>
      <c r="R767" s="140" t="str">
        <f t="shared" si="113"/>
        <v>0</v>
      </c>
      <c r="S767" s="140" t="str">
        <f t="shared" si="114"/>
        <v>0</v>
      </c>
      <c r="T767" s="157"/>
      <c r="U767" s="106"/>
      <c r="V767" s="142">
        <f t="shared" si="115"/>
        <v>0</v>
      </c>
      <c r="W767" s="142">
        <f t="shared" si="116"/>
        <v>0</v>
      </c>
      <c r="X767" s="108">
        <f t="shared" si="117"/>
        <v>0</v>
      </c>
      <c r="Y767" s="108">
        <f t="shared" si="118"/>
        <v>0</v>
      </c>
      <c r="Z767" s="108">
        <f t="shared" si="119"/>
        <v>0</v>
      </c>
      <c r="AA767" s="151"/>
      <c r="AB767" s="159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 s="4" customFormat="1" spans="1:67">
      <c r="A768" s="94">
        <f t="shared" si="110"/>
        <v>767</v>
      </c>
      <c r="B768" s="95"/>
      <c r="C768" s="69"/>
      <c r="D768" s="48"/>
      <c r="E768" s="69"/>
      <c r="F768" s="69"/>
      <c r="G768" s="124" t="e">
        <f>VLOOKUP(F768,[2]零件成本10.26!$B$2:$C$7802,2,0)</f>
        <v>#N/A</v>
      </c>
      <c r="H768" s="153"/>
      <c r="I768" s="128" t="str">
        <f t="shared" si="111"/>
        <v/>
      </c>
      <c r="J768" s="154"/>
      <c r="K768" s="132"/>
      <c r="L768" s="155"/>
      <c r="M768" s="69"/>
      <c r="N768" s="69"/>
      <c r="O768" s="69"/>
      <c r="P768" s="100">
        <f t="shared" si="112"/>
        <v>0</v>
      </c>
      <c r="Q768" s="156"/>
      <c r="R768" s="140" t="str">
        <f t="shared" si="113"/>
        <v>0</v>
      </c>
      <c r="S768" s="140" t="str">
        <f t="shared" si="114"/>
        <v>0</v>
      </c>
      <c r="T768" s="157"/>
      <c r="U768" s="106"/>
      <c r="V768" s="142">
        <f t="shared" si="115"/>
        <v>0</v>
      </c>
      <c r="W768" s="142">
        <f t="shared" si="116"/>
        <v>0</v>
      </c>
      <c r="X768" s="108">
        <f t="shared" si="117"/>
        <v>0</v>
      </c>
      <c r="Y768" s="108">
        <f t="shared" si="118"/>
        <v>0</v>
      </c>
      <c r="Z768" s="108">
        <f t="shared" si="119"/>
        <v>0</v>
      </c>
      <c r="AA768" s="151"/>
      <c r="AB768" s="159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="4" customFormat="1" spans="1:67">
      <c r="A769" s="94">
        <f t="shared" si="110"/>
        <v>768</v>
      </c>
      <c r="B769" s="95"/>
      <c r="C769" s="69"/>
      <c r="D769" s="48"/>
      <c r="E769" s="69"/>
      <c r="F769" s="69"/>
      <c r="G769" s="124" t="e">
        <f>VLOOKUP(F769,[2]零件成本10.26!$B$2:$C$7802,2,0)</f>
        <v>#N/A</v>
      </c>
      <c r="H769" s="153"/>
      <c r="I769" s="128" t="str">
        <f t="shared" si="111"/>
        <v/>
      </c>
      <c r="J769" s="154"/>
      <c r="K769" s="132"/>
      <c r="L769" s="155"/>
      <c r="M769" s="69"/>
      <c r="N769" s="69"/>
      <c r="O769" s="69"/>
      <c r="P769" s="100">
        <f t="shared" si="112"/>
        <v>0</v>
      </c>
      <c r="Q769" s="156"/>
      <c r="R769" s="140" t="str">
        <f t="shared" si="113"/>
        <v>0</v>
      </c>
      <c r="S769" s="140" t="str">
        <f t="shared" si="114"/>
        <v>0</v>
      </c>
      <c r="T769" s="157"/>
      <c r="U769" s="106"/>
      <c r="V769" s="142">
        <f t="shared" si="115"/>
        <v>0</v>
      </c>
      <c r="W769" s="142">
        <f t="shared" si="116"/>
        <v>0</v>
      </c>
      <c r="X769" s="108">
        <f t="shared" si="117"/>
        <v>0</v>
      </c>
      <c r="Y769" s="108">
        <f t="shared" si="118"/>
        <v>0</v>
      </c>
      <c r="Z769" s="108">
        <f t="shared" si="119"/>
        <v>0</v>
      </c>
      <c r="AA769" s="151"/>
      <c r="AB769" s="159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 s="4" customFormat="1" spans="1:67">
      <c r="A770" s="94">
        <f t="shared" ref="A770:A833" si="120">ROW()-1</f>
        <v>769</v>
      </c>
      <c r="B770" s="95"/>
      <c r="C770" s="69"/>
      <c r="D770" s="48"/>
      <c r="E770" s="69"/>
      <c r="F770" s="69"/>
      <c r="G770" s="124" t="e">
        <f>VLOOKUP(F770,[2]零件成本10.26!$B$2:$C$7802,2,0)</f>
        <v>#N/A</v>
      </c>
      <c r="H770" s="153"/>
      <c r="I770" s="128" t="str">
        <f t="shared" ref="I770:I833" si="121">C770&amp;F770</f>
        <v/>
      </c>
      <c r="J770" s="154"/>
      <c r="K770" s="132"/>
      <c r="L770" s="155"/>
      <c r="M770" s="69"/>
      <c r="N770" s="69"/>
      <c r="O770" s="69"/>
      <c r="P770" s="100">
        <f t="shared" ref="P770:P833" si="122">K770</f>
        <v>0</v>
      </c>
      <c r="Q770" s="156"/>
      <c r="R770" s="140" t="str">
        <f t="shared" ref="R770:R833" si="123">IF(P770&gt;Q770,P770-Q770,"0")</f>
        <v>0</v>
      </c>
      <c r="S770" s="140" t="str">
        <f t="shared" ref="S770:S833" si="124">IF(P770&lt;Q770,P770-Q770,"0")</f>
        <v>0</v>
      </c>
      <c r="T770" s="157"/>
      <c r="U770" s="106"/>
      <c r="V770" s="142">
        <f t="shared" ref="V770:V833" si="125">IFERROR(P770*U770,"")</f>
        <v>0</v>
      </c>
      <c r="W770" s="142">
        <f t="shared" ref="W770:W833" si="126">IFERROR(Q770*U770,"")</f>
        <v>0</v>
      </c>
      <c r="X770" s="108">
        <f t="shared" ref="X770:X833" si="127">IFERROR(R770*U770,"")</f>
        <v>0</v>
      </c>
      <c r="Y770" s="108">
        <f t="shared" ref="Y770:Y833" si="128">IFERROR(S770*U770,"")</f>
        <v>0</v>
      </c>
      <c r="Z770" s="108">
        <f t="shared" ref="Z770:Z833" si="129">V770-W770</f>
        <v>0</v>
      </c>
      <c r="AA770" s="151"/>
      <c r="AB770" s="159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 s="4" customFormat="1" spans="1:67">
      <c r="A771" s="94">
        <f t="shared" si="120"/>
        <v>770</v>
      </c>
      <c r="B771" s="95"/>
      <c r="C771" s="69"/>
      <c r="D771" s="48"/>
      <c r="E771" s="69"/>
      <c r="F771" s="69"/>
      <c r="G771" s="124" t="e">
        <f>VLOOKUP(F771,[2]零件成本10.26!$B$2:$C$7802,2,0)</f>
        <v>#N/A</v>
      </c>
      <c r="H771" s="153"/>
      <c r="I771" s="128" t="str">
        <f t="shared" si="121"/>
        <v/>
      </c>
      <c r="J771" s="154"/>
      <c r="K771" s="132"/>
      <c r="L771" s="155"/>
      <c r="M771" s="69"/>
      <c r="N771" s="69"/>
      <c r="O771" s="69"/>
      <c r="P771" s="100">
        <f t="shared" si="122"/>
        <v>0</v>
      </c>
      <c r="Q771" s="156"/>
      <c r="R771" s="140" t="str">
        <f t="shared" si="123"/>
        <v>0</v>
      </c>
      <c r="S771" s="140" t="str">
        <f t="shared" si="124"/>
        <v>0</v>
      </c>
      <c r="T771" s="157"/>
      <c r="U771" s="106"/>
      <c r="V771" s="142">
        <f t="shared" si="125"/>
        <v>0</v>
      </c>
      <c r="W771" s="142">
        <f t="shared" si="126"/>
        <v>0</v>
      </c>
      <c r="X771" s="108">
        <f t="shared" si="127"/>
        <v>0</v>
      </c>
      <c r="Y771" s="108">
        <f t="shared" si="128"/>
        <v>0</v>
      </c>
      <c r="Z771" s="108">
        <f t="shared" si="129"/>
        <v>0</v>
      </c>
      <c r="AA771" s="151"/>
      <c r="AB771" s="159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="4" customFormat="1" spans="1:67">
      <c r="A772" s="94">
        <f t="shared" si="120"/>
        <v>771</v>
      </c>
      <c r="B772" s="95"/>
      <c r="C772" s="69"/>
      <c r="D772" s="48"/>
      <c r="E772" s="69"/>
      <c r="F772" s="69"/>
      <c r="G772" s="124" t="e">
        <f>VLOOKUP(F772,[2]零件成本10.26!$B$2:$C$7802,2,0)</f>
        <v>#N/A</v>
      </c>
      <c r="H772" s="153"/>
      <c r="I772" s="128" t="str">
        <f t="shared" si="121"/>
        <v/>
      </c>
      <c r="J772" s="154"/>
      <c r="K772" s="132"/>
      <c r="L772" s="155"/>
      <c r="M772" s="69"/>
      <c r="N772" s="69"/>
      <c r="O772" s="69"/>
      <c r="P772" s="100">
        <f t="shared" si="122"/>
        <v>0</v>
      </c>
      <c r="Q772" s="156"/>
      <c r="R772" s="140" t="str">
        <f t="shared" si="123"/>
        <v>0</v>
      </c>
      <c r="S772" s="140" t="str">
        <f t="shared" si="124"/>
        <v>0</v>
      </c>
      <c r="T772" s="157"/>
      <c r="U772" s="106"/>
      <c r="V772" s="142">
        <f t="shared" si="125"/>
        <v>0</v>
      </c>
      <c r="W772" s="142">
        <f t="shared" si="126"/>
        <v>0</v>
      </c>
      <c r="X772" s="108">
        <f t="shared" si="127"/>
        <v>0</v>
      </c>
      <c r="Y772" s="108">
        <f t="shared" si="128"/>
        <v>0</v>
      </c>
      <c r="Z772" s="108">
        <f t="shared" si="129"/>
        <v>0</v>
      </c>
      <c r="AA772" s="151"/>
      <c r="AB772" s="159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 s="4" customFormat="1" spans="1:67">
      <c r="A773" s="94">
        <f t="shared" si="120"/>
        <v>772</v>
      </c>
      <c r="B773" s="95"/>
      <c r="C773" s="69"/>
      <c r="D773" s="48"/>
      <c r="E773" s="69"/>
      <c r="F773" s="69"/>
      <c r="G773" s="124" t="e">
        <f>VLOOKUP(F773,[2]零件成本10.26!$B$2:$C$7802,2,0)</f>
        <v>#N/A</v>
      </c>
      <c r="H773" s="153"/>
      <c r="I773" s="128" t="str">
        <f t="shared" si="121"/>
        <v/>
      </c>
      <c r="J773" s="154"/>
      <c r="K773" s="132"/>
      <c r="L773" s="155"/>
      <c r="M773" s="69"/>
      <c r="N773" s="69"/>
      <c r="O773" s="69"/>
      <c r="P773" s="100">
        <f t="shared" si="122"/>
        <v>0</v>
      </c>
      <c r="Q773" s="156"/>
      <c r="R773" s="140" t="str">
        <f t="shared" si="123"/>
        <v>0</v>
      </c>
      <c r="S773" s="140" t="str">
        <f t="shared" si="124"/>
        <v>0</v>
      </c>
      <c r="T773" s="157"/>
      <c r="U773" s="106"/>
      <c r="V773" s="142">
        <f t="shared" si="125"/>
        <v>0</v>
      </c>
      <c r="W773" s="142">
        <f t="shared" si="126"/>
        <v>0</v>
      </c>
      <c r="X773" s="108">
        <f t="shared" si="127"/>
        <v>0</v>
      </c>
      <c r="Y773" s="108">
        <f t="shared" si="128"/>
        <v>0</v>
      </c>
      <c r="Z773" s="108">
        <f t="shared" si="129"/>
        <v>0</v>
      </c>
      <c r="AA773" s="151"/>
      <c r="AB773" s="159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 s="4" customFormat="1" spans="1:67">
      <c r="A774" s="94">
        <f t="shared" si="120"/>
        <v>773</v>
      </c>
      <c r="B774" s="95"/>
      <c r="C774" s="69"/>
      <c r="D774" s="48"/>
      <c r="E774" s="69"/>
      <c r="F774" s="69"/>
      <c r="G774" s="124" t="e">
        <f>VLOOKUP(F774,[2]零件成本10.26!$B$2:$C$7802,2,0)</f>
        <v>#N/A</v>
      </c>
      <c r="H774" s="153"/>
      <c r="I774" s="128" t="str">
        <f t="shared" si="121"/>
        <v/>
      </c>
      <c r="J774" s="154"/>
      <c r="K774" s="132"/>
      <c r="L774" s="155"/>
      <c r="M774" s="69"/>
      <c r="N774" s="69"/>
      <c r="O774" s="69"/>
      <c r="P774" s="100">
        <f t="shared" si="122"/>
        <v>0</v>
      </c>
      <c r="Q774" s="156"/>
      <c r="R774" s="140" t="str">
        <f t="shared" si="123"/>
        <v>0</v>
      </c>
      <c r="S774" s="140" t="str">
        <f t="shared" si="124"/>
        <v>0</v>
      </c>
      <c r="T774" s="157"/>
      <c r="U774" s="106"/>
      <c r="V774" s="142">
        <f t="shared" si="125"/>
        <v>0</v>
      </c>
      <c r="W774" s="142">
        <f t="shared" si="126"/>
        <v>0</v>
      </c>
      <c r="X774" s="108">
        <f t="shared" si="127"/>
        <v>0</v>
      </c>
      <c r="Y774" s="108">
        <f t="shared" si="128"/>
        <v>0</v>
      </c>
      <c r="Z774" s="108">
        <f t="shared" si="129"/>
        <v>0</v>
      </c>
      <c r="AA774" s="151"/>
      <c r="AB774" s="159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 s="4" customFormat="1" spans="1:67">
      <c r="A775" s="94">
        <f t="shared" si="120"/>
        <v>774</v>
      </c>
      <c r="B775" s="95"/>
      <c r="C775" s="69"/>
      <c r="D775" s="48"/>
      <c r="E775" s="69"/>
      <c r="F775" s="69"/>
      <c r="G775" s="124" t="e">
        <f>VLOOKUP(F775,[2]零件成本10.26!$B$2:$C$7802,2,0)</f>
        <v>#N/A</v>
      </c>
      <c r="H775" s="153"/>
      <c r="I775" s="128" t="str">
        <f t="shared" si="121"/>
        <v/>
      </c>
      <c r="J775" s="154"/>
      <c r="K775" s="132"/>
      <c r="L775" s="155"/>
      <c r="M775" s="69"/>
      <c r="N775" s="69"/>
      <c r="O775" s="69"/>
      <c r="P775" s="100">
        <f t="shared" si="122"/>
        <v>0</v>
      </c>
      <c r="Q775" s="156"/>
      <c r="R775" s="140" t="str">
        <f t="shared" si="123"/>
        <v>0</v>
      </c>
      <c r="S775" s="140" t="str">
        <f t="shared" si="124"/>
        <v>0</v>
      </c>
      <c r="T775" s="157"/>
      <c r="U775" s="106"/>
      <c r="V775" s="142">
        <f t="shared" si="125"/>
        <v>0</v>
      </c>
      <c r="W775" s="142">
        <f t="shared" si="126"/>
        <v>0</v>
      </c>
      <c r="X775" s="108">
        <f t="shared" si="127"/>
        <v>0</v>
      </c>
      <c r="Y775" s="108">
        <f t="shared" si="128"/>
        <v>0</v>
      </c>
      <c r="Z775" s="108">
        <f t="shared" si="129"/>
        <v>0</v>
      </c>
      <c r="AA775" s="151"/>
      <c r="AB775" s="159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 s="4" customFormat="1" spans="1:67">
      <c r="A776" s="94">
        <f t="shared" si="120"/>
        <v>775</v>
      </c>
      <c r="B776" s="95"/>
      <c r="C776" s="69"/>
      <c r="D776" s="48"/>
      <c r="E776" s="69"/>
      <c r="F776" s="69"/>
      <c r="G776" s="124" t="e">
        <f>VLOOKUP(F776,[2]零件成本10.26!$B$2:$C$7802,2,0)</f>
        <v>#N/A</v>
      </c>
      <c r="H776" s="153"/>
      <c r="I776" s="128" t="str">
        <f t="shared" si="121"/>
        <v/>
      </c>
      <c r="J776" s="154"/>
      <c r="K776" s="132"/>
      <c r="L776" s="155"/>
      <c r="M776" s="69"/>
      <c r="N776" s="69"/>
      <c r="O776" s="69"/>
      <c r="P776" s="100">
        <f t="shared" si="122"/>
        <v>0</v>
      </c>
      <c r="Q776" s="156"/>
      <c r="R776" s="140" t="str">
        <f t="shared" si="123"/>
        <v>0</v>
      </c>
      <c r="S776" s="140" t="str">
        <f t="shared" si="124"/>
        <v>0</v>
      </c>
      <c r="T776" s="157"/>
      <c r="U776" s="106"/>
      <c r="V776" s="142">
        <f t="shared" si="125"/>
        <v>0</v>
      </c>
      <c r="W776" s="142">
        <f t="shared" si="126"/>
        <v>0</v>
      </c>
      <c r="X776" s="108">
        <f t="shared" si="127"/>
        <v>0</v>
      </c>
      <c r="Y776" s="108">
        <f t="shared" si="128"/>
        <v>0</v>
      </c>
      <c r="Z776" s="108">
        <f t="shared" si="129"/>
        <v>0</v>
      </c>
      <c r="AA776" s="151"/>
      <c r="AB776" s="159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="4" customFormat="1" spans="1:67">
      <c r="A777" s="94">
        <f t="shared" si="120"/>
        <v>776</v>
      </c>
      <c r="B777" s="95"/>
      <c r="C777" s="69"/>
      <c r="D777" s="48"/>
      <c r="E777" s="69"/>
      <c r="F777" s="69"/>
      <c r="G777" s="124" t="e">
        <f>VLOOKUP(F777,[2]零件成本10.26!$B$2:$C$7802,2,0)</f>
        <v>#N/A</v>
      </c>
      <c r="H777" s="153"/>
      <c r="I777" s="128" t="str">
        <f t="shared" si="121"/>
        <v/>
      </c>
      <c r="J777" s="154"/>
      <c r="K777" s="132"/>
      <c r="L777" s="155"/>
      <c r="M777" s="69"/>
      <c r="N777" s="69"/>
      <c r="O777" s="69"/>
      <c r="P777" s="100">
        <f t="shared" si="122"/>
        <v>0</v>
      </c>
      <c r="Q777" s="156"/>
      <c r="R777" s="140" t="str">
        <f t="shared" si="123"/>
        <v>0</v>
      </c>
      <c r="S777" s="140" t="str">
        <f t="shared" si="124"/>
        <v>0</v>
      </c>
      <c r="T777" s="157"/>
      <c r="U777" s="106"/>
      <c r="V777" s="142">
        <f t="shared" si="125"/>
        <v>0</v>
      </c>
      <c r="W777" s="142">
        <f t="shared" si="126"/>
        <v>0</v>
      </c>
      <c r="X777" s="108">
        <f t="shared" si="127"/>
        <v>0</v>
      </c>
      <c r="Y777" s="108">
        <f t="shared" si="128"/>
        <v>0</v>
      </c>
      <c r="Z777" s="108">
        <f t="shared" si="129"/>
        <v>0</v>
      </c>
      <c r="AA777" s="151"/>
      <c r="AB777" s="159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 s="4" customFormat="1" spans="1:67">
      <c r="A778" s="94">
        <f t="shared" si="120"/>
        <v>777</v>
      </c>
      <c r="B778" s="95"/>
      <c r="C778" s="69"/>
      <c r="D778" s="48"/>
      <c r="E778" s="69"/>
      <c r="F778" s="69"/>
      <c r="G778" s="124" t="e">
        <f>VLOOKUP(F778,[2]零件成本10.26!$B$2:$C$7802,2,0)</f>
        <v>#N/A</v>
      </c>
      <c r="H778" s="153"/>
      <c r="I778" s="128" t="str">
        <f t="shared" si="121"/>
        <v/>
      </c>
      <c r="J778" s="154"/>
      <c r="K778" s="132"/>
      <c r="L778" s="155"/>
      <c r="M778" s="69"/>
      <c r="N778" s="69"/>
      <c r="O778" s="69"/>
      <c r="P778" s="100">
        <f t="shared" si="122"/>
        <v>0</v>
      </c>
      <c r="Q778" s="156"/>
      <c r="R778" s="140" t="str">
        <f t="shared" si="123"/>
        <v>0</v>
      </c>
      <c r="S778" s="140" t="str">
        <f t="shared" si="124"/>
        <v>0</v>
      </c>
      <c r="T778" s="157"/>
      <c r="U778" s="106"/>
      <c r="V778" s="142">
        <f t="shared" si="125"/>
        <v>0</v>
      </c>
      <c r="W778" s="142">
        <f t="shared" si="126"/>
        <v>0</v>
      </c>
      <c r="X778" s="108">
        <f t="shared" si="127"/>
        <v>0</v>
      </c>
      <c r="Y778" s="108">
        <f t="shared" si="128"/>
        <v>0</v>
      </c>
      <c r="Z778" s="108">
        <f t="shared" si="129"/>
        <v>0</v>
      </c>
      <c r="AA778" s="151"/>
      <c r="AB778" s="159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 s="4" customFormat="1" spans="1:67">
      <c r="A779" s="94">
        <f t="shared" si="120"/>
        <v>778</v>
      </c>
      <c r="B779" s="95"/>
      <c r="C779" s="69"/>
      <c r="D779" s="48"/>
      <c r="E779" s="69"/>
      <c r="F779" s="69"/>
      <c r="G779" s="124" t="e">
        <f>VLOOKUP(F779,[2]零件成本10.26!$B$2:$C$7802,2,0)</f>
        <v>#N/A</v>
      </c>
      <c r="H779" s="153"/>
      <c r="I779" s="128" t="str">
        <f t="shared" si="121"/>
        <v/>
      </c>
      <c r="J779" s="154"/>
      <c r="K779" s="132"/>
      <c r="L779" s="155"/>
      <c r="M779" s="69"/>
      <c r="N779" s="69"/>
      <c r="O779" s="69"/>
      <c r="P779" s="100">
        <f t="shared" si="122"/>
        <v>0</v>
      </c>
      <c r="Q779" s="156"/>
      <c r="R779" s="140" t="str">
        <f t="shared" si="123"/>
        <v>0</v>
      </c>
      <c r="S779" s="140" t="str">
        <f t="shared" si="124"/>
        <v>0</v>
      </c>
      <c r="T779" s="157"/>
      <c r="U779" s="106"/>
      <c r="V779" s="142">
        <f t="shared" si="125"/>
        <v>0</v>
      </c>
      <c r="W779" s="142">
        <f t="shared" si="126"/>
        <v>0</v>
      </c>
      <c r="X779" s="108">
        <f t="shared" si="127"/>
        <v>0</v>
      </c>
      <c r="Y779" s="108">
        <f t="shared" si="128"/>
        <v>0</v>
      </c>
      <c r="Z779" s="108">
        <f t="shared" si="129"/>
        <v>0</v>
      </c>
      <c r="AA779" s="151"/>
      <c r="AB779" s="159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="4" customFormat="1" spans="1:67">
      <c r="A780" s="94">
        <f t="shared" si="120"/>
        <v>779</v>
      </c>
      <c r="B780" s="95"/>
      <c r="C780" s="69"/>
      <c r="D780" s="48"/>
      <c r="E780" s="69"/>
      <c r="F780" s="69"/>
      <c r="G780" s="124" t="e">
        <f>VLOOKUP(F780,[2]零件成本10.26!$B$2:$C$7802,2,0)</f>
        <v>#N/A</v>
      </c>
      <c r="H780" s="153"/>
      <c r="I780" s="128" t="str">
        <f t="shared" si="121"/>
        <v/>
      </c>
      <c r="J780" s="154"/>
      <c r="K780" s="132"/>
      <c r="L780" s="155"/>
      <c r="M780" s="69"/>
      <c r="N780" s="69"/>
      <c r="O780" s="69"/>
      <c r="P780" s="100">
        <f t="shared" si="122"/>
        <v>0</v>
      </c>
      <c r="Q780" s="156"/>
      <c r="R780" s="140" t="str">
        <f t="shared" si="123"/>
        <v>0</v>
      </c>
      <c r="S780" s="140" t="str">
        <f t="shared" si="124"/>
        <v>0</v>
      </c>
      <c r="T780" s="157"/>
      <c r="U780" s="106"/>
      <c r="V780" s="142">
        <f t="shared" si="125"/>
        <v>0</v>
      </c>
      <c r="W780" s="142">
        <f t="shared" si="126"/>
        <v>0</v>
      </c>
      <c r="X780" s="108">
        <f t="shared" si="127"/>
        <v>0</v>
      </c>
      <c r="Y780" s="108">
        <f t="shared" si="128"/>
        <v>0</v>
      </c>
      <c r="Z780" s="108">
        <f t="shared" si="129"/>
        <v>0</v>
      </c>
      <c r="AA780" s="151"/>
      <c r="AB780" s="159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 s="4" customFormat="1" spans="1:67">
      <c r="A781" s="94">
        <f t="shared" si="120"/>
        <v>780</v>
      </c>
      <c r="B781" s="95"/>
      <c r="C781" s="69"/>
      <c r="D781" s="48"/>
      <c r="E781" s="69"/>
      <c r="F781" s="125"/>
      <c r="G781" s="124" t="e">
        <f>VLOOKUP(F781,[2]零件成本10.26!$B$2:$C$7802,2,0)</f>
        <v>#N/A</v>
      </c>
      <c r="H781" s="153"/>
      <c r="I781" s="128" t="str">
        <f t="shared" si="121"/>
        <v/>
      </c>
      <c r="J781" s="154"/>
      <c r="K781" s="152"/>
      <c r="L781" s="155"/>
      <c r="M781" s="69"/>
      <c r="N781" s="69"/>
      <c r="O781" s="69"/>
      <c r="P781" s="100">
        <f t="shared" si="122"/>
        <v>0</v>
      </c>
      <c r="Q781" s="156"/>
      <c r="R781" s="140" t="str">
        <f t="shared" si="123"/>
        <v>0</v>
      </c>
      <c r="S781" s="140" t="str">
        <f t="shared" si="124"/>
        <v>0</v>
      </c>
      <c r="T781" s="157"/>
      <c r="U781" s="106"/>
      <c r="V781" s="142">
        <f t="shared" si="125"/>
        <v>0</v>
      </c>
      <c r="W781" s="142">
        <f t="shared" si="126"/>
        <v>0</v>
      </c>
      <c r="X781" s="108">
        <f t="shared" si="127"/>
        <v>0</v>
      </c>
      <c r="Y781" s="108">
        <f t="shared" si="128"/>
        <v>0</v>
      </c>
      <c r="Z781" s="108">
        <f t="shared" si="129"/>
        <v>0</v>
      </c>
      <c r="AA781" s="151"/>
      <c r="AB781" s="159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 s="4" customFormat="1" spans="1:67">
      <c r="A782" s="94">
        <f t="shared" si="120"/>
        <v>781</v>
      </c>
      <c r="B782" s="95"/>
      <c r="C782" s="69"/>
      <c r="D782" s="48"/>
      <c r="E782" s="69"/>
      <c r="F782" s="160"/>
      <c r="G782" s="124" t="e">
        <f>VLOOKUP(F782,[2]零件成本10.26!$B$2:$C$7802,2,0)</f>
        <v>#N/A</v>
      </c>
      <c r="H782" s="153"/>
      <c r="I782" s="128" t="str">
        <f t="shared" si="121"/>
        <v/>
      </c>
      <c r="J782" s="154"/>
      <c r="K782" s="163"/>
      <c r="L782" s="155"/>
      <c r="M782" s="69"/>
      <c r="N782" s="69"/>
      <c r="O782" s="69"/>
      <c r="P782" s="100">
        <f t="shared" si="122"/>
        <v>0</v>
      </c>
      <c r="Q782" s="156"/>
      <c r="R782" s="140" t="str">
        <f t="shared" si="123"/>
        <v>0</v>
      </c>
      <c r="S782" s="140" t="str">
        <f t="shared" si="124"/>
        <v>0</v>
      </c>
      <c r="T782" s="157"/>
      <c r="U782" s="106"/>
      <c r="V782" s="142">
        <f t="shared" si="125"/>
        <v>0</v>
      </c>
      <c r="W782" s="142">
        <f t="shared" si="126"/>
        <v>0</v>
      </c>
      <c r="X782" s="108">
        <f t="shared" si="127"/>
        <v>0</v>
      </c>
      <c r="Y782" s="108">
        <f t="shared" si="128"/>
        <v>0</v>
      </c>
      <c r="Z782" s="108">
        <f t="shared" si="129"/>
        <v>0</v>
      </c>
      <c r="AA782" s="151"/>
      <c r="AB782" s="159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 s="4" customFormat="1" spans="1:67">
      <c r="A783" s="94">
        <f t="shared" si="120"/>
        <v>782</v>
      </c>
      <c r="B783" s="95"/>
      <c r="C783" s="69"/>
      <c r="D783" s="48"/>
      <c r="E783" s="69"/>
      <c r="F783" s="160"/>
      <c r="G783" s="124" t="e">
        <f>VLOOKUP(F783,[2]零件成本10.26!$B$2:$C$7802,2,0)</f>
        <v>#N/A</v>
      </c>
      <c r="H783" s="153"/>
      <c r="I783" s="128" t="str">
        <f t="shared" si="121"/>
        <v/>
      </c>
      <c r="J783" s="154"/>
      <c r="K783" s="163"/>
      <c r="L783" s="155"/>
      <c r="M783" s="69"/>
      <c r="N783" s="69"/>
      <c r="O783" s="69"/>
      <c r="P783" s="100">
        <f t="shared" si="122"/>
        <v>0</v>
      </c>
      <c r="Q783" s="156"/>
      <c r="R783" s="140" t="str">
        <f t="shared" si="123"/>
        <v>0</v>
      </c>
      <c r="S783" s="140" t="str">
        <f t="shared" si="124"/>
        <v>0</v>
      </c>
      <c r="T783" s="157"/>
      <c r="U783" s="106"/>
      <c r="V783" s="142">
        <f t="shared" si="125"/>
        <v>0</v>
      </c>
      <c r="W783" s="142">
        <f t="shared" si="126"/>
        <v>0</v>
      </c>
      <c r="X783" s="108">
        <f t="shared" si="127"/>
        <v>0</v>
      </c>
      <c r="Y783" s="108">
        <f t="shared" si="128"/>
        <v>0</v>
      </c>
      <c r="Z783" s="108">
        <f t="shared" si="129"/>
        <v>0</v>
      </c>
      <c r="AA783" s="151"/>
      <c r="AB783" s="159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 s="4" customFormat="1" spans="1:67">
      <c r="A784" s="94">
        <f t="shared" si="120"/>
        <v>783</v>
      </c>
      <c r="B784" s="95"/>
      <c r="C784" s="69"/>
      <c r="D784" s="48"/>
      <c r="E784" s="69"/>
      <c r="F784" s="160"/>
      <c r="G784" s="124" t="e">
        <f>VLOOKUP(F784,[2]零件成本10.26!$B$2:$C$7802,2,0)</f>
        <v>#N/A</v>
      </c>
      <c r="H784" s="153"/>
      <c r="I784" s="128" t="str">
        <f t="shared" si="121"/>
        <v/>
      </c>
      <c r="J784" s="154"/>
      <c r="K784" s="163"/>
      <c r="L784" s="155"/>
      <c r="M784" s="69"/>
      <c r="N784" s="69"/>
      <c r="O784" s="69"/>
      <c r="P784" s="100">
        <f t="shared" si="122"/>
        <v>0</v>
      </c>
      <c r="Q784" s="156"/>
      <c r="R784" s="140" t="str">
        <f t="shared" si="123"/>
        <v>0</v>
      </c>
      <c r="S784" s="140" t="str">
        <f t="shared" si="124"/>
        <v>0</v>
      </c>
      <c r="T784" s="157"/>
      <c r="U784" s="106"/>
      <c r="V784" s="142">
        <f t="shared" si="125"/>
        <v>0</v>
      </c>
      <c r="W784" s="142">
        <f t="shared" si="126"/>
        <v>0</v>
      </c>
      <c r="X784" s="108">
        <f t="shared" si="127"/>
        <v>0</v>
      </c>
      <c r="Y784" s="108">
        <f t="shared" si="128"/>
        <v>0</v>
      </c>
      <c r="Z784" s="108">
        <f t="shared" si="129"/>
        <v>0</v>
      </c>
      <c r="AA784" s="151"/>
      <c r="AB784" s="159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="4" customFormat="1" spans="1:67">
      <c r="A785" s="94">
        <f t="shared" si="120"/>
        <v>784</v>
      </c>
      <c r="B785" s="95"/>
      <c r="C785" s="69"/>
      <c r="D785" s="48"/>
      <c r="E785" s="69"/>
      <c r="F785" s="160"/>
      <c r="G785" s="124" t="e">
        <f>VLOOKUP(F785,[2]零件成本10.26!$B$2:$C$7802,2,0)</f>
        <v>#N/A</v>
      </c>
      <c r="H785" s="153"/>
      <c r="I785" s="128" t="str">
        <f t="shared" si="121"/>
        <v/>
      </c>
      <c r="J785" s="154"/>
      <c r="K785" s="163"/>
      <c r="L785" s="155"/>
      <c r="M785" s="69"/>
      <c r="N785" s="69"/>
      <c r="O785" s="69"/>
      <c r="P785" s="100">
        <f t="shared" si="122"/>
        <v>0</v>
      </c>
      <c r="Q785" s="156"/>
      <c r="R785" s="140" t="str">
        <f t="shared" si="123"/>
        <v>0</v>
      </c>
      <c r="S785" s="140" t="str">
        <f t="shared" si="124"/>
        <v>0</v>
      </c>
      <c r="T785" s="157"/>
      <c r="U785" s="106"/>
      <c r="V785" s="142">
        <f t="shared" si="125"/>
        <v>0</v>
      </c>
      <c r="W785" s="142">
        <f t="shared" si="126"/>
        <v>0</v>
      </c>
      <c r="X785" s="108">
        <f t="shared" si="127"/>
        <v>0</v>
      </c>
      <c r="Y785" s="108">
        <f t="shared" si="128"/>
        <v>0</v>
      </c>
      <c r="Z785" s="108">
        <f t="shared" si="129"/>
        <v>0</v>
      </c>
      <c r="AA785" s="151"/>
      <c r="AB785" s="159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 s="4" customFormat="1" spans="1:67">
      <c r="A786" s="94">
        <f t="shared" si="120"/>
        <v>785</v>
      </c>
      <c r="B786" s="95"/>
      <c r="C786" s="69"/>
      <c r="D786" s="48"/>
      <c r="E786" s="69"/>
      <c r="F786" s="160"/>
      <c r="G786" s="124" t="e">
        <f>VLOOKUP(F786,[2]零件成本10.26!$B$2:$C$7802,2,0)</f>
        <v>#N/A</v>
      </c>
      <c r="H786" s="153"/>
      <c r="I786" s="128" t="str">
        <f t="shared" si="121"/>
        <v/>
      </c>
      <c r="J786" s="154"/>
      <c r="K786" s="163"/>
      <c r="L786" s="155"/>
      <c r="M786" s="69"/>
      <c r="N786" s="69"/>
      <c r="O786" s="69"/>
      <c r="P786" s="100">
        <f t="shared" si="122"/>
        <v>0</v>
      </c>
      <c r="Q786" s="156"/>
      <c r="R786" s="140" t="str">
        <f t="shared" si="123"/>
        <v>0</v>
      </c>
      <c r="S786" s="140" t="str">
        <f t="shared" si="124"/>
        <v>0</v>
      </c>
      <c r="T786" s="157"/>
      <c r="U786" s="106"/>
      <c r="V786" s="142">
        <f t="shared" si="125"/>
        <v>0</v>
      </c>
      <c r="W786" s="142">
        <f t="shared" si="126"/>
        <v>0</v>
      </c>
      <c r="X786" s="108">
        <f t="shared" si="127"/>
        <v>0</v>
      </c>
      <c r="Y786" s="108">
        <f t="shared" si="128"/>
        <v>0</v>
      </c>
      <c r="Z786" s="108">
        <f t="shared" si="129"/>
        <v>0</v>
      </c>
      <c r="AA786" s="151"/>
      <c r="AB786" s="159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 s="4" customFormat="1" spans="1:67">
      <c r="A787" s="94">
        <f t="shared" si="120"/>
        <v>786</v>
      </c>
      <c r="B787" s="95"/>
      <c r="C787" s="69"/>
      <c r="D787" s="48"/>
      <c r="E787" s="69"/>
      <c r="F787" s="160"/>
      <c r="G787" s="124" t="e">
        <f>VLOOKUP(F787,[2]零件成本10.26!$B$2:$C$7802,2,0)</f>
        <v>#N/A</v>
      </c>
      <c r="H787" s="153"/>
      <c r="I787" s="128" t="str">
        <f t="shared" si="121"/>
        <v/>
      </c>
      <c r="J787" s="154"/>
      <c r="K787" s="163"/>
      <c r="L787" s="155"/>
      <c r="M787" s="69"/>
      <c r="N787" s="69"/>
      <c r="O787" s="69"/>
      <c r="P787" s="100">
        <f t="shared" si="122"/>
        <v>0</v>
      </c>
      <c r="Q787" s="156"/>
      <c r="R787" s="140" t="str">
        <f t="shared" si="123"/>
        <v>0</v>
      </c>
      <c r="S787" s="140" t="str">
        <f t="shared" si="124"/>
        <v>0</v>
      </c>
      <c r="T787" s="157"/>
      <c r="U787" s="106"/>
      <c r="V787" s="142">
        <f t="shared" si="125"/>
        <v>0</v>
      </c>
      <c r="W787" s="142">
        <f t="shared" si="126"/>
        <v>0</v>
      </c>
      <c r="X787" s="108">
        <f t="shared" si="127"/>
        <v>0</v>
      </c>
      <c r="Y787" s="108">
        <f t="shared" si="128"/>
        <v>0</v>
      </c>
      <c r="Z787" s="108">
        <f t="shared" si="129"/>
        <v>0</v>
      </c>
      <c r="AA787" s="151"/>
      <c r="AB787" s="159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="4" customFormat="1" spans="1:67">
      <c r="A788" s="94">
        <f t="shared" si="120"/>
        <v>787</v>
      </c>
      <c r="B788" s="95"/>
      <c r="C788" s="69"/>
      <c r="D788" s="48"/>
      <c r="E788" s="69"/>
      <c r="F788" s="160"/>
      <c r="G788" s="124" t="e">
        <f>VLOOKUP(F788,[2]零件成本10.26!$B$2:$C$7802,2,0)</f>
        <v>#N/A</v>
      </c>
      <c r="H788" s="153"/>
      <c r="I788" s="128" t="str">
        <f t="shared" si="121"/>
        <v/>
      </c>
      <c r="J788" s="154"/>
      <c r="K788" s="163"/>
      <c r="L788" s="155"/>
      <c r="M788" s="69"/>
      <c r="N788" s="69"/>
      <c r="O788" s="69"/>
      <c r="P788" s="100">
        <f t="shared" si="122"/>
        <v>0</v>
      </c>
      <c r="Q788" s="156"/>
      <c r="R788" s="140" t="str">
        <f t="shared" si="123"/>
        <v>0</v>
      </c>
      <c r="S788" s="140" t="str">
        <f t="shared" si="124"/>
        <v>0</v>
      </c>
      <c r="T788" s="157"/>
      <c r="U788" s="106"/>
      <c r="V788" s="142">
        <f t="shared" si="125"/>
        <v>0</v>
      </c>
      <c r="W788" s="142">
        <f t="shared" si="126"/>
        <v>0</v>
      </c>
      <c r="X788" s="108">
        <f t="shared" si="127"/>
        <v>0</v>
      </c>
      <c r="Y788" s="108">
        <f t="shared" si="128"/>
        <v>0</v>
      </c>
      <c r="Z788" s="108">
        <f t="shared" si="129"/>
        <v>0</v>
      </c>
      <c r="AA788" s="151"/>
      <c r="AB788" s="159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 s="4" customFormat="1" spans="1:67">
      <c r="A789" s="94">
        <f t="shared" si="120"/>
        <v>788</v>
      </c>
      <c r="B789" s="95"/>
      <c r="C789" s="69"/>
      <c r="D789" s="48"/>
      <c r="E789" s="69"/>
      <c r="F789" s="160"/>
      <c r="G789" s="124" t="e">
        <f>VLOOKUP(F789,[2]零件成本10.26!$B$2:$C$7802,2,0)</f>
        <v>#N/A</v>
      </c>
      <c r="H789" s="153"/>
      <c r="I789" s="128" t="str">
        <f t="shared" si="121"/>
        <v/>
      </c>
      <c r="J789" s="154"/>
      <c r="K789" s="163"/>
      <c r="L789" s="155"/>
      <c r="M789" s="69"/>
      <c r="N789" s="69"/>
      <c r="O789" s="69"/>
      <c r="P789" s="100">
        <f t="shared" si="122"/>
        <v>0</v>
      </c>
      <c r="Q789" s="156"/>
      <c r="R789" s="140" t="str">
        <f t="shared" si="123"/>
        <v>0</v>
      </c>
      <c r="S789" s="140" t="str">
        <f t="shared" si="124"/>
        <v>0</v>
      </c>
      <c r="T789" s="157"/>
      <c r="U789" s="106"/>
      <c r="V789" s="142">
        <f t="shared" si="125"/>
        <v>0</v>
      </c>
      <c r="W789" s="142">
        <f t="shared" si="126"/>
        <v>0</v>
      </c>
      <c r="X789" s="108">
        <f t="shared" si="127"/>
        <v>0</v>
      </c>
      <c r="Y789" s="108">
        <f t="shared" si="128"/>
        <v>0</v>
      </c>
      <c r="Z789" s="108">
        <f t="shared" si="129"/>
        <v>0</v>
      </c>
      <c r="AA789" s="151"/>
      <c r="AB789" s="159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 s="4" customFormat="1" spans="1:67">
      <c r="A790" s="94">
        <f t="shared" si="120"/>
        <v>789</v>
      </c>
      <c r="B790" s="95"/>
      <c r="C790" s="69"/>
      <c r="D790" s="48"/>
      <c r="E790" s="69"/>
      <c r="F790" s="161"/>
      <c r="G790" s="124" t="e">
        <f>VLOOKUP(F790,[2]零件成本10.26!$B$2:$C$7802,2,0)</f>
        <v>#N/A</v>
      </c>
      <c r="H790" s="155"/>
      <c r="I790" s="128" t="str">
        <f t="shared" si="121"/>
        <v/>
      </c>
      <c r="J790" s="48"/>
      <c r="K790" s="164"/>
      <c r="L790" s="155"/>
      <c r="M790" s="69"/>
      <c r="N790" s="69"/>
      <c r="O790" s="69"/>
      <c r="P790" s="100">
        <f t="shared" si="122"/>
        <v>0</v>
      </c>
      <c r="Q790" s="156"/>
      <c r="R790" s="140" t="str">
        <f t="shared" si="123"/>
        <v>0</v>
      </c>
      <c r="S790" s="140" t="str">
        <f t="shared" si="124"/>
        <v>0</v>
      </c>
      <c r="T790" s="157"/>
      <c r="U790" s="106"/>
      <c r="V790" s="142">
        <f t="shared" si="125"/>
        <v>0</v>
      </c>
      <c r="W790" s="142">
        <f t="shared" si="126"/>
        <v>0</v>
      </c>
      <c r="X790" s="108">
        <f t="shared" si="127"/>
        <v>0</v>
      </c>
      <c r="Y790" s="108">
        <f t="shared" si="128"/>
        <v>0</v>
      </c>
      <c r="Z790" s="108">
        <f t="shared" si="129"/>
        <v>0</v>
      </c>
      <c r="AA790" s="151"/>
      <c r="AB790" s="159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 s="4" customFormat="1" spans="1:67">
      <c r="A791" s="94">
        <f t="shared" si="120"/>
        <v>790</v>
      </c>
      <c r="B791" s="95"/>
      <c r="C791" s="69"/>
      <c r="D791" s="48"/>
      <c r="E791" s="69"/>
      <c r="F791" s="162"/>
      <c r="G791" s="124" t="e">
        <f>VLOOKUP(F791,[2]零件成本10.26!$B$2:$C$7802,2,0)</f>
        <v>#N/A</v>
      </c>
      <c r="H791" s="155"/>
      <c r="I791" s="128" t="str">
        <f t="shared" si="121"/>
        <v/>
      </c>
      <c r="J791" s="48"/>
      <c r="K791" s="162"/>
      <c r="L791" s="155"/>
      <c r="M791" s="69"/>
      <c r="N791" s="69"/>
      <c r="O791" s="69"/>
      <c r="P791" s="100">
        <f t="shared" si="122"/>
        <v>0</v>
      </c>
      <c r="Q791" s="156"/>
      <c r="R791" s="140" t="str">
        <f t="shared" si="123"/>
        <v>0</v>
      </c>
      <c r="S791" s="140" t="str">
        <f t="shared" si="124"/>
        <v>0</v>
      </c>
      <c r="T791" s="157"/>
      <c r="U791" s="106"/>
      <c r="V791" s="142">
        <f t="shared" si="125"/>
        <v>0</v>
      </c>
      <c r="W791" s="142">
        <f t="shared" si="126"/>
        <v>0</v>
      </c>
      <c r="X791" s="108">
        <f t="shared" si="127"/>
        <v>0</v>
      </c>
      <c r="Y791" s="108">
        <f t="shared" si="128"/>
        <v>0</v>
      </c>
      <c r="Z791" s="108">
        <f t="shared" si="129"/>
        <v>0</v>
      </c>
      <c r="AA791" s="151"/>
      <c r="AB791" s="159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 s="4" customFormat="1" spans="1:67">
      <c r="A792" s="94">
        <f t="shared" si="120"/>
        <v>791</v>
      </c>
      <c r="B792" s="95"/>
      <c r="C792" s="69"/>
      <c r="D792" s="48"/>
      <c r="E792" s="69"/>
      <c r="F792" s="162"/>
      <c r="G792" s="124" t="e">
        <f>VLOOKUP(F792,[2]零件成本10.26!$B$2:$C$7802,2,0)</f>
        <v>#N/A</v>
      </c>
      <c r="H792" s="155"/>
      <c r="I792" s="128" t="str">
        <f t="shared" si="121"/>
        <v/>
      </c>
      <c r="J792" s="48"/>
      <c r="K792" s="162"/>
      <c r="L792" s="155"/>
      <c r="M792" s="69"/>
      <c r="N792" s="69"/>
      <c r="O792" s="69"/>
      <c r="P792" s="100">
        <f t="shared" si="122"/>
        <v>0</v>
      </c>
      <c r="Q792" s="156"/>
      <c r="R792" s="140" t="str">
        <f t="shared" si="123"/>
        <v>0</v>
      </c>
      <c r="S792" s="140" t="str">
        <f t="shared" si="124"/>
        <v>0</v>
      </c>
      <c r="T792" s="157"/>
      <c r="U792" s="106"/>
      <c r="V792" s="142">
        <f t="shared" si="125"/>
        <v>0</v>
      </c>
      <c r="W792" s="142">
        <f t="shared" si="126"/>
        <v>0</v>
      </c>
      <c r="X792" s="108">
        <f t="shared" si="127"/>
        <v>0</v>
      </c>
      <c r="Y792" s="108">
        <f t="shared" si="128"/>
        <v>0</v>
      </c>
      <c r="Z792" s="108">
        <f t="shared" si="129"/>
        <v>0</v>
      </c>
      <c r="AA792" s="151"/>
      <c r="AB792" s="159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="4" customFormat="1" spans="1:67">
      <c r="A793" s="94">
        <f t="shared" si="120"/>
        <v>792</v>
      </c>
      <c r="B793" s="95"/>
      <c r="C793" s="69"/>
      <c r="D793" s="48"/>
      <c r="E793" s="69"/>
      <c r="F793" s="162"/>
      <c r="G793" s="124" t="e">
        <f>VLOOKUP(F793,[2]零件成本10.26!$B$2:$C$7802,2,0)</f>
        <v>#N/A</v>
      </c>
      <c r="H793" s="155"/>
      <c r="I793" s="128" t="str">
        <f t="shared" si="121"/>
        <v/>
      </c>
      <c r="J793" s="48"/>
      <c r="K793" s="162"/>
      <c r="L793" s="155"/>
      <c r="M793" s="69"/>
      <c r="N793" s="69"/>
      <c r="O793" s="69"/>
      <c r="P793" s="100">
        <f t="shared" si="122"/>
        <v>0</v>
      </c>
      <c r="Q793" s="156"/>
      <c r="R793" s="140" t="str">
        <f t="shared" si="123"/>
        <v>0</v>
      </c>
      <c r="S793" s="140" t="str">
        <f t="shared" si="124"/>
        <v>0</v>
      </c>
      <c r="T793" s="157"/>
      <c r="U793" s="106"/>
      <c r="V793" s="142">
        <f t="shared" si="125"/>
        <v>0</v>
      </c>
      <c r="W793" s="142">
        <f t="shared" si="126"/>
        <v>0</v>
      </c>
      <c r="X793" s="108">
        <f t="shared" si="127"/>
        <v>0</v>
      </c>
      <c r="Y793" s="108">
        <f t="shared" si="128"/>
        <v>0</v>
      </c>
      <c r="Z793" s="108">
        <f t="shared" si="129"/>
        <v>0</v>
      </c>
      <c r="AA793" s="151"/>
      <c r="AB793" s="159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 s="4" customFormat="1" spans="1:67">
      <c r="A794" s="94">
        <f t="shared" si="120"/>
        <v>793</v>
      </c>
      <c r="B794" s="95"/>
      <c r="C794" s="69"/>
      <c r="D794" s="48"/>
      <c r="E794" s="69"/>
      <c r="F794" s="162"/>
      <c r="G794" s="124" t="e">
        <f>VLOOKUP(F794,[2]零件成本10.26!$B$2:$C$7802,2,0)</f>
        <v>#N/A</v>
      </c>
      <c r="H794" s="155"/>
      <c r="I794" s="128" t="str">
        <f t="shared" si="121"/>
        <v/>
      </c>
      <c r="J794" s="48"/>
      <c r="K794" s="162"/>
      <c r="L794" s="155"/>
      <c r="M794" s="69"/>
      <c r="N794" s="69"/>
      <c r="O794" s="69"/>
      <c r="P794" s="100">
        <f t="shared" si="122"/>
        <v>0</v>
      </c>
      <c r="Q794" s="156"/>
      <c r="R794" s="140" t="str">
        <f t="shared" si="123"/>
        <v>0</v>
      </c>
      <c r="S794" s="140" t="str">
        <f t="shared" si="124"/>
        <v>0</v>
      </c>
      <c r="T794" s="157"/>
      <c r="U794" s="106"/>
      <c r="V794" s="142">
        <f t="shared" si="125"/>
        <v>0</v>
      </c>
      <c r="W794" s="142">
        <f t="shared" si="126"/>
        <v>0</v>
      </c>
      <c r="X794" s="108">
        <f t="shared" si="127"/>
        <v>0</v>
      </c>
      <c r="Y794" s="108">
        <f t="shared" si="128"/>
        <v>0</v>
      </c>
      <c r="Z794" s="108">
        <f t="shared" si="129"/>
        <v>0</v>
      </c>
      <c r="AA794" s="151"/>
      <c r="AB794" s="159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 s="4" customFormat="1" spans="1:67">
      <c r="A795" s="94">
        <f t="shared" si="120"/>
        <v>794</v>
      </c>
      <c r="B795" s="95"/>
      <c r="C795" s="69"/>
      <c r="D795" s="48"/>
      <c r="E795" s="69"/>
      <c r="F795" s="162"/>
      <c r="G795" s="124" t="e">
        <f>VLOOKUP(F795,[2]零件成本10.26!$B$2:$C$7802,2,0)</f>
        <v>#N/A</v>
      </c>
      <c r="H795" s="155"/>
      <c r="I795" s="128" t="str">
        <f t="shared" si="121"/>
        <v/>
      </c>
      <c r="J795" s="48"/>
      <c r="K795" s="162"/>
      <c r="L795" s="155"/>
      <c r="M795" s="69"/>
      <c r="N795" s="69"/>
      <c r="O795" s="69"/>
      <c r="P795" s="100">
        <f t="shared" si="122"/>
        <v>0</v>
      </c>
      <c r="Q795" s="156"/>
      <c r="R795" s="140" t="str">
        <f t="shared" si="123"/>
        <v>0</v>
      </c>
      <c r="S795" s="140" t="str">
        <f t="shared" si="124"/>
        <v>0</v>
      </c>
      <c r="T795" s="157"/>
      <c r="U795" s="106"/>
      <c r="V795" s="142">
        <f t="shared" si="125"/>
        <v>0</v>
      </c>
      <c r="W795" s="142">
        <f t="shared" si="126"/>
        <v>0</v>
      </c>
      <c r="X795" s="108">
        <f t="shared" si="127"/>
        <v>0</v>
      </c>
      <c r="Y795" s="108">
        <f t="shared" si="128"/>
        <v>0</v>
      </c>
      <c r="Z795" s="108">
        <f t="shared" si="129"/>
        <v>0</v>
      </c>
      <c r="AA795" s="151"/>
      <c r="AB795" s="159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="4" customFormat="1" spans="1:67">
      <c r="A796" s="94">
        <f t="shared" si="120"/>
        <v>795</v>
      </c>
      <c r="B796" s="95"/>
      <c r="C796" s="69"/>
      <c r="D796" s="48"/>
      <c r="E796" s="69"/>
      <c r="F796" s="162"/>
      <c r="G796" s="124" t="e">
        <f>VLOOKUP(F796,[2]零件成本10.26!$B$2:$C$7802,2,0)</f>
        <v>#N/A</v>
      </c>
      <c r="H796" s="155"/>
      <c r="I796" s="128" t="str">
        <f t="shared" si="121"/>
        <v/>
      </c>
      <c r="J796" s="48"/>
      <c r="K796" s="162"/>
      <c r="L796" s="155"/>
      <c r="M796" s="69"/>
      <c r="N796" s="69"/>
      <c r="O796" s="69"/>
      <c r="P796" s="100">
        <f t="shared" si="122"/>
        <v>0</v>
      </c>
      <c r="Q796" s="156"/>
      <c r="R796" s="140" t="str">
        <f t="shared" si="123"/>
        <v>0</v>
      </c>
      <c r="S796" s="140" t="str">
        <f t="shared" si="124"/>
        <v>0</v>
      </c>
      <c r="T796" s="157"/>
      <c r="U796" s="106"/>
      <c r="V796" s="142">
        <f t="shared" si="125"/>
        <v>0</v>
      </c>
      <c r="W796" s="142">
        <f t="shared" si="126"/>
        <v>0</v>
      </c>
      <c r="X796" s="108">
        <f t="shared" si="127"/>
        <v>0</v>
      </c>
      <c r="Y796" s="108">
        <f t="shared" si="128"/>
        <v>0</v>
      </c>
      <c r="Z796" s="108">
        <f t="shared" si="129"/>
        <v>0</v>
      </c>
      <c r="AA796" s="151"/>
      <c r="AB796" s="159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 s="4" customFormat="1" spans="1:67">
      <c r="A797" s="94">
        <f t="shared" si="120"/>
        <v>796</v>
      </c>
      <c r="B797" s="95"/>
      <c r="C797" s="69"/>
      <c r="D797" s="48"/>
      <c r="E797" s="69"/>
      <c r="F797" s="162"/>
      <c r="G797" s="124" t="e">
        <f>VLOOKUP(F797,[2]零件成本10.26!$B$2:$C$7802,2,0)</f>
        <v>#N/A</v>
      </c>
      <c r="H797" s="155"/>
      <c r="I797" s="128" t="str">
        <f t="shared" si="121"/>
        <v/>
      </c>
      <c r="J797" s="48"/>
      <c r="K797" s="162"/>
      <c r="L797" s="155"/>
      <c r="M797" s="69"/>
      <c r="N797" s="69"/>
      <c r="O797" s="69"/>
      <c r="P797" s="100">
        <f t="shared" si="122"/>
        <v>0</v>
      </c>
      <c r="Q797" s="156"/>
      <c r="R797" s="140" t="str">
        <f t="shared" si="123"/>
        <v>0</v>
      </c>
      <c r="S797" s="140" t="str">
        <f t="shared" si="124"/>
        <v>0</v>
      </c>
      <c r="T797" s="157"/>
      <c r="U797" s="106"/>
      <c r="V797" s="142">
        <f t="shared" si="125"/>
        <v>0</v>
      </c>
      <c r="W797" s="142">
        <f t="shared" si="126"/>
        <v>0</v>
      </c>
      <c r="X797" s="108">
        <f t="shared" si="127"/>
        <v>0</v>
      </c>
      <c r="Y797" s="108">
        <f t="shared" si="128"/>
        <v>0</v>
      </c>
      <c r="Z797" s="108">
        <f t="shared" si="129"/>
        <v>0</v>
      </c>
      <c r="AA797" s="151"/>
      <c r="AB797" s="159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 s="4" customFormat="1" spans="1:67">
      <c r="A798" s="94">
        <f t="shared" si="120"/>
        <v>797</v>
      </c>
      <c r="B798" s="95"/>
      <c r="C798" s="69"/>
      <c r="D798" s="48"/>
      <c r="E798" s="69"/>
      <c r="F798" s="162"/>
      <c r="G798" s="124" t="e">
        <f>VLOOKUP(F798,[2]零件成本10.26!$B$2:$C$7802,2,0)</f>
        <v>#N/A</v>
      </c>
      <c r="H798" s="155"/>
      <c r="I798" s="128" t="str">
        <f t="shared" si="121"/>
        <v/>
      </c>
      <c r="J798" s="48"/>
      <c r="K798" s="162"/>
      <c r="L798" s="155"/>
      <c r="M798" s="69"/>
      <c r="N798" s="69"/>
      <c r="O798" s="69"/>
      <c r="P798" s="100">
        <f t="shared" si="122"/>
        <v>0</v>
      </c>
      <c r="Q798" s="156"/>
      <c r="R798" s="140" t="str">
        <f t="shared" si="123"/>
        <v>0</v>
      </c>
      <c r="S798" s="140" t="str">
        <f t="shared" si="124"/>
        <v>0</v>
      </c>
      <c r="T798" s="157"/>
      <c r="U798" s="106"/>
      <c r="V798" s="142">
        <f t="shared" si="125"/>
        <v>0</v>
      </c>
      <c r="W798" s="142">
        <f t="shared" si="126"/>
        <v>0</v>
      </c>
      <c r="X798" s="108">
        <f t="shared" si="127"/>
        <v>0</v>
      </c>
      <c r="Y798" s="108">
        <f t="shared" si="128"/>
        <v>0</v>
      </c>
      <c r="Z798" s="108">
        <f t="shared" si="129"/>
        <v>0</v>
      </c>
      <c r="AA798" s="151"/>
      <c r="AB798" s="159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 s="4" customFormat="1" spans="1:67">
      <c r="A799" s="94">
        <f t="shared" si="120"/>
        <v>798</v>
      </c>
      <c r="B799" s="95"/>
      <c r="C799" s="69"/>
      <c r="D799" s="48"/>
      <c r="E799" s="69"/>
      <c r="F799" s="162"/>
      <c r="G799" s="124" t="e">
        <f>VLOOKUP(F799,[2]零件成本10.26!$B$2:$C$7802,2,0)</f>
        <v>#N/A</v>
      </c>
      <c r="H799" s="155"/>
      <c r="I799" s="128" t="str">
        <f t="shared" si="121"/>
        <v/>
      </c>
      <c r="J799" s="48"/>
      <c r="K799" s="162"/>
      <c r="L799" s="155"/>
      <c r="M799" s="69"/>
      <c r="N799" s="69"/>
      <c r="O799" s="69"/>
      <c r="P799" s="100">
        <f t="shared" si="122"/>
        <v>0</v>
      </c>
      <c r="Q799" s="156"/>
      <c r="R799" s="140" t="str">
        <f t="shared" si="123"/>
        <v>0</v>
      </c>
      <c r="S799" s="140" t="str">
        <f t="shared" si="124"/>
        <v>0</v>
      </c>
      <c r="T799" s="157"/>
      <c r="U799" s="106"/>
      <c r="V799" s="142">
        <f t="shared" si="125"/>
        <v>0</v>
      </c>
      <c r="W799" s="142">
        <f t="shared" si="126"/>
        <v>0</v>
      </c>
      <c r="X799" s="108">
        <f t="shared" si="127"/>
        <v>0</v>
      </c>
      <c r="Y799" s="108">
        <f t="shared" si="128"/>
        <v>0</v>
      </c>
      <c r="Z799" s="108">
        <f t="shared" si="129"/>
        <v>0</v>
      </c>
      <c r="AA799" s="151"/>
      <c r="AB799" s="159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 s="4" customFormat="1" spans="1:67">
      <c r="A800" s="94">
        <f t="shared" si="120"/>
        <v>799</v>
      </c>
      <c r="B800" s="95"/>
      <c r="C800" s="69"/>
      <c r="D800" s="48"/>
      <c r="E800" s="69"/>
      <c r="F800" s="162"/>
      <c r="G800" s="124" t="e">
        <f>VLOOKUP(F800,[2]零件成本10.26!$B$2:$C$7802,2,0)</f>
        <v>#N/A</v>
      </c>
      <c r="H800" s="155"/>
      <c r="I800" s="128" t="str">
        <f t="shared" si="121"/>
        <v/>
      </c>
      <c r="J800" s="48"/>
      <c r="K800" s="162"/>
      <c r="L800" s="155"/>
      <c r="M800" s="69"/>
      <c r="N800" s="69"/>
      <c r="O800" s="69"/>
      <c r="P800" s="100">
        <f t="shared" si="122"/>
        <v>0</v>
      </c>
      <c r="Q800" s="156"/>
      <c r="R800" s="140" t="str">
        <f t="shared" si="123"/>
        <v>0</v>
      </c>
      <c r="S800" s="140" t="str">
        <f t="shared" si="124"/>
        <v>0</v>
      </c>
      <c r="T800" s="157"/>
      <c r="U800" s="106"/>
      <c r="V800" s="142">
        <f t="shared" si="125"/>
        <v>0</v>
      </c>
      <c r="W800" s="142">
        <f t="shared" si="126"/>
        <v>0</v>
      </c>
      <c r="X800" s="108">
        <f t="shared" si="127"/>
        <v>0</v>
      </c>
      <c r="Y800" s="108">
        <f t="shared" si="128"/>
        <v>0</v>
      </c>
      <c r="Z800" s="108">
        <f t="shared" si="129"/>
        <v>0</v>
      </c>
      <c r="AA800" s="151"/>
      <c r="AB800" s="159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="4" customFormat="1" spans="1:67">
      <c r="A801" s="94">
        <f t="shared" si="120"/>
        <v>800</v>
      </c>
      <c r="B801" s="95"/>
      <c r="C801" s="69"/>
      <c r="D801" s="48"/>
      <c r="E801" s="69"/>
      <c r="F801" s="162"/>
      <c r="G801" s="124" t="e">
        <f>VLOOKUP(F801,[2]零件成本10.26!$B$2:$C$7802,2,0)</f>
        <v>#N/A</v>
      </c>
      <c r="H801" s="155"/>
      <c r="I801" s="128" t="str">
        <f t="shared" si="121"/>
        <v/>
      </c>
      <c r="J801" s="48"/>
      <c r="K801" s="162"/>
      <c r="L801" s="155"/>
      <c r="M801" s="69"/>
      <c r="N801" s="69"/>
      <c r="O801" s="69"/>
      <c r="P801" s="100">
        <f t="shared" si="122"/>
        <v>0</v>
      </c>
      <c r="Q801" s="156"/>
      <c r="R801" s="140" t="str">
        <f t="shared" si="123"/>
        <v>0</v>
      </c>
      <c r="S801" s="140" t="str">
        <f t="shared" si="124"/>
        <v>0</v>
      </c>
      <c r="T801" s="157"/>
      <c r="U801" s="106"/>
      <c r="V801" s="142">
        <f t="shared" si="125"/>
        <v>0</v>
      </c>
      <c r="W801" s="142">
        <f t="shared" si="126"/>
        <v>0</v>
      </c>
      <c r="X801" s="108">
        <f t="shared" si="127"/>
        <v>0</v>
      </c>
      <c r="Y801" s="108">
        <f t="shared" si="128"/>
        <v>0</v>
      </c>
      <c r="Z801" s="108">
        <f t="shared" si="129"/>
        <v>0</v>
      </c>
      <c r="AA801" s="151"/>
      <c r="AB801" s="159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 s="4" customFormat="1" spans="1:67">
      <c r="A802" s="94">
        <f t="shared" si="120"/>
        <v>801</v>
      </c>
      <c r="B802" s="95"/>
      <c r="C802" s="69"/>
      <c r="D802" s="48"/>
      <c r="E802" s="69"/>
      <c r="F802" s="162"/>
      <c r="G802" s="124" t="e">
        <f>VLOOKUP(F802,[2]零件成本10.26!$B$2:$C$7802,2,0)</f>
        <v>#N/A</v>
      </c>
      <c r="H802" s="155"/>
      <c r="I802" s="128" t="str">
        <f t="shared" si="121"/>
        <v/>
      </c>
      <c r="J802" s="48"/>
      <c r="K802" s="162"/>
      <c r="L802" s="155"/>
      <c r="M802" s="69"/>
      <c r="N802" s="69"/>
      <c r="O802" s="69"/>
      <c r="P802" s="100">
        <f t="shared" si="122"/>
        <v>0</v>
      </c>
      <c r="Q802" s="156"/>
      <c r="R802" s="140" t="str">
        <f t="shared" si="123"/>
        <v>0</v>
      </c>
      <c r="S802" s="140" t="str">
        <f t="shared" si="124"/>
        <v>0</v>
      </c>
      <c r="T802" s="157"/>
      <c r="U802" s="106"/>
      <c r="V802" s="142">
        <f t="shared" si="125"/>
        <v>0</v>
      </c>
      <c r="W802" s="142">
        <f t="shared" si="126"/>
        <v>0</v>
      </c>
      <c r="X802" s="108">
        <f t="shared" si="127"/>
        <v>0</v>
      </c>
      <c r="Y802" s="108">
        <f t="shared" si="128"/>
        <v>0</v>
      </c>
      <c r="Z802" s="108">
        <f t="shared" si="129"/>
        <v>0</v>
      </c>
      <c r="AA802" s="151"/>
      <c r="AB802" s="159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 s="4" customFormat="1" spans="1:67">
      <c r="A803" s="94">
        <f t="shared" si="120"/>
        <v>802</v>
      </c>
      <c r="B803" s="95"/>
      <c r="C803" s="69"/>
      <c r="D803" s="48"/>
      <c r="E803" s="69"/>
      <c r="F803" s="162"/>
      <c r="G803" s="124" t="e">
        <f>VLOOKUP(F803,[2]零件成本10.26!$B$2:$C$7802,2,0)</f>
        <v>#N/A</v>
      </c>
      <c r="H803" s="155"/>
      <c r="I803" s="128" t="str">
        <f t="shared" si="121"/>
        <v/>
      </c>
      <c r="J803" s="48"/>
      <c r="K803" s="162"/>
      <c r="L803" s="155"/>
      <c r="M803" s="69"/>
      <c r="N803" s="69"/>
      <c r="O803" s="69"/>
      <c r="P803" s="100">
        <f t="shared" si="122"/>
        <v>0</v>
      </c>
      <c r="Q803" s="156"/>
      <c r="R803" s="140" t="str">
        <f t="shared" si="123"/>
        <v>0</v>
      </c>
      <c r="S803" s="140" t="str">
        <f t="shared" si="124"/>
        <v>0</v>
      </c>
      <c r="T803" s="157"/>
      <c r="U803" s="106"/>
      <c r="V803" s="142">
        <f t="shared" si="125"/>
        <v>0</v>
      </c>
      <c r="W803" s="142">
        <f t="shared" si="126"/>
        <v>0</v>
      </c>
      <c r="X803" s="108">
        <f t="shared" si="127"/>
        <v>0</v>
      </c>
      <c r="Y803" s="108">
        <f t="shared" si="128"/>
        <v>0</v>
      </c>
      <c r="Z803" s="108">
        <f t="shared" si="129"/>
        <v>0</v>
      </c>
      <c r="AA803" s="151"/>
      <c r="AB803" s="159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="4" customFormat="1" spans="1:67">
      <c r="A804" s="94">
        <f t="shared" si="120"/>
        <v>803</v>
      </c>
      <c r="B804" s="95"/>
      <c r="C804" s="69"/>
      <c r="D804" s="48"/>
      <c r="E804" s="69"/>
      <c r="F804" s="162"/>
      <c r="G804" s="124" t="e">
        <f>VLOOKUP(F804,[2]零件成本10.26!$B$2:$C$7802,2,0)</f>
        <v>#N/A</v>
      </c>
      <c r="H804" s="155"/>
      <c r="I804" s="128" t="str">
        <f t="shared" si="121"/>
        <v/>
      </c>
      <c r="J804" s="48"/>
      <c r="K804" s="162"/>
      <c r="L804" s="155"/>
      <c r="M804" s="69"/>
      <c r="N804" s="69"/>
      <c r="O804" s="69"/>
      <c r="P804" s="100">
        <f t="shared" si="122"/>
        <v>0</v>
      </c>
      <c r="Q804" s="156"/>
      <c r="R804" s="140" t="str">
        <f t="shared" si="123"/>
        <v>0</v>
      </c>
      <c r="S804" s="140" t="str">
        <f t="shared" si="124"/>
        <v>0</v>
      </c>
      <c r="T804" s="157"/>
      <c r="U804" s="106"/>
      <c r="V804" s="142">
        <f t="shared" si="125"/>
        <v>0</v>
      </c>
      <c r="W804" s="142">
        <f t="shared" si="126"/>
        <v>0</v>
      </c>
      <c r="X804" s="108">
        <f t="shared" si="127"/>
        <v>0</v>
      </c>
      <c r="Y804" s="108">
        <f t="shared" si="128"/>
        <v>0</v>
      </c>
      <c r="Z804" s="108">
        <f t="shared" si="129"/>
        <v>0</v>
      </c>
      <c r="AA804" s="151"/>
      <c r="AB804" s="159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 s="4" customFormat="1" spans="1:67">
      <c r="A805" s="94">
        <f t="shared" si="120"/>
        <v>804</v>
      </c>
      <c r="B805" s="95"/>
      <c r="C805" s="69"/>
      <c r="D805" s="48"/>
      <c r="E805" s="69"/>
      <c r="F805" s="162"/>
      <c r="G805" s="124" t="e">
        <f>VLOOKUP(F805,[2]零件成本10.26!$B$2:$C$7802,2,0)</f>
        <v>#N/A</v>
      </c>
      <c r="H805" s="155"/>
      <c r="I805" s="128" t="str">
        <f t="shared" si="121"/>
        <v/>
      </c>
      <c r="J805" s="48"/>
      <c r="K805" s="162"/>
      <c r="L805" s="155"/>
      <c r="M805" s="69"/>
      <c r="N805" s="69"/>
      <c r="O805" s="69"/>
      <c r="P805" s="100">
        <f t="shared" si="122"/>
        <v>0</v>
      </c>
      <c r="Q805" s="156"/>
      <c r="R805" s="140" t="str">
        <f t="shared" si="123"/>
        <v>0</v>
      </c>
      <c r="S805" s="140" t="str">
        <f t="shared" si="124"/>
        <v>0</v>
      </c>
      <c r="T805" s="157"/>
      <c r="U805" s="106"/>
      <c r="V805" s="142">
        <f t="shared" si="125"/>
        <v>0</v>
      </c>
      <c r="W805" s="142">
        <f t="shared" si="126"/>
        <v>0</v>
      </c>
      <c r="X805" s="108">
        <f t="shared" si="127"/>
        <v>0</v>
      </c>
      <c r="Y805" s="108">
        <f t="shared" si="128"/>
        <v>0</v>
      </c>
      <c r="Z805" s="108">
        <f t="shared" si="129"/>
        <v>0</v>
      </c>
      <c r="AA805" s="151"/>
      <c r="AB805" s="159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 s="4" customFormat="1" spans="1:67">
      <c r="A806" s="94">
        <f t="shared" si="120"/>
        <v>805</v>
      </c>
      <c r="B806" s="95"/>
      <c r="C806" s="69"/>
      <c r="D806" s="48"/>
      <c r="E806" s="69"/>
      <c r="F806" s="162"/>
      <c r="G806" s="124" t="e">
        <f>VLOOKUP(F806,[2]零件成本10.26!$B$2:$C$7802,2,0)</f>
        <v>#N/A</v>
      </c>
      <c r="H806" s="155"/>
      <c r="I806" s="128" t="str">
        <f t="shared" si="121"/>
        <v/>
      </c>
      <c r="J806" s="48"/>
      <c r="K806" s="162"/>
      <c r="L806" s="155"/>
      <c r="M806" s="69"/>
      <c r="N806" s="69"/>
      <c r="O806" s="69"/>
      <c r="P806" s="100">
        <f t="shared" si="122"/>
        <v>0</v>
      </c>
      <c r="Q806" s="156"/>
      <c r="R806" s="140" t="str">
        <f t="shared" si="123"/>
        <v>0</v>
      </c>
      <c r="S806" s="140" t="str">
        <f t="shared" si="124"/>
        <v>0</v>
      </c>
      <c r="T806" s="157"/>
      <c r="U806" s="106"/>
      <c r="V806" s="142">
        <f t="shared" si="125"/>
        <v>0</v>
      </c>
      <c r="W806" s="142">
        <f t="shared" si="126"/>
        <v>0</v>
      </c>
      <c r="X806" s="108">
        <f t="shared" si="127"/>
        <v>0</v>
      </c>
      <c r="Y806" s="108">
        <f t="shared" si="128"/>
        <v>0</v>
      </c>
      <c r="Z806" s="108">
        <f t="shared" si="129"/>
        <v>0</v>
      </c>
      <c r="AA806" s="151"/>
      <c r="AB806" s="159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 s="4" customFormat="1" spans="1:67">
      <c r="A807" s="94">
        <f t="shared" si="120"/>
        <v>806</v>
      </c>
      <c r="B807" s="95"/>
      <c r="C807" s="69"/>
      <c r="D807" s="48"/>
      <c r="E807" s="69"/>
      <c r="F807" s="132"/>
      <c r="G807" s="124" t="e">
        <f>VLOOKUP(F807,[2]零件成本10.26!$B$2:$C$7802,2,0)</f>
        <v>#N/A</v>
      </c>
      <c r="H807" s="155"/>
      <c r="I807" s="128" t="str">
        <f t="shared" si="121"/>
        <v/>
      </c>
      <c r="J807" s="48"/>
      <c r="K807" s="165"/>
      <c r="L807" s="155"/>
      <c r="M807" s="69"/>
      <c r="N807" s="69"/>
      <c r="O807" s="69"/>
      <c r="P807" s="100">
        <f t="shared" si="122"/>
        <v>0</v>
      </c>
      <c r="Q807" s="156"/>
      <c r="R807" s="140" t="str">
        <f t="shared" si="123"/>
        <v>0</v>
      </c>
      <c r="S807" s="140" t="str">
        <f t="shared" si="124"/>
        <v>0</v>
      </c>
      <c r="T807" s="157"/>
      <c r="U807" s="106"/>
      <c r="V807" s="142">
        <f t="shared" si="125"/>
        <v>0</v>
      </c>
      <c r="W807" s="142">
        <f t="shared" si="126"/>
        <v>0</v>
      </c>
      <c r="X807" s="108">
        <f t="shared" si="127"/>
        <v>0</v>
      </c>
      <c r="Y807" s="108">
        <f t="shared" si="128"/>
        <v>0</v>
      </c>
      <c r="Z807" s="108">
        <f t="shared" si="129"/>
        <v>0</v>
      </c>
      <c r="AA807" s="151"/>
      <c r="AB807" s="159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 s="4" customFormat="1" spans="1:67">
      <c r="A808" s="94">
        <f t="shared" si="120"/>
        <v>807</v>
      </c>
      <c r="B808" s="95"/>
      <c r="C808" s="69"/>
      <c r="D808" s="48"/>
      <c r="E808" s="69"/>
      <c r="F808" s="132"/>
      <c r="G808" s="124" t="e">
        <f>VLOOKUP(F808,[2]零件成本10.26!$B$2:$C$7802,2,0)</f>
        <v>#N/A</v>
      </c>
      <c r="H808" s="155"/>
      <c r="I808" s="128" t="str">
        <f t="shared" si="121"/>
        <v/>
      </c>
      <c r="J808" s="48"/>
      <c r="K808" s="165"/>
      <c r="L808" s="155"/>
      <c r="M808" s="69"/>
      <c r="N808" s="69"/>
      <c r="O808" s="69"/>
      <c r="P808" s="100">
        <f t="shared" si="122"/>
        <v>0</v>
      </c>
      <c r="Q808" s="156"/>
      <c r="R808" s="140" t="str">
        <f t="shared" si="123"/>
        <v>0</v>
      </c>
      <c r="S808" s="140" t="str">
        <f t="shared" si="124"/>
        <v>0</v>
      </c>
      <c r="T808" s="157"/>
      <c r="U808" s="106"/>
      <c r="V808" s="142">
        <f t="shared" si="125"/>
        <v>0</v>
      </c>
      <c r="W808" s="142">
        <f t="shared" si="126"/>
        <v>0</v>
      </c>
      <c r="X808" s="108">
        <f t="shared" si="127"/>
        <v>0</v>
      </c>
      <c r="Y808" s="108">
        <f t="shared" si="128"/>
        <v>0</v>
      </c>
      <c r="Z808" s="108">
        <f t="shared" si="129"/>
        <v>0</v>
      </c>
      <c r="AA808" s="151"/>
      <c r="AB808" s="159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="4" customFormat="1" spans="1:67">
      <c r="A809" s="94">
        <f t="shared" si="120"/>
        <v>808</v>
      </c>
      <c r="B809" s="95"/>
      <c r="C809" s="69"/>
      <c r="D809" s="48"/>
      <c r="E809" s="69"/>
      <c r="F809" s="132"/>
      <c r="G809" s="124" t="e">
        <f>VLOOKUP(F809,[2]零件成本10.26!$B$2:$C$7802,2,0)</f>
        <v>#N/A</v>
      </c>
      <c r="H809" s="155"/>
      <c r="I809" s="128" t="str">
        <f t="shared" si="121"/>
        <v/>
      </c>
      <c r="J809" s="48"/>
      <c r="K809" s="165"/>
      <c r="L809" s="155"/>
      <c r="M809" s="69"/>
      <c r="N809" s="69"/>
      <c r="O809" s="69"/>
      <c r="P809" s="100">
        <f t="shared" si="122"/>
        <v>0</v>
      </c>
      <c r="Q809" s="156"/>
      <c r="R809" s="140" t="str">
        <f t="shared" si="123"/>
        <v>0</v>
      </c>
      <c r="S809" s="140" t="str">
        <f t="shared" si="124"/>
        <v>0</v>
      </c>
      <c r="T809" s="157"/>
      <c r="U809" s="106"/>
      <c r="V809" s="142">
        <f t="shared" si="125"/>
        <v>0</v>
      </c>
      <c r="W809" s="142">
        <f t="shared" si="126"/>
        <v>0</v>
      </c>
      <c r="X809" s="108">
        <f t="shared" si="127"/>
        <v>0</v>
      </c>
      <c r="Y809" s="108">
        <f t="shared" si="128"/>
        <v>0</v>
      </c>
      <c r="Z809" s="108">
        <f t="shared" si="129"/>
        <v>0</v>
      </c>
      <c r="AA809" s="151"/>
      <c r="AB809" s="159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="4" customFormat="1" spans="1:67">
      <c r="A810" s="94">
        <f t="shared" si="120"/>
        <v>809</v>
      </c>
      <c r="B810" s="95"/>
      <c r="C810" s="69"/>
      <c r="D810" s="48"/>
      <c r="E810" s="69"/>
      <c r="F810" s="132"/>
      <c r="G810" s="124" t="e">
        <f>VLOOKUP(F810,[2]零件成本10.26!$B$2:$C$7802,2,0)</f>
        <v>#N/A</v>
      </c>
      <c r="H810" s="155"/>
      <c r="I810" s="128" t="str">
        <f t="shared" si="121"/>
        <v/>
      </c>
      <c r="J810" s="48"/>
      <c r="K810" s="165"/>
      <c r="L810" s="155"/>
      <c r="M810" s="69"/>
      <c r="N810" s="69"/>
      <c r="O810" s="69"/>
      <c r="P810" s="100">
        <f t="shared" si="122"/>
        <v>0</v>
      </c>
      <c r="Q810" s="156"/>
      <c r="R810" s="140" t="str">
        <f t="shared" si="123"/>
        <v>0</v>
      </c>
      <c r="S810" s="140" t="str">
        <f t="shared" si="124"/>
        <v>0</v>
      </c>
      <c r="T810" s="157"/>
      <c r="U810" s="106"/>
      <c r="V810" s="142">
        <f t="shared" si="125"/>
        <v>0</v>
      </c>
      <c r="W810" s="142">
        <f t="shared" si="126"/>
        <v>0</v>
      </c>
      <c r="X810" s="108">
        <f t="shared" si="127"/>
        <v>0</v>
      </c>
      <c r="Y810" s="108">
        <f t="shared" si="128"/>
        <v>0</v>
      </c>
      <c r="Z810" s="108">
        <f t="shared" si="129"/>
        <v>0</v>
      </c>
      <c r="AA810" s="151"/>
      <c r="AB810" s="159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 s="4" customFormat="1" spans="1:67">
      <c r="A811" s="94">
        <f t="shared" si="120"/>
        <v>810</v>
      </c>
      <c r="B811" s="95"/>
      <c r="C811" s="69"/>
      <c r="D811" s="48"/>
      <c r="E811" s="69"/>
      <c r="F811" s="132"/>
      <c r="G811" s="124" t="e">
        <f>VLOOKUP(F811,[2]零件成本10.26!$B$2:$C$7802,2,0)</f>
        <v>#N/A</v>
      </c>
      <c r="H811" s="155"/>
      <c r="I811" s="128" t="str">
        <f t="shared" si="121"/>
        <v/>
      </c>
      <c r="J811" s="48"/>
      <c r="K811" s="165"/>
      <c r="L811" s="155"/>
      <c r="M811" s="69"/>
      <c r="N811" s="69"/>
      <c r="O811" s="69"/>
      <c r="P811" s="100">
        <f t="shared" si="122"/>
        <v>0</v>
      </c>
      <c r="Q811" s="156"/>
      <c r="R811" s="140" t="str">
        <f t="shared" si="123"/>
        <v>0</v>
      </c>
      <c r="S811" s="140" t="str">
        <f t="shared" si="124"/>
        <v>0</v>
      </c>
      <c r="T811" s="157"/>
      <c r="U811" s="106"/>
      <c r="V811" s="142">
        <f t="shared" si="125"/>
        <v>0</v>
      </c>
      <c r="W811" s="142">
        <f t="shared" si="126"/>
        <v>0</v>
      </c>
      <c r="X811" s="108">
        <f t="shared" si="127"/>
        <v>0</v>
      </c>
      <c r="Y811" s="108">
        <f t="shared" si="128"/>
        <v>0</v>
      </c>
      <c r="Z811" s="108">
        <f t="shared" si="129"/>
        <v>0</v>
      </c>
      <c r="AA811" s="151"/>
      <c r="AB811" s="159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="4" customFormat="1" spans="1:67">
      <c r="A812" s="94">
        <f t="shared" si="120"/>
        <v>811</v>
      </c>
      <c r="B812" s="95"/>
      <c r="C812" s="69"/>
      <c r="D812" s="48"/>
      <c r="E812" s="69"/>
      <c r="F812" s="132"/>
      <c r="G812" s="124" t="e">
        <f>VLOOKUP(F812,[2]零件成本10.26!$B$2:$C$7802,2,0)</f>
        <v>#N/A</v>
      </c>
      <c r="H812" s="155"/>
      <c r="I812" s="128" t="str">
        <f t="shared" si="121"/>
        <v/>
      </c>
      <c r="J812" s="48"/>
      <c r="K812" s="165"/>
      <c r="L812" s="155"/>
      <c r="M812" s="69"/>
      <c r="N812" s="69"/>
      <c r="O812" s="69"/>
      <c r="P812" s="100">
        <f t="shared" si="122"/>
        <v>0</v>
      </c>
      <c r="Q812" s="156"/>
      <c r="R812" s="140" t="str">
        <f t="shared" si="123"/>
        <v>0</v>
      </c>
      <c r="S812" s="140" t="str">
        <f t="shared" si="124"/>
        <v>0</v>
      </c>
      <c r="T812" s="157"/>
      <c r="U812" s="106"/>
      <c r="V812" s="142">
        <f t="shared" si="125"/>
        <v>0</v>
      </c>
      <c r="W812" s="142">
        <f t="shared" si="126"/>
        <v>0</v>
      </c>
      <c r="X812" s="108">
        <f t="shared" si="127"/>
        <v>0</v>
      </c>
      <c r="Y812" s="108">
        <f t="shared" si="128"/>
        <v>0</v>
      </c>
      <c r="Z812" s="108">
        <f t="shared" si="129"/>
        <v>0</v>
      </c>
      <c r="AA812" s="151"/>
      <c r="AB812" s="159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 s="4" customFormat="1" spans="1:67">
      <c r="A813" s="94">
        <f t="shared" si="120"/>
        <v>812</v>
      </c>
      <c r="B813" s="95"/>
      <c r="C813" s="69"/>
      <c r="D813" s="48"/>
      <c r="E813" s="69"/>
      <c r="F813" s="132"/>
      <c r="G813" s="124" t="e">
        <f>VLOOKUP(F813,[2]零件成本10.26!$B$2:$C$7802,2,0)</f>
        <v>#N/A</v>
      </c>
      <c r="H813" s="155"/>
      <c r="I813" s="128" t="str">
        <f t="shared" si="121"/>
        <v/>
      </c>
      <c r="J813" s="48"/>
      <c r="K813" s="165"/>
      <c r="L813" s="155"/>
      <c r="M813" s="69"/>
      <c r="N813" s="69"/>
      <c r="O813" s="69"/>
      <c r="P813" s="100">
        <f t="shared" si="122"/>
        <v>0</v>
      </c>
      <c r="Q813" s="156"/>
      <c r="R813" s="140" t="str">
        <f t="shared" si="123"/>
        <v>0</v>
      </c>
      <c r="S813" s="140" t="str">
        <f t="shared" si="124"/>
        <v>0</v>
      </c>
      <c r="T813" s="157"/>
      <c r="U813" s="106"/>
      <c r="V813" s="142">
        <f t="shared" si="125"/>
        <v>0</v>
      </c>
      <c r="W813" s="142">
        <f t="shared" si="126"/>
        <v>0</v>
      </c>
      <c r="X813" s="108">
        <f t="shared" si="127"/>
        <v>0</v>
      </c>
      <c r="Y813" s="108">
        <f t="shared" si="128"/>
        <v>0</v>
      </c>
      <c r="Z813" s="108">
        <f t="shared" si="129"/>
        <v>0</v>
      </c>
      <c r="AA813" s="151"/>
      <c r="AB813" s="159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 s="4" customFormat="1" spans="1:67">
      <c r="A814" s="94">
        <f t="shared" si="120"/>
        <v>813</v>
      </c>
      <c r="B814" s="95"/>
      <c r="C814" s="69"/>
      <c r="D814" s="48"/>
      <c r="E814" s="69"/>
      <c r="F814" s="132"/>
      <c r="G814" s="124" t="e">
        <f>VLOOKUP(F814,[2]零件成本10.26!$B$2:$C$7802,2,0)</f>
        <v>#N/A</v>
      </c>
      <c r="H814" s="155"/>
      <c r="I814" s="128" t="str">
        <f t="shared" si="121"/>
        <v/>
      </c>
      <c r="J814" s="48"/>
      <c r="K814" s="165"/>
      <c r="L814" s="155"/>
      <c r="M814" s="69"/>
      <c r="N814" s="69"/>
      <c r="O814" s="69"/>
      <c r="P814" s="100">
        <f t="shared" si="122"/>
        <v>0</v>
      </c>
      <c r="Q814" s="156"/>
      <c r="R814" s="140" t="str">
        <f t="shared" si="123"/>
        <v>0</v>
      </c>
      <c r="S814" s="140" t="str">
        <f t="shared" si="124"/>
        <v>0</v>
      </c>
      <c r="T814" s="157"/>
      <c r="U814" s="106"/>
      <c r="V814" s="142">
        <f t="shared" si="125"/>
        <v>0</v>
      </c>
      <c r="W814" s="142">
        <f t="shared" si="126"/>
        <v>0</v>
      </c>
      <c r="X814" s="108">
        <f t="shared" si="127"/>
        <v>0</v>
      </c>
      <c r="Y814" s="108">
        <f t="shared" si="128"/>
        <v>0</v>
      </c>
      <c r="Z814" s="108">
        <f t="shared" si="129"/>
        <v>0</v>
      </c>
      <c r="AA814" s="151"/>
      <c r="AB814" s="159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 s="4" customFormat="1" spans="1:67">
      <c r="A815" s="94">
        <f t="shared" si="120"/>
        <v>814</v>
      </c>
      <c r="B815" s="95"/>
      <c r="C815" s="69"/>
      <c r="D815" s="48"/>
      <c r="E815" s="69"/>
      <c r="F815" s="132"/>
      <c r="G815" s="124" t="e">
        <f>VLOOKUP(F815,[2]零件成本10.26!$B$2:$C$7802,2,0)</f>
        <v>#N/A</v>
      </c>
      <c r="H815" s="155"/>
      <c r="I815" s="128" t="str">
        <f t="shared" si="121"/>
        <v/>
      </c>
      <c r="J815" s="48"/>
      <c r="K815" s="69"/>
      <c r="L815" s="155"/>
      <c r="M815" s="69"/>
      <c r="N815" s="69"/>
      <c r="O815" s="69"/>
      <c r="P815" s="100">
        <f t="shared" si="122"/>
        <v>0</v>
      </c>
      <c r="Q815" s="156"/>
      <c r="R815" s="140" t="str">
        <f t="shared" si="123"/>
        <v>0</v>
      </c>
      <c r="S815" s="140" t="str">
        <f t="shared" si="124"/>
        <v>0</v>
      </c>
      <c r="T815" s="157"/>
      <c r="U815" s="106"/>
      <c r="V815" s="142">
        <f t="shared" si="125"/>
        <v>0</v>
      </c>
      <c r="W815" s="142">
        <f t="shared" si="126"/>
        <v>0</v>
      </c>
      <c r="X815" s="108">
        <f t="shared" si="127"/>
        <v>0</v>
      </c>
      <c r="Y815" s="108">
        <f t="shared" si="128"/>
        <v>0</v>
      </c>
      <c r="Z815" s="108">
        <f t="shared" si="129"/>
        <v>0</v>
      </c>
      <c r="AA815" s="151"/>
      <c r="AB815" s="159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 s="4" customFormat="1" spans="1:67">
      <c r="A816" s="94">
        <f t="shared" si="120"/>
        <v>815</v>
      </c>
      <c r="B816" s="95"/>
      <c r="C816" s="69"/>
      <c r="D816" s="48"/>
      <c r="E816" s="69"/>
      <c r="F816" s="132"/>
      <c r="G816" s="124" t="e">
        <f>VLOOKUP(F816,[2]零件成本10.26!$B$2:$C$7802,2,0)</f>
        <v>#N/A</v>
      </c>
      <c r="H816" s="155"/>
      <c r="I816" s="128" t="str">
        <f t="shared" si="121"/>
        <v/>
      </c>
      <c r="J816" s="48"/>
      <c r="K816" s="69"/>
      <c r="L816" s="155"/>
      <c r="M816" s="69"/>
      <c r="N816" s="69"/>
      <c r="O816" s="69"/>
      <c r="P816" s="100">
        <f t="shared" si="122"/>
        <v>0</v>
      </c>
      <c r="Q816" s="156"/>
      <c r="R816" s="140" t="str">
        <f t="shared" si="123"/>
        <v>0</v>
      </c>
      <c r="S816" s="140" t="str">
        <f t="shared" si="124"/>
        <v>0</v>
      </c>
      <c r="T816" s="157"/>
      <c r="U816" s="106"/>
      <c r="V816" s="142">
        <f t="shared" si="125"/>
        <v>0</v>
      </c>
      <c r="W816" s="142">
        <f t="shared" si="126"/>
        <v>0</v>
      </c>
      <c r="X816" s="108">
        <f t="shared" si="127"/>
        <v>0</v>
      </c>
      <c r="Y816" s="108">
        <f t="shared" si="128"/>
        <v>0</v>
      </c>
      <c r="Z816" s="108">
        <f t="shared" si="129"/>
        <v>0</v>
      </c>
      <c r="AA816" s="151"/>
      <c r="AB816" s="159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 s="4" customFormat="1" spans="1:67">
      <c r="A817" s="94">
        <f t="shared" si="120"/>
        <v>816</v>
      </c>
      <c r="B817" s="95"/>
      <c r="C817" s="69"/>
      <c r="D817" s="48"/>
      <c r="E817" s="69"/>
      <c r="F817" s="132"/>
      <c r="G817" s="124" t="e">
        <f>VLOOKUP(F817,[2]零件成本10.26!$B$2:$C$7802,2,0)</f>
        <v>#N/A</v>
      </c>
      <c r="H817" s="155"/>
      <c r="I817" s="128" t="str">
        <f t="shared" si="121"/>
        <v/>
      </c>
      <c r="J817" s="48"/>
      <c r="K817" s="69"/>
      <c r="L817" s="155"/>
      <c r="M817" s="69"/>
      <c r="N817" s="69"/>
      <c r="O817" s="69"/>
      <c r="P817" s="100">
        <f t="shared" si="122"/>
        <v>0</v>
      </c>
      <c r="Q817" s="156"/>
      <c r="R817" s="140" t="str">
        <f t="shared" si="123"/>
        <v>0</v>
      </c>
      <c r="S817" s="140" t="str">
        <f t="shared" si="124"/>
        <v>0</v>
      </c>
      <c r="T817" s="157"/>
      <c r="U817" s="106"/>
      <c r="V817" s="142">
        <f t="shared" si="125"/>
        <v>0</v>
      </c>
      <c r="W817" s="142">
        <f t="shared" si="126"/>
        <v>0</v>
      </c>
      <c r="X817" s="108">
        <f t="shared" si="127"/>
        <v>0</v>
      </c>
      <c r="Y817" s="108">
        <f t="shared" si="128"/>
        <v>0</v>
      </c>
      <c r="Z817" s="108">
        <f t="shared" si="129"/>
        <v>0</v>
      </c>
      <c r="AA817" s="151"/>
      <c r="AB817" s="159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 s="4" customFormat="1" spans="1:67">
      <c r="A818" s="94">
        <f t="shared" si="120"/>
        <v>817</v>
      </c>
      <c r="B818" s="95"/>
      <c r="C818" s="69"/>
      <c r="D818" s="48"/>
      <c r="E818" s="69"/>
      <c r="F818" s="132"/>
      <c r="G818" s="124" t="e">
        <f>VLOOKUP(F818,[2]零件成本10.26!$B$2:$C$7802,2,0)</f>
        <v>#N/A</v>
      </c>
      <c r="H818" s="155"/>
      <c r="I818" s="128" t="str">
        <f t="shared" si="121"/>
        <v/>
      </c>
      <c r="J818" s="48"/>
      <c r="K818" s="69"/>
      <c r="L818" s="155"/>
      <c r="M818" s="69"/>
      <c r="N818" s="69"/>
      <c r="O818" s="69"/>
      <c r="P818" s="100">
        <f t="shared" si="122"/>
        <v>0</v>
      </c>
      <c r="Q818" s="156"/>
      <c r="R818" s="140" t="str">
        <f t="shared" si="123"/>
        <v>0</v>
      </c>
      <c r="S818" s="140" t="str">
        <f t="shared" si="124"/>
        <v>0</v>
      </c>
      <c r="T818" s="157"/>
      <c r="U818" s="106"/>
      <c r="V818" s="142">
        <f t="shared" si="125"/>
        <v>0</v>
      </c>
      <c r="W818" s="142">
        <f t="shared" si="126"/>
        <v>0</v>
      </c>
      <c r="X818" s="108">
        <f t="shared" si="127"/>
        <v>0</v>
      </c>
      <c r="Y818" s="108">
        <f t="shared" si="128"/>
        <v>0</v>
      </c>
      <c r="Z818" s="108">
        <f t="shared" si="129"/>
        <v>0</v>
      </c>
      <c r="AA818" s="151"/>
      <c r="AB818" s="159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 s="4" customFormat="1" spans="1:67">
      <c r="A819" s="94">
        <f t="shared" si="120"/>
        <v>818</v>
      </c>
      <c r="B819" s="95"/>
      <c r="C819" s="69"/>
      <c r="D819" s="48"/>
      <c r="E819" s="69"/>
      <c r="F819" s="132"/>
      <c r="G819" s="124" t="e">
        <f>VLOOKUP(F819,[2]零件成本10.26!$B$2:$C$7802,2,0)</f>
        <v>#N/A</v>
      </c>
      <c r="H819" s="155"/>
      <c r="I819" s="128" t="str">
        <f t="shared" si="121"/>
        <v/>
      </c>
      <c r="J819" s="48"/>
      <c r="K819" s="69"/>
      <c r="L819" s="155"/>
      <c r="M819" s="69"/>
      <c r="N819" s="69"/>
      <c r="O819" s="69"/>
      <c r="P819" s="100">
        <f t="shared" si="122"/>
        <v>0</v>
      </c>
      <c r="Q819" s="156"/>
      <c r="R819" s="140" t="str">
        <f t="shared" si="123"/>
        <v>0</v>
      </c>
      <c r="S819" s="140" t="str">
        <f t="shared" si="124"/>
        <v>0</v>
      </c>
      <c r="T819" s="157"/>
      <c r="U819" s="106"/>
      <c r="V819" s="142">
        <f t="shared" si="125"/>
        <v>0</v>
      </c>
      <c r="W819" s="142">
        <f t="shared" si="126"/>
        <v>0</v>
      </c>
      <c r="X819" s="108">
        <f t="shared" si="127"/>
        <v>0</v>
      </c>
      <c r="Y819" s="108">
        <f t="shared" si="128"/>
        <v>0</v>
      </c>
      <c r="Z819" s="108">
        <f t="shared" si="129"/>
        <v>0</v>
      </c>
      <c r="AA819" s="151"/>
      <c r="AB819" s="159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="4" customFormat="1" spans="1:67">
      <c r="A820" s="94">
        <f t="shared" si="120"/>
        <v>819</v>
      </c>
      <c r="B820" s="95"/>
      <c r="C820" s="69"/>
      <c r="D820" s="48"/>
      <c r="E820" s="69"/>
      <c r="F820" s="132"/>
      <c r="G820" s="124" t="e">
        <f>VLOOKUP(F820,[2]零件成本10.26!$B$2:$C$7802,2,0)</f>
        <v>#N/A</v>
      </c>
      <c r="H820" s="155"/>
      <c r="I820" s="128" t="str">
        <f t="shared" si="121"/>
        <v/>
      </c>
      <c r="J820" s="48"/>
      <c r="K820" s="69"/>
      <c r="L820" s="155"/>
      <c r="M820" s="69"/>
      <c r="N820" s="69"/>
      <c r="O820" s="69"/>
      <c r="P820" s="100">
        <f t="shared" si="122"/>
        <v>0</v>
      </c>
      <c r="Q820" s="156"/>
      <c r="R820" s="140" t="str">
        <f t="shared" si="123"/>
        <v>0</v>
      </c>
      <c r="S820" s="140" t="str">
        <f t="shared" si="124"/>
        <v>0</v>
      </c>
      <c r="T820" s="157"/>
      <c r="U820" s="106"/>
      <c r="V820" s="142">
        <f t="shared" si="125"/>
        <v>0</v>
      </c>
      <c r="W820" s="142">
        <f t="shared" si="126"/>
        <v>0</v>
      </c>
      <c r="X820" s="108">
        <f t="shared" si="127"/>
        <v>0</v>
      </c>
      <c r="Y820" s="108">
        <f t="shared" si="128"/>
        <v>0</v>
      </c>
      <c r="Z820" s="108">
        <f t="shared" si="129"/>
        <v>0</v>
      </c>
      <c r="AA820" s="151"/>
      <c r="AB820" s="159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 s="4" customFormat="1" spans="1:67">
      <c r="A821" s="94">
        <f t="shared" si="120"/>
        <v>820</v>
      </c>
      <c r="B821" s="95"/>
      <c r="C821" s="69"/>
      <c r="D821" s="48"/>
      <c r="E821" s="69"/>
      <c r="F821" s="132"/>
      <c r="G821" s="124" t="e">
        <f>VLOOKUP(F821,[2]零件成本10.26!$B$2:$C$7802,2,0)</f>
        <v>#N/A</v>
      </c>
      <c r="H821" s="155"/>
      <c r="I821" s="128" t="str">
        <f t="shared" si="121"/>
        <v/>
      </c>
      <c r="J821" s="48"/>
      <c r="K821" s="69"/>
      <c r="L821" s="155"/>
      <c r="M821" s="69"/>
      <c r="N821" s="69"/>
      <c r="O821" s="69"/>
      <c r="P821" s="100">
        <f t="shared" si="122"/>
        <v>0</v>
      </c>
      <c r="Q821" s="156"/>
      <c r="R821" s="140" t="str">
        <f t="shared" si="123"/>
        <v>0</v>
      </c>
      <c r="S821" s="140" t="str">
        <f t="shared" si="124"/>
        <v>0</v>
      </c>
      <c r="T821" s="157"/>
      <c r="U821" s="106"/>
      <c r="V821" s="142">
        <f t="shared" si="125"/>
        <v>0</v>
      </c>
      <c r="W821" s="142">
        <f t="shared" si="126"/>
        <v>0</v>
      </c>
      <c r="X821" s="108">
        <f t="shared" si="127"/>
        <v>0</v>
      </c>
      <c r="Y821" s="108">
        <f t="shared" si="128"/>
        <v>0</v>
      </c>
      <c r="Z821" s="108">
        <f t="shared" si="129"/>
        <v>0</v>
      </c>
      <c r="AA821" s="151"/>
      <c r="AB821" s="159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 s="4" customFormat="1" spans="1:67">
      <c r="A822" s="94">
        <f t="shared" si="120"/>
        <v>821</v>
      </c>
      <c r="B822" s="95"/>
      <c r="C822" s="69"/>
      <c r="D822" s="48"/>
      <c r="E822" s="69"/>
      <c r="F822" s="132"/>
      <c r="G822" s="124" t="e">
        <f>VLOOKUP(F822,[2]零件成本10.26!$B$2:$C$7802,2,0)</f>
        <v>#N/A</v>
      </c>
      <c r="H822" s="155"/>
      <c r="I822" s="128" t="str">
        <f t="shared" si="121"/>
        <v/>
      </c>
      <c r="J822" s="48"/>
      <c r="K822" s="69"/>
      <c r="L822" s="155"/>
      <c r="M822" s="69"/>
      <c r="N822" s="69"/>
      <c r="O822" s="69"/>
      <c r="P822" s="100">
        <f t="shared" si="122"/>
        <v>0</v>
      </c>
      <c r="Q822" s="156"/>
      <c r="R822" s="140" t="str">
        <f t="shared" si="123"/>
        <v>0</v>
      </c>
      <c r="S822" s="140" t="str">
        <f t="shared" si="124"/>
        <v>0</v>
      </c>
      <c r="T822" s="157"/>
      <c r="U822" s="106"/>
      <c r="V822" s="142">
        <f t="shared" si="125"/>
        <v>0</v>
      </c>
      <c r="W822" s="142">
        <f t="shared" si="126"/>
        <v>0</v>
      </c>
      <c r="X822" s="108">
        <f t="shared" si="127"/>
        <v>0</v>
      </c>
      <c r="Y822" s="108">
        <f t="shared" si="128"/>
        <v>0</v>
      </c>
      <c r="Z822" s="108">
        <f t="shared" si="129"/>
        <v>0</v>
      </c>
      <c r="AA822" s="151"/>
      <c r="AB822" s="159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 s="4" customFormat="1" spans="1:67">
      <c r="A823" s="94">
        <f t="shared" si="120"/>
        <v>822</v>
      </c>
      <c r="B823" s="95"/>
      <c r="C823" s="69"/>
      <c r="D823" s="48"/>
      <c r="E823" s="69"/>
      <c r="F823" s="132"/>
      <c r="G823" s="124" t="e">
        <f>VLOOKUP(F823,[2]零件成本10.26!$B$2:$C$7802,2,0)</f>
        <v>#N/A</v>
      </c>
      <c r="H823" s="155"/>
      <c r="I823" s="128" t="str">
        <f t="shared" si="121"/>
        <v/>
      </c>
      <c r="J823" s="48"/>
      <c r="K823" s="69"/>
      <c r="L823" s="155"/>
      <c r="M823" s="69"/>
      <c r="N823" s="69"/>
      <c r="O823" s="69"/>
      <c r="P823" s="100">
        <f t="shared" si="122"/>
        <v>0</v>
      </c>
      <c r="Q823" s="156"/>
      <c r="R823" s="140" t="str">
        <f t="shared" si="123"/>
        <v>0</v>
      </c>
      <c r="S823" s="140" t="str">
        <f t="shared" si="124"/>
        <v>0</v>
      </c>
      <c r="T823" s="157"/>
      <c r="U823" s="106"/>
      <c r="V823" s="142">
        <f t="shared" si="125"/>
        <v>0</v>
      </c>
      <c r="W823" s="142">
        <f t="shared" si="126"/>
        <v>0</v>
      </c>
      <c r="X823" s="108">
        <f t="shared" si="127"/>
        <v>0</v>
      </c>
      <c r="Y823" s="108">
        <f t="shared" si="128"/>
        <v>0</v>
      </c>
      <c r="Z823" s="108">
        <f t="shared" si="129"/>
        <v>0</v>
      </c>
      <c r="AA823" s="151"/>
      <c r="AB823" s="159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 s="4" customFormat="1" spans="1:67">
      <c r="A824" s="94">
        <f t="shared" si="120"/>
        <v>823</v>
      </c>
      <c r="B824" s="95"/>
      <c r="C824" s="69"/>
      <c r="D824" s="48"/>
      <c r="E824" s="69"/>
      <c r="F824" s="132"/>
      <c r="G824" s="124" t="e">
        <f>VLOOKUP(F824,[2]零件成本10.26!$B$2:$C$7802,2,0)</f>
        <v>#N/A</v>
      </c>
      <c r="H824" s="155"/>
      <c r="I824" s="128" t="str">
        <f t="shared" si="121"/>
        <v/>
      </c>
      <c r="J824" s="48"/>
      <c r="K824" s="69"/>
      <c r="L824" s="155"/>
      <c r="M824" s="69"/>
      <c r="N824" s="69"/>
      <c r="O824" s="69"/>
      <c r="P824" s="100">
        <f t="shared" si="122"/>
        <v>0</v>
      </c>
      <c r="Q824" s="156"/>
      <c r="R824" s="140" t="str">
        <f t="shared" si="123"/>
        <v>0</v>
      </c>
      <c r="S824" s="140" t="str">
        <f t="shared" si="124"/>
        <v>0</v>
      </c>
      <c r="T824" s="157"/>
      <c r="U824" s="106"/>
      <c r="V824" s="142">
        <f t="shared" si="125"/>
        <v>0</v>
      </c>
      <c r="W824" s="142">
        <f t="shared" si="126"/>
        <v>0</v>
      </c>
      <c r="X824" s="108">
        <f t="shared" si="127"/>
        <v>0</v>
      </c>
      <c r="Y824" s="108">
        <f t="shared" si="128"/>
        <v>0</v>
      </c>
      <c r="Z824" s="108">
        <f t="shared" si="129"/>
        <v>0</v>
      </c>
      <c r="AA824" s="151"/>
      <c r="AB824" s="159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="4" customFormat="1" spans="1:67">
      <c r="A825" s="94">
        <f t="shared" si="120"/>
        <v>824</v>
      </c>
      <c r="B825" s="95"/>
      <c r="C825" s="69"/>
      <c r="D825" s="48"/>
      <c r="E825" s="69"/>
      <c r="F825" s="132"/>
      <c r="G825" s="124" t="e">
        <f>VLOOKUP(F825,[2]零件成本10.26!$B$2:$C$7802,2,0)</f>
        <v>#N/A</v>
      </c>
      <c r="H825" s="155"/>
      <c r="I825" s="128" t="str">
        <f t="shared" si="121"/>
        <v/>
      </c>
      <c r="J825" s="48"/>
      <c r="K825" s="69"/>
      <c r="L825" s="155"/>
      <c r="M825" s="69"/>
      <c r="N825" s="69"/>
      <c r="O825" s="69"/>
      <c r="P825" s="100">
        <f t="shared" si="122"/>
        <v>0</v>
      </c>
      <c r="Q825" s="156"/>
      <c r="R825" s="140" t="str">
        <f t="shared" si="123"/>
        <v>0</v>
      </c>
      <c r="S825" s="140" t="str">
        <f t="shared" si="124"/>
        <v>0</v>
      </c>
      <c r="T825" s="157"/>
      <c r="U825" s="106"/>
      <c r="V825" s="142">
        <f t="shared" si="125"/>
        <v>0</v>
      </c>
      <c r="W825" s="142">
        <f t="shared" si="126"/>
        <v>0</v>
      </c>
      <c r="X825" s="108">
        <f t="shared" si="127"/>
        <v>0</v>
      </c>
      <c r="Y825" s="108">
        <f t="shared" si="128"/>
        <v>0</v>
      </c>
      <c r="Z825" s="108">
        <f t="shared" si="129"/>
        <v>0</v>
      </c>
      <c r="AA825" s="151"/>
      <c r="AB825" s="159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 s="4" customFormat="1" spans="1:67">
      <c r="A826" s="94">
        <f t="shared" si="120"/>
        <v>825</v>
      </c>
      <c r="B826" s="95"/>
      <c r="C826" s="69"/>
      <c r="D826" s="48"/>
      <c r="E826" s="69"/>
      <c r="F826" s="132"/>
      <c r="G826" s="124" t="e">
        <f>VLOOKUP(F826,[2]零件成本10.26!$B$2:$C$7802,2,0)</f>
        <v>#N/A</v>
      </c>
      <c r="H826" s="155"/>
      <c r="I826" s="128" t="str">
        <f t="shared" si="121"/>
        <v/>
      </c>
      <c r="J826" s="48"/>
      <c r="K826" s="69"/>
      <c r="L826" s="155"/>
      <c r="M826" s="69"/>
      <c r="N826" s="69"/>
      <c r="O826" s="69"/>
      <c r="P826" s="100">
        <f t="shared" si="122"/>
        <v>0</v>
      </c>
      <c r="Q826" s="156"/>
      <c r="R826" s="140" t="str">
        <f t="shared" si="123"/>
        <v>0</v>
      </c>
      <c r="S826" s="140" t="str">
        <f t="shared" si="124"/>
        <v>0</v>
      </c>
      <c r="T826" s="157"/>
      <c r="U826" s="106"/>
      <c r="V826" s="142">
        <f t="shared" si="125"/>
        <v>0</v>
      </c>
      <c r="W826" s="142">
        <f t="shared" si="126"/>
        <v>0</v>
      </c>
      <c r="X826" s="108">
        <f t="shared" si="127"/>
        <v>0</v>
      </c>
      <c r="Y826" s="108">
        <f t="shared" si="128"/>
        <v>0</v>
      </c>
      <c r="Z826" s="108">
        <f t="shared" si="129"/>
        <v>0</v>
      </c>
      <c r="AA826" s="151"/>
      <c r="AB826" s="159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 s="4" customFormat="1" spans="1:67">
      <c r="A827" s="94">
        <f t="shared" si="120"/>
        <v>826</v>
      </c>
      <c r="B827" s="95"/>
      <c r="C827" s="69"/>
      <c r="D827" s="48"/>
      <c r="E827" s="69"/>
      <c r="F827" s="132"/>
      <c r="G827" s="124" t="e">
        <f>VLOOKUP(F827,[2]零件成本10.26!$B$2:$C$7802,2,0)</f>
        <v>#N/A</v>
      </c>
      <c r="H827" s="155"/>
      <c r="I827" s="128" t="str">
        <f t="shared" si="121"/>
        <v/>
      </c>
      <c r="J827" s="48"/>
      <c r="K827" s="69"/>
      <c r="L827" s="155"/>
      <c r="M827" s="69"/>
      <c r="N827" s="69"/>
      <c r="O827" s="69"/>
      <c r="P827" s="100">
        <f t="shared" si="122"/>
        <v>0</v>
      </c>
      <c r="Q827" s="156"/>
      <c r="R827" s="140" t="str">
        <f t="shared" si="123"/>
        <v>0</v>
      </c>
      <c r="S827" s="140" t="str">
        <f t="shared" si="124"/>
        <v>0</v>
      </c>
      <c r="T827" s="157"/>
      <c r="U827" s="106"/>
      <c r="V827" s="142">
        <f t="shared" si="125"/>
        <v>0</v>
      </c>
      <c r="W827" s="142">
        <f t="shared" si="126"/>
        <v>0</v>
      </c>
      <c r="X827" s="108">
        <f t="shared" si="127"/>
        <v>0</v>
      </c>
      <c r="Y827" s="108">
        <f t="shared" si="128"/>
        <v>0</v>
      </c>
      <c r="Z827" s="108">
        <f t="shared" si="129"/>
        <v>0</v>
      </c>
      <c r="AA827" s="151"/>
      <c r="AB827" s="159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="4" customFormat="1" spans="1:67">
      <c r="A828" s="94">
        <f t="shared" si="120"/>
        <v>827</v>
      </c>
      <c r="B828" s="95"/>
      <c r="C828" s="69"/>
      <c r="D828" s="48"/>
      <c r="E828" s="69"/>
      <c r="F828" s="132"/>
      <c r="G828" s="124" t="e">
        <f>VLOOKUP(F828,[2]零件成本10.26!$B$2:$C$7802,2,0)</f>
        <v>#N/A</v>
      </c>
      <c r="H828" s="155"/>
      <c r="I828" s="128" t="str">
        <f t="shared" si="121"/>
        <v/>
      </c>
      <c r="J828" s="48"/>
      <c r="K828" s="69"/>
      <c r="L828" s="155"/>
      <c r="M828" s="69"/>
      <c r="N828" s="69"/>
      <c r="O828" s="69"/>
      <c r="P828" s="100">
        <f t="shared" si="122"/>
        <v>0</v>
      </c>
      <c r="Q828" s="156"/>
      <c r="R828" s="140" t="str">
        <f t="shared" si="123"/>
        <v>0</v>
      </c>
      <c r="S828" s="140" t="str">
        <f t="shared" si="124"/>
        <v>0</v>
      </c>
      <c r="T828" s="157"/>
      <c r="U828" s="106"/>
      <c r="V828" s="142">
        <f t="shared" si="125"/>
        <v>0</v>
      </c>
      <c r="W828" s="142">
        <f t="shared" si="126"/>
        <v>0</v>
      </c>
      <c r="X828" s="108">
        <f t="shared" si="127"/>
        <v>0</v>
      </c>
      <c r="Y828" s="108">
        <f t="shared" si="128"/>
        <v>0</v>
      </c>
      <c r="Z828" s="108">
        <f t="shared" si="129"/>
        <v>0</v>
      </c>
      <c r="AA828" s="151"/>
      <c r="AB828" s="159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 s="4" customFormat="1" spans="1:67">
      <c r="A829" s="94">
        <f t="shared" si="120"/>
        <v>828</v>
      </c>
      <c r="B829" s="95"/>
      <c r="C829" s="69"/>
      <c r="D829" s="48"/>
      <c r="E829" s="69"/>
      <c r="F829" s="132"/>
      <c r="G829" s="124" t="e">
        <f>VLOOKUP(F829,[2]零件成本10.26!$B$2:$C$7802,2,0)</f>
        <v>#N/A</v>
      </c>
      <c r="H829" s="155"/>
      <c r="I829" s="128" t="str">
        <f t="shared" si="121"/>
        <v/>
      </c>
      <c r="J829" s="48"/>
      <c r="K829" s="69"/>
      <c r="L829" s="155"/>
      <c r="M829" s="69"/>
      <c r="N829" s="69"/>
      <c r="O829" s="69"/>
      <c r="P829" s="100">
        <f t="shared" si="122"/>
        <v>0</v>
      </c>
      <c r="Q829" s="156"/>
      <c r="R829" s="140" t="str">
        <f t="shared" si="123"/>
        <v>0</v>
      </c>
      <c r="S829" s="140" t="str">
        <f t="shared" si="124"/>
        <v>0</v>
      </c>
      <c r="T829" s="157"/>
      <c r="U829" s="106"/>
      <c r="V829" s="142">
        <f t="shared" si="125"/>
        <v>0</v>
      </c>
      <c r="W829" s="142">
        <f t="shared" si="126"/>
        <v>0</v>
      </c>
      <c r="X829" s="108">
        <f t="shared" si="127"/>
        <v>0</v>
      </c>
      <c r="Y829" s="108">
        <f t="shared" si="128"/>
        <v>0</v>
      </c>
      <c r="Z829" s="108">
        <f t="shared" si="129"/>
        <v>0</v>
      </c>
      <c r="AA829" s="151"/>
      <c r="AB829" s="159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 s="4" customFormat="1" spans="1:67">
      <c r="A830" s="94">
        <f t="shared" si="120"/>
        <v>829</v>
      </c>
      <c r="B830" s="95"/>
      <c r="C830" s="69"/>
      <c r="D830" s="48"/>
      <c r="E830" s="69"/>
      <c r="F830" s="132"/>
      <c r="G830" s="124" t="e">
        <f>VLOOKUP(F830,[2]零件成本10.26!$B$2:$C$7802,2,0)</f>
        <v>#N/A</v>
      </c>
      <c r="H830" s="155"/>
      <c r="I830" s="128" t="str">
        <f t="shared" si="121"/>
        <v/>
      </c>
      <c r="J830" s="48"/>
      <c r="K830" s="69"/>
      <c r="L830" s="155"/>
      <c r="M830" s="69"/>
      <c r="N830" s="69"/>
      <c r="O830" s="69"/>
      <c r="P830" s="100">
        <f t="shared" si="122"/>
        <v>0</v>
      </c>
      <c r="Q830" s="156"/>
      <c r="R830" s="140" t="str">
        <f t="shared" si="123"/>
        <v>0</v>
      </c>
      <c r="S830" s="140" t="str">
        <f t="shared" si="124"/>
        <v>0</v>
      </c>
      <c r="T830" s="157"/>
      <c r="U830" s="106"/>
      <c r="V830" s="142">
        <f t="shared" si="125"/>
        <v>0</v>
      </c>
      <c r="W830" s="142">
        <f t="shared" si="126"/>
        <v>0</v>
      </c>
      <c r="X830" s="108">
        <f t="shared" si="127"/>
        <v>0</v>
      </c>
      <c r="Y830" s="108">
        <f t="shared" si="128"/>
        <v>0</v>
      </c>
      <c r="Z830" s="108">
        <f t="shared" si="129"/>
        <v>0</v>
      </c>
      <c r="AA830" s="151"/>
      <c r="AB830" s="159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 s="4" customFormat="1" spans="1:67">
      <c r="A831" s="94">
        <f t="shared" si="120"/>
        <v>830</v>
      </c>
      <c r="B831" s="95"/>
      <c r="C831" s="69"/>
      <c r="D831" s="48"/>
      <c r="E831" s="69"/>
      <c r="F831" s="132"/>
      <c r="G831" s="124" t="e">
        <f>VLOOKUP(F831,[2]零件成本10.26!$B$2:$C$7802,2,0)</f>
        <v>#N/A</v>
      </c>
      <c r="H831" s="155"/>
      <c r="I831" s="128" t="str">
        <f t="shared" si="121"/>
        <v/>
      </c>
      <c r="J831" s="48"/>
      <c r="K831" s="165"/>
      <c r="L831" s="155"/>
      <c r="M831" s="69"/>
      <c r="N831" s="69"/>
      <c r="O831" s="69"/>
      <c r="P831" s="100">
        <f t="shared" si="122"/>
        <v>0</v>
      </c>
      <c r="Q831" s="156"/>
      <c r="R831" s="140" t="str">
        <f t="shared" si="123"/>
        <v>0</v>
      </c>
      <c r="S831" s="140" t="str">
        <f t="shared" si="124"/>
        <v>0</v>
      </c>
      <c r="T831" s="157"/>
      <c r="U831" s="106"/>
      <c r="V831" s="142">
        <f t="shared" si="125"/>
        <v>0</v>
      </c>
      <c r="W831" s="142">
        <f t="shared" si="126"/>
        <v>0</v>
      </c>
      <c r="X831" s="108">
        <f t="shared" si="127"/>
        <v>0</v>
      </c>
      <c r="Y831" s="108">
        <f t="shared" si="128"/>
        <v>0</v>
      </c>
      <c r="Z831" s="108">
        <f t="shared" si="129"/>
        <v>0</v>
      </c>
      <c r="AA831" s="151"/>
      <c r="AB831" s="159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 s="4" customFormat="1" spans="1:67">
      <c r="A832" s="94">
        <f t="shared" si="120"/>
        <v>831</v>
      </c>
      <c r="B832" s="95"/>
      <c r="C832" s="69"/>
      <c r="D832" s="48"/>
      <c r="E832" s="69"/>
      <c r="F832" s="132"/>
      <c r="G832" s="124" t="e">
        <f>VLOOKUP(F832,[2]零件成本10.26!$B$2:$C$7802,2,0)</f>
        <v>#N/A</v>
      </c>
      <c r="H832" s="155"/>
      <c r="I832" s="128" t="str">
        <f t="shared" si="121"/>
        <v/>
      </c>
      <c r="J832" s="48"/>
      <c r="K832" s="165"/>
      <c r="L832" s="155"/>
      <c r="M832" s="69"/>
      <c r="N832" s="69"/>
      <c r="O832" s="69"/>
      <c r="P832" s="100">
        <f t="shared" si="122"/>
        <v>0</v>
      </c>
      <c r="Q832" s="156"/>
      <c r="R832" s="140" t="str">
        <f t="shared" si="123"/>
        <v>0</v>
      </c>
      <c r="S832" s="140" t="str">
        <f t="shared" si="124"/>
        <v>0</v>
      </c>
      <c r="T832" s="157"/>
      <c r="U832" s="106"/>
      <c r="V832" s="142">
        <f t="shared" si="125"/>
        <v>0</v>
      </c>
      <c r="W832" s="142">
        <f t="shared" si="126"/>
        <v>0</v>
      </c>
      <c r="X832" s="108">
        <f t="shared" si="127"/>
        <v>0</v>
      </c>
      <c r="Y832" s="108">
        <f t="shared" si="128"/>
        <v>0</v>
      </c>
      <c r="Z832" s="108">
        <f t="shared" si="129"/>
        <v>0</v>
      </c>
      <c r="AA832" s="151"/>
      <c r="AB832" s="159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="4" customFormat="1" ht="18.75" spans="1:67">
      <c r="A833" s="94">
        <f t="shared" si="120"/>
        <v>832</v>
      </c>
      <c r="B833" s="95"/>
      <c r="C833" s="69"/>
      <c r="D833" s="48"/>
      <c r="E833" s="69"/>
      <c r="F833" s="166"/>
      <c r="G833" s="124" t="e">
        <f>VLOOKUP(F833,[2]零件成本10.26!$B$2:$C$7802,2,0)</f>
        <v>#N/A</v>
      </c>
      <c r="H833" s="155"/>
      <c r="I833" s="128" t="str">
        <f t="shared" si="121"/>
        <v/>
      </c>
      <c r="J833" s="48"/>
      <c r="K833" s="126"/>
      <c r="L833" s="155"/>
      <c r="M833" s="69"/>
      <c r="N833" s="69"/>
      <c r="O833" s="69"/>
      <c r="P833" s="100">
        <f t="shared" si="122"/>
        <v>0</v>
      </c>
      <c r="Q833" s="156"/>
      <c r="R833" s="140" t="str">
        <f t="shared" si="123"/>
        <v>0</v>
      </c>
      <c r="S833" s="140" t="str">
        <f t="shared" si="124"/>
        <v>0</v>
      </c>
      <c r="T833" s="157"/>
      <c r="U833" s="106"/>
      <c r="V833" s="142">
        <f t="shared" si="125"/>
        <v>0</v>
      </c>
      <c r="W833" s="142">
        <f t="shared" si="126"/>
        <v>0</v>
      </c>
      <c r="X833" s="108">
        <f t="shared" si="127"/>
        <v>0</v>
      </c>
      <c r="Y833" s="108">
        <f t="shared" si="128"/>
        <v>0</v>
      </c>
      <c r="Z833" s="108">
        <f t="shared" si="129"/>
        <v>0</v>
      </c>
      <c r="AA833" s="151"/>
      <c r="AB833" s="159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 s="4" customFormat="1" ht="18.75" spans="1:67">
      <c r="A834" s="94">
        <f t="shared" ref="A834:A897" si="130">ROW()-1</f>
        <v>833</v>
      </c>
      <c r="B834" s="95"/>
      <c r="C834" s="69"/>
      <c r="D834" s="48"/>
      <c r="E834" s="69"/>
      <c r="F834" s="166"/>
      <c r="G834" s="124" t="e">
        <f>VLOOKUP(F834,[2]零件成本10.26!$B$2:$C$7802,2,0)</f>
        <v>#N/A</v>
      </c>
      <c r="H834" s="155"/>
      <c r="I834" s="128" t="str">
        <f t="shared" ref="I834:I897" si="131">C834&amp;F834</f>
        <v/>
      </c>
      <c r="J834" s="48"/>
      <c r="K834" s="126"/>
      <c r="L834" s="155"/>
      <c r="M834" s="69"/>
      <c r="N834" s="69"/>
      <c r="O834" s="69"/>
      <c r="P834" s="100">
        <f t="shared" ref="P834:P897" si="132">K834</f>
        <v>0</v>
      </c>
      <c r="Q834" s="156"/>
      <c r="R834" s="140" t="str">
        <f t="shared" ref="R834:R897" si="133">IF(P834&gt;Q834,P834-Q834,"0")</f>
        <v>0</v>
      </c>
      <c r="S834" s="140" t="str">
        <f t="shared" ref="S834:S897" si="134">IF(P834&lt;Q834,P834-Q834,"0")</f>
        <v>0</v>
      </c>
      <c r="T834" s="157"/>
      <c r="U834" s="106"/>
      <c r="V834" s="142">
        <f t="shared" ref="V834:V897" si="135">IFERROR(P834*U834,"")</f>
        <v>0</v>
      </c>
      <c r="W834" s="142">
        <f t="shared" ref="W834:W897" si="136">IFERROR(Q834*U834,"")</f>
        <v>0</v>
      </c>
      <c r="X834" s="108">
        <f t="shared" ref="X834:X897" si="137">IFERROR(R834*U834,"")</f>
        <v>0</v>
      </c>
      <c r="Y834" s="108">
        <f t="shared" ref="Y834:Y897" si="138">IFERROR(S834*U834,"")</f>
        <v>0</v>
      </c>
      <c r="Z834" s="108">
        <f t="shared" ref="Z834:Z897" si="139">V834-W834</f>
        <v>0</v>
      </c>
      <c r="AA834" s="151"/>
      <c r="AB834" s="159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 s="4" customFormat="1" ht="18.75" spans="1:67">
      <c r="A835" s="94">
        <f t="shared" si="130"/>
        <v>834</v>
      </c>
      <c r="B835" s="95"/>
      <c r="C835" s="69"/>
      <c r="D835" s="48"/>
      <c r="E835" s="69"/>
      <c r="F835" s="166"/>
      <c r="G835" s="124" t="e">
        <f>VLOOKUP(F835,[2]零件成本10.26!$B$2:$C$7802,2,0)</f>
        <v>#N/A</v>
      </c>
      <c r="H835" s="155"/>
      <c r="I835" s="128" t="str">
        <f t="shared" si="131"/>
        <v/>
      </c>
      <c r="J835" s="48"/>
      <c r="K835" s="126"/>
      <c r="L835" s="155"/>
      <c r="M835" s="69"/>
      <c r="N835" s="69"/>
      <c r="O835" s="69"/>
      <c r="P835" s="100">
        <f t="shared" si="132"/>
        <v>0</v>
      </c>
      <c r="Q835" s="156"/>
      <c r="R835" s="140" t="str">
        <f t="shared" si="133"/>
        <v>0</v>
      </c>
      <c r="S835" s="140" t="str">
        <f t="shared" si="134"/>
        <v>0</v>
      </c>
      <c r="T835" s="157"/>
      <c r="U835" s="106"/>
      <c r="V835" s="142">
        <f t="shared" si="135"/>
        <v>0</v>
      </c>
      <c r="W835" s="142">
        <f t="shared" si="136"/>
        <v>0</v>
      </c>
      <c r="X835" s="108">
        <f t="shared" si="137"/>
        <v>0</v>
      </c>
      <c r="Y835" s="108">
        <f t="shared" si="138"/>
        <v>0</v>
      </c>
      <c r="Z835" s="108">
        <f t="shared" si="139"/>
        <v>0</v>
      </c>
      <c r="AA835" s="151"/>
      <c r="AB835" s="159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="4" customFormat="1" ht="18.75" spans="1:67">
      <c r="A836" s="94">
        <f t="shared" si="130"/>
        <v>835</v>
      </c>
      <c r="B836" s="95"/>
      <c r="C836" s="69"/>
      <c r="D836" s="48"/>
      <c r="E836" s="69"/>
      <c r="F836" s="166"/>
      <c r="G836" s="124" t="e">
        <f>VLOOKUP(F836,[2]零件成本10.26!$B$2:$C$7802,2,0)</f>
        <v>#N/A</v>
      </c>
      <c r="H836" s="155"/>
      <c r="I836" s="128" t="str">
        <f t="shared" si="131"/>
        <v/>
      </c>
      <c r="J836" s="48"/>
      <c r="K836" s="126"/>
      <c r="L836" s="155"/>
      <c r="M836" s="69"/>
      <c r="N836" s="69"/>
      <c r="O836" s="69"/>
      <c r="P836" s="100">
        <f t="shared" si="132"/>
        <v>0</v>
      </c>
      <c r="Q836" s="156"/>
      <c r="R836" s="140" t="str">
        <f t="shared" si="133"/>
        <v>0</v>
      </c>
      <c r="S836" s="140" t="str">
        <f t="shared" si="134"/>
        <v>0</v>
      </c>
      <c r="T836" s="157"/>
      <c r="U836" s="106"/>
      <c r="V836" s="142">
        <f t="shared" si="135"/>
        <v>0</v>
      </c>
      <c r="W836" s="142">
        <f t="shared" si="136"/>
        <v>0</v>
      </c>
      <c r="X836" s="108">
        <f t="shared" si="137"/>
        <v>0</v>
      </c>
      <c r="Y836" s="108">
        <f t="shared" si="138"/>
        <v>0</v>
      </c>
      <c r="Z836" s="108">
        <f t="shared" si="139"/>
        <v>0</v>
      </c>
      <c r="AA836" s="151"/>
      <c r="AB836" s="159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 s="4" customFormat="1" ht="18.75" spans="1:67">
      <c r="A837" s="94">
        <f t="shared" si="130"/>
        <v>836</v>
      </c>
      <c r="B837" s="95"/>
      <c r="C837" s="69"/>
      <c r="D837" s="48"/>
      <c r="E837" s="69"/>
      <c r="F837" s="166"/>
      <c r="G837" s="124" t="e">
        <f>VLOOKUP(F837,[2]零件成本10.26!$B$2:$C$7802,2,0)</f>
        <v>#N/A</v>
      </c>
      <c r="H837" s="155"/>
      <c r="I837" s="128" t="str">
        <f t="shared" si="131"/>
        <v/>
      </c>
      <c r="J837" s="48"/>
      <c r="K837" s="126"/>
      <c r="L837" s="155"/>
      <c r="M837" s="69"/>
      <c r="N837" s="69"/>
      <c r="O837" s="69"/>
      <c r="P837" s="100">
        <f t="shared" si="132"/>
        <v>0</v>
      </c>
      <c r="Q837" s="156"/>
      <c r="R837" s="140" t="str">
        <f t="shared" si="133"/>
        <v>0</v>
      </c>
      <c r="S837" s="140" t="str">
        <f t="shared" si="134"/>
        <v>0</v>
      </c>
      <c r="T837" s="157"/>
      <c r="U837" s="106"/>
      <c r="V837" s="142">
        <f t="shared" si="135"/>
        <v>0</v>
      </c>
      <c r="W837" s="142">
        <f t="shared" si="136"/>
        <v>0</v>
      </c>
      <c r="X837" s="108">
        <f t="shared" si="137"/>
        <v>0</v>
      </c>
      <c r="Y837" s="108">
        <f t="shared" si="138"/>
        <v>0</v>
      </c>
      <c r="Z837" s="108">
        <f t="shared" si="139"/>
        <v>0</v>
      </c>
      <c r="AA837" s="151"/>
      <c r="AB837" s="159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 s="4" customFormat="1" ht="18.75" spans="1:67">
      <c r="A838" s="94">
        <f t="shared" si="130"/>
        <v>837</v>
      </c>
      <c r="B838" s="95"/>
      <c r="C838" s="69"/>
      <c r="D838" s="48"/>
      <c r="E838" s="69"/>
      <c r="F838" s="166"/>
      <c r="G838" s="124" t="e">
        <f>VLOOKUP(F838,[2]零件成本10.26!$B$2:$C$7802,2,0)</f>
        <v>#N/A</v>
      </c>
      <c r="H838" s="155"/>
      <c r="I838" s="128" t="str">
        <f t="shared" si="131"/>
        <v/>
      </c>
      <c r="J838" s="48"/>
      <c r="K838" s="126"/>
      <c r="L838" s="155"/>
      <c r="M838" s="69"/>
      <c r="N838" s="69"/>
      <c r="O838" s="69"/>
      <c r="P838" s="100">
        <f t="shared" si="132"/>
        <v>0</v>
      </c>
      <c r="Q838" s="156"/>
      <c r="R838" s="140" t="str">
        <f t="shared" si="133"/>
        <v>0</v>
      </c>
      <c r="S838" s="140" t="str">
        <f t="shared" si="134"/>
        <v>0</v>
      </c>
      <c r="T838" s="157"/>
      <c r="U838" s="106"/>
      <c r="V838" s="142">
        <f t="shared" si="135"/>
        <v>0</v>
      </c>
      <c r="W838" s="142">
        <f t="shared" si="136"/>
        <v>0</v>
      </c>
      <c r="X838" s="108">
        <f t="shared" si="137"/>
        <v>0</v>
      </c>
      <c r="Y838" s="108">
        <f t="shared" si="138"/>
        <v>0</v>
      </c>
      <c r="Z838" s="108">
        <f t="shared" si="139"/>
        <v>0</v>
      </c>
      <c r="AA838" s="151"/>
      <c r="AB838" s="159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 s="4" customFormat="1" ht="18.75" spans="1:67">
      <c r="A839" s="94">
        <f t="shared" si="130"/>
        <v>838</v>
      </c>
      <c r="B839" s="95"/>
      <c r="C839" s="69"/>
      <c r="D839" s="48"/>
      <c r="E839" s="69"/>
      <c r="F839" s="166"/>
      <c r="G839" s="124" t="e">
        <f>VLOOKUP(F839,[2]零件成本10.26!$B$2:$C$7802,2,0)</f>
        <v>#N/A</v>
      </c>
      <c r="H839" s="155"/>
      <c r="I839" s="128" t="str">
        <f t="shared" si="131"/>
        <v/>
      </c>
      <c r="J839" s="48"/>
      <c r="K839" s="126"/>
      <c r="L839" s="155"/>
      <c r="M839" s="69"/>
      <c r="N839" s="69"/>
      <c r="O839" s="69"/>
      <c r="P839" s="100">
        <f t="shared" si="132"/>
        <v>0</v>
      </c>
      <c r="Q839" s="156"/>
      <c r="R839" s="140" t="str">
        <f t="shared" si="133"/>
        <v>0</v>
      </c>
      <c r="S839" s="140" t="str">
        <f t="shared" si="134"/>
        <v>0</v>
      </c>
      <c r="T839" s="157"/>
      <c r="U839" s="106"/>
      <c r="V839" s="142">
        <f t="shared" si="135"/>
        <v>0</v>
      </c>
      <c r="W839" s="142">
        <f t="shared" si="136"/>
        <v>0</v>
      </c>
      <c r="X839" s="108">
        <f t="shared" si="137"/>
        <v>0</v>
      </c>
      <c r="Y839" s="108">
        <f t="shared" si="138"/>
        <v>0</v>
      </c>
      <c r="Z839" s="108">
        <f t="shared" si="139"/>
        <v>0</v>
      </c>
      <c r="AA839" s="151"/>
      <c r="AB839" s="159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="4" customFormat="1" ht="18.75" spans="1:67">
      <c r="A840" s="94">
        <f t="shared" si="130"/>
        <v>839</v>
      </c>
      <c r="B840" s="95"/>
      <c r="C840" s="69"/>
      <c r="D840" s="48"/>
      <c r="E840" s="69"/>
      <c r="F840" s="166"/>
      <c r="G840" s="124" t="e">
        <f>VLOOKUP(F840,[2]零件成本10.26!$B$2:$C$7802,2,0)</f>
        <v>#N/A</v>
      </c>
      <c r="H840" s="155"/>
      <c r="I840" s="128" t="str">
        <f t="shared" si="131"/>
        <v/>
      </c>
      <c r="J840" s="48"/>
      <c r="K840" s="126"/>
      <c r="L840" s="155"/>
      <c r="M840" s="69"/>
      <c r="N840" s="69"/>
      <c r="O840" s="69"/>
      <c r="P840" s="100">
        <f t="shared" si="132"/>
        <v>0</v>
      </c>
      <c r="Q840" s="156"/>
      <c r="R840" s="140" t="str">
        <f t="shared" si="133"/>
        <v>0</v>
      </c>
      <c r="S840" s="140" t="str">
        <f t="shared" si="134"/>
        <v>0</v>
      </c>
      <c r="T840" s="157"/>
      <c r="U840" s="106"/>
      <c r="V840" s="142">
        <f t="shared" si="135"/>
        <v>0</v>
      </c>
      <c r="W840" s="142">
        <f t="shared" si="136"/>
        <v>0</v>
      </c>
      <c r="X840" s="108">
        <f t="shared" si="137"/>
        <v>0</v>
      </c>
      <c r="Y840" s="108">
        <f t="shared" si="138"/>
        <v>0</v>
      </c>
      <c r="Z840" s="108">
        <f t="shared" si="139"/>
        <v>0</v>
      </c>
      <c r="AA840" s="151"/>
      <c r="AB840" s="159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="4" customFormat="1" ht="18.75" spans="1:67">
      <c r="A841" s="94">
        <f t="shared" si="130"/>
        <v>840</v>
      </c>
      <c r="B841" s="95"/>
      <c r="C841" s="69"/>
      <c r="D841" s="48"/>
      <c r="E841" s="69"/>
      <c r="F841" s="166"/>
      <c r="G841" s="124" t="e">
        <f>VLOOKUP(F841,[2]零件成本10.26!$B$2:$C$7802,2,0)</f>
        <v>#N/A</v>
      </c>
      <c r="H841" s="155"/>
      <c r="I841" s="128" t="str">
        <f t="shared" si="131"/>
        <v/>
      </c>
      <c r="J841" s="48"/>
      <c r="K841" s="126"/>
      <c r="L841" s="155"/>
      <c r="M841" s="69"/>
      <c r="N841" s="69"/>
      <c r="O841" s="69"/>
      <c r="P841" s="100">
        <f t="shared" si="132"/>
        <v>0</v>
      </c>
      <c r="Q841" s="156"/>
      <c r="R841" s="140" t="str">
        <f t="shared" si="133"/>
        <v>0</v>
      </c>
      <c r="S841" s="140" t="str">
        <f t="shared" si="134"/>
        <v>0</v>
      </c>
      <c r="T841" s="157"/>
      <c r="U841" s="106"/>
      <c r="V841" s="142">
        <f t="shared" si="135"/>
        <v>0</v>
      </c>
      <c r="W841" s="142">
        <f t="shared" si="136"/>
        <v>0</v>
      </c>
      <c r="X841" s="108">
        <f t="shared" si="137"/>
        <v>0</v>
      </c>
      <c r="Y841" s="108">
        <f t="shared" si="138"/>
        <v>0</v>
      </c>
      <c r="Z841" s="108">
        <f t="shared" si="139"/>
        <v>0</v>
      </c>
      <c r="AA841" s="151"/>
      <c r="AB841" s="159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 s="4" customFormat="1" ht="18.75" spans="1:67">
      <c r="A842" s="94">
        <f t="shared" si="130"/>
        <v>841</v>
      </c>
      <c r="B842" s="95"/>
      <c r="C842" s="69"/>
      <c r="D842" s="48"/>
      <c r="E842" s="69"/>
      <c r="F842" s="166"/>
      <c r="G842" s="124" t="e">
        <f>VLOOKUP(F842,[2]零件成本10.26!$B$2:$C$7802,2,0)</f>
        <v>#N/A</v>
      </c>
      <c r="H842" s="155"/>
      <c r="I842" s="128" t="str">
        <f t="shared" si="131"/>
        <v/>
      </c>
      <c r="J842" s="48"/>
      <c r="K842" s="126"/>
      <c r="L842" s="155"/>
      <c r="M842" s="69"/>
      <c r="N842" s="69"/>
      <c r="O842" s="69"/>
      <c r="P842" s="100">
        <f t="shared" si="132"/>
        <v>0</v>
      </c>
      <c r="Q842" s="156"/>
      <c r="R842" s="140" t="str">
        <f t="shared" si="133"/>
        <v>0</v>
      </c>
      <c r="S842" s="140" t="str">
        <f t="shared" si="134"/>
        <v>0</v>
      </c>
      <c r="T842" s="157"/>
      <c r="U842" s="106"/>
      <c r="V842" s="142">
        <f t="shared" si="135"/>
        <v>0</v>
      </c>
      <c r="W842" s="142">
        <f t="shared" si="136"/>
        <v>0</v>
      </c>
      <c r="X842" s="108">
        <f t="shared" si="137"/>
        <v>0</v>
      </c>
      <c r="Y842" s="108">
        <f t="shared" si="138"/>
        <v>0</v>
      </c>
      <c r="Z842" s="108">
        <f t="shared" si="139"/>
        <v>0</v>
      </c>
      <c r="AA842" s="151"/>
      <c r="AB842" s="159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 s="4" customFormat="1" ht="18.75" spans="1:67">
      <c r="A843" s="94">
        <f t="shared" si="130"/>
        <v>842</v>
      </c>
      <c r="B843" s="95"/>
      <c r="C843" s="69"/>
      <c r="D843" s="48"/>
      <c r="E843" s="69"/>
      <c r="F843" s="166"/>
      <c r="G843" s="124" t="e">
        <f>VLOOKUP(F843,[2]零件成本10.26!$B$2:$C$7802,2,0)</f>
        <v>#N/A</v>
      </c>
      <c r="H843" s="155"/>
      <c r="I843" s="128" t="str">
        <f t="shared" si="131"/>
        <v/>
      </c>
      <c r="J843" s="48"/>
      <c r="K843" s="126"/>
      <c r="L843" s="155"/>
      <c r="M843" s="69"/>
      <c r="N843" s="69"/>
      <c r="O843" s="69"/>
      <c r="P843" s="100">
        <f t="shared" si="132"/>
        <v>0</v>
      </c>
      <c r="Q843" s="156"/>
      <c r="R843" s="140" t="str">
        <f t="shared" si="133"/>
        <v>0</v>
      </c>
      <c r="S843" s="140" t="str">
        <f t="shared" si="134"/>
        <v>0</v>
      </c>
      <c r="T843" s="157"/>
      <c r="U843" s="106"/>
      <c r="V843" s="142">
        <f t="shared" si="135"/>
        <v>0</v>
      </c>
      <c r="W843" s="142">
        <f t="shared" si="136"/>
        <v>0</v>
      </c>
      <c r="X843" s="108">
        <f t="shared" si="137"/>
        <v>0</v>
      </c>
      <c r="Y843" s="108">
        <f t="shared" si="138"/>
        <v>0</v>
      </c>
      <c r="Z843" s="108">
        <f t="shared" si="139"/>
        <v>0</v>
      </c>
      <c r="AA843" s="151"/>
      <c r="AB843" s="159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="4" customFormat="1" ht="18.75" spans="1:67">
      <c r="A844" s="94">
        <f t="shared" si="130"/>
        <v>843</v>
      </c>
      <c r="B844" s="95"/>
      <c r="C844" s="69"/>
      <c r="D844" s="48"/>
      <c r="E844" s="69"/>
      <c r="F844" s="166"/>
      <c r="G844" s="124" t="e">
        <f>VLOOKUP(F844,[2]零件成本10.26!$B$2:$C$7802,2,0)</f>
        <v>#N/A</v>
      </c>
      <c r="H844" s="155"/>
      <c r="I844" s="128" t="str">
        <f t="shared" si="131"/>
        <v/>
      </c>
      <c r="J844" s="48"/>
      <c r="K844" s="126"/>
      <c r="L844" s="155"/>
      <c r="M844" s="69"/>
      <c r="N844" s="69"/>
      <c r="O844" s="69"/>
      <c r="P844" s="100">
        <f t="shared" si="132"/>
        <v>0</v>
      </c>
      <c r="Q844" s="156"/>
      <c r="R844" s="140" t="str">
        <f t="shared" si="133"/>
        <v>0</v>
      </c>
      <c r="S844" s="140" t="str">
        <f t="shared" si="134"/>
        <v>0</v>
      </c>
      <c r="T844" s="157"/>
      <c r="U844" s="106"/>
      <c r="V844" s="142">
        <f t="shared" si="135"/>
        <v>0</v>
      </c>
      <c r="W844" s="142">
        <f t="shared" si="136"/>
        <v>0</v>
      </c>
      <c r="X844" s="108">
        <f t="shared" si="137"/>
        <v>0</v>
      </c>
      <c r="Y844" s="108">
        <f t="shared" si="138"/>
        <v>0</v>
      </c>
      <c r="Z844" s="108">
        <f t="shared" si="139"/>
        <v>0</v>
      </c>
      <c r="AA844" s="151"/>
      <c r="AB844" s="159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 s="4" customFormat="1" ht="18.75" spans="1:67">
      <c r="A845" s="94">
        <f t="shared" si="130"/>
        <v>844</v>
      </c>
      <c r="B845" s="95"/>
      <c r="C845" s="69"/>
      <c r="D845" s="48"/>
      <c r="E845" s="69"/>
      <c r="F845" s="166"/>
      <c r="G845" s="124" t="e">
        <f>VLOOKUP(F845,[2]零件成本10.26!$B$2:$C$7802,2,0)</f>
        <v>#N/A</v>
      </c>
      <c r="H845" s="155"/>
      <c r="I845" s="128" t="str">
        <f t="shared" si="131"/>
        <v/>
      </c>
      <c r="J845" s="48"/>
      <c r="K845" s="126"/>
      <c r="L845" s="155"/>
      <c r="M845" s="69"/>
      <c r="N845" s="69"/>
      <c r="O845" s="69"/>
      <c r="P845" s="100">
        <f t="shared" si="132"/>
        <v>0</v>
      </c>
      <c r="Q845" s="156"/>
      <c r="R845" s="140" t="str">
        <f t="shared" si="133"/>
        <v>0</v>
      </c>
      <c r="S845" s="140" t="str">
        <f t="shared" si="134"/>
        <v>0</v>
      </c>
      <c r="T845" s="157"/>
      <c r="U845" s="106"/>
      <c r="V845" s="142">
        <f t="shared" si="135"/>
        <v>0</v>
      </c>
      <c r="W845" s="142">
        <f t="shared" si="136"/>
        <v>0</v>
      </c>
      <c r="X845" s="108">
        <f t="shared" si="137"/>
        <v>0</v>
      </c>
      <c r="Y845" s="108">
        <f t="shared" si="138"/>
        <v>0</v>
      </c>
      <c r="Z845" s="108">
        <f t="shared" si="139"/>
        <v>0</v>
      </c>
      <c r="AA845" s="151"/>
      <c r="AB845" s="159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 s="4" customFormat="1" ht="18.75" spans="1:67">
      <c r="A846" s="94">
        <f t="shared" si="130"/>
        <v>845</v>
      </c>
      <c r="B846" s="95"/>
      <c r="C846" s="69"/>
      <c r="D846" s="48"/>
      <c r="E846" s="69"/>
      <c r="F846" s="166"/>
      <c r="G846" s="124" t="e">
        <f>VLOOKUP(F846,[2]零件成本10.26!$B$2:$C$7802,2,0)</f>
        <v>#N/A</v>
      </c>
      <c r="H846" s="155"/>
      <c r="I846" s="128" t="str">
        <f t="shared" si="131"/>
        <v/>
      </c>
      <c r="J846" s="48"/>
      <c r="K846" s="126"/>
      <c r="L846" s="155"/>
      <c r="M846" s="69"/>
      <c r="N846" s="69"/>
      <c r="O846" s="69"/>
      <c r="P846" s="100">
        <f t="shared" si="132"/>
        <v>0</v>
      </c>
      <c r="Q846" s="156"/>
      <c r="R846" s="140" t="str">
        <f t="shared" si="133"/>
        <v>0</v>
      </c>
      <c r="S846" s="140" t="str">
        <f t="shared" si="134"/>
        <v>0</v>
      </c>
      <c r="T846" s="157"/>
      <c r="U846" s="106"/>
      <c r="V846" s="142">
        <f t="shared" si="135"/>
        <v>0</v>
      </c>
      <c r="W846" s="142">
        <f t="shared" si="136"/>
        <v>0</v>
      </c>
      <c r="X846" s="108">
        <f t="shared" si="137"/>
        <v>0</v>
      </c>
      <c r="Y846" s="108">
        <f t="shared" si="138"/>
        <v>0</v>
      </c>
      <c r="Z846" s="108">
        <f t="shared" si="139"/>
        <v>0</v>
      </c>
      <c r="AA846" s="151"/>
      <c r="AB846" s="159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 s="4" customFormat="1" ht="18.75" spans="1:67">
      <c r="A847" s="94">
        <f t="shared" si="130"/>
        <v>846</v>
      </c>
      <c r="B847" s="95"/>
      <c r="C847" s="69"/>
      <c r="D847" s="48"/>
      <c r="E847" s="69"/>
      <c r="F847" s="166"/>
      <c r="G847" s="124" t="e">
        <f>VLOOKUP(F847,[2]零件成本10.26!$B$2:$C$7802,2,0)</f>
        <v>#N/A</v>
      </c>
      <c r="H847" s="155"/>
      <c r="I847" s="128" t="str">
        <f t="shared" si="131"/>
        <v/>
      </c>
      <c r="J847" s="48"/>
      <c r="K847" s="126"/>
      <c r="L847" s="155"/>
      <c r="M847" s="69"/>
      <c r="N847" s="69"/>
      <c r="O847" s="69"/>
      <c r="P847" s="100">
        <f t="shared" si="132"/>
        <v>0</v>
      </c>
      <c r="Q847" s="156"/>
      <c r="R847" s="140" t="str">
        <f t="shared" si="133"/>
        <v>0</v>
      </c>
      <c r="S847" s="140" t="str">
        <f t="shared" si="134"/>
        <v>0</v>
      </c>
      <c r="T847" s="157"/>
      <c r="U847" s="106"/>
      <c r="V847" s="142">
        <f t="shared" si="135"/>
        <v>0</v>
      </c>
      <c r="W847" s="142">
        <f t="shared" si="136"/>
        <v>0</v>
      </c>
      <c r="X847" s="108">
        <f t="shared" si="137"/>
        <v>0</v>
      </c>
      <c r="Y847" s="108">
        <f t="shared" si="138"/>
        <v>0</v>
      </c>
      <c r="Z847" s="108">
        <f t="shared" si="139"/>
        <v>0</v>
      </c>
      <c r="AA847" s="151"/>
      <c r="AB847" s="159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 s="4" customFormat="1" ht="18.75" spans="1:67">
      <c r="A848" s="94">
        <f t="shared" si="130"/>
        <v>847</v>
      </c>
      <c r="B848" s="95"/>
      <c r="C848" s="69"/>
      <c r="D848" s="48"/>
      <c r="E848" s="69"/>
      <c r="F848" s="166"/>
      <c r="G848" s="124" t="e">
        <f>VLOOKUP(F848,[2]零件成本10.26!$B$2:$C$7802,2,0)</f>
        <v>#N/A</v>
      </c>
      <c r="H848" s="155"/>
      <c r="I848" s="128" t="str">
        <f t="shared" si="131"/>
        <v/>
      </c>
      <c r="J848" s="48"/>
      <c r="K848" s="126"/>
      <c r="L848" s="155"/>
      <c r="M848" s="69"/>
      <c r="N848" s="69"/>
      <c r="O848" s="69"/>
      <c r="P848" s="100">
        <f t="shared" si="132"/>
        <v>0</v>
      </c>
      <c r="Q848" s="156"/>
      <c r="R848" s="140" t="str">
        <f t="shared" si="133"/>
        <v>0</v>
      </c>
      <c r="S848" s="140" t="str">
        <f t="shared" si="134"/>
        <v>0</v>
      </c>
      <c r="T848" s="157"/>
      <c r="U848" s="106"/>
      <c r="V848" s="142">
        <f t="shared" si="135"/>
        <v>0</v>
      </c>
      <c r="W848" s="142">
        <f t="shared" si="136"/>
        <v>0</v>
      </c>
      <c r="X848" s="108">
        <f t="shared" si="137"/>
        <v>0</v>
      </c>
      <c r="Y848" s="108">
        <f t="shared" si="138"/>
        <v>0</v>
      </c>
      <c r="Z848" s="108">
        <f t="shared" si="139"/>
        <v>0</v>
      </c>
      <c r="AA848" s="151"/>
      <c r="AB848" s="159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="4" customFormat="1" ht="18.75" spans="1:67">
      <c r="A849" s="94">
        <f t="shared" si="130"/>
        <v>848</v>
      </c>
      <c r="B849" s="95"/>
      <c r="C849" s="69"/>
      <c r="D849" s="48"/>
      <c r="E849" s="69"/>
      <c r="F849" s="166"/>
      <c r="G849" s="124" t="e">
        <f>VLOOKUP(F849,[2]零件成本10.26!$B$2:$C$7802,2,0)</f>
        <v>#N/A</v>
      </c>
      <c r="H849" s="155"/>
      <c r="I849" s="128" t="str">
        <f t="shared" si="131"/>
        <v/>
      </c>
      <c r="J849" s="48"/>
      <c r="K849" s="126"/>
      <c r="L849" s="155"/>
      <c r="M849" s="69"/>
      <c r="N849" s="69"/>
      <c r="O849" s="69"/>
      <c r="P849" s="100">
        <f t="shared" si="132"/>
        <v>0</v>
      </c>
      <c r="Q849" s="156"/>
      <c r="R849" s="140" t="str">
        <f t="shared" si="133"/>
        <v>0</v>
      </c>
      <c r="S849" s="140" t="str">
        <f t="shared" si="134"/>
        <v>0</v>
      </c>
      <c r="T849" s="157"/>
      <c r="U849" s="106"/>
      <c r="V849" s="142">
        <f t="shared" si="135"/>
        <v>0</v>
      </c>
      <c r="W849" s="142">
        <f t="shared" si="136"/>
        <v>0</v>
      </c>
      <c r="X849" s="108">
        <f t="shared" si="137"/>
        <v>0</v>
      </c>
      <c r="Y849" s="108">
        <f t="shared" si="138"/>
        <v>0</v>
      </c>
      <c r="Z849" s="108">
        <f t="shared" si="139"/>
        <v>0</v>
      </c>
      <c r="AA849" s="151"/>
      <c r="AB849" s="159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 s="4" customFormat="1" ht="18.75" spans="1:67">
      <c r="A850" s="94">
        <f t="shared" si="130"/>
        <v>849</v>
      </c>
      <c r="B850" s="95"/>
      <c r="C850" s="69"/>
      <c r="D850" s="48"/>
      <c r="E850" s="69"/>
      <c r="F850" s="166"/>
      <c r="G850" s="124" t="e">
        <f>VLOOKUP(F850,[2]零件成本10.26!$B$2:$C$7802,2,0)</f>
        <v>#N/A</v>
      </c>
      <c r="H850" s="155"/>
      <c r="I850" s="128" t="str">
        <f t="shared" si="131"/>
        <v/>
      </c>
      <c r="J850" s="48"/>
      <c r="K850" s="126"/>
      <c r="L850" s="155"/>
      <c r="M850" s="69"/>
      <c r="N850" s="69"/>
      <c r="O850" s="69"/>
      <c r="P850" s="100">
        <f t="shared" si="132"/>
        <v>0</v>
      </c>
      <c r="Q850" s="156"/>
      <c r="R850" s="140" t="str">
        <f t="shared" si="133"/>
        <v>0</v>
      </c>
      <c r="S850" s="140" t="str">
        <f t="shared" si="134"/>
        <v>0</v>
      </c>
      <c r="T850" s="157"/>
      <c r="U850" s="106"/>
      <c r="V850" s="142">
        <f t="shared" si="135"/>
        <v>0</v>
      </c>
      <c r="W850" s="142">
        <f t="shared" si="136"/>
        <v>0</v>
      </c>
      <c r="X850" s="108">
        <f t="shared" si="137"/>
        <v>0</v>
      </c>
      <c r="Y850" s="108">
        <f t="shared" si="138"/>
        <v>0</v>
      </c>
      <c r="Z850" s="108">
        <f t="shared" si="139"/>
        <v>0</v>
      </c>
      <c r="AA850" s="151"/>
      <c r="AB850" s="159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 s="4" customFormat="1" spans="1:67">
      <c r="A851" s="94">
        <f t="shared" si="130"/>
        <v>850</v>
      </c>
      <c r="B851" s="95"/>
      <c r="C851" s="69"/>
      <c r="D851" s="48"/>
      <c r="E851" s="69"/>
      <c r="F851" s="167"/>
      <c r="G851" s="124" t="e">
        <f>VLOOKUP(F851,[2]零件成本10.26!$B$2:$C$7802,2,0)</f>
        <v>#N/A</v>
      </c>
      <c r="H851" s="155"/>
      <c r="I851" s="128" t="str">
        <f t="shared" si="131"/>
        <v/>
      </c>
      <c r="J851" s="48"/>
      <c r="K851" s="29"/>
      <c r="L851" s="155"/>
      <c r="M851" s="69"/>
      <c r="N851" s="69"/>
      <c r="O851" s="69"/>
      <c r="P851" s="100">
        <f t="shared" si="132"/>
        <v>0</v>
      </c>
      <c r="Q851" s="156"/>
      <c r="R851" s="140" t="str">
        <f t="shared" si="133"/>
        <v>0</v>
      </c>
      <c r="S851" s="140" t="str">
        <f t="shared" si="134"/>
        <v>0</v>
      </c>
      <c r="T851" s="157"/>
      <c r="U851" s="106"/>
      <c r="V851" s="142">
        <f t="shared" si="135"/>
        <v>0</v>
      </c>
      <c r="W851" s="142">
        <f t="shared" si="136"/>
        <v>0</v>
      </c>
      <c r="X851" s="108">
        <f t="shared" si="137"/>
        <v>0</v>
      </c>
      <c r="Y851" s="108">
        <f t="shared" si="138"/>
        <v>0</v>
      </c>
      <c r="Z851" s="108">
        <f t="shared" si="139"/>
        <v>0</v>
      </c>
      <c r="AA851" s="151"/>
      <c r="AB851" s="159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="4" customFormat="1" spans="1:67">
      <c r="A852" s="94">
        <f t="shared" si="130"/>
        <v>851</v>
      </c>
      <c r="B852" s="95"/>
      <c r="C852" s="69"/>
      <c r="D852" s="48"/>
      <c r="E852" s="69"/>
      <c r="F852" s="167"/>
      <c r="G852" s="124" t="e">
        <f>VLOOKUP(F852,[2]零件成本10.26!$B$2:$C$7802,2,0)</f>
        <v>#N/A</v>
      </c>
      <c r="H852" s="155"/>
      <c r="I852" s="128" t="str">
        <f t="shared" si="131"/>
        <v/>
      </c>
      <c r="J852" s="48"/>
      <c r="K852" s="171"/>
      <c r="L852" s="155"/>
      <c r="M852" s="69"/>
      <c r="N852" s="69"/>
      <c r="O852" s="69"/>
      <c r="P852" s="100">
        <f t="shared" si="132"/>
        <v>0</v>
      </c>
      <c r="Q852" s="156"/>
      <c r="R852" s="140" t="str">
        <f t="shared" si="133"/>
        <v>0</v>
      </c>
      <c r="S852" s="140" t="str">
        <f t="shared" si="134"/>
        <v>0</v>
      </c>
      <c r="T852" s="157"/>
      <c r="U852" s="106"/>
      <c r="V852" s="142">
        <f t="shared" si="135"/>
        <v>0</v>
      </c>
      <c r="W852" s="142">
        <f t="shared" si="136"/>
        <v>0</v>
      </c>
      <c r="X852" s="108">
        <f t="shared" si="137"/>
        <v>0</v>
      </c>
      <c r="Y852" s="108">
        <f t="shared" si="138"/>
        <v>0</v>
      </c>
      <c r="Z852" s="108">
        <f t="shared" si="139"/>
        <v>0</v>
      </c>
      <c r="AA852" s="151"/>
      <c r="AB852" s="159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 s="4" customFormat="1" spans="1:67">
      <c r="A853" s="94">
        <f t="shared" si="130"/>
        <v>852</v>
      </c>
      <c r="B853" s="95"/>
      <c r="C853" s="69"/>
      <c r="D853" s="48"/>
      <c r="E853" s="69"/>
      <c r="F853" s="167"/>
      <c r="G853" s="124" t="e">
        <f>VLOOKUP(F853,[2]零件成本10.26!$B$2:$C$7802,2,0)</f>
        <v>#N/A</v>
      </c>
      <c r="H853" s="155"/>
      <c r="I853" s="128" t="str">
        <f t="shared" si="131"/>
        <v/>
      </c>
      <c r="J853" s="48"/>
      <c r="K853" s="171"/>
      <c r="L853" s="155"/>
      <c r="M853" s="69"/>
      <c r="N853" s="69"/>
      <c r="O853" s="69"/>
      <c r="P853" s="100">
        <f t="shared" si="132"/>
        <v>0</v>
      </c>
      <c r="Q853" s="156"/>
      <c r="R853" s="140" t="str">
        <f t="shared" si="133"/>
        <v>0</v>
      </c>
      <c r="S853" s="140" t="str">
        <f t="shared" si="134"/>
        <v>0</v>
      </c>
      <c r="T853" s="157"/>
      <c r="U853" s="106"/>
      <c r="V853" s="142">
        <f t="shared" si="135"/>
        <v>0</v>
      </c>
      <c r="W853" s="142">
        <f t="shared" si="136"/>
        <v>0</v>
      </c>
      <c r="X853" s="108">
        <f t="shared" si="137"/>
        <v>0</v>
      </c>
      <c r="Y853" s="108">
        <f t="shared" si="138"/>
        <v>0</v>
      </c>
      <c r="Z853" s="108">
        <f t="shared" si="139"/>
        <v>0</v>
      </c>
      <c r="AA853" s="151"/>
      <c r="AB853" s="159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 s="4" customFormat="1" spans="1:67">
      <c r="A854" s="94">
        <f t="shared" si="130"/>
        <v>853</v>
      </c>
      <c r="B854" s="95"/>
      <c r="C854" s="69"/>
      <c r="D854" s="48"/>
      <c r="E854" s="69"/>
      <c r="F854" s="167"/>
      <c r="G854" s="124" t="e">
        <f>VLOOKUP(F854,[2]零件成本10.26!$B$2:$C$7802,2,0)</f>
        <v>#N/A</v>
      </c>
      <c r="H854" s="155"/>
      <c r="I854" s="128" t="str">
        <f t="shared" si="131"/>
        <v/>
      </c>
      <c r="J854" s="48"/>
      <c r="K854" s="171"/>
      <c r="L854" s="155"/>
      <c r="M854" s="69"/>
      <c r="N854" s="69"/>
      <c r="O854" s="69"/>
      <c r="P854" s="100">
        <f t="shared" si="132"/>
        <v>0</v>
      </c>
      <c r="Q854" s="156"/>
      <c r="R854" s="140" t="str">
        <f t="shared" si="133"/>
        <v>0</v>
      </c>
      <c r="S854" s="140" t="str">
        <f t="shared" si="134"/>
        <v>0</v>
      </c>
      <c r="T854" s="157"/>
      <c r="U854" s="106"/>
      <c r="V854" s="142">
        <f t="shared" si="135"/>
        <v>0</v>
      </c>
      <c r="W854" s="142">
        <f t="shared" si="136"/>
        <v>0</v>
      </c>
      <c r="X854" s="108">
        <f t="shared" si="137"/>
        <v>0</v>
      </c>
      <c r="Y854" s="108">
        <f t="shared" si="138"/>
        <v>0</v>
      </c>
      <c r="Z854" s="108">
        <f t="shared" si="139"/>
        <v>0</v>
      </c>
      <c r="AA854" s="151"/>
      <c r="AB854" s="159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 s="4" customFormat="1" spans="1:67">
      <c r="A855" s="94">
        <f t="shared" si="130"/>
        <v>854</v>
      </c>
      <c r="B855" s="95"/>
      <c r="C855" s="69"/>
      <c r="D855" s="48"/>
      <c r="E855" s="69"/>
      <c r="F855" s="167"/>
      <c r="G855" s="124" t="e">
        <f>VLOOKUP(F855,[2]零件成本10.26!$B$2:$C$7802,2,0)</f>
        <v>#N/A</v>
      </c>
      <c r="H855" s="155"/>
      <c r="I855" s="128" t="str">
        <f t="shared" si="131"/>
        <v/>
      </c>
      <c r="J855" s="48"/>
      <c r="K855" s="171"/>
      <c r="L855" s="155"/>
      <c r="M855" s="69"/>
      <c r="N855" s="69"/>
      <c r="O855" s="69"/>
      <c r="P855" s="100">
        <f t="shared" si="132"/>
        <v>0</v>
      </c>
      <c r="Q855" s="156"/>
      <c r="R855" s="140" t="str">
        <f t="shared" si="133"/>
        <v>0</v>
      </c>
      <c r="S855" s="140" t="str">
        <f t="shared" si="134"/>
        <v>0</v>
      </c>
      <c r="T855" s="157"/>
      <c r="U855" s="106"/>
      <c r="V855" s="142">
        <f t="shared" si="135"/>
        <v>0</v>
      </c>
      <c r="W855" s="142">
        <f t="shared" si="136"/>
        <v>0</v>
      </c>
      <c r="X855" s="108">
        <f t="shared" si="137"/>
        <v>0</v>
      </c>
      <c r="Y855" s="108">
        <f t="shared" si="138"/>
        <v>0</v>
      </c>
      <c r="Z855" s="108">
        <f t="shared" si="139"/>
        <v>0</v>
      </c>
      <c r="AA855" s="151"/>
      <c r="AB855" s="159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 s="4" customFormat="1" spans="1:67">
      <c r="A856" s="94">
        <f t="shared" si="130"/>
        <v>855</v>
      </c>
      <c r="B856" s="95"/>
      <c r="C856" s="69"/>
      <c r="D856" s="48"/>
      <c r="E856" s="69"/>
      <c r="F856" s="167"/>
      <c r="G856" s="124" t="e">
        <f>VLOOKUP(F856,[2]零件成本10.26!$B$2:$C$7802,2,0)</f>
        <v>#N/A</v>
      </c>
      <c r="H856" s="155"/>
      <c r="I856" s="128" t="str">
        <f t="shared" si="131"/>
        <v/>
      </c>
      <c r="J856" s="48"/>
      <c r="K856" s="171"/>
      <c r="L856" s="155"/>
      <c r="M856" s="69"/>
      <c r="N856" s="69"/>
      <c r="O856" s="69"/>
      <c r="P856" s="100">
        <f t="shared" si="132"/>
        <v>0</v>
      </c>
      <c r="Q856" s="156"/>
      <c r="R856" s="140" t="str">
        <f t="shared" si="133"/>
        <v>0</v>
      </c>
      <c r="S856" s="140" t="str">
        <f t="shared" si="134"/>
        <v>0</v>
      </c>
      <c r="T856" s="157"/>
      <c r="U856" s="106"/>
      <c r="V856" s="142">
        <f t="shared" si="135"/>
        <v>0</v>
      </c>
      <c r="W856" s="142">
        <f t="shared" si="136"/>
        <v>0</v>
      </c>
      <c r="X856" s="108">
        <f t="shared" si="137"/>
        <v>0</v>
      </c>
      <c r="Y856" s="108">
        <f t="shared" si="138"/>
        <v>0</v>
      </c>
      <c r="Z856" s="108">
        <f t="shared" si="139"/>
        <v>0</v>
      </c>
      <c r="AA856" s="151"/>
      <c r="AB856" s="159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="4" customFormat="1" spans="1:67">
      <c r="A857" s="94">
        <f t="shared" si="130"/>
        <v>856</v>
      </c>
      <c r="B857" s="95"/>
      <c r="C857" s="69"/>
      <c r="D857" s="48"/>
      <c r="E857" s="69"/>
      <c r="F857" s="167"/>
      <c r="G857" s="124" t="e">
        <f>VLOOKUP(F857,[2]零件成本10.26!$B$2:$C$7802,2,0)</f>
        <v>#N/A</v>
      </c>
      <c r="H857" s="155"/>
      <c r="I857" s="128" t="str">
        <f t="shared" si="131"/>
        <v/>
      </c>
      <c r="J857" s="48"/>
      <c r="K857" s="171"/>
      <c r="L857" s="155"/>
      <c r="M857" s="69"/>
      <c r="N857" s="69"/>
      <c r="O857" s="69"/>
      <c r="P857" s="100">
        <f t="shared" si="132"/>
        <v>0</v>
      </c>
      <c r="Q857" s="156"/>
      <c r="R857" s="140" t="str">
        <f t="shared" si="133"/>
        <v>0</v>
      </c>
      <c r="S857" s="140" t="str">
        <f t="shared" si="134"/>
        <v>0</v>
      </c>
      <c r="T857" s="157"/>
      <c r="U857" s="106"/>
      <c r="V857" s="142">
        <f t="shared" si="135"/>
        <v>0</v>
      </c>
      <c r="W857" s="142">
        <f t="shared" si="136"/>
        <v>0</v>
      </c>
      <c r="X857" s="108">
        <f t="shared" si="137"/>
        <v>0</v>
      </c>
      <c r="Y857" s="108">
        <f t="shared" si="138"/>
        <v>0</v>
      </c>
      <c r="Z857" s="108">
        <f t="shared" si="139"/>
        <v>0</v>
      </c>
      <c r="AA857" s="151"/>
      <c r="AB857" s="159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 s="4" customFormat="1" spans="1:67">
      <c r="A858" s="94">
        <f t="shared" si="130"/>
        <v>857</v>
      </c>
      <c r="B858" s="95"/>
      <c r="C858" s="69"/>
      <c r="D858" s="48"/>
      <c r="E858" s="69"/>
      <c r="F858" s="167"/>
      <c r="G858" s="124" t="e">
        <f>VLOOKUP(F858,[2]零件成本10.26!$B$2:$C$7802,2,0)</f>
        <v>#N/A</v>
      </c>
      <c r="H858" s="155"/>
      <c r="I858" s="128" t="str">
        <f t="shared" si="131"/>
        <v/>
      </c>
      <c r="J858" s="48"/>
      <c r="K858" s="171"/>
      <c r="L858" s="155"/>
      <c r="M858" s="69"/>
      <c r="N858" s="69"/>
      <c r="O858" s="69"/>
      <c r="P858" s="100">
        <f t="shared" si="132"/>
        <v>0</v>
      </c>
      <c r="Q858" s="156"/>
      <c r="R858" s="140" t="str">
        <f t="shared" si="133"/>
        <v>0</v>
      </c>
      <c r="S858" s="140" t="str">
        <f t="shared" si="134"/>
        <v>0</v>
      </c>
      <c r="T858" s="157"/>
      <c r="U858" s="106"/>
      <c r="V858" s="142">
        <f t="shared" si="135"/>
        <v>0</v>
      </c>
      <c r="W858" s="142">
        <f t="shared" si="136"/>
        <v>0</v>
      </c>
      <c r="X858" s="108">
        <f t="shared" si="137"/>
        <v>0</v>
      </c>
      <c r="Y858" s="108">
        <f t="shared" si="138"/>
        <v>0</v>
      </c>
      <c r="Z858" s="108">
        <f t="shared" si="139"/>
        <v>0</v>
      </c>
      <c r="AA858" s="151"/>
      <c r="AB858" s="159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 s="4" customFormat="1" spans="1:67">
      <c r="A859" s="94">
        <f t="shared" si="130"/>
        <v>858</v>
      </c>
      <c r="B859" s="95"/>
      <c r="C859" s="69"/>
      <c r="D859" s="48"/>
      <c r="E859" s="69"/>
      <c r="F859" s="167"/>
      <c r="G859" s="124" t="e">
        <f>VLOOKUP(F859,[2]零件成本10.26!$B$2:$C$7802,2,0)</f>
        <v>#N/A</v>
      </c>
      <c r="H859" s="155"/>
      <c r="I859" s="128" t="str">
        <f t="shared" si="131"/>
        <v/>
      </c>
      <c r="J859" s="48"/>
      <c r="K859" s="171"/>
      <c r="L859" s="155"/>
      <c r="M859" s="69"/>
      <c r="N859" s="69"/>
      <c r="O859" s="69"/>
      <c r="P859" s="100">
        <f t="shared" si="132"/>
        <v>0</v>
      </c>
      <c r="Q859" s="156"/>
      <c r="R859" s="140" t="str">
        <f t="shared" si="133"/>
        <v>0</v>
      </c>
      <c r="S859" s="140" t="str">
        <f t="shared" si="134"/>
        <v>0</v>
      </c>
      <c r="T859" s="157"/>
      <c r="U859" s="106"/>
      <c r="V859" s="142">
        <f t="shared" si="135"/>
        <v>0</v>
      </c>
      <c r="W859" s="142">
        <f t="shared" si="136"/>
        <v>0</v>
      </c>
      <c r="X859" s="108">
        <f t="shared" si="137"/>
        <v>0</v>
      </c>
      <c r="Y859" s="108">
        <f t="shared" si="138"/>
        <v>0</v>
      </c>
      <c r="Z859" s="108">
        <f t="shared" si="139"/>
        <v>0</v>
      </c>
      <c r="AA859" s="151"/>
      <c r="AB859" s="159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="4" customFormat="1" spans="1:67">
      <c r="A860" s="94">
        <f t="shared" si="130"/>
        <v>859</v>
      </c>
      <c r="B860" s="95"/>
      <c r="C860" s="69"/>
      <c r="D860" s="48"/>
      <c r="E860" s="69"/>
      <c r="F860" s="168"/>
      <c r="G860" s="124" t="e">
        <f>VLOOKUP(F860,[2]零件成本10.26!$B$2:$C$7802,2,0)</f>
        <v>#N/A</v>
      </c>
      <c r="H860" s="155"/>
      <c r="I860" s="128" t="str">
        <f t="shared" si="131"/>
        <v/>
      </c>
      <c r="J860" s="48"/>
      <c r="K860" s="126"/>
      <c r="L860" s="155"/>
      <c r="M860" s="69"/>
      <c r="N860" s="69"/>
      <c r="O860" s="69"/>
      <c r="P860" s="100">
        <f t="shared" si="132"/>
        <v>0</v>
      </c>
      <c r="Q860" s="156"/>
      <c r="R860" s="140" t="str">
        <f t="shared" si="133"/>
        <v>0</v>
      </c>
      <c r="S860" s="140" t="str">
        <f t="shared" si="134"/>
        <v>0</v>
      </c>
      <c r="T860" s="157"/>
      <c r="U860" s="106"/>
      <c r="V860" s="142">
        <f t="shared" si="135"/>
        <v>0</v>
      </c>
      <c r="W860" s="142">
        <f t="shared" si="136"/>
        <v>0</v>
      </c>
      <c r="X860" s="108">
        <f t="shared" si="137"/>
        <v>0</v>
      </c>
      <c r="Y860" s="108">
        <f t="shared" si="138"/>
        <v>0</v>
      </c>
      <c r="Z860" s="108">
        <f t="shared" si="139"/>
        <v>0</v>
      </c>
      <c r="AA860" s="151"/>
      <c r="AB860" s="159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 s="4" customFormat="1" spans="1:67">
      <c r="A861" s="94">
        <f t="shared" si="130"/>
        <v>860</v>
      </c>
      <c r="B861" s="95"/>
      <c r="C861" s="69"/>
      <c r="D861" s="48"/>
      <c r="E861" s="69"/>
      <c r="F861" s="168"/>
      <c r="G861" s="124" t="e">
        <f>VLOOKUP(F861,[2]零件成本10.26!$B$2:$C$7802,2,0)</f>
        <v>#N/A</v>
      </c>
      <c r="H861" s="155"/>
      <c r="I861" s="128" t="str">
        <f t="shared" si="131"/>
        <v/>
      </c>
      <c r="J861" s="48"/>
      <c r="K861" s="126"/>
      <c r="L861" s="155"/>
      <c r="M861" s="69"/>
      <c r="N861" s="69"/>
      <c r="O861" s="69"/>
      <c r="P861" s="100">
        <f t="shared" si="132"/>
        <v>0</v>
      </c>
      <c r="Q861" s="156"/>
      <c r="R861" s="140" t="str">
        <f t="shared" si="133"/>
        <v>0</v>
      </c>
      <c r="S861" s="140" t="str">
        <f t="shared" si="134"/>
        <v>0</v>
      </c>
      <c r="T861" s="157"/>
      <c r="U861" s="106"/>
      <c r="V861" s="142">
        <f t="shared" si="135"/>
        <v>0</v>
      </c>
      <c r="W861" s="142">
        <f t="shared" si="136"/>
        <v>0</v>
      </c>
      <c r="X861" s="108">
        <f t="shared" si="137"/>
        <v>0</v>
      </c>
      <c r="Y861" s="108">
        <f t="shared" si="138"/>
        <v>0</v>
      </c>
      <c r="Z861" s="108">
        <f t="shared" si="139"/>
        <v>0</v>
      </c>
      <c r="AA861" s="151"/>
      <c r="AB861" s="159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 s="4" customFormat="1" ht="17.25" spans="1:67">
      <c r="A862" s="94">
        <f t="shared" si="130"/>
        <v>861</v>
      </c>
      <c r="B862" s="95"/>
      <c r="C862" s="69"/>
      <c r="D862" s="48"/>
      <c r="E862" s="69"/>
      <c r="F862" s="169"/>
      <c r="G862" s="124" t="e">
        <f>VLOOKUP(F862,[2]零件成本10.26!$B$2:$C$7802,2,0)</f>
        <v>#N/A</v>
      </c>
      <c r="H862" s="155"/>
      <c r="I862" s="128" t="str">
        <f t="shared" si="131"/>
        <v/>
      </c>
      <c r="J862" s="48"/>
      <c r="K862" s="69"/>
      <c r="L862" s="155"/>
      <c r="M862" s="69"/>
      <c r="N862" s="69"/>
      <c r="O862" s="69"/>
      <c r="P862" s="100">
        <f t="shared" si="132"/>
        <v>0</v>
      </c>
      <c r="Q862" s="156"/>
      <c r="R862" s="140" t="str">
        <f t="shared" si="133"/>
        <v>0</v>
      </c>
      <c r="S862" s="140" t="str">
        <f t="shared" si="134"/>
        <v>0</v>
      </c>
      <c r="T862" s="157"/>
      <c r="U862" s="106"/>
      <c r="V862" s="142">
        <f t="shared" si="135"/>
        <v>0</v>
      </c>
      <c r="W862" s="142">
        <f t="shared" si="136"/>
        <v>0</v>
      </c>
      <c r="X862" s="108">
        <f t="shared" si="137"/>
        <v>0</v>
      </c>
      <c r="Y862" s="108">
        <f t="shared" si="138"/>
        <v>0</v>
      </c>
      <c r="Z862" s="108">
        <f t="shared" si="139"/>
        <v>0</v>
      </c>
      <c r="AA862" s="151"/>
      <c r="AB862" s="159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 s="4" customFormat="1" ht="17.25" spans="1:67">
      <c r="A863" s="94">
        <f t="shared" si="130"/>
        <v>862</v>
      </c>
      <c r="B863" s="95"/>
      <c r="C863" s="69"/>
      <c r="D863" s="48"/>
      <c r="E863" s="69"/>
      <c r="F863" s="169"/>
      <c r="G863" s="124" t="e">
        <f>VLOOKUP(F863,[2]零件成本10.26!$B$2:$C$7802,2,0)</f>
        <v>#N/A</v>
      </c>
      <c r="H863" s="155"/>
      <c r="I863" s="128" t="str">
        <f t="shared" si="131"/>
        <v/>
      </c>
      <c r="J863" s="48"/>
      <c r="K863" s="69"/>
      <c r="L863" s="155"/>
      <c r="M863" s="69"/>
      <c r="N863" s="69"/>
      <c r="O863" s="69"/>
      <c r="P863" s="100">
        <f t="shared" si="132"/>
        <v>0</v>
      </c>
      <c r="Q863" s="156"/>
      <c r="R863" s="140" t="str">
        <f t="shared" si="133"/>
        <v>0</v>
      </c>
      <c r="S863" s="140" t="str">
        <f t="shared" si="134"/>
        <v>0</v>
      </c>
      <c r="T863" s="157"/>
      <c r="U863" s="106"/>
      <c r="V863" s="142">
        <f t="shared" si="135"/>
        <v>0</v>
      </c>
      <c r="W863" s="142">
        <f t="shared" si="136"/>
        <v>0</v>
      </c>
      <c r="X863" s="108">
        <f t="shared" si="137"/>
        <v>0</v>
      </c>
      <c r="Y863" s="108">
        <f t="shared" si="138"/>
        <v>0</v>
      </c>
      <c r="Z863" s="108">
        <f t="shared" si="139"/>
        <v>0</v>
      </c>
      <c r="AA863" s="151"/>
      <c r="AB863" s="159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 s="4" customFormat="1" ht="17.25" spans="1:67">
      <c r="A864" s="94">
        <f t="shared" si="130"/>
        <v>863</v>
      </c>
      <c r="B864" s="95"/>
      <c r="C864" s="69"/>
      <c r="D864" s="48"/>
      <c r="E864" s="69"/>
      <c r="F864" s="169"/>
      <c r="G864" s="124" t="e">
        <f>VLOOKUP(F864,[2]零件成本10.26!$B$2:$C$7802,2,0)</f>
        <v>#N/A</v>
      </c>
      <c r="H864" s="155"/>
      <c r="I864" s="128" t="str">
        <f t="shared" si="131"/>
        <v/>
      </c>
      <c r="J864" s="48"/>
      <c r="K864" s="69"/>
      <c r="L864" s="155"/>
      <c r="M864" s="69"/>
      <c r="N864" s="69"/>
      <c r="O864" s="69"/>
      <c r="P864" s="100">
        <f t="shared" si="132"/>
        <v>0</v>
      </c>
      <c r="Q864" s="156"/>
      <c r="R864" s="140" t="str">
        <f t="shared" si="133"/>
        <v>0</v>
      </c>
      <c r="S864" s="140" t="str">
        <f t="shared" si="134"/>
        <v>0</v>
      </c>
      <c r="T864" s="157"/>
      <c r="U864" s="106"/>
      <c r="V864" s="142">
        <f t="shared" si="135"/>
        <v>0</v>
      </c>
      <c r="W864" s="142">
        <f t="shared" si="136"/>
        <v>0</v>
      </c>
      <c r="X864" s="108">
        <f t="shared" si="137"/>
        <v>0</v>
      </c>
      <c r="Y864" s="108">
        <f t="shared" si="138"/>
        <v>0</v>
      </c>
      <c r="Z864" s="108">
        <f t="shared" si="139"/>
        <v>0</v>
      </c>
      <c r="AA864" s="151"/>
      <c r="AB864" s="159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="4" customFormat="1" ht="17.25" spans="1:67">
      <c r="A865" s="94">
        <f t="shared" si="130"/>
        <v>864</v>
      </c>
      <c r="B865" s="95"/>
      <c r="C865" s="69"/>
      <c r="D865" s="48"/>
      <c r="E865" s="69"/>
      <c r="F865" s="169"/>
      <c r="G865" s="124" t="e">
        <f>VLOOKUP(F865,[2]零件成本10.26!$B$2:$C$7802,2,0)</f>
        <v>#N/A</v>
      </c>
      <c r="H865" s="155"/>
      <c r="I865" s="128" t="str">
        <f t="shared" si="131"/>
        <v/>
      </c>
      <c r="J865" s="48"/>
      <c r="K865" s="69"/>
      <c r="L865" s="155"/>
      <c r="M865" s="69"/>
      <c r="N865" s="69"/>
      <c r="O865" s="69"/>
      <c r="P865" s="100">
        <f t="shared" si="132"/>
        <v>0</v>
      </c>
      <c r="Q865" s="156"/>
      <c r="R865" s="140" t="str">
        <f t="shared" si="133"/>
        <v>0</v>
      </c>
      <c r="S865" s="140" t="str">
        <f t="shared" si="134"/>
        <v>0</v>
      </c>
      <c r="T865" s="157"/>
      <c r="U865" s="106"/>
      <c r="V865" s="142">
        <f t="shared" si="135"/>
        <v>0</v>
      </c>
      <c r="W865" s="142">
        <f t="shared" si="136"/>
        <v>0</v>
      </c>
      <c r="X865" s="108">
        <f t="shared" si="137"/>
        <v>0</v>
      </c>
      <c r="Y865" s="108">
        <f t="shared" si="138"/>
        <v>0</v>
      </c>
      <c r="Z865" s="108">
        <f t="shared" si="139"/>
        <v>0</v>
      </c>
      <c r="AA865" s="151"/>
      <c r="AB865" s="159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 s="4" customFormat="1" ht="17.25" spans="1:67">
      <c r="A866" s="94">
        <f t="shared" si="130"/>
        <v>865</v>
      </c>
      <c r="B866" s="95"/>
      <c r="C866" s="69"/>
      <c r="D866" s="48"/>
      <c r="E866" s="69"/>
      <c r="F866" s="169"/>
      <c r="G866" s="124" t="e">
        <f>VLOOKUP(F866,[2]零件成本10.26!$B$2:$C$7802,2,0)</f>
        <v>#N/A</v>
      </c>
      <c r="H866" s="155"/>
      <c r="I866" s="128" t="str">
        <f t="shared" si="131"/>
        <v/>
      </c>
      <c r="J866" s="48"/>
      <c r="K866" s="69"/>
      <c r="L866" s="155"/>
      <c r="M866" s="69"/>
      <c r="N866" s="69"/>
      <c r="O866" s="69"/>
      <c r="P866" s="100">
        <f t="shared" si="132"/>
        <v>0</v>
      </c>
      <c r="Q866" s="156"/>
      <c r="R866" s="140" t="str">
        <f t="shared" si="133"/>
        <v>0</v>
      </c>
      <c r="S866" s="140" t="str">
        <f t="shared" si="134"/>
        <v>0</v>
      </c>
      <c r="T866" s="157"/>
      <c r="U866" s="106"/>
      <c r="V866" s="142">
        <f t="shared" si="135"/>
        <v>0</v>
      </c>
      <c r="W866" s="142">
        <f t="shared" si="136"/>
        <v>0</v>
      </c>
      <c r="X866" s="108">
        <f t="shared" si="137"/>
        <v>0</v>
      </c>
      <c r="Y866" s="108">
        <f t="shared" si="138"/>
        <v>0</v>
      </c>
      <c r="Z866" s="108">
        <f t="shared" si="139"/>
        <v>0</v>
      </c>
      <c r="AA866" s="151"/>
      <c r="AB866" s="159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 s="4" customFormat="1" ht="17.25" spans="1:67">
      <c r="A867" s="94">
        <f t="shared" si="130"/>
        <v>866</v>
      </c>
      <c r="B867" s="95"/>
      <c r="C867" s="69"/>
      <c r="D867" s="48"/>
      <c r="E867" s="69"/>
      <c r="F867" s="169"/>
      <c r="G867" s="124" t="e">
        <f>VLOOKUP(F867,[2]零件成本10.26!$B$2:$C$7802,2,0)</f>
        <v>#N/A</v>
      </c>
      <c r="H867" s="155"/>
      <c r="I867" s="128" t="str">
        <f t="shared" si="131"/>
        <v/>
      </c>
      <c r="J867" s="48"/>
      <c r="K867" s="69"/>
      <c r="L867" s="155"/>
      <c r="M867" s="69"/>
      <c r="N867" s="69"/>
      <c r="O867" s="69"/>
      <c r="P867" s="100">
        <f t="shared" si="132"/>
        <v>0</v>
      </c>
      <c r="Q867" s="156"/>
      <c r="R867" s="140" t="str">
        <f t="shared" si="133"/>
        <v>0</v>
      </c>
      <c r="S867" s="140" t="str">
        <f t="shared" si="134"/>
        <v>0</v>
      </c>
      <c r="T867" s="157"/>
      <c r="U867" s="106"/>
      <c r="V867" s="142">
        <f t="shared" si="135"/>
        <v>0</v>
      </c>
      <c r="W867" s="142">
        <f t="shared" si="136"/>
        <v>0</v>
      </c>
      <c r="X867" s="108">
        <f t="shared" si="137"/>
        <v>0</v>
      </c>
      <c r="Y867" s="108">
        <f t="shared" si="138"/>
        <v>0</v>
      </c>
      <c r="Z867" s="108">
        <f t="shared" si="139"/>
        <v>0</v>
      </c>
      <c r="AA867" s="151"/>
      <c r="AB867" s="159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="4" customFormat="1" ht="17.25" spans="1:67">
      <c r="A868" s="94">
        <f t="shared" si="130"/>
        <v>867</v>
      </c>
      <c r="B868" s="95"/>
      <c r="C868" s="69"/>
      <c r="D868" s="48"/>
      <c r="E868" s="69"/>
      <c r="F868" s="169"/>
      <c r="G868" s="124" t="e">
        <f>VLOOKUP(F868,[2]零件成本10.26!$B$2:$C$7802,2,0)</f>
        <v>#N/A</v>
      </c>
      <c r="H868" s="155"/>
      <c r="I868" s="128" t="str">
        <f t="shared" si="131"/>
        <v/>
      </c>
      <c r="J868" s="48"/>
      <c r="K868" s="69"/>
      <c r="L868" s="155"/>
      <c r="M868" s="69"/>
      <c r="N868" s="69"/>
      <c r="O868" s="69"/>
      <c r="P868" s="100">
        <f t="shared" si="132"/>
        <v>0</v>
      </c>
      <c r="Q868" s="156"/>
      <c r="R868" s="140" t="str">
        <f t="shared" si="133"/>
        <v>0</v>
      </c>
      <c r="S868" s="140" t="str">
        <f t="shared" si="134"/>
        <v>0</v>
      </c>
      <c r="T868" s="157"/>
      <c r="U868" s="106"/>
      <c r="V868" s="142">
        <f t="shared" si="135"/>
        <v>0</v>
      </c>
      <c r="W868" s="142">
        <f t="shared" si="136"/>
        <v>0</v>
      </c>
      <c r="X868" s="108">
        <f t="shared" si="137"/>
        <v>0</v>
      </c>
      <c r="Y868" s="108">
        <f t="shared" si="138"/>
        <v>0</v>
      </c>
      <c r="Z868" s="108">
        <f t="shared" si="139"/>
        <v>0</v>
      </c>
      <c r="AA868" s="151"/>
      <c r="AB868" s="159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 s="4" customFormat="1" ht="17.25" spans="1:67">
      <c r="A869" s="94">
        <f t="shared" si="130"/>
        <v>868</v>
      </c>
      <c r="B869" s="95"/>
      <c r="C869" s="69"/>
      <c r="D869" s="48"/>
      <c r="E869" s="69"/>
      <c r="F869" s="169"/>
      <c r="G869" s="124" t="e">
        <f>VLOOKUP(F869,[2]零件成本10.26!$B$2:$C$7802,2,0)</f>
        <v>#N/A</v>
      </c>
      <c r="H869" s="155"/>
      <c r="I869" s="128" t="str">
        <f t="shared" si="131"/>
        <v/>
      </c>
      <c r="J869" s="48"/>
      <c r="K869" s="69"/>
      <c r="L869" s="155"/>
      <c r="M869" s="69"/>
      <c r="N869" s="69"/>
      <c r="O869" s="69"/>
      <c r="P869" s="100">
        <f t="shared" si="132"/>
        <v>0</v>
      </c>
      <c r="Q869" s="156"/>
      <c r="R869" s="140" t="str">
        <f t="shared" si="133"/>
        <v>0</v>
      </c>
      <c r="S869" s="140" t="str">
        <f t="shared" si="134"/>
        <v>0</v>
      </c>
      <c r="T869" s="157"/>
      <c r="U869" s="106"/>
      <c r="V869" s="142">
        <f t="shared" si="135"/>
        <v>0</v>
      </c>
      <c r="W869" s="142">
        <f t="shared" si="136"/>
        <v>0</v>
      </c>
      <c r="X869" s="108">
        <f t="shared" si="137"/>
        <v>0</v>
      </c>
      <c r="Y869" s="108">
        <f t="shared" si="138"/>
        <v>0</v>
      </c>
      <c r="Z869" s="108">
        <f t="shared" si="139"/>
        <v>0</v>
      </c>
      <c r="AA869" s="151"/>
      <c r="AB869" s="159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="4" customFormat="1" ht="17.25" spans="1:67">
      <c r="A870" s="94">
        <f t="shared" si="130"/>
        <v>869</v>
      </c>
      <c r="B870" s="95"/>
      <c r="C870" s="69"/>
      <c r="D870" s="48"/>
      <c r="E870" s="69"/>
      <c r="F870" s="169"/>
      <c r="G870" s="124" t="e">
        <f>VLOOKUP(F870,[2]零件成本10.26!$B$2:$C$7802,2,0)</f>
        <v>#N/A</v>
      </c>
      <c r="H870" s="155"/>
      <c r="I870" s="128" t="str">
        <f t="shared" si="131"/>
        <v/>
      </c>
      <c r="J870" s="48"/>
      <c r="K870" s="69"/>
      <c r="L870" s="155"/>
      <c r="M870" s="69"/>
      <c r="N870" s="69"/>
      <c r="O870" s="69"/>
      <c r="P870" s="100">
        <f t="shared" si="132"/>
        <v>0</v>
      </c>
      <c r="Q870" s="156"/>
      <c r="R870" s="140" t="str">
        <f t="shared" si="133"/>
        <v>0</v>
      </c>
      <c r="S870" s="140" t="str">
        <f t="shared" si="134"/>
        <v>0</v>
      </c>
      <c r="T870" s="157"/>
      <c r="U870" s="106"/>
      <c r="V870" s="142">
        <f t="shared" si="135"/>
        <v>0</v>
      </c>
      <c r="W870" s="142">
        <f t="shared" si="136"/>
        <v>0</v>
      </c>
      <c r="X870" s="108">
        <f t="shared" si="137"/>
        <v>0</v>
      </c>
      <c r="Y870" s="108">
        <f t="shared" si="138"/>
        <v>0</v>
      </c>
      <c r="Z870" s="108">
        <f t="shared" si="139"/>
        <v>0</v>
      </c>
      <c r="AA870" s="151"/>
      <c r="AB870" s="159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 s="4" customFormat="1" ht="17.25" spans="1:67">
      <c r="A871" s="94">
        <f t="shared" si="130"/>
        <v>870</v>
      </c>
      <c r="B871" s="95"/>
      <c r="C871" s="69"/>
      <c r="D871" s="48"/>
      <c r="E871" s="69"/>
      <c r="F871" s="169"/>
      <c r="G871" s="124" t="e">
        <f>VLOOKUP(F871,[2]零件成本10.26!$B$2:$C$7802,2,0)</f>
        <v>#N/A</v>
      </c>
      <c r="H871" s="155"/>
      <c r="I871" s="128" t="str">
        <f t="shared" si="131"/>
        <v/>
      </c>
      <c r="J871" s="48"/>
      <c r="K871" s="69"/>
      <c r="L871" s="155"/>
      <c r="M871" s="69"/>
      <c r="N871" s="69"/>
      <c r="O871" s="69"/>
      <c r="P871" s="100">
        <f t="shared" si="132"/>
        <v>0</v>
      </c>
      <c r="Q871" s="156"/>
      <c r="R871" s="140" t="str">
        <f t="shared" si="133"/>
        <v>0</v>
      </c>
      <c r="S871" s="140" t="str">
        <f t="shared" si="134"/>
        <v>0</v>
      </c>
      <c r="T871" s="157"/>
      <c r="U871" s="106"/>
      <c r="V871" s="142">
        <f t="shared" si="135"/>
        <v>0</v>
      </c>
      <c r="W871" s="142">
        <f t="shared" si="136"/>
        <v>0</v>
      </c>
      <c r="X871" s="108">
        <f t="shared" si="137"/>
        <v>0</v>
      </c>
      <c r="Y871" s="108">
        <f t="shared" si="138"/>
        <v>0</v>
      </c>
      <c r="Z871" s="108">
        <f t="shared" si="139"/>
        <v>0</v>
      </c>
      <c r="AA871" s="151"/>
      <c r="AB871" s="159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 s="4" customFormat="1" ht="17.25" spans="1:67">
      <c r="A872" s="94">
        <f t="shared" si="130"/>
        <v>871</v>
      </c>
      <c r="B872" s="95"/>
      <c r="C872" s="69"/>
      <c r="D872" s="48"/>
      <c r="E872" s="69"/>
      <c r="F872" s="169"/>
      <c r="G872" s="124" t="e">
        <f>VLOOKUP(F872,[2]零件成本10.26!$B$2:$C$7802,2,0)</f>
        <v>#N/A</v>
      </c>
      <c r="H872" s="155"/>
      <c r="I872" s="128" t="str">
        <f t="shared" si="131"/>
        <v/>
      </c>
      <c r="J872" s="48"/>
      <c r="K872" s="69"/>
      <c r="L872" s="155"/>
      <c r="M872" s="69"/>
      <c r="N872" s="69"/>
      <c r="O872" s="69"/>
      <c r="P872" s="100">
        <f t="shared" si="132"/>
        <v>0</v>
      </c>
      <c r="Q872" s="156"/>
      <c r="R872" s="140" t="str">
        <f t="shared" si="133"/>
        <v>0</v>
      </c>
      <c r="S872" s="140" t="str">
        <f t="shared" si="134"/>
        <v>0</v>
      </c>
      <c r="T872" s="157"/>
      <c r="U872" s="106"/>
      <c r="V872" s="142">
        <f t="shared" si="135"/>
        <v>0</v>
      </c>
      <c r="W872" s="142">
        <f t="shared" si="136"/>
        <v>0</v>
      </c>
      <c r="X872" s="108">
        <f t="shared" si="137"/>
        <v>0</v>
      </c>
      <c r="Y872" s="108">
        <f t="shared" si="138"/>
        <v>0</v>
      </c>
      <c r="Z872" s="108">
        <f t="shared" si="139"/>
        <v>0</v>
      </c>
      <c r="AA872" s="151"/>
      <c r="AB872" s="159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="4" customFormat="1" ht="17.25" spans="1:67">
      <c r="A873" s="94">
        <f t="shared" si="130"/>
        <v>872</v>
      </c>
      <c r="B873" s="95"/>
      <c r="C873" s="69"/>
      <c r="D873" s="48"/>
      <c r="E873" s="69"/>
      <c r="F873" s="169"/>
      <c r="G873" s="124" t="e">
        <f>VLOOKUP(F873,[2]零件成本10.26!$B$2:$C$7802,2,0)</f>
        <v>#N/A</v>
      </c>
      <c r="H873" s="155"/>
      <c r="I873" s="128" t="str">
        <f t="shared" si="131"/>
        <v/>
      </c>
      <c r="J873" s="48"/>
      <c r="K873" s="69"/>
      <c r="L873" s="155"/>
      <c r="M873" s="69"/>
      <c r="N873" s="69"/>
      <c r="O873" s="69"/>
      <c r="P873" s="100">
        <f t="shared" si="132"/>
        <v>0</v>
      </c>
      <c r="Q873" s="156"/>
      <c r="R873" s="140" t="str">
        <f t="shared" si="133"/>
        <v>0</v>
      </c>
      <c r="S873" s="140" t="str">
        <f t="shared" si="134"/>
        <v>0</v>
      </c>
      <c r="T873" s="157"/>
      <c r="U873" s="106"/>
      <c r="V873" s="142">
        <f t="shared" si="135"/>
        <v>0</v>
      </c>
      <c r="W873" s="142">
        <f t="shared" si="136"/>
        <v>0</v>
      </c>
      <c r="X873" s="108">
        <f t="shared" si="137"/>
        <v>0</v>
      </c>
      <c r="Y873" s="108">
        <f t="shared" si="138"/>
        <v>0</v>
      </c>
      <c r="Z873" s="108">
        <f t="shared" si="139"/>
        <v>0</v>
      </c>
      <c r="AA873" s="151"/>
      <c r="AB873" s="159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 s="4" customFormat="1" ht="17.25" spans="1:67">
      <c r="A874" s="94">
        <f t="shared" si="130"/>
        <v>873</v>
      </c>
      <c r="B874" s="95"/>
      <c r="C874" s="69"/>
      <c r="D874" s="48"/>
      <c r="E874" s="69"/>
      <c r="F874" s="169"/>
      <c r="G874" s="124" t="e">
        <f>VLOOKUP(F874,[2]零件成本10.26!$B$2:$C$7802,2,0)</f>
        <v>#N/A</v>
      </c>
      <c r="H874" s="155"/>
      <c r="I874" s="128" t="str">
        <f t="shared" si="131"/>
        <v/>
      </c>
      <c r="J874" s="48"/>
      <c r="K874" s="69"/>
      <c r="L874" s="155"/>
      <c r="M874" s="69"/>
      <c r="N874" s="69"/>
      <c r="O874" s="69"/>
      <c r="P874" s="100">
        <f t="shared" si="132"/>
        <v>0</v>
      </c>
      <c r="Q874" s="156"/>
      <c r="R874" s="140" t="str">
        <f t="shared" si="133"/>
        <v>0</v>
      </c>
      <c r="S874" s="140" t="str">
        <f t="shared" si="134"/>
        <v>0</v>
      </c>
      <c r="T874" s="157"/>
      <c r="U874" s="106"/>
      <c r="V874" s="142">
        <f t="shared" si="135"/>
        <v>0</v>
      </c>
      <c r="W874" s="142">
        <f t="shared" si="136"/>
        <v>0</v>
      </c>
      <c r="X874" s="108">
        <f t="shared" si="137"/>
        <v>0</v>
      </c>
      <c r="Y874" s="108">
        <f t="shared" si="138"/>
        <v>0</v>
      </c>
      <c r="Z874" s="108">
        <f t="shared" si="139"/>
        <v>0</v>
      </c>
      <c r="AA874" s="151"/>
      <c r="AB874" s="159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 s="4" customFormat="1" ht="17.25" spans="1:67">
      <c r="A875" s="94">
        <f t="shared" si="130"/>
        <v>874</v>
      </c>
      <c r="B875" s="95"/>
      <c r="C875" s="69"/>
      <c r="D875" s="48"/>
      <c r="E875" s="69"/>
      <c r="F875" s="169"/>
      <c r="G875" s="124" t="e">
        <f>VLOOKUP(F875,[2]零件成本10.26!$B$2:$C$7802,2,0)</f>
        <v>#N/A</v>
      </c>
      <c r="H875" s="155"/>
      <c r="I875" s="128" t="str">
        <f t="shared" si="131"/>
        <v/>
      </c>
      <c r="J875" s="48"/>
      <c r="K875" s="69"/>
      <c r="L875" s="155"/>
      <c r="M875" s="69"/>
      <c r="N875" s="69"/>
      <c r="O875" s="69"/>
      <c r="P875" s="100">
        <f t="shared" si="132"/>
        <v>0</v>
      </c>
      <c r="Q875" s="156"/>
      <c r="R875" s="140" t="str">
        <f t="shared" si="133"/>
        <v>0</v>
      </c>
      <c r="S875" s="140" t="str">
        <f t="shared" si="134"/>
        <v>0</v>
      </c>
      <c r="T875" s="157"/>
      <c r="U875" s="106"/>
      <c r="V875" s="142">
        <f t="shared" si="135"/>
        <v>0</v>
      </c>
      <c r="W875" s="142">
        <f t="shared" si="136"/>
        <v>0</v>
      </c>
      <c r="X875" s="108">
        <f t="shared" si="137"/>
        <v>0</v>
      </c>
      <c r="Y875" s="108">
        <f t="shared" si="138"/>
        <v>0</v>
      </c>
      <c r="Z875" s="108">
        <f t="shared" si="139"/>
        <v>0</v>
      </c>
      <c r="AA875" s="151"/>
      <c r="AB875" s="159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="4" customFormat="1" ht="17.25" spans="1:67">
      <c r="A876" s="94">
        <f t="shared" si="130"/>
        <v>875</v>
      </c>
      <c r="B876" s="95"/>
      <c r="C876" s="69"/>
      <c r="D876" s="48"/>
      <c r="E876" s="69"/>
      <c r="F876" s="169"/>
      <c r="G876" s="124" t="e">
        <f>VLOOKUP(F876,[2]零件成本10.26!$B$2:$C$7802,2,0)</f>
        <v>#N/A</v>
      </c>
      <c r="H876" s="155"/>
      <c r="I876" s="128" t="str">
        <f t="shared" si="131"/>
        <v/>
      </c>
      <c r="J876" s="48"/>
      <c r="K876" s="69"/>
      <c r="L876" s="155"/>
      <c r="M876" s="69"/>
      <c r="N876" s="69"/>
      <c r="O876" s="69"/>
      <c r="P876" s="100">
        <f t="shared" si="132"/>
        <v>0</v>
      </c>
      <c r="Q876" s="156"/>
      <c r="R876" s="140" t="str">
        <f t="shared" si="133"/>
        <v>0</v>
      </c>
      <c r="S876" s="140" t="str">
        <f t="shared" si="134"/>
        <v>0</v>
      </c>
      <c r="T876" s="157"/>
      <c r="U876" s="106"/>
      <c r="V876" s="142">
        <f t="shared" si="135"/>
        <v>0</v>
      </c>
      <c r="W876" s="142">
        <f t="shared" si="136"/>
        <v>0</v>
      </c>
      <c r="X876" s="108">
        <f t="shared" si="137"/>
        <v>0</v>
      </c>
      <c r="Y876" s="108">
        <f t="shared" si="138"/>
        <v>0</v>
      </c>
      <c r="Z876" s="108">
        <f t="shared" si="139"/>
        <v>0</v>
      </c>
      <c r="AA876" s="151"/>
      <c r="AB876" s="159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 s="4" customFormat="1" ht="17.25" spans="1:67">
      <c r="A877" s="94">
        <f t="shared" si="130"/>
        <v>876</v>
      </c>
      <c r="B877" s="95"/>
      <c r="C877" s="69"/>
      <c r="D877" s="48"/>
      <c r="E877" s="69"/>
      <c r="F877" s="169"/>
      <c r="G877" s="124" t="e">
        <f>VLOOKUP(F877,[2]零件成本10.26!$B$2:$C$7802,2,0)</f>
        <v>#N/A</v>
      </c>
      <c r="H877" s="155"/>
      <c r="I877" s="128" t="str">
        <f t="shared" si="131"/>
        <v/>
      </c>
      <c r="J877" s="48"/>
      <c r="K877" s="69"/>
      <c r="L877" s="155"/>
      <c r="M877" s="69"/>
      <c r="N877" s="69"/>
      <c r="O877" s="69"/>
      <c r="P877" s="100">
        <f t="shared" si="132"/>
        <v>0</v>
      </c>
      <c r="Q877" s="156"/>
      <c r="R877" s="140" t="str">
        <f t="shared" si="133"/>
        <v>0</v>
      </c>
      <c r="S877" s="140" t="str">
        <f t="shared" si="134"/>
        <v>0</v>
      </c>
      <c r="T877" s="157"/>
      <c r="U877" s="106"/>
      <c r="V877" s="142">
        <f t="shared" si="135"/>
        <v>0</v>
      </c>
      <c r="W877" s="142">
        <f t="shared" si="136"/>
        <v>0</v>
      </c>
      <c r="X877" s="108">
        <f t="shared" si="137"/>
        <v>0</v>
      </c>
      <c r="Y877" s="108">
        <f t="shared" si="138"/>
        <v>0</v>
      </c>
      <c r="Z877" s="108">
        <f t="shared" si="139"/>
        <v>0</v>
      </c>
      <c r="AA877" s="151"/>
      <c r="AB877" s="159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 s="4" customFormat="1" ht="17.25" spans="1:67">
      <c r="A878" s="94">
        <f t="shared" si="130"/>
        <v>877</v>
      </c>
      <c r="B878" s="95"/>
      <c r="C878" s="69"/>
      <c r="D878" s="48"/>
      <c r="E878" s="69"/>
      <c r="F878" s="169"/>
      <c r="G878" s="124" t="e">
        <f>VLOOKUP(F878,[2]零件成本10.26!$B$2:$C$7802,2,0)</f>
        <v>#N/A</v>
      </c>
      <c r="H878" s="155"/>
      <c r="I878" s="128" t="str">
        <f t="shared" si="131"/>
        <v/>
      </c>
      <c r="J878" s="48"/>
      <c r="K878" s="69"/>
      <c r="L878" s="155"/>
      <c r="M878" s="69"/>
      <c r="N878" s="69"/>
      <c r="O878" s="69"/>
      <c r="P878" s="100">
        <f t="shared" si="132"/>
        <v>0</v>
      </c>
      <c r="Q878" s="156"/>
      <c r="R878" s="140" t="str">
        <f t="shared" si="133"/>
        <v>0</v>
      </c>
      <c r="S878" s="140" t="str">
        <f t="shared" si="134"/>
        <v>0</v>
      </c>
      <c r="T878" s="157"/>
      <c r="U878" s="106"/>
      <c r="V878" s="142">
        <f t="shared" si="135"/>
        <v>0</v>
      </c>
      <c r="W878" s="142">
        <f t="shared" si="136"/>
        <v>0</v>
      </c>
      <c r="X878" s="108">
        <f t="shared" si="137"/>
        <v>0</v>
      </c>
      <c r="Y878" s="108">
        <f t="shared" si="138"/>
        <v>0</v>
      </c>
      <c r="Z878" s="108">
        <f t="shared" si="139"/>
        <v>0</v>
      </c>
      <c r="AA878" s="151"/>
      <c r="AB878" s="159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 s="4" customFormat="1" ht="17.25" spans="1:67">
      <c r="A879" s="94">
        <f t="shared" si="130"/>
        <v>878</v>
      </c>
      <c r="B879" s="95"/>
      <c r="C879" s="69"/>
      <c r="D879" s="48"/>
      <c r="E879" s="69"/>
      <c r="F879" s="169"/>
      <c r="G879" s="124" t="e">
        <f>VLOOKUP(F879,[2]零件成本10.26!$B$2:$C$7802,2,0)</f>
        <v>#N/A</v>
      </c>
      <c r="H879" s="155"/>
      <c r="I879" s="128" t="str">
        <f t="shared" si="131"/>
        <v/>
      </c>
      <c r="J879" s="48"/>
      <c r="K879" s="69"/>
      <c r="L879" s="155"/>
      <c r="M879" s="69"/>
      <c r="N879" s="69"/>
      <c r="O879" s="69"/>
      <c r="P879" s="100">
        <f t="shared" si="132"/>
        <v>0</v>
      </c>
      <c r="Q879" s="156"/>
      <c r="R879" s="140" t="str">
        <f t="shared" si="133"/>
        <v>0</v>
      </c>
      <c r="S879" s="140" t="str">
        <f t="shared" si="134"/>
        <v>0</v>
      </c>
      <c r="T879" s="157"/>
      <c r="U879" s="106"/>
      <c r="V879" s="142">
        <f t="shared" si="135"/>
        <v>0</v>
      </c>
      <c r="W879" s="142">
        <f t="shared" si="136"/>
        <v>0</v>
      </c>
      <c r="X879" s="108">
        <f t="shared" si="137"/>
        <v>0</v>
      </c>
      <c r="Y879" s="108">
        <f t="shared" si="138"/>
        <v>0</v>
      </c>
      <c r="Z879" s="108">
        <f t="shared" si="139"/>
        <v>0</v>
      </c>
      <c r="AA879" s="151"/>
      <c r="AB879" s="159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 s="4" customFormat="1" ht="17.25" spans="1:67">
      <c r="A880" s="94">
        <f t="shared" si="130"/>
        <v>879</v>
      </c>
      <c r="B880" s="95"/>
      <c r="C880" s="69"/>
      <c r="D880" s="48"/>
      <c r="E880" s="69"/>
      <c r="F880" s="169"/>
      <c r="G880" s="124" t="e">
        <f>VLOOKUP(F880,[2]零件成本10.26!$B$2:$C$7802,2,0)</f>
        <v>#N/A</v>
      </c>
      <c r="H880" s="155"/>
      <c r="I880" s="128" t="str">
        <f t="shared" si="131"/>
        <v/>
      </c>
      <c r="J880" s="48"/>
      <c r="K880" s="69"/>
      <c r="L880" s="155"/>
      <c r="M880" s="69"/>
      <c r="N880" s="69"/>
      <c r="O880" s="69"/>
      <c r="P880" s="100">
        <f t="shared" si="132"/>
        <v>0</v>
      </c>
      <c r="Q880" s="156"/>
      <c r="R880" s="140" t="str">
        <f t="shared" si="133"/>
        <v>0</v>
      </c>
      <c r="S880" s="140" t="str">
        <f t="shared" si="134"/>
        <v>0</v>
      </c>
      <c r="T880" s="157"/>
      <c r="U880" s="106"/>
      <c r="V880" s="142">
        <f t="shared" si="135"/>
        <v>0</v>
      </c>
      <c r="W880" s="142">
        <f t="shared" si="136"/>
        <v>0</v>
      </c>
      <c r="X880" s="108">
        <f t="shared" si="137"/>
        <v>0</v>
      </c>
      <c r="Y880" s="108">
        <f t="shared" si="138"/>
        <v>0</v>
      </c>
      <c r="Z880" s="108">
        <f t="shared" si="139"/>
        <v>0</v>
      </c>
      <c r="AA880" s="151"/>
      <c r="AB880" s="159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="4" customFormat="1" ht="17.25" spans="1:67">
      <c r="A881" s="94">
        <f t="shared" si="130"/>
        <v>880</v>
      </c>
      <c r="B881" s="95"/>
      <c r="C881" s="69"/>
      <c r="D881" s="48"/>
      <c r="E881" s="69"/>
      <c r="F881" s="169"/>
      <c r="G881" s="124" t="e">
        <f>VLOOKUP(F881,[2]零件成本10.26!$B$2:$C$7802,2,0)</f>
        <v>#N/A</v>
      </c>
      <c r="H881" s="155"/>
      <c r="I881" s="128" t="str">
        <f t="shared" si="131"/>
        <v/>
      </c>
      <c r="J881" s="48"/>
      <c r="K881" s="69"/>
      <c r="L881" s="155"/>
      <c r="M881" s="69"/>
      <c r="N881" s="69"/>
      <c r="O881" s="69"/>
      <c r="P881" s="100">
        <f t="shared" si="132"/>
        <v>0</v>
      </c>
      <c r="Q881" s="156"/>
      <c r="R881" s="140" t="str">
        <f t="shared" si="133"/>
        <v>0</v>
      </c>
      <c r="S881" s="140" t="str">
        <f t="shared" si="134"/>
        <v>0</v>
      </c>
      <c r="T881" s="157"/>
      <c r="U881" s="106"/>
      <c r="V881" s="142">
        <f t="shared" si="135"/>
        <v>0</v>
      </c>
      <c r="W881" s="142">
        <f t="shared" si="136"/>
        <v>0</v>
      </c>
      <c r="X881" s="108">
        <f t="shared" si="137"/>
        <v>0</v>
      </c>
      <c r="Y881" s="108">
        <f t="shared" si="138"/>
        <v>0</v>
      </c>
      <c r="Z881" s="108">
        <f t="shared" si="139"/>
        <v>0</v>
      </c>
      <c r="AA881" s="151"/>
      <c r="AB881" s="159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="4" customFormat="1" ht="17.25" spans="1:67">
      <c r="A882" s="94">
        <f t="shared" si="130"/>
        <v>881</v>
      </c>
      <c r="B882" s="95"/>
      <c r="C882" s="69"/>
      <c r="D882" s="48"/>
      <c r="E882" s="69"/>
      <c r="F882" s="169"/>
      <c r="G882" s="124" t="e">
        <f>VLOOKUP(F882,[2]零件成本10.26!$B$2:$C$7802,2,0)</f>
        <v>#N/A</v>
      </c>
      <c r="H882" s="155"/>
      <c r="I882" s="128" t="str">
        <f t="shared" si="131"/>
        <v/>
      </c>
      <c r="J882" s="48"/>
      <c r="K882" s="69"/>
      <c r="L882" s="155"/>
      <c r="M882" s="69"/>
      <c r="N882" s="69"/>
      <c r="O882" s="69"/>
      <c r="P882" s="100">
        <f t="shared" si="132"/>
        <v>0</v>
      </c>
      <c r="Q882" s="156"/>
      <c r="R882" s="140" t="str">
        <f t="shared" si="133"/>
        <v>0</v>
      </c>
      <c r="S882" s="140" t="str">
        <f t="shared" si="134"/>
        <v>0</v>
      </c>
      <c r="T882" s="157"/>
      <c r="U882" s="106"/>
      <c r="V882" s="142">
        <f t="shared" si="135"/>
        <v>0</v>
      </c>
      <c r="W882" s="142">
        <f t="shared" si="136"/>
        <v>0</v>
      </c>
      <c r="X882" s="108">
        <f t="shared" si="137"/>
        <v>0</v>
      </c>
      <c r="Y882" s="108">
        <f t="shared" si="138"/>
        <v>0</v>
      </c>
      <c r="Z882" s="108">
        <f t="shared" si="139"/>
        <v>0</v>
      </c>
      <c r="AA882" s="151"/>
      <c r="AB882" s="159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 s="114" customFormat="1" spans="1:68">
      <c r="A883" s="94">
        <f t="shared" si="130"/>
        <v>882</v>
      </c>
      <c r="B883" s="95"/>
      <c r="C883" s="69"/>
      <c r="D883" s="48"/>
      <c r="E883" s="69"/>
      <c r="F883" s="167"/>
      <c r="G883" s="124" t="e">
        <f>VLOOKUP(F883,[2]零件成本10.26!$B$2:$C$7802,2,0)</f>
        <v>#N/A</v>
      </c>
      <c r="H883" s="170"/>
      <c r="I883" s="128" t="str">
        <f t="shared" si="131"/>
        <v/>
      </c>
      <c r="J883" s="172"/>
      <c r="K883" s="173"/>
      <c r="L883" s="170"/>
      <c r="M883" s="69"/>
      <c r="N883" s="69"/>
      <c r="O883" s="69"/>
      <c r="P883" s="100">
        <f t="shared" si="132"/>
        <v>0</v>
      </c>
      <c r="Q883" s="156"/>
      <c r="R883" s="140" t="str">
        <f t="shared" si="133"/>
        <v>0</v>
      </c>
      <c r="S883" s="140" t="str">
        <f t="shared" si="134"/>
        <v>0</v>
      </c>
      <c r="T883" s="157"/>
      <c r="U883" s="106"/>
      <c r="V883" s="142">
        <f t="shared" si="135"/>
        <v>0</v>
      </c>
      <c r="W883" s="142">
        <f t="shared" si="136"/>
        <v>0</v>
      </c>
      <c r="X883" s="108">
        <f t="shared" si="137"/>
        <v>0</v>
      </c>
      <c r="Y883" s="108">
        <f t="shared" si="138"/>
        <v>0</v>
      </c>
      <c r="Z883" s="108">
        <f t="shared" si="139"/>
        <v>0</v>
      </c>
      <c r="AA883" s="174"/>
      <c r="AB883" s="175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  <c r="AZ883" s="176"/>
      <c r="BA883" s="176"/>
      <c r="BB883" s="176"/>
      <c r="BC883" s="176"/>
      <c r="BD883" s="176"/>
      <c r="BE883" s="176"/>
      <c r="BF883" s="176"/>
      <c r="BG883" s="176"/>
      <c r="BH883" s="176"/>
      <c r="BI883" s="176"/>
      <c r="BJ883" s="176"/>
      <c r="BK883" s="176"/>
      <c r="BL883" s="176"/>
      <c r="BM883" s="176"/>
      <c r="BN883" s="176"/>
      <c r="BO883" s="176"/>
      <c r="BP883" s="177"/>
    </row>
    <row r="884" s="114" customFormat="1" spans="1:68">
      <c r="A884" s="94">
        <f t="shared" si="130"/>
        <v>883</v>
      </c>
      <c r="B884" s="95"/>
      <c r="C884" s="69"/>
      <c r="D884" s="48"/>
      <c r="E884" s="69"/>
      <c r="F884" s="167"/>
      <c r="G884" s="124" t="e">
        <f>VLOOKUP(F884,[2]零件成本10.26!$B$2:$C$7802,2,0)</f>
        <v>#N/A</v>
      </c>
      <c r="H884" s="170"/>
      <c r="I884" s="128" t="str">
        <f t="shared" si="131"/>
        <v/>
      </c>
      <c r="J884" s="172"/>
      <c r="K884" s="173"/>
      <c r="L884" s="170"/>
      <c r="M884" s="69"/>
      <c r="N884" s="69"/>
      <c r="O884" s="69"/>
      <c r="P884" s="100">
        <f t="shared" si="132"/>
        <v>0</v>
      </c>
      <c r="Q884" s="156"/>
      <c r="R884" s="140" t="str">
        <f t="shared" si="133"/>
        <v>0</v>
      </c>
      <c r="S884" s="140" t="str">
        <f t="shared" si="134"/>
        <v>0</v>
      </c>
      <c r="T884" s="157"/>
      <c r="U884" s="106"/>
      <c r="V884" s="142">
        <f t="shared" si="135"/>
        <v>0</v>
      </c>
      <c r="W884" s="142">
        <f t="shared" si="136"/>
        <v>0</v>
      </c>
      <c r="X884" s="108">
        <f t="shared" si="137"/>
        <v>0</v>
      </c>
      <c r="Y884" s="108">
        <f t="shared" si="138"/>
        <v>0</v>
      </c>
      <c r="Z884" s="108">
        <f t="shared" si="139"/>
        <v>0</v>
      </c>
      <c r="AA884" s="174"/>
      <c r="AB884" s="175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  <c r="AZ884" s="176"/>
      <c r="BA884" s="176"/>
      <c r="BB884" s="176"/>
      <c r="BC884" s="176"/>
      <c r="BD884" s="176"/>
      <c r="BE884" s="176"/>
      <c r="BF884" s="176"/>
      <c r="BG884" s="176"/>
      <c r="BH884" s="176"/>
      <c r="BI884" s="176"/>
      <c r="BJ884" s="176"/>
      <c r="BK884" s="176"/>
      <c r="BL884" s="176"/>
      <c r="BM884" s="176"/>
      <c r="BN884" s="176"/>
      <c r="BO884" s="176"/>
      <c r="BP884" s="177"/>
    </row>
    <row r="885" s="114" customFormat="1" spans="1:68">
      <c r="A885" s="94">
        <f t="shared" si="130"/>
        <v>884</v>
      </c>
      <c r="B885" s="95"/>
      <c r="C885" s="69"/>
      <c r="D885" s="48"/>
      <c r="E885" s="69"/>
      <c r="F885" s="167"/>
      <c r="G885" s="124" t="e">
        <f>VLOOKUP(F885,[2]零件成本10.26!$B$2:$C$7802,2,0)</f>
        <v>#N/A</v>
      </c>
      <c r="H885" s="170"/>
      <c r="I885" s="128" t="str">
        <f t="shared" si="131"/>
        <v/>
      </c>
      <c r="J885" s="172"/>
      <c r="K885" s="69"/>
      <c r="L885" s="170"/>
      <c r="M885" s="69"/>
      <c r="N885" s="69"/>
      <c r="O885" s="69"/>
      <c r="P885" s="100">
        <f t="shared" si="132"/>
        <v>0</v>
      </c>
      <c r="Q885" s="156"/>
      <c r="R885" s="140" t="str">
        <f t="shared" si="133"/>
        <v>0</v>
      </c>
      <c r="S885" s="140" t="str">
        <f t="shared" si="134"/>
        <v>0</v>
      </c>
      <c r="T885" s="157"/>
      <c r="U885" s="106"/>
      <c r="V885" s="142">
        <f t="shared" si="135"/>
        <v>0</v>
      </c>
      <c r="W885" s="142">
        <f t="shared" si="136"/>
        <v>0</v>
      </c>
      <c r="X885" s="108">
        <f t="shared" si="137"/>
        <v>0</v>
      </c>
      <c r="Y885" s="108">
        <f t="shared" si="138"/>
        <v>0</v>
      </c>
      <c r="Z885" s="108">
        <f t="shared" si="139"/>
        <v>0</v>
      </c>
      <c r="AA885" s="174"/>
      <c r="AB885" s="175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  <c r="AZ885" s="176"/>
      <c r="BA885" s="176"/>
      <c r="BB885" s="176"/>
      <c r="BC885" s="176"/>
      <c r="BD885" s="176"/>
      <c r="BE885" s="176"/>
      <c r="BF885" s="176"/>
      <c r="BG885" s="176"/>
      <c r="BH885" s="176"/>
      <c r="BI885" s="176"/>
      <c r="BJ885" s="176"/>
      <c r="BK885" s="176"/>
      <c r="BL885" s="176"/>
      <c r="BM885" s="176"/>
      <c r="BN885" s="176"/>
      <c r="BO885" s="176"/>
      <c r="BP885" s="177"/>
    </row>
    <row r="886" s="114" customFormat="1" spans="1:68">
      <c r="A886" s="94">
        <f t="shared" si="130"/>
        <v>885</v>
      </c>
      <c r="B886" s="95"/>
      <c r="C886" s="69"/>
      <c r="D886" s="48"/>
      <c r="E886" s="69"/>
      <c r="F886" s="167"/>
      <c r="G886" s="124" t="e">
        <f>VLOOKUP(F886,[2]零件成本10.26!$B$2:$C$7802,2,0)</f>
        <v>#N/A</v>
      </c>
      <c r="H886" s="170"/>
      <c r="I886" s="128" t="str">
        <f t="shared" si="131"/>
        <v/>
      </c>
      <c r="J886" s="172"/>
      <c r="K886" s="69"/>
      <c r="L886" s="170"/>
      <c r="M886" s="69"/>
      <c r="N886" s="69"/>
      <c r="O886" s="69"/>
      <c r="P886" s="100">
        <f t="shared" si="132"/>
        <v>0</v>
      </c>
      <c r="Q886" s="156"/>
      <c r="R886" s="140" t="str">
        <f t="shared" si="133"/>
        <v>0</v>
      </c>
      <c r="S886" s="140" t="str">
        <f t="shared" si="134"/>
        <v>0</v>
      </c>
      <c r="T886" s="157"/>
      <c r="U886" s="106"/>
      <c r="V886" s="142">
        <f t="shared" si="135"/>
        <v>0</v>
      </c>
      <c r="W886" s="142">
        <f t="shared" si="136"/>
        <v>0</v>
      </c>
      <c r="X886" s="108">
        <f t="shared" si="137"/>
        <v>0</v>
      </c>
      <c r="Y886" s="108">
        <f t="shared" si="138"/>
        <v>0</v>
      </c>
      <c r="Z886" s="108">
        <f t="shared" si="139"/>
        <v>0</v>
      </c>
      <c r="AA886" s="174"/>
      <c r="AB886" s="175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  <c r="AZ886" s="176"/>
      <c r="BA886" s="176"/>
      <c r="BB886" s="176"/>
      <c r="BC886" s="176"/>
      <c r="BD886" s="176"/>
      <c r="BE886" s="176"/>
      <c r="BF886" s="176"/>
      <c r="BG886" s="176"/>
      <c r="BH886" s="176"/>
      <c r="BI886" s="176"/>
      <c r="BJ886" s="176"/>
      <c r="BK886" s="176"/>
      <c r="BL886" s="176"/>
      <c r="BM886" s="176"/>
      <c r="BN886" s="176"/>
      <c r="BO886" s="176"/>
      <c r="BP886" s="177"/>
    </row>
    <row r="887" s="114" customFormat="1" spans="1:68">
      <c r="A887" s="94">
        <f t="shared" si="130"/>
        <v>886</v>
      </c>
      <c r="B887" s="95"/>
      <c r="C887" s="69"/>
      <c r="D887" s="48"/>
      <c r="E887" s="69"/>
      <c r="F887" s="167"/>
      <c r="G887" s="124" t="e">
        <f>VLOOKUP(F887,[2]零件成本10.26!$B$2:$C$7802,2,0)</f>
        <v>#N/A</v>
      </c>
      <c r="H887" s="170"/>
      <c r="I887" s="128" t="str">
        <f t="shared" si="131"/>
        <v/>
      </c>
      <c r="J887" s="172"/>
      <c r="K887" s="69"/>
      <c r="L887" s="170"/>
      <c r="M887" s="69"/>
      <c r="N887" s="69"/>
      <c r="O887" s="69"/>
      <c r="P887" s="100">
        <f t="shared" si="132"/>
        <v>0</v>
      </c>
      <c r="Q887" s="156"/>
      <c r="R887" s="140" t="str">
        <f t="shared" si="133"/>
        <v>0</v>
      </c>
      <c r="S887" s="140" t="str">
        <f t="shared" si="134"/>
        <v>0</v>
      </c>
      <c r="T887" s="157"/>
      <c r="U887" s="106"/>
      <c r="V887" s="142">
        <f t="shared" si="135"/>
        <v>0</v>
      </c>
      <c r="W887" s="142">
        <f t="shared" si="136"/>
        <v>0</v>
      </c>
      <c r="X887" s="108">
        <f t="shared" si="137"/>
        <v>0</v>
      </c>
      <c r="Y887" s="108">
        <f t="shared" si="138"/>
        <v>0</v>
      </c>
      <c r="Z887" s="108">
        <f t="shared" si="139"/>
        <v>0</v>
      </c>
      <c r="AA887" s="174"/>
      <c r="AB887" s="175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  <c r="AZ887" s="176"/>
      <c r="BA887" s="176"/>
      <c r="BB887" s="176"/>
      <c r="BC887" s="176"/>
      <c r="BD887" s="176"/>
      <c r="BE887" s="176"/>
      <c r="BF887" s="176"/>
      <c r="BG887" s="176"/>
      <c r="BH887" s="176"/>
      <c r="BI887" s="176"/>
      <c r="BJ887" s="176"/>
      <c r="BK887" s="176"/>
      <c r="BL887" s="176"/>
      <c r="BM887" s="176"/>
      <c r="BN887" s="176"/>
      <c r="BO887" s="176"/>
      <c r="BP887" s="177"/>
    </row>
    <row r="888" s="114" customFormat="1" spans="1:68">
      <c r="A888" s="94">
        <f t="shared" si="130"/>
        <v>887</v>
      </c>
      <c r="B888" s="95"/>
      <c r="C888" s="69"/>
      <c r="D888" s="48"/>
      <c r="E888" s="69"/>
      <c r="F888" s="167"/>
      <c r="G888" s="124" t="e">
        <f>VLOOKUP(F888,[2]零件成本10.26!$B$2:$C$7802,2,0)</f>
        <v>#N/A</v>
      </c>
      <c r="H888" s="170"/>
      <c r="I888" s="128" t="str">
        <f t="shared" si="131"/>
        <v/>
      </c>
      <c r="J888" s="172"/>
      <c r="K888" s="69"/>
      <c r="L888" s="170"/>
      <c r="M888" s="69"/>
      <c r="N888" s="69"/>
      <c r="O888" s="69"/>
      <c r="P888" s="100">
        <f t="shared" si="132"/>
        <v>0</v>
      </c>
      <c r="Q888" s="156"/>
      <c r="R888" s="140" t="str">
        <f t="shared" si="133"/>
        <v>0</v>
      </c>
      <c r="S888" s="140" t="str">
        <f t="shared" si="134"/>
        <v>0</v>
      </c>
      <c r="T888" s="157"/>
      <c r="U888" s="106"/>
      <c r="V888" s="142">
        <f t="shared" si="135"/>
        <v>0</v>
      </c>
      <c r="W888" s="142">
        <f t="shared" si="136"/>
        <v>0</v>
      </c>
      <c r="X888" s="108">
        <f t="shared" si="137"/>
        <v>0</v>
      </c>
      <c r="Y888" s="108">
        <f t="shared" si="138"/>
        <v>0</v>
      </c>
      <c r="Z888" s="108">
        <f t="shared" si="139"/>
        <v>0</v>
      </c>
      <c r="AA888" s="174"/>
      <c r="AB888" s="175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  <c r="AZ888" s="176"/>
      <c r="BA888" s="176"/>
      <c r="BB888" s="176"/>
      <c r="BC888" s="176"/>
      <c r="BD888" s="176"/>
      <c r="BE888" s="176"/>
      <c r="BF888" s="176"/>
      <c r="BG888" s="176"/>
      <c r="BH888" s="176"/>
      <c r="BI888" s="176"/>
      <c r="BJ888" s="176"/>
      <c r="BK888" s="176"/>
      <c r="BL888" s="176"/>
      <c r="BM888" s="176"/>
      <c r="BN888" s="176"/>
      <c r="BO888" s="176"/>
      <c r="BP888" s="177"/>
    </row>
    <row r="889" s="114" customFormat="1" spans="1:68">
      <c r="A889" s="94">
        <f t="shared" si="130"/>
        <v>888</v>
      </c>
      <c r="B889" s="95"/>
      <c r="C889" s="69"/>
      <c r="D889" s="48"/>
      <c r="E889" s="69"/>
      <c r="F889" s="167"/>
      <c r="G889" s="124" t="e">
        <f>VLOOKUP(F889,[2]零件成本10.26!$B$2:$C$7802,2,0)</f>
        <v>#N/A</v>
      </c>
      <c r="H889" s="170"/>
      <c r="I889" s="128" t="str">
        <f t="shared" si="131"/>
        <v/>
      </c>
      <c r="J889" s="172"/>
      <c r="K889" s="69"/>
      <c r="L889" s="170"/>
      <c r="M889" s="69"/>
      <c r="N889" s="69"/>
      <c r="O889" s="69"/>
      <c r="P889" s="100">
        <f t="shared" si="132"/>
        <v>0</v>
      </c>
      <c r="Q889" s="156"/>
      <c r="R889" s="140" t="str">
        <f t="shared" si="133"/>
        <v>0</v>
      </c>
      <c r="S889" s="140" t="str">
        <f t="shared" si="134"/>
        <v>0</v>
      </c>
      <c r="T889" s="157"/>
      <c r="U889" s="106"/>
      <c r="V889" s="142">
        <f t="shared" si="135"/>
        <v>0</v>
      </c>
      <c r="W889" s="142">
        <f t="shared" si="136"/>
        <v>0</v>
      </c>
      <c r="X889" s="108">
        <f t="shared" si="137"/>
        <v>0</v>
      </c>
      <c r="Y889" s="108">
        <f t="shared" si="138"/>
        <v>0</v>
      </c>
      <c r="Z889" s="108">
        <f t="shared" si="139"/>
        <v>0</v>
      </c>
      <c r="AA889" s="174"/>
      <c r="AB889" s="175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  <c r="AZ889" s="176"/>
      <c r="BA889" s="176"/>
      <c r="BB889" s="176"/>
      <c r="BC889" s="176"/>
      <c r="BD889" s="176"/>
      <c r="BE889" s="176"/>
      <c r="BF889" s="176"/>
      <c r="BG889" s="176"/>
      <c r="BH889" s="176"/>
      <c r="BI889" s="176"/>
      <c r="BJ889" s="176"/>
      <c r="BK889" s="176"/>
      <c r="BL889" s="176"/>
      <c r="BM889" s="176"/>
      <c r="BN889" s="176"/>
      <c r="BO889" s="176"/>
      <c r="BP889" s="177"/>
    </row>
    <row r="890" s="114" customFormat="1" spans="1:68">
      <c r="A890" s="94">
        <f t="shared" si="130"/>
        <v>889</v>
      </c>
      <c r="B890" s="95"/>
      <c r="C890" s="69"/>
      <c r="D890" s="48"/>
      <c r="E890" s="69"/>
      <c r="F890" s="167"/>
      <c r="G890" s="124" t="e">
        <f>VLOOKUP(F890,[2]零件成本10.26!$B$2:$C$7802,2,0)</f>
        <v>#N/A</v>
      </c>
      <c r="H890" s="170"/>
      <c r="I890" s="128" t="str">
        <f t="shared" si="131"/>
        <v/>
      </c>
      <c r="J890" s="172"/>
      <c r="K890" s="69"/>
      <c r="L890" s="170"/>
      <c r="M890" s="69"/>
      <c r="N890" s="69"/>
      <c r="O890" s="69"/>
      <c r="P890" s="100">
        <f t="shared" si="132"/>
        <v>0</v>
      </c>
      <c r="Q890" s="156"/>
      <c r="R890" s="140" t="str">
        <f t="shared" si="133"/>
        <v>0</v>
      </c>
      <c r="S890" s="140" t="str">
        <f t="shared" si="134"/>
        <v>0</v>
      </c>
      <c r="T890" s="157"/>
      <c r="U890" s="106"/>
      <c r="V890" s="142">
        <f t="shared" si="135"/>
        <v>0</v>
      </c>
      <c r="W890" s="142">
        <f t="shared" si="136"/>
        <v>0</v>
      </c>
      <c r="X890" s="108">
        <f t="shared" si="137"/>
        <v>0</v>
      </c>
      <c r="Y890" s="108">
        <f t="shared" si="138"/>
        <v>0</v>
      </c>
      <c r="Z890" s="108">
        <f t="shared" si="139"/>
        <v>0</v>
      </c>
      <c r="AA890" s="174"/>
      <c r="AB890" s="175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  <c r="AZ890" s="176"/>
      <c r="BA890" s="176"/>
      <c r="BB890" s="176"/>
      <c r="BC890" s="176"/>
      <c r="BD890" s="176"/>
      <c r="BE890" s="176"/>
      <c r="BF890" s="176"/>
      <c r="BG890" s="176"/>
      <c r="BH890" s="176"/>
      <c r="BI890" s="176"/>
      <c r="BJ890" s="176"/>
      <c r="BK890" s="176"/>
      <c r="BL890" s="176"/>
      <c r="BM890" s="176"/>
      <c r="BN890" s="176"/>
      <c r="BO890" s="176"/>
      <c r="BP890" s="177"/>
    </row>
    <row r="891" s="114" customFormat="1" spans="1:68">
      <c r="A891" s="94">
        <f t="shared" si="130"/>
        <v>890</v>
      </c>
      <c r="B891" s="95"/>
      <c r="C891" s="69"/>
      <c r="D891" s="48"/>
      <c r="E891" s="69"/>
      <c r="F891" s="167"/>
      <c r="G891" s="124" t="e">
        <f>VLOOKUP(F891,[2]零件成本10.26!$B$2:$C$7802,2,0)</f>
        <v>#N/A</v>
      </c>
      <c r="H891" s="170"/>
      <c r="I891" s="128" t="str">
        <f t="shared" si="131"/>
        <v/>
      </c>
      <c r="J891" s="172"/>
      <c r="K891" s="69"/>
      <c r="L891" s="170"/>
      <c r="M891" s="69"/>
      <c r="N891" s="69"/>
      <c r="O891" s="69"/>
      <c r="P891" s="100">
        <f t="shared" si="132"/>
        <v>0</v>
      </c>
      <c r="Q891" s="156"/>
      <c r="R891" s="140" t="str">
        <f t="shared" si="133"/>
        <v>0</v>
      </c>
      <c r="S891" s="140" t="str">
        <f t="shared" si="134"/>
        <v>0</v>
      </c>
      <c r="T891" s="157"/>
      <c r="U891" s="106"/>
      <c r="V891" s="142">
        <f t="shared" si="135"/>
        <v>0</v>
      </c>
      <c r="W891" s="142">
        <f t="shared" si="136"/>
        <v>0</v>
      </c>
      <c r="X891" s="108">
        <f t="shared" si="137"/>
        <v>0</v>
      </c>
      <c r="Y891" s="108">
        <f t="shared" si="138"/>
        <v>0</v>
      </c>
      <c r="Z891" s="108">
        <f t="shared" si="139"/>
        <v>0</v>
      </c>
      <c r="AA891" s="174"/>
      <c r="AB891" s="175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  <c r="AZ891" s="176"/>
      <c r="BA891" s="176"/>
      <c r="BB891" s="176"/>
      <c r="BC891" s="176"/>
      <c r="BD891" s="176"/>
      <c r="BE891" s="176"/>
      <c r="BF891" s="176"/>
      <c r="BG891" s="176"/>
      <c r="BH891" s="176"/>
      <c r="BI891" s="176"/>
      <c r="BJ891" s="176"/>
      <c r="BK891" s="176"/>
      <c r="BL891" s="176"/>
      <c r="BM891" s="176"/>
      <c r="BN891" s="176"/>
      <c r="BO891" s="176"/>
      <c r="BP891" s="177"/>
    </row>
    <row r="892" s="114" customFormat="1" spans="1:68">
      <c r="A892" s="94">
        <f t="shared" si="130"/>
        <v>891</v>
      </c>
      <c r="B892" s="95"/>
      <c r="C892" s="69"/>
      <c r="D892" s="48"/>
      <c r="E892" s="69"/>
      <c r="F892" s="167"/>
      <c r="G892" s="124" t="e">
        <f>VLOOKUP(F892,[2]零件成本10.26!$B$2:$C$7802,2,0)</f>
        <v>#N/A</v>
      </c>
      <c r="H892" s="170"/>
      <c r="I892" s="128" t="str">
        <f t="shared" si="131"/>
        <v/>
      </c>
      <c r="J892" s="172"/>
      <c r="K892" s="69"/>
      <c r="L892" s="170"/>
      <c r="M892" s="69"/>
      <c r="N892" s="69"/>
      <c r="O892" s="69"/>
      <c r="P892" s="100">
        <f t="shared" si="132"/>
        <v>0</v>
      </c>
      <c r="Q892" s="156"/>
      <c r="R892" s="140" t="str">
        <f t="shared" si="133"/>
        <v>0</v>
      </c>
      <c r="S892" s="140" t="str">
        <f t="shared" si="134"/>
        <v>0</v>
      </c>
      <c r="T892" s="157"/>
      <c r="U892" s="106"/>
      <c r="V892" s="142">
        <f t="shared" si="135"/>
        <v>0</v>
      </c>
      <c r="W892" s="142">
        <f t="shared" si="136"/>
        <v>0</v>
      </c>
      <c r="X892" s="108">
        <f t="shared" si="137"/>
        <v>0</v>
      </c>
      <c r="Y892" s="108">
        <f t="shared" si="138"/>
        <v>0</v>
      </c>
      <c r="Z892" s="108">
        <f t="shared" si="139"/>
        <v>0</v>
      </c>
      <c r="AA892" s="174"/>
      <c r="AB892" s="175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  <c r="AZ892" s="176"/>
      <c r="BA892" s="176"/>
      <c r="BB892" s="176"/>
      <c r="BC892" s="176"/>
      <c r="BD892" s="176"/>
      <c r="BE892" s="176"/>
      <c r="BF892" s="176"/>
      <c r="BG892" s="176"/>
      <c r="BH892" s="176"/>
      <c r="BI892" s="176"/>
      <c r="BJ892" s="176"/>
      <c r="BK892" s="176"/>
      <c r="BL892" s="176"/>
      <c r="BM892" s="176"/>
      <c r="BN892" s="176"/>
      <c r="BO892" s="176"/>
      <c r="BP892" s="177"/>
    </row>
    <row r="893" s="114" customFormat="1" spans="1:68">
      <c r="A893" s="94">
        <f t="shared" si="130"/>
        <v>892</v>
      </c>
      <c r="B893" s="95"/>
      <c r="C893" s="69"/>
      <c r="D893" s="48"/>
      <c r="E893" s="69"/>
      <c r="F893" s="167"/>
      <c r="G893" s="124" t="e">
        <f>VLOOKUP(F893,[2]零件成本10.26!$B$2:$C$7802,2,0)</f>
        <v>#N/A</v>
      </c>
      <c r="H893" s="170"/>
      <c r="I893" s="128" t="str">
        <f t="shared" si="131"/>
        <v/>
      </c>
      <c r="J893" s="172"/>
      <c r="K893" s="69"/>
      <c r="L893" s="170"/>
      <c r="M893" s="69"/>
      <c r="N893" s="69"/>
      <c r="O893" s="69"/>
      <c r="P893" s="100">
        <f t="shared" si="132"/>
        <v>0</v>
      </c>
      <c r="Q893" s="156"/>
      <c r="R893" s="140" t="str">
        <f t="shared" si="133"/>
        <v>0</v>
      </c>
      <c r="S893" s="140" t="str">
        <f t="shared" si="134"/>
        <v>0</v>
      </c>
      <c r="T893" s="157"/>
      <c r="U893" s="106"/>
      <c r="V893" s="142">
        <f t="shared" si="135"/>
        <v>0</v>
      </c>
      <c r="W893" s="142">
        <f t="shared" si="136"/>
        <v>0</v>
      </c>
      <c r="X893" s="108">
        <f t="shared" si="137"/>
        <v>0</v>
      </c>
      <c r="Y893" s="108">
        <f t="shared" si="138"/>
        <v>0</v>
      </c>
      <c r="Z893" s="108">
        <f t="shared" si="139"/>
        <v>0</v>
      </c>
      <c r="AA893" s="174"/>
      <c r="AB893" s="175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  <c r="AZ893" s="176"/>
      <c r="BA893" s="176"/>
      <c r="BB893" s="176"/>
      <c r="BC893" s="176"/>
      <c r="BD893" s="176"/>
      <c r="BE893" s="176"/>
      <c r="BF893" s="176"/>
      <c r="BG893" s="176"/>
      <c r="BH893" s="176"/>
      <c r="BI893" s="176"/>
      <c r="BJ893" s="176"/>
      <c r="BK893" s="176"/>
      <c r="BL893" s="176"/>
      <c r="BM893" s="176"/>
      <c r="BN893" s="176"/>
      <c r="BO893" s="176"/>
      <c r="BP893" s="177"/>
    </row>
    <row r="894" s="114" customFormat="1" spans="1:68">
      <c r="A894" s="94">
        <f t="shared" si="130"/>
        <v>893</v>
      </c>
      <c r="B894" s="95"/>
      <c r="C894" s="69"/>
      <c r="D894" s="48"/>
      <c r="E894" s="69"/>
      <c r="F894" s="167"/>
      <c r="G894" s="124" t="e">
        <f>VLOOKUP(F894,[2]零件成本10.26!$B$2:$C$7802,2,0)</f>
        <v>#N/A</v>
      </c>
      <c r="H894" s="170"/>
      <c r="I894" s="128" t="str">
        <f t="shared" si="131"/>
        <v/>
      </c>
      <c r="J894" s="172"/>
      <c r="K894" s="69"/>
      <c r="L894" s="170"/>
      <c r="M894" s="69"/>
      <c r="N894" s="69"/>
      <c r="O894" s="69"/>
      <c r="P894" s="100">
        <f t="shared" si="132"/>
        <v>0</v>
      </c>
      <c r="Q894" s="156"/>
      <c r="R894" s="140" t="str">
        <f t="shared" si="133"/>
        <v>0</v>
      </c>
      <c r="S894" s="140" t="str">
        <f t="shared" si="134"/>
        <v>0</v>
      </c>
      <c r="T894" s="157"/>
      <c r="U894" s="106"/>
      <c r="V894" s="142">
        <f t="shared" si="135"/>
        <v>0</v>
      </c>
      <c r="W894" s="142">
        <f t="shared" si="136"/>
        <v>0</v>
      </c>
      <c r="X894" s="108">
        <f t="shared" si="137"/>
        <v>0</v>
      </c>
      <c r="Y894" s="108">
        <f t="shared" si="138"/>
        <v>0</v>
      </c>
      <c r="Z894" s="108">
        <f t="shared" si="139"/>
        <v>0</v>
      </c>
      <c r="AA894" s="174"/>
      <c r="AB894" s="175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  <c r="AZ894" s="176"/>
      <c r="BA894" s="176"/>
      <c r="BB894" s="176"/>
      <c r="BC894" s="176"/>
      <c r="BD894" s="176"/>
      <c r="BE894" s="176"/>
      <c r="BF894" s="176"/>
      <c r="BG894" s="176"/>
      <c r="BH894" s="176"/>
      <c r="BI894" s="176"/>
      <c r="BJ894" s="176"/>
      <c r="BK894" s="176"/>
      <c r="BL894" s="176"/>
      <c r="BM894" s="176"/>
      <c r="BN894" s="176"/>
      <c r="BO894" s="176"/>
      <c r="BP894" s="177"/>
    </row>
    <row r="895" s="114" customFormat="1" spans="1:68">
      <c r="A895" s="94">
        <f t="shared" si="130"/>
        <v>894</v>
      </c>
      <c r="B895" s="95"/>
      <c r="C895" s="69"/>
      <c r="D895" s="48"/>
      <c r="E895" s="69"/>
      <c r="F895" s="167"/>
      <c r="G895" s="124" t="e">
        <f>VLOOKUP(F895,[2]零件成本10.26!$B$2:$C$7802,2,0)</f>
        <v>#N/A</v>
      </c>
      <c r="H895" s="170"/>
      <c r="I895" s="128" t="str">
        <f t="shared" si="131"/>
        <v/>
      </c>
      <c r="J895" s="172"/>
      <c r="K895" s="69"/>
      <c r="L895" s="170"/>
      <c r="M895" s="69"/>
      <c r="N895" s="69"/>
      <c r="O895" s="69"/>
      <c r="P895" s="100">
        <f t="shared" si="132"/>
        <v>0</v>
      </c>
      <c r="Q895" s="156"/>
      <c r="R895" s="140" t="str">
        <f t="shared" si="133"/>
        <v>0</v>
      </c>
      <c r="S895" s="140" t="str">
        <f t="shared" si="134"/>
        <v>0</v>
      </c>
      <c r="T895" s="157"/>
      <c r="U895" s="106"/>
      <c r="V895" s="142">
        <f t="shared" si="135"/>
        <v>0</v>
      </c>
      <c r="W895" s="142">
        <f t="shared" si="136"/>
        <v>0</v>
      </c>
      <c r="X895" s="108">
        <f t="shared" si="137"/>
        <v>0</v>
      </c>
      <c r="Y895" s="108">
        <f t="shared" si="138"/>
        <v>0</v>
      </c>
      <c r="Z895" s="108">
        <f t="shared" si="139"/>
        <v>0</v>
      </c>
      <c r="AA895" s="174"/>
      <c r="AB895" s="175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  <c r="AZ895" s="176"/>
      <c r="BA895" s="176"/>
      <c r="BB895" s="176"/>
      <c r="BC895" s="176"/>
      <c r="BD895" s="176"/>
      <c r="BE895" s="176"/>
      <c r="BF895" s="176"/>
      <c r="BG895" s="176"/>
      <c r="BH895" s="176"/>
      <c r="BI895" s="176"/>
      <c r="BJ895" s="176"/>
      <c r="BK895" s="176"/>
      <c r="BL895" s="176"/>
      <c r="BM895" s="176"/>
      <c r="BN895" s="176"/>
      <c r="BO895" s="176"/>
      <c r="BP895" s="177"/>
    </row>
    <row r="896" s="114" customFormat="1" spans="1:68">
      <c r="A896" s="94">
        <f t="shared" si="130"/>
        <v>895</v>
      </c>
      <c r="B896" s="95"/>
      <c r="C896" s="69"/>
      <c r="D896" s="48"/>
      <c r="E896" s="69"/>
      <c r="F896" s="167"/>
      <c r="G896" s="124" t="e">
        <f>VLOOKUP(F896,[2]零件成本10.26!$B$2:$C$7802,2,0)</f>
        <v>#N/A</v>
      </c>
      <c r="H896" s="170"/>
      <c r="I896" s="128" t="str">
        <f t="shared" si="131"/>
        <v/>
      </c>
      <c r="J896" s="172"/>
      <c r="K896" s="69"/>
      <c r="L896" s="170"/>
      <c r="M896" s="69"/>
      <c r="N896" s="69"/>
      <c r="O896" s="69"/>
      <c r="P896" s="100">
        <f t="shared" si="132"/>
        <v>0</v>
      </c>
      <c r="Q896" s="156"/>
      <c r="R896" s="140" t="str">
        <f t="shared" si="133"/>
        <v>0</v>
      </c>
      <c r="S896" s="140" t="str">
        <f t="shared" si="134"/>
        <v>0</v>
      </c>
      <c r="T896" s="157"/>
      <c r="U896" s="106"/>
      <c r="V896" s="142">
        <f t="shared" si="135"/>
        <v>0</v>
      </c>
      <c r="W896" s="142">
        <f t="shared" si="136"/>
        <v>0</v>
      </c>
      <c r="X896" s="108">
        <f t="shared" si="137"/>
        <v>0</v>
      </c>
      <c r="Y896" s="108">
        <f t="shared" si="138"/>
        <v>0</v>
      </c>
      <c r="Z896" s="108">
        <f t="shared" si="139"/>
        <v>0</v>
      </c>
      <c r="AA896" s="174"/>
      <c r="AB896" s="175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  <c r="AZ896" s="176"/>
      <c r="BA896" s="176"/>
      <c r="BB896" s="176"/>
      <c r="BC896" s="176"/>
      <c r="BD896" s="176"/>
      <c r="BE896" s="176"/>
      <c r="BF896" s="176"/>
      <c r="BG896" s="176"/>
      <c r="BH896" s="176"/>
      <c r="BI896" s="176"/>
      <c r="BJ896" s="176"/>
      <c r="BK896" s="176"/>
      <c r="BL896" s="176"/>
      <c r="BM896" s="176"/>
      <c r="BN896" s="176"/>
      <c r="BO896" s="176"/>
      <c r="BP896" s="177"/>
    </row>
    <row r="897" s="114" customFormat="1" spans="1:68">
      <c r="A897" s="94">
        <f t="shared" si="130"/>
        <v>896</v>
      </c>
      <c r="B897" s="95"/>
      <c r="C897" s="69"/>
      <c r="D897" s="48"/>
      <c r="E897" s="69"/>
      <c r="F897" s="167"/>
      <c r="G897" s="124" t="e">
        <f>VLOOKUP(F897,[2]零件成本10.26!$B$2:$C$7802,2,0)</f>
        <v>#N/A</v>
      </c>
      <c r="H897" s="170"/>
      <c r="I897" s="128" t="str">
        <f t="shared" si="131"/>
        <v/>
      </c>
      <c r="J897" s="172"/>
      <c r="K897" s="69"/>
      <c r="L897" s="170"/>
      <c r="M897" s="69"/>
      <c r="N897" s="69"/>
      <c r="O897" s="69"/>
      <c r="P897" s="100">
        <f t="shared" si="132"/>
        <v>0</v>
      </c>
      <c r="Q897" s="156"/>
      <c r="R897" s="140" t="str">
        <f t="shared" si="133"/>
        <v>0</v>
      </c>
      <c r="S897" s="140" t="str">
        <f t="shared" si="134"/>
        <v>0</v>
      </c>
      <c r="T897" s="157"/>
      <c r="U897" s="106"/>
      <c r="V897" s="142">
        <f t="shared" si="135"/>
        <v>0</v>
      </c>
      <c r="W897" s="142">
        <f t="shared" si="136"/>
        <v>0</v>
      </c>
      <c r="X897" s="108">
        <f t="shared" si="137"/>
        <v>0</v>
      </c>
      <c r="Y897" s="108">
        <f t="shared" si="138"/>
        <v>0</v>
      </c>
      <c r="Z897" s="108">
        <f t="shared" si="139"/>
        <v>0</v>
      </c>
      <c r="AA897" s="174"/>
      <c r="AB897" s="175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  <c r="AZ897" s="176"/>
      <c r="BA897" s="176"/>
      <c r="BB897" s="176"/>
      <c r="BC897" s="176"/>
      <c r="BD897" s="176"/>
      <c r="BE897" s="176"/>
      <c r="BF897" s="176"/>
      <c r="BG897" s="176"/>
      <c r="BH897" s="176"/>
      <c r="BI897" s="176"/>
      <c r="BJ897" s="176"/>
      <c r="BK897" s="176"/>
      <c r="BL897" s="176"/>
      <c r="BM897" s="176"/>
      <c r="BN897" s="176"/>
      <c r="BO897" s="176"/>
      <c r="BP897" s="177"/>
    </row>
    <row r="898" s="114" customFormat="1" spans="1:68">
      <c r="A898" s="94">
        <f t="shared" ref="A898:A961" si="140">ROW()-1</f>
        <v>897</v>
      </c>
      <c r="B898" s="95"/>
      <c r="C898" s="69"/>
      <c r="D898" s="48"/>
      <c r="E898" s="69"/>
      <c r="F898" s="167"/>
      <c r="G898" s="124" t="e">
        <f>VLOOKUP(F898,[2]零件成本10.26!$B$2:$C$7802,2,0)</f>
        <v>#N/A</v>
      </c>
      <c r="H898" s="170"/>
      <c r="I898" s="128" t="str">
        <f t="shared" ref="I898:I961" si="141">C898&amp;F898</f>
        <v/>
      </c>
      <c r="J898" s="172"/>
      <c r="K898" s="69"/>
      <c r="L898" s="170"/>
      <c r="M898" s="69"/>
      <c r="N898" s="69"/>
      <c r="O898" s="69"/>
      <c r="P898" s="100">
        <f t="shared" ref="P898:P961" si="142">K898</f>
        <v>0</v>
      </c>
      <c r="Q898" s="156"/>
      <c r="R898" s="140" t="str">
        <f t="shared" ref="R898:R961" si="143">IF(P898&gt;Q898,P898-Q898,"0")</f>
        <v>0</v>
      </c>
      <c r="S898" s="140" t="str">
        <f t="shared" ref="S898:S961" si="144">IF(P898&lt;Q898,P898-Q898,"0")</f>
        <v>0</v>
      </c>
      <c r="T898" s="157"/>
      <c r="U898" s="106"/>
      <c r="V898" s="142">
        <f t="shared" ref="V898:V961" si="145">IFERROR(P898*U898,"")</f>
        <v>0</v>
      </c>
      <c r="W898" s="142">
        <f t="shared" ref="W898:W961" si="146">IFERROR(Q898*U898,"")</f>
        <v>0</v>
      </c>
      <c r="X898" s="108">
        <f t="shared" ref="X898:X961" si="147">IFERROR(R898*U898,"")</f>
        <v>0</v>
      </c>
      <c r="Y898" s="108">
        <f t="shared" ref="Y898:Y961" si="148">IFERROR(S898*U898,"")</f>
        <v>0</v>
      </c>
      <c r="Z898" s="108">
        <f t="shared" ref="Z898:Z961" si="149">V898-W898</f>
        <v>0</v>
      </c>
      <c r="AA898" s="174"/>
      <c r="AB898" s="175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  <c r="AZ898" s="176"/>
      <c r="BA898" s="176"/>
      <c r="BB898" s="176"/>
      <c r="BC898" s="176"/>
      <c r="BD898" s="176"/>
      <c r="BE898" s="176"/>
      <c r="BF898" s="176"/>
      <c r="BG898" s="176"/>
      <c r="BH898" s="176"/>
      <c r="BI898" s="176"/>
      <c r="BJ898" s="176"/>
      <c r="BK898" s="176"/>
      <c r="BL898" s="176"/>
      <c r="BM898" s="176"/>
      <c r="BN898" s="176"/>
      <c r="BO898" s="176"/>
      <c r="BP898" s="177"/>
    </row>
    <row r="899" s="114" customFormat="1" spans="1:68">
      <c r="A899" s="94">
        <f t="shared" si="140"/>
        <v>898</v>
      </c>
      <c r="B899" s="95"/>
      <c r="C899" s="69"/>
      <c r="D899" s="48"/>
      <c r="E899" s="69"/>
      <c r="F899" s="167"/>
      <c r="G899" s="124" t="e">
        <f>VLOOKUP(F899,[2]零件成本10.26!$B$2:$C$7802,2,0)</f>
        <v>#N/A</v>
      </c>
      <c r="H899" s="170"/>
      <c r="I899" s="128" t="str">
        <f t="shared" si="141"/>
        <v/>
      </c>
      <c r="J899" s="172"/>
      <c r="K899" s="69"/>
      <c r="L899" s="170"/>
      <c r="M899" s="69"/>
      <c r="N899" s="69"/>
      <c r="O899" s="69"/>
      <c r="P899" s="100">
        <f t="shared" si="142"/>
        <v>0</v>
      </c>
      <c r="Q899" s="156"/>
      <c r="R899" s="140" t="str">
        <f t="shared" si="143"/>
        <v>0</v>
      </c>
      <c r="S899" s="140" t="str">
        <f t="shared" si="144"/>
        <v>0</v>
      </c>
      <c r="T899" s="157"/>
      <c r="U899" s="106"/>
      <c r="V899" s="142">
        <f t="shared" si="145"/>
        <v>0</v>
      </c>
      <c r="W899" s="142">
        <f t="shared" si="146"/>
        <v>0</v>
      </c>
      <c r="X899" s="108">
        <f t="shared" si="147"/>
        <v>0</v>
      </c>
      <c r="Y899" s="108">
        <f t="shared" si="148"/>
        <v>0</v>
      </c>
      <c r="Z899" s="108">
        <f t="shared" si="149"/>
        <v>0</v>
      </c>
      <c r="AA899" s="174"/>
      <c r="AB899" s="175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  <c r="AZ899" s="176"/>
      <c r="BA899" s="176"/>
      <c r="BB899" s="176"/>
      <c r="BC899" s="176"/>
      <c r="BD899" s="176"/>
      <c r="BE899" s="176"/>
      <c r="BF899" s="176"/>
      <c r="BG899" s="176"/>
      <c r="BH899" s="176"/>
      <c r="BI899" s="176"/>
      <c r="BJ899" s="176"/>
      <c r="BK899" s="176"/>
      <c r="BL899" s="176"/>
      <c r="BM899" s="176"/>
      <c r="BN899" s="176"/>
      <c r="BO899" s="176"/>
      <c r="BP899" s="177"/>
    </row>
    <row r="900" s="114" customFormat="1" spans="1:68">
      <c r="A900" s="94">
        <f t="shared" si="140"/>
        <v>899</v>
      </c>
      <c r="B900" s="95"/>
      <c r="C900" s="69"/>
      <c r="D900" s="48"/>
      <c r="E900" s="69"/>
      <c r="F900" s="167"/>
      <c r="G900" s="124" t="e">
        <f>VLOOKUP(F900,[2]零件成本10.26!$B$2:$C$7802,2,0)</f>
        <v>#N/A</v>
      </c>
      <c r="H900" s="170"/>
      <c r="I900" s="128" t="str">
        <f t="shared" si="141"/>
        <v/>
      </c>
      <c r="J900" s="172"/>
      <c r="K900" s="69"/>
      <c r="L900" s="170"/>
      <c r="M900" s="69"/>
      <c r="N900" s="69"/>
      <c r="O900" s="69"/>
      <c r="P900" s="100">
        <f t="shared" si="142"/>
        <v>0</v>
      </c>
      <c r="Q900" s="156"/>
      <c r="R900" s="140" t="str">
        <f t="shared" si="143"/>
        <v>0</v>
      </c>
      <c r="S900" s="140" t="str">
        <f t="shared" si="144"/>
        <v>0</v>
      </c>
      <c r="T900" s="157"/>
      <c r="U900" s="106"/>
      <c r="V900" s="142">
        <f t="shared" si="145"/>
        <v>0</v>
      </c>
      <c r="W900" s="142">
        <f t="shared" si="146"/>
        <v>0</v>
      </c>
      <c r="X900" s="108">
        <f t="shared" si="147"/>
        <v>0</v>
      </c>
      <c r="Y900" s="108">
        <f t="shared" si="148"/>
        <v>0</v>
      </c>
      <c r="Z900" s="108">
        <f t="shared" si="149"/>
        <v>0</v>
      </c>
      <c r="AA900" s="174"/>
      <c r="AB900" s="175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  <c r="AZ900" s="176"/>
      <c r="BA900" s="176"/>
      <c r="BB900" s="176"/>
      <c r="BC900" s="176"/>
      <c r="BD900" s="176"/>
      <c r="BE900" s="176"/>
      <c r="BF900" s="176"/>
      <c r="BG900" s="176"/>
      <c r="BH900" s="176"/>
      <c r="BI900" s="176"/>
      <c r="BJ900" s="176"/>
      <c r="BK900" s="176"/>
      <c r="BL900" s="176"/>
      <c r="BM900" s="176"/>
      <c r="BN900" s="176"/>
      <c r="BO900" s="176"/>
      <c r="BP900" s="177"/>
    </row>
    <row r="901" s="114" customFormat="1" spans="1:68">
      <c r="A901" s="94">
        <f t="shared" si="140"/>
        <v>900</v>
      </c>
      <c r="B901" s="95"/>
      <c r="C901" s="69"/>
      <c r="D901" s="48"/>
      <c r="E901" s="69"/>
      <c r="F901" s="167"/>
      <c r="G901" s="124" t="e">
        <f>VLOOKUP(F901,[2]零件成本10.26!$B$2:$C$7802,2,0)</f>
        <v>#N/A</v>
      </c>
      <c r="H901" s="170"/>
      <c r="I901" s="128" t="str">
        <f t="shared" si="141"/>
        <v/>
      </c>
      <c r="J901" s="172"/>
      <c r="K901" s="69"/>
      <c r="L901" s="170"/>
      <c r="M901" s="69"/>
      <c r="N901" s="69"/>
      <c r="O901" s="69"/>
      <c r="P901" s="100">
        <f t="shared" si="142"/>
        <v>0</v>
      </c>
      <c r="Q901" s="156"/>
      <c r="R901" s="140" t="str">
        <f t="shared" si="143"/>
        <v>0</v>
      </c>
      <c r="S901" s="140" t="str">
        <f t="shared" si="144"/>
        <v>0</v>
      </c>
      <c r="T901" s="157"/>
      <c r="U901" s="106"/>
      <c r="V901" s="142">
        <f t="shared" si="145"/>
        <v>0</v>
      </c>
      <c r="W901" s="142">
        <f t="shared" si="146"/>
        <v>0</v>
      </c>
      <c r="X901" s="108">
        <f t="shared" si="147"/>
        <v>0</v>
      </c>
      <c r="Y901" s="108">
        <f t="shared" si="148"/>
        <v>0</v>
      </c>
      <c r="Z901" s="108">
        <f t="shared" si="149"/>
        <v>0</v>
      </c>
      <c r="AA901" s="174"/>
      <c r="AB901" s="175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  <c r="AZ901" s="176"/>
      <c r="BA901" s="176"/>
      <c r="BB901" s="176"/>
      <c r="BC901" s="176"/>
      <c r="BD901" s="176"/>
      <c r="BE901" s="176"/>
      <c r="BF901" s="176"/>
      <c r="BG901" s="176"/>
      <c r="BH901" s="176"/>
      <c r="BI901" s="176"/>
      <c r="BJ901" s="176"/>
      <c r="BK901" s="176"/>
      <c r="BL901" s="176"/>
      <c r="BM901" s="176"/>
      <c r="BN901" s="176"/>
      <c r="BO901" s="176"/>
      <c r="BP901" s="177"/>
    </row>
    <row r="902" s="114" customFormat="1" spans="1:68">
      <c r="A902" s="94">
        <f t="shared" si="140"/>
        <v>901</v>
      </c>
      <c r="B902" s="95"/>
      <c r="C902" s="69"/>
      <c r="D902" s="48"/>
      <c r="E902" s="69"/>
      <c r="F902" s="167"/>
      <c r="G902" s="124" t="e">
        <f>VLOOKUP(F902,[2]零件成本10.26!$B$2:$C$7802,2,0)</f>
        <v>#N/A</v>
      </c>
      <c r="H902" s="170"/>
      <c r="I902" s="128" t="str">
        <f t="shared" si="141"/>
        <v/>
      </c>
      <c r="J902" s="172"/>
      <c r="K902" s="69"/>
      <c r="L902" s="170"/>
      <c r="M902" s="69"/>
      <c r="N902" s="69"/>
      <c r="O902" s="69"/>
      <c r="P902" s="100">
        <f t="shared" si="142"/>
        <v>0</v>
      </c>
      <c r="Q902" s="156"/>
      <c r="R902" s="140" t="str">
        <f t="shared" si="143"/>
        <v>0</v>
      </c>
      <c r="S902" s="140" t="str">
        <f t="shared" si="144"/>
        <v>0</v>
      </c>
      <c r="T902" s="157"/>
      <c r="U902" s="106"/>
      <c r="V902" s="142">
        <f t="shared" si="145"/>
        <v>0</v>
      </c>
      <c r="W902" s="142">
        <f t="shared" si="146"/>
        <v>0</v>
      </c>
      <c r="X902" s="108">
        <f t="shared" si="147"/>
        <v>0</v>
      </c>
      <c r="Y902" s="108">
        <f t="shared" si="148"/>
        <v>0</v>
      </c>
      <c r="Z902" s="108">
        <f t="shared" si="149"/>
        <v>0</v>
      </c>
      <c r="AA902" s="174"/>
      <c r="AB902" s="175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  <c r="AZ902" s="176"/>
      <c r="BA902" s="176"/>
      <c r="BB902" s="176"/>
      <c r="BC902" s="176"/>
      <c r="BD902" s="176"/>
      <c r="BE902" s="176"/>
      <c r="BF902" s="176"/>
      <c r="BG902" s="176"/>
      <c r="BH902" s="176"/>
      <c r="BI902" s="176"/>
      <c r="BJ902" s="176"/>
      <c r="BK902" s="176"/>
      <c r="BL902" s="176"/>
      <c r="BM902" s="176"/>
      <c r="BN902" s="176"/>
      <c r="BO902" s="176"/>
      <c r="BP902" s="177"/>
    </row>
    <row r="903" s="114" customFormat="1" spans="1:68">
      <c r="A903" s="94">
        <f t="shared" si="140"/>
        <v>902</v>
      </c>
      <c r="B903" s="95"/>
      <c r="C903" s="69"/>
      <c r="D903" s="48"/>
      <c r="E903" s="69"/>
      <c r="F903" s="167"/>
      <c r="G903" s="124" t="e">
        <f>VLOOKUP(F903,[2]零件成本10.26!$B$2:$C$7802,2,0)</f>
        <v>#N/A</v>
      </c>
      <c r="H903" s="170"/>
      <c r="I903" s="128" t="str">
        <f t="shared" si="141"/>
        <v/>
      </c>
      <c r="J903" s="172"/>
      <c r="K903" s="69"/>
      <c r="L903" s="170"/>
      <c r="M903" s="69"/>
      <c r="N903" s="69"/>
      <c r="O903" s="69"/>
      <c r="P903" s="100">
        <f t="shared" si="142"/>
        <v>0</v>
      </c>
      <c r="Q903" s="156"/>
      <c r="R903" s="140" t="str">
        <f t="shared" si="143"/>
        <v>0</v>
      </c>
      <c r="S903" s="140" t="str">
        <f t="shared" si="144"/>
        <v>0</v>
      </c>
      <c r="T903" s="157"/>
      <c r="U903" s="106"/>
      <c r="V903" s="142">
        <f t="shared" si="145"/>
        <v>0</v>
      </c>
      <c r="W903" s="142">
        <f t="shared" si="146"/>
        <v>0</v>
      </c>
      <c r="X903" s="108">
        <f t="shared" si="147"/>
        <v>0</v>
      </c>
      <c r="Y903" s="108">
        <f t="shared" si="148"/>
        <v>0</v>
      </c>
      <c r="Z903" s="108">
        <f t="shared" si="149"/>
        <v>0</v>
      </c>
      <c r="AA903" s="174"/>
      <c r="AB903" s="175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  <c r="AZ903" s="176"/>
      <c r="BA903" s="176"/>
      <c r="BB903" s="176"/>
      <c r="BC903" s="176"/>
      <c r="BD903" s="176"/>
      <c r="BE903" s="176"/>
      <c r="BF903" s="176"/>
      <c r="BG903" s="176"/>
      <c r="BH903" s="176"/>
      <c r="BI903" s="176"/>
      <c r="BJ903" s="176"/>
      <c r="BK903" s="176"/>
      <c r="BL903" s="176"/>
      <c r="BM903" s="176"/>
      <c r="BN903" s="176"/>
      <c r="BO903" s="176"/>
      <c r="BP903" s="177"/>
    </row>
    <row r="904" s="114" customFormat="1" spans="1:68">
      <c r="A904" s="94">
        <f t="shared" si="140"/>
        <v>903</v>
      </c>
      <c r="B904" s="95"/>
      <c r="C904" s="69"/>
      <c r="D904" s="48"/>
      <c r="E904" s="69"/>
      <c r="F904" s="167"/>
      <c r="G904" s="124" t="e">
        <f>VLOOKUP(F904,[2]零件成本10.26!$B$2:$C$7802,2,0)</f>
        <v>#N/A</v>
      </c>
      <c r="H904" s="170"/>
      <c r="I904" s="128" t="str">
        <f t="shared" si="141"/>
        <v/>
      </c>
      <c r="J904" s="172"/>
      <c r="K904" s="69"/>
      <c r="L904" s="170"/>
      <c r="M904" s="69"/>
      <c r="N904" s="69"/>
      <c r="O904" s="69"/>
      <c r="P904" s="100">
        <f t="shared" si="142"/>
        <v>0</v>
      </c>
      <c r="Q904" s="156"/>
      <c r="R904" s="140" t="str">
        <f t="shared" si="143"/>
        <v>0</v>
      </c>
      <c r="S904" s="140" t="str">
        <f t="shared" si="144"/>
        <v>0</v>
      </c>
      <c r="T904" s="157"/>
      <c r="U904" s="106"/>
      <c r="V904" s="142">
        <f t="shared" si="145"/>
        <v>0</v>
      </c>
      <c r="W904" s="142">
        <f t="shared" si="146"/>
        <v>0</v>
      </c>
      <c r="X904" s="108">
        <f t="shared" si="147"/>
        <v>0</v>
      </c>
      <c r="Y904" s="108">
        <f t="shared" si="148"/>
        <v>0</v>
      </c>
      <c r="Z904" s="108">
        <f t="shared" si="149"/>
        <v>0</v>
      </c>
      <c r="AA904" s="174"/>
      <c r="AB904" s="175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  <c r="AZ904" s="176"/>
      <c r="BA904" s="176"/>
      <c r="BB904" s="176"/>
      <c r="BC904" s="176"/>
      <c r="BD904" s="176"/>
      <c r="BE904" s="176"/>
      <c r="BF904" s="176"/>
      <c r="BG904" s="176"/>
      <c r="BH904" s="176"/>
      <c r="BI904" s="176"/>
      <c r="BJ904" s="176"/>
      <c r="BK904" s="176"/>
      <c r="BL904" s="176"/>
      <c r="BM904" s="176"/>
      <c r="BN904" s="176"/>
      <c r="BO904" s="176"/>
      <c r="BP904" s="177"/>
    </row>
    <row r="905" s="114" customFormat="1" spans="1:68">
      <c r="A905" s="94">
        <f t="shared" si="140"/>
        <v>904</v>
      </c>
      <c r="B905" s="95"/>
      <c r="C905" s="69"/>
      <c r="D905" s="48"/>
      <c r="E905" s="69"/>
      <c r="F905" s="167"/>
      <c r="G905" s="124" t="e">
        <f>VLOOKUP(F905,[2]零件成本10.26!$B$2:$C$7802,2,0)</f>
        <v>#N/A</v>
      </c>
      <c r="H905" s="170"/>
      <c r="I905" s="128" t="str">
        <f t="shared" si="141"/>
        <v/>
      </c>
      <c r="J905" s="172"/>
      <c r="K905" s="69"/>
      <c r="L905" s="170"/>
      <c r="M905" s="69"/>
      <c r="N905" s="69"/>
      <c r="O905" s="69"/>
      <c r="P905" s="100">
        <f t="shared" si="142"/>
        <v>0</v>
      </c>
      <c r="Q905" s="156"/>
      <c r="R905" s="140" t="str">
        <f t="shared" si="143"/>
        <v>0</v>
      </c>
      <c r="S905" s="140" t="str">
        <f t="shared" si="144"/>
        <v>0</v>
      </c>
      <c r="T905" s="157"/>
      <c r="U905" s="106"/>
      <c r="V905" s="142">
        <f t="shared" si="145"/>
        <v>0</v>
      </c>
      <c r="W905" s="142">
        <f t="shared" si="146"/>
        <v>0</v>
      </c>
      <c r="X905" s="108">
        <f t="shared" si="147"/>
        <v>0</v>
      </c>
      <c r="Y905" s="108">
        <f t="shared" si="148"/>
        <v>0</v>
      </c>
      <c r="Z905" s="108">
        <f t="shared" si="149"/>
        <v>0</v>
      </c>
      <c r="AA905" s="174"/>
      <c r="AB905" s="175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  <c r="AZ905" s="176"/>
      <c r="BA905" s="176"/>
      <c r="BB905" s="176"/>
      <c r="BC905" s="176"/>
      <c r="BD905" s="176"/>
      <c r="BE905" s="176"/>
      <c r="BF905" s="176"/>
      <c r="BG905" s="176"/>
      <c r="BH905" s="176"/>
      <c r="BI905" s="176"/>
      <c r="BJ905" s="176"/>
      <c r="BK905" s="176"/>
      <c r="BL905" s="176"/>
      <c r="BM905" s="176"/>
      <c r="BN905" s="176"/>
      <c r="BO905" s="176"/>
      <c r="BP905" s="177"/>
    </row>
    <row r="906" s="114" customFormat="1" ht="17.25" spans="1:68">
      <c r="A906" s="94">
        <f t="shared" si="140"/>
        <v>905</v>
      </c>
      <c r="B906" s="95"/>
      <c r="C906" s="69"/>
      <c r="D906" s="48"/>
      <c r="E906" s="69"/>
      <c r="F906" s="169"/>
      <c r="G906" s="124" t="e">
        <f>VLOOKUP(F906,[2]零件成本10.26!$B$2:$C$7802,2,0)</f>
        <v>#N/A</v>
      </c>
      <c r="H906" s="170"/>
      <c r="I906" s="128" t="str">
        <f t="shared" si="141"/>
        <v/>
      </c>
      <c r="J906" s="172"/>
      <c r="K906" s="69"/>
      <c r="L906" s="170"/>
      <c r="M906" s="69"/>
      <c r="N906" s="69"/>
      <c r="O906" s="69"/>
      <c r="P906" s="100">
        <f t="shared" si="142"/>
        <v>0</v>
      </c>
      <c r="Q906" s="156"/>
      <c r="R906" s="140" t="str">
        <f t="shared" si="143"/>
        <v>0</v>
      </c>
      <c r="S906" s="140" t="str">
        <f t="shared" si="144"/>
        <v>0</v>
      </c>
      <c r="T906" s="157"/>
      <c r="U906" s="106"/>
      <c r="V906" s="142">
        <f t="shared" si="145"/>
        <v>0</v>
      </c>
      <c r="W906" s="142">
        <f t="shared" si="146"/>
        <v>0</v>
      </c>
      <c r="X906" s="108">
        <f t="shared" si="147"/>
        <v>0</v>
      </c>
      <c r="Y906" s="108">
        <f t="shared" si="148"/>
        <v>0</v>
      </c>
      <c r="Z906" s="108">
        <f t="shared" si="149"/>
        <v>0</v>
      </c>
      <c r="AA906" s="174"/>
      <c r="AB906" s="175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  <c r="AZ906" s="176"/>
      <c r="BA906" s="176"/>
      <c r="BB906" s="176"/>
      <c r="BC906" s="176"/>
      <c r="BD906" s="176"/>
      <c r="BE906" s="176"/>
      <c r="BF906" s="176"/>
      <c r="BG906" s="176"/>
      <c r="BH906" s="176"/>
      <c r="BI906" s="176"/>
      <c r="BJ906" s="176"/>
      <c r="BK906" s="176"/>
      <c r="BL906" s="176"/>
      <c r="BM906" s="176"/>
      <c r="BN906" s="176"/>
      <c r="BO906" s="176"/>
      <c r="BP906" s="177"/>
    </row>
    <row r="907" s="114" customFormat="1" ht="17.25" spans="1:68">
      <c r="A907" s="94">
        <f t="shared" si="140"/>
        <v>906</v>
      </c>
      <c r="B907" s="95"/>
      <c r="C907" s="69"/>
      <c r="D907" s="48"/>
      <c r="E907" s="69"/>
      <c r="F907" s="169"/>
      <c r="G907" s="124" t="e">
        <f>VLOOKUP(F907,[2]零件成本10.26!$B$2:$C$7802,2,0)</f>
        <v>#N/A</v>
      </c>
      <c r="H907" s="170"/>
      <c r="I907" s="128" t="str">
        <f t="shared" si="141"/>
        <v/>
      </c>
      <c r="J907" s="172"/>
      <c r="K907" s="69"/>
      <c r="L907" s="170"/>
      <c r="M907" s="69"/>
      <c r="N907" s="69"/>
      <c r="O907" s="69"/>
      <c r="P907" s="100">
        <f t="shared" si="142"/>
        <v>0</v>
      </c>
      <c r="Q907" s="156"/>
      <c r="R907" s="140" t="str">
        <f t="shared" si="143"/>
        <v>0</v>
      </c>
      <c r="S907" s="140" t="str">
        <f t="shared" si="144"/>
        <v>0</v>
      </c>
      <c r="T907" s="157"/>
      <c r="U907" s="106"/>
      <c r="V907" s="142">
        <f t="shared" si="145"/>
        <v>0</v>
      </c>
      <c r="W907" s="142">
        <f t="shared" si="146"/>
        <v>0</v>
      </c>
      <c r="X907" s="108">
        <f t="shared" si="147"/>
        <v>0</v>
      </c>
      <c r="Y907" s="108">
        <f t="shared" si="148"/>
        <v>0</v>
      </c>
      <c r="Z907" s="108">
        <f t="shared" si="149"/>
        <v>0</v>
      </c>
      <c r="AA907" s="174"/>
      <c r="AB907" s="175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  <c r="AZ907" s="176"/>
      <c r="BA907" s="176"/>
      <c r="BB907" s="176"/>
      <c r="BC907" s="176"/>
      <c r="BD907" s="176"/>
      <c r="BE907" s="176"/>
      <c r="BF907" s="176"/>
      <c r="BG907" s="176"/>
      <c r="BH907" s="176"/>
      <c r="BI907" s="176"/>
      <c r="BJ907" s="176"/>
      <c r="BK907" s="176"/>
      <c r="BL907" s="176"/>
      <c r="BM907" s="176"/>
      <c r="BN907" s="176"/>
      <c r="BO907" s="176"/>
      <c r="BP907" s="177"/>
    </row>
    <row r="908" s="114" customFormat="1" ht="17.25" spans="1:68">
      <c r="A908" s="94">
        <f t="shared" si="140"/>
        <v>907</v>
      </c>
      <c r="B908" s="95"/>
      <c r="C908" s="69"/>
      <c r="D908" s="48"/>
      <c r="E908" s="69"/>
      <c r="F908" s="169"/>
      <c r="G908" s="124" t="e">
        <f>VLOOKUP(F908,[2]零件成本10.26!$B$2:$C$7802,2,0)</f>
        <v>#N/A</v>
      </c>
      <c r="H908" s="170"/>
      <c r="I908" s="128" t="str">
        <f t="shared" si="141"/>
        <v/>
      </c>
      <c r="J908" s="172"/>
      <c r="K908" s="69"/>
      <c r="L908" s="170"/>
      <c r="M908" s="69"/>
      <c r="N908" s="69"/>
      <c r="O908" s="69"/>
      <c r="P908" s="100">
        <f t="shared" si="142"/>
        <v>0</v>
      </c>
      <c r="Q908" s="156"/>
      <c r="R908" s="140" t="str">
        <f t="shared" si="143"/>
        <v>0</v>
      </c>
      <c r="S908" s="140" t="str">
        <f t="shared" si="144"/>
        <v>0</v>
      </c>
      <c r="T908" s="157"/>
      <c r="U908" s="106"/>
      <c r="V908" s="142">
        <f t="shared" si="145"/>
        <v>0</v>
      </c>
      <c r="W908" s="142">
        <f t="shared" si="146"/>
        <v>0</v>
      </c>
      <c r="X908" s="108">
        <f t="shared" si="147"/>
        <v>0</v>
      </c>
      <c r="Y908" s="108">
        <f t="shared" si="148"/>
        <v>0</v>
      </c>
      <c r="Z908" s="108">
        <f t="shared" si="149"/>
        <v>0</v>
      </c>
      <c r="AA908" s="174"/>
      <c r="AB908" s="175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  <c r="AZ908" s="176"/>
      <c r="BA908" s="176"/>
      <c r="BB908" s="176"/>
      <c r="BC908" s="176"/>
      <c r="BD908" s="176"/>
      <c r="BE908" s="176"/>
      <c r="BF908" s="176"/>
      <c r="BG908" s="176"/>
      <c r="BH908" s="176"/>
      <c r="BI908" s="176"/>
      <c r="BJ908" s="176"/>
      <c r="BK908" s="176"/>
      <c r="BL908" s="176"/>
      <c r="BM908" s="176"/>
      <c r="BN908" s="176"/>
      <c r="BO908" s="176"/>
      <c r="BP908" s="177"/>
    </row>
    <row r="909" s="114" customFormat="1" ht="17.25" spans="1:68">
      <c r="A909" s="94">
        <f t="shared" si="140"/>
        <v>908</v>
      </c>
      <c r="B909" s="95"/>
      <c r="C909" s="69"/>
      <c r="D909" s="48"/>
      <c r="E909" s="69"/>
      <c r="F909" s="169"/>
      <c r="G909" s="124" t="e">
        <f>VLOOKUP(F909,[2]零件成本10.26!$B$2:$C$7802,2,0)</f>
        <v>#N/A</v>
      </c>
      <c r="H909" s="170"/>
      <c r="I909" s="128" t="str">
        <f t="shared" si="141"/>
        <v/>
      </c>
      <c r="J909" s="172"/>
      <c r="K909" s="69"/>
      <c r="L909" s="170"/>
      <c r="M909" s="69"/>
      <c r="N909" s="69"/>
      <c r="O909" s="69"/>
      <c r="P909" s="100">
        <f t="shared" si="142"/>
        <v>0</v>
      </c>
      <c r="Q909" s="156"/>
      <c r="R909" s="140" t="str">
        <f t="shared" si="143"/>
        <v>0</v>
      </c>
      <c r="S909" s="140" t="str">
        <f t="shared" si="144"/>
        <v>0</v>
      </c>
      <c r="T909" s="157"/>
      <c r="U909" s="106"/>
      <c r="V909" s="142">
        <f t="shared" si="145"/>
        <v>0</v>
      </c>
      <c r="W909" s="142">
        <f t="shared" si="146"/>
        <v>0</v>
      </c>
      <c r="X909" s="108">
        <f t="shared" si="147"/>
        <v>0</v>
      </c>
      <c r="Y909" s="108">
        <f t="shared" si="148"/>
        <v>0</v>
      </c>
      <c r="Z909" s="108">
        <f t="shared" si="149"/>
        <v>0</v>
      </c>
      <c r="AA909" s="174"/>
      <c r="AB909" s="175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  <c r="AZ909" s="176"/>
      <c r="BA909" s="176"/>
      <c r="BB909" s="176"/>
      <c r="BC909" s="176"/>
      <c r="BD909" s="176"/>
      <c r="BE909" s="176"/>
      <c r="BF909" s="176"/>
      <c r="BG909" s="176"/>
      <c r="BH909" s="176"/>
      <c r="BI909" s="176"/>
      <c r="BJ909" s="176"/>
      <c r="BK909" s="176"/>
      <c r="BL909" s="176"/>
      <c r="BM909" s="176"/>
      <c r="BN909" s="176"/>
      <c r="BO909" s="176"/>
      <c r="BP909" s="177"/>
    </row>
    <row r="910" s="114" customFormat="1" ht="17.25" spans="1:68">
      <c r="A910" s="94">
        <f t="shared" si="140"/>
        <v>909</v>
      </c>
      <c r="B910" s="95"/>
      <c r="C910" s="69"/>
      <c r="D910" s="48"/>
      <c r="E910" s="69"/>
      <c r="F910" s="169"/>
      <c r="G910" s="124" t="e">
        <f>VLOOKUP(F910,[2]零件成本10.26!$B$2:$C$7802,2,0)</f>
        <v>#N/A</v>
      </c>
      <c r="H910" s="170"/>
      <c r="I910" s="128" t="str">
        <f t="shared" si="141"/>
        <v/>
      </c>
      <c r="J910" s="172"/>
      <c r="K910" s="69"/>
      <c r="L910" s="170"/>
      <c r="M910" s="69"/>
      <c r="N910" s="69"/>
      <c r="O910" s="69"/>
      <c r="P910" s="100">
        <f t="shared" si="142"/>
        <v>0</v>
      </c>
      <c r="Q910" s="156"/>
      <c r="R910" s="140" t="str">
        <f t="shared" si="143"/>
        <v>0</v>
      </c>
      <c r="S910" s="140" t="str">
        <f t="shared" si="144"/>
        <v>0</v>
      </c>
      <c r="T910" s="157"/>
      <c r="U910" s="106"/>
      <c r="V910" s="142">
        <f t="shared" si="145"/>
        <v>0</v>
      </c>
      <c r="W910" s="142">
        <f t="shared" si="146"/>
        <v>0</v>
      </c>
      <c r="X910" s="108">
        <f t="shared" si="147"/>
        <v>0</v>
      </c>
      <c r="Y910" s="108">
        <f t="shared" si="148"/>
        <v>0</v>
      </c>
      <c r="Z910" s="108">
        <f t="shared" si="149"/>
        <v>0</v>
      </c>
      <c r="AA910" s="174"/>
      <c r="AB910" s="175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  <c r="AZ910" s="176"/>
      <c r="BA910" s="176"/>
      <c r="BB910" s="176"/>
      <c r="BC910" s="176"/>
      <c r="BD910" s="176"/>
      <c r="BE910" s="176"/>
      <c r="BF910" s="176"/>
      <c r="BG910" s="176"/>
      <c r="BH910" s="176"/>
      <c r="BI910" s="176"/>
      <c r="BJ910" s="176"/>
      <c r="BK910" s="176"/>
      <c r="BL910" s="176"/>
      <c r="BM910" s="176"/>
      <c r="BN910" s="176"/>
      <c r="BO910" s="176"/>
      <c r="BP910" s="177"/>
    </row>
    <row r="911" s="114" customFormat="1" ht="17.25" spans="1:68">
      <c r="A911" s="94">
        <f t="shared" si="140"/>
        <v>910</v>
      </c>
      <c r="B911" s="95"/>
      <c r="C911" s="69"/>
      <c r="D911" s="48"/>
      <c r="E911" s="69"/>
      <c r="F911" s="169"/>
      <c r="G911" s="124" t="e">
        <f>VLOOKUP(F911,[2]零件成本10.26!$B$2:$C$7802,2,0)</f>
        <v>#N/A</v>
      </c>
      <c r="H911" s="170"/>
      <c r="I911" s="128" t="str">
        <f t="shared" si="141"/>
        <v/>
      </c>
      <c r="J911" s="172"/>
      <c r="K911" s="69"/>
      <c r="L911" s="170"/>
      <c r="M911" s="69"/>
      <c r="N911" s="69"/>
      <c r="O911" s="69"/>
      <c r="P911" s="100">
        <f t="shared" si="142"/>
        <v>0</v>
      </c>
      <c r="Q911" s="156"/>
      <c r="R911" s="140" t="str">
        <f t="shared" si="143"/>
        <v>0</v>
      </c>
      <c r="S911" s="140" t="str">
        <f t="shared" si="144"/>
        <v>0</v>
      </c>
      <c r="T911" s="157"/>
      <c r="U911" s="106"/>
      <c r="V911" s="142">
        <f t="shared" si="145"/>
        <v>0</v>
      </c>
      <c r="W911" s="142">
        <f t="shared" si="146"/>
        <v>0</v>
      </c>
      <c r="X911" s="108">
        <f t="shared" si="147"/>
        <v>0</v>
      </c>
      <c r="Y911" s="108">
        <f t="shared" si="148"/>
        <v>0</v>
      </c>
      <c r="Z911" s="108">
        <f t="shared" si="149"/>
        <v>0</v>
      </c>
      <c r="AA911" s="174"/>
      <c r="AB911" s="175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  <c r="AZ911" s="176"/>
      <c r="BA911" s="176"/>
      <c r="BB911" s="176"/>
      <c r="BC911" s="176"/>
      <c r="BD911" s="176"/>
      <c r="BE911" s="176"/>
      <c r="BF911" s="176"/>
      <c r="BG911" s="176"/>
      <c r="BH911" s="176"/>
      <c r="BI911" s="176"/>
      <c r="BJ911" s="176"/>
      <c r="BK911" s="176"/>
      <c r="BL911" s="176"/>
      <c r="BM911" s="176"/>
      <c r="BN911" s="176"/>
      <c r="BO911" s="176"/>
      <c r="BP911" s="177"/>
    </row>
    <row r="912" s="114" customFormat="1" ht="17.25" spans="1:68">
      <c r="A912" s="94">
        <f t="shared" si="140"/>
        <v>911</v>
      </c>
      <c r="B912" s="95"/>
      <c r="C912" s="69"/>
      <c r="D912" s="48"/>
      <c r="E912" s="69"/>
      <c r="F912" s="169"/>
      <c r="G912" s="124" t="e">
        <f>VLOOKUP(F912,[2]零件成本10.26!$B$2:$C$7802,2,0)</f>
        <v>#N/A</v>
      </c>
      <c r="H912" s="170"/>
      <c r="I912" s="128" t="str">
        <f t="shared" si="141"/>
        <v/>
      </c>
      <c r="J912" s="172"/>
      <c r="K912" s="69"/>
      <c r="L912" s="170"/>
      <c r="M912" s="69"/>
      <c r="N912" s="69"/>
      <c r="O912" s="69"/>
      <c r="P912" s="100">
        <f t="shared" si="142"/>
        <v>0</v>
      </c>
      <c r="Q912" s="156"/>
      <c r="R912" s="140" t="str">
        <f t="shared" si="143"/>
        <v>0</v>
      </c>
      <c r="S912" s="140" t="str">
        <f t="shared" si="144"/>
        <v>0</v>
      </c>
      <c r="T912" s="157"/>
      <c r="U912" s="106"/>
      <c r="V912" s="142">
        <f t="shared" si="145"/>
        <v>0</v>
      </c>
      <c r="W912" s="142">
        <f t="shared" si="146"/>
        <v>0</v>
      </c>
      <c r="X912" s="108">
        <f t="shared" si="147"/>
        <v>0</v>
      </c>
      <c r="Y912" s="108">
        <f t="shared" si="148"/>
        <v>0</v>
      </c>
      <c r="Z912" s="108">
        <f t="shared" si="149"/>
        <v>0</v>
      </c>
      <c r="AA912" s="174"/>
      <c r="AB912" s="175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  <c r="AZ912" s="176"/>
      <c r="BA912" s="176"/>
      <c r="BB912" s="176"/>
      <c r="BC912" s="176"/>
      <c r="BD912" s="176"/>
      <c r="BE912" s="176"/>
      <c r="BF912" s="176"/>
      <c r="BG912" s="176"/>
      <c r="BH912" s="176"/>
      <c r="BI912" s="176"/>
      <c r="BJ912" s="176"/>
      <c r="BK912" s="176"/>
      <c r="BL912" s="176"/>
      <c r="BM912" s="176"/>
      <c r="BN912" s="176"/>
      <c r="BO912" s="176"/>
      <c r="BP912" s="177"/>
    </row>
    <row r="913" s="114" customFormat="1" ht="17.25" spans="1:68">
      <c r="A913" s="94">
        <f t="shared" si="140"/>
        <v>912</v>
      </c>
      <c r="B913" s="95"/>
      <c r="C913" s="69"/>
      <c r="D913" s="48"/>
      <c r="E913" s="69"/>
      <c r="F913" s="169"/>
      <c r="G913" s="124" t="e">
        <f>VLOOKUP(F913,[2]零件成本10.26!$B$2:$C$7802,2,0)</f>
        <v>#N/A</v>
      </c>
      <c r="H913" s="170"/>
      <c r="I913" s="128" t="str">
        <f t="shared" si="141"/>
        <v/>
      </c>
      <c r="J913" s="172"/>
      <c r="K913" s="69"/>
      <c r="L913" s="170"/>
      <c r="M913" s="69"/>
      <c r="N913" s="69"/>
      <c r="O913" s="69"/>
      <c r="P913" s="100">
        <f t="shared" si="142"/>
        <v>0</v>
      </c>
      <c r="Q913" s="156"/>
      <c r="R913" s="140" t="str">
        <f t="shared" si="143"/>
        <v>0</v>
      </c>
      <c r="S913" s="140" t="str">
        <f t="shared" si="144"/>
        <v>0</v>
      </c>
      <c r="T913" s="157"/>
      <c r="U913" s="106"/>
      <c r="V913" s="142">
        <f t="shared" si="145"/>
        <v>0</v>
      </c>
      <c r="W913" s="142">
        <f t="shared" si="146"/>
        <v>0</v>
      </c>
      <c r="X913" s="108">
        <f t="shared" si="147"/>
        <v>0</v>
      </c>
      <c r="Y913" s="108">
        <f t="shared" si="148"/>
        <v>0</v>
      </c>
      <c r="Z913" s="108">
        <f t="shared" si="149"/>
        <v>0</v>
      </c>
      <c r="AA913" s="174"/>
      <c r="AB913" s="175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  <c r="AZ913" s="176"/>
      <c r="BA913" s="176"/>
      <c r="BB913" s="176"/>
      <c r="BC913" s="176"/>
      <c r="BD913" s="176"/>
      <c r="BE913" s="176"/>
      <c r="BF913" s="176"/>
      <c r="BG913" s="176"/>
      <c r="BH913" s="176"/>
      <c r="BI913" s="176"/>
      <c r="BJ913" s="176"/>
      <c r="BK913" s="176"/>
      <c r="BL913" s="176"/>
      <c r="BM913" s="176"/>
      <c r="BN913" s="176"/>
      <c r="BO913" s="176"/>
      <c r="BP913" s="177"/>
    </row>
    <row r="914" s="114" customFormat="1" ht="17.25" spans="1:68">
      <c r="A914" s="94">
        <f t="shared" si="140"/>
        <v>913</v>
      </c>
      <c r="B914" s="95"/>
      <c r="C914" s="69"/>
      <c r="D914" s="48"/>
      <c r="E914" s="69"/>
      <c r="F914" s="169"/>
      <c r="G914" s="124" t="e">
        <f>VLOOKUP(F914,[2]零件成本10.26!$B$2:$C$7802,2,0)</f>
        <v>#N/A</v>
      </c>
      <c r="H914" s="170"/>
      <c r="I914" s="128" t="str">
        <f t="shared" si="141"/>
        <v/>
      </c>
      <c r="J914" s="172"/>
      <c r="K914" s="69"/>
      <c r="L914" s="170"/>
      <c r="M914" s="69"/>
      <c r="N914" s="69"/>
      <c r="O914" s="69"/>
      <c r="P914" s="100">
        <f t="shared" si="142"/>
        <v>0</v>
      </c>
      <c r="Q914" s="156"/>
      <c r="R914" s="140" t="str">
        <f t="shared" si="143"/>
        <v>0</v>
      </c>
      <c r="S914" s="140" t="str">
        <f t="shared" si="144"/>
        <v>0</v>
      </c>
      <c r="T914" s="157"/>
      <c r="U914" s="106"/>
      <c r="V914" s="142">
        <f t="shared" si="145"/>
        <v>0</v>
      </c>
      <c r="W914" s="142">
        <f t="shared" si="146"/>
        <v>0</v>
      </c>
      <c r="X914" s="108">
        <f t="shared" si="147"/>
        <v>0</v>
      </c>
      <c r="Y914" s="108">
        <f t="shared" si="148"/>
        <v>0</v>
      </c>
      <c r="Z914" s="108">
        <f t="shared" si="149"/>
        <v>0</v>
      </c>
      <c r="AA914" s="174"/>
      <c r="AB914" s="175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  <c r="AZ914" s="176"/>
      <c r="BA914" s="176"/>
      <c r="BB914" s="176"/>
      <c r="BC914" s="176"/>
      <c r="BD914" s="176"/>
      <c r="BE914" s="176"/>
      <c r="BF914" s="176"/>
      <c r="BG914" s="176"/>
      <c r="BH914" s="176"/>
      <c r="BI914" s="176"/>
      <c r="BJ914" s="176"/>
      <c r="BK914" s="176"/>
      <c r="BL914" s="176"/>
      <c r="BM914" s="176"/>
      <c r="BN914" s="176"/>
      <c r="BO914" s="176"/>
      <c r="BP914" s="177"/>
    </row>
    <row r="915" s="114" customFormat="1" ht="17.25" spans="1:68">
      <c r="A915" s="94">
        <f t="shared" si="140"/>
        <v>914</v>
      </c>
      <c r="B915" s="95"/>
      <c r="C915" s="69"/>
      <c r="D915" s="48"/>
      <c r="E915" s="69"/>
      <c r="F915" s="169"/>
      <c r="G915" s="124" t="e">
        <f>VLOOKUP(F915,[2]零件成本10.26!$B$2:$C$7802,2,0)</f>
        <v>#N/A</v>
      </c>
      <c r="H915" s="170"/>
      <c r="I915" s="128" t="str">
        <f t="shared" si="141"/>
        <v/>
      </c>
      <c r="J915" s="172"/>
      <c r="K915" s="69"/>
      <c r="L915" s="170"/>
      <c r="M915" s="69"/>
      <c r="N915" s="69"/>
      <c r="O915" s="69"/>
      <c r="P915" s="100">
        <f t="shared" si="142"/>
        <v>0</v>
      </c>
      <c r="Q915" s="156"/>
      <c r="R915" s="140" t="str">
        <f t="shared" si="143"/>
        <v>0</v>
      </c>
      <c r="S915" s="140" t="str">
        <f t="shared" si="144"/>
        <v>0</v>
      </c>
      <c r="T915" s="157"/>
      <c r="U915" s="106"/>
      <c r="V915" s="142">
        <f t="shared" si="145"/>
        <v>0</v>
      </c>
      <c r="W915" s="142">
        <f t="shared" si="146"/>
        <v>0</v>
      </c>
      <c r="X915" s="108">
        <f t="shared" si="147"/>
        <v>0</v>
      </c>
      <c r="Y915" s="108">
        <f t="shared" si="148"/>
        <v>0</v>
      </c>
      <c r="Z915" s="108">
        <f t="shared" si="149"/>
        <v>0</v>
      </c>
      <c r="AA915" s="174"/>
      <c r="AB915" s="175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  <c r="AZ915" s="176"/>
      <c r="BA915" s="176"/>
      <c r="BB915" s="176"/>
      <c r="BC915" s="176"/>
      <c r="BD915" s="176"/>
      <c r="BE915" s="176"/>
      <c r="BF915" s="176"/>
      <c r="BG915" s="176"/>
      <c r="BH915" s="176"/>
      <c r="BI915" s="176"/>
      <c r="BJ915" s="176"/>
      <c r="BK915" s="176"/>
      <c r="BL915" s="176"/>
      <c r="BM915" s="176"/>
      <c r="BN915" s="176"/>
      <c r="BO915" s="176"/>
      <c r="BP915" s="177"/>
    </row>
    <row r="916" s="114" customFormat="1" ht="17.25" spans="1:68">
      <c r="A916" s="94">
        <f t="shared" si="140"/>
        <v>915</v>
      </c>
      <c r="B916" s="95"/>
      <c r="C916" s="69"/>
      <c r="D916" s="48"/>
      <c r="E916" s="69"/>
      <c r="F916" s="169"/>
      <c r="G916" s="124" t="e">
        <f>VLOOKUP(F916,[2]零件成本10.26!$B$2:$C$7802,2,0)</f>
        <v>#N/A</v>
      </c>
      <c r="H916" s="170"/>
      <c r="I916" s="128" t="str">
        <f t="shared" si="141"/>
        <v/>
      </c>
      <c r="J916" s="172"/>
      <c r="K916" s="69"/>
      <c r="L916" s="170"/>
      <c r="M916" s="69"/>
      <c r="N916" s="69"/>
      <c r="O916" s="69"/>
      <c r="P916" s="100">
        <f t="shared" si="142"/>
        <v>0</v>
      </c>
      <c r="Q916" s="156"/>
      <c r="R916" s="140" t="str">
        <f t="shared" si="143"/>
        <v>0</v>
      </c>
      <c r="S916" s="140" t="str">
        <f t="shared" si="144"/>
        <v>0</v>
      </c>
      <c r="T916" s="157"/>
      <c r="U916" s="106"/>
      <c r="V916" s="142">
        <f t="shared" si="145"/>
        <v>0</v>
      </c>
      <c r="W916" s="142">
        <f t="shared" si="146"/>
        <v>0</v>
      </c>
      <c r="X916" s="108">
        <f t="shared" si="147"/>
        <v>0</v>
      </c>
      <c r="Y916" s="108">
        <f t="shared" si="148"/>
        <v>0</v>
      </c>
      <c r="Z916" s="108">
        <f t="shared" si="149"/>
        <v>0</v>
      </c>
      <c r="AA916" s="174"/>
      <c r="AB916" s="175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  <c r="AZ916" s="176"/>
      <c r="BA916" s="176"/>
      <c r="BB916" s="176"/>
      <c r="BC916" s="176"/>
      <c r="BD916" s="176"/>
      <c r="BE916" s="176"/>
      <c r="BF916" s="176"/>
      <c r="BG916" s="176"/>
      <c r="BH916" s="176"/>
      <c r="BI916" s="176"/>
      <c r="BJ916" s="176"/>
      <c r="BK916" s="176"/>
      <c r="BL916" s="176"/>
      <c r="BM916" s="176"/>
      <c r="BN916" s="176"/>
      <c r="BO916" s="176"/>
      <c r="BP916" s="177"/>
    </row>
    <row r="917" s="114" customFormat="1" ht="17.25" spans="1:68">
      <c r="A917" s="94">
        <f t="shared" si="140"/>
        <v>916</v>
      </c>
      <c r="B917" s="95"/>
      <c r="C917" s="69"/>
      <c r="D917" s="48"/>
      <c r="E917" s="69"/>
      <c r="F917" s="169"/>
      <c r="G917" s="124" t="e">
        <f>VLOOKUP(F917,[2]零件成本10.26!$B$2:$C$7802,2,0)</f>
        <v>#N/A</v>
      </c>
      <c r="H917" s="170"/>
      <c r="I917" s="128" t="str">
        <f t="shared" si="141"/>
        <v/>
      </c>
      <c r="J917" s="172"/>
      <c r="K917" s="69"/>
      <c r="L917" s="170"/>
      <c r="M917" s="69"/>
      <c r="N917" s="69"/>
      <c r="O917" s="69"/>
      <c r="P917" s="100">
        <f t="shared" si="142"/>
        <v>0</v>
      </c>
      <c r="Q917" s="156"/>
      <c r="R917" s="140" t="str">
        <f t="shared" si="143"/>
        <v>0</v>
      </c>
      <c r="S917" s="140" t="str">
        <f t="shared" si="144"/>
        <v>0</v>
      </c>
      <c r="T917" s="157"/>
      <c r="U917" s="106"/>
      <c r="V917" s="142">
        <f t="shared" si="145"/>
        <v>0</v>
      </c>
      <c r="W917" s="142">
        <f t="shared" si="146"/>
        <v>0</v>
      </c>
      <c r="X917" s="108">
        <f t="shared" si="147"/>
        <v>0</v>
      </c>
      <c r="Y917" s="108">
        <f t="shared" si="148"/>
        <v>0</v>
      </c>
      <c r="Z917" s="108">
        <f t="shared" si="149"/>
        <v>0</v>
      </c>
      <c r="AA917" s="174"/>
      <c r="AB917" s="175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  <c r="AZ917" s="176"/>
      <c r="BA917" s="176"/>
      <c r="BB917" s="176"/>
      <c r="BC917" s="176"/>
      <c r="BD917" s="176"/>
      <c r="BE917" s="176"/>
      <c r="BF917" s="176"/>
      <c r="BG917" s="176"/>
      <c r="BH917" s="176"/>
      <c r="BI917" s="176"/>
      <c r="BJ917" s="176"/>
      <c r="BK917" s="176"/>
      <c r="BL917" s="176"/>
      <c r="BM917" s="176"/>
      <c r="BN917" s="176"/>
      <c r="BO917" s="176"/>
      <c r="BP917" s="177"/>
    </row>
    <row r="918" s="114" customFormat="1" ht="17.25" spans="1:68">
      <c r="A918" s="94">
        <f t="shared" si="140"/>
        <v>917</v>
      </c>
      <c r="B918" s="95"/>
      <c r="C918" s="69"/>
      <c r="D918" s="48"/>
      <c r="E918" s="69"/>
      <c r="F918" s="169"/>
      <c r="G918" s="124" t="e">
        <f>VLOOKUP(F918,[2]零件成本10.26!$B$2:$C$7802,2,0)</f>
        <v>#N/A</v>
      </c>
      <c r="H918" s="170"/>
      <c r="I918" s="128" t="str">
        <f t="shared" si="141"/>
        <v/>
      </c>
      <c r="J918" s="172"/>
      <c r="K918" s="69"/>
      <c r="L918" s="170"/>
      <c r="M918" s="69"/>
      <c r="N918" s="69"/>
      <c r="O918" s="69"/>
      <c r="P918" s="100">
        <f t="shared" si="142"/>
        <v>0</v>
      </c>
      <c r="Q918" s="156"/>
      <c r="R918" s="140" t="str">
        <f t="shared" si="143"/>
        <v>0</v>
      </c>
      <c r="S918" s="140" t="str">
        <f t="shared" si="144"/>
        <v>0</v>
      </c>
      <c r="T918" s="157"/>
      <c r="U918" s="106"/>
      <c r="V918" s="142">
        <f t="shared" si="145"/>
        <v>0</v>
      </c>
      <c r="W918" s="142">
        <f t="shared" si="146"/>
        <v>0</v>
      </c>
      <c r="X918" s="108">
        <f t="shared" si="147"/>
        <v>0</v>
      </c>
      <c r="Y918" s="108">
        <f t="shared" si="148"/>
        <v>0</v>
      </c>
      <c r="Z918" s="108">
        <f t="shared" si="149"/>
        <v>0</v>
      </c>
      <c r="AA918" s="174"/>
      <c r="AB918" s="175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  <c r="AZ918" s="176"/>
      <c r="BA918" s="176"/>
      <c r="BB918" s="176"/>
      <c r="BC918" s="176"/>
      <c r="BD918" s="176"/>
      <c r="BE918" s="176"/>
      <c r="BF918" s="176"/>
      <c r="BG918" s="176"/>
      <c r="BH918" s="176"/>
      <c r="BI918" s="176"/>
      <c r="BJ918" s="176"/>
      <c r="BK918" s="176"/>
      <c r="BL918" s="176"/>
      <c r="BM918" s="176"/>
      <c r="BN918" s="176"/>
      <c r="BO918" s="176"/>
      <c r="BP918" s="177"/>
    </row>
    <row r="919" s="114" customFormat="1" ht="17.25" spans="1:68">
      <c r="A919" s="94">
        <f t="shared" si="140"/>
        <v>918</v>
      </c>
      <c r="B919" s="95"/>
      <c r="C919" s="69"/>
      <c r="D919" s="48"/>
      <c r="E919" s="69"/>
      <c r="F919" s="169"/>
      <c r="G919" s="124" t="e">
        <f>VLOOKUP(F919,[2]零件成本10.26!$B$2:$C$7802,2,0)</f>
        <v>#N/A</v>
      </c>
      <c r="H919" s="170"/>
      <c r="I919" s="128" t="str">
        <f t="shared" si="141"/>
        <v/>
      </c>
      <c r="J919" s="172"/>
      <c r="K919" s="69"/>
      <c r="L919" s="170"/>
      <c r="M919" s="69"/>
      <c r="N919" s="69"/>
      <c r="O919" s="69"/>
      <c r="P919" s="100">
        <f t="shared" si="142"/>
        <v>0</v>
      </c>
      <c r="Q919" s="156"/>
      <c r="R919" s="140" t="str">
        <f t="shared" si="143"/>
        <v>0</v>
      </c>
      <c r="S919" s="140" t="str">
        <f t="shared" si="144"/>
        <v>0</v>
      </c>
      <c r="T919" s="157"/>
      <c r="U919" s="106"/>
      <c r="V919" s="142">
        <f t="shared" si="145"/>
        <v>0</v>
      </c>
      <c r="W919" s="142">
        <f t="shared" si="146"/>
        <v>0</v>
      </c>
      <c r="X919" s="108">
        <f t="shared" si="147"/>
        <v>0</v>
      </c>
      <c r="Y919" s="108">
        <f t="shared" si="148"/>
        <v>0</v>
      </c>
      <c r="Z919" s="108">
        <f t="shared" si="149"/>
        <v>0</v>
      </c>
      <c r="AA919" s="174"/>
      <c r="AB919" s="175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  <c r="AZ919" s="176"/>
      <c r="BA919" s="176"/>
      <c r="BB919" s="176"/>
      <c r="BC919" s="176"/>
      <c r="BD919" s="176"/>
      <c r="BE919" s="176"/>
      <c r="BF919" s="176"/>
      <c r="BG919" s="176"/>
      <c r="BH919" s="176"/>
      <c r="BI919" s="176"/>
      <c r="BJ919" s="176"/>
      <c r="BK919" s="176"/>
      <c r="BL919" s="176"/>
      <c r="BM919" s="176"/>
      <c r="BN919" s="176"/>
      <c r="BO919" s="176"/>
      <c r="BP919" s="177"/>
    </row>
    <row r="920" s="114" customFormat="1" ht="17.25" spans="1:68">
      <c r="A920" s="94">
        <f t="shared" si="140"/>
        <v>919</v>
      </c>
      <c r="B920" s="95"/>
      <c r="C920" s="69"/>
      <c r="D920" s="48"/>
      <c r="E920" s="69"/>
      <c r="F920" s="169"/>
      <c r="G920" s="124" t="e">
        <f>VLOOKUP(F920,[2]零件成本10.26!$B$2:$C$7802,2,0)</f>
        <v>#N/A</v>
      </c>
      <c r="H920" s="170"/>
      <c r="I920" s="128" t="str">
        <f t="shared" si="141"/>
        <v/>
      </c>
      <c r="J920" s="172"/>
      <c r="K920" s="69"/>
      <c r="L920" s="170"/>
      <c r="M920" s="69"/>
      <c r="N920" s="69"/>
      <c r="O920" s="69"/>
      <c r="P920" s="100">
        <f t="shared" si="142"/>
        <v>0</v>
      </c>
      <c r="Q920" s="156"/>
      <c r="R920" s="140" t="str">
        <f t="shared" si="143"/>
        <v>0</v>
      </c>
      <c r="S920" s="140" t="str">
        <f t="shared" si="144"/>
        <v>0</v>
      </c>
      <c r="T920" s="157"/>
      <c r="U920" s="106"/>
      <c r="V920" s="142">
        <f t="shared" si="145"/>
        <v>0</v>
      </c>
      <c r="W920" s="142">
        <f t="shared" si="146"/>
        <v>0</v>
      </c>
      <c r="X920" s="108">
        <f t="shared" si="147"/>
        <v>0</v>
      </c>
      <c r="Y920" s="108">
        <f t="shared" si="148"/>
        <v>0</v>
      </c>
      <c r="Z920" s="108">
        <f t="shared" si="149"/>
        <v>0</v>
      </c>
      <c r="AA920" s="174"/>
      <c r="AB920" s="175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  <c r="AZ920" s="176"/>
      <c r="BA920" s="176"/>
      <c r="BB920" s="176"/>
      <c r="BC920" s="176"/>
      <c r="BD920" s="176"/>
      <c r="BE920" s="176"/>
      <c r="BF920" s="176"/>
      <c r="BG920" s="176"/>
      <c r="BH920" s="176"/>
      <c r="BI920" s="176"/>
      <c r="BJ920" s="176"/>
      <c r="BK920" s="176"/>
      <c r="BL920" s="176"/>
      <c r="BM920" s="176"/>
      <c r="BN920" s="176"/>
      <c r="BO920" s="176"/>
      <c r="BP920" s="177"/>
    </row>
    <row r="921" s="114" customFormat="1" ht="17.25" spans="1:68">
      <c r="A921" s="94">
        <f t="shared" si="140"/>
        <v>920</v>
      </c>
      <c r="B921" s="95"/>
      <c r="C921" s="69"/>
      <c r="D921" s="48"/>
      <c r="E921" s="69"/>
      <c r="F921" s="169"/>
      <c r="G921" s="124" t="e">
        <f>VLOOKUP(F921,[2]零件成本10.26!$B$2:$C$7802,2,0)</f>
        <v>#N/A</v>
      </c>
      <c r="H921" s="170"/>
      <c r="I921" s="128" t="str">
        <f t="shared" si="141"/>
        <v/>
      </c>
      <c r="J921" s="172"/>
      <c r="K921" s="69"/>
      <c r="L921" s="170"/>
      <c r="M921" s="69"/>
      <c r="N921" s="69"/>
      <c r="O921" s="69"/>
      <c r="P921" s="100">
        <f t="shared" si="142"/>
        <v>0</v>
      </c>
      <c r="Q921" s="156"/>
      <c r="R921" s="140" t="str">
        <f t="shared" si="143"/>
        <v>0</v>
      </c>
      <c r="S921" s="140" t="str">
        <f t="shared" si="144"/>
        <v>0</v>
      </c>
      <c r="T921" s="157"/>
      <c r="U921" s="106"/>
      <c r="V921" s="142">
        <f t="shared" si="145"/>
        <v>0</v>
      </c>
      <c r="W921" s="142">
        <f t="shared" si="146"/>
        <v>0</v>
      </c>
      <c r="X921" s="108">
        <f t="shared" si="147"/>
        <v>0</v>
      </c>
      <c r="Y921" s="108">
        <f t="shared" si="148"/>
        <v>0</v>
      </c>
      <c r="Z921" s="108">
        <f t="shared" si="149"/>
        <v>0</v>
      </c>
      <c r="AA921" s="174"/>
      <c r="AB921" s="175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  <c r="AZ921" s="176"/>
      <c r="BA921" s="176"/>
      <c r="BB921" s="176"/>
      <c r="BC921" s="176"/>
      <c r="BD921" s="176"/>
      <c r="BE921" s="176"/>
      <c r="BF921" s="176"/>
      <c r="BG921" s="176"/>
      <c r="BH921" s="176"/>
      <c r="BI921" s="176"/>
      <c r="BJ921" s="176"/>
      <c r="BK921" s="176"/>
      <c r="BL921" s="176"/>
      <c r="BM921" s="176"/>
      <c r="BN921" s="176"/>
      <c r="BO921" s="176"/>
      <c r="BP921" s="177"/>
    </row>
    <row r="922" s="114" customFormat="1" ht="17.25" spans="1:68">
      <c r="A922" s="94">
        <f t="shared" si="140"/>
        <v>921</v>
      </c>
      <c r="B922" s="95"/>
      <c r="C922" s="69"/>
      <c r="D922" s="48"/>
      <c r="E922" s="69"/>
      <c r="F922" s="169"/>
      <c r="G922" s="124" t="e">
        <f>VLOOKUP(F922,[2]零件成本10.26!$B$2:$C$7802,2,0)</f>
        <v>#N/A</v>
      </c>
      <c r="H922" s="170"/>
      <c r="I922" s="128" t="str">
        <f t="shared" si="141"/>
        <v/>
      </c>
      <c r="J922" s="172"/>
      <c r="K922" s="69"/>
      <c r="L922" s="170"/>
      <c r="M922" s="69"/>
      <c r="N922" s="69"/>
      <c r="O922" s="69"/>
      <c r="P922" s="100">
        <f t="shared" si="142"/>
        <v>0</v>
      </c>
      <c r="Q922" s="156"/>
      <c r="R922" s="140" t="str">
        <f t="shared" si="143"/>
        <v>0</v>
      </c>
      <c r="S922" s="140" t="str">
        <f t="shared" si="144"/>
        <v>0</v>
      </c>
      <c r="T922" s="157"/>
      <c r="U922" s="106"/>
      <c r="V922" s="142">
        <f t="shared" si="145"/>
        <v>0</v>
      </c>
      <c r="W922" s="142">
        <f t="shared" si="146"/>
        <v>0</v>
      </c>
      <c r="X922" s="108">
        <f t="shared" si="147"/>
        <v>0</v>
      </c>
      <c r="Y922" s="108">
        <f t="shared" si="148"/>
        <v>0</v>
      </c>
      <c r="Z922" s="108">
        <f t="shared" si="149"/>
        <v>0</v>
      </c>
      <c r="AA922" s="174"/>
      <c r="AB922" s="175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  <c r="AZ922" s="176"/>
      <c r="BA922" s="176"/>
      <c r="BB922" s="176"/>
      <c r="BC922" s="176"/>
      <c r="BD922" s="176"/>
      <c r="BE922" s="176"/>
      <c r="BF922" s="176"/>
      <c r="BG922" s="176"/>
      <c r="BH922" s="176"/>
      <c r="BI922" s="176"/>
      <c r="BJ922" s="176"/>
      <c r="BK922" s="176"/>
      <c r="BL922" s="176"/>
      <c r="BM922" s="176"/>
      <c r="BN922" s="176"/>
      <c r="BO922" s="176"/>
      <c r="BP922" s="177"/>
    </row>
    <row r="923" s="114" customFormat="1" ht="17.25" spans="1:68">
      <c r="A923" s="94">
        <f t="shared" si="140"/>
        <v>922</v>
      </c>
      <c r="B923" s="95"/>
      <c r="C923" s="69"/>
      <c r="D923" s="48"/>
      <c r="E923" s="69"/>
      <c r="F923" s="169"/>
      <c r="G923" s="124" t="e">
        <f>VLOOKUP(F923,[2]零件成本10.26!$B$2:$C$7802,2,0)</f>
        <v>#N/A</v>
      </c>
      <c r="H923" s="170"/>
      <c r="I923" s="128" t="str">
        <f t="shared" si="141"/>
        <v/>
      </c>
      <c r="J923" s="172"/>
      <c r="K923" s="69"/>
      <c r="L923" s="170"/>
      <c r="M923" s="69"/>
      <c r="N923" s="69"/>
      <c r="O923" s="69"/>
      <c r="P923" s="100">
        <f t="shared" si="142"/>
        <v>0</v>
      </c>
      <c r="Q923" s="156"/>
      <c r="R923" s="140" t="str">
        <f t="shared" si="143"/>
        <v>0</v>
      </c>
      <c r="S923" s="140" t="str">
        <f t="shared" si="144"/>
        <v>0</v>
      </c>
      <c r="T923" s="157"/>
      <c r="U923" s="106"/>
      <c r="V923" s="142">
        <f t="shared" si="145"/>
        <v>0</v>
      </c>
      <c r="W923" s="142">
        <f t="shared" si="146"/>
        <v>0</v>
      </c>
      <c r="X923" s="108">
        <f t="shared" si="147"/>
        <v>0</v>
      </c>
      <c r="Y923" s="108">
        <f t="shared" si="148"/>
        <v>0</v>
      </c>
      <c r="Z923" s="108">
        <f t="shared" si="149"/>
        <v>0</v>
      </c>
      <c r="AA923" s="174"/>
      <c r="AB923" s="175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  <c r="AZ923" s="176"/>
      <c r="BA923" s="176"/>
      <c r="BB923" s="176"/>
      <c r="BC923" s="176"/>
      <c r="BD923" s="176"/>
      <c r="BE923" s="176"/>
      <c r="BF923" s="176"/>
      <c r="BG923" s="176"/>
      <c r="BH923" s="176"/>
      <c r="BI923" s="176"/>
      <c r="BJ923" s="176"/>
      <c r="BK923" s="176"/>
      <c r="BL923" s="176"/>
      <c r="BM923" s="176"/>
      <c r="BN923" s="176"/>
      <c r="BO923" s="176"/>
      <c r="BP923" s="177"/>
    </row>
    <row r="924" s="114" customFormat="1" ht="17.25" spans="1:68">
      <c r="A924" s="94">
        <f t="shared" si="140"/>
        <v>923</v>
      </c>
      <c r="B924" s="95"/>
      <c r="C924" s="69"/>
      <c r="D924" s="48"/>
      <c r="E924" s="69"/>
      <c r="F924" s="169"/>
      <c r="G924" s="124" t="e">
        <f>VLOOKUP(F924,[2]零件成本10.26!$B$2:$C$7802,2,0)</f>
        <v>#N/A</v>
      </c>
      <c r="H924" s="170"/>
      <c r="I924" s="128" t="str">
        <f t="shared" si="141"/>
        <v/>
      </c>
      <c r="J924" s="172"/>
      <c r="K924" s="69"/>
      <c r="L924" s="170"/>
      <c r="M924" s="69"/>
      <c r="N924" s="69"/>
      <c r="O924" s="69"/>
      <c r="P924" s="100">
        <f t="shared" si="142"/>
        <v>0</v>
      </c>
      <c r="Q924" s="156"/>
      <c r="R924" s="140" t="str">
        <f t="shared" si="143"/>
        <v>0</v>
      </c>
      <c r="S924" s="140" t="str">
        <f t="shared" si="144"/>
        <v>0</v>
      </c>
      <c r="T924" s="157"/>
      <c r="U924" s="106"/>
      <c r="V924" s="142">
        <f t="shared" si="145"/>
        <v>0</v>
      </c>
      <c r="W924" s="142">
        <f t="shared" si="146"/>
        <v>0</v>
      </c>
      <c r="X924" s="108">
        <f t="shared" si="147"/>
        <v>0</v>
      </c>
      <c r="Y924" s="108">
        <f t="shared" si="148"/>
        <v>0</v>
      </c>
      <c r="Z924" s="108">
        <f t="shared" si="149"/>
        <v>0</v>
      </c>
      <c r="AA924" s="174"/>
      <c r="AB924" s="175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  <c r="AZ924" s="176"/>
      <c r="BA924" s="176"/>
      <c r="BB924" s="176"/>
      <c r="BC924" s="176"/>
      <c r="BD924" s="176"/>
      <c r="BE924" s="176"/>
      <c r="BF924" s="176"/>
      <c r="BG924" s="176"/>
      <c r="BH924" s="176"/>
      <c r="BI924" s="176"/>
      <c r="BJ924" s="176"/>
      <c r="BK924" s="176"/>
      <c r="BL924" s="176"/>
      <c r="BM924" s="176"/>
      <c r="BN924" s="176"/>
      <c r="BO924" s="176"/>
      <c r="BP924" s="177"/>
    </row>
    <row r="925" s="114" customFormat="1" ht="17.25" spans="1:68">
      <c r="A925" s="94">
        <f t="shared" si="140"/>
        <v>924</v>
      </c>
      <c r="B925" s="95"/>
      <c r="C925" s="69"/>
      <c r="D925" s="48"/>
      <c r="E925" s="69"/>
      <c r="F925" s="169"/>
      <c r="G925" s="124" t="e">
        <f>VLOOKUP(F925,[2]零件成本10.26!$B$2:$C$7802,2,0)</f>
        <v>#N/A</v>
      </c>
      <c r="H925" s="170"/>
      <c r="I925" s="128" t="str">
        <f t="shared" si="141"/>
        <v/>
      </c>
      <c r="J925" s="172"/>
      <c r="K925" s="69"/>
      <c r="L925" s="170"/>
      <c r="M925" s="69"/>
      <c r="N925" s="69"/>
      <c r="O925" s="69"/>
      <c r="P925" s="100">
        <f t="shared" si="142"/>
        <v>0</v>
      </c>
      <c r="Q925" s="156"/>
      <c r="R925" s="140" t="str">
        <f t="shared" si="143"/>
        <v>0</v>
      </c>
      <c r="S925" s="140" t="str">
        <f t="shared" si="144"/>
        <v>0</v>
      </c>
      <c r="T925" s="157"/>
      <c r="U925" s="106"/>
      <c r="V925" s="142">
        <f t="shared" si="145"/>
        <v>0</v>
      </c>
      <c r="W925" s="142">
        <f t="shared" si="146"/>
        <v>0</v>
      </c>
      <c r="X925" s="108">
        <f t="shared" si="147"/>
        <v>0</v>
      </c>
      <c r="Y925" s="108">
        <f t="shared" si="148"/>
        <v>0</v>
      </c>
      <c r="Z925" s="108">
        <f t="shared" si="149"/>
        <v>0</v>
      </c>
      <c r="AA925" s="174"/>
      <c r="AB925" s="175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  <c r="AZ925" s="176"/>
      <c r="BA925" s="176"/>
      <c r="BB925" s="176"/>
      <c r="BC925" s="176"/>
      <c r="BD925" s="176"/>
      <c r="BE925" s="176"/>
      <c r="BF925" s="176"/>
      <c r="BG925" s="176"/>
      <c r="BH925" s="176"/>
      <c r="BI925" s="176"/>
      <c r="BJ925" s="176"/>
      <c r="BK925" s="176"/>
      <c r="BL925" s="176"/>
      <c r="BM925" s="176"/>
      <c r="BN925" s="176"/>
      <c r="BO925" s="176"/>
      <c r="BP925" s="177"/>
    </row>
    <row r="926" s="114" customFormat="1" ht="17.25" spans="1:68">
      <c r="A926" s="94">
        <f t="shared" si="140"/>
        <v>925</v>
      </c>
      <c r="B926" s="95"/>
      <c r="C926" s="69"/>
      <c r="D926" s="48"/>
      <c r="E926" s="69"/>
      <c r="F926" s="169"/>
      <c r="G926" s="124" t="e">
        <f>VLOOKUP(F926,[2]零件成本10.26!$B$2:$C$7802,2,0)</f>
        <v>#N/A</v>
      </c>
      <c r="H926" s="170"/>
      <c r="I926" s="128" t="str">
        <f t="shared" si="141"/>
        <v/>
      </c>
      <c r="J926" s="172"/>
      <c r="K926" s="69"/>
      <c r="L926" s="170"/>
      <c r="M926" s="69"/>
      <c r="N926" s="69"/>
      <c r="O926" s="69"/>
      <c r="P926" s="100">
        <f t="shared" si="142"/>
        <v>0</v>
      </c>
      <c r="Q926" s="156"/>
      <c r="R926" s="140" t="str">
        <f t="shared" si="143"/>
        <v>0</v>
      </c>
      <c r="S926" s="140" t="str">
        <f t="shared" si="144"/>
        <v>0</v>
      </c>
      <c r="T926" s="157"/>
      <c r="U926" s="106"/>
      <c r="V926" s="142">
        <f t="shared" si="145"/>
        <v>0</v>
      </c>
      <c r="W926" s="142">
        <f t="shared" si="146"/>
        <v>0</v>
      </c>
      <c r="X926" s="108">
        <f t="shared" si="147"/>
        <v>0</v>
      </c>
      <c r="Y926" s="108">
        <f t="shared" si="148"/>
        <v>0</v>
      </c>
      <c r="Z926" s="108">
        <f t="shared" si="149"/>
        <v>0</v>
      </c>
      <c r="AA926" s="174"/>
      <c r="AB926" s="175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  <c r="AZ926" s="176"/>
      <c r="BA926" s="176"/>
      <c r="BB926" s="176"/>
      <c r="BC926" s="176"/>
      <c r="BD926" s="176"/>
      <c r="BE926" s="176"/>
      <c r="BF926" s="176"/>
      <c r="BG926" s="176"/>
      <c r="BH926" s="176"/>
      <c r="BI926" s="176"/>
      <c r="BJ926" s="176"/>
      <c r="BK926" s="176"/>
      <c r="BL926" s="176"/>
      <c r="BM926" s="176"/>
      <c r="BN926" s="176"/>
      <c r="BO926" s="176"/>
      <c r="BP926" s="177"/>
    </row>
    <row r="927" s="114" customFormat="1" ht="17.25" spans="1:68">
      <c r="A927" s="94">
        <f t="shared" si="140"/>
        <v>926</v>
      </c>
      <c r="B927" s="95"/>
      <c r="C927" s="69"/>
      <c r="D927" s="48"/>
      <c r="E927" s="69"/>
      <c r="F927" s="169"/>
      <c r="G927" s="124" t="e">
        <f>VLOOKUP(F927,[2]零件成本10.26!$B$2:$C$7802,2,0)</f>
        <v>#N/A</v>
      </c>
      <c r="H927" s="170"/>
      <c r="I927" s="128" t="str">
        <f t="shared" si="141"/>
        <v/>
      </c>
      <c r="J927" s="172"/>
      <c r="K927" s="69"/>
      <c r="L927" s="170"/>
      <c r="M927" s="69"/>
      <c r="N927" s="69"/>
      <c r="O927" s="69"/>
      <c r="P927" s="100">
        <f t="shared" si="142"/>
        <v>0</v>
      </c>
      <c r="Q927" s="156"/>
      <c r="R927" s="140" t="str">
        <f t="shared" si="143"/>
        <v>0</v>
      </c>
      <c r="S927" s="140" t="str">
        <f t="shared" si="144"/>
        <v>0</v>
      </c>
      <c r="T927" s="157"/>
      <c r="U927" s="106"/>
      <c r="V927" s="142">
        <f t="shared" si="145"/>
        <v>0</v>
      </c>
      <c r="W927" s="142">
        <f t="shared" si="146"/>
        <v>0</v>
      </c>
      <c r="X927" s="108">
        <f t="shared" si="147"/>
        <v>0</v>
      </c>
      <c r="Y927" s="108">
        <f t="shared" si="148"/>
        <v>0</v>
      </c>
      <c r="Z927" s="108">
        <f t="shared" si="149"/>
        <v>0</v>
      </c>
      <c r="AA927" s="174"/>
      <c r="AB927" s="175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  <c r="AZ927" s="176"/>
      <c r="BA927" s="176"/>
      <c r="BB927" s="176"/>
      <c r="BC927" s="176"/>
      <c r="BD927" s="176"/>
      <c r="BE927" s="176"/>
      <c r="BF927" s="176"/>
      <c r="BG927" s="176"/>
      <c r="BH927" s="176"/>
      <c r="BI927" s="176"/>
      <c r="BJ927" s="176"/>
      <c r="BK927" s="176"/>
      <c r="BL927" s="176"/>
      <c r="BM927" s="176"/>
      <c r="BN927" s="176"/>
      <c r="BO927" s="176"/>
      <c r="BP927" s="177"/>
    </row>
    <row r="928" s="114" customFormat="1" ht="17.25" spans="1:68">
      <c r="A928" s="94">
        <f t="shared" si="140"/>
        <v>927</v>
      </c>
      <c r="B928" s="95"/>
      <c r="C928" s="69"/>
      <c r="D928" s="48"/>
      <c r="E928" s="69"/>
      <c r="F928" s="169"/>
      <c r="G928" s="124" t="e">
        <f>VLOOKUP(F928,[2]零件成本10.26!$B$2:$C$7802,2,0)</f>
        <v>#N/A</v>
      </c>
      <c r="H928" s="170"/>
      <c r="I928" s="128" t="str">
        <f t="shared" si="141"/>
        <v/>
      </c>
      <c r="J928" s="172"/>
      <c r="K928" s="69"/>
      <c r="L928" s="170"/>
      <c r="M928" s="69"/>
      <c r="N928" s="69"/>
      <c r="O928" s="69"/>
      <c r="P928" s="100">
        <f t="shared" si="142"/>
        <v>0</v>
      </c>
      <c r="Q928" s="156"/>
      <c r="R928" s="140" t="str">
        <f t="shared" si="143"/>
        <v>0</v>
      </c>
      <c r="S928" s="140" t="str">
        <f t="shared" si="144"/>
        <v>0</v>
      </c>
      <c r="T928" s="157"/>
      <c r="U928" s="106"/>
      <c r="V928" s="142">
        <f t="shared" si="145"/>
        <v>0</v>
      </c>
      <c r="W928" s="142">
        <f t="shared" si="146"/>
        <v>0</v>
      </c>
      <c r="X928" s="108">
        <f t="shared" si="147"/>
        <v>0</v>
      </c>
      <c r="Y928" s="108">
        <f t="shared" si="148"/>
        <v>0</v>
      </c>
      <c r="Z928" s="108">
        <f t="shared" si="149"/>
        <v>0</v>
      </c>
      <c r="AA928" s="174"/>
      <c r="AB928" s="175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  <c r="AZ928" s="176"/>
      <c r="BA928" s="176"/>
      <c r="BB928" s="176"/>
      <c r="BC928" s="176"/>
      <c r="BD928" s="176"/>
      <c r="BE928" s="176"/>
      <c r="BF928" s="176"/>
      <c r="BG928" s="176"/>
      <c r="BH928" s="176"/>
      <c r="BI928" s="176"/>
      <c r="BJ928" s="176"/>
      <c r="BK928" s="176"/>
      <c r="BL928" s="176"/>
      <c r="BM928" s="176"/>
      <c r="BN928" s="176"/>
      <c r="BO928" s="176"/>
      <c r="BP928" s="177"/>
    </row>
    <row r="929" s="114" customFormat="1" ht="17.25" spans="1:68">
      <c r="A929" s="94">
        <f t="shared" si="140"/>
        <v>928</v>
      </c>
      <c r="B929" s="95"/>
      <c r="C929" s="69"/>
      <c r="D929" s="48"/>
      <c r="E929" s="69"/>
      <c r="F929" s="169"/>
      <c r="G929" s="124" t="e">
        <f>VLOOKUP(F929,[2]零件成本10.26!$B$2:$C$7802,2,0)</f>
        <v>#N/A</v>
      </c>
      <c r="H929" s="170"/>
      <c r="I929" s="128" t="str">
        <f t="shared" si="141"/>
        <v/>
      </c>
      <c r="J929" s="172"/>
      <c r="K929" s="69"/>
      <c r="L929" s="170"/>
      <c r="M929" s="69"/>
      <c r="N929" s="69"/>
      <c r="O929" s="69"/>
      <c r="P929" s="100">
        <f t="shared" si="142"/>
        <v>0</v>
      </c>
      <c r="Q929" s="156"/>
      <c r="R929" s="140" t="str">
        <f t="shared" si="143"/>
        <v>0</v>
      </c>
      <c r="S929" s="140" t="str">
        <f t="shared" si="144"/>
        <v>0</v>
      </c>
      <c r="T929" s="157"/>
      <c r="U929" s="106"/>
      <c r="V929" s="142">
        <f t="shared" si="145"/>
        <v>0</v>
      </c>
      <c r="W929" s="142">
        <f t="shared" si="146"/>
        <v>0</v>
      </c>
      <c r="X929" s="108">
        <f t="shared" si="147"/>
        <v>0</v>
      </c>
      <c r="Y929" s="108">
        <f t="shared" si="148"/>
        <v>0</v>
      </c>
      <c r="Z929" s="108">
        <f t="shared" si="149"/>
        <v>0</v>
      </c>
      <c r="AA929" s="174"/>
      <c r="AB929" s="175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  <c r="AZ929" s="176"/>
      <c r="BA929" s="176"/>
      <c r="BB929" s="176"/>
      <c r="BC929" s="176"/>
      <c r="BD929" s="176"/>
      <c r="BE929" s="176"/>
      <c r="BF929" s="176"/>
      <c r="BG929" s="176"/>
      <c r="BH929" s="176"/>
      <c r="BI929" s="176"/>
      <c r="BJ929" s="176"/>
      <c r="BK929" s="176"/>
      <c r="BL929" s="176"/>
      <c r="BM929" s="176"/>
      <c r="BN929" s="176"/>
      <c r="BO929" s="176"/>
      <c r="BP929" s="177"/>
    </row>
    <row r="930" s="114" customFormat="1" ht="17.25" spans="1:68">
      <c r="A930" s="94">
        <f t="shared" si="140"/>
        <v>929</v>
      </c>
      <c r="B930" s="95"/>
      <c r="C930" s="69"/>
      <c r="D930" s="48"/>
      <c r="E930" s="69"/>
      <c r="F930" s="169"/>
      <c r="G930" s="124" t="e">
        <f>VLOOKUP(F930,[2]零件成本10.26!$B$2:$C$7802,2,0)</f>
        <v>#N/A</v>
      </c>
      <c r="H930" s="170"/>
      <c r="I930" s="128" t="str">
        <f t="shared" si="141"/>
        <v/>
      </c>
      <c r="J930" s="172"/>
      <c r="K930" s="69"/>
      <c r="L930" s="170"/>
      <c r="M930" s="69"/>
      <c r="N930" s="69"/>
      <c r="O930" s="69"/>
      <c r="P930" s="100">
        <f t="shared" si="142"/>
        <v>0</v>
      </c>
      <c r="Q930" s="156"/>
      <c r="R930" s="140" t="str">
        <f t="shared" si="143"/>
        <v>0</v>
      </c>
      <c r="S930" s="140" t="str">
        <f t="shared" si="144"/>
        <v>0</v>
      </c>
      <c r="T930" s="157"/>
      <c r="U930" s="106"/>
      <c r="V930" s="142">
        <f t="shared" si="145"/>
        <v>0</v>
      </c>
      <c r="W930" s="142">
        <f t="shared" si="146"/>
        <v>0</v>
      </c>
      <c r="X930" s="108">
        <f t="shared" si="147"/>
        <v>0</v>
      </c>
      <c r="Y930" s="108">
        <f t="shared" si="148"/>
        <v>0</v>
      </c>
      <c r="Z930" s="108">
        <f t="shared" si="149"/>
        <v>0</v>
      </c>
      <c r="AA930" s="174"/>
      <c r="AB930" s="175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  <c r="AZ930" s="176"/>
      <c r="BA930" s="176"/>
      <c r="BB930" s="176"/>
      <c r="BC930" s="176"/>
      <c r="BD930" s="176"/>
      <c r="BE930" s="176"/>
      <c r="BF930" s="176"/>
      <c r="BG930" s="176"/>
      <c r="BH930" s="176"/>
      <c r="BI930" s="176"/>
      <c r="BJ930" s="176"/>
      <c r="BK930" s="176"/>
      <c r="BL930" s="176"/>
      <c r="BM930" s="176"/>
      <c r="BN930" s="176"/>
      <c r="BO930" s="176"/>
      <c r="BP930" s="177"/>
    </row>
    <row r="931" s="114" customFormat="1" ht="17.25" spans="1:68">
      <c r="A931" s="94">
        <f t="shared" si="140"/>
        <v>930</v>
      </c>
      <c r="B931" s="95"/>
      <c r="C931" s="69"/>
      <c r="D931" s="48"/>
      <c r="E931" s="69"/>
      <c r="F931" s="169"/>
      <c r="G931" s="124" t="e">
        <f>VLOOKUP(F931,[2]零件成本10.26!$B$2:$C$7802,2,0)</f>
        <v>#N/A</v>
      </c>
      <c r="H931" s="170"/>
      <c r="I931" s="128" t="str">
        <f t="shared" si="141"/>
        <v/>
      </c>
      <c r="J931" s="172"/>
      <c r="K931" s="69"/>
      <c r="L931" s="170"/>
      <c r="M931" s="69"/>
      <c r="N931" s="69"/>
      <c r="O931" s="69"/>
      <c r="P931" s="100">
        <f t="shared" si="142"/>
        <v>0</v>
      </c>
      <c r="Q931" s="156"/>
      <c r="R931" s="140" t="str">
        <f t="shared" si="143"/>
        <v>0</v>
      </c>
      <c r="S931" s="140" t="str">
        <f t="shared" si="144"/>
        <v>0</v>
      </c>
      <c r="T931" s="157"/>
      <c r="U931" s="106"/>
      <c r="V931" s="142">
        <f t="shared" si="145"/>
        <v>0</v>
      </c>
      <c r="W931" s="142">
        <f t="shared" si="146"/>
        <v>0</v>
      </c>
      <c r="X931" s="108">
        <f t="shared" si="147"/>
        <v>0</v>
      </c>
      <c r="Y931" s="108">
        <f t="shared" si="148"/>
        <v>0</v>
      </c>
      <c r="Z931" s="108">
        <f t="shared" si="149"/>
        <v>0</v>
      </c>
      <c r="AA931" s="174"/>
      <c r="AB931" s="175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  <c r="AZ931" s="176"/>
      <c r="BA931" s="176"/>
      <c r="BB931" s="176"/>
      <c r="BC931" s="176"/>
      <c r="BD931" s="176"/>
      <c r="BE931" s="176"/>
      <c r="BF931" s="176"/>
      <c r="BG931" s="176"/>
      <c r="BH931" s="176"/>
      <c r="BI931" s="176"/>
      <c r="BJ931" s="176"/>
      <c r="BK931" s="176"/>
      <c r="BL931" s="176"/>
      <c r="BM931" s="176"/>
      <c r="BN931" s="176"/>
      <c r="BO931" s="176"/>
      <c r="BP931" s="177"/>
    </row>
    <row r="932" s="114" customFormat="1" ht="17.25" spans="1:68">
      <c r="A932" s="94">
        <f t="shared" si="140"/>
        <v>931</v>
      </c>
      <c r="B932" s="95"/>
      <c r="C932" s="69"/>
      <c r="D932" s="48"/>
      <c r="E932" s="69"/>
      <c r="F932" s="169"/>
      <c r="G932" s="124" t="e">
        <f>VLOOKUP(F932,[2]零件成本10.26!$B$2:$C$7802,2,0)</f>
        <v>#N/A</v>
      </c>
      <c r="H932" s="170"/>
      <c r="I932" s="128" t="str">
        <f t="shared" si="141"/>
        <v/>
      </c>
      <c r="J932" s="172"/>
      <c r="K932" s="69"/>
      <c r="L932" s="170"/>
      <c r="M932" s="69"/>
      <c r="N932" s="69"/>
      <c r="O932" s="69"/>
      <c r="P932" s="100">
        <f t="shared" si="142"/>
        <v>0</v>
      </c>
      <c r="Q932" s="156"/>
      <c r="R932" s="140" t="str">
        <f t="shared" si="143"/>
        <v>0</v>
      </c>
      <c r="S932" s="140" t="str">
        <f t="shared" si="144"/>
        <v>0</v>
      </c>
      <c r="T932" s="157"/>
      <c r="U932" s="106"/>
      <c r="V932" s="142">
        <f t="shared" si="145"/>
        <v>0</v>
      </c>
      <c r="W932" s="142">
        <f t="shared" si="146"/>
        <v>0</v>
      </c>
      <c r="X932" s="108">
        <f t="shared" si="147"/>
        <v>0</v>
      </c>
      <c r="Y932" s="108">
        <f t="shared" si="148"/>
        <v>0</v>
      </c>
      <c r="Z932" s="108">
        <f t="shared" si="149"/>
        <v>0</v>
      </c>
      <c r="AA932" s="174"/>
      <c r="AB932" s="175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  <c r="AZ932" s="176"/>
      <c r="BA932" s="176"/>
      <c r="BB932" s="176"/>
      <c r="BC932" s="176"/>
      <c r="BD932" s="176"/>
      <c r="BE932" s="176"/>
      <c r="BF932" s="176"/>
      <c r="BG932" s="176"/>
      <c r="BH932" s="176"/>
      <c r="BI932" s="176"/>
      <c r="BJ932" s="176"/>
      <c r="BK932" s="176"/>
      <c r="BL932" s="176"/>
      <c r="BM932" s="176"/>
      <c r="BN932" s="176"/>
      <c r="BO932" s="176"/>
      <c r="BP932" s="177"/>
    </row>
    <row r="933" s="114" customFormat="1" ht="17.25" spans="1:68">
      <c r="A933" s="94">
        <f t="shared" si="140"/>
        <v>932</v>
      </c>
      <c r="B933" s="95"/>
      <c r="C933" s="69"/>
      <c r="D933" s="48"/>
      <c r="E933" s="69"/>
      <c r="F933" s="169"/>
      <c r="G933" s="124" t="e">
        <f>VLOOKUP(F933,[2]零件成本10.26!$B$2:$C$7802,2,0)</f>
        <v>#N/A</v>
      </c>
      <c r="H933" s="170"/>
      <c r="I933" s="128" t="str">
        <f t="shared" si="141"/>
        <v/>
      </c>
      <c r="J933" s="172"/>
      <c r="K933" s="69"/>
      <c r="L933" s="170"/>
      <c r="M933" s="69"/>
      <c r="N933" s="69"/>
      <c r="O933" s="69"/>
      <c r="P933" s="100">
        <f t="shared" si="142"/>
        <v>0</v>
      </c>
      <c r="Q933" s="156"/>
      <c r="R933" s="140" t="str">
        <f t="shared" si="143"/>
        <v>0</v>
      </c>
      <c r="S933" s="140" t="str">
        <f t="shared" si="144"/>
        <v>0</v>
      </c>
      <c r="T933" s="157"/>
      <c r="U933" s="106"/>
      <c r="V933" s="142">
        <f t="shared" si="145"/>
        <v>0</v>
      </c>
      <c r="W933" s="142">
        <f t="shared" si="146"/>
        <v>0</v>
      </c>
      <c r="X933" s="108">
        <f t="shared" si="147"/>
        <v>0</v>
      </c>
      <c r="Y933" s="108">
        <f t="shared" si="148"/>
        <v>0</v>
      </c>
      <c r="Z933" s="108">
        <f t="shared" si="149"/>
        <v>0</v>
      </c>
      <c r="AA933" s="174"/>
      <c r="AB933" s="175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  <c r="AZ933" s="176"/>
      <c r="BA933" s="176"/>
      <c r="BB933" s="176"/>
      <c r="BC933" s="176"/>
      <c r="BD933" s="176"/>
      <c r="BE933" s="176"/>
      <c r="BF933" s="176"/>
      <c r="BG933" s="176"/>
      <c r="BH933" s="176"/>
      <c r="BI933" s="176"/>
      <c r="BJ933" s="176"/>
      <c r="BK933" s="176"/>
      <c r="BL933" s="176"/>
      <c r="BM933" s="176"/>
      <c r="BN933" s="176"/>
      <c r="BO933" s="176"/>
      <c r="BP933" s="177"/>
    </row>
    <row r="934" s="114" customFormat="1" ht="17.25" spans="1:68">
      <c r="A934" s="94">
        <f t="shared" si="140"/>
        <v>933</v>
      </c>
      <c r="B934" s="95"/>
      <c r="C934" s="69"/>
      <c r="D934" s="48"/>
      <c r="E934" s="69"/>
      <c r="F934" s="169"/>
      <c r="G934" s="124" t="e">
        <f>VLOOKUP(F934,[2]零件成本10.26!$B$2:$C$7802,2,0)</f>
        <v>#N/A</v>
      </c>
      <c r="H934" s="170"/>
      <c r="I934" s="128" t="str">
        <f t="shared" si="141"/>
        <v/>
      </c>
      <c r="J934" s="172"/>
      <c r="K934" s="69"/>
      <c r="L934" s="170"/>
      <c r="M934" s="69"/>
      <c r="N934" s="69"/>
      <c r="O934" s="69"/>
      <c r="P934" s="100">
        <f t="shared" si="142"/>
        <v>0</v>
      </c>
      <c r="Q934" s="156"/>
      <c r="R934" s="140" t="str">
        <f t="shared" si="143"/>
        <v>0</v>
      </c>
      <c r="S934" s="140" t="str">
        <f t="shared" si="144"/>
        <v>0</v>
      </c>
      <c r="T934" s="157"/>
      <c r="U934" s="106"/>
      <c r="V934" s="142">
        <f t="shared" si="145"/>
        <v>0</v>
      </c>
      <c r="W934" s="142">
        <f t="shared" si="146"/>
        <v>0</v>
      </c>
      <c r="X934" s="108">
        <f t="shared" si="147"/>
        <v>0</v>
      </c>
      <c r="Y934" s="108">
        <f t="shared" si="148"/>
        <v>0</v>
      </c>
      <c r="Z934" s="108">
        <f t="shared" si="149"/>
        <v>0</v>
      </c>
      <c r="AA934" s="174"/>
      <c r="AB934" s="175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  <c r="AZ934" s="176"/>
      <c r="BA934" s="176"/>
      <c r="BB934" s="176"/>
      <c r="BC934" s="176"/>
      <c r="BD934" s="176"/>
      <c r="BE934" s="176"/>
      <c r="BF934" s="176"/>
      <c r="BG934" s="176"/>
      <c r="BH934" s="176"/>
      <c r="BI934" s="176"/>
      <c r="BJ934" s="176"/>
      <c r="BK934" s="176"/>
      <c r="BL934" s="176"/>
      <c r="BM934" s="176"/>
      <c r="BN934" s="176"/>
      <c r="BO934" s="176"/>
      <c r="BP934" s="177"/>
    </row>
    <row r="935" s="114" customFormat="1" ht="17.25" spans="1:68">
      <c r="A935" s="94">
        <f t="shared" si="140"/>
        <v>934</v>
      </c>
      <c r="B935" s="95"/>
      <c r="C935" s="69"/>
      <c r="D935" s="48"/>
      <c r="E935" s="69"/>
      <c r="F935" s="169"/>
      <c r="G935" s="124" t="e">
        <f>VLOOKUP(F935,[2]零件成本10.26!$B$2:$C$7802,2,0)</f>
        <v>#N/A</v>
      </c>
      <c r="H935" s="170"/>
      <c r="I935" s="128" t="str">
        <f t="shared" si="141"/>
        <v/>
      </c>
      <c r="J935" s="172"/>
      <c r="K935" s="69"/>
      <c r="L935" s="170"/>
      <c r="M935" s="69"/>
      <c r="N935" s="69"/>
      <c r="O935" s="69"/>
      <c r="P935" s="100">
        <f t="shared" si="142"/>
        <v>0</v>
      </c>
      <c r="Q935" s="156"/>
      <c r="R935" s="140" t="str">
        <f t="shared" si="143"/>
        <v>0</v>
      </c>
      <c r="S935" s="140" t="str">
        <f t="shared" si="144"/>
        <v>0</v>
      </c>
      <c r="T935" s="157"/>
      <c r="U935" s="106"/>
      <c r="V935" s="142">
        <f t="shared" si="145"/>
        <v>0</v>
      </c>
      <c r="W935" s="142">
        <f t="shared" si="146"/>
        <v>0</v>
      </c>
      <c r="X935" s="108">
        <f t="shared" si="147"/>
        <v>0</v>
      </c>
      <c r="Y935" s="108">
        <f t="shared" si="148"/>
        <v>0</v>
      </c>
      <c r="Z935" s="108">
        <f t="shared" si="149"/>
        <v>0</v>
      </c>
      <c r="AA935" s="174"/>
      <c r="AB935" s="175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  <c r="AZ935" s="176"/>
      <c r="BA935" s="176"/>
      <c r="BB935" s="176"/>
      <c r="BC935" s="176"/>
      <c r="BD935" s="176"/>
      <c r="BE935" s="176"/>
      <c r="BF935" s="176"/>
      <c r="BG935" s="176"/>
      <c r="BH935" s="176"/>
      <c r="BI935" s="176"/>
      <c r="BJ935" s="176"/>
      <c r="BK935" s="176"/>
      <c r="BL935" s="176"/>
      <c r="BM935" s="176"/>
      <c r="BN935" s="176"/>
      <c r="BO935" s="176"/>
      <c r="BP935" s="177"/>
    </row>
    <row r="936" s="115" customFormat="1" ht="17.25" spans="1:67">
      <c r="A936" s="94">
        <f t="shared" si="140"/>
        <v>935</v>
      </c>
      <c r="B936" s="95"/>
      <c r="C936" s="69"/>
      <c r="D936" s="48"/>
      <c r="E936" s="69"/>
      <c r="F936" s="169"/>
      <c r="G936" s="124" t="e">
        <f>VLOOKUP(F936,[2]零件成本10.26!$B$2:$C$7802,2,0)</f>
        <v>#N/A</v>
      </c>
      <c r="H936" s="170"/>
      <c r="I936" s="128" t="str">
        <f t="shared" si="141"/>
        <v/>
      </c>
      <c r="J936" s="172"/>
      <c r="K936" s="178"/>
      <c r="L936" s="170"/>
      <c r="M936" s="69"/>
      <c r="N936" s="69"/>
      <c r="O936" s="69"/>
      <c r="P936" s="100">
        <f t="shared" si="142"/>
        <v>0</v>
      </c>
      <c r="Q936" s="156"/>
      <c r="R936" s="140" t="str">
        <f t="shared" si="143"/>
        <v>0</v>
      </c>
      <c r="S936" s="140" t="str">
        <f t="shared" si="144"/>
        <v>0</v>
      </c>
      <c r="T936" s="157"/>
      <c r="U936" s="106"/>
      <c r="V936" s="142">
        <f t="shared" si="145"/>
        <v>0</v>
      </c>
      <c r="W936" s="142">
        <f t="shared" si="146"/>
        <v>0</v>
      </c>
      <c r="X936" s="108">
        <f t="shared" si="147"/>
        <v>0</v>
      </c>
      <c r="Y936" s="108">
        <f t="shared" si="148"/>
        <v>0</v>
      </c>
      <c r="Z936" s="108">
        <f t="shared" si="149"/>
        <v>0</v>
      </c>
      <c r="AA936" s="174"/>
      <c r="AB936" s="179"/>
      <c r="AS936" s="176"/>
      <c r="AT936" s="176"/>
      <c r="AU936" s="176"/>
      <c r="AV936" s="176"/>
      <c r="AW936" s="176"/>
      <c r="AX936" s="176"/>
      <c r="AY936" s="176"/>
      <c r="AZ936" s="176"/>
      <c r="BA936" s="176"/>
      <c r="BB936" s="176"/>
      <c r="BC936" s="176"/>
      <c r="BD936" s="176"/>
      <c r="BE936" s="176"/>
      <c r="BF936" s="176"/>
      <c r="BG936" s="176"/>
      <c r="BH936" s="176"/>
      <c r="BI936" s="176"/>
      <c r="BJ936" s="176"/>
      <c r="BK936" s="176"/>
      <c r="BL936" s="176"/>
      <c r="BM936" s="176"/>
      <c r="BN936" s="176"/>
      <c r="BO936" s="176"/>
    </row>
    <row r="937" s="115" customFormat="1" ht="17.25" spans="1:67">
      <c r="A937" s="94">
        <f t="shared" si="140"/>
        <v>936</v>
      </c>
      <c r="B937" s="95"/>
      <c r="C937" s="69"/>
      <c r="D937" s="48"/>
      <c r="E937" s="69"/>
      <c r="F937" s="169"/>
      <c r="G937" s="124" t="e">
        <f>VLOOKUP(F937,[2]零件成本10.26!$B$2:$C$7802,2,0)</f>
        <v>#N/A</v>
      </c>
      <c r="H937" s="170"/>
      <c r="I937" s="128" t="str">
        <f t="shared" si="141"/>
        <v/>
      </c>
      <c r="J937" s="172"/>
      <c r="K937" s="178"/>
      <c r="L937" s="170"/>
      <c r="M937" s="69"/>
      <c r="N937" s="69"/>
      <c r="O937" s="69"/>
      <c r="P937" s="100">
        <f t="shared" si="142"/>
        <v>0</v>
      </c>
      <c r="Q937" s="156"/>
      <c r="R937" s="140" t="str">
        <f t="shared" si="143"/>
        <v>0</v>
      </c>
      <c r="S937" s="140" t="str">
        <f t="shared" si="144"/>
        <v>0</v>
      </c>
      <c r="T937" s="157"/>
      <c r="U937" s="106"/>
      <c r="V937" s="142">
        <f t="shared" si="145"/>
        <v>0</v>
      </c>
      <c r="W937" s="142">
        <f t="shared" si="146"/>
        <v>0</v>
      </c>
      <c r="X937" s="108">
        <f t="shared" si="147"/>
        <v>0</v>
      </c>
      <c r="Y937" s="108">
        <f t="shared" si="148"/>
        <v>0</v>
      </c>
      <c r="Z937" s="108">
        <f t="shared" si="149"/>
        <v>0</v>
      </c>
      <c r="AA937" s="174"/>
      <c r="AB937" s="179"/>
      <c r="AS937" s="176"/>
      <c r="AT937" s="176"/>
      <c r="AU937" s="176"/>
      <c r="AV937" s="176"/>
      <c r="AW937" s="176"/>
      <c r="AX937" s="176"/>
      <c r="AY937" s="176"/>
      <c r="AZ937" s="176"/>
      <c r="BA937" s="176"/>
      <c r="BB937" s="176"/>
      <c r="BC937" s="176"/>
      <c r="BD937" s="176"/>
      <c r="BE937" s="176"/>
      <c r="BF937" s="176"/>
      <c r="BG937" s="176"/>
      <c r="BH937" s="176"/>
      <c r="BI937" s="176"/>
      <c r="BJ937" s="176"/>
      <c r="BK937" s="176"/>
      <c r="BL937" s="176"/>
      <c r="BM937" s="176"/>
      <c r="BN937" s="176"/>
      <c r="BO937" s="176"/>
    </row>
    <row r="938" s="115" customFormat="1" ht="17.25" spans="1:67">
      <c r="A938" s="94">
        <f t="shared" si="140"/>
        <v>937</v>
      </c>
      <c r="B938" s="95"/>
      <c r="C938" s="69"/>
      <c r="D938" s="48"/>
      <c r="E938" s="69"/>
      <c r="F938" s="169"/>
      <c r="G938" s="124" t="e">
        <f>VLOOKUP(F938,[2]零件成本10.26!$B$2:$C$7802,2,0)</f>
        <v>#N/A</v>
      </c>
      <c r="H938" s="170"/>
      <c r="I938" s="128" t="str">
        <f t="shared" si="141"/>
        <v/>
      </c>
      <c r="J938" s="172"/>
      <c r="K938" s="178"/>
      <c r="L938" s="170"/>
      <c r="M938" s="69"/>
      <c r="N938" s="69"/>
      <c r="O938" s="69"/>
      <c r="P938" s="100">
        <f t="shared" si="142"/>
        <v>0</v>
      </c>
      <c r="Q938" s="156"/>
      <c r="R938" s="140" t="str">
        <f t="shared" si="143"/>
        <v>0</v>
      </c>
      <c r="S938" s="140" t="str">
        <f t="shared" si="144"/>
        <v>0</v>
      </c>
      <c r="T938" s="157"/>
      <c r="U938" s="106"/>
      <c r="V938" s="142">
        <f t="shared" si="145"/>
        <v>0</v>
      </c>
      <c r="W938" s="142">
        <f t="shared" si="146"/>
        <v>0</v>
      </c>
      <c r="X938" s="108">
        <f t="shared" si="147"/>
        <v>0</v>
      </c>
      <c r="Y938" s="108">
        <f t="shared" si="148"/>
        <v>0</v>
      </c>
      <c r="Z938" s="108">
        <f t="shared" si="149"/>
        <v>0</v>
      </c>
      <c r="AA938" s="174"/>
      <c r="AB938" s="179"/>
      <c r="AS938" s="176"/>
      <c r="AT938" s="176"/>
      <c r="AU938" s="176"/>
      <c r="AV938" s="176"/>
      <c r="AW938" s="176"/>
      <c r="AX938" s="176"/>
      <c r="AY938" s="176"/>
      <c r="AZ938" s="176"/>
      <c r="BA938" s="176"/>
      <c r="BB938" s="176"/>
      <c r="BC938" s="176"/>
      <c r="BD938" s="176"/>
      <c r="BE938" s="176"/>
      <c r="BF938" s="176"/>
      <c r="BG938" s="176"/>
      <c r="BH938" s="176"/>
      <c r="BI938" s="176"/>
      <c r="BJ938" s="176"/>
      <c r="BK938" s="176"/>
      <c r="BL938" s="176"/>
      <c r="BM938" s="176"/>
      <c r="BN938" s="176"/>
      <c r="BO938" s="176"/>
    </row>
    <row r="939" s="115" customFormat="1" ht="17.25" spans="1:67">
      <c r="A939" s="94">
        <f t="shared" si="140"/>
        <v>938</v>
      </c>
      <c r="B939" s="95"/>
      <c r="C939" s="69"/>
      <c r="D939" s="48"/>
      <c r="E939" s="69"/>
      <c r="F939" s="169"/>
      <c r="G939" s="124" t="e">
        <f>VLOOKUP(F939,[2]零件成本10.26!$B$2:$C$7802,2,0)</f>
        <v>#N/A</v>
      </c>
      <c r="H939" s="170"/>
      <c r="I939" s="128" t="str">
        <f t="shared" si="141"/>
        <v/>
      </c>
      <c r="J939" s="172"/>
      <c r="K939" s="178"/>
      <c r="L939" s="170"/>
      <c r="M939" s="69"/>
      <c r="N939" s="69"/>
      <c r="O939" s="69"/>
      <c r="P939" s="100">
        <f t="shared" si="142"/>
        <v>0</v>
      </c>
      <c r="Q939" s="156"/>
      <c r="R939" s="140" t="str">
        <f t="shared" si="143"/>
        <v>0</v>
      </c>
      <c r="S939" s="140" t="str">
        <f t="shared" si="144"/>
        <v>0</v>
      </c>
      <c r="T939" s="157"/>
      <c r="U939" s="106"/>
      <c r="V939" s="142">
        <f t="shared" si="145"/>
        <v>0</v>
      </c>
      <c r="W939" s="142">
        <f t="shared" si="146"/>
        <v>0</v>
      </c>
      <c r="X939" s="108">
        <f t="shared" si="147"/>
        <v>0</v>
      </c>
      <c r="Y939" s="108">
        <f t="shared" si="148"/>
        <v>0</v>
      </c>
      <c r="Z939" s="108">
        <f t="shared" si="149"/>
        <v>0</v>
      </c>
      <c r="AA939" s="174"/>
      <c r="AB939" s="179"/>
      <c r="AS939" s="176"/>
      <c r="AT939" s="176"/>
      <c r="AU939" s="176"/>
      <c r="AV939" s="176"/>
      <c r="AW939" s="176"/>
      <c r="AX939" s="176"/>
      <c r="AY939" s="176"/>
      <c r="AZ939" s="176"/>
      <c r="BA939" s="176"/>
      <c r="BB939" s="176"/>
      <c r="BC939" s="176"/>
      <c r="BD939" s="176"/>
      <c r="BE939" s="176"/>
      <c r="BF939" s="176"/>
      <c r="BG939" s="176"/>
      <c r="BH939" s="176"/>
      <c r="BI939" s="176"/>
      <c r="BJ939" s="176"/>
      <c r="BK939" s="176"/>
      <c r="BL939" s="176"/>
      <c r="BM939" s="176"/>
      <c r="BN939" s="176"/>
      <c r="BO939" s="176"/>
    </row>
    <row r="940" s="115" customFormat="1" ht="17.25" spans="1:67">
      <c r="A940" s="94">
        <f t="shared" si="140"/>
        <v>939</v>
      </c>
      <c r="B940" s="95"/>
      <c r="C940" s="69"/>
      <c r="D940" s="48"/>
      <c r="E940" s="69"/>
      <c r="F940" s="169"/>
      <c r="G940" s="124" t="e">
        <f>VLOOKUP(F940,[2]零件成本10.26!$B$2:$C$7802,2,0)</f>
        <v>#N/A</v>
      </c>
      <c r="H940" s="170"/>
      <c r="I940" s="128" t="str">
        <f t="shared" si="141"/>
        <v/>
      </c>
      <c r="J940" s="172"/>
      <c r="K940" s="178"/>
      <c r="L940" s="170"/>
      <c r="M940" s="69"/>
      <c r="N940" s="69"/>
      <c r="O940" s="69"/>
      <c r="P940" s="100">
        <f t="shared" si="142"/>
        <v>0</v>
      </c>
      <c r="Q940" s="156"/>
      <c r="R940" s="140" t="str">
        <f t="shared" si="143"/>
        <v>0</v>
      </c>
      <c r="S940" s="140" t="str">
        <f t="shared" si="144"/>
        <v>0</v>
      </c>
      <c r="T940" s="157"/>
      <c r="U940" s="106"/>
      <c r="V940" s="142">
        <f t="shared" si="145"/>
        <v>0</v>
      </c>
      <c r="W940" s="142">
        <f t="shared" si="146"/>
        <v>0</v>
      </c>
      <c r="X940" s="108">
        <f t="shared" si="147"/>
        <v>0</v>
      </c>
      <c r="Y940" s="108">
        <f t="shared" si="148"/>
        <v>0</v>
      </c>
      <c r="Z940" s="108">
        <f t="shared" si="149"/>
        <v>0</v>
      </c>
      <c r="AA940" s="174"/>
      <c r="AB940" s="179"/>
      <c r="AS940" s="176"/>
      <c r="AT940" s="176"/>
      <c r="AU940" s="176"/>
      <c r="AV940" s="176"/>
      <c r="AW940" s="176"/>
      <c r="AX940" s="176"/>
      <c r="AY940" s="176"/>
      <c r="AZ940" s="176"/>
      <c r="BA940" s="176"/>
      <c r="BB940" s="176"/>
      <c r="BC940" s="176"/>
      <c r="BD940" s="176"/>
      <c r="BE940" s="176"/>
      <c r="BF940" s="176"/>
      <c r="BG940" s="176"/>
      <c r="BH940" s="176"/>
      <c r="BI940" s="176"/>
      <c r="BJ940" s="176"/>
      <c r="BK940" s="176"/>
      <c r="BL940" s="176"/>
      <c r="BM940" s="176"/>
      <c r="BN940" s="176"/>
      <c r="BO940" s="176"/>
    </row>
    <row r="941" s="115" customFormat="1" ht="17.25" spans="1:67">
      <c r="A941" s="94">
        <f t="shared" si="140"/>
        <v>940</v>
      </c>
      <c r="B941" s="95"/>
      <c r="C941" s="69"/>
      <c r="D941" s="48"/>
      <c r="E941" s="69"/>
      <c r="F941" s="169"/>
      <c r="G941" s="124" t="e">
        <f>VLOOKUP(F941,[2]零件成本10.26!$B$2:$C$7802,2,0)</f>
        <v>#N/A</v>
      </c>
      <c r="H941" s="170"/>
      <c r="I941" s="128" t="str">
        <f t="shared" si="141"/>
        <v/>
      </c>
      <c r="J941" s="172"/>
      <c r="K941" s="178"/>
      <c r="L941" s="170"/>
      <c r="M941" s="69"/>
      <c r="N941" s="69"/>
      <c r="O941" s="69"/>
      <c r="P941" s="100">
        <f t="shared" si="142"/>
        <v>0</v>
      </c>
      <c r="Q941" s="156"/>
      <c r="R941" s="140" t="str">
        <f t="shared" si="143"/>
        <v>0</v>
      </c>
      <c r="S941" s="140" t="str">
        <f t="shared" si="144"/>
        <v>0</v>
      </c>
      <c r="T941" s="157"/>
      <c r="U941" s="106"/>
      <c r="V941" s="142">
        <f t="shared" si="145"/>
        <v>0</v>
      </c>
      <c r="W941" s="142">
        <f t="shared" si="146"/>
        <v>0</v>
      </c>
      <c r="X941" s="108">
        <f t="shared" si="147"/>
        <v>0</v>
      </c>
      <c r="Y941" s="108">
        <f t="shared" si="148"/>
        <v>0</v>
      </c>
      <c r="Z941" s="108">
        <f t="shared" si="149"/>
        <v>0</v>
      </c>
      <c r="AA941" s="174"/>
      <c r="AB941" s="179"/>
      <c r="AS941" s="176"/>
      <c r="AT941" s="176"/>
      <c r="AU941" s="176"/>
      <c r="AV941" s="176"/>
      <c r="AW941" s="176"/>
      <c r="AX941" s="176"/>
      <c r="AY941" s="176"/>
      <c r="AZ941" s="176"/>
      <c r="BA941" s="176"/>
      <c r="BB941" s="176"/>
      <c r="BC941" s="176"/>
      <c r="BD941" s="176"/>
      <c r="BE941" s="176"/>
      <c r="BF941" s="176"/>
      <c r="BG941" s="176"/>
      <c r="BH941" s="176"/>
      <c r="BI941" s="176"/>
      <c r="BJ941" s="176"/>
      <c r="BK941" s="176"/>
      <c r="BL941" s="176"/>
      <c r="BM941" s="176"/>
      <c r="BN941" s="176"/>
      <c r="BO941" s="176"/>
    </row>
    <row r="942" s="115" customFormat="1" ht="17.25" spans="1:67">
      <c r="A942" s="94">
        <f t="shared" si="140"/>
        <v>941</v>
      </c>
      <c r="B942" s="95"/>
      <c r="C942" s="69"/>
      <c r="D942" s="48"/>
      <c r="E942" s="69"/>
      <c r="F942" s="169"/>
      <c r="G942" s="124" t="e">
        <f>VLOOKUP(F942,[2]零件成本10.26!$B$2:$C$7802,2,0)</f>
        <v>#N/A</v>
      </c>
      <c r="H942" s="170"/>
      <c r="I942" s="128" t="str">
        <f t="shared" si="141"/>
        <v/>
      </c>
      <c r="J942" s="172"/>
      <c r="K942" s="178"/>
      <c r="L942" s="170"/>
      <c r="M942" s="69"/>
      <c r="N942" s="69"/>
      <c r="O942" s="69"/>
      <c r="P942" s="100">
        <f t="shared" si="142"/>
        <v>0</v>
      </c>
      <c r="Q942" s="156"/>
      <c r="R942" s="140" t="str">
        <f t="shared" si="143"/>
        <v>0</v>
      </c>
      <c r="S942" s="140" t="str">
        <f t="shared" si="144"/>
        <v>0</v>
      </c>
      <c r="T942" s="157"/>
      <c r="U942" s="106"/>
      <c r="V942" s="142">
        <f t="shared" si="145"/>
        <v>0</v>
      </c>
      <c r="W942" s="142">
        <f t="shared" si="146"/>
        <v>0</v>
      </c>
      <c r="X942" s="108">
        <f t="shared" si="147"/>
        <v>0</v>
      </c>
      <c r="Y942" s="108">
        <f t="shared" si="148"/>
        <v>0</v>
      </c>
      <c r="Z942" s="108">
        <f t="shared" si="149"/>
        <v>0</v>
      </c>
      <c r="AA942" s="174"/>
      <c r="AB942" s="179"/>
      <c r="AS942" s="176"/>
      <c r="AT942" s="176"/>
      <c r="AU942" s="176"/>
      <c r="AV942" s="176"/>
      <c r="AW942" s="176"/>
      <c r="AX942" s="176"/>
      <c r="AY942" s="176"/>
      <c r="AZ942" s="176"/>
      <c r="BA942" s="176"/>
      <c r="BB942" s="176"/>
      <c r="BC942" s="176"/>
      <c r="BD942" s="176"/>
      <c r="BE942" s="176"/>
      <c r="BF942" s="176"/>
      <c r="BG942" s="176"/>
      <c r="BH942" s="176"/>
      <c r="BI942" s="176"/>
      <c r="BJ942" s="176"/>
      <c r="BK942" s="176"/>
      <c r="BL942" s="176"/>
      <c r="BM942" s="176"/>
      <c r="BN942" s="176"/>
      <c r="BO942" s="176"/>
    </row>
    <row r="943" s="115" customFormat="1" ht="17.25" spans="1:67">
      <c r="A943" s="94">
        <f t="shared" si="140"/>
        <v>942</v>
      </c>
      <c r="B943" s="95"/>
      <c r="C943" s="69"/>
      <c r="D943" s="48"/>
      <c r="E943" s="69"/>
      <c r="F943" s="169"/>
      <c r="G943" s="124" t="e">
        <f>VLOOKUP(F943,[2]零件成本10.26!$B$2:$C$7802,2,0)</f>
        <v>#N/A</v>
      </c>
      <c r="H943" s="170"/>
      <c r="I943" s="128" t="str">
        <f t="shared" si="141"/>
        <v/>
      </c>
      <c r="J943" s="172"/>
      <c r="K943" s="178"/>
      <c r="L943" s="170"/>
      <c r="M943" s="69"/>
      <c r="N943" s="69"/>
      <c r="O943" s="69"/>
      <c r="P943" s="100">
        <f t="shared" si="142"/>
        <v>0</v>
      </c>
      <c r="Q943" s="156"/>
      <c r="R943" s="140" t="str">
        <f t="shared" si="143"/>
        <v>0</v>
      </c>
      <c r="S943" s="140" t="str">
        <f t="shared" si="144"/>
        <v>0</v>
      </c>
      <c r="T943" s="157"/>
      <c r="U943" s="106"/>
      <c r="V943" s="142">
        <f t="shared" si="145"/>
        <v>0</v>
      </c>
      <c r="W943" s="142">
        <f t="shared" si="146"/>
        <v>0</v>
      </c>
      <c r="X943" s="108">
        <f t="shared" si="147"/>
        <v>0</v>
      </c>
      <c r="Y943" s="108">
        <f t="shared" si="148"/>
        <v>0</v>
      </c>
      <c r="Z943" s="108">
        <f t="shared" si="149"/>
        <v>0</v>
      </c>
      <c r="AA943" s="174"/>
      <c r="AB943" s="179"/>
      <c r="AS943" s="176"/>
      <c r="AT943" s="176"/>
      <c r="AU943" s="176"/>
      <c r="AV943" s="176"/>
      <c r="AW943" s="176"/>
      <c r="AX943" s="176"/>
      <c r="AY943" s="176"/>
      <c r="AZ943" s="176"/>
      <c r="BA943" s="176"/>
      <c r="BB943" s="176"/>
      <c r="BC943" s="176"/>
      <c r="BD943" s="176"/>
      <c r="BE943" s="176"/>
      <c r="BF943" s="176"/>
      <c r="BG943" s="176"/>
      <c r="BH943" s="176"/>
      <c r="BI943" s="176"/>
      <c r="BJ943" s="176"/>
      <c r="BK943" s="176"/>
      <c r="BL943" s="176"/>
      <c r="BM943" s="176"/>
      <c r="BN943" s="176"/>
      <c r="BO943" s="176"/>
    </row>
    <row r="944" s="115" customFormat="1" ht="17.25" spans="1:67">
      <c r="A944" s="94">
        <f t="shared" si="140"/>
        <v>943</v>
      </c>
      <c r="B944" s="95"/>
      <c r="C944" s="69"/>
      <c r="D944" s="48"/>
      <c r="E944" s="69"/>
      <c r="F944" s="169"/>
      <c r="G944" s="124" t="e">
        <f>VLOOKUP(F944,[2]零件成本10.26!$B$2:$C$7802,2,0)</f>
        <v>#N/A</v>
      </c>
      <c r="H944" s="170"/>
      <c r="I944" s="128" t="str">
        <f t="shared" si="141"/>
        <v/>
      </c>
      <c r="J944" s="172"/>
      <c r="K944" s="178"/>
      <c r="L944" s="170"/>
      <c r="M944" s="69"/>
      <c r="N944" s="69"/>
      <c r="O944" s="69"/>
      <c r="P944" s="100">
        <f t="shared" si="142"/>
        <v>0</v>
      </c>
      <c r="Q944" s="156"/>
      <c r="R944" s="140" t="str">
        <f t="shared" si="143"/>
        <v>0</v>
      </c>
      <c r="S944" s="140" t="str">
        <f t="shared" si="144"/>
        <v>0</v>
      </c>
      <c r="T944" s="157"/>
      <c r="U944" s="106"/>
      <c r="V944" s="142">
        <f t="shared" si="145"/>
        <v>0</v>
      </c>
      <c r="W944" s="142">
        <f t="shared" si="146"/>
        <v>0</v>
      </c>
      <c r="X944" s="108">
        <f t="shared" si="147"/>
        <v>0</v>
      </c>
      <c r="Y944" s="108">
        <f t="shared" si="148"/>
        <v>0</v>
      </c>
      <c r="Z944" s="108">
        <f t="shared" si="149"/>
        <v>0</v>
      </c>
      <c r="AA944" s="174"/>
      <c r="AB944" s="179"/>
      <c r="AS944" s="176"/>
      <c r="AT944" s="176"/>
      <c r="AU944" s="176"/>
      <c r="AV944" s="176"/>
      <c r="AW944" s="176"/>
      <c r="AX944" s="176"/>
      <c r="AY944" s="176"/>
      <c r="AZ944" s="176"/>
      <c r="BA944" s="176"/>
      <c r="BB944" s="176"/>
      <c r="BC944" s="176"/>
      <c r="BD944" s="176"/>
      <c r="BE944" s="176"/>
      <c r="BF944" s="176"/>
      <c r="BG944" s="176"/>
      <c r="BH944" s="176"/>
      <c r="BI944" s="176"/>
      <c r="BJ944" s="176"/>
      <c r="BK944" s="176"/>
      <c r="BL944" s="176"/>
      <c r="BM944" s="176"/>
      <c r="BN944" s="176"/>
      <c r="BO944" s="176"/>
    </row>
    <row r="945" s="115" customFormat="1" ht="17.25" spans="1:67">
      <c r="A945" s="94">
        <f t="shared" si="140"/>
        <v>944</v>
      </c>
      <c r="B945" s="95"/>
      <c r="C945" s="69"/>
      <c r="D945" s="48"/>
      <c r="E945" s="69"/>
      <c r="F945" s="169"/>
      <c r="G945" s="124" t="e">
        <f>VLOOKUP(F945,[2]零件成本10.26!$B$2:$C$7802,2,0)</f>
        <v>#N/A</v>
      </c>
      <c r="H945" s="170"/>
      <c r="I945" s="128" t="str">
        <f t="shared" si="141"/>
        <v/>
      </c>
      <c r="J945" s="172"/>
      <c r="K945" s="178"/>
      <c r="L945" s="170"/>
      <c r="M945" s="69"/>
      <c r="N945" s="69"/>
      <c r="O945" s="69"/>
      <c r="P945" s="100">
        <f t="shared" si="142"/>
        <v>0</v>
      </c>
      <c r="Q945" s="156"/>
      <c r="R945" s="140" t="str">
        <f t="shared" si="143"/>
        <v>0</v>
      </c>
      <c r="S945" s="140" t="str">
        <f t="shared" si="144"/>
        <v>0</v>
      </c>
      <c r="T945" s="157"/>
      <c r="U945" s="106"/>
      <c r="V945" s="142">
        <f t="shared" si="145"/>
        <v>0</v>
      </c>
      <c r="W945" s="142">
        <f t="shared" si="146"/>
        <v>0</v>
      </c>
      <c r="X945" s="108">
        <f t="shared" si="147"/>
        <v>0</v>
      </c>
      <c r="Y945" s="108">
        <f t="shared" si="148"/>
        <v>0</v>
      </c>
      <c r="Z945" s="108">
        <f t="shared" si="149"/>
        <v>0</v>
      </c>
      <c r="AA945" s="174"/>
      <c r="AB945" s="179"/>
      <c r="AS945" s="176"/>
      <c r="AT945" s="176"/>
      <c r="AU945" s="176"/>
      <c r="AV945" s="176"/>
      <c r="AW945" s="176"/>
      <c r="AX945" s="176"/>
      <c r="AY945" s="176"/>
      <c r="AZ945" s="176"/>
      <c r="BA945" s="176"/>
      <c r="BB945" s="176"/>
      <c r="BC945" s="176"/>
      <c r="BD945" s="176"/>
      <c r="BE945" s="176"/>
      <c r="BF945" s="176"/>
      <c r="BG945" s="176"/>
      <c r="BH945" s="176"/>
      <c r="BI945" s="176"/>
      <c r="BJ945" s="176"/>
      <c r="BK945" s="176"/>
      <c r="BL945" s="176"/>
      <c r="BM945" s="176"/>
      <c r="BN945" s="176"/>
      <c r="BO945" s="176"/>
    </row>
    <row r="946" s="115" customFormat="1" ht="17.25" spans="1:67">
      <c r="A946" s="94">
        <f t="shared" si="140"/>
        <v>945</v>
      </c>
      <c r="B946" s="95"/>
      <c r="C946" s="69"/>
      <c r="D946" s="48"/>
      <c r="E946" s="69"/>
      <c r="F946" s="169"/>
      <c r="G946" s="124" t="e">
        <f>VLOOKUP(F946,[2]零件成本10.26!$B$2:$C$7802,2,0)</f>
        <v>#N/A</v>
      </c>
      <c r="H946" s="170"/>
      <c r="I946" s="128" t="str">
        <f t="shared" si="141"/>
        <v/>
      </c>
      <c r="J946" s="172"/>
      <c r="K946" s="178"/>
      <c r="L946" s="170"/>
      <c r="M946" s="69"/>
      <c r="N946" s="69"/>
      <c r="O946" s="69"/>
      <c r="P946" s="100">
        <f t="shared" si="142"/>
        <v>0</v>
      </c>
      <c r="Q946" s="156"/>
      <c r="R946" s="140" t="str">
        <f t="shared" si="143"/>
        <v>0</v>
      </c>
      <c r="S946" s="140" t="str">
        <f t="shared" si="144"/>
        <v>0</v>
      </c>
      <c r="T946" s="157"/>
      <c r="U946" s="106"/>
      <c r="V946" s="142">
        <f t="shared" si="145"/>
        <v>0</v>
      </c>
      <c r="W946" s="142">
        <f t="shared" si="146"/>
        <v>0</v>
      </c>
      <c r="X946" s="108">
        <f t="shared" si="147"/>
        <v>0</v>
      </c>
      <c r="Y946" s="108">
        <f t="shared" si="148"/>
        <v>0</v>
      </c>
      <c r="Z946" s="108">
        <f t="shared" si="149"/>
        <v>0</v>
      </c>
      <c r="AA946" s="174"/>
      <c r="AB946" s="179"/>
      <c r="AS946" s="176"/>
      <c r="AT946" s="176"/>
      <c r="AU946" s="176"/>
      <c r="AV946" s="176"/>
      <c r="AW946" s="176"/>
      <c r="AX946" s="176"/>
      <c r="AY946" s="176"/>
      <c r="AZ946" s="176"/>
      <c r="BA946" s="176"/>
      <c r="BB946" s="176"/>
      <c r="BC946" s="176"/>
      <c r="BD946" s="176"/>
      <c r="BE946" s="176"/>
      <c r="BF946" s="176"/>
      <c r="BG946" s="176"/>
      <c r="BH946" s="176"/>
      <c r="BI946" s="176"/>
      <c r="BJ946" s="176"/>
      <c r="BK946" s="176"/>
      <c r="BL946" s="176"/>
      <c r="BM946" s="176"/>
      <c r="BN946" s="176"/>
      <c r="BO946" s="176"/>
    </row>
    <row r="947" s="115" customFormat="1" ht="17.25" spans="1:67">
      <c r="A947" s="94">
        <f t="shared" si="140"/>
        <v>946</v>
      </c>
      <c r="B947" s="95"/>
      <c r="C947" s="69"/>
      <c r="D947" s="48"/>
      <c r="E947" s="69"/>
      <c r="F947" s="169"/>
      <c r="G947" s="124" t="e">
        <f>VLOOKUP(F947,[2]零件成本10.26!$B$2:$C$7802,2,0)</f>
        <v>#N/A</v>
      </c>
      <c r="H947" s="170"/>
      <c r="I947" s="128" t="str">
        <f t="shared" si="141"/>
        <v/>
      </c>
      <c r="J947" s="172"/>
      <c r="K947" s="178"/>
      <c r="L947" s="170"/>
      <c r="M947" s="69"/>
      <c r="N947" s="69"/>
      <c r="O947" s="69"/>
      <c r="P947" s="100">
        <f t="shared" si="142"/>
        <v>0</v>
      </c>
      <c r="Q947" s="156"/>
      <c r="R947" s="140" t="str">
        <f t="shared" si="143"/>
        <v>0</v>
      </c>
      <c r="S947" s="140" t="str">
        <f t="shared" si="144"/>
        <v>0</v>
      </c>
      <c r="T947" s="157"/>
      <c r="U947" s="106"/>
      <c r="V947" s="142">
        <f t="shared" si="145"/>
        <v>0</v>
      </c>
      <c r="W947" s="142">
        <f t="shared" si="146"/>
        <v>0</v>
      </c>
      <c r="X947" s="108">
        <f t="shared" si="147"/>
        <v>0</v>
      </c>
      <c r="Y947" s="108">
        <f t="shared" si="148"/>
        <v>0</v>
      </c>
      <c r="Z947" s="108">
        <f t="shared" si="149"/>
        <v>0</v>
      </c>
      <c r="AA947" s="174"/>
      <c r="AB947" s="179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  <c r="AZ947" s="176"/>
      <c r="BA947" s="176"/>
      <c r="BB947" s="176"/>
      <c r="BC947" s="176"/>
      <c r="BD947" s="176"/>
      <c r="BE947" s="176"/>
      <c r="BF947" s="176"/>
      <c r="BG947" s="176"/>
      <c r="BH947" s="176"/>
      <c r="BI947" s="176"/>
      <c r="BJ947" s="176"/>
      <c r="BK947" s="176"/>
      <c r="BL947" s="176"/>
      <c r="BM947" s="176"/>
      <c r="BN947" s="176"/>
      <c r="BO947" s="176"/>
    </row>
    <row r="948" s="115" customFormat="1" ht="17.25" spans="1:67">
      <c r="A948" s="94">
        <f t="shared" si="140"/>
        <v>947</v>
      </c>
      <c r="B948" s="95"/>
      <c r="C948" s="69"/>
      <c r="D948" s="48"/>
      <c r="E948" s="69"/>
      <c r="F948" s="169"/>
      <c r="G948" s="124" t="e">
        <f>VLOOKUP(F948,[2]零件成本10.26!$B$2:$C$7802,2,0)</f>
        <v>#N/A</v>
      </c>
      <c r="H948" s="170"/>
      <c r="I948" s="128" t="str">
        <f t="shared" si="141"/>
        <v/>
      </c>
      <c r="J948" s="172"/>
      <c r="K948" s="178"/>
      <c r="L948" s="170"/>
      <c r="M948" s="69"/>
      <c r="N948" s="69"/>
      <c r="O948" s="69"/>
      <c r="P948" s="100">
        <f t="shared" si="142"/>
        <v>0</v>
      </c>
      <c r="Q948" s="156"/>
      <c r="R948" s="140" t="str">
        <f t="shared" si="143"/>
        <v>0</v>
      </c>
      <c r="S948" s="140" t="str">
        <f t="shared" si="144"/>
        <v>0</v>
      </c>
      <c r="T948" s="157"/>
      <c r="U948" s="106"/>
      <c r="V948" s="142">
        <f t="shared" si="145"/>
        <v>0</v>
      </c>
      <c r="W948" s="142">
        <f t="shared" si="146"/>
        <v>0</v>
      </c>
      <c r="X948" s="108">
        <f t="shared" si="147"/>
        <v>0</v>
      </c>
      <c r="Y948" s="108">
        <f t="shared" si="148"/>
        <v>0</v>
      </c>
      <c r="Z948" s="108">
        <f t="shared" si="149"/>
        <v>0</v>
      </c>
      <c r="AA948" s="174"/>
      <c r="AB948" s="179"/>
      <c r="AS948" s="176"/>
      <c r="AT948" s="176"/>
      <c r="AU948" s="176"/>
      <c r="AV948" s="176"/>
      <c r="AW948" s="176"/>
      <c r="AX948" s="176"/>
      <c r="AY948" s="176"/>
      <c r="AZ948" s="176"/>
      <c r="BA948" s="176"/>
      <c r="BB948" s="176"/>
      <c r="BC948" s="176"/>
      <c r="BD948" s="176"/>
      <c r="BE948" s="176"/>
      <c r="BF948" s="176"/>
      <c r="BG948" s="176"/>
      <c r="BH948" s="176"/>
      <c r="BI948" s="176"/>
      <c r="BJ948" s="176"/>
      <c r="BK948" s="176"/>
      <c r="BL948" s="176"/>
      <c r="BM948" s="176"/>
      <c r="BN948" s="176"/>
      <c r="BO948" s="176"/>
    </row>
    <row r="949" s="115" customFormat="1" ht="17.25" spans="1:67">
      <c r="A949" s="94">
        <f t="shared" si="140"/>
        <v>948</v>
      </c>
      <c r="B949" s="95"/>
      <c r="C949" s="69"/>
      <c r="D949" s="48"/>
      <c r="E949" s="69"/>
      <c r="F949" s="169"/>
      <c r="G949" s="124" t="e">
        <f>VLOOKUP(F949,[2]零件成本10.26!$B$2:$C$7802,2,0)</f>
        <v>#N/A</v>
      </c>
      <c r="H949" s="170"/>
      <c r="I949" s="128" t="str">
        <f t="shared" si="141"/>
        <v/>
      </c>
      <c r="J949" s="172"/>
      <c r="K949" s="178"/>
      <c r="L949" s="170"/>
      <c r="M949" s="69"/>
      <c r="N949" s="69"/>
      <c r="O949" s="69"/>
      <c r="P949" s="100">
        <f t="shared" si="142"/>
        <v>0</v>
      </c>
      <c r="Q949" s="156"/>
      <c r="R949" s="140" t="str">
        <f t="shared" si="143"/>
        <v>0</v>
      </c>
      <c r="S949" s="140" t="str">
        <f t="shared" si="144"/>
        <v>0</v>
      </c>
      <c r="T949" s="157"/>
      <c r="U949" s="106"/>
      <c r="V949" s="142">
        <f t="shared" si="145"/>
        <v>0</v>
      </c>
      <c r="W949" s="142">
        <f t="shared" si="146"/>
        <v>0</v>
      </c>
      <c r="X949" s="108">
        <f t="shared" si="147"/>
        <v>0</v>
      </c>
      <c r="Y949" s="108">
        <f t="shared" si="148"/>
        <v>0</v>
      </c>
      <c r="Z949" s="108">
        <f t="shared" si="149"/>
        <v>0</v>
      </c>
      <c r="AA949" s="174"/>
      <c r="AB949" s="179"/>
      <c r="AS949" s="176"/>
      <c r="AT949" s="176"/>
      <c r="AU949" s="176"/>
      <c r="AV949" s="176"/>
      <c r="AW949" s="176"/>
      <c r="AX949" s="176"/>
      <c r="AY949" s="176"/>
      <c r="AZ949" s="176"/>
      <c r="BA949" s="176"/>
      <c r="BB949" s="176"/>
      <c r="BC949" s="176"/>
      <c r="BD949" s="176"/>
      <c r="BE949" s="176"/>
      <c r="BF949" s="176"/>
      <c r="BG949" s="176"/>
      <c r="BH949" s="176"/>
      <c r="BI949" s="176"/>
      <c r="BJ949" s="176"/>
      <c r="BK949" s="176"/>
      <c r="BL949" s="176"/>
      <c r="BM949" s="176"/>
      <c r="BN949" s="176"/>
      <c r="BO949" s="176"/>
    </row>
    <row r="950" s="115" customFormat="1" ht="17.25" spans="1:67">
      <c r="A950" s="94">
        <f t="shared" si="140"/>
        <v>949</v>
      </c>
      <c r="B950" s="95"/>
      <c r="C950" s="69"/>
      <c r="D950" s="48"/>
      <c r="E950" s="69"/>
      <c r="F950" s="169"/>
      <c r="G950" s="124" t="e">
        <f>VLOOKUP(F950,[2]零件成本10.26!$B$2:$C$7802,2,0)</f>
        <v>#N/A</v>
      </c>
      <c r="H950" s="170"/>
      <c r="I950" s="128" t="str">
        <f t="shared" si="141"/>
        <v/>
      </c>
      <c r="J950" s="172"/>
      <c r="K950" s="178"/>
      <c r="L950" s="170"/>
      <c r="M950" s="69"/>
      <c r="N950" s="69"/>
      <c r="O950" s="69"/>
      <c r="P950" s="100">
        <f t="shared" si="142"/>
        <v>0</v>
      </c>
      <c r="Q950" s="156"/>
      <c r="R950" s="140" t="str">
        <f t="shared" si="143"/>
        <v>0</v>
      </c>
      <c r="S950" s="140" t="str">
        <f t="shared" si="144"/>
        <v>0</v>
      </c>
      <c r="T950" s="157"/>
      <c r="U950" s="106"/>
      <c r="V950" s="142">
        <f t="shared" si="145"/>
        <v>0</v>
      </c>
      <c r="W950" s="142">
        <f t="shared" si="146"/>
        <v>0</v>
      </c>
      <c r="X950" s="108">
        <f t="shared" si="147"/>
        <v>0</v>
      </c>
      <c r="Y950" s="108">
        <f t="shared" si="148"/>
        <v>0</v>
      </c>
      <c r="Z950" s="108">
        <f t="shared" si="149"/>
        <v>0</v>
      </c>
      <c r="AA950" s="174"/>
      <c r="AB950" s="179"/>
      <c r="AS950" s="176"/>
      <c r="AT950" s="176"/>
      <c r="AU950" s="176"/>
      <c r="AV950" s="176"/>
      <c r="AW950" s="176"/>
      <c r="AX950" s="176"/>
      <c r="AY950" s="176"/>
      <c r="AZ950" s="176"/>
      <c r="BA950" s="176"/>
      <c r="BB950" s="176"/>
      <c r="BC950" s="176"/>
      <c r="BD950" s="176"/>
      <c r="BE950" s="176"/>
      <c r="BF950" s="176"/>
      <c r="BG950" s="176"/>
      <c r="BH950" s="176"/>
      <c r="BI950" s="176"/>
      <c r="BJ950" s="176"/>
      <c r="BK950" s="176"/>
      <c r="BL950" s="176"/>
      <c r="BM950" s="176"/>
      <c r="BN950" s="176"/>
      <c r="BO950" s="176"/>
    </row>
    <row r="951" s="115" customFormat="1" ht="17.25" spans="1:67">
      <c r="A951" s="94">
        <f t="shared" si="140"/>
        <v>950</v>
      </c>
      <c r="B951" s="95"/>
      <c r="C951" s="69"/>
      <c r="D951" s="48"/>
      <c r="E951" s="69"/>
      <c r="F951" s="169"/>
      <c r="G951" s="124" t="e">
        <f>VLOOKUP(F951,[2]零件成本10.26!$B$2:$C$7802,2,0)</f>
        <v>#N/A</v>
      </c>
      <c r="H951" s="170"/>
      <c r="I951" s="128" t="str">
        <f t="shared" si="141"/>
        <v/>
      </c>
      <c r="J951" s="172"/>
      <c r="K951" s="178"/>
      <c r="L951" s="170"/>
      <c r="M951" s="69"/>
      <c r="N951" s="69"/>
      <c r="O951" s="69"/>
      <c r="P951" s="100">
        <f t="shared" si="142"/>
        <v>0</v>
      </c>
      <c r="Q951" s="156"/>
      <c r="R951" s="140" t="str">
        <f t="shared" si="143"/>
        <v>0</v>
      </c>
      <c r="S951" s="140" t="str">
        <f t="shared" si="144"/>
        <v>0</v>
      </c>
      <c r="T951" s="157"/>
      <c r="U951" s="106"/>
      <c r="V951" s="142">
        <f t="shared" si="145"/>
        <v>0</v>
      </c>
      <c r="W951" s="142">
        <f t="shared" si="146"/>
        <v>0</v>
      </c>
      <c r="X951" s="108">
        <f t="shared" si="147"/>
        <v>0</v>
      </c>
      <c r="Y951" s="108">
        <f t="shared" si="148"/>
        <v>0</v>
      </c>
      <c r="Z951" s="108">
        <f t="shared" si="149"/>
        <v>0</v>
      </c>
      <c r="AA951" s="174"/>
      <c r="AB951" s="179"/>
      <c r="AS951" s="176"/>
      <c r="AT951" s="176"/>
      <c r="AU951" s="176"/>
      <c r="AV951" s="176"/>
      <c r="AW951" s="176"/>
      <c r="AX951" s="176"/>
      <c r="AY951" s="176"/>
      <c r="AZ951" s="176"/>
      <c r="BA951" s="176"/>
      <c r="BB951" s="176"/>
      <c r="BC951" s="176"/>
      <c r="BD951" s="176"/>
      <c r="BE951" s="176"/>
      <c r="BF951" s="176"/>
      <c r="BG951" s="176"/>
      <c r="BH951" s="176"/>
      <c r="BI951" s="176"/>
      <c r="BJ951" s="176"/>
      <c r="BK951" s="176"/>
      <c r="BL951" s="176"/>
      <c r="BM951" s="176"/>
      <c r="BN951" s="176"/>
      <c r="BO951" s="176"/>
    </row>
    <row r="952" s="115" customFormat="1" ht="17.25" spans="1:67">
      <c r="A952" s="94">
        <f t="shared" si="140"/>
        <v>951</v>
      </c>
      <c r="B952" s="95"/>
      <c r="C952" s="69"/>
      <c r="D952" s="48"/>
      <c r="E952" s="69"/>
      <c r="F952" s="169"/>
      <c r="G952" s="124" t="e">
        <f>VLOOKUP(F952,[2]零件成本10.26!$B$2:$C$7802,2,0)</f>
        <v>#N/A</v>
      </c>
      <c r="H952" s="170"/>
      <c r="I952" s="128" t="str">
        <f t="shared" si="141"/>
        <v/>
      </c>
      <c r="J952" s="172"/>
      <c r="K952" s="178"/>
      <c r="L952" s="170"/>
      <c r="M952" s="69"/>
      <c r="N952" s="69"/>
      <c r="O952" s="69"/>
      <c r="P952" s="100">
        <f t="shared" si="142"/>
        <v>0</v>
      </c>
      <c r="Q952" s="156"/>
      <c r="R952" s="140" t="str">
        <f t="shared" si="143"/>
        <v>0</v>
      </c>
      <c r="S952" s="140" t="str">
        <f t="shared" si="144"/>
        <v>0</v>
      </c>
      <c r="T952" s="157"/>
      <c r="U952" s="106"/>
      <c r="V952" s="142">
        <f t="shared" si="145"/>
        <v>0</v>
      </c>
      <c r="W952" s="142">
        <f t="shared" si="146"/>
        <v>0</v>
      </c>
      <c r="X952" s="108">
        <f t="shared" si="147"/>
        <v>0</v>
      </c>
      <c r="Y952" s="108">
        <f t="shared" si="148"/>
        <v>0</v>
      </c>
      <c r="Z952" s="108">
        <f t="shared" si="149"/>
        <v>0</v>
      </c>
      <c r="AA952" s="174"/>
      <c r="AB952" s="179"/>
      <c r="AS952" s="176"/>
      <c r="AT952" s="176"/>
      <c r="AU952" s="176"/>
      <c r="AV952" s="176"/>
      <c r="AW952" s="176"/>
      <c r="AX952" s="176"/>
      <c r="AY952" s="176"/>
      <c r="AZ952" s="176"/>
      <c r="BA952" s="176"/>
      <c r="BB952" s="176"/>
      <c r="BC952" s="176"/>
      <c r="BD952" s="176"/>
      <c r="BE952" s="176"/>
      <c r="BF952" s="176"/>
      <c r="BG952" s="176"/>
      <c r="BH952" s="176"/>
      <c r="BI952" s="176"/>
      <c r="BJ952" s="176"/>
      <c r="BK952" s="176"/>
      <c r="BL952" s="176"/>
      <c r="BM952" s="176"/>
      <c r="BN952" s="176"/>
      <c r="BO952" s="176"/>
    </row>
    <row r="953" s="115" customFormat="1" ht="17.25" spans="1:67">
      <c r="A953" s="94">
        <f t="shared" si="140"/>
        <v>952</v>
      </c>
      <c r="B953" s="95"/>
      <c r="C953" s="69"/>
      <c r="D953" s="48"/>
      <c r="E953" s="69"/>
      <c r="F953" s="169"/>
      <c r="G953" s="124" t="e">
        <f>VLOOKUP(F953,[2]零件成本10.26!$B$2:$C$7802,2,0)</f>
        <v>#N/A</v>
      </c>
      <c r="H953" s="170"/>
      <c r="I953" s="128" t="str">
        <f t="shared" si="141"/>
        <v/>
      </c>
      <c r="J953" s="172"/>
      <c r="K953" s="178"/>
      <c r="L953" s="170"/>
      <c r="M953" s="69"/>
      <c r="N953" s="69"/>
      <c r="O953" s="69"/>
      <c r="P953" s="100">
        <f t="shared" si="142"/>
        <v>0</v>
      </c>
      <c r="Q953" s="156"/>
      <c r="R953" s="140" t="str">
        <f t="shared" si="143"/>
        <v>0</v>
      </c>
      <c r="S953" s="140" t="str">
        <f t="shared" si="144"/>
        <v>0</v>
      </c>
      <c r="T953" s="157"/>
      <c r="U953" s="106"/>
      <c r="V953" s="142">
        <f t="shared" si="145"/>
        <v>0</v>
      </c>
      <c r="W953" s="142">
        <f t="shared" si="146"/>
        <v>0</v>
      </c>
      <c r="X953" s="108">
        <f t="shared" si="147"/>
        <v>0</v>
      </c>
      <c r="Y953" s="108">
        <f t="shared" si="148"/>
        <v>0</v>
      </c>
      <c r="Z953" s="108">
        <f t="shared" si="149"/>
        <v>0</v>
      </c>
      <c r="AA953" s="174"/>
      <c r="AB953" s="179"/>
      <c r="AS953" s="176"/>
      <c r="AT953" s="176"/>
      <c r="AU953" s="176"/>
      <c r="AV953" s="176"/>
      <c r="AW953" s="176"/>
      <c r="AX953" s="176"/>
      <c r="AY953" s="176"/>
      <c r="AZ953" s="176"/>
      <c r="BA953" s="176"/>
      <c r="BB953" s="176"/>
      <c r="BC953" s="176"/>
      <c r="BD953" s="176"/>
      <c r="BE953" s="176"/>
      <c r="BF953" s="176"/>
      <c r="BG953" s="176"/>
      <c r="BH953" s="176"/>
      <c r="BI953" s="176"/>
      <c r="BJ953" s="176"/>
      <c r="BK953" s="176"/>
      <c r="BL953" s="176"/>
      <c r="BM953" s="176"/>
      <c r="BN953" s="176"/>
      <c r="BO953" s="176"/>
    </row>
    <row r="954" s="115" customFormat="1" ht="17.25" spans="1:67">
      <c r="A954" s="94">
        <f t="shared" si="140"/>
        <v>953</v>
      </c>
      <c r="B954" s="95"/>
      <c r="C954" s="69"/>
      <c r="D954" s="48"/>
      <c r="E954" s="69"/>
      <c r="F954" s="169"/>
      <c r="G954" s="124" t="e">
        <f>VLOOKUP(F954,[2]零件成本10.26!$B$2:$C$7802,2,0)</f>
        <v>#N/A</v>
      </c>
      <c r="H954" s="170"/>
      <c r="I954" s="128" t="str">
        <f t="shared" si="141"/>
        <v/>
      </c>
      <c r="J954" s="172"/>
      <c r="K954" s="178"/>
      <c r="L954" s="170"/>
      <c r="M954" s="69"/>
      <c r="N954" s="69"/>
      <c r="O954" s="69"/>
      <c r="P954" s="100">
        <f t="shared" si="142"/>
        <v>0</v>
      </c>
      <c r="Q954" s="156"/>
      <c r="R954" s="140" t="str">
        <f t="shared" si="143"/>
        <v>0</v>
      </c>
      <c r="S954" s="140" t="str">
        <f t="shared" si="144"/>
        <v>0</v>
      </c>
      <c r="T954" s="157"/>
      <c r="U954" s="106"/>
      <c r="V954" s="142">
        <f t="shared" si="145"/>
        <v>0</v>
      </c>
      <c r="W954" s="142">
        <f t="shared" si="146"/>
        <v>0</v>
      </c>
      <c r="X954" s="108">
        <f t="shared" si="147"/>
        <v>0</v>
      </c>
      <c r="Y954" s="108">
        <f t="shared" si="148"/>
        <v>0</v>
      </c>
      <c r="Z954" s="108">
        <f t="shared" si="149"/>
        <v>0</v>
      </c>
      <c r="AA954" s="174"/>
      <c r="AB954" s="179"/>
      <c r="AS954" s="176"/>
      <c r="AT954" s="176"/>
      <c r="AU954" s="176"/>
      <c r="AV954" s="176"/>
      <c r="AW954" s="176"/>
      <c r="AX954" s="176"/>
      <c r="AY954" s="176"/>
      <c r="AZ954" s="176"/>
      <c r="BA954" s="176"/>
      <c r="BB954" s="176"/>
      <c r="BC954" s="176"/>
      <c r="BD954" s="176"/>
      <c r="BE954" s="176"/>
      <c r="BF954" s="176"/>
      <c r="BG954" s="176"/>
      <c r="BH954" s="176"/>
      <c r="BI954" s="176"/>
      <c r="BJ954" s="176"/>
      <c r="BK954" s="176"/>
      <c r="BL954" s="176"/>
      <c r="BM954" s="176"/>
      <c r="BN954" s="176"/>
      <c r="BO954" s="176"/>
    </row>
    <row r="955" s="115" customFormat="1" ht="17.25" spans="1:67">
      <c r="A955" s="94">
        <f t="shared" si="140"/>
        <v>954</v>
      </c>
      <c r="B955" s="95"/>
      <c r="C955" s="69"/>
      <c r="D955" s="48"/>
      <c r="E955" s="69"/>
      <c r="F955" s="169"/>
      <c r="G955" s="124" t="e">
        <f>VLOOKUP(F955,[2]零件成本10.26!$B$2:$C$7802,2,0)</f>
        <v>#N/A</v>
      </c>
      <c r="H955" s="170"/>
      <c r="I955" s="128" t="str">
        <f t="shared" si="141"/>
        <v/>
      </c>
      <c r="J955" s="172"/>
      <c r="K955" s="178"/>
      <c r="L955" s="170"/>
      <c r="M955" s="69"/>
      <c r="N955" s="69"/>
      <c r="O955" s="69"/>
      <c r="P955" s="100">
        <f t="shared" si="142"/>
        <v>0</v>
      </c>
      <c r="Q955" s="156"/>
      <c r="R955" s="140" t="str">
        <f t="shared" si="143"/>
        <v>0</v>
      </c>
      <c r="S955" s="140" t="str">
        <f t="shared" si="144"/>
        <v>0</v>
      </c>
      <c r="T955" s="157"/>
      <c r="U955" s="106"/>
      <c r="V955" s="142">
        <f t="shared" si="145"/>
        <v>0</v>
      </c>
      <c r="W955" s="142">
        <f t="shared" si="146"/>
        <v>0</v>
      </c>
      <c r="X955" s="108">
        <f t="shared" si="147"/>
        <v>0</v>
      </c>
      <c r="Y955" s="108">
        <f t="shared" si="148"/>
        <v>0</v>
      </c>
      <c r="Z955" s="108">
        <f t="shared" si="149"/>
        <v>0</v>
      </c>
      <c r="AA955" s="174"/>
      <c r="AB955" s="179"/>
      <c r="AS955" s="176"/>
      <c r="AT955" s="176"/>
      <c r="AU955" s="176"/>
      <c r="AV955" s="176"/>
      <c r="AW955" s="176"/>
      <c r="AX955" s="176"/>
      <c r="AY955" s="176"/>
      <c r="AZ955" s="176"/>
      <c r="BA955" s="176"/>
      <c r="BB955" s="176"/>
      <c r="BC955" s="176"/>
      <c r="BD955" s="176"/>
      <c r="BE955" s="176"/>
      <c r="BF955" s="176"/>
      <c r="BG955" s="176"/>
      <c r="BH955" s="176"/>
      <c r="BI955" s="176"/>
      <c r="BJ955" s="176"/>
      <c r="BK955" s="176"/>
      <c r="BL955" s="176"/>
      <c r="BM955" s="176"/>
      <c r="BN955" s="176"/>
      <c r="BO955" s="176"/>
    </row>
    <row r="956" s="115" customFormat="1" ht="17.25" spans="1:67">
      <c r="A956" s="94">
        <f t="shared" si="140"/>
        <v>955</v>
      </c>
      <c r="B956" s="95"/>
      <c r="C956" s="69"/>
      <c r="D956" s="48"/>
      <c r="E956" s="69"/>
      <c r="F956" s="169"/>
      <c r="G956" s="124" t="e">
        <f>VLOOKUP(F956,[2]零件成本10.26!$B$2:$C$7802,2,0)</f>
        <v>#N/A</v>
      </c>
      <c r="H956" s="170"/>
      <c r="I956" s="128" t="str">
        <f t="shared" si="141"/>
        <v/>
      </c>
      <c r="J956" s="172"/>
      <c r="K956" s="178"/>
      <c r="L956" s="170"/>
      <c r="M956" s="69"/>
      <c r="N956" s="69"/>
      <c r="O956" s="69"/>
      <c r="P956" s="100">
        <f t="shared" si="142"/>
        <v>0</v>
      </c>
      <c r="Q956" s="156"/>
      <c r="R956" s="140" t="str">
        <f t="shared" si="143"/>
        <v>0</v>
      </c>
      <c r="S956" s="140" t="str">
        <f t="shared" si="144"/>
        <v>0</v>
      </c>
      <c r="T956" s="157"/>
      <c r="U956" s="106"/>
      <c r="V956" s="142">
        <f t="shared" si="145"/>
        <v>0</v>
      </c>
      <c r="W956" s="142">
        <f t="shared" si="146"/>
        <v>0</v>
      </c>
      <c r="X956" s="108">
        <f t="shared" si="147"/>
        <v>0</v>
      </c>
      <c r="Y956" s="108">
        <f t="shared" si="148"/>
        <v>0</v>
      </c>
      <c r="Z956" s="108">
        <f t="shared" si="149"/>
        <v>0</v>
      </c>
      <c r="AA956" s="174"/>
      <c r="AB956" s="179"/>
      <c r="AS956" s="176"/>
      <c r="AT956" s="176"/>
      <c r="AU956" s="176"/>
      <c r="AV956" s="176"/>
      <c r="AW956" s="176"/>
      <c r="AX956" s="176"/>
      <c r="AY956" s="176"/>
      <c r="AZ956" s="176"/>
      <c r="BA956" s="176"/>
      <c r="BB956" s="176"/>
      <c r="BC956" s="176"/>
      <c r="BD956" s="176"/>
      <c r="BE956" s="176"/>
      <c r="BF956" s="176"/>
      <c r="BG956" s="176"/>
      <c r="BH956" s="176"/>
      <c r="BI956" s="176"/>
      <c r="BJ956" s="176"/>
      <c r="BK956" s="176"/>
      <c r="BL956" s="176"/>
      <c r="BM956" s="176"/>
      <c r="BN956" s="176"/>
      <c r="BO956" s="176"/>
    </row>
    <row r="957" s="115" customFormat="1" ht="17.25" spans="1:67">
      <c r="A957" s="94">
        <f t="shared" si="140"/>
        <v>956</v>
      </c>
      <c r="B957" s="95"/>
      <c r="C957" s="69"/>
      <c r="D957" s="48"/>
      <c r="E957" s="69"/>
      <c r="F957" s="169"/>
      <c r="G957" s="124" t="e">
        <f>VLOOKUP(F957,[2]零件成本10.26!$B$2:$C$7802,2,0)</f>
        <v>#N/A</v>
      </c>
      <c r="H957" s="170"/>
      <c r="I957" s="128" t="str">
        <f t="shared" si="141"/>
        <v/>
      </c>
      <c r="J957" s="172"/>
      <c r="K957" s="178"/>
      <c r="L957" s="170"/>
      <c r="M957" s="69"/>
      <c r="N957" s="69"/>
      <c r="O957" s="69"/>
      <c r="P957" s="100">
        <f t="shared" si="142"/>
        <v>0</v>
      </c>
      <c r="Q957" s="156"/>
      <c r="R957" s="140" t="str">
        <f t="shared" si="143"/>
        <v>0</v>
      </c>
      <c r="S957" s="140" t="str">
        <f t="shared" si="144"/>
        <v>0</v>
      </c>
      <c r="T957" s="157"/>
      <c r="U957" s="106"/>
      <c r="V957" s="142">
        <f t="shared" si="145"/>
        <v>0</v>
      </c>
      <c r="W957" s="142">
        <f t="shared" si="146"/>
        <v>0</v>
      </c>
      <c r="X957" s="108">
        <f t="shared" si="147"/>
        <v>0</v>
      </c>
      <c r="Y957" s="108">
        <f t="shared" si="148"/>
        <v>0</v>
      </c>
      <c r="Z957" s="108">
        <f t="shared" si="149"/>
        <v>0</v>
      </c>
      <c r="AA957" s="174"/>
      <c r="AB957" s="179"/>
      <c r="AS957" s="176"/>
      <c r="AT957" s="176"/>
      <c r="AU957" s="176"/>
      <c r="AV957" s="176"/>
      <c r="AW957" s="176"/>
      <c r="AX957" s="176"/>
      <c r="AY957" s="176"/>
      <c r="AZ957" s="176"/>
      <c r="BA957" s="176"/>
      <c r="BB957" s="176"/>
      <c r="BC957" s="176"/>
      <c r="BD957" s="176"/>
      <c r="BE957" s="176"/>
      <c r="BF957" s="176"/>
      <c r="BG957" s="176"/>
      <c r="BH957" s="176"/>
      <c r="BI957" s="176"/>
      <c r="BJ957" s="176"/>
      <c r="BK957" s="176"/>
      <c r="BL957" s="176"/>
      <c r="BM957" s="176"/>
      <c r="BN957" s="176"/>
      <c r="BO957" s="176"/>
    </row>
    <row r="958" s="115" customFormat="1" ht="17.25" spans="1:67">
      <c r="A958" s="94">
        <f t="shared" si="140"/>
        <v>957</v>
      </c>
      <c r="B958" s="95"/>
      <c r="C958" s="69"/>
      <c r="D958" s="48"/>
      <c r="E958" s="69"/>
      <c r="F958" s="169"/>
      <c r="G958" s="124" t="e">
        <f>VLOOKUP(F958,[2]零件成本10.26!$B$2:$C$7802,2,0)</f>
        <v>#N/A</v>
      </c>
      <c r="H958" s="170"/>
      <c r="I958" s="128" t="str">
        <f t="shared" si="141"/>
        <v/>
      </c>
      <c r="J958" s="172"/>
      <c r="K958" s="178"/>
      <c r="L958" s="170"/>
      <c r="M958" s="69"/>
      <c r="N958" s="69"/>
      <c r="O958" s="69"/>
      <c r="P958" s="100">
        <f t="shared" si="142"/>
        <v>0</v>
      </c>
      <c r="Q958" s="156"/>
      <c r="R958" s="140" t="str">
        <f t="shared" si="143"/>
        <v>0</v>
      </c>
      <c r="S958" s="140" t="str">
        <f t="shared" si="144"/>
        <v>0</v>
      </c>
      <c r="T958" s="157"/>
      <c r="U958" s="106"/>
      <c r="V958" s="142">
        <f t="shared" si="145"/>
        <v>0</v>
      </c>
      <c r="W958" s="142">
        <f t="shared" si="146"/>
        <v>0</v>
      </c>
      <c r="X958" s="108">
        <f t="shared" si="147"/>
        <v>0</v>
      </c>
      <c r="Y958" s="108">
        <f t="shared" si="148"/>
        <v>0</v>
      </c>
      <c r="Z958" s="108">
        <f t="shared" si="149"/>
        <v>0</v>
      </c>
      <c r="AA958" s="174"/>
      <c r="AB958" s="179"/>
      <c r="AS958" s="176"/>
      <c r="AT958" s="176"/>
      <c r="AU958" s="176"/>
      <c r="AV958" s="176"/>
      <c r="AW958" s="176"/>
      <c r="AX958" s="176"/>
      <c r="AY958" s="176"/>
      <c r="AZ958" s="176"/>
      <c r="BA958" s="176"/>
      <c r="BB958" s="176"/>
      <c r="BC958" s="176"/>
      <c r="BD958" s="176"/>
      <c r="BE958" s="176"/>
      <c r="BF958" s="176"/>
      <c r="BG958" s="176"/>
      <c r="BH958" s="176"/>
      <c r="BI958" s="176"/>
      <c r="BJ958" s="176"/>
      <c r="BK958" s="176"/>
      <c r="BL958" s="176"/>
      <c r="BM958" s="176"/>
      <c r="BN958" s="176"/>
      <c r="BO958" s="176"/>
    </row>
    <row r="959" s="115" customFormat="1" ht="17.25" spans="1:67">
      <c r="A959" s="94">
        <f t="shared" si="140"/>
        <v>958</v>
      </c>
      <c r="B959" s="95"/>
      <c r="C959" s="69"/>
      <c r="D959" s="48"/>
      <c r="E959" s="69"/>
      <c r="F959" s="169"/>
      <c r="G959" s="124" t="e">
        <f>VLOOKUP(F959,[2]零件成本10.26!$B$2:$C$7802,2,0)</f>
        <v>#N/A</v>
      </c>
      <c r="H959" s="170"/>
      <c r="I959" s="128" t="str">
        <f t="shared" si="141"/>
        <v/>
      </c>
      <c r="J959" s="172"/>
      <c r="K959" s="178"/>
      <c r="L959" s="170"/>
      <c r="M959" s="69"/>
      <c r="N959" s="69"/>
      <c r="O959" s="69"/>
      <c r="P959" s="100">
        <f t="shared" si="142"/>
        <v>0</v>
      </c>
      <c r="Q959" s="156"/>
      <c r="R959" s="140" t="str">
        <f t="shared" si="143"/>
        <v>0</v>
      </c>
      <c r="S959" s="140" t="str">
        <f t="shared" si="144"/>
        <v>0</v>
      </c>
      <c r="T959" s="157"/>
      <c r="U959" s="106"/>
      <c r="V959" s="142">
        <f t="shared" si="145"/>
        <v>0</v>
      </c>
      <c r="W959" s="142">
        <f t="shared" si="146"/>
        <v>0</v>
      </c>
      <c r="X959" s="108">
        <f t="shared" si="147"/>
        <v>0</v>
      </c>
      <c r="Y959" s="108">
        <f t="shared" si="148"/>
        <v>0</v>
      </c>
      <c r="Z959" s="108">
        <f t="shared" si="149"/>
        <v>0</v>
      </c>
      <c r="AA959" s="174"/>
      <c r="AB959" s="179"/>
      <c r="AS959" s="176"/>
      <c r="AT959" s="176"/>
      <c r="AU959" s="176"/>
      <c r="AV959" s="176"/>
      <c r="AW959" s="176"/>
      <c r="AX959" s="176"/>
      <c r="AY959" s="176"/>
      <c r="AZ959" s="176"/>
      <c r="BA959" s="176"/>
      <c r="BB959" s="176"/>
      <c r="BC959" s="176"/>
      <c r="BD959" s="176"/>
      <c r="BE959" s="176"/>
      <c r="BF959" s="176"/>
      <c r="BG959" s="176"/>
      <c r="BH959" s="176"/>
      <c r="BI959" s="176"/>
      <c r="BJ959" s="176"/>
      <c r="BK959" s="176"/>
      <c r="BL959" s="176"/>
      <c r="BM959" s="176"/>
      <c r="BN959" s="176"/>
      <c r="BO959" s="176"/>
    </row>
    <row r="960" s="115" customFormat="1" ht="17.25" spans="1:67">
      <c r="A960" s="94">
        <f t="shared" si="140"/>
        <v>959</v>
      </c>
      <c r="B960" s="95"/>
      <c r="C960" s="69"/>
      <c r="D960" s="48"/>
      <c r="E960" s="69"/>
      <c r="F960" s="169"/>
      <c r="G960" s="124" t="e">
        <f>VLOOKUP(F960,[2]零件成本10.26!$B$2:$C$7802,2,0)</f>
        <v>#N/A</v>
      </c>
      <c r="H960" s="170"/>
      <c r="I960" s="128" t="str">
        <f t="shared" si="141"/>
        <v/>
      </c>
      <c r="J960" s="172"/>
      <c r="K960" s="178"/>
      <c r="L960" s="170"/>
      <c r="M960" s="69"/>
      <c r="N960" s="69"/>
      <c r="O960" s="69"/>
      <c r="P960" s="100">
        <f t="shared" si="142"/>
        <v>0</v>
      </c>
      <c r="Q960" s="156"/>
      <c r="R960" s="140" t="str">
        <f t="shared" si="143"/>
        <v>0</v>
      </c>
      <c r="S960" s="140" t="str">
        <f t="shared" si="144"/>
        <v>0</v>
      </c>
      <c r="T960" s="157"/>
      <c r="U960" s="106"/>
      <c r="V960" s="142">
        <f t="shared" si="145"/>
        <v>0</v>
      </c>
      <c r="W960" s="142">
        <f t="shared" si="146"/>
        <v>0</v>
      </c>
      <c r="X960" s="108">
        <f t="shared" si="147"/>
        <v>0</v>
      </c>
      <c r="Y960" s="108">
        <f t="shared" si="148"/>
        <v>0</v>
      </c>
      <c r="Z960" s="108">
        <f t="shared" si="149"/>
        <v>0</v>
      </c>
      <c r="AA960" s="174"/>
      <c r="AB960" s="179"/>
      <c r="AS960" s="176"/>
      <c r="AT960" s="176"/>
      <c r="AU960" s="176"/>
      <c r="AV960" s="176"/>
      <c r="AW960" s="176"/>
      <c r="AX960" s="176"/>
      <c r="AY960" s="176"/>
      <c r="AZ960" s="176"/>
      <c r="BA960" s="176"/>
      <c r="BB960" s="176"/>
      <c r="BC960" s="176"/>
      <c r="BD960" s="176"/>
      <c r="BE960" s="176"/>
      <c r="BF960" s="176"/>
      <c r="BG960" s="176"/>
      <c r="BH960" s="176"/>
      <c r="BI960" s="176"/>
      <c r="BJ960" s="176"/>
      <c r="BK960" s="176"/>
      <c r="BL960" s="176"/>
      <c r="BM960" s="176"/>
      <c r="BN960" s="176"/>
      <c r="BO960" s="176"/>
    </row>
    <row r="961" s="115" customFormat="1" ht="17.25" spans="1:67">
      <c r="A961" s="94">
        <f t="shared" si="140"/>
        <v>960</v>
      </c>
      <c r="B961" s="95"/>
      <c r="C961" s="69"/>
      <c r="D961" s="48"/>
      <c r="E961" s="69"/>
      <c r="F961" s="169"/>
      <c r="G961" s="124" t="e">
        <f>VLOOKUP(F961,[2]零件成本10.26!$B$2:$C$7802,2,0)</f>
        <v>#N/A</v>
      </c>
      <c r="H961" s="170"/>
      <c r="I961" s="128" t="str">
        <f t="shared" si="141"/>
        <v/>
      </c>
      <c r="J961" s="172"/>
      <c r="K961" s="178"/>
      <c r="L961" s="170"/>
      <c r="M961" s="69"/>
      <c r="N961" s="69"/>
      <c r="O961" s="69"/>
      <c r="P961" s="100">
        <f t="shared" si="142"/>
        <v>0</v>
      </c>
      <c r="Q961" s="156"/>
      <c r="R961" s="140" t="str">
        <f t="shared" si="143"/>
        <v>0</v>
      </c>
      <c r="S961" s="140" t="str">
        <f t="shared" si="144"/>
        <v>0</v>
      </c>
      <c r="T961" s="157"/>
      <c r="U961" s="106"/>
      <c r="V961" s="142">
        <f t="shared" si="145"/>
        <v>0</v>
      </c>
      <c r="W961" s="142">
        <f t="shared" si="146"/>
        <v>0</v>
      </c>
      <c r="X961" s="108">
        <f t="shared" si="147"/>
        <v>0</v>
      </c>
      <c r="Y961" s="108">
        <f t="shared" si="148"/>
        <v>0</v>
      </c>
      <c r="Z961" s="108">
        <f t="shared" si="149"/>
        <v>0</v>
      </c>
      <c r="AA961" s="174"/>
      <c r="AB961" s="179"/>
      <c r="AS961" s="176"/>
      <c r="AT961" s="176"/>
      <c r="AU961" s="176"/>
      <c r="AV961" s="176"/>
      <c r="AW961" s="176"/>
      <c r="AX961" s="176"/>
      <c r="AY961" s="176"/>
      <c r="AZ961" s="176"/>
      <c r="BA961" s="176"/>
      <c r="BB961" s="176"/>
      <c r="BC961" s="176"/>
      <c r="BD961" s="176"/>
      <c r="BE961" s="176"/>
      <c r="BF961" s="176"/>
      <c r="BG961" s="176"/>
      <c r="BH961" s="176"/>
      <c r="BI961" s="176"/>
      <c r="BJ961" s="176"/>
      <c r="BK961" s="176"/>
      <c r="BL961" s="176"/>
      <c r="BM961" s="176"/>
      <c r="BN961" s="176"/>
      <c r="BO961" s="176"/>
    </row>
    <row r="962" s="115" customFormat="1" ht="17.25" spans="1:67">
      <c r="A962" s="94">
        <f t="shared" ref="A962:A1025" si="150">ROW()-1</f>
        <v>961</v>
      </c>
      <c r="B962" s="95"/>
      <c r="C962" s="69"/>
      <c r="D962" s="48"/>
      <c r="E962" s="69"/>
      <c r="F962" s="169"/>
      <c r="G962" s="124" t="e">
        <f>VLOOKUP(F962,[2]零件成本10.26!$B$2:$C$7802,2,0)</f>
        <v>#N/A</v>
      </c>
      <c r="H962" s="170"/>
      <c r="I962" s="128" t="str">
        <f t="shared" ref="I962:I1025" si="151">C962&amp;F962</f>
        <v/>
      </c>
      <c r="J962" s="172"/>
      <c r="K962" s="178"/>
      <c r="L962" s="170"/>
      <c r="M962" s="69"/>
      <c r="N962" s="69"/>
      <c r="O962" s="69"/>
      <c r="P962" s="100">
        <f t="shared" ref="P962:P1025" si="152">K962</f>
        <v>0</v>
      </c>
      <c r="Q962" s="156"/>
      <c r="R962" s="140" t="str">
        <f t="shared" ref="R962:R1025" si="153">IF(P962&gt;Q962,P962-Q962,"0")</f>
        <v>0</v>
      </c>
      <c r="S962" s="140" t="str">
        <f t="shared" ref="S962:S1025" si="154">IF(P962&lt;Q962,P962-Q962,"0")</f>
        <v>0</v>
      </c>
      <c r="T962" s="157"/>
      <c r="U962" s="106"/>
      <c r="V962" s="142">
        <f t="shared" ref="V962:V1025" si="155">IFERROR(P962*U962,"")</f>
        <v>0</v>
      </c>
      <c r="W962" s="142">
        <f t="shared" ref="W962:W1025" si="156">IFERROR(Q962*U962,"")</f>
        <v>0</v>
      </c>
      <c r="X962" s="108">
        <f t="shared" ref="X962:X1025" si="157">IFERROR(R962*U962,"")</f>
        <v>0</v>
      </c>
      <c r="Y962" s="108">
        <f t="shared" ref="Y962:Y1025" si="158">IFERROR(S962*U962,"")</f>
        <v>0</v>
      </c>
      <c r="Z962" s="108">
        <f t="shared" ref="Z962:Z1025" si="159">V962-W962</f>
        <v>0</v>
      </c>
      <c r="AA962" s="174"/>
      <c r="AB962" s="179"/>
      <c r="AS962" s="176"/>
      <c r="AT962" s="176"/>
      <c r="AU962" s="176"/>
      <c r="AV962" s="176"/>
      <c r="AW962" s="176"/>
      <c r="AX962" s="176"/>
      <c r="AY962" s="176"/>
      <c r="AZ962" s="176"/>
      <c r="BA962" s="176"/>
      <c r="BB962" s="176"/>
      <c r="BC962" s="176"/>
      <c r="BD962" s="176"/>
      <c r="BE962" s="176"/>
      <c r="BF962" s="176"/>
      <c r="BG962" s="176"/>
      <c r="BH962" s="176"/>
      <c r="BI962" s="176"/>
      <c r="BJ962" s="176"/>
      <c r="BK962" s="176"/>
      <c r="BL962" s="176"/>
      <c r="BM962" s="176"/>
      <c r="BN962" s="176"/>
      <c r="BO962" s="176"/>
    </row>
    <row r="963" s="115" customFormat="1" ht="17.25" spans="1:67">
      <c r="A963" s="94">
        <f t="shared" si="150"/>
        <v>962</v>
      </c>
      <c r="B963" s="95"/>
      <c r="C963" s="69"/>
      <c r="D963" s="48"/>
      <c r="E963" s="69"/>
      <c r="F963" s="169"/>
      <c r="G963" s="124" t="e">
        <f>VLOOKUP(F963,[2]零件成本10.26!$B$2:$C$7802,2,0)</f>
        <v>#N/A</v>
      </c>
      <c r="H963" s="170"/>
      <c r="I963" s="128" t="str">
        <f t="shared" si="151"/>
        <v/>
      </c>
      <c r="J963" s="172"/>
      <c r="K963" s="178"/>
      <c r="L963" s="170"/>
      <c r="M963" s="69"/>
      <c r="N963" s="69"/>
      <c r="O963" s="69"/>
      <c r="P963" s="100">
        <f t="shared" si="152"/>
        <v>0</v>
      </c>
      <c r="Q963" s="156"/>
      <c r="R963" s="140" t="str">
        <f t="shared" si="153"/>
        <v>0</v>
      </c>
      <c r="S963" s="140" t="str">
        <f t="shared" si="154"/>
        <v>0</v>
      </c>
      <c r="T963" s="157"/>
      <c r="U963" s="106"/>
      <c r="V963" s="142">
        <f t="shared" si="155"/>
        <v>0</v>
      </c>
      <c r="W963" s="142">
        <f t="shared" si="156"/>
        <v>0</v>
      </c>
      <c r="X963" s="108">
        <f t="shared" si="157"/>
        <v>0</v>
      </c>
      <c r="Y963" s="108">
        <f t="shared" si="158"/>
        <v>0</v>
      </c>
      <c r="Z963" s="108">
        <f t="shared" si="159"/>
        <v>0</v>
      </c>
      <c r="AA963" s="174"/>
      <c r="AB963" s="179"/>
      <c r="AS963" s="176"/>
      <c r="AT963" s="176"/>
      <c r="AU963" s="176"/>
      <c r="AV963" s="176"/>
      <c r="AW963" s="176"/>
      <c r="AX963" s="176"/>
      <c r="AY963" s="176"/>
      <c r="AZ963" s="176"/>
      <c r="BA963" s="176"/>
      <c r="BB963" s="176"/>
      <c r="BC963" s="176"/>
      <c r="BD963" s="176"/>
      <c r="BE963" s="176"/>
      <c r="BF963" s="176"/>
      <c r="BG963" s="176"/>
      <c r="BH963" s="176"/>
      <c r="BI963" s="176"/>
      <c r="BJ963" s="176"/>
      <c r="BK963" s="176"/>
      <c r="BL963" s="176"/>
      <c r="BM963" s="176"/>
      <c r="BN963" s="176"/>
      <c r="BO963" s="176"/>
    </row>
    <row r="964" s="115" customFormat="1" ht="17.25" spans="1:67">
      <c r="A964" s="94">
        <f t="shared" si="150"/>
        <v>963</v>
      </c>
      <c r="B964" s="95"/>
      <c r="C964" s="69"/>
      <c r="D964" s="48"/>
      <c r="E964" s="69"/>
      <c r="F964" s="169"/>
      <c r="G964" s="124" t="e">
        <f>VLOOKUP(F964,[2]零件成本10.26!$B$2:$C$7802,2,0)</f>
        <v>#N/A</v>
      </c>
      <c r="H964" s="170"/>
      <c r="I964" s="128" t="str">
        <f t="shared" si="151"/>
        <v/>
      </c>
      <c r="J964" s="172"/>
      <c r="K964" s="178"/>
      <c r="L964" s="170"/>
      <c r="M964" s="69"/>
      <c r="N964" s="69"/>
      <c r="O964" s="69"/>
      <c r="P964" s="100">
        <f t="shared" si="152"/>
        <v>0</v>
      </c>
      <c r="Q964" s="156"/>
      <c r="R964" s="140" t="str">
        <f t="shared" si="153"/>
        <v>0</v>
      </c>
      <c r="S964" s="140" t="str">
        <f t="shared" si="154"/>
        <v>0</v>
      </c>
      <c r="T964" s="157"/>
      <c r="U964" s="106"/>
      <c r="V964" s="142">
        <f t="shared" si="155"/>
        <v>0</v>
      </c>
      <c r="W964" s="142">
        <f t="shared" si="156"/>
        <v>0</v>
      </c>
      <c r="X964" s="108">
        <f t="shared" si="157"/>
        <v>0</v>
      </c>
      <c r="Y964" s="108">
        <f t="shared" si="158"/>
        <v>0</v>
      </c>
      <c r="Z964" s="108">
        <f t="shared" si="159"/>
        <v>0</v>
      </c>
      <c r="AA964" s="174"/>
      <c r="AB964" s="179"/>
      <c r="AS964" s="176"/>
      <c r="AT964" s="176"/>
      <c r="AU964" s="176"/>
      <c r="AV964" s="176"/>
      <c r="AW964" s="176"/>
      <c r="AX964" s="176"/>
      <c r="AY964" s="176"/>
      <c r="AZ964" s="176"/>
      <c r="BA964" s="176"/>
      <c r="BB964" s="176"/>
      <c r="BC964" s="176"/>
      <c r="BD964" s="176"/>
      <c r="BE964" s="176"/>
      <c r="BF964" s="176"/>
      <c r="BG964" s="176"/>
      <c r="BH964" s="176"/>
      <c r="BI964" s="176"/>
      <c r="BJ964" s="176"/>
      <c r="BK964" s="176"/>
      <c r="BL964" s="176"/>
      <c r="BM964" s="176"/>
      <c r="BN964" s="176"/>
      <c r="BO964" s="176"/>
    </row>
    <row r="965" s="115" customFormat="1" ht="17.25" spans="1:67">
      <c r="A965" s="94">
        <f t="shared" si="150"/>
        <v>964</v>
      </c>
      <c r="B965" s="95"/>
      <c r="C965" s="69"/>
      <c r="D965" s="48"/>
      <c r="E965" s="69"/>
      <c r="F965" s="169"/>
      <c r="G965" s="124" t="e">
        <f>VLOOKUP(F965,[2]零件成本10.26!$B$2:$C$7802,2,0)</f>
        <v>#N/A</v>
      </c>
      <c r="H965" s="170"/>
      <c r="I965" s="128" t="str">
        <f t="shared" si="151"/>
        <v/>
      </c>
      <c r="J965" s="172"/>
      <c r="K965" s="178"/>
      <c r="L965" s="170"/>
      <c r="M965" s="69"/>
      <c r="N965" s="69"/>
      <c r="O965" s="69"/>
      <c r="P965" s="100">
        <f t="shared" si="152"/>
        <v>0</v>
      </c>
      <c r="Q965" s="156"/>
      <c r="R965" s="140" t="str">
        <f t="shared" si="153"/>
        <v>0</v>
      </c>
      <c r="S965" s="140" t="str">
        <f t="shared" si="154"/>
        <v>0</v>
      </c>
      <c r="T965" s="157"/>
      <c r="U965" s="106"/>
      <c r="V965" s="142">
        <f t="shared" si="155"/>
        <v>0</v>
      </c>
      <c r="W965" s="142">
        <f t="shared" si="156"/>
        <v>0</v>
      </c>
      <c r="X965" s="108">
        <f t="shared" si="157"/>
        <v>0</v>
      </c>
      <c r="Y965" s="108">
        <f t="shared" si="158"/>
        <v>0</v>
      </c>
      <c r="Z965" s="108">
        <f t="shared" si="159"/>
        <v>0</v>
      </c>
      <c r="AA965" s="174"/>
      <c r="AB965" s="179"/>
      <c r="AS965" s="176"/>
      <c r="AT965" s="176"/>
      <c r="AU965" s="176"/>
      <c r="AV965" s="176"/>
      <c r="AW965" s="176"/>
      <c r="AX965" s="176"/>
      <c r="AY965" s="176"/>
      <c r="AZ965" s="176"/>
      <c r="BA965" s="176"/>
      <c r="BB965" s="176"/>
      <c r="BC965" s="176"/>
      <c r="BD965" s="176"/>
      <c r="BE965" s="176"/>
      <c r="BF965" s="176"/>
      <c r="BG965" s="176"/>
      <c r="BH965" s="176"/>
      <c r="BI965" s="176"/>
      <c r="BJ965" s="176"/>
      <c r="BK965" s="176"/>
      <c r="BL965" s="176"/>
      <c r="BM965" s="176"/>
      <c r="BN965" s="176"/>
      <c r="BO965" s="176"/>
    </row>
    <row r="966" s="115" customFormat="1" ht="17.25" spans="1:67">
      <c r="A966" s="94">
        <f t="shared" si="150"/>
        <v>965</v>
      </c>
      <c r="B966" s="95"/>
      <c r="C966" s="69"/>
      <c r="D966" s="48"/>
      <c r="E966" s="69"/>
      <c r="F966" s="169"/>
      <c r="G966" s="124" t="e">
        <f>VLOOKUP(F966,[2]零件成本10.26!$B$2:$C$7802,2,0)</f>
        <v>#N/A</v>
      </c>
      <c r="H966" s="170"/>
      <c r="I966" s="128" t="str">
        <f t="shared" si="151"/>
        <v/>
      </c>
      <c r="J966" s="172"/>
      <c r="K966" s="178"/>
      <c r="L966" s="170"/>
      <c r="M966" s="69"/>
      <c r="N966" s="69"/>
      <c r="O966" s="69"/>
      <c r="P966" s="100">
        <f t="shared" si="152"/>
        <v>0</v>
      </c>
      <c r="Q966" s="156"/>
      <c r="R966" s="140" t="str">
        <f t="shared" si="153"/>
        <v>0</v>
      </c>
      <c r="S966" s="140" t="str">
        <f t="shared" si="154"/>
        <v>0</v>
      </c>
      <c r="T966" s="157"/>
      <c r="U966" s="106"/>
      <c r="V966" s="142">
        <f t="shared" si="155"/>
        <v>0</v>
      </c>
      <c r="W966" s="142">
        <f t="shared" si="156"/>
        <v>0</v>
      </c>
      <c r="X966" s="108">
        <f t="shared" si="157"/>
        <v>0</v>
      </c>
      <c r="Y966" s="108">
        <f t="shared" si="158"/>
        <v>0</v>
      </c>
      <c r="Z966" s="108">
        <f t="shared" si="159"/>
        <v>0</v>
      </c>
      <c r="AA966" s="174"/>
      <c r="AB966" s="179"/>
      <c r="AS966" s="176"/>
      <c r="AT966" s="176"/>
      <c r="AU966" s="176"/>
      <c r="AV966" s="176"/>
      <c r="AW966" s="176"/>
      <c r="AX966" s="176"/>
      <c r="AY966" s="176"/>
      <c r="AZ966" s="176"/>
      <c r="BA966" s="176"/>
      <c r="BB966" s="176"/>
      <c r="BC966" s="176"/>
      <c r="BD966" s="176"/>
      <c r="BE966" s="176"/>
      <c r="BF966" s="176"/>
      <c r="BG966" s="176"/>
      <c r="BH966" s="176"/>
      <c r="BI966" s="176"/>
      <c r="BJ966" s="176"/>
      <c r="BK966" s="176"/>
      <c r="BL966" s="176"/>
      <c r="BM966" s="176"/>
      <c r="BN966" s="176"/>
      <c r="BO966" s="176"/>
    </row>
    <row r="967" s="115" customFormat="1" ht="17.25" spans="1:67">
      <c r="A967" s="94">
        <f t="shared" si="150"/>
        <v>966</v>
      </c>
      <c r="B967" s="95"/>
      <c r="C967" s="69"/>
      <c r="D967" s="48"/>
      <c r="E967" s="69"/>
      <c r="F967" s="169"/>
      <c r="G967" s="124" t="e">
        <f>VLOOKUP(F967,[2]零件成本10.26!$B$2:$C$7802,2,0)</f>
        <v>#N/A</v>
      </c>
      <c r="H967" s="170"/>
      <c r="I967" s="128" t="str">
        <f t="shared" si="151"/>
        <v/>
      </c>
      <c r="J967" s="172"/>
      <c r="K967" s="178"/>
      <c r="L967" s="170"/>
      <c r="M967" s="69"/>
      <c r="N967" s="69"/>
      <c r="O967" s="69"/>
      <c r="P967" s="100">
        <f t="shared" si="152"/>
        <v>0</v>
      </c>
      <c r="Q967" s="156"/>
      <c r="R967" s="140" t="str">
        <f t="shared" si="153"/>
        <v>0</v>
      </c>
      <c r="S967" s="140" t="str">
        <f t="shared" si="154"/>
        <v>0</v>
      </c>
      <c r="T967" s="157"/>
      <c r="U967" s="106"/>
      <c r="V967" s="142">
        <f t="shared" si="155"/>
        <v>0</v>
      </c>
      <c r="W967" s="142">
        <f t="shared" si="156"/>
        <v>0</v>
      </c>
      <c r="X967" s="108">
        <f t="shared" si="157"/>
        <v>0</v>
      </c>
      <c r="Y967" s="108">
        <f t="shared" si="158"/>
        <v>0</v>
      </c>
      <c r="Z967" s="108">
        <f t="shared" si="159"/>
        <v>0</v>
      </c>
      <c r="AA967" s="174"/>
      <c r="AB967" s="179"/>
      <c r="AS967" s="176"/>
      <c r="AT967" s="176"/>
      <c r="AU967" s="176"/>
      <c r="AV967" s="176"/>
      <c r="AW967" s="176"/>
      <c r="AX967" s="176"/>
      <c r="AY967" s="176"/>
      <c r="AZ967" s="176"/>
      <c r="BA967" s="176"/>
      <c r="BB967" s="176"/>
      <c r="BC967" s="176"/>
      <c r="BD967" s="176"/>
      <c r="BE967" s="176"/>
      <c r="BF967" s="176"/>
      <c r="BG967" s="176"/>
      <c r="BH967" s="176"/>
      <c r="BI967" s="176"/>
      <c r="BJ967" s="176"/>
      <c r="BK967" s="176"/>
      <c r="BL967" s="176"/>
      <c r="BM967" s="176"/>
      <c r="BN967" s="176"/>
      <c r="BO967" s="176"/>
    </row>
    <row r="968" s="115" customFormat="1" ht="17.25" spans="1:67">
      <c r="A968" s="94">
        <f t="shared" si="150"/>
        <v>967</v>
      </c>
      <c r="B968" s="95"/>
      <c r="C968" s="69"/>
      <c r="D968" s="48"/>
      <c r="E968" s="69"/>
      <c r="F968" s="169"/>
      <c r="G968" s="124" t="e">
        <f>VLOOKUP(F968,[2]零件成本10.26!$B$2:$C$7802,2,0)</f>
        <v>#N/A</v>
      </c>
      <c r="H968" s="170"/>
      <c r="I968" s="128" t="str">
        <f t="shared" si="151"/>
        <v/>
      </c>
      <c r="J968" s="172"/>
      <c r="K968" s="178"/>
      <c r="L968" s="170"/>
      <c r="M968" s="69"/>
      <c r="N968" s="69"/>
      <c r="O968" s="69"/>
      <c r="P968" s="100">
        <f t="shared" si="152"/>
        <v>0</v>
      </c>
      <c r="Q968" s="156"/>
      <c r="R968" s="140" t="str">
        <f t="shared" si="153"/>
        <v>0</v>
      </c>
      <c r="S968" s="140" t="str">
        <f t="shared" si="154"/>
        <v>0</v>
      </c>
      <c r="T968" s="157"/>
      <c r="U968" s="106"/>
      <c r="V968" s="142">
        <f t="shared" si="155"/>
        <v>0</v>
      </c>
      <c r="W968" s="142">
        <f t="shared" si="156"/>
        <v>0</v>
      </c>
      <c r="X968" s="108">
        <f t="shared" si="157"/>
        <v>0</v>
      </c>
      <c r="Y968" s="108">
        <f t="shared" si="158"/>
        <v>0</v>
      </c>
      <c r="Z968" s="108">
        <f t="shared" si="159"/>
        <v>0</v>
      </c>
      <c r="AA968" s="174"/>
      <c r="AB968" s="179"/>
      <c r="AS968" s="176"/>
      <c r="AT968" s="176"/>
      <c r="AU968" s="176"/>
      <c r="AV968" s="176"/>
      <c r="AW968" s="176"/>
      <c r="AX968" s="176"/>
      <c r="AY968" s="176"/>
      <c r="AZ968" s="176"/>
      <c r="BA968" s="176"/>
      <c r="BB968" s="176"/>
      <c r="BC968" s="176"/>
      <c r="BD968" s="176"/>
      <c r="BE968" s="176"/>
      <c r="BF968" s="176"/>
      <c r="BG968" s="176"/>
      <c r="BH968" s="176"/>
      <c r="BI968" s="176"/>
      <c r="BJ968" s="176"/>
      <c r="BK968" s="176"/>
      <c r="BL968" s="176"/>
      <c r="BM968" s="176"/>
      <c r="BN968" s="176"/>
      <c r="BO968" s="176"/>
    </row>
    <row r="969" s="115" customFormat="1" ht="17.25" spans="1:67">
      <c r="A969" s="94">
        <f t="shared" si="150"/>
        <v>968</v>
      </c>
      <c r="B969" s="95"/>
      <c r="C969" s="69"/>
      <c r="D969" s="48"/>
      <c r="E969" s="69"/>
      <c r="F969" s="169"/>
      <c r="G969" s="124" t="e">
        <f>VLOOKUP(F969,[2]零件成本10.26!$B$2:$C$7802,2,0)</f>
        <v>#N/A</v>
      </c>
      <c r="H969" s="170"/>
      <c r="I969" s="128" t="str">
        <f t="shared" si="151"/>
        <v/>
      </c>
      <c r="J969" s="172"/>
      <c r="K969" s="178"/>
      <c r="L969" s="170"/>
      <c r="M969" s="69"/>
      <c r="N969" s="69"/>
      <c r="O969" s="69"/>
      <c r="P969" s="100">
        <f t="shared" si="152"/>
        <v>0</v>
      </c>
      <c r="Q969" s="156"/>
      <c r="R969" s="140" t="str">
        <f t="shared" si="153"/>
        <v>0</v>
      </c>
      <c r="S969" s="140" t="str">
        <f t="shared" si="154"/>
        <v>0</v>
      </c>
      <c r="T969" s="157"/>
      <c r="U969" s="106"/>
      <c r="V969" s="142">
        <f t="shared" si="155"/>
        <v>0</v>
      </c>
      <c r="W969" s="142">
        <f t="shared" si="156"/>
        <v>0</v>
      </c>
      <c r="X969" s="108">
        <f t="shared" si="157"/>
        <v>0</v>
      </c>
      <c r="Y969" s="108">
        <f t="shared" si="158"/>
        <v>0</v>
      </c>
      <c r="Z969" s="108">
        <f t="shared" si="159"/>
        <v>0</v>
      </c>
      <c r="AA969" s="174"/>
      <c r="AB969" s="179"/>
      <c r="AS969" s="176"/>
      <c r="AT969" s="176"/>
      <c r="AU969" s="176"/>
      <c r="AV969" s="176"/>
      <c r="AW969" s="176"/>
      <c r="AX969" s="176"/>
      <c r="AY969" s="176"/>
      <c r="AZ969" s="176"/>
      <c r="BA969" s="176"/>
      <c r="BB969" s="176"/>
      <c r="BC969" s="176"/>
      <c r="BD969" s="176"/>
      <c r="BE969" s="176"/>
      <c r="BF969" s="176"/>
      <c r="BG969" s="176"/>
      <c r="BH969" s="176"/>
      <c r="BI969" s="176"/>
      <c r="BJ969" s="176"/>
      <c r="BK969" s="176"/>
      <c r="BL969" s="176"/>
      <c r="BM969" s="176"/>
      <c r="BN969" s="176"/>
      <c r="BO969" s="176"/>
    </row>
    <row r="970" s="115" customFormat="1" ht="17.25" spans="1:67">
      <c r="A970" s="94">
        <f t="shared" si="150"/>
        <v>969</v>
      </c>
      <c r="B970" s="95"/>
      <c r="C970" s="69"/>
      <c r="D970" s="48"/>
      <c r="E970" s="69"/>
      <c r="F970" s="169"/>
      <c r="G970" s="124" t="e">
        <f>VLOOKUP(F970,[2]零件成本10.26!$B$2:$C$7802,2,0)</f>
        <v>#N/A</v>
      </c>
      <c r="H970" s="170"/>
      <c r="I970" s="128" t="str">
        <f t="shared" si="151"/>
        <v/>
      </c>
      <c r="J970" s="172"/>
      <c r="K970" s="178"/>
      <c r="L970" s="170"/>
      <c r="M970" s="69"/>
      <c r="N970" s="69"/>
      <c r="O970" s="69"/>
      <c r="P970" s="100">
        <f t="shared" si="152"/>
        <v>0</v>
      </c>
      <c r="Q970" s="156"/>
      <c r="R970" s="140" t="str">
        <f t="shared" si="153"/>
        <v>0</v>
      </c>
      <c r="S970" s="140" t="str">
        <f t="shared" si="154"/>
        <v>0</v>
      </c>
      <c r="T970" s="157"/>
      <c r="U970" s="106"/>
      <c r="V970" s="142">
        <f t="shared" si="155"/>
        <v>0</v>
      </c>
      <c r="W970" s="142">
        <f t="shared" si="156"/>
        <v>0</v>
      </c>
      <c r="X970" s="108">
        <f t="shared" si="157"/>
        <v>0</v>
      </c>
      <c r="Y970" s="108">
        <f t="shared" si="158"/>
        <v>0</v>
      </c>
      <c r="Z970" s="108">
        <f t="shared" si="159"/>
        <v>0</v>
      </c>
      <c r="AA970" s="174"/>
      <c r="AB970" s="179"/>
      <c r="AS970" s="176"/>
      <c r="AT970" s="176"/>
      <c r="AU970" s="176"/>
      <c r="AV970" s="176"/>
      <c r="AW970" s="176"/>
      <c r="AX970" s="176"/>
      <c r="AY970" s="176"/>
      <c r="AZ970" s="176"/>
      <c r="BA970" s="176"/>
      <c r="BB970" s="176"/>
      <c r="BC970" s="176"/>
      <c r="BD970" s="176"/>
      <c r="BE970" s="176"/>
      <c r="BF970" s="176"/>
      <c r="BG970" s="176"/>
      <c r="BH970" s="176"/>
      <c r="BI970" s="176"/>
      <c r="BJ970" s="176"/>
      <c r="BK970" s="176"/>
      <c r="BL970" s="176"/>
      <c r="BM970" s="176"/>
      <c r="BN970" s="176"/>
      <c r="BO970" s="176"/>
    </row>
    <row r="971" s="115" customFormat="1" ht="17.25" spans="1:67">
      <c r="A971" s="94">
        <f t="shared" si="150"/>
        <v>970</v>
      </c>
      <c r="B971" s="95"/>
      <c r="C971" s="69"/>
      <c r="D971" s="48"/>
      <c r="E971" s="69"/>
      <c r="F971" s="169"/>
      <c r="G971" s="124" t="e">
        <f>VLOOKUP(F971,[2]零件成本10.26!$B$2:$C$7802,2,0)</f>
        <v>#N/A</v>
      </c>
      <c r="H971" s="170"/>
      <c r="I971" s="128" t="str">
        <f t="shared" si="151"/>
        <v/>
      </c>
      <c r="J971" s="172"/>
      <c r="K971" s="178"/>
      <c r="L971" s="170"/>
      <c r="M971" s="69"/>
      <c r="N971" s="69"/>
      <c r="O971" s="69"/>
      <c r="P971" s="100">
        <f t="shared" si="152"/>
        <v>0</v>
      </c>
      <c r="Q971" s="156"/>
      <c r="R971" s="140" t="str">
        <f t="shared" si="153"/>
        <v>0</v>
      </c>
      <c r="S971" s="140" t="str">
        <f t="shared" si="154"/>
        <v>0</v>
      </c>
      <c r="T971" s="157"/>
      <c r="U971" s="106"/>
      <c r="V971" s="142">
        <f t="shared" si="155"/>
        <v>0</v>
      </c>
      <c r="W971" s="142">
        <f t="shared" si="156"/>
        <v>0</v>
      </c>
      <c r="X971" s="108">
        <f t="shared" si="157"/>
        <v>0</v>
      </c>
      <c r="Y971" s="108">
        <f t="shared" si="158"/>
        <v>0</v>
      </c>
      <c r="Z971" s="108">
        <f t="shared" si="159"/>
        <v>0</v>
      </c>
      <c r="AA971" s="174"/>
      <c r="AB971" s="179"/>
      <c r="AS971" s="176"/>
      <c r="AT971" s="176"/>
      <c r="AU971" s="176"/>
      <c r="AV971" s="176"/>
      <c r="AW971" s="176"/>
      <c r="AX971" s="176"/>
      <c r="AY971" s="176"/>
      <c r="AZ971" s="176"/>
      <c r="BA971" s="176"/>
      <c r="BB971" s="176"/>
      <c r="BC971" s="176"/>
      <c r="BD971" s="176"/>
      <c r="BE971" s="176"/>
      <c r="BF971" s="176"/>
      <c r="BG971" s="176"/>
      <c r="BH971" s="176"/>
      <c r="BI971" s="176"/>
      <c r="BJ971" s="176"/>
      <c r="BK971" s="176"/>
      <c r="BL971" s="176"/>
      <c r="BM971" s="176"/>
      <c r="BN971" s="176"/>
      <c r="BO971" s="176"/>
    </row>
    <row r="972" s="115" customFormat="1" ht="17.25" spans="1:67">
      <c r="A972" s="94">
        <f t="shared" si="150"/>
        <v>971</v>
      </c>
      <c r="B972" s="95"/>
      <c r="C972" s="69"/>
      <c r="D972" s="48"/>
      <c r="E972" s="69"/>
      <c r="F972" s="169"/>
      <c r="G972" s="124" t="e">
        <f>VLOOKUP(F972,[2]零件成本10.26!$B$2:$C$7802,2,0)</f>
        <v>#N/A</v>
      </c>
      <c r="H972" s="170"/>
      <c r="I972" s="128" t="str">
        <f t="shared" si="151"/>
        <v/>
      </c>
      <c r="J972" s="172"/>
      <c r="K972" s="178"/>
      <c r="L972" s="170"/>
      <c r="M972" s="69"/>
      <c r="N972" s="69"/>
      <c r="O972" s="69"/>
      <c r="P972" s="100">
        <f t="shared" si="152"/>
        <v>0</v>
      </c>
      <c r="Q972" s="156"/>
      <c r="R972" s="140" t="str">
        <f t="shared" si="153"/>
        <v>0</v>
      </c>
      <c r="S972" s="140" t="str">
        <f t="shared" si="154"/>
        <v>0</v>
      </c>
      <c r="T972" s="157"/>
      <c r="U972" s="106"/>
      <c r="V972" s="142">
        <f t="shared" si="155"/>
        <v>0</v>
      </c>
      <c r="W972" s="142">
        <f t="shared" si="156"/>
        <v>0</v>
      </c>
      <c r="X972" s="108">
        <f t="shared" si="157"/>
        <v>0</v>
      </c>
      <c r="Y972" s="108">
        <f t="shared" si="158"/>
        <v>0</v>
      </c>
      <c r="Z972" s="108">
        <f t="shared" si="159"/>
        <v>0</v>
      </c>
      <c r="AA972" s="174"/>
      <c r="AB972" s="179"/>
      <c r="AS972" s="176"/>
      <c r="AT972" s="176"/>
      <c r="AU972" s="176"/>
      <c r="AV972" s="176"/>
      <c r="AW972" s="176"/>
      <c r="AX972" s="176"/>
      <c r="AY972" s="176"/>
      <c r="AZ972" s="176"/>
      <c r="BA972" s="176"/>
      <c r="BB972" s="176"/>
      <c r="BC972" s="176"/>
      <c r="BD972" s="176"/>
      <c r="BE972" s="176"/>
      <c r="BF972" s="176"/>
      <c r="BG972" s="176"/>
      <c r="BH972" s="176"/>
      <c r="BI972" s="176"/>
      <c r="BJ972" s="176"/>
      <c r="BK972" s="176"/>
      <c r="BL972" s="176"/>
      <c r="BM972" s="176"/>
      <c r="BN972" s="176"/>
      <c r="BO972" s="176"/>
    </row>
    <row r="973" s="115" customFormat="1" ht="17.25" spans="1:67">
      <c r="A973" s="94">
        <f t="shared" si="150"/>
        <v>972</v>
      </c>
      <c r="B973" s="95"/>
      <c r="C973" s="69"/>
      <c r="D973" s="48"/>
      <c r="E973" s="69"/>
      <c r="F973" s="169"/>
      <c r="G973" s="124" t="e">
        <f>VLOOKUP(F973,[2]零件成本10.26!$B$2:$C$7802,2,0)</f>
        <v>#N/A</v>
      </c>
      <c r="H973" s="170"/>
      <c r="I973" s="128" t="str">
        <f t="shared" si="151"/>
        <v/>
      </c>
      <c r="J973" s="172"/>
      <c r="K973" s="178"/>
      <c r="L973" s="170"/>
      <c r="M973" s="69"/>
      <c r="N973" s="69"/>
      <c r="O973" s="69"/>
      <c r="P973" s="100">
        <f t="shared" si="152"/>
        <v>0</v>
      </c>
      <c r="Q973" s="156"/>
      <c r="R973" s="140" t="str">
        <f t="shared" si="153"/>
        <v>0</v>
      </c>
      <c r="S973" s="140" t="str">
        <f t="shared" si="154"/>
        <v>0</v>
      </c>
      <c r="T973" s="157"/>
      <c r="U973" s="106"/>
      <c r="V973" s="142">
        <f t="shared" si="155"/>
        <v>0</v>
      </c>
      <c r="W973" s="142">
        <f t="shared" si="156"/>
        <v>0</v>
      </c>
      <c r="X973" s="108">
        <f t="shared" si="157"/>
        <v>0</v>
      </c>
      <c r="Y973" s="108">
        <f t="shared" si="158"/>
        <v>0</v>
      </c>
      <c r="Z973" s="108">
        <f t="shared" si="159"/>
        <v>0</v>
      </c>
      <c r="AA973" s="174"/>
      <c r="AB973" s="179"/>
      <c r="AS973" s="176"/>
      <c r="AT973" s="176"/>
      <c r="AU973" s="176"/>
      <c r="AV973" s="176"/>
      <c r="AW973" s="176"/>
      <c r="AX973" s="176"/>
      <c r="AY973" s="176"/>
      <c r="AZ973" s="176"/>
      <c r="BA973" s="176"/>
      <c r="BB973" s="176"/>
      <c r="BC973" s="176"/>
      <c r="BD973" s="176"/>
      <c r="BE973" s="176"/>
      <c r="BF973" s="176"/>
      <c r="BG973" s="176"/>
      <c r="BH973" s="176"/>
      <c r="BI973" s="176"/>
      <c r="BJ973" s="176"/>
      <c r="BK973" s="176"/>
      <c r="BL973" s="176"/>
      <c r="BM973" s="176"/>
      <c r="BN973" s="176"/>
      <c r="BO973" s="176"/>
    </row>
    <row r="974" s="115" customFormat="1" ht="17.25" spans="1:67">
      <c r="A974" s="94">
        <f t="shared" si="150"/>
        <v>973</v>
      </c>
      <c r="B974" s="95"/>
      <c r="C974" s="69"/>
      <c r="D974" s="48"/>
      <c r="E974" s="69"/>
      <c r="F974" s="169"/>
      <c r="G974" s="124" t="e">
        <f>VLOOKUP(F974,[2]零件成本10.26!$B$2:$C$7802,2,0)</f>
        <v>#N/A</v>
      </c>
      <c r="H974" s="170"/>
      <c r="I974" s="128" t="str">
        <f t="shared" si="151"/>
        <v/>
      </c>
      <c r="J974" s="172"/>
      <c r="K974" s="178"/>
      <c r="L974" s="170"/>
      <c r="M974" s="69"/>
      <c r="N974" s="69"/>
      <c r="O974" s="69"/>
      <c r="P974" s="100">
        <f t="shared" si="152"/>
        <v>0</v>
      </c>
      <c r="Q974" s="156"/>
      <c r="R974" s="140" t="str">
        <f t="shared" si="153"/>
        <v>0</v>
      </c>
      <c r="S974" s="140" t="str">
        <f t="shared" si="154"/>
        <v>0</v>
      </c>
      <c r="T974" s="157"/>
      <c r="U974" s="106"/>
      <c r="V974" s="142">
        <f t="shared" si="155"/>
        <v>0</v>
      </c>
      <c r="W974" s="142">
        <f t="shared" si="156"/>
        <v>0</v>
      </c>
      <c r="X974" s="108">
        <f t="shared" si="157"/>
        <v>0</v>
      </c>
      <c r="Y974" s="108">
        <f t="shared" si="158"/>
        <v>0</v>
      </c>
      <c r="Z974" s="108">
        <f t="shared" si="159"/>
        <v>0</v>
      </c>
      <c r="AA974" s="174"/>
      <c r="AB974" s="179"/>
      <c r="AS974" s="176"/>
      <c r="AT974" s="176"/>
      <c r="AU974" s="176"/>
      <c r="AV974" s="176"/>
      <c r="AW974" s="176"/>
      <c r="AX974" s="176"/>
      <c r="AY974" s="176"/>
      <c r="AZ974" s="176"/>
      <c r="BA974" s="176"/>
      <c r="BB974" s="176"/>
      <c r="BC974" s="176"/>
      <c r="BD974" s="176"/>
      <c r="BE974" s="176"/>
      <c r="BF974" s="176"/>
      <c r="BG974" s="176"/>
      <c r="BH974" s="176"/>
      <c r="BI974" s="176"/>
      <c r="BJ974" s="176"/>
      <c r="BK974" s="176"/>
      <c r="BL974" s="176"/>
      <c r="BM974" s="176"/>
      <c r="BN974" s="176"/>
      <c r="BO974" s="176"/>
    </row>
    <row r="975" s="115" customFormat="1" ht="17.25" spans="1:67">
      <c r="A975" s="94">
        <f t="shared" si="150"/>
        <v>974</v>
      </c>
      <c r="B975" s="95"/>
      <c r="C975" s="69"/>
      <c r="D975" s="48"/>
      <c r="E975" s="69"/>
      <c r="F975" s="169"/>
      <c r="G975" s="124" t="e">
        <f>VLOOKUP(F975,[2]零件成本10.26!$B$2:$C$7802,2,0)</f>
        <v>#N/A</v>
      </c>
      <c r="H975" s="170"/>
      <c r="I975" s="128" t="str">
        <f t="shared" si="151"/>
        <v/>
      </c>
      <c r="J975" s="172"/>
      <c r="K975" s="178"/>
      <c r="L975" s="170"/>
      <c r="M975" s="69"/>
      <c r="N975" s="69"/>
      <c r="O975" s="69"/>
      <c r="P975" s="100">
        <f t="shared" si="152"/>
        <v>0</v>
      </c>
      <c r="Q975" s="156"/>
      <c r="R975" s="140" t="str">
        <f t="shared" si="153"/>
        <v>0</v>
      </c>
      <c r="S975" s="140" t="str">
        <f t="shared" si="154"/>
        <v>0</v>
      </c>
      <c r="T975" s="157"/>
      <c r="U975" s="106"/>
      <c r="V975" s="142">
        <f t="shared" si="155"/>
        <v>0</v>
      </c>
      <c r="W975" s="142">
        <f t="shared" si="156"/>
        <v>0</v>
      </c>
      <c r="X975" s="108">
        <f t="shared" si="157"/>
        <v>0</v>
      </c>
      <c r="Y975" s="108">
        <f t="shared" si="158"/>
        <v>0</v>
      </c>
      <c r="Z975" s="108">
        <f t="shared" si="159"/>
        <v>0</v>
      </c>
      <c r="AA975" s="174"/>
      <c r="AB975" s="179"/>
      <c r="AS975" s="176"/>
      <c r="AT975" s="176"/>
      <c r="AU975" s="176"/>
      <c r="AV975" s="176"/>
      <c r="AW975" s="176"/>
      <c r="AX975" s="176"/>
      <c r="AY975" s="176"/>
      <c r="AZ975" s="176"/>
      <c r="BA975" s="176"/>
      <c r="BB975" s="176"/>
      <c r="BC975" s="176"/>
      <c r="BD975" s="176"/>
      <c r="BE975" s="176"/>
      <c r="BF975" s="176"/>
      <c r="BG975" s="176"/>
      <c r="BH975" s="176"/>
      <c r="BI975" s="176"/>
      <c r="BJ975" s="176"/>
      <c r="BK975" s="176"/>
      <c r="BL975" s="176"/>
      <c r="BM975" s="176"/>
      <c r="BN975" s="176"/>
      <c r="BO975" s="176"/>
    </row>
    <row r="976" s="115" customFormat="1" ht="17.25" spans="1:67">
      <c r="A976" s="94">
        <f t="shared" si="150"/>
        <v>975</v>
      </c>
      <c r="B976" s="95"/>
      <c r="C976" s="69"/>
      <c r="D976" s="48"/>
      <c r="E976" s="69"/>
      <c r="F976" s="169"/>
      <c r="G976" s="124" t="e">
        <f>VLOOKUP(F976,[2]零件成本10.26!$B$2:$C$7802,2,0)</f>
        <v>#N/A</v>
      </c>
      <c r="H976" s="170"/>
      <c r="I976" s="128" t="str">
        <f t="shared" si="151"/>
        <v/>
      </c>
      <c r="J976" s="172"/>
      <c r="K976" s="178"/>
      <c r="L976" s="170"/>
      <c r="M976" s="69"/>
      <c r="N976" s="69"/>
      <c r="O976" s="69"/>
      <c r="P976" s="100">
        <f t="shared" si="152"/>
        <v>0</v>
      </c>
      <c r="Q976" s="156"/>
      <c r="R976" s="140" t="str">
        <f t="shared" si="153"/>
        <v>0</v>
      </c>
      <c r="S976" s="140" t="str">
        <f t="shared" si="154"/>
        <v>0</v>
      </c>
      <c r="T976" s="157"/>
      <c r="U976" s="106"/>
      <c r="V976" s="142">
        <f t="shared" si="155"/>
        <v>0</v>
      </c>
      <c r="W976" s="142">
        <f t="shared" si="156"/>
        <v>0</v>
      </c>
      <c r="X976" s="108">
        <f t="shared" si="157"/>
        <v>0</v>
      </c>
      <c r="Y976" s="108">
        <f t="shared" si="158"/>
        <v>0</v>
      </c>
      <c r="Z976" s="108">
        <f t="shared" si="159"/>
        <v>0</v>
      </c>
      <c r="AA976" s="174"/>
      <c r="AB976" s="179"/>
      <c r="AS976" s="176"/>
      <c r="AT976" s="176"/>
      <c r="AU976" s="176"/>
      <c r="AV976" s="176"/>
      <c r="AW976" s="176"/>
      <c r="AX976" s="176"/>
      <c r="AY976" s="176"/>
      <c r="AZ976" s="176"/>
      <c r="BA976" s="176"/>
      <c r="BB976" s="176"/>
      <c r="BC976" s="176"/>
      <c r="BD976" s="176"/>
      <c r="BE976" s="176"/>
      <c r="BF976" s="176"/>
      <c r="BG976" s="176"/>
      <c r="BH976" s="176"/>
      <c r="BI976" s="176"/>
      <c r="BJ976" s="176"/>
      <c r="BK976" s="176"/>
      <c r="BL976" s="176"/>
      <c r="BM976" s="176"/>
      <c r="BN976" s="176"/>
      <c r="BO976" s="176"/>
    </row>
    <row r="977" s="115" customFormat="1" ht="17.25" spans="1:67">
      <c r="A977" s="94">
        <f t="shared" si="150"/>
        <v>976</v>
      </c>
      <c r="B977" s="95"/>
      <c r="C977" s="69"/>
      <c r="D977" s="48"/>
      <c r="E977" s="69"/>
      <c r="F977" s="169"/>
      <c r="G977" s="124" t="e">
        <f>VLOOKUP(F977,[2]零件成本10.26!$B$2:$C$7802,2,0)</f>
        <v>#N/A</v>
      </c>
      <c r="H977" s="170"/>
      <c r="I977" s="128" t="str">
        <f t="shared" si="151"/>
        <v/>
      </c>
      <c r="J977" s="172"/>
      <c r="K977" s="178"/>
      <c r="L977" s="170"/>
      <c r="M977" s="69"/>
      <c r="N977" s="69"/>
      <c r="O977" s="69"/>
      <c r="P977" s="100">
        <f t="shared" si="152"/>
        <v>0</v>
      </c>
      <c r="Q977" s="156"/>
      <c r="R977" s="140" t="str">
        <f t="shared" si="153"/>
        <v>0</v>
      </c>
      <c r="S977" s="140" t="str">
        <f t="shared" si="154"/>
        <v>0</v>
      </c>
      <c r="T977" s="157"/>
      <c r="U977" s="106"/>
      <c r="V977" s="142">
        <f t="shared" si="155"/>
        <v>0</v>
      </c>
      <c r="W977" s="142">
        <f t="shared" si="156"/>
        <v>0</v>
      </c>
      <c r="X977" s="108">
        <f t="shared" si="157"/>
        <v>0</v>
      </c>
      <c r="Y977" s="108">
        <f t="shared" si="158"/>
        <v>0</v>
      </c>
      <c r="Z977" s="108">
        <f t="shared" si="159"/>
        <v>0</v>
      </c>
      <c r="AA977" s="174"/>
      <c r="AB977" s="179"/>
      <c r="AS977" s="176"/>
      <c r="AT977" s="176"/>
      <c r="AU977" s="176"/>
      <c r="AV977" s="176"/>
      <c r="AW977" s="176"/>
      <c r="AX977" s="176"/>
      <c r="AY977" s="176"/>
      <c r="AZ977" s="176"/>
      <c r="BA977" s="176"/>
      <c r="BB977" s="176"/>
      <c r="BC977" s="176"/>
      <c r="BD977" s="176"/>
      <c r="BE977" s="176"/>
      <c r="BF977" s="176"/>
      <c r="BG977" s="176"/>
      <c r="BH977" s="176"/>
      <c r="BI977" s="176"/>
      <c r="BJ977" s="176"/>
      <c r="BK977" s="176"/>
      <c r="BL977" s="176"/>
      <c r="BM977" s="176"/>
      <c r="BN977" s="176"/>
      <c r="BO977" s="176"/>
    </row>
    <row r="978" s="115" customFormat="1" ht="17.25" spans="1:67">
      <c r="A978" s="94">
        <f t="shared" si="150"/>
        <v>977</v>
      </c>
      <c r="B978" s="95"/>
      <c r="C978" s="69"/>
      <c r="D978" s="48"/>
      <c r="E978" s="69"/>
      <c r="F978" s="169"/>
      <c r="G978" s="124" t="e">
        <f>VLOOKUP(F978,[2]零件成本10.26!$B$2:$C$7802,2,0)</f>
        <v>#N/A</v>
      </c>
      <c r="H978" s="170"/>
      <c r="I978" s="128" t="str">
        <f t="shared" si="151"/>
        <v/>
      </c>
      <c r="J978" s="172"/>
      <c r="K978" s="178"/>
      <c r="L978" s="170"/>
      <c r="M978" s="69"/>
      <c r="N978" s="69"/>
      <c r="O978" s="69"/>
      <c r="P978" s="100">
        <f t="shared" si="152"/>
        <v>0</v>
      </c>
      <c r="Q978" s="156"/>
      <c r="R978" s="140" t="str">
        <f t="shared" si="153"/>
        <v>0</v>
      </c>
      <c r="S978" s="140" t="str">
        <f t="shared" si="154"/>
        <v>0</v>
      </c>
      <c r="T978" s="157"/>
      <c r="U978" s="106"/>
      <c r="V978" s="142">
        <f t="shared" si="155"/>
        <v>0</v>
      </c>
      <c r="W978" s="142">
        <f t="shared" si="156"/>
        <v>0</v>
      </c>
      <c r="X978" s="108">
        <f t="shared" si="157"/>
        <v>0</v>
      </c>
      <c r="Y978" s="108">
        <f t="shared" si="158"/>
        <v>0</v>
      </c>
      <c r="Z978" s="108">
        <f t="shared" si="159"/>
        <v>0</v>
      </c>
      <c r="AA978" s="174"/>
      <c r="AB978" s="179"/>
      <c r="AS978" s="176"/>
      <c r="AT978" s="176"/>
      <c r="AU978" s="176"/>
      <c r="AV978" s="176"/>
      <c r="AW978" s="176"/>
      <c r="AX978" s="176"/>
      <c r="AY978" s="176"/>
      <c r="AZ978" s="176"/>
      <c r="BA978" s="176"/>
      <c r="BB978" s="176"/>
      <c r="BC978" s="176"/>
      <c r="BD978" s="176"/>
      <c r="BE978" s="176"/>
      <c r="BF978" s="176"/>
      <c r="BG978" s="176"/>
      <c r="BH978" s="176"/>
      <c r="BI978" s="176"/>
      <c r="BJ978" s="176"/>
      <c r="BK978" s="176"/>
      <c r="BL978" s="176"/>
      <c r="BM978" s="176"/>
      <c r="BN978" s="176"/>
      <c r="BO978" s="176"/>
    </row>
    <row r="979" s="115" customFormat="1" ht="17.25" spans="1:67">
      <c r="A979" s="94">
        <f t="shared" si="150"/>
        <v>978</v>
      </c>
      <c r="B979" s="95"/>
      <c r="C979" s="69"/>
      <c r="D979" s="48"/>
      <c r="E979" s="69"/>
      <c r="F979" s="169"/>
      <c r="G979" s="124" t="e">
        <f>VLOOKUP(F979,[2]零件成本10.26!$B$2:$C$7802,2,0)</f>
        <v>#N/A</v>
      </c>
      <c r="H979" s="170"/>
      <c r="I979" s="128" t="str">
        <f t="shared" si="151"/>
        <v/>
      </c>
      <c r="J979" s="172"/>
      <c r="K979" s="178"/>
      <c r="L979" s="170"/>
      <c r="M979" s="69"/>
      <c r="N979" s="69"/>
      <c r="O979" s="69"/>
      <c r="P979" s="100">
        <f t="shared" si="152"/>
        <v>0</v>
      </c>
      <c r="Q979" s="156"/>
      <c r="R979" s="140" t="str">
        <f t="shared" si="153"/>
        <v>0</v>
      </c>
      <c r="S979" s="140" t="str">
        <f t="shared" si="154"/>
        <v>0</v>
      </c>
      <c r="T979" s="157"/>
      <c r="U979" s="106"/>
      <c r="V979" s="142">
        <f t="shared" si="155"/>
        <v>0</v>
      </c>
      <c r="W979" s="142">
        <f t="shared" si="156"/>
        <v>0</v>
      </c>
      <c r="X979" s="108">
        <f t="shared" si="157"/>
        <v>0</v>
      </c>
      <c r="Y979" s="108">
        <f t="shared" si="158"/>
        <v>0</v>
      </c>
      <c r="Z979" s="108">
        <f t="shared" si="159"/>
        <v>0</v>
      </c>
      <c r="AA979" s="174"/>
      <c r="AB979" s="179"/>
      <c r="AS979" s="176"/>
      <c r="AT979" s="176"/>
      <c r="AU979" s="176"/>
      <c r="AV979" s="176"/>
      <c r="AW979" s="176"/>
      <c r="AX979" s="176"/>
      <c r="AY979" s="176"/>
      <c r="AZ979" s="176"/>
      <c r="BA979" s="176"/>
      <c r="BB979" s="176"/>
      <c r="BC979" s="176"/>
      <c r="BD979" s="176"/>
      <c r="BE979" s="176"/>
      <c r="BF979" s="176"/>
      <c r="BG979" s="176"/>
      <c r="BH979" s="176"/>
      <c r="BI979" s="176"/>
      <c r="BJ979" s="176"/>
      <c r="BK979" s="176"/>
      <c r="BL979" s="176"/>
      <c r="BM979" s="176"/>
      <c r="BN979" s="176"/>
      <c r="BO979" s="176"/>
    </row>
    <row r="980" s="115" customFormat="1" ht="17.25" spans="1:67">
      <c r="A980" s="94">
        <f t="shared" si="150"/>
        <v>979</v>
      </c>
      <c r="B980" s="95"/>
      <c r="C980" s="69"/>
      <c r="D980" s="48"/>
      <c r="E980" s="69"/>
      <c r="F980" s="169"/>
      <c r="G980" s="124" t="e">
        <f>VLOOKUP(F980,[2]零件成本10.26!$B$2:$C$7802,2,0)</f>
        <v>#N/A</v>
      </c>
      <c r="H980" s="170"/>
      <c r="I980" s="128" t="str">
        <f t="shared" si="151"/>
        <v/>
      </c>
      <c r="J980" s="172"/>
      <c r="K980" s="178"/>
      <c r="L980" s="170"/>
      <c r="M980" s="69"/>
      <c r="N980" s="69"/>
      <c r="O980" s="69"/>
      <c r="P980" s="100">
        <f t="shared" si="152"/>
        <v>0</v>
      </c>
      <c r="Q980" s="156"/>
      <c r="R980" s="140" t="str">
        <f t="shared" si="153"/>
        <v>0</v>
      </c>
      <c r="S980" s="140" t="str">
        <f t="shared" si="154"/>
        <v>0</v>
      </c>
      <c r="T980" s="157"/>
      <c r="U980" s="106"/>
      <c r="V980" s="142">
        <f t="shared" si="155"/>
        <v>0</v>
      </c>
      <c r="W980" s="142">
        <f t="shared" si="156"/>
        <v>0</v>
      </c>
      <c r="X980" s="108">
        <f t="shared" si="157"/>
        <v>0</v>
      </c>
      <c r="Y980" s="108">
        <f t="shared" si="158"/>
        <v>0</v>
      </c>
      <c r="Z980" s="108">
        <f t="shared" si="159"/>
        <v>0</v>
      </c>
      <c r="AA980" s="174"/>
      <c r="AB980" s="179"/>
      <c r="AS980" s="176"/>
      <c r="AT980" s="176"/>
      <c r="AU980" s="176"/>
      <c r="AV980" s="176"/>
      <c r="AW980" s="176"/>
      <c r="AX980" s="176"/>
      <c r="AY980" s="176"/>
      <c r="AZ980" s="176"/>
      <c r="BA980" s="176"/>
      <c r="BB980" s="176"/>
      <c r="BC980" s="176"/>
      <c r="BD980" s="176"/>
      <c r="BE980" s="176"/>
      <c r="BF980" s="176"/>
      <c r="BG980" s="176"/>
      <c r="BH980" s="176"/>
      <c r="BI980" s="176"/>
      <c r="BJ980" s="176"/>
      <c r="BK980" s="176"/>
      <c r="BL980" s="176"/>
      <c r="BM980" s="176"/>
      <c r="BN980" s="176"/>
      <c r="BO980" s="176"/>
    </row>
    <row r="981" s="115" customFormat="1" ht="17.25" spans="1:67">
      <c r="A981" s="94">
        <f t="shared" si="150"/>
        <v>980</v>
      </c>
      <c r="B981" s="95"/>
      <c r="C981" s="69"/>
      <c r="D981" s="48"/>
      <c r="E981" s="69"/>
      <c r="F981" s="169"/>
      <c r="G981" s="124" t="e">
        <f>VLOOKUP(F981,[2]零件成本10.26!$B$2:$C$7802,2,0)</f>
        <v>#N/A</v>
      </c>
      <c r="H981" s="170"/>
      <c r="I981" s="128" t="str">
        <f t="shared" si="151"/>
        <v/>
      </c>
      <c r="J981" s="172"/>
      <c r="K981" s="178"/>
      <c r="L981" s="170"/>
      <c r="M981" s="69"/>
      <c r="N981" s="69"/>
      <c r="O981" s="69"/>
      <c r="P981" s="100">
        <f t="shared" si="152"/>
        <v>0</v>
      </c>
      <c r="Q981" s="156"/>
      <c r="R981" s="140" t="str">
        <f t="shared" si="153"/>
        <v>0</v>
      </c>
      <c r="S981" s="140" t="str">
        <f t="shared" si="154"/>
        <v>0</v>
      </c>
      <c r="T981" s="157"/>
      <c r="U981" s="106"/>
      <c r="V981" s="142">
        <f t="shared" si="155"/>
        <v>0</v>
      </c>
      <c r="W981" s="142">
        <f t="shared" si="156"/>
        <v>0</v>
      </c>
      <c r="X981" s="108">
        <f t="shared" si="157"/>
        <v>0</v>
      </c>
      <c r="Y981" s="108">
        <f t="shared" si="158"/>
        <v>0</v>
      </c>
      <c r="Z981" s="108">
        <f t="shared" si="159"/>
        <v>0</v>
      </c>
      <c r="AA981" s="174"/>
      <c r="AB981" s="179"/>
      <c r="AS981" s="176"/>
      <c r="AT981" s="176"/>
      <c r="AU981" s="176"/>
      <c r="AV981" s="176"/>
      <c r="AW981" s="176"/>
      <c r="AX981" s="176"/>
      <c r="AY981" s="176"/>
      <c r="AZ981" s="176"/>
      <c r="BA981" s="176"/>
      <c r="BB981" s="176"/>
      <c r="BC981" s="176"/>
      <c r="BD981" s="176"/>
      <c r="BE981" s="176"/>
      <c r="BF981" s="176"/>
      <c r="BG981" s="176"/>
      <c r="BH981" s="176"/>
      <c r="BI981" s="176"/>
      <c r="BJ981" s="176"/>
      <c r="BK981" s="176"/>
      <c r="BL981" s="176"/>
      <c r="BM981" s="176"/>
      <c r="BN981" s="176"/>
      <c r="BO981" s="176"/>
    </row>
    <row r="982" s="115" customFormat="1" ht="17.25" spans="1:67">
      <c r="A982" s="94">
        <f t="shared" si="150"/>
        <v>981</v>
      </c>
      <c r="B982" s="95"/>
      <c r="C982" s="69"/>
      <c r="D982" s="48"/>
      <c r="E982" s="69"/>
      <c r="F982" s="169"/>
      <c r="G982" s="124" t="e">
        <f>VLOOKUP(F982,[2]零件成本10.26!$B$2:$C$7802,2,0)</f>
        <v>#N/A</v>
      </c>
      <c r="H982" s="170"/>
      <c r="I982" s="128" t="str">
        <f t="shared" si="151"/>
        <v/>
      </c>
      <c r="J982" s="172"/>
      <c r="K982" s="178"/>
      <c r="L982" s="170"/>
      <c r="M982" s="69"/>
      <c r="N982" s="69"/>
      <c r="O982" s="69"/>
      <c r="P982" s="100">
        <f t="shared" si="152"/>
        <v>0</v>
      </c>
      <c r="Q982" s="156"/>
      <c r="R982" s="140" t="str">
        <f t="shared" si="153"/>
        <v>0</v>
      </c>
      <c r="S982" s="140" t="str">
        <f t="shared" si="154"/>
        <v>0</v>
      </c>
      <c r="T982" s="157"/>
      <c r="U982" s="106"/>
      <c r="V982" s="142">
        <f t="shared" si="155"/>
        <v>0</v>
      </c>
      <c r="W982" s="142">
        <f t="shared" si="156"/>
        <v>0</v>
      </c>
      <c r="X982" s="108">
        <f t="shared" si="157"/>
        <v>0</v>
      </c>
      <c r="Y982" s="108">
        <f t="shared" si="158"/>
        <v>0</v>
      </c>
      <c r="Z982" s="108">
        <f t="shared" si="159"/>
        <v>0</v>
      </c>
      <c r="AA982" s="174"/>
      <c r="AB982" s="179"/>
      <c r="AS982" s="176"/>
      <c r="AT982" s="176"/>
      <c r="AU982" s="176"/>
      <c r="AV982" s="176"/>
      <c r="AW982" s="176"/>
      <c r="AX982" s="176"/>
      <c r="AY982" s="176"/>
      <c r="AZ982" s="176"/>
      <c r="BA982" s="176"/>
      <c r="BB982" s="176"/>
      <c r="BC982" s="176"/>
      <c r="BD982" s="176"/>
      <c r="BE982" s="176"/>
      <c r="BF982" s="176"/>
      <c r="BG982" s="176"/>
      <c r="BH982" s="176"/>
      <c r="BI982" s="176"/>
      <c r="BJ982" s="176"/>
      <c r="BK982" s="176"/>
      <c r="BL982" s="176"/>
      <c r="BM982" s="176"/>
      <c r="BN982" s="176"/>
      <c r="BO982" s="176"/>
    </row>
    <row r="983" s="115" customFormat="1" ht="17.25" spans="1:67">
      <c r="A983" s="94">
        <f t="shared" si="150"/>
        <v>982</v>
      </c>
      <c r="B983" s="95"/>
      <c r="C983" s="69"/>
      <c r="D983" s="48"/>
      <c r="E983" s="69"/>
      <c r="F983" s="169"/>
      <c r="G983" s="124" t="e">
        <f>VLOOKUP(F983,[2]零件成本10.26!$B$2:$C$7802,2,0)</f>
        <v>#N/A</v>
      </c>
      <c r="H983" s="170"/>
      <c r="I983" s="128" t="str">
        <f t="shared" si="151"/>
        <v/>
      </c>
      <c r="J983" s="172"/>
      <c r="K983" s="178"/>
      <c r="L983" s="170"/>
      <c r="M983" s="69"/>
      <c r="N983" s="69"/>
      <c r="O983" s="69"/>
      <c r="P983" s="100">
        <f t="shared" si="152"/>
        <v>0</v>
      </c>
      <c r="Q983" s="156"/>
      <c r="R983" s="140" t="str">
        <f t="shared" si="153"/>
        <v>0</v>
      </c>
      <c r="S983" s="140" t="str">
        <f t="shared" si="154"/>
        <v>0</v>
      </c>
      <c r="T983" s="157"/>
      <c r="U983" s="106"/>
      <c r="V983" s="142">
        <f t="shared" si="155"/>
        <v>0</v>
      </c>
      <c r="W983" s="142">
        <f t="shared" si="156"/>
        <v>0</v>
      </c>
      <c r="X983" s="108">
        <f t="shared" si="157"/>
        <v>0</v>
      </c>
      <c r="Y983" s="108">
        <f t="shared" si="158"/>
        <v>0</v>
      </c>
      <c r="Z983" s="108">
        <f t="shared" si="159"/>
        <v>0</v>
      </c>
      <c r="AA983" s="174"/>
      <c r="AB983" s="179"/>
      <c r="AS983" s="176"/>
      <c r="AT983" s="176"/>
      <c r="AU983" s="176"/>
      <c r="AV983" s="176"/>
      <c r="AW983" s="176"/>
      <c r="AX983" s="176"/>
      <c r="AY983" s="176"/>
      <c r="AZ983" s="176"/>
      <c r="BA983" s="176"/>
      <c r="BB983" s="176"/>
      <c r="BC983" s="176"/>
      <c r="BD983" s="176"/>
      <c r="BE983" s="176"/>
      <c r="BF983" s="176"/>
      <c r="BG983" s="176"/>
      <c r="BH983" s="176"/>
      <c r="BI983" s="176"/>
      <c r="BJ983" s="176"/>
      <c r="BK983" s="176"/>
      <c r="BL983" s="176"/>
      <c r="BM983" s="176"/>
      <c r="BN983" s="176"/>
      <c r="BO983" s="176"/>
    </row>
    <row r="984" s="115" customFormat="1" ht="17.25" spans="1:67">
      <c r="A984" s="94">
        <f t="shared" si="150"/>
        <v>983</v>
      </c>
      <c r="B984" s="95"/>
      <c r="C984" s="69"/>
      <c r="D984" s="48"/>
      <c r="E984" s="69"/>
      <c r="F984" s="169"/>
      <c r="G984" s="124" t="e">
        <f>VLOOKUP(F984,[2]零件成本10.26!$B$2:$C$7802,2,0)</f>
        <v>#N/A</v>
      </c>
      <c r="H984" s="170"/>
      <c r="I984" s="128" t="str">
        <f t="shared" si="151"/>
        <v/>
      </c>
      <c r="J984" s="172"/>
      <c r="K984" s="178"/>
      <c r="L984" s="170"/>
      <c r="M984" s="69"/>
      <c r="N984" s="69"/>
      <c r="O984" s="69"/>
      <c r="P984" s="100">
        <f t="shared" si="152"/>
        <v>0</v>
      </c>
      <c r="Q984" s="156"/>
      <c r="R984" s="140" t="str">
        <f t="shared" si="153"/>
        <v>0</v>
      </c>
      <c r="S984" s="140" t="str">
        <f t="shared" si="154"/>
        <v>0</v>
      </c>
      <c r="T984" s="157"/>
      <c r="U984" s="106"/>
      <c r="V984" s="142">
        <f t="shared" si="155"/>
        <v>0</v>
      </c>
      <c r="W984" s="142">
        <f t="shared" si="156"/>
        <v>0</v>
      </c>
      <c r="X984" s="108">
        <f t="shared" si="157"/>
        <v>0</v>
      </c>
      <c r="Y984" s="108">
        <f t="shared" si="158"/>
        <v>0</v>
      </c>
      <c r="Z984" s="108">
        <f t="shared" si="159"/>
        <v>0</v>
      </c>
      <c r="AA984" s="174"/>
      <c r="AB984" s="179"/>
      <c r="AS984" s="176"/>
      <c r="AT984" s="176"/>
      <c r="AU984" s="176"/>
      <c r="AV984" s="176"/>
      <c r="AW984" s="176"/>
      <c r="AX984" s="176"/>
      <c r="AY984" s="176"/>
      <c r="AZ984" s="176"/>
      <c r="BA984" s="176"/>
      <c r="BB984" s="176"/>
      <c r="BC984" s="176"/>
      <c r="BD984" s="176"/>
      <c r="BE984" s="176"/>
      <c r="BF984" s="176"/>
      <c r="BG984" s="176"/>
      <c r="BH984" s="176"/>
      <c r="BI984" s="176"/>
      <c r="BJ984" s="176"/>
      <c r="BK984" s="176"/>
      <c r="BL984" s="176"/>
      <c r="BM984" s="176"/>
      <c r="BN984" s="176"/>
      <c r="BO984" s="176"/>
    </row>
    <row r="985" s="115" customFormat="1" ht="17.25" spans="1:67">
      <c r="A985" s="94">
        <f t="shared" si="150"/>
        <v>984</v>
      </c>
      <c r="B985" s="95"/>
      <c r="C985" s="69"/>
      <c r="D985" s="48"/>
      <c r="E985" s="69"/>
      <c r="F985" s="169"/>
      <c r="G985" s="124" t="e">
        <f>VLOOKUP(F985,[2]零件成本10.26!$B$2:$C$7802,2,0)</f>
        <v>#N/A</v>
      </c>
      <c r="H985" s="170"/>
      <c r="I985" s="128" t="str">
        <f t="shared" si="151"/>
        <v/>
      </c>
      <c r="J985" s="172"/>
      <c r="K985" s="178"/>
      <c r="L985" s="170"/>
      <c r="M985" s="69"/>
      <c r="N985" s="69"/>
      <c r="O985" s="69"/>
      <c r="P985" s="100">
        <f t="shared" si="152"/>
        <v>0</v>
      </c>
      <c r="Q985" s="156"/>
      <c r="R985" s="140" t="str">
        <f t="shared" si="153"/>
        <v>0</v>
      </c>
      <c r="S985" s="140" t="str">
        <f t="shared" si="154"/>
        <v>0</v>
      </c>
      <c r="T985" s="157"/>
      <c r="U985" s="106"/>
      <c r="V985" s="142">
        <f t="shared" si="155"/>
        <v>0</v>
      </c>
      <c r="W985" s="142">
        <f t="shared" si="156"/>
        <v>0</v>
      </c>
      <c r="X985" s="108">
        <f t="shared" si="157"/>
        <v>0</v>
      </c>
      <c r="Y985" s="108">
        <f t="shared" si="158"/>
        <v>0</v>
      </c>
      <c r="Z985" s="108">
        <f t="shared" si="159"/>
        <v>0</v>
      </c>
      <c r="AA985" s="174"/>
      <c r="AB985" s="179"/>
      <c r="AS985" s="176"/>
      <c r="AT985" s="176"/>
      <c r="AU985" s="176"/>
      <c r="AV985" s="176"/>
      <c r="AW985" s="176"/>
      <c r="AX985" s="176"/>
      <c r="AY985" s="176"/>
      <c r="AZ985" s="176"/>
      <c r="BA985" s="176"/>
      <c r="BB985" s="176"/>
      <c r="BC985" s="176"/>
      <c r="BD985" s="176"/>
      <c r="BE985" s="176"/>
      <c r="BF985" s="176"/>
      <c r="BG985" s="176"/>
      <c r="BH985" s="176"/>
      <c r="BI985" s="176"/>
      <c r="BJ985" s="176"/>
      <c r="BK985" s="176"/>
      <c r="BL985" s="176"/>
      <c r="BM985" s="176"/>
      <c r="BN985" s="176"/>
      <c r="BO985" s="176"/>
    </row>
    <row r="986" s="115" customFormat="1" ht="17.25" spans="1:67">
      <c r="A986" s="94">
        <f t="shared" si="150"/>
        <v>985</v>
      </c>
      <c r="B986" s="95"/>
      <c r="C986" s="69"/>
      <c r="D986" s="48"/>
      <c r="E986" s="69"/>
      <c r="F986" s="169"/>
      <c r="G986" s="124" t="e">
        <f>VLOOKUP(F986,[2]零件成本10.26!$B$2:$C$7802,2,0)</f>
        <v>#N/A</v>
      </c>
      <c r="H986" s="170"/>
      <c r="I986" s="128" t="str">
        <f t="shared" si="151"/>
        <v/>
      </c>
      <c r="J986" s="172"/>
      <c r="K986" s="178"/>
      <c r="L986" s="170"/>
      <c r="M986" s="69"/>
      <c r="N986" s="69"/>
      <c r="O986" s="69"/>
      <c r="P986" s="100">
        <f t="shared" si="152"/>
        <v>0</v>
      </c>
      <c r="Q986" s="156"/>
      <c r="R986" s="140" t="str">
        <f t="shared" si="153"/>
        <v>0</v>
      </c>
      <c r="S986" s="140" t="str">
        <f t="shared" si="154"/>
        <v>0</v>
      </c>
      <c r="T986" s="157"/>
      <c r="U986" s="106"/>
      <c r="V986" s="142">
        <f t="shared" si="155"/>
        <v>0</v>
      </c>
      <c r="W986" s="142">
        <f t="shared" si="156"/>
        <v>0</v>
      </c>
      <c r="X986" s="108">
        <f t="shared" si="157"/>
        <v>0</v>
      </c>
      <c r="Y986" s="108">
        <f t="shared" si="158"/>
        <v>0</v>
      </c>
      <c r="Z986" s="108">
        <f t="shared" si="159"/>
        <v>0</v>
      </c>
      <c r="AA986" s="174"/>
      <c r="AB986" s="179"/>
      <c r="AS986" s="176"/>
      <c r="AT986" s="176"/>
      <c r="AU986" s="176"/>
      <c r="AV986" s="176"/>
      <c r="AW986" s="176"/>
      <c r="AX986" s="176"/>
      <c r="AY986" s="176"/>
      <c r="AZ986" s="176"/>
      <c r="BA986" s="176"/>
      <c r="BB986" s="176"/>
      <c r="BC986" s="176"/>
      <c r="BD986" s="176"/>
      <c r="BE986" s="176"/>
      <c r="BF986" s="176"/>
      <c r="BG986" s="176"/>
      <c r="BH986" s="176"/>
      <c r="BI986" s="176"/>
      <c r="BJ986" s="176"/>
      <c r="BK986" s="176"/>
      <c r="BL986" s="176"/>
      <c r="BM986" s="176"/>
      <c r="BN986" s="176"/>
      <c r="BO986" s="176"/>
    </row>
    <row r="987" s="115" customFormat="1" ht="17.25" spans="1:67">
      <c r="A987" s="94">
        <f t="shared" si="150"/>
        <v>986</v>
      </c>
      <c r="B987" s="95"/>
      <c r="C987" s="69"/>
      <c r="D987" s="48"/>
      <c r="E987" s="69"/>
      <c r="F987" s="169"/>
      <c r="G987" s="124" t="e">
        <f>VLOOKUP(F987,[2]零件成本10.26!$B$2:$C$7802,2,0)</f>
        <v>#N/A</v>
      </c>
      <c r="H987" s="170"/>
      <c r="I987" s="128" t="str">
        <f t="shared" si="151"/>
        <v/>
      </c>
      <c r="J987" s="172"/>
      <c r="K987" s="178"/>
      <c r="L987" s="170"/>
      <c r="M987" s="69"/>
      <c r="N987" s="69"/>
      <c r="O987" s="69"/>
      <c r="P987" s="100">
        <f t="shared" si="152"/>
        <v>0</v>
      </c>
      <c r="Q987" s="156"/>
      <c r="R987" s="140" t="str">
        <f t="shared" si="153"/>
        <v>0</v>
      </c>
      <c r="S987" s="140" t="str">
        <f t="shared" si="154"/>
        <v>0</v>
      </c>
      <c r="T987" s="157"/>
      <c r="U987" s="106"/>
      <c r="V987" s="142">
        <f t="shared" si="155"/>
        <v>0</v>
      </c>
      <c r="W987" s="142">
        <f t="shared" si="156"/>
        <v>0</v>
      </c>
      <c r="X987" s="108">
        <f t="shared" si="157"/>
        <v>0</v>
      </c>
      <c r="Y987" s="108">
        <f t="shared" si="158"/>
        <v>0</v>
      </c>
      <c r="Z987" s="108">
        <f t="shared" si="159"/>
        <v>0</v>
      </c>
      <c r="AA987" s="174"/>
      <c r="AB987" s="179"/>
      <c r="AS987" s="176"/>
      <c r="AT987" s="176"/>
      <c r="AU987" s="176"/>
      <c r="AV987" s="176"/>
      <c r="AW987" s="176"/>
      <c r="AX987" s="176"/>
      <c r="AY987" s="176"/>
      <c r="AZ987" s="176"/>
      <c r="BA987" s="176"/>
      <c r="BB987" s="176"/>
      <c r="BC987" s="176"/>
      <c r="BD987" s="176"/>
      <c r="BE987" s="176"/>
      <c r="BF987" s="176"/>
      <c r="BG987" s="176"/>
      <c r="BH987" s="176"/>
      <c r="BI987" s="176"/>
      <c r="BJ987" s="176"/>
      <c r="BK987" s="176"/>
      <c r="BL987" s="176"/>
      <c r="BM987" s="176"/>
      <c r="BN987" s="176"/>
      <c r="BO987" s="176"/>
    </row>
    <row r="988" s="115" customFormat="1" ht="17.25" spans="1:67">
      <c r="A988" s="94">
        <f t="shared" si="150"/>
        <v>987</v>
      </c>
      <c r="B988" s="95"/>
      <c r="C988" s="69"/>
      <c r="D988" s="48"/>
      <c r="E988" s="69"/>
      <c r="F988" s="169"/>
      <c r="G988" s="124" t="e">
        <f>VLOOKUP(F988,[2]零件成本10.26!$B$2:$C$7802,2,0)</f>
        <v>#N/A</v>
      </c>
      <c r="H988" s="170"/>
      <c r="I988" s="128" t="str">
        <f t="shared" si="151"/>
        <v/>
      </c>
      <c r="J988" s="172"/>
      <c r="K988" s="178"/>
      <c r="L988" s="170"/>
      <c r="M988" s="69"/>
      <c r="N988" s="69"/>
      <c r="O988" s="69"/>
      <c r="P988" s="100">
        <f t="shared" si="152"/>
        <v>0</v>
      </c>
      <c r="Q988" s="156"/>
      <c r="R988" s="140" t="str">
        <f t="shared" si="153"/>
        <v>0</v>
      </c>
      <c r="S988" s="140" t="str">
        <f t="shared" si="154"/>
        <v>0</v>
      </c>
      <c r="T988" s="157"/>
      <c r="U988" s="106"/>
      <c r="V988" s="142">
        <f t="shared" si="155"/>
        <v>0</v>
      </c>
      <c r="W988" s="142">
        <f t="shared" si="156"/>
        <v>0</v>
      </c>
      <c r="X988" s="108">
        <f t="shared" si="157"/>
        <v>0</v>
      </c>
      <c r="Y988" s="108">
        <f t="shared" si="158"/>
        <v>0</v>
      </c>
      <c r="Z988" s="108">
        <f t="shared" si="159"/>
        <v>0</v>
      </c>
      <c r="AA988" s="174"/>
      <c r="AB988" s="179"/>
      <c r="AS988" s="176"/>
      <c r="AT988" s="176"/>
      <c r="AU988" s="176"/>
      <c r="AV988" s="176"/>
      <c r="AW988" s="176"/>
      <c r="AX988" s="176"/>
      <c r="AY988" s="176"/>
      <c r="AZ988" s="176"/>
      <c r="BA988" s="176"/>
      <c r="BB988" s="176"/>
      <c r="BC988" s="176"/>
      <c r="BD988" s="176"/>
      <c r="BE988" s="176"/>
      <c r="BF988" s="176"/>
      <c r="BG988" s="176"/>
      <c r="BH988" s="176"/>
      <c r="BI988" s="176"/>
      <c r="BJ988" s="176"/>
      <c r="BK988" s="176"/>
      <c r="BL988" s="176"/>
      <c r="BM988" s="176"/>
      <c r="BN988" s="176"/>
      <c r="BO988" s="176"/>
    </row>
    <row r="989" s="115" customFormat="1" ht="17.25" spans="1:67">
      <c r="A989" s="94">
        <f t="shared" si="150"/>
        <v>988</v>
      </c>
      <c r="B989" s="95"/>
      <c r="C989" s="69"/>
      <c r="D989" s="48"/>
      <c r="E989" s="69"/>
      <c r="F989" s="169"/>
      <c r="G989" s="124" t="e">
        <f>VLOOKUP(F989,[2]零件成本10.26!$B$2:$C$7802,2,0)</f>
        <v>#N/A</v>
      </c>
      <c r="H989" s="170"/>
      <c r="I989" s="128" t="str">
        <f t="shared" si="151"/>
        <v/>
      </c>
      <c r="J989" s="172"/>
      <c r="K989" s="178"/>
      <c r="L989" s="170"/>
      <c r="M989" s="69"/>
      <c r="N989" s="69"/>
      <c r="O989" s="69"/>
      <c r="P989" s="100">
        <f t="shared" si="152"/>
        <v>0</v>
      </c>
      <c r="Q989" s="156"/>
      <c r="R989" s="140" t="str">
        <f t="shared" si="153"/>
        <v>0</v>
      </c>
      <c r="S989" s="140" t="str">
        <f t="shared" si="154"/>
        <v>0</v>
      </c>
      <c r="T989" s="157"/>
      <c r="U989" s="106"/>
      <c r="V989" s="142">
        <f t="shared" si="155"/>
        <v>0</v>
      </c>
      <c r="W989" s="142">
        <f t="shared" si="156"/>
        <v>0</v>
      </c>
      <c r="X989" s="108">
        <f t="shared" si="157"/>
        <v>0</v>
      </c>
      <c r="Y989" s="108">
        <f t="shared" si="158"/>
        <v>0</v>
      </c>
      <c r="Z989" s="108">
        <f t="shared" si="159"/>
        <v>0</v>
      </c>
      <c r="AA989" s="174"/>
      <c r="AB989" s="179"/>
      <c r="AS989" s="176"/>
      <c r="AT989" s="176"/>
      <c r="AU989" s="176"/>
      <c r="AV989" s="176"/>
      <c r="AW989" s="176"/>
      <c r="AX989" s="176"/>
      <c r="AY989" s="176"/>
      <c r="AZ989" s="176"/>
      <c r="BA989" s="176"/>
      <c r="BB989" s="176"/>
      <c r="BC989" s="176"/>
      <c r="BD989" s="176"/>
      <c r="BE989" s="176"/>
      <c r="BF989" s="176"/>
      <c r="BG989" s="176"/>
      <c r="BH989" s="176"/>
      <c r="BI989" s="176"/>
      <c r="BJ989" s="176"/>
      <c r="BK989" s="176"/>
      <c r="BL989" s="176"/>
      <c r="BM989" s="176"/>
      <c r="BN989" s="176"/>
      <c r="BO989" s="176"/>
    </row>
    <row r="990" s="115" customFormat="1" ht="17.25" spans="1:67">
      <c r="A990" s="94">
        <f t="shared" si="150"/>
        <v>989</v>
      </c>
      <c r="B990" s="95"/>
      <c r="C990" s="69"/>
      <c r="D990" s="48"/>
      <c r="E990" s="69"/>
      <c r="F990" s="169"/>
      <c r="G990" s="124" t="e">
        <f>VLOOKUP(F990,[2]零件成本10.26!$B$2:$C$7802,2,0)</f>
        <v>#N/A</v>
      </c>
      <c r="H990" s="170"/>
      <c r="I990" s="128" t="str">
        <f t="shared" si="151"/>
        <v/>
      </c>
      <c r="J990" s="172"/>
      <c r="K990" s="178"/>
      <c r="L990" s="170"/>
      <c r="M990" s="69"/>
      <c r="N990" s="69"/>
      <c r="O990" s="69"/>
      <c r="P990" s="100">
        <f t="shared" si="152"/>
        <v>0</v>
      </c>
      <c r="Q990" s="156"/>
      <c r="R990" s="140" t="str">
        <f t="shared" si="153"/>
        <v>0</v>
      </c>
      <c r="S990" s="140" t="str">
        <f t="shared" si="154"/>
        <v>0</v>
      </c>
      <c r="T990" s="157"/>
      <c r="U990" s="106"/>
      <c r="V990" s="142">
        <f t="shared" si="155"/>
        <v>0</v>
      </c>
      <c r="W990" s="142">
        <f t="shared" si="156"/>
        <v>0</v>
      </c>
      <c r="X990" s="108">
        <f t="shared" si="157"/>
        <v>0</v>
      </c>
      <c r="Y990" s="108">
        <f t="shared" si="158"/>
        <v>0</v>
      </c>
      <c r="Z990" s="108">
        <f t="shared" si="159"/>
        <v>0</v>
      </c>
      <c r="AA990" s="174"/>
      <c r="AB990" s="179"/>
      <c r="AS990" s="176"/>
      <c r="AT990" s="176"/>
      <c r="AU990" s="176"/>
      <c r="AV990" s="176"/>
      <c r="AW990" s="176"/>
      <c r="AX990" s="176"/>
      <c r="AY990" s="176"/>
      <c r="AZ990" s="176"/>
      <c r="BA990" s="176"/>
      <c r="BB990" s="176"/>
      <c r="BC990" s="176"/>
      <c r="BD990" s="176"/>
      <c r="BE990" s="176"/>
      <c r="BF990" s="176"/>
      <c r="BG990" s="176"/>
      <c r="BH990" s="176"/>
      <c r="BI990" s="176"/>
      <c r="BJ990" s="176"/>
      <c r="BK990" s="176"/>
      <c r="BL990" s="176"/>
      <c r="BM990" s="176"/>
      <c r="BN990" s="176"/>
      <c r="BO990" s="176"/>
    </row>
    <row r="991" s="115" customFormat="1" ht="17.25" spans="1:67">
      <c r="A991" s="94">
        <f t="shared" si="150"/>
        <v>990</v>
      </c>
      <c r="B991" s="95"/>
      <c r="C991" s="69"/>
      <c r="D991" s="48"/>
      <c r="E991" s="69"/>
      <c r="F991" s="169"/>
      <c r="G991" s="124" t="e">
        <f>VLOOKUP(F991,[2]零件成本10.26!$B$2:$C$7802,2,0)</f>
        <v>#N/A</v>
      </c>
      <c r="H991" s="170"/>
      <c r="I991" s="128" t="str">
        <f t="shared" si="151"/>
        <v/>
      </c>
      <c r="J991" s="172"/>
      <c r="K991" s="178"/>
      <c r="L991" s="170"/>
      <c r="M991" s="69"/>
      <c r="N991" s="69"/>
      <c r="O991" s="69"/>
      <c r="P991" s="100">
        <f t="shared" si="152"/>
        <v>0</v>
      </c>
      <c r="Q991" s="156"/>
      <c r="R991" s="140" t="str">
        <f t="shared" si="153"/>
        <v>0</v>
      </c>
      <c r="S991" s="140" t="str">
        <f t="shared" si="154"/>
        <v>0</v>
      </c>
      <c r="T991" s="157"/>
      <c r="U991" s="106"/>
      <c r="V991" s="142">
        <f t="shared" si="155"/>
        <v>0</v>
      </c>
      <c r="W991" s="142">
        <f t="shared" si="156"/>
        <v>0</v>
      </c>
      <c r="X991" s="108">
        <f t="shared" si="157"/>
        <v>0</v>
      </c>
      <c r="Y991" s="108">
        <f t="shared" si="158"/>
        <v>0</v>
      </c>
      <c r="Z991" s="108">
        <f t="shared" si="159"/>
        <v>0</v>
      </c>
      <c r="AA991" s="174"/>
      <c r="AB991" s="179"/>
      <c r="AS991" s="176"/>
      <c r="AT991" s="176"/>
      <c r="AU991" s="176"/>
      <c r="AV991" s="176"/>
      <c r="AW991" s="176"/>
      <c r="AX991" s="176"/>
      <c r="AY991" s="176"/>
      <c r="AZ991" s="176"/>
      <c r="BA991" s="176"/>
      <c r="BB991" s="176"/>
      <c r="BC991" s="176"/>
      <c r="BD991" s="176"/>
      <c r="BE991" s="176"/>
      <c r="BF991" s="176"/>
      <c r="BG991" s="176"/>
      <c r="BH991" s="176"/>
      <c r="BI991" s="176"/>
      <c r="BJ991" s="176"/>
      <c r="BK991" s="176"/>
      <c r="BL991" s="176"/>
      <c r="BM991" s="176"/>
      <c r="BN991" s="176"/>
      <c r="BO991" s="176"/>
    </row>
    <row r="992" s="115" customFormat="1" ht="17.25" spans="1:67">
      <c r="A992" s="94">
        <f t="shared" si="150"/>
        <v>991</v>
      </c>
      <c r="B992" s="95"/>
      <c r="C992" s="69"/>
      <c r="D992" s="48"/>
      <c r="E992" s="69"/>
      <c r="F992" s="169"/>
      <c r="G992" s="124" t="e">
        <f>VLOOKUP(F992,[2]零件成本10.26!$B$2:$C$7802,2,0)</f>
        <v>#N/A</v>
      </c>
      <c r="H992" s="170"/>
      <c r="I992" s="128" t="str">
        <f t="shared" si="151"/>
        <v/>
      </c>
      <c r="J992" s="172"/>
      <c r="K992" s="178"/>
      <c r="L992" s="170"/>
      <c r="M992" s="69"/>
      <c r="N992" s="69"/>
      <c r="O992" s="69"/>
      <c r="P992" s="100">
        <f t="shared" si="152"/>
        <v>0</v>
      </c>
      <c r="Q992" s="156"/>
      <c r="R992" s="140" t="str">
        <f t="shared" si="153"/>
        <v>0</v>
      </c>
      <c r="S992" s="140" t="str">
        <f t="shared" si="154"/>
        <v>0</v>
      </c>
      <c r="T992" s="157"/>
      <c r="U992" s="106"/>
      <c r="V992" s="142">
        <f t="shared" si="155"/>
        <v>0</v>
      </c>
      <c r="W992" s="142">
        <f t="shared" si="156"/>
        <v>0</v>
      </c>
      <c r="X992" s="108">
        <f t="shared" si="157"/>
        <v>0</v>
      </c>
      <c r="Y992" s="108">
        <f t="shared" si="158"/>
        <v>0</v>
      </c>
      <c r="Z992" s="108">
        <f t="shared" si="159"/>
        <v>0</v>
      </c>
      <c r="AA992" s="174"/>
      <c r="AB992" s="179"/>
      <c r="AS992" s="176"/>
      <c r="AT992" s="176"/>
      <c r="AU992" s="176"/>
      <c r="AV992" s="176"/>
      <c r="AW992" s="176"/>
      <c r="AX992" s="176"/>
      <c r="AY992" s="176"/>
      <c r="AZ992" s="176"/>
      <c r="BA992" s="176"/>
      <c r="BB992" s="176"/>
      <c r="BC992" s="176"/>
      <c r="BD992" s="176"/>
      <c r="BE992" s="176"/>
      <c r="BF992" s="176"/>
      <c r="BG992" s="176"/>
      <c r="BH992" s="176"/>
      <c r="BI992" s="176"/>
      <c r="BJ992" s="176"/>
      <c r="BK992" s="176"/>
      <c r="BL992" s="176"/>
      <c r="BM992" s="176"/>
      <c r="BN992" s="176"/>
      <c r="BO992" s="176"/>
    </row>
    <row r="993" s="115" customFormat="1" ht="17.25" spans="1:67">
      <c r="A993" s="94">
        <f t="shared" si="150"/>
        <v>992</v>
      </c>
      <c r="B993" s="95"/>
      <c r="C993" s="69"/>
      <c r="D993" s="48"/>
      <c r="E993" s="69"/>
      <c r="F993" s="169"/>
      <c r="G993" s="124" t="e">
        <f>VLOOKUP(F993,[2]零件成本10.26!$B$2:$C$7802,2,0)</f>
        <v>#N/A</v>
      </c>
      <c r="H993" s="170"/>
      <c r="I993" s="128" t="str">
        <f t="shared" si="151"/>
        <v/>
      </c>
      <c r="J993" s="172"/>
      <c r="K993" s="178"/>
      <c r="L993" s="170"/>
      <c r="M993" s="69"/>
      <c r="N993" s="69"/>
      <c r="O993" s="69"/>
      <c r="P993" s="100">
        <f t="shared" si="152"/>
        <v>0</v>
      </c>
      <c r="Q993" s="156"/>
      <c r="R993" s="140" t="str">
        <f t="shared" si="153"/>
        <v>0</v>
      </c>
      <c r="S993" s="140" t="str">
        <f t="shared" si="154"/>
        <v>0</v>
      </c>
      <c r="T993" s="157"/>
      <c r="U993" s="106"/>
      <c r="V993" s="142">
        <f t="shared" si="155"/>
        <v>0</v>
      </c>
      <c r="W993" s="142">
        <f t="shared" si="156"/>
        <v>0</v>
      </c>
      <c r="X993" s="108">
        <f t="shared" si="157"/>
        <v>0</v>
      </c>
      <c r="Y993" s="108">
        <f t="shared" si="158"/>
        <v>0</v>
      </c>
      <c r="Z993" s="108">
        <f t="shared" si="159"/>
        <v>0</v>
      </c>
      <c r="AA993" s="174"/>
      <c r="AB993" s="179"/>
      <c r="AS993" s="176"/>
      <c r="AT993" s="176"/>
      <c r="AU993" s="176"/>
      <c r="AV993" s="176"/>
      <c r="AW993" s="176"/>
      <c r="AX993" s="176"/>
      <c r="AY993" s="176"/>
      <c r="AZ993" s="176"/>
      <c r="BA993" s="176"/>
      <c r="BB993" s="176"/>
      <c r="BC993" s="176"/>
      <c r="BD993" s="176"/>
      <c r="BE993" s="176"/>
      <c r="BF993" s="176"/>
      <c r="BG993" s="176"/>
      <c r="BH993" s="176"/>
      <c r="BI993" s="176"/>
      <c r="BJ993" s="176"/>
      <c r="BK993" s="176"/>
      <c r="BL993" s="176"/>
      <c r="BM993" s="176"/>
      <c r="BN993" s="176"/>
      <c r="BO993" s="176"/>
    </row>
    <row r="994" s="115" customFormat="1" ht="17.25" spans="1:67">
      <c r="A994" s="94">
        <f t="shared" si="150"/>
        <v>993</v>
      </c>
      <c r="B994" s="95"/>
      <c r="C994" s="69"/>
      <c r="D994" s="48"/>
      <c r="E994" s="69"/>
      <c r="F994" s="169"/>
      <c r="G994" s="124" t="e">
        <f>VLOOKUP(F994,[2]零件成本10.26!$B$2:$C$7802,2,0)</f>
        <v>#N/A</v>
      </c>
      <c r="H994" s="170"/>
      <c r="I994" s="128" t="str">
        <f t="shared" si="151"/>
        <v/>
      </c>
      <c r="J994" s="172"/>
      <c r="K994" s="178"/>
      <c r="L994" s="170"/>
      <c r="M994" s="69"/>
      <c r="N994" s="69"/>
      <c r="O994" s="69"/>
      <c r="P994" s="100">
        <f t="shared" si="152"/>
        <v>0</v>
      </c>
      <c r="Q994" s="156"/>
      <c r="R994" s="140" t="str">
        <f t="shared" si="153"/>
        <v>0</v>
      </c>
      <c r="S994" s="140" t="str">
        <f t="shared" si="154"/>
        <v>0</v>
      </c>
      <c r="T994" s="157"/>
      <c r="U994" s="106"/>
      <c r="V994" s="142">
        <f t="shared" si="155"/>
        <v>0</v>
      </c>
      <c r="W994" s="142">
        <f t="shared" si="156"/>
        <v>0</v>
      </c>
      <c r="X994" s="108">
        <f t="shared" si="157"/>
        <v>0</v>
      </c>
      <c r="Y994" s="108">
        <f t="shared" si="158"/>
        <v>0</v>
      </c>
      <c r="Z994" s="108">
        <f t="shared" si="159"/>
        <v>0</v>
      </c>
      <c r="AA994" s="174"/>
      <c r="AB994" s="179"/>
      <c r="AS994" s="176"/>
      <c r="AT994" s="176"/>
      <c r="AU994" s="176"/>
      <c r="AV994" s="176"/>
      <c r="AW994" s="176"/>
      <c r="AX994" s="176"/>
      <c r="AY994" s="176"/>
      <c r="AZ994" s="176"/>
      <c r="BA994" s="176"/>
      <c r="BB994" s="176"/>
      <c r="BC994" s="176"/>
      <c r="BD994" s="176"/>
      <c r="BE994" s="176"/>
      <c r="BF994" s="176"/>
      <c r="BG994" s="176"/>
      <c r="BH994" s="176"/>
      <c r="BI994" s="176"/>
      <c r="BJ994" s="176"/>
      <c r="BK994" s="176"/>
      <c r="BL994" s="176"/>
      <c r="BM994" s="176"/>
      <c r="BN994" s="176"/>
      <c r="BO994" s="176"/>
    </row>
    <row r="995" s="115" customFormat="1" ht="17.25" spans="1:67">
      <c r="A995" s="94">
        <f t="shared" si="150"/>
        <v>994</v>
      </c>
      <c r="B995" s="95"/>
      <c r="C995" s="69"/>
      <c r="D995" s="48"/>
      <c r="E995" s="69"/>
      <c r="F995" s="169"/>
      <c r="G995" s="124" t="e">
        <f>VLOOKUP(F995,[2]零件成本10.26!$B$2:$C$7802,2,0)</f>
        <v>#N/A</v>
      </c>
      <c r="H995" s="170"/>
      <c r="I995" s="128" t="str">
        <f t="shared" si="151"/>
        <v/>
      </c>
      <c r="J995" s="172"/>
      <c r="K995" s="178"/>
      <c r="L995" s="170"/>
      <c r="M995" s="69"/>
      <c r="N995" s="69"/>
      <c r="O995" s="69"/>
      <c r="P995" s="100">
        <f t="shared" si="152"/>
        <v>0</v>
      </c>
      <c r="Q995" s="156"/>
      <c r="R995" s="140" t="str">
        <f t="shared" si="153"/>
        <v>0</v>
      </c>
      <c r="S995" s="140" t="str">
        <f t="shared" si="154"/>
        <v>0</v>
      </c>
      <c r="T995" s="157"/>
      <c r="U995" s="106"/>
      <c r="V995" s="142">
        <f t="shared" si="155"/>
        <v>0</v>
      </c>
      <c r="W995" s="142">
        <f t="shared" si="156"/>
        <v>0</v>
      </c>
      <c r="X995" s="108">
        <f t="shared" si="157"/>
        <v>0</v>
      </c>
      <c r="Y995" s="108">
        <f t="shared" si="158"/>
        <v>0</v>
      </c>
      <c r="Z995" s="108">
        <f t="shared" si="159"/>
        <v>0</v>
      </c>
      <c r="AA995" s="174"/>
      <c r="AB995" s="179"/>
      <c r="AS995" s="176"/>
      <c r="AT995" s="176"/>
      <c r="AU995" s="176"/>
      <c r="AV995" s="176"/>
      <c r="AW995" s="176"/>
      <c r="AX995" s="176"/>
      <c r="AY995" s="176"/>
      <c r="AZ995" s="176"/>
      <c r="BA995" s="176"/>
      <c r="BB995" s="176"/>
      <c r="BC995" s="176"/>
      <c r="BD995" s="176"/>
      <c r="BE995" s="176"/>
      <c r="BF995" s="176"/>
      <c r="BG995" s="176"/>
      <c r="BH995" s="176"/>
      <c r="BI995" s="176"/>
      <c r="BJ995" s="176"/>
      <c r="BK995" s="176"/>
      <c r="BL995" s="176"/>
      <c r="BM995" s="176"/>
      <c r="BN995" s="176"/>
      <c r="BO995" s="176"/>
    </row>
    <row r="996" s="115" customFormat="1" ht="17.25" spans="1:67">
      <c r="A996" s="94">
        <f t="shared" si="150"/>
        <v>995</v>
      </c>
      <c r="B996" s="95"/>
      <c r="C996" s="69"/>
      <c r="D996" s="48"/>
      <c r="E996" s="69"/>
      <c r="F996" s="169"/>
      <c r="G996" s="124" t="e">
        <f>VLOOKUP(F996,[2]零件成本10.26!$B$2:$C$7802,2,0)</f>
        <v>#N/A</v>
      </c>
      <c r="H996" s="170"/>
      <c r="I996" s="128" t="str">
        <f t="shared" si="151"/>
        <v/>
      </c>
      <c r="J996" s="172"/>
      <c r="K996" s="178"/>
      <c r="L996" s="170"/>
      <c r="M996" s="69"/>
      <c r="N996" s="69"/>
      <c r="O996" s="69"/>
      <c r="P996" s="100">
        <f t="shared" si="152"/>
        <v>0</v>
      </c>
      <c r="Q996" s="156"/>
      <c r="R996" s="140" t="str">
        <f t="shared" si="153"/>
        <v>0</v>
      </c>
      <c r="S996" s="140" t="str">
        <f t="shared" si="154"/>
        <v>0</v>
      </c>
      <c r="T996" s="157"/>
      <c r="U996" s="106"/>
      <c r="V996" s="142">
        <f t="shared" si="155"/>
        <v>0</v>
      </c>
      <c r="W996" s="142">
        <f t="shared" si="156"/>
        <v>0</v>
      </c>
      <c r="X996" s="108">
        <f t="shared" si="157"/>
        <v>0</v>
      </c>
      <c r="Y996" s="108">
        <f t="shared" si="158"/>
        <v>0</v>
      </c>
      <c r="Z996" s="108">
        <f t="shared" si="159"/>
        <v>0</v>
      </c>
      <c r="AA996" s="174"/>
      <c r="AB996" s="179"/>
      <c r="AS996" s="176"/>
      <c r="AT996" s="176"/>
      <c r="AU996" s="176"/>
      <c r="AV996" s="176"/>
      <c r="AW996" s="176"/>
      <c r="AX996" s="176"/>
      <c r="AY996" s="176"/>
      <c r="AZ996" s="176"/>
      <c r="BA996" s="176"/>
      <c r="BB996" s="176"/>
      <c r="BC996" s="176"/>
      <c r="BD996" s="176"/>
      <c r="BE996" s="176"/>
      <c r="BF996" s="176"/>
      <c r="BG996" s="176"/>
      <c r="BH996" s="176"/>
      <c r="BI996" s="176"/>
      <c r="BJ996" s="176"/>
      <c r="BK996" s="176"/>
      <c r="BL996" s="176"/>
      <c r="BM996" s="176"/>
      <c r="BN996" s="176"/>
      <c r="BO996" s="176"/>
    </row>
    <row r="997" s="115" customFormat="1" ht="17.25" spans="1:67">
      <c r="A997" s="94">
        <f t="shared" si="150"/>
        <v>996</v>
      </c>
      <c r="B997" s="95"/>
      <c r="C997" s="69"/>
      <c r="D997" s="48"/>
      <c r="E997" s="69"/>
      <c r="F997" s="169"/>
      <c r="G997" s="124" t="e">
        <f>VLOOKUP(F997,[2]零件成本10.26!$B$2:$C$7802,2,0)</f>
        <v>#N/A</v>
      </c>
      <c r="H997" s="170"/>
      <c r="I997" s="128" t="str">
        <f t="shared" si="151"/>
        <v/>
      </c>
      <c r="J997" s="172"/>
      <c r="K997" s="178"/>
      <c r="L997" s="170"/>
      <c r="M997" s="69"/>
      <c r="N997" s="69"/>
      <c r="O997" s="69"/>
      <c r="P997" s="100">
        <f t="shared" si="152"/>
        <v>0</v>
      </c>
      <c r="Q997" s="156"/>
      <c r="R997" s="140" t="str">
        <f t="shared" si="153"/>
        <v>0</v>
      </c>
      <c r="S997" s="140" t="str">
        <f t="shared" si="154"/>
        <v>0</v>
      </c>
      <c r="T997" s="157"/>
      <c r="U997" s="106"/>
      <c r="V997" s="142">
        <f t="shared" si="155"/>
        <v>0</v>
      </c>
      <c r="W997" s="142">
        <f t="shared" si="156"/>
        <v>0</v>
      </c>
      <c r="X997" s="108">
        <f t="shared" si="157"/>
        <v>0</v>
      </c>
      <c r="Y997" s="108">
        <f t="shared" si="158"/>
        <v>0</v>
      </c>
      <c r="Z997" s="108">
        <f t="shared" si="159"/>
        <v>0</v>
      </c>
      <c r="AA997" s="174"/>
      <c r="AB997" s="179"/>
      <c r="AS997" s="176"/>
      <c r="AT997" s="176"/>
      <c r="AU997" s="176"/>
      <c r="AV997" s="176"/>
      <c r="AW997" s="176"/>
      <c r="AX997" s="176"/>
      <c r="AY997" s="176"/>
      <c r="AZ997" s="176"/>
      <c r="BA997" s="176"/>
      <c r="BB997" s="176"/>
      <c r="BC997" s="176"/>
      <c r="BD997" s="176"/>
      <c r="BE997" s="176"/>
      <c r="BF997" s="176"/>
      <c r="BG997" s="176"/>
      <c r="BH997" s="176"/>
      <c r="BI997" s="176"/>
      <c r="BJ997" s="176"/>
      <c r="BK997" s="176"/>
      <c r="BL997" s="176"/>
      <c r="BM997" s="176"/>
      <c r="BN997" s="176"/>
      <c r="BO997" s="176"/>
    </row>
    <row r="998" s="115" customFormat="1" ht="17.25" spans="1:67">
      <c r="A998" s="94">
        <f t="shared" si="150"/>
        <v>997</v>
      </c>
      <c r="B998" s="95"/>
      <c r="C998" s="69"/>
      <c r="D998" s="48"/>
      <c r="E998" s="69"/>
      <c r="F998" s="169"/>
      <c r="G998" s="124" t="e">
        <f>VLOOKUP(F998,[2]零件成本10.26!$B$2:$C$7802,2,0)</f>
        <v>#N/A</v>
      </c>
      <c r="H998" s="170"/>
      <c r="I998" s="128" t="str">
        <f t="shared" si="151"/>
        <v/>
      </c>
      <c r="J998" s="172"/>
      <c r="K998" s="178"/>
      <c r="L998" s="170"/>
      <c r="M998" s="69"/>
      <c r="N998" s="69"/>
      <c r="O998" s="69"/>
      <c r="P998" s="100">
        <f t="shared" si="152"/>
        <v>0</v>
      </c>
      <c r="Q998" s="156"/>
      <c r="R998" s="140" t="str">
        <f t="shared" si="153"/>
        <v>0</v>
      </c>
      <c r="S998" s="140" t="str">
        <f t="shared" si="154"/>
        <v>0</v>
      </c>
      <c r="T998" s="157"/>
      <c r="U998" s="106"/>
      <c r="V998" s="142">
        <f t="shared" si="155"/>
        <v>0</v>
      </c>
      <c r="W998" s="142">
        <f t="shared" si="156"/>
        <v>0</v>
      </c>
      <c r="X998" s="108">
        <f t="shared" si="157"/>
        <v>0</v>
      </c>
      <c r="Y998" s="108">
        <f t="shared" si="158"/>
        <v>0</v>
      </c>
      <c r="Z998" s="108">
        <f t="shared" si="159"/>
        <v>0</v>
      </c>
      <c r="AA998" s="174"/>
      <c r="AB998" s="179"/>
      <c r="AS998" s="176"/>
      <c r="AT998" s="176"/>
      <c r="AU998" s="176"/>
      <c r="AV998" s="176"/>
      <c r="AW998" s="176"/>
      <c r="AX998" s="176"/>
      <c r="AY998" s="176"/>
      <c r="AZ998" s="176"/>
      <c r="BA998" s="176"/>
      <c r="BB998" s="176"/>
      <c r="BC998" s="176"/>
      <c r="BD998" s="176"/>
      <c r="BE998" s="176"/>
      <c r="BF998" s="176"/>
      <c r="BG998" s="176"/>
      <c r="BH998" s="176"/>
      <c r="BI998" s="176"/>
      <c r="BJ998" s="176"/>
      <c r="BK998" s="176"/>
      <c r="BL998" s="176"/>
      <c r="BM998" s="176"/>
      <c r="BN998" s="176"/>
      <c r="BO998" s="176"/>
    </row>
    <row r="999" s="115" customFormat="1" ht="17.25" spans="1:67">
      <c r="A999" s="94">
        <f t="shared" si="150"/>
        <v>998</v>
      </c>
      <c r="B999" s="95"/>
      <c r="C999" s="69"/>
      <c r="D999" s="48"/>
      <c r="E999" s="69"/>
      <c r="F999" s="169"/>
      <c r="G999" s="124" t="e">
        <f>VLOOKUP(F999,[2]零件成本10.26!$B$2:$C$7802,2,0)</f>
        <v>#N/A</v>
      </c>
      <c r="H999" s="170"/>
      <c r="I999" s="128" t="str">
        <f t="shared" si="151"/>
        <v/>
      </c>
      <c r="J999" s="172"/>
      <c r="K999" s="178"/>
      <c r="L999" s="170"/>
      <c r="M999" s="69"/>
      <c r="N999" s="69"/>
      <c r="O999" s="69"/>
      <c r="P999" s="100">
        <f t="shared" si="152"/>
        <v>0</v>
      </c>
      <c r="Q999" s="156"/>
      <c r="R999" s="140" t="str">
        <f t="shared" si="153"/>
        <v>0</v>
      </c>
      <c r="S999" s="140" t="str">
        <f t="shared" si="154"/>
        <v>0</v>
      </c>
      <c r="T999" s="157"/>
      <c r="U999" s="106"/>
      <c r="V999" s="142">
        <f t="shared" si="155"/>
        <v>0</v>
      </c>
      <c r="W999" s="142">
        <f t="shared" si="156"/>
        <v>0</v>
      </c>
      <c r="X999" s="108">
        <f t="shared" si="157"/>
        <v>0</v>
      </c>
      <c r="Y999" s="108">
        <f t="shared" si="158"/>
        <v>0</v>
      </c>
      <c r="Z999" s="108">
        <f t="shared" si="159"/>
        <v>0</v>
      </c>
      <c r="AA999" s="174"/>
      <c r="AB999" s="179"/>
      <c r="AS999" s="176"/>
      <c r="AT999" s="176"/>
      <c r="AU999" s="176"/>
      <c r="AV999" s="176"/>
      <c r="AW999" s="176"/>
      <c r="AX999" s="176"/>
      <c r="AY999" s="176"/>
      <c r="AZ999" s="176"/>
      <c r="BA999" s="176"/>
      <c r="BB999" s="176"/>
      <c r="BC999" s="176"/>
      <c r="BD999" s="176"/>
      <c r="BE999" s="176"/>
      <c r="BF999" s="176"/>
      <c r="BG999" s="176"/>
      <c r="BH999" s="176"/>
      <c r="BI999" s="176"/>
      <c r="BJ999" s="176"/>
      <c r="BK999" s="176"/>
      <c r="BL999" s="176"/>
      <c r="BM999" s="176"/>
      <c r="BN999" s="176"/>
      <c r="BO999" s="176"/>
    </row>
    <row r="1000" s="115" customFormat="1" ht="17.25" spans="1:67">
      <c r="A1000" s="94">
        <f t="shared" si="150"/>
        <v>999</v>
      </c>
      <c r="B1000" s="95"/>
      <c r="C1000" s="69"/>
      <c r="D1000" s="48"/>
      <c r="E1000" s="69"/>
      <c r="F1000" s="169"/>
      <c r="G1000" s="124" t="e">
        <f>VLOOKUP(F1000,[2]零件成本10.26!$B$2:$C$7802,2,0)</f>
        <v>#N/A</v>
      </c>
      <c r="H1000" s="170"/>
      <c r="I1000" s="128" t="str">
        <f t="shared" si="151"/>
        <v/>
      </c>
      <c r="J1000" s="172"/>
      <c r="K1000" s="178"/>
      <c r="L1000" s="170"/>
      <c r="M1000" s="69"/>
      <c r="N1000" s="69"/>
      <c r="O1000" s="69"/>
      <c r="P1000" s="100">
        <f t="shared" si="152"/>
        <v>0</v>
      </c>
      <c r="Q1000" s="156"/>
      <c r="R1000" s="140" t="str">
        <f t="shared" si="153"/>
        <v>0</v>
      </c>
      <c r="S1000" s="140" t="str">
        <f t="shared" si="154"/>
        <v>0</v>
      </c>
      <c r="T1000" s="157"/>
      <c r="U1000" s="106"/>
      <c r="V1000" s="142">
        <f t="shared" si="155"/>
        <v>0</v>
      </c>
      <c r="W1000" s="142">
        <f t="shared" si="156"/>
        <v>0</v>
      </c>
      <c r="X1000" s="108">
        <f t="shared" si="157"/>
        <v>0</v>
      </c>
      <c r="Y1000" s="108">
        <f t="shared" si="158"/>
        <v>0</v>
      </c>
      <c r="Z1000" s="108">
        <f t="shared" si="159"/>
        <v>0</v>
      </c>
      <c r="AA1000" s="174"/>
      <c r="AB1000" s="179"/>
      <c r="AS1000" s="176"/>
      <c r="AT1000" s="176"/>
      <c r="AU1000" s="176"/>
      <c r="AV1000" s="176"/>
      <c r="AW1000" s="176"/>
      <c r="AX1000" s="176"/>
      <c r="AY1000" s="176"/>
      <c r="AZ1000" s="176"/>
      <c r="BA1000" s="176"/>
      <c r="BB1000" s="176"/>
      <c r="BC1000" s="176"/>
      <c r="BD1000" s="176"/>
      <c r="BE1000" s="176"/>
      <c r="BF1000" s="176"/>
      <c r="BG1000" s="176"/>
      <c r="BH1000" s="176"/>
      <c r="BI1000" s="176"/>
      <c r="BJ1000" s="176"/>
      <c r="BK1000" s="176"/>
      <c r="BL1000" s="176"/>
      <c r="BM1000" s="176"/>
      <c r="BN1000" s="176"/>
      <c r="BO1000" s="176"/>
    </row>
    <row r="1001" s="115" customFormat="1" ht="17.25" spans="1:67">
      <c r="A1001" s="94">
        <f t="shared" si="150"/>
        <v>1000</v>
      </c>
      <c r="B1001" s="95"/>
      <c r="C1001" s="69"/>
      <c r="D1001" s="48"/>
      <c r="E1001" s="69"/>
      <c r="F1001" s="169"/>
      <c r="G1001" s="124" t="e">
        <f>VLOOKUP(F1001,[2]零件成本10.26!$B$2:$C$7802,2,0)</f>
        <v>#N/A</v>
      </c>
      <c r="H1001" s="170"/>
      <c r="I1001" s="128" t="str">
        <f t="shared" si="151"/>
        <v/>
      </c>
      <c r="J1001" s="172"/>
      <c r="K1001" s="178"/>
      <c r="L1001" s="170"/>
      <c r="M1001" s="69"/>
      <c r="N1001" s="69"/>
      <c r="O1001" s="69"/>
      <c r="P1001" s="100">
        <f t="shared" si="152"/>
        <v>0</v>
      </c>
      <c r="Q1001" s="156"/>
      <c r="R1001" s="140" t="str">
        <f t="shared" si="153"/>
        <v>0</v>
      </c>
      <c r="S1001" s="140" t="str">
        <f t="shared" si="154"/>
        <v>0</v>
      </c>
      <c r="T1001" s="157"/>
      <c r="U1001" s="106"/>
      <c r="V1001" s="142">
        <f t="shared" si="155"/>
        <v>0</v>
      </c>
      <c r="W1001" s="142">
        <f t="shared" si="156"/>
        <v>0</v>
      </c>
      <c r="X1001" s="108">
        <f t="shared" si="157"/>
        <v>0</v>
      </c>
      <c r="Y1001" s="108">
        <f t="shared" si="158"/>
        <v>0</v>
      </c>
      <c r="Z1001" s="108">
        <f t="shared" si="159"/>
        <v>0</v>
      </c>
      <c r="AA1001" s="174"/>
      <c r="AB1001" s="179"/>
      <c r="AS1001" s="176"/>
      <c r="AT1001" s="176"/>
      <c r="AU1001" s="176"/>
      <c r="AV1001" s="176"/>
      <c r="AW1001" s="176"/>
      <c r="AX1001" s="176"/>
      <c r="AY1001" s="176"/>
      <c r="AZ1001" s="176"/>
      <c r="BA1001" s="176"/>
      <c r="BB1001" s="176"/>
      <c r="BC1001" s="176"/>
      <c r="BD1001" s="176"/>
      <c r="BE1001" s="176"/>
      <c r="BF1001" s="176"/>
      <c r="BG1001" s="176"/>
      <c r="BH1001" s="176"/>
      <c r="BI1001" s="176"/>
      <c r="BJ1001" s="176"/>
      <c r="BK1001" s="176"/>
      <c r="BL1001" s="176"/>
      <c r="BM1001" s="176"/>
      <c r="BN1001" s="176"/>
      <c r="BO1001" s="176"/>
    </row>
    <row r="1002" s="115" customFormat="1" ht="17.25" spans="1:67">
      <c r="A1002" s="94">
        <f t="shared" si="150"/>
        <v>1001</v>
      </c>
      <c r="B1002" s="95"/>
      <c r="C1002" s="69"/>
      <c r="D1002" s="48"/>
      <c r="E1002" s="69"/>
      <c r="F1002" s="169"/>
      <c r="G1002" s="124" t="e">
        <f>VLOOKUP(F1002,[2]零件成本10.26!$B$2:$C$7802,2,0)</f>
        <v>#N/A</v>
      </c>
      <c r="H1002" s="170"/>
      <c r="I1002" s="128" t="str">
        <f t="shared" si="151"/>
        <v/>
      </c>
      <c r="J1002" s="172"/>
      <c r="K1002" s="178"/>
      <c r="L1002" s="170"/>
      <c r="M1002" s="69"/>
      <c r="N1002" s="69"/>
      <c r="O1002" s="69"/>
      <c r="P1002" s="100">
        <f t="shared" si="152"/>
        <v>0</v>
      </c>
      <c r="Q1002" s="156"/>
      <c r="R1002" s="140" t="str">
        <f t="shared" si="153"/>
        <v>0</v>
      </c>
      <c r="S1002" s="140" t="str">
        <f t="shared" si="154"/>
        <v>0</v>
      </c>
      <c r="T1002" s="157"/>
      <c r="U1002" s="106"/>
      <c r="V1002" s="142">
        <f t="shared" si="155"/>
        <v>0</v>
      </c>
      <c r="W1002" s="142">
        <f t="shared" si="156"/>
        <v>0</v>
      </c>
      <c r="X1002" s="108">
        <f t="shared" si="157"/>
        <v>0</v>
      </c>
      <c r="Y1002" s="108">
        <f t="shared" si="158"/>
        <v>0</v>
      </c>
      <c r="Z1002" s="108">
        <f t="shared" si="159"/>
        <v>0</v>
      </c>
      <c r="AA1002" s="174"/>
      <c r="AB1002" s="179"/>
      <c r="AS1002" s="176"/>
      <c r="AT1002" s="176"/>
      <c r="AU1002" s="176"/>
      <c r="AV1002" s="176"/>
      <c r="AW1002" s="176"/>
      <c r="AX1002" s="176"/>
      <c r="AY1002" s="176"/>
      <c r="AZ1002" s="176"/>
      <c r="BA1002" s="176"/>
      <c r="BB1002" s="176"/>
      <c r="BC1002" s="176"/>
      <c r="BD1002" s="176"/>
      <c r="BE1002" s="176"/>
      <c r="BF1002" s="176"/>
      <c r="BG1002" s="176"/>
      <c r="BH1002" s="176"/>
      <c r="BI1002" s="176"/>
      <c r="BJ1002" s="176"/>
      <c r="BK1002" s="176"/>
      <c r="BL1002" s="176"/>
      <c r="BM1002" s="176"/>
      <c r="BN1002" s="176"/>
      <c r="BO1002" s="176"/>
    </row>
    <row r="1003" s="115" customFormat="1" ht="17.25" spans="1:67">
      <c r="A1003" s="94">
        <f t="shared" si="150"/>
        <v>1002</v>
      </c>
      <c r="B1003" s="95"/>
      <c r="C1003" s="69"/>
      <c r="D1003" s="48"/>
      <c r="E1003" s="69"/>
      <c r="F1003" s="169"/>
      <c r="G1003" s="124" t="e">
        <f>VLOOKUP(F1003,[2]零件成本10.26!$B$2:$C$7802,2,0)</f>
        <v>#N/A</v>
      </c>
      <c r="H1003" s="170"/>
      <c r="I1003" s="128" t="str">
        <f t="shared" si="151"/>
        <v/>
      </c>
      <c r="J1003" s="172"/>
      <c r="K1003" s="178"/>
      <c r="L1003" s="170"/>
      <c r="M1003" s="69"/>
      <c r="N1003" s="69"/>
      <c r="O1003" s="69"/>
      <c r="P1003" s="100">
        <f t="shared" si="152"/>
        <v>0</v>
      </c>
      <c r="Q1003" s="156"/>
      <c r="R1003" s="140" t="str">
        <f t="shared" si="153"/>
        <v>0</v>
      </c>
      <c r="S1003" s="140" t="str">
        <f t="shared" si="154"/>
        <v>0</v>
      </c>
      <c r="T1003" s="157"/>
      <c r="U1003" s="106"/>
      <c r="V1003" s="142">
        <f t="shared" si="155"/>
        <v>0</v>
      </c>
      <c r="W1003" s="142">
        <f t="shared" si="156"/>
        <v>0</v>
      </c>
      <c r="X1003" s="108">
        <f t="shared" si="157"/>
        <v>0</v>
      </c>
      <c r="Y1003" s="108">
        <f t="shared" si="158"/>
        <v>0</v>
      </c>
      <c r="Z1003" s="108">
        <f t="shared" si="159"/>
        <v>0</v>
      </c>
      <c r="AA1003" s="174"/>
      <c r="AB1003" s="179"/>
      <c r="AS1003" s="176"/>
      <c r="AT1003" s="176"/>
      <c r="AU1003" s="176"/>
      <c r="AV1003" s="176"/>
      <c r="AW1003" s="176"/>
      <c r="AX1003" s="176"/>
      <c r="AY1003" s="176"/>
      <c r="AZ1003" s="176"/>
      <c r="BA1003" s="176"/>
      <c r="BB1003" s="176"/>
      <c r="BC1003" s="176"/>
      <c r="BD1003" s="176"/>
      <c r="BE1003" s="176"/>
      <c r="BF1003" s="176"/>
      <c r="BG1003" s="176"/>
      <c r="BH1003" s="176"/>
      <c r="BI1003" s="176"/>
      <c r="BJ1003" s="176"/>
      <c r="BK1003" s="176"/>
      <c r="BL1003" s="176"/>
      <c r="BM1003" s="176"/>
      <c r="BN1003" s="176"/>
      <c r="BO1003" s="176"/>
    </row>
    <row r="1004" s="115" customFormat="1" ht="17.25" spans="1:67">
      <c r="A1004" s="94">
        <f t="shared" si="150"/>
        <v>1003</v>
      </c>
      <c r="B1004" s="95"/>
      <c r="C1004" s="69"/>
      <c r="D1004" s="48"/>
      <c r="E1004" s="69"/>
      <c r="F1004" s="169"/>
      <c r="G1004" s="124" t="e">
        <f>VLOOKUP(F1004,[2]零件成本10.26!$B$2:$C$7802,2,0)</f>
        <v>#N/A</v>
      </c>
      <c r="H1004" s="170"/>
      <c r="I1004" s="128" t="str">
        <f t="shared" si="151"/>
        <v/>
      </c>
      <c r="J1004" s="172"/>
      <c r="K1004" s="178"/>
      <c r="L1004" s="170"/>
      <c r="M1004" s="69"/>
      <c r="N1004" s="69"/>
      <c r="O1004" s="69"/>
      <c r="P1004" s="100">
        <f t="shared" si="152"/>
        <v>0</v>
      </c>
      <c r="Q1004" s="156"/>
      <c r="R1004" s="140" t="str">
        <f t="shared" si="153"/>
        <v>0</v>
      </c>
      <c r="S1004" s="140" t="str">
        <f t="shared" si="154"/>
        <v>0</v>
      </c>
      <c r="T1004" s="157"/>
      <c r="U1004" s="106"/>
      <c r="V1004" s="142">
        <f t="shared" si="155"/>
        <v>0</v>
      </c>
      <c r="W1004" s="142">
        <f t="shared" si="156"/>
        <v>0</v>
      </c>
      <c r="X1004" s="108">
        <f t="shared" si="157"/>
        <v>0</v>
      </c>
      <c r="Y1004" s="108">
        <f t="shared" si="158"/>
        <v>0</v>
      </c>
      <c r="Z1004" s="108">
        <f t="shared" si="159"/>
        <v>0</v>
      </c>
      <c r="AA1004" s="174"/>
      <c r="AB1004" s="179"/>
      <c r="AS1004" s="176"/>
      <c r="AT1004" s="176"/>
      <c r="AU1004" s="176"/>
      <c r="AV1004" s="176"/>
      <c r="AW1004" s="176"/>
      <c r="AX1004" s="176"/>
      <c r="AY1004" s="176"/>
      <c r="AZ1004" s="176"/>
      <c r="BA1004" s="176"/>
      <c r="BB1004" s="176"/>
      <c r="BC1004" s="176"/>
      <c r="BD1004" s="176"/>
      <c r="BE1004" s="176"/>
      <c r="BF1004" s="176"/>
      <c r="BG1004" s="176"/>
      <c r="BH1004" s="176"/>
      <c r="BI1004" s="176"/>
      <c r="BJ1004" s="176"/>
      <c r="BK1004" s="176"/>
      <c r="BL1004" s="176"/>
      <c r="BM1004" s="176"/>
      <c r="BN1004" s="176"/>
      <c r="BO1004" s="176"/>
    </row>
    <row r="1005" s="115" customFormat="1" ht="17.25" spans="1:67">
      <c r="A1005" s="94">
        <f t="shared" si="150"/>
        <v>1004</v>
      </c>
      <c r="B1005" s="95"/>
      <c r="C1005" s="69"/>
      <c r="D1005" s="48"/>
      <c r="E1005" s="69"/>
      <c r="F1005" s="169"/>
      <c r="G1005" s="124" t="e">
        <f>VLOOKUP(F1005,[2]零件成本10.26!$B$2:$C$7802,2,0)</f>
        <v>#N/A</v>
      </c>
      <c r="H1005" s="170"/>
      <c r="I1005" s="128" t="str">
        <f t="shared" si="151"/>
        <v/>
      </c>
      <c r="J1005" s="172"/>
      <c r="K1005" s="178"/>
      <c r="L1005" s="170"/>
      <c r="M1005" s="69"/>
      <c r="N1005" s="69"/>
      <c r="O1005" s="69"/>
      <c r="P1005" s="100">
        <f t="shared" si="152"/>
        <v>0</v>
      </c>
      <c r="Q1005" s="156"/>
      <c r="R1005" s="140" t="str">
        <f t="shared" si="153"/>
        <v>0</v>
      </c>
      <c r="S1005" s="140" t="str">
        <f t="shared" si="154"/>
        <v>0</v>
      </c>
      <c r="T1005" s="157"/>
      <c r="U1005" s="106"/>
      <c r="V1005" s="142">
        <f t="shared" si="155"/>
        <v>0</v>
      </c>
      <c r="W1005" s="142">
        <f t="shared" si="156"/>
        <v>0</v>
      </c>
      <c r="X1005" s="108">
        <f t="shared" si="157"/>
        <v>0</v>
      </c>
      <c r="Y1005" s="108">
        <f t="shared" si="158"/>
        <v>0</v>
      </c>
      <c r="Z1005" s="108">
        <f t="shared" si="159"/>
        <v>0</v>
      </c>
      <c r="AA1005" s="174"/>
      <c r="AB1005" s="179"/>
      <c r="AS1005" s="176"/>
      <c r="AT1005" s="176"/>
      <c r="AU1005" s="176"/>
      <c r="AV1005" s="176"/>
      <c r="AW1005" s="176"/>
      <c r="AX1005" s="176"/>
      <c r="AY1005" s="176"/>
      <c r="AZ1005" s="176"/>
      <c r="BA1005" s="176"/>
      <c r="BB1005" s="176"/>
      <c r="BC1005" s="176"/>
      <c r="BD1005" s="176"/>
      <c r="BE1005" s="176"/>
      <c r="BF1005" s="176"/>
      <c r="BG1005" s="176"/>
      <c r="BH1005" s="176"/>
      <c r="BI1005" s="176"/>
      <c r="BJ1005" s="176"/>
      <c r="BK1005" s="176"/>
      <c r="BL1005" s="176"/>
      <c r="BM1005" s="176"/>
      <c r="BN1005" s="176"/>
      <c r="BO1005" s="176"/>
    </row>
    <row r="1006" s="115" customFormat="1" ht="17.25" spans="1:67">
      <c r="A1006" s="94">
        <f t="shared" si="150"/>
        <v>1005</v>
      </c>
      <c r="B1006" s="95"/>
      <c r="C1006" s="69"/>
      <c r="D1006" s="48"/>
      <c r="E1006" s="69"/>
      <c r="F1006" s="169"/>
      <c r="G1006" s="124" t="e">
        <f>VLOOKUP(F1006,[2]零件成本10.26!$B$2:$C$7802,2,0)</f>
        <v>#N/A</v>
      </c>
      <c r="H1006" s="170"/>
      <c r="I1006" s="128" t="str">
        <f t="shared" si="151"/>
        <v/>
      </c>
      <c r="J1006" s="172"/>
      <c r="K1006" s="178"/>
      <c r="L1006" s="170"/>
      <c r="M1006" s="69"/>
      <c r="N1006" s="69"/>
      <c r="O1006" s="69"/>
      <c r="P1006" s="100">
        <f t="shared" si="152"/>
        <v>0</v>
      </c>
      <c r="Q1006" s="156"/>
      <c r="R1006" s="140" t="str">
        <f t="shared" si="153"/>
        <v>0</v>
      </c>
      <c r="S1006" s="140" t="str">
        <f t="shared" si="154"/>
        <v>0</v>
      </c>
      <c r="T1006" s="157"/>
      <c r="U1006" s="106"/>
      <c r="V1006" s="142">
        <f t="shared" si="155"/>
        <v>0</v>
      </c>
      <c r="W1006" s="142">
        <f t="shared" si="156"/>
        <v>0</v>
      </c>
      <c r="X1006" s="108">
        <f t="shared" si="157"/>
        <v>0</v>
      </c>
      <c r="Y1006" s="108">
        <f t="shared" si="158"/>
        <v>0</v>
      </c>
      <c r="Z1006" s="108">
        <f t="shared" si="159"/>
        <v>0</v>
      </c>
      <c r="AA1006" s="174"/>
      <c r="AB1006" s="179"/>
      <c r="AS1006" s="176"/>
      <c r="AT1006" s="176"/>
      <c r="AU1006" s="176"/>
      <c r="AV1006" s="176"/>
      <c r="AW1006" s="176"/>
      <c r="AX1006" s="176"/>
      <c r="AY1006" s="176"/>
      <c r="AZ1006" s="176"/>
      <c r="BA1006" s="176"/>
      <c r="BB1006" s="176"/>
      <c r="BC1006" s="176"/>
      <c r="BD1006" s="176"/>
      <c r="BE1006" s="176"/>
      <c r="BF1006" s="176"/>
      <c r="BG1006" s="176"/>
      <c r="BH1006" s="176"/>
      <c r="BI1006" s="176"/>
      <c r="BJ1006" s="176"/>
      <c r="BK1006" s="176"/>
      <c r="BL1006" s="176"/>
      <c r="BM1006" s="176"/>
      <c r="BN1006" s="176"/>
      <c r="BO1006" s="176"/>
    </row>
    <row r="1007" s="115" customFormat="1" ht="17.25" spans="1:67">
      <c r="A1007" s="94">
        <f t="shared" si="150"/>
        <v>1006</v>
      </c>
      <c r="B1007" s="95"/>
      <c r="C1007" s="69"/>
      <c r="D1007" s="48"/>
      <c r="E1007" s="69"/>
      <c r="F1007" s="169"/>
      <c r="G1007" s="124" t="e">
        <f>VLOOKUP(F1007,[2]零件成本10.26!$B$2:$C$7802,2,0)</f>
        <v>#N/A</v>
      </c>
      <c r="H1007" s="170"/>
      <c r="I1007" s="128" t="str">
        <f t="shared" si="151"/>
        <v/>
      </c>
      <c r="J1007" s="172"/>
      <c r="K1007" s="178"/>
      <c r="L1007" s="170"/>
      <c r="M1007" s="69"/>
      <c r="N1007" s="69"/>
      <c r="O1007" s="69"/>
      <c r="P1007" s="100">
        <f t="shared" si="152"/>
        <v>0</v>
      </c>
      <c r="Q1007" s="156"/>
      <c r="R1007" s="140" t="str">
        <f t="shared" si="153"/>
        <v>0</v>
      </c>
      <c r="S1007" s="140" t="str">
        <f t="shared" si="154"/>
        <v>0</v>
      </c>
      <c r="T1007" s="157"/>
      <c r="U1007" s="106"/>
      <c r="V1007" s="142">
        <f t="shared" si="155"/>
        <v>0</v>
      </c>
      <c r="W1007" s="142">
        <f t="shared" si="156"/>
        <v>0</v>
      </c>
      <c r="X1007" s="108">
        <f t="shared" si="157"/>
        <v>0</v>
      </c>
      <c r="Y1007" s="108">
        <f t="shared" si="158"/>
        <v>0</v>
      </c>
      <c r="Z1007" s="108">
        <f t="shared" si="159"/>
        <v>0</v>
      </c>
      <c r="AA1007" s="174"/>
      <c r="AB1007" s="179"/>
      <c r="AS1007" s="176"/>
      <c r="AT1007" s="176"/>
      <c r="AU1007" s="176"/>
      <c r="AV1007" s="176"/>
      <c r="AW1007" s="176"/>
      <c r="AX1007" s="176"/>
      <c r="AY1007" s="176"/>
      <c r="AZ1007" s="176"/>
      <c r="BA1007" s="176"/>
      <c r="BB1007" s="176"/>
      <c r="BC1007" s="176"/>
      <c r="BD1007" s="176"/>
      <c r="BE1007" s="176"/>
      <c r="BF1007" s="176"/>
      <c r="BG1007" s="176"/>
      <c r="BH1007" s="176"/>
      <c r="BI1007" s="176"/>
      <c r="BJ1007" s="176"/>
      <c r="BK1007" s="176"/>
      <c r="BL1007" s="176"/>
      <c r="BM1007" s="176"/>
      <c r="BN1007" s="176"/>
      <c r="BO1007" s="176"/>
    </row>
    <row r="1008" s="115" customFormat="1" ht="17.25" spans="1:67">
      <c r="A1008" s="94">
        <f t="shared" si="150"/>
        <v>1007</v>
      </c>
      <c r="B1008" s="95"/>
      <c r="C1008" s="69"/>
      <c r="D1008" s="48"/>
      <c r="E1008" s="69"/>
      <c r="F1008" s="169"/>
      <c r="G1008" s="124" t="e">
        <f>VLOOKUP(F1008,[2]零件成本10.26!$B$2:$C$7802,2,0)</f>
        <v>#N/A</v>
      </c>
      <c r="H1008" s="170"/>
      <c r="I1008" s="128" t="str">
        <f t="shared" si="151"/>
        <v/>
      </c>
      <c r="J1008" s="172"/>
      <c r="K1008" s="178"/>
      <c r="L1008" s="170"/>
      <c r="M1008" s="69"/>
      <c r="N1008" s="69"/>
      <c r="O1008" s="69"/>
      <c r="P1008" s="100">
        <f t="shared" si="152"/>
        <v>0</v>
      </c>
      <c r="Q1008" s="156"/>
      <c r="R1008" s="140" t="str">
        <f t="shared" si="153"/>
        <v>0</v>
      </c>
      <c r="S1008" s="140" t="str">
        <f t="shared" si="154"/>
        <v>0</v>
      </c>
      <c r="T1008" s="157"/>
      <c r="U1008" s="106"/>
      <c r="V1008" s="142">
        <f t="shared" si="155"/>
        <v>0</v>
      </c>
      <c r="W1008" s="142">
        <f t="shared" si="156"/>
        <v>0</v>
      </c>
      <c r="X1008" s="108">
        <f t="shared" si="157"/>
        <v>0</v>
      </c>
      <c r="Y1008" s="108">
        <f t="shared" si="158"/>
        <v>0</v>
      </c>
      <c r="Z1008" s="108">
        <f t="shared" si="159"/>
        <v>0</v>
      </c>
      <c r="AA1008" s="174"/>
      <c r="AB1008" s="179"/>
      <c r="AS1008" s="176"/>
      <c r="AT1008" s="176"/>
      <c r="AU1008" s="176"/>
      <c r="AV1008" s="176"/>
      <c r="AW1008" s="176"/>
      <c r="AX1008" s="176"/>
      <c r="AY1008" s="176"/>
      <c r="AZ1008" s="176"/>
      <c r="BA1008" s="176"/>
      <c r="BB1008" s="176"/>
      <c r="BC1008" s="176"/>
      <c r="BD1008" s="176"/>
      <c r="BE1008" s="176"/>
      <c r="BF1008" s="176"/>
      <c r="BG1008" s="176"/>
      <c r="BH1008" s="176"/>
      <c r="BI1008" s="176"/>
      <c r="BJ1008" s="176"/>
      <c r="BK1008" s="176"/>
      <c r="BL1008" s="176"/>
      <c r="BM1008" s="176"/>
      <c r="BN1008" s="176"/>
      <c r="BO1008" s="176"/>
    </row>
    <row r="1009" s="115" customFormat="1" ht="17.25" spans="1:67">
      <c r="A1009" s="94">
        <f t="shared" si="150"/>
        <v>1008</v>
      </c>
      <c r="B1009" s="95"/>
      <c r="C1009" s="69"/>
      <c r="D1009" s="48"/>
      <c r="E1009" s="69"/>
      <c r="F1009" s="169"/>
      <c r="G1009" s="124" t="e">
        <f>VLOOKUP(F1009,[2]零件成本10.26!$B$2:$C$7802,2,0)</f>
        <v>#N/A</v>
      </c>
      <c r="H1009" s="170"/>
      <c r="I1009" s="128" t="str">
        <f t="shared" si="151"/>
        <v/>
      </c>
      <c r="J1009" s="172"/>
      <c r="K1009" s="178"/>
      <c r="L1009" s="170"/>
      <c r="M1009" s="69"/>
      <c r="N1009" s="69"/>
      <c r="O1009" s="69"/>
      <c r="P1009" s="100">
        <f t="shared" si="152"/>
        <v>0</v>
      </c>
      <c r="Q1009" s="156"/>
      <c r="R1009" s="140" t="str">
        <f t="shared" si="153"/>
        <v>0</v>
      </c>
      <c r="S1009" s="140" t="str">
        <f t="shared" si="154"/>
        <v>0</v>
      </c>
      <c r="T1009" s="157"/>
      <c r="U1009" s="106"/>
      <c r="V1009" s="142">
        <f t="shared" si="155"/>
        <v>0</v>
      </c>
      <c r="W1009" s="142">
        <f t="shared" si="156"/>
        <v>0</v>
      </c>
      <c r="X1009" s="108">
        <f t="shared" si="157"/>
        <v>0</v>
      </c>
      <c r="Y1009" s="108">
        <f t="shared" si="158"/>
        <v>0</v>
      </c>
      <c r="Z1009" s="108">
        <f t="shared" si="159"/>
        <v>0</v>
      </c>
      <c r="AA1009" s="174"/>
      <c r="AB1009" s="179"/>
      <c r="AS1009" s="176"/>
      <c r="AT1009" s="176"/>
      <c r="AU1009" s="176"/>
      <c r="AV1009" s="176"/>
      <c r="AW1009" s="176"/>
      <c r="AX1009" s="176"/>
      <c r="AY1009" s="176"/>
      <c r="AZ1009" s="176"/>
      <c r="BA1009" s="176"/>
      <c r="BB1009" s="176"/>
      <c r="BC1009" s="176"/>
      <c r="BD1009" s="176"/>
      <c r="BE1009" s="176"/>
      <c r="BF1009" s="176"/>
      <c r="BG1009" s="176"/>
      <c r="BH1009" s="176"/>
      <c r="BI1009" s="176"/>
      <c r="BJ1009" s="176"/>
      <c r="BK1009" s="176"/>
      <c r="BL1009" s="176"/>
      <c r="BM1009" s="176"/>
      <c r="BN1009" s="176"/>
      <c r="BO1009" s="176"/>
    </row>
    <row r="1010" s="115" customFormat="1" ht="17.25" spans="1:67">
      <c r="A1010" s="94">
        <f t="shared" si="150"/>
        <v>1009</v>
      </c>
      <c r="B1010" s="95"/>
      <c r="C1010" s="69"/>
      <c r="D1010" s="48"/>
      <c r="E1010" s="69"/>
      <c r="F1010" s="169"/>
      <c r="G1010" s="124" t="e">
        <f>VLOOKUP(F1010,[2]零件成本10.26!$B$2:$C$7802,2,0)</f>
        <v>#N/A</v>
      </c>
      <c r="H1010" s="170"/>
      <c r="I1010" s="128" t="str">
        <f t="shared" si="151"/>
        <v/>
      </c>
      <c r="J1010" s="172"/>
      <c r="K1010" s="178"/>
      <c r="L1010" s="170"/>
      <c r="M1010" s="69"/>
      <c r="N1010" s="69"/>
      <c r="O1010" s="69"/>
      <c r="P1010" s="100">
        <f t="shared" si="152"/>
        <v>0</v>
      </c>
      <c r="Q1010" s="156"/>
      <c r="R1010" s="140" t="str">
        <f t="shared" si="153"/>
        <v>0</v>
      </c>
      <c r="S1010" s="140" t="str">
        <f t="shared" si="154"/>
        <v>0</v>
      </c>
      <c r="T1010" s="157"/>
      <c r="U1010" s="106"/>
      <c r="V1010" s="142">
        <f t="shared" si="155"/>
        <v>0</v>
      </c>
      <c r="W1010" s="142">
        <f t="shared" si="156"/>
        <v>0</v>
      </c>
      <c r="X1010" s="108">
        <f t="shared" si="157"/>
        <v>0</v>
      </c>
      <c r="Y1010" s="108">
        <f t="shared" si="158"/>
        <v>0</v>
      </c>
      <c r="Z1010" s="108">
        <f t="shared" si="159"/>
        <v>0</v>
      </c>
      <c r="AA1010" s="174"/>
      <c r="AB1010" s="179"/>
      <c r="AS1010" s="176"/>
      <c r="AT1010" s="176"/>
      <c r="AU1010" s="176"/>
      <c r="AV1010" s="176"/>
      <c r="AW1010" s="176"/>
      <c r="AX1010" s="176"/>
      <c r="AY1010" s="176"/>
      <c r="AZ1010" s="176"/>
      <c r="BA1010" s="176"/>
      <c r="BB1010" s="176"/>
      <c r="BC1010" s="176"/>
      <c r="BD1010" s="176"/>
      <c r="BE1010" s="176"/>
      <c r="BF1010" s="176"/>
      <c r="BG1010" s="176"/>
      <c r="BH1010" s="176"/>
      <c r="BI1010" s="176"/>
      <c r="BJ1010" s="176"/>
      <c r="BK1010" s="176"/>
      <c r="BL1010" s="176"/>
      <c r="BM1010" s="176"/>
      <c r="BN1010" s="176"/>
      <c r="BO1010" s="176"/>
    </row>
    <row r="1011" s="115" customFormat="1" ht="17.25" spans="1:67">
      <c r="A1011" s="94">
        <f t="shared" si="150"/>
        <v>1010</v>
      </c>
      <c r="B1011" s="95"/>
      <c r="C1011" s="69"/>
      <c r="D1011" s="48"/>
      <c r="E1011" s="69"/>
      <c r="F1011" s="169"/>
      <c r="G1011" s="124" t="e">
        <f>VLOOKUP(F1011,[2]零件成本10.26!$B$2:$C$7802,2,0)</f>
        <v>#N/A</v>
      </c>
      <c r="H1011" s="170"/>
      <c r="I1011" s="128" t="str">
        <f t="shared" si="151"/>
        <v/>
      </c>
      <c r="J1011" s="172"/>
      <c r="K1011" s="178"/>
      <c r="L1011" s="170"/>
      <c r="M1011" s="69"/>
      <c r="N1011" s="69"/>
      <c r="O1011" s="69"/>
      <c r="P1011" s="100">
        <f t="shared" si="152"/>
        <v>0</v>
      </c>
      <c r="Q1011" s="156"/>
      <c r="R1011" s="140" t="str">
        <f t="shared" si="153"/>
        <v>0</v>
      </c>
      <c r="S1011" s="140" t="str">
        <f t="shared" si="154"/>
        <v>0</v>
      </c>
      <c r="T1011" s="157"/>
      <c r="U1011" s="106"/>
      <c r="V1011" s="142">
        <f t="shared" si="155"/>
        <v>0</v>
      </c>
      <c r="W1011" s="142">
        <f t="shared" si="156"/>
        <v>0</v>
      </c>
      <c r="X1011" s="108">
        <f t="shared" si="157"/>
        <v>0</v>
      </c>
      <c r="Y1011" s="108">
        <f t="shared" si="158"/>
        <v>0</v>
      </c>
      <c r="Z1011" s="108">
        <f t="shared" si="159"/>
        <v>0</v>
      </c>
      <c r="AA1011" s="174"/>
      <c r="AB1011" s="179"/>
      <c r="AS1011" s="176"/>
      <c r="AT1011" s="176"/>
      <c r="AU1011" s="176"/>
      <c r="AV1011" s="176"/>
      <c r="AW1011" s="176"/>
      <c r="AX1011" s="176"/>
      <c r="AY1011" s="176"/>
      <c r="AZ1011" s="176"/>
      <c r="BA1011" s="176"/>
      <c r="BB1011" s="176"/>
      <c r="BC1011" s="176"/>
      <c r="BD1011" s="176"/>
      <c r="BE1011" s="176"/>
      <c r="BF1011" s="176"/>
      <c r="BG1011" s="176"/>
      <c r="BH1011" s="176"/>
      <c r="BI1011" s="176"/>
      <c r="BJ1011" s="176"/>
      <c r="BK1011" s="176"/>
      <c r="BL1011" s="176"/>
      <c r="BM1011" s="176"/>
      <c r="BN1011" s="176"/>
      <c r="BO1011" s="176"/>
    </row>
    <row r="1012" s="115" customFormat="1" ht="17.25" spans="1:67">
      <c r="A1012" s="94">
        <f t="shared" si="150"/>
        <v>1011</v>
      </c>
      <c r="B1012" s="95"/>
      <c r="C1012" s="69"/>
      <c r="D1012" s="48"/>
      <c r="E1012" s="69"/>
      <c r="F1012" s="169"/>
      <c r="G1012" s="124" t="e">
        <f>VLOOKUP(F1012,[2]零件成本10.26!$B$2:$C$7802,2,0)</f>
        <v>#N/A</v>
      </c>
      <c r="H1012" s="170"/>
      <c r="I1012" s="128" t="str">
        <f t="shared" si="151"/>
        <v/>
      </c>
      <c r="J1012" s="172"/>
      <c r="K1012" s="178"/>
      <c r="L1012" s="170"/>
      <c r="M1012" s="69"/>
      <c r="N1012" s="69"/>
      <c r="O1012" s="69"/>
      <c r="P1012" s="100">
        <f t="shared" si="152"/>
        <v>0</v>
      </c>
      <c r="Q1012" s="156"/>
      <c r="R1012" s="140" t="str">
        <f t="shared" si="153"/>
        <v>0</v>
      </c>
      <c r="S1012" s="140" t="str">
        <f t="shared" si="154"/>
        <v>0</v>
      </c>
      <c r="T1012" s="157"/>
      <c r="U1012" s="106"/>
      <c r="V1012" s="142">
        <f t="shared" si="155"/>
        <v>0</v>
      </c>
      <c r="W1012" s="142">
        <f t="shared" si="156"/>
        <v>0</v>
      </c>
      <c r="X1012" s="108">
        <f t="shared" si="157"/>
        <v>0</v>
      </c>
      <c r="Y1012" s="108">
        <f t="shared" si="158"/>
        <v>0</v>
      </c>
      <c r="Z1012" s="108">
        <f t="shared" si="159"/>
        <v>0</v>
      </c>
      <c r="AA1012" s="174"/>
      <c r="AB1012" s="179"/>
      <c r="AS1012" s="176"/>
      <c r="AT1012" s="176"/>
      <c r="AU1012" s="176"/>
      <c r="AV1012" s="176"/>
      <c r="AW1012" s="176"/>
      <c r="AX1012" s="176"/>
      <c r="AY1012" s="176"/>
      <c r="AZ1012" s="176"/>
      <c r="BA1012" s="176"/>
      <c r="BB1012" s="176"/>
      <c r="BC1012" s="176"/>
      <c r="BD1012" s="176"/>
      <c r="BE1012" s="176"/>
      <c r="BF1012" s="176"/>
      <c r="BG1012" s="176"/>
      <c r="BH1012" s="176"/>
      <c r="BI1012" s="176"/>
      <c r="BJ1012" s="176"/>
      <c r="BK1012" s="176"/>
      <c r="BL1012" s="176"/>
      <c r="BM1012" s="176"/>
      <c r="BN1012" s="176"/>
      <c r="BO1012" s="176"/>
    </row>
    <row r="1013" s="115" customFormat="1" ht="17.25" spans="1:67">
      <c r="A1013" s="94">
        <f t="shared" si="150"/>
        <v>1012</v>
      </c>
      <c r="B1013" s="95"/>
      <c r="C1013" s="69"/>
      <c r="D1013" s="48"/>
      <c r="E1013" s="69"/>
      <c r="F1013" s="169"/>
      <c r="G1013" s="124" t="e">
        <f>VLOOKUP(F1013,[2]零件成本10.26!$B$2:$C$7802,2,0)</f>
        <v>#N/A</v>
      </c>
      <c r="H1013" s="170"/>
      <c r="I1013" s="128" t="str">
        <f t="shared" si="151"/>
        <v/>
      </c>
      <c r="J1013" s="172"/>
      <c r="K1013" s="178"/>
      <c r="L1013" s="170"/>
      <c r="M1013" s="69"/>
      <c r="N1013" s="69"/>
      <c r="O1013" s="69"/>
      <c r="P1013" s="100">
        <f t="shared" si="152"/>
        <v>0</v>
      </c>
      <c r="Q1013" s="156"/>
      <c r="R1013" s="140" t="str">
        <f t="shared" si="153"/>
        <v>0</v>
      </c>
      <c r="S1013" s="140" t="str">
        <f t="shared" si="154"/>
        <v>0</v>
      </c>
      <c r="T1013" s="157"/>
      <c r="U1013" s="106"/>
      <c r="V1013" s="142">
        <f t="shared" si="155"/>
        <v>0</v>
      </c>
      <c r="W1013" s="142">
        <f t="shared" si="156"/>
        <v>0</v>
      </c>
      <c r="X1013" s="108">
        <f t="shared" si="157"/>
        <v>0</v>
      </c>
      <c r="Y1013" s="108">
        <f t="shared" si="158"/>
        <v>0</v>
      </c>
      <c r="Z1013" s="108">
        <f t="shared" si="159"/>
        <v>0</v>
      </c>
      <c r="AA1013" s="174"/>
      <c r="AB1013" s="179"/>
      <c r="AS1013" s="176"/>
      <c r="AT1013" s="176"/>
      <c r="AU1013" s="176"/>
      <c r="AV1013" s="176"/>
      <c r="AW1013" s="176"/>
      <c r="AX1013" s="176"/>
      <c r="AY1013" s="176"/>
      <c r="AZ1013" s="176"/>
      <c r="BA1013" s="176"/>
      <c r="BB1013" s="176"/>
      <c r="BC1013" s="176"/>
      <c r="BD1013" s="176"/>
      <c r="BE1013" s="176"/>
      <c r="BF1013" s="176"/>
      <c r="BG1013" s="176"/>
      <c r="BH1013" s="176"/>
      <c r="BI1013" s="176"/>
      <c r="BJ1013" s="176"/>
      <c r="BK1013" s="176"/>
      <c r="BL1013" s="176"/>
      <c r="BM1013" s="176"/>
      <c r="BN1013" s="176"/>
      <c r="BO1013" s="176"/>
    </row>
    <row r="1014" s="115" customFormat="1" ht="17.25" spans="1:67">
      <c r="A1014" s="94">
        <f t="shared" si="150"/>
        <v>1013</v>
      </c>
      <c r="B1014" s="95"/>
      <c r="C1014" s="69"/>
      <c r="D1014" s="48"/>
      <c r="E1014" s="69"/>
      <c r="F1014" s="169"/>
      <c r="G1014" s="124" t="e">
        <f>VLOOKUP(F1014,[2]零件成本10.26!$B$2:$C$7802,2,0)</f>
        <v>#N/A</v>
      </c>
      <c r="H1014" s="170"/>
      <c r="I1014" s="128" t="str">
        <f t="shared" si="151"/>
        <v/>
      </c>
      <c r="J1014" s="172"/>
      <c r="K1014" s="178"/>
      <c r="L1014" s="170"/>
      <c r="M1014" s="69"/>
      <c r="N1014" s="69"/>
      <c r="O1014" s="69"/>
      <c r="P1014" s="100">
        <f t="shared" si="152"/>
        <v>0</v>
      </c>
      <c r="Q1014" s="156"/>
      <c r="R1014" s="140" t="str">
        <f t="shared" si="153"/>
        <v>0</v>
      </c>
      <c r="S1014" s="140" t="str">
        <f t="shared" si="154"/>
        <v>0</v>
      </c>
      <c r="T1014" s="157"/>
      <c r="U1014" s="106"/>
      <c r="V1014" s="142">
        <f t="shared" si="155"/>
        <v>0</v>
      </c>
      <c r="W1014" s="142">
        <f t="shared" si="156"/>
        <v>0</v>
      </c>
      <c r="X1014" s="108">
        <f t="shared" si="157"/>
        <v>0</v>
      </c>
      <c r="Y1014" s="108">
        <f t="shared" si="158"/>
        <v>0</v>
      </c>
      <c r="Z1014" s="108">
        <f t="shared" si="159"/>
        <v>0</v>
      </c>
      <c r="AA1014" s="174"/>
      <c r="AB1014" s="179"/>
      <c r="AS1014" s="176"/>
      <c r="AT1014" s="176"/>
      <c r="AU1014" s="176"/>
      <c r="AV1014" s="176"/>
      <c r="AW1014" s="176"/>
      <c r="AX1014" s="176"/>
      <c r="AY1014" s="176"/>
      <c r="AZ1014" s="176"/>
      <c r="BA1014" s="176"/>
      <c r="BB1014" s="176"/>
      <c r="BC1014" s="176"/>
      <c r="BD1014" s="176"/>
      <c r="BE1014" s="176"/>
      <c r="BF1014" s="176"/>
      <c r="BG1014" s="176"/>
      <c r="BH1014" s="176"/>
      <c r="BI1014" s="176"/>
      <c r="BJ1014" s="176"/>
      <c r="BK1014" s="176"/>
      <c r="BL1014" s="176"/>
      <c r="BM1014" s="176"/>
      <c r="BN1014" s="176"/>
      <c r="BO1014" s="176"/>
    </row>
    <row r="1015" s="115" customFormat="1" ht="17.25" spans="1:67">
      <c r="A1015" s="94">
        <f t="shared" si="150"/>
        <v>1014</v>
      </c>
      <c r="B1015" s="95"/>
      <c r="C1015" s="69"/>
      <c r="D1015" s="48"/>
      <c r="E1015" s="69"/>
      <c r="F1015" s="169"/>
      <c r="G1015" s="124" t="e">
        <f>VLOOKUP(F1015,[2]零件成本10.26!$B$2:$C$7802,2,0)</f>
        <v>#N/A</v>
      </c>
      <c r="H1015" s="170"/>
      <c r="I1015" s="128" t="str">
        <f t="shared" si="151"/>
        <v/>
      </c>
      <c r="J1015" s="172"/>
      <c r="K1015" s="178"/>
      <c r="L1015" s="170"/>
      <c r="M1015" s="69"/>
      <c r="N1015" s="69"/>
      <c r="O1015" s="69"/>
      <c r="P1015" s="100">
        <f t="shared" si="152"/>
        <v>0</v>
      </c>
      <c r="Q1015" s="156"/>
      <c r="R1015" s="140" t="str">
        <f t="shared" si="153"/>
        <v>0</v>
      </c>
      <c r="S1015" s="140" t="str">
        <f t="shared" si="154"/>
        <v>0</v>
      </c>
      <c r="T1015" s="157"/>
      <c r="U1015" s="106"/>
      <c r="V1015" s="142">
        <f t="shared" si="155"/>
        <v>0</v>
      </c>
      <c r="W1015" s="142">
        <f t="shared" si="156"/>
        <v>0</v>
      </c>
      <c r="X1015" s="108">
        <f t="shared" si="157"/>
        <v>0</v>
      </c>
      <c r="Y1015" s="108">
        <f t="shared" si="158"/>
        <v>0</v>
      </c>
      <c r="Z1015" s="108">
        <f t="shared" si="159"/>
        <v>0</v>
      </c>
      <c r="AA1015" s="174"/>
      <c r="AB1015" s="179"/>
      <c r="AS1015" s="176"/>
      <c r="AT1015" s="176"/>
      <c r="AU1015" s="176"/>
      <c r="AV1015" s="176"/>
      <c r="AW1015" s="176"/>
      <c r="AX1015" s="176"/>
      <c r="AY1015" s="176"/>
      <c r="AZ1015" s="176"/>
      <c r="BA1015" s="176"/>
      <c r="BB1015" s="176"/>
      <c r="BC1015" s="176"/>
      <c r="BD1015" s="176"/>
      <c r="BE1015" s="176"/>
      <c r="BF1015" s="176"/>
      <c r="BG1015" s="176"/>
      <c r="BH1015" s="176"/>
      <c r="BI1015" s="176"/>
      <c r="BJ1015" s="176"/>
      <c r="BK1015" s="176"/>
      <c r="BL1015" s="176"/>
      <c r="BM1015" s="176"/>
      <c r="BN1015" s="176"/>
      <c r="BO1015" s="176"/>
    </row>
    <row r="1016" s="115" customFormat="1" ht="17.25" spans="1:67">
      <c r="A1016" s="94">
        <f t="shared" si="150"/>
        <v>1015</v>
      </c>
      <c r="B1016" s="95"/>
      <c r="C1016" s="69"/>
      <c r="D1016" s="48"/>
      <c r="E1016" s="69"/>
      <c r="F1016" s="169"/>
      <c r="G1016" s="124" t="e">
        <f>VLOOKUP(F1016,[2]零件成本10.26!$B$2:$C$7802,2,0)</f>
        <v>#N/A</v>
      </c>
      <c r="H1016" s="170"/>
      <c r="I1016" s="128" t="str">
        <f t="shared" si="151"/>
        <v/>
      </c>
      <c r="J1016" s="172"/>
      <c r="K1016" s="178"/>
      <c r="L1016" s="170"/>
      <c r="M1016" s="69"/>
      <c r="N1016" s="69"/>
      <c r="O1016" s="69"/>
      <c r="P1016" s="100">
        <f t="shared" si="152"/>
        <v>0</v>
      </c>
      <c r="Q1016" s="156"/>
      <c r="R1016" s="140" t="str">
        <f t="shared" si="153"/>
        <v>0</v>
      </c>
      <c r="S1016" s="140" t="str">
        <f t="shared" si="154"/>
        <v>0</v>
      </c>
      <c r="T1016" s="157"/>
      <c r="U1016" s="106"/>
      <c r="V1016" s="142">
        <f t="shared" si="155"/>
        <v>0</v>
      </c>
      <c r="W1016" s="142">
        <f t="shared" si="156"/>
        <v>0</v>
      </c>
      <c r="X1016" s="108">
        <f t="shared" si="157"/>
        <v>0</v>
      </c>
      <c r="Y1016" s="108">
        <f t="shared" si="158"/>
        <v>0</v>
      </c>
      <c r="Z1016" s="108">
        <f t="shared" si="159"/>
        <v>0</v>
      </c>
      <c r="AA1016" s="174"/>
      <c r="AB1016" s="179"/>
      <c r="AS1016" s="176"/>
      <c r="AT1016" s="176"/>
      <c r="AU1016" s="176"/>
      <c r="AV1016" s="176"/>
      <c r="AW1016" s="176"/>
      <c r="AX1016" s="176"/>
      <c r="AY1016" s="176"/>
      <c r="AZ1016" s="176"/>
      <c r="BA1016" s="176"/>
      <c r="BB1016" s="176"/>
      <c r="BC1016" s="176"/>
      <c r="BD1016" s="176"/>
      <c r="BE1016" s="176"/>
      <c r="BF1016" s="176"/>
      <c r="BG1016" s="176"/>
      <c r="BH1016" s="176"/>
      <c r="BI1016" s="176"/>
      <c r="BJ1016" s="176"/>
      <c r="BK1016" s="176"/>
      <c r="BL1016" s="176"/>
      <c r="BM1016" s="176"/>
      <c r="BN1016" s="176"/>
      <c r="BO1016" s="176"/>
    </row>
    <row r="1017" s="115" customFormat="1" ht="17.25" spans="1:67">
      <c r="A1017" s="94">
        <f t="shared" si="150"/>
        <v>1016</v>
      </c>
      <c r="B1017" s="95"/>
      <c r="C1017" s="69"/>
      <c r="D1017" s="48"/>
      <c r="E1017" s="69"/>
      <c r="F1017" s="169"/>
      <c r="G1017" s="124" t="e">
        <f>VLOOKUP(F1017,[2]零件成本10.26!$B$2:$C$7802,2,0)</f>
        <v>#N/A</v>
      </c>
      <c r="H1017" s="170"/>
      <c r="I1017" s="128" t="str">
        <f t="shared" si="151"/>
        <v/>
      </c>
      <c r="J1017" s="172"/>
      <c r="K1017" s="178"/>
      <c r="L1017" s="170"/>
      <c r="M1017" s="69"/>
      <c r="N1017" s="69"/>
      <c r="O1017" s="69"/>
      <c r="P1017" s="100">
        <f t="shared" si="152"/>
        <v>0</v>
      </c>
      <c r="Q1017" s="156"/>
      <c r="R1017" s="140" t="str">
        <f t="shared" si="153"/>
        <v>0</v>
      </c>
      <c r="S1017" s="140" t="str">
        <f t="shared" si="154"/>
        <v>0</v>
      </c>
      <c r="T1017" s="157"/>
      <c r="U1017" s="106"/>
      <c r="V1017" s="142">
        <f t="shared" si="155"/>
        <v>0</v>
      </c>
      <c r="W1017" s="142">
        <f t="shared" si="156"/>
        <v>0</v>
      </c>
      <c r="X1017" s="108">
        <f t="shared" si="157"/>
        <v>0</v>
      </c>
      <c r="Y1017" s="108">
        <f t="shared" si="158"/>
        <v>0</v>
      </c>
      <c r="Z1017" s="108">
        <f t="shared" si="159"/>
        <v>0</v>
      </c>
      <c r="AA1017" s="174"/>
      <c r="AB1017" s="179"/>
      <c r="AS1017" s="176"/>
      <c r="AT1017" s="176"/>
      <c r="AU1017" s="176"/>
      <c r="AV1017" s="176"/>
      <c r="AW1017" s="176"/>
      <c r="AX1017" s="176"/>
      <c r="AY1017" s="176"/>
      <c r="AZ1017" s="176"/>
      <c r="BA1017" s="176"/>
      <c r="BB1017" s="176"/>
      <c r="BC1017" s="176"/>
      <c r="BD1017" s="176"/>
      <c r="BE1017" s="176"/>
      <c r="BF1017" s="176"/>
      <c r="BG1017" s="176"/>
      <c r="BH1017" s="176"/>
      <c r="BI1017" s="176"/>
      <c r="BJ1017" s="176"/>
      <c r="BK1017" s="176"/>
      <c r="BL1017" s="176"/>
      <c r="BM1017" s="176"/>
      <c r="BN1017" s="176"/>
      <c r="BO1017" s="176"/>
    </row>
    <row r="1018" s="115" customFormat="1" ht="17.25" spans="1:67">
      <c r="A1018" s="94">
        <f t="shared" si="150"/>
        <v>1017</v>
      </c>
      <c r="B1018" s="95"/>
      <c r="C1018" s="69"/>
      <c r="D1018" s="48"/>
      <c r="E1018" s="69"/>
      <c r="F1018" s="169"/>
      <c r="G1018" s="124" t="e">
        <f>VLOOKUP(F1018,[2]零件成本10.26!$B$2:$C$7802,2,0)</f>
        <v>#N/A</v>
      </c>
      <c r="H1018" s="170"/>
      <c r="I1018" s="128" t="str">
        <f t="shared" si="151"/>
        <v/>
      </c>
      <c r="J1018" s="172"/>
      <c r="K1018" s="178"/>
      <c r="L1018" s="170"/>
      <c r="M1018" s="69"/>
      <c r="N1018" s="69"/>
      <c r="O1018" s="69"/>
      <c r="P1018" s="100">
        <f t="shared" si="152"/>
        <v>0</v>
      </c>
      <c r="Q1018" s="156"/>
      <c r="R1018" s="140" t="str">
        <f t="shared" si="153"/>
        <v>0</v>
      </c>
      <c r="S1018" s="140" t="str">
        <f t="shared" si="154"/>
        <v>0</v>
      </c>
      <c r="T1018" s="157"/>
      <c r="U1018" s="106"/>
      <c r="V1018" s="142">
        <f t="shared" si="155"/>
        <v>0</v>
      </c>
      <c r="W1018" s="142">
        <f t="shared" si="156"/>
        <v>0</v>
      </c>
      <c r="X1018" s="108">
        <f t="shared" si="157"/>
        <v>0</v>
      </c>
      <c r="Y1018" s="108">
        <f t="shared" si="158"/>
        <v>0</v>
      </c>
      <c r="Z1018" s="108">
        <f t="shared" si="159"/>
        <v>0</v>
      </c>
      <c r="AA1018" s="174"/>
      <c r="AB1018" s="179"/>
      <c r="AS1018" s="176"/>
      <c r="AT1018" s="176"/>
      <c r="AU1018" s="176"/>
      <c r="AV1018" s="176"/>
      <c r="AW1018" s="176"/>
      <c r="AX1018" s="176"/>
      <c r="AY1018" s="176"/>
      <c r="AZ1018" s="176"/>
      <c r="BA1018" s="176"/>
      <c r="BB1018" s="176"/>
      <c r="BC1018" s="176"/>
      <c r="BD1018" s="176"/>
      <c r="BE1018" s="176"/>
      <c r="BF1018" s="176"/>
      <c r="BG1018" s="176"/>
      <c r="BH1018" s="176"/>
      <c r="BI1018" s="176"/>
      <c r="BJ1018" s="176"/>
      <c r="BK1018" s="176"/>
      <c r="BL1018" s="176"/>
      <c r="BM1018" s="176"/>
      <c r="BN1018" s="176"/>
      <c r="BO1018" s="176"/>
    </row>
    <row r="1019" s="115" customFormat="1" ht="17.25" spans="1:67">
      <c r="A1019" s="94">
        <f t="shared" si="150"/>
        <v>1018</v>
      </c>
      <c r="B1019" s="95"/>
      <c r="C1019" s="69"/>
      <c r="D1019" s="48"/>
      <c r="E1019" s="69"/>
      <c r="F1019" s="169"/>
      <c r="G1019" s="124" t="e">
        <f>VLOOKUP(F1019,[2]零件成本10.26!$B$2:$C$7802,2,0)</f>
        <v>#N/A</v>
      </c>
      <c r="H1019" s="170"/>
      <c r="I1019" s="128" t="str">
        <f t="shared" si="151"/>
        <v/>
      </c>
      <c r="J1019" s="172"/>
      <c r="K1019" s="178"/>
      <c r="L1019" s="170"/>
      <c r="M1019" s="69"/>
      <c r="N1019" s="69"/>
      <c r="O1019" s="69"/>
      <c r="P1019" s="100">
        <f t="shared" si="152"/>
        <v>0</v>
      </c>
      <c r="Q1019" s="156"/>
      <c r="R1019" s="140" t="str">
        <f t="shared" si="153"/>
        <v>0</v>
      </c>
      <c r="S1019" s="140" t="str">
        <f t="shared" si="154"/>
        <v>0</v>
      </c>
      <c r="T1019" s="157"/>
      <c r="U1019" s="106"/>
      <c r="V1019" s="142">
        <f t="shared" si="155"/>
        <v>0</v>
      </c>
      <c r="W1019" s="142">
        <f t="shared" si="156"/>
        <v>0</v>
      </c>
      <c r="X1019" s="108">
        <f t="shared" si="157"/>
        <v>0</v>
      </c>
      <c r="Y1019" s="108">
        <f t="shared" si="158"/>
        <v>0</v>
      </c>
      <c r="Z1019" s="108">
        <f t="shared" si="159"/>
        <v>0</v>
      </c>
      <c r="AA1019" s="174"/>
      <c r="AB1019" s="179"/>
      <c r="AS1019" s="176"/>
      <c r="AT1019" s="176"/>
      <c r="AU1019" s="176"/>
      <c r="AV1019" s="176"/>
      <c r="AW1019" s="176"/>
      <c r="AX1019" s="176"/>
      <c r="AY1019" s="176"/>
      <c r="AZ1019" s="176"/>
      <c r="BA1019" s="176"/>
      <c r="BB1019" s="176"/>
      <c r="BC1019" s="176"/>
      <c r="BD1019" s="176"/>
      <c r="BE1019" s="176"/>
      <c r="BF1019" s="176"/>
      <c r="BG1019" s="176"/>
      <c r="BH1019" s="176"/>
      <c r="BI1019" s="176"/>
      <c r="BJ1019" s="176"/>
      <c r="BK1019" s="176"/>
      <c r="BL1019" s="176"/>
      <c r="BM1019" s="176"/>
      <c r="BN1019" s="176"/>
      <c r="BO1019" s="176"/>
    </row>
    <row r="1020" s="115" customFormat="1" ht="17.25" spans="1:67">
      <c r="A1020" s="94">
        <f t="shared" si="150"/>
        <v>1019</v>
      </c>
      <c r="B1020" s="95"/>
      <c r="C1020" s="69"/>
      <c r="D1020" s="48"/>
      <c r="E1020" s="69"/>
      <c r="F1020" s="169"/>
      <c r="G1020" s="124" t="e">
        <f>VLOOKUP(F1020,[2]零件成本10.26!$B$2:$C$7802,2,0)</f>
        <v>#N/A</v>
      </c>
      <c r="H1020" s="170"/>
      <c r="I1020" s="128" t="str">
        <f t="shared" si="151"/>
        <v/>
      </c>
      <c r="J1020" s="172"/>
      <c r="K1020" s="178"/>
      <c r="L1020" s="170"/>
      <c r="M1020" s="69"/>
      <c r="N1020" s="69"/>
      <c r="O1020" s="69"/>
      <c r="P1020" s="100">
        <f t="shared" si="152"/>
        <v>0</v>
      </c>
      <c r="Q1020" s="156"/>
      <c r="R1020" s="140" t="str">
        <f t="shared" si="153"/>
        <v>0</v>
      </c>
      <c r="S1020" s="140" t="str">
        <f t="shared" si="154"/>
        <v>0</v>
      </c>
      <c r="T1020" s="157"/>
      <c r="U1020" s="106"/>
      <c r="V1020" s="142">
        <f t="shared" si="155"/>
        <v>0</v>
      </c>
      <c r="W1020" s="142">
        <f t="shared" si="156"/>
        <v>0</v>
      </c>
      <c r="X1020" s="108">
        <f t="shared" si="157"/>
        <v>0</v>
      </c>
      <c r="Y1020" s="108">
        <f t="shared" si="158"/>
        <v>0</v>
      </c>
      <c r="Z1020" s="108">
        <f t="shared" si="159"/>
        <v>0</v>
      </c>
      <c r="AA1020" s="174"/>
      <c r="AB1020" s="179"/>
      <c r="AS1020" s="176"/>
      <c r="AT1020" s="176"/>
      <c r="AU1020" s="176"/>
      <c r="AV1020" s="176"/>
      <c r="AW1020" s="176"/>
      <c r="AX1020" s="176"/>
      <c r="AY1020" s="176"/>
      <c r="AZ1020" s="176"/>
      <c r="BA1020" s="176"/>
      <c r="BB1020" s="176"/>
      <c r="BC1020" s="176"/>
      <c r="BD1020" s="176"/>
      <c r="BE1020" s="176"/>
      <c r="BF1020" s="176"/>
      <c r="BG1020" s="176"/>
      <c r="BH1020" s="176"/>
      <c r="BI1020" s="176"/>
      <c r="BJ1020" s="176"/>
      <c r="BK1020" s="176"/>
      <c r="BL1020" s="176"/>
      <c r="BM1020" s="176"/>
      <c r="BN1020" s="176"/>
      <c r="BO1020" s="176"/>
    </row>
    <row r="1021" s="115" customFormat="1" ht="17.25" spans="1:67">
      <c r="A1021" s="94">
        <f t="shared" si="150"/>
        <v>1020</v>
      </c>
      <c r="B1021" s="95"/>
      <c r="C1021" s="69"/>
      <c r="D1021" s="48"/>
      <c r="E1021" s="69"/>
      <c r="F1021" s="169"/>
      <c r="G1021" s="124" t="e">
        <f>VLOOKUP(F1021,[2]零件成本10.26!$B$2:$C$7802,2,0)</f>
        <v>#N/A</v>
      </c>
      <c r="H1021" s="170"/>
      <c r="I1021" s="128" t="str">
        <f t="shared" si="151"/>
        <v/>
      </c>
      <c r="J1021" s="172"/>
      <c r="K1021" s="178"/>
      <c r="L1021" s="170"/>
      <c r="M1021" s="69"/>
      <c r="N1021" s="69"/>
      <c r="O1021" s="69"/>
      <c r="P1021" s="100">
        <f t="shared" si="152"/>
        <v>0</v>
      </c>
      <c r="Q1021" s="156"/>
      <c r="R1021" s="140" t="str">
        <f t="shared" si="153"/>
        <v>0</v>
      </c>
      <c r="S1021" s="140" t="str">
        <f t="shared" si="154"/>
        <v>0</v>
      </c>
      <c r="T1021" s="157"/>
      <c r="U1021" s="106"/>
      <c r="V1021" s="142">
        <f t="shared" si="155"/>
        <v>0</v>
      </c>
      <c r="W1021" s="142">
        <f t="shared" si="156"/>
        <v>0</v>
      </c>
      <c r="X1021" s="108">
        <f t="shared" si="157"/>
        <v>0</v>
      </c>
      <c r="Y1021" s="108">
        <f t="shared" si="158"/>
        <v>0</v>
      </c>
      <c r="Z1021" s="108">
        <f t="shared" si="159"/>
        <v>0</v>
      </c>
      <c r="AA1021" s="174"/>
      <c r="AB1021" s="179"/>
      <c r="AS1021" s="176"/>
      <c r="AT1021" s="176"/>
      <c r="AU1021" s="176"/>
      <c r="AV1021" s="176"/>
      <c r="AW1021" s="176"/>
      <c r="AX1021" s="176"/>
      <c r="AY1021" s="176"/>
      <c r="AZ1021" s="176"/>
      <c r="BA1021" s="176"/>
      <c r="BB1021" s="176"/>
      <c r="BC1021" s="176"/>
      <c r="BD1021" s="176"/>
      <c r="BE1021" s="176"/>
      <c r="BF1021" s="176"/>
      <c r="BG1021" s="176"/>
      <c r="BH1021" s="176"/>
      <c r="BI1021" s="176"/>
      <c r="BJ1021" s="176"/>
      <c r="BK1021" s="176"/>
      <c r="BL1021" s="176"/>
      <c r="BM1021" s="176"/>
      <c r="BN1021" s="176"/>
      <c r="BO1021" s="176"/>
    </row>
    <row r="1022" s="115" customFormat="1" ht="17.25" spans="1:67">
      <c r="A1022" s="94">
        <f t="shared" si="150"/>
        <v>1021</v>
      </c>
      <c r="B1022" s="95"/>
      <c r="C1022" s="69"/>
      <c r="D1022" s="48"/>
      <c r="E1022" s="69"/>
      <c r="F1022" s="169"/>
      <c r="G1022" s="124" t="e">
        <f>VLOOKUP(F1022,[2]零件成本10.26!$B$2:$C$7802,2,0)</f>
        <v>#N/A</v>
      </c>
      <c r="H1022" s="170"/>
      <c r="I1022" s="128" t="str">
        <f t="shared" si="151"/>
        <v/>
      </c>
      <c r="J1022" s="172"/>
      <c r="K1022" s="178"/>
      <c r="L1022" s="170"/>
      <c r="M1022" s="69"/>
      <c r="N1022" s="69"/>
      <c r="O1022" s="69"/>
      <c r="P1022" s="100">
        <f t="shared" si="152"/>
        <v>0</v>
      </c>
      <c r="Q1022" s="156"/>
      <c r="R1022" s="140" t="str">
        <f t="shared" si="153"/>
        <v>0</v>
      </c>
      <c r="S1022" s="140" t="str">
        <f t="shared" si="154"/>
        <v>0</v>
      </c>
      <c r="T1022" s="157"/>
      <c r="U1022" s="106"/>
      <c r="V1022" s="142">
        <f t="shared" si="155"/>
        <v>0</v>
      </c>
      <c r="W1022" s="142">
        <f t="shared" si="156"/>
        <v>0</v>
      </c>
      <c r="X1022" s="108">
        <f t="shared" si="157"/>
        <v>0</v>
      </c>
      <c r="Y1022" s="108">
        <f t="shared" si="158"/>
        <v>0</v>
      </c>
      <c r="Z1022" s="108">
        <f t="shared" si="159"/>
        <v>0</v>
      </c>
      <c r="AA1022" s="174"/>
      <c r="AB1022" s="179"/>
      <c r="AS1022" s="176"/>
      <c r="AT1022" s="176"/>
      <c r="AU1022" s="176"/>
      <c r="AV1022" s="176"/>
      <c r="AW1022" s="176"/>
      <c r="AX1022" s="176"/>
      <c r="AY1022" s="176"/>
      <c r="AZ1022" s="176"/>
      <c r="BA1022" s="176"/>
      <c r="BB1022" s="176"/>
      <c r="BC1022" s="176"/>
      <c r="BD1022" s="176"/>
      <c r="BE1022" s="176"/>
      <c r="BF1022" s="176"/>
      <c r="BG1022" s="176"/>
      <c r="BH1022" s="176"/>
      <c r="BI1022" s="176"/>
      <c r="BJ1022" s="176"/>
      <c r="BK1022" s="176"/>
      <c r="BL1022" s="176"/>
      <c r="BM1022" s="176"/>
      <c r="BN1022" s="176"/>
      <c r="BO1022" s="176"/>
    </row>
    <row r="1023" s="115" customFormat="1" ht="17.25" spans="1:67">
      <c r="A1023" s="94">
        <f t="shared" si="150"/>
        <v>1022</v>
      </c>
      <c r="B1023" s="95"/>
      <c r="C1023" s="69"/>
      <c r="D1023" s="48"/>
      <c r="E1023" s="69"/>
      <c r="F1023" s="169"/>
      <c r="G1023" s="124" t="e">
        <f>VLOOKUP(F1023,[2]零件成本10.26!$B$2:$C$7802,2,0)</f>
        <v>#N/A</v>
      </c>
      <c r="H1023" s="170"/>
      <c r="I1023" s="128" t="str">
        <f t="shared" si="151"/>
        <v/>
      </c>
      <c r="J1023" s="172"/>
      <c r="K1023" s="178"/>
      <c r="L1023" s="170"/>
      <c r="M1023" s="69"/>
      <c r="N1023" s="69"/>
      <c r="O1023" s="69"/>
      <c r="P1023" s="100">
        <f t="shared" si="152"/>
        <v>0</v>
      </c>
      <c r="Q1023" s="156"/>
      <c r="R1023" s="140" t="str">
        <f t="shared" si="153"/>
        <v>0</v>
      </c>
      <c r="S1023" s="140" t="str">
        <f t="shared" si="154"/>
        <v>0</v>
      </c>
      <c r="T1023" s="157"/>
      <c r="U1023" s="106"/>
      <c r="V1023" s="142">
        <f t="shared" si="155"/>
        <v>0</v>
      </c>
      <c r="W1023" s="142">
        <f t="shared" si="156"/>
        <v>0</v>
      </c>
      <c r="X1023" s="108">
        <f t="shared" si="157"/>
        <v>0</v>
      </c>
      <c r="Y1023" s="108">
        <f t="shared" si="158"/>
        <v>0</v>
      </c>
      <c r="Z1023" s="108">
        <f t="shared" si="159"/>
        <v>0</v>
      </c>
      <c r="AA1023" s="174"/>
      <c r="AB1023" s="179"/>
      <c r="AS1023" s="176"/>
      <c r="AT1023" s="176"/>
      <c r="AU1023" s="176"/>
      <c r="AV1023" s="176"/>
      <c r="AW1023" s="176"/>
      <c r="AX1023" s="176"/>
      <c r="AY1023" s="176"/>
      <c r="AZ1023" s="176"/>
      <c r="BA1023" s="176"/>
      <c r="BB1023" s="176"/>
      <c r="BC1023" s="176"/>
      <c r="BD1023" s="176"/>
      <c r="BE1023" s="176"/>
      <c r="BF1023" s="176"/>
      <c r="BG1023" s="176"/>
      <c r="BH1023" s="176"/>
      <c r="BI1023" s="176"/>
      <c r="BJ1023" s="176"/>
      <c r="BK1023" s="176"/>
      <c r="BL1023" s="176"/>
      <c r="BM1023" s="176"/>
      <c r="BN1023" s="176"/>
      <c r="BO1023" s="176"/>
    </row>
    <row r="1024" s="115" customFormat="1" ht="17.25" spans="1:67">
      <c r="A1024" s="94">
        <f t="shared" si="150"/>
        <v>1023</v>
      </c>
      <c r="B1024" s="95"/>
      <c r="C1024" s="69"/>
      <c r="D1024" s="48"/>
      <c r="E1024" s="69"/>
      <c r="F1024" s="169"/>
      <c r="G1024" s="124" t="e">
        <f>VLOOKUP(F1024,[2]零件成本10.26!$B$2:$C$7802,2,0)</f>
        <v>#N/A</v>
      </c>
      <c r="H1024" s="170"/>
      <c r="I1024" s="128" t="str">
        <f t="shared" si="151"/>
        <v/>
      </c>
      <c r="J1024" s="172"/>
      <c r="K1024" s="178"/>
      <c r="L1024" s="170"/>
      <c r="M1024" s="69"/>
      <c r="N1024" s="69"/>
      <c r="O1024" s="69"/>
      <c r="P1024" s="100">
        <f t="shared" si="152"/>
        <v>0</v>
      </c>
      <c r="Q1024" s="156"/>
      <c r="R1024" s="140" t="str">
        <f t="shared" si="153"/>
        <v>0</v>
      </c>
      <c r="S1024" s="140" t="str">
        <f t="shared" si="154"/>
        <v>0</v>
      </c>
      <c r="T1024" s="157"/>
      <c r="U1024" s="106"/>
      <c r="V1024" s="142">
        <f t="shared" si="155"/>
        <v>0</v>
      </c>
      <c r="W1024" s="142">
        <f t="shared" si="156"/>
        <v>0</v>
      </c>
      <c r="X1024" s="108">
        <f t="shared" si="157"/>
        <v>0</v>
      </c>
      <c r="Y1024" s="108">
        <f t="shared" si="158"/>
        <v>0</v>
      </c>
      <c r="Z1024" s="108">
        <f t="shared" si="159"/>
        <v>0</v>
      </c>
      <c r="AA1024" s="174"/>
      <c r="AB1024" s="179"/>
      <c r="AS1024" s="176"/>
      <c r="AT1024" s="176"/>
      <c r="AU1024" s="176"/>
      <c r="AV1024" s="176"/>
      <c r="AW1024" s="176"/>
      <c r="AX1024" s="176"/>
      <c r="AY1024" s="176"/>
      <c r="AZ1024" s="176"/>
      <c r="BA1024" s="176"/>
      <c r="BB1024" s="176"/>
      <c r="BC1024" s="176"/>
      <c r="BD1024" s="176"/>
      <c r="BE1024" s="176"/>
      <c r="BF1024" s="176"/>
      <c r="BG1024" s="176"/>
      <c r="BH1024" s="176"/>
      <c r="BI1024" s="176"/>
      <c r="BJ1024" s="176"/>
      <c r="BK1024" s="176"/>
      <c r="BL1024" s="176"/>
      <c r="BM1024" s="176"/>
      <c r="BN1024" s="176"/>
      <c r="BO1024" s="176"/>
    </row>
    <row r="1025" s="115" customFormat="1" ht="17.25" spans="1:67">
      <c r="A1025" s="94">
        <f t="shared" si="150"/>
        <v>1024</v>
      </c>
      <c r="B1025" s="95"/>
      <c r="C1025" s="69"/>
      <c r="D1025" s="48"/>
      <c r="E1025" s="69"/>
      <c r="F1025" s="169"/>
      <c r="G1025" s="124" t="e">
        <f>VLOOKUP(F1025,[2]零件成本10.26!$B$2:$C$7802,2,0)</f>
        <v>#N/A</v>
      </c>
      <c r="H1025" s="170"/>
      <c r="I1025" s="128" t="str">
        <f t="shared" si="151"/>
        <v/>
      </c>
      <c r="J1025" s="172"/>
      <c r="K1025" s="178"/>
      <c r="L1025" s="170"/>
      <c r="M1025" s="69"/>
      <c r="N1025" s="69"/>
      <c r="O1025" s="69"/>
      <c r="P1025" s="100">
        <f t="shared" si="152"/>
        <v>0</v>
      </c>
      <c r="Q1025" s="156"/>
      <c r="R1025" s="140" t="str">
        <f t="shared" si="153"/>
        <v>0</v>
      </c>
      <c r="S1025" s="140" t="str">
        <f t="shared" si="154"/>
        <v>0</v>
      </c>
      <c r="T1025" s="157"/>
      <c r="U1025" s="106"/>
      <c r="V1025" s="142">
        <f t="shared" si="155"/>
        <v>0</v>
      </c>
      <c r="W1025" s="142">
        <f t="shared" si="156"/>
        <v>0</v>
      </c>
      <c r="X1025" s="108">
        <f t="shared" si="157"/>
        <v>0</v>
      </c>
      <c r="Y1025" s="108">
        <f t="shared" si="158"/>
        <v>0</v>
      </c>
      <c r="Z1025" s="108">
        <f t="shared" si="159"/>
        <v>0</v>
      </c>
      <c r="AA1025" s="174"/>
      <c r="AB1025" s="179"/>
      <c r="AS1025" s="176"/>
      <c r="AT1025" s="176"/>
      <c r="AU1025" s="176"/>
      <c r="AV1025" s="176"/>
      <c r="AW1025" s="176"/>
      <c r="AX1025" s="176"/>
      <c r="AY1025" s="176"/>
      <c r="AZ1025" s="176"/>
      <c r="BA1025" s="176"/>
      <c r="BB1025" s="176"/>
      <c r="BC1025" s="176"/>
      <c r="BD1025" s="176"/>
      <c r="BE1025" s="176"/>
      <c r="BF1025" s="176"/>
      <c r="BG1025" s="176"/>
      <c r="BH1025" s="176"/>
      <c r="BI1025" s="176"/>
      <c r="BJ1025" s="176"/>
      <c r="BK1025" s="176"/>
      <c r="BL1025" s="176"/>
      <c r="BM1025" s="176"/>
      <c r="BN1025" s="176"/>
      <c r="BO1025" s="176"/>
    </row>
    <row r="1026" s="115" customFormat="1" ht="17.25" spans="1:67">
      <c r="A1026" s="94">
        <f t="shared" ref="A1026:A1089" si="160">ROW()-1</f>
        <v>1025</v>
      </c>
      <c r="B1026" s="95"/>
      <c r="C1026" s="69"/>
      <c r="D1026" s="48"/>
      <c r="E1026" s="69"/>
      <c r="F1026" s="169"/>
      <c r="G1026" s="124" t="e">
        <f>VLOOKUP(F1026,[2]零件成本10.26!$B$2:$C$7802,2,0)</f>
        <v>#N/A</v>
      </c>
      <c r="H1026" s="170"/>
      <c r="I1026" s="128" t="str">
        <f t="shared" ref="I1026:I1089" si="161">C1026&amp;F1026</f>
        <v/>
      </c>
      <c r="J1026" s="172"/>
      <c r="K1026" s="178"/>
      <c r="L1026" s="170"/>
      <c r="M1026" s="69"/>
      <c r="N1026" s="69"/>
      <c r="O1026" s="69"/>
      <c r="P1026" s="100">
        <f t="shared" ref="P1026:P1089" si="162">K1026</f>
        <v>0</v>
      </c>
      <c r="Q1026" s="156"/>
      <c r="R1026" s="140" t="str">
        <f t="shared" ref="R1026:R1089" si="163">IF(P1026&gt;Q1026,P1026-Q1026,"0")</f>
        <v>0</v>
      </c>
      <c r="S1026" s="140" t="str">
        <f t="shared" ref="S1026:S1089" si="164">IF(P1026&lt;Q1026,P1026-Q1026,"0")</f>
        <v>0</v>
      </c>
      <c r="T1026" s="157"/>
      <c r="U1026" s="106"/>
      <c r="V1026" s="142">
        <f t="shared" ref="V1026:V1089" si="165">IFERROR(P1026*U1026,"")</f>
        <v>0</v>
      </c>
      <c r="W1026" s="142">
        <f t="shared" ref="W1026:W1089" si="166">IFERROR(Q1026*U1026,"")</f>
        <v>0</v>
      </c>
      <c r="X1026" s="108">
        <f t="shared" ref="X1026:X1089" si="167">IFERROR(R1026*U1026,"")</f>
        <v>0</v>
      </c>
      <c r="Y1026" s="108">
        <f t="shared" ref="Y1026:Y1089" si="168">IFERROR(S1026*U1026,"")</f>
        <v>0</v>
      </c>
      <c r="Z1026" s="108">
        <f t="shared" ref="Z1026:Z1089" si="169">V1026-W1026</f>
        <v>0</v>
      </c>
      <c r="AA1026" s="174"/>
      <c r="AB1026" s="179"/>
      <c r="AS1026" s="176"/>
      <c r="AT1026" s="176"/>
      <c r="AU1026" s="176"/>
      <c r="AV1026" s="176"/>
      <c r="AW1026" s="176"/>
      <c r="AX1026" s="176"/>
      <c r="AY1026" s="176"/>
      <c r="AZ1026" s="176"/>
      <c r="BA1026" s="176"/>
      <c r="BB1026" s="176"/>
      <c r="BC1026" s="176"/>
      <c r="BD1026" s="176"/>
      <c r="BE1026" s="176"/>
      <c r="BF1026" s="176"/>
      <c r="BG1026" s="176"/>
      <c r="BH1026" s="176"/>
      <c r="BI1026" s="176"/>
      <c r="BJ1026" s="176"/>
      <c r="BK1026" s="176"/>
      <c r="BL1026" s="176"/>
      <c r="BM1026" s="176"/>
      <c r="BN1026" s="176"/>
      <c r="BO1026" s="176"/>
    </row>
    <row r="1027" s="115" customFormat="1" ht="17.25" spans="1:67">
      <c r="A1027" s="94">
        <f t="shared" si="160"/>
        <v>1026</v>
      </c>
      <c r="B1027" s="95"/>
      <c r="C1027" s="69"/>
      <c r="D1027" s="48"/>
      <c r="E1027" s="69"/>
      <c r="F1027" s="169"/>
      <c r="G1027" s="124" t="e">
        <f>VLOOKUP(F1027,[2]零件成本10.26!$B$2:$C$7802,2,0)</f>
        <v>#N/A</v>
      </c>
      <c r="H1027" s="170"/>
      <c r="I1027" s="128" t="str">
        <f t="shared" si="161"/>
        <v/>
      </c>
      <c r="J1027" s="172"/>
      <c r="K1027" s="178"/>
      <c r="L1027" s="170"/>
      <c r="M1027" s="69"/>
      <c r="N1027" s="69"/>
      <c r="O1027" s="69"/>
      <c r="P1027" s="100">
        <f t="shared" si="162"/>
        <v>0</v>
      </c>
      <c r="Q1027" s="156"/>
      <c r="R1027" s="140" t="str">
        <f t="shared" si="163"/>
        <v>0</v>
      </c>
      <c r="S1027" s="140" t="str">
        <f t="shared" si="164"/>
        <v>0</v>
      </c>
      <c r="T1027" s="157"/>
      <c r="U1027" s="106"/>
      <c r="V1027" s="142">
        <f t="shared" si="165"/>
        <v>0</v>
      </c>
      <c r="W1027" s="142">
        <f t="shared" si="166"/>
        <v>0</v>
      </c>
      <c r="X1027" s="108">
        <f t="shared" si="167"/>
        <v>0</v>
      </c>
      <c r="Y1027" s="108">
        <f t="shared" si="168"/>
        <v>0</v>
      </c>
      <c r="Z1027" s="108">
        <f t="shared" si="169"/>
        <v>0</v>
      </c>
      <c r="AA1027" s="174"/>
      <c r="AB1027" s="179"/>
      <c r="AS1027" s="176"/>
      <c r="AT1027" s="176"/>
      <c r="AU1027" s="176"/>
      <c r="AV1027" s="176"/>
      <c r="AW1027" s="176"/>
      <c r="AX1027" s="176"/>
      <c r="AY1027" s="176"/>
      <c r="AZ1027" s="176"/>
      <c r="BA1027" s="176"/>
      <c r="BB1027" s="176"/>
      <c r="BC1027" s="176"/>
      <c r="BD1027" s="176"/>
      <c r="BE1027" s="176"/>
      <c r="BF1027" s="176"/>
      <c r="BG1027" s="176"/>
      <c r="BH1027" s="176"/>
      <c r="BI1027" s="176"/>
      <c r="BJ1027" s="176"/>
      <c r="BK1027" s="176"/>
      <c r="BL1027" s="176"/>
      <c r="BM1027" s="176"/>
      <c r="BN1027" s="176"/>
      <c r="BO1027" s="176"/>
    </row>
    <row r="1028" s="115" customFormat="1" ht="17.25" spans="1:67">
      <c r="A1028" s="94">
        <f t="shared" si="160"/>
        <v>1027</v>
      </c>
      <c r="B1028" s="95"/>
      <c r="C1028" s="69"/>
      <c r="D1028" s="48"/>
      <c r="E1028" s="69"/>
      <c r="F1028" s="169"/>
      <c r="G1028" s="124" t="e">
        <f>VLOOKUP(F1028,[2]零件成本10.26!$B$2:$C$7802,2,0)</f>
        <v>#N/A</v>
      </c>
      <c r="H1028" s="170"/>
      <c r="I1028" s="128" t="str">
        <f t="shared" si="161"/>
        <v/>
      </c>
      <c r="J1028" s="172"/>
      <c r="K1028" s="178"/>
      <c r="L1028" s="170"/>
      <c r="M1028" s="69"/>
      <c r="N1028" s="69"/>
      <c r="O1028" s="69"/>
      <c r="P1028" s="100">
        <f t="shared" si="162"/>
        <v>0</v>
      </c>
      <c r="Q1028" s="156"/>
      <c r="R1028" s="140" t="str">
        <f t="shared" si="163"/>
        <v>0</v>
      </c>
      <c r="S1028" s="140" t="str">
        <f t="shared" si="164"/>
        <v>0</v>
      </c>
      <c r="T1028" s="157"/>
      <c r="U1028" s="106"/>
      <c r="V1028" s="142">
        <f t="shared" si="165"/>
        <v>0</v>
      </c>
      <c r="W1028" s="142">
        <f t="shared" si="166"/>
        <v>0</v>
      </c>
      <c r="X1028" s="108">
        <f t="shared" si="167"/>
        <v>0</v>
      </c>
      <c r="Y1028" s="108">
        <f t="shared" si="168"/>
        <v>0</v>
      </c>
      <c r="Z1028" s="108">
        <f t="shared" si="169"/>
        <v>0</v>
      </c>
      <c r="AA1028" s="174"/>
      <c r="AB1028" s="179"/>
      <c r="AS1028" s="176"/>
      <c r="AT1028" s="176"/>
      <c r="AU1028" s="176"/>
      <c r="AV1028" s="176"/>
      <c r="AW1028" s="176"/>
      <c r="AX1028" s="176"/>
      <c r="AY1028" s="176"/>
      <c r="AZ1028" s="176"/>
      <c r="BA1028" s="176"/>
      <c r="BB1028" s="176"/>
      <c r="BC1028" s="176"/>
      <c r="BD1028" s="176"/>
      <c r="BE1028" s="176"/>
      <c r="BF1028" s="176"/>
      <c r="BG1028" s="176"/>
      <c r="BH1028" s="176"/>
      <c r="BI1028" s="176"/>
      <c r="BJ1028" s="176"/>
      <c r="BK1028" s="176"/>
      <c r="BL1028" s="176"/>
      <c r="BM1028" s="176"/>
      <c r="BN1028" s="176"/>
      <c r="BO1028" s="176"/>
    </row>
    <row r="1029" s="115" customFormat="1" ht="17.25" spans="1:67">
      <c r="A1029" s="94">
        <f t="shared" si="160"/>
        <v>1028</v>
      </c>
      <c r="B1029" s="95"/>
      <c r="C1029" s="69"/>
      <c r="D1029" s="48"/>
      <c r="E1029" s="69"/>
      <c r="F1029" s="169"/>
      <c r="G1029" s="124" t="e">
        <f>VLOOKUP(F1029,[2]零件成本10.26!$B$2:$C$7802,2,0)</f>
        <v>#N/A</v>
      </c>
      <c r="H1029" s="170"/>
      <c r="I1029" s="128" t="str">
        <f t="shared" si="161"/>
        <v/>
      </c>
      <c r="J1029" s="172"/>
      <c r="K1029" s="178"/>
      <c r="L1029" s="170"/>
      <c r="M1029" s="69"/>
      <c r="N1029" s="69"/>
      <c r="O1029" s="69"/>
      <c r="P1029" s="100">
        <f t="shared" si="162"/>
        <v>0</v>
      </c>
      <c r="Q1029" s="156"/>
      <c r="R1029" s="140" t="str">
        <f t="shared" si="163"/>
        <v>0</v>
      </c>
      <c r="S1029" s="140" t="str">
        <f t="shared" si="164"/>
        <v>0</v>
      </c>
      <c r="T1029" s="157"/>
      <c r="U1029" s="106"/>
      <c r="V1029" s="142">
        <f t="shared" si="165"/>
        <v>0</v>
      </c>
      <c r="W1029" s="142">
        <f t="shared" si="166"/>
        <v>0</v>
      </c>
      <c r="X1029" s="108">
        <f t="shared" si="167"/>
        <v>0</v>
      </c>
      <c r="Y1029" s="108">
        <f t="shared" si="168"/>
        <v>0</v>
      </c>
      <c r="Z1029" s="108">
        <f t="shared" si="169"/>
        <v>0</v>
      </c>
      <c r="AA1029" s="174"/>
      <c r="AB1029" s="179"/>
      <c r="AS1029" s="176"/>
      <c r="AT1029" s="176"/>
      <c r="AU1029" s="176"/>
      <c r="AV1029" s="176"/>
      <c r="AW1029" s="176"/>
      <c r="AX1029" s="176"/>
      <c r="AY1029" s="176"/>
      <c r="AZ1029" s="176"/>
      <c r="BA1029" s="176"/>
      <c r="BB1029" s="176"/>
      <c r="BC1029" s="176"/>
      <c r="BD1029" s="176"/>
      <c r="BE1029" s="176"/>
      <c r="BF1029" s="176"/>
      <c r="BG1029" s="176"/>
      <c r="BH1029" s="176"/>
      <c r="BI1029" s="176"/>
      <c r="BJ1029" s="176"/>
      <c r="BK1029" s="176"/>
      <c r="BL1029" s="176"/>
      <c r="BM1029" s="176"/>
      <c r="BN1029" s="176"/>
      <c r="BO1029" s="176"/>
    </row>
    <row r="1030" s="115" customFormat="1" ht="17.25" spans="1:67">
      <c r="A1030" s="94">
        <f t="shared" si="160"/>
        <v>1029</v>
      </c>
      <c r="B1030" s="95"/>
      <c r="C1030" s="69"/>
      <c r="D1030" s="48"/>
      <c r="E1030" s="69"/>
      <c r="F1030" s="169"/>
      <c r="G1030" s="124" t="e">
        <f>VLOOKUP(F1030,[2]零件成本10.26!$B$2:$C$7802,2,0)</f>
        <v>#N/A</v>
      </c>
      <c r="H1030" s="170"/>
      <c r="I1030" s="128" t="str">
        <f t="shared" si="161"/>
        <v/>
      </c>
      <c r="J1030" s="172"/>
      <c r="K1030" s="178"/>
      <c r="L1030" s="170"/>
      <c r="M1030" s="69"/>
      <c r="N1030" s="69"/>
      <c r="O1030" s="69"/>
      <c r="P1030" s="100">
        <f t="shared" si="162"/>
        <v>0</v>
      </c>
      <c r="Q1030" s="156"/>
      <c r="R1030" s="140" t="str">
        <f t="shared" si="163"/>
        <v>0</v>
      </c>
      <c r="S1030" s="140" t="str">
        <f t="shared" si="164"/>
        <v>0</v>
      </c>
      <c r="T1030" s="157"/>
      <c r="U1030" s="106"/>
      <c r="V1030" s="142">
        <f t="shared" si="165"/>
        <v>0</v>
      </c>
      <c r="W1030" s="142">
        <f t="shared" si="166"/>
        <v>0</v>
      </c>
      <c r="X1030" s="108">
        <f t="shared" si="167"/>
        <v>0</v>
      </c>
      <c r="Y1030" s="108">
        <f t="shared" si="168"/>
        <v>0</v>
      </c>
      <c r="Z1030" s="108">
        <f t="shared" si="169"/>
        <v>0</v>
      </c>
      <c r="AA1030" s="174"/>
      <c r="AB1030" s="179"/>
      <c r="AS1030" s="176"/>
      <c r="AT1030" s="176"/>
      <c r="AU1030" s="176"/>
      <c r="AV1030" s="176"/>
      <c r="AW1030" s="176"/>
      <c r="AX1030" s="176"/>
      <c r="AY1030" s="176"/>
      <c r="AZ1030" s="176"/>
      <c r="BA1030" s="176"/>
      <c r="BB1030" s="176"/>
      <c r="BC1030" s="176"/>
      <c r="BD1030" s="176"/>
      <c r="BE1030" s="176"/>
      <c r="BF1030" s="176"/>
      <c r="BG1030" s="176"/>
      <c r="BH1030" s="176"/>
      <c r="BI1030" s="176"/>
      <c r="BJ1030" s="176"/>
      <c r="BK1030" s="176"/>
      <c r="BL1030" s="176"/>
      <c r="BM1030" s="176"/>
      <c r="BN1030" s="176"/>
      <c r="BO1030" s="176"/>
    </row>
    <row r="1031" s="115" customFormat="1" ht="17.25" spans="1:67">
      <c r="A1031" s="94">
        <f t="shared" si="160"/>
        <v>1030</v>
      </c>
      <c r="B1031" s="95"/>
      <c r="C1031" s="69"/>
      <c r="D1031" s="48"/>
      <c r="E1031" s="69"/>
      <c r="F1031" s="169"/>
      <c r="G1031" s="124" t="e">
        <f>VLOOKUP(F1031,[2]零件成本10.26!$B$2:$C$7802,2,0)</f>
        <v>#N/A</v>
      </c>
      <c r="H1031" s="170"/>
      <c r="I1031" s="128" t="str">
        <f t="shared" si="161"/>
        <v/>
      </c>
      <c r="J1031" s="172"/>
      <c r="K1031" s="178"/>
      <c r="L1031" s="170"/>
      <c r="M1031" s="69"/>
      <c r="N1031" s="69"/>
      <c r="O1031" s="69"/>
      <c r="P1031" s="100">
        <f t="shared" si="162"/>
        <v>0</v>
      </c>
      <c r="Q1031" s="156"/>
      <c r="R1031" s="140" t="str">
        <f t="shared" si="163"/>
        <v>0</v>
      </c>
      <c r="S1031" s="140" t="str">
        <f t="shared" si="164"/>
        <v>0</v>
      </c>
      <c r="T1031" s="157"/>
      <c r="U1031" s="106"/>
      <c r="V1031" s="142">
        <f t="shared" si="165"/>
        <v>0</v>
      </c>
      <c r="W1031" s="142">
        <f t="shared" si="166"/>
        <v>0</v>
      </c>
      <c r="X1031" s="108">
        <f t="shared" si="167"/>
        <v>0</v>
      </c>
      <c r="Y1031" s="108">
        <f t="shared" si="168"/>
        <v>0</v>
      </c>
      <c r="Z1031" s="108">
        <f t="shared" si="169"/>
        <v>0</v>
      </c>
      <c r="AA1031" s="174"/>
      <c r="AB1031" s="179"/>
      <c r="AS1031" s="176"/>
      <c r="AT1031" s="176"/>
      <c r="AU1031" s="176"/>
      <c r="AV1031" s="176"/>
      <c r="AW1031" s="176"/>
      <c r="AX1031" s="176"/>
      <c r="AY1031" s="176"/>
      <c r="AZ1031" s="176"/>
      <c r="BA1031" s="176"/>
      <c r="BB1031" s="176"/>
      <c r="BC1031" s="176"/>
      <c r="BD1031" s="176"/>
      <c r="BE1031" s="176"/>
      <c r="BF1031" s="176"/>
      <c r="BG1031" s="176"/>
      <c r="BH1031" s="176"/>
      <c r="BI1031" s="176"/>
      <c r="BJ1031" s="176"/>
      <c r="BK1031" s="176"/>
      <c r="BL1031" s="176"/>
      <c r="BM1031" s="176"/>
      <c r="BN1031" s="176"/>
      <c r="BO1031" s="176"/>
    </row>
    <row r="1032" s="115" customFormat="1" ht="17.25" spans="1:67">
      <c r="A1032" s="94">
        <f t="shared" si="160"/>
        <v>1031</v>
      </c>
      <c r="B1032" s="95"/>
      <c r="C1032" s="69"/>
      <c r="D1032" s="48"/>
      <c r="E1032" s="69"/>
      <c r="F1032" s="169"/>
      <c r="G1032" s="124" t="e">
        <f>VLOOKUP(F1032,[2]零件成本10.26!$B$2:$C$7802,2,0)</f>
        <v>#N/A</v>
      </c>
      <c r="H1032" s="170"/>
      <c r="I1032" s="128" t="str">
        <f t="shared" si="161"/>
        <v/>
      </c>
      <c r="J1032" s="172"/>
      <c r="K1032" s="178"/>
      <c r="L1032" s="170"/>
      <c r="M1032" s="69"/>
      <c r="N1032" s="69"/>
      <c r="O1032" s="69"/>
      <c r="P1032" s="100">
        <f t="shared" si="162"/>
        <v>0</v>
      </c>
      <c r="Q1032" s="156"/>
      <c r="R1032" s="140" t="str">
        <f t="shared" si="163"/>
        <v>0</v>
      </c>
      <c r="S1032" s="140" t="str">
        <f t="shared" si="164"/>
        <v>0</v>
      </c>
      <c r="T1032" s="157"/>
      <c r="U1032" s="106"/>
      <c r="V1032" s="142">
        <f t="shared" si="165"/>
        <v>0</v>
      </c>
      <c r="W1032" s="142">
        <f t="shared" si="166"/>
        <v>0</v>
      </c>
      <c r="X1032" s="108">
        <f t="shared" si="167"/>
        <v>0</v>
      </c>
      <c r="Y1032" s="108">
        <f t="shared" si="168"/>
        <v>0</v>
      </c>
      <c r="Z1032" s="108">
        <f t="shared" si="169"/>
        <v>0</v>
      </c>
      <c r="AA1032" s="174"/>
      <c r="AB1032" s="179"/>
      <c r="AS1032" s="176"/>
      <c r="AT1032" s="176"/>
      <c r="AU1032" s="176"/>
      <c r="AV1032" s="176"/>
      <c r="AW1032" s="176"/>
      <c r="AX1032" s="176"/>
      <c r="AY1032" s="176"/>
      <c r="AZ1032" s="176"/>
      <c r="BA1032" s="176"/>
      <c r="BB1032" s="176"/>
      <c r="BC1032" s="176"/>
      <c r="BD1032" s="176"/>
      <c r="BE1032" s="176"/>
      <c r="BF1032" s="176"/>
      <c r="BG1032" s="176"/>
      <c r="BH1032" s="176"/>
      <c r="BI1032" s="176"/>
      <c r="BJ1032" s="176"/>
      <c r="BK1032" s="176"/>
      <c r="BL1032" s="176"/>
      <c r="BM1032" s="176"/>
      <c r="BN1032" s="176"/>
      <c r="BO1032" s="176"/>
    </row>
    <row r="1033" s="115" customFormat="1" ht="17.25" spans="1:67">
      <c r="A1033" s="94">
        <f t="shared" si="160"/>
        <v>1032</v>
      </c>
      <c r="B1033" s="95"/>
      <c r="C1033" s="69"/>
      <c r="D1033" s="48"/>
      <c r="E1033" s="69"/>
      <c r="F1033" s="169"/>
      <c r="G1033" s="124" t="e">
        <f>VLOOKUP(F1033,[2]零件成本10.26!$B$2:$C$7802,2,0)</f>
        <v>#N/A</v>
      </c>
      <c r="H1033" s="170"/>
      <c r="I1033" s="128" t="str">
        <f t="shared" si="161"/>
        <v/>
      </c>
      <c r="J1033" s="172"/>
      <c r="K1033" s="178"/>
      <c r="L1033" s="170"/>
      <c r="M1033" s="69"/>
      <c r="N1033" s="69"/>
      <c r="O1033" s="69"/>
      <c r="P1033" s="100">
        <f t="shared" si="162"/>
        <v>0</v>
      </c>
      <c r="Q1033" s="156"/>
      <c r="R1033" s="140" t="str">
        <f t="shared" si="163"/>
        <v>0</v>
      </c>
      <c r="S1033" s="140" t="str">
        <f t="shared" si="164"/>
        <v>0</v>
      </c>
      <c r="T1033" s="157"/>
      <c r="U1033" s="106"/>
      <c r="V1033" s="142">
        <f t="shared" si="165"/>
        <v>0</v>
      </c>
      <c r="W1033" s="142">
        <f t="shared" si="166"/>
        <v>0</v>
      </c>
      <c r="X1033" s="108">
        <f t="shared" si="167"/>
        <v>0</v>
      </c>
      <c r="Y1033" s="108">
        <f t="shared" si="168"/>
        <v>0</v>
      </c>
      <c r="Z1033" s="108">
        <f t="shared" si="169"/>
        <v>0</v>
      </c>
      <c r="AA1033" s="174"/>
      <c r="AB1033" s="179"/>
      <c r="AS1033" s="176"/>
      <c r="AT1033" s="176"/>
      <c r="AU1033" s="176"/>
      <c r="AV1033" s="176"/>
      <c r="AW1033" s="176"/>
      <c r="AX1033" s="176"/>
      <c r="AY1033" s="176"/>
      <c r="AZ1033" s="176"/>
      <c r="BA1033" s="176"/>
      <c r="BB1033" s="176"/>
      <c r="BC1033" s="176"/>
      <c r="BD1033" s="176"/>
      <c r="BE1033" s="176"/>
      <c r="BF1033" s="176"/>
      <c r="BG1033" s="176"/>
      <c r="BH1033" s="176"/>
      <c r="BI1033" s="176"/>
      <c r="BJ1033" s="176"/>
      <c r="BK1033" s="176"/>
      <c r="BL1033" s="176"/>
      <c r="BM1033" s="176"/>
      <c r="BN1033" s="176"/>
      <c r="BO1033" s="176"/>
    </row>
    <row r="1034" s="115" customFormat="1" ht="17.25" spans="1:67">
      <c r="A1034" s="94">
        <f t="shared" si="160"/>
        <v>1033</v>
      </c>
      <c r="B1034" s="95"/>
      <c r="C1034" s="69"/>
      <c r="D1034" s="48"/>
      <c r="E1034" s="69"/>
      <c r="F1034" s="169"/>
      <c r="G1034" s="124" t="e">
        <f>VLOOKUP(F1034,[2]零件成本10.26!$B$2:$C$7802,2,0)</f>
        <v>#N/A</v>
      </c>
      <c r="H1034" s="170"/>
      <c r="I1034" s="128" t="str">
        <f t="shared" si="161"/>
        <v/>
      </c>
      <c r="J1034" s="172"/>
      <c r="K1034" s="178"/>
      <c r="L1034" s="170"/>
      <c r="M1034" s="69"/>
      <c r="N1034" s="69"/>
      <c r="O1034" s="69"/>
      <c r="P1034" s="100">
        <f t="shared" si="162"/>
        <v>0</v>
      </c>
      <c r="Q1034" s="156"/>
      <c r="R1034" s="140" t="str">
        <f t="shared" si="163"/>
        <v>0</v>
      </c>
      <c r="S1034" s="140" t="str">
        <f t="shared" si="164"/>
        <v>0</v>
      </c>
      <c r="T1034" s="157"/>
      <c r="U1034" s="106"/>
      <c r="V1034" s="142">
        <f t="shared" si="165"/>
        <v>0</v>
      </c>
      <c r="W1034" s="142">
        <f t="shared" si="166"/>
        <v>0</v>
      </c>
      <c r="X1034" s="108">
        <f t="shared" si="167"/>
        <v>0</v>
      </c>
      <c r="Y1034" s="108">
        <f t="shared" si="168"/>
        <v>0</v>
      </c>
      <c r="Z1034" s="108">
        <f t="shared" si="169"/>
        <v>0</v>
      </c>
      <c r="AA1034" s="174"/>
      <c r="AB1034" s="179"/>
      <c r="AS1034" s="176"/>
      <c r="AT1034" s="176"/>
      <c r="AU1034" s="176"/>
      <c r="AV1034" s="176"/>
      <c r="AW1034" s="176"/>
      <c r="AX1034" s="176"/>
      <c r="AY1034" s="176"/>
      <c r="AZ1034" s="176"/>
      <c r="BA1034" s="176"/>
      <c r="BB1034" s="176"/>
      <c r="BC1034" s="176"/>
      <c r="BD1034" s="176"/>
      <c r="BE1034" s="176"/>
      <c r="BF1034" s="176"/>
      <c r="BG1034" s="176"/>
      <c r="BH1034" s="176"/>
      <c r="BI1034" s="176"/>
      <c r="BJ1034" s="176"/>
      <c r="BK1034" s="176"/>
      <c r="BL1034" s="176"/>
      <c r="BM1034" s="176"/>
      <c r="BN1034" s="176"/>
      <c r="BO1034" s="176"/>
    </row>
    <row r="1035" s="115" customFormat="1" ht="17.25" spans="1:67">
      <c r="A1035" s="94">
        <f t="shared" si="160"/>
        <v>1034</v>
      </c>
      <c r="B1035" s="95"/>
      <c r="C1035" s="69"/>
      <c r="D1035" s="48"/>
      <c r="E1035" s="69"/>
      <c r="F1035" s="169"/>
      <c r="G1035" s="124" t="e">
        <f>VLOOKUP(F1035,[2]零件成本10.26!$B$2:$C$7802,2,0)</f>
        <v>#N/A</v>
      </c>
      <c r="H1035" s="170"/>
      <c r="I1035" s="128" t="str">
        <f t="shared" si="161"/>
        <v/>
      </c>
      <c r="J1035" s="172"/>
      <c r="K1035" s="178"/>
      <c r="L1035" s="170"/>
      <c r="M1035" s="69"/>
      <c r="N1035" s="69"/>
      <c r="O1035" s="69"/>
      <c r="P1035" s="100">
        <f t="shared" si="162"/>
        <v>0</v>
      </c>
      <c r="Q1035" s="156"/>
      <c r="R1035" s="140" t="str">
        <f t="shared" si="163"/>
        <v>0</v>
      </c>
      <c r="S1035" s="140" t="str">
        <f t="shared" si="164"/>
        <v>0</v>
      </c>
      <c r="T1035" s="157"/>
      <c r="U1035" s="106"/>
      <c r="V1035" s="142">
        <f t="shared" si="165"/>
        <v>0</v>
      </c>
      <c r="W1035" s="142">
        <f t="shared" si="166"/>
        <v>0</v>
      </c>
      <c r="X1035" s="108">
        <f t="shared" si="167"/>
        <v>0</v>
      </c>
      <c r="Y1035" s="108">
        <f t="shared" si="168"/>
        <v>0</v>
      </c>
      <c r="Z1035" s="108">
        <f t="shared" si="169"/>
        <v>0</v>
      </c>
      <c r="AA1035" s="174"/>
      <c r="AB1035" s="179"/>
      <c r="AS1035" s="176"/>
      <c r="AT1035" s="176"/>
      <c r="AU1035" s="176"/>
      <c r="AV1035" s="176"/>
      <c r="AW1035" s="176"/>
      <c r="AX1035" s="176"/>
      <c r="AY1035" s="176"/>
      <c r="AZ1035" s="176"/>
      <c r="BA1035" s="176"/>
      <c r="BB1035" s="176"/>
      <c r="BC1035" s="176"/>
      <c r="BD1035" s="176"/>
      <c r="BE1035" s="176"/>
      <c r="BF1035" s="176"/>
      <c r="BG1035" s="176"/>
      <c r="BH1035" s="176"/>
      <c r="BI1035" s="176"/>
      <c r="BJ1035" s="176"/>
      <c r="BK1035" s="176"/>
      <c r="BL1035" s="176"/>
      <c r="BM1035" s="176"/>
      <c r="BN1035" s="176"/>
      <c r="BO1035" s="176"/>
    </row>
    <row r="1036" s="115" customFormat="1" ht="17.25" spans="1:67">
      <c r="A1036" s="94">
        <f t="shared" si="160"/>
        <v>1035</v>
      </c>
      <c r="B1036" s="95"/>
      <c r="C1036" s="69"/>
      <c r="D1036" s="48"/>
      <c r="E1036" s="69"/>
      <c r="F1036" s="169"/>
      <c r="G1036" s="124" t="e">
        <f>VLOOKUP(F1036,[2]零件成本10.26!$B$2:$C$7802,2,0)</f>
        <v>#N/A</v>
      </c>
      <c r="H1036" s="170"/>
      <c r="I1036" s="128" t="str">
        <f t="shared" si="161"/>
        <v/>
      </c>
      <c r="J1036" s="172"/>
      <c r="K1036" s="178"/>
      <c r="L1036" s="170"/>
      <c r="M1036" s="69"/>
      <c r="N1036" s="69"/>
      <c r="O1036" s="69"/>
      <c r="P1036" s="100">
        <f t="shared" si="162"/>
        <v>0</v>
      </c>
      <c r="Q1036" s="156"/>
      <c r="R1036" s="140" t="str">
        <f t="shared" si="163"/>
        <v>0</v>
      </c>
      <c r="S1036" s="140" t="str">
        <f t="shared" si="164"/>
        <v>0</v>
      </c>
      <c r="T1036" s="157"/>
      <c r="U1036" s="106"/>
      <c r="V1036" s="142">
        <f t="shared" si="165"/>
        <v>0</v>
      </c>
      <c r="W1036" s="142">
        <f t="shared" si="166"/>
        <v>0</v>
      </c>
      <c r="X1036" s="108">
        <f t="shared" si="167"/>
        <v>0</v>
      </c>
      <c r="Y1036" s="108">
        <f t="shared" si="168"/>
        <v>0</v>
      </c>
      <c r="Z1036" s="108">
        <f t="shared" si="169"/>
        <v>0</v>
      </c>
      <c r="AA1036" s="174"/>
      <c r="AB1036" s="179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  <c r="AZ1036" s="176"/>
      <c r="BA1036" s="176"/>
      <c r="BB1036" s="176"/>
      <c r="BC1036" s="176"/>
      <c r="BD1036" s="176"/>
      <c r="BE1036" s="176"/>
      <c r="BF1036" s="176"/>
      <c r="BG1036" s="176"/>
      <c r="BH1036" s="176"/>
      <c r="BI1036" s="176"/>
      <c r="BJ1036" s="176"/>
      <c r="BK1036" s="176"/>
      <c r="BL1036" s="176"/>
      <c r="BM1036" s="176"/>
      <c r="BN1036" s="176"/>
      <c r="BO1036" s="176"/>
    </row>
    <row r="1037" s="115" customFormat="1" ht="17.25" spans="1:67">
      <c r="A1037" s="94">
        <f t="shared" si="160"/>
        <v>1036</v>
      </c>
      <c r="B1037" s="95"/>
      <c r="C1037" s="69"/>
      <c r="D1037" s="48"/>
      <c r="E1037" s="69"/>
      <c r="F1037" s="169"/>
      <c r="G1037" s="124" t="e">
        <f>VLOOKUP(F1037,[2]零件成本10.26!$B$2:$C$7802,2,0)</f>
        <v>#N/A</v>
      </c>
      <c r="H1037" s="170"/>
      <c r="I1037" s="128" t="str">
        <f t="shared" si="161"/>
        <v/>
      </c>
      <c r="J1037" s="172"/>
      <c r="K1037" s="178"/>
      <c r="L1037" s="170"/>
      <c r="M1037" s="69"/>
      <c r="N1037" s="69"/>
      <c r="O1037" s="69"/>
      <c r="P1037" s="100">
        <f t="shared" si="162"/>
        <v>0</v>
      </c>
      <c r="Q1037" s="156"/>
      <c r="R1037" s="140" t="str">
        <f t="shared" si="163"/>
        <v>0</v>
      </c>
      <c r="S1037" s="140" t="str">
        <f t="shared" si="164"/>
        <v>0</v>
      </c>
      <c r="T1037" s="157"/>
      <c r="U1037" s="106"/>
      <c r="V1037" s="142">
        <f t="shared" si="165"/>
        <v>0</v>
      </c>
      <c r="W1037" s="142">
        <f t="shared" si="166"/>
        <v>0</v>
      </c>
      <c r="X1037" s="108">
        <f t="shared" si="167"/>
        <v>0</v>
      </c>
      <c r="Y1037" s="108">
        <f t="shared" si="168"/>
        <v>0</v>
      </c>
      <c r="Z1037" s="108">
        <f t="shared" si="169"/>
        <v>0</v>
      </c>
      <c r="AA1037" s="174"/>
      <c r="AB1037" s="179"/>
      <c r="AS1037" s="176"/>
      <c r="AT1037" s="176"/>
      <c r="AU1037" s="176"/>
      <c r="AV1037" s="176"/>
      <c r="AW1037" s="176"/>
      <c r="AX1037" s="176"/>
      <c r="AY1037" s="176"/>
      <c r="AZ1037" s="176"/>
      <c r="BA1037" s="176"/>
      <c r="BB1037" s="176"/>
      <c r="BC1037" s="176"/>
      <c r="BD1037" s="176"/>
      <c r="BE1037" s="176"/>
      <c r="BF1037" s="176"/>
      <c r="BG1037" s="176"/>
      <c r="BH1037" s="176"/>
      <c r="BI1037" s="176"/>
      <c r="BJ1037" s="176"/>
      <c r="BK1037" s="176"/>
      <c r="BL1037" s="176"/>
      <c r="BM1037" s="176"/>
      <c r="BN1037" s="176"/>
      <c r="BO1037" s="176"/>
    </row>
    <row r="1038" s="115" customFormat="1" ht="17.25" spans="1:67">
      <c r="A1038" s="94">
        <f t="shared" si="160"/>
        <v>1037</v>
      </c>
      <c r="B1038" s="95"/>
      <c r="C1038" s="69"/>
      <c r="D1038" s="48"/>
      <c r="E1038" s="69"/>
      <c r="F1038" s="169"/>
      <c r="G1038" s="124" t="e">
        <f>VLOOKUP(F1038,[2]零件成本10.26!$B$2:$C$7802,2,0)</f>
        <v>#N/A</v>
      </c>
      <c r="H1038" s="170"/>
      <c r="I1038" s="128" t="str">
        <f t="shared" si="161"/>
        <v/>
      </c>
      <c r="J1038" s="172"/>
      <c r="K1038" s="178"/>
      <c r="L1038" s="170"/>
      <c r="M1038" s="69"/>
      <c r="N1038" s="69"/>
      <c r="O1038" s="69"/>
      <c r="P1038" s="100">
        <f t="shared" si="162"/>
        <v>0</v>
      </c>
      <c r="Q1038" s="156"/>
      <c r="R1038" s="140" t="str">
        <f t="shared" si="163"/>
        <v>0</v>
      </c>
      <c r="S1038" s="140" t="str">
        <f t="shared" si="164"/>
        <v>0</v>
      </c>
      <c r="T1038" s="157"/>
      <c r="U1038" s="106"/>
      <c r="V1038" s="142">
        <f t="shared" si="165"/>
        <v>0</v>
      </c>
      <c r="W1038" s="142">
        <f t="shared" si="166"/>
        <v>0</v>
      </c>
      <c r="X1038" s="108">
        <f t="shared" si="167"/>
        <v>0</v>
      </c>
      <c r="Y1038" s="108">
        <f t="shared" si="168"/>
        <v>0</v>
      </c>
      <c r="Z1038" s="108">
        <f t="shared" si="169"/>
        <v>0</v>
      </c>
      <c r="AA1038" s="174"/>
      <c r="AB1038" s="179"/>
      <c r="AS1038" s="176"/>
      <c r="AT1038" s="176"/>
      <c r="AU1038" s="176"/>
      <c r="AV1038" s="176"/>
      <c r="AW1038" s="176"/>
      <c r="AX1038" s="176"/>
      <c r="AY1038" s="176"/>
      <c r="AZ1038" s="176"/>
      <c r="BA1038" s="176"/>
      <c r="BB1038" s="176"/>
      <c r="BC1038" s="176"/>
      <c r="BD1038" s="176"/>
      <c r="BE1038" s="176"/>
      <c r="BF1038" s="176"/>
      <c r="BG1038" s="176"/>
      <c r="BH1038" s="176"/>
      <c r="BI1038" s="176"/>
      <c r="BJ1038" s="176"/>
      <c r="BK1038" s="176"/>
      <c r="BL1038" s="176"/>
      <c r="BM1038" s="176"/>
      <c r="BN1038" s="176"/>
      <c r="BO1038" s="176"/>
    </row>
    <row r="1039" s="115" customFormat="1" ht="17.25" spans="1:67">
      <c r="A1039" s="94">
        <f t="shared" si="160"/>
        <v>1038</v>
      </c>
      <c r="B1039" s="95"/>
      <c r="C1039" s="69"/>
      <c r="D1039" s="48"/>
      <c r="E1039" s="69"/>
      <c r="F1039" s="169"/>
      <c r="G1039" s="124" t="e">
        <f>VLOOKUP(F1039,[2]零件成本10.26!$B$2:$C$7802,2,0)</f>
        <v>#N/A</v>
      </c>
      <c r="H1039" s="170"/>
      <c r="I1039" s="128" t="str">
        <f t="shared" si="161"/>
        <v/>
      </c>
      <c r="J1039" s="172"/>
      <c r="K1039" s="178"/>
      <c r="L1039" s="170"/>
      <c r="M1039" s="69"/>
      <c r="N1039" s="69"/>
      <c r="O1039" s="69"/>
      <c r="P1039" s="100">
        <f t="shared" si="162"/>
        <v>0</v>
      </c>
      <c r="Q1039" s="156"/>
      <c r="R1039" s="140" t="str">
        <f t="shared" si="163"/>
        <v>0</v>
      </c>
      <c r="S1039" s="140" t="str">
        <f t="shared" si="164"/>
        <v>0</v>
      </c>
      <c r="T1039" s="157"/>
      <c r="U1039" s="106"/>
      <c r="V1039" s="142">
        <f t="shared" si="165"/>
        <v>0</v>
      </c>
      <c r="W1039" s="142">
        <f t="shared" si="166"/>
        <v>0</v>
      </c>
      <c r="X1039" s="108">
        <f t="shared" si="167"/>
        <v>0</v>
      </c>
      <c r="Y1039" s="108">
        <f t="shared" si="168"/>
        <v>0</v>
      </c>
      <c r="Z1039" s="108">
        <f t="shared" si="169"/>
        <v>0</v>
      </c>
      <c r="AA1039" s="174"/>
      <c r="AB1039" s="179"/>
      <c r="AS1039" s="176"/>
      <c r="AT1039" s="176"/>
      <c r="AU1039" s="176"/>
      <c r="AV1039" s="176"/>
      <c r="AW1039" s="176"/>
      <c r="AX1039" s="176"/>
      <c r="AY1039" s="176"/>
      <c r="AZ1039" s="176"/>
      <c r="BA1039" s="176"/>
      <c r="BB1039" s="176"/>
      <c r="BC1039" s="176"/>
      <c r="BD1039" s="176"/>
      <c r="BE1039" s="176"/>
      <c r="BF1039" s="176"/>
      <c r="BG1039" s="176"/>
      <c r="BH1039" s="176"/>
      <c r="BI1039" s="176"/>
      <c r="BJ1039" s="176"/>
      <c r="BK1039" s="176"/>
      <c r="BL1039" s="176"/>
      <c r="BM1039" s="176"/>
      <c r="BN1039" s="176"/>
      <c r="BO1039" s="176"/>
    </row>
    <row r="1040" s="115" customFormat="1" ht="17.25" spans="1:67">
      <c r="A1040" s="94">
        <f t="shared" si="160"/>
        <v>1039</v>
      </c>
      <c r="B1040" s="95"/>
      <c r="C1040" s="69"/>
      <c r="D1040" s="48"/>
      <c r="E1040" s="69"/>
      <c r="F1040" s="169"/>
      <c r="G1040" s="124" t="e">
        <f>VLOOKUP(F1040,[2]零件成本10.26!$B$2:$C$7802,2,0)</f>
        <v>#N/A</v>
      </c>
      <c r="H1040" s="170"/>
      <c r="I1040" s="128" t="str">
        <f t="shared" si="161"/>
        <v/>
      </c>
      <c r="J1040" s="172"/>
      <c r="K1040" s="178"/>
      <c r="L1040" s="170"/>
      <c r="M1040" s="69"/>
      <c r="N1040" s="69"/>
      <c r="O1040" s="69"/>
      <c r="P1040" s="100">
        <f t="shared" si="162"/>
        <v>0</v>
      </c>
      <c r="Q1040" s="156"/>
      <c r="R1040" s="140" t="str">
        <f t="shared" si="163"/>
        <v>0</v>
      </c>
      <c r="S1040" s="140" t="str">
        <f t="shared" si="164"/>
        <v>0</v>
      </c>
      <c r="T1040" s="157"/>
      <c r="U1040" s="106"/>
      <c r="V1040" s="142">
        <f t="shared" si="165"/>
        <v>0</v>
      </c>
      <c r="W1040" s="142">
        <f t="shared" si="166"/>
        <v>0</v>
      </c>
      <c r="X1040" s="108">
        <f t="shared" si="167"/>
        <v>0</v>
      </c>
      <c r="Y1040" s="108">
        <f t="shared" si="168"/>
        <v>0</v>
      </c>
      <c r="Z1040" s="108">
        <f t="shared" si="169"/>
        <v>0</v>
      </c>
      <c r="AA1040" s="174"/>
      <c r="AB1040" s="179"/>
      <c r="AS1040" s="176"/>
      <c r="AT1040" s="176"/>
      <c r="AU1040" s="176"/>
      <c r="AV1040" s="176"/>
      <c r="AW1040" s="176"/>
      <c r="AX1040" s="176"/>
      <c r="AY1040" s="176"/>
      <c r="AZ1040" s="176"/>
      <c r="BA1040" s="176"/>
      <c r="BB1040" s="176"/>
      <c r="BC1040" s="176"/>
      <c r="BD1040" s="176"/>
      <c r="BE1040" s="176"/>
      <c r="BF1040" s="176"/>
      <c r="BG1040" s="176"/>
      <c r="BH1040" s="176"/>
      <c r="BI1040" s="176"/>
      <c r="BJ1040" s="176"/>
      <c r="BK1040" s="176"/>
      <c r="BL1040" s="176"/>
      <c r="BM1040" s="176"/>
      <c r="BN1040" s="176"/>
      <c r="BO1040" s="176"/>
    </row>
    <row r="1041" s="115" customFormat="1" ht="17.25" spans="1:67">
      <c r="A1041" s="94">
        <f t="shared" si="160"/>
        <v>1040</v>
      </c>
      <c r="B1041" s="95"/>
      <c r="C1041" s="69"/>
      <c r="D1041" s="48"/>
      <c r="E1041" s="69"/>
      <c r="F1041" s="169"/>
      <c r="G1041" s="124" t="e">
        <f>VLOOKUP(F1041,[2]零件成本10.26!$B$2:$C$7802,2,0)</f>
        <v>#N/A</v>
      </c>
      <c r="H1041" s="170"/>
      <c r="I1041" s="128" t="str">
        <f t="shared" si="161"/>
        <v/>
      </c>
      <c r="J1041" s="172"/>
      <c r="K1041" s="178"/>
      <c r="L1041" s="170"/>
      <c r="M1041" s="69"/>
      <c r="N1041" s="69"/>
      <c r="O1041" s="69"/>
      <c r="P1041" s="100">
        <f t="shared" si="162"/>
        <v>0</v>
      </c>
      <c r="Q1041" s="156"/>
      <c r="R1041" s="140" t="str">
        <f t="shared" si="163"/>
        <v>0</v>
      </c>
      <c r="S1041" s="140" t="str">
        <f t="shared" si="164"/>
        <v>0</v>
      </c>
      <c r="T1041" s="157"/>
      <c r="U1041" s="106"/>
      <c r="V1041" s="142">
        <f t="shared" si="165"/>
        <v>0</v>
      </c>
      <c r="W1041" s="142">
        <f t="shared" si="166"/>
        <v>0</v>
      </c>
      <c r="X1041" s="108">
        <f t="shared" si="167"/>
        <v>0</v>
      </c>
      <c r="Y1041" s="108">
        <f t="shared" si="168"/>
        <v>0</v>
      </c>
      <c r="Z1041" s="108">
        <f t="shared" si="169"/>
        <v>0</v>
      </c>
      <c r="AA1041" s="174"/>
      <c r="AB1041" s="179"/>
      <c r="AS1041" s="176"/>
      <c r="AT1041" s="176"/>
      <c r="AU1041" s="176"/>
      <c r="AV1041" s="176"/>
      <c r="AW1041" s="176"/>
      <c r="AX1041" s="176"/>
      <c r="AY1041" s="176"/>
      <c r="AZ1041" s="176"/>
      <c r="BA1041" s="176"/>
      <c r="BB1041" s="176"/>
      <c r="BC1041" s="176"/>
      <c r="BD1041" s="176"/>
      <c r="BE1041" s="176"/>
      <c r="BF1041" s="176"/>
      <c r="BG1041" s="176"/>
      <c r="BH1041" s="176"/>
      <c r="BI1041" s="176"/>
      <c r="BJ1041" s="176"/>
      <c r="BK1041" s="176"/>
      <c r="BL1041" s="176"/>
      <c r="BM1041" s="176"/>
      <c r="BN1041" s="176"/>
      <c r="BO1041" s="176"/>
    </row>
    <row r="1042" s="115" customFormat="1" ht="17.25" spans="1:67">
      <c r="A1042" s="94">
        <f t="shared" si="160"/>
        <v>1041</v>
      </c>
      <c r="B1042" s="95"/>
      <c r="C1042" s="69"/>
      <c r="D1042" s="48"/>
      <c r="E1042" s="69"/>
      <c r="F1042" s="169"/>
      <c r="G1042" s="124" t="e">
        <f>VLOOKUP(F1042,[2]零件成本10.26!$B$2:$C$7802,2,0)</f>
        <v>#N/A</v>
      </c>
      <c r="H1042" s="170"/>
      <c r="I1042" s="128" t="str">
        <f t="shared" si="161"/>
        <v/>
      </c>
      <c r="J1042" s="172"/>
      <c r="K1042" s="178"/>
      <c r="L1042" s="170"/>
      <c r="M1042" s="69"/>
      <c r="N1042" s="69"/>
      <c r="O1042" s="69"/>
      <c r="P1042" s="100">
        <f t="shared" si="162"/>
        <v>0</v>
      </c>
      <c r="Q1042" s="156"/>
      <c r="R1042" s="140" t="str">
        <f t="shared" si="163"/>
        <v>0</v>
      </c>
      <c r="S1042" s="140" t="str">
        <f t="shared" si="164"/>
        <v>0</v>
      </c>
      <c r="T1042" s="157"/>
      <c r="U1042" s="106"/>
      <c r="V1042" s="142">
        <f t="shared" si="165"/>
        <v>0</v>
      </c>
      <c r="W1042" s="142">
        <f t="shared" si="166"/>
        <v>0</v>
      </c>
      <c r="X1042" s="108">
        <f t="shared" si="167"/>
        <v>0</v>
      </c>
      <c r="Y1042" s="108">
        <f t="shared" si="168"/>
        <v>0</v>
      </c>
      <c r="Z1042" s="108">
        <f t="shared" si="169"/>
        <v>0</v>
      </c>
      <c r="AA1042" s="174"/>
      <c r="AB1042" s="179"/>
      <c r="AS1042" s="176"/>
      <c r="AT1042" s="176"/>
      <c r="AU1042" s="176"/>
      <c r="AV1042" s="176"/>
      <c r="AW1042" s="176"/>
      <c r="AX1042" s="176"/>
      <c r="AY1042" s="176"/>
      <c r="AZ1042" s="176"/>
      <c r="BA1042" s="176"/>
      <c r="BB1042" s="176"/>
      <c r="BC1042" s="176"/>
      <c r="BD1042" s="176"/>
      <c r="BE1042" s="176"/>
      <c r="BF1042" s="176"/>
      <c r="BG1042" s="176"/>
      <c r="BH1042" s="176"/>
      <c r="BI1042" s="176"/>
      <c r="BJ1042" s="176"/>
      <c r="BK1042" s="176"/>
      <c r="BL1042" s="176"/>
      <c r="BM1042" s="176"/>
      <c r="BN1042" s="176"/>
      <c r="BO1042" s="176"/>
    </row>
    <row r="1043" s="115" customFormat="1" ht="17.25" spans="1:67">
      <c r="A1043" s="94">
        <f t="shared" si="160"/>
        <v>1042</v>
      </c>
      <c r="B1043" s="95"/>
      <c r="C1043" s="69"/>
      <c r="D1043" s="48"/>
      <c r="E1043" s="69"/>
      <c r="F1043" s="169"/>
      <c r="G1043" s="124" t="e">
        <f>VLOOKUP(F1043,[2]零件成本10.26!$B$2:$C$7802,2,0)</f>
        <v>#N/A</v>
      </c>
      <c r="H1043" s="170"/>
      <c r="I1043" s="128" t="str">
        <f t="shared" si="161"/>
        <v/>
      </c>
      <c r="J1043" s="172"/>
      <c r="K1043" s="178"/>
      <c r="L1043" s="170"/>
      <c r="M1043" s="69"/>
      <c r="N1043" s="69"/>
      <c r="O1043" s="69"/>
      <c r="P1043" s="100">
        <f t="shared" si="162"/>
        <v>0</v>
      </c>
      <c r="Q1043" s="156"/>
      <c r="R1043" s="140" t="str">
        <f t="shared" si="163"/>
        <v>0</v>
      </c>
      <c r="S1043" s="140" t="str">
        <f t="shared" si="164"/>
        <v>0</v>
      </c>
      <c r="T1043" s="157"/>
      <c r="U1043" s="106"/>
      <c r="V1043" s="142">
        <f t="shared" si="165"/>
        <v>0</v>
      </c>
      <c r="W1043" s="142">
        <f t="shared" si="166"/>
        <v>0</v>
      </c>
      <c r="X1043" s="108">
        <f t="shared" si="167"/>
        <v>0</v>
      </c>
      <c r="Y1043" s="108">
        <f t="shared" si="168"/>
        <v>0</v>
      </c>
      <c r="Z1043" s="108">
        <f t="shared" si="169"/>
        <v>0</v>
      </c>
      <c r="AA1043" s="174"/>
      <c r="AB1043" s="179"/>
      <c r="AS1043" s="176"/>
      <c r="AT1043" s="176"/>
      <c r="AU1043" s="176"/>
      <c r="AV1043" s="176"/>
      <c r="AW1043" s="176"/>
      <c r="AX1043" s="176"/>
      <c r="AY1043" s="176"/>
      <c r="AZ1043" s="176"/>
      <c r="BA1043" s="176"/>
      <c r="BB1043" s="176"/>
      <c r="BC1043" s="176"/>
      <c r="BD1043" s="176"/>
      <c r="BE1043" s="176"/>
      <c r="BF1043" s="176"/>
      <c r="BG1043" s="176"/>
      <c r="BH1043" s="176"/>
      <c r="BI1043" s="176"/>
      <c r="BJ1043" s="176"/>
      <c r="BK1043" s="176"/>
      <c r="BL1043" s="176"/>
      <c r="BM1043" s="176"/>
      <c r="BN1043" s="176"/>
      <c r="BO1043" s="176"/>
    </row>
    <row r="1044" s="115" customFormat="1" ht="17.25" spans="1:67">
      <c r="A1044" s="94">
        <f t="shared" si="160"/>
        <v>1043</v>
      </c>
      <c r="B1044" s="95"/>
      <c r="C1044" s="69"/>
      <c r="D1044" s="48"/>
      <c r="E1044" s="69"/>
      <c r="F1044" s="169"/>
      <c r="G1044" s="124" t="e">
        <f>VLOOKUP(F1044,[2]零件成本10.26!$B$2:$C$7802,2,0)</f>
        <v>#N/A</v>
      </c>
      <c r="H1044" s="170"/>
      <c r="I1044" s="128" t="str">
        <f t="shared" si="161"/>
        <v/>
      </c>
      <c r="J1044" s="172"/>
      <c r="K1044" s="178"/>
      <c r="L1044" s="170"/>
      <c r="M1044" s="69"/>
      <c r="N1044" s="69"/>
      <c r="O1044" s="69"/>
      <c r="P1044" s="100">
        <f t="shared" si="162"/>
        <v>0</v>
      </c>
      <c r="Q1044" s="156"/>
      <c r="R1044" s="140" t="str">
        <f t="shared" si="163"/>
        <v>0</v>
      </c>
      <c r="S1044" s="140" t="str">
        <f t="shared" si="164"/>
        <v>0</v>
      </c>
      <c r="T1044" s="157"/>
      <c r="U1044" s="106"/>
      <c r="V1044" s="142">
        <f t="shared" si="165"/>
        <v>0</v>
      </c>
      <c r="W1044" s="142">
        <f t="shared" si="166"/>
        <v>0</v>
      </c>
      <c r="X1044" s="108">
        <f t="shared" si="167"/>
        <v>0</v>
      </c>
      <c r="Y1044" s="108">
        <f t="shared" si="168"/>
        <v>0</v>
      </c>
      <c r="Z1044" s="108">
        <f t="shared" si="169"/>
        <v>0</v>
      </c>
      <c r="AA1044" s="174"/>
      <c r="AB1044" s="179"/>
      <c r="AS1044" s="176"/>
      <c r="AT1044" s="176"/>
      <c r="AU1044" s="176"/>
      <c r="AV1044" s="176"/>
      <c r="AW1044" s="176"/>
      <c r="AX1044" s="176"/>
      <c r="AY1044" s="176"/>
      <c r="AZ1044" s="176"/>
      <c r="BA1044" s="176"/>
      <c r="BB1044" s="176"/>
      <c r="BC1044" s="176"/>
      <c r="BD1044" s="176"/>
      <c r="BE1044" s="176"/>
      <c r="BF1044" s="176"/>
      <c r="BG1044" s="176"/>
      <c r="BH1044" s="176"/>
      <c r="BI1044" s="176"/>
      <c r="BJ1044" s="176"/>
      <c r="BK1044" s="176"/>
      <c r="BL1044" s="176"/>
      <c r="BM1044" s="176"/>
      <c r="BN1044" s="176"/>
      <c r="BO1044" s="176"/>
    </row>
    <row r="1045" s="115" customFormat="1" ht="17.25" spans="1:67">
      <c r="A1045" s="94">
        <f t="shared" si="160"/>
        <v>1044</v>
      </c>
      <c r="B1045" s="95"/>
      <c r="C1045" s="69"/>
      <c r="D1045" s="48"/>
      <c r="E1045" s="69"/>
      <c r="F1045" s="169"/>
      <c r="G1045" s="124" t="e">
        <f>VLOOKUP(F1045,[2]零件成本10.26!$B$2:$C$7802,2,0)</f>
        <v>#N/A</v>
      </c>
      <c r="H1045" s="170"/>
      <c r="I1045" s="128" t="str">
        <f t="shared" si="161"/>
        <v/>
      </c>
      <c r="J1045" s="172"/>
      <c r="K1045" s="178"/>
      <c r="L1045" s="170"/>
      <c r="M1045" s="69"/>
      <c r="N1045" s="69"/>
      <c r="O1045" s="69"/>
      <c r="P1045" s="100">
        <f t="shared" si="162"/>
        <v>0</v>
      </c>
      <c r="Q1045" s="156"/>
      <c r="R1045" s="140" t="str">
        <f t="shared" si="163"/>
        <v>0</v>
      </c>
      <c r="S1045" s="140" t="str">
        <f t="shared" si="164"/>
        <v>0</v>
      </c>
      <c r="T1045" s="157"/>
      <c r="U1045" s="106"/>
      <c r="V1045" s="142">
        <f t="shared" si="165"/>
        <v>0</v>
      </c>
      <c r="W1045" s="142">
        <f t="shared" si="166"/>
        <v>0</v>
      </c>
      <c r="X1045" s="108">
        <f t="shared" si="167"/>
        <v>0</v>
      </c>
      <c r="Y1045" s="108">
        <f t="shared" si="168"/>
        <v>0</v>
      </c>
      <c r="Z1045" s="108">
        <f t="shared" si="169"/>
        <v>0</v>
      </c>
      <c r="AA1045" s="174"/>
      <c r="AB1045" s="179"/>
      <c r="AS1045" s="176"/>
      <c r="AT1045" s="176"/>
      <c r="AU1045" s="176"/>
      <c r="AV1045" s="176"/>
      <c r="AW1045" s="176"/>
      <c r="AX1045" s="176"/>
      <c r="AY1045" s="176"/>
      <c r="AZ1045" s="176"/>
      <c r="BA1045" s="176"/>
      <c r="BB1045" s="176"/>
      <c r="BC1045" s="176"/>
      <c r="BD1045" s="176"/>
      <c r="BE1045" s="176"/>
      <c r="BF1045" s="176"/>
      <c r="BG1045" s="176"/>
      <c r="BH1045" s="176"/>
      <c r="BI1045" s="176"/>
      <c r="BJ1045" s="176"/>
      <c r="BK1045" s="176"/>
      <c r="BL1045" s="176"/>
      <c r="BM1045" s="176"/>
      <c r="BN1045" s="176"/>
      <c r="BO1045" s="176"/>
    </row>
    <row r="1046" s="115" customFormat="1" ht="17.25" spans="1:67">
      <c r="A1046" s="94">
        <f t="shared" si="160"/>
        <v>1045</v>
      </c>
      <c r="B1046" s="95"/>
      <c r="C1046" s="69"/>
      <c r="D1046" s="48"/>
      <c r="E1046" s="69"/>
      <c r="F1046" s="169"/>
      <c r="G1046" s="124" t="e">
        <f>VLOOKUP(F1046,[2]零件成本10.26!$B$2:$C$7802,2,0)</f>
        <v>#N/A</v>
      </c>
      <c r="H1046" s="170"/>
      <c r="I1046" s="128" t="str">
        <f t="shared" si="161"/>
        <v/>
      </c>
      <c r="J1046" s="172"/>
      <c r="K1046" s="178"/>
      <c r="L1046" s="170"/>
      <c r="M1046" s="69"/>
      <c r="N1046" s="69"/>
      <c r="O1046" s="69"/>
      <c r="P1046" s="100">
        <f t="shared" si="162"/>
        <v>0</v>
      </c>
      <c r="Q1046" s="156"/>
      <c r="R1046" s="140" t="str">
        <f t="shared" si="163"/>
        <v>0</v>
      </c>
      <c r="S1046" s="140" t="str">
        <f t="shared" si="164"/>
        <v>0</v>
      </c>
      <c r="T1046" s="157"/>
      <c r="U1046" s="106"/>
      <c r="V1046" s="142">
        <f t="shared" si="165"/>
        <v>0</v>
      </c>
      <c r="W1046" s="142">
        <f t="shared" si="166"/>
        <v>0</v>
      </c>
      <c r="X1046" s="108">
        <f t="shared" si="167"/>
        <v>0</v>
      </c>
      <c r="Y1046" s="108">
        <f t="shared" si="168"/>
        <v>0</v>
      </c>
      <c r="Z1046" s="108">
        <f t="shared" si="169"/>
        <v>0</v>
      </c>
      <c r="AA1046" s="174"/>
      <c r="AB1046" s="179"/>
      <c r="AS1046" s="176"/>
      <c r="AT1046" s="176"/>
      <c r="AU1046" s="176"/>
      <c r="AV1046" s="176"/>
      <c r="AW1046" s="176"/>
      <c r="AX1046" s="176"/>
      <c r="AY1046" s="176"/>
      <c r="AZ1046" s="176"/>
      <c r="BA1046" s="176"/>
      <c r="BB1046" s="176"/>
      <c r="BC1046" s="176"/>
      <c r="BD1046" s="176"/>
      <c r="BE1046" s="176"/>
      <c r="BF1046" s="176"/>
      <c r="BG1046" s="176"/>
      <c r="BH1046" s="176"/>
      <c r="BI1046" s="176"/>
      <c r="BJ1046" s="176"/>
      <c r="BK1046" s="176"/>
      <c r="BL1046" s="176"/>
      <c r="BM1046" s="176"/>
      <c r="BN1046" s="176"/>
      <c r="BO1046" s="176"/>
    </row>
    <row r="1047" s="115" customFormat="1" ht="17.25" spans="1:67">
      <c r="A1047" s="94">
        <f t="shared" si="160"/>
        <v>1046</v>
      </c>
      <c r="B1047" s="95"/>
      <c r="C1047" s="69"/>
      <c r="D1047" s="48"/>
      <c r="E1047" s="69"/>
      <c r="F1047" s="169"/>
      <c r="G1047" s="124" t="e">
        <f>VLOOKUP(F1047,[2]零件成本10.26!$B$2:$C$7802,2,0)</f>
        <v>#N/A</v>
      </c>
      <c r="H1047" s="170"/>
      <c r="I1047" s="128" t="str">
        <f t="shared" si="161"/>
        <v/>
      </c>
      <c r="J1047" s="172"/>
      <c r="K1047" s="178"/>
      <c r="L1047" s="170"/>
      <c r="M1047" s="69"/>
      <c r="N1047" s="69"/>
      <c r="O1047" s="69"/>
      <c r="P1047" s="100">
        <f t="shared" si="162"/>
        <v>0</v>
      </c>
      <c r="Q1047" s="156"/>
      <c r="R1047" s="140" t="str">
        <f t="shared" si="163"/>
        <v>0</v>
      </c>
      <c r="S1047" s="140" t="str">
        <f t="shared" si="164"/>
        <v>0</v>
      </c>
      <c r="T1047" s="157"/>
      <c r="U1047" s="106"/>
      <c r="V1047" s="142">
        <f t="shared" si="165"/>
        <v>0</v>
      </c>
      <c r="W1047" s="142">
        <f t="shared" si="166"/>
        <v>0</v>
      </c>
      <c r="X1047" s="108">
        <f t="shared" si="167"/>
        <v>0</v>
      </c>
      <c r="Y1047" s="108">
        <f t="shared" si="168"/>
        <v>0</v>
      </c>
      <c r="Z1047" s="108">
        <f t="shared" si="169"/>
        <v>0</v>
      </c>
      <c r="AA1047" s="174"/>
      <c r="AB1047" s="179"/>
      <c r="AS1047" s="176"/>
      <c r="AT1047" s="176"/>
      <c r="AU1047" s="176"/>
      <c r="AV1047" s="176"/>
      <c r="AW1047" s="176"/>
      <c r="AX1047" s="176"/>
      <c r="AY1047" s="176"/>
      <c r="AZ1047" s="176"/>
      <c r="BA1047" s="176"/>
      <c r="BB1047" s="176"/>
      <c r="BC1047" s="176"/>
      <c r="BD1047" s="176"/>
      <c r="BE1047" s="176"/>
      <c r="BF1047" s="176"/>
      <c r="BG1047" s="176"/>
      <c r="BH1047" s="176"/>
      <c r="BI1047" s="176"/>
      <c r="BJ1047" s="176"/>
      <c r="BK1047" s="176"/>
      <c r="BL1047" s="176"/>
      <c r="BM1047" s="176"/>
      <c r="BN1047" s="176"/>
      <c r="BO1047" s="176"/>
    </row>
    <row r="1048" s="115" customFormat="1" ht="17.25" spans="1:67">
      <c r="A1048" s="94">
        <f t="shared" si="160"/>
        <v>1047</v>
      </c>
      <c r="B1048" s="95"/>
      <c r="C1048" s="69"/>
      <c r="D1048" s="48"/>
      <c r="E1048" s="69"/>
      <c r="F1048" s="169"/>
      <c r="G1048" s="124" t="e">
        <f>VLOOKUP(F1048,[2]零件成本10.26!$B$2:$C$7802,2,0)</f>
        <v>#N/A</v>
      </c>
      <c r="H1048" s="170"/>
      <c r="I1048" s="128" t="str">
        <f t="shared" si="161"/>
        <v/>
      </c>
      <c r="J1048" s="172"/>
      <c r="K1048" s="178"/>
      <c r="L1048" s="170"/>
      <c r="M1048" s="69"/>
      <c r="N1048" s="69"/>
      <c r="O1048" s="69"/>
      <c r="P1048" s="100">
        <f t="shared" si="162"/>
        <v>0</v>
      </c>
      <c r="Q1048" s="156"/>
      <c r="R1048" s="140" t="str">
        <f t="shared" si="163"/>
        <v>0</v>
      </c>
      <c r="S1048" s="140" t="str">
        <f t="shared" si="164"/>
        <v>0</v>
      </c>
      <c r="T1048" s="157"/>
      <c r="U1048" s="106"/>
      <c r="V1048" s="142">
        <f t="shared" si="165"/>
        <v>0</v>
      </c>
      <c r="W1048" s="142">
        <f t="shared" si="166"/>
        <v>0</v>
      </c>
      <c r="X1048" s="108">
        <f t="shared" si="167"/>
        <v>0</v>
      </c>
      <c r="Y1048" s="108">
        <f t="shared" si="168"/>
        <v>0</v>
      </c>
      <c r="Z1048" s="108">
        <f t="shared" si="169"/>
        <v>0</v>
      </c>
      <c r="AA1048" s="174"/>
      <c r="AB1048" s="179"/>
      <c r="AS1048" s="176"/>
      <c r="AT1048" s="176"/>
      <c r="AU1048" s="176"/>
      <c r="AV1048" s="176"/>
      <c r="AW1048" s="176"/>
      <c r="AX1048" s="176"/>
      <c r="AY1048" s="176"/>
      <c r="AZ1048" s="176"/>
      <c r="BA1048" s="176"/>
      <c r="BB1048" s="176"/>
      <c r="BC1048" s="176"/>
      <c r="BD1048" s="176"/>
      <c r="BE1048" s="176"/>
      <c r="BF1048" s="176"/>
      <c r="BG1048" s="176"/>
      <c r="BH1048" s="176"/>
      <c r="BI1048" s="176"/>
      <c r="BJ1048" s="176"/>
      <c r="BK1048" s="176"/>
      <c r="BL1048" s="176"/>
      <c r="BM1048" s="176"/>
      <c r="BN1048" s="176"/>
      <c r="BO1048" s="176"/>
    </row>
    <row r="1049" s="115" customFormat="1" ht="17.25" spans="1:67">
      <c r="A1049" s="94">
        <f t="shared" si="160"/>
        <v>1048</v>
      </c>
      <c r="B1049" s="95"/>
      <c r="C1049" s="69"/>
      <c r="D1049" s="48"/>
      <c r="E1049" s="69"/>
      <c r="F1049" s="169"/>
      <c r="G1049" s="124" t="e">
        <f>VLOOKUP(F1049,[2]零件成本10.26!$B$2:$C$7802,2,0)</f>
        <v>#N/A</v>
      </c>
      <c r="H1049" s="170"/>
      <c r="I1049" s="128" t="str">
        <f t="shared" si="161"/>
        <v/>
      </c>
      <c r="J1049" s="172"/>
      <c r="K1049" s="178"/>
      <c r="L1049" s="170"/>
      <c r="M1049" s="69"/>
      <c r="N1049" s="69"/>
      <c r="O1049" s="69"/>
      <c r="P1049" s="100">
        <f t="shared" si="162"/>
        <v>0</v>
      </c>
      <c r="Q1049" s="156"/>
      <c r="R1049" s="140" t="str">
        <f t="shared" si="163"/>
        <v>0</v>
      </c>
      <c r="S1049" s="140" t="str">
        <f t="shared" si="164"/>
        <v>0</v>
      </c>
      <c r="T1049" s="157"/>
      <c r="U1049" s="106"/>
      <c r="V1049" s="142">
        <f t="shared" si="165"/>
        <v>0</v>
      </c>
      <c r="W1049" s="142">
        <f t="shared" si="166"/>
        <v>0</v>
      </c>
      <c r="X1049" s="108">
        <f t="shared" si="167"/>
        <v>0</v>
      </c>
      <c r="Y1049" s="108">
        <f t="shared" si="168"/>
        <v>0</v>
      </c>
      <c r="Z1049" s="108">
        <f t="shared" si="169"/>
        <v>0</v>
      </c>
      <c r="AA1049" s="174"/>
      <c r="AB1049" s="179"/>
      <c r="AS1049" s="176"/>
      <c r="AT1049" s="176"/>
      <c r="AU1049" s="176"/>
      <c r="AV1049" s="176"/>
      <c r="AW1049" s="176"/>
      <c r="AX1049" s="176"/>
      <c r="AY1049" s="176"/>
      <c r="AZ1049" s="176"/>
      <c r="BA1049" s="176"/>
      <c r="BB1049" s="176"/>
      <c r="BC1049" s="176"/>
      <c r="BD1049" s="176"/>
      <c r="BE1049" s="176"/>
      <c r="BF1049" s="176"/>
      <c r="BG1049" s="176"/>
      <c r="BH1049" s="176"/>
      <c r="BI1049" s="176"/>
      <c r="BJ1049" s="176"/>
      <c r="BK1049" s="176"/>
      <c r="BL1049" s="176"/>
      <c r="BM1049" s="176"/>
      <c r="BN1049" s="176"/>
      <c r="BO1049" s="176"/>
    </row>
    <row r="1050" s="115" customFormat="1" ht="17.25" spans="1:67">
      <c r="A1050" s="94">
        <f t="shared" si="160"/>
        <v>1049</v>
      </c>
      <c r="B1050" s="95"/>
      <c r="C1050" s="69"/>
      <c r="D1050" s="48"/>
      <c r="E1050" s="69"/>
      <c r="F1050" s="169"/>
      <c r="G1050" s="124" t="e">
        <f>VLOOKUP(F1050,[2]零件成本10.26!$B$2:$C$7802,2,0)</f>
        <v>#N/A</v>
      </c>
      <c r="H1050" s="170"/>
      <c r="I1050" s="128" t="str">
        <f t="shared" si="161"/>
        <v/>
      </c>
      <c r="J1050" s="172"/>
      <c r="K1050" s="178"/>
      <c r="L1050" s="170"/>
      <c r="M1050" s="69"/>
      <c r="N1050" s="69"/>
      <c r="O1050" s="69"/>
      <c r="P1050" s="100">
        <f t="shared" si="162"/>
        <v>0</v>
      </c>
      <c r="Q1050" s="156"/>
      <c r="R1050" s="140" t="str">
        <f t="shared" si="163"/>
        <v>0</v>
      </c>
      <c r="S1050" s="140" t="str">
        <f t="shared" si="164"/>
        <v>0</v>
      </c>
      <c r="T1050" s="157"/>
      <c r="U1050" s="106"/>
      <c r="V1050" s="142">
        <f t="shared" si="165"/>
        <v>0</v>
      </c>
      <c r="W1050" s="142">
        <f t="shared" si="166"/>
        <v>0</v>
      </c>
      <c r="X1050" s="108">
        <f t="shared" si="167"/>
        <v>0</v>
      </c>
      <c r="Y1050" s="108">
        <f t="shared" si="168"/>
        <v>0</v>
      </c>
      <c r="Z1050" s="108">
        <f t="shared" si="169"/>
        <v>0</v>
      </c>
      <c r="AA1050" s="174"/>
      <c r="AB1050" s="179"/>
      <c r="AS1050" s="176"/>
      <c r="AT1050" s="176"/>
      <c r="AU1050" s="176"/>
      <c r="AV1050" s="176"/>
      <c r="AW1050" s="176"/>
      <c r="AX1050" s="176"/>
      <c r="AY1050" s="176"/>
      <c r="AZ1050" s="176"/>
      <c r="BA1050" s="176"/>
      <c r="BB1050" s="176"/>
      <c r="BC1050" s="176"/>
      <c r="BD1050" s="176"/>
      <c r="BE1050" s="176"/>
      <c r="BF1050" s="176"/>
      <c r="BG1050" s="176"/>
      <c r="BH1050" s="176"/>
      <c r="BI1050" s="176"/>
      <c r="BJ1050" s="176"/>
      <c r="BK1050" s="176"/>
      <c r="BL1050" s="176"/>
      <c r="BM1050" s="176"/>
      <c r="BN1050" s="176"/>
      <c r="BO1050" s="176"/>
    </row>
    <row r="1051" s="115" customFormat="1" ht="17.25" spans="1:67">
      <c r="A1051" s="94">
        <f t="shared" si="160"/>
        <v>1050</v>
      </c>
      <c r="B1051" s="95"/>
      <c r="C1051" s="69"/>
      <c r="D1051" s="48"/>
      <c r="E1051" s="69"/>
      <c r="F1051" s="169"/>
      <c r="G1051" s="124" t="e">
        <f>VLOOKUP(F1051,[2]零件成本10.26!$B$2:$C$7802,2,0)</f>
        <v>#N/A</v>
      </c>
      <c r="H1051" s="170"/>
      <c r="I1051" s="128" t="str">
        <f t="shared" si="161"/>
        <v/>
      </c>
      <c r="J1051" s="172"/>
      <c r="K1051" s="178"/>
      <c r="L1051" s="170"/>
      <c r="M1051" s="69"/>
      <c r="N1051" s="69"/>
      <c r="O1051" s="69"/>
      <c r="P1051" s="100">
        <f t="shared" si="162"/>
        <v>0</v>
      </c>
      <c r="Q1051" s="156"/>
      <c r="R1051" s="140" t="str">
        <f t="shared" si="163"/>
        <v>0</v>
      </c>
      <c r="S1051" s="140" t="str">
        <f t="shared" si="164"/>
        <v>0</v>
      </c>
      <c r="T1051" s="157"/>
      <c r="U1051" s="106"/>
      <c r="V1051" s="142">
        <f t="shared" si="165"/>
        <v>0</v>
      </c>
      <c r="W1051" s="142">
        <f t="shared" si="166"/>
        <v>0</v>
      </c>
      <c r="X1051" s="108">
        <f t="shared" si="167"/>
        <v>0</v>
      </c>
      <c r="Y1051" s="108">
        <f t="shared" si="168"/>
        <v>0</v>
      </c>
      <c r="Z1051" s="108">
        <f t="shared" si="169"/>
        <v>0</v>
      </c>
      <c r="AA1051" s="174"/>
      <c r="AB1051" s="179"/>
      <c r="AS1051" s="176"/>
      <c r="AT1051" s="176"/>
      <c r="AU1051" s="176"/>
      <c r="AV1051" s="176"/>
      <c r="AW1051" s="176"/>
      <c r="AX1051" s="176"/>
      <c r="AY1051" s="176"/>
      <c r="AZ1051" s="176"/>
      <c r="BA1051" s="176"/>
      <c r="BB1051" s="176"/>
      <c r="BC1051" s="176"/>
      <c r="BD1051" s="176"/>
      <c r="BE1051" s="176"/>
      <c r="BF1051" s="176"/>
      <c r="BG1051" s="176"/>
      <c r="BH1051" s="176"/>
      <c r="BI1051" s="176"/>
      <c r="BJ1051" s="176"/>
      <c r="BK1051" s="176"/>
      <c r="BL1051" s="176"/>
      <c r="BM1051" s="176"/>
      <c r="BN1051" s="176"/>
      <c r="BO1051" s="176"/>
    </row>
    <row r="1052" s="115" customFormat="1" ht="17.25" spans="1:67">
      <c r="A1052" s="94">
        <f t="shared" si="160"/>
        <v>1051</v>
      </c>
      <c r="B1052" s="95"/>
      <c r="C1052" s="69"/>
      <c r="D1052" s="48"/>
      <c r="E1052" s="69"/>
      <c r="F1052" s="169"/>
      <c r="G1052" s="124" t="e">
        <f>VLOOKUP(F1052,[2]零件成本10.26!$B$2:$C$7802,2,0)</f>
        <v>#N/A</v>
      </c>
      <c r="H1052" s="170"/>
      <c r="I1052" s="128" t="str">
        <f t="shared" si="161"/>
        <v/>
      </c>
      <c r="J1052" s="172"/>
      <c r="K1052" s="178"/>
      <c r="L1052" s="170"/>
      <c r="M1052" s="69"/>
      <c r="N1052" s="69"/>
      <c r="O1052" s="69"/>
      <c r="P1052" s="100">
        <f t="shared" si="162"/>
        <v>0</v>
      </c>
      <c r="Q1052" s="156"/>
      <c r="R1052" s="140" t="str">
        <f t="shared" si="163"/>
        <v>0</v>
      </c>
      <c r="S1052" s="140" t="str">
        <f t="shared" si="164"/>
        <v>0</v>
      </c>
      <c r="T1052" s="157"/>
      <c r="U1052" s="106"/>
      <c r="V1052" s="142">
        <f t="shared" si="165"/>
        <v>0</v>
      </c>
      <c r="W1052" s="142">
        <f t="shared" si="166"/>
        <v>0</v>
      </c>
      <c r="X1052" s="108">
        <f t="shared" si="167"/>
        <v>0</v>
      </c>
      <c r="Y1052" s="108">
        <f t="shared" si="168"/>
        <v>0</v>
      </c>
      <c r="Z1052" s="108">
        <f t="shared" si="169"/>
        <v>0</v>
      </c>
      <c r="AA1052" s="174"/>
      <c r="AB1052" s="179"/>
      <c r="AS1052" s="176"/>
      <c r="AT1052" s="176"/>
      <c r="AU1052" s="176"/>
      <c r="AV1052" s="176"/>
      <c r="AW1052" s="176"/>
      <c r="AX1052" s="176"/>
      <c r="AY1052" s="176"/>
      <c r="AZ1052" s="176"/>
      <c r="BA1052" s="176"/>
      <c r="BB1052" s="176"/>
      <c r="BC1052" s="176"/>
      <c r="BD1052" s="176"/>
      <c r="BE1052" s="176"/>
      <c r="BF1052" s="176"/>
      <c r="BG1052" s="176"/>
      <c r="BH1052" s="176"/>
      <c r="BI1052" s="176"/>
      <c r="BJ1052" s="176"/>
      <c r="BK1052" s="176"/>
      <c r="BL1052" s="176"/>
      <c r="BM1052" s="176"/>
      <c r="BN1052" s="176"/>
      <c r="BO1052" s="176"/>
    </row>
    <row r="1053" s="115" customFormat="1" ht="17.25" spans="1:67">
      <c r="A1053" s="94">
        <f t="shared" si="160"/>
        <v>1052</v>
      </c>
      <c r="B1053" s="95"/>
      <c r="C1053" s="69"/>
      <c r="D1053" s="48"/>
      <c r="E1053" s="69"/>
      <c r="F1053" s="169"/>
      <c r="G1053" s="124" t="e">
        <f>VLOOKUP(F1053,[2]零件成本10.26!$B$2:$C$7802,2,0)</f>
        <v>#N/A</v>
      </c>
      <c r="H1053" s="170"/>
      <c r="I1053" s="128" t="str">
        <f t="shared" si="161"/>
        <v/>
      </c>
      <c r="J1053" s="172"/>
      <c r="K1053" s="178"/>
      <c r="L1053" s="170"/>
      <c r="M1053" s="69"/>
      <c r="N1053" s="69"/>
      <c r="O1053" s="69"/>
      <c r="P1053" s="100">
        <f t="shared" si="162"/>
        <v>0</v>
      </c>
      <c r="Q1053" s="156"/>
      <c r="R1053" s="140" t="str">
        <f t="shared" si="163"/>
        <v>0</v>
      </c>
      <c r="S1053" s="140" t="str">
        <f t="shared" si="164"/>
        <v>0</v>
      </c>
      <c r="T1053" s="157"/>
      <c r="U1053" s="106"/>
      <c r="V1053" s="142">
        <f t="shared" si="165"/>
        <v>0</v>
      </c>
      <c r="W1053" s="142">
        <f t="shared" si="166"/>
        <v>0</v>
      </c>
      <c r="X1053" s="108">
        <f t="shared" si="167"/>
        <v>0</v>
      </c>
      <c r="Y1053" s="108">
        <f t="shared" si="168"/>
        <v>0</v>
      </c>
      <c r="Z1053" s="108">
        <f t="shared" si="169"/>
        <v>0</v>
      </c>
      <c r="AA1053" s="174"/>
      <c r="AB1053" s="179"/>
      <c r="AS1053" s="176"/>
      <c r="AT1053" s="176"/>
      <c r="AU1053" s="176"/>
      <c r="AV1053" s="176"/>
      <c r="AW1053" s="176"/>
      <c r="AX1053" s="176"/>
      <c r="AY1053" s="176"/>
      <c r="AZ1053" s="176"/>
      <c r="BA1053" s="176"/>
      <c r="BB1053" s="176"/>
      <c r="BC1053" s="176"/>
      <c r="BD1053" s="176"/>
      <c r="BE1053" s="176"/>
      <c r="BF1053" s="176"/>
      <c r="BG1053" s="176"/>
      <c r="BH1053" s="176"/>
      <c r="BI1053" s="176"/>
      <c r="BJ1053" s="176"/>
      <c r="BK1053" s="176"/>
      <c r="BL1053" s="176"/>
      <c r="BM1053" s="176"/>
      <c r="BN1053" s="176"/>
      <c r="BO1053" s="176"/>
    </row>
    <row r="1054" s="115" customFormat="1" ht="17.25" spans="1:67">
      <c r="A1054" s="94">
        <f t="shared" si="160"/>
        <v>1053</v>
      </c>
      <c r="B1054" s="95"/>
      <c r="C1054" s="69"/>
      <c r="D1054" s="48"/>
      <c r="E1054" s="69"/>
      <c r="F1054" s="169"/>
      <c r="G1054" s="124" t="e">
        <f>VLOOKUP(F1054,[2]零件成本10.26!$B$2:$C$7802,2,0)</f>
        <v>#N/A</v>
      </c>
      <c r="H1054" s="170"/>
      <c r="I1054" s="128" t="str">
        <f t="shared" si="161"/>
        <v/>
      </c>
      <c r="J1054" s="172"/>
      <c r="K1054" s="178"/>
      <c r="L1054" s="170"/>
      <c r="M1054" s="69"/>
      <c r="N1054" s="69"/>
      <c r="O1054" s="69"/>
      <c r="P1054" s="100">
        <f t="shared" si="162"/>
        <v>0</v>
      </c>
      <c r="Q1054" s="156"/>
      <c r="R1054" s="140" t="str">
        <f t="shared" si="163"/>
        <v>0</v>
      </c>
      <c r="S1054" s="140" t="str">
        <f t="shared" si="164"/>
        <v>0</v>
      </c>
      <c r="T1054" s="157"/>
      <c r="U1054" s="106"/>
      <c r="V1054" s="142">
        <f t="shared" si="165"/>
        <v>0</v>
      </c>
      <c r="W1054" s="142">
        <f t="shared" si="166"/>
        <v>0</v>
      </c>
      <c r="X1054" s="108">
        <f t="shared" si="167"/>
        <v>0</v>
      </c>
      <c r="Y1054" s="108">
        <f t="shared" si="168"/>
        <v>0</v>
      </c>
      <c r="Z1054" s="108">
        <f t="shared" si="169"/>
        <v>0</v>
      </c>
      <c r="AA1054" s="174"/>
      <c r="AB1054" s="179"/>
      <c r="AS1054" s="176"/>
      <c r="AT1054" s="176"/>
      <c r="AU1054" s="176"/>
      <c r="AV1054" s="176"/>
      <c r="AW1054" s="176"/>
      <c r="AX1054" s="176"/>
      <c r="AY1054" s="176"/>
      <c r="AZ1054" s="176"/>
      <c r="BA1054" s="176"/>
      <c r="BB1054" s="176"/>
      <c r="BC1054" s="176"/>
      <c r="BD1054" s="176"/>
      <c r="BE1054" s="176"/>
      <c r="BF1054" s="176"/>
      <c r="BG1054" s="176"/>
      <c r="BH1054" s="176"/>
      <c r="BI1054" s="176"/>
      <c r="BJ1054" s="176"/>
      <c r="BK1054" s="176"/>
      <c r="BL1054" s="176"/>
      <c r="BM1054" s="176"/>
      <c r="BN1054" s="176"/>
      <c r="BO1054" s="176"/>
    </row>
    <row r="1055" s="115" customFormat="1" ht="17.25" spans="1:67">
      <c r="A1055" s="94">
        <f t="shared" si="160"/>
        <v>1054</v>
      </c>
      <c r="B1055" s="95"/>
      <c r="C1055" s="69"/>
      <c r="D1055" s="48"/>
      <c r="E1055" s="69"/>
      <c r="F1055" s="169"/>
      <c r="G1055" s="124" t="e">
        <f>VLOOKUP(F1055,[2]零件成本10.26!$B$2:$C$7802,2,0)</f>
        <v>#N/A</v>
      </c>
      <c r="H1055" s="170"/>
      <c r="I1055" s="128" t="str">
        <f t="shared" si="161"/>
        <v/>
      </c>
      <c r="J1055" s="172"/>
      <c r="K1055" s="178"/>
      <c r="L1055" s="170"/>
      <c r="M1055" s="69"/>
      <c r="N1055" s="69"/>
      <c r="O1055" s="69"/>
      <c r="P1055" s="100">
        <f t="shared" si="162"/>
        <v>0</v>
      </c>
      <c r="Q1055" s="156"/>
      <c r="R1055" s="140" t="str">
        <f t="shared" si="163"/>
        <v>0</v>
      </c>
      <c r="S1055" s="140" t="str">
        <f t="shared" si="164"/>
        <v>0</v>
      </c>
      <c r="T1055" s="157"/>
      <c r="U1055" s="106"/>
      <c r="V1055" s="142">
        <f t="shared" si="165"/>
        <v>0</v>
      </c>
      <c r="W1055" s="142">
        <f t="shared" si="166"/>
        <v>0</v>
      </c>
      <c r="X1055" s="108">
        <f t="shared" si="167"/>
        <v>0</v>
      </c>
      <c r="Y1055" s="108">
        <f t="shared" si="168"/>
        <v>0</v>
      </c>
      <c r="Z1055" s="108">
        <f t="shared" si="169"/>
        <v>0</v>
      </c>
      <c r="AA1055" s="174"/>
      <c r="AB1055" s="179"/>
      <c r="AS1055" s="176"/>
      <c r="AT1055" s="176"/>
      <c r="AU1055" s="176"/>
      <c r="AV1055" s="176"/>
      <c r="AW1055" s="176"/>
      <c r="AX1055" s="176"/>
      <c r="AY1055" s="176"/>
      <c r="AZ1055" s="176"/>
      <c r="BA1055" s="176"/>
      <c r="BB1055" s="176"/>
      <c r="BC1055" s="176"/>
      <c r="BD1055" s="176"/>
      <c r="BE1055" s="176"/>
      <c r="BF1055" s="176"/>
      <c r="BG1055" s="176"/>
      <c r="BH1055" s="176"/>
      <c r="BI1055" s="176"/>
      <c r="BJ1055" s="176"/>
      <c r="BK1055" s="176"/>
      <c r="BL1055" s="176"/>
      <c r="BM1055" s="176"/>
      <c r="BN1055" s="176"/>
      <c r="BO1055" s="176"/>
    </row>
    <row r="1056" s="115" customFormat="1" ht="17.25" spans="1:67">
      <c r="A1056" s="94">
        <f t="shared" si="160"/>
        <v>1055</v>
      </c>
      <c r="B1056" s="95"/>
      <c r="C1056" s="69"/>
      <c r="D1056" s="48"/>
      <c r="E1056" s="69"/>
      <c r="F1056" s="169"/>
      <c r="G1056" s="124" t="e">
        <f>VLOOKUP(F1056,[2]零件成本10.26!$B$2:$C$7802,2,0)</f>
        <v>#N/A</v>
      </c>
      <c r="H1056" s="170"/>
      <c r="I1056" s="128" t="str">
        <f t="shared" si="161"/>
        <v/>
      </c>
      <c r="J1056" s="172"/>
      <c r="K1056" s="178"/>
      <c r="L1056" s="170"/>
      <c r="M1056" s="69"/>
      <c r="N1056" s="69"/>
      <c r="O1056" s="69"/>
      <c r="P1056" s="100">
        <f t="shared" si="162"/>
        <v>0</v>
      </c>
      <c r="Q1056" s="156"/>
      <c r="R1056" s="140" t="str">
        <f t="shared" si="163"/>
        <v>0</v>
      </c>
      <c r="S1056" s="140" t="str">
        <f t="shared" si="164"/>
        <v>0</v>
      </c>
      <c r="T1056" s="157"/>
      <c r="U1056" s="106"/>
      <c r="V1056" s="142">
        <f t="shared" si="165"/>
        <v>0</v>
      </c>
      <c r="W1056" s="142">
        <f t="shared" si="166"/>
        <v>0</v>
      </c>
      <c r="X1056" s="108">
        <f t="shared" si="167"/>
        <v>0</v>
      </c>
      <c r="Y1056" s="108">
        <f t="shared" si="168"/>
        <v>0</v>
      </c>
      <c r="Z1056" s="108">
        <f t="shared" si="169"/>
        <v>0</v>
      </c>
      <c r="AA1056" s="174"/>
      <c r="AB1056" s="179"/>
      <c r="AS1056" s="176"/>
      <c r="AT1056" s="176"/>
      <c r="AU1056" s="176"/>
      <c r="AV1056" s="176"/>
      <c r="AW1056" s="176"/>
      <c r="AX1056" s="176"/>
      <c r="AY1056" s="176"/>
      <c r="AZ1056" s="176"/>
      <c r="BA1056" s="176"/>
      <c r="BB1056" s="176"/>
      <c r="BC1056" s="176"/>
      <c r="BD1056" s="176"/>
      <c r="BE1056" s="176"/>
      <c r="BF1056" s="176"/>
      <c r="BG1056" s="176"/>
      <c r="BH1056" s="176"/>
      <c r="BI1056" s="176"/>
      <c r="BJ1056" s="176"/>
      <c r="BK1056" s="176"/>
      <c r="BL1056" s="176"/>
      <c r="BM1056" s="176"/>
      <c r="BN1056" s="176"/>
      <c r="BO1056" s="176"/>
    </row>
    <row r="1057" s="115" customFormat="1" ht="17.25" spans="1:67">
      <c r="A1057" s="94">
        <f t="shared" si="160"/>
        <v>1056</v>
      </c>
      <c r="B1057" s="95"/>
      <c r="C1057" s="69"/>
      <c r="D1057" s="48"/>
      <c r="E1057" s="69"/>
      <c r="F1057" s="169"/>
      <c r="G1057" s="124" t="e">
        <f>VLOOKUP(F1057,[2]零件成本10.26!$B$2:$C$7802,2,0)</f>
        <v>#N/A</v>
      </c>
      <c r="H1057" s="170"/>
      <c r="I1057" s="128" t="str">
        <f t="shared" si="161"/>
        <v/>
      </c>
      <c r="J1057" s="172"/>
      <c r="K1057" s="178"/>
      <c r="L1057" s="170"/>
      <c r="M1057" s="69"/>
      <c r="N1057" s="69"/>
      <c r="O1057" s="69"/>
      <c r="P1057" s="100">
        <f t="shared" si="162"/>
        <v>0</v>
      </c>
      <c r="Q1057" s="156"/>
      <c r="R1057" s="140" t="str">
        <f t="shared" si="163"/>
        <v>0</v>
      </c>
      <c r="S1057" s="140" t="str">
        <f t="shared" si="164"/>
        <v>0</v>
      </c>
      <c r="T1057" s="157"/>
      <c r="U1057" s="106"/>
      <c r="V1057" s="142">
        <f t="shared" si="165"/>
        <v>0</v>
      </c>
      <c r="W1057" s="142">
        <f t="shared" si="166"/>
        <v>0</v>
      </c>
      <c r="X1057" s="108">
        <f t="shared" si="167"/>
        <v>0</v>
      </c>
      <c r="Y1057" s="108">
        <f t="shared" si="168"/>
        <v>0</v>
      </c>
      <c r="Z1057" s="108">
        <f t="shared" si="169"/>
        <v>0</v>
      </c>
      <c r="AA1057" s="174"/>
      <c r="AB1057" s="179"/>
      <c r="AS1057" s="176"/>
      <c r="AT1057" s="176"/>
      <c r="AU1057" s="176"/>
      <c r="AV1057" s="176"/>
      <c r="AW1057" s="176"/>
      <c r="AX1057" s="176"/>
      <c r="AY1057" s="176"/>
      <c r="AZ1057" s="176"/>
      <c r="BA1057" s="176"/>
      <c r="BB1057" s="176"/>
      <c r="BC1057" s="176"/>
      <c r="BD1057" s="176"/>
      <c r="BE1057" s="176"/>
      <c r="BF1057" s="176"/>
      <c r="BG1057" s="176"/>
      <c r="BH1057" s="176"/>
      <c r="BI1057" s="176"/>
      <c r="BJ1057" s="176"/>
      <c r="BK1057" s="176"/>
      <c r="BL1057" s="176"/>
      <c r="BM1057" s="176"/>
      <c r="BN1057" s="176"/>
      <c r="BO1057" s="176"/>
    </row>
    <row r="1058" s="115" customFormat="1" ht="17.25" spans="1:67">
      <c r="A1058" s="94">
        <f t="shared" si="160"/>
        <v>1057</v>
      </c>
      <c r="B1058" s="95"/>
      <c r="C1058" s="69"/>
      <c r="D1058" s="48"/>
      <c r="E1058" s="69"/>
      <c r="F1058" s="169"/>
      <c r="G1058" s="124" t="e">
        <f>VLOOKUP(F1058,[2]零件成本10.26!$B$2:$C$7802,2,0)</f>
        <v>#N/A</v>
      </c>
      <c r="H1058" s="170"/>
      <c r="I1058" s="128" t="str">
        <f t="shared" si="161"/>
        <v/>
      </c>
      <c r="J1058" s="172"/>
      <c r="K1058" s="178"/>
      <c r="L1058" s="170"/>
      <c r="M1058" s="69"/>
      <c r="N1058" s="69"/>
      <c r="O1058" s="69"/>
      <c r="P1058" s="100">
        <f t="shared" si="162"/>
        <v>0</v>
      </c>
      <c r="Q1058" s="156"/>
      <c r="R1058" s="140" t="str">
        <f t="shared" si="163"/>
        <v>0</v>
      </c>
      <c r="S1058" s="140" t="str">
        <f t="shared" si="164"/>
        <v>0</v>
      </c>
      <c r="T1058" s="157"/>
      <c r="U1058" s="106"/>
      <c r="V1058" s="142">
        <f t="shared" si="165"/>
        <v>0</v>
      </c>
      <c r="W1058" s="142">
        <f t="shared" si="166"/>
        <v>0</v>
      </c>
      <c r="X1058" s="108">
        <f t="shared" si="167"/>
        <v>0</v>
      </c>
      <c r="Y1058" s="108">
        <f t="shared" si="168"/>
        <v>0</v>
      </c>
      <c r="Z1058" s="108">
        <f t="shared" si="169"/>
        <v>0</v>
      </c>
      <c r="AA1058" s="174"/>
      <c r="AB1058" s="179"/>
      <c r="AS1058" s="176"/>
      <c r="AT1058" s="176"/>
      <c r="AU1058" s="176"/>
      <c r="AV1058" s="176"/>
      <c r="AW1058" s="176"/>
      <c r="AX1058" s="176"/>
      <c r="AY1058" s="176"/>
      <c r="AZ1058" s="176"/>
      <c r="BA1058" s="176"/>
      <c r="BB1058" s="176"/>
      <c r="BC1058" s="176"/>
      <c r="BD1058" s="176"/>
      <c r="BE1058" s="176"/>
      <c r="BF1058" s="176"/>
      <c r="BG1058" s="176"/>
      <c r="BH1058" s="176"/>
      <c r="BI1058" s="176"/>
      <c r="BJ1058" s="176"/>
      <c r="BK1058" s="176"/>
      <c r="BL1058" s="176"/>
      <c r="BM1058" s="176"/>
      <c r="BN1058" s="176"/>
      <c r="BO1058" s="176"/>
    </row>
    <row r="1059" s="115" customFormat="1" ht="17.25" spans="1:67">
      <c r="A1059" s="94">
        <f t="shared" si="160"/>
        <v>1058</v>
      </c>
      <c r="B1059" s="95"/>
      <c r="C1059" s="69"/>
      <c r="D1059" s="48"/>
      <c r="E1059" s="69"/>
      <c r="F1059" s="169"/>
      <c r="G1059" s="124" t="e">
        <f>VLOOKUP(F1059,[2]零件成本10.26!$B$2:$C$7802,2,0)</f>
        <v>#N/A</v>
      </c>
      <c r="H1059" s="170"/>
      <c r="I1059" s="128" t="str">
        <f t="shared" si="161"/>
        <v/>
      </c>
      <c r="J1059" s="172"/>
      <c r="K1059" s="178"/>
      <c r="L1059" s="170"/>
      <c r="M1059" s="69"/>
      <c r="N1059" s="69"/>
      <c r="O1059" s="69"/>
      <c r="P1059" s="100">
        <f t="shared" si="162"/>
        <v>0</v>
      </c>
      <c r="Q1059" s="156"/>
      <c r="R1059" s="140" t="str">
        <f t="shared" si="163"/>
        <v>0</v>
      </c>
      <c r="S1059" s="140" t="str">
        <f t="shared" si="164"/>
        <v>0</v>
      </c>
      <c r="T1059" s="157"/>
      <c r="U1059" s="106"/>
      <c r="V1059" s="142">
        <f t="shared" si="165"/>
        <v>0</v>
      </c>
      <c r="W1059" s="142">
        <f t="shared" si="166"/>
        <v>0</v>
      </c>
      <c r="X1059" s="108">
        <f t="shared" si="167"/>
        <v>0</v>
      </c>
      <c r="Y1059" s="108">
        <f t="shared" si="168"/>
        <v>0</v>
      </c>
      <c r="Z1059" s="108">
        <f t="shared" si="169"/>
        <v>0</v>
      </c>
      <c r="AA1059" s="174"/>
      <c r="AB1059" s="179"/>
      <c r="AS1059" s="176"/>
      <c r="AT1059" s="176"/>
      <c r="AU1059" s="176"/>
      <c r="AV1059" s="176"/>
      <c r="AW1059" s="176"/>
      <c r="AX1059" s="176"/>
      <c r="AY1059" s="176"/>
      <c r="AZ1059" s="176"/>
      <c r="BA1059" s="176"/>
      <c r="BB1059" s="176"/>
      <c r="BC1059" s="176"/>
      <c r="BD1059" s="176"/>
      <c r="BE1059" s="176"/>
      <c r="BF1059" s="176"/>
      <c r="BG1059" s="176"/>
      <c r="BH1059" s="176"/>
      <c r="BI1059" s="176"/>
      <c r="BJ1059" s="176"/>
      <c r="BK1059" s="176"/>
      <c r="BL1059" s="176"/>
      <c r="BM1059" s="176"/>
      <c r="BN1059" s="176"/>
      <c r="BO1059" s="176"/>
    </row>
    <row r="1060" s="115" customFormat="1" ht="17.25" spans="1:67">
      <c r="A1060" s="94">
        <f t="shared" si="160"/>
        <v>1059</v>
      </c>
      <c r="B1060" s="95"/>
      <c r="C1060" s="69"/>
      <c r="D1060" s="48"/>
      <c r="E1060" s="69"/>
      <c r="F1060" s="169"/>
      <c r="G1060" s="124" t="e">
        <f>VLOOKUP(F1060,[2]零件成本10.26!$B$2:$C$7802,2,0)</f>
        <v>#N/A</v>
      </c>
      <c r="H1060" s="170"/>
      <c r="I1060" s="128" t="str">
        <f t="shared" si="161"/>
        <v/>
      </c>
      <c r="J1060" s="172"/>
      <c r="K1060" s="178"/>
      <c r="L1060" s="170"/>
      <c r="M1060" s="69"/>
      <c r="N1060" s="69"/>
      <c r="O1060" s="69"/>
      <c r="P1060" s="100">
        <f t="shared" si="162"/>
        <v>0</v>
      </c>
      <c r="Q1060" s="156"/>
      <c r="R1060" s="140" t="str">
        <f t="shared" si="163"/>
        <v>0</v>
      </c>
      <c r="S1060" s="140" t="str">
        <f t="shared" si="164"/>
        <v>0</v>
      </c>
      <c r="T1060" s="157"/>
      <c r="U1060" s="106"/>
      <c r="V1060" s="142">
        <f t="shared" si="165"/>
        <v>0</v>
      </c>
      <c r="W1060" s="142">
        <f t="shared" si="166"/>
        <v>0</v>
      </c>
      <c r="X1060" s="108">
        <f t="shared" si="167"/>
        <v>0</v>
      </c>
      <c r="Y1060" s="108">
        <f t="shared" si="168"/>
        <v>0</v>
      </c>
      <c r="Z1060" s="108">
        <f t="shared" si="169"/>
        <v>0</v>
      </c>
      <c r="AA1060" s="174"/>
      <c r="AB1060" s="179"/>
      <c r="AS1060" s="176"/>
      <c r="AT1060" s="176"/>
      <c r="AU1060" s="176"/>
      <c r="AV1060" s="176"/>
      <c r="AW1060" s="176"/>
      <c r="AX1060" s="176"/>
      <c r="AY1060" s="176"/>
      <c r="AZ1060" s="176"/>
      <c r="BA1060" s="176"/>
      <c r="BB1060" s="176"/>
      <c r="BC1060" s="176"/>
      <c r="BD1060" s="176"/>
      <c r="BE1060" s="176"/>
      <c r="BF1060" s="176"/>
      <c r="BG1060" s="176"/>
      <c r="BH1060" s="176"/>
      <c r="BI1060" s="176"/>
      <c r="BJ1060" s="176"/>
      <c r="BK1060" s="176"/>
      <c r="BL1060" s="176"/>
      <c r="BM1060" s="176"/>
      <c r="BN1060" s="176"/>
      <c r="BO1060" s="176"/>
    </row>
    <row r="1061" s="115" customFormat="1" ht="17.25" spans="1:67">
      <c r="A1061" s="94">
        <f t="shared" si="160"/>
        <v>1060</v>
      </c>
      <c r="B1061" s="95"/>
      <c r="C1061" s="69"/>
      <c r="D1061" s="48"/>
      <c r="E1061" s="69"/>
      <c r="F1061" s="169"/>
      <c r="G1061" s="124" t="e">
        <f>VLOOKUP(F1061,[2]零件成本10.26!$B$2:$C$7802,2,0)</f>
        <v>#N/A</v>
      </c>
      <c r="H1061" s="170"/>
      <c r="I1061" s="128" t="str">
        <f t="shared" si="161"/>
        <v/>
      </c>
      <c r="J1061" s="172"/>
      <c r="K1061" s="178"/>
      <c r="L1061" s="170"/>
      <c r="M1061" s="69"/>
      <c r="N1061" s="69"/>
      <c r="O1061" s="69"/>
      <c r="P1061" s="100">
        <f t="shared" si="162"/>
        <v>0</v>
      </c>
      <c r="Q1061" s="156"/>
      <c r="R1061" s="140" t="str">
        <f t="shared" si="163"/>
        <v>0</v>
      </c>
      <c r="S1061" s="140" t="str">
        <f t="shared" si="164"/>
        <v>0</v>
      </c>
      <c r="T1061" s="157"/>
      <c r="U1061" s="106"/>
      <c r="V1061" s="142">
        <f t="shared" si="165"/>
        <v>0</v>
      </c>
      <c r="W1061" s="142">
        <f t="shared" si="166"/>
        <v>0</v>
      </c>
      <c r="X1061" s="108">
        <f t="shared" si="167"/>
        <v>0</v>
      </c>
      <c r="Y1061" s="108">
        <f t="shared" si="168"/>
        <v>0</v>
      </c>
      <c r="Z1061" s="108">
        <f t="shared" si="169"/>
        <v>0</v>
      </c>
      <c r="AA1061" s="174"/>
      <c r="AB1061" s="179"/>
      <c r="AS1061" s="176"/>
      <c r="AT1061" s="176"/>
      <c r="AU1061" s="176"/>
      <c r="AV1061" s="176"/>
      <c r="AW1061" s="176"/>
      <c r="AX1061" s="176"/>
      <c r="AY1061" s="176"/>
      <c r="AZ1061" s="176"/>
      <c r="BA1061" s="176"/>
      <c r="BB1061" s="176"/>
      <c r="BC1061" s="176"/>
      <c r="BD1061" s="176"/>
      <c r="BE1061" s="176"/>
      <c r="BF1061" s="176"/>
      <c r="BG1061" s="176"/>
      <c r="BH1061" s="176"/>
      <c r="BI1061" s="176"/>
      <c r="BJ1061" s="176"/>
      <c r="BK1061" s="176"/>
      <c r="BL1061" s="176"/>
      <c r="BM1061" s="176"/>
      <c r="BN1061" s="176"/>
      <c r="BO1061" s="176"/>
    </row>
    <row r="1062" s="115" customFormat="1" ht="17.25" spans="1:67">
      <c r="A1062" s="94">
        <f t="shared" si="160"/>
        <v>1061</v>
      </c>
      <c r="B1062" s="95"/>
      <c r="C1062" s="69"/>
      <c r="D1062" s="48"/>
      <c r="E1062" s="69"/>
      <c r="F1062" s="169"/>
      <c r="G1062" s="124" t="e">
        <f>VLOOKUP(F1062,[2]零件成本10.26!$B$2:$C$7802,2,0)</f>
        <v>#N/A</v>
      </c>
      <c r="H1062" s="170"/>
      <c r="I1062" s="128" t="str">
        <f t="shared" si="161"/>
        <v/>
      </c>
      <c r="J1062" s="172"/>
      <c r="K1062" s="178"/>
      <c r="L1062" s="170"/>
      <c r="M1062" s="69"/>
      <c r="N1062" s="69"/>
      <c r="O1062" s="69"/>
      <c r="P1062" s="100">
        <f t="shared" si="162"/>
        <v>0</v>
      </c>
      <c r="Q1062" s="156"/>
      <c r="R1062" s="140" t="str">
        <f t="shared" si="163"/>
        <v>0</v>
      </c>
      <c r="S1062" s="140" t="str">
        <f t="shared" si="164"/>
        <v>0</v>
      </c>
      <c r="T1062" s="157"/>
      <c r="U1062" s="106"/>
      <c r="V1062" s="142">
        <f t="shared" si="165"/>
        <v>0</v>
      </c>
      <c r="W1062" s="142">
        <f t="shared" si="166"/>
        <v>0</v>
      </c>
      <c r="X1062" s="108">
        <f t="shared" si="167"/>
        <v>0</v>
      </c>
      <c r="Y1062" s="108">
        <f t="shared" si="168"/>
        <v>0</v>
      </c>
      <c r="Z1062" s="108">
        <f t="shared" si="169"/>
        <v>0</v>
      </c>
      <c r="AA1062" s="174"/>
      <c r="AB1062" s="179"/>
      <c r="AS1062" s="176"/>
      <c r="AT1062" s="176"/>
      <c r="AU1062" s="176"/>
      <c r="AV1062" s="176"/>
      <c r="AW1062" s="176"/>
      <c r="AX1062" s="176"/>
      <c r="AY1062" s="176"/>
      <c r="AZ1062" s="176"/>
      <c r="BA1062" s="176"/>
      <c r="BB1062" s="176"/>
      <c r="BC1062" s="176"/>
      <c r="BD1062" s="176"/>
      <c r="BE1062" s="176"/>
      <c r="BF1062" s="176"/>
      <c r="BG1062" s="176"/>
      <c r="BH1062" s="176"/>
      <c r="BI1062" s="176"/>
      <c r="BJ1062" s="176"/>
      <c r="BK1062" s="176"/>
      <c r="BL1062" s="176"/>
      <c r="BM1062" s="176"/>
      <c r="BN1062" s="176"/>
      <c r="BO1062" s="176"/>
    </row>
    <row r="1063" s="115" customFormat="1" ht="17.25" spans="1:67">
      <c r="A1063" s="94">
        <f t="shared" si="160"/>
        <v>1062</v>
      </c>
      <c r="B1063" s="95"/>
      <c r="C1063" s="69"/>
      <c r="D1063" s="48"/>
      <c r="E1063" s="69"/>
      <c r="F1063" s="169"/>
      <c r="G1063" s="124" t="e">
        <f>VLOOKUP(F1063,[2]零件成本10.26!$B$2:$C$7802,2,0)</f>
        <v>#N/A</v>
      </c>
      <c r="H1063" s="170"/>
      <c r="I1063" s="128" t="str">
        <f t="shared" si="161"/>
        <v/>
      </c>
      <c r="J1063" s="172"/>
      <c r="K1063" s="178"/>
      <c r="L1063" s="170"/>
      <c r="M1063" s="69"/>
      <c r="N1063" s="69"/>
      <c r="O1063" s="69"/>
      <c r="P1063" s="100">
        <f t="shared" si="162"/>
        <v>0</v>
      </c>
      <c r="Q1063" s="156"/>
      <c r="R1063" s="140" t="str">
        <f t="shared" si="163"/>
        <v>0</v>
      </c>
      <c r="S1063" s="140" t="str">
        <f t="shared" si="164"/>
        <v>0</v>
      </c>
      <c r="T1063" s="157"/>
      <c r="U1063" s="106"/>
      <c r="V1063" s="142">
        <f t="shared" si="165"/>
        <v>0</v>
      </c>
      <c r="W1063" s="142">
        <f t="shared" si="166"/>
        <v>0</v>
      </c>
      <c r="X1063" s="108">
        <f t="shared" si="167"/>
        <v>0</v>
      </c>
      <c r="Y1063" s="108">
        <f t="shared" si="168"/>
        <v>0</v>
      </c>
      <c r="Z1063" s="108">
        <f t="shared" si="169"/>
        <v>0</v>
      </c>
      <c r="AA1063" s="174"/>
      <c r="AB1063" s="179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  <c r="AZ1063" s="176"/>
      <c r="BA1063" s="176"/>
      <c r="BB1063" s="176"/>
      <c r="BC1063" s="176"/>
      <c r="BD1063" s="176"/>
      <c r="BE1063" s="176"/>
      <c r="BF1063" s="176"/>
      <c r="BG1063" s="176"/>
      <c r="BH1063" s="176"/>
      <c r="BI1063" s="176"/>
      <c r="BJ1063" s="176"/>
      <c r="BK1063" s="176"/>
      <c r="BL1063" s="176"/>
      <c r="BM1063" s="176"/>
      <c r="BN1063" s="176"/>
      <c r="BO1063" s="176"/>
    </row>
    <row r="1064" s="115" customFormat="1" ht="17.25" spans="1:67">
      <c r="A1064" s="94">
        <f t="shared" si="160"/>
        <v>1063</v>
      </c>
      <c r="B1064" s="95"/>
      <c r="C1064" s="69"/>
      <c r="D1064" s="48"/>
      <c r="E1064" s="69"/>
      <c r="F1064" s="169"/>
      <c r="G1064" s="124" t="e">
        <f>VLOOKUP(F1064,[2]零件成本10.26!$B$2:$C$7802,2,0)</f>
        <v>#N/A</v>
      </c>
      <c r="H1064" s="170"/>
      <c r="I1064" s="128" t="str">
        <f t="shared" si="161"/>
        <v/>
      </c>
      <c r="J1064" s="172"/>
      <c r="K1064" s="178"/>
      <c r="L1064" s="170"/>
      <c r="M1064" s="69"/>
      <c r="N1064" s="69"/>
      <c r="O1064" s="69"/>
      <c r="P1064" s="100">
        <f t="shared" si="162"/>
        <v>0</v>
      </c>
      <c r="Q1064" s="180"/>
      <c r="R1064" s="140" t="str">
        <f t="shared" si="163"/>
        <v>0</v>
      </c>
      <c r="S1064" s="140" t="str">
        <f t="shared" si="164"/>
        <v>0</v>
      </c>
      <c r="T1064" s="157"/>
      <c r="U1064" s="106"/>
      <c r="V1064" s="142">
        <f t="shared" si="165"/>
        <v>0</v>
      </c>
      <c r="W1064" s="142">
        <f t="shared" si="166"/>
        <v>0</v>
      </c>
      <c r="X1064" s="108">
        <f t="shared" si="167"/>
        <v>0</v>
      </c>
      <c r="Y1064" s="108">
        <f t="shared" si="168"/>
        <v>0</v>
      </c>
      <c r="Z1064" s="108">
        <f t="shared" si="169"/>
        <v>0</v>
      </c>
      <c r="AA1064" s="174"/>
      <c r="AB1064" s="179"/>
      <c r="AS1064" s="176"/>
      <c r="AT1064" s="176"/>
      <c r="AU1064" s="176"/>
      <c r="AV1064" s="176"/>
      <c r="AW1064" s="176"/>
      <c r="AX1064" s="176"/>
      <c r="AY1064" s="176"/>
      <c r="AZ1064" s="176"/>
      <c r="BA1064" s="176"/>
      <c r="BB1064" s="176"/>
      <c r="BC1064" s="176"/>
      <c r="BD1064" s="176"/>
      <c r="BE1064" s="176"/>
      <c r="BF1064" s="176"/>
      <c r="BG1064" s="176"/>
      <c r="BH1064" s="176"/>
      <c r="BI1064" s="176"/>
      <c r="BJ1064" s="176"/>
      <c r="BK1064" s="176"/>
      <c r="BL1064" s="176"/>
      <c r="BM1064" s="176"/>
      <c r="BN1064" s="176"/>
      <c r="BO1064" s="176"/>
    </row>
    <row r="1065" s="115" customFormat="1" ht="17.25" spans="1:67">
      <c r="A1065" s="94">
        <f t="shared" si="160"/>
        <v>1064</v>
      </c>
      <c r="B1065" s="95"/>
      <c r="C1065" s="69"/>
      <c r="D1065" s="48"/>
      <c r="E1065" s="69"/>
      <c r="F1065" s="169"/>
      <c r="G1065" s="124" t="e">
        <f>VLOOKUP(F1065,[2]零件成本10.26!$B$2:$C$7802,2,0)</f>
        <v>#N/A</v>
      </c>
      <c r="H1065" s="170"/>
      <c r="I1065" s="128" t="str">
        <f t="shared" si="161"/>
        <v/>
      </c>
      <c r="J1065" s="172"/>
      <c r="K1065" s="178"/>
      <c r="L1065" s="170"/>
      <c r="M1065" s="69"/>
      <c r="N1065" s="69"/>
      <c r="O1065" s="69"/>
      <c r="P1065" s="100">
        <f t="shared" si="162"/>
        <v>0</v>
      </c>
      <c r="Q1065" s="180"/>
      <c r="R1065" s="140" t="str">
        <f t="shared" si="163"/>
        <v>0</v>
      </c>
      <c r="S1065" s="140" t="str">
        <f t="shared" si="164"/>
        <v>0</v>
      </c>
      <c r="T1065" s="157"/>
      <c r="U1065" s="106"/>
      <c r="V1065" s="142">
        <f t="shared" si="165"/>
        <v>0</v>
      </c>
      <c r="W1065" s="142">
        <f t="shared" si="166"/>
        <v>0</v>
      </c>
      <c r="X1065" s="108">
        <f t="shared" si="167"/>
        <v>0</v>
      </c>
      <c r="Y1065" s="108">
        <f t="shared" si="168"/>
        <v>0</v>
      </c>
      <c r="Z1065" s="108">
        <f t="shared" si="169"/>
        <v>0</v>
      </c>
      <c r="AA1065" s="174"/>
      <c r="AB1065" s="179"/>
      <c r="AS1065" s="176"/>
      <c r="AT1065" s="176"/>
      <c r="AU1065" s="176"/>
      <c r="AV1065" s="176"/>
      <c r="AW1065" s="176"/>
      <c r="AX1065" s="176"/>
      <c r="AY1065" s="176"/>
      <c r="AZ1065" s="176"/>
      <c r="BA1065" s="176"/>
      <c r="BB1065" s="176"/>
      <c r="BC1065" s="176"/>
      <c r="BD1065" s="176"/>
      <c r="BE1065" s="176"/>
      <c r="BF1065" s="176"/>
      <c r="BG1065" s="176"/>
      <c r="BH1065" s="176"/>
      <c r="BI1065" s="176"/>
      <c r="BJ1065" s="176"/>
      <c r="BK1065" s="176"/>
      <c r="BL1065" s="176"/>
      <c r="BM1065" s="176"/>
      <c r="BN1065" s="176"/>
      <c r="BO1065" s="176"/>
    </row>
    <row r="1066" s="115" customFormat="1" ht="17.25" spans="1:67">
      <c r="A1066" s="94">
        <f t="shared" si="160"/>
        <v>1065</v>
      </c>
      <c r="B1066" s="95"/>
      <c r="C1066" s="69"/>
      <c r="D1066" s="48"/>
      <c r="E1066" s="69"/>
      <c r="F1066" s="169"/>
      <c r="G1066" s="124" t="e">
        <f>VLOOKUP(F1066,[2]零件成本10.26!$B$2:$C$7802,2,0)</f>
        <v>#N/A</v>
      </c>
      <c r="H1066" s="170"/>
      <c r="I1066" s="128" t="str">
        <f t="shared" si="161"/>
        <v/>
      </c>
      <c r="J1066" s="172"/>
      <c r="K1066" s="178"/>
      <c r="L1066" s="170"/>
      <c r="M1066" s="69"/>
      <c r="N1066" s="69"/>
      <c r="O1066" s="69"/>
      <c r="P1066" s="100">
        <f t="shared" si="162"/>
        <v>0</v>
      </c>
      <c r="Q1066" s="180"/>
      <c r="R1066" s="140" t="str">
        <f t="shared" si="163"/>
        <v>0</v>
      </c>
      <c r="S1066" s="140" t="str">
        <f t="shared" si="164"/>
        <v>0</v>
      </c>
      <c r="T1066" s="157"/>
      <c r="U1066" s="106"/>
      <c r="V1066" s="142">
        <f t="shared" si="165"/>
        <v>0</v>
      </c>
      <c r="W1066" s="142">
        <f t="shared" si="166"/>
        <v>0</v>
      </c>
      <c r="X1066" s="108">
        <f t="shared" si="167"/>
        <v>0</v>
      </c>
      <c r="Y1066" s="108">
        <f t="shared" si="168"/>
        <v>0</v>
      </c>
      <c r="Z1066" s="108">
        <f t="shared" si="169"/>
        <v>0</v>
      </c>
      <c r="AA1066" s="174"/>
      <c r="AB1066" s="179"/>
      <c r="AS1066" s="176"/>
      <c r="AT1066" s="176"/>
      <c r="AU1066" s="176"/>
      <c r="AV1066" s="176"/>
      <c r="AW1066" s="176"/>
      <c r="AX1066" s="176"/>
      <c r="AY1066" s="176"/>
      <c r="AZ1066" s="176"/>
      <c r="BA1066" s="176"/>
      <c r="BB1066" s="176"/>
      <c r="BC1066" s="176"/>
      <c r="BD1066" s="176"/>
      <c r="BE1066" s="176"/>
      <c r="BF1066" s="176"/>
      <c r="BG1066" s="176"/>
      <c r="BH1066" s="176"/>
      <c r="BI1066" s="176"/>
      <c r="BJ1066" s="176"/>
      <c r="BK1066" s="176"/>
      <c r="BL1066" s="176"/>
      <c r="BM1066" s="176"/>
      <c r="BN1066" s="176"/>
      <c r="BO1066" s="176"/>
    </row>
    <row r="1067" s="115" customFormat="1" ht="17.25" spans="1:67">
      <c r="A1067" s="94">
        <f t="shared" si="160"/>
        <v>1066</v>
      </c>
      <c r="B1067" s="95"/>
      <c r="C1067" s="69"/>
      <c r="D1067" s="48"/>
      <c r="E1067" s="69"/>
      <c r="F1067" s="169"/>
      <c r="G1067" s="124" t="e">
        <f>VLOOKUP(F1067,[2]零件成本10.26!$B$2:$C$7802,2,0)</f>
        <v>#N/A</v>
      </c>
      <c r="H1067" s="170"/>
      <c r="I1067" s="128" t="str">
        <f t="shared" si="161"/>
        <v/>
      </c>
      <c r="J1067" s="172"/>
      <c r="K1067" s="178"/>
      <c r="L1067" s="170"/>
      <c r="M1067" s="69"/>
      <c r="N1067" s="69"/>
      <c r="O1067" s="69"/>
      <c r="P1067" s="100">
        <f t="shared" si="162"/>
        <v>0</v>
      </c>
      <c r="Q1067" s="180"/>
      <c r="R1067" s="140" t="str">
        <f t="shared" si="163"/>
        <v>0</v>
      </c>
      <c r="S1067" s="140" t="str">
        <f t="shared" si="164"/>
        <v>0</v>
      </c>
      <c r="T1067" s="157"/>
      <c r="U1067" s="106"/>
      <c r="V1067" s="142">
        <f t="shared" si="165"/>
        <v>0</v>
      </c>
      <c r="W1067" s="142">
        <f t="shared" si="166"/>
        <v>0</v>
      </c>
      <c r="X1067" s="108">
        <f t="shared" si="167"/>
        <v>0</v>
      </c>
      <c r="Y1067" s="108">
        <f t="shared" si="168"/>
        <v>0</v>
      </c>
      <c r="Z1067" s="108">
        <f t="shared" si="169"/>
        <v>0</v>
      </c>
      <c r="AA1067" s="174"/>
      <c r="AB1067" s="179"/>
      <c r="AS1067" s="176"/>
      <c r="AT1067" s="176"/>
      <c r="AU1067" s="176"/>
      <c r="AV1067" s="176"/>
      <c r="AW1067" s="176"/>
      <c r="AX1067" s="176"/>
      <c r="AY1067" s="176"/>
      <c r="AZ1067" s="176"/>
      <c r="BA1067" s="176"/>
      <c r="BB1067" s="176"/>
      <c r="BC1067" s="176"/>
      <c r="BD1067" s="176"/>
      <c r="BE1067" s="176"/>
      <c r="BF1067" s="176"/>
      <c r="BG1067" s="176"/>
      <c r="BH1067" s="176"/>
      <c r="BI1067" s="176"/>
      <c r="BJ1067" s="176"/>
      <c r="BK1067" s="176"/>
      <c r="BL1067" s="176"/>
      <c r="BM1067" s="176"/>
      <c r="BN1067" s="176"/>
      <c r="BO1067" s="176"/>
    </row>
    <row r="1068" s="115" customFormat="1" ht="17.25" spans="1:67">
      <c r="A1068" s="94">
        <f t="shared" si="160"/>
        <v>1067</v>
      </c>
      <c r="B1068" s="95"/>
      <c r="C1068" s="69"/>
      <c r="D1068" s="48"/>
      <c r="E1068" s="69"/>
      <c r="F1068" s="169"/>
      <c r="G1068" s="124" t="e">
        <f>VLOOKUP(F1068,[2]零件成本10.26!$B$2:$C$7802,2,0)</f>
        <v>#N/A</v>
      </c>
      <c r="H1068" s="170"/>
      <c r="I1068" s="128" t="str">
        <f t="shared" si="161"/>
        <v/>
      </c>
      <c r="J1068" s="172"/>
      <c r="K1068" s="178"/>
      <c r="L1068" s="170"/>
      <c r="M1068" s="69"/>
      <c r="N1068" s="69"/>
      <c r="O1068" s="69"/>
      <c r="P1068" s="100">
        <f t="shared" si="162"/>
        <v>0</v>
      </c>
      <c r="Q1068" s="180"/>
      <c r="R1068" s="140" t="str">
        <f t="shared" si="163"/>
        <v>0</v>
      </c>
      <c r="S1068" s="140" t="str">
        <f t="shared" si="164"/>
        <v>0</v>
      </c>
      <c r="T1068" s="157"/>
      <c r="U1068" s="106"/>
      <c r="V1068" s="142">
        <f t="shared" si="165"/>
        <v>0</v>
      </c>
      <c r="W1068" s="142">
        <f t="shared" si="166"/>
        <v>0</v>
      </c>
      <c r="X1068" s="108">
        <f t="shared" si="167"/>
        <v>0</v>
      </c>
      <c r="Y1068" s="108">
        <f t="shared" si="168"/>
        <v>0</v>
      </c>
      <c r="Z1068" s="108">
        <f t="shared" si="169"/>
        <v>0</v>
      </c>
      <c r="AA1068" s="174"/>
      <c r="AB1068" s="179"/>
      <c r="AS1068" s="176"/>
      <c r="AT1068" s="176"/>
      <c r="AU1068" s="176"/>
      <c r="AV1068" s="176"/>
      <c r="AW1068" s="176"/>
      <c r="AX1068" s="176"/>
      <c r="AY1068" s="176"/>
      <c r="AZ1068" s="176"/>
      <c r="BA1068" s="176"/>
      <c r="BB1068" s="176"/>
      <c r="BC1068" s="176"/>
      <c r="BD1068" s="176"/>
      <c r="BE1068" s="176"/>
      <c r="BF1068" s="176"/>
      <c r="BG1068" s="176"/>
      <c r="BH1068" s="176"/>
      <c r="BI1068" s="176"/>
      <c r="BJ1068" s="176"/>
      <c r="BK1068" s="176"/>
      <c r="BL1068" s="176"/>
      <c r="BM1068" s="176"/>
      <c r="BN1068" s="176"/>
      <c r="BO1068" s="176"/>
    </row>
    <row r="1069" s="115" customFormat="1" ht="17.25" spans="1:67">
      <c r="A1069" s="94">
        <f t="shared" si="160"/>
        <v>1068</v>
      </c>
      <c r="B1069" s="95"/>
      <c r="C1069" s="69"/>
      <c r="D1069" s="48"/>
      <c r="E1069" s="69"/>
      <c r="F1069" s="169"/>
      <c r="G1069" s="124" t="e">
        <f>VLOOKUP(F1069,[2]零件成本10.26!$B$2:$C$7802,2,0)</f>
        <v>#N/A</v>
      </c>
      <c r="H1069" s="170"/>
      <c r="I1069" s="128" t="str">
        <f t="shared" si="161"/>
        <v/>
      </c>
      <c r="J1069" s="172"/>
      <c r="K1069" s="178"/>
      <c r="L1069" s="170"/>
      <c r="M1069" s="69"/>
      <c r="N1069" s="69"/>
      <c r="O1069" s="69"/>
      <c r="P1069" s="100">
        <f t="shared" si="162"/>
        <v>0</v>
      </c>
      <c r="Q1069" s="180"/>
      <c r="R1069" s="140" t="str">
        <f t="shared" si="163"/>
        <v>0</v>
      </c>
      <c r="S1069" s="140" t="str">
        <f t="shared" si="164"/>
        <v>0</v>
      </c>
      <c r="T1069" s="157"/>
      <c r="U1069" s="106"/>
      <c r="V1069" s="142">
        <f t="shared" si="165"/>
        <v>0</v>
      </c>
      <c r="W1069" s="142">
        <f t="shared" si="166"/>
        <v>0</v>
      </c>
      <c r="X1069" s="108">
        <f t="shared" si="167"/>
        <v>0</v>
      </c>
      <c r="Y1069" s="108">
        <f t="shared" si="168"/>
        <v>0</v>
      </c>
      <c r="Z1069" s="108">
        <f t="shared" si="169"/>
        <v>0</v>
      </c>
      <c r="AA1069" s="174"/>
      <c r="AB1069" s="179"/>
      <c r="AS1069" s="176"/>
      <c r="AT1069" s="176"/>
      <c r="AU1069" s="176"/>
      <c r="AV1069" s="176"/>
      <c r="AW1069" s="176"/>
      <c r="AX1069" s="176"/>
      <c r="AY1069" s="176"/>
      <c r="AZ1069" s="176"/>
      <c r="BA1069" s="176"/>
      <c r="BB1069" s="176"/>
      <c r="BC1069" s="176"/>
      <c r="BD1069" s="176"/>
      <c r="BE1069" s="176"/>
      <c r="BF1069" s="176"/>
      <c r="BG1069" s="176"/>
      <c r="BH1069" s="176"/>
      <c r="BI1069" s="176"/>
      <c r="BJ1069" s="176"/>
      <c r="BK1069" s="176"/>
      <c r="BL1069" s="176"/>
      <c r="BM1069" s="176"/>
      <c r="BN1069" s="176"/>
      <c r="BO1069" s="176"/>
    </row>
    <row r="1070" s="115" customFormat="1" ht="17.25" spans="1:67">
      <c r="A1070" s="94">
        <f t="shared" si="160"/>
        <v>1069</v>
      </c>
      <c r="B1070" s="95"/>
      <c r="C1070" s="69"/>
      <c r="D1070" s="48"/>
      <c r="E1070" s="69"/>
      <c r="F1070" s="169"/>
      <c r="G1070" s="124" t="e">
        <f>VLOOKUP(F1070,[2]零件成本10.26!$B$2:$C$7802,2,0)</f>
        <v>#N/A</v>
      </c>
      <c r="H1070" s="170"/>
      <c r="I1070" s="128" t="str">
        <f t="shared" si="161"/>
        <v/>
      </c>
      <c r="J1070" s="172"/>
      <c r="K1070" s="178"/>
      <c r="L1070" s="170"/>
      <c r="M1070" s="69"/>
      <c r="N1070" s="69"/>
      <c r="O1070" s="69"/>
      <c r="P1070" s="100">
        <f t="shared" si="162"/>
        <v>0</v>
      </c>
      <c r="Q1070" s="180"/>
      <c r="R1070" s="140" t="str">
        <f t="shared" si="163"/>
        <v>0</v>
      </c>
      <c r="S1070" s="140" t="str">
        <f t="shared" si="164"/>
        <v>0</v>
      </c>
      <c r="T1070" s="157"/>
      <c r="U1070" s="106"/>
      <c r="V1070" s="142">
        <f t="shared" si="165"/>
        <v>0</v>
      </c>
      <c r="W1070" s="142">
        <f t="shared" si="166"/>
        <v>0</v>
      </c>
      <c r="X1070" s="108">
        <f t="shared" si="167"/>
        <v>0</v>
      </c>
      <c r="Y1070" s="108">
        <f t="shared" si="168"/>
        <v>0</v>
      </c>
      <c r="Z1070" s="108">
        <f t="shared" si="169"/>
        <v>0</v>
      </c>
      <c r="AA1070" s="174"/>
      <c r="AB1070" s="179"/>
      <c r="AS1070" s="176"/>
      <c r="AT1070" s="176"/>
      <c r="AU1070" s="176"/>
      <c r="AV1070" s="176"/>
      <c r="AW1070" s="176"/>
      <c r="AX1070" s="176"/>
      <c r="AY1070" s="176"/>
      <c r="AZ1070" s="176"/>
      <c r="BA1070" s="176"/>
      <c r="BB1070" s="176"/>
      <c r="BC1070" s="176"/>
      <c r="BD1070" s="176"/>
      <c r="BE1070" s="176"/>
      <c r="BF1070" s="176"/>
      <c r="BG1070" s="176"/>
      <c r="BH1070" s="176"/>
      <c r="BI1070" s="176"/>
      <c r="BJ1070" s="176"/>
      <c r="BK1070" s="176"/>
      <c r="BL1070" s="176"/>
      <c r="BM1070" s="176"/>
      <c r="BN1070" s="176"/>
      <c r="BO1070" s="176"/>
    </row>
    <row r="1071" s="115" customFormat="1" ht="17.25" spans="1:67">
      <c r="A1071" s="94">
        <f t="shared" si="160"/>
        <v>1070</v>
      </c>
      <c r="B1071" s="95"/>
      <c r="C1071" s="69"/>
      <c r="D1071" s="48"/>
      <c r="E1071" s="69"/>
      <c r="F1071" s="169"/>
      <c r="G1071" s="124" t="e">
        <f>VLOOKUP(F1071,[2]零件成本10.26!$B$2:$C$7802,2,0)</f>
        <v>#N/A</v>
      </c>
      <c r="H1071" s="170"/>
      <c r="I1071" s="128" t="str">
        <f t="shared" si="161"/>
        <v/>
      </c>
      <c r="J1071" s="172"/>
      <c r="K1071" s="178"/>
      <c r="L1071" s="170"/>
      <c r="M1071" s="69"/>
      <c r="N1071" s="69"/>
      <c r="O1071" s="69"/>
      <c r="P1071" s="100">
        <f t="shared" si="162"/>
        <v>0</v>
      </c>
      <c r="Q1071" s="180"/>
      <c r="R1071" s="140" t="str">
        <f t="shared" si="163"/>
        <v>0</v>
      </c>
      <c r="S1071" s="140" t="str">
        <f t="shared" si="164"/>
        <v>0</v>
      </c>
      <c r="T1071" s="157"/>
      <c r="U1071" s="106"/>
      <c r="V1071" s="142">
        <f t="shared" si="165"/>
        <v>0</v>
      </c>
      <c r="W1071" s="142">
        <f t="shared" si="166"/>
        <v>0</v>
      </c>
      <c r="X1071" s="108">
        <f t="shared" si="167"/>
        <v>0</v>
      </c>
      <c r="Y1071" s="108">
        <f t="shared" si="168"/>
        <v>0</v>
      </c>
      <c r="Z1071" s="108">
        <f t="shared" si="169"/>
        <v>0</v>
      </c>
      <c r="AA1071" s="174"/>
      <c r="AB1071" s="179"/>
      <c r="AS1071" s="176"/>
      <c r="AT1071" s="176"/>
      <c r="AU1071" s="176"/>
      <c r="AV1071" s="176"/>
      <c r="AW1071" s="176"/>
      <c r="AX1071" s="176"/>
      <c r="AY1071" s="176"/>
      <c r="AZ1071" s="176"/>
      <c r="BA1071" s="176"/>
      <c r="BB1071" s="176"/>
      <c r="BC1071" s="176"/>
      <c r="BD1071" s="176"/>
      <c r="BE1071" s="176"/>
      <c r="BF1071" s="176"/>
      <c r="BG1071" s="176"/>
      <c r="BH1071" s="176"/>
      <c r="BI1071" s="176"/>
      <c r="BJ1071" s="176"/>
      <c r="BK1071" s="176"/>
      <c r="BL1071" s="176"/>
      <c r="BM1071" s="176"/>
      <c r="BN1071" s="176"/>
      <c r="BO1071" s="176"/>
    </row>
    <row r="1072" s="115" customFormat="1" ht="17.25" spans="1:67">
      <c r="A1072" s="94">
        <f t="shared" si="160"/>
        <v>1071</v>
      </c>
      <c r="B1072" s="95"/>
      <c r="C1072" s="69"/>
      <c r="D1072" s="48"/>
      <c r="E1072" s="69"/>
      <c r="F1072" s="169"/>
      <c r="G1072" s="124" t="e">
        <f>VLOOKUP(F1072,[2]零件成本10.26!$B$2:$C$7802,2,0)</f>
        <v>#N/A</v>
      </c>
      <c r="H1072" s="170"/>
      <c r="I1072" s="128" t="str">
        <f t="shared" si="161"/>
        <v/>
      </c>
      <c r="J1072" s="172"/>
      <c r="K1072" s="178"/>
      <c r="L1072" s="170"/>
      <c r="M1072" s="69"/>
      <c r="N1072" s="69"/>
      <c r="O1072" s="69"/>
      <c r="P1072" s="100">
        <f t="shared" si="162"/>
        <v>0</v>
      </c>
      <c r="Q1072" s="180"/>
      <c r="R1072" s="140" t="str">
        <f t="shared" si="163"/>
        <v>0</v>
      </c>
      <c r="S1072" s="140" t="str">
        <f t="shared" si="164"/>
        <v>0</v>
      </c>
      <c r="T1072" s="157"/>
      <c r="U1072" s="106"/>
      <c r="V1072" s="142">
        <f t="shared" si="165"/>
        <v>0</v>
      </c>
      <c r="W1072" s="142">
        <f t="shared" si="166"/>
        <v>0</v>
      </c>
      <c r="X1072" s="108">
        <f t="shared" si="167"/>
        <v>0</v>
      </c>
      <c r="Y1072" s="108">
        <f t="shared" si="168"/>
        <v>0</v>
      </c>
      <c r="Z1072" s="108">
        <f t="shared" si="169"/>
        <v>0</v>
      </c>
      <c r="AA1072" s="174"/>
      <c r="AB1072" s="179"/>
      <c r="AS1072" s="176"/>
      <c r="AT1072" s="176"/>
      <c r="AU1072" s="176"/>
      <c r="AV1072" s="176"/>
      <c r="AW1072" s="176"/>
      <c r="AX1072" s="176"/>
      <c r="AY1072" s="176"/>
      <c r="AZ1072" s="176"/>
      <c r="BA1072" s="176"/>
      <c r="BB1072" s="176"/>
      <c r="BC1072" s="176"/>
      <c r="BD1072" s="176"/>
      <c r="BE1072" s="176"/>
      <c r="BF1072" s="176"/>
      <c r="BG1072" s="176"/>
      <c r="BH1072" s="176"/>
      <c r="BI1072" s="176"/>
      <c r="BJ1072" s="176"/>
      <c r="BK1072" s="176"/>
      <c r="BL1072" s="176"/>
      <c r="BM1072" s="176"/>
      <c r="BN1072" s="176"/>
      <c r="BO1072" s="176"/>
    </row>
    <row r="1073" s="115" customFormat="1" ht="17.25" spans="1:67">
      <c r="A1073" s="94">
        <f t="shared" si="160"/>
        <v>1072</v>
      </c>
      <c r="B1073" s="95"/>
      <c r="C1073" s="69"/>
      <c r="D1073" s="48"/>
      <c r="E1073" s="69"/>
      <c r="F1073" s="169"/>
      <c r="G1073" s="124" t="e">
        <f>VLOOKUP(F1073,[2]零件成本10.26!$B$2:$C$7802,2,0)</f>
        <v>#N/A</v>
      </c>
      <c r="H1073" s="170"/>
      <c r="I1073" s="128" t="str">
        <f t="shared" si="161"/>
        <v/>
      </c>
      <c r="J1073" s="172"/>
      <c r="K1073" s="178"/>
      <c r="L1073" s="170"/>
      <c r="M1073" s="69"/>
      <c r="N1073" s="69"/>
      <c r="O1073" s="69"/>
      <c r="P1073" s="100">
        <f t="shared" si="162"/>
        <v>0</v>
      </c>
      <c r="Q1073" s="180"/>
      <c r="R1073" s="140" t="str">
        <f t="shared" si="163"/>
        <v>0</v>
      </c>
      <c r="S1073" s="140" t="str">
        <f t="shared" si="164"/>
        <v>0</v>
      </c>
      <c r="T1073" s="157"/>
      <c r="U1073" s="106"/>
      <c r="V1073" s="142">
        <f t="shared" si="165"/>
        <v>0</v>
      </c>
      <c r="W1073" s="142">
        <f t="shared" si="166"/>
        <v>0</v>
      </c>
      <c r="X1073" s="108">
        <f t="shared" si="167"/>
        <v>0</v>
      </c>
      <c r="Y1073" s="108">
        <f t="shared" si="168"/>
        <v>0</v>
      </c>
      <c r="Z1073" s="108">
        <f t="shared" si="169"/>
        <v>0</v>
      </c>
      <c r="AA1073" s="174"/>
      <c r="AB1073" s="179"/>
      <c r="AS1073" s="176"/>
      <c r="AT1073" s="176"/>
      <c r="AU1073" s="176"/>
      <c r="AV1073" s="176"/>
      <c r="AW1073" s="176"/>
      <c r="AX1073" s="176"/>
      <c r="AY1073" s="176"/>
      <c r="AZ1073" s="176"/>
      <c r="BA1073" s="176"/>
      <c r="BB1073" s="176"/>
      <c r="BC1073" s="176"/>
      <c r="BD1073" s="176"/>
      <c r="BE1073" s="176"/>
      <c r="BF1073" s="176"/>
      <c r="BG1073" s="176"/>
      <c r="BH1073" s="176"/>
      <c r="BI1073" s="176"/>
      <c r="BJ1073" s="176"/>
      <c r="BK1073" s="176"/>
      <c r="BL1073" s="176"/>
      <c r="BM1073" s="176"/>
      <c r="BN1073" s="176"/>
      <c r="BO1073" s="176"/>
    </row>
    <row r="1074" s="115" customFormat="1" ht="17.25" spans="1:67">
      <c r="A1074" s="94">
        <f t="shared" si="160"/>
        <v>1073</v>
      </c>
      <c r="B1074" s="95"/>
      <c r="C1074" s="69"/>
      <c r="D1074" s="48"/>
      <c r="E1074" s="69"/>
      <c r="F1074" s="169"/>
      <c r="G1074" s="124" t="e">
        <f>VLOOKUP(F1074,[2]零件成本10.26!$B$2:$C$7802,2,0)</f>
        <v>#N/A</v>
      </c>
      <c r="H1074" s="170"/>
      <c r="I1074" s="128" t="str">
        <f t="shared" si="161"/>
        <v/>
      </c>
      <c r="J1074" s="172"/>
      <c r="K1074" s="178"/>
      <c r="L1074" s="170"/>
      <c r="M1074" s="69"/>
      <c r="N1074" s="69"/>
      <c r="O1074" s="69"/>
      <c r="P1074" s="100">
        <f t="shared" si="162"/>
        <v>0</v>
      </c>
      <c r="Q1074" s="180"/>
      <c r="R1074" s="140" t="str">
        <f t="shared" si="163"/>
        <v>0</v>
      </c>
      <c r="S1074" s="140" t="str">
        <f t="shared" si="164"/>
        <v>0</v>
      </c>
      <c r="T1074" s="157"/>
      <c r="U1074" s="106"/>
      <c r="V1074" s="142">
        <f t="shared" si="165"/>
        <v>0</v>
      </c>
      <c r="W1074" s="142">
        <f t="shared" si="166"/>
        <v>0</v>
      </c>
      <c r="X1074" s="108">
        <f t="shared" si="167"/>
        <v>0</v>
      </c>
      <c r="Y1074" s="108">
        <f t="shared" si="168"/>
        <v>0</v>
      </c>
      <c r="Z1074" s="108">
        <f t="shared" si="169"/>
        <v>0</v>
      </c>
      <c r="AA1074" s="174"/>
      <c r="AB1074" s="179"/>
      <c r="AS1074" s="176"/>
      <c r="AT1074" s="176"/>
      <c r="AU1074" s="176"/>
      <c r="AV1074" s="176"/>
      <c r="AW1074" s="176"/>
      <c r="AX1074" s="176"/>
      <c r="AY1074" s="176"/>
      <c r="AZ1074" s="176"/>
      <c r="BA1074" s="176"/>
      <c r="BB1074" s="176"/>
      <c r="BC1074" s="176"/>
      <c r="BD1074" s="176"/>
      <c r="BE1074" s="176"/>
      <c r="BF1074" s="176"/>
      <c r="BG1074" s="176"/>
      <c r="BH1074" s="176"/>
      <c r="BI1074" s="176"/>
      <c r="BJ1074" s="176"/>
      <c r="BK1074" s="176"/>
      <c r="BL1074" s="176"/>
      <c r="BM1074" s="176"/>
      <c r="BN1074" s="176"/>
      <c r="BO1074" s="176"/>
    </row>
    <row r="1075" s="115" customFormat="1" ht="17.25" spans="1:67">
      <c r="A1075" s="94">
        <f t="shared" si="160"/>
        <v>1074</v>
      </c>
      <c r="B1075" s="95"/>
      <c r="C1075" s="69"/>
      <c r="D1075" s="48"/>
      <c r="E1075" s="69"/>
      <c r="F1075" s="169"/>
      <c r="G1075" s="124" t="e">
        <f>VLOOKUP(F1075,[2]零件成本10.26!$B$2:$C$7802,2,0)</f>
        <v>#N/A</v>
      </c>
      <c r="H1075" s="170"/>
      <c r="I1075" s="128" t="str">
        <f t="shared" si="161"/>
        <v/>
      </c>
      <c r="J1075" s="172"/>
      <c r="K1075" s="178"/>
      <c r="L1075" s="170"/>
      <c r="M1075" s="69"/>
      <c r="N1075" s="69"/>
      <c r="O1075" s="69"/>
      <c r="P1075" s="100">
        <f t="shared" si="162"/>
        <v>0</v>
      </c>
      <c r="Q1075" s="180"/>
      <c r="R1075" s="140" t="str">
        <f t="shared" si="163"/>
        <v>0</v>
      </c>
      <c r="S1075" s="140" t="str">
        <f t="shared" si="164"/>
        <v>0</v>
      </c>
      <c r="T1075" s="157"/>
      <c r="U1075" s="106"/>
      <c r="V1075" s="142">
        <f t="shared" si="165"/>
        <v>0</v>
      </c>
      <c r="W1075" s="142">
        <f t="shared" si="166"/>
        <v>0</v>
      </c>
      <c r="X1075" s="108">
        <f t="shared" si="167"/>
        <v>0</v>
      </c>
      <c r="Y1075" s="108">
        <f t="shared" si="168"/>
        <v>0</v>
      </c>
      <c r="Z1075" s="108">
        <f t="shared" si="169"/>
        <v>0</v>
      </c>
      <c r="AA1075" s="174"/>
      <c r="AB1075" s="179"/>
      <c r="AS1075" s="176"/>
      <c r="AT1075" s="176"/>
      <c r="AU1075" s="176"/>
      <c r="AV1075" s="176"/>
      <c r="AW1075" s="176"/>
      <c r="AX1075" s="176"/>
      <c r="AY1075" s="176"/>
      <c r="AZ1075" s="176"/>
      <c r="BA1075" s="176"/>
      <c r="BB1075" s="176"/>
      <c r="BC1075" s="176"/>
      <c r="BD1075" s="176"/>
      <c r="BE1075" s="176"/>
      <c r="BF1075" s="176"/>
      <c r="BG1075" s="176"/>
      <c r="BH1075" s="176"/>
      <c r="BI1075" s="176"/>
      <c r="BJ1075" s="176"/>
      <c r="BK1075" s="176"/>
      <c r="BL1075" s="176"/>
      <c r="BM1075" s="176"/>
      <c r="BN1075" s="176"/>
      <c r="BO1075" s="176"/>
    </row>
    <row r="1076" s="115" customFormat="1" ht="17.25" spans="1:67">
      <c r="A1076" s="94">
        <f t="shared" si="160"/>
        <v>1075</v>
      </c>
      <c r="B1076" s="95"/>
      <c r="C1076" s="69"/>
      <c r="D1076" s="48"/>
      <c r="E1076" s="69"/>
      <c r="F1076" s="169"/>
      <c r="G1076" s="124" t="e">
        <f>VLOOKUP(F1076,[2]零件成本10.26!$B$2:$C$7802,2,0)</f>
        <v>#N/A</v>
      </c>
      <c r="H1076" s="170"/>
      <c r="I1076" s="128" t="str">
        <f t="shared" si="161"/>
        <v/>
      </c>
      <c r="J1076" s="172"/>
      <c r="K1076" s="178"/>
      <c r="L1076" s="170"/>
      <c r="M1076" s="69"/>
      <c r="N1076" s="69"/>
      <c r="O1076" s="69"/>
      <c r="P1076" s="100">
        <f t="shared" si="162"/>
        <v>0</v>
      </c>
      <c r="Q1076" s="180"/>
      <c r="R1076" s="140" t="str">
        <f t="shared" si="163"/>
        <v>0</v>
      </c>
      <c r="S1076" s="140" t="str">
        <f t="shared" si="164"/>
        <v>0</v>
      </c>
      <c r="T1076" s="157"/>
      <c r="U1076" s="106"/>
      <c r="V1076" s="142">
        <f t="shared" si="165"/>
        <v>0</v>
      </c>
      <c r="W1076" s="142">
        <f t="shared" si="166"/>
        <v>0</v>
      </c>
      <c r="X1076" s="108">
        <f t="shared" si="167"/>
        <v>0</v>
      </c>
      <c r="Y1076" s="108">
        <f t="shared" si="168"/>
        <v>0</v>
      </c>
      <c r="Z1076" s="108">
        <f t="shared" si="169"/>
        <v>0</v>
      </c>
      <c r="AA1076" s="174"/>
      <c r="AB1076" s="179"/>
      <c r="AS1076" s="176"/>
      <c r="AT1076" s="176"/>
      <c r="AU1076" s="176"/>
      <c r="AV1076" s="176"/>
      <c r="AW1076" s="176"/>
      <c r="AX1076" s="176"/>
      <c r="AY1076" s="176"/>
      <c r="AZ1076" s="176"/>
      <c r="BA1076" s="176"/>
      <c r="BB1076" s="176"/>
      <c r="BC1076" s="176"/>
      <c r="BD1076" s="176"/>
      <c r="BE1076" s="176"/>
      <c r="BF1076" s="176"/>
      <c r="BG1076" s="176"/>
      <c r="BH1076" s="176"/>
      <c r="BI1076" s="176"/>
      <c r="BJ1076" s="176"/>
      <c r="BK1076" s="176"/>
      <c r="BL1076" s="176"/>
      <c r="BM1076" s="176"/>
      <c r="BN1076" s="176"/>
      <c r="BO1076" s="176"/>
    </row>
    <row r="1077" s="115" customFormat="1" ht="17.25" spans="1:67">
      <c r="A1077" s="94">
        <f t="shared" si="160"/>
        <v>1076</v>
      </c>
      <c r="B1077" s="95"/>
      <c r="C1077" s="69"/>
      <c r="D1077" s="48"/>
      <c r="E1077" s="69"/>
      <c r="F1077" s="169"/>
      <c r="G1077" s="124" t="e">
        <f>VLOOKUP(F1077,[2]零件成本10.26!$B$2:$C$7802,2,0)</f>
        <v>#N/A</v>
      </c>
      <c r="H1077" s="170"/>
      <c r="I1077" s="128" t="str">
        <f t="shared" si="161"/>
        <v/>
      </c>
      <c r="J1077" s="172"/>
      <c r="K1077" s="178"/>
      <c r="L1077" s="170"/>
      <c r="M1077" s="69"/>
      <c r="N1077" s="69"/>
      <c r="O1077" s="69"/>
      <c r="P1077" s="100">
        <f t="shared" si="162"/>
        <v>0</v>
      </c>
      <c r="Q1077" s="180"/>
      <c r="R1077" s="140" t="str">
        <f t="shared" si="163"/>
        <v>0</v>
      </c>
      <c r="S1077" s="140" t="str">
        <f t="shared" si="164"/>
        <v>0</v>
      </c>
      <c r="T1077" s="157"/>
      <c r="U1077" s="106"/>
      <c r="V1077" s="142">
        <f t="shared" si="165"/>
        <v>0</v>
      </c>
      <c r="W1077" s="142">
        <f t="shared" si="166"/>
        <v>0</v>
      </c>
      <c r="X1077" s="108">
        <f t="shared" si="167"/>
        <v>0</v>
      </c>
      <c r="Y1077" s="108">
        <f t="shared" si="168"/>
        <v>0</v>
      </c>
      <c r="Z1077" s="108">
        <f t="shared" si="169"/>
        <v>0</v>
      </c>
      <c r="AA1077" s="174"/>
      <c r="AB1077" s="179"/>
      <c r="AS1077" s="176"/>
      <c r="AT1077" s="176"/>
      <c r="AU1077" s="176"/>
      <c r="AV1077" s="176"/>
      <c r="AW1077" s="176"/>
      <c r="AX1077" s="176"/>
      <c r="AY1077" s="176"/>
      <c r="AZ1077" s="176"/>
      <c r="BA1077" s="176"/>
      <c r="BB1077" s="176"/>
      <c r="BC1077" s="176"/>
      <c r="BD1077" s="176"/>
      <c r="BE1077" s="176"/>
      <c r="BF1077" s="176"/>
      <c r="BG1077" s="176"/>
      <c r="BH1077" s="176"/>
      <c r="BI1077" s="176"/>
      <c r="BJ1077" s="176"/>
      <c r="BK1077" s="176"/>
      <c r="BL1077" s="176"/>
      <c r="BM1077" s="176"/>
      <c r="BN1077" s="176"/>
      <c r="BO1077" s="176"/>
    </row>
    <row r="1078" s="115" customFormat="1" ht="17.25" spans="1:67">
      <c r="A1078" s="94">
        <f t="shared" si="160"/>
        <v>1077</v>
      </c>
      <c r="B1078" s="95"/>
      <c r="C1078" s="69"/>
      <c r="D1078" s="48"/>
      <c r="E1078" s="69"/>
      <c r="F1078" s="169"/>
      <c r="G1078" s="124" t="e">
        <f>VLOOKUP(F1078,[2]零件成本10.26!$B$2:$C$7802,2,0)</f>
        <v>#N/A</v>
      </c>
      <c r="H1078" s="170"/>
      <c r="I1078" s="128" t="str">
        <f t="shared" si="161"/>
        <v/>
      </c>
      <c r="J1078" s="172"/>
      <c r="K1078" s="178"/>
      <c r="L1078" s="170"/>
      <c r="M1078" s="69"/>
      <c r="N1078" s="69"/>
      <c r="O1078" s="69"/>
      <c r="P1078" s="100">
        <f t="shared" si="162"/>
        <v>0</v>
      </c>
      <c r="Q1078" s="180"/>
      <c r="R1078" s="140" t="str">
        <f t="shared" si="163"/>
        <v>0</v>
      </c>
      <c r="S1078" s="140" t="str">
        <f t="shared" si="164"/>
        <v>0</v>
      </c>
      <c r="T1078" s="157"/>
      <c r="U1078" s="106"/>
      <c r="V1078" s="142">
        <f t="shared" si="165"/>
        <v>0</v>
      </c>
      <c r="W1078" s="142">
        <f t="shared" si="166"/>
        <v>0</v>
      </c>
      <c r="X1078" s="108">
        <f t="shared" si="167"/>
        <v>0</v>
      </c>
      <c r="Y1078" s="108">
        <f t="shared" si="168"/>
        <v>0</v>
      </c>
      <c r="Z1078" s="108">
        <f t="shared" si="169"/>
        <v>0</v>
      </c>
      <c r="AA1078" s="174"/>
      <c r="AB1078" s="179"/>
      <c r="AS1078" s="176"/>
      <c r="AT1078" s="176"/>
      <c r="AU1078" s="176"/>
      <c r="AV1078" s="176"/>
      <c r="AW1078" s="176"/>
      <c r="AX1078" s="176"/>
      <c r="AY1078" s="176"/>
      <c r="AZ1078" s="176"/>
      <c r="BA1078" s="176"/>
      <c r="BB1078" s="176"/>
      <c r="BC1078" s="176"/>
      <c r="BD1078" s="176"/>
      <c r="BE1078" s="176"/>
      <c r="BF1078" s="176"/>
      <c r="BG1078" s="176"/>
      <c r="BH1078" s="176"/>
      <c r="BI1078" s="176"/>
      <c r="BJ1078" s="176"/>
      <c r="BK1078" s="176"/>
      <c r="BL1078" s="176"/>
      <c r="BM1078" s="176"/>
      <c r="BN1078" s="176"/>
      <c r="BO1078" s="176"/>
    </row>
    <row r="1079" s="115" customFormat="1" ht="17.25" spans="1:67">
      <c r="A1079" s="94">
        <f t="shared" si="160"/>
        <v>1078</v>
      </c>
      <c r="B1079" s="95"/>
      <c r="C1079" s="69"/>
      <c r="D1079" s="48"/>
      <c r="E1079" s="69"/>
      <c r="F1079" s="169"/>
      <c r="G1079" s="124" t="e">
        <f>VLOOKUP(F1079,[2]零件成本10.26!$B$2:$C$7802,2,0)</f>
        <v>#N/A</v>
      </c>
      <c r="H1079" s="170"/>
      <c r="I1079" s="128" t="str">
        <f t="shared" si="161"/>
        <v/>
      </c>
      <c r="J1079" s="172"/>
      <c r="K1079" s="178"/>
      <c r="L1079" s="170"/>
      <c r="M1079" s="69"/>
      <c r="N1079" s="69"/>
      <c r="O1079" s="69"/>
      <c r="P1079" s="100">
        <f t="shared" si="162"/>
        <v>0</v>
      </c>
      <c r="Q1079" s="180"/>
      <c r="R1079" s="140" t="str">
        <f t="shared" si="163"/>
        <v>0</v>
      </c>
      <c r="S1079" s="140" t="str">
        <f t="shared" si="164"/>
        <v>0</v>
      </c>
      <c r="T1079" s="157"/>
      <c r="U1079" s="106"/>
      <c r="V1079" s="142">
        <f t="shared" si="165"/>
        <v>0</v>
      </c>
      <c r="W1079" s="142">
        <f t="shared" si="166"/>
        <v>0</v>
      </c>
      <c r="X1079" s="108">
        <f t="shared" si="167"/>
        <v>0</v>
      </c>
      <c r="Y1079" s="108">
        <f t="shared" si="168"/>
        <v>0</v>
      </c>
      <c r="Z1079" s="108">
        <f t="shared" si="169"/>
        <v>0</v>
      </c>
      <c r="AA1079" s="174"/>
      <c r="AB1079" s="179"/>
      <c r="AS1079" s="176"/>
      <c r="AT1079" s="176"/>
      <c r="AU1079" s="176"/>
      <c r="AV1079" s="176"/>
      <c r="AW1079" s="176"/>
      <c r="AX1079" s="176"/>
      <c r="AY1079" s="176"/>
      <c r="AZ1079" s="176"/>
      <c r="BA1079" s="176"/>
      <c r="BB1079" s="176"/>
      <c r="BC1079" s="176"/>
      <c r="BD1079" s="176"/>
      <c r="BE1079" s="176"/>
      <c r="BF1079" s="176"/>
      <c r="BG1079" s="176"/>
      <c r="BH1079" s="176"/>
      <c r="BI1079" s="176"/>
      <c r="BJ1079" s="176"/>
      <c r="BK1079" s="176"/>
      <c r="BL1079" s="176"/>
      <c r="BM1079" s="176"/>
      <c r="BN1079" s="176"/>
      <c r="BO1079" s="176"/>
    </row>
    <row r="1080" s="115" customFormat="1" ht="17.25" spans="1:67">
      <c r="A1080" s="94">
        <f t="shared" si="160"/>
        <v>1079</v>
      </c>
      <c r="B1080" s="95"/>
      <c r="C1080" s="69"/>
      <c r="D1080" s="48"/>
      <c r="E1080" s="69"/>
      <c r="F1080" s="169"/>
      <c r="G1080" s="124" t="e">
        <f>VLOOKUP(F1080,[2]零件成本10.26!$B$2:$C$7802,2,0)</f>
        <v>#N/A</v>
      </c>
      <c r="H1080" s="170"/>
      <c r="I1080" s="128" t="str">
        <f t="shared" si="161"/>
        <v/>
      </c>
      <c r="J1080" s="172"/>
      <c r="K1080" s="178"/>
      <c r="L1080" s="170"/>
      <c r="M1080" s="69"/>
      <c r="N1080" s="69"/>
      <c r="O1080" s="69"/>
      <c r="P1080" s="100">
        <f t="shared" si="162"/>
        <v>0</v>
      </c>
      <c r="Q1080" s="180"/>
      <c r="R1080" s="140" t="str">
        <f t="shared" si="163"/>
        <v>0</v>
      </c>
      <c r="S1080" s="140" t="str">
        <f t="shared" si="164"/>
        <v>0</v>
      </c>
      <c r="T1080" s="157"/>
      <c r="U1080" s="106"/>
      <c r="V1080" s="142">
        <f t="shared" si="165"/>
        <v>0</v>
      </c>
      <c r="W1080" s="142">
        <f t="shared" si="166"/>
        <v>0</v>
      </c>
      <c r="X1080" s="108">
        <f t="shared" si="167"/>
        <v>0</v>
      </c>
      <c r="Y1080" s="108">
        <f t="shared" si="168"/>
        <v>0</v>
      </c>
      <c r="Z1080" s="108">
        <f t="shared" si="169"/>
        <v>0</v>
      </c>
      <c r="AA1080" s="174"/>
      <c r="AB1080" s="179"/>
      <c r="AS1080" s="176"/>
      <c r="AT1080" s="176"/>
      <c r="AU1080" s="176"/>
      <c r="AV1080" s="176"/>
      <c r="AW1080" s="176"/>
      <c r="AX1080" s="176"/>
      <c r="AY1080" s="176"/>
      <c r="AZ1080" s="176"/>
      <c r="BA1080" s="176"/>
      <c r="BB1080" s="176"/>
      <c r="BC1080" s="176"/>
      <c r="BD1080" s="176"/>
      <c r="BE1080" s="176"/>
      <c r="BF1080" s="176"/>
      <c r="BG1080" s="176"/>
      <c r="BH1080" s="176"/>
      <c r="BI1080" s="176"/>
      <c r="BJ1080" s="176"/>
      <c r="BK1080" s="176"/>
      <c r="BL1080" s="176"/>
      <c r="BM1080" s="176"/>
      <c r="BN1080" s="176"/>
      <c r="BO1080" s="176"/>
    </row>
    <row r="1081" s="115" customFormat="1" ht="17.25" spans="1:67">
      <c r="A1081" s="94">
        <f t="shared" si="160"/>
        <v>1080</v>
      </c>
      <c r="B1081" s="95"/>
      <c r="C1081" s="69"/>
      <c r="D1081" s="48"/>
      <c r="E1081" s="69"/>
      <c r="F1081" s="169"/>
      <c r="G1081" s="124" t="e">
        <f>VLOOKUP(F1081,[2]零件成本10.26!$B$2:$C$7802,2,0)</f>
        <v>#N/A</v>
      </c>
      <c r="H1081" s="170"/>
      <c r="I1081" s="128" t="str">
        <f t="shared" si="161"/>
        <v/>
      </c>
      <c r="J1081" s="172"/>
      <c r="K1081" s="178"/>
      <c r="L1081" s="170"/>
      <c r="M1081" s="69"/>
      <c r="N1081" s="69"/>
      <c r="O1081" s="69"/>
      <c r="P1081" s="100">
        <f t="shared" si="162"/>
        <v>0</v>
      </c>
      <c r="Q1081" s="180"/>
      <c r="R1081" s="140" t="str">
        <f t="shared" si="163"/>
        <v>0</v>
      </c>
      <c r="S1081" s="140" t="str">
        <f t="shared" si="164"/>
        <v>0</v>
      </c>
      <c r="T1081" s="157"/>
      <c r="U1081" s="106"/>
      <c r="V1081" s="142">
        <f t="shared" si="165"/>
        <v>0</v>
      </c>
      <c r="W1081" s="142">
        <f t="shared" si="166"/>
        <v>0</v>
      </c>
      <c r="X1081" s="108">
        <f t="shared" si="167"/>
        <v>0</v>
      </c>
      <c r="Y1081" s="108">
        <f t="shared" si="168"/>
        <v>0</v>
      </c>
      <c r="Z1081" s="108">
        <f t="shared" si="169"/>
        <v>0</v>
      </c>
      <c r="AA1081" s="174"/>
      <c r="AB1081" s="179"/>
      <c r="AS1081" s="176"/>
      <c r="AT1081" s="176"/>
      <c r="AU1081" s="176"/>
      <c r="AV1081" s="176"/>
      <c r="AW1081" s="176"/>
      <c r="AX1081" s="176"/>
      <c r="AY1081" s="176"/>
      <c r="AZ1081" s="176"/>
      <c r="BA1081" s="176"/>
      <c r="BB1081" s="176"/>
      <c r="BC1081" s="176"/>
      <c r="BD1081" s="176"/>
      <c r="BE1081" s="176"/>
      <c r="BF1081" s="176"/>
      <c r="BG1081" s="176"/>
      <c r="BH1081" s="176"/>
      <c r="BI1081" s="176"/>
      <c r="BJ1081" s="176"/>
      <c r="BK1081" s="176"/>
      <c r="BL1081" s="176"/>
      <c r="BM1081" s="176"/>
      <c r="BN1081" s="176"/>
      <c r="BO1081" s="176"/>
    </row>
    <row r="1082" s="115" customFormat="1" ht="17.25" spans="1:67">
      <c r="A1082" s="94">
        <f t="shared" si="160"/>
        <v>1081</v>
      </c>
      <c r="B1082" s="95"/>
      <c r="C1082" s="69"/>
      <c r="D1082" s="48"/>
      <c r="E1082" s="69"/>
      <c r="F1082" s="169"/>
      <c r="G1082" s="124" t="e">
        <f>VLOOKUP(F1082,[2]零件成本10.26!$B$2:$C$7802,2,0)</f>
        <v>#N/A</v>
      </c>
      <c r="H1082" s="170"/>
      <c r="I1082" s="128" t="str">
        <f t="shared" si="161"/>
        <v/>
      </c>
      <c r="J1082" s="172"/>
      <c r="K1082" s="178"/>
      <c r="L1082" s="170"/>
      <c r="M1082" s="69"/>
      <c r="N1082" s="69"/>
      <c r="O1082" s="69"/>
      <c r="P1082" s="100">
        <f t="shared" si="162"/>
        <v>0</v>
      </c>
      <c r="Q1082" s="180"/>
      <c r="R1082" s="140" t="str">
        <f t="shared" si="163"/>
        <v>0</v>
      </c>
      <c r="S1082" s="140" t="str">
        <f t="shared" si="164"/>
        <v>0</v>
      </c>
      <c r="T1082" s="157"/>
      <c r="U1082" s="106"/>
      <c r="V1082" s="142">
        <f t="shared" si="165"/>
        <v>0</v>
      </c>
      <c r="W1082" s="142">
        <f t="shared" si="166"/>
        <v>0</v>
      </c>
      <c r="X1082" s="108">
        <f t="shared" si="167"/>
        <v>0</v>
      </c>
      <c r="Y1082" s="108">
        <f t="shared" si="168"/>
        <v>0</v>
      </c>
      <c r="Z1082" s="108">
        <f t="shared" si="169"/>
        <v>0</v>
      </c>
      <c r="AA1082" s="174"/>
      <c r="AB1082" s="179"/>
      <c r="AS1082" s="176"/>
      <c r="AT1082" s="176"/>
      <c r="AU1082" s="176"/>
      <c r="AV1082" s="176"/>
      <c r="AW1082" s="176"/>
      <c r="AX1082" s="176"/>
      <c r="AY1082" s="176"/>
      <c r="AZ1082" s="176"/>
      <c r="BA1082" s="176"/>
      <c r="BB1082" s="176"/>
      <c r="BC1082" s="176"/>
      <c r="BD1082" s="176"/>
      <c r="BE1082" s="176"/>
      <c r="BF1082" s="176"/>
      <c r="BG1082" s="176"/>
      <c r="BH1082" s="176"/>
      <c r="BI1082" s="176"/>
      <c r="BJ1082" s="176"/>
      <c r="BK1082" s="176"/>
      <c r="BL1082" s="176"/>
      <c r="BM1082" s="176"/>
      <c r="BN1082" s="176"/>
      <c r="BO1082" s="176"/>
    </row>
    <row r="1083" s="115" customFormat="1" ht="17.25" spans="1:67">
      <c r="A1083" s="94">
        <f t="shared" si="160"/>
        <v>1082</v>
      </c>
      <c r="B1083" s="95"/>
      <c r="C1083" s="69"/>
      <c r="D1083" s="48"/>
      <c r="E1083" s="69"/>
      <c r="F1083" s="169"/>
      <c r="G1083" s="124" t="e">
        <f>VLOOKUP(F1083,[2]零件成本10.26!$B$2:$C$7802,2,0)</f>
        <v>#N/A</v>
      </c>
      <c r="H1083" s="170"/>
      <c r="I1083" s="128" t="str">
        <f t="shared" si="161"/>
        <v/>
      </c>
      <c r="J1083" s="172"/>
      <c r="K1083" s="178"/>
      <c r="L1083" s="170"/>
      <c r="M1083" s="69"/>
      <c r="N1083" s="69"/>
      <c r="O1083" s="69"/>
      <c r="P1083" s="100">
        <f t="shared" si="162"/>
        <v>0</v>
      </c>
      <c r="Q1083" s="180"/>
      <c r="R1083" s="140" t="str">
        <f t="shared" si="163"/>
        <v>0</v>
      </c>
      <c r="S1083" s="140" t="str">
        <f t="shared" si="164"/>
        <v>0</v>
      </c>
      <c r="T1083" s="157"/>
      <c r="U1083" s="106"/>
      <c r="V1083" s="142">
        <f t="shared" si="165"/>
        <v>0</v>
      </c>
      <c r="W1083" s="142">
        <f t="shared" si="166"/>
        <v>0</v>
      </c>
      <c r="X1083" s="108">
        <f t="shared" si="167"/>
        <v>0</v>
      </c>
      <c r="Y1083" s="108">
        <f t="shared" si="168"/>
        <v>0</v>
      </c>
      <c r="Z1083" s="108">
        <f t="shared" si="169"/>
        <v>0</v>
      </c>
      <c r="AA1083" s="174"/>
      <c r="AB1083" s="179"/>
      <c r="AS1083" s="176"/>
      <c r="AT1083" s="176"/>
      <c r="AU1083" s="176"/>
      <c r="AV1083" s="176"/>
      <c r="AW1083" s="176"/>
      <c r="AX1083" s="176"/>
      <c r="AY1083" s="176"/>
      <c r="AZ1083" s="176"/>
      <c r="BA1083" s="176"/>
      <c r="BB1083" s="176"/>
      <c r="BC1083" s="176"/>
      <c r="BD1083" s="176"/>
      <c r="BE1083" s="176"/>
      <c r="BF1083" s="176"/>
      <c r="BG1083" s="176"/>
      <c r="BH1083" s="176"/>
      <c r="BI1083" s="176"/>
      <c r="BJ1083" s="176"/>
      <c r="BK1083" s="176"/>
      <c r="BL1083" s="176"/>
      <c r="BM1083" s="176"/>
      <c r="BN1083" s="176"/>
      <c r="BO1083" s="176"/>
    </row>
    <row r="1084" s="115" customFormat="1" ht="17.25" spans="1:67">
      <c r="A1084" s="94">
        <f t="shared" si="160"/>
        <v>1083</v>
      </c>
      <c r="B1084" s="95"/>
      <c r="C1084" s="69"/>
      <c r="D1084" s="48"/>
      <c r="E1084" s="69"/>
      <c r="F1084" s="169"/>
      <c r="G1084" s="124" t="e">
        <f>VLOOKUP(F1084,[2]零件成本10.26!$B$2:$C$7802,2,0)</f>
        <v>#N/A</v>
      </c>
      <c r="H1084" s="170"/>
      <c r="I1084" s="128" t="str">
        <f t="shared" si="161"/>
        <v/>
      </c>
      <c r="J1084" s="172"/>
      <c r="K1084" s="178"/>
      <c r="L1084" s="170"/>
      <c r="M1084" s="69"/>
      <c r="N1084" s="69"/>
      <c r="O1084" s="69"/>
      <c r="P1084" s="100">
        <f t="shared" si="162"/>
        <v>0</v>
      </c>
      <c r="Q1084" s="180"/>
      <c r="R1084" s="140" t="str">
        <f t="shared" si="163"/>
        <v>0</v>
      </c>
      <c r="S1084" s="140" t="str">
        <f t="shared" si="164"/>
        <v>0</v>
      </c>
      <c r="T1084" s="157"/>
      <c r="U1084" s="106"/>
      <c r="V1084" s="142">
        <f t="shared" si="165"/>
        <v>0</v>
      </c>
      <c r="W1084" s="142">
        <f t="shared" si="166"/>
        <v>0</v>
      </c>
      <c r="X1084" s="108">
        <f t="shared" si="167"/>
        <v>0</v>
      </c>
      <c r="Y1084" s="108">
        <f t="shared" si="168"/>
        <v>0</v>
      </c>
      <c r="Z1084" s="108">
        <f t="shared" si="169"/>
        <v>0</v>
      </c>
      <c r="AA1084" s="174"/>
      <c r="AB1084" s="179"/>
      <c r="AS1084" s="176"/>
      <c r="AT1084" s="176"/>
      <c r="AU1084" s="176"/>
      <c r="AV1084" s="176"/>
      <c r="AW1084" s="176"/>
      <c r="AX1084" s="176"/>
      <c r="AY1084" s="176"/>
      <c r="AZ1084" s="176"/>
      <c r="BA1084" s="176"/>
      <c r="BB1084" s="176"/>
      <c r="BC1084" s="176"/>
      <c r="BD1084" s="176"/>
      <c r="BE1084" s="176"/>
      <c r="BF1084" s="176"/>
      <c r="BG1084" s="176"/>
      <c r="BH1084" s="176"/>
      <c r="BI1084" s="176"/>
      <c r="BJ1084" s="176"/>
      <c r="BK1084" s="176"/>
      <c r="BL1084" s="176"/>
      <c r="BM1084" s="176"/>
      <c r="BN1084" s="176"/>
      <c r="BO1084" s="176"/>
    </row>
    <row r="1085" s="115" customFormat="1" ht="17.25" spans="1:67">
      <c r="A1085" s="94">
        <f t="shared" si="160"/>
        <v>1084</v>
      </c>
      <c r="B1085" s="95"/>
      <c r="C1085" s="69"/>
      <c r="D1085" s="48"/>
      <c r="E1085" s="69"/>
      <c r="F1085" s="169"/>
      <c r="G1085" s="124" t="e">
        <f>VLOOKUP(F1085,[2]零件成本10.26!$B$2:$C$7802,2,0)</f>
        <v>#N/A</v>
      </c>
      <c r="H1085" s="170"/>
      <c r="I1085" s="128" t="str">
        <f t="shared" si="161"/>
        <v/>
      </c>
      <c r="J1085" s="172"/>
      <c r="K1085" s="178"/>
      <c r="L1085" s="170"/>
      <c r="M1085" s="69"/>
      <c r="N1085" s="69"/>
      <c r="O1085" s="69"/>
      <c r="P1085" s="100">
        <f t="shared" si="162"/>
        <v>0</v>
      </c>
      <c r="Q1085" s="180"/>
      <c r="R1085" s="140" t="str">
        <f t="shared" si="163"/>
        <v>0</v>
      </c>
      <c r="S1085" s="140" t="str">
        <f t="shared" si="164"/>
        <v>0</v>
      </c>
      <c r="T1085" s="157"/>
      <c r="U1085" s="106"/>
      <c r="V1085" s="142">
        <f t="shared" si="165"/>
        <v>0</v>
      </c>
      <c r="W1085" s="142">
        <f t="shared" si="166"/>
        <v>0</v>
      </c>
      <c r="X1085" s="108">
        <f t="shared" si="167"/>
        <v>0</v>
      </c>
      <c r="Y1085" s="108">
        <f t="shared" si="168"/>
        <v>0</v>
      </c>
      <c r="Z1085" s="108">
        <f t="shared" si="169"/>
        <v>0</v>
      </c>
      <c r="AA1085" s="174"/>
      <c r="AB1085" s="179"/>
      <c r="AS1085" s="176"/>
      <c r="AT1085" s="176"/>
      <c r="AU1085" s="176"/>
      <c r="AV1085" s="176"/>
      <c r="AW1085" s="176"/>
      <c r="AX1085" s="176"/>
      <c r="AY1085" s="176"/>
      <c r="AZ1085" s="176"/>
      <c r="BA1085" s="176"/>
      <c r="BB1085" s="176"/>
      <c r="BC1085" s="176"/>
      <c r="BD1085" s="176"/>
      <c r="BE1085" s="176"/>
      <c r="BF1085" s="176"/>
      <c r="BG1085" s="176"/>
      <c r="BH1085" s="176"/>
      <c r="BI1085" s="176"/>
      <c r="BJ1085" s="176"/>
      <c r="BK1085" s="176"/>
      <c r="BL1085" s="176"/>
      <c r="BM1085" s="176"/>
      <c r="BN1085" s="176"/>
      <c r="BO1085" s="176"/>
    </row>
    <row r="1086" s="115" customFormat="1" ht="17.25" spans="1:67">
      <c r="A1086" s="94">
        <f t="shared" si="160"/>
        <v>1085</v>
      </c>
      <c r="B1086" s="95"/>
      <c r="C1086" s="69"/>
      <c r="D1086" s="48"/>
      <c r="E1086" s="69"/>
      <c r="F1086" s="169"/>
      <c r="G1086" s="124" t="e">
        <f>VLOOKUP(F1086,[2]零件成本10.26!$B$2:$C$7802,2,0)</f>
        <v>#N/A</v>
      </c>
      <c r="H1086" s="170"/>
      <c r="I1086" s="128" t="str">
        <f t="shared" si="161"/>
        <v/>
      </c>
      <c r="J1086" s="172"/>
      <c r="K1086" s="178"/>
      <c r="L1086" s="170"/>
      <c r="M1086" s="69"/>
      <c r="N1086" s="69"/>
      <c r="O1086" s="69"/>
      <c r="P1086" s="100">
        <f t="shared" si="162"/>
        <v>0</v>
      </c>
      <c r="Q1086" s="180"/>
      <c r="R1086" s="140" t="str">
        <f t="shared" si="163"/>
        <v>0</v>
      </c>
      <c r="S1086" s="140" t="str">
        <f t="shared" si="164"/>
        <v>0</v>
      </c>
      <c r="T1086" s="157"/>
      <c r="U1086" s="106"/>
      <c r="V1086" s="142">
        <f t="shared" si="165"/>
        <v>0</v>
      </c>
      <c r="W1086" s="142">
        <f t="shared" si="166"/>
        <v>0</v>
      </c>
      <c r="X1086" s="108">
        <f t="shared" si="167"/>
        <v>0</v>
      </c>
      <c r="Y1086" s="108">
        <f t="shared" si="168"/>
        <v>0</v>
      </c>
      <c r="Z1086" s="108">
        <f t="shared" si="169"/>
        <v>0</v>
      </c>
      <c r="AA1086" s="174"/>
      <c r="AB1086" s="179"/>
      <c r="AS1086" s="176"/>
      <c r="AT1086" s="176"/>
      <c r="AU1086" s="176"/>
      <c r="AV1086" s="176"/>
      <c r="AW1086" s="176"/>
      <c r="AX1086" s="176"/>
      <c r="AY1086" s="176"/>
      <c r="AZ1086" s="176"/>
      <c r="BA1086" s="176"/>
      <c r="BB1086" s="176"/>
      <c r="BC1086" s="176"/>
      <c r="BD1086" s="176"/>
      <c r="BE1086" s="176"/>
      <c r="BF1086" s="176"/>
      <c r="BG1086" s="176"/>
      <c r="BH1086" s="176"/>
      <c r="BI1086" s="176"/>
      <c r="BJ1086" s="176"/>
      <c r="BK1086" s="176"/>
      <c r="BL1086" s="176"/>
      <c r="BM1086" s="176"/>
      <c r="BN1086" s="176"/>
      <c r="BO1086" s="176"/>
    </row>
    <row r="1087" s="115" customFormat="1" ht="17.25" spans="1:67">
      <c r="A1087" s="94">
        <f t="shared" si="160"/>
        <v>1086</v>
      </c>
      <c r="B1087" s="95"/>
      <c r="C1087" s="69"/>
      <c r="D1087" s="48"/>
      <c r="E1087" s="69"/>
      <c r="F1087" s="169"/>
      <c r="G1087" s="124" t="e">
        <f>VLOOKUP(F1087,[2]零件成本10.26!$B$2:$C$7802,2,0)</f>
        <v>#N/A</v>
      </c>
      <c r="H1087" s="170"/>
      <c r="I1087" s="128" t="str">
        <f t="shared" si="161"/>
        <v/>
      </c>
      <c r="J1087" s="172"/>
      <c r="K1087" s="178"/>
      <c r="L1087" s="170"/>
      <c r="M1087" s="69"/>
      <c r="N1087" s="69"/>
      <c r="O1087" s="69"/>
      <c r="P1087" s="100">
        <f t="shared" si="162"/>
        <v>0</v>
      </c>
      <c r="Q1087" s="180"/>
      <c r="R1087" s="140" t="str">
        <f t="shared" si="163"/>
        <v>0</v>
      </c>
      <c r="S1087" s="140" t="str">
        <f t="shared" si="164"/>
        <v>0</v>
      </c>
      <c r="T1087" s="157"/>
      <c r="U1087" s="106"/>
      <c r="V1087" s="142">
        <f t="shared" si="165"/>
        <v>0</v>
      </c>
      <c r="W1087" s="142">
        <f t="shared" si="166"/>
        <v>0</v>
      </c>
      <c r="X1087" s="108">
        <f t="shared" si="167"/>
        <v>0</v>
      </c>
      <c r="Y1087" s="108">
        <f t="shared" si="168"/>
        <v>0</v>
      </c>
      <c r="Z1087" s="108">
        <f t="shared" si="169"/>
        <v>0</v>
      </c>
      <c r="AA1087" s="174"/>
      <c r="AB1087" s="179"/>
      <c r="AS1087" s="176"/>
      <c r="AT1087" s="176"/>
      <c r="AU1087" s="176"/>
      <c r="AV1087" s="176"/>
      <c r="AW1087" s="176"/>
      <c r="AX1087" s="176"/>
      <c r="AY1087" s="176"/>
      <c r="AZ1087" s="176"/>
      <c r="BA1087" s="176"/>
      <c r="BB1087" s="176"/>
      <c r="BC1087" s="176"/>
      <c r="BD1087" s="176"/>
      <c r="BE1087" s="176"/>
      <c r="BF1087" s="176"/>
      <c r="BG1087" s="176"/>
      <c r="BH1087" s="176"/>
      <c r="BI1087" s="176"/>
      <c r="BJ1087" s="176"/>
      <c r="BK1087" s="176"/>
      <c r="BL1087" s="176"/>
      <c r="BM1087" s="176"/>
      <c r="BN1087" s="176"/>
      <c r="BO1087" s="176"/>
    </row>
    <row r="1088" s="115" customFormat="1" ht="17.25" spans="1:67">
      <c r="A1088" s="94">
        <f t="shared" si="160"/>
        <v>1087</v>
      </c>
      <c r="B1088" s="95"/>
      <c r="C1088" s="69"/>
      <c r="D1088" s="48"/>
      <c r="E1088" s="69"/>
      <c r="F1088" s="169"/>
      <c r="G1088" s="124" t="e">
        <f>VLOOKUP(F1088,[2]零件成本10.26!$B$2:$C$7802,2,0)</f>
        <v>#N/A</v>
      </c>
      <c r="H1088" s="170"/>
      <c r="I1088" s="128" t="str">
        <f t="shared" si="161"/>
        <v/>
      </c>
      <c r="J1088" s="172"/>
      <c r="K1088" s="178"/>
      <c r="L1088" s="170"/>
      <c r="M1088" s="69"/>
      <c r="N1088" s="69"/>
      <c r="O1088" s="69"/>
      <c r="P1088" s="100">
        <f t="shared" si="162"/>
        <v>0</v>
      </c>
      <c r="Q1088" s="180"/>
      <c r="R1088" s="140" t="str">
        <f t="shared" si="163"/>
        <v>0</v>
      </c>
      <c r="S1088" s="140" t="str">
        <f t="shared" si="164"/>
        <v>0</v>
      </c>
      <c r="T1088" s="157"/>
      <c r="U1088" s="106"/>
      <c r="V1088" s="142">
        <f t="shared" si="165"/>
        <v>0</v>
      </c>
      <c r="W1088" s="142">
        <f t="shared" si="166"/>
        <v>0</v>
      </c>
      <c r="X1088" s="108">
        <f t="shared" si="167"/>
        <v>0</v>
      </c>
      <c r="Y1088" s="108">
        <f t="shared" si="168"/>
        <v>0</v>
      </c>
      <c r="Z1088" s="108">
        <f t="shared" si="169"/>
        <v>0</v>
      </c>
      <c r="AA1088" s="174"/>
      <c r="AB1088" s="179"/>
      <c r="AS1088" s="176"/>
      <c r="AT1088" s="176"/>
      <c r="AU1088" s="176"/>
      <c r="AV1088" s="176"/>
      <c r="AW1088" s="176"/>
      <c r="AX1088" s="176"/>
      <c r="AY1088" s="176"/>
      <c r="AZ1088" s="176"/>
      <c r="BA1088" s="176"/>
      <c r="BB1088" s="176"/>
      <c r="BC1088" s="176"/>
      <c r="BD1088" s="176"/>
      <c r="BE1088" s="176"/>
      <c r="BF1088" s="176"/>
      <c r="BG1088" s="176"/>
      <c r="BH1088" s="176"/>
      <c r="BI1088" s="176"/>
      <c r="BJ1088" s="176"/>
      <c r="BK1088" s="176"/>
      <c r="BL1088" s="176"/>
      <c r="BM1088" s="176"/>
      <c r="BN1088" s="176"/>
      <c r="BO1088" s="176"/>
    </row>
    <row r="1089" s="115" customFormat="1" ht="17.25" spans="1:67">
      <c r="A1089" s="94">
        <f t="shared" si="160"/>
        <v>1088</v>
      </c>
      <c r="B1089" s="95"/>
      <c r="C1089" s="69"/>
      <c r="D1089" s="48"/>
      <c r="E1089" s="69"/>
      <c r="F1089" s="169"/>
      <c r="G1089" s="124" t="e">
        <f>VLOOKUP(F1089,[2]零件成本10.26!$B$2:$C$7802,2,0)</f>
        <v>#N/A</v>
      </c>
      <c r="H1089" s="170"/>
      <c r="I1089" s="128" t="str">
        <f t="shared" si="161"/>
        <v/>
      </c>
      <c r="J1089" s="172"/>
      <c r="K1089" s="178"/>
      <c r="L1089" s="170"/>
      <c r="M1089" s="69"/>
      <c r="N1089" s="69"/>
      <c r="O1089" s="69"/>
      <c r="P1089" s="100">
        <f t="shared" si="162"/>
        <v>0</v>
      </c>
      <c r="Q1089" s="180"/>
      <c r="R1089" s="140" t="str">
        <f t="shared" si="163"/>
        <v>0</v>
      </c>
      <c r="S1089" s="140" t="str">
        <f t="shared" si="164"/>
        <v>0</v>
      </c>
      <c r="T1089" s="157"/>
      <c r="U1089" s="106"/>
      <c r="V1089" s="142">
        <f t="shared" si="165"/>
        <v>0</v>
      </c>
      <c r="W1089" s="142">
        <f t="shared" si="166"/>
        <v>0</v>
      </c>
      <c r="X1089" s="108">
        <f t="shared" si="167"/>
        <v>0</v>
      </c>
      <c r="Y1089" s="108">
        <f t="shared" si="168"/>
        <v>0</v>
      </c>
      <c r="Z1089" s="108">
        <f t="shared" si="169"/>
        <v>0</v>
      </c>
      <c r="AA1089" s="174"/>
      <c r="AB1089" s="179"/>
      <c r="AS1089" s="176"/>
      <c r="AT1089" s="176"/>
      <c r="AU1089" s="176"/>
      <c r="AV1089" s="176"/>
      <c r="AW1089" s="176"/>
      <c r="AX1089" s="176"/>
      <c r="AY1089" s="176"/>
      <c r="AZ1089" s="176"/>
      <c r="BA1089" s="176"/>
      <c r="BB1089" s="176"/>
      <c r="BC1089" s="176"/>
      <c r="BD1089" s="176"/>
      <c r="BE1089" s="176"/>
      <c r="BF1089" s="176"/>
      <c r="BG1089" s="176"/>
      <c r="BH1089" s="176"/>
      <c r="BI1089" s="176"/>
      <c r="BJ1089" s="176"/>
      <c r="BK1089" s="176"/>
      <c r="BL1089" s="176"/>
      <c r="BM1089" s="176"/>
      <c r="BN1089" s="176"/>
      <c r="BO1089" s="176"/>
    </row>
    <row r="1090" s="115" customFormat="1" ht="17.25" spans="1:67">
      <c r="A1090" s="94">
        <f t="shared" ref="A1090:A1153" si="170">ROW()-1</f>
        <v>1089</v>
      </c>
      <c r="B1090" s="95"/>
      <c r="C1090" s="69"/>
      <c r="D1090" s="48"/>
      <c r="E1090" s="69"/>
      <c r="F1090" s="169"/>
      <c r="G1090" s="124" t="e">
        <f>VLOOKUP(F1090,[2]零件成本10.26!$B$2:$C$7802,2,0)</f>
        <v>#N/A</v>
      </c>
      <c r="H1090" s="170"/>
      <c r="I1090" s="128" t="str">
        <f t="shared" ref="I1090:I1153" si="171">C1090&amp;F1090</f>
        <v/>
      </c>
      <c r="J1090" s="172"/>
      <c r="K1090" s="178"/>
      <c r="L1090" s="170"/>
      <c r="M1090" s="69"/>
      <c r="N1090" s="69"/>
      <c r="O1090" s="69"/>
      <c r="P1090" s="100">
        <f t="shared" ref="P1090:P1153" si="172">K1090</f>
        <v>0</v>
      </c>
      <c r="Q1090" s="180"/>
      <c r="R1090" s="140" t="str">
        <f t="shared" ref="R1090:R1153" si="173">IF(P1090&gt;Q1090,P1090-Q1090,"0")</f>
        <v>0</v>
      </c>
      <c r="S1090" s="140" t="str">
        <f t="shared" ref="S1090:S1153" si="174">IF(P1090&lt;Q1090,P1090-Q1090,"0")</f>
        <v>0</v>
      </c>
      <c r="T1090" s="157"/>
      <c r="U1090" s="106"/>
      <c r="V1090" s="142">
        <f t="shared" ref="V1090:V1153" si="175">IFERROR(P1090*U1090,"")</f>
        <v>0</v>
      </c>
      <c r="W1090" s="142">
        <f t="shared" ref="W1090:W1153" si="176">IFERROR(Q1090*U1090,"")</f>
        <v>0</v>
      </c>
      <c r="X1090" s="108">
        <f t="shared" ref="X1090:X1153" si="177">IFERROR(R1090*U1090,"")</f>
        <v>0</v>
      </c>
      <c r="Y1090" s="108">
        <f t="shared" ref="Y1090:Y1153" si="178">IFERROR(S1090*U1090,"")</f>
        <v>0</v>
      </c>
      <c r="Z1090" s="108">
        <f t="shared" ref="Z1090:Z1153" si="179">V1090-W1090</f>
        <v>0</v>
      </c>
      <c r="AA1090" s="174"/>
      <c r="AB1090" s="179"/>
      <c r="AS1090" s="176"/>
      <c r="AT1090" s="176"/>
      <c r="AU1090" s="176"/>
      <c r="AV1090" s="176"/>
      <c r="AW1090" s="176"/>
      <c r="AX1090" s="176"/>
      <c r="AY1090" s="176"/>
      <c r="AZ1090" s="176"/>
      <c r="BA1090" s="176"/>
      <c r="BB1090" s="176"/>
      <c r="BC1090" s="176"/>
      <c r="BD1090" s="176"/>
      <c r="BE1090" s="176"/>
      <c r="BF1090" s="176"/>
      <c r="BG1090" s="176"/>
      <c r="BH1090" s="176"/>
      <c r="BI1090" s="176"/>
      <c r="BJ1090" s="176"/>
      <c r="BK1090" s="176"/>
      <c r="BL1090" s="176"/>
      <c r="BM1090" s="176"/>
      <c r="BN1090" s="176"/>
      <c r="BO1090" s="176"/>
    </row>
    <row r="1091" s="115" customFormat="1" ht="17.25" spans="1:67">
      <c r="A1091" s="94">
        <f t="shared" si="170"/>
        <v>1090</v>
      </c>
      <c r="B1091" s="95"/>
      <c r="C1091" s="69"/>
      <c r="D1091" s="48"/>
      <c r="E1091" s="69"/>
      <c r="F1091" s="169"/>
      <c r="G1091" s="124" t="e">
        <f>VLOOKUP(F1091,[2]零件成本10.26!$B$2:$C$7802,2,0)</f>
        <v>#N/A</v>
      </c>
      <c r="H1091" s="170"/>
      <c r="I1091" s="128" t="str">
        <f t="shared" si="171"/>
        <v/>
      </c>
      <c r="J1091" s="172"/>
      <c r="K1091" s="178"/>
      <c r="L1091" s="170"/>
      <c r="M1091" s="69"/>
      <c r="N1091" s="69"/>
      <c r="O1091" s="69"/>
      <c r="P1091" s="100">
        <f t="shared" si="172"/>
        <v>0</v>
      </c>
      <c r="Q1091" s="180"/>
      <c r="R1091" s="140" t="str">
        <f t="shared" si="173"/>
        <v>0</v>
      </c>
      <c r="S1091" s="140" t="str">
        <f t="shared" si="174"/>
        <v>0</v>
      </c>
      <c r="T1091" s="157"/>
      <c r="U1091" s="106"/>
      <c r="V1091" s="142">
        <f t="shared" si="175"/>
        <v>0</v>
      </c>
      <c r="W1091" s="142">
        <f t="shared" si="176"/>
        <v>0</v>
      </c>
      <c r="X1091" s="108">
        <f t="shared" si="177"/>
        <v>0</v>
      </c>
      <c r="Y1091" s="108">
        <f t="shared" si="178"/>
        <v>0</v>
      </c>
      <c r="Z1091" s="108">
        <f t="shared" si="179"/>
        <v>0</v>
      </c>
      <c r="AA1091" s="174"/>
      <c r="AB1091" s="179"/>
      <c r="AS1091" s="176"/>
      <c r="AT1091" s="176"/>
      <c r="AU1091" s="176"/>
      <c r="AV1091" s="176"/>
      <c r="AW1091" s="176"/>
      <c r="AX1091" s="176"/>
      <c r="AY1091" s="176"/>
      <c r="AZ1091" s="176"/>
      <c r="BA1091" s="176"/>
      <c r="BB1091" s="176"/>
      <c r="BC1091" s="176"/>
      <c r="BD1091" s="176"/>
      <c r="BE1091" s="176"/>
      <c r="BF1091" s="176"/>
      <c r="BG1091" s="176"/>
      <c r="BH1091" s="176"/>
      <c r="BI1091" s="176"/>
      <c r="BJ1091" s="176"/>
      <c r="BK1091" s="176"/>
      <c r="BL1091" s="176"/>
      <c r="BM1091" s="176"/>
      <c r="BN1091" s="176"/>
      <c r="BO1091" s="176"/>
    </row>
    <row r="1092" s="115" customFormat="1" ht="17.25" spans="1:67">
      <c r="A1092" s="94">
        <f t="shared" si="170"/>
        <v>1091</v>
      </c>
      <c r="B1092" s="95"/>
      <c r="C1092" s="69"/>
      <c r="D1092" s="48"/>
      <c r="E1092" s="69"/>
      <c r="F1092" s="169"/>
      <c r="G1092" s="124" t="e">
        <f>VLOOKUP(F1092,[2]零件成本10.26!$B$2:$C$7802,2,0)</f>
        <v>#N/A</v>
      </c>
      <c r="H1092" s="170"/>
      <c r="I1092" s="128" t="str">
        <f t="shared" si="171"/>
        <v/>
      </c>
      <c r="J1092" s="172"/>
      <c r="K1092" s="178"/>
      <c r="L1092" s="170"/>
      <c r="M1092" s="69"/>
      <c r="N1092" s="69"/>
      <c r="O1092" s="69"/>
      <c r="P1092" s="100">
        <f t="shared" si="172"/>
        <v>0</v>
      </c>
      <c r="Q1092" s="180"/>
      <c r="R1092" s="140" t="str">
        <f t="shared" si="173"/>
        <v>0</v>
      </c>
      <c r="S1092" s="140" t="str">
        <f t="shared" si="174"/>
        <v>0</v>
      </c>
      <c r="T1092" s="157"/>
      <c r="U1092" s="106"/>
      <c r="V1092" s="142">
        <f t="shared" si="175"/>
        <v>0</v>
      </c>
      <c r="W1092" s="142">
        <f t="shared" si="176"/>
        <v>0</v>
      </c>
      <c r="X1092" s="108">
        <f t="shared" si="177"/>
        <v>0</v>
      </c>
      <c r="Y1092" s="108">
        <f t="shared" si="178"/>
        <v>0</v>
      </c>
      <c r="Z1092" s="108">
        <f t="shared" si="179"/>
        <v>0</v>
      </c>
      <c r="AA1092" s="174"/>
      <c r="AB1092" s="179"/>
      <c r="AS1092" s="176"/>
      <c r="AT1092" s="176"/>
      <c r="AU1092" s="176"/>
      <c r="AV1092" s="176"/>
      <c r="AW1092" s="176"/>
      <c r="AX1092" s="176"/>
      <c r="AY1092" s="176"/>
      <c r="AZ1092" s="176"/>
      <c r="BA1092" s="176"/>
      <c r="BB1092" s="176"/>
      <c r="BC1092" s="176"/>
      <c r="BD1092" s="176"/>
      <c r="BE1092" s="176"/>
      <c r="BF1092" s="176"/>
      <c r="BG1092" s="176"/>
      <c r="BH1092" s="176"/>
      <c r="BI1092" s="176"/>
      <c r="BJ1092" s="176"/>
      <c r="BK1092" s="176"/>
      <c r="BL1092" s="176"/>
      <c r="BM1092" s="176"/>
      <c r="BN1092" s="176"/>
      <c r="BO1092" s="176"/>
    </row>
    <row r="1093" s="115" customFormat="1" ht="17.25" spans="1:67">
      <c r="A1093" s="94">
        <f t="shared" si="170"/>
        <v>1092</v>
      </c>
      <c r="B1093" s="95"/>
      <c r="C1093" s="69"/>
      <c r="D1093" s="48"/>
      <c r="E1093" s="69"/>
      <c r="F1093" s="169"/>
      <c r="G1093" s="124" t="e">
        <f>VLOOKUP(F1093,[2]零件成本10.26!$B$2:$C$7802,2,0)</f>
        <v>#N/A</v>
      </c>
      <c r="H1093" s="170"/>
      <c r="I1093" s="128" t="str">
        <f t="shared" si="171"/>
        <v/>
      </c>
      <c r="J1093" s="172"/>
      <c r="K1093" s="178"/>
      <c r="L1093" s="170"/>
      <c r="M1093" s="69"/>
      <c r="N1093" s="69"/>
      <c r="O1093" s="69"/>
      <c r="P1093" s="100">
        <f t="shared" si="172"/>
        <v>0</v>
      </c>
      <c r="Q1093" s="180"/>
      <c r="R1093" s="140" t="str">
        <f t="shared" si="173"/>
        <v>0</v>
      </c>
      <c r="S1093" s="140" t="str">
        <f t="shared" si="174"/>
        <v>0</v>
      </c>
      <c r="T1093" s="157"/>
      <c r="U1093" s="106"/>
      <c r="V1093" s="142">
        <f t="shared" si="175"/>
        <v>0</v>
      </c>
      <c r="W1093" s="142">
        <f t="shared" si="176"/>
        <v>0</v>
      </c>
      <c r="X1093" s="108">
        <f t="shared" si="177"/>
        <v>0</v>
      </c>
      <c r="Y1093" s="108">
        <f t="shared" si="178"/>
        <v>0</v>
      </c>
      <c r="Z1093" s="108">
        <f t="shared" si="179"/>
        <v>0</v>
      </c>
      <c r="AA1093" s="174"/>
      <c r="AB1093" s="179"/>
      <c r="AS1093" s="176"/>
      <c r="AT1093" s="176"/>
      <c r="AU1093" s="176"/>
      <c r="AV1093" s="176"/>
      <c r="AW1093" s="176"/>
      <c r="AX1093" s="176"/>
      <c r="AY1093" s="176"/>
      <c r="AZ1093" s="176"/>
      <c r="BA1093" s="176"/>
      <c r="BB1093" s="176"/>
      <c r="BC1093" s="176"/>
      <c r="BD1093" s="176"/>
      <c r="BE1093" s="176"/>
      <c r="BF1093" s="176"/>
      <c r="BG1093" s="176"/>
      <c r="BH1093" s="176"/>
      <c r="BI1093" s="176"/>
      <c r="BJ1093" s="176"/>
      <c r="BK1093" s="176"/>
      <c r="BL1093" s="176"/>
      <c r="BM1093" s="176"/>
      <c r="BN1093" s="176"/>
      <c r="BO1093" s="176"/>
    </row>
    <row r="1094" s="115" customFormat="1" ht="17.25" spans="1:67">
      <c r="A1094" s="94">
        <f t="shared" si="170"/>
        <v>1093</v>
      </c>
      <c r="B1094" s="95"/>
      <c r="C1094" s="69"/>
      <c r="D1094" s="48"/>
      <c r="E1094" s="69"/>
      <c r="F1094" s="169"/>
      <c r="G1094" s="124" t="e">
        <f>VLOOKUP(F1094,[2]零件成本10.26!$B$2:$C$7802,2,0)</f>
        <v>#N/A</v>
      </c>
      <c r="H1094" s="170"/>
      <c r="I1094" s="128" t="str">
        <f t="shared" si="171"/>
        <v/>
      </c>
      <c r="J1094" s="172"/>
      <c r="K1094" s="178"/>
      <c r="L1094" s="170"/>
      <c r="M1094" s="69"/>
      <c r="N1094" s="69"/>
      <c r="O1094" s="69"/>
      <c r="P1094" s="100">
        <f t="shared" si="172"/>
        <v>0</v>
      </c>
      <c r="Q1094" s="180"/>
      <c r="R1094" s="140" t="str">
        <f t="shared" si="173"/>
        <v>0</v>
      </c>
      <c r="S1094" s="140" t="str">
        <f t="shared" si="174"/>
        <v>0</v>
      </c>
      <c r="T1094" s="157"/>
      <c r="U1094" s="106"/>
      <c r="V1094" s="142">
        <f t="shared" si="175"/>
        <v>0</v>
      </c>
      <c r="W1094" s="142">
        <f t="shared" si="176"/>
        <v>0</v>
      </c>
      <c r="X1094" s="108">
        <f t="shared" si="177"/>
        <v>0</v>
      </c>
      <c r="Y1094" s="108">
        <f t="shared" si="178"/>
        <v>0</v>
      </c>
      <c r="Z1094" s="108">
        <f t="shared" si="179"/>
        <v>0</v>
      </c>
      <c r="AA1094" s="174"/>
      <c r="AB1094" s="179"/>
      <c r="AS1094" s="176"/>
      <c r="AT1094" s="176"/>
      <c r="AU1094" s="176"/>
      <c r="AV1094" s="176"/>
      <c r="AW1094" s="176"/>
      <c r="AX1094" s="176"/>
      <c r="AY1094" s="176"/>
      <c r="AZ1094" s="176"/>
      <c r="BA1094" s="176"/>
      <c r="BB1094" s="176"/>
      <c r="BC1094" s="176"/>
      <c r="BD1094" s="176"/>
      <c r="BE1094" s="176"/>
      <c r="BF1094" s="176"/>
      <c r="BG1094" s="176"/>
      <c r="BH1094" s="176"/>
      <c r="BI1094" s="176"/>
      <c r="BJ1094" s="176"/>
      <c r="BK1094" s="176"/>
      <c r="BL1094" s="176"/>
      <c r="BM1094" s="176"/>
      <c r="BN1094" s="176"/>
      <c r="BO1094" s="176"/>
    </row>
    <row r="1095" s="115" customFormat="1" ht="17.25" spans="1:67">
      <c r="A1095" s="94">
        <f t="shared" si="170"/>
        <v>1094</v>
      </c>
      <c r="B1095" s="95"/>
      <c r="C1095" s="69"/>
      <c r="D1095" s="48"/>
      <c r="E1095" s="69"/>
      <c r="F1095" s="169"/>
      <c r="G1095" s="124" t="e">
        <f>VLOOKUP(F1095,[2]零件成本10.26!$B$2:$C$7802,2,0)</f>
        <v>#N/A</v>
      </c>
      <c r="H1095" s="170"/>
      <c r="I1095" s="128" t="str">
        <f t="shared" si="171"/>
        <v/>
      </c>
      <c r="J1095" s="172"/>
      <c r="K1095" s="178"/>
      <c r="L1095" s="170"/>
      <c r="M1095" s="69"/>
      <c r="N1095" s="69"/>
      <c r="O1095" s="69"/>
      <c r="P1095" s="100">
        <f t="shared" si="172"/>
        <v>0</v>
      </c>
      <c r="Q1095" s="180"/>
      <c r="R1095" s="140" t="str">
        <f t="shared" si="173"/>
        <v>0</v>
      </c>
      <c r="S1095" s="140" t="str">
        <f t="shared" si="174"/>
        <v>0</v>
      </c>
      <c r="T1095" s="157"/>
      <c r="U1095" s="106"/>
      <c r="V1095" s="142">
        <f t="shared" si="175"/>
        <v>0</v>
      </c>
      <c r="W1095" s="142">
        <f t="shared" si="176"/>
        <v>0</v>
      </c>
      <c r="X1095" s="108">
        <f t="shared" si="177"/>
        <v>0</v>
      </c>
      <c r="Y1095" s="108">
        <f t="shared" si="178"/>
        <v>0</v>
      </c>
      <c r="Z1095" s="108">
        <f t="shared" si="179"/>
        <v>0</v>
      </c>
      <c r="AA1095" s="174"/>
      <c r="AB1095" s="179"/>
      <c r="AS1095" s="176"/>
      <c r="AT1095" s="176"/>
      <c r="AU1095" s="176"/>
      <c r="AV1095" s="176"/>
      <c r="AW1095" s="176"/>
      <c r="AX1095" s="176"/>
      <c r="AY1095" s="176"/>
      <c r="AZ1095" s="176"/>
      <c r="BA1095" s="176"/>
      <c r="BB1095" s="176"/>
      <c r="BC1095" s="176"/>
      <c r="BD1095" s="176"/>
      <c r="BE1095" s="176"/>
      <c r="BF1095" s="176"/>
      <c r="BG1095" s="176"/>
      <c r="BH1095" s="176"/>
      <c r="BI1095" s="176"/>
      <c r="BJ1095" s="176"/>
      <c r="BK1095" s="176"/>
      <c r="BL1095" s="176"/>
      <c r="BM1095" s="176"/>
      <c r="BN1095" s="176"/>
      <c r="BO1095" s="176"/>
    </row>
    <row r="1096" s="115" customFormat="1" ht="17.25" spans="1:67">
      <c r="A1096" s="94">
        <f t="shared" si="170"/>
        <v>1095</v>
      </c>
      <c r="B1096" s="95"/>
      <c r="C1096" s="69"/>
      <c r="D1096" s="48"/>
      <c r="E1096" s="69"/>
      <c r="F1096" s="169"/>
      <c r="G1096" s="124" t="e">
        <f>VLOOKUP(F1096,[2]零件成本10.26!$B$2:$C$7802,2,0)</f>
        <v>#N/A</v>
      </c>
      <c r="H1096" s="170"/>
      <c r="I1096" s="128" t="str">
        <f t="shared" si="171"/>
        <v/>
      </c>
      <c r="J1096" s="172"/>
      <c r="K1096" s="178"/>
      <c r="L1096" s="170"/>
      <c r="M1096" s="69"/>
      <c r="N1096" s="69"/>
      <c r="O1096" s="69"/>
      <c r="P1096" s="100">
        <f t="shared" si="172"/>
        <v>0</v>
      </c>
      <c r="Q1096" s="180"/>
      <c r="R1096" s="140" t="str">
        <f t="shared" si="173"/>
        <v>0</v>
      </c>
      <c r="S1096" s="140" t="str">
        <f t="shared" si="174"/>
        <v>0</v>
      </c>
      <c r="T1096" s="157"/>
      <c r="U1096" s="106"/>
      <c r="V1096" s="142">
        <f t="shared" si="175"/>
        <v>0</v>
      </c>
      <c r="W1096" s="142">
        <f t="shared" si="176"/>
        <v>0</v>
      </c>
      <c r="X1096" s="108">
        <f t="shared" si="177"/>
        <v>0</v>
      </c>
      <c r="Y1096" s="108">
        <f t="shared" si="178"/>
        <v>0</v>
      </c>
      <c r="Z1096" s="108">
        <f t="shared" si="179"/>
        <v>0</v>
      </c>
      <c r="AA1096" s="174"/>
      <c r="AB1096" s="179"/>
      <c r="AS1096" s="176"/>
      <c r="AT1096" s="176"/>
      <c r="AU1096" s="176"/>
      <c r="AV1096" s="176"/>
      <c r="AW1096" s="176"/>
      <c r="AX1096" s="176"/>
      <c r="AY1096" s="176"/>
      <c r="AZ1096" s="176"/>
      <c r="BA1096" s="176"/>
      <c r="BB1096" s="176"/>
      <c r="BC1096" s="176"/>
      <c r="BD1096" s="176"/>
      <c r="BE1096" s="176"/>
      <c r="BF1096" s="176"/>
      <c r="BG1096" s="176"/>
      <c r="BH1096" s="176"/>
      <c r="BI1096" s="176"/>
      <c r="BJ1096" s="176"/>
      <c r="BK1096" s="176"/>
      <c r="BL1096" s="176"/>
      <c r="BM1096" s="176"/>
      <c r="BN1096" s="176"/>
      <c r="BO1096" s="176"/>
    </row>
    <row r="1097" s="115" customFormat="1" ht="17.25" spans="1:67">
      <c r="A1097" s="94">
        <f t="shared" si="170"/>
        <v>1096</v>
      </c>
      <c r="B1097" s="95"/>
      <c r="C1097" s="69"/>
      <c r="D1097" s="48"/>
      <c r="E1097" s="69"/>
      <c r="F1097" s="169"/>
      <c r="G1097" s="124" t="e">
        <f>VLOOKUP(F1097,[2]零件成本10.26!$B$2:$C$7802,2,0)</f>
        <v>#N/A</v>
      </c>
      <c r="H1097" s="170"/>
      <c r="I1097" s="128" t="str">
        <f t="shared" si="171"/>
        <v/>
      </c>
      <c r="J1097" s="172"/>
      <c r="K1097" s="178"/>
      <c r="L1097" s="170"/>
      <c r="M1097" s="69"/>
      <c r="N1097" s="69"/>
      <c r="O1097" s="69"/>
      <c r="P1097" s="100">
        <f t="shared" si="172"/>
        <v>0</v>
      </c>
      <c r="Q1097" s="180"/>
      <c r="R1097" s="140" t="str">
        <f t="shared" si="173"/>
        <v>0</v>
      </c>
      <c r="S1097" s="140" t="str">
        <f t="shared" si="174"/>
        <v>0</v>
      </c>
      <c r="T1097" s="157"/>
      <c r="U1097" s="106"/>
      <c r="V1097" s="142">
        <f t="shared" si="175"/>
        <v>0</v>
      </c>
      <c r="W1097" s="142">
        <f t="shared" si="176"/>
        <v>0</v>
      </c>
      <c r="X1097" s="108">
        <f t="shared" si="177"/>
        <v>0</v>
      </c>
      <c r="Y1097" s="108">
        <f t="shared" si="178"/>
        <v>0</v>
      </c>
      <c r="Z1097" s="108">
        <f t="shared" si="179"/>
        <v>0</v>
      </c>
      <c r="AA1097" s="174"/>
      <c r="AB1097" s="179"/>
      <c r="AS1097" s="176"/>
      <c r="AT1097" s="176"/>
      <c r="AU1097" s="176"/>
      <c r="AV1097" s="176"/>
      <c r="AW1097" s="176"/>
      <c r="AX1097" s="176"/>
      <c r="AY1097" s="176"/>
      <c r="AZ1097" s="176"/>
      <c r="BA1097" s="176"/>
      <c r="BB1097" s="176"/>
      <c r="BC1097" s="176"/>
      <c r="BD1097" s="176"/>
      <c r="BE1097" s="176"/>
      <c r="BF1097" s="176"/>
      <c r="BG1097" s="176"/>
      <c r="BH1097" s="176"/>
      <c r="BI1097" s="176"/>
      <c r="BJ1097" s="176"/>
      <c r="BK1097" s="176"/>
      <c r="BL1097" s="176"/>
      <c r="BM1097" s="176"/>
      <c r="BN1097" s="176"/>
      <c r="BO1097" s="176"/>
    </row>
    <row r="1098" s="115" customFormat="1" ht="17.25" spans="1:67">
      <c r="A1098" s="94">
        <f t="shared" si="170"/>
        <v>1097</v>
      </c>
      <c r="B1098" s="95"/>
      <c r="C1098" s="69"/>
      <c r="D1098" s="48"/>
      <c r="E1098" s="69"/>
      <c r="F1098" s="169"/>
      <c r="G1098" s="124" t="e">
        <f>VLOOKUP(F1098,[2]零件成本10.26!$B$2:$C$7802,2,0)</f>
        <v>#N/A</v>
      </c>
      <c r="H1098" s="170"/>
      <c r="I1098" s="128" t="str">
        <f t="shared" si="171"/>
        <v/>
      </c>
      <c r="J1098" s="172"/>
      <c r="K1098" s="178"/>
      <c r="L1098" s="170"/>
      <c r="M1098" s="69"/>
      <c r="N1098" s="69"/>
      <c r="O1098" s="69"/>
      <c r="P1098" s="100">
        <f t="shared" si="172"/>
        <v>0</v>
      </c>
      <c r="Q1098" s="180"/>
      <c r="R1098" s="140" t="str">
        <f t="shared" si="173"/>
        <v>0</v>
      </c>
      <c r="S1098" s="140" t="str">
        <f t="shared" si="174"/>
        <v>0</v>
      </c>
      <c r="T1098" s="157"/>
      <c r="U1098" s="106"/>
      <c r="V1098" s="142">
        <f t="shared" si="175"/>
        <v>0</v>
      </c>
      <c r="W1098" s="142">
        <f t="shared" si="176"/>
        <v>0</v>
      </c>
      <c r="X1098" s="108">
        <f t="shared" si="177"/>
        <v>0</v>
      </c>
      <c r="Y1098" s="108">
        <f t="shared" si="178"/>
        <v>0</v>
      </c>
      <c r="Z1098" s="108">
        <f t="shared" si="179"/>
        <v>0</v>
      </c>
      <c r="AA1098" s="174"/>
      <c r="AB1098" s="179"/>
      <c r="AS1098" s="176"/>
      <c r="AT1098" s="176"/>
      <c r="AU1098" s="176"/>
      <c r="AV1098" s="176"/>
      <c r="AW1098" s="176"/>
      <c r="AX1098" s="176"/>
      <c r="AY1098" s="176"/>
      <c r="AZ1098" s="176"/>
      <c r="BA1098" s="176"/>
      <c r="BB1098" s="176"/>
      <c r="BC1098" s="176"/>
      <c r="BD1098" s="176"/>
      <c r="BE1098" s="176"/>
      <c r="BF1098" s="176"/>
      <c r="BG1098" s="176"/>
      <c r="BH1098" s="176"/>
      <c r="BI1098" s="176"/>
      <c r="BJ1098" s="176"/>
      <c r="BK1098" s="176"/>
      <c r="BL1098" s="176"/>
      <c r="BM1098" s="176"/>
      <c r="BN1098" s="176"/>
      <c r="BO1098" s="176"/>
    </row>
    <row r="1099" s="115" customFormat="1" ht="17.25" spans="1:67">
      <c r="A1099" s="94">
        <f t="shared" si="170"/>
        <v>1098</v>
      </c>
      <c r="B1099" s="95"/>
      <c r="C1099" s="69"/>
      <c r="D1099" s="48"/>
      <c r="E1099" s="69"/>
      <c r="F1099" s="169"/>
      <c r="G1099" s="124" t="e">
        <f>VLOOKUP(F1099,[2]零件成本10.26!$B$2:$C$7802,2,0)</f>
        <v>#N/A</v>
      </c>
      <c r="H1099" s="170"/>
      <c r="I1099" s="128" t="str">
        <f t="shared" si="171"/>
        <v/>
      </c>
      <c r="J1099" s="172"/>
      <c r="K1099" s="178"/>
      <c r="L1099" s="170"/>
      <c r="M1099" s="69"/>
      <c r="N1099" s="69"/>
      <c r="O1099" s="69"/>
      <c r="P1099" s="100">
        <f t="shared" si="172"/>
        <v>0</v>
      </c>
      <c r="Q1099" s="180"/>
      <c r="R1099" s="140" t="str">
        <f t="shared" si="173"/>
        <v>0</v>
      </c>
      <c r="S1099" s="140" t="str">
        <f t="shared" si="174"/>
        <v>0</v>
      </c>
      <c r="T1099" s="157"/>
      <c r="U1099" s="106"/>
      <c r="V1099" s="142">
        <f t="shared" si="175"/>
        <v>0</v>
      </c>
      <c r="W1099" s="142">
        <f t="shared" si="176"/>
        <v>0</v>
      </c>
      <c r="X1099" s="108">
        <f t="shared" si="177"/>
        <v>0</v>
      </c>
      <c r="Y1099" s="108">
        <f t="shared" si="178"/>
        <v>0</v>
      </c>
      <c r="Z1099" s="108">
        <f t="shared" si="179"/>
        <v>0</v>
      </c>
      <c r="AA1099" s="174"/>
      <c r="AB1099" s="179"/>
      <c r="AS1099" s="176"/>
      <c r="AT1099" s="176"/>
      <c r="AU1099" s="176"/>
      <c r="AV1099" s="176"/>
      <c r="AW1099" s="176"/>
      <c r="AX1099" s="176"/>
      <c r="AY1099" s="176"/>
      <c r="AZ1099" s="176"/>
      <c r="BA1099" s="176"/>
      <c r="BB1099" s="176"/>
      <c r="BC1099" s="176"/>
      <c r="BD1099" s="176"/>
      <c r="BE1099" s="176"/>
      <c r="BF1099" s="176"/>
      <c r="BG1099" s="176"/>
      <c r="BH1099" s="176"/>
      <c r="BI1099" s="176"/>
      <c r="BJ1099" s="176"/>
      <c r="BK1099" s="176"/>
      <c r="BL1099" s="176"/>
      <c r="BM1099" s="176"/>
      <c r="BN1099" s="176"/>
      <c r="BO1099" s="176"/>
    </row>
    <row r="1100" s="115" customFormat="1" ht="17.25" spans="1:67">
      <c r="A1100" s="94">
        <f t="shared" si="170"/>
        <v>1099</v>
      </c>
      <c r="B1100" s="95"/>
      <c r="C1100" s="69"/>
      <c r="D1100" s="48"/>
      <c r="E1100" s="69"/>
      <c r="F1100" s="169"/>
      <c r="G1100" s="124" t="e">
        <f>VLOOKUP(F1100,[2]零件成本10.26!$B$2:$C$7802,2,0)</f>
        <v>#N/A</v>
      </c>
      <c r="H1100" s="170"/>
      <c r="I1100" s="128" t="str">
        <f t="shared" si="171"/>
        <v/>
      </c>
      <c r="J1100" s="172"/>
      <c r="K1100" s="178"/>
      <c r="L1100" s="170"/>
      <c r="M1100" s="69"/>
      <c r="N1100" s="69"/>
      <c r="O1100" s="69"/>
      <c r="P1100" s="100">
        <f t="shared" si="172"/>
        <v>0</v>
      </c>
      <c r="Q1100" s="180"/>
      <c r="R1100" s="140" t="str">
        <f t="shared" si="173"/>
        <v>0</v>
      </c>
      <c r="S1100" s="140" t="str">
        <f t="shared" si="174"/>
        <v>0</v>
      </c>
      <c r="T1100" s="157"/>
      <c r="U1100" s="106"/>
      <c r="V1100" s="142">
        <f t="shared" si="175"/>
        <v>0</v>
      </c>
      <c r="W1100" s="142">
        <f t="shared" si="176"/>
        <v>0</v>
      </c>
      <c r="X1100" s="108">
        <f t="shared" si="177"/>
        <v>0</v>
      </c>
      <c r="Y1100" s="108">
        <f t="shared" si="178"/>
        <v>0</v>
      </c>
      <c r="Z1100" s="108">
        <f t="shared" si="179"/>
        <v>0</v>
      </c>
      <c r="AA1100" s="174"/>
      <c r="AB1100" s="179"/>
      <c r="AS1100" s="176"/>
      <c r="AT1100" s="176"/>
      <c r="AU1100" s="176"/>
      <c r="AV1100" s="176"/>
      <c r="AW1100" s="176"/>
      <c r="AX1100" s="176"/>
      <c r="AY1100" s="176"/>
      <c r="AZ1100" s="176"/>
      <c r="BA1100" s="176"/>
      <c r="BB1100" s="176"/>
      <c r="BC1100" s="176"/>
      <c r="BD1100" s="176"/>
      <c r="BE1100" s="176"/>
      <c r="BF1100" s="176"/>
      <c r="BG1100" s="176"/>
      <c r="BH1100" s="176"/>
      <c r="BI1100" s="176"/>
      <c r="BJ1100" s="176"/>
      <c r="BK1100" s="176"/>
      <c r="BL1100" s="176"/>
      <c r="BM1100" s="176"/>
      <c r="BN1100" s="176"/>
      <c r="BO1100" s="176"/>
    </row>
    <row r="1101" s="115" customFormat="1" ht="17.25" spans="1:67">
      <c r="A1101" s="94">
        <f t="shared" si="170"/>
        <v>1100</v>
      </c>
      <c r="B1101" s="95"/>
      <c r="C1101" s="69"/>
      <c r="D1101" s="48"/>
      <c r="E1101" s="69"/>
      <c r="F1101" s="169"/>
      <c r="G1101" s="124" t="e">
        <f>VLOOKUP(F1101,[2]零件成本10.26!$B$2:$C$7802,2,0)</f>
        <v>#N/A</v>
      </c>
      <c r="H1101" s="170"/>
      <c r="I1101" s="128" t="str">
        <f t="shared" si="171"/>
        <v/>
      </c>
      <c r="J1101" s="172"/>
      <c r="K1101" s="178"/>
      <c r="L1101" s="170"/>
      <c r="M1101" s="69"/>
      <c r="N1101" s="69"/>
      <c r="O1101" s="69"/>
      <c r="P1101" s="100">
        <f t="shared" si="172"/>
        <v>0</v>
      </c>
      <c r="Q1101" s="180"/>
      <c r="R1101" s="140" t="str">
        <f t="shared" si="173"/>
        <v>0</v>
      </c>
      <c r="S1101" s="140" t="str">
        <f t="shared" si="174"/>
        <v>0</v>
      </c>
      <c r="T1101" s="157"/>
      <c r="U1101" s="106"/>
      <c r="V1101" s="142">
        <f t="shared" si="175"/>
        <v>0</v>
      </c>
      <c r="W1101" s="142">
        <f t="shared" si="176"/>
        <v>0</v>
      </c>
      <c r="X1101" s="108">
        <f t="shared" si="177"/>
        <v>0</v>
      </c>
      <c r="Y1101" s="108">
        <f t="shared" si="178"/>
        <v>0</v>
      </c>
      <c r="Z1101" s="108">
        <f t="shared" si="179"/>
        <v>0</v>
      </c>
      <c r="AA1101" s="174"/>
      <c r="AB1101" s="179"/>
      <c r="AS1101" s="176"/>
      <c r="AT1101" s="176"/>
      <c r="AU1101" s="176"/>
      <c r="AV1101" s="176"/>
      <c r="AW1101" s="176"/>
      <c r="AX1101" s="176"/>
      <c r="AY1101" s="176"/>
      <c r="AZ1101" s="176"/>
      <c r="BA1101" s="176"/>
      <c r="BB1101" s="176"/>
      <c r="BC1101" s="176"/>
      <c r="BD1101" s="176"/>
      <c r="BE1101" s="176"/>
      <c r="BF1101" s="176"/>
      <c r="BG1101" s="176"/>
      <c r="BH1101" s="176"/>
      <c r="BI1101" s="176"/>
      <c r="BJ1101" s="176"/>
      <c r="BK1101" s="176"/>
      <c r="BL1101" s="176"/>
      <c r="BM1101" s="176"/>
      <c r="BN1101" s="176"/>
      <c r="BO1101" s="176"/>
    </row>
    <row r="1102" s="115" customFormat="1" ht="17.25" spans="1:67">
      <c r="A1102" s="94">
        <f t="shared" si="170"/>
        <v>1101</v>
      </c>
      <c r="B1102" s="95"/>
      <c r="C1102" s="69"/>
      <c r="D1102" s="48"/>
      <c r="E1102" s="69"/>
      <c r="F1102" s="169"/>
      <c r="G1102" s="124" t="e">
        <f>VLOOKUP(F1102,[2]零件成本10.26!$B$2:$C$7802,2,0)</f>
        <v>#N/A</v>
      </c>
      <c r="H1102" s="170"/>
      <c r="I1102" s="128" t="str">
        <f t="shared" si="171"/>
        <v/>
      </c>
      <c r="J1102" s="172"/>
      <c r="K1102" s="178"/>
      <c r="L1102" s="170"/>
      <c r="M1102" s="69"/>
      <c r="N1102" s="69"/>
      <c r="O1102" s="69"/>
      <c r="P1102" s="100">
        <f t="shared" si="172"/>
        <v>0</v>
      </c>
      <c r="Q1102" s="180"/>
      <c r="R1102" s="140" t="str">
        <f t="shared" si="173"/>
        <v>0</v>
      </c>
      <c r="S1102" s="140" t="str">
        <f t="shared" si="174"/>
        <v>0</v>
      </c>
      <c r="T1102" s="157"/>
      <c r="U1102" s="106"/>
      <c r="V1102" s="142">
        <f t="shared" si="175"/>
        <v>0</v>
      </c>
      <c r="W1102" s="142">
        <f t="shared" si="176"/>
        <v>0</v>
      </c>
      <c r="X1102" s="108">
        <f t="shared" si="177"/>
        <v>0</v>
      </c>
      <c r="Y1102" s="108">
        <f t="shared" si="178"/>
        <v>0</v>
      </c>
      <c r="Z1102" s="108">
        <f t="shared" si="179"/>
        <v>0</v>
      </c>
      <c r="AA1102" s="174"/>
      <c r="AB1102" s="179"/>
      <c r="AS1102" s="176"/>
      <c r="AT1102" s="176"/>
      <c r="AU1102" s="176"/>
      <c r="AV1102" s="176"/>
      <c r="AW1102" s="176"/>
      <c r="AX1102" s="176"/>
      <c r="AY1102" s="176"/>
      <c r="AZ1102" s="176"/>
      <c r="BA1102" s="176"/>
      <c r="BB1102" s="176"/>
      <c r="BC1102" s="176"/>
      <c r="BD1102" s="176"/>
      <c r="BE1102" s="176"/>
      <c r="BF1102" s="176"/>
      <c r="BG1102" s="176"/>
      <c r="BH1102" s="176"/>
      <c r="BI1102" s="176"/>
      <c r="BJ1102" s="176"/>
      <c r="BK1102" s="176"/>
      <c r="BL1102" s="176"/>
      <c r="BM1102" s="176"/>
      <c r="BN1102" s="176"/>
      <c r="BO1102" s="176"/>
    </row>
    <row r="1103" s="115" customFormat="1" ht="17.25" spans="1:67">
      <c r="A1103" s="94">
        <f t="shared" si="170"/>
        <v>1102</v>
      </c>
      <c r="B1103" s="95"/>
      <c r="C1103" s="69"/>
      <c r="D1103" s="48"/>
      <c r="E1103" s="69"/>
      <c r="F1103" s="169"/>
      <c r="G1103" s="124" t="e">
        <f>VLOOKUP(F1103,[2]零件成本10.26!$B$2:$C$7802,2,0)</f>
        <v>#N/A</v>
      </c>
      <c r="H1103" s="170"/>
      <c r="I1103" s="128" t="str">
        <f t="shared" si="171"/>
        <v/>
      </c>
      <c r="J1103" s="172"/>
      <c r="K1103" s="178"/>
      <c r="L1103" s="170"/>
      <c r="M1103" s="69"/>
      <c r="N1103" s="69"/>
      <c r="O1103" s="69"/>
      <c r="P1103" s="100">
        <f t="shared" si="172"/>
        <v>0</v>
      </c>
      <c r="Q1103" s="180"/>
      <c r="R1103" s="140" t="str">
        <f t="shared" si="173"/>
        <v>0</v>
      </c>
      <c r="S1103" s="140" t="str">
        <f t="shared" si="174"/>
        <v>0</v>
      </c>
      <c r="T1103" s="157"/>
      <c r="U1103" s="106"/>
      <c r="V1103" s="142">
        <f t="shared" si="175"/>
        <v>0</v>
      </c>
      <c r="W1103" s="142">
        <f t="shared" si="176"/>
        <v>0</v>
      </c>
      <c r="X1103" s="108">
        <f t="shared" si="177"/>
        <v>0</v>
      </c>
      <c r="Y1103" s="108">
        <f t="shared" si="178"/>
        <v>0</v>
      </c>
      <c r="Z1103" s="108">
        <f t="shared" si="179"/>
        <v>0</v>
      </c>
      <c r="AA1103" s="174"/>
      <c r="AB1103" s="179"/>
      <c r="AS1103" s="176"/>
      <c r="AT1103" s="176"/>
      <c r="AU1103" s="176"/>
      <c r="AV1103" s="176"/>
      <c r="AW1103" s="176"/>
      <c r="AX1103" s="176"/>
      <c r="AY1103" s="176"/>
      <c r="AZ1103" s="176"/>
      <c r="BA1103" s="176"/>
      <c r="BB1103" s="176"/>
      <c r="BC1103" s="176"/>
      <c r="BD1103" s="176"/>
      <c r="BE1103" s="176"/>
      <c r="BF1103" s="176"/>
      <c r="BG1103" s="176"/>
      <c r="BH1103" s="176"/>
      <c r="BI1103" s="176"/>
      <c r="BJ1103" s="176"/>
      <c r="BK1103" s="176"/>
      <c r="BL1103" s="176"/>
      <c r="BM1103" s="176"/>
      <c r="BN1103" s="176"/>
      <c r="BO1103" s="176"/>
    </row>
    <row r="1104" s="115" customFormat="1" ht="17.25" spans="1:67">
      <c r="A1104" s="94">
        <f t="shared" si="170"/>
        <v>1103</v>
      </c>
      <c r="B1104" s="95"/>
      <c r="C1104" s="69"/>
      <c r="D1104" s="48"/>
      <c r="E1104" s="69"/>
      <c r="F1104" s="169"/>
      <c r="G1104" s="124" t="e">
        <f>VLOOKUP(F1104,[2]零件成本10.26!$B$2:$C$7802,2,0)</f>
        <v>#N/A</v>
      </c>
      <c r="H1104" s="170"/>
      <c r="I1104" s="128" t="str">
        <f t="shared" si="171"/>
        <v/>
      </c>
      <c r="J1104" s="172"/>
      <c r="K1104" s="178"/>
      <c r="L1104" s="170"/>
      <c r="M1104" s="69"/>
      <c r="N1104" s="69"/>
      <c r="O1104" s="69"/>
      <c r="P1104" s="100">
        <f t="shared" si="172"/>
        <v>0</v>
      </c>
      <c r="Q1104" s="180"/>
      <c r="R1104" s="140" t="str">
        <f t="shared" si="173"/>
        <v>0</v>
      </c>
      <c r="S1104" s="140" t="str">
        <f t="shared" si="174"/>
        <v>0</v>
      </c>
      <c r="T1104" s="157"/>
      <c r="U1104" s="106"/>
      <c r="V1104" s="142">
        <f t="shared" si="175"/>
        <v>0</v>
      </c>
      <c r="W1104" s="142">
        <f t="shared" si="176"/>
        <v>0</v>
      </c>
      <c r="X1104" s="108">
        <f t="shared" si="177"/>
        <v>0</v>
      </c>
      <c r="Y1104" s="108">
        <f t="shared" si="178"/>
        <v>0</v>
      </c>
      <c r="Z1104" s="108">
        <f t="shared" si="179"/>
        <v>0</v>
      </c>
      <c r="AA1104" s="174"/>
      <c r="AB1104" s="179"/>
      <c r="AS1104" s="176"/>
      <c r="AT1104" s="176"/>
      <c r="AU1104" s="176"/>
      <c r="AV1104" s="176"/>
      <c r="AW1104" s="176"/>
      <c r="AX1104" s="176"/>
      <c r="AY1104" s="176"/>
      <c r="AZ1104" s="176"/>
      <c r="BA1104" s="176"/>
      <c r="BB1104" s="176"/>
      <c r="BC1104" s="176"/>
      <c r="BD1104" s="176"/>
      <c r="BE1104" s="176"/>
      <c r="BF1104" s="176"/>
      <c r="BG1104" s="176"/>
      <c r="BH1104" s="176"/>
      <c r="BI1104" s="176"/>
      <c r="BJ1104" s="176"/>
      <c r="BK1104" s="176"/>
      <c r="BL1104" s="176"/>
      <c r="BM1104" s="176"/>
      <c r="BN1104" s="176"/>
      <c r="BO1104" s="176"/>
    </row>
    <row r="1105" s="115" customFormat="1" ht="17.25" spans="1:67">
      <c r="A1105" s="94">
        <f t="shared" si="170"/>
        <v>1104</v>
      </c>
      <c r="B1105" s="95"/>
      <c r="C1105" s="69"/>
      <c r="D1105" s="48"/>
      <c r="E1105" s="69"/>
      <c r="F1105" s="169"/>
      <c r="G1105" s="124" t="e">
        <f>VLOOKUP(F1105,[2]零件成本10.26!$B$2:$C$7802,2,0)</f>
        <v>#N/A</v>
      </c>
      <c r="H1105" s="170"/>
      <c r="I1105" s="128" t="str">
        <f t="shared" si="171"/>
        <v/>
      </c>
      <c r="J1105" s="172"/>
      <c r="K1105" s="178"/>
      <c r="L1105" s="170"/>
      <c r="M1105" s="69"/>
      <c r="N1105" s="69"/>
      <c r="O1105" s="69"/>
      <c r="P1105" s="100">
        <f t="shared" si="172"/>
        <v>0</v>
      </c>
      <c r="Q1105" s="180"/>
      <c r="R1105" s="140" t="str">
        <f t="shared" si="173"/>
        <v>0</v>
      </c>
      <c r="S1105" s="140" t="str">
        <f t="shared" si="174"/>
        <v>0</v>
      </c>
      <c r="T1105" s="157"/>
      <c r="U1105" s="106"/>
      <c r="V1105" s="142">
        <f t="shared" si="175"/>
        <v>0</v>
      </c>
      <c r="W1105" s="142">
        <f t="shared" si="176"/>
        <v>0</v>
      </c>
      <c r="X1105" s="108">
        <f t="shared" si="177"/>
        <v>0</v>
      </c>
      <c r="Y1105" s="108">
        <f t="shared" si="178"/>
        <v>0</v>
      </c>
      <c r="Z1105" s="108">
        <f t="shared" si="179"/>
        <v>0</v>
      </c>
      <c r="AA1105" s="174"/>
      <c r="AB1105" s="179"/>
      <c r="AS1105" s="176"/>
      <c r="AT1105" s="176"/>
      <c r="AU1105" s="176"/>
      <c r="AV1105" s="176"/>
      <c r="AW1105" s="176"/>
      <c r="AX1105" s="176"/>
      <c r="AY1105" s="176"/>
      <c r="AZ1105" s="176"/>
      <c r="BA1105" s="176"/>
      <c r="BB1105" s="176"/>
      <c r="BC1105" s="176"/>
      <c r="BD1105" s="176"/>
      <c r="BE1105" s="176"/>
      <c r="BF1105" s="176"/>
      <c r="BG1105" s="176"/>
      <c r="BH1105" s="176"/>
      <c r="BI1105" s="176"/>
      <c r="BJ1105" s="176"/>
      <c r="BK1105" s="176"/>
      <c r="BL1105" s="176"/>
      <c r="BM1105" s="176"/>
      <c r="BN1105" s="176"/>
      <c r="BO1105" s="176"/>
    </row>
    <row r="1106" s="115" customFormat="1" ht="17.25" spans="1:67">
      <c r="A1106" s="94">
        <f t="shared" si="170"/>
        <v>1105</v>
      </c>
      <c r="B1106" s="95"/>
      <c r="C1106" s="69"/>
      <c r="D1106" s="48"/>
      <c r="E1106" s="69"/>
      <c r="F1106" s="169"/>
      <c r="G1106" s="124" t="e">
        <f>VLOOKUP(F1106,[2]零件成本10.26!$B$2:$C$7802,2,0)</f>
        <v>#N/A</v>
      </c>
      <c r="H1106" s="170"/>
      <c r="I1106" s="128" t="str">
        <f t="shared" si="171"/>
        <v/>
      </c>
      <c r="J1106" s="172"/>
      <c r="K1106" s="178"/>
      <c r="L1106" s="170"/>
      <c r="M1106" s="69"/>
      <c r="N1106" s="69"/>
      <c r="O1106" s="69"/>
      <c r="P1106" s="100">
        <f t="shared" si="172"/>
        <v>0</v>
      </c>
      <c r="Q1106" s="180"/>
      <c r="R1106" s="140" t="str">
        <f t="shared" si="173"/>
        <v>0</v>
      </c>
      <c r="S1106" s="140" t="str">
        <f t="shared" si="174"/>
        <v>0</v>
      </c>
      <c r="T1106" s="157"/>
      <c r="U1106" s="106"/>
      <c r="V1106" s="142">
        <f t="shared" si="175"/>
        <v>0</v>
      </c>
      <c r="W1106" s="142">
        <f t="shared" si="176"/>
        <v>0</v>
      </c>
      <c r="X1106" s="108">
        <f t="shared" si="177"/>
        <v>0</v>
      </c>
      <c r="Y1106" s="108">
        <f t="shared" si="178"/>
        <v>0</v>
      </c>
      <c r="Z1106" s="108">
        <f t="shared" si="179"/>
        <v>0</v>
      </c>
      <c r="AA1106" s="174"/>
      <c r="AB1106" s="179"/>
      <c r="AS1106" s="176"/>
      <c r="AT1106" s="176"/>
      <c r="AU1106" s="176"/>
      <c r="AV1106" s="176"/>
      <c r="AW1106" s="176"/>
      <c r="AX1106" s="176"/>
      <c r="AY1106" s="176"/>
      <c r="AZ1106" s="176"/>
      <c r="BA1106" s="176"/>
      <c r="BB1106" s="176"/>
      <c r="BC1106" s="176"/>
      <c r="BD1106" s="176"/>
      <c r="BE1106" s="176"/>
      <c r="BF1106" s="176"/>
      <c r="BG1106" s="176"/>
      <c r="BH1106" s="176"/>
      <c r="BI1106" s="176"/>
      <c r="BJ1106" s="176"/>
      <c r="BK1106" s="176"/>
      <c r="BL1106" s="176"/>
      <c r="BM1106" s="176"/>
      <c r="BN1106" s="176"/>
      <c r="BO1106" s="176"/>
    </row>
    <row r="1107" s="115" customFormat="1" ht="17.25" spans="1:67">
      <c r="A1107" s="94">
        <f t="shared" si="170"/>
        <v>1106</v>
      </c>
      <c r="B1107" s="95"/>
      <c r="C1107" s="69"/>
      <c r="D1107" s="48"/>
      <c r="E1107" s="69"/>
      <c r="F1107" s="169"/>
      <c r="G1107" s="124" t="e">
        <f>VLOOKUP(F1107,[2]零件成本10.26!$B$2:$C$7802,2,0)</f>
        <v>#N/A</v>
      </c>
      <c r="H1107" s="170"/>
      <c r="I1107" s="128" t="str">
        <f t="shared" si="171"/>
        <v/>
      </c>
      <c r="J1107" s="172"/>
      <c r="K1107" s="178"/>
      <c r="L1107" s="170"/>
      <c r="M1107" s="69"/>
      <c r="N1107" s="69"/>
      <c r="O1107" s="69"/>
      <c r="P1107" s="100">
        <f t="shared" si="172"/>
        <v>0</v>
      </c>
      <c r="Q1107" s="180"/>
      <c r="R1107" s="140" t="str">
        <f t="shared" si="173"/>
        <v>0</v>
      </c>
      <c r="S1107" s="140" t="str">
        <f t="shared" si="174"/>
        <v>0</v>
      </c>
      <c r="T1107" s="157"/>
      <c r="U1107" s="106"/>
      <c r="V1107" s="142">
        <f t="shared" si="175"/>
        <v>0</v>
      </c>
      <c r="W1107" s="142">
        <f t="shared" si="176"/>
        <v>0</v>
      </c>
      <c r="X1107" s="108">
        <f t="shared" si="177"/>
        <v>0</v>
      </c>
      <c r="Y1107" s="108">
        <f t="shared" si="178"/>
        <v>0</v>
      </c>
      <c r="Z1107" s="108">
        <f t="shared" si="179"/>
        <v>0</v>
      </c>
      <c r="AA1107" s="174"/>
      <c r="AB1107" s="179"/>
      <c r="AS1107" s="176"/>
      <c r="AT1107" s="176"/>
      <c r="AU1107" s="176"/>
      <c r="AV1107" s="176"/>
      <c r="AW1107" s="176"/>
      <c r="AX1107" s="176"/>
      <c r="AY1107" s="176"/>
      <c r="AZ1107" s="176"/>
      <c r="BA1107" s="176"/>
      <c r="BB1107" s="176"/>
      <c r="BC1107" s="176"/>
      <c r="BD1107" s="176"/>
      <c r="BE1107" s="176"/>
      <c r="BF1107" s="176"/>
      <c r="BG1107" s="176"/>
      <c r="BH1107" s="176"/>
      <c r="BI1107" s="176"/>
      <c r="BJ1107" s="176"/>
      <c r="BK1107" s="176"/>
      <c r="BL1107" s="176"/>
      <c r="BM1107" s="176"/>
      <c r="BN1107" s="176"/>
      <c r="BO1107" s="176"/>
    </row>
    <row r="1108" s="115" customFormat="1" ht="17.25" spans="1:67">
      <c r="A1108" s="94">
        <f t="shared" si="170"/>
        <v>1107</v>
      </c>
      <c r="B1108" s="95"/>
      <c r="C1108" s="69"/>
      <c r="D1108" s="48"/>
      <c r="E1108" s="69"/>
      <c r="F1108" s="169"/>
      <c r="G1108" s="124" t="e">
        <f>VLOOKUP(F1108,[2]零件成本10.26!$B$2:$C$7802,2,0)</f>
        <v>#N/A</v>
      </c>
      <c r="H1108" s="170"/>
      <c r="I1108" s="128" t="str">
        <f t="shared" si="171"/>
        <v/>
      </c>
      <c r="J1108" s="172"/>
      <c r="K1108" s="178"/>
      <c r="L1108" s="170"/>
      <c r="M1108" s="69"/>
      <c r="N1108" s="69"/>
      <c r="O1108" s="69"/>
      <c r="P1108" s="100">
        <f t="shared" si="172"/>
        <v>0</v>
      </c>
      <c r="Q1108" s="180"/>
      <c r="R1108" s="140" t="str">
        <f t="shared" si="173"/>
        <v>0</v>
      </c>
      <c r="S1108" s="140" t="str">
        <f t="shared" si="174"/>
        <v>0</v>
      </c>
      <c r="T1108" s="157"/>
      <c r="U1108" s="106"/>
      <c r="V1108" s="142">
        <f t="shared" si="175"/>
        <v>0</v>
      </c>
      <c r="W1108" s="142">
        <f t="shared" si="176"/>
        <v>0</v>
      </c>
      <c r="X1108" s="108">
        <f t="shared" si="177"/>
        <v>0</v>
      </c>
      <c r="Y1108" s="108">
        <f t="shared" si="178"/>
        <v>0</v>
      </c>
      <c r="Z1108" s="108">
        <f t="shared" si="179"/>
        <v>0</v>
      </c>
      <c r="AA1108" s="174"/>
      <c r="AB1108" s="179"/>
      <c r="AS1108" s="176"/>
      <c r="AT1108" s="176"/>
      <c r="AU1108" s="176"/>
      <c r="AV1108" s="176"/>
      <c r="AW1108" s="176"/>
      <c r="AX1108" s="176"/>
      <c r="AY1108" s="176"/>
      <c r="AZ1108" s="176"/>
      <c r="BA1108" s="176"/>
      <c r="BB1108" s="176"/>
      <c r="BC1108" s="176"/>
      <c r="BD1108" s="176"/>
      <c r="BE1108" s="176"/>
      <c r="BF1108" s="176"/>
      <c r="BG1108" s="176"/>
      <c r="BH1108" s="176"/>
      <c r="BI1108" s="176"/>
      <c r="BJ1108" s="176"/>
      <c r="BK1108" s="176"/>
      <c r="BL1108" s="176"/>
      <c r="BM1108" s="176"/>
      <c r="BN1108" s="176"/>
      <c r="BO1108" s="176"/>
    </row>
    <row r="1109" s="115" customFormat="1" ht="17.25" spans="1:67">
      <c r="A1109" s="94">
        <f t="shared" si="170"/>
        <v>1108</v>
      </c>
      <c r="B1109" s="95"/>
      <c r="C1109" s="69"/>
      <c r="D1109" s="48"/>
      <c r="E1109" s="69"/>
      <c r="F1109" s="169"/>
      <c r="G1109" s="124" t="e">
        <f>VLOOKUP(F1109,[2]零件成本10.26!$B$2:$C$7802,2,0)</f>
        <v>#N/A</v>
      </c>
      <c r="H1109" s="170"/>
      <c r="I1109" s="128" t="str">
        <f t="shared" si="171"/>
        <v/>
      </c>
      <c r="J1109" s="172"/>
      <c r="K1109" s="178"/>
      <c r="L1109" s="170"/>
      <c r="M1109" s="69"/>
      <c r="N1109" s="69"/>
      <c r="O1109" s="69"/>
      <c r="P1109" s="100">
        <f t="shared" si="172"/>
        <v>0</v>
      </c>
      <c r="Q1109" s="180"/>
      <c r="R1109" s="140" t="str">
        <f t="shared" si="173"/>
        <v>0</v>
      </c>
      <c r="S1109" s="140" t="str">
        <f t="shared" si="174"/>
        <v>0</v>
      </c>
      <c r="T1109" s="157"/>
      <c r="U1109" s="106"/>
      <c r="V1109" s="142">
        <f t="shared" si="175"/>
        <v>0</v>
      </c>
      <c r="W1109" s="142">
        <f t="shared" si="176"/>
        <v>0</v>
      </c>
      <c r="X1109" s="108">
        <f t="shared" si="177"/>
        <v>0</v>
      </c>
      <c r="Y1109" s="108">
        <f t="shared" si="178"/>
        <v>0</v>
      </c>
      <c r="Z1109" s="108">
        <f t="shared" si="179"/>
        <v>0</v>
      </c>
      <c r="AA1109" s="174"/>
      <c r="AB1109" s="179"/>
      <c r="AS1109" s="176"/>
      <c r="AT1109" s="176"/>
      <c r="AU1109" s="176"/>
      <c r="AV1109" s="176"/>
      <c r="AW1109" s="176"/>
      <c r="AX1109" s="176"/>
      <c r="AY1109" s="176"/>
      <c r="AZ1109" s="176"/>
      <c r="BA1109" s="176"/>
      <c r="BB1109" s="176"/>
      <c r="BC1109" s="176"/>
      <c r="BD1109" s="176"/>
      <c r="BE1109" s="176"/>
      <c r="BF1109" s="176"/>
      <c r="BG1109" s="176"/>
      <c r="BH1109" s="176"/>
      <c r="BI1109" s="176"/>
      <c r="BJ1109" s="176"/>
      <c r="BK1109" s="176"/>
      <c r="BL1109" s="176"/>
      <c r="BM1109" s="176"/>
      <c r="BN1109" s="176"/>
      <c r="BO1109" s="176"/>
    </row>
    <row r="1110" s="115" customFormat="1" ht="17.25" spans="1:67">
      <c r="A1110" s="94">
        <f t="shared" si="170"/>
        <v>1109</v>
      </c>
      <c r="B1110" s="95"/>
      <c r="C1110" s="69"/>
      <c r="D1110" s="48"/>
      <c r="E1110" s="69"/>
      <c r="F1110" s="169"/>
      <c r="G1110" s="124" t="e">
        <f>VLOOKUP(F1110,[2]零件成本10.26!$B$2:$C$7802,2,0)</f>
        <v>#N/A</v>
      </c>
      <c r="H1110" s="170"/>
      <c r="I1110" s="128" t="str">
        <f t="shared" si="171"/>
        <v/>
      </c>
      <c r="J1110" s="172"/>
      <c r="K1110" s="178"/>
      <c r="L1110" s="170"/>
      <c r="M1110" s="69"/>
      <c r="N1110" s="69"/>
      <c r="O1110" s="69"/>
      <c r="P1110" s="100">
        <f t="shared" si="172"/>
        <v>0</v>
      </c>
      <c r="Q1110" s="180"/>
      <c r="R1110" s="140" t="str">
        <f t="shared" si="173"/>
        <v>0</v>
      </c>
      <c r="S1110" s="140" t="str">
        <f t="shared" si="174"/>
        <v>0</v>
      </c>
      <c r="T1110" s="157"/>
      <c r="U1110" s="106"/>
      <c r="V1110" s="142">
        <f t="shared" si="175"/>
        <v>0</v>
      </c>
      <c r="W1110" s="142">
        <f t="shared" si="176"/>
        <v>0</v>
      </c>
      <c r="X1110" s="108">
        <f t="shared" si="177"/>
        <v>0</v>
      </c>
      <c r="Y1110" s="108">
        <f t="shared" si="178"/>
        <v>0</v>
      </c>
      <c r="Z1110" s="108">
        <f t="shared" si="179"/>
        <v>0</v>
      </c>
      <c r="AA1110" s="174"/>
      <c r="AB1110" s="179"/>
      <c r="AS1110" s="176"/>
      <c r="AT1110" s="176"/>
      <c r="AU1110" s="176"/>
      <c r="AV1110" s="176"/>
      <c r="AW1110" s="176"/>
      <c r="AX1110" s="176"/>
      <c r="AY1110" s="176"/>
      <c r="AZ1110" s="176"/>
      <c r="BA1110" s="176"/>
      <c r="BB1110" s="176"/>
      <c r="BC1110" s="176"/>
      <c r="BD1110" s="176"/>
      <c r="BE1110" s="176"/>
      <c r="BF1110" s="176"/>
      <c r="BG1110" s="176"/>
      <c r="BH1110" s="176"/>
      <c r="BI1110" s="176"/>
      <c r="BJ1110" s="176"/>
      <c r="BK1110" s="176"/>
      <c r="BL1110" s="176"/>
      <c r="BM1110" s="176"/>
      <c r="BN1110" s="176"/>
      <c r="BO1110" s="176"/>
    </row>
    <row r="1111" s="115" customFormat="1" ht="17.25" spans="1:67">
      <c r="A1111" s="94">
        <f t="shared" si="170"/>
        <v>1110</v>
      </c>
      <c r="B1111" s="95"/>
      <c r="C1111" s="69"/>
      <c r="D1111" s="48"/>
      <c r="E1111" s="69"/>
      <c r="F1111" s="169"/>
      <c r="G1111" s="124" t="e">
        <f>VLOOKUP(F1111,[2]零件成本10.26!$B$2:$C$7802,2,0)</f>
        <v>#N/A</v>
      </c>
      <c r="H1111" s="170"/>
      <c r="I1111" s="128" t="str">
        <f t="shared" si="171"/>
        <v/>
      </c>
      <c r="J1111" s="172"/>
      <c r="K1111" s="178"/>
      <c r="L1111" s="170"/>
      <c r="M1111" s="69"/>
      <c r="N1111" s="69"/>
      <c r="O1111" s="69"/>
      <c r="P1111" s="100">
        <f t="shared" si="172"/>
        <v>0</v>
      </c>
      <c r="Q1111" s="180"/>
      <c r="R1111" s="140" t="str">
        <f t="shared" si="173"/>
        <v>0</v>
      </c>
      <c r="S1111" s="140" t="str">
        <f t="shared" si="174"/>
        <v>0</v>
      </c>
      <c r="T1111" s="157"/>
      <c r="U1111" s="106"/>
      <c r="V1111" s="142">
        <f t="shared" si="175"/>
        <v>0</v>
      </c>
      <c r="W1111" s="142">
        <f t="shared" si="176"/>
        <v>0</v>
      </c>
      <c r="X1111" s="108">
        <f t="shared" si="177"/>
        <v>0</v>
      </c>
      <c r="Y1111" s="108">
        <f t="shared" si="178"/>
        <v>0</v>
      </c>
      <c r="Z1111" s="108">
        <f t="shared" si="179"/>
        <v>0</v>
      </c>
      <c r="AA1111" s="174"/>
      <c r="AB1111" s="179"/>
      <c r="AS1111" s="176"/>
      <c r="AT1111" s="176"/>
      <c r="AU1111" s="176"/>
      <c r="AV1111" s="176"/>
      <c r="AW1111" s="176"/>
      <c r="AX1111" s="176"/>
      <c r="AY1111" s="176"/>
      <c r="AZ1111" s="176"/>
      <c r="BA1111" s="176"/>
      <c r="BB1111" s="176"/>
      <c r="BC1111" s="176"/>
      <c r="BD1111" s="176"/>
      <c r="BE1111" s="176"/>
      <c r="BF1111" s="176"/>
      <c r="BG1111" s="176"/>
      <c r="BH1111" s="176"/>
      <c r="BI1111" s="176"/>
      <c r="BJ1111" s="176"/>
      <c r="BK1111" s="176"/>
      <c r="BL1111" s="176"/>
      <c r="BM1111" s="176"/>
      <c r="BN1111" s="176"/>
      <c r="BO1111" s="176"/>
    </row>
    <row r="1112" s="115" customFormat="1" ht="17.25" spans="1:67">
      <c r="A1112" s="94">
        <f t="shared" si="170"/>
        <v>1111</v>
      </c>
      <c r="B1112" s="95"/>
      <c r="C1112" s="69"/>
      <c r="D1112" s="48"/>
      <c r="E1112" s="69"/>
      <c r="F1112" s="169"/>
      <c r="G1112" s="124" t="e">
        <f>VLOOKUP(F1112,[2]零件成本10.26!$B$2:$C$7802,2,0)</f>
        <v>#N/A</v>
      </c>
      <c r="H1112" s="170"/>
      <c r="I1112" s="128" t="str">
        <f t="shared" si="171"/>
        <v/>
      </c>
      <c r="J1112" s="172"/>
      <c r="K1112" s="178"/>
      <c r="L1112" s="170"/>
      <c r="M1112" s="69"/>
      <c r="N1112" s="69"/>
      <c r="O1112" s="69"/>
      <c r="P1112" s="100">
        <f t="shared" si="172"/>
        <v>0</v>
      </c>
      <c r="Q1112" s="180"/>
      <c r="R1112" s="140" t="str">
        <f t="shared" si="173"/>
        <v>0</v>
      </c>
      <c r="S1112" s="140" t="str">
        <f t="shared" si="174"/>
        <v>0</v>
      </c>
      <c r="T1112" s="157"/>
      <c r="U1112" s="106"/>
      <c r="V1112" s="142">
        <f t="shared" si="175"/>
        <v>0</v>
      </c>
      <c r="W1112" s="142">
        <f t="shared" si="176"/>
        <v>0</v>
      </c>
      <c r="X1112" s="108">
        <f t="shared" si="177"/>
        <v>0</v>
      </c>
      <c r="Y1112" s="108">
        <f t="shared" si="178"/>
        <v>0</v>
      </c>
      <c r="Z1112" s="108">
        <f t="shared" si="179"/>
        <v>0</v>
      </c>
      <c r="AA1112" s="174"/>
      <c r="AB1112" s="179"/>
      <c r="AS1112" s="176"/>
      <c r="AT1112" s="176"/>
      <c r="AU1112" s="176"/>
      <c r="AV1112" s="176"/>
      <c r="AW1112" s="176"/>
      <c r="AX1112" s="176"/>
      <c r="AY1112" s="176"/>
      <c r="AZ1112" s="176"/>
      <c r="BA1112" s="176"/>
      <c r="BB1112" s="176"/>
      <c r="BC1112" s="176"/>
      <c r="BD1112" s="176"/>
      <c r="BE1112" s="176"/>
      <c r="BF1112" s="176"/>
      <c r="BG1112" s="176"/>
      <c r="BH1112" s="176"/>
      <c r="BI1112" s="176"/>
      <c r="BJ1112" s="176"/>
      <c r="BK1112" s="176"/>
      <c r="BL1112" s="176"/>
      <c r="BM1112" s="176"/>
      <c r="BN1112" s="176"/>
      <c r="BO1112" s="176"/>
    </row>
    <row r="1113" s="115" customFormat="1" ht="17.25" spans="1:67">
      <c r="A1113" s="94">
        <f t="shared" si="170"/>
        <v>1112</v>
      </c>
      <c r="B1113" s="95"/>
      <c r="C1113" s="69"/>
      <c r="D1113" s="48"/>
      <c r="E1113" s="69"/>
      <c r="F1113" s="169"/>
      <c r="G1113" s="124" t="e">
        <f>VLOOKUP(F1113,[2]零件成本10.26!$B$2:$C$7802,2,0)</f>
        <v>#N/A</v>
      </c>
      <c r="H1113" s="170"/>
      <c r="I1113" s="128" t="str">
        <f t="shared" si="171"/>
        <v/>
      </c>
      <c r="J1113" s="172"/>
      <c r="K1113" s="178"/>
      <c r="L1113" s="170"/>
      <c r="M1113" s="69"/>
      <c r="N1113" s="69"/>
      <c r="O1113" s="69"/>
      <c r="P1113" s="100">
        <f t="shared" si="172"/>
        <v>0</v>
      </c>
      <c r="Q1113" s="180"/>
      <c r="R1113" s="140" t="str">
        <f t="shared" si="173"/>
        <v>0</v>
      </c>
      <c r="S1113" s="140" t="str">
        <f t="shared" si="174"/>
        <v>0</v>
      </c>
      <c r="T1113" s="157"/>
      <c r="U1113" s="106"/>
      <c r="V1113" s="142">
        <f t="shared" si="175"/>
        <v>0</v>
      </c>
      <c r="W1113" s="142">
        <f t="shared" si="176"/>
        <v>0</v>
      </c>
      <c r="X1113" s="108">
        <f t="shared" si="177"/>
        <v>0</v>
      </c>
      <c r="Y1113" s="108">
        <f t="shared" si="178"/>
        <v>0</v>
      </c>
      <c r="Z1113" s="108">
        <f t="shared" si="179"/>
        <v>0</v>
      </c>
      <c r="AA1113" s="174"/>
      <c r="AB1113" s="179"/>
      <c r="AS1113" s="176"/>
      <c r="AT1113" s="176"/>
      <c r="AU1113" s="176"/>
      <c r="AV1113" s="176"/>
      <c r="AW1113" s="176"/>
      <c r="AX1113" s="176"/>
      <c r="AY1113" s="176"/>
      <c r="AZ1113" s="176"/>
      <c r="BA1113" s="176"/>
      <c r="BB1113" s="176"/>
      <c r="BC1113" s="176"/>
      <c r="BD1113" s="176"/>
      <c r="BE1113" s="176"/>
      <c r="BF1113" s="176"/>
      <c r="BG1113" s="176"/>
      <c r="BH1113" s="176"/>
      <c r="BI1113" s="176"/>
      <c r="BJ1113" s="176"/>
      <c r="BK1113" s="176"/>
      <c r="BL1113" s="176"/>
      <c r="BM1113" s="176"/>
      <c r="BN1113" s="176"/>
      <c r="BO1113" s="176"/>
    </row>
    <row r="1114" s="115" customFormat="1" ht="17.25" spans="1:67">
      <c r="A1114" s="94">
        <f t="shared" si="170"/>
        <v>1113</v>
      </c>
      <c r="B1114" s="95"/>
      <c r="C1114" s="69"/>
      <c r="D1114" s="48"/>
      <c r="E1114" s="69"/>
      <c r="F1114" s="169"/>
      <c r="G1114" s="124" t="e">
        <f>VLOOKUP(F1114,[2]零件成本10.26!$B$2:$C$7802,2,0)</f>
        <v>#N/A</v>
      </c>
      <c r="H1114" s="170"/>
      <c r="I1114" s="128" t="str">
        <f t="shared" si="171"/>
        <v/>
      </c>
      <c r="J1114" s="172"/>
      <c r="K1114" s="178"/>
      <c r="L1114" s="170"/>
      <c r="M1114" s="69"/>
      <c r="N1114" s="69"/>
      <c r="O1114" s="69"/>
      <c r="P1114" s="100">
        <f t="shared" si="172"/>
        <v>0</v>
      </c>
      <c r="Q1114" s="180"/>
      <c r="R1114" s="140" t="str">
        <f t="shared" si="173"/>
        <v>0</v>
      </c>
      <c r="S1114" s="140" t="str">
        <f t="shared" si="174"/>
        <v>0</v>
      </c>
      <c r="T1114" s="157"/>
      <c r="U1114" s="106"/>
      <c r="V1114" s="142">
        <f t="shared" si="175"/>
        <v>0</v>
      </c>
      <c r="W1114" s="142">
        <f t="shared" si="176"/>
        <v>0</v>
      </c>
      <c r="X1114" s="108">
        <f t="shared" si="177"/>
        <v>0</v>
      </c>
      <c r="Y1114" s="108">
        <f t="shared" si="178"/>
        <v>0</v>
      </c>
      <c r="Z1114" s="108">
        <f t="shared" si="179"/>
        <v>0</v>
      </c>
      <c r="AA1114" s="174"/>
      <c r="AB1114" s="179"/>
      <c r="AS1114" s="176"/>
      <c r="AT1114" s="176"/>
      <c r="AU1114" s="176"/>
      <c r="AV1114" s="176"/>
      <c r="AW1114" s="176"/>
      <c r="AX1114" s="176"/>
      <c r="AY1114" s="176"/>
      <c r="AZ1114" s="176"/>
      <c r="BA1114" s="176"/>
      <c r="BB1114" s="176"/>
      <c r="BC1114" s="176"/>
      <c r="BD1114" s="176"/>
      <c r="BE1114" s="176"/>
      <c r="BF1114" s="176"/>
      <c r="BG1114" s="176"/>
      <c r="BH1114" s="176"/>
      <c r="BI1114" s="176"/>
      <c r="BJ1114" s="176"/>
      <c r="BK1114" s="176"/>
      <c r="BL1114" s="176"/>
      <c r="BM1114" s="176"/>
      <c r="BN1114" s="176"/>
      <c r="BO1114" s="176"/>
    </row>
    <row r="1115" s="115" customFormat="1" ht="17.25" spans="1:67">
      <c r="A1115" s="94">
        <f t="shared" si="170"/>
        <v>1114</v>
      </c>
      <c r="B1115" s="95"/>
      <c r="C1115" s="69"/>
      <c r="D1115" s="48"/>
      <c r="E1115" s="69"/>
      <c r="F1115" s="169"/>
      <c r="G1115" s="124" t="e">
        <f>VLOOKUP(F1115,[2]零件成本10.26!$B$2:$C$7802,2,0)</f>
        <v>#N/A</v>
      </c>
      <c r="H1115" s="170"/>
      <c r="I1115" s="128" t="str">
        <f t="shared" si="171"/>
        <v/>
      </c>
      <c r="J1115" s="172"/>
      <c r="K1115" s="178"/>
      <c r="L1115" s="170"/>
      <c r="M1115" s="69"/>
      <c r="N1115" s="69"/>
      <c r="O1115" s="69"/>
      <c r="P1115" s="100">
        <f t="shared" si="172"/>
        <v>0</v>
      </c>
      <c r="Q1115" s="180"/>
      <c r="R1115" s="140" t="str">
        <f t="shared" si="173"/>
        <v>0</v>
      </c>
      <c r="S1115" s="140" t="str">
        <f t="shared" si="174"/>
        <v>0</v>
      </c>
      <c r="T1115" s="157"/>
      <c r="U1115" s="106"/>
      <c r="V1115" s="142">
        <f t="shared" si="175"/>
        <v>0</v>
      </c>
      <c r="W1115" s="142">
        <f t="shared" si="176"/>
        <v>0</v>
      </c>
      <c r="X1115" s="108">
        <f t="shared" si="177"/>
        <v>0</v>
      </c>
      <c r="Y1115" s="108">
        <f t="shared" si="178"/>
        <v>0</v>
      </c>
      <c r="Z1115" s="108">
        <f t="shared" si="179"/>
        <v>0</v>
      </c>
      <c r="AA1115" s="174"/>
      <c r="AB1115" s="179"/>
      <c r="AS1115" s="176"/>
      <c r="AT1115" s="176"/>
      <c r="AU1115" s="176"/>
      <c r="AV1115" s="176"/>
      <c r="AW1115" s="176"/>
      <c r="AX1115" s="176"/>
      <c r="AY1115" s="176"/>
      <c r="AZ1115" s="176"/>
      <c r="BA1115" s="176"/>
      <c r="BB1115" s="176"/>
      <c r="BC1115" s="176"/>
      <c r="BD1115" s="176"/>
      <c r="BE1115" s="176"/>
      <c r="BF1115" s="176"/>
      <c r="BG1115" s="176"/>
      <c r="BH1115" s="176"/>
      <c r="BI1115" s="176"/>
      <c r="BJ1115" s="176"/>
      <c r="BK1115" s="176"/>
      <c r="BL1115" s="176"/>
      <c r="BM1115" s="176"/>
      <c r="BN1115" s="176"/>
      <c r="BO1115" s="176"/>
    </row>
    <row r="1116" s="115" customFormat="1" ht="17.25" spans="1:67">
      <c r="A1116" s="94">
        <f t="shared" si="170"/>
        <v>1115</v>
      </c>
      <c r="B1116" s="95"/>
      <c r="C1116" s="69"/>
      <c r="D1116" s="48"/>
      <c r="E1116" s="69"/>
      <c r="F1116" s="169"/>
      <c r="G1116" s="124" t="e">
        <f>VLOOKUP(F1116,[2]零件成本10.26!$B$2:$C$7802,2,0)</f>
        <v>#N/A</v>
      </c>
      <c r="H1116" s="170"/>
      <c r="I1116" s="128" t="str">
        <f t="shared" si="171"/>
        <v/>
      </c>
      <c r="J1116" s="172"/>
      <c r="K1116" s="178"/>
      <c r="L1116" s="170"/>
      <c r="M1116" s="69"/>
      <c r="N1116" s="69"/>
      <c r="O1116" s="69"/>
      <c r="P1116" s="100">
        <f t="shared" si="172"/>
        <v>0</v>
      </c>
      <c r="Q1116" s="180"/>
      <c r="R1116" s="140" t="str">
        <f t="shared" si="173"/>
        <v>0</v>
      </c>
      <c r="S1116" s="140" t="str">
        <f t="shared" si="174"/>
        <v>0</v>
      </c>
      <c r="T1116" s="157"/>
      <c r="U1116" s="106"/>
      <c r="V1116" s="142">
        <f t="shared" si="175"/>
        <v>0</v>
      </c>
      <c r="W1116" s="142">
        <f t="shared" si="176"/>
        <v>0</v>
      </c>
      <c r="X1116" s="108">
        <f t="shared" si="177"/>
        <v>0</v>
      </c>
      <c r="Y1116" s="108">
        <f t="shared" si="178"/>
        <v>0</v>
      </c>
      <c r="Z1116" s="108">
        <f t="shared" si="179"/>
        <v>0</v>
      </c>
      <c r="AA1116" s="174"/>
      <c r="AB1116" s="179"/>
      <c r="AS1116" s="176"/>
      <c r="AT1116" s="176"/>
      <c r="AU1116" s="176"/>
      <c r="AV1116" s="176"/>
      <c r="AW1116" s="176"/>
      <c r="AX1116" s="176"/>
      <c r="AY1116" s="176"/>
      <c r="AZ1116" s="176"/>
      <c r="BA1116" s="176"/>
      <c r="BB1116" s="176"/>
      <c r="BC1116" s="176"/>
      <c r="BD1116" s="176"/>
      <c r="BE1116" s="176"/>
      <c r="BF1116" s="176"/>
      <c r="BG1116" s="176"/>
      <c r="BH1116" s="176"/>
      <c r="BI1116" s="176"/>
      <c r="BJ1116" s="176"/>
      <c r="BK1116" s="176"/>
      <c r="BL1116" s="176"/>
      <c r="BM1116" s="176"/>
      <c r="BN1116" s="176"/>
      <c r="BO1116" s="176"/>
    </row>
    <row r="1117" s="115" customFormat="1" ht="17.25" spans="1:67">
      <c r="A1117" s="94">
        <f t="shared" si="170"/>
        <v>1116</v>
      </c>
      <c r="B1117" s="95"/>
      <c r="C1117" s="69"/>
      <c r="D1117" s="48"/>
      <c r="E1117" s="69"/>
      <c r="F1117" s="169"/>
      <c r="G1117" s="124" t="e">
        <f>VLOOKUP(F1117,[2]零件成本10.26!$B$2:$C$7802,2,0)</f>
        <v>#N/A</v>
      </c>
      <c r="H1117" s="170"/>
      <c r="I1117" s="128" t="str">
        <f t="shared" si="171"/>
        <v/>
      </c>
      <c r="J1117" s="172"/>
      <c r="K1117" s="178"/>
      <c r="L1117" s="170"/>
      <c r="M1117" s="69"/>
      <c r="N1117" s="69"/>
      <c r="O1117" s="69"/>
      <c r="P1117" s="100">
        <f t="shared" si="172"/>
        <v>0</v>
      </c>
      <c r="Q1117" s="180"/>
      <c r="R1117" s="140" t="str">
        <f t="shared" si="173"/>
        <v>0</v>
      </c>
      <c r="S1117" s="140" t="str">
        <f t="shared" si="174"/>
        <v>0</v>
      </c>
      <c r="T1117" s="157"/>
      <c r="U1117" s="106"/>
      <c r="V1117" s="142">
        <f t="shared" si="175"/>
        <v>0</v>
      </c>
      <c r="W1117" s="142">
        <f t="shared" si="176"/>
        <v>0</v>
      </c>
      <c r="X1117" s="108">
        <f t="shared" si="177"/>
        <v>0</v>
      </c>
      <c r="Y1117" s="108">
        <f t="shared" si="178"/>
        <v>0</v>
      </c>
      <c r="Z1117" s="108">
        <f t="shared" si="179"/>
        <v>0</v>
      </c>
      <c r="AA1117" s="174"/>
      <c r="AB1117" s="179"/>
      <c r="AS1117" s="176"/>
      <c r="AT1117" s="176"/>
      <c r="AU1117" s="176"/>
      <c r="AV1117" s="176"/>
      <c r="AW1117" s="176"/>
      <c r="AX1117" s="176"/>
      <c r="AY1117" s="176"/>
      <c r="AZ1117" s="176"/>
      <c r="BA1117" s="176"/>
      <c r="BB1117" s="176"/>
      <c r="BC1117" s="176"/>
      <c r="BD1117" s="176"/>
      <c r="BE1117" s="176"/>
      <c r="BF1117" s="176"/>
      <c r="BG1117" s="176"/>
      <c r="BH1117" s="176"/>
      <c r="BI1117" s="176"/>
      <c r="BJ1117" s="176"/>
      <c r="BK1117" s="176"/>
      <c r="BL1117" s="176"/>
      <c r="BM1117" s="176"/>
      <c r="BN1117" s="176"/>
      <c r="BO1117" s="176"/>
    </row>
    <row r="1118" s="115" customFormat="1" ht="17.25" spans="1:67">
      <c r="A1118" s="94">
        <f t="shared" si="170"/>
        <v>1117</v>
      </c>
      <c r="B1118" s="95"/>
      <c r="C1118" s="69"/>
      <c r="D1118" s="48"/>
      <c r="E1118" s="69"/>
      <c r="F1118" s="169"/>
      <c r="G1118" s="124" t="e">
        <f>VLOOKUP(F1118,[2]零件成本10.26!$B$2:$C$7802,2,0)</f>
        <v>#N/A</v>
      </c>
      <c r="H1118" s="170"/>
      <c r="I1118" s="128" t="str">
        <f t="shared" si="171"/>
        <v/>
      </c>
      <c r="J1118" s="172"/>
      <c r="K1118" s="178"/>
      <c r="L1118" s="170"/>
      <c r="M1118" s="69"/>
      <c r="N1118" s="69"/>
      <c r="O1118" s="69"/>
      <c r="P1118" s="100">
        <f t="shared" si="172"/>
        <v>0</v>
      </c>
      <c r="Q1118" s="180"/>
      <c r="R1118" s="140" t="str">
        <f t="shared" si="173"/>
        <v>0</v>
      </c>
      <c r="S1118" s="140" t="str">
        <f t="shared" si="174"/>
        <v>0</v>
      </c>
      <c r="T1118" s="157"/>
      <c r="U1118" s="106"/>
      <c r="V1118" s="142">
        <f t="shared" si="175"/>
        <v>0</v>
      </c>
      <c r="W1118" s="142">
        <f t="shared" si="176"/>
        <v>0</v>
      </c>
      <c r="X1118" s="108">
        <f t="shared" si="177"/>
        <v>0</v>
      </c>
      <c r="Y1118" s="108">
        <f t="shared" si="178"/>
        <v>0</v>
      </c>
      <c r="Z1118" s="108">
        <f t="shared" si="179"/>
        <v>0</v>
      </c>
      <c r="AA1118" s="174"/>
      <c r="AB1118" s="179"/>
      <c r="AS1118" s="176"/>
      <c r="AT1118" s="176"/>
      <c r="AU1118" s="176"/>
      <c r="AV1118" s="176"/>
      <c r="AW1118" s="176"/>
      <c r="AX1118" s="176"/>
      <c r="AY1118" s="176"/>
      <c r="AZ1118" s="176"/>
      <c r="BA1118" s="176"/>
      <c r="BB1118" s="176"/>
      <c r="BC1118" s="176"/>
      <c r="BD1118" s="176"/>
      <c r="BE1118" s="176"/>
      <c r="BF1118" s="176"/>
      <c r="BG1118" s="176"/>
      <c r="BH1118" s="176"/>
      <c r="BI1118" s="176"/>
      <c r="BJ1118" s="176"/>
      <c r="BK1118" s="176"/>
      <c r="BL1118" s="176"/>
      <c r="BM1118" s="176"/>
      <c r="BN1118" s="176"/>
      <c r="BO1118" s="176"/>
    </row>
    <row r="1119" s="115" customFormat="1" ht="17.25" spans="1:67">
      <c r="A1119" s="94">
        <f t="shared" si="170"/>
        <v>1118</v>
      </c>
      <c r="B1119" s="95"/>
      <c r="C1119" s="69"/>
      <c r="D1119" s="48"/>
      <c r="E1119" s="69"/>
      <c r="F1119" s="169"/>
      <c r="G1119" s="124" t="e">
        <f>VLOOKUP(F1119,[2]零件成本10.26!$B$2:$C$7802,2,0)</f>
        <v>#N/A</v>
      </c>
      <c r="H1119" s="170"/>
      <c r="I1119" s="128" t="str">
        <f t="shared" si="171"/>
        <v/>
      </c>
      <c r="J1119" s="172"/>
      <c r="K1119" s="178"/>
      <c r="L1119" s="170"/>
      <c r="M1119" s="69"/>
      <c r="N1119" s="69"/>
      <c r="O1119" s="69"/>
      <c r="P1119" s="100">
        <f t="shared" si="172"/>
        <v>0</v>
      </c>
      <c r="Q1119" s="180"/>
      <c r="R1119" s="140" t="str">
        <f t="shared" si="173"/>
        <v>0</v>
      </c>
      <c r="S1119" s="140" t="str">
        <f t="shared" si="174"/>
        <v>0</v>
      </c>
      <c r="T1119" s="157"/>
      <c r="U1119" s="106"/>
      <c r="V1119" s="142">
        <f t="shared" si="175"/>
        <v>0</v>
      </c>
      <c r="W1119" s="142">
        <f t="shared" si="176"/>
        <v>0</v>
      </c>
      <c r="X1119" s="108">
        <f t="shared" si="177"/>
        <v>0</v>
      </c>
      <c r="Y1119" s="108">
        <f t="shared" si="178"/>
        <v>0</v>
      </c>
      <c r="Z1119" s="108">
        <f t="shared" si="179"/>
        <v>0</v>
      </c>
      <c r="AA1119" s="174"/>
      <c r="AB1119" s="179"/>
      <c r="AS1119" s="176"/>
      <c r="AT1119" s="176"/>
      <c r="AU1119" s="176"/>
      <c r="AV1119" s="176"/>
      <c r="AW1119" s="176"/>
      <c r="AX1119" s="176"/>
      <c r="AY1119" s="176"/>
      <c r="AZ1119" s="176"/>
      <c r="BA1119" s="176"/>
      <c r="BB1119" s="176"/>
      <c r="BC1119" s="176"/>
      <c r="BD1119" s="176"/>
      <c r="BE1119" s="176"/>
      <c r="BF1119" s="176"/>
      <c r="BG1119" s="176"/>
      <c r="BH1119" s="176"/>
      <c r="BI1119" s="176"/>
      <c r="BJ1119" s="176"/>
      <c r="BK1119" s="176"/>
      <c r="BL1119" s="176"/>
      <c r="BM1119" s="176"/>
      <c r="BN1119" s="176"/>
      <c r="BO1119" s="176"/>
    </row>
    <row r="1120" s="115" customFormat="1" ht="17.25" spans="1:67">
      <c r="A1120" s="94">
        <f t="shared" si="170"/>
        <v>1119</v>
      </c>
      <c r="B1120" s="95"/>
      <c r="C1120" s="69"/>
      <c r="D1120" s="48"/>
      <c r="E1120" s="69"/>
      <c r="F1120" s="169"/>
      <c r="G1120" s="124" t="e">
        <f>VLOOKUP(F1120,[2]零件成本10.26!$B$2:$C$7802,2,0)</f>
        <v>#N/A</v>
      </c>
      <c r="H1120" s="170"/>
      <c r="I1120" s="128" t="str">
        <f t="shared" si="171"/>
        <v/>
      </c>
      <c r="J1120" s="172"/>
      <c r="K1120" s="178"/>
      <c r="L1120" s="170"/>
      <c r="M1120" s="69"/>
      <c r="N1120" s="69"/>
      <c r="O1120" s="69"/>
      <c r="P1120" s="100">
        <f t="shared" si="172"/>
        <v>0</v>
      </c>
      <c r="Q1120" s="180"/>
      <c r="R1120" s="140" t="str">
        <f t="shared" si="173"/>
        <v>0</v>
      </c>
      <c r="S1120" s="140" t="str">
        <f t="shared" si="174"/>
        <v>0</v>
      </c>
      <c r="T1120" s="157"/>
      <c r="U1120" s="106"/>
      <c r="V1120" s="142">
        <f t="shared" si="175"/>
        <v>0</v>
      </c>
      <c r="W1120" s="142">
        <f t="shared" si="176"/>
        <v>0</v>
      </c>
      <c r="X1120" s="108">
        <f t="shared" si="177"/>
        <v>0</v>
      </c>
      <c r="Y1120" s="108">
        <f t="shared" si="178"/>
        <v>0</v>
      </c>
      <c r="Z1120" s="108">
        <f t="shared" si="179"/>
        <v>0</v>
      </c>
      <c r="AA1120" s="174"/>
      <c r="AB1120" s="179"/>
      <c r="AS1120" s="176"/>
      <c r="AT1120" s="176"/>
      <c r="AU1120" s="176"/>
      <c r="AV1120" s="176"/>
      <c r="AW1120" s="176"/>
      <c r="AX1120" s="176"/>
      <c r="AY1120" s="176"/>
      <c r="AZ1120" s="176"/>
      <c r="BA1120" s="176"/>
      <c r="BB1120" s="176"/>
      <c r="BC1120" s="176"/>
      <c r="BD1120" s="176"/>
      <c r="BE1120" s="176"/>
      <c r="BF1120" s="176"/>
      <c r="BG1120" s="176"/>
      <c r="BH1120" s="176"/>
      <c r="BI1120" s="176"/>
      <c r="BJ1120" s="176"/>
      <c r="BK1120" s="176"/>
      <c r="BL1120" s="176"/>
      <c r="BM1120" s="176"/>
      <c r="BN1120" s="176"/>
      <c r="BO1120" s="176"/>
    </row>
    <row r="1121" s="115" customFormat="1" ht="17.25" spans="1:67">
      <c r="A1121" s="94">
        <f t="shared" si="170"/>
        <v>1120</v>
      </c>
      <c r="B1121" s="95"/>
      <c r="C1121" s="69"/>
      <c r="D1121" s="48"/>
      <c r="E1121" s="69"/>
      <c r="F1121" s="169"/>
      <c r="G1121" s="124" t="e">
        <f>VLOOKUP(F1121,[2]零件成本10.26!$B$2:$C$7802,2,0)</f>
        <v>#N/A</v>
      </c>
      <c r="H1121" s="170"/>
      <c r="I1121" s="128" t="str">
        <f t="shared" si="171"/>
        <v/>
      </c>
      <c r="J1121" s="172"/>
      <c r="K1121" s="178"/>
      <c r="L1121" s="170"/>
      <c r="M1121" s="69"/>
      <c r="N1121" s="69"/>
      <c r="O1121" s="69"/>
      <c r="P1121" s="100">
        <f t="shared" si="172"/>
        <v>0</v>
      </c>
      <c r="Q1121" s="180"/>
      <c r="R1121" s="140" t="str">
        <f t="shared" si="173"/>
        <v>0</v>
      </c>
      <c r="S1121" s="140" t="str">
        <f t="shared" si="174"/>
        <v>0</v>
      </c>
      <c r="T1121" s="157"/>
      <c r="U1121" s="106"/>
      <c r="V1121" s="142">
        <f t="shared" si="175"/>
        <v>0</v>
      </c>
      <c r="W1121" s="142">
        <f t="shared" si="176"/>
        <v>0</v>
      </c>
      <c r="X1121" s="108">
        <f t="shared" si="177"/>
        <v>0</v>
      </c>
      <c r="Y1121" s="108">
        <f t="shared" si="178"/>
        <v>0</v>
      </c>
      <c r="Z1121" s="108">
        <f t="shared" si="179"/>
        <v>0</v>
      </c>
      <c r="AA1121" s="174"/>
      <c r="AB1121" s="179"/>
      <c r="AS1121" s="176"/>
      <c r="AT1121" s="176"/>
      <c r="AU1121" s="176"/>
      <c r="AV1121" s="176"/>
      <c r="AW1121" s="176"/>
      <c r="AX1121" s="176"/>
      <c r="AY1121" s="176"/>
      <c r="AZ1121" s="176"/>
      <c r="BA1121" s="176"/>
      <c r="BB1121" s="176"/>
      <c r="BC1121" s="176"/>
      <c r="BD1121" s="176"/>
      <c r="BE1121" s="176"/>
      <c r="BF1121" s="176"/>
      <c r="BG1121" s="176"/>
      <c r="BH1121" s="176"/>
      <c r="BI1121" s="176"/>
      <c r="BJ1121" s="176"/>
      <c r="BK1121" s="176"/>
      <c r="BL1121" s="176"/>
      <c r="BM1121" s="176"/>
      <c r="BN1121" s="176"/>
      <c r="BO1121" s="176"/>
    </row>
    <row r="1122" s="115" customFormat="1" ht="17.25" spans="1:67">
      <c r="A1122" s="94">
        <f t="shared" si="170"/>
        <v>1121</v>
      </c>
      <c r="B1122" s="95"/>
      <c r="C1122" s="69"/>
      <c r="D1122" s="48"/>
      <c r="E1122" s="69"/>
      <c r="F1122" s="169"/>
      <c r="G1122" s="124" t="e">
        <f>VLOOKUP(F1122,[2]零件成本10.26!$B$2:$C$7802,2,0)</f>
        <v>#N/A</v>
      </c>
      <c r="H1122" s="170"/>
      <c r="I1122" s="128" t="str">
        <f t="shared" si="171"/>
        <v/>
      </c>
      <c r="J1122" s="172"/>
      <c r="K1122" s="178"/>
      <c r="L1122" s="170"/>
      <c r="M1122" s="69"/>
      <c r="N1122" s="69"/>
      <c r="O1122" s="69"/>
      <c r="P1122" s="100">
        <f t="shared" si="172"/>
        <v>0</v>
      </c>
      <c r="Q1122" s="180"/>
      <c r="R1122" s="140" t="str">
        <f t="shared" si="173"/>
        <v>0</v>
      </c>
      <c r="S1122" s="140" t="str">
        <f t="shared" si="174"/>
        <v>0</v>
      </c>
      <c r="T1122" s="157"/>
      <c r="U1122" s="106"/>
      <c r="V1122" s="142">
        <f t="shared" si="175"/>
        <v>0</v>
      </c>
      <c r="W1122" s="142">
        <f t="shared" si="176"/>
        <v>0</v>
      </c>
      <c r="X1122" s="108">
        <f t="shared" si="177"/>
        <v>0</v>
      </c>
      <c r="Y1122" s="108">
        <f t="shared" si="178"/>
        <v>0</v>
      </c>
      <c r="Z1122" s="108">
        <f t="shared" si="179"/>
        <v>0</v>
      </c>
      <c r="AA1122" s="174"/>
      <c r="AB1122" s="179"/>
      <c r="AS1122" s="176"/>
      <c r="AT1122" s="176"/>
      <c r="AU1122" s="176"/>
      <c r="AV1122" s="176"/>
      <c r="AW1122" s="176"/>
      <c r="AX1122" s="176"/>
      <c r="AY1122" s="176"/>
      <c r="AZ1122" s="176"/>
      <c r="BA1122" s="176"/>
      <c r="BB1122" s="176"/>
      <c r="BC1122" s="176"/>
      <c r="BD1122" s="176"/>
      <c r="BE1122" s="176"/>
      <c r="BF1122" s="176"/>
      <c r="BG1122" s="176"/>
      <c r="BH1122" s="176"/>
      <c r="BI1122" s="176"/>
      <c r="BJ1122" s="176"/>
      <c r="BK1122" s="176"/>
      <c r="BL1122" s="176"/>
      <c r="BM1122" s="176"/>
      <c r="BN1122" s="176"/>
      <c r="BO1122" s="176"/>
    </row>
    <row r="1123" s="115" customFormat="1" ht="17.25" spans="1:67">
      <c r="A1123" s="94">
        <f t="shared" si="170"/>
        <v>1122</v>
      </c>
      <c r="B1123" s="95"/>
      <c r="C1123" s="69"/>
      <c r="D1123" s="48"/>
      <c r="E1123" s="69"/>
      <c r="F1123" s="169"/>
      <c r="G1123" s="124" t="e">
        <f>VLOOKUP(F1123,[2]零件成本10.26!$B$2:$C$7802,2,0)</f>
        <v>#N/A</v>
      </c>
      <c r="H1123" s="170"/>
      <c r="I1123" s="128" t="str">
        <f t="shared" si="171"/>
        <v/>
      </c>
      <c r="J1123" s="172"/>
      <c r="K1123" s="178"/>
      <c r="L1123" s="170"/>
      <c r="M1123" s="69"/>
      <c r="N1123" s="69"/>
      <c r="O1123" s="69"/>
      <c r="P1123" s="100">
        <f t="shared" si="172"/>
        <v>0</v>
      </c>
      <c r="Q1123" s="180"/>
      <c r="R1123" s="140" t="str">
        <f t="shared" si="173"/>
        <v>0</v>
      </c>
      <c r="S1123" s="140" t="str">
        <f t="shared" si="174"/>
        <v>0</v>
      </c>
      <c r="T1123" s="157"/>
      <c r="U1123" s="106"/>
      <c r="V1123" s="142">
        <f t="shared" si="175"/>
        <v>0</v>
      </c>
      <c r="W1123" s="142">
        <f t="shared" si="176"/>
        <v>0</v>
      </c>
      <c r="X1123" s="108">
        <f t="shared" si="177"/>
        <v>0</v>
      </c>
      <c r="Y1123" s="108">
        <f t="shared" si="178"/>
        <v>0</v>
      </c>
      <c r="Z1123" s="108">
        <f t="shared" si="179"/>
        <v>0</v>
      </c>
      <c r="AA1123" s="174"/>
      <c r="AB1123" s="179"/>
      <c r="AS1123" s="176"/>
      <c r="AT1123" s="176"/>
      <c r="AU1123" s="176"/>
      <c r="AV1123" s="176"/>
      <c r="AW1123" s="176"/>
      <c r="AX1123" s="176"/>
      <c r="AY1123" s="176"/>
      <c r="AZ1123" s="176"/>
      <c r="BA1123" s="176"/>
      <c r="BB1123" s="176"/>
      <c r="BC1123" s="176"/>
      <c r="BD1123" s="176"/>
      <c r="BE1123" s="176"/>
      <c r="BF1123" s="176"/>
      <c r="BG1123" s="176"/>
      <c r="BH1123" s="176"/>
      <c r="BI1123" s="176"/>
      <c r="BJ1123" s="176"/>
      <c r="BK1123" s="176"/>
      <c r="BL1123" s="176"/>
      <c r="BM1123" s="176"/>
      <c r="BN1123" s="176"/>
      <c r="BO1123" s="176"/>
    </row>
    <row r="1124" s="115" customFormat="1" ht="17.25" spans="1:67">
      <c r="A1124" s="94">
        <f t="shared" si="170"/>
        <v>1123</v>
      </c>
      <c r="B1124" s="95"/>
      <c r="C1124" s="69"/>
      <c r="D1124" s="48"/>
      <c r="E1124" s="69"/>
      <c r="F1124" s="169"/>
      <c r="G1124" s="124" t="e">
        <f>VLOOKUP(F1124,[2]零件成本10.26!$B$2:$C$7802,2,0)</f>
        <v>#N/A</v>
      </c>
      <c r="H1124" s="170"/>
      <c r="I1124" s="128" t="str">
        <f t="shared" si="171"/>
        <v/>
      </c>
      <c r="J1124" s="172"/>
      <c r="K1124" s="178"/>
      <c r="L1124" s="170"/>
      <c r="M1124" s="69"/>
      <c r="N1124" s="69"/>
      <c r="O1124" s="69"/>
      <c r="P1124" s="100">
        <f t="shared" si="172"/>
        <v>0</v>
      </c>
      <c r="Q1124" s="180"/>
      <c r="R1124" s="140" t="str">
        <f t="shared" si="173"/>
        <v>0</v>
      </c>
      <c r="S1124" s="140" t="str">
        <f t="shared" si="174"/>
        <v>0</v>
      </c>
      <c r="T1124" s="157"/>
      <c r="U1124" s="106"/>
      <c r="V1124" s="142">
        <f t="shared" si="175"/>
        <v>0</v>
      </c>
      <c r="W1124" s="142">
        <f t="shared" si="176"/>
        <v>0</v>
      </c>
      <c r="X1124" s="108">
        <f t="shared" si="177"/>
        <v>0</v>
      </c>
      <c r="Y1124" s="108">
        <f t="shared" si="178"/>
        <v>0</v>
      </c>
      <c r="Z1124" s="108">
        <f t="shared" si="179"/>
        <v>0</v>
      </c>
      <c r="AA1124" s="174"/>
      <c r="AB1124" s="179"/>
      <c r="AS1124" s="176"/>
      <c r="AT1124" s="176"/>
      <c r="AU1124" s="176"/>
      <c r="AV1124" s="176"/>
      <c r="AW1124" s="176"/>
      <c r="AX1124" s="176"/>
      <c r="AY1124" s="176"/>
      <c r="AZ1124" s="176"/>
      <c r="BA1124" s="176"/>
      <c r="BB1124" s="176"/>
      <c r="BC1124" s="176"/>
      <c r="BD1124" s="176"/>
      <c r="BE1124" s="176"/>
      <c r="BF1124" s="176"/>
      <c r="BG1124" s="176"/>
      <c r="BH1124" s="176"/>
      <c r="BI1124" s="176"/>
      <c r="BJ1124" s="176"/>
      <c r="BK1124" s="176"/>
      <c r="BL1124" s="176"/>
      <c r="BM1124" s="176"/>
      <c r="BN1124" s="176"/>
      <c r="BO1124" s="176"/>
    </row>
    <row r="1125" s="115" customFormat="1" ht="17.25" spans="1:67">
      <c r="A1125" s="94">
        <f t="shared" si="170"/>
        <v>1124</v>
      </c>
      <c r="B1125" s="95"/>
      <c r="C1125" s="69"/>
      <c r="D1125" s="48"/>
      <c r="E1125" s="69"/>
      <c r="F1125" s="169"/>
      <c r="G1125" s="124" t="e">
        <f>VLOOKUP(F1125,[2]零件成本10.26!$B$2:$C$7802,2,0)</f>
        <v>#N/A</v>
      </c>
      <c r="H1125" s="170"/>
      <c r="I1125" s="128" t="str">
        <f t="shared" si="171"/>
        <v/>
      </c>
      <c r="J1125" s="172"/>
      <c r="K1125" s="178"/>
      <c r="L1125" s="170"/>
      <c r="M1125" s="69"/>
      <c r="N1125" s="69"/>
      <c r="O1125" s="69"/>
      <c r="P1125" s="100">
        <f t="shared" si="172"/>
        <v>0</v>
      </c>
      <c r="Q1125" s="180"/>
      <c r="R1125" s="140" t="str">
        <f t="shared" si="173"/>
        <v>0</v>
      </c>
      <c r="S1125" s="140" t="str">
        <f t="shared" si="174"/>
        <v>0</v>
      </c>
      <c r="T1125" s="157"/>
      <c r="U1125" s="106"/>
      <c r="V1125" s="142">
        <f t="shared" si="175"/>
        <v>0</v>
      </c>
      <c r="W1125" s="142">
        <f t="shared" si="176"/>
        <v>0</v>
      </c>
      <c r="X1125" s="108">
        <f t="shared" si="177"/>
        <v>0</v>
      </c>
      <c r="Y1125" s="108">
        <f t="shared" si="178"/>
        <v>0</v>
      </c>
      <c r="Z1125" s="108">
        <f t="shared" si="179"/>
        <v>0</v>
      </c>
      <c r="AA1125" s="174"/>
      <c r="AB1125" s="179"/>
      <c r="AS1125" s="176"/>
      <c r="AT1125" s="176"/>
      <c r="AU1125" s="176"/>
      <c r="AV1125" s="176"/>
      <c r="AW1125" s="176"/>
      <c r="AX1125" s="176"/>
      <c r="AY1125" s="176"/>
      <c r="AZ1125" s="176"/>
      <c r="BA1125" s="176"/>
      <c r="BB1125" s="176"/>
      <c r="BC1125" s="176"/>
      <c r="BD1125" s="176"/>
      <c r="BE1125" s="176"/>
      <c r="BF1125" s="176"/>
      <c r="BG1125" s="176"/>
      <c r="BH1125" s="176"/>
      <c r="BI1125" s="176"/>
      <c r="BJ1125" s="176"/>
      <c r="BK1125" s="176"/>
      <c r="BL1125" s="176"/>
      <c r="BM1125" s="176"/>
      <c r="BN1125" s="176"/>
      <c r="BO1125" s="176"/>
    </row>
    <row r="1126" s="115" customFormat="1" ht="17.25" spans="1:67">
      <c r="A1126" s="94">
        <f t="shared" si="170"/>
        <v>1125</v>
      </c>
      <c r="B1126" s="95"/>
      <c r="C1126" s="69"/>
      <c r="D1126" s="48"/>
      <c r="E1126" s="69"/>
      <c r="F1126" s="169"/>
      <c r="G1126" s="124" t="e">
        <f>VLOOKUP(F1126,[2]零件成本10.26!$B$2:$C$7802,2,0)</f>
        <v>#N/A</v>
      </c>
      <c r="H1126" s="170"/>
      <c r="I1126" s="128" t="str">
        <f t="shared" si="171"/>
        <v/>
      </c>
      <c r="J1126" s="172"/>
      <c r="K1126" s="178"/>
      <c r="L1126" s="170"/>
      <c r="M1126" s="69"/>
      <c r="N1126" s="69"/>
      <c r="O1126" s="69"/>
      <c r="P1126" s="100">
        <f t="shared" si="172"/>
        <v>0</v>
      </c>
      <c r="Q1126" s="180"/>
      <c r="R1126" s="140" t="str">
        <f t="shared" si="173"/>
        <v>0</v>
      </c>
      <c r="S1126" s="140" t="str">
        <f t="shared" si="174"/>
        <v>0</v>
      </c>
      <c r="T1126" s="157"/>
      <c r="U1126" s="106"/>
      <c r="V1126" s="142">
        <f t="shared" si="175"/>
        <v>0</v>
      </c>
      <c r="W1126" s="142">
        <f t="shared" si="176"/>
        <v>0</v>
      </c>
      <c r="X1126" s="108">
        <f t="shared" si="177"/>
        <v>0</v>
      </c>
      <c r="Y1126" s="108">
        <f t="shared" si="178"/>
        <v>0</v>
      </c>
      <c r="Z1126" s="108">
        <f t="shared" si="179"/>
        <v>0</v>
      </c>
      <c r="AA1126" s="174"/>
      <c r="AB1126" s="179"/>
      <c r="AS1126" s="176"/>
      <c r="AT1126" s="176"/>
      <c r="AU1126" s="176"/>
      <c r="AV1126" s="176"/>
      <c r="AW1126" s="176"/>
      <c r="AX1126" s="176"/>
      <c r="AY1126" s="176"/>
      <c r="AZ1126" s="176"/>
      <c r="BA1126" s="176"/>
      <c r="BB1126" s="176"/>
      <c r="BC1126" s="176"/>
      <c r="BD1126" s="176"/>
      <c r="BE1126" s="176"/>
      <c r="BF1126" s="176"/>
      <c r="BG1126" s="176"/>
      <c r="BH1126" s="176"/>
      <c r="BI1126" s="176"/>
      <c r="BJ1126" s="176"/>
      <c r="BK1126" s="176"/>
      <c r="BL1126" s="176"/>
      <c r="BM1126" s="176"/>
      <c r="BN1126" s="176"/>
      <c r="BO1126" s="176"/>
    </row>
    <row r="1127" s="115" customFormat="1" ht="17.25" spans="1:67">
      <c r="A1127" s="94">
        <f t="shared" si="170"/>
        <v>1126</v>
      </c>
      <c r="B1127" s="95"/>
      <c r="C1127" s="69"/>
      <c r="D1127" s="48"/>
      <c r="E1127" s="69"/>
      <c r="F1127" s="169"/>
      <c r="G1127" s="124" t="e">
        <f>VLOOKUP(F1127,[2]零件成本10.26!$B$2:$C$7802,2,0)</f>
        <v>#N/A</v>
      </c>
      <c r="H1127" s="170"/>
      <c r="I1127" s="128" t="str">
        <f t="shared" si="171"/>
        <v/>
      </c>
      <c r="J1127" s="172"/>
      <c r="K1127" s="178"/>
      <c r="L1127" s="170"/>
      <c r="M1127" s="69"/>
      <c r="N1127" s="69"/>
      <c r="O1127" s="69"/>
      <c r="P1127" s="100">
        <f t="shared" si="172"/>
        <v>0</v>
      </c>
      <c r="Q1127" s="180"/>
      <c r="R1127" s="140" t="str">
        <f t="shared" si="173"/>
        <v>0</v>
      </c>
      <c r="S1127" s="140" t="str">
        <f t="shared" si="174"/>
        <v>0</v>
      </c>
      <c r="T1127" s="157"/>
      <c r="U1127" s="106"/>
      <c r="V1127" s="142">
        <f t="shared" si="175"/>
        <v>0</v>
      </c>
      <c r="W1127" s="142">
        <f t="shared" si="176"/>
        <v>0</v>
      </c>
      <c r="X1127" s="108">
        <f t="shared" si="177"/>
        <v>0</v>
      </c>
      <c r="Y1127" s="108">
        <f t="shared" si="178"/>
        <v>0</v>
      </c>
      <c r="Z1127" s="108">
        <f t="shared" si="179"/>
        <v>0</v>
      </c>
      <c r="AA1127" s="174"/>
      <c r="AB1127" s="179"/>
      <c r="AS1127" s="176"/>
      <c r="AT1127" s="176"/>
      <c r="AU1127" s="176"/>
      <c r="AV1127" s="176"/>
      <c r="AW1127" s="176"/>
      <c r="AX1127" s="176"/>
      <c r="AY1127" s="176"/>
      <c r="AZ1127" s="176"/>
      <c r="BA1127" s="176"/>
      <c r="BB1127" s="176"/>
      <c r="BC1127" s="176"/>
      <c r="BD1127" s="176"/>
      <c r="BE1127" s="176"/>
      <c r="BF1127" s="176"/>
      <c r="BG1127" s="176"/>
      <c r="BH1127" s="176"/>
      <c r="BI1127" s="176"/>
      <c r="BJ1127" s="176"/>
      <c r="BK1127" s="176"/>
      <c r="BL1127" s="176"/>
      <c r="BM1127" s="176"/>
      <c r="BN1127" s="176"/>
      <c r="BO1127" s="176"/>
    </row>
    <row r="1128" s="115" customFormat="1" ht="17.25" spans="1:67">
      <c r="A1128" s="94">
        <f t="shared" si="170"/>
        <v>1127</v>
      </c>
      <c r="B1128" s="95"/>
      <c r="C1128" s="69"/>
      <c r="D1128" s="48"/>
      <c r="E1128" s="69"/>
      <c r="F1128" s="169"/>
      <c r="G1128" s="124" t="e">
        <f>VLOOKUP(F1128,[2]零件成本10.26!$B$2:$C$7802,2,0)</f>
        <v>#N/A</v>
      </c>
      <c r="H1128" s="170"/>
      <c r="I1128" s="128" t="str">
        <f t="shared" si="171"/>
        <v/>
      </c>
      <c r="J1128" s="172"/>
      <c r="K1128" s="178"/>
      <c r="L1128" s="170"/>
      <c r="M1128" s="69"/>
      <c r="N1128" s="69"/>
      <c r="O1128" s="69"/>
      <c r="P1128" s="100">
        <f t="shared" si="172"/>
        <v>0</v>
      </c>
      <c r="Q1128" s="180"/>
      <c r="R1128" s="140" t="str">
        <f t="shared" si="173"/>
        <v>0</v>
      </c>
      <c r="S1128" s="140" t="str">
        <f t="shared" si="174"/>
        <v>0</v>
      </c>
      <c r="T1128" s="157"/>
      <c r="U1128" s="106"/>
      <c r="V1128" s="142">
        <f t="shared" si="175"/>
        <v>0</v>
      </c>
      <c r="W1128" s="142">
        <f t="shared" si="176"/>
        <v>0</v>
      </c>
      <c r="X1128" s="108">
        <f t="shared" si="177"/>
        <v>0</v>
      </c>
      <c r="Y1128" s="108">
        <f t="shared" si="178"/>
        <v>0</v>
      </c>
      <c r="Z1128" s="108">
        <f t="shared" si="179"/>
        <v>0</v>
      </c>
      <c r="AA1128" s="174"/>
      <c r="AB1128" s="179"/>
      <c r="AS1128" s="176"/>
      <c r="AT1128" s="176"/>
      <c r="AU1128" s="176"/>
      <c r="AV1128" s="176"/>
      <c r="AW1128" s="176"/>
      <c r="AX1128" s="176"/>
      <c r="AY1128" s="176"/>
      <c r="AZ1128" s="176"/>
      <c r="BA1128" s="176"/>
      <c r="BB1128" s="176"/>
      <c r="BC1128" s="176"/>
      <c r="BD1128" s="176"/>
      <c r="BE1128" s="176"/>
      <c r="BF1128" s="176"/>
      <c r="BG1128" s="176"/>
      <c r="BH1128" s="176"/>
      <c r="BI1128" s="176"/>
      <c r="BJ1128" s="176"/>
      <c r="BK1128" s="176"/>
      <c r="BL1128" s="176"/>
      <c r="BM1128" s="176"/>
      <c r="BN1128" s="176"/>
      <c r="BO1128" s="176"/>
    </row>
    <row r="1129" s="115" customFormat="1" ht="17.25" spans="1:67">
      <c r="A1129" s="94">
        <f t="shared" si="170"/>
        <v>1128</v>
      </c>
      <c r="B1129" s="95"/>
      <c r="C1129" s="69"/>
      <c r="D1129" s="48"/>
      <c r="E1129" s="69"/>
      <c r="F1129" s="169"/>
      <c r="G1129" s="124" t="e">
        <f>VLOOKUP(F1129,[2]零件成本10.26!$B$2:$C$7802,2,0)</f>
        <v>#N/A</v>
      </c>
      <c r="H1129" s="170"/>
      <c r="I1129" s="128" t="str">
        <f t="shared" si="171"/>
        <v/>
      </c>
      <c r="J1129" s="172"/>
      <c r="K1129" s="178"/>
      <c r="L1129" s="170"/>
      <c r="M1129" s="69"/>
      <c r="N1129" s="69"/>
      <c r="O1129" s="69"/>
      <c r="P1129" s="100">
        <f t="shared" si="172"/>
        <v>0</v>
      </c>
      <c r="Q1129" s="180"/>
      <c r="R1129" s="140" t="str">
        <f t="shared" si="173"/>
        <v>0</v>
      </c>
      <c r="S1129" s="140" t="str">
        <f t="shared" si="174"/>
        <v>0</v>
      </c>
      <c r="T1129" s="157"/>
      <c r="U1129" s="106"/>
      <c r="V1129" s="142">
        <f t="shared" si="175"/>
        <v>0</v>
      </c>
      <c r="W1129" s="142">
        <f t="shared" si="176"/>
        <v>0</v>
      </c>
      <c r="X1129" s="108">
        <f t="shared" si="177"/>
        <v>0</v>
      </c>
      <c r="Y1129" s="108">
        <f t="shared" si="178"/>
        <v>0</v>
      </c>
      <c r="Z1129" s="108">
        <f t="shared" si="179"/>
        <v>0</v>
      </c>
      <c r="AA1129" s="174"/>
      <c r="AB1129" s="179"/>
      <c r="AS1129" s="176"/>
      <c r="AT1129" s="176"/>
      <c r="AU1129" s="176"/>
      <c r="AV1129" s="176"/>
      <c r="AW1129" s="176"/>
      <c r="AX1129" s="176"/>
      <c r="AY1129" s="176"/>
      <c r="AZ1129" s="176"/>
      <c r="BA1129" s="176"/>
      <c r="BB1129" s="176"/>
      <c r="BC1129" s="176"/>
      <c r="BD1129" s="176"/>
      <c r="BE1129" s="176"/>
      <c r="BF1129" s="176"/>
      <c r="BG1129" s="176"/>
      <c r="BH1129" s="176"/>
      <c r="BI1129" s="176"/>
      <c r="BJ1129" s="176"/>
      <c r="BK1129" s="176"/>
      <c r="BL1129" s="176"/>
      <c r="BM1129" s="176"/>
      <c r="BN1129" s="176"/>
      <c r="BO1129" s="176"/>
    </row>
    <row r="1130" s="115" customFormat="1" ht="17.25" spans="1:67">
      <c r="A1130" s="94">
        <f t="shared" si="170"/>
        <v>1129</v>
      </c>
      <c r="B1130" s="95"/>
      <c r="C1130" s="69"/>
      <c r="D1130" s="48"/>
      <c r="E1130" s="69"/>
      <c r="F1130" s="169"/>
      <c r="G1130" s="124" t="e">
        <f>VLOOKUP(F1130,[2]零件成本10.26!$B$2:$C$7802,2,0)</f>
        <v>#N/A</v>
      </c>
      <c r="H1130" s="170"/>
      <c r="I1130" s="128" t="str">
        <f t="shared" si="171"/>
        <v/>
      </c>
      <c r="J1130" s="172"/>
      <c r="K1130" s="178"/>
      <c r="L1130" s="170"/>
      <c r="M1130" s="69"/>
      <c r="N1130" s="69"/>
      <c r="O1130" s="69"/>
      <c r="P1130" s="100">
        <f t="shared" si="172"/>
        <v>0</v>
      </c>
      <c r="Q1130" s="180"/>
      <c r="R1130" s="140" t="str">
        <f t="shared" si="173"/>
        <v>0</v>
      </c>
      <c r="S1130" s="140" t="str">
        <f t="shared" si="174"/>
        <v>0</v>
      </c>
      <c r="T1130" s="157"/>
      <c r="U1130" s="106"/>
      <c r="V1130" s="142">
        <f t="shared" si="175"/>
        <v>0</v>
      </c>
      <c r="W1130" s="142">
        <f t="shared" si="176"/>
        <v>0</v>
      </c>
      <c r="X1130" s="108">
        <f t="shared" si="177"/>
        <v>0</v>
      </c>
      <c r="Y1130" s="108">
        <f t="shared" si="178"/>
        <v>0</v>
      </c>
      <c r="Z1130" s="108">
        <f t="shared" si="179"/>
        <v>0</v>
      </c>
      <c r="AA1130" s="174"/>
      <c r="AB1130" s="179"/>
      <c r="AS1130" s="176"/>
      <c r="AT1130" s="176"/>
      <c r="AU1130" s="176"/>
      <c r="AV1130" s="176"/>
      <c r="AW1130" s="176"/>
      <c r="AX1130" s="176"/>
      <c r="AY1130" s="176"/>
      <c r="AZ1130" s="176"/>
      <c r="BA1130" s="176"/>
      <c r="BB1130" s="176"/>
      <c r="BC1130" s="176"/>
      <c r="BD1130" s="176"/>
      <c r="BE1130" s="176"/>
      <c r="BF1130" s="176"/>
      <c r="BG1130" s="176"/>
      <c r="BH1130" s="176"/>
      <c r="BI1130" s="176"/>
      <c r="BJ1130" s="176"/>
      <c r="BK1130" s="176"/>
      <c r="BL1130" s="176"/>
      <c r="BM1130" s="176"/>
      <c r="BN1130" s="176"/>
      <c r="BO1130" s="176"/>
    </row>
    <row r="1131" s="115" customFormat="1" ht="17.25" spans="1:67">
      <c r="A1131" s="94">
        <f t="shared" si="170"/>
        <v>1130</v>
      </c>
      <c r="B1131" s="95"/>
      <c r="C1131" s="69"/>
      <c r="D1131" s="48"/>
      <c r="E1131" s="69"/>
      <c r="F1131" s="169"/>
      <c r="G1131" s="124" t="e">
        <f>VLOOKUP(F1131,[2]零件成本10.26!$B$2:$C$7802,2,0)</f>
        <v>#N/A</v>
      </c>
      <c r="H1131" s="170"/>
      <c r="I1131" s="128" t="str">
        <f t="shared" si="171"/>
        <v/>
      </c>
      <c r="J1131" s="172"/>
      <c r="K1131" s="178"/>
      <c r="L1131" s="170"/>
      <c r="M1131" s="69"/>
      <c r="N1131" s="69"/>
      <c r="O1131" s="69"/>
      <c r="P1131" s="100">
        <f t="shared" si="172"/>
        <v>0</v>
      </c>
      <c r="Q1131" s="180"/>
      <c r="R1131" s="140" t="str">
        <f t="shared" si="173"/>
        <v>0</v>
      </c>
      <c r="S1131" s="140" t="str">
        <f t="shared" si="174"/>
        <v>0</v>
      </c>
      <c r="T1131" s="157"/>
      <c r="U1131" s="106"/>
      <c r="V1131" s="142">
        <f t="shared" si="175"/>
        <v>0</v>
      </c>
      <c r="W1131" s="142">
        <f t="shared" si="176"/>
        <v>0</v>
      </c>
      <c r="X1131" s="108">
        <f t="shared" si="177"/>
        <v>0</v>
      </c>
      <c r="Y1131" s="108">
        <f t="shared" si="178"/>
        <v>0</v>
      </c>
      <c r="Z1131" s="108">
        <f t="shared" si="179"/>
        <v>0</v>
      </c>
      <c r="AA1131" s="174"/>
      <c r="AB1131" s="179"/>
      <c r="AS1131" s="176"/>
      <c r="AT1131" s="176"/>
      <c r="AU1131" s="176"/>
      <c r="AV1131" s="176"/>
      <c r="AW1131" s="176"/>
      <c r="AX1131" s="176"/>
      <c r="AY1131" s="176"/>
      <c r="AZ1131" s="176"/>
      <c r="BA1131" s="176"/>
      <c r="BB1131" s="176"/>
      <c r="BC1131" s="176"/>
      <c r="BD1131" s="176"/>
      <c r="BE1131" s="176"/>
      <c r="BF1131" s="176"/>
      <c r="BG1131" s="176"/>
      <c r="BH1131" s="176"/>
      <c r="BI1131" s="176"/>
      <c r="BJ1131" s="176"/>
      <c r="BK1131" s="176"/>
      <c r="BL1131" s="176"/>
      <c r="BM1131" s="176"/>
      <c r="BN1131" s="176"/>
      <c r="BO1131" s="176"/>
    </row>
    <row r="1132" s="115" customFormat="1" ht="17.25" spans="1:67">
      <c r="A1132" s="94">
        <f t="shared" si="170"/>
        <v>1131</v>
      </c>
      <c r="B1132" s="95"/>
      <c r="C1132" s="69"/>
      <c r="D1132" s="48"/>
      <c r="E1132" s="69"/>
      <c r="F1132" s="169"/>
      <c r="G1132" s="124" t="e">
        <f>VLOOKUP(F1132,[2]零件成本10.26!$B$2:$C$7802,2,0)</f>
        <v>#N/A</v>
      </c>
      <c r="H1132" s="170"/>
      <c r="I1132" s="128" t="str">
        <f t="shared" si="171"/>
        <v/>
      </c>
      <c r="J1132" s="172"/>
      <c r="K1132" s="178"/>
      <c r="L1132" s="170"/>
      <c r="M1132" s="69"/>
      <c r="N1132" s="69"/>
      <c r="O1132" s="69"/>
      <c r="P1132" s="100">
        <f t="shared" si="172"/>
        <v>0</v>
      </c>
      <c r="Q1132" s="180"/>
      <c r="R1132" s="140" t="str">
        <f t="shared" si="173"/>
        <v>0</v>
      </c>
      <c r="S1132" s="140" t="str">
        <f t="shared" si="174"/>
        <v>0</v>
      </c>
      <c r="T1132" s="157"/>
      <c r="U1132" s="106"/>
      <c r="V1132" s="142">
        <f t="shared" si="175"/>
        <v>0</v>
      </c>
      <c r="W1132" s="142">
        <f t="shared" si="176"/>
        <v>0</v>
      </c>
      <c r="X1132" s="108">
        <f t="shared" si="177"/>
        <v>0</v>
      </c>
      <c r="Y1132" s="108">
        <f t="shared" si="178"/>
        <v>0</v>
      </c>
      <c r="Z1132" s="108">
        <f t="shared" si="179"/>
        <v>0</v>
      </c>
      <c r="AA1132" s="174"/>
      <c r="AB1132" s="179"/>
      <c r="AS1132" s="176"/>
      <c r="AT1132" s="176"/>
      <c r="AU1132" s="176"/>
      <c r="AV1132" s="176"/>
      <c r="AW1132" s="176"/>
      <c r="AX1132" s="176"/>
      <c r="AY1132" s="176"/>
      <c r="AZ1132" s="176"/>
      <c r="BA1132" s="176"/>
      <c r="BB1132" s="176"/>
      <c r="BC1132" s="176"/>
      <c r="BD1132" s="176"/>
      <c r="BE1132" s="176"/>
      <c r="BF1132" s="176"/>
      <c r="BG1132" s="176"/>
      <c r="BH1132" s="176"/>
      <c r="BI1132" s="176"/>
      <c r="BJ1132" s="176"/>
      <c r="BK1132" s="176"/>
      <c r="BL1132" s="176"/>
      <c r="BM1132" s="176"/>
      <c r="BN1132" s="176"/>
      <c r="BO1132" s="176"/>
    </row>
    <row r="1133" s="115" customFormat="1" ht="17.25" spans="1:67">
      <c r="A1133" s="94">
        <f t="shared" si="170"/>
        <v>1132</v>
      </c>
      <c r="B1133" s="95"/>
      <c r="C1133" s="69"/>
      <c r="D1133" s="48"/>
      <c r="E1133" s="69"/>
      <c r="F1133" s="169"/>
      <c r="G1133" s="124" t="e">
        <f>VLOOKUP(F1133,[2]零件成本10.26!$B$2:$C$7802,2,0)</f>
        <v>#N/A</v>
      </c>
      <c r="H1133" s="170"/>
      <c r="I1133" s="128" t="str">
        <f t="shared" si="171"/>
        <v/>
      </c>
      <c r="J1133" s="172"/>
      <c r="K1133" s="178"/>
      <c r="L1133" s="170"/>
      <c r="M1133" s="69"/>
      <c r="N1133" s="69"/>
      <c r="O1133" s="69"/>
      <c r="P1133" s="100">
        <f t="shared" si="172"/>
        <v>0</v>
      </c>
      <c r="Q1133" s="180"/>
      <c r="R1133" s="140" t="str">
        <f t="shared" si="173"/>
        <v>0</v>
      </c>
      <c r="S1133" s="140" t="str">
        <f t="shared" si="174"/>
        <v>0</v>
      </c>
      <c r="T1133" s="157"/>
      <c r="U1133" s="106"/>
      <c r="V1133" s="142">
        <f t="shared" si="175"/>
        <v>0</v>
      </c>
      <c r="W1133" s="142">
        <f t="shared" si="176"/>
        <v>0</v>
      </c>
      <c r="X1133" s="108">
        <f t="shared" si="177"/>
        <v>0</v>
      </c>
      <c r="Y1133" s="108">
        <f t="shared" si="178"/>
        <v>0</v>
      </c>
      <c r="Z1133" s="108">
        <f t="shared" si="179"/>
        <v>0</v>
      </c>
      <c r="AA1133" s="174"/>
      <c r="AB1133" s="179"/>
      <c r="AS1133" s="176"/>
      <c r="AT1133" s="176"/>
      <c r="AU1133" s="176"/>
      <c r="AV1133" s="176"/>
      <c r="AW1133" s="176"/>
      <c r="AX1133" s="176"/>
      <c r="AY1133" s="176"/>
      <c r="AZ1133" s="176"/>
      <c r="BA1133" s="176"/>
      <c r="BB1133" s="176"/>
      <c r="BC1133" s="176"/>
      <c r="BD1133" s="176"/>
      <c r="BE1133" s="176"/>
      <c r="BF1133" s="176"/>
      <c r="BG1133" s="176"/>
      <c r="BH1133" s="176"/>
      <c r="BI1133" s="176"/>
      <c r="BJ1133" s="176"/>
      <c r="BK1133" s="176"/>
      <c r="BL1133" s="176"/>
      <c r="BM1133" s="176"/>
      <c r="BN1133" s="176"/>
      <c r="BO1133" s="176"/>
    </row>
    <row r="1134" s="115" customFormat="1" ht="17.25" spans="1:67">
      <c r="A1134" s="94">
        <f t="shared" si="170"/>
        <v>1133</v>
      </c>
      <c r="B1134" s="95"/>
      <c r="C1134" s="69"/>
      <c r="D1134" s="48"/>
      <c r="E1134" s="69"/>
      <c r="F1134" s="169"/>
      <c r="G1134" s="124" t="e">
        <f>VLOOKUP(F1134,[2]零件成本10.26!$B$2:$C$7802,2,0)</f>
        <v>#N/A</v>
      </c>
      <c r="H1134" s="170"/>
      <c r="I1134" s="128" t="str">
        <f t="shared" si="171"/>
        <v/>
      </c>
      <c r="J1134" s="172"/>
      <c r="K1134" s="178"/>
      <c r="L1134" s="170"/>
      <c r="M1134" s="69"/>
      <c r="N1134" s="69"/>
      <c r="O1134" s="69"/>
      <c r="P1134" s="100">
        <f t="shared" si="172"/>
        <v>0</v>
      </c>
      <c r="Q1134" s="180"/>
      <c r="R1134" s="140" t="str">
        <f t="shared" si="173"/>
        <v>0</v>
      </c>
      <c r="S1134" s="140" t="str">
        <f t="shared" si="174"/>
        <v>0</v>
      </c>
      <c r="T1134" s="157"/>
      <c r="U1134" s="106"/>
      <c r="V1134" s="142">
        <f t="shared" si="175"/>
        <v>0</v>
      </c>
      <c r="W1134" s="142">
        <f t="shared" si="176"/>
        <v>0</v>
      </c>
      <c r="X1134" s="108">
        <f t="shared" si="177"/>
        <v>0</v>
      </c>
      <c r="Y1134" s="108">
        <f t="shared" si="178"/>
        <v>0</v>
      </c>
      <c r="Z1134" s="108">
        <f t="shared" si="179"/>
        <v>0</v>
      </c>
      <c r="AA1134" s="174"/>
      <c r="AB1134" s="179"/>
      <c r="AS1134" s="176"/>
      <c r="AT1134" s="176"/>
      <c r="AU1134" s="176"/>
      <c r="AV1134" s="176"/>
      <c r="AW1134" s="176"/>
      <c r="AX1134" s="176"/>
      <c r="AY1134" s="176"/>
      <c r="AZ1134" s="176"/>
      <c r="BA1134" s="176"/>
      <c r="BB1134" s="176"/>
      <c r="BC1134" s="176"/>
      <c r="BD1134" s="176"/>
      <c r="BE1134" s="176"/>
      <c r="BF1134" s="176"/>
      <c r="BG1134" s="176"/>
      <c r="BH1134" s="176"/>
      <c r="BI1134" s="176"/>
      <c r="BJ1134" s="176"/>
      <c r="BK1134" s="176"/>
      <c r="BL1134" s="176"/>
      <c r="BM1134" s="176"/>
      <c r="BN1134" s="176"/>
      <c r="BO1134" s="176"/>
    </row>
    <row r="1135" s="115" customFormat="1" ht="17.25" spans="1:67">
      <c r="A1135" s="94">
        <f t="shared" si="170"/>
        <v>1134</v>
      </c>
      <c r="B1135" s="95"/>
      <c r="C1135" s="69"/>
      <c r="D1135" s="48"/>
      <c r="E1135" s="69"/>
      <c r="F1135" s="169"/>
      <c r="G1135" s="124" t="e">
        <f>VLOOKUP(F1135,[2]零件成本10.26!$B$2:$C$7802,2,0)</f>
        <v>#N/A</v>
      </c>
      <c r="H1135" s="170"/>
      <c r="I1135" s="128" t="str">
        <f t="shared" si="171"/>
        <v/>
      </c>
      <c r="J1135" s="172"/>
      <c r="K1135" s="178"/>
      <c r="L1135" s="170"/>
      <c r="M1135" s="69"/>
      <c r="N1135" s="69"/>
      <c r="O1135" s="69"/>
      <c r="P1135" s="100">
        <f t="shared" si="172"/>
        <v>0</v>
      </c>
      <c r="Q1135" s="180"/>
      <c r="R1135" s="140" t="str">
        <f t="shared" si="173"/>
        <v>0</v>
      </c>
      <c r="S1135" s="140" t="str">
        <f t="shared" si="174"/>
        <v>0</v>
      </c>
      <c r="T1135" s="157"/>
      <c r="U1135" s="106"/>
      <c r="V1135" s="142">
        <f t="shared" si="175"/>
        <v>0</v>
      </c>
      <c r="W1135" s="142">
        <f t="shared" si="176"/>
        <v>0</v>
      </c>
      <c r="X1135" s="108">
        <f t="shared" si="177"/>
        <v>0</v>
      </c>
      <c r="Y1135" s="108">
        <f t="shared" si="178"/>
        <v>0</v>
      </c>
      <c r="Z1135" s="108">
        <f t="shared" si="179"/>
        <v>0</v>
      </c>
      <c r="AA1135" s="174"/>
      <c r="AB1135" s="179"/>
      <c r="AS1135" s="176"/>
      <c r="AT1135" s="176"/>
      <c r="AU1135" s="176"/>
      <c r="AV1135" s="176"/>
      <c r="AW1135" s="176"/>
      <c r="AX1135" s="176"/>
      <c r="AY1135" s="176"/>
      <c r="AZ1135" s="176"/>
      <c r="BA1135" s="176"/>
      <c r="BB1135" s="176"/>
      <c r="BC1135" s="176"/>
      <c r="BD1135" s="176"/>
      <c r="BE1135" s="176"/>
      <c r="BF1135" s="176"/>
      <c r="BG1135" s="176"/>
      <c r="BH1135" s="176"/>
      <c r="BI1135" s="176"/>
      <c r="BJ1135" s="176"/>
      <c r="BK1135" s="176"/>
      <c r="BL1135" s="176"/>
      <c r="BM1135" s="176"/>
      <c r="BN1135" s="176"/>
      <c r="BO1135" s="176"/>
    </row>
    <row r="1136" s="115" customFormat="1" ht="17.25" spans="1:67">
      <c r="A1136" s="94">
        <f t="shared" si="170"/>
        <v>1135</v>
      </c>
      <c r="B1136" s="95"/>
      <c r="C1136" s="69"/>
      <c r="D1136" s="48"/>
      <c r="E1136" s="69"/>
      <c r="F1136" s="169"/>
      <c r="G1136" s="124" t="e">
        <f>VLOOKUP(F1136,[2]零件成本10.26!$B$2:$C$7802,2,0)</f>
        <v>#N/A</v>
      </c>
      <c r="H1136" s="170"/>
      <c r="I1136" s="128" t="str">
        <f t="shared" si="171"/>
        <v/>
      </c>
      <c r="J1136" s="172"/>
      <c r="K1136" s="178"/>
      <c r="L1136" s="170"/>
      <c r="M1136" s="69"/>
      <c r="N1136" s="69"/>
      <c r="O1136" s="69"/>
      <c r="P1136" s="100">
        <f t="shared" si="172"/>
        <v>0</v>
      </c>
      <c r="Q1136" s="180"/>
      <c r="R1136" s="140" t="str">
        <f t="shared" si="173"/>
        <v>0</v>
      </c>
      <c r="S1136" s="140" t="str">
        <f t="shared" si="174"/>
        <v>0</v>
      </c>
      <c r="T1136" s="157"/>
      <c r="U1136" s="106"/>
      <c r="V1136" s="142">
        <f t="shared" si="175"/>
        <v>0</v>
      </c>
      <c r="W1136" s="142">
        <f t="shared" si="176"/>
        <v>0</v>
      </c>
      <c r="X1136" s="108">
        <f t="shared" si="177"/>
        <v>0</v>
      </c>
      <c r="Y1136" s="108">
        <f t="shared" si="178"/>
        <v>0</v>
      </c>
      <c r="Z1136" s="108">
        <f t="shared" si="179"/>
        <v>0</v>
      </c>
      <c r="AA1136" s="174"/>
      <c r="AB1136" s="179"/>
      <c r="AS1136" s="176"/>
      <c r="AT1136" s="176"/>
      <c r="AU1136" s="176"/>
      <c r="AV1136" s="176"/>
      <c r="AW1136" s="176"/>
      <c r="AX1136" s="176"/>
      <c r="AY1136" s="176"/>
      <c r="AZ1136" s="176"/>
      <c r="BA1136" s="176"/>
      <c r="BB1136" s="176"/>
      <c r="BC1136" s="176"/>
      <c r="BD1136" s="176"/>
      <c r="BE1136" s="176"/>
      <c r="BF1136" s="176"/>
      <c r="BG1136" s="176"/>
      <c r="BH1136" s="176"/>
      <c r="BI1136" s="176"/>
      <c r="BJ1136" s="176"/>
      <c r="BK1136" s="176"/>
      <c r="BL1136" s="176"/>
      <c r="BM1136" s="176"/>
      <c r="BN1136" s="176"/>
      <c r="BO1136" s="176"/>
    </row>
    <row r="1137" s="115" customFormat="1" ht="17.25" spans="1:67">
      <c r="A1137" s="94">
        <f t="shared" si="170"/>
        <v>1136</v>
      </c>
      <c r="B1137" s="95"/>
      <c r="C1137" s="69"/>
      <c r="D1137" s="48"/>
      <c r="E1137" s="69"/>
      <c r="F1137" s="169"/>
      <c r="G1137" s="124" t="e">
        <f>VLOOKUP(F1137,[2]零件成本10.26!$B$2:$C$7802,2,0)</f>
        <v>#N/A</v>
      </c>
      <c r="H1137" s="170"/>
      <c r="I1137" s="128" t="str">
        <f t="shared" si="171"/>
        <v/>
      </c>
      <c r="J1137" s="172"/>
      <c r="K1137" s="178"/>
      <c r="L1137" s="170"/>
      <c r="M1137" s="69"/>
      <c r="N1137" s="69"/>
      <c r="O1137" s="69"/>
      <c r="P1137" s="100">
        <f t="shared" si="172"/>
        <v>0</v>
      </c>
      <c r="Q1137" s="180"/>
      <c r="R1137" s="140" t="str">
        <f t="shared" si="173"/>
        <v>0</v>
      </c>
      <c r="S1137" s="140" t="str">
        <f t="shared" si="174"/>
        <v>0</v>
      </c>
      <c r="T1137" s="157"/>
      <c r="U1137" s="106"/>
      <c r="V1137" s="142">
        <f t="shared" si="175"/>
        <v>0</v>
      </c>
      <c r="W1137" s="142">
        <f t="shared" si="176"/>
        <v>0</v>
      </c>
      <c r="X1137" s="108">
        <f t="shared" si="177"/>
        <v>0</v>
      </c>
      <c r="Y1137" s="108">
        <f t="shared" si="178"/>
        <v>0</v>
      </c>
      <c r="Z1137" s="108">
        <f t="shared" si="179"/>
        <v>0</v>
      </c>
      <c r="AA1137" s="174"/>
      <c r="AB1137" s="179"/>
      <c r="AS1137" s="176"/>
      <c r="AT1137" s="176"/>
      <c r="AU1137" s="176"/>
      <c r="AV1137" s="176"/>
      <c r="AW1137" s="176"/>
      <c r="AX1137" s="176"/>
      <c r="AY1137" s="176"/>
      <c r="AZ1137" s="176"/>
      <c r="BA1137" s="176"/>
      <c r="BB1137" s="176"/>
      <c r="BC1137" s="176"/>
      <c r="BD1137" s="176"/>
      <c r="BE1137" s="176"/>
      <c r="BF1137" s="176"/>
      <c r="BG1137" s="176"/>
      <c r="BH1137" s="176"/>
      <c r="BI1137" s="176"/>
      <c r="BJ1137" s="176"/>
      <c r="BK1137" s="176"/>
      <c r="BL1137" s="176"/>
      <c r="BM1137" s="176"/>
      <c r="BN1137" s="176"/>
      <c r="BO1137" s="176"/>
    </row>
    <row r="1138" s="115" customFormat="1" ht="17.25" spans="1:67">
      <c r="A1138" s="94">
        <f t="shared" si="170"/>
        <v>1137</v>
      </c>
      <c r="B1138" s="95"/>
      <c r="C1138" s="69"/>
      <c r="D1138" s="48"/>
      <c r="E1138" s="69"/>
      <c r="F1138" s="169"/>
      <c r="G1138" s="124" t="e">
        <f>VLOOKUP(F1138,[2]零件成本10.26!$B$2:$C$7802,2,0)</f>
        <v>#N/A</v>
      </c>
      <c r="H1138" s="170"/>
      <c r="I1138" s="128" t="str">
        <f t="shared" si="171"/>
        <v/>
      </c>
      <c r="J1138" s="172"/>
      <c r="K1138" s="178"/>
      <c r="L1138" s="170"/>
      <c r="M1138" s="69"/>
      <c r="N1138" s="69"/>
      <c r="O1138" s="69"/>
      <c r="P1138" s="100">
        <f t="shared" si="172"/>
        <v>0</v>
      </c>
      <c r="Q1138" s="180"/>
      <c r="R1138" s="140" t="str">
        <f t="shared" si="173"/>
        <v>0</v>
      </c>
      <c r="S1138" s="140" t="str">
        <f t="shared" si="174"/>
        <v>0</v>
      </c>
      <c r="T1138" s="157"/>
      <c r="U1138" s="106"/>
      <c r="V1138" s="142">
        <f t="shared" si="175"/>
        <v>0</v>
      </c>
      <c r="W1138" s="142">
        <f t="shared" si="176"/>
        <v>0</v>
      </c>
      <c r="X1138" s="108">
        <f t="shared" si="177"/>
        <v>0</v>
      </c>
      <c r="Y1138" s="108">
        <f t="shared" si="178"/>
        <v>0</v>
      </c>
      <c r="Z1138" s="108">
        <f t="shared" si="179"/>
        <v>0</v>
      </c>
      <c r="AA1138" s="174"/>
      <c r="AB1138" s="179"/>
      <c r="AS1138" s="176"/>
      <c r="AT1138" s="176"/>
      <c r="AU1138" s="176"/>
      <c r="AV1138" s="176"/>
      <c r="AW1138" s="176"/>
      <c r="AX1138" s="176"/>
      <c r="AY1138" s="176"/>
      <c r="AZ1138" s="176"/>
      <c r="BA1138" s="176"/>
      <c r="BB1138" s="176"/>
      <c r="BC1138" s="176"/>
      <c r="BD1138" s="176"/>
      <c r="BE1138" s="176"/>
      <c r="BF1138" s="176"/>
      <c r="BG1138" s="176"/>
      <c r="BH1138" s="176"/>
      <c r="BI1138" s="176"/>
      <c r="BJ1138" s="176"/>
      <c r="BK1138" s="176"/>
      <c r="BL1138" s="176"/>
      <c r="BM1138" s="176"/>
      <c r="BN1138" s="176"/>
      <c r="BO1138" s="176"/>
    </row>
    <row r="1139" s="115" customFormat="1" ht="17.25" spans="1:67">
      <c r="A1139" s="94">
        <f t="shared" si="170"/>
        <v>1138</v>
      </c>
      <c r="B1139" s="95"/>
      <c r="C1139" s="69"/>
      <c r="D1139" s="48"/>
      <c r="E1139" s="69"/>
      <c r="F1139" s="169"/>
      <c r="G1139" s="124" t="e">
        <f>VLOOKUP(F1139,[2]零件成本10.26!$B$2:$C$7802,2,0)</f>
        <v>#N/A</v>
      </c>
      <c r="H1139" s="170"/>
      <c r="I1139" s="128" t="str">
        <f t="shared" si="171"/>
        <v/>
      </c>
      <c r="J1139" s="172"/>
      <c r="K1139" s="178"/>
      <c r="L1139" s="170"/>
      <c r="M1139" s="69"/>
      <c r="N1139" s="69"/>
      <c r="O1139" s="69"/>
      <c r="P1139" s="100">
        <f t="shared" si="172"/>
        <v>0</v>
      </c>
      <c r="Q1139" s="180"/>
      <c r="R1139" s="140" t="str">
        <f t="shared" si="173"/>
        <v>0</v>
      </c>
      <c r="S1139" s="140" t="str">
        <f t="shared" si="174"/>
        <v>0</v>
      </c>
      <c r="T1139" s="157"/>
      <c r="U1139" s="106"/>
      <c r="V1139" s="142">
        <f t="shared" si="175"/>
        <v>0</v>
      </c>
      <c r="W1139" s="142">
        <f t="shared" si="176"/>
        <v>0</v>
      </c>
      <c r="X1139" s="108">
        <f t="shared" si="177"/>
        <v>0</v>
      </c>
      <c r="Y1139" s="108">
        <f t="shared" si="178"/>
        <v>0</v>
      </c>
      <c r="Z1139" s="108">
        <f t="shared" si="179"/>
        <v>0</v>
      </c>
      <c r="AA1139" s="174"/>
      <c r="AB1139" s="179"/>
      <c r="AS1139" s="176"/>
      <c r="AT1139" s="176"/>
      <c r="AU1139" s="176"/>
      <c r="AV1139" s="176"/>
      <c r="AW1139" s="176"/>
      <c r="AX1139" s="176"/>
      <c r="AY1139" s="176"/>
      <c r="AZ1139" s="176"/>
      <c r="BA1139" s="176"/>
      <c r="BB1139" s="176"/>
      <c r="BC1139" s="176"/>
      <c r="BD1139" s="176"/>
      <c r="BE1139" s="176"/>
      <c r="BF1139" s="176"/>
      <c r="BG1139" s="176"/>
      <c r="BH1139" s="176"/>
      <c r="BI1139" s="176"/>
      <c r="BJ1139" s="176"/>
      <c r="BK1139" s="176"/>
      <c r="BL1139" s="176"/>
      <c r="BM1139" s="176"/>
      <c r="BN1139" s="176"/>
      <c r="BO1139" s="176"/>
    </row>
    <row r="1140" s="115" customFormat="1" ht="17.25" spans="1:67">
      <c r="A1140" s="94">
        <f t="shared" si="170"/>
        <v>1139</v>
      </c>
      <c r="B1140" s="95"/>
      <c r="C1140" s="69"/>
      <c r="D1140" s="48"/>
      <c r="E1140" s="69"/>
      <c r="F1140" s="169"/>
      <c r="G1140" s="124" t="e">
        <f>VLOOKUP(F1140,[2]零件成本10.26!$B$2:$C$7802,2,0)</f>
        <v>#N/A</v>
      </c>
      <c r="H1140" s="170"/>
      <c r="I1140" s="128" t="str">
        <f t="shared" si="171"/>
        <v/>
      </c>
      <c r="J1140" s="172"/>
      <c r="K1140" s="178"/>
      <c r="L1140" s="170"/>
      <c r="M1140" s="69"/>
      <c r="N1140" s="69"/>
      <c r="O1140" s="69"/>
      <c r="P1140" s="100">
        <f t="shared" si="172"/>
        <v>0</v>
      </c>
      <c r="Q1140" s="180"/>
      <c r="R1140" s="140" t="str">
        <f t="shared" si="173"/>
        <v>0</v>
      </c>
      <c r="S1140" s="140" t="str">
        <f t="shared" si="174"/>
        <v>0</v>
      </c>
      <c r="T1140" s="157"/>
      <c r="U1140" s="106"/>
      <c r="V1140" s="142">
        <f t="shared" si="175"/>
        <v>0</v>
      </c>
      <c r="W1140" s="142">
        <f t="shared" si="176"/>
        <v>0</v>
      </c>
      <c r="X1140" s="108">
        <f t="shared" si="177"/>
        <v>0</v>
      </c>
      <c r="Y1140" s="108">
        <f t="shared" si="178"/>
        <v>0</v>
      </c>
      <c r="Z1140" s="108">
        <f t="shared" si="179"/>
        <v>0</v>
      </c>
      <c r="AA1140" s="174"/>
      <c r="AB1140" s="179"/>
      <c r="AS1140" s="176"/>
      <c r="AT1140" s="176"/>
      <c r="AU1140" s="176"/>
      <c r="AV1140" s="176"/>
      <c r="AW1140" s="176"/>
      <c r="AX1140" s="176"/>
      <c r="AY1140" s="176"/>
      <c r="AZ1140" s="176"/>
      <c r="BA1140" s="176"/>
      <c r="BB1140" s="176"/>
      <c r="BC1140" s="176"/>
      <c r="BD1140" s="176"/>
      <c r="BE1140" s="176"/>
      <c r="BF1140" s="176"/>
      <c r="BG1140" s="176"/>
      <c r="BH1140" s="176"/>
      <c r="BI1140" s="176"/>
      <c r="BJ1140" s="176"/>
      <c r="BK1140" s="176"/>
      <c r="BL1140" s="176"/>
      <c r="BM1140" s="176"/>
      <c r="BN1140" s="176"/>
      <c r="BO1140" s="176"/>
    </row>
    <row r="1141" s="115" customFormat="1" ht="17.25" spans="1:67">
      <c r="A1141" s="94">
        <f t="shared" si="170"/>
        <v>1140</v>
      </c>
      <c r="B1141" s="95"/>
      <c r="C1141" s="69"/>
      <c r="D1141" s="48"/>
      <c r="E1141" s="69"/>
      <c r="F1141" s="169"/>
      <c r="G1141" s="124" t="e">
        <f>VLOOKUP(F1141,[2]零件成本10.26!$B$2:$C$7802,2,0)</f>
        <v>#N/A</v>
      </c>
      <c r="H1141" s="170"/>
      <c r="I1141" s="128" t="str">
        <f t="shared" si="171"/>
        <v/>
      </c>
      <c r="J1141" s="172"/>
      <c r="K1141" s="178"/>
      <c r="L1141" s="170"/>
      <c r="M1141" s="69"/>
      <c r="N1141" s="69"/>
      <c r="O1141" s="69"/>
      <c r="P1141" s="100">
        <f t="shared" si="172"/>
        <v>0</v>
      </c>
      <c r="Q1141" s="180"/>
      <c r="R1141" s="140" t="str">
        <f t="shared" si="173"/>
        <v>0</v>
      </c>
      <c r="S1141" s="140" t="str">
        <f t="shared" si="174"/>
        <v>0</v>
      </c>
      <c r="T1141" s="157"/>
      <c r="U1141" s="106"/>
      <c r="V1141" s="142">
        <f t="shared" si="175"/>
        <v>0</v>
      </c>
      <c r="W1141" s="142">
        <f t="shared" si="176"/>
        <v>0</v>
      </c>
      <c r="X1141" s="108">
        <f t="shared" si="177"/>
        <v>0</v>
      </c>
      <c r="Y1141" s="108">
        <f t="shared" si="178"/>
        <v>0</v>
      </c>
      <c r="Z1141" s="108">
        <f t="shared" si="179"/>
        <v>0</v>
      </c>
      <c r="AA1141" s="174"/>
      <c r="AB1141" s="179"/>
      <c r="AS1141" s="176"/>
      <c r="AT1141" s="176"/>
      <c r="AU1141" s="176"/>
      <c r="AV1141" s="176"/>
      <c r="AW1141" s="176"/>
      <c r="AX1141" s="176"/>
      <c r="AY1141" s="176"/>
      <c r="AZ1141" s="176"/>
      <c r="BA1141" s="176"/>
      <c r="BB1141" s="176"/>
      <c r="BC1141" s="176"/>
      <c r="BD1141" s="176"/>
      <c r="BE1141" s="176"/>
      <c r="BF1141" s="176"/>
      <c r="BG1141" s="176"/>
      <c r="BH1141" s="176"/>
      <c r="BI1141" s="176"/>
      <c r="BJ1141" s="176"/>
      <c r="BK1141" s="176"/>
      <c r="BL1141" s="176"/>
      <c r="BM1141" s="176"/>
      <c r="BN1141" s="176"/>
      <c r="BO1141" s="176"/>
    </row>
    <row r="1142" s="115" customFormat="1" ht="17.25" spans="1:67">
      <c r="A1142" s="94">
        <f t="shared" si="170"/>
        <v>1141</v>
      </c>
      <c r="B1142" s="95"/>
      <c r="C1142" s="69"/>
      <c r="D1142" s="48"/>
      <c r="E1142" s="69"/>
      <c r="F1142" s="169"/>
      <c r="G1142" s="124" t="e">
        <f>VLOOKUP(F1142,[2]零件成本10.26!$B$2:$C$7802,2,0)</f>
        <v>#N/A</v>
      </c>
      <c r="H1142" s="170"/>
      <c r="I1142" s="128" t="str">
        <f t="shared" si="171"/>
        <v/>
      </c>
      <c r="J1142" s="172"/>
      <c r="K1142" s="178"/>
      <c r="L1142" s="170"/>
      <c r="M1142" s="69"/>
      <c r="N1142" s="69"/>
      <c r="O1142" s="69"/>
      <c r="P1142" s="100">
        <f t="shared" si="172"/>
        <v>0</v>
      </c>
      <c r="Q1142" s="180"/>
      <c r="R1142" s="140" t="str">
        <f t="shared" si="173"/>
        <v>0</v>
      </c>
      <c r="S1142" s="140" t="str">
        <f t="shared" si="174"/>
        <v>0</v>
      </c>
      <c r="T1142" s="157"/>
      <c r="U1142" s="106"/>
      <c r="V1142" s="142">
        <f t="shared" si="175"/>
        <v>0</v>
      </c>
      <c r="W1142" s="142">
        <f t="shared" si="176"/>
        <v>0</v>
      </c>
      <c r="X1142" s="108">
        <f t="shared" si="177"/>
        <v>0</v>
      </c>
      <c r="Y1142" s="108">
        <f t="shared" si="178"/>
        <v>0</v>
      </c>
      <c r="Z1142" s="108">
        <f t="shared" si="179"/>
        <v>0</v>
      </c>
      <c r="AA1142" s="174"/>
      <c r="AB1142" s="179"/>
      <c r="AS1142" s="176"/>
      <c r="AT1142" s="176"/>
      <c r="AU1142" s="176"/>
      <c r="AV1142" s="176"/>
      <c r="AW1142" s="176"/>
      <c r="AX1142" s="176"/>
      <c r="AY1142" s="176"/>
      <c r="AZ1142" s="176"/>
      <c r="BA1142" s="176"/>
      <c r="BB1142" s="176"/>
      <c r="BC1142" s="176"/>
      <c r="BD1142" s="176"/>
      <c r="BE1142" s="176"/>
      <c r="BF1142" s="176"/>
      <c r="BG1142" s="176"/>
      <c r="BH1142" s="176"/>
      <c r="BI1142" s="176"/>
      <c r="BJ1142" s="176"/>
      <c r="BK1142" s="176"/>
      <c r="BL1142" s="176"/>
      <c r="BM1142" s="176"/>
      <c r="BN1142" s="176"/>
      <c r="BO1142" s="176"/>
    </row>
    <row r="1143" s="115" customFormat="1" ht="17.25" spans="1:67">
      <c r="A1143" s="94">
        <f t="shared" si="170"/>
        <v>1142</v>
      </c>
      <c r="B1143" s="95"/>
      <c r="C1143" s="69"/>
      <c r="D1143" s="48"/>
      <c r="E1143" s="69"/>
      <c r="F1143" s="169"/>
      <c r="G1143" s="124" t="e">
        <f>VLOOKUP(F1143,[2]零件成本10.26!$B$2:$C$7802,2,0)</f>
        <v>#N/A</v>
      </c>
      <c r="H1143" s="170"/>
      <c r="I1143" s="128" t="str">
        <f t="shared" si="171"/>
        <v/>
      </c>
      <c r="J1143" s="172"/>
      <c r="K1143" s="178"/>
      <c r="L1143" s="170"/>
      <c r="M1143" s="69"/>
      <c r="N1143" s="69"/>
      <c r="O1143" s="69"/>
      <c r="P1143" s="100">
        <f t="shared" si="172"/>
        <v>0</v>
      </c>
      <c r="Q1143" s="180"/>
      <c r="R1143" s="140" t="str">
        <f t="shared" si="173"/>
        <v>0</v>
      </c>
      <c r="S1143" s="140" t="str">
        <f t="shared" si="174"/>
        <v>0</v>
      </c>
      <c r="T1143" s="157"/>
      <c r="U1143" s="106"/>
      <c r="V1143" s="142">
        <f t="shared" si="175"/>
        <v>0</v>
      </c>
      <c r="W1143" s="142">
        <f t="shared" si="176"/>
        <v>0</v>
      </c>
      <c r="X1143" s="108">
        <f t="shared" si="177"/>
        <v>0</v>
      </c>
      <c r="Y1143" s="108">
        <f t="shared" si="178"/>
        <v>0</v>
      </c>
      <c r="Z1143" s="108">
        <f t="shared" si="179"/>
        <v>0</v>
      </c>
      <c r="AA1143" s="174"/>
      <c r="AB1143" s="179"/>
      <c r="AS1143" s="176"/>
      <c r="AT1143" s="176"/>
      <c r="AU1143" s="176"/>
      <c r="AV1143" s="176"/>
      <c r="AW1143" s="176"/>
      <c r="AX1143" s="176"/>
      <c r="AY1143" s="176"/>
      <c r="AZ1143" s="176"/>
      <c r="BA1143" s="176"/>
      <c r="BB1143" s="176"/>
      <c r="BC1143" s="176"/>
      <c r="BD1143" s="176"/>
      <c r="BE1143" s="176"/>
      <c r="BF1143" s="176"/>
      <c r="BG1143" s="176"/>
      <c r="BH1143" s="176"/>
      <c r="BI1143" s="176"/>
      <c r="BJ1143" s="176"/>
      <c r="BK1143" s="176"/>
      <c r="BL1143" s="176"/>
      <c r="BM1143" s="176"/>
      <c r="BN1143" s="176"/>
      <c r="BO1143" s="176"/>
    </row>
    <row r="1144" s="115" customFormat="1" ht="17.25" spans="1:67">
      <c r="A1144" s="94">
        <f t="shared" si="170"/>
        <v>1143</v>
      </c>
      <c r="B1144" s="95"/>
      <c r="C1144" s="69"/>
      <c r="D1144" s="48"/>
      <c r="E1144" s="69"/>
      <c r="F1144" s="169"/>
      <c r="G1144" s="124" t="e">
        <f>VLOOKUP(F1144,[2]零件成本10.26!$B$2:$C$7802,2,0)</f>
        <v>#N/A</v>
      </c>
      <c r="H1144" s="170"/>
      <c r="I1144" s="128" t="str">
        <f t="shared" si="171"/>
        <v/>
      </c>
      <c r="J1144" s="172"/>
      <c r="K1144" s="178"/>
      <c r="L1144" s="170"/>
      <c r="M1144" s="69"/>
      <c r="N1144" s="69"/>
      <c r="O1144" s="69"/>
      <c r="P1144" s="100">
        <f t="shared" si="172"/>
        <v>0</v>
      </c>
      <c r="Q1144" s="180"/>
      <c r="R1144" s="140" t="str">
        <f t="shared" si="173"/>
        <v>0</v>
      </c>
      <c r="S1144" s="140" t="str">
        <f t="shared" si="174"/>
        <v>0</v>
      </c>
      <c r="T1144" s="157"/>
      <c r="U1144" s="106"/>
      <c r="V1144" s="142">
        <f t="shared" si="175"/>
        <v>0</v>
      </c>
      <c r="W1144" s="142">
        <f t="shared" si="176"/>
        <v>0</v>
      </c>
      <c r="X1144" s="108">
        <f t="shared" si="177"/>
        <v>0</v>
      </c>
      <c r="Y1144" s="108">
        <f t="shared" si="178"/>
        <v>0</v>
      </c>
      <c r="Z1144" s="108">
        <f t="shared" si="179"/>
        <v>0</v>
      </c>
      <c r="AA1144" s="174"/>
      <c r="AB1144" s="179"/>
      <c r="AS1144" s="176"/>
      <c r="AT1144" s="176"/>
      <c r="AU1144" s="176"/>
      <c r="AV1144" s="176"/>
      <c r="AW1144" s="176"/>
      <c r="AX1144" s="176"/>
      <c r="AY1144" s="176"/>
      <c r="AZ1144" s="176"/>
      <c r="BA1144" s="176"/>
      <c r="BB1144" s="176"/>
      <c r="BC1144" s="176"/>
      <c r="BD1144" s="176"/>
      <c r="BE1144" s="176"/>
      <c r="BF1144" s="176"/>
      <c r="BG1144" s="176"/>
      <c r="BH1144" s="176"/>
      <c r="BI1144" s="176"/>
      <c r="BJ1144" s="176"/>
      <c r="BK1144" s="176"/>
      <c r="BL1144" s="176"/>
      <c r="BM1144" s="176"/>
      <c r="BN1144" s="176"/>
      <c r="BO1144" s="176"/>
    </row>
    <row r="1145" s="115" customFormat="1" ht="17.25" spans="1:67">
      <c r="A1145" s="94">
        <f t="shared" si="170"/>
        <v>1144</v>
      </c>
      <c r="B1145" s="95"/>
      <c r="C1145" s="69"/>
      <c r="D1145" s="48"/>
      <c r="E1145" s="69"/>
      <c r="F1145" s="169"/>
      <c r="G1145" s="124" t="e">
        <f>VLOOKUP(F1145,[2]零件成本10.26!$B$2:$C$7802,2,0)</f>
        <v>#N/A</v>
      </c>
      <c r="H1145" s="170"/>
      <c r="I1145" s="128" t="str">
        <f t="shared" si="171"/>
        <v/>
      </c>
      <c r="J1145" s="172"/>
      <c r="K1145" s="178"/>
      <c r="L1145" s="170"/>
      <c r="M1145" s="69"/>
      <c r="N1145" s="69"/>
      <c r="O1145" s="69"/>
      <c r="P1145" s="100">
        <f t="shared" si="172"/>
        <v>0</v>
      </c>
      <c r="Q1145" s="180"/>
      <c r="R1145" s="140" t="str">
        <f t="shared" si="173"/>
        <v>0</v>
      </c>
      <c r="S1145" s="140" t="str">
        <f t="shared" si="174"/>
        <v>0</v>
      </c>
      <c r="T1145" s="157"/>
      <c r="U1145" s="106"/>
      <c r="V1145" s="142">
        <f t="shared" si="175"/>
        <v>0</v>
      </c>
      <c r="W1145" s="142">
        <f t="shared" si="176"/>
        <v>0</v>
      </c>
      <c r="X1145" s="108">
        <f t="shared" si="177"/>
        <v>0</v>
      </c>
      <c r="Y1145" s="108">
        <f t="shared" si="178"/>
        <v>0</v>
      </c>
      <c r="Z1145" s="108">
        <f t="shared" si="179"/>
        <v>0</v>
      </c>
      <c r="AA1145" s="174"/>
      <c r="AB1145" s="179"/>
      <c r="AS1145" s="176"/>
      <c r="AT1145" s="176"/>
      <c r="AU1145" s="176"/>
      <c r="AV1145" s="176"/>
      <c r="AW1145" s="176"/>
      <c r="AX1145" s="176"/>
      <c r="AY1145" s="176"/>
      <c r="AZ1145" s="176"/>
      <c r="BA1145" s="176"/>
      <c r="BB1145" s="176"/>
      <c r="BC1145" s="176"/>
      <c r="BD1145" s="176"/>
      <c r="BE1145" s="176"/>
      <c r="BF1145" s="176"/>
      <c r="BG1145" s="176"/>
      <c r="BH1145" s="176"/>
      <c r="BI1145" s="176"/>
      <c r="BJ1145" s="176"/>
      <c r="BK1145" s="176"/>
      <c r="BL1145" s="176"/>
      <c r="BM1145" s="176"/>
      <c r="BN1145" s="176"/>
      <c r="BO1145" s="176"/>
    </row>
    <row r="1146" s="115" customFormat="1" ht="17.25" spans="1:67">
      <c r="A1146" s="94">
        <f t="shared" si="170"/>
        <v>1145</v>
      </c>
      <c r="B1146" s="95"/>
      <c r="C1146" s="69"/>
      <c r="D1146" s="48"/>
      <c r="E1146" s="69"/>
      <c r="F1146" s="169"/>
      <c r="G1146" s="124" t="e">
        <f>VLOOKUP(F1146,[2]零件成本10.26!$B$2:$C$7802,2,0)</f>
        <v>#N/A</v>
      </c>
      <c r="H1146" s="170"/>
      <c r="I1146" s="128" t="str">
        <f t="shared" si="171"/>
        <v/>
      </c>
      <c r="J1146" s="172"/>
      <c r="K1146" s="178"/>
      <c r="L1146" s="170"/>
      <c r="M1146" s="69"/>
      <c r="N1146" s="69"/>
      <c r="O1146" s="69"/>
      <c r="P1146" s="100">
        <f t="shared" si="172"/>
        <v>0</v>
      </c>
      <c r="Q1146" s="180"/>
      <c r="R1146" s="140" t="str">
        <f t="shared" si="173"/>
        <v>0</v>
      </c>
      <c r="S1146" s="140" t="str">
        <f t="shared" si="174"/>
        <v>0</v>
      </c>
      <c r="T1146" s="157"/>
      <c r="U1146" s="106"/>
      <c r="V1146" s="142">
        <f t="shared" si="175"/>
        <v>0</v>
      </c>
      <c r="W1146" s="142">
        <f t="shared" si="176"/>
        <v>0</v>
      </c>
      <c r="X1146" s="108">
        <f t="shared" si="177"/>
        <v>0</v>
      </c>
      <c r="Y1146" s="108">
        <f t="shared" si="178"/>
        <v>0</v>
      </c>
      <c r="Z1146" s="108">
        <f t="shared" si="179"/>
        <v>0</v>
      </c>
      <c r="AA1146" s="174"/>
      <c r="AB1146" s="179"/>
      <c r="AS1146" s="176"/>
      <c r="AT1146" s="176"/>
      <c r="AU1146" s="176"/>
      <c r="AV1146" s="176"/>
      <c r="AW1146" s="176"/>
      <c r="AX1146" s="176"/>
      <c r="AY1146" s="176"/>
      <c r="AZ1146" s="176"/>
      <c r="BA1146" s="176"/>
      <c r="BB1146" s="176"/>
      <c r="BC1146" s="176"/>
      <c r="BD1146" s="176"/>
      <c r="BE1146" s="176"/>
      <c r="BF1146" s="176"/>
      <c r="BG1146" s="176"/>
      <c r="BH1146" s="176"/>
      <c r="BI1146" s="176"/>
      <c r="BJ1146" s="176"/>
      <c r="BK1146" s="176"/>
      <c r="BL1146" s="176"/>
      <c r="BM1146" s="176"/>
      <c r="BN1146" s="176"/>
      <c r="BO1146" s="176"/>
    </row>
    <row r="1147" s="115" customFormat="1" ht="17.25" spans="1:67">
      <c r="A1147" s="94">
        <f t="shared" si="170"/>
        <v>1146</v>
      </c>
      <c r="B1147" s="95"/>
      <c r="C1147" s="69"/>
      <c r="D1147" s="48"/>
      <c r="E1147" s="69"/>
      <c r="F1147" s="169"/>
      <c r="G1147" s="124" t="e">
        <f>VLOOKUP(F1147,[2]零件成本10.26!$B$2:$C$7802,2,0)</f>
        <v>#N/A</v>
      </c>
      <c r="H1147" s="170"/>
      <c r="I1147" s="128" t="str">
        <f t="shared" si="171"/>
        <v/>
      </c>
      <c r="J1147" s="172"/>
      <c r="K1147" s="178"/>
      <c r="L1147" s="170"/>
      <c r="M1147" s="69"/>
      <c r="N1147" s="69"/>
      <c r="O1147" s="69"/>
      <c r="P1147" s="100">
        <f t="shared" si="172"/>
        <v>0</v>
      </c>
      <c r="Q1147" s="180"/>
      <c r="R1147" s="140" t="str">
        <f t="shared" si="173"/>
        <v>0</v>
      </c>
      <c r="S1147" s="140" t="str">
        <f t="shared" si="174"/>
        <v>0</v>
      </c>
      <c r="T1147" s="157"/>
      <c r="U1147" s="106"/>
      <c r="V1147" s="142">
        <f t="shared" si="175"/>
        <v>0</v>
      </c>
      <c r="W1147" s="142">
        <f t="shared" si="176"/>
        <v>0</v>
      </c>
      <c r="X1147" s="108">
        <f t="shared" si="177"/>
        <v>0</v>
      </c>
      <c r="Y1147" s="108">
        <f t="shared" si="178"/>
        <v>0</v>
      </c>
      <c r="Z1147" s="108">
        <f t="shared" si="179"/>
        <v>0</v>
      </c>
      <c r="AA1147" s="174"/>
      <c r="AB1147" s="179"/>
      <c r="AS1147" s="176"/>
      <c r="AT1147" s="176"/>
      <c r="AU1147" s="176"/>
      <c r="AV1147" s="176"/>
      <c r="AW1147" s="176"/>
      <c r="AX1147" s="176"/>
      <c r="AY1147" s="176"/>
      <c r="AZ1147" s="176"/>
      <c r="BA1147" s="176"/>
      <c r="BB1147" s="176"/>
      <c r="BC1147" s="176"/>
      <c r="BD1147" s="176"/>
      <c r="BE1147" s="176"/>
      <c r="BF1147" s="176"/>
      <c r="BG1147" s="176"/>
      <c r="BH1147" s="176"/>
      <c r="BI1147" s="176"/>
      <c r="BJ1147" s="176"/>
      <c r="BK1147" s="176"/>
      <c r="BL1147" s="176"/>
      <c r="BM1147" s="176"/>
      <c r="BN1147" s="176"/>
      <c r="BO1147" s="176"/>
    </row>
    <row r="1148" s="115" customFormat="1" ht="17.25" spans="1:67">
      <c r="A1148" s="94">
        <f t="shared" si="170"/>
        <v>1147</v>
      </c>
      <c r="B1148" s="95"/>
      <c r="C1148" s="69"/>
      <c r="D1148" s="48"/>
      <c r="E1148" s="69"/>
      <c r="F1148" s="169"/>
      <c r="G1148" s="124" t="e">
        <f>VLOOKUP(F1148,[2]零件成本10.26!$B$2:$C$7802,2,0)</f>
        <v>#N/A</v>
      </c>
      <c r="H1148" s="170"/>
      <c r="I1148" s="128" t="str">
        <f t="shared" si="171"/>
        <v/>
      </c>
      <c r="J1148" s="172"/>
      <c r="K1148" s="178"/>
      <c r="L1148" s="170"/>
      <c r="M1148" s="69"/>
      <c r="N1148" s="69"/>
      <c r="O1148" s="69"/>
      <c r="P1148" s="100">
        <f t="shared" si="172"/>
        <v>0</v>
      </c>
      <c r="Q1148" s="180"/>
      <c r="R1148" s="140" t="str">
        <f t="shared" si="173"/>
        <v>0</v>
      </c>
      <c r="S1148" s="140" t="str">
        <f t="shared" si="174"/>
        <v>0</v>
      </c>
      <c r="T1148" s="157"/>
      <c r="U1148" s="106"/>
      <c r="V1148" s="142">
        <f t="shared" si="175"/>
        <v>0</v>
      </c>
      <c r="W1148" s="142">
        <f t="shared" si="176"/>
        <v>0</v>
      </c>
      <c r="X1148" s="108">
        <f t="shared" si="177"/>
        <v>0</v>
      </c>
      <c r="Y1148" s="108">
        <f t="shared" si="178"/>
        <v>0</v>
      </c>
      <c r="Z1148" s="108">
        <f t="shared" si="179"/>
        <v>0</v>
      </c>
      <c r="AA1148" s="174"/>
      <c r="AB1148" s="179"/>
      <c r="AS1148" s="176"/>
      <c r="AT1148" s="176"/>
      <c r="AU1148" s="176"/>
      <c r="AV1148" s="176"/>
      <c r="AW1148" s="176"/>
      <c r="AX1148" s="176"/>
      <c r="AY1148" s="176"/>
      <c r="AZ1148" s="176"/>
      <c r="BA1148" s="176"/>
      <c r="BB1148" s="176"/>
      <c r="BC1148" s="176"/>
      <c r="BD1148" s="176"/>
      <c r="BE1148" s="176"/>
      <c r="BF1148" s="176"/>
      <c r="BG1148" s="176"/>
      <c r="BH1148" s="176"/>
      <c r="BI1148" s="176"/>
      <c r="BJ1148" s="176"/>
      <c r="BK1148" s="176"/>
      <c r="BL1148" s="176"/>
      <c r="BM1148" s="176"/>
      <c r="BN1148" s="176"/>
      <c r="BO1148" s="176"/>
    </row>
    <row r="1149" s="115" customFormat="1" ht="17.25" spans="1:67">
      <c r="A1149" s="94">
        <f t="shared" si="170"/>
        <v>1148</v>
      </c>
      <c r="B1149" s="95"/>
      <c r="C1149" s="69"/>
      <c r="D1149" s="48"/>
      <c r="E1149" s="69"/>
      <c r="F1149" s="169"/>
      <c r="G1149" s="124" t="e">
        <f>VLOOKUP(F1149,[2]零件成本10.26!$B$2:$C$7802,2,0)</f>
        <v>#N/A</v>
      </c>
      <c r="H1149" s="170"/>
      <c r="I1149" s="128" t="str">
        <f t="shared" si="171"/>
        <v/>
      </c>
      <c r="J1149" s="172"/>
      <c r="K1149" s="178"/>
      <c r="L1149" s="170"/>
      <c r="M1149" s="69"/>
      <c r="N1149" s="69"/>
      <c r="O1149" s="69"/>
      <c r="P1149" s="100">
        <f t="shared" si="172"/>
        <v>0</v>
      </c>
      <c r="Q1149" s="180"/>
      <c r="R1149" s="140" t="str">
        <f t="shared" si="173"/>
        <v>0</v>
      </c>
      <c r="S1149" s="140" t="str">
        <f t="shared" si="174"/>
        <v>0</v>
      </c>
      <c r="T1149" s="157"/>
      <c r="U1149" s="106"/>
      <c r="V1149" s="142">
        <f t="shared" si="175"/>
        <v>0</v>
      </c>
      <c r="W1149" s="142">
        <f t="shared" si="176"/>
        <v>0</v>
      </c>
      <c r="X1149" s="108">
        <f t="shared" si="177"/>
        <v>0</v>
      </c>
      <c r="Y1149" s="108">
        <f t="shared" si="178"/>
        <v>0</v>
      </c>
      <c r="Z1149" s="108">
        <f t="shared" si="179"/>
        <v>0</v>
      </c>
      <c r="AA1149" s="174"/>
      <c r="AB1149" s="179"/>
      <c r="AS1149" s="176"/>
      <c r="AT1149" s="176"/>
      <c r="AU1149" s="176"/>
      <c r="AV1149" s="176"/>
      <c r="AW1149" s="176"/>
      <c r="AX1149" s="176"/>
      <c r="AY1149" s="176"/>
      <c r="AZ1149" s="176"/>
      <c r="BA1149" s="176"/>
      <c r="BB1149" s="176"/>
      <c r="BC1149" s="176"/>
      <c r="BD1149" s="176"/>
      <c r="BE1149" s="176"/>
      <c r="BF1149" s="176"/>
      <c r="BG1149" s="176"/>
      <c r="BH1149" s="176"/>
      <c r="BI1149" s="176"/>
      <c r="BJ1149" s="176"/>
      <c r="BK1149" s="176"/>
      <c r="BL1149" s="176"/>
      <c r="BM1149" s="176"/>
      <c r="BN1149" s="176"/>
      <c r="BO1149" s="176"/>
    </row>
    <row r="1150" s="115" customFormat="1" ht="17.25" spans="1:67">
      <c r="A1150" s="94">
        <f t="shared" si="170"/>
        <v>1149</v>
      </c>
      <c r="B1150" s="95"/>
      <c r="C1150" s="69"/>
      <c r="D1150" s="48"/>
      <c r="E1150" s="69"/>
      <c r="F1150" s="169"/>
      <c r="G1150" s="124" t="e">
        <f>VLOOKUP(F1150,[2]零件成本10.26!$B$2:$C$7802,2,0)</f>
        <v>#N/A</v>
      </c>
      <c r="H1150" s="170"/>
      <c r="I1150" s="128" t="str">
        <f t="shared" si="171"/>
        <v/>
      </c>
      <c r="J1150" s="172"/>
      <c r="K1150" s="178"/>
      <c r="L1150" s="170"/>
      <c r="M1150" s="69"/>
      <c r="N1150" s="69"/>
      <c r="O1150" s="69"/>
      <c r="P1150" s="100">
        <f t="shared" si="172"/>
        <v>0</v>
      </c>
      <c r="Q1150" s="180"/>
      <c r="R1150" s="140" t="str">
        <f t="shared" si="173"/>
        <v>0</v>
      </c>
      <c r="S1150" s="140" t="str">
        <f t="shared" si="174"/>
        <v>0</v>
      </c>
      <c r="T1150" s="157"/>
      <c r="U1150" s="106"/>
      <c r="V1150" s="142">
        <f t="shared" si="175"/>
        <v>0</v>
      </c>
      <c r="W1150" s="142">
        <f t="shared" si="176"/>
        <v>0</v>
      </c>
      <c r="X1150" s="108">
        <f t="shared" si="177"/>
        <v>0</v>
      </c>
      <c r="Y1150" s="108">
        <f t="shared" si="178"/>
        <v>0</v>
      </c>
      <c r="Z1150" s="108">
        <f t="shared" si="179"/>
        <v>0</v>
      </c>
      <c r="AA1150" s="174"/>
      <c r="AB1150" s="179"/>
      <c r="AS1150" s="176"/>
      <c r="AT1150" s="176"/>
      <c r="AU1150" s="176"/>
      <c r="AV1150" s="176"/>
      <c r="AW1150" s="176"/>
      <c r="AX1150" s="176"/>
      <c r="AY1150" s="176"/>
      <c r="AZ1150" s="176"/>
      <c r="BA1150" s="176"/>
      <c r="BB1150" s="176"/>
      <c r="BC1150" s="176"/>
      <c r="BD1150" s="176"/>
      <c r="BE1150" s="176"/>
      <c r="BF1150" s="176"/>
      <c r="BG1150" s="176"/>
      <c r="BH1150" s="176"/>
      <c r="BI1150" s="176"/>
      <c r="BJ1150" s="176"/>
      <c r="BK1150" s="176"/>
      <c r="BL1150" s="176"/>
      <c r="BM1150" s="176"/>
      <c r="BN1150" s="176"/>
      <c r="BO1150" s="176"/>
    </row>
    <row r="1151" s="115" customFormat="1" ht="17.25" spans="1:67">
      <c r="A1151" s="94">
        <f t="shared" si="170"/>
        <v>1150</v>
      </c>
      <c r="B1151" s="95"/>
      <c r="C1151" s="69"/>
      <c r="D1151" s="48"/>
      <c r="E1151" s="69"/>
      <c r="F1151" s="169"/>
      <c r="G1151" s="124" t="e">
        <f>VLOOKUP(F1151,[2]零件成本10.26!$B$2:$C$7802,2,0)</f>
        <v>#N/A</v>
      </c>
      <c r="H1151" s="170"/>
      <c r="I1151" s="128" t="str">
        <f t="shared" si="171"/>
        <v/>
      </c>
      <c r="J1151" s="172"/>
      <c r="K1151" s="178"/>
      <c r="L1151" s="170"/>
      <c r="M1151" s="69"/>
      <c r="N1151" s="69"/>
      <c r="O1151" s="69"/>
      <c r="P1151" s="100">
        <f t="shared" si="172"/>
        <v>0</v>
      </c>
      <c r="Q1151" s="180"/>
      <c r="R1151" s="140" t="str">
        <f t="shared" si="173"/>
        <v>0</v>
      </c>
      <c r="S1151" s="140" t="str">
        <f t="shared" si="174"/>
        <v>0</v>
      </c>
      <c r="T1151" s="157"/>
      <c r="U1151" s="106"/>
      <c r="V1151" s="142">
        <f t="shared" si="175"/>
        <v>0</v>
      </c>
      <c r="W1151" s="142">
        <f t="shared" si="176"/>
        <v>0</v>
      </c>
      <c r="X1151" s="108">
        <f t="shared" si="177"/>
        <v>0</v>
      </c>
      <c r="Y1151" s="108">
        <f t="shared" si="178"/>
        <v>0</v>
      </c>
      <c r="Z1151" s="108">
        <f t="shared" si="179"/>
        <v>0</v>
      </c>
      <c r="AA1151" s="174"/>
      <c r="AB1151" s="179"/>
      <c r="AS1151" s="176"/>
      <c r="AT1151" s="176"/>
      <c r="AU1151" s="176"/>
      <c r="AV1151" s="176"/>
      <c r="AW1151" s="176"/>
      <c r="AX1151" s="176"/>
      <c r="AY1151" s="176"/>
      <c r="AZ1151" s="176"/>
      <c r="BA1151" s="176"/>
      <c r="BB1151" s="176"/>
      <c r="BC1151" s="176"/>
      <c r="BD1151" s="176"/>
      <c r="BE1151" s="176"/>
      <c r="BF1151" s="176"/>
      <c r="BG1151" s="176"/>
      <c r="BH1151" s="176"/>
      <c r="BI1151" s="176"/>
      <c r="BJ1151" s="176"/>
      <c r="BK1151" s="176"/>
      <c r="BL1151" s="176"/>
      <c r="BM1151" s="176"/>
      <c r="BN1151" s="176"/>
      <c r="BO1151" s="176"/>
    </row>
    <row r="1152" s="115" customFormat="1" ht="17.25" spans="1:67">
      <c r="A1152" s="94">
        <f t="shared" si="170"/>
        <v>1151</v>
      </c>
      <c r="B1152" s="95"/>
      <c r="C1152" s="69"/>
      <c r="D1152" s="48"/>
      <c r="E1152" s="69"/>
      <c r="F1152" s="169"/>
      <c r="G1152" s="124" t="e">
        <f>VLOOKUP(F1152,[2]零件成本10.26!$B$2:$C$7802,2,0)</f>
        <v>#N/A</v>
      </c>
      <c r="H1152" s="170"/>
      <c r="I1152" s="128" t="str">
        <f t="shared" si="171"/>
        <v/>
      </c>
      <c r="J1152" s="172"/>
      <c r="K1152" s="178"/>
      <c r="L1152" s="170"/>
      <c r="M1152" s="69"/>
      <c r="N1152" s="69"/>
      <c r="O1152" s="69"/>
      <c r="P1152" s="100">
        <f t="shared" si="172"/>
        <v>0</v>
      </c>
      <c r="Q1152" s="180"/>
      <c r="R1152" s="140" t="str">
        <f t="shared" si="173"/>
        <v>0</v>
      </c>
      <c r="S1152" s="140" t="str">
        <f t="shared" si="174"/>
        <v>0</v>
      </c>
      <c r="T1152" s="157"/>
      <c r="U1152" s="106"/>
      <c r="V1152" s="142">
        <f t="shared" si="175"/>
        <v>0</v>
      </c>
      <c r="W1152" s="142">
        <f t="shared" si="176"/>
        <v>0</v>
      </c>
      <c r="X1152" s="108">
        <f t="shared" si="177"/>
        <v>0</v>
      </c>
      <c r="Y1152" s="108">
        <f t="shared" si="178"/>
        <v>0</v>
      </c>
      <c r="Z1152" s="108">
        <f t="shared" si="179"/>
        <v>0</v>
      </c>
      <c r="AA1152" s="174"/>
      <c r="AB1152" s="179"/>
      <c r="AS1152" s="176"/>
      <c r="AT1152" s="176"/>
      <c r="AU1152" s="176"/>
      <c r="AV1152" s="176"/>
      <c r="AW1152" s="176"/>
      <c r="AX1152" s="176"/>
      <c r="AY1152" s="176"/>
      <c r="AZ1152" s="176"/>
      <c r="BA1152" s="176"/>
      <c r="BB1152" s="176"/>
      <c r="BC1152" s="176"/>
      <c r="BD1152" s="176"/>
      <c r="BE1152" s="176"/>
      <c r="BF1152" s="176"/>
      <c r="BG1152" s="176"/>
      <c r="BH1152" s="176"/>
      <c r="BI1152" s="176"/>
      <c r="BJ1152" s="176"/>
      <c r="BK1152" s="176"/>
      <c r="BL1152" s="176"/>
      <c r="BM1152" s="176"/>
      <c r="BN1152" s="176"/>
      <c r="BO1152" s="176"/>
    </row>
    <row r="1153" s="115" customFormat="1" ht="17.25" spans="1:67">
      <c r="A1153" s="94">
        <f t="shared" si="170"/>
        <v>1152</v>
      </c>
      <c r="B1153" s="95"/>
      <c r="C1153" s="69"/>
      <c r="D1153" s="48"/>
      <c r="E1153" s="69"/>
      <c r="F1153" s="169"/>
      <c r="G1153" s="124" t="e">
        <f>VLOOKUP(F1153,[2]零件成本10.26!$B$2:$C$7802,2,0)</f>
        <v>#N/A</v>
      </c>
      <c r="H1153" s="170"/>
      <c r="I1153" s="128" t="str">
        <f t="shared" si="171"/>
        <v/>
      </c>
      <c r="J1153" s="172"/>
      <c r="K1153" s="178"/>
      <c r="L1153" s="170"/>
      <c r="M1153" s="69"/>
      <c r="N1153" s="69"/>
      <c r="O1153" s="69"/>
      <c r="P1153" s="100">
        <f t="shared" si="172"/>
        <v>0</v>
      </c>
      <c r="Q1153" s="180"/>
      <c r="R1153" s="140" t="str">
        <f t="shared" si="173"/>
        <v>0</v>
      </c>
      <c r="S1153" s="140" t="str">
        <f t="shared" si="174"/>
        <v>0</v>
      </c>
      <c r="T1153" s="157"/>
      <c r="U1153" s="106"/>
      <c r="V1153" s="142">
        <f t="shared" si="175"/>
        <v>0</v>
      </c>
      <c r="W1153" s="142">
        <f t="shared" si="176"/>
        <v>0</v>
      </c>
      <c r="X1153" s="108">
        <f t="shared" si="177"/>
        <v>0</v>
      </c>
      <c r="Y1153" s="108">
        <f t="shared" si="178"/>
        <v>0</v>
      </c>
      <c r="Z1153" s="108">
        <f t="shared" si="179"/>
        <v>0</v>
      </c>
      <c r="AA1153" s="174"/>
      <c r="AB1153" s="179"/>
      <c r="AS1153" s="176"/>
      <c r="AT1153" s="176"/>
      <c r="AU1153" s="176"/>
      <c r="AV1153" s="176"/>
      <c r="AW1153" s="176"/>
      <c r="AX1153" s="176"/>
      <c r="AY1153" s="176"/>
      <c r="AZ1153" s="176"/>
      <c r="BA1153" s="176"/>
      <c r="BB1153" s="176"/>
      <c r="BC1153" s="176"/>
      <c r="BD1153" s="176"/>
      <c r="BE1153" s="176"/>
      <c r="BF1153" s="176"/>
      <c r="BG1153" s="176"/>
      <c r="BH1153" s="176"/>
      <c r="BI1153" s="176"/>
      <c r="BJ1153" s="176"/>
      <c r="BK1153" s="176"/>
      <c r="BL1153" s="176"/>
      <c r="BM1153" s="176"/>
      <c r="BN1153" s="176"/>
      <c r="BO1153" s="176"/>
    </row>
    <row r="1154" s="115" customFormat="1" ht="17.25" spans="1:67">
      <c r="A1154" s="94">
        <f t="shared" ref="A1154:A1217" si="180">ROW()-1</f>
        <v>1153</v>
      </c>
      <c r="B1154" s="95"/>
      <c r="C1154" s="69"/>
      <c r="D1154" s="48"/>
      <c r="E1154" s="69"/>
      <c r="F1154" s="169"/>
      <c r="G1154" s="124" t="e">
        <f>VLOOKUP(F1154,[2]零件成本10.26!$B$2:$C$7802,2,0)</f>
        <v>#N/A</v>
      </c>
      <c r="H1154" s="170"/>
      <c r="I1154" s="128" t="str">
        <f t="shared" ref="I1154:I1217" si="181">C1154&amp;F1154</f>
        <v/>
      </c>
      <c r="J1154" s="172"/>
      <c r="K1154" s="178"/>
      <c r="L1154" s="170"/>
      <c r="M1154" s="69"/>
      <c r="N1154" s="69"/>
      <c r="O1154" s="69"/>
      <c r="P1154" s="100">
        <f t="shared" ref="P1154:P1217" si="182">K1154</f>
        <v>0</v>
      </c>
      <c r="Q1154" s="180"/>
      <c r="R1154" s="140" t="str">
        <f t="shared" ref="R1154:R1217" si="183">IF(P1154&gt;Q1154,P1154-Q1154,"0")</f>
        <v>0</v>
      </c>
      <c r="S1154" s="140" t="str">
        <f t="shared" ref="S1154:S1217" si="184">IF(P1154&lt;Q1154,P1154-Q1154,"0")</f>
        <v>0</v>
      </c>
      <c r="T1154" s="157"/>
      <c r="U1154" s="106"/>
      <c r="V1154" s="142">
        <f t="shared" ref="V1154:V1217" si="185">IFERROR(P1154*U1154,"")</f>
        <v>0</v>
      </c>
      <c r="W1154" s="142">
        <f t="shared" ref="W1154:W1217" si="186">IFERROR(Q1154*U1154,"")</f>
        <v>0</v>
      </c>
      <c r="X1154" s="108">
        <f t="shared" ref="X1154:X1217" si="187">IFERROR(R1154*U1154,"")</f>
        <v>0</v>
      </c>
      <c r="Y1154" s="108">
        <f t="shared" ref="Y1154:Y1217" si="188">IFERROR(S1154*U1154,"")</f>
        <v>0</v>
      </c>
      <c r="Z1154" s="108">
        <f t="shared" ref="Z1154:Z1217" si="189">V1154-W1154</f>
        <v>0</v>
      </c>
      <c r="AA1154" s="174"/>
      <c r="AB1154" s="179"/>
      <c r="AS1154" s="176"/>
      <c r="AT1154" s="176"/>
      <c r="AU1154" s="176"/>
      <c r="AV1154" s="176"/>
      <c r="AW1154" s="176"/>
      <c r="AX1154" s="176"/>
      <c r="AY1154" s="176"/>
      <c r="AZ1154" s="176"/>
      <c r="BA1154" s="176"/>
      <c r="BB1154" s="176"/>
      <c r="BC1154" s="176"/>
      <c r="BD1154" s="176"/>
      <c r="BE1154" s="176"/>
      <c r="BF1154" s="176"/>
      <c r="BG1154" s="176"/>
      <c r="BH1154" s="176"/>
      <c r="BI1154" s="176"/>
      <c r="BJ1154" s="176"/>
      <c r="BK1154" s="176"/>
      <c r="BL1154" s="176"/>
      <c r="BM1154" s="176"/>
      <c r="BN1154" s="176"/>
      <c r="BO1154" s="176"/>
    </row>
    <row r="1155" s="115" customFormat="1" ht="17.25" spans="1:67">
      <c r="A1155" s="94">
        <f t="shared" si="180"/>
        <v>1154</v>
      </c>
      <c r="B1155" s="95"/>
      <c r="C1155" s="69"/>
      <c r="D1155" s="48"/>
      <c r="E1155" s="69"/>
      <c r="F1155" s="169"/>
      <c r="G1155" s="124" t="e">
        <f>VLOOKUP(F1155,[2]零件成本10.26!$B$2:$C$7802,2,0)</f>
        <v>#N/A</v>
      </c>
      <c r="H1155" s="170"/>
      <c r="I1155" s="128" t="str">
        <f t="shared" si="181"/>
        <v/>
      </c>
      <c r="J1155" s="172"/>
      <c r="K1155" s="178"/>
      <c r="L1155" s="170"/>
      <c r="M1155" s="69"/>
      <c r="N1155" s="69"/>
      <c r="O1155" s="69"/>
      <c r="P1155" s="100">
        <f t="shared" si="182"/>
        <v>0</v>
      </c>
      <c r="Q1155" s="180"/>
      <c r="R1155" s="140" t="str">
        <f t="shared" si="183"/>
        <v>0</v>
      </c>
      <c r="S1155" s="140" t="str">
        <f t="shared" si="184"/>
        <v>0</v>
      </c>
      <c r="T1155" s="157"/>
      <c r="U1155" s="106"/>
      <c r="V1155" s="142">
        <f t="shared" si="185"/>
        <v>0</v>
      </c>
      <c r="W1155" s="142">
        <f t="shared" si="186"/>
        <v>0</v>
      </c>
      <c r="X1155" s="108">
        <f t="shared" si="187"/>
        <v>0</v>
      </c>
      <c r="Y1155" s="108">
        <f t="shared" si="188"/>
        <v>0</v>
      </c>
      <c r="Z1155" s="108">
        <f t="shared" si="189"/>
        <v>0</v>
      </c>
      <c r="AA1155" s="174"/>
      <c r="AB1155" s="179"/>
      <c r="AS1155" s="176"/>
      <c r="AT1155" s="176"/>
      <c r="AU1155" s="176"/>
      <c r="AV1155" s="176"/>
      <c r="AW1155" s="176"/>
      <c r="AX1155" s="176"/>
      <c r="AY1155" s="176"/>
      <c r="AZ1155" s="176"/>
      <c r="BA1155" s="176"/>
      <c r="BB1155" s="176"/>
      <c r="BC1155" s="176"/>
      <c r="BD1155" s="176"/>
      <c r="BE1155" s="176"/>
      <c r="BF1155" s="176"/>
      <c r="BG1155" s="176"/>
      <c r="BH1155" s="176"/>
      <c r="BI1155" s="176"/>
      <c r="BJ1155" s="176"/>
      <c r="BK1155" s="176"/>
      <c r="BL1155" s="176"/>
      <c r="BM1155" s="176"/>
      <c r="BN1155" s="176"/>
      <c r="BO1155" s="176"/>
    </row>
    <row r="1156" s="115" customFormat="1" ht="17.25" spans="1:67">
      <c r="A1156" s="94">
        <f t="shared" si="180"/>
        <v>1155</v>
      </c>
      <c r="B1156" s="95"/>
      <c r="C1156" s="69"/>
      <c r="D1156" s="48"/>
      <c r="E1156" s="69"/>
      <c r="F1156" s="169"/>
      <c r="G1156" s="124" t="e">
        <f>VLOOKUP(F1156,[2]零件成本10.26!$B$2:$C$7802,2,0)</f>
        <v>#N/A</v>
      </c>
      <c r="H1156" s="170"/>
      <c r="I1156" s="128" t="str">
        <f t="shared" si="181"/>
        <v/>
      </c>
      <c r="J1156" s="172"/>
      <c r="K1156" s="178"/>
      <c r="L1156" s="170"/>
      <c r="M1156" s="69"/>
      <c r="N1156" s="69"/>
      <c r="O1156" s="69"/>
      <c r="P1156" s="100">
        <f t="shared" si="182"/>
        <v>0</v>
      </c>
      <c r="Q1156" s="180"/>
      <c r="R1156" s="140" t="str">
        <f t="shared" si="183"/>
        <v>0</v>
      </c>
      <c r="S1156" s="140" t="str">
        <f t="shared" si="184"/>
        <v>0</v>
      </c>
      <c r="T1156" s="157"/>
      <c r="U1156" s="106"/>
      <c r="V1156" s="142">
        <f t="shared" si="185"/>
        <v>0</v>
      </c>
      <c r="W1156" s="142">
        <f t="shared" si="186"/>
        <v>0</v>
      </c>
      <c r="X1156" s="108">
        <f t="shared" si="187"/>
        <v>0</v>
      </c>
      <c r="Y1156" s="108">
        <f t="shared" si="188"/>
        <v>0</v>
      </c>
      <c r="Z1156" s="108">
        <f t="shared" si="189"/>
        <v>0</v>
      </c>
      <c r="AA1156" s="174"/>
      <c r="AB1156" s="179"/>
      <c r="AS1156" s="176"/>
      <c r="AT1156" s="176"/>
      <c r="AU1156" s="176"/>
      <c r="AV1156" s="176"/>
      <c r="AW1156" s="176"/>
      <c r="AX1156" s="176"/>
      <c r="AY1156" s="176"/>
      <c r="AZ1156" s="176"/>
      <c r="BA1156" s="176"/>
      <c r="BB1156" s="176"/>
      <c r="BC1156" s="176"/>
      <c r="BD1156" s="176"/>
      <c r="BE1156" s="176"/>
      <c r="BF1156" s="176"/>
      <c r="BG1156" s="176"/>
      <c r="BH1156" s="176"/>
      <c r="BI1156" s="176"/>
      <c r="BJ1156" s="176"/>
      <c r="BK1156" s="176"/>
      <c r="BL1156" s="176"/>
      <c r="BM1156" s="176"/>
      <c r="BN1156" s="176"/>
      <c r="BO1156" s="176"/>
    </row>
    <row r="1157" s="115" customFormat="1" ht="17.25" spans="1:67">
      <c r="A1157" s="94">
        <f t="shared" si="180"/>
        <v>1156</v>
      </c>
      <c r="B1157" s="95"/>
      <c r="C1157" s="69"/>
      <c r="D1157" s="48"/>
      <c r="E1157" s="69"/>
      <c r="F1157" s="169"/>
      <c r="G1157" s="124" t="e">
        <f>VLOOKUP(F1157,[2]零件成本10.26!$B$2:$C$7802,2,0)</f>
        <v>#N/A</v>
      </c>
      <c r="H1157" s="170"/>
      <c r="I1157" s="128" t="str">
        <f t="shared" si="181"/>
        <v/>
      </c>
      <c r="J1157" s="172"/>
      <c r="K1157" s="178"/>
      <c r="L1157" s="170"/>
      <c r="M1157" s="69"/>
      <c r="N1157" s="69"/>
      <c r="O1157" s="69"/>
      <c r="P1157" s="100">
        <f t="shared" si="182"/>
        <v>0</v>
      </c>
      <c r="Q1157" s="180"/>
      <c r="R1157" s="140" t="str">
        <f t="shared" si="183"/>
        <v>0</v>
      </c>
      <c r="S1157" s="140" t="str">
        <f t="shared" si="184"/>
        <v>0</v>
      </c>
      <c r="T1157" s="157"/>
      <c r="U1157" s="106"/>
      <c r="V1157" s="142">
        <f t="shared" si="185"/>
        <v>0</v>
      </c>
      <c r="W1157" s="142">
        <f t="shared" si="186"/>
        <v>0</v>
      </c>
      <c r="X1157" s="108">
        <f t="shared" si="187"/>
        <v>0</v>
      </c>
      <c r="Y1157" s="108">
        <f t="shared" si="188"/>
        <v>0</v>
      </c>
      <c r="Z1157" s="108">
        <f t="shared" si="189"/>
        <v>0</v>
      </c>
      <c r="AA1157" s="174"/>
      <c r="AB1157" s="179"/>
      <c r="AS1157" s="176"/>
      <c r="AT1157" s="176"/>
      <c r="AU1157" s="176"/>
      <c r="AV1157" s="176"/>
      <c r="AW1157" s="176"/>
      <c r="AX1157" s="176"/>
      <c r="AY1157" s="176"/>
      <c r="AZ1157" s="176"/>
      <c r="BA1157" s="176"/>
      <c r="BB1157" s="176"/>
      <c r="BC1157" s="176"/>
      <c r="BD1157" s="176"/>
      <c r="BE1157" s="176"/>
      <c r="BF1157" s="176"/>
      <c r="BG1157" s="176"/>
      <c r="BH1157" s="176"/>
      <c r="BI1157" s="176"/>
      <c r="BJ1157" s="176"/>
      <c r="BK1157" s="176"/>
      <c r="BL1157" s="176"/>
      <c r="BM1157" s="176"/>
      <c r="BN1157" s="176"/>
      <c r="BO1157" s="176"/>
    </row>
    <row r="1158" s="115" customFormat="1" ht="17.25" spans="1:67">
      <c r="A1158" s="94">
        <f t="shared" si="180"/>
        <v>1157</v>
      </c>
      <c r="B1158" s="95"/>
      <c r="C1158" s="69"/>
      <c r="D1158" s="48"/>
      <c r="E1158" s="69"/>
      <c r="F1158" s="169"/>
      <c r="G1158" s="124" t="e">
        <f>VLOOKUP(F1158,[2]零件成本10.26!$B$2:$C$7802,2,0)</f>
        <v>#N/A</v>
      </c>
      <c r="H1158" s="170"/>
      <c r="I1158" s="128" t="str">
        <f t="shared" si="181"/>
        <v/>
      </c>
      <c r="J1158" s="172"/>
      <c r="K1158" s="178"/>
      <c r="L1158" s="170"/>
      <c r="M1158" s="69"/>
      <c r="N1158" s="69"/>
      <c r="O1158" s="69"/>
      <c r="P1158" s="100">
        <f t="shared" si="182"/>
        <v>0</v>
      </c>
      <c r="Q1158" s="180"/>
      <c r="R1158" s="140" t="str">
        <f t="shared" si="183"/>
        <v>0</v>
      </c>
      <c r="S1158" s="140" t="str">
        <f t="shared" si="184"/>
        <v>0</v>
      </c>
      <c r="T1158" s="157"/>
      <c r="U1158" s="106"/>
      <c r="V1158" s="142">
        <f t="shared" si="185"/>
        <v>0</v>
      </c>
      <c r="W1158" s="142">
        <f t="shared" si="186"/>
        <v>0</v>
      </c>
      <c r="X1158" s="108">
        <f t="shared" si="187"/>
        <v>0</v>
      </c>
      <c r="Y1158" s="108">
        <f t="shared" si="188"/>
        <v>0</v>
      </c>
      <c r="Z1158" s="108">
        <f t="shared" si="189"/>
        <v>0</v>
      </c>
      <c r="AA1158" s="174"/>
      <c r="AB1158" s="179"/>
      <c r="AS1158" s="176"/>
      <c r="AT1158" s="176"/>
      <c r="AU1158" s="176"/>
      <c r="AV1158" s="176"/>
      <c r="AW1158" s="176"/>
      <c r="AX1158" s="176"/>
      <c r="AY1158" s="176"/>
      <c r="AZ1158" s="176"/>
      <c r="BA1158" s="176"/>
      <c r="BB1158" s="176"/>
      <c r="BC1158" s="176"/>
      <c r="BD1158" s="176"/>
      <c r="BE1158" s="176"/>
      <c r="BF1158" s="176"/>
      <c r="BG1158" s="176"/>
      <c r="BH1158" s="176"/>
      <c r="BI1158" s="176"/>
      <c r="BJ1158" s="176"/>
      <c r="BK1158" s="176"/>
      <c r="BL1158" s="176"/>
      <c r="BM1158" s="176"/>
      <c r="BN1158" s="176"/>
      <c r="BO1158" s="176"/>
    </row>
    <row r="1159" s="115" customFormat="1" ht="17.25" spans="1:67">
      <c r="A1159" s="94">
        <f t="shared" si="180"/>
        <v>1158</v>
      </c>
      <c r="B1159" s="95"/>
      <c r="C1159" s="69"/>
      <c r="D1159" s="48"/>
      <c r="E1159" s="69"/>
      <c r="F1159" s="169"/>
      <c r="G1159" s="124" t="e">
        <f>VLOOKUP(F1159,[2]零件成本10.26!$B$2:$C$7802,2,0)</f>
        <v>#N/A</v>
      </c>
      <c r="H1159" s="170"/>
      <c r="I1159" s="128" t="str">
        <f t="shared" si="181"/>
        <v/>
      </c>
      <c r="J1159" s="172"/>
      <c r="K1159" s="178"/>
      <c r="L1159" s="170"/>
      <c r="M1159" s="69"/>
      <c r="N1159" s="69"/>
      <c r="O1159" s="69"/>
      <c r="P1159" s="100">
        <f t="shared" si="182"/>
        <v>0</v>
      </c>
      <c r="Q1159" s="180"/>
      <c r="R1159" s="140" t="str">
        <f t="shared" si="183"/>
        <v>0</v>
      </c>
      <c r="S1159" s="140" t="str">
        <f t="shared" si="184"/>
        <v>0</v>
      </c>
      <c r="T1159" s="157"/>
      <c r="U1159" s="106"/>
      <c r="V1159" s="142">
        <f t="shared" si="185"/>
        <v>0</v>
      </c>
      <c r="W1159" s="142">
        <f t="shared" si="186"/>
        <v>0</v>
      </c>
      <c r="X1159" s="108">
        <f t="shared" si="187"/>
        <v>0</v>
      </c>
      <c r="Y1159" s="108">
        <f t="shared" si="188"/>
        <v>0</v>
      </c>
      <c r="Z1159" s="108">
        <f t="shared" si="189"/>
        <v>0</v>
      </c>
      <c r="AA1159" s="174"/>
      <c r="AB1159" s="179"/>
      <c r="AS1159" s="176"/>
      <c r="AT1159" s="176"/>
      <c r="AU1159" s="176"/>
      <c r="AV1159" s="176"/>
      <c r="AW1159" s="176"/>
      <c r="AX1159" s="176"/>
      <c r="AY1159" s="176"/>
      <c r="AZ1159" s="176"/>
      <c r="BA1159" s="176"/>
      <c r="BB1159" s="176"/>
      <c r="BC1159" s="176"/>
      <c r="BD1159" s="176"/>
      <c r="BE1159" s="176"/>
      <c r="BF1159" s="176"/>
      <c r="BG1159" s="176"/>
      <c r="BH1159" s="176"/>
      <c r="BI1159" s="176"/>
      <c r="BJ1159" s="176"/>
      <c r="BK1159" s="176"/>
      <c r="BL1159" s="176"/>
      <c r="BM1159" s="176"/>
      <c r="BN1159" s="176"/>
      <c r="BO1159" s="176"/>
    </row>
    <row r="1160" s="115" customFormat="1" ht="17.25" spans="1:67">
      <c r="A1160" s="94">
        <f t="shared" si="180"/>
        <v>1159</v>
      </c>
      <c r="B1160" s="95"/>
      <c r="C1160" s="69"/>
      <c r="D1160" s="48"/>
      <c r="E1160" s="69"/>
      <c r="F1160" s="169"/>
      <c r="G1160" s="124" t="e">
        <f>VLOOKUP(F1160,[2]零件成本10.26!$B$2:$C$7802,2,0)</f>
        <v>#N/A</v>
      </c>
      <c r="H1160" s="170"/>
      <c r="I1160" s="128" t="str">
        <f t="shared" si="181"/>
        <v/>
      </c>
      <c r="J1160" s="172"/>
      <c r="K1160" s="178"/>
      <c r="L1160" s="170"/>
      <c r="M1160" s="69"/>
      <c r="N1160" s="69"/>
      <c r="O1160" s="69"/>
      <c r="P1160" s="100">
        <f t="shared" si="182"/>
        <v>0</v>
      </c>
      <c r="Q1160" s="180"/>
      <c r="R1160" s="140" t="str">
        <f t="shared" si="183"/>
        <v>0</v>
      </c>
      <c r="S1160" s="140" t="str">
        <f t="shared" si="184"/>
        <v>0</v>
      </c>
      <c r="T1160" s="157"/>
      <c r="U1160" s="106"/>
      <c r="V1160" s="142">
        <f t="shared" si="185"/>
        <v>0</v>
      </c>
      <c r="W1160" s="142">
        <f t="shared" si="186"/>
        <v>0</v>
      </c>
      <c r="X1160" s="108">
        <f t="shared" si="187"/>
        <v>0</v>
      </c>
      <c r="Y1160" s="108">
        <f t="shared" si="188"/>
        <v>0</v>
      </c>
      <c r="Z1160" s="108">
        <f t="shared" si="189"/>
        <v>0</v>
      </c>
      <c r="AA1160" s="174"/>
      <c r="AB1160" s="179"/>
      <c r="AS1160" s="176"/>
      <c r="AT1160" s="176"/>
      <c r="AU1160" s="176"/>
      <c r="AV1160" s="176"/>
      <c r="AW1160" s="176"/>
      <c r="AX1160" s="176"/>
      <c r="AY1160" s="176"/>
      <c r="AZ1160" s="176"/>
      <c r="BA1160" s="176"/>
      <c r="BB1160" s="176"/>
      <c r="BC1160" s="176"/>
      <c r="BD1160" s="176"/>
      <c r="BE1160" s="176"/>
      <c r="BF1160" s="176"/>
      <c r="BG1160" s="176"/>
      <c r="BH1160" s="176"/>
      <c r="BI1160" s="176"/>
      <c r="BJ1160" s="176"/>
      <c r="BK1160" s="176"/>
      <c r="BL1160" s="176"/>
      <c r="BM1160" s="176"/>
      <c r="BN1160" s="176"/>
      <c r="BO1160" s="176"/>
    </row>
    <row r="1161" s="115" customFormat="1" ht="17.25" spans="1:67">
      <c r="A1161" s="94">
        <f t="shared" si="180"/>
        <v>1160</v>
      </c>
      <c r="B1161" s="95"/>
      <c r="C1161" s="69"/>
      <c r="D1161" s="48"/>
      <c r="E1161" s="69"/>
      <c r="F1161" s="169"/>
      <c r="G1161" s="124" t="e">
        <f>VLOOKUP(F1161,[2]零件成本10.26!$B$2:$C$7802,2,0)</f>
        <v>#N/A</v>
      </c>
      <c r="H1161" s="170"/>
      <c r="I1161" s="128" t="str">
        <f t="shared" si="181"/>
        <v/>
      </c>
      <c r="J1161" s="172"/>
      <c r="K1161" s="178"/>
      <c r="L1161" s="170"/>
      <c r="M1161" s="69"/>
      <c r="N1161" s="69"/>
      <c r="O1161" s="69"/>
      <c r="P1161" s="100">
        <f t="shared" si="182"/>
        <v>0</v>
      </c>
      <c r="Q1161" s="180"/>
      <c r="R1161" s="140" t="str">
        <f t="shared" si="183"/>
        <v>0</v>
      </c>
      <c r="S1161" s="140" t="str">
        <f t="shared" si="184"/>
        <v>0</v>
      </c>
      <c r="T1161" s="157"/>
      <c r="U1161" s="106"/>
      <c r="V1161" s="142">
        <f t="shared" si="185"/>
        <v>0</v>
      </c>
      <c r="W1161" s="142">
        <f t="shared" si="186"/>
        <v>0</v>
      </c>
      <c r="X1161" s="108">
        <f t="shared" si="187"/>
        <v>0</v>
      </c>
      <c r="Y1161" s="108">
        <f t="shared" si="188"/>
        <v>0</v>
      </c>
      <c r="Z1161" s="108">
        <f t="shared" si="189"/>
        <v>0</v>
      </c>
      <c r="AA1161" s="174"/>
      <c r="AB1161" s="179"/>
      <c r="AS1161" s="176"/>
      <c r="AT1161" s="176"/>
      <c r="AU1161" s="176"/>
      <c r="AV1161" s="176"/>
      <c r="AW1161" s="176"/>
      <c r="AX1161" s="176"/>
      <c r="AY1161" s="176"/>
      <c r="AZ1161" s="176"/>
      <c r="BA1161" s="176"/>
      <c r="BB1161" s="176"/>
      <c r="BC1161" s="176"/>
      <c r="BD1161" s="176"/>
      <c r="BE1161" s="176"/>
      <c r="BF1161" s="176"/>
      <c r="BG1161" s="176"/>
      <c r="BH1161" s="176"/>
      <c r="BI1161" s="176"/>
      <c r="BJ1161" s="176"/>
      <c r="BK1161" s="176"/>
      <c r="BL1161" s="176"/>
      <c r="BM1161" s="176"/>
      <c r="BN1161" s="176"/>
      <c r="BO1161" s="176"/>
    </row>
    <row r="1162" s="115" customFormat="1" ht="17.25" spans="1:67">
      <c r="A1162" s="94">
        <f t="shared" si="180"/>
        <v>1161</v>
      </c>
      <c r="B1162" s="95"/>
      <c r="C1162" s="69"/>
      <c r="D1162" s="48"/>
      <c r="E1162" s="69"/>
      <c r="F1162" s="169"/>
      <c r="G1162" s="124" t="e">
        <f>VLOOKUP(F1162,[2]零件成本10.26!$B$2:$C$7802,2,0)</f>
        <v>#N/A</v>
      </c>
      <c r="H1162" s="170"/>
      <c r="I1162" s="128" t="str">
        <f t="shared" si="181"/>
        <v/>
      </c>
      <c r="J1162" s="172"/>
      <c r="K1162" s="178"/>
      <c r="L1162" s="170"/>
      <c r="M1162" s="69"/>
      <c r="N1162" s="69"/>
      <c r="O1162" s="69"/>
      <c r="P1162" s="100">
        <f t="shared" si="182"/>
        <v>0</v>
      </c>
      <c r="Q1162" s="180"/>
      <c r="R1162" s="140" t="str">
        <f t="shared" si="183"/>
        <v>0</v>
      </c>
      <c r="S1162" s="140" t="str">
        <f t="shared" si="184"/>
        <v>0</v>
      </c>
      <c r="T1162" s="157"/>
      <c r="U1162" s="106"/>
      <c r="V1162" s="142">
        <f t="shared" si="185"/>
        <v>0</v>
      </c>
      <c r="W1162" s="142">
        <f t="shared" si="186"/>
        <v>0</v>
      </c>
      <c r="X1162" s="108">
        <f t="shared" si="187"/>
        <v>0</v>
      </c>
      <c r="Y1162" s="108">
        <f t="shared" si="188"/>
        <v>0</v>
      </c>
      <c r="Z1162" s="108">
        <f t="shared" si="189"/>
        <v>0</v>
      </c>
      <c r="AA1162" s="174"/>
      <c r="AB1162" s="179"/>
      <c r="AS1162" s="176"/>
      <c r="AT1162" s="176"/>
      <c r="AU1162" s="176"/>
      <c r="AV1162" s="176"/>
      <c r="AW1162" s="176"/>
      <c r="AX1162" s="176"/>
      <c r="AY1162" s="176"/>
      <c r="AZ1162" s="176"/>
      <c r="BA1162" s="176"/>
      <c r="BB1162" s="176"/>
      <c r="BC1162" s="176"/>
      <c r="BD1162" s="176"/>
      <c r="BE1162" s="176"/>
      <c r="BF1162" s="176"/>
      <c r="BG1162" s="176"/>
      <c r="BH1162" s="176"/>
      <c r="BI1162" s="176"/>
      <c r="BJ1162" s="176"/>
      <c r="BK1162" s="176"/>
      <c r="BL1162" s="176"/>
      <c r="BM1162" s="176"/>
      <c r="BN1162" s="176"/>
      <c r="BO1162" s="176"/>
    </row>
    <row r="1163" s="115" customFormat="1" ht="17.25" spans="1:67">
      <c r="A1163" s="94">
        <f t="shared" si="180"/>
        <v>1162</v>
      </c>
      <c r="B1163" s="95"/>
      <c r="C1163" s="69"/>
      <c r="D1163" s="48"/>
      <c r="E1163" s="69"/>
      <c r="F1163" s="169"/>
      <c r="G1163" s="124" t="e">
        <f>VLOOKUP(F1163,[2]零件成本10.26!$B$2:$C$7802,2,0)</f>
        <v>#N/A</v>
      </c>
      <c r="H1163" s="170"/>
      <c r="I1163" s="128" t="str">
        <f t="shared" si="181"/>
        <v/>
      </c>
      <c r="J1163" s="172"/>
      <c r="K1163" s="178"/>
      <c r="L1163" s="170"/>
      <c r="M1163" s="69"/>
      <c r="N1163" s="69"/>
      <c r="O1163" s="69"/>
      <c r="P1163" s="100">
        <f t="shared" si="182"/>
        <v>0</v>
      </c>
      <c r="Q1163" s="180"/>
      <c r="R1163" s="140" t="str">
        <f t="shared" si="183"/>
        <v>0</v>
      </c>
      <c r="S1163" s="140" t="str">
        <f t="shared" si="184"/>
        <v>0</v>
      </c>
      <c r="T1163" s="157"/>
      <c r="U1163" s="106"/>
      <c r="V1163" s="142">
        <f t="shared" si="185"/>
        <v>0</v>
      </c>
      <c r="W1163" s="142">
        <f t="shared" si="186"/>
        <v>0</v>
      </c>
      <c r="X1163" s="108">
        <f t="shared" si="187"/>
        <v>0</v>
      </c>
      <c r="Y1163" s="108">
        <f t="shared" si="188"/>
        <v>0</v>
      </c>
      <c r="Z1163" s="108">
        <f t="shared" si="189"/>
        <v>0</v>
      </c>
      <c r="AA1163" s="174"/>
      <c r="AB1163" s="179"/>
      <c r="AS1163" s="176"/>
      <c r="AT1163" s="176"/>
      <c r="AU1163" s="176"/>
      <c r="AV1163" s="176"/>
      <c r="AW1163" s="176"/>
      <c r="AX1163" s="176"/>
      <c r="AY1163" s="176"/>
      <c r="AZ1163" s="176"/>
      <c r="BA1163" s="176"/>
      <c r="BB1163" s="176"/>
      <c r="BC1163" s="176"/>
      <c r="BD1163" s="176"/>
      <c r="BE1163" s="176"/>
      <c r="BF1163" s="176"/>
      <c r="BG1163" s="176"/>
      <c r="BH1163" s="176"/>
      <c r="BI1163" s="176"/>
      <c r="BJ1163" s="176"/>
      <c r="BK1163" s="176"/>
      <c r="BL1163" s="176"/>
      <c r="BM1163" s="176"/>
      <c r="BN1163" s="176"/>
      <c r="BO1163" s="176"/>
    </row>
    <row r="1164" s="115" customFormat="1" ht="17.25" spans="1:67">
      <c r="A1164" s="94">
        <f t="shared" si="180"/>
        <v>1163</v>
      </c>
      <c r="B1164" s="95"/>
      <c r="C1164" s="69"/>
      <c r="D1164" s="48"/>
      <c r="E1164" s="69"/>
      <c r="F1164" s="169"/>
      <c r="G1164" s="124" t="e">
        <f>VLOOKUP(F1164,[2]零件成本10.26!$B$2:$C$7802,2,0)</f>
        <v>#N/A</v>
      </c>
      <c r="H1164" s="170"/>
      <c r="I1164" s="128" t="str">
        <f t="shared" si="181"/>
        <v/>
      </c>
      <c r="J1164" s="172"/>
      <c r="K1164" s="178"/>
      <c r="L1164" s="170"/>
      <c r="M1164" s="69"/>
      <c r="N1164" s="69"/>
      <c r="O1164" s="69"/>
      <c r="P1164" s="100">
        <f t="shared" si="182"/>
        <v>0</v>
      </c>
      <c r="Q1164" s="180"/>
      <c r="R1164" s="140" t="str">
        <f t="shared" si="183"/>
        <v>0</v>
      </c>
      <c r="S1164" s="140" t="str">
        <f t="shared" si="184"/>
        <v>0</v>
      </c>
      <c r="T1164" s="157"/>
      <c r="U1164" s="106"/>
      <c r="V1164" s="142">
        <f t="shared" si="185"/>
        <v>0</v>
      </c>
      <c r="W1164" s="142">
        <f t="shared" si="186"/>
        <v>0</v>
      </c>
      <c r="X1164" s="108">
        <f t="shared" si="187"/>
        <v>0</v>
      </c>
      <c r="Y1164" s="108">
        <f t="shared" si="188"/>
        <v>0</v>
      </c>
      <c r="Z1164" s="108">
        <f t="shared" si="189"/>
        <v>0</v>
      </c>
      <c r="AA1164" s="174"/>
      <c r="AB1164" s="179"/>
      <c r="AS1164" s="176"/>
      <c r="AT1164" s="176"/>
      <c r="AU1164" s="176"/>
      <c r="AV1164" s="176"/>
      <c r="AW1164" s="176"/>
      <c r="AX1164" s="176"/>
      <c r="AY1164" s="176"/>
      <c r="AZ1164" s="176"/>
      <c r="BA1164" s="176"/>
      <c r="BB1164" s="176"/>
      <c r="BC1164" s="176"/>
      <c r="BD1164" s="176"/>
      <c r="BE1164" s="176"/>
      <c r="BF1164" s="176"/>
      <c r="BG1164" s="176"/>
      <c r="BH1164" s="176"/>
      <c r="BI1164" s="176"/>
      <c r="BJ1164" s="176"/>
      <c r="BK1164" s="176"/>
      <c r="BL1164" s="176"/>
      <c r="BM1164" s="176"/>
      <c r="BN1164" s="176"/>
      <c r="BO1164" s="176"/>
    </row>
    <row r="1165" s="115" customFormat="1" ht="17.25" spans="1:67">
      <c r="A1165" s="94">
        <f t="shared" si="180"/>
        <v>1164</v>
      </c>
      <c r="B1165" s="95"/>
      <c r="C1165" s="69"/>
      <c r="D1165" s="48"/>
      <c r="E1165" s="69"/>
      <c r="F1165" s="169"/>
      <c r="G1165" s="124" t="e">
        <f>VLOOKUP(F1165,[2]零件成本10.26!$B$2:$C$7802,2,0)</f>
        <v>#N/A</v>
      </c>
      <c r="H1165" s="170"/>
      <c r="I1165" s="128" t="str">
        <f t="shared" si="181"/>
        <v/>
      </c>
      <c r="J1165" s="172"/>
      <c r="K1165" s="178"/>
      <c r="L1165" s="170"/>
      <c r="M1165" s="69"/>
      <c r="N1165" s="69"/>
      <c r="O1165" s="69"/>
      <c r="P1165" s="100">
        <f t="shared" si="182"/>
        <v>0</v>
      </c>
      <c r="Q1165" s="180"/>
      <c r="R1165" s="140" t="str">
        <f t="shared" si="183"/>
        <v>0</v>
      </c>
      <c r="S1165" s="140" t="str">
        <f t="shared" si="184"/>
        <v>0</v>
      </c>
      <c r="T1165" s="157"/>
      <c r="U1165" s="106"/>
      <c r="V1165" s="142">
        <f t="shared" si="185"/>
        <v>0</v>
      </c>
      <c r="W1165" s="142">
        <f t="shared" si="186"/>
        <v>0</v>
      </c>
      <c r="X1165" s="108">
        <f t="shared" si="187"/>
        <v>0</v>
      </c>
      <c r="Y1165" s="108">
        <f t="shared" si="188"/>
        <v>0</v>
      </c>
      <c r="Z1165" s="108">
        <f t="shared" si="189"/>
        <v>0</v>
      </c>
      <c r="AA1165" s="174"/>
      <c r="AB1165" s="179"/>
      <c r="AS1165" s="176"/>
      <c r="AT1165" s="176"/>
      <c r="AU1165" s="176"/>
      <c r="AV1165" s="176"/>
      <c r="AW1165" s="176"/>
      <c r="AX1165" s="176"/>
      <c r="AY1165" s="176"/>
      <c r="AZ1165" s="176"/>
      <c r="BA1165" s="176"/>
      <c r="BB1165" s="176"/>
      <c r="BC1165" s="176"/>
      <c r="BD1165" s="176"/>
      <c r="BE1165" s="176"/>
      <c r="BF1165" s="176"/>
      <c r="BG1165" s="176"/>
      <c r="BH1165" s="176"/>
      <c r="BI1165" s="176"/>
      <c r="BJ1165" s="176"/>
      <c r="BK1165" s="176"/>
      <c r="BL1165" s="176"/>
      <c r="BM1165" s="176"/>
      <c r="BN1165" s="176"/>
      <c r="BO1165" s="176"/>
    </row>
    <row r="1166" s="115" customFormat="1" ht="17.25" spans="1:67">
      <c r="A1166" s="94">
        <f t="shared" si="180"/>
        <v>1165</v>
      </c>
      <c r="B1166" s="95"/>
      <c r="C1166" s="69"/>
      <c r="D1166" s="48"/>
      <c r="E1166" s="69"/>
      <c r="F1166" s="169"/>
      <c r="G1166" s="124" t="e">
        <f>VLOOKUP(F1166,[2]零件成本10.26!$B$2:$C$7802,2,0)</f>
        <v>#N/A</v>
      </c>
      <c r="H1166" s="170"/>
      <c r="I1166" s="128" t="str">
        <f t="shared" si="181"/>
        <v/>
      </c>
      <c r="J1166" s="172"/>
      <c r="K1166" s="178"/>
      <c r="L1166" s="170"/>
      <c r="M1166" s="69"/>
      <c r="N1166" s="69"/>
      <c r="O1166" s="69"/>
      <c r="P1166" s="100">
        <f t="shared" si="182"/>
        <v>0</v>
      </c>
      <c r="Q1166" s="180"/>
      <c r="R1166" s="140" t="str">
        <f t="shared" si="183"/>
        <v>0</v>
      </c>
      <c r="S1166" s="140" t="str">
        <f t="shared" si="184"/>
        <v>0</v>
      </c>
      <c r="T1166" s="157"/>
      <c r="U1166" s="106"/>
      <c r="V1166" s="142">
        <f t="shared" si="185"/>
        <v>0</v>
      </c>
      <c r="W1166" s="142">
        <f t="shared" si="186"/>
        <v>0</v>
      </c>
      <c r="X1166" s="108">
        <f t="shared" si="187"/>
        <v>0</v>
      </c>
      <c r="Y1166" s="108">
        <f t="shared" si="188"/>
        <v>0</v>
      </c>
      <c r="Z1166" s="108">
        <f t="shared" si="189"/>
        <v>0</v>
      </c>
      <c r="AA1166" s="174"/>
      <c r="AB1166" s="179"/>
      <c r="AS1166" s="176"/>
      <c r="AT1166" s="176"/>
      <c r="AU1166" s="176"/>
      <c r="AV1166" s="176"/>
      <c r="AW1166" s="176"/>
      <c r="AX1166" s="176"/>
      <c r="AY1166" s="176"/>
      <c r="AZ1166" s="176"/>
      <c r="BA1166" s="176"/>
      <c r="BB1166" s="176"/>
      <c r="BC1166" s="176"/>
      <c r="BD1166" s="176"/>
      <c r="BE1166" s="176"/>
      <c r="BF1166" s="176"/>
      <c r="BG1166" s="176"/>
      <c r="BH1166" s="176"/>
      <c r="BI1166" s="176"/>
      <c r="BJ1166" s="176"/>
      <c r="BK1166" s="176"/>
      <c r="BL1166" s="176"/>
      <c r="BM1166" s="176"/>
      <c r="BN1166" s="176"/>
      <c r="BO1166" s="176"/>
    </row>
    <row r="1167" s="115" customFormat="1" ht="17.25" spans="1:67">
      <c r="A1167" s="94">
        <f t="shared" si="180"/>
        <v>1166</v>
      </c>
      <c r="B1167" s="95"/>
      <c r="C1167" s="69"/>
      <c r="D1167" s="48"/>
      <c r="E1167" s="69"/>
      <c r="F1167" s="169"/>
      <c r="G1167" s="124" t="e">
        <f>VLOOKUP(F1167,[2]零件成本10.26!$B$2:$C$7802,2,0)</f>
        <v>#N/A</v>
      </c>
      <c r="H1167" s="170"/>
      <c r="I1167" s="128" t="str">
        <f t="shared" si="181"/>
        <v/>
      </c>
      <c r="J1167" s="172"/>
      <c r="K1167" s="178"/>
      <c r="L1167" s="170"/>
      <c r="M1167" s="69"/>
      <c r="N1167" s="69"/>
      <c r="O1167" s="69"/>
      <c r="P1167" s="100">
        <f t="shared" si="182"/>
        <v>0</v>
      </c>
      <c r="Q1167" s="180"/>
      <c r="R1167" s="140" t="str">
        <f t="shared" si="183"/>
        <v>0</v>
      </c>
      <c r="S1167" s="140" t="str">
        <f t="shared" si="184"/>
        <v>0</v>
      </c>
      <c r="T1167" s="157"/>
      <c r="U1167" s="106"/>
      <c r="V1167" s="142">
        <f t="shared" si="185"/>
        <v>0</v>
      </c>
      <c r="W1167" s="142">
        <f t="shared" si="186"/>
        <v>0</v>
      </c>
      <c r="X1167" s="108">
        <f t="shared" si="187"/>
        <v>0</v>
      </c>
      <c r="Y1167" s="108">
        <f t="shared" si="188"/>
        <v>0</v>
      </c>
      <c r="Z1167" s="108">
        <f t="shared" si="189"/>
        <v>0</v>
      </c>
      <c r="AA1167" s="174"/>
      <c r="AB1167" s="179"/>
      <c r="AS1167" s="176"/>
      <c r="AT1167" s="176"/>
      <c r="AU1167" s="176"/>
      <c r="AV1167" s="176"/>
      <c r="AW1167" s="176"/>
      <c r="AX1167" s="176"/>
      <c r="AY1167" s="176"/>
      <c r="AZ1167" s="176"/>
      <c r="BA1167" s="176"/>
      <c r="BB1167" s="176"/>
      <c r="BC1167" s="176"/>
      <c r="BD1167" s="176"/>
      <c r="BE1167" s="176"/>
      <c r="BF1167" s="176"/>
      <c r="BG1167" s="176"/>
      <c r="BH1167" s="176"/>
      <c r="BI1167" s="176"/>
      <c r="BJ1167" s="176"/>
      <c r="BK1167" s="176"/>
      <c r="BL1167" s="176"/>
      <c r="BM1167" s="176"/>
      <c r="BN1167" s="176"/>
      <c r="BO1167" s="176"/>
    </row>
    <row r="1168" s="115" customFormat="1" ht="17.25" spans="1:67">
      <c r="A1168" s="94">
        <f t="shared" si="180"/>
        <v>1167</v>
      </c>
      <c r="B1168" s="95"/>
      <c r="C1168" s="69"/>
      <c r="D1168" s="48"/>
      <c r="E1168" s="69"/>
      <c r="F1168" s="169"/>
      <c r="G1168" s="124" t="e">
        <f>VLOOKUP(F1168,[2]零件成本10.26!$B$2:$C$7802,2,0)</f>
        <v>#N/A</v>
      </c>
      <c r="H1168" s="170"/>
      <c r="I1168" s="128" t="str">
        <f t="shared" si="181"/>
        <v/>
      </c>
      <c r="J1168" s="172"/>
      <c r="K1168" s="178"/>
      <c r="L1168" s="170"/>
      <c r="M1168" s="69"/>
      <c r="N1168" s="69"/>
      <c r="O1168" s="69"/>
      <c r="P1168" s="100">
        <f t="shared" si="182"/>
        <v>0</v>
      </c>
      <c r="Q1168" s="180"/>
      <c r="R1168" s="140" t="str">
        <f t="shared" si="183"/>
        <v>0</v>
      </c>
      <c r="S1168" s="140" t="str">
        <f t="shared" si="184"/>
        <v>0</v>
      </c>
      <c r="T1168" s="157"/>
      <c r="U1168" s="106"/>
      <c r="V1168" s="142">
        <f t="shared" si="185"/>
        <v>0</v>
      </c>
      <c r="W1168" s="142">
        <f t="shared" si="186"/>
        <v>0</v>
      </c>
      <c r="X1168" s="108">
        <f t="shared" si="187"/>
        <v>0</v>
      </c>
      <c r="Y1168" s="108">
        <f t="shared" si="188"/>
        <v>0</v>
      </c>
      <c r="Z1168" s="108">
        <f t="shared" si="189"/>
        <v>0</v>
      </c>
      <c r="AA1168" s="174"/>
      <c r="AB1168" s="179"/>
      <c r="AS1168" s="176"/>
      <c r="AT1168" s="176"/>
      <c r="AU1168" s="176"/>
      <c r="AV1168" s="176"/>
      <c r="AW1168" s="176"/>
      <c r="AX1168" s="176"/>
      <c r="AY1168" s="176"/>
      <c r="AZ1168" s="176"/>
      <c r="BA1168" s="176"/>
      <c r="BB1168" s="176"/>
      <c r="BC1168" s="176"/>
      <c r="BD1168" s="176"/>
      <c r="BE1168" s="176"/>
      <c r="BF1168" s="176"/>
      <c r="BG1168" s="176"/>
      <c r="BH1168" s="176"/>
      <c r="BI1168" s="176"/>
      <c r="BJ1168" s="176"/>
      <c r="BK1168" s="176"/>
      <c r="BL1168" s="176"/>
      <c r="BM1168" s="176"/>
      <c r="BN1168" s="176"/>
      <c r="BO1168" s="176"/>
    </row>
    <row r="1169" s="115" customFormat="1" ht="17.25" spans="1:67">
      <c r="A1169" s="94">
        <f t="shared" si="180"/>
        <v>1168</v>
      </c>
      <c r="B1169" s="95"/>
      <c r="C1169" s="69"/>
      <c r="D1169" s="48"/>
      <c r="E1169" s="69"/>
      <c r="F1169" s="169"/>
      <c r="G1169" s="124" t="e">
        <f>VLOOKUP(F1169,[2]零件成本10.26!$B$2:$C$7802,2,0)</f>
        <v>#N/A</v>
      </c>
      <c r="H1169" s="170"/>
      <c r="I1169" s="128" t="str">
        <f t="shared" si="181"/>
        <v/>
      </c>
      <c r="J1169" s="172"/>
      <c r="K1169" s="178"/>
      <c r="L1169" s="170"/>
      <c r="M1169" s="69"/>
      <c r="N1169" s="69"/>
      <c r="O1169" s="69"/>
      <c r="P1169" s="100">
        <f t="shared" si="182"/>
        <v>0</v>
      </c>
      <c r="Q1169" s="180"/>
      <c r="R1169" s="140" t="str">
        <f t="shared" si="183"/>
        <v>0</v>
      </c>
      <c r="S1169" s="140" t="str">
        <f t="shared" si="184"/>
        <v>0</v>
      </c>
      <c r="T1169" s="157"/>
      <c r="U1169" s="106"/>
      <c r="V1169" s="142">
        <f t="shared" si="185"/>
        <v>0</v>
      </c>
      <c r="W1169" s="142">
        <f t="shared" si="186"/>
        <v>0</v>
      </c>
      <c r="X1169" s="108">
        <f t="shared" si="187"/>
        <v>0</v>
      </c>
      <c r="Y1169" s="108">
        <f t="shared" si="188"/>
        <v>0</v>
      </c>
      <c r="Z1169" s="108">
        <f t="shared" si="189"/>
        <v>0</v>
      </c>
      <c r="AA1169" s="174"/>
      <c r="AB1169" s="179"/>
      <c r="AS1169" s="176"/>
      <c r="AT1169" s="176"/>
      <c r="AU1169" s="176"/>
      <c r="AV1169" s="176"/>
      <c r="AW1169" s="176"/>
      <c r="AX1169" s="176"/>
      <c r="AY1169" s="176"/>
      <c r="AZ1169" s="176"/>
      <c r="BA1169" s="176"/>
      <c r="BB1169" s="176"/>
      <c r="BC1169" s="176"/>
      <c r="BD1169" s="176"/>
      <c r="BE1169" s="176"/>
      <c r="BF1169" s="176"/>
      <c r="BG1169" s="176"/>
      <c r="BH1169" s="176"/>
      <c r="BI1169" s="176"/>
      <c r="BJ1169" s="176"/>
      <c r="BK1169" s="176"/>
      <c r="BL1169" s="176"/>
      <c r="BM1169" s="176"/>
      <c r="BN1169" s="176"/>
      <c r="BO1169" s="176"/>
    </row>
    <row r="1170" s="115" customFormat="1" ht="17.25" spans="1:67">
      <c r="A1170" s="94">
        <f t="shared" si="180"/>
        <v>1169</v>
      </c>
      <c r="B1170" s="95"/>
      <c r="C1170" s="69"/>
      <c r="D1170" s="48"/>
      <c r="E1170" s="69"/>
      <c r="F1170" s="169"/>
      <c r="G1170" s="124" t="e">
        <f>VLOOKUP(F1170,[2]零件成本10.26!$B$2:$C$7802,2,0)</f>
        <v>#N/A</v>
      </c>
      <c r="H1170" s="170"/>
      <c r="I1170" s="128" t="str">
        <f t="shared" si="181"/>
        <v/>
      </c>
      <c r="J1170" s="172"/>
      <c r="K1170" s="178"/>
      <c r="L1170" s="170"/>
      <c r="M1170" s="69"/>
      <c r="N1170" s="69"/>
      <c r="O1170" s="69"/>
      <c r="P1170" s="100">
        <f t="shared" si="182"/>
        <v>0</v>
      </c>
      <c r="Q1170" s="180"/>
      <c r="R1170" s="140" t="str">
        <f t="shared" si="183"/>
        <v>0</v>
      </c>
      <c r="S1170" s="140" t="str">
        <f t="shared" si="184"/>
        <v>0</v>
      </c>
      <c r="T1170" s="157"/>
      <c r="U1170" s="106"/>
      <c r="V1170" s="142">
        <f t="shared" si="185"/>
        <v>0</v>
      </c>
      <c r="W1170" s="142">
        <f t="shared" si="186"/>
        <v>0</v>
      </c>
      <c r="X1170" s="108">
        <f t="shared" si="187"/>
        <v>0</v>
      </c>
      <c r="Y1170" s="108">
        <f t="shared" si="188"/>
        <v>0</v>
      </c>
      <c r="Z1170" s="108">
        <f t="shared" si="189"/>
        <v>0</v>
      </c>
      <c r="AA1170" s="174"/>
      <c r="AB1170" s="179"/>
      <c r="AS1170" s="176"/>
      <c r="AT1170" s="176"/>
      <c r="AU1170" s="176"/>
      <c r="AV1170" s="176"/>
      <c r="AW1170" s="176"/>
      <c r="AX1170" s="176"/>
      <c r="AY1170" s="176"/>
      <c r="AZ1170" s="176"/>
      <c r="BA1170" s="176"/>
      <c r="BB1170" s="176"/>
      <c r="BC1170" s="176"/>
      <c r="BD1170" s="176"/>
      <c r="BE1170" s="176"/>
      <c r="BF1170" s="176"/>
      <c r="BG1170" s="176"/>
      <c r="BH1170" s="176"/>
      <c r="BI1170" s="176"/>
      <c r="BJ1170" s="176"/>
      <c r="BK1170" s="176"/>
      <c r="BL1170" s="176"/>
      <c r="BM1170" s="176"/>
      <c r="BN1170" s="176"/>
      <c r="BO1170" s="176"/>
    </row>
    <row r="1171" s="115" customFormat="1" ht="17.25" spans="1:67">
      <c r="A1171" s="94">
        <f t="shared" si="180"/>
        <v>1170</v>
      </c>
      <c r="B1171" s="95"/>
      <c r="C1171" s="69"/>
      <c r="D1171" s="48"/>
      <c r="E1171" s="69"/>
      <c r="F1171" s="169"/>
      <c r="G1171" s="124" t="e">
        <f>VLOOKUP(F1171,[2]零件成本10.26!$B$2:$C$7802,2,0)</f>
        <v>#N/A</v>
      </c>
      <c r="H1171" s="170"/>
      <c r="I1171" s="128" t="str">
        <f t="shared" si="181"/>
        <v/>
      </c>
      <c r="J1171" s="172"/>
      <c r="K1171" s="178"/>
      <c r="L1171" s="170"/>
      <c r="M1171" s="69"/>
      <c r="N1171" s="69"/>
      <c r="O1171" s="69"/>
      <c r="P1171" s="100">
        <f t="shared" si="182"/>
        <v>0</v>
      </c>
      <c r="Q1171" s="180"/>
      <c r="R1171" s="140" t="str">
        <f t="shared" si="183"/>
        <v>0</v>
      </c>
      <c r="S1171" s="140" t="str">
        <f t="shared" si="184"/>
        <v>0</v>
      </c>
      <c r="T1171" s="157"/>
      <c r="U1171" s="106"/>
      <c r="V1171" s="142">
        <f t="shared" si="185"/>
        <v>0</v>
      </c>
      <c r="W1171" s="142">
        <f t="shared" si="186"/>
        <v>0</v>
      </c>
      <c r="X1171" s="108">
        <f t="shared" si="187"/>
        <v>0</v>
      </c>
      <c r="Y1171" s="108">
        <f t="shared" si="188"/>
        <v>0</v>
      </c>
      <c r="Z1171" s="108">
        <f t="shared" si="189"/>
        <v>0</v>
      </c>
      <c r="AA1171" s="174"/>
      <c r="AB1171" s="179"/>
      <c r="AS1171" s="176"/>
      <c r="AT1171" s="176"/>
      <c r="AU1171" s="176"/>
      <c r="AV1171" s="176"/>
      <c r="AW1171" s="176"/>
      <c r="AX1171" s="176"/>
      <c r="AY1171" s="176"/>
      <c r="AZ1171" s="176"/>
      <c r="BA1171" s="176"/>
      <c r="BB1171" s="176"/>
      <c r="BC1171" s="176"/>
      <c r="BD1171" s="176"/>
      <c r="BE1171" s="176"/>
      <c r="BF1171" s="176"/>
      <c r="BG1171" s="176"/>
      <c r="BH1171" s="176"/>
      <c r="BI1171" s="176"/>
      <c r="BJ1171" s="176"/>
      <c r="BK1171" s="176"/>
      <c r="BL1171" s="176"/>
      <c r="BM1171" s="176"/>
      <c r="BN1171" s="176"/>
      <c r="BO1171" s="176"/>
    </row>
    <row r="1172" s="115" customFormat="1" ht="17.25" spans="1:67">
      <c r="A1172" s="94">
        <f t="shared" si="180"/>
        <v>1171</v>
      </c>
      <c r="B1172" s="95"/>
      <c r="C1172" s="69"/>
      <c r="D1172" s="48"/>
      <c r="E1172" s="69"/>
      <c r="F1172" s="169"/>
      <c r="G1172" s="124" t="e">
        <f>VLOOKUP(F1172,[2]零件成本10.26!$B$2:$C$7802,2,0)</f>
        <v>#N/A</v>
      </c>
      <c r="H1172" s="170"/>
      <c r="I1172" s="128" t="str">
        <f t="shared" si="181"/>
        <v/>
      </c>
      <c r="J1172" s="172"/>
      <c r="K1172" s="178"/>
      <c r="L1172" s="170"/>
      <c r="M1172" s="69"/>
      <c r="N1172" s="69"/>
      <c r="O1172" s="69"/>
      <c r="P1172" s="100">
        <f t="shared" si="182"/>
        <v>0</v>
      </c>
      <c r="Q1172" s="180"/>
      <c r="R1172" s="140" t="str">
        <f t="shared" si="183"/>
        <v>0</v>
      </c>
      <c r="S1172" s="140" t="str">
        <f t="shared" si="184"/>
        <v>0</v>
      </c>
      <c r="T1172" s="157"/>
      <c r="U1172" s="106"/>
      <c r="V1172" s="142">
        <f t="shared" si="185"/>
        <v>0</v>
      </c>
      <c r="W1172" s="142">
        <f t="shared" si="186"/>
        <v>0</v>
      </c>
      <c r="X1172" s="108">
        <f t="shared" si="187"/>
        <v>0</v>
      </c>
      <c r="Y1172" s="108">
        <f t="shared" si="188"/>
        <v>0</v>
      </c>
      <c r="Z1172" s="108">
        <f t="shared" si="189"/>
        <v>0</v>
      </c>
      <c r="AA1172" s="174"/>
      <c r="AB1172" s="179"/>
      <c r="AS1172" s="176"/>
      <c r="AT1172" s="176"/>
      <c r="AU1172" s="176"/>
      <c r="AV1172" s="176"/>
      <c r="AW1172" s="176"/>
      <c r="AX1172" s="176"/>
      <c r="AY1172" s="176"/>
      <c r="AZ1172" s="176"/>
      <c r="BA1172" s="176"/>
      <c r="BB1172" s="176"/>
      <c r="BC1172" s="176"/>
      <c r="BD1172" s="176"/>
      <c r="BE1172" s="176"/>
      <c r="BF1172" s="176"/>
      <c r="BG1172" s="176"/>
      <c r="BH1172" s="176"/>
      <c r="BI1172" s="176"/>
      <c r="BJ1172" s="176"/>
      <c r="BK1172" s="176"/>
      <c r="BL1172" s="176"/>
      <c r="BM1172" s="176"/>
      <c r="BN1172" s="176"/>
      <c r="BO1172" s="176"/>
    </row>
    <row r="1173" s="115" customFormat="1" ht="17.25" spans="1:67">
      <c r="A1173" s="94">
        <f t="shared" si="180"/>
        <v>1172</v>
      </c>
      <c r="B1173" s="95"/>
      <c r="C1173" s="69"/>
      <c r="D1173" s="48"/>
      <c r="E1173" s="69"/>
      <c r="F1173" s="169"/>
      <c r="G1173" s="124" t="e">
        <f>VLOOKUP(F1173,[2]零件成本10.26!$B$2:$C$7802,2,0)</f>
        <v>#N/A</v>
      </c>
      <c r="H1173" s="170"/>
      <c r="I1173" s="128" t="str">
        <f t="shared" si="181"/>
        <v/>
      </c>
      <c r="J1173" s="172"/>
      <c r="K1173" s="178"/>
      <c r="L1173" s="170"/>
      <c r="M1173" s="69"/>
      <c r="N1173" s="69"/>
      <c r="O1173" s="69"/>
      <c r="P1173" s="100">
        <f t="shared" si="182"/>
        <v>0</v>
      </c>
      <c r="Q1173" s="180"/>
      <c r="R1173" s="140" t="str">
        <f t="shared" si="183"/>
        <v>0</v>
      </c>
      <c r="S1173" s="140" t="str">
        <f t="shared" si="184"/>
        <v>0</v>
      </c>
      <c r="T1173" s="157"/>
      <c r="U1173" s="106"/>
      <c r="V1173" s="142">
        <f t="shared" si="185"/>
        <v>0</v>
      </c>
      <c r="W1173" s="142">
        <f t="shared" si="186"/>
        <v>0</v>
      </c>
      <c r="X1173" s="108">
        <f t="shared" si="187"/>
        <v>0</v>
      </c>
      <c r="Y1173" s="108">
        <f t="shared" si="188"/>
        <v>0</v>
      </c>
      <c r="Z1173" s="108">
        <f t="shared" si="189"/>
        <v>0</v>
      </c>
      <c r="AA1173" s="174"/>
      <c r="AB1173" s="179"/>
      <c r="AS1173" s="176"/>
      <c r="AT1173" s="176"/>
      <c r="AU1173" s="176"/>
      <c r="AV1173" s="176"/>
      <c r="AW1173" s="176"/>
      <c r="AX1173" s="176"/>
      <c r="AY1173" s="176"/>
      <c r="AZ1173" s="176"/>
      <c r="BA1173" s="176"/>
      <c r="BB1173" s="176"/>
      <c r="BC1173" s="176"/>
      <c r="BD1173" s="176"/>
      <c r="BE1173" s="176"/>
      <c r="BF1173" s="176"/>
      <c r="BG1173" s="176"/>
      <c r="BH1173" s="176"/>
      <c r="BI1173" s="176"/>
      <c r="BJ1173" s="176"/>
      <c r="BK1173" s="176"/>
      <c r="BL1173" s="176"/>
      <c r="BM1173" s="176"/>
      <c r="BN1173" s="176"/>
      <c r="BO1173" s="176"/>
    </row>
    <row r="1174" s="115" customFormat="1" ht="17.25" spans="1:67">
      <c r="A1174" s="94">
        <f t="shared" si="180"/>
        <v>1173</v>
      </c>
      <c r="B1174" s="95"/>
      <c r="C1174" s="69"/>
      <c r="D1174" s="48"/>
      <c r="E1174" s="69"/>
      <c r="F1174" s="169"/>
      <c r="G1174" s="124" t="e">
        <f>VLOOKUP(F1174,[2]零件成本10.26!$B$2:$C$7802,2,0)</f>
        <v>#N/A</v>
      </c>
      <c r="H1174" s="170"/>
      <c r="I1174" s="128" t="str">
        <f t="shared" si="181"/>
        <v/>
      </c>
      <c r="J1174" s="172"/>
      <c r="K1174" s="178"/>
      <c r="L1174" s="170"/>
      <c r="M1174" s="69"/>
      <c r="N1174" s="69"/>
      <c r="O1174" s="69"/>
      <c r="P1174" s="100">
        <f t="shared" si="182"/>
        <v>0</v>
      </c>
      <c r="Q1174" s="180"/>
      <c r="R1174" s="140" t="str">
        <f t="shared" si="183"/>
        <v>0</v>
      </c>
      <c r="S1174" s="140" t="str">
        <f t="shared" si="184"/>
        <v>0</v>
      </c>
      <c r="T1174" s="157"/>
      <c r="U1174" s="106"/>
      <c r="V1174" s="142">
        <f t="shared" si="185"/>
        <v>0</v>
      </c>
      <c r="W1174" s="142">
        <f t="shared" si="186"/>
        <v>0</v>
      </c>
      <c r="X1174" s="108">
        <f t="shared" si="187"/>
        <v>0</v>
      </c>
      <c r="Y1174" s="108">
        <f t="shared" si="188"/>
        <v>0</v>
      </c>
      <c r="Z1174" s="108">
        <f t="shared" si="189"/>
        <v>0</v>
      </c>
      <c r="AA1174" s="174"/>
      <c r="AB1174" s="179"/>
      <c r="AS1174" s="176"/>
      <c r="AT1174" s="176"/>
      <c r="AU1174" s="176"/>
      <c r="AV1174" s="176"/>
      <c r="AW1174" s="176"/>
      <c r="AX1174" s="176"/>
      <c r="AY1174" s="176"/>
      <c r="AZ1174" s="176"/>
      <c r="BA1174" s="176"/>
      <c r="BB1174" s="176"/>
      <c r="BC1174" s="176"/>
      <c r="BD1174" s="176"/>
      <c r="BE1174" s="176"/>
      <c r="BF1174" s="176"/>
      <c r="BG1174" s="176"/>
      <c r="BH1174" s="176"/>
      <c r="BI1174" s="176"/>
      <c r="BJ1174" s="176"/>
      <c r="BK1174" s="176"/>
      <c r="BL1174" s="176"/>
      <c r="BM1174" s="176"/>
      <c r="BN1174" s="176"/>
      <c r="BO1174" s="176"/>
    </row>
    <row r="1175" s="115" customFormat="1" ht="17.25" spans="1:67">
      <c r="A1175" s="94">
        <f t="shared" si="180"/>
        <v>1174</v>
      </c>
      <c r="B1175" s="95"/>
      <c r="C1175" s="69"/>
      <c r="D1175" s="48"/>
      <c r="E1175" s="69"/>
      <c r="F1175" s="169"/>
      <c r="G1175" s="124" t="e">
        <f>VLOOKUP(F1175,[2]零件成本10.26!$B$2:$C$7802,2,0)</f>
        <v>#N/A</v>
      </c>
      <c r="H1175" s="170"/>
      <c r="I1175" s="128" t="str">
        <f t="shared" si="181"/>
        <v/>
      </c>
      <c r="J1175" s="172"/>
      <c r="K1175" s="178"/>
      <c r="L1175" s="170"/>
      <c r="M1175" s="69"/>
      <c r="N1175" s="69"/>
      <c r="O1175" s="69"/>
      <c r="P1175" s="100">
        <f t="shared" si="182"/>
        <v>0</v>
      </c>
      <c r="Q1175" s="180"/>
      <c r="R1175" s="140" t="str">
        <f t="shared" si="183"/>
        <v>0</v>
      </c>
      <c r="S1175" s="140" t="str">
        <f t="shared" si="184"/>
        <v>0</v>
      </c>
      <c r="T1175" s="157"/>
      <c r="U1175" s="106"/>
      <c r="V1175" s="142">
        <f t="shared" si="185"/>
        <v>0</v>
      </c>
      <c r="W1175" s="142">
        <f t="shared" si="186"/>
        <v>0</v>
      </c>
      <c r="X1175" s="108">
        <f t="shared" si="187"/>
        <v>0</v>
      </c>
      <c r="Y1175" s="108">
        <f t="shared" si="188"/>
        <v>0</v>
      </c>
      <c r="Z1175" s="108">
        <f t="shared" si="189"/>
        <v>0</v>
      </c>
      <c r="AA1175" s="174"/>
      <c r="AB1175" s="179"/>
      <c r="AS1175" s="176"/>
      <c r="AT1175" s="176"/>
      <c r="AU1175" s="176"/>
      <c r="AV1175" s="176"/>
      <c r="AW1175" s="176"/>
      <c r="AX1175" s="176"/>
      <c r="AY1175" s="176"/>
      <c r="AZ1175" s="176"/>
      <c r="BA1175" s="176"/>
      <c r="BB1175" s="176"/>
      <c r="BC1175" s="176"/>
      <c r="BD1175" s="176"/>
      <c r="BE1175" s="176"/>
      <c r="BF1175" s="176"/>
      <c r="BG1175" s="176"/>
      <c r="BH1175" s="176"/>
      <c r="BI1175" s="176"/>
      <c r="BJ1175" s="176"/>
      <c r="BK1175" s="176"/>
      <c r="BL1175" s="176"/>
      <c r="BM1175" s="176"/>
      <c r="BN1175" s="176"/>
      <c r="BO1175" s="176"/>
    </row>
    <row r="1176" s="115" customFormat="1" ht="17.25" spans="1:67">
      <c r="A1176" s="94">
        <f t="shared" si="180"/>
        <v>1175</v>
      </c>
      <c r="B1176" s="95"/>
      <c r="C1176" s="69"/>
      <c r="D1176" s="48"/>
      <c r="E1176" s="69"/>
      <c r="F1176" s="169"/>
      <c r="G1176" s="124" t="e">
        <f>VLOOKUP(F1176,[2]零件成本10.26!$B$2:$C$7802,2,0)</f>
        <v>#N/A</v>
      </c>
      <c r="H1176" s="170"/>
      <c r="I1176" s="128" t="str">
        <f t="shared" si="181"/>
        <v/>
      </c>
      <c r="J1176" s="172"/>
      <c r="K1176" s="178"/>
      <c r="L1176" s="170"/>
      <c r="M1176" s="69"/>
      <c r="N1176" s="69"/>
      <c r="O1176" s="69"/>
      <c r="P1176" s="100">
        <f t="shared" si="182"/>
        <v>0</v>
      </c>
      <c r="Q1176" s="180"/>
      <c r="R1176" s="140" t="str">
        <f t="shared" si="183"/>
        <v>0</v>
      </c>
      <c r="S1176" s="140" t="str">
        <f t="shared" si="184"/>
        <v>0</v>
      </c>
      <c r="T1176" s="157"/>
      <c r="U1176" s="106"/>
      <c r="V1176" s="142">
        <f t="shared" si="185"/>
        <v>0</v>
      </c>
      <c r="W1176" s="142">
        <f t="shared" si="186"/>
        <v>0</v>
      </c>
      <c r="X1176" s="108">
        <f t="shared" si="187"/>
        <v>0</v>
      </c>
      <c r="Y1176" s="108">
        <f t="shared" si="188"/>
        <v>0</v>
      </c>
      <c r="Z1176" s="108">
        <f t="shared" si="189"/>
        <v>0</v>
      </c>
      <c r="AA1176" s="174"/>
      <c r="AB1176" s="179"/>
      <c r="AS1176" s="176"/>
      <c r="AT1176" s="176"/>
      <c r="AU1176" s="176"/>
      <c r="AV1176" s="176"/>
      <c r="AW1176" s="176"/>
      <c r="AX1176" s="176"/>
      <c r="AY1176" s="176"/>
      <c r="AZ1176" s="176"/>
      <c r="BA1176" s="176"/>
      <c r="BB1176" s="176"/>
      <c r="BC1176" s="176"/>
      <c r="BD1176" s="176"/>
      <c r="BE1176" s="176"/>
      <c r="BF1176" s="176"/>
      <c r="BG1176" s="176"/>
      <c r="BH1176" s="176"/>
      <c r="BI1176" s="176"/>
      <c r="BJ1176" s="176"/>
      <c r="BK1176" s="176"/>
      <c r="BL1176" s="176"/>
      <c r="BM1176" s="176"/>
      <c r="BN1176" s="176"/>
      <c r="BO1176" s="176"/>
    </row>
    <row r="1177" s="115" customFormat="1" ht="17.25" spans="1:67">
      <c r="A1177" s="94">
        <f t="shared" si="180"/>
        <v>1176</v>
      </c>
      <c r="B1177" s="95"/>
      <c r="C1177" s="69"/>
      <c r="D1177" s="48"/>
      <c r="E1177" s="69"/>
      <c r="F1177" s="169"/>
      <c r="G1177" s="124" t="e">
        <f>VLOOKUP(F1177,[2]零件成本10.26!$B$2:$C$7802,2,0)</f>
        <v>#N/A</v>
      </c>
      <c r="H1177" s="170"/>
      <c r="I1177" s="128" t="str">
        <f t="shared" si="181"/>
        <v/>
      </c>
      <c r="J1177" s="172"/>
      <c r="K1177" s="178"/>
      <c r="L1177" s="170"/>
      <c r="M1177" s="69"/>
      <c r="N1177" s="69"/>
      <c r="O1177" s="69"/>
      <c r="P1177" s="100">
        <f t="shared" si="182"/>
        <v>0</v>
      </c>
      <c r="Q1177" s="180"/>
      <c r="R1177" s="140" t="str">
        <f t="shared" si="183"/>
        <v>0</v>
      </c>
      <c r="S1177" s="140" t="str">
        <f t="shared" si="184"/>
        <v>0</v>
      </c>
      <c r="T1177" s="157"/>
      <c r="U1177" s="106"/>
      <c r="V1177" s="142">
        <f t="shared" si="185"/>
        <v>0</v>
      </c>
      <c r="W1177" s="142">
        <f t="shared" si="186"/>
        <v>0</v>
      </c>
      <c r="X1177" s="108">
        <f t="shared" si="187"/>
        <v>0</v>
      </c>
      <c r="Y1177" s="108">
        <f t="shared" si="188"/>
        <v>0</v>
      </c>
      <c r="Z1177" s="108">
        <f t="shared" si="189"/>
        <v>0</v>
      </c>
      <c r="AA1177" s="174"/>
      <c r="AB1177" s="179"/>
      <c r="AS1177" s="176"/>
      <c r="AT1177" s="176"/>
      <c r="AU1177" s="176"/>
      <c r="AV1177" s="176"/>
      <c r="AW1177" s="176"/>
      <c r="AX1177" s="176"/>
      <c r="AY1177" s="176"/>
      <c r="AZ1177" s="176"/>
      <c r="BA1177" s="176"/>
      <c r="BB1177" s="176"/>
      <c r="BC1177" s="176"/>
      <c r="BD1177" s="176"/>
      <c r="BE1177" s="176"/>
      <c r="BF1177" s="176"/>
      <c r="BG1177" s="176"/>
      <c r="BH1177" s="176"/>
      <c r="BI1177" s="176"/>
      <c r="BJ1177" s="176"/>
      <c r="BK1177" s="176"/>
      <c r="BL1177" s="176"/>
      <c r="BM1177" s="176"/>
      <c r="BN1177" s="176"/>
      <c r="BO1177" s="176"/>
    </row>
    <row r="1178" s="115" customFormat="1" ht="17.25" spans="1:67">
      <c r="A1178" s="94">
        <f t="shared" si="180"/>
        <v>1177</v>
      </c>
      <c r="B1178" s="95"/>
      <c r="C1178" s="69"/>
      <c r="D1178" s="48"/>
      <c r="E1178" s="69"/>
      <c r="F1178" s="169"/>
      <c r="G1178" s="124" t="e">
        <f>VLOOKUP(F1178,[2]零件成本10.26!$B$2:$C$7802,2,0)</f>
        <v>#N/A</v>
      </c>
      <c r="H1178" s="170"/>
      <c r="I1178" s="128" t="str">
        <f t="shared" si="181"/>
        <v/>
      </c>
      <c r="J1178" s="172"/>
      <c r="K1178" s="178"/>
      <c r="L1178" s="170"/>
      <c r="M1178" s="69"/>
      <c r="N1178" s="69"/>
      <c r="O1178" s="69"/>
      <c r="P1178" s="100">
        <f t="shared" si="182"/>
        <v>0</v>
      </c>
      <c r="Q1178" s="180"/>
      <c r="R1178" s="140" t="str">
        <f t="shared" si="183"/>
        <v>0</v>
      </c>
      <c r="S1178" s="140" t="str">
        <f t="shared" si="184"/>
        <v>0</v>
      </c>
      <c r="T1178" s="157"/>
      <c r="U1178" s="106"/>
      <c r="V1178" s="142">
        <f t="shared" si="185"/>
        <v>0</v>
      </c>
      <c r="W1178" s="142">
        <f t="shared" si="186"/>
        <v>0</v>
      </c>
      <c r="X1178" s="108">
        <f t="shared" si="187"/>
        <v>0</v>
      </c>
      <c r="Y1178" s="108">
        <f t="shared" si="188"/>
        <v>0</v>
      </c>
      <c r="Z1178" s="108">
        <f t="shared" si="189"/>
        <v>0</v>
      </c>
      <c r="AA1178" s="174"/>
      <c r="AB1178" s="179"/>
      <c r="AS1178" s="176"/>
      <c r="AT1178" s="176"/>
      <c r="AU1178" s="176"/>
      <c r="AV1178" s="176"/>
      <c r="AW1178" s="176"/>
      <c r="AX1178" s="176"/>
      <c r="AY1178" s="176"/>
      <c r="AZ1178" s="176"/>
      <c r="BA1178" s="176"/>
      <c r="BB1178" s="176"/>
      <c r="BC1178" s="176"/>
      <c r="BD1178" s="176"/>
      <c r="BE1178" s="176"/>
      <c r="BF1178" s="176"/>
      <c r="BG1178" s="176"/>
      <c r="BH1178" s="176"/>
      <c r="BI1178" s="176"/>
      <c r="BJ1178" s="176"/>
      <c r="BK1178" s="176"/>
      <c r="BL1178" s="176"/>
      <c r="BM1178" s="176"/>
      <c r="BN1178" s="176"/>
      <c r="BO1178" s="176"/>
    </row>
    <row r="1179" s="115" customFormat="1" ht="17.25" spans="1:67">
      <c r="A1179" s="94">
        <f t="shared" si="180"/>
        <v>1178</v>
      </c>
      <c r="B1179" s="95"/>
      <c r="C1179" s="69"/>
      <c r="D1179" s="48"/>
      <c r="E1179" s="69"/>
      <c r="F1179" s="169"/>
      <c r="G1179" s="124" t="e">
        <f>VLOOKUP(F1179,[2]零件成本10.26!$B$2:$C$7802,2,0)</f>
        <v>#N/A</v>
      </c>
      <c r="H1179" s="170"/>
      <c r="I1179" s="128" t="str">
        <f t="shared" si="181"/>
        <v/>
      </c>
      <c r="J1179" s="172"/>
      <c r="K1179" s="178"/>
      <c r="L1179" s="170"/>
      <c r="M1179" s="69"/>
      <c r="N1179" s="69"/>
      <c r="O1179" s="69"/>
      <c r="P1179" s="100">
        <f t="shared" si="182"/>
        <v>0</v>
      </c>
      <c r="Q1179" s="180"/>
      <c r="R1179" s="140" t="str">
        <f t="shared" si="183"/>
        <v>0</v>
      </c>
      <c r="S1179" s="140" t="str">
        <f t="shared" si="184"/>
        <v>0</v>
      </c>
      <c r="T1179" s="157"/>
      <c r="U1179" s="106"/>
      <c r="V1179" s="142">
        <f t="shared" si="185"/>
        <v>0</v>
      </c>
      <c r="W1179" s="142">
        <f t="shared" si="186"/>
        <v>0</v>
      </c>
      <c r="X1179" s="108">
        <f t="shared" si="187"/>
        <v>0</v>
      </c>
      <c r="Y1179" s="108">
        <f t="shared" si="188"/>
        <v>0</v>
      </c>
      <c r="Z1179" s="108">
        <f t="shared" si="189"/>
        <v>0</v>
      </c>
      <c r="AA1179" s="174"/>
      <c r="AB1179" s="179"/>
      <c r="AS1179" s="176"/>
      <c r="AT1179" s="176"/>
      <c r="AU1179" s="176"/>
      <c r="AV1179" s="176"/>
      <c r="AW1179" s="176"/>
      <c r="AX1179" s="176"/>
      <c r="AY1179" s="176"/>
      <c r="AZ1179" s="176"/>
      <c r="BA1179" s="176"/>
      <c r="BB1179" s="176"/>
      <c r="BC1179" s="176"/>
      <c r="BD1179" s="176"/>
      <c r="BE1179" s="176"/>
      <c r="BF1179" s="176"/>
      <c r="BG1179" s="176"/>
      <c r="BH1179" s="176"/>
      <c r="BI1179" s="176"/>
      <c r="BJ1179" s="176"/>
      <c r="BK1179" s="176"/>
      <c r="BL1179" s="176"/>
      <c r="BM1179" s="176"/>
      <c r="BN1179" s="176"/>
      <c r="BO1179" s="176"/>
    </row>
    <row r="1180" s="115" customFormat="1" ht="17.25" spans="1:67">
      <c r="A1180" s="94">
        <f t="shared" si="180"/>
        <v>1179</v>
      </c>
      <c r="B1180" s="95"/>
      <c r="C1180" s="69"/>
      <c r="D1180" s="48"/>
      <c r="E1180" s="69"/>
      <c r="F1180" s="169"/>
      <c r="G1180" s="124" t="e">
        <f>VLOOKUP(F1180,[2]零件成本10.26!$B$2:$C$7802,2,0)</f>
        <v>#N/A</v>
      </c>
      <c r="H1180" s="170"/>
      <c r="I1180" s="128" t="str">
        <f t="shared" si="181"/>
        <v/>
      </c>
      <c r="J1180" s="172"/>
      <c r="K1180" s="178"/>
      <c r="L1180" s="170"/>
      <c r="M1180" s="69"/>
      <c r="N1180" s="69"/>
      <c r="O1180" s="69"/>
      <c r="P1180" s="100">
        <f t="shared" si="182"/>
        <v>0</v>
      </c>
      <c r="Q1180" s="180"/>
      <c r="R1180" s="140" t="str">
        <f t="shared" si="183"/>
        <v>0</v>
      </c>
      <c r="S1180" s="140" t="str">
        <f t="shared" si="184"/>
        <v>0</v>
      </c>
      <c r="T1180" s="157"/>
      <c r="U1180" s="106"/>
      <c r="V1180" s="142">
        <f t="shared" si="185"/>
        <v>0</v>
      </c>
      <c r="W1180" s="142">
        <f t="shared" si="186"/>
        <v>0</v>
      </c>
      <c r="X1180" s="108">
        <f t="shared" si="187"/>
        <v>0</v>
      </c>
      <c r="Y1180" s="108">
        <f t="shared" si="188"/>
        <v>0</v>
      </c>
      <c r="Z1180" s="108">
        <f t="shared" si="189"/>
        <v>0</v>
      </c>
      <c r="AA1180" s="174"/>
      <c r="AB1180" s="179"/>
      <c r="AS1180" s="176"/>
      <c r="AT1180" s="176"/>
      <c r="AU1180" s="176"/>
      <c r="AV1180" s="176"/>
      <c r="AW1180" s="176"/>
      <c r="AX1180" s="176"/>
      <c r="AY1180" s="176"/>
      <c r="AZ1180" s="176"/>
      <c r="BA1180" s="176"/>
      <c r="BB1180" s="176"/>
      <c r="BC1180" s="176"/>
      <c r="BD1180" s="176"/>
      <c r="BE1180" s="176"/>
      <c r="BF1180" s="176"/>
      <c r="BG1180" s="176"/>
      <c r="BH1180" s="176"/>
      <c r="BI1180" s="176"/>
      <c r="BJ1180" s="176"/>
      <c r="BK1180" s="176"/>
      <c r="BL1180" s="176"/>
      <c r="BM1180" s="176"/>
      <c r="BN1180" s="176"/>
      <c r="BO1180" s="176"/>
    </row>
    <row r="1181" s="115" customFormat="1" ht="17.25" spans="1:67">
      <c r="A1181" s="94">
        <f t="shared" si="180"/>
        <v>1180</v>
      </c>
      <c r="B1181" s="95"/>
      <c r="C1181" s="69"/>
      <c r="D1181" s="48"/>
      <c r="E1181" s="69"/>
      <c r="F1181" s="169"/>
      <c r="G1181" s="124" t="e">
        <f>VLOOKUP(F1181,[2]零件成本10.26!$B$2:$C$7802,2,0)</f>
        <v>#N/A</v>
      </c>
      <c r="H1181" s="170"/>
      <c r="I1181" s="128" t="str">
        <f t="shared" si="181"/>
        <v/>
      </c>
      <c r="J1181" s="172"/>
      <c r="K1181" s="178"/>
      <c r="L1181" s="170"/>
      <c r="M1181" s="69"/>
      <c r="N1181" s="69"/>
      <c r="O1181" s="69"/>
      <c r="P1181" s="100">
        <f t="shared" si="182"/>
        <v>0</v>
      </c>
      <c r="Q1181" s="180"/>
      <c r="R1181" s="140" t="str">
        <f t="shared" si="183"/>
        <v>0</v>
      </c>
      <c r="S1181" s="140" t="str">
        <f t="shared" si="184"/>
        <v>0</v>
      </c>
      <c r="T1181" s="157"/>
      <c r="U1181" s="106"/>
      <c r="V1181" s="142">
        <f t="shared" si="185"/>
        <v>0</v>
      </c>
      <c r="W1181" s="142">
        <f t="shared" si="186"/>
        <v>0</v>
      </c>
      <c r="X1181" s="108">
        <f t="shared" si="187"/>
        <v>0</v>
      </c>
      <c r="Y1181" s="108">
        <f t="shared" si="188"/>
        <v>0</v>
      </c>
      <c r="Z1181" s="108">
        <f t="shared" si="189"/>
        <v>0</v>
      </c>
      <c r="AA1181" s="174"/>
      <c r="AB1181" s="179"/>
      <c r="AS1181" s="176"/>
      <c r="AT1181" s="176"/>
      <c r="AU1181" s="176"/>
      <c r="AV1181" s="176"/>
      <c r="AW1181" s="176"/>
      <c r="AX1181" s="176"/>
      <c r="AY1181" s="176"/>
      <c r="AZ1181" s="176"/>
      <c r="BA1181" s="176"/>
      <c r="BB1181" s="176"/>
      <c r="BC1181" s="176"/>
      <c r="BD1181" s="176"/>
      <c r="BE1181" s="176"/>
      <c r="BF1181" s="176"/>
      <c r="BG1181" s="176"/>
      <c r="BH1181" s="176"/>
      <c r="BI1181" s="176"/>
      <c r="BJ1181" s="176"/>
      <c r="BK1181" s="176"/>
      <c r="BL1181" s="176"/>
      <c r="BM1181" s="176"/>
      <c r="BN1181" s="176"/>
      <c r="BO1181" s="176"/>
    </row>
    <row r="1182" s="115" customFormat="1" ht="17.25" spans="1:67">
      <c r="A1182" s="94">
        <f t="shared" si="180"/>
        <v>1181</v>
      </c>
      <c r="B1182" s="95"/>
      <c r="C1182" s="69"/>
      <c r="D1182" s="48"/>
      <c r="E1182" s="69"/>
      <c r="F1182" s="169"/>
      <c r="G1182" s="124" t="e">
        <f>VLOOKUP(F1182,[2]零件成本10.26!$B$2:$C$7802,2,0)</f>
        <v>#N/A</v>
      </c>
      <c r="H1182" s="170"/>
      <c r="I1182" s="128" t="str">
        <f t="shared" si="181"/>
        <v/>
      </c>
      <c r="J1182" s="172"/>
      <c r="K1182" s="178"/>
      <c r="L1182" s="170"/>
      <c r="M1182" s="69"/>
      <c r="N1182" s="69"/>
      <c r="O1182" s="69"/>
      <c r="P1182" s="100">
        <f t="shared" si="182"/>
        <v>0</v>
      </c>
      <c r="Q1182" s="180"/>
      <c r="R1182" s="140" t="str">
        <f t="shared" si="183"/>
        <v>0</v>
      </c>
      <c r="S1182" s="140" t="str">
        <f t="shared" si="184"/>
        <v>0</v>
      </c>
      <c r="T1182" s="157"/>
      <c r="U1182" s="106"/>
      <c r="V1182" s="142">
        <f t="shared" si="185"/>
        <v>0</v>
      </c>
      <c r="W1182" s="142">
        <f t="shared" si="186"/>
        <v>0</v>
      </c>
      <c r="X1182" s="108">
        <f t="shared" si="187"/>
        <v>0</v>
      </c>
      <c r="Y1182" s="108">
        <f t="shared" si="188"/>
        <v>0</v>
      </c>
      <c r="Z1182" s="108">
        <f t="shared" si="189"/>
        <v>0</v>
      </c>
      <c r="AA1182" s="174"/>
      <c r="AB1182" s="179"/>
      <c r="AS1182" s="176"/>
      <c r="AT1182" s="176"/>
      <c r="AU1182" s="176"/>
      <c r="AV1182" s="176"/>
      <c r="AW1182" s="176"/>
      <c r="AX1182" s="176"/>
      <c r="AY1182" s="176"/>
      <c r="AZ1182" s="176"/>
      <c r="BA1182" s="176"/>
      <c r="BB1182" s="176"/>
      <c r="BC1182" s="176"/>
      <c r="BD1182" s="176"/>
      <c r="BE1182" s="176"/>
      <c r="BF1182" s="176"/>
      <c r="BG1182" s="176"/>
      <c r="BH1182" s="176"/>
      <c r="BI1182" s="176"/>
      <c r="BJ1182" s="176"/>
      <c r="BK1182" s="176"/>
      <c r="BL1182" s="176"/>
      <c r="BM1182" s="176"/>
      <c r="BN1182" s="176"/>
      <c r="BO1182" s="176"/>
    </row>
    <row r="1183" s="115" customFormat="1" ht="17.25" spans="1:67">
      <c r="A1183" s="94">
        <f t="shared" si="180"/>
        <v>1182</v>
      </c>
      <c r="B1183" s="95"/>
      <c r="C1183" s="69"/>
      <c r="D1183" s="48"/>
      <c r="E1183" s="69"/>
      <c r="F1183" s="169"/>
      <c r="G1183" s="124" t="e">
        <f>VLOOKUP(F1183,[2]零件成本10.26!$B$2:$C$7802,2,0)</f>
        <v>#N/A</v>
      </c>
      <c r="H1183" s="170"/>
      <c r="I1183" s="128" t="str">
        <f t="shared" si="181"/>
        <v/>
      </c>
      <c r="J1183" s="172"/>
      <c r="K1183" s="178"/>
      <c r="L1183" s="170"/>
      <c r="M1183" s="69"/>
      <c r="N1183" s="69"/>
      <c r="O1183" s="69"/>
      <c r="P1183" s="100">
        <f t="shared" si="182"/>
        <v>0</v>
      </c>
      <c r="Q1183" s="180"/>
      <c r="R1183" s="140" t="str">
        <f t="shared" si="183"/>
        <v>0</v>
      </c>
      <c r="S1183" s="140" t="str">
        <f t="shared" si="184"/>
        <v>0</v>
      </c>
      <c r="T1183" s="157"/>
      <c r="U1183" s="106"/>
      <c r="V1183" s="142">
        <f t="shared" si="185"/>
        <v>0</v>
      </c>
      <c r="W1183" s="142">
        <f t="shared" si="186"/>
        <v>0</v>
      </c>
      <c r="X1183" s="108">
        <f t="shared" si="187"/>
        <v>0</v>
      </c>
      <c r="Y1183" s="108">
        <f t="shared" si="188"/>
        <v>0</v>
      </c>
      <c r="Z1183" s="108">
        <f t="shared" si="189"/>
        <v>0</v>
      </c>
      <c r="AA1183" s="174"/>
      <c r="AB1183" s="179"/>
      <c r="AS1183" s="176"/>
      <c r="AT1183" s="176"/>
      <c r="AU1183" s="176"/>
      <c r="AV1183" s="176"/>
      <c r="AW1183" s="176"/>
      <c r="AX1183" s="176"/>
      <c r="AY1183" s="176"/>
      <c r="AZ1183" s="176"/>
      <c r="BA1183" s="176"/>
      <c r="BB1183" s="176"/>
      <c r="BC1183" s="176"/>
      <c r="BD1183" s="176"/>
      <c r="BE1183" s="176"/>
      <c r="BF1183" s="176"/>
      <c r="BG1183" s="176"/>
      <c r="BH1183" s="176"/>
      <c r="BI1183" s="176"/>
      <c r="BJ1183" s="176"/>
      <c r="BK1183" s="176"/>
      <c r="BL1183" s="176"/>
      <c r="BM1183" s="176"/>
      <c r="BN1183" s="176"/>
      <c r="BO1183" s="176"/>
    </row>
    <row r="1184" s="115" customFormat="1" ht="17.25" spans="1:67">
      <c r="A1184" s="94">
        <f t="shared" si="180"/>
        <v>1183</v>
      </c>
      <c r="B1184" s="95"/>
      <c r="C1184" s="69"/>
      <c r="D1184" s="48"/>
      <c r="E1184" s="69"/>
      <c r="F1184" s="169"/>
      <c r="G1184" s="124" t="e">
        <f>VLOOKUP(F1184,[2]零件成本10.26!$B$2:$C$7802,2,0)</f>
        <v>#N/A</v>
      </c>
      <c r="H1184" s="170"/>
      <c r="I1184" s="128" t="str">
        <f t="shared" si="181"/>
        <v/>
      </c>
      <c r="J1184" s="172"/>
      <c r="K1184" s="178"/>
      <c r="L1184" s="170"/>
      <c r="M1184" s="69"/>
      <c r="N1184" s="69"/>
      <c r="O1184" s="69"/>
      <c r="P1184" s="100">
        <f t="shared" si="182"/>
        <v>0</v>
      </c>
      <c r="Q1184" s="180"/>
      <c r="R1184" s="140" t="str">
        <f t="shared" si="183"/>
        <v>0</v>
      </c>
      <c r="S1184" s="140" t="str">
        <f t="shared" si="184"/>
        <v>0</v>
      </c>
      <c r="T1184" s="157"/>
      <c r="U1184" s="106"/>
      <c r="V1184" s="142">
        <f t="shared" si="185"/>
        <v>0</v>
      </c>
      <c r="W1184" s="142">
        <f t="shared" si="186"/>
        <v>0</v>
      </c>
      <c r="X1184" s="108">
        <f t="shared" si="187"/>
        <v>0</v>
      </c>
      <c r="Y1184" s="108">
        <f t="shared" si="188"/>
        <v>0</v>
      </c>
      <c r="Z1184" s="108">
        <f t="shared" si="189"/>
        <v>0</v>
      </c>
      <c r="AA1184" s="174"/>
      <c r="AB1184" s="179"/>
      <c r="AS1184" s="176"/>
      <c r="AT1184" s="176"/>
      <c r="AU1184" s="176"/>
      <c r="AV1184" s="176"/>
      <c r="AW1184" s="176"/>
      <c r="AX1184" s="176"/>
      <c r="AY1184" s="176"/>
      <c r="AZ1184" s="176"/>
      <c r="BA1184" s="176"/>
      <c r="BB1184" s="176"/>
      <c r="BC1184" s="176"/>
      <c r="BD1184" s="176"/>
      <c r="BE1184" s="176"/>
      <c r="BF1184" s="176"/>
      <c r="BG1184" s="176"/>
      <c r="BH1184" s="176"/>
      <c r="BI1184" s="176"/>
      <c r="BJ1184" s="176"/>
      <c r="BK1184" s="176"/>
      <c r="BL1184" s="176"/>
      <c r="BM1184" s="176"/>
      <c r="BN1184" s="176"/>
      <c r="BO1184" s="176"/>
    </row>
    <row r="1185" s="115" customFormat="1" ht="17.25" spans="1:67">
      <c r="A1185" s="94">
        <f t="shared" si="180"/>
        <v>1184</v>
      </c>
      <c r="B1185" s="95"/>
      <c r="C1185" s="69"/>
      <c r="D1185" s="48"/>
      <c r="E1185" s="69"/>
      <c r="F1185" s="169"/>
      <c r="G1185" s="124" t="e">
        <f>VLOOKUP(F1185,[2]零件成本10.26!$B$2:$C$7802,2,0)</f>
        <v>#N/A</v>
      </c>
      <c r="H1185" s="170"/>
      <c r="I1185" s="128" t="str">
        <f t="shared" si="181"/>
        <v/>
      </c>
      <c r="J1185" s="172"/>
      <c r="K1185" s="178"/>
      <c r="L1185" s="170"/>
      <c r="M1185" s="69"/>
      <c r="N1185" s="69"/>
      <c r="O1185" s="69"/>
      <c r="P1185" s="100">
        <f t="shared" si="182"/>
        <v>0</v>
      </c>
      <c r="Q1185" s="180"/>
      <c r="R1185" s="140" t="str">
        <f t="shared" si="183"/>
        <v>0</v>
      </c>
      <c r="S1185" s="140" t="str">
        <f t="shared" si="184"/>
        <v>0</v>
      </c>
      <c r="T1185" s="157"/>
      <c r="U1185" s="106"/>
      <c r="V1185" s="142">
        <f t="shared" si="185"/>
        <v>0</v>
      </c>
      <c r="W1185" s="142">
        <f t="shared" si="186"/>
        <v>0</v>
      </c>
      <c r="X1185" s="108">
        <f t="shared" si="187"/>
        <v>0</v>
      </c>
      <c r="Y1185" s="108">
        <f t="shared" si="188"/>
        <v>0</v>
      </c>
      <c r="Z1185" s="108">
        <f t="shared" si="189"/>
        <v>0</v>
      </c>
      <c r="AA1185" s="174"/>
      <c r="AB1185" s="179"/>
      <c r="AS1185" s="176"/>
      <c r="AT1185" s="176"/>
      <c r="AU1185" s="176"/>
      <c r="AV1185" s="176"/>
      <c r="AW1185" s="176"/>
      <c r="AX1185" s="176"/>
      <c r="AY1185" s="176"/>
      <c r="AZ1185" s="176"/>
      <c r="BA1185" s="176"/>
      <c r="BB1185" s="176"/>
      <c r="BC1185" s="176"/>
      <c r="BD1185" s="176"/>
      <c r="BE1185" s="176"/>
      <c r="BF1185" s="176"/>
      <c r="BG1185" s="176"/>
      <c r="BH1185" s="176"/>
      <c r="BI1185" s="176"/>
      <c r="BJ1185" s="176"/>
      <c r="BK1185" s="176"/>
      <c r="BL1185" s="176"/>
      <c r="BM1185" s="176"/>
      <c r="BN1185" s="176"/>
      <c r="BO1185" s="176"/>
    </row>
    <row r="1186" s="115" customFormat="1" ht="17.25" spans="1:67">
      <c r="A1186" s="94">
        <f t="shared" si="180"/>
        <v>1185</v>
      </c>
      <c r="B1186" s="95"/>
      <c r="C1186" s="69"/>
      <c r="D1186" s="48"/>
      <c r="E1186" s="69"/>
      <c r="F1186" s="169"/>
      <c r="G1186" s="124" t="e">
        <f>VLOOKUP(F1186,[2]零件成本10.26!$B$2:$C$7802,2,0)</f>
        <v>#N/A</v>
      </c>
      <c r="H1186" s="170"/>
      <c r="I1186" s="128" t="str">
        <f t="shared" si="181"/>
        <v/>
      </c>
      <c r="J1186" s="172"/>
      <c r="K1186" s="178"/>
      <c r="L1186" s="170"/>
      <c r="M1186" s="69"/>
      <c r="N1186" s="69"/>
      <c r="O1186" s="69"/>
      <c r="P1186" s="100">
        <f t="shared" si="182"/>
        <v>0</v>
      </c>
      <c r="Q1186" s="180"/>
      <c r="R1186" s="140" t="str">
        <f t="shared" si="183"/>
        <v>0</v>
      </c>
      <c r="S1186" s="140" t="str">
        <f t="shared" si="184"/>
        <v>0</v>
      </c>
      <c r="T1186" s="157"/>
      <c r="U1186" s="106"/>
      <c r="V1186" s="142">
        <f t="shared" si="185"/>
        <v>0</v>
      </c>
      <c r="W1186" s="142">
        <f t="shared" si="186"/>
        <v>0</v>
      </c>
      <c r="X1186" s="108">
        <f t="shared" si="187"/>
        <v>0</v>
      </c>
      <c r="Y1186" s="108">
        <f t="shared" si="188"/>
        <v>0</v>
      </c>
      <c r="Z1186" s="108">
        <f t="shared" si="189"/>
        <v>0</v>
      </c>
      <c r="AA1186" s="174"/>
      <c r="AB1186" s="179"/>
      <c r="AS1186" s="176"/>
      <c r="AT1186" s="176"/>
      <c r="AU1186" s="176"/>
      <c r="AV1186" s="176"/>
      <c r="AW1186" s="176"/>
      <c r="AX1186" s="176"/>
      <c r="AY1186" s="176"/>
      <c r="AZ1186" s="176"/>
      <c r="BA1186" s="176"/>
      <c r="BB1186" s="176"/>
      <c r="BC1186" s="176"/>
      <c r="BD1186" s="176"/>
      <c r="BE1186" s="176"/>
      <c r="BF1186" s="176"/>
      <c r="BG1186" s="176"/>
      <c r="BH1186" s="176"/>
      <c r="BI1186" s="176"/>
      <c r="BJ1186" s="176"/>
      <c r="BK1186" s="176"/>
      <c r="BL1186" s="176"/>
      <c r="BM1186" s="176"/>
      <c r="BN1186" s="176"/>
      <c r="BO1186" s="176"/>
    </row>
    <row r="1187" s="115" customFormat="1" ht="17.25" spans="1:67">
      <c r="A1187" s="94">
        <f t="shared" si="180"/>
        <v>1186</v>
      </c>
      <c r="B1187" s="95"/>
      <c r="C1187" s="69"/>
      <c r="D1187" s="48"/>
      <c r="E1187" s="69"/>
      <c r="F1187" s="169"/>
      <c r="G1187" s="124" t="e">
        <f>VLOOKUP(F1187,[2]零件成本10.26!$B$2:$C$7802,2,0)</f>
        <v>#N/A</v>
      </c>
      <c r="H1187" s="170"/>
      <c r="I1187" s="128" t="str">
        <f t="shared" si="181"/>
        <v/>
      </c>
      <c r="J1187" s="172"/>
      <c r="K1187" s="178"/>
      <c r="L1187" s="170"/>
      <c r="M1187" s="69"/>
      <c r="N1187" s="69"/>
      <c r="O1187" s="69"/>
      <c r="P1187" s="100">
        <f t="shared" si="182"/>
        <v>0</v>
      </c>
      <c r="Q1187" s="180"/>
      <c r="R1187" s="140" t="str">
        <f t="shared" si="183"/>
        <v>0</v>
      </c>
      <c r="S1187" s="140" t="str">
        <f t="shared" si="184"/>
        <v>0</v>
      </c>
      <c r="T1187" s="157"/>
      <c r="U1187" s="106"/>
      <c r="V1187" s="142">
        <f t="shared" si="185"/>
        <v>0</v>
      </c>
      <c r="W1187" s="142">
        <f t="shared" si="186"/>
        <v>0</v>
      </c>
      <c r="X1187" s="108">
        <f t="shared" si="187"/>
        <v>0</v>
      </c>
      <c r="Y1187" s="108">
        <f t="shared" si="188"/>
        <v>0</v>
      </c>
      <c r="Z1187" s="108">
        <f t="shared" si="189"/>
        <v>0</v>
      </c>
      <c r="AA1187" s="174"/>
      <c r="AB1187" s="179"/>
      <c r="AS1187" s="176"/>
      <c r="AT1187" s="176"/>
      <c r="AU1187" s="176"/>
      <c r="AV1187" s="176"/>
      <c r="AW1187" s="176"/>
      <c r="AX1187" s="176"/>
      <c r="AY1187" s="176"/>
      <c r="AZ1187" s="176"/>
      <c r="BA1187" s="176"/>
      <c r="BB1187" s="176"/>
      <c r="BC1187" s="176"/>
      <c r="BD1187" s="176"/>
      <c r="BE1187" s="176"/>
      <c r="BF1187" s="176"/>
      <c r="BG1187" s="176"/>
      <c r="BH1187" s="176"/>
      <c r="BI1187" s="176"/>
      <c r="BJ1187" s="176"/>
      <c r="BK1187" s="176"/>
      <c r="BL1187" s="176"/>
      <c r="BM1187" s="176"/>
      <c r="BN1187" s="176"/>
      <c r="BO1187" s="176"/>
    </row>
    <row r="1188" s="115" customFormat="1" ht="17.25" spans="1:67">
      <c r="A1188" s="94">
        <f t="shared" si="180"/>
        <v>1187</v>
      </c>
      <c r="B1188" s="95"/>
      <c r="C1188" s="69"/>
      <c r="D1188" s="48"/>
      <c r="E1188" s="69"/>
      <c r="F1188" s="169"/>
      <c r="G1188" s="124" t="e">
        <f>VLOOKUP(F1188,[2]零件成本10.26!$B$2:$C$7802,2,0)</f>
        <v>#N/A</v>
      </c>
      <c r="H1188" s="170"/>
      <c r="I1188" s="128" t="str">
        <f t="shared" si="181"/>
        <v/>
      </c>
      <c r="J1188" s="172"/>
      <c r="K1188" s="178"/>
      <c r="L1188" s="170"/>
      <c r="M1188" s="69"/>
      <c r="N1188" s="69"/>
      <c r="O1188" s="69"/>
      <c r="P1188" s="100">
        <f t="shared" si="182"/>
        <v>0</v>
      </c>
      <c r="Q1188" s="180"/>
      <c r="R1188" s="140" t="str">
        <f t="shared" si="183"/>
        <v>0</v>
      </c>
      <c r="S1188" s="140" t="str">
        <f t="shared" si="184"/>
        <v>0</v>
      </c>
      <c r="T1188" s="157"/>
      <c r="U1188" s="106"/>
      <c r="V1188" s="142">
        <f t="shared" si="185"/>
        <v>0</v>
      </c>
      <c r="W1188" s="142">
        <f t="shared" si="186"/>
        <v>0</v>
      </c>
      <c r="X1188" s="108">
        <f t="shared" si="187"/>
        <v>0</v>
      </c>
      <c r="Y1188" s="108">
        <f t="shared" si="188"/>
        <v>0</v>
      </c>
      <c r="Z1188" s="108">
        <f t="shared" si="189"/>
        <v>0</v>
      </c>
      <c r="AA1188" s="174"/>
      <c r="AB1188" s="179"/>
      <c r="AS1188" s="176"/>
      <c r="AT1188" s="176"/>
      <c r="AU1188" s="176"/>
      <c r="AV1188" s="176"/>
      <c r="AW1188" s="176"/>
      <c r="AX1188" s="176"/>
      <c r="AY1188" s="176"/>
      <c r="AZ1188" s="176"/>
      <c r="BA1188" s="176"/>
      <c r="BB1188" s="176"/>
      <c r="BC1188" s="176"/>
      <c r="BD1188" s="176"/>
      <c r="BE1188" s="176"/>
      <c r="BF1188" s="176"/>
      <c r="BG1188" s="176"/>
      <c r="BH1188" s="176"/>
      <c r="BI1188" s="176"/>
      <c r="BJ1188" s="176"/>
      <c r="BK1188" s="176"/>
      <c r="BL1188" s="176"/>
      <c r="BM1188" s="176"/>
      <c r="BN1188" s="176"/>
      <c r="BO1188" s="176"/>
    </row>
    <row r="1189" s="115" customFormat="1" ht="17.25" spans="1:67">
      <c r="A1189" s="94">
        <f t="shared" si="180"/>
        <v>1188</v>
      </c>
      <c r="B1189" s="95"/>
      <c r="C1189" s="69"/>
      <c r="D1189" s="48"/>
      <c r="E1189" s="69"/>
      <c r="F1189" s="169"/>
      <c r="G1189" s="124" t="e">
        <f>VLOOKUP(F1189,[2]零件成本10.26!$B$2:$C$7802,2,0)</f>
        <v>#N/A</v>
      </c>
      <c r="H1189" s="170"/>
      <c r="I1189" s="128" t="str">
        <f t="shared" si="181"/>
        <v/>
      </c>
      <c r="J1189" s="172"/>
      <c r="K1189" s="178"/>
      <c r="L1189" s="170"/>
      <c r="M1189" s="69"/>
      <c r="N1189" s="69"/>
      <c r="O1189" s="69"/>
      <c r="P1189" s="100">
        <f t="shared" si="182"/>
        <v>0</v>
      </c>
      <c r="Q1189" s="180"/>
      <c r="R1189" s="140" t="str">
        <f t="shared" si="183"/>
        <v>0</v>
      </c>
      <c r="S1189" s="140" t="str">
        <f t="shared" si="184"/>
        <v>0</v>
      </c>
      <c r="T1189" s="157"/>
      <c r="U1189" s="106"/>
      <c r="V1189" s="142">
        <f t="shared" si="185"/>
        <v>0</v>
      </c>
      <c r="W1189" s="142">
        <f t="shared" si="186"/>
        <v>0</v>
      </c>
      <c r="X1189" s="108">
        <f t="shared" si="187"/>
        <v>0</v>
      </c>
      <c r="Y1189" s="108">
        <f t="shared" si="188"/>
        <v>0</v>
      </c>
      <c r="Z1189" s="108">
        <f t="shared" si="189"/>
        <v>0</v>
      </c>
      <c r="AA1189" s="174"/>
      <c r="AB1189" s="179"/>
      <c r="AS1189" s="176"/>
      <c r="AT1189" s="176"/>
      <c r="AU1189" s="176"/>
      <c r="AV1189" s="176"/>
      <c r="AW1189" s="176"/>
      <c r="AX1189" s="176"/>
      <c r="AY1189" s="176"/>
      <c r="AZ1189" s="176"/>
      <c r="BA1189" s="176"/>
      <c r="BB1189" s="176"/>
      <c r="BC1189" s="176"/>
      <c r="BD1189" s="176"/>
      <c r="BE1189" s="176"/>
      <c r="BF1189" s="176"/>
      <c r="BG1189" s="176"/>
      <c r="BH1189" s="176"/>
      <c r="BI1189" s="176"/>
      <c r="BJ1189" s="176"/>
      <c r="BK1189" s="176"/>
      <c r="BL1189" s="176"/>
      <c r="BM1189" s="176"/>
      <c r="BN1189" s="176"/>
      <c r="BO1189" s="176"/>
    </row>
    <row r="1190" s="115" customFormat="1" ht="17.25" spans="1:67">
      <c r="A1190" s="94">
        <f t="shared" si="180"/>
        <v>1189</v>
      </c>
      <c r="B1190" s="95"/>
      <c r="C1190" s="69"/>
      <c r="D1190" s="48"/>
      <c r="E1190" s="69"/>
      <c r="F1190" s="169"/>
      <c r="G1190" s="124" t="e">
        <f>VLOOKUP(F1190,[2]零件成本10.26!$B$2:$C$7802,2,0)</f>
        <v>#N/A</v>
      </c>
      <c r="H1190" s="170"/>
      <c r="I1190" s="128" t="str">
        <f t="shared" si="181"/>
        <v/>
      </c>
      <c r="J1190" s="172"/>
      <c r="K1190" s="178"/>
      <c r="L1190" s="170"/>
      <c r="M1190" s="69"/>
      <c r="N1190" s="69"/>
      <c r="O1190" s="69"/>
      <c r="P1190" s="100">
        <f t="shared" si="182"/>
        <v>0</v>
      </c>
      <c r="Q1190" s="180"/>
      <c r="R1190" s="140" t="str">
        <f t="shared" si="183"/>
        <v>0</v>
      </c>
      <c r="S1190" s="140" t="str">
        <f t="shared" si="184"/>
        <v>0</v>
      </c>
      <c r="T1190" s="157"/>
      <c r="U1190" s="106"/>
      <c r="V1190" s="142">
        <f t="shared" si="185"/>
        <v>0</v>
      </c>
      <c r="W1190" s="142">
        <f t="shared" si="186"/>
        <v>0</v>
      </c>
      <c r="X1190" s="108">
        <f t="shared" si="187"/>
        <v>0</v>
      </c>
      <c r="Y1190" s="108">
        <f t="shared" si="188"/>
        <v>0</v>
      </c>
      <c r="Z1190" s="108">
        <f t="shared" si="189"/>
        <v>0</v>
      </c>
      <c r="AA1190" s="174"/>
      <c r="AB1190" s="179"/>
      <c r="AS1190" s="176"/>
      <c r="AT1190" s="176"/>
      <c r="AU1190" s="176"/>
      <c r="AV1190" s="176"/>
      <c r="AW1190" s="176"/>
      <c r="AX1190" s="176"/>
      <c r="AY1190" s="176"/>
      <c r="AZ1190" s="176"/>
      <c r="BA1190" s="176"/>
      <c r="BB1190" s="176"/>
      <c r="BC1190" s="176"/>
      <c r="BD1190" s="176"/>
      <c r="BE1190" s="176"/>
      <c r="BF1190" s="176"/>
      <c r="BG1190" s="176"/>
      <c r="BH1190" s="176"/>
      <c r="BI1190" s="176"/>
      <c r="BJ1190" s="176"/>
      <c r="BK1190" s="176"/>
      <c r="BL1190" s="176"/>
      <c r="BM1190" s="176"/>
      <c r="BN1190" s="176"/>
      <c r="BO1190" s="176"/>
    </row>
    <row r="1191" s="115" customFormat="1" ht="17.25" spans="1:67">
      <c r="A1191" s="94">
        <f t="shared" si="180"/>
        <v>1190</v>
      </c>
      <c r="B1191" s="95"/>
      <c r="C1191" s="69"/>
      <c r="D1191" s="48"/>
      <c r="E1191" s="69"/>
      <c r="F1191" s="169"/>
      <c r="G1191" s="124" t="e">
        <f>VLOOKUP(F1191,[2]零件成本10.26!$B$2:$C$7802,2,0)</f>
        <v>#N/A</v>
      </c>
      <c r="H1191" s="170"/>
      <c r="I1191" s="128" t="str">
        <f t="shared" si="181"/>
        <v/>
      </c>
      <c r="J1191" s="172"/>
      <c r="K1191" s="178"/>
      <c r="L1191" s="170"/>
      <c r="M1191" s="69"/>
      <c r="N1191" s="69"/>
      <c r="O1191" s="69"/>
      <c r="P1191" s="100">
        <f t="shared" si="182"/>
        <v>0</v>
      </c>
      <c r="Q1191" s="180"/>
      <c r="R1191" s="140" t="str">
        <f t="shared" si="183"/>
        <v>0</v>
      </c>
      <c r="S1191" s="140" t="str">
        <f t="shared" si="184"/>
        <v>0</v>
      </c>
      <c r="T1191" s="157"/>
      <c r="U1191" s="106"/>
      <c r="V1191" s="142">
        <f t="shared" si="185"/>
        <v>0</v>
      </c>
      <c r="W1191" s="142">
        <f t="shared" si="186"/>
        <v>0</v>
      </c>
      <c r="X1191" s="108">
        <f t="shared" si="187"/>
        <v>0</v>
      </c>
      <c r="Y1191" s="108">
        <f t="shared" si="188"/>
        <v>0</v>
      </c>
      <c r="Z1191" s="108">
        <f t="shared" si="189"/>
        <v>0</v>
      </c>
      <c r="AA1191" s="174"/>
      <c r="AB1191" s="179"/>
      <c r="AS1191" s="176"/>
      <c r="AT1191" s="176"/>
      <c r="AU1191" s="176"/>
      <c r="AV1191" s="176"/>
      <c r="AW1191" s="176"/>
      <c r="AX1191" s="176"/>
      <c r="AY1191" s="176"/>
      <c r="AZ1191" s="176"/>
      <c r="BA1191" s="176"/>
      <c r="BB1191" s="176"/>
      <c r="BC1191" s="176"/>
      <c r="BD1191" s="176"/>
      <c r="BE1191" s="176"/>
      <c r="BF1191" s="176"/>
      <c r="BG1191" s="176"/>
      <c r="BH1191" s="176"/>
      <c r="BI1191" s="176"/>
      <c r="BJ1191" s="176"/>
      <c r="BK1191" s="176"/>
      <c r="BL1191" s="176"/>
      <c r="BM1191" s="176"/>
      <c r="BN1191" s="176"/>
      <c r="BO1191" s="176"/>
    </row>
    <row r="1192" s="115" customFormat="1" ht="17.25" spans="1:67">
      <c r="A1192" s="94">
        <f t="shared" si="180"/>
        <v>1191</v>
      </c>
      <c r="B1192" s="95"/>
      <c r="C1192" s="69"/>
      <c r="D1192" s="48"/>
      <c r="E1192" s="69"/>
      <c r="F1192" s="169"/>
      <c r="G1192" s="124" t="e">
        <f>VLOOKUP(F1192,[2]零件成本10.26!$B$2:$C$7802,2,0)</f>
        <v>#N/A</v>
      </c>
      <c r="H1192" s="170"/>
      <c r="I1192" s="128" t="str">
        <f t="shared" si="181"/>
        <v/>
      </c>
      <c r="J1192" s="172"/>
      <c r="K1192" s="178"/>
      <c r="L1192" s="170"/>
      <c r="M1192" s="69"/>
      <c r="N1192" s="69"/>
      <c r="O1192" s="69"/>
      <c r="P1192" s="100">
        <f t="shared" si="182"/>
        <v>0</v>
      </c>
      <c r="Q1192" s="180"/>
      <c r="R1192" s="140" t="str">
        <f t="shared" si="183"/>
        <v>0</v>
      </c>
      <c r="S1192" s="140" t="str">
        <f t="shared" si="184"/>
        <v>0</v>
      </c>
      <c r="T1192" s="157"/>
      <c r="U1192" s="106"/>
      <c r="V1192" s="142">
        <f t="shared" si="185"/>
        <v>0</v>
      </c>
      <c r="W1192" s="142">
        <f t="shared" si="186"/>
        <v>0</v>
      </c>
      <c r="X1192" s="108">
        <f t="shared" si="187"/>
        <v>0</v>
      </c>
      <c r="Y1192" s="108">
        <f t="shared" si="188"/>
        <v>0</v>
      </c>
      <c r="Z1192" s="108">
        <f t="shared" si="189"/>
        <v>0</v>
      </c>
      <c r="AA1192" s="174"/>
      <c r="AB1192" s="179"/>
      <c r="AS1192" s="176"/>
      <c r="AT1192" s="176"/>
      <c r="AU1192" s="176"/>
      <c r="AV1192" s="176"/>
      <c r="AW1192" s="176"/>
      <c r="AX1192" s="176"/>
      <c r="AY1192" s="176"/>
      <c r="AZ1192" s="176"/>
      <c r="BA1192" s="176"/>
      <c r="BB1192" s="176"/>
      <c r="BC1192" s="176"/>
      <c r="BD1192" s="176"/>
      <c r="BE1192" s="176"/>
      <c r="BF1192" s="176"/>
      <c r="BG1192" s="176"/>
      <c r="BH1192" s="176"/>
      <c r="BI1192" s="176"/>
      <c r="BJ1192" s="176"/>
      <c r="BK1192" s="176"/>
      <c r="BL1192" s="176"/>
      <c r="BM1192" s="176"/>
      <c r="BN1192" s="176"/>
      <c r="BO1192" s="176"/>
    </row>
    <row r="1193" s="115" customFormat="1" ht="17.25" spans="1:67">
      <c r="A1193" s="94">
        <f t="shared" si="180"/>
        <v>1192</v>
      </c>
      <c r="B1193" s="95"/>
      <c r="C1193" s="69"/>
      <c r="D1193" s="48"/>
      <c r="E1193" s="69"/>
      <c r="F1193" s="169"/>
      <c r="G1193" s="124" t="e">
        <f>VLOOKUP(F1193,[2]零件成本10.26!$B$2:$C$7802,2,0)</f>
        <v>#N/A</v>
      </c>
      <c r="H1193" s="170"/>
      <c r="I1193" s="128" t="str">
        <f t="shared" si="181"/>
        <v/>
      </c>
      <c r="J1193" s="172"/>
      <c r="K1193" s="178"/>
      <c r="L1193" s="170"/>
      <c r="M1193" s="69"/>
      <c r="N1193" s="69"/>
      <c r="O1193" s="69"/>
      <c r="P1193" s="100">
        <f t="shared" si="182"/>
        <v>0</v>
      </c>
      <c r="Q1193" s="180"/>
      <c r="R1193" s="140" t="str">
        <f t="shared" si="183"/>
        <v>0</v>
      </c>
      <c r="S1193" s="140" t="str">
        <f t="shared" si="184"/>
        <v>0</v>
      </c>
      <c r="T1193" s="157"/>
      <c r="U1193" s="106"/>
      <c r="V1193" s="142">
        <f t="shared" si="185"/>
        <v>0</v>
      </c>
      <c r="W1193" s="142">
        <f t="shared" si="186"/>
        <v>0</v>
      </c>
      <c r="X1193" s="108">
        <f t="shared" si="187"/>
        <v>0</v>
      </c>
      <c r="Y1193" s="108">
        <f t="shared" si="188"/>
        <v>0</v>
      </c>
      <c r="Z1193" s="108">
        <f t="shared" si="189"/>
        <v>0</v>
      </c>
      <c r="AA1193" s="174"/>
      <c r="AB1193" s="179"/>
      <c r="AS1193" s="176"/>
      <c r="AT1193" s="176"/>
      <c r="AU1193" s="176"/>
      <c r="AV1193" s="176"/>
      <c r="AW1193" s="176"/>
      <c r="AX1193" s="176"/>
      <c r="AY1193" s="176"/>
      <c r="AZ1193" s="176"/>
      <c r="BA1193" s="176"/>
      <c r="BB1193" s="176"/>
      <c r="BC1193" s="176"/>
      <c r="BD1193" s="176"/>
      <c r="BE1193" s="176"/>
      <c r="BF1193" s="176"/>
      <c r="BG1193" s="176"/>
      <c r="BH1193" s="176"/>
      <c r="BI1193" s="176"/>
      <c r="BJ1193" s="176"/>
      <c r="BK1193" s="176"/>
      <c r="BL1193" s="176"/>
      <c r="BM1193" s="176"/>
      <c r="BN1193" s="176"/>
      <c r="BO1193" s="176"/>
    </row>
    <row r="1194" s="115" customFormat="1" ht="17.25" spans="1:67">
      <c r="A1194" s="94">
        <f t="shared" si="180"/>
        <v>1193</v>
      </c>
      <c r="B1194" s="95"/>
      <c r="C1194" s="69"/>
      <c r="D1194" s="48"/>
      <c r="E1194" s="69"/>
      <c r="F1194" s="169"/>
      <c r="G1194" s="124" t="e">
        <f>VLOOKUP(F1194,[2]零件成本10.26!$B$2:$C$7802,2,0)</f>
        <v>#N/A</v>
      </c>
      <c r="H1194" s="170"/>
      <c r="I1194" s="128" t="str">
        <f t="shared" si="181"/>
        <v/>
      </c>
      <c r="J1194" s="172"/>
      <c r="K1194" s="178"/>
      <c r="L1194" s="170"/>
      <c r="M1194" s="69"/>
      <c r="N1194" s="69"/>
      <c r="O1194" s="69"/>
      <c r="P1194" s="100">
        <f t="shared" si="182"/>
        <v>0</v>
      </c>
      <c r="Q1194" s="180"/>
      <c r="R1194" s="140" t="str">
        <f t="shared" si="183"/>
        <v>0</v>
      </c>
      <c r="S1194" s="140" t="str">
        <f t="shared" si="184"/>
        <v>0</v>
      </c>
      <c r="T1194" s="157"/>
      <c r="U1194" s="106"/>
      <c r="V1194" s="142">
        <f t="shared" si="185"/>
        <v>0</v>
      </c>
      <c r="W1194" s="142">
        <f t="shared" si="186"/>
        <v>0</v>
      </c>
      <c r="X1194" s="108">
        <f t="shared" si="187"/>
        <v>0</v>
      </c>
      <c r="Y1194" s="108">
        <f t="shared" si="188"/>
        <v>0</v>
      </c>
      <c r="Z1194" s="108">
        <f t="shared" si="189"/>
        <v>0</v>
      </c>
      <c r="AA1194" s="174"/>
      <c r="AB1194" s="179"/>
      <c r="AS1194" s="176"/>
      <c r="AT1194" s="176"/>
      <c r="AU1194" s="176"/>
      <c r="AV1194" s="176"/>
      <c r="AW1194" s="176"/>
      <c r="AX1194" s="176"/>
      <c r="AY1194" s="176"/>
      <c r="AZ1194" s="176"/>
      <c r="BA1194" s="176"/>
      <c r="BB1194" s="176"/>
      <c r="BC1194" s="176"/>
      <c r="BD1194" s="176"/>
      <c r="BE1194" s="176"/>
      <c r="BF1194" s="176"/>
      <c r="BG1194" s="176"/>
      <c r="BH1194" s="176"/>
      <c r="BI1194" s="176"/>
      <c r="BJ1194" s="176"/>
      <c r="BK1194" s="176"/>
      <c r="BL1194" s="176"/>
      <c r="BM1194" s="176"/>
      <c r="BN1194" s="176"/>
      <c r="BO1194" s="176"/>
    </row>
    <row r="1195" s="115" customFormat="1" ht="17.25" spans="1:67">
      <c r="A1195" s="94">
        <f t="shared" si="180"/>
        <v>1194</v>
      </c>
      <c r="B1195" s="95"/>
      <c r="C1195" s="69"/>
      <c r="D1195" s="48"/>
      <c r="E1195" s="69"/>
      <c r="F1195" s="169"/>
      <c r="G1195" s="124" t="e">
        <f>VLOOKUP(F1195,[2]零件成本10.26!$B$2:$C$7802,2,0)</f>
        <v>#N/A</v>
      </c>
      <c r="H1195" s="170"/>
      <c r="I1195" s="128" t="str">
        <f t="shared" si="181"/>
        <v/>
      </c>
      <c r="J1195" s="172"/>
      <c r="K1195" s="178"/>
      <c r="L1195" s="170"/>
      <c r="M1195" s="69"/>
      <c r="N1195" s="69"/>
      <c r="O1195" s="69"/>
      <c r="P1195" s="100">
        <f t="shared" si="182"/>
        <v>0</v>
      </c>
      <c r="Q1195" s="180"/>
      <c r="R1195" s="140" t="str">
        <f t="shared" si="183"/>
        <v>0</v>
      </c>
      <c r="S1195" s="140" t="str">
        <f t="shared" si="184"/>
        <v>0</v>
      </c>
      <c r="T1195" s="157"/>
      <c r="U1195" s="106"/>
      <c r="V1195" s="142">
        <f t="shared" si="185"/>
        <v>0</v>
      </c>
      <c r="W1195" s="142">
        <f t="shared" si="186"/>
        <v>0</v>
      </c>
      <c r="X1195" s="108">
        <f t="shared" si="187"/>
        <v>0</v>
      </c>
      <c r="Y1195" s="108">
        <f t="shared" si="188"/>
        <v>0</v>
      </c>
      <c r="Z1195" s="108">
        <f t="shared" si="189"/>
        <v>0</v>
      </c>
      <c r="AA1195" s="174"/>
      <c r="AB1195" s="179"/>
      <c r="AS1195" s="176"/>
      <c r="AT1195" s="176"/>
      <c r="AU1195" s="176"/>
      <c r="AV1195" s="176"/>
      <c r="AW1195" s="176"/>
      <c r="AX1195" s="176"/>
      <c r="AY1195" s="176"/>
      <c r="AZ1195" s="176"/>
      <c r="BA1195" s="176"/>
      <c r="BB1195" s="176"/>
      <c r="BC1195" s="176"/>
      <c r="BD1195" s="176"/>
      <c r="BE1195" s="176"/>
      <c r="BF1195" s="176"/>
      <c r="BG1195" s="176"/>
      <c r="BH1195" s="176"/>
      <c r="BI1195" s="176"/>
      <c r="BJ1195" s="176"/>
      <c r="BK1195" s="176"/>
      <c r="BL1195" s="176"/>
      <c r="BM1195" s="176"/>
      <c r="BN1195" s="176"/>
      <c r="BO1195" s="176"/>
    </row>
    <row r="1196" s="115" customFormat="1" ht="17.25" spans="1:67">
      <c r="A1196" s="94">
        <f t="shared" si="180"/>
        <v>1195</v>
      </c>
      <c r="B1196" s="95"/>
      <c r="C1196" s="69"/>
      <c r="D1196" s="48"/>
      <c r="E1196" s="69"/>
      <c r="F1196" s="169"/>
      <c r="G1196" s="124" t="e">
        <f>VLOOKUP(F1196,[2]零件成本10.26!$B$2:$C$7802,2,0)</f>
        <v>#N/A</v>
      </c>
      <c r="H1196" s="170"/>
      <c r="I1196" s="128" t="str">
        <f t="shared" si="181"/>
        <v/>
      </c>
      <c r="J1196" s="172"/>
      <c r="K1196" s="178"/>
      <c r="L1196" s="170"/>
      <c r="M1196" s="69"/>
      <c r="N1196" s="69"/>
      <c r="O1196" s="69"/>
      <c r="P1196" s="100">
        <f t="shared" si="182"/>
        <v>0</v>
      </c>
      <c r="Q1196" s="180"/>
      <c r="R1196" s="140" t="str">
        <f t="shared" si="183"/>
        <v>0</v>
      </c>
      <c r="S1196" s="140" t="str">
        <f t="shared" si="184"/>
        <v>0</v>
      </c>
      <c r="T1196" s="157"/>
      <c r="U1196" s="106"/>
      <c r="V1196" s="142">
        <f t="shared" si="185"/>
        <v>0</v>
      </c>
      <c r="W1196" s="142">
        <f t="shared" si="186"/>
        <v>0</v>
      </c>
      <c r="X1196" s="108">
        <f t="shared" si="187"/>
        <v>0</v>
      </c>
      <c r="Y1196" s="108">
        <f t="shared" si="188"/>
        <v>0</v>
      </c>
      <c r="Z1196" s="108">
        <f t="shared" si="189"/>
        <v>0</v>
      </c>
      <c r="AA1196" s="174"/>
      <c r="AB1196" s="179"/>
      <c r="AS1196" s="176"/>
      <c r="AT1196" s="176"/>
      <c r="AU1196" s="176"/>
      <c r="AV1196" s="176"/>
      <c r="AW1196" s="176"/>
      <c r="AX1196" s="176"/>
      <c r="AY1196" s="176"/>
      <c r="AZ1196" s="176"/>
      <c r="BA1196" s="176"/>
      <c r="BB1196" s="176"/>
      <c r="BC1196" s="176"/>
      <c r="BD1196" s="176"/>
      <c r="BE1196" s="176"/>
      <c r="BF1196" s="176"/>
      <c r="BG1196" s="176"/>
      <c r="BH1196" s="176"/>
      <c r="BI1196" s="176"/>
      <c r="BJ1196" s="176"/>
      <c r="BK1196" s="176"/>
      <c r="BL1196" s="176"/>
      <c r="BM1196" s="176"/>
      <c r="BN1196" s="176"/>
      <c r="BO1196" s="176"/>
    </row>
    <row r="1197" s="115" customFormat="1" ht="17.25" spans="1:67">
      <c r="A1197" s="94">
        <f t="shared" si="180"/>
        <v>1196</v>
      </c>
      <c r="B1197" s="95"/>
      <c r="C1197" s="69"/>
      <c r="D1197" s="48"/>
      <c r="E1197" s="69"/>
      <c r="F1197" s="169"/>
      <c r="G1197" s="124" t="e">
        <f>VLOOKUP(F1197,[2]零件成本10.26!$B$2:$C$7802,2,0)</f>
        <v>#N/A</v>
      </c>
      <c r="H1197" s="170"/>
      <c r="I1197" s="128" t="str">
        <f t="shared" si="181"/>
        <v/>
      </c>
      <c r="J1197" s="172"/>
      <c r="K1197" s="178"/>
      <c r="L1197" s="170"/>
      <c r="M1197" s="69"/>
      <c r="N1197" s="69"/>
      <c r="O1197" s="69"/>
      <c r="P1197" s="100">
        <f t="shared" si="182"/>
        <v>0</v>
      </c>
      <c r="Q1197" s="180"/>
      <c r="R1197" s="140" t="str">
        <f t="shared" si="183"/>
        <v>0</v>
      </c>
      <c r="S1197" s="140" t="str">
        <f t="shared" si="184"/>
        <v>0</v>
      </c>
      <c r="T1197" s="157"/>
      <c r="U1197" s="106"/>
      <c r="V1197" s="142">
        <f t="shared" si="185"/>
        <v>0</v>
      </c>
      <c r="W1197" s="142">
        <f t="shared" si="186"/>
        <v>0</v>
      </c>
      <c r="X1197" s="108">
        <f t="shared" si="187"/>
        <v>0</v>
      </c>
      <c r="Y1197" s="108">
        <f t="shared" si="188"/>
        <v>0</v>
      </c>
      <c r="Z1197" s="108">
        <f t="shared" si="189"/>
        <v>0</v>
      </c>
      <c r="AA1197" s="174"/>
      <c r="AB1197" s="179"/>
      <c r="AS1197" s="176"/>
      <c r="AT1197" s="176"/>
      <c r="AU1197" s="176"/>
      <c r="AV1197" s="176"/>
      <c r="AW1197" s="176"/>
      <c r="AX1197" s="176"/>
      <c r="AY1197" s="176"/>
      <c r="AZ1197" s="176"/>
      <c r="BA1197" s="176"/>
      <c r="BB1197" s="176"/>
      <c r="BC1197" s="176"/>
      <c r="BD1197" s="176"/>
      <c r="BE1197" s="176"/>
      <c r="BF1197" s="176"/>
      <c r="BG1197" s="176"/>
      <c r="BH1197" s="176"/>
      <c r="BI1197" s="176"/>
      <c r="BJ1197" s="176"/>
      <c r="BK1197" s="176"/>
      <c r="BL1197" s="176"/>
      <c r="BM1197" s="176"/>
      <c r="BN1197" s="176"/>
      <c r="BO1197" s="176"/>
    </row>
    <row r="1198" s="115" customFormat="1" ht="17.25" spans="1:67">
      <c r="A1198" s="94">
        <f t="shared" si="180"/>
        <v>1197</v>
      </c>
      <c r="B1198" s="95"/>
      <c r="C1198" s="69"/>
      <c r="D1198" s="48"/>
      <c r="E1198" s="69"/>
      <c r="F1198" s="169"/>
      <c r="G1198" s="124" t="e">
        <f>VLOOKUP(F1198,[2]零件成本10.26!$B$2:$C$7802,2,0)</f>
        <v>#N/A</v>
      </c>
      <c r="H1198" s="170"/>
      <c r="I1198" s="128" t="str">
        <f t="shared" si="181"/>
        <v/>
      </c>
      <c r="J1198" s="172"/>
      <c r="K1198" s="178"/>
      <c r="L1198" s="170"/>
      <c r="M1198" s="69"/>
      <c r="N1198" s="69"/>
      <c r="O1198" s="69"/>
      <c r="P1198" s="100">
        <f t="shared" si="182"/>
        <v>0</v>
      </c>
      <c r="Q1198" s="180"/>
      <c r="R1198" s="140" t="str">
        <f t="shared" si="183"/>
        <v>0</v>
      </c>
      <c r="S1198" s="140" t="str">
        <f t="shared" si="184"/>
        <v>0</v>
      </c>
      <c r="T1198" s="157"/>
      <c r="U1198" s="106"/>
      <c r="V1198" s="142">
        <f t="shared" si="185"/>
        <v>0</v>
      </c>
      <c r="W1198" s="142">
        <f t="shared" si="186"/>
        <v>0</v>
      </c>
      <c r="X1198" s="108">
        <f t="shared" si="187"/>
        <v>0</v>
      </c>
      <c r="Y1198" s="108">
        <f t="shared" si="188"/>
        <v>0</v>
      </c>
      <c r="Z1198" s="108">
        <f t="shared" si="189"/>
        <v>0</v>
      </c>
      <c r="AA1198" s="174"/>
      <c r="AB1198" s="179"/>
      <c r="AS1198" s="176"/>
      <c r="AT1198" s="176"/>
      <c r="AU1198" s="176"/>
      <c r="AV1198" s="176"/>
      <c r="AW1198" s="176"/>
      <c r="AX1198" s="176"/>
      <c r="AY1198" s="176"/>
      <c r="AZ1198" s="176"/>
      <c r="BA1198" s="176"/>
      <c r="BB1198" s="176"/>
      <c r="BC1198" s="176"/>
      <c r="BD1198" s="176"/>
      <c r="BE1198" s="176"/>
      <c r="BF1198" s="176"/>
      <c r="BG1198" s="176"/>
      <c r="BH1198" s="176"/>
      <c r="BI1198" s="176"/>
      <c r="BJ1198" s="176"/>
      <c r="BK1198" s="176"/>
      <c r="BL1198" s="176"/>
      <c r="BM1198" s="176"/>
      <c r="BN1198" s="176"/>
      <c r="BO1198" s="176"/>
    </row>
    <row r="1199" s="115" customFormat="1" ht="17.25" spans="1:67">
      <c r="A1199" s="94">
        <f t="shared" si="180"/>
        <v>1198</v>
      </c>
      <c r="B1199" s="95"/>
      <c r="C1199" s="69"/>
      <c r="D1199" s="48"/>
      <c r="E1199" s="69"/>
      <c r="F1199" s="169"/>
      <c r="G1199" s="124" t="e">
        <f>VLOOKUP(F1199,[2]零件成本10.26!$B$2:$C$7802,2,0)</f>
        <v>#N/A</v>
      </c>
      <c r="H1199" s="170"/>
      <c r="I1199" s="128" t="str">
        <f t="shared" si="181"/>
        <v/>
      </c>
      <c r="J1199" s="172"/>
      <c r="K1199" s="178"/>
      <c r="L1199" s="170"/>
      <c r="M1199" s="69"/>
      <c r="N1199" s="69"/>
      <c r="O1199" s="69"/>
      <c r="P1199" s="100">
        <f t="shared" si="182"/>
        <v>0</v>
      </c>
      <c r="Q1199" s="180"/>
      <c r="R1199" s="140" t="str">
        <f t="shared" si="183"/>
        <v>0</v>
      </c>
      <c r="S1199" s="140" t="str">
        <f t="shared" si="184"/>
        <v>0</v>
      </c>
      <c r="T1199" s="157"/>
      <c r="U1199" s="106"/>
      <c r="V1199" s="142">
        <f t="shared" si="185"/>
        <v>0</v>
      </c>
      <c r="W1199" s="142">
        <f t="shared" si="186"/>
        <v>0</v>
      </c>
      <c r="X1199" s="108">
        <f t="shared" si="187"/>
        <v>0</v>
      </c>
      <c r="Y1199" s="108">
        <f t="shared" si="188"/>
        <v>0</v>
      </c>
      <c r="Z1199" s="108">
        <f t="shared" si="189"/>
        <v>0</v>
      </c>
      <c r="AA1199" s="174"/>
      <c r="AB1199" s="179"/>
      <c r="AS1199" s="176"/>
      <c r="AT1199" s="176"/>
      <c r="AU1199" s="176"/>
      <c r="AV1199" s="176"/>
      <c r="AW1199" s="176"/>
      <c r="AX1199" s="176"/>
      <c r="AY1199" s="176"/>
      <c r="AZ1199" s="176"/>
      <c r="BA1199" s="176"/>
      <c r="BB1199" s="176"/>
      <c r="BC1199" s="176"/>
      <c r="BD1199" s="176"/>
      <c r="BE1199" s="176"/>
      <c r="BF1199" s="176"/>
      <c r="BG1199" s="176"/>
      <c r="BH1199" s="176"/>
      <c r="BI1199" s="176"/>
      <c r="BJ1199" s="176"/>
      <c r="BK1199" s="176"/>
      <c r="BL1199" s="176"/>
      <c r="BM1199" s="176"/>
      <c r="BN1199" s="176"/>
      <c r="BO1199" s="176"/>
    </row>
    <row r="1200" s="115" customFormat="1" ht="17.25" spans="1:67">
      <c r="A1200" s="94">
        <f t="shared" si="180"/>
        <v>1199</v>
      </c>
      <c r="B1200" s="95"/>
      <c r="C1200" s="69"/>
      <c r="D1200" s="48"/>
      <c r="E1200" s="69"/>
      <c r="F1200" s="169"/>
      <c r="G1200" s="124" t="e">
        <f>VLOOKUP(F1200,[2]零件成本10.26!$B$2:$C$7802,2,0)</f>
        <v>#N/A</v>
      </c>
      <c r="H1200" s="170"/>
      <c r="I1200" s="128" t="str">
        <f t="shared" si="181"/>
        <v/>
      </c>
      <c r="J1200" s="172"/>
      <c r="K1200" s="178"/>
      <c r="L1200" s="170"/>
      <c r="M1200" s="69"/>
      <c r="N1200" s="69"/>
      <c r="O1200" s="69"/>
      <c r="P1200" s="100">
        <f t="shared" si="182"/>
        <v>0</v>
      </c>
      <c r="Q1200" s="180"/>
      <c r="R1200" s="140" t="str">
        <f t="shared" si="183"/>
        <v>0</v>
      </c>
      <c r="S1200" s="140" t="str">
        <f t="shared" si="184"/>
        <v>0</v>
      </c>
      <c r="T1200" s="157"/>
      <c r="U1200" s="106"/>
      <c r="V1200" s="142">
        <f t="shared" si="185"/>
        <v>0</v>
      </c>
      <c r="W1200" s="142">
        <f t="shared" si="186"/>
        <v>0</v>
      </c>
      <c r="X1200" s="108">
        <f t="shared" si="187"/>
        <v>0</v>
      </c>
      <c r="Y1200" s="108">
        <f t="shared" si="188"/>
        <v>0</v>
      </c>
      <c r="Z1200" s="108">
        <f t="shared" si="189"/>
        <v>0</v>
      </c>
      <c r="AA1200" s="174"/>
      <c r="AB1200" s="179"/>
      <c r="AS1200" s="176"/>
      <c r="AT1200" s="176"/>
      <c r="AU1200" s="176"/>
      <c r="AV1200" s="176"/>
      <c r="AW1200" s="176"/>
      <c r="AX1200" s="176"/>
      <c r="AY1200" s="176"/>
      <c r="AZ1200" s="176"/>
      <c r="BA1200" s="176"/>
      <c r="BB1200" s="176"/>
      <c r="BC1200" s="176"/>
      <c r="BD1200" s="176"/>
      <c r="BE1200" s="176"/>
      <c r="BF1200" s="176"/>
      <c r="BG1200" s="176"/>
      <c r="BH1200" s="176"/>
      <c r="BI1200" s="176"/>
      <c r="BJ1200" s="176"/>
      <c r="BK1200" s="176"/>
      <c r="BL1200" s="176"/>
      <c r="BM1200" s="176"/>
      <c r="BN1200" s="176"/>
      <c r="BO1200" s="176"/>
    </row>
    <row r="1201" s="115" customFormat="1" ht="17.25" spans="1:67">
      <c r="A1201" s="94">
        <f t="shared" si="180"/>
        <v>1200</v>
      </c>
      <c r="B1201" s="95"/>
      <c r="C1201" s="69"/>
      <c r="D1201" s="48"/>
      <c r="E1201" s="69"/>
      <c r="F1201" s="169"/>
      <c r="G1201" s="124" t="e">
        <f>VLOOKUP(F1201,[2]零件成本10.26!$B$2:$C$7802,2,0)</f>
        <v>#N/A</v>
      </c>
      <c r="H1201" s="170"/>
      <c r="I1201" s="128" t="str">
        <f t="shared" si="181"/>
        <v/>
      </c>
      <c r="J1201" s="172"/>
      <c r="K1201" s="178"/>
      <c r="L1201" s="170"/>
      <c r="M1201" s="69"/>
      <c r="N1201" s="69"/>
      <c r="O1201" s="69"/>
      <c r="P1201" s="100">
        <f t="shared" si="182"/>
        <v>0</v>
      </c>
      <c r="Q1201" s="180"/>
      <c r="R1201" s="140" t="str">
        <f t="shared" si="183"/>
        <v>0</v>
      </c>
      <c r="S1201" s="140" t="str">
        <f t="shared" si="184"/>
        <v>0</v>
      </c>
      <c r="T1201" s="157"/>
      <c r="U1201" s="106"/>
      <c r="V1201" s="142">
        <f t="shared" si="185"/>
        <v>0</v>
      </c>
      <c r="W1201" s="142">
        <f t="shared" si="186"/>
        <v>0</v>
      </c>
      <c r="X1201" s="108">
        <f t="shared" si="187"/>
        <v>0</v>
      </c>
      <c r="Y1201" s="108">
        <f t="shared" si="188"/>
        <v>0</v>
      </c>
      <c r="Z1201" s="108">
        <f t="shared" si="189"/>
        <v>0</v>
      </c>
      <c r="AA1201" s="174"/>
      <c r="AB1201" s="179"/>
      <c r="AS1201" s="176"/>
      <c r="AT1201" s="176"/>
      <c r="AU1201" s="176"/>
      <c r="AV1201" s="176"/>
      <c r="AW1201" s="176"/>
      <c r="AX1201" s="176"/>
      <c r="AY1201" s="176"/>
      <c r="AZ1201" s="176"/>
      <c r="BA1201" s="176"/>
      <c r="BB1201" s="176"/>
      <c r="BC1201" s="176"/>
      <c r="BD1201" s="176"/>
      <c r="BE1201" s="176"/>
      <c r="BF1201" s="176"/>
      <c r="BG1201" s="176"/>
      <c r="BH1201" s="176"/>
      <c r="BI1201" s="176"/>
      <c r="BJ1201" s="176"/>
      <c r="BK1201" s="176"/>
      <c r="BL1201" s="176"/>
      <c r="BM1201" s="176"/>
      <c r="BN1201" s="176"/>
      <c r="BO1201" s="176"/>
    </row>
    <row r="1202" s="115" customFormat="1" ht="17.25" spans="1:67">
      <c r="A1202" s="94">
        <f t="shared" si="180"/>
        <v>1201</v>
      </c>
      <c r="B1202" s="95"/>
      <c r="C1202" s="69"/>
      <c r="D1202" s="48"/>
      <c r="E1202" s="69"/>
      <c r="F1202" s="169"/>
      <c r="G1202" s="124" t="e">
        <f>VLOOKUP(F1202,[2]零件成本10.26!$B$2:$C$7802,2,0)</f>
        <v>#N/A</v>
      </c>
      <c r="H1202" s="170"/>
      <c r="I1202" s="128" t="str">
        <f t="shared" si="181"/>
        <v/>
      </c>
      <c r="J1202" s="172"/>
      <c r="K1202" s="178"/>
      <c r="L1202" s="170"/>
      <c r="M1202" s="69"/>
      <c r="N1202" s="69"/>
      <c r="O1202" s="69"/>
      <c r="P1202" s="100">
        <f t="shared" si="182"/>
        <v>0</v>
      </c>
      <c r="Q1202" s="180"/>
      <c r="R1202" s="140" t="str">
        <f t="shared" si="183"/>
        <v>0</v>
      </c>
      <c r="S1202" s="140" t="str">
        <f t="shared" si="184"/>
        <v>0</v>
      </c>
      <c r="T1202" s="157"/>
      <c r="U1202" s="106"/>
      <c r="V1202" s="142">
        <f t="shared" si="185"/>
        <v>0</v>
      </c>
      <c r="W1202" s="142">
        <f t="shared" si="186"/>
        <v>0</v>
      </c>
      <c r="X1202" s="108">
        <f t="shared" si="187"/>
        <v>0</v>
      </c>
      <c r="Y1202" s="108">
        <f t="shared" si="188"/>
        <v>0</v>
      </c>
      <c r="Z1202" s="108">
        <f t="shared" si="189"/>
        <v>0</v>
      </c>
      <c r="AA1202" s="174"/>
      <c r="AB1202" s="179"/>
      <c r="AS1202" s="176"/>
      <c r="AT1202" s="176"/>
      <c r="AU1202" s="176"/>
      <c r="AV1202" s="176"/>
      <c r="AW1202" s="176"/>
      <c r="AX1202" s="176"/>
      <c r="AY1202" s="176"/>
      <c r="AZ1202" s="176"/>
      <c r="BA1202" s="176"/>
      <c r="BB1202" s="176"/>
      <c r="BC1202" s="176"/>
      <c r="BD1202" s="176"/>
      <c r="BE1202" s="176"/>
      <c r="BF1202" s="176"/>
      <c r="BG1202" s="176"/>
      <c r="BH1202" s="176"/>
      <c r="BI1202" s="176"/>
      <c r="BJ1202" s="176"/>
      <c r="BK1202" s="176"/>
      <c r="BL1202" s="176"/>
      <c r="BM1202" s="176"/>
      <c r="BN1202" s="176"/>
      <c r="BO1202" s="176"/>
    </row>
    <row r="1203" s="115" customFormat="1" ht="17.25" spans="1:67">
      <c r="A1203" s="94">
        <f t="shared" si="180"/>
        <v>1202</v>
      </c>
      <c r="B1203" s="95"/>
      <c r="C1203" s="69"/>
      <c r="D1203" s="48"/>
      <c r="E1203" s="69"/>
      <c r="F1203" s="169"/>
      <c r="G1203" s="124" t="e">
        <f>VLOOKUP(F1203,[2]零件成本10.26!$B$2:$C$7802,2,0)</f>
        <v>#N/A</v>
      </c>
      <c r="H1203" s="170"/>
      <c r="I1203" s="128" t="str">
        <f t="shared" si="181"/>
        <v/>
      </c>
      <c r="J1203" s="172"/>
      <c r="K1203" s="178"/>
      <c r="L1203" s="170"/>
      <c r="M1203" s="69"/>
      <c r="N1203" s="69"/>
      <c r="O1203" s="69"/>
      <c r="P1203" s="100">
        <f t="shared" si="182"/>
        <v>0</v>
      </c>
      <c r="Q1203" s="180"/>
      <c r="R1203" s="140" t="str">
        <f t="shared" si="183"/>
        <v>0</v>
      </c>
      <c r="S1203" s="140" t="str">
        <f t="shared" si="184"/>
        <v>0</v>
      </c>
      <c r="T1203" s="157"/>
      <c r="U1203" s="106"/>
      <c r="V1203" s="142">
        <f t="shared" si="185"/>
        <v>0</v>
      </c>
      <c r="W1203" s="142">
        <f t="shared" si="186"/>
        <v>0</v>
      </c>
      <c r="X1203" s="108">
        <f t="shared" si="187"/>
        <v>0</v>
      </c>
      <c r="Y1203" s="108">
        <f t="shared" si="188"/>
        <v>0</v>
      </c>
      <c r="Z1203" s="108">
        <f t="shared" si="189"/>
        <v>0</v>
      </c>
      <c r="AA1203" s="174"/>
      <c r="AB1203" s="179"/>
      <c r="AS1203" s="176"/>
      <c r="AT1203" s="176"/>
      <c r="AU1203" s="176"/>
      <c r="AV1203" s="176"/>
      <c r="AW1203" s="176"/>
      <c r="AX1203" s="176"/>
      <c r="AY1203" s="176"/>
      <c r="AZ1203" s="176"/>
      <c r="BA1203" s="176"/>
      <c r="BB1203" s="176"/>
      <c r="BC1203" s="176"/>
      <c r="BD1203" s="176"/>
      <c r="BE1203" s="176"/>
      <c r="BF1203" s="176"/>
      <c r="BG1203" s="176"/>
      <c r="BH1203" s="176"/>
      <c r="BI1203" s="176"/>
      <c r="BJ1203" s="176"/>
      <c r="BK1203" s="176"/>
      <c r="BL1203" s="176"/>
      <c r="BM1203" s="176"/>
      <c r="BN1203" s="176"/>
      <c r="BO1203" s="176"/>
    </row>
    <row r="1204" s="115" customFormat="1" ht="17.25" spans="1:67">
      <c r="A1204" s="94">
        <f t="shared" si="180"/>
        <v>1203</v>
      </c>
      <c r="B1204" s="95"/>
      <c r="C1204" s="69"/>
      <c r="D1204" s="48"/>
      <c r="E1204" s="69"/>
      <c r="F1204" s="169"/>
      <c r="G1204" s="124" t="e">
        <f>VLOOKUP(F1204,[2]零件成本10.26!$B$2:$C$7802,2,0)</f>
        <v>#N/A</v>
      </c>
      <c r="H1204" s="170"/>
      <c r="I1204" s="128" t="str">
        <f t="shared" si="181"/>
        <v/>
      </c>
      <c r="J1204" s="172"/>
      <c r="K1204" s="178"/>
      <c r="L1204" s="170"/>
      <c r="M1204" s="69"/>
      <c r="N1204" s="69"/>
      <c r="O1204" s="69"/>
      <c r="P1204" s="100">
        <f t="shared" si="182"/>
        <v>0</v>
      </c>
      <c r="Q1204" s="180"/>
      <c r="R1204" s="140" t="str">
        <f t="shared" si="183"/>
        <v>0</v>
      </c>
      <c r="S1204" s="140" t="str">
        <f t="shared" si="184"/>
        <v>0</v>
      </c>
      <c r="T1204" s="157"/>
      <c r="U1204" s="106"/>
      <c r="V1204" s="142">
        <f t="shared" si="185"/>
        <v>0</v>
      </c>
      <c r="W1204" s="142">
        <f t="shared" si="186"/>
        <v>0</v>
      </c>
      <c r="X1204" s="108">
        <f t="shared" si="187"/>
        <v>0</v>
      </c>
      <c r="Y1204" s="108">
        <f t="shared" si="188"/>
        <v>0</v>
      </c>
      <c r="Z1204" s="108">
        <f t="shared" si="189"/>
        <v>0</v>
      </c>
      <c r="AA1204" s="174"/>
      <c r="AB1204" s="179"/>
      <c r="AS1204" s="176"/>
      <c r="AT1204" s="176"/>
      <c r="AU1204" s="176"/>
      <c r="AV1204" s="176"/>
      <c r="AW1204" s="176"/>
      <c r="AX1204" s="176"/>
      <c r="AY1204" s="176"/>
      <c r="AZ1204" s="176"/>
      <c r="BA1204" s="176"/>
      <c r="BB1204" s="176"/>
      <c r="BC1204" s="176"/>
      <c r="BD1204" s="176"/>
      <c r="BE1204" s="176"/>
      <c r="BF1204" s="176"/>
      <c r="BG1204" s="176"/>
      <c r="BH1204" s="176"/>
      <c r="BI1204" s="176"/>
      <c r="BJ1204" s="176"/>
      <c r="BK1204" s="176"/>
      <c r="BL1204" s="176"/>
      <c r="BM1204" s="176"/>
      <c r="BN1204" s="176"/>
      <c r="BO1204" s="176"/>
    </row>
    <row r="1205" s="115" customFormat="1" ht="17.25" spans="1:67">
      <c r="A1205" s="94">
        <f t="shared" si="180"/>
        <v>1204</v>
      </c>
      <c r="B1205" s="95"/>
      <c r="C1205" s="69"/>
      <c r="D1205" s="48"/>
      <c r="E1205" s="69"/>
      <c r="F1205" s="169"/>
      <c r="G1205" s="124" t="e">
        <f>VLOOKUP(F1205,[2]零件成本10.26!$B$2:$C$7802,2,0)</f>
        <v>#N/A</v>
      </c>
      <c r="H1205" s="170"/>
      <c r="I1205" s="128" t="str">
        <f t="shared" si="181"/>
        <v/>
      </c>
      <c r="J1205" s="172"/>
      <c r="K1205" s="178"/>
      <c r="L1205" s="170"/>
      <c r="M1205" s="69"/>
      <c r="N1205" s="69"/>
      <c r="O1205" s="69"/>
      <c r="P1205" s="100">
        <f t="shared" si="182"/>
        <v>0</v>
      </c>
      <c r="Q1205" s="180"/>
      <c r="R1205" s="140" t="str">
        <f t="shared" si="183"/>
        <v>0</v>
      </c>
      <c r="S1205" s="140" t="str">
        <f t="shared" si="184"/>
        <v>0</v>
      </c>
      <c r="T1205" s="157"/>
      <c r="U1205" s="106"/>
      <c r="V1205" s="142">
        <f t="shared" si="185"/>
        <v>0</v>
      </c>
      <c r="W1205" s="142">
        <f t="shared" si="186"/>
        <v>0</v>
      </c>
      <c r="X1205" s="108">
        <f t="shared" si="187"/>
        <v>0</v>
      </c>
      <c r="Y1205" s="108">
        <f t="shared" si="188"/>
        <v>0</v>
      </c>
      <c r="Z1205" s="108">
        <f t="shared" si="189"/>
        <v>0</v>
      </c>
      <c r="AA1205" s="174"/>
      <c r="AB1205" s="179"/>
      <c r="AS1205" s="176"/>
      <c r="AT1205" s="176"/>
      <c r="AU1205" s="176"/>
      <c r="AV1205" s="176"/>
      <c r="AW1205" s="176"/>
      <c r="AX1205" s="176"/>
      <c r="AY1205" s="176"/>
      <c r="AZ1205" s="176"/>
      <c r="BA1205" s="176"/>
      <c r="BB1205" s="176"/>
      <c r="BC1205" s="176"/>
      <c r="BD1205" s="176"/>
      <c r="BE1205" s="176"/>
      <c r="BF1205" s="176"/>
      <c r="BG1205" s="176"/>
      <c r="BH1205" s="176"/>
      <c r="BI1205" s="176"/>
      <c r="BJ1205" s="176"/>
      <c r="BK1205" s="176"/>
      <c r="BL1205" s="176"/>
      <c r="BM1205" s="176"/>
      <c r="BN1205" s="176"/>
      <c r="BO1205" s="176"/>
    </row>
    <row r="1206" s="115" customFormat="1" ht="17.25" spans="1:67">
      <c r="A1206" s="94">
        <f t="shared" si="180"/>
        <v>1205</v>
      </c>
      <c r="B1206" s="95"/>
      <c r="C1206" s="69"/>
      <c r="D1206" s="48"/>
      <c r="E1206" s="69"/>
      <c r="F1206" s="169"/>
      <c r="G1206" s="124" t="e">
        <f>VLOOKUP(F1206,[2]零件成本10.26!$B$2:$C$7802,2,0)</f>
        <v>#N/A</v>
      </c>
      <c r="H1206" s="170"/>
      <c r="I1206" s="128" t="str">
        <f t="shared" si="181"/>
        <v/>
      </c>
      <c r="J1206" s="172"/>
      <c r="K1206" s="178"/>
      <c r="L1206" s="170"/>
      <c r="M1206" s="69"/>
      <c r="N1206" s="69"/>
      <c r="O1206" s="69"/>
      <c r="P1206" s="100">
        <f t="shared" si="182"/>
        <v>0</v>
      </c>
      <c r="Q1206" s="180"/>
      <c r="R1206" s="140" t="str">
        <f t="shared" si="183"/>
        <v>0</v>
      </c>
      <c r="S1206" s="140" t="str">
        <f t="shared" si="184"/>
        <v>0</v>
      </c>
      <c r="T1206" s="157"/>
      <c r="U1206" s="106"/>
      <c r="V1206" s="142">
        <f t="shared" si="185"/>
        <v>0</v>
      </c>
      <c r="W1206" s="142">
        <f t="shared" si="186"/>
        <v>0</v>
      </c>
      <c r="X1206" s="108">
        <f t="shared" si="187"/>
        <v>0</v>
      </c>
      <c r="Y1206" s="108">
        <f t="shared" si="188"/>
        <v>0</v>
      </c>
      <c r="Z1206" s="108">
        <f t="shared" si="189"/>
        <v>0</v>
      </c>
      <c r="AA1206" s="174"/>
      <c r="AB1206" s="179"/>
      <c r="AS1206" s="176"/>
      <c r="AT1206" s="176"/>
      <c r="AU1206" s="176"/>
      <c r="AV1206" s="176"/>
      <c r="AW1206" s="176"/>
      <c r="AX1206" s="176"/>
      <c r="AY1206" s="176"/>
      <c r="AZ1206" s="176"/>
      <c r="BA1206" s="176"/>
      <c r="BB1206" s="176"/>
      <c r="BC1206" s="176"/>
      <c r="BD1206" s="176"/>
      <c r="BE1206" s="176"/>
      <c r="BF1206" s="176"/>
      <c r="BG1206" s="176"/>
      <c r="BH1206" s="176"/>
      <c r="BI1206" s="176"/>
      <c r="BJ1206" s="176"/>
      <c r="BK1206" s="176"/>
      <c r="BL1206" s="176"/>
      <c r="BM1206" s="176"/>
      <c r="BN1206" s="176"/>
      <c r="BO1206" s="176"/>
    </row>
    <row r="1207" s="115" customFormat="1" ht="17.25" spans="1:67">
      <c r="A1207" s="94">
        <f t="shared" si="180"/>
        <v>1206</v>
      </c>
      <c r="B1207" s="95"/>
      <c r="C1207" s="69"/>
      <c r="D1207" s="48"/>
      <c r="E1207" s="69"/>
      <c r="F1207" s="169"/>
      <c r="G1207" s="124" t="e">
        <f>VLOOKUP(F1207,[2]零件成本10.26!$B$2:$C$7802,2,0)</f>
        <v>#N/A</v>
      </c>
      <c r="H1207" s="170"/>
      <c r="I1207" s="128" t="str">
        <f t="shared" si="181"/>
        <v/>
      </c>
      <c r="J1207" s="172"/>
      <c r="K1207" s="178"/>
      <c r="L1207" s="170"/>
      <c r="M1207" s="69"/>
      <c r="N1207" s="69"/>
      <c r="O1207" s="69"/>
      <c r="P1207" s="100">
        <f t="shared" si="182"/>
        <v>0</v>
      </c>
      <c r="Q1207" s="180"/>
      <c r="R1207" s="140" t="str">
        <f t="shared" si="183"/>
        <v>0</v>
      </c>
      <c r="S1207" s="140" t="str">
        <f t="shared" si="184"/>
        <v>0</v>
      </c>
      <c r="T1207" s="157"/>
      <c r="U1207" s="106"/>
      <c r="V1207" s="142">
        <f t="shared" si="185"/>
        <v>0</v>
      </c>
      <c r="W1207" s="142">
        <f t="shared" si="186"/>
        <v>0</v>
      </c>
      <c r="X1207" s="108">
        <f t="shared" si="187"/>
        <v>0</v>
      </c>
      <c r="Y1207" s="108">
        <f t="shared" si="188"/>
        <v>0</v>
      </c>
      <c r="Z1207" s="108">
        <f t="shared" si="189"/>
        <v>0</v>
      </c>
      <c r="AA1207" s="174"/>
      <c r="AB1207" s="179"/>
      <c r="AS1207" s="176"/>
      <c r="AT1207" s="176"/>
      <c r="AU1207" s="176"/>
      <c r="AV1207" s="176"/>
      <c r="AW1207" s="176"/>
      <c r="AX1207" s="176"/>
      <c r="AY1207" s="176"/>
      <c r="AZ1207" s="176"/>
      <c r="BA1207" s="176"/>
      <c r="BB1207" s="176"/>
      <c r="BC1207" s="176"/>
      <c r="BD1207" s="176"/>
      <c r="BE1207" s="176"/>
      <c r="BF1207" s="176"/>
      <c r="BG1207" s="176"/>
      <c r="BH1207" s="176"/>
      <c r="BI1207" s="176"/>
      <c r="BJ1207" s="176"/>
      <c r="BK1207" s="176"/>
      <c r="BL1207" s="176"/>
      <c r="BM1207" s="176"/>
      <c r="BN1207" s="176"/>
      <c r="BO1207" s="176"/>
    </row>
    <row r="1208" s="115" customFormat="1" ht="17.25" spans="1:67">
      <c r="A1208" s="94">
        <f t="shared" si="180"/>
        <v>1207</v>
      </c>
      <c r="B1208" s="95"/>
      <c r="C1208" s="69"/>
      <c r="D1208" s="48"/>
      <c r="E1208" s="69"/>
      <c r="F1208" s="169"/>
      <c r="G1208" s="124" t="e">
        <f>VLOOKUP(F1208,[2]零件成本10.26!$B$2:$C$7802,2,0)</f>
        <v>#N/A</v>
      </c>
      <c r="H1208" s="170"/>
      <c r="I1208" s="128" t="str">
        <f t="shared" si="181"/>
        <v/>
      </c>
      <c r="J1208" s="172"/>
      <c r="K1208" s="178"/>
      <c r="L1208" s="170"/>
      <c r="M1208" s="69"/>
      <c r="N1208" s="69"/>
      <c r="O1208" s="69"/>
      <c r="P1208" s="100">
        <f t="shared" si="182"/>
        <v>0</v>
      </c>
      <c r="Q1208" s="180"/>
      <c r="R1208" s="140" t="str">
        <f t="shared" si="183"/>
        <v>0</v>
      </c>
      <c r="S1208" s="140" t="str">
        <f t="shared" si="184"/>
        <v>0</v>
      </c>
      <c r="T1208" s="157"/>
      <c r="U1208" s="106"/>
      <c r="V1208" s="142">
        <f t="shared" si="185"/>
        <v>0</v>
      </c>
      <c r="W1208" s="142">
        <f t="shared" si="186"/>
        <v>0</v>
      </c>
      <c r="X1208" s="108">
        <f t="shared" si="187"/>
        <v>0</v>
      </c>
      <c r="Y1208" s="108">
        <f t="shared" si="188"/>
        <v>0</v>
      </c>
      <c r="Z1208" s="108">
        <f t="shared" si="189"/>
        <v>0</v>
      </c>
      <c r="AA1208" s="174"/>
      <c r="AB1208" s="179"/>
      <c r="AS1208" s="176"/>
      <c r="AT1208" s="176"/>
      <c r="AU1208" s="176"/>
      <c r="AV1208" s="176"/>
      <c r="AW1208" s="176"/>
      <c r="AX1208" s="176"/>
      <c r="AY1208" s="176"/>
      <c r="AZ1208" s="176"/>
      <c r="BA1208" s="176"/>
      <c r="BB1208" s="176"/>
      <c r="BC1208" s="176"/>
      <c r="BD1208" s="176"/>
      <c r="BE1208" s="176"/>
      <c r="BF1208" s="176"/>
      <c r="BG1208" s="176"/>
      <c r="BH1208" s="176"/>
      <c r="BI1208" s="176"/>
      <c r="BJ1208" s="176"/>
      <c r="BK1208" s="176"/>
      <c r="BL1208" s="176"/>
      <c r="BM1208" s="176"/>
      <c r="BN1208" s="176"/>
      <c r="BO1208" s="176"/>
    </row>
    <row r="1209" s="115" customFormat="1" ht="17.25" spans="1:67">
      <c r="A1209" s="94">
        <f t="shared" si="180"/>
        <v>1208</v>
      </c>
      <c r="B1209" s="95"/>
      <c r="C1209" s="69"/>
      <c r="D1209" s="48"/>
      <c r="E1209" s="69"/>
      <c r="F1209" s="169"/>
      <c r="G1209" s="124" t="e">
        <f>VLOOKUP(F1209,[2]零件成本10.26!$B$2:$C$7802,2,0)</f>
        <v>#N/A</v>
      </c>
      <c r="H1209" s="170"/>
      <c r="I1209" s="128" t="str">
        <f t="shared" si="181"/>
        <v/>
      </c>
      <c r="J1209" s="172"/>
      <c r="K1209" s="178"/>
      <c r="L1209" s="170"/>
      <c r="M1209" s="69"/>
      <c r="N1209" s="69"/>
      <c r="O1209" s="69"/>
      <c r="P1209" s="100">
        <f t="shared" si="182"/>
        <v>0</v>
      </c>
      <c r="Q1209" s="180"/>
      <c r="R1209" s="140" t="str">
        <f t="shared" si="183"/>
        <v>0</v>
      </c>
      <c r="S1209" s="140" t="str">
        <f t="shared" si="184"/>
        <v>0</v>
      </c>
      <c r="T1209" s="157"/>
      <c r="U1209" s="106"/>
      <c r="V1209" s="142">
        <f t="shared" si="185"/>
        <v>0</v>
      </c>
      <c r="W1209" s="142">
        <f t="shared" si="186"/>
        <v>0</v>
      </c>
      <c r="X1209" s="108">
        <f t="shared" si="187"/>
        <v>0</v>
      </c>
      <c r="Y1209" s="108">
        <f t="shared" si="188"/>
        <v>0</v>
      </c>
      <c r="Z1209" s="108">
        <f t="shared" si="189"/>
        <v>0</v>
      </c>
      <c r="AA1209" s="174"/>
      <c r="AB1209" s="179"/>
      <c r="AS1209" s="176"/>
      <c r="AT1209" s="176"/>
      <c r="AU1209" s="176"/>
      <c r="AV1209" s="176"/>
      <c r="AW1209" s="176"/>
      <c r="AX1209" s="176"/>
      <c r="AY1209" s="176"/>
      <c r="AZ1209" s="176"/>
      <c r="BA1209" s="176"/>
      <c r="BB1209" s="176"/>
      <c r="BC1209" s="176"/>
      <c r="BD1209" s="176"/>
      <c r="BE1209" s="176"/>
      <c r="BF1209" s="176"/>
      <c r="BG1209" s="176"/>
      <c r="BH1209" s="176"/>
      <c r="BI1209" s="176"/>
      <c r="BJ1209" s="176"/>
      <c r="BK1209" s="176"/>
      <c r="BL1209" s="176"/>
      <c r="BM1209" s="176"/>
      <c r="BN1209" s="176"/>
      <c r="BO1209" s="176"/>
    </row>
    <row r="1210" s="115" customFormat="1" ht="17.25" spans="1:67">
      <c r="A1210" s="94">
        <f t="shared" si="180"/>
        <v>1209</v>
      </c>
      <c r="B1210" s="95"/>
      <c r="C1210" s="69"/>
      <c r="D1210" s="48"/>
      <c r="E1210" s="69"/>
      <c r="F1210" s="169"/>
      <c r="G1210" s="124" t="e">
        <f>VLOOKUP(F1210,[2]零件成本10.26!$B$2:$C$7802,2,0)</f>
        <v>#N/A</v>
      </c>
      <c r="H1210" s="170"/>
      <c r="I1210" s="128" t="str">
        <f t="shared" si="181"/>
        <v/>
      </c>
      <c r="J1210" s="172"/>
      <c r="K1210" s="178"/>
      <c r="L1210" s="170"/>
      <c r="M1210" s="69"/>
      <c r="N1210" s="69"/>
      <c r="O1210" s="69"/>
      <c r="P1210" s="100">
        <f t="shared" si="182"/>
        <v>0</v>
      </c>
      <c r="Q1210" s="180"/>
      <c r="R1210" s="140" t="str">
        <f t="shared" si="183"/>
        <v>0</v>
      </c>
      <c r="S1210" s="140" t="str">
        <f t="shared" si="184"/>
        <v>0</v>
      </c>
      <c r="T1210" s="157"/>
      <c r="U1210" s="106"/>
      <c r="V1210" s="142">
        <f t="shared" si="185"/>
        <v>0</v>
      </c>
      <c r="W1210" s="142">
        <f t="shared" si="186"/>
        <v>0</v>
      </c>
      <c r="X1210" s="108">
        <f t="shared" si="187"/>
        <v>0</v>
      </c>
      <c r="Y1210" s="108">
        <f t="shared" si="188"/>
        <v>0</v>
      </c>
      <c r="Z1210" s="108">
        <f t="shared" si="189"/>
        <v>0</v>
      </c>
      <c r="AA1210" s="174"/>
      <c r="AB1210" s="179"/>
      <c r="AS1210" s="176"/>
      <c r="AT1210" s="176"/>
      <c r="AU1210" s="176"/>
      <c r="AV1210" s="176"/>
      <c r="AW1210" s="176"/>
      <c r="AX1210" s="176"/>
      <c r="AY1210" s="176"/>
      <c r="AZ1210" s="176"/>
      <c r="BA1210" s="176"/>
      <c r="BB1210" s="176"/>
      <c r="BC1210" s="176"/>
      <c r="BD1210" s="176"/>
      <c r="BE1210" s="176"/>
      <c r="BF1210" s="176"/>
      <c r="BG1210" s="176"/>
      <c r="BH1210" s="176"/>
      <c r="BI1210" s="176"/>
      <c r="BJ1210" s="176"/>
      <c r="BK1210" s="176"/>
      <c r="BL1210" s="176"/>
      <c r="BM1210" s="176"/>
      <c r="BN1210" s="176"/>
      <c r="BO1210" s="176"/>
    </row>
    <row r="1211" s="115" customFormat="1" ht="17.25" spans="1:67">
      <c r="A1211" s="94">
        <f t="shared" si="180"/>
        <v>1210</v>
      </c>
      <c r="B1211" s="95"/>
      <c r="C1211" s="69"/>
      <c r="D1211" s="48"/>
      <c r="E1211" s="69"/>
      <c r="F1211" s="169"/>
      <c r="G1211" s="124" t="e">
        <f>VLOOKUP(F1211,[2]零件成本10.26!$B$2:$C$7802,2,0)</f>
        <v>#N/A</v>
      </c>
      <c r="H1211" s="170"/>
      <c r="I1211" s="128" t="str">
        <f t="shared" si="181"/>
        <v/>
      </c>
      <c r="J1211" s="172"/>
      <c r="K1211" s="178"/>
      <c r="L1211" s="170"/>
      <c r="M1211" s="69"/>
      <c r="N1211" s="69"/>
      <c r="O1211" s="69"/>
      <c r="P1211" s="100">
        <f t="shared" si="182"/>
        <v>0</v>
      </c>
      <c r="Q1211" s="180"/>
      <c r="R1211" s="140" t="str">
        <f t="shared" si="183"/>
        <v>0</v>
      </c>
      <c r="S1211" s="140" t="str">
        <f t="shared" si="184"/>
        <v>0</v>
      </c>
      <c r="T1211" s="157"/>
      <c r="U1211" s="106"/>
      <c r="V1211" s="142">
        <f t="shared" si="185"/>
        <v>0</v>
      </c>
      <c r="W1211" s="142">
        <f t="shared" si="186"/>
        <v>0</v>
      </c>
      <c r="X1211" s="108">
        <f t="shared" si="187"/>
        <v>0</v>
      </c>
      <c r="Y1211" s="108">
        <f t="shared" si="188"/>
        <v>0</v>
      </c>
      <c r="Z1211" s="108">
        <f t="shared" si="189"/>
        <v>0</v>
      </c>
      <c r="AA1211" s="174"/>
      <c r="AB1211" s="179"/>
      <c r="AS1211" s="176"/>
      <c r="AT1211" s="176"/>
      <c r="AU1211" s="176"/>
      <c r="AV1211" s="176"/>
      <c r="AW1211" s="176"/>
      <c r="AX1211" s="176"/>
      <c r="AY1211" s="176"/>
      <c r="AZ1211" s="176"/>
      <c r="BA1211" s="176"/>
      <c r="BB1211" s="176"/>
      <c r="BC1211" s="176"/>
      <c r="BD1211" s="176"/>
      <c r="BE1211" s="176"/>
      <c r="BF1211" s="176"/>
      <c r="BG1211" s="176"/>
      <c r="BH1211" s="176"/>
      <c r="BI1211" s="176"/>
      <c r="BJ1211" s="176"/>
      <c r="BK1211" s="176"/>
      <c r="BL1211" s="176"/>
      <c r="BM1211" s="176"/>
      <c r="BN1211" s="176"/>
      <c r="BO1211" s="176"/>
    </row>
    <row r="1212" s="115" customFormat="1" ht="17.25" spans="1:67">
      <c r="A1212" s="94">
        <f t="shared" si="180"/>
        <v>1211</v>
      </c>
      <c r="B1212" s="95"/>
      <c r="C1212" s="69"/>
      <c r="D1212" s="48"/>
      <c r="E1212" s="69"/>
      <c r="F1212" s="169"/>
      <c r="G1212" s="124" t="e">
        <f>VLOOKUP(F1212,[2]零件成本10.26!$B$2:$C$7802,2,0)</f>
        <v>#N/A</v>
      </c>
      <c r="H1212" s="170"/>
      <c r="I1212" s="128" t="str">
        <f t="shared" si="181"/>
        <v/>
      </c>
      <c r="J1212" s="172"/>
      <c r="K1212" s="178"/>
      <c r="L1212" s="170"/>
      <c r="M1212" s="69"/>
      <c r="N1212" s="69"/>
      <c r="O1212" s="69"/>
      <c r="P1212" s="100">
        <f t="shared" si="182"/>
        <v>0</v>
      </c>
      <c r="Q1212" s="180"/>
      <c r="R1212" s="140" t="str">
        <f t="shared" si="183"/>
        <v>0</v>
      </c>
      <c r="S1212" s="140" t="str">
        <f t="shared" si="184"/>
        <v>0</v>
      </c>
      <c r="T1212" s="157"/>
      <c r="U1212" s="106"/>
      <c r="V1212" s="142">
        <f t="shared" si="185"/>
        <v>0</v>
      </c>
      <c r="W1212" s="142">
        <f t="shared" si="186"/>
        <v>0</v>
      </c>
      <c r="X1212" s="108">
        <f t="shared" si="187"/>
        <v>0</v>
      </c>
      <c r="Y1212" s="108">
        <f t="shared" si="188"/>
        <v>0</v>
      </c>
      <c r="Z1212" s="108">
        <f t="shared" si="189"/>
        <v>0</v>
      </c>
      <c r="AA1212" s="174"/>
      <c r="AB1212" s="179"/>
      <c r="AS1212" s="176"/>
      <c r="AT1212" s="176"/>
      <c r="AU1212" s="176"/>
      <c r="AV1212" s="176"/>
      <c r="AW1212" s="176"/>
      <c r="AX1212" s="176"/>
      <c r="AY1212" s="176"/>
      <c r="AZ1212" s="176"/>
      <c r="BA1212" s="176"/>
      <c r="BB1212" s="176"/>
      <c r="BC1212" s="176"/>
      <c r="BD1212" s="176"/>
      <c r="BE1212" s="176"/>
      <c r="BF1212" s="176"/>
      <c r="BG1212" s="176"/>
      <c r="BH1212" s="176"/>
      <c r="BI1212" s="176"/>
      <c r="BJ1212" s="176"/>
      <c r="BK1212" s="176"/>
      <c r="BL1212" s="176"/>
      <c r="BM1212" s="176"/>
      <c r="BN1212" s="176"/>
      <c r="BO1212" s="176"/>
    </row>
    <row r="1213" s="115" customFormat="1" ht="17.25" spans="1:67">
      <c r="A1213" s="94">
        <f t="shared" si="180"/>
        <v>1212</v>
      </c>
      <c r="B1213" s="95"/>
      <c r="C1213" s="69"/>
      <c r="D1213" s="48"/>
      <c r="E1213" s="69"/>
      <c r="F1213" s="169"/>
      <c r="G1213" s="124" t="e">
        <f>VLOOKUP(F1213,[2]零件成本10.26!$B$2:$C$7802,2,0)</f>
        <v>#N/A</v>
      </c>
      <c r="H1213" s="170"/>
      <c r="I1213" s="128" t="str">
        <f t="shared" si="181"/>
        <v/>
      </c>
      <c r="J1213" s="172"/>
      <c r="K1213" s="178"/>
      <c r="L1213" s="170"/>
      <c r="M1213" s="69"/>
      <c r="N1213" s="69"/>
      <c r="O1213" s="69"/>
      <c r="P1213" s="100">
        <f t="shared" si="182"/>
        <v>0</v>
      </c>
      <c r="Q1213" s="180"/>
      <c r="R1213" s="140" t="str">
        <f t="shared" si="183"/>
        <v>0</v>
      </c>
      <c r="S1213" s="140" t="str">
        <f t="shared" si="184"/>
        <v>0</v>
      </c>
      <c r="T1213" s="157"/>
      <c r="U1213" s="106"/>
      <c r="V1213" s="142">
        <f t="shared" si="185"/>
        <v>0</v>
      </c>
      <c r="W1213" s="142">
        <f t="shared" si="186"/>
        <v>0</v>
      </c>
      <c r="X1213" s="108">
        <f t="shared" si="187"/>
        <v>0</v>
      </c>
      <c r="Y1213" s="108">
        <f t="shared" si="188"/>
        <v>0</v>
      </c>
      <c r="Z1213" s="108">
        <f t="shared" si="189"/>
        <v>0</v>
      </c>
      <c r="AA1213" s="174"/>
      <c r="AB1213" s="179"/>
      <c r="AS1213" s="176"/>
      <c r="AT1213" s="176"/>
      <c r="AU1213" s="176"/>
      <c r="AV1213" s="176"/>
      <c r="AW1213" s="176"/>
      <c r="AX1213" s="176"/>
      <c r="AY1213" s="176"/>
      <c r="AZ1213" s="176"/>
      <c r="BA1213" s="176"/>
      <c r="BB1213" s="176"/>
      <c r="BC1213" s="176"/>
      <c r="BD1213" s="176"/>
      <c r="BE1213" s="176"/>
      <c r="BF1213" s="176"/>
      <c r="BG1213" s="176"/>
      <c r="BH1213" s="176"/>
      <c r="BI1213" s="176"/>
      <c r="BJ1213" s="176"/>
      <c r="BK1213" s="176"/>
      <c r="BL1213" s="176"/>
      <c r="BM1213" s="176"/>
      <c r="BN1213" s="176"/>
      <c r="BO1213" s="176"/>
    </row>
    <row r="1214" s="115" customFormat="1" ht="17.25" spans="1:67">
      <c r="A1214" s="94">
        <f t="shared" si="180"/>
        <v>1213</v>
      </c>
      <c r="B1214" s="95"/>
      <c r="C1214" s="69"/>
      <c r="D1214" s="48"/>
      <c r="E1214" s="69"/>
      <c r="F1214" s="169"/>
      <c r="G1214" s="124" t="e">
        <f>VLOOKUP(F1214,[2]零件成本10.26!$B$2:$C$7802,2,0)</f>
        <v>#N/A</v>
      </c>
      <c r="H1214" s="170"/>
      <c r="I1214" s="128" t="str">
        <f t="shared" si="181"/>
        <v/>
      </c>
      <c r="J1214" s="172"/>
      <c r="K1214" s="178"/>
      <c r="L1214" s="170"/>
      <c r="M1214" s="69"/>
      <c r="N1214" s="69"/>
      <c r="O1214" s="69"/>
      <c r="P1214" s="100">
        <f t="shared" si="182"/>
        <v>0</v>
      </c>
      <c r="Q1214" s="180"/>
      <c r="R1214" s="140" t="str">
        <f t="shared" si="183"/>
        <v>0</v>
      </c>
      <c r="S1214" s="140" t="str">
        <f t="shared" si="184"/>
        <v>0</v>
      </c>
      <c r="T1214" s="157"/>
      <c r="U1214" s="106"/>
      <c r="V1214" s="142">
        <f t="shared" si="185"/>
        <v>0</v>
      </c>
      <c r="W1214" s="142">
        <f t="shared" si="186"/>
        <v>0</v>
      </c>
      <c r="X1214" s="108">
        <f t="shared" si="187"/>
        <v>0</v>
      </c>
      <c r="Y1214" s="108">
        <f t="shared" si="188"/>
        <v>0</v>
      </c>
      <c r="Z1214" s="108">
        <f t="shared" si="189"/>
        <v>0</v>
      </c>
      <c r="AA1214" s="174"/>
      <c r="AB1214" s="179"/>
      <c r="AS1214" s="176"/>
      <c r="AT1214" s="176"/>
      <c r="AU1214" s="176"/>
      <c r="AV1214" s="176"/>
      <c r="AW1214" s="176"/>
      <c r="AX1214" s="176"/>
      <c r="AY1214" s="176"/>
      <c r="AZ1214" s="176"/>
      <c r="BA1214" s="176"/>
      <c r="BB1214" s="176"/>
      <c r="BC1214" s="176"/>
      <c r="BD1214" s="176"/>
      <c r="BE1214" s="176"/>
      <c r="BF1214" s="176"/>
      <c r="BG1214" s="176"/>
      <c r="BH1214" s="176"/>
      <c r="BI1214" s="176"/>
      <c r="BJ1214" s="176"/>
      <c r="BK1214" s="176"/>
      <c r="BL1214" s="176"/>
      <c r="BM1214" s="176"/>
      <c r="BN1214" s="176"/>
      <c r="BO1214" s="176"/>
    </row>
    <row r="1215" s="115" customFormat="1" ht="17.25" spans="1:67">
      <c r="A1215" s="94">
        <f t="shared" si="180"/>
        <v>1214</v>
      </c>
      <c r="B1215" s="95"/>
      <c r="C1215" s="69"/>
      <c r="D1215" s="48"/>
      <c r="E1215" s="69"/>
      <c r="F1215" s="169"/>
      <c r="G1215" s="124" t="e">
        <f>VLOOKUP(F1215,[2]零件成本10.26!$B$2:$C$7802,2,0)</f>
        <v>#N/A</v>
      </c>
      <c r="H1215" s="170"/>
      <c r="I1215" s="128" t="str">
        <f t="shared" si="181"/>
        <v/>
      </c>
      <c r="J1215" s="172"/>
      <c r="K1215" s="178"/>
      <c r="L1215" s="170"/>
      <c r="M1215" s="69"/>
      <c r="N1215" s="69"/>
      <c r="O1215" s="69"/>
      <c r="P1215" s="100">
        <f t="shared" si="182"/>
        <v>0</v>
      </c>
      <c r="Q1215" s="180"/>
      <c r="R1215" s="140" t="str">
        <f t="shared" si="183"/>
        <v>0</v>
      </c>
      <c r="S1215" s="140" t="str">
        <f t="shared" si="184"/>
        <v>0</v>
      </c>
      <c r="T1215" s="157"/>
      <c r="U1215" s="106"/>
      <c r="V1215" s="142">
        <f t="shared" si="185"/>
        <v>0</v>
      </c>
      <c r="W1215" s="142">
        <f t="shared" si="186"/>
        <v>0</v>
      </c>
      <c r="X1215" s="108">
        <f t="shared" si="187"/>
        <v>0</v>
      </c>
      <c r="Y1215" s="108">
        <f t="shared" si="188"/>
        <v>0</v>
      </c>
      <c r="Z1215" s="108">
        <f t="shared" si="189"/>
        <v>0</v>
      </c>
      <c r="AA1215" s="174"/>
      <c r="AB1215" s="179"/>
      <c r="AS1215" s="176"/>
      <c r="AT1215" s="176"/>
      <c r="AU1215" s="176"/>
      <c r="AV1215" s="176"/>
      <c r="AW1215" s="176"/>
      <c r="AX1215" s="176"/>
      <c r="AY1215" s="176"/>
      <c r="AZ1215" s="176"/>
      <c r="BA1215" s="176"/>
      <c r="BB1215" s="176"/>
      <c r="BC1215" s="176"/>
      <c r="BD1215" s="176"/>
      <c r="BE1215" s="176"/>
      <c r="BF1215" s="176"/>
      <c r="BG1215" s="176"/>
      <c r="BH1215" s="176"/>
      <c r="BI1215" s="176"/>
      <c r="BJ1215" s="176"/>
      <c r="BK1215" s="176"/>
      <c r="BL1215" s="176"/>
      <c r="BM1215" s="176"/>
      <c r="BN1215" s="176"/>
      <c r="BO1215" s="176"/>
    </row>
    <row r="1216" s="115" customFormat="1" ht="17.25" spans="1:67">
      <c r="A1216" s="94">
        <f t="shared" si="180"/>
        <v>1215</v>
      </c>
      <c r="B1216" s="95"/>
      <c r="C1216" s="69"/>
      <c r="D1216" s="48"/>
      <c r="E1216" s="69"/>
      <c r="F1216" s="169"/>
      <c r="G1216" s="124" t="e">
        <f>VLOOKUP(F1216,[2]零件成本10.26!$B$2:$C$7802,2,0)</f>
        <v>#N/A</v>
      </c>
      <c r="H1216" s="170"/>
      <c r="I1216" s="128" t="str">
        <f t="shared" si="181"/>
        <v/>
      </c>
      <c r="J1216" s="172"/>
      <c r="K1216" s="178"/>
      <c r="L1216" s="170"/>
      <c r="M1216" s="69"/>
      <c r="N1216" s="69"/>
      <c r="O1216" s="69"/>
      <c r="P1216" s="100">
        <f t="shared" si="182"/>
        <v>0</v>
      </c>
      <c r="Q1216" s="180"/>
      <c r="R1216" s="140" t="str">
        <f t="shared" si="183"/>
        <v>0</v>
      </c>
      <c r="S1216" s="140" t="str">
        <f t="shared" si="184"/>
        <v>0</v>
      </c>
      <c r="T1216" s="157"/>
      <c r="U1216" s="106"/>
      <c r="V1216" s="142">
        <f t="shared" si="185"/>
        <v>0</v>
      </c>
      <c r="W1216" s="142">
        <f t="shared" si="186"/>
        <v>0</v>
      </c>
      <c r="X1216" s="108">
        <f t="shared" si="187"/>
        <v>0</v>
      </c>
      <c r="Y1216" s="108">
        <f t="shared" si="188"/>
        <v>0</v>
      </c>
      <c r="Z1216" s="108">
        <f t="shared" si="189"/>
        <v>0</v>
      </c>
      <c r="AA1216" s="174"/>
      <c r="AB1216" s="179"/>
      <c r="AS1216" s="176"/>
      <c r="AT1216" s="176"/>
      <c r="AU1216" s="176"/>
      <c r="AV1216" s="176"/>
      <c r="AW1216" s="176"/>
      <c r="AX1216" s="176"/>
      <c r="AY1216" s="176"/>
      <c r="AZ1216" s="176"/>
      <c r="BA1216" s="176"/>
      <c r="BB1216" s="176"/>
      <c r="BC1216" s="176"/>
      <c r="BD1216" s="176"/>
      <c r="BE1216" s="176"/>
      <c r="BF1216" s="176"/>
      <c r="BG1216" s="176"/>
      <c r="BH1216" s="176"/>
      <c r="BI1216" s="176"/>
      <c r="BJ1216" s="176"/>
      <c r="BK1216" s="176"/>
      <c r="BL1216" s="176"/>
      <c r="BM1216" s="176"/>
      <c r="BN1216" s="176"/>
      <c r="BO1216" s="176"/>
    </row>
    <row r="1217" s="115" customFormat="1" ht="17.25" spans="1:67">
      <c r="A1217" s="94">
        <f t="shared" si="180"/>
        <v>1216</v>
      </c>
      <c r="B1217" s="95"/>
      <c r="C1217" s="69"/>
      <c r="D1217" s="48"/>
      <c r="E1217" s="69"/>
      <c r="F1217" s="169"/>
      <c r="G1217" s="124" t="e">
        <f>VLOOKUP(F1217,[2]零件成本10.26!$B$2:$C$7802,2,0)</f>
        <v>#N/A</v>
      </c>
      <c r="H1217" s="170"/>
      <c r="I1217" s="128" t="str">
        <f t="shared" si="181"/>
        <v/>
      </c>
      <c r="J1217" s="172"/>
      <c r="K1217" s="178"/>
      <c r="L1217" s="170"/>
      <c r="M1217" s="69"/>
      <c r="N1217" s="69"/>
      <c r="O1217" s="69"/>
      <c r="P1217" s="100">
        <f t="shared" si="182"/>
        <v>0</v>
      </c>
      <c r="Q1217" s="180"/>
      <c r="R1217" s="140" t="str">
        <f t="shared" si="183"/>
        <v>0</v>
      </c>
      <c r="S1217" s="140" t="str">
        <f t="shared" si="184"/>
        <v>0</v>
      </c>
      <c r="T1217" s="157"/>
      <c r="U1217" s="106"/>
      <c r="V1217" s="142">
        <f t="shared" si="185"/>
        <v>0</v>
      </c>
      <c r="W1217" s="142">
        <f t="shared" si="186"/>
        <v>0</v>
      </c>
      <c r="X1217" s="108">
        <f t="shared" si="187"/>
        <v>0</v>
      </c>
      <c r="Y1217" s="108">
        <f t="shared" si="188"/>
        <v>0</v>
      </c>
      <c r="Z1217" s="108">
        <f t="shared" si="189"/>
        <v>0</v>
      </c>
      <c r="AA1217" s="174"/>
      <c r="AB1217" s="179"/>
      <c r="AS1217" s="176"/>
      <c r="AT1217" s="176"/>
      <c r="AU1217" s="176"/>
      <c r="AV1217" s="176"/>
      <c r="AW1217" s="176"/>
      <c r="AX1217" s="176"/>
      <c r="AY1217" s="176"/>
      <c r="AZ1217" s="176"/>
      <c r="BA1217" s="176"/>
      <c r="BB1217" s="176"/>
      <c r="BC1217" s="176"/>
      <c r="BD1217" s="176"/>
      <c r="BE1217" s="176"/>
      <c r="BF1217" s="176"/>
      <c r="BG1217" s="176"/>
      <c r="BH1217" s="176"/>
      <c r="BI1217" s="176"/>
      <c r="BJ1217" s="176"/>
      <c r="BK1217" s="176"/>
      <c r="BL1217" s="176"/>
      <c r="BM1217" s="176"/>
      <c r="BN1217" s="176"/>
      <c r="BO1217" s="176"/>
    </row>
    <row r="1218" s="115" customFormat="1" ht="17.25" spans="1:67">
      <c r="A1218" s="94">
        <f t="shared" ref="A1218:A1281" si="190">ROW()-1</f>
        <v>1217</v>
      </c>
      <c r="B1218" s="95"/>
      <c r="C1218" s="69"/>
      <c r="D1218" s="48"/>
      <c r="E1218" s="69"/>
      <c r="F1218" s="169"/>
      <c r="G1218" s="124" t="e">
        <f>VLOOKUP(F1218,[2]零件成本10.26!$B$2:$C$7802,2,0)</f>
        <v>#N/A</v>
      </c>
      <c r="H1218" s="170"/>
      <c r="I1218" s="128" t="str">
        <f t="shared" ref="I1218:I1281" si="191">C1218&amp;F1218</f>
        <v/>
      </c>
      <c r="J1218" s="172"/>
      <c r="K1218" s="178"/>
      <c r="L1218" s="170"/>
      <c r="M1218" s="69"/>
      <c r="N1218" s="69"/>
      <c r="O1218" s="69"/>
      <c r="P1218" s="100">
        <f t="shared" ref="P1218:P1281" si="192">K1218</f>
        <v>0</v>
      </c>
      <c r="Q1218" s="180"/>
      <c r="R1218" s="140" t="str">
        <f t="shared" ref="R1218:R1281" si="193">IF(P1218&gt;Q1218,P1218-Q1218,"0")</f>
        <v>0</v>
      </c>
      <c r="S1218" s="140" t="str">
        <f t="shared" ref="S1218:S1281" si="194">IF(P1218&lt;Q1218,P1218-Q1218,"0")</f>
        <v>0</v>
      </c>
      <c r="T1218" s="157"/>
      <c r="U1218" s="106"/>
      <c r="V1218" s="142">
        <f t="shared" ref="V1218:V1281" si="195">IFERROR(P1218*U1218,"")</f>
        <v>0</v>
      </c>
      <c r="W1218" s="142">
        <f t="shared" ref="W1218:W1281" si="196">IFERROR(Q1218*U1218,"")</f>
        <v>0</v>
      </c>
      <c r="X1218" s="108">
        <f t="shared" ref="X1218:X1281" si="197">IFERROR(R1218*U1218,"")</f>
        <v>0</v>
      </c>
      <c r="Y1218" s="108">
        <f t="shared" ref="Y1218:Y1281" si="198">IFERROR(S1218*U1218,"")</f>
        <v>0</v>
      </c>
      <c r="Z1218" s="108">
        <f t="shared" ref="Z1218:Z1281" si="199">V1218-W1218</f>
        <v>0</v>
      </c>
      <c r="AA1218" s="174"/>
      <c r="AB1218" s="179"/>
      <c r="AS1218" s="176"/>
      <c r="AT1218" s="176"/>
      <c r="AU1218" s="176"/>
      <c r="AV1218" s="176"/>
      <c r="AW1218" s="176"/>
      <c r="AX1218" s="176"/>
      <c r="AY1218" s="176"/>
      <c r="AZ1218" s="176"/>
      <c r="BA1218" s="176"/>
      <c r="BB1218" s="176"/>
      <c r="BC1218" s="176"/>
      <c r="BD1218" s="176"/>
      <c r="BE1218" s="176"/>
      <c r="BF1218" s="176"/>
      <c r="BG1218" s="176"/>
      <c r="BH1218" s="176"/>
      <c r="BI1218" s="176"/>
      <c r="BJ1218" s="176"/>
      <c r="BK1218" s="176"/>
      <c r="BL1218" s="176"/>
      <c r="BM1218" s="176"/>
      <c r="BN1218" s="176"/>
      <c r="BO1218" s="176"/>
    </row>
    <row r="1219" s="115" customFormat="1" ht="17.25" spans="1:67">
      <c r="A1219" s="94">
        <f t="shared" si="190"/>
        <v>1218</v>
      </c>
      <c r="B1219" s="95"/>
      <c r="C1219" s="69"/>
      <c r="D1219" s="48"/>
      <c r="E1219" s="69"/>
      <c r="F1219" s="169"/>
      <c r="G1219" s="124" t="e">
        <f>VLOOKUP(F1219,[2]零件成本10.26!$B$2:$C$7802,2,0)</f>
        <v>#N/A</v>
      </c>
      <c r="H1219" s="170"/>
      <c r="I1219" s="128" t="str">
        <f t="shared" si="191"/>
        <v/>
      </c>
      <c r="J1219" s="172"/>
      <c r="K1219" s="178"/>
      <c r="L1219" s="170"/>
      <c r="M1219" s="69"/>
      <c r="N1219" s="69"/>
      <c r="O1219" s="69"/>
      <c r="P1219" s="100">
        <f t="shared" si="192"/>
        <v>0</v>
      </c>
      <c r="Q1219" s="180"/>
      <c r="R1219" s="140" t="str">
        <f t="shared" si="193"/>
        <v>0</v>
      </c>
      <c r="S1219" s="140" t="str">
        <f t="shared" si="194"/>
        <v>0</v>
      </c>
      <c r="T1219" s="157"/>
      <c r="U1219" s="106"/>
      <c r="V1219" s="142">
        <f t="shared" si="195"/>
        <v>0</v>
      </c>
      <c r="W1219" s="142">
        <f t="shared" si="196"/>
        <v>0</v>
      </c>
      <c r="X1219" s="108">
        <f t="shared" si="197"/>
        <v>0</v>
      </c>
      <c r="Y1219" s="108">
        <f t="shared" si="198"/>
        <v>0</v>
      </c>
      <c r="Z1219" s="108">
        <f t="shared" si="199"/>
        <v>0</v>
      </c>
      <c r="AA1219" s="174"/>
      <c r="AB1219" s="179"/>
      <c r="AS1219" s="176"/>
      <c r="AT1219" s="176"/>
      <c r="AU1219" s="176"/>
      <c r="AV1219" s="176"/>
      <c r="AW1219" s="176"/>
      <c r="AX1219" s="176"/>
      <c r="AY1219" s="176"/>
      <c r="AZ1219" s="176"/>
      <c r="BA1219" s="176"/>
      <c r="BB1219" s="176"/>
      <c r="BC1219" s="176"/>
      <c r="BD1219" s="176"/>
      <c r="BE1219" s="176"/>
      <c r="BF1219" s="176"/>
      <c r="BG1219" s="176"/>
      <c r="BH1219" s="176"/>
      <c r="BI1219" s="176"/>
      <c r="BJ1219" s="176"/>
      <c r="BK1219" s="176"/>
      <c r="BL1219" s="176"/>
      <c r="BM1219" s="176"/>
      <c r="BN1219" s="176"/>
      <c r="BO1219" s="176"/>
    </row>
    <row r="1220" s="115" customFormat="1" ht="17.25" spans="1:67">
      <c r="A1220" s="94">
        <f t="shared" si="190"/>
        <v>1219</v>
      </c>
      <c r="B1220" s="95"/>
      <c r="C1220" s="69"/>
      <c r="D1220" s="48"/>
      <c r="E1220" s="69"/>
      <c r="F1220" s="169"/>
      <c r="G1220" s="124" t="e">
        <f>VLOOKUP(F1220,[2]零件成本10.26!$B$2:$C$7802,2,0)</f>
        <v>#N/A</v>
      </c>
      <c r="H1220" s="170"/>
      <c r="I1220" s="128" t="str">
        <f t="shared" si="191"/>
        <v/>
      </c>
      <c r="J1220" s="172"/>
      <c r="K1220" s="178"/>
      <c r="L1220" s="170"/>
      <c r="M1220" s="69"/>
      <c r="N1220" s="69"/>
      <c r="O1220" s="69"/>
      <c r="P1220" s="100">
        <f t="shared" si="192"/>
        <v>0</v>
      </c>
      <c r="Q1220" s="180"/>
      <c r="R1220" s="140" t="str">
        <f t="shared" si="193"/>
        <v>0</v>
      </c>
      <c r="S1220" s="140" t="str">
        <f t="shared" si="194"/>
        <v>0</v>
      </c>
      <c r="T1220" s="157"/>
      <c r="U1220" s="106"/>
      <c r="V1220" s="142">
        <f t="shared" si="195"/>
        <v>0</v>
      </c>
      <c r="W1220" s="142">
        <f t="shared" si="196"/>
        <v>0</v>
      </c>
      <c r="X1220" s="108">
        <f t="shared" si="197"/>
        <v>0</v>
      </c>
      <c r="Y1220" s="108">
        <f t="shared" si="198"/>
        <v>0</v>
      </c>
      <c r="Z1220" s="108">
        <f t="shared" si="199"/>
        <v>0</v>
      </c>
      <c r="AA1220" s="174"/>
      <c r="AB1220" s="179"/>
      <c r="AS1220" s="176"/>
      <c r="AT1220" s="176"/>
      <c r="AU1220" s="176"/>
      <c r="AV1220" s="176"/>
      <c r="AW1220" s="176"/>
      <c r="AX1220" s="176"/>
      <c r="AY1220" s="176"/>
      <c r="AZ1220" s="176"/>
      <c r="BA1220" s="176"/>
      <c r="BB1220" s="176"/>
      <c r="BC1220" s="176"/>
      <c r="BD1220" s="176"/>
      <c r="BE1220" s="176"/>
      <c r="BF1220" s="176"/>
      <c r="BG1220" s="176"/>
      <c r="BH1220" s="176"/>
      <c r="BI1220" s="176"/>
      <c r="BJ1220" s="176"/>
      <c r="BK1220" s="176"/>
      <c r="BL1220" s="176"/>
      <c r="BM1220" s="176"/>
      <c r="BN1220" s="176"/>
      <c r="BO1220" s="176"/>
    </row>
    <row r="1221" s="115" customFormat="1" ht="17.25" spans="1:67">
      <c r="A1221" s="94">
        <f t="shared" si="190"/>
        <v>1220</v>
      </c>
      <c r="B1221" s="95"/>
      <c r="C1221" s="69"/>
      <c r="D1221" s="48"/>
      <c r="E1221" s="69"/>
      <c r="F1221" s="169"/>
      <c r="G1221" s="124" t="e">
        <f>VLOOKUP(F1221,[2]零件成本10.26!$B$2:$C$7802,2,0)</f>
        <v>#N/A</v>
      </c>
      <c r="H1221" s="170"/>
      <c r="I1221" s="128" t="str">
        <f t="shared" si="191"/>
        <v/>
      </c>
      <c r="J1221" s="172"/>
      <c r="K1221" s="178"/>
      <c r="L1221" s="170"/>
      <c r="M1221" s="69"/>
      <c r="N1221" s="69"/>
      <c r="O1221" s="69"/>
      <c r="P1221" s="100">
        <f t="shared" si="192"/>
        <v>0</v>
      </c>
      <c r="Q1221" s="180"/>
      <c r="R1221" s="140" t="str">
        <f t="shared" si="193"/>
        <v>0</v>
      </c>
      <c r="S1221" s="140" t="str">
        <f t="shared" si="194"/>
        <v>0</v>
      </c>
      <c r="T1221" s="157"/>
      <c r="U1221" s="106"/>
      <c r="V1221" s="142">
        <f t="shared" si="195"/>
        <v>0</v>
      </c>
      <c r="W1221" s="142">
        <f t="shared" si="196"/>
        <v>0</v>
      </c>
      <c r="X1221" s="108">
        <f t="shared" si="197"/>
        <v>0</v>
      </c>
      <c r="Y1221" s="108">
        <f t="shared" si="198"/>
        <v>0</v>
      </c>
      <c r="Z1221" s="108">
        <f t="shared" si="199"/>
        <v>0</v>
      </c>
      <c r="AA1221" s="174"/>
      <c r="AB1221" s="179"/>
      <c r="AS1221" s="176"/>
      <c r="AT1221" s="176"/>
      <c r="AU1221" s="176"/>
      <c r="AV1221" s="176"/>
      <c r="AW1221" s="176"/>
      <c r="AX1221" s="176"/>
      <c r="AY1221" s="176"/>
      <c r="AZ1221" s="176"/>
      <c r="BA1221" s="176"/>
      <c r="BB1221" s="176"/>
      <c r="BC1221" s="176"/>
      <c r="BD1221" s="176"/>
      <c r="BE1221" s="176"/>
      <c r="BF1221" s="176"/>
      <c r="BG1221" s="176"/>
      <c r="BH1221" s="176"/>
      <c r="BI1221" s="176"/>
      <c r="BJ1221" s="176"/>
      <c r="BK1221" s="176"/>
      <c r="BL1221" s="176"/>
      <c r="BM1221" s="176"/>
      <c r="BN1221" s="176"/>
      <c r="BO1221" s="176"/>
    </row>
    <row r="1222" s="115" customFormat="1" ht="17.25" spans="1:67">
      <c r="A1222" s="94">
        <f t="shared" si="190"/>
        <v>1221</v>
      </c>
      <c r="B1222" s="95"/>
      <c r="C1222" s="69"/>
      <c r="D1222" s="48"/>
      <c r="E1222" s="69"/>
      <c r="F1222" s="169"/>
      <c r="G1222" s="124" t="e">
        <f>VLOOKUP(F1222,[2]零件成本10.26!$B$2:$C$7802,2,0)</f>
        <v>#N/A</v>
      </c>
      <c r="H1222" s="170"/>
      <c r="I1222" s="128" t="str">
        <f t="shared" si="191"/>
        <v/>
      </c>
      <c r="J1222" s="172"/>
      <c r="K1222" s="178"/>
      <c r="L1222" s="170"/>
      <c r="M1222" s="69"/>
      <c r="N1222" s="69"/>
      <c r="O1222" s="69"/>
      <c r="P1222" s="100">
        <f t="shared" si="192"/>
        <v>0</v>
      </c>
      <c r="Q1222" s="180"/>
      <c r="R1222" s="140" t="str">
        <f t="shared" si="193"/>
        <v>0</v>
      </c>
      <c r="S1222" s="140" t="str">
        <f t="shared" si="194"/>
        <v>0</v>
      </c>
      <c r="T1222" s="157"/>
      <c r="U1222" s="106"/>
      <c r="V1222" s="142">
        <f t="shared" si="195"/>
        <v>0</v>
      </c>
      <c r="W1222" s="142">
        <f t="shared" si="196"/>
        <v>0</v>
      </c>
      <c r="X1222" s="108">
        <f t="shared" si="197"/>
        <v>0</v>
      </c>
      <c r="Y1222" s="108">
        <f t="shared" si="198"/>
        <v>0</v>
      </c>
      <c r="Z1222" s="108">
        <f t="shared" si="199"/>
        <v>0</v>
      </c>
      <c r="AA1222" s="174"/>
      <c r="AB1222" s="179"/>
      <c r="AS1222" s="176"/>
      <c r="AT1222" s="176"/>
      <c r="AU1222" s="176"/>
      <c r="AV1222" s="176"/>
      <c r="AW1222" s="176"/>
      <c r="AX1222" s="176"/>
      <c r="AY1222" s="176"/>
      <c r="AZ1222" s="176"/>
      <c r="BA1222" s="176"/>
      <c r="BB1222" s="176"/>
      <c r="BC1222" s="176"/>
      <c r="BD1222" s="176"/>
      <c r="BE1222" s="176"/>
      <c r="BF1222" s="176"/>
      <c r="BG1222" s="176"/>
      <c r="BH1222" s="176"/>
      <c r="BI1222" s="176"/>
      <c r="BJ1222" s="176"/>
      <c r="BK1222" s="176"/>
      <c r="BL1222" s="176"/>
      <c r="BM1222" s="176"/>
      <c r="BN1222" s="176"/>
      <c r="BO1222" s="176"/>
    </row>
    <row r="1223" s="115" customFormat="1" ht="17.25" spans="1:67">
      <c r="A1223" s="94">
        <f t="shared" si="190"/>
        <v>1222</v>
      </c>
      <c r="B1223" s="95"/>
      <c r="C1223" s="69"/>
      <c r="D1223" s="48"/>
      <c r="E1223" s="69"/>
      <c r="F1223" s="169"/>
      <c r="G1223" s="124" t="e">
        <f>VLOOKUP(F1223,[2]零件成本10.26!$B$2:$C$7802,2,0)</f>
        <v>#N/A</v>
      </c>
      <c r="H1223" s="170"/>
      <c r="I1223" s="128" t="str">
        <f t="shared" si="191"/>
        <v/>
      </c>
      <c r="J1223" s="172"/>
      <c r="K1223" s="178"/>
      <c r="L1223" s="170"/>
      <c r="M1223" s="69"/>
      <c r="N1223" s="69"/>
      <c r="O1223" s="69"/>
      <c r="P1223" s="100">
        <f t="shared" si="192"/>
        <v>0</v>
      </c>
      <c r="Q1223" s="180"/>
      <c r="R1223" s="140" t="str">
        <f t="shared" si="193"/>
        <v>0</v>
      </c>
      <c r="S1223" s="140" t="str">
        <f t="shared" si="194"/>
        <v>0</v>
      </c>
      <c r="T1223" s="157"/>
      <c r="U1223" s="106"/>
      <c r="V1223" s="142">
        <f t="shared" si="195"/>
        <v>0</v>
      </c>
      <c r="W1223" s="142">
        <f t="shared" si="196"/>
        <v>0</v>
      </c>
      <c r="X1223" s="108">
        <f t="shared" si="197"/>
        <v>0</v>
      </c>
      <c r="Y1223" s="108">
        <f t="shared" si="198"/>
        <v>0</v>
      </c>
      <c r="Z1223" s="108">
        <f t="shared" si="199"/>
        <v>0</v>
      </c>
      <c r="AA1223" s="174"/>
      <c r="AB1223" s="179"/>
      <c r="AS1223" s="176"/>
      <c r="AT1223" s="176"/>
      <c r="AU1223" s="176"/>
      <c r="AV1223" s="176"/>
      <c r="AW1223" s="176"/>
      <c r="AX1223" s="176"/>
      <c r="AY1223" s="176"/>
      <c r="AZ1223" s="176"/>
      <c r="BA1223" s="176"/>
      <c r="BB1223" s="176"/>
      <c r="BC1223" s="176"/>
      <c r="BD1223" s="176"/>
      <c r="BE1223" s="176"/>
      <c r="BF1223" s="176"/>
      <c r="BG1223" s="176"/>
      <c r="BH1223" s="176"/>
      <c r="BI1223" s="176"/>
      <c r="BJ1223" s="176"/>
      <c r="BK1223" s="176"/>
      <c r="BL1223" s="176"/>
      <c r="BM1223" s="176"/>
      <c r="BN1223" s="176"/>
      <c r="BO1223" s="176"/>
    </row>
    <row r="1224" s="115" customFormat="1" ht="17.25" spans="1:67">
      <c r="A1224" s="94">
        <f t="shared" si="190"/>
        <v>1223</v>
      </c>
      <c r="B1224" s="95"/>
      <c r="C1224" s="69"/>
      <c r="D1224" s="48"/>
      <c r="E1224" s="69"/>
      <c r="F1224" s="169"/>
      <c r="G1224" s="124" t="e">
        <f>VLOOKUP(F1224,[2]零件成本10.26!$B$2:$C$7802,2,0)</f>
        <v>#N/A</v>
      </c>
      <c r="H1224" s="170"/>
      <c r="I1224" s="128" t="str">
        <f t="shared" si="191"/>
        <v/>
      </c>
      <c r="J1224" s="172"/>
      <c r="K1224" s="178"/>
      <c r="L1224" s="170"/>
      <c r="M1224" s="69"/>
      <c r="N1224" s="69"/>
      <c r="O1224" s="69"/>
      <c r="P1224" s="100">
        <f t="shared" si="192"/>
        <v>0</v>
      </c>
      <c r="Q1224" s="180"/>
      <c r="R1224" s="140" t="str">
        <f t="shared" si="193"/>
        <v>0</v>
      </c>
      <c r="S1224" s="140" t="str">
        <f t="shared" si="194"/>
        <v>0</v>
      </c>
      <c r="T1224" s="157"/>
      <c r="U1224" s="106"/>
      <c r="V1224" s="142">
        <f t="shared" si="195"/>
        <v>0</v>
      </c>
      <c r="W1224" s="142">
        <f t="shared" si="196"/>
        <v>0</v>
      </c>
      <c r="X1224" s="108">
        <f t="shared" si="197"/>
        <v>0</v>
      </c>
      <c r="Y1224" s="108">
        <f t="shared" si="198"/>
        <v>0</v>
      </c>
      <c r="Z1224" s="108">
        <f t="shared" si="199"/>
        <v>0</v>
      </c>
      <c r="AA1224" s="174"/>
      <c r="AB1224" s="179"/>
      <c r="AS1224" s="176"/>
      <c r="AT1224" s="176"/>
      <c r="AU1224" s="176"/>
      <c r="AV1224" s="176"/>
      <c r="AW1224" s="176"/>
      <c r="AX1224" s="176"/>
      <c r="AY1224" s="176"/>
      <c r="AZ1224" s="176"/>
      <c r="BA1224" s="176"/>
      <c r="BB1224" s="176"/>
      <c r="BC1224" s="176"/>
      <c r="BD1224" s="176"/>
      <c r="BE1224" s="176"/>
      <c r="BF1224" s="176"/>
      <c r="BG1224" s="176"/>
      <c r="BH1224" s="176"/>
      <c r="BI1224" s="176"/>
      <c r="BJ1224" s="176"/>
      <c r="BK1224" s="176"/>
      <c r="BL1224" s="176"/>
      <c r="BM1224" s="176"/>
      <c r="BN1224" s="176"/>
      <c r="BO1224" s="176"/>
    </row>
    <row r="1225" s="115" customFormat="1" ht="17.25" spans="1:67">
      <c r="A1225" s="94">
        <f t="shared" si="190"/>
        <v>1224</v>
      </c>
      <c r="B1225" s="95"/>
      <c r="C1225" s="69"/>
      <c r="D1225" s="48"/>
      <c r="E1225" s="69"/>
      <c r="F1225" s="169"/>
      <c r="G1225" s="124" t="e">
        <f>VLOOKUP(F1225,[2]零件成本10.26!$B$2:$C$7802,2,0)</f>
        <v>#N/A</v>
      </c>
      <c r="H1225" s="170"/>
      <c r="I1225" s="128" t="str">
        <f t="shared" si="191"/>
        <v/>
      </c>
      <c r="J1225" s="172"/>
      <c r="K1225" s="178"/>
      <c r="L1225" s="170"/>
      <c r="M1225" s="69"/>
      <c r="N1225" s="69"/>
      <c r="O1225" s="69"/>
      <c r="P1225" s="100">
        <f t="shared" si="192"/>
        <v>0</v>
      </c>
      <c r="Q1225" s="180"/>
      <c r="R1225" s="140" t="str">
        <f t="shared" si="193"/>
        <v>0</v>
      </c>
      <c r="S1225" s="140" t="str">
        <f t="shared" si="194"/>
        <v>0</v>
      </c>
      <c r="T1225" s="157"/>
      <c r="U1225" s="106"/>
      <c r="V1225" s="142">
        <f t="shared" si="195"/>
        <v>0</v>
      </c>
      <c r="W1225" s="142">
        <f t="shared" si="196"/>
        <v>0</v>
      </c>
      <c r="X1225" s="108">
        <f t="shared" si="197"/>
        <v>0</v>
      </c>
      <c r="Y1225" s="108">
        <f t="shared" si="198"/>
        <v>0</v>
      </c>
      <c r="Z1225" s="108">
        <f t="shared" si="199"/>
        <v>0</v>
      </c>
      <c r="AA1225" s="174"/>
      <c r="AB1225" s="179"/>
      <c r="AS1225" s="176"/>
      <c r="AT1225" s="176"/>
      <c r="AU1225" s="176"/>
      <c r="AV1225" s="176"/>
      <c r="AW1225" s="176"/>
      <c r="AX1225" s="176"/>
      <c r="AY1225" s="176"/>
      <c r="AZ1225" s="176"/>
      <c r="BA1225" s="176"/>
      <c r="BB1225" s="176"/>
      <c r="BC1225" s="176"/>
      <c r="BD1225" s="176"/>
      <c r="BE1225" s="176"/>
      <c r="BF1225" s="176"/>
      <c r="BG1225" s="176"/>
      <c r="BH1225" s="176"/>
      <c r="BI1225" s="176"/>
      <c r="BJ1225" s="176"/>
      <c r="BK1225" s="176"/>
      <c r="BL1225" s="176"/>
      <c r="BM1225" s="176"/>
      <c r="BN1225" s="176"/>
      <c r="BO1225" s="176"/>
    </row>
    <row r="1226" s="115" customFormat="1" ht="17.25" spans="1:67">
      <c r="A1226" s="94">
        <f t="shared" si="190"/>
        <v>1225</v>
      </c>
      <c r="B1226" s="95"/>
      <c r="C1226" s="69"/>
      <c r="D1226" s="48"/>
      <c r="E1226" s="69"/>
      <c r="F1226" s="169"/>
      <c r="G1226" s="124" t="e">
        <f>VLOOKUP(F1226,[2]零件成本10.26!$B$2:$C$7802,2,0)</f>
        <v>#N/A</v>
      </c>
      <c r="H1226" s="170"/>
      <c r="I1226" s="128" t="str">
        <f t="shared" si="191"/>
        <v/>
      </c>
      <c r="J1226" s="172"/>
      <c r="K1226" s="178"/>
      <c r="L1226" s="170"/>
      <c r="M1226" s="69"/>
      <c r="N1226" s="69"/>
      <c r="O1226" s="69"/>
      <c r="P1226" s="100">
        <f t="shared" si="192"/>
        <v>0</v>
      </c>
      <c r="Q1226" s="180"/>
      <c r="R1226" s="140" t="str">
        <f t="shared" si="193"/>
        <v>0</v>
      </c>
      <c r="S1226" s="140" t="str">
        <f t="shared" si="194"/>
        <v>0</v>
      </c>
      <c r="T1226" s="157"/>
      <c r="U1226" s="106"/>
      <c r="V1226" s="142">
        <f t="shared" si="195"/>
        <v>0</v>
      </c>
      <c r="W1226" s="142">
        <f t="shared" si="196"/>
        <v>0</v>
      </c>
      <c r="X1226" s="108">
        <f t="shared" si="197"/>
        <v>0</v>
      </c>
      <c r="Y1226" s="108">
        <f t="shared" si="198"/>
        <v>0</v>
      </c>
      <c r="Z1226" s="108">
        <f t="shared" si="199"/>
        <v>0</v>
      </c>
      <c r="AA1226" s="174"/>
      <c r="AB1226" s="179"/>
      <c r="AS1226" s="176"/>
      <c r="AT1226" s="176"/>
      <c r="AU1226" s="176"/>
      <c r="AV1226" s="176"/>
      <c r="AW1226" s="176"/>
      <c r="AX1226" s="176"/>
      <c r="AY1226" s="176"/>
      <c r="AZ1226" s="176"/>
      <c r="BA1226" s="176"/>
      <c r="BB1226" s="176"/>
      <c r="BC1226" s="176"/>
      <c r="BD1226" s="176"/>
      <c r="BE1226" s="176"/>
      <c r="BF1226" s="176"/>
      <c r="BG1226" s="176"/>
      <c r="BH1226" s="176"/>
      <c r="BI1226" s="176"/>
      <c r="BJ1226" s="176"/>
      <c r="BK1226" s="176"/>
      <c r="BL1226" s="176"/>
      <c r="BM1226" s="176"/>
      <c r="BN1226" s="176"/>
      <c r="BO1226" s="176"/>
    </row>
    <row r="1227" s="115" customFormat="1" ht="17.25" spans="1:67">
      <c r="A1227" s="94">
        <f t="shared" si="190"/>
        <v>1226</v>
      </c>
      <c r="B1227" s="95"/>
      <c r="C1227" s="69"/>
      <c r="D1227" s="48"/>
      <c r="E1227" s="69"/>
      <c r="F1227" s="169"/>
      <c r="G1227" s="124" t="e">
        <f>VLOOKUP(F1227,[2]零件成本10.26!$B$2:$C$7802,2,0)</f>
        <v>#N/A</v>
      </c>
      <c r="H1227" s="170"/>
      <c r="I1227" s="128" t="str">
        <f t="shared" si="191"/>
        <v/>
      </c>
      <c r="J1227" s="172"/>
      <c r="K1227" s="178"/>
      <c r="L1227" s="170"/>
      <c r="M1227" s="69"/>
      <c r="N1227" s="69"/>
      <c r="O1227" s="69"/>
      <c r="P1227" s="100">
        <f t="shared" si="192"/>
        <v>0</v>
      </c>
      <c r="Q1227" s="180"/>
      <c r="R1227" s="140" t="str">
        <f t="shared" si="193"/>
        <v>0</v>
      </c>
      <c r="S1227" s="140" t="str">
        <f t="shared" si="194"/>
        <v>0</v>
      </c>
      <c r="T1227" s="157"/>
      <c r="U1227" s="106"/>
      <c r="V1227" s="142">
        <f t="shared" si="195"/>
        <v>0</v>
      </c>
      <c r="W1227" s="142">
        <f t="shared" si="196"/>
        <v>0</v>
      </c>
      <c r="X1227" s="108">
        <f t="shared" si="197"/>
        <v>0</v>
      </c>
      <c r="Y1227" s="108">
        <f t="shared" si="198"/>
        <v>0</v>
      </c>
      <c r="Z1227" s="108">
        <f t="shared" si="199"/>
        <v>0</v>
      </c>
      <c r="AA1227" s="174"/>
      <c r="AB1227" s="179"/>
      <c r="AS1227" s="176"/>
      <c r="AT1227" s="176"/>
      <c r="AU1227" s="176"/>
      <c r="AV1227" s="176"/>
      <c r="AW1227" s="176"/>
      <c r="AX1227" s="176"/>
      <c r="AY1227" s="176"/>
      <c r="AZ1227" s="176"/>
      <c r="BA1227" s="176"/>
      <c r="BB1227" s="176"/>
      <c r="BC1227" s="176"/>
      <c r="BD1227" s="176"/>
      <c r="BE1227" s="176"/>
      <c r="BF1227" s="176"/>
      <c r="BG1227" s="176"/>
      <c r="BH1227" s="176"/>
      <c r="BI1227" s="176"/>
      <c r="BJ1227" s="176"/>
      <c r="BK1227" s="176"/>
      <c r="BL1227" s="176"/>
      <c r="BM1227" s="176"/>
      <c r="BN1227" s="176"/>
      <c r="BO1227" s="176"/>
    </row>
    <row r="1228" s="115" customFormat="1" ht="17.25" spans="1:67">
      <c r="A1228" s="94">
        <f t="shared" si="190"/>
        <v>1227</v>
      </c>
      <c r="B1228" s="95"/>
      <c r="C1228" s="69"/>
      <c r="D1228" s="48"/>
      <c r="E1228" s="69"/>
      <c r="F1228" s="169"/>
      <c r="G1228" s="124" t="e">
        <f>VLOOKUP(F1228,[2]零件成本10.26!$B$2:$C$7802,2,0)</f>
        <v>#N/A</v>
      </c>
      <c r="H1228" s="170"/>
      <c r="I1228" s="128" t="str">
        <f t="shared" si="191"/>
        <v/>
      </c>
      <c r="J1228" s="172"/>
      <c r="K1228" s="178"/>
      <c r="L1228" s="170"/>
      <c r="M1228" s="69"/>
      <c r="N1228" s="69"/>
      <c r="O1228" s="69"/>
      <c r="P1228" s="100">
        <f t="shared" si="192"/>
        <v>0</v>
      </c>
      <c r="Q1228" s="180"/>
      <c r="R1228" s="140" t="str">
        <f t="shared" si="193"/>
        <v>0</v>
      </c>
      <c r="S1228" s="140" t="str">
        <f t="shared" si="194"/>
        <v>0</v>
      </c>
      <c r="T1228" s="157"/>
      <c r="U1228" s="106"/>
      <c r="V1228" s="142">
        <f t="shared" si="195"/>
        <v>0</v>
      </c>
      <c r="W1228" s="142">
        <f t="shared" si="196"/>
        <v>0</v>
      </c>
      <c r="X1228" s="108">
        <f t="shared" si="197"/>
        <v>0</v>
      </c>
      <c r="Y1228" s="108">
        <f t="shared" si="198"/>
        <v>0</v>
      </c>
      <c r="Z1228" s="108">
        <f t="shared" si="199"/>
        <v>0</v>
      </c>
      <c r="AA1228" s="174"/>
      <c r="AB1228" s="179"/>
      <c r="AS1228" s="176"/>
      <c r="AT1228" s="176"/>
      <c r="AU1228" s="176"/>
      <c r="AV1228" s="176"/>
      <c r="AW1228" s="176"/>
      <c r="AX1228" s="176"/>
      <c r="AY1228" s="176"/>
      <c r="AZ1228" s="176"/>
      <c r="BA1228" s="176"/>
      <c r="BB1228" s="176"/>
      <c r="BC1228" s="176"/>
      <c r="BD1228" s="176"/>
      <c r="BE1228" s="176"/>
      <c r="BF1228" s="176"/>
      <c r="BG1228" s="176"/>
      <c r="BH1228" s="176"/>
      <c r="BI1228" s="176"/>
      <c r="BJ1228" s="176"/>
      <c r="BK1228" s="176"/>
      <c r="BL1228" s="176"/>
      <c r="BM1228" s="176"/>
      <c r="BN1228" s="176"/>
      <c r="BO1228" s="176"/>
    </row>
    <row r="1229" s="115" customFormat="1" ht="17.25" spans="1:67">
      <c r="A1229" s="94">
        <f t="shared" si="190"/>
        <v>1228</v>
      </c>
      <c r="B1229" s="95"/>
      <c r="C1229" s="69"/>
      <c r="D1229" s="48"/>
      <c r="E1229" s="69"/>
      <c r="F1229" s="169"/>
      <c r="G1229" s="124" t="e">
        <f>VLOOKUP(F1229,[2]零件成本10.26!$B$2:$C$7802,2,0)</f>
        <v>#N/A</v>
      </c>
      <c r="H1229" s="170"/>
      <c r="I1229" s="128" t="str">
        <f t="shared" si="191"/>
        <v/>
      </c>
      <c r="J1229" s="172"/>
      <c r="K1229" s="178"/>
      <c r="L1229" s="170"/>
      <c r="M1229" s="69"/>
      <c r="N1229" s="69"/>
      <c r="O1229" s="69"/>
      <c r="P1229" s="100">
        <f t="shared" si="192"/>
        <v>0</v>
      </c>
      <c r="Q1229" s="180"/>
      <c r="R1229" s="140" t="str">
        <f t="shared" si="193"/>
        <v>0</v>
      </c>
      <c r="S1229" s="140" t="str">
        <f t="shared" si="194"/>
        <v>0</v>
      </c>
      <c r="T1229" s="157"/>
      <c r="U1229" s="106"/>
      <c r="V1229" s="142">
        <f t="shared" si="195"/>
        <v>0</v>
      </c>
      <c r="W1229" s="142">
        <f t="shared" si="196"/>
        <v>0</v>
      </c>
      <c r="X1229" s="108">
        <f t="shared" si="197"/>
        <v>0</v>
      </c>
      <c r="Y1229" s="108">
        <f t="shared" si="198"/>
        <v>0</v>
      </c>
      <c r="Z1229" s="108">
        <f t="shared" si="199"/>
        <v>0</v>
      </c>
      <c r="AA1229" s="174"/>
      <c r="AB1229" s="179"/>
      <c r="AS1229" s="176"/>
      <c r="AT1229" s="176"/>
      <c r="AU1229" s="176"/>
      <c r="AV1229" s="176"/>
      <c r="AW1229" s="176"/>
      <c r="AX1229" s="176"/>
      <c r="AY1229" s="176"/>
      <c r="AZ1229" s="176"/>
      <c r="BA1229" s="176"/>
      <c r="BB1229" s="176"/>
      <c r="BC1229" s="176"/>
      <c r="BD1229" s="176"/>
      <c r="BE1229" s="176"/>
      <c r="BF1229" s="176"/>
      <c r="BG1229" s="176"/>
      <c r="BH1229" s="176"/>
      <c r="BI1229" s="176"/>
      <c r="BJ1229" s="176"/>
      <c r="BK1229" s="176"/>
      <c r="BL1229" s="176"/>
      <c r="BM1229" s="176"/>
      <c r="BN1229" s="176"/>
      <c r="BO1229" s="176"/>
    </row>
    <row r="1230" s="115" customFormat="1" ht="17.25" spans="1:67">
      <c r="A1230" s="94">
        <f t="shared" si="190"/>
        <v>1229</v>
      </c>
      <c r="B1230" s="95"/>
      <c r="C1230" s="69"/>
      <c r="D1230" s="48"/>
      <c r="E1230" s="69"/>
      <c r="F1230" s="169"/>
      <c r="G1230" s="124" t="e">
        <f>VLOOKUP(F1230,[2]零件成本10.26!$B$2:$C$7802,2,0)</f>
        <v>#N/A</v>
      </c>
      <c r="H1230" s="170"/>
      <c r="I1230" s="128" t="str">
        <f t="shared" si="191"/>
        <v/>
      </c>
      <c r="J1230" s="172"/>
      <c r="K1230" s="178"/>
      <c r="L1230" s="170"/>
      <c r="M1230" s="69"/>
      <c r="N1230" s="69"/>
      <c r="O1230" s="69"/>
      <c r="P1230" s="100">
        <f t="shared" si="192"/>
        <v>0</v>
      </c>
      <c r="Q1230" s="180"/>
      <c r="R1230" s="140" t="str">
        <f t="shared" si="193"/>
        <v>0</v>
      </c>
      <c r="S1230" s="140" t="str">
        <f t="shared" si="194"/>
        <v>0</v>
      </c>
      <c r="T1230" s="157"/>
      <c r="U1230" s="106"/>
      <c r="V1230" s="142">
        <f t="shared" si="195"/>
        <v>0</v>
      </c>
      <c r="W1230" s="142">
        <f t="shared" si="196"/>
        <v>0</v>
      </c>
      <c r="X1230" s="108">
        <f t="shared" si="197"/>
        <v>0</v>
      </c>
      <c r="Y1230" s="108">
        <f t="shared" si="198"/>
        <v>0</v>
      </c>
      <c r="Z1230" s="108">
        <f t="shared" si="199"/>
        <v>0</v>
      </c>
      <c r="AA1230" s="174"/>
      <c r="AB1230" s="179"/>
      <c r="AS1230" s="176"/>
      <c r="AT1230" s="176"/>
      <c r="AU1230" s="176"/>
      <c r="AV1230" s="176"/>
      <c r="AW1230" s="176"/>
      <c r="AX1230" s="176"/>
      <c r="AY1230" s="176"/>
      <c r="AZ1230" s="176"/>
      <c r="BA1230" s="176"/>
      <c r="BB1230" s="176"/>
      <c r="BC1230" s="176"/>
      <c r="BD1230" s="176"/>
      <c r="BE1230" s="176"/>
      <c r="BF1230" s="176"/>
      <c r="BG1230" s="176"/>
      <c r="BH1230" s="176"/>
      <c r="BI1230" s="176"/>
      <c r="BJ1230" s="176"/>
      <c r="BK1230" s="176"/>
      <c r="BL1230" s="176"/>
      <c r="BM1230" s="176"/>
      <c r="BN1230" s="176"/>
      <c r="BO1230" s="176"/>
    </row>
    <row r="1231" s="115" customFormat="1" ht="17.25" spans="1:67">
      <c r="A1231" s="94">
        <f t="shared" si="190"/>
        <v>1230</v>
      </c>
      <c r="B1231" s="95"/>
      <c r="C1231" s="69"/>
      <c r="D1231" s="48"/>
      <c r="E1231" s="69"/>
      <c r="F1231" s="169"/>
      <c r="G1231" s="124" t="e">
        <f>VLOOKUP(F1231,[2]零件成本10.26!$B$2:$C$7802,2,0)</f>
        <v>#N/A</v>
      </c>
      <c r="H1231" s="170"/>
      <c r="I1231" s="128" t="str">
        <f t="shared" si="191"/>
        <v/>
      </c>
      <c r="J1231" s="172"/>
      <c r="K1231" s="178"/>
      <c r="L1231" s="170"/>
      <c r="M1231" s="69"/>
      <c r="N1231" s="69"/>
      <c r="O1231" s="69"/>
      <c r="P1231" s="100">
        <f t="shared" si="192"/>
        <v>0</v>
      </c>
      <c r="Q1231" s="180"/>
      <c r="R1231" s="140" t="str">
        <f t="shared" si="193"/>
        <v>0</v>
      </c>
      <c r="S1231" s="140" t="str">
        <f t="shared" si="194"/>
        <v>0</v>
      </c>
      <c r="T1231" s="157"/>
      <c r="U1231" s="106"/>
      <c r="V1231" s="142">
        <f t="shared" si="195"/>
        <v>0</v>
      </c>
      <c r="W1231" s="142">
        <f t="shared" si="196"/>
        <v>0</v>
      </c>
      <c r="X1231" s="108">
        <f t="shared" si="197"/>
        <v>0</v>
      </c>
      <c r="Y1231" s="108">
        <f t="shared" si="198"/>
        <v>0</v>
      </c>
      <c r="Z1231" s="108">
        <f t="shared" si="199"/>
        <v>0</v>
      </c>
      <c r="AA1231" s="174"/>
      <c r="AB1231" s="179"/>
      <c r="AS1231" s="176"/>
      <c r="AT1231" s="176"/>
      <c r="AU1231" s="176"/>
      <c r="AV1231" s="176"/>
      <c r="AW1231" s="176"/>
      <c r="AX1231" s="176"/>
      <c r="AY1231" s="176"/>
      <c r="AZ1231" s="176"/>
      <c r="BA1231" s="176"/>
      <c r="BB1231" s="176"/>
      <c r="BC1231" s="176"/>
      <c r="BD1231" s="176"/>
      <c r="BE1231" s="176"/>
      <c r="BF1231" s="176"/>
      <c r="BG1231" s="176"/>
      <c r="BH1231" s="176"/>
      <c r="BI1231" s="176"/>
      <c r="BJ1231" s="176"/>
      <c r="BK1231" s="176"/>
      <c r="BL1231" s="176"/>
      <c r="BM1231" s="176"/>
      <c r="BN1231" s="176"/>
      <c r="BO1231" s="176"/>
    </row>
    <row r="1232" s="115" customFormat="1" ht="17.25" spans="1:67">
      <c r="A1232" s="94">
        <f t="shared" si="190"/>
        <v>1231</v>
      </c>
      <c r="B1232" s="95"/>
      <c r="C1232" s="69"/>
      <c r="D1232" s="48"/>
      <c r="E1232" s="69"/>
      <c r="F1232" s="169"/>
      <c r="G1232" s="124" t="e">
        <f>VLOOKUP(F1232,[2]零件成本10.26!$B$2:$C$7802,2,0)</f>
        <v>#N/A</v>
      </c>
      <c r="H1232" s="170"/>
      <c r="I1232" s="128" t="str">
        <f t="shared" si="191"/>
        <v/>
      </c>
      <c r="J1232" s="172"/>
      <c r="K1232" s="178"/>
      <c r="L1232" s="170"/>
      <c r="M1232" s="69"/>
      <c r="N1232" s="69"/>
      <c r="O1232" s="69"/>
      <c r="P1232" s="100">
        <f t="shared" si="192"/>
        <v>0</v>
      </c>
      <c r="Q1232" s="180"/>
      <c r="R1232" s="140" t="str">
        <f t="shared" si="193"/>
        <v>0</v>
      </c>
      <c r="S1232" s="140" t="str">
        <f t="shared" si="194"/>
        <v>0</v>
      </c>
      <c r="T1232" s="157"/>
      <c r="U1232" s="106"/>
      <c r="V1232" s="142">
        <f t="shared" si="195"/>
        <v>0</v>
      </c>
      <c r="W1232" s="142">
        <f t="shared" si="196"/>
        <v>0</v>
      </c>
      <c r="X1232" s="108">
        <f t="shared" si="197"/>
        <v>0</v>
      </c>
      <c r="Y1232" s="108">
        <f t="shared" si="198"/>
        <v>0</v>
      </c>
      <c r="Z1232" s="108">
        <f t="shared" si="199"/>
        <v>0</v>
      </c>
      <c r="AA1232" s="174"/>
      <c r="AB1232" s="179"/>
      <c r="AS1232" s="176"/>
      <c r="AT1232" s="176"/>
      <c r="AU1232" s="176"/>
      <c r="AV1232" s="176"/>
      <c r="AW1232" s="176"/>
      <c r="AX1232" s="176"/>
      <c r="AY1232" s="176"/>
      <c r="AZ1232" s="176"/>
      <c r="BA1232" s="176"/>
      <c r="BB1232" s="176"/>
      <c r="BC1232" s="176"/>
      <c r="BD1232" s="176"/>
      <c r="BE1232" s="176"/>
      <c r="BF1232" s="176"/>
      <c r="BG1232" s="176"/>
      <c r="BH1232" s="176"/>
      <c r="BI1232" s="176"/>
      <c r="BJ1232" s="176"/>
      <c r="BK1232" s="176"/>
      <c r="BL1232" s="176"/>
      <c r="BM1232" s="176"/>
      <c r="BN1232" s="176"/>
      <c r="BO1232" s="176"/>
    </row>
    <row r="1233" s="115" customFormat="1" ht="17.25" spans="1:67">
      <c r="A1233" s="94">
        <f t="shared" si="190"/>
        <v>1232</v>
      </c>
      <c r="B1233" s="95"/>
      <c r="C1233" s="69"/>
      <c r="D1233" s="48"/>
      <c r="E1233" s="69"/>
      <c r="F1233" s="169"/>
      <c r="G1233" s="124" t="e">
        <f>VLOOKUP(F1233,[2]零件成本10.26!$B$2:$C$7802,2,0)</f>
        <v>#N/A</v>
      </c>
      <c r="H1233" s="170"/>
      <c r="I1233" s="128" t="str">
        <f t="shared" si="191"/>
        <v/>
      </c>
      <c r="J1233" s="172"/>
      <c r="K1233" s="178"/>
      <c r="L1233" s="170"/>
      <c r="M1233" s="69"/>
      <c r="N1233" s="69"/>
      <c r="O1233" s="69"/>
      <c r="P1233" s="100">
        <f t="shared" si="192"/>
        <v>0</v>
      </c>
      <c r="Q1233" s="180"/>
      <c r="R1233" s="140" t="str">
        <f t="shared" si="193"/>
        <v>0</v>
      </c>
      <c r="S1233" s="140" t="str">
        <f t="shared" si="194"/>
        <v>0</v>
      </c>
      <c r="T1233" s="157"/>
      <c r="U1233" s="106"/>
      <c r="V1233" s="142">
        <f t="shared" si="195"/>
        <v>0</v>
      </c>
      <c r="W1233" s="142">
        <f t="shared" si="196"/>
        <v>0</v>
      </c>
      <c r="X1233" s="108">
        <f t="shared" si="197"/>
        <v>0</v>
      </c>
      <c r="Y1233" s="108">
        <f t="shared" si="198"/>
        <v>0</v>
      </c>
      <c r="Z1233" s="108">
        <f t="shared" si="199"/>
        <v>0</v>
      </c>
      <c r="AA1233" s="174"/>
      <c r="AB1233" s="179"/>
      <c r="AS1233" s="176"/>
      <c r="AT1233" s="176"/>
      <c r="AU1233" s="176"/>
      <c r="AV1233" s="176"/>
      <c r="AW1233" s="176"/>
      <c r="AX1233" s="176"/>
      <c r="AY1233" s="176"/>
      <c r="AZ1233" s="176"/>
      <c r="BA1233" s="176"/>
      <c r="BB1233" s="176"/>
      <c r="BC1233" s="176"/>
      <c r="BD1233" s="176"/>
      <c r="BE1233" s="176"/>
      <c r="BF1233" s="176"/>
      <c r="BG1233" s="176"/>
      <c r="BH1233" s="176"/>
      <c r="BI1233" s="176"/>
      <c r="BJ1233" s="176"/>
      <c r="BK1233" s="176"/>
      <c r="BL1233" s="176"/>
      <c r="BM1233" s="176"/>
      <c r="BN1233" s="176"/>
      <c r="BO1233" s="176"/>
    </row>
    <row r="1234" s="115" customFormat="1" ht="17.25" spans="1:67">
      <c r="A1234" s="94">
        <f t="shared" si="190"/>
        <v>1233</v>
      </c>
      <c r="B1234" s="95"/>
      <c r="C1234" s="69"/>
      <c r="D1234" s="48"/>
      <c r="E1234" s="69"/>
      <c r="F1234" s="169"/>
      <c r="G1234" s="124" t="e">
        <f>VLOOKUP(F1234,[2]零件成本10.26!$B$2:$C$7802,2,0)</f>
        <v>#N/A</v>
      </c>
      <c r="H1234" s="170"/>
      <c r="I1234" s="128" t="str">
        <f t="shared" si="191"/>
        <v/>
      </c>
      <c r="J1234" s="172"/>
      <c r="K1234" s="178"/>
      <c r="L1234" s="170"/>
      <c r="M1234" s="69"/>
      <c r="N1234" s="69"/>
      <c r="O1234" s="69"/>
      <c r="P1234" s="100">
        <f t="shared" si="192"/>
        <v>0</v>
      </c>
      <c r="Q1234" s="180"/>
      <c r="R1234" s="140" t="str">
        <f t="shared" si="193"/>
        <v>0</v>
      </c>
      <c r="S1234" s="140" t="str">
        <f t="shared" si="194"/>
        <v>0</v>
      </c>
      <c r="T1234" s="157"/>
      <c r="U1234" s="106"/>
      <c r="V1234" s="142">
        <f t="shared" si="195"/>
        <v>0</v>
      </c>
      <c r="W1234" s="142">
        <f t="shared" si="196"/>
        <v>0</v>
      </c>
      <c r="X1234" s="108">
        <f t="shared" si="197"/>
        <v>0</v>
      </c>
      <c r="Y1234" s="108">
        <f t="shared" si="198"/>
        <v>0</v>
      </c>
      <c r="Z1234" s="108">
        <f t="shared" si="199"/>
        <v>0</v>
      </c>
      <c r="AA1234" s="174"/>
      <c r="AB1234" s="179"/>
      <c r="AS1234" s="176"/>
      <c r="AT1234" s="176"/>
      <c r="AU1234" s="176"/>
      <c r="AV1234" s="176"/>
      <c r="AW1234" s="176"/>
      <c r="AX1234" s="176"/>
      <c r="AY1234" s="176"/>
      <c r="AZ1234" s="176"/>
      <c r="BA1234" s="176"/>
      <c r="BB1234" s="176"/>
      <c r="BC1234" s="176"/>
      <c r="BD1234" s="176"/>
      <c r="BE1234" s="176"/>
      <c r="BF1234" s="176"/>
      <c r="BG1234" s="176"/>
      <c r="BH1234" s="176"/>
      <c r="BI1234" s="176"/>
      <c r="BJ1234" s="176"/>
      <c r="BK1234" s="176"/>
      <c r="BL1234" s="176"/>
      <c r="BM1234" s="176"/>
      <c r="BN1234" s="176"/>
      <c r="BO1234" s="176"/>
    </row>
    <row r="1235" s="115" customFormat="1" ht="17.25" spans="1:67">
      <c r="A1235" s="94">
        <f t="shared" si="190"/>
        <v>1234</v>
      </c>
      <c r="B1235" s="95"/>
      <c r="C1235" s="69"/>
      <c r="D1235" s="48"/>
      <c r="E1235" s="69"/>
      <c r="F1235" s="169"/>
      <c r="G1235" s="124" t="e">
        <f>VLOOKUP(F1235,[2]零件成本10.26!$B$2:$C$7802,2,0)</f>
        <v>#N/A</v>
      </c>
      <c r="H1235" s="170"/>
      <c r="I1235" s="128" t="str">
        <f t="shared" si="191"/>
        <v/>
      </c>
      <c r="J1235" s="172"/>
      <c r="K1235" s="178"/>
      <c r="L1235" s="170"/>
      <c r="M1235" s="69"/>
      <c r="N1235" s="69"/>
      <c r="O1235" s="69"/>
      <c r="P1235" s="100">
        <f t="shared" si="192"/>
        <v>0</v>
      </c>
      <c r="Q1235" s="180"/>
      <c r="R1235" s="140" t="str">
        <f t="shared" si="193"/>
        <v>0</v>
      </c>
      <c r="S1235" s="140" t="str">
        <f t="shared" si="194"/>
        <v>0</v>
      </c>
      <c r="T1235" s="157"/>
      <c r="U1235" s="106"/>
      <c r="V1235" s="142">
        <f t="shared" si="195"/>
        <v>0</v>
      </c>
      <c r="W1235" s="142">
        <f t="shared" si="196"/>
        <v>0</v>
      </c>
      <c r="X1235" s="108">
        <f t="shared" si="197"/>
        <v>0</v>
      </c>
      <c r="Y1235" s="108">
        <f t="shared" si="198"/>
        <v>0</v>
      </c>
      <c r="Z1235" s="108">
        <f t="shared" si="199"/>
        <v>0</v>
      </c>
      <c r="AA1235" s="174"/>
      <c r="AB1235" s="179"/>
      <c r="AS1235" s="176"/>
      <c r="AT1235" s="176"/>
      <c r="AU1235" s="176"/>
      <c r="AV1235" s="176"/>
      <c r="AW1235" s="176"/>
      <c r="AX1235" s="176"/>
      <c r="AY1235" s="176"/>
      <c r="AZ1235" s="176"/>
      <c r="BA1235" s="176"/>
      <c r="BB1235" s="176"/>
      <c r="BC1235" s="176"/>
      <c r="BD1235" s="176"/>
      <c r="BE1235" s="176"/>
      <c r="BF1235" s="176"/>
      <c r="BG1235" s="176"/>
      <c r="BH1235" s="176"/>
      <c r="BI1235" s="176"/>
      <c r="BJ1235" s="176"/>
      <c r="BK1235" s="176"/>
      <c r="BL1235" s="176"/>
      <c r="BM1235" s="176"/>
      <c r="BN1235" s="176"/>
      <c r="BO1235" s="176"/>
    </row>
    <row r="1236" s="115" customFormat="1" ht="17.25" spans="1:67">
      <c r="A1236" s="94">
        <f t="shared" si="190"/>
        <v>1235</v>
      </c>
      <c r="B1236" s="95"/>
      <c r="C1236" s="69"/>
      <c r="D1236" s="48"/>
      <c r="E1236" s="69"/>
      <c r="F1236" s="169"/>
      <c r="G1236" s="124" t="e">
        <f>VLOOKUP(F1236,[2]零件成本10.26!$B$2:$C$7802,2,0)</f>
        <v>#N/A</v>
      </c>
      <c r="H1236" s="170"/>
      <c r="I1236" s="128" t="str">
        <f t="shared" si="191"/>
        <v/>
      </c>
      <c r="J1236" s="172"/>
      <c r="K1236" s="178"/>
      <c r="L1236" s="170"/>
      <c r="M1236" s="69"/>
      <c r="N1236" s="69"/>
      <c r="O1236" s="69"/>
      <c r="P1236" s="100">
        <f t="shared" si="192"/>
        <v>0</v>
      </c>
      <c r="Q1236" s="180"/>
      <c r="R1236" s="140" t="str">
        <f t="shared" si="193"/>
        <v>0</v>
      </c>
      <c r="S1236" s="140" t="str">
        <f t="shared" si="194"/>
        <v>0</v>
      </c>
      <c r="T1236" s="157"/>
      <c r="U1236" s="106"/>
      <c r="V1236" s="142">
        <f t="shared" si="195"/>
        <v>0</v>
      </c>
      <c r="W1236" s="142">
        <f t="shared" si="196"/>
        <v>0</v>
      </c>
      <c r="X1236" s="108">
        <f t="shared" si="197"/>
        <v>0</v>
      </c>
      <c r="Y1236" s="108">
        <f t="shared" si="198"/>
        <v>0</v>
      </c>
      <c r="Z1236" s="108">
        <f t="shared" si="199"/>
        <v>0</v>
      </c>
      <c r="AA1236" s="174"/>
      <c r="AB1236" s="179"/>
      <c r="AS1236" s="176"/>
      <c r="AT1236" s="176"/>
      <c r="AU1236" s="176"/>
      <c r="AV1236" s="176"/>
      <c r="AW1236" s="176"/>
      <c r="AX1236" s="176"/>
      <c r="AY1236" s="176"/>
      <c r="AZ1236" s="176"/>
      <c r="BA1236" s="176"/>
      <c r="BB1236" s="176"/>
      <c r="BC1236" s="176"/>
      <c r="BD1236" s="176"/>
      <c r="BE1236" s="176"/>
      <c r="BF1236" s="176"/>
      <c r="BG1236" s="176"/>
      <c r="BH1236" s="176"/>
      <c r="BI1236" s="176"/>
      <c r="BJ1236" s="176"/>
      <c r="BK1236" s="176"/>
      <c r="BL1236" s="176"/>
      <c r="BM1236" s="176"/>
      <c r="BN1236" s="176"/>
      <c r="BO1236" s="176"/>
    </row>
    <row r="1237" s="115" customFormat="1" ht="17.25" spans="1:67">
      <c r="A1237" s="94">
        <f t="shared" si="190"/>
        <v>1236</v>
      </c>
      <c r="B1237" s="95"/>
      <c r="C1237" s="69"/>
      <c r="D1237" s="48"/>
      <c r="E1237" s="69"/>
      <c r="F1237" s="169"/>
      <c r="G1237" s="124" t="e">
        <f>VLOOKUP(F1237,[2]零件成本10.26!$B$2:$C$7802,2,0)</f>
        <v>#N/A</v>
      </c>
      <c r="H1237" s="170"/>
      <c r="I1237" s="128" t="str">
        <f t="shared" si="191"/>
        <v/>
      </c>
      <c r="J1237" s="172"/>
      <c r="K1237" s="178"/>
      <c r="L1237" s="170"/>
      <c r="M1237" s="69"/>
      <c r="N1237" s="69"/>
      <c r="O1237" s="69"/>
      <c r="P1237" s="100">
        <f t="shared" si="192"/>
        <v>0</v>
      </c>
      <c r="Q1237" s="180"/>
      <c r="R1237" s="140" t="str">
        <f t="shared" si="193"/>
        <v>0</v>
      </c>
      <c r="S1237" s="140" t="str">
        <f t="shared" si="194"/>
        <v>0</v>
      </c>
      <c r="T1237" s="157"/>
      <c r="U1237" s="106"/>
      <c r="V1237" s="142">
        <f t="shared" si="195"/>
        <v>0</v>
      </c>
      <c r="W1237" s="142">
        <f t="shared" si="196"/>
        <v>0</v>
      </c>
      <c r="X1237" s="108">
        <f t="shared" si="197"/>
        <v>0</v>
      </c>
      <c r="Y1237" s="108">
        <f t="shared" si="198"/>
        <v>0</v>
      </c>
      <c r="Z1237" s="108">
        <f t="shared" si="199"/>
        <v>0</v>
      </c>
      <c r="AA1237" s="174"/>
      <c r="AB1237" s="179"/>
      <c r="AS1237" s="176"/>
      <c r="AT1237" s="176"/>
      <c r="AU1237" s="176"/>
      <c r="AV1237" s="176"/>
      <c r="AW1237" s="176"/>
      <c r="AX1237" s="176"/>
      <c r="AY1237" s="176"/>
      <c r="AZ1237" s="176"/>
      <c r="BA1237" s="176"/>
      <c r="BB1237" s="176"/>
      <c r="BC1237" s="176"/>
      <c r="BD1237" s="176"/>
      <c r="BE1237" s="176"/>
      <c r="BF1237" s="176"/>
      <c r="BG1237" s="176"/>
      <c r="BH1237" s="176"/>
      <c r="BI1237" s="176"/>
      <c r="BJ1237" s="176"/>
      <c r="BK1237" s="176"/>
      <c r="BL1237" s="176"/>
      <c r="BM1237" s="176"/>
      <c r="BN1237" s="176"/>
      <c r="BO1237" s="176"/>
    </row>
    <row r="1238" s="115" customFormat="1" ht="17.25" spans="1:67">
      <c r="A1238" s="94">
        <f t="shared" si="190"/>
        <v>1237</v>
      </c>
      <c r="B1238" s="95"/>
      <c r="C1238" s="69"/>
      <c r="D1238" s="48"/>
      <c r="E1238" s="69"/>
      <c r="F1238" s="169"/>
      <c r="G1238" s="124" t="e">
        <f>VLOOKUP(F1238,[2]零件成本10.26!$B$2:$C$7802,2,0)</f>
        <v>#N/A</v>
      </c>
      <c r="H1238" s="170"/>
      <c r="I1238" s="128" t="str">
        <f t="shared" si="191"/>
        <v/>
      </c>
      <c r="J1238" s="172"/>
      <c r="K1238" s="178"/>
      <c r="L1238" s="170"/>
      <c r="M1238" s="69"/>
      <c r="N1238" s="69"/>
      <c r="O1238" s="69"/>
      <c r="P1238" s="100">
        <f t="shared" si="192"/>
        <v>0</v>
      </c>
      <c r="Q1238" s="180"/>
      <c r="R1238" s="140" t="str">
        <f t="shared" si="193"/>
        <v>0</v>
      </c>
      <c r="S1238" s="140" t="str">
        <f t="shared" si="194"/>
        <v>0</v>
      </c>
      <c r="T1238" s="157"/>
      <c r="U1238" s="106"/>
      <c r="V1238" s="142">
        <f t="shared" si="195"/>
        <v>0</v>
      </c>
      <c r="W1238" s="142">
        <f t="shared" si="196"/>
        <v>0</v>
      </c>
      <c r="X1238" s="108">
        <f t="shared" si="197"/>
        <v>0</v>
      </c>
      <c r="Y1238" s="108">
        <f t="shared" si="198"/>
        <v>0</v>
      </c>
      <c r="Z1238" s="108">
        <f t="shared" si="199"/>
        <v>0</v>
      </c>
      <c r="AA1238" s="174"/>
      <c r="AB1238" s="179"/>
      <c r="AS1238" s="176"/>
      <c r="AT1238" s="176"/>
      <c r="AU1238" s="176"/>
      <c r="AV1238" s="176"/>
      <c r="AW1238" s="176"/>
      <c r="AX1238" s="176"/>
      <c r="AY1238" s="176"/>
      <c r="AZ1238" s="176"/>
      <c r="BA1238" s="176"/>
      <c r="BB1238" s="176"/>
      <c r="BC1238" s="176"/>
      <c r="BD1238" s="176"/>
      <c r="BE1238" s="176"/>
      <c r="BF1238" s="176"/>
      <c r="BG1238" s="176"/>
      <c r="BH1238" s="176"/>
      <c r="BI1238" s="176"/>
      <c r="BJ1238" s="176"/>
      <c r="BK1238" s="176"/>
      <c r="BL1238" s="176"/>
      <c r="BM1238" s="176"/>
      <c r="BN1238" s="176"/>
      <c r="BO1238" s="176"/>
    </row>
    <row r="1239" s="115" customFormat="1" ht="17.25" spans="1:67">
      <c r="A1239" s="94">
        <f t="shared" si="190"/>
        <v>1238</v>
      </c>
      <c r="B1239" s="95"/>
      <c r="C1239" s="69"/>
      <c r="D1239" s="48"/>
      <c r="E1239" s="69"/>
      <c r="F1239" s="169"/>
      <c r="G1239" s="124" t="e">
        <f>VLOOKUP(F1239,[2]零件成本10.26!$B$2:$C$7802,2,0)</f>
        <v>#N/A</v>
      </c>
      <c r="H1239" s="170"/>
      <c r="I1239" s="128" t="str">
        <f t="shared" si="191"/>
        <v/>
      </c>
      <c r="J1239" s="172"/>
      <c r="K1239" s="178"/>
      <c r="L1239" s="170"/>
      <c r="M1239" s="69"/>
      <c r="N1239" s="69"/>
      <c r="O1239" s="69"/>
      <c r="P1239" s="100">
        <f t="shared" si="192"/>
        <v>0</v>
      </c>
      <c r="Q1239" s="180"/>
      <c r="R1239" s="140" t="str">
        <f t="shared" si="193"/>
        <v>0</v>
      </c>
      <c r="S1239" s="140" t="str">
        <f t="shared" si="194"/>
        <v>0</v>
      </c>
      <c r="T1239" s="157"/>
      <c r="U1239" s="106"/>
      <c r="V1239" s="142">
        <f t="shared" si="195"/>
        <v>0</v>
      </c>
      <c r="W1239" s="142">
        <f t="shared" si="196"/>
        <v>0</v>
      </c>
      <c r="X1239" s="108">
        <f t="shared" si="197"/>
        <v>0</v>
      </c>
      <c r="Y1239" s="108">
        <f t="shared" si="198"/>
        <v>0</v>
      </c>
      <c r="Z1239" s="108">
        <f t="shared" si="199"/>
        <v>0</v>
      </c>
      <c r="AA1239" s="174"/>
      <c r="AB1239" s="179"/>
      <c r="AS1239" s="176"/>
      <c r="AT1239" s="176"/>
      <c r="AU1239" s="176"/>
      <c r="AV1239" s="176"/>
      <c r="AW1239" s="176"/>
      <c r="AX1239" s="176"/>
      <c r="AY1239" s="176"/>
      <c r="AZ1239" s="176"/>
      <c r="BA1239" s="176"/>
      <c r="BB1239" s="176"/>
      <c r="BC1239" s="176"/>
      <c r="BD1239" s="176"/>
      <c r="BE1239" s="176"/>
      <c r="BF1239" s="176"/>
      <c r="BG1239" s="176"/>
      <c r="BH1239" s="176"/>
      <c r="BI1239" s="176"/>
      <c r="BJ1239" s="176"/>
      <c r="BK1239" s="176"/>
      <c r="BL1239" s="176"/>
      <c r="BM1239" s="176"/>
      <c r="BN1239" s="176"/>
      <c r="BO1239" s="176"/>
    </row>
    <row r="1240" s="115" customFormat="1" ht="17.25" spans="1:67">
      <c r="A1240" s="94">
        <f t="shared" si="190"/>
        <v>1239</v>
      </c>
      <c r="B1240" s="95"/>
      <c r="C1240" s="69"/>
      <c r="D1240" s="48"/>
      <c r="E1240" s="69"/>
      <c r="F1240" s="169"/>
      <c r="G1240" s="124" t="e">
        <f>VLOOKUP(F1240,[2]零件成本10.26!$B$2:$C$7802,2,0)</f>
        <v>#N/A</v>
      </c>
      <c r="H1240" s="170"/>
      <c r="I1240" s="128" t="str">
        <f t="shared" si="191"/>
        <v/>
      </c>
      <c r="J1240" s="172"/>
      <c r="K1240" s="178"/>
      <c r="L1240" s="170"/>
      <c r="M1240" s="69"/>
      <c r="N1240" s="69"/>
      <c r="O1240" s="69"/>
      <c r="P1240" s="100">
        <f t="shared" si="192"/>
        <v>0</v>
      </c>
      <c r="Q1240" s="180"/>
      <c r="R1240" s="140" t="str">
        <f t="shared" si="193"/>
        <v>0</v>
      </c>
      <c r="S1240" s="140" t="str">
        <f t="shared" si="194"/>
        <v>0</v>
      </c>
      <c r="T1240" s="157"/>
      <c r="U1240" s="106"/>
      <c r="V1240" s="142">
        <f t="shared" si="195"/>
        <v>0</v>
      </c>
      <c r="W1240" s="142">
        <f t="shared" si="196"/>
        <v>0</v>
      </c>
      <c r="X1240" s="108">
        <f t="shared" si="197"/>
        <v>0</v>
      </c>
      <c r="Y1240" s="108">
        <f t="shared" si="198"/>
        <v>0</v>
      </c>
      <c r="Z1240" s="108">
        <f t="shared" si="199"/>
        <v>0</v>
      </c>
      <c r="AA1240" s="174"/>
      <c r="AB1240" s="179"/>
      <c r="AS1240" s="176"/>
      <c r="AT1240" s="176"/>
      <c r="AU1240" s="176"/>
      <c r="AV1240" s="176"/>
      <c r="AW1240" s="176"/>
      <c r="AX1240" s="176"/>
      <c r="AY1240" s="176"/>
      <c r="AZ1240" s="176"/>
      <c r="BA1240" s="176"/>
      <c r="BB1240" s="176"/>
      <c r="BC1240" s="176"/>
      <c r="BD1240" s="176"/>
      <c r="BE1240" s="176"/>
      <c r="BF1240" s="176"/>
      <c r="BG1240" s="176"/>
      <c r="BH1240" s="176"/>
      <c r="BI1240" s="176"/>
      <c r="BJ1240" s="176"/>
      <c r="BK1240" s="176"/>
      <c r="BL1240" s="176"/>
      <c r="BM1240" s="176"/>
      <c r="BN1240" s="176"/>
      <c r="BO1240" s="176"/>
    </row>
    <row r="1241" s="115" customFormat="1" ht="17.25" spans="1:67">
      <c r="A1241" s="94">
        <f t="shared" si="190"/>
        <v>1240</v>
      </c>
      <c r="B1241" s="95"/>
      <c r="C1241" s="69"/>
      <c r="D1241" s="48"/>
      <c r="E1241" s="69"/>
      <c r="F1241" s="169"/>
      <c r="G1241" s="124" t="e">
        <f>VLOOKUP(F1241,[2]零件成本10.26!$B$2:$C$7802,2,0)</f>
        <v>#N/A</v>
      </c>
      <c r="H1241" s="170"/>
      <c r="I1241" s="128" t="str">
        <f t="shared" si="191"/>
        <v/>
      </c>
      <c r="J1241" s="172"/>
      <c r="K1241" s="178"/>
      <c r="L1241" s="170"/>
      <c r="M1241" s="69"/>
      <c r="N1241" s="69"/>
      <c r="O1241" s="69"/>
      <c r="P1241" s="100">
        <f t="shared" si="192"/>
        <v>0</v>
      </c>
      <c r="Q1241" s="180"/>
      <c r="R1241" s="140" t="str">
        <f t="shared" si="193"/>
        <v>0</v>
      </c>
      <c r="S1241" s="140" t="str">
        <f t="shared" si="194"/>
        <v>0</v>
      </c>
      <c r="T1241" s="157"/>
      <c r="U1241" s="106"/>
      <c r="V1241" s="142">
        <f t="shared" si="195"/>
        <v>0</v>
      </c>
      <c r="W1241" s="142">
        <f t="shared" si="196"/>
        <v>0</v>
      </c>
      <c r="X1241" s="108">
        <f t="shared" si="197"/>
        <v>0</v>
      </c>
      <c r="Y1241" s="108">
        <f t="shared" si="198"/>
        <v>0</v>
      </c>
      <c r="Z1241" s="108">
        <f t="shared" si="199"/>
        <v>0</v>
      </c>
      <c r="AA1241" s="174"/>
      <c r="AB1241" s="179"/>
      <c r="AS1241" s="176"/>
      <c r="AT1241" s="176"/>
      <c r="AU1241" s="176"/>
      <c r="AV1241" s="176"/>
      <c r="AW1241" s="176"/>
      <c r="AX1241" s="176"/>
      <c r="AY1241" s="176"/>
      <c r="AZ1241" s="176"/>
      <c r="BA1241" s="176"/>
      <c r="BB1241" s="176"/>
      <c r="BC1241" s="176"/>
      <c r="BD1241" s="176"/>
      <c r="BE1241" s="176"/>
      <c r="BF1241" s="176"/>
      <c r="BG1241" s="176"/>
      <c r="BH1241" s="176"/>
      <c r="BI1241" s="176"/>
      <c r="BJ1241" s="176"/>
      <c r="BK1241" s="176"/>
      <c r="BL1241" s="176"/>
      <c r="BM1241" s="176"/>
      <c r="BN1241" s="176"/>
      <c r="BO1241" s="176"/>
    </row>
    <row r="1242" s="115" customFormat="1" ht="17.25" spans="1:67">
      <c r="A1242" s="94">
        <f t="shared" si="190"/>
        <v>1241</v>
      </c>
      <c r="B1242" s="95"/>
      <c r="C1242" s="69"/>
      <c r="D1242" s="48"/>
      <c r="E1242" s="69"/>
      <c r="F1242" s="169"/>
      <c r="G1242" s="124" t="e">
        <f>VLOOKUP(F1242,[2]零件成本10.26!$B$2:$C$7802,2,0)</f>
        <v>#N/A</v>
      </c>
      <c r="H1242" s="170"/>
      <c r="I1242" s="128" t="str">
        <f t="shared" si="191"/>
        <v/>
      </c>
      <c r="J1242" s="172"/>
      <c r="K1242" s="178"/>
      <c r="L1242" s="170"/>
      <c r="M1242" s="69"/>
      <c r="N1242" s="69"/>
      <c r="O1242" s="69"/>
      <c r="P1242" s="100">
        <f t="shared" si="192"/>
        <v>0</v>
      </c>
      <c r="Q1242" s="180"/>
      <c r="R1242" s="140" t="str">
        <f t="shared" si="193"/>
        <v>0</v>
      </c>
      <c r="S1242" s="140" t="str">
        <f t="shared" si="194"/>
        <v>0</v>
      </c>
      <c r="T1242" s="157"/>
      <c r="U1242" s="106"/>
      <c r="V1242" s="142">
        <f t="shared" si="195"/>
        <v>0</v>
      </c>
      <c r="W1242" s="142">
        <f t="shared" si="196"/>
        <v>0</v>
      </c>
      <c r="X1242" s="108">
        <f t="shared" si="197"/>
        <v>0</v>
      </c>
      <c r="Y1242" s="108">
        <f t="shared" si="198"/>
        <v>0</v>
      </c>
      <c r="Z1242" s="108">
        <f t="shared" si="199"/>
        <v>0</v>
      </c>
      <c r="AA1242" s="174"/>
      <c r="AB1242" s="179"/>
      <c r="AS1242" s="176"/>
      <c r="AT1242" s="176"/>
      <c r="AU1242" s="176"/>
      <c r="AV1242" s="176"/>
      <c r="AW1242" s="176"/>
      <c r="AX1242" s="176"/>
      <c r="AY1242" s="176"/>
      <c r="AZ1242" s="176"/>
      <c r="BA1242" s="176"/>
      <c r="BB1242" s="176"/>
      <c r="BC1242" s="176"/>
      <c r="BD1242" s="176"/>
      <c r="BE1242" s="176"/>
      <c r="BF1242" s="176"/>
      <c r="BG1242" s="176"/>
      <c r="BH1242" s="176"/>
      <c r="BI1242" s="176"/>
      <c r="BJ1242" s="176"/>
      <c r="BK1242" s="176"/>
      <c r="BL1242" s="176"/>
      <c r="BM1242" s="176"/>
      <c r="BN1242" s="176"/>
      <c r="BO1242" s="176"/>
    </row>
    <row r="1243" s="115" customFormat="1" ht="17.25" spans="1:67">
      <c r="A1243" s="94">
        <f t="shared" si="190"/>
        <v>1242</v>
      </c>
      <c r="B1243" s="95"/>
      <c r="C1243" s="69"/>
      <c r="D1243" s="48"/>
      <c r="E1243" s="69"/>
      <c r="F1243" s="169"/>
      <c r="G1243" s="124" t="e">
        <f>VLOOKUP(F1243,[2]零件成本10.26!$B$2:$C$7802,2,0)</f>
        <v>#N/A</v>
      </c>
      <c r="H1243" s="170"/>
      <c r="I1243" s="128" t="str">
        <f t="shared" si="191"/>
        <v/>
      </c>
      <c r="J1243" s="172"/>
      <c r="K1243" s="178"/>
      <c r="L1243" s="170"/>
      <c r="M1243" s="69"/>
      <c r="N1243" s="69"/>
      <c r="O1243" s="69"/>
      <c r="P1243" s="100">
        <f t="shared" si="192"/>
        <v>0</v>
      </c>
      <c r="Q1243" s="180"/>
      <c r="R1243" s="140" t="str">
        <f t="shared" si="193"/>
        <v>0</v>
      </c>
      <c r="S1243" s="140" t="str">
        <f t="shared" si="194"/>
        <v>0</v>
      </c>
      <c r="T1243" s="157"/>
      <c r="U1243" s="106"/>
      <c r="V1243" s="142">
        <f t="shared" si="195"/>
        <v>0</v>
      </c>
      <c r="W1243" s="142">
        <f t="shared" si="196"/>
        <v>0</v>
      </c>
      <c r="X1243" s="108">
        <f t="shared" si="197"/>
        <v>0</v>
      </c>
      <c r="Y1243" s="108">
        <f t="shared" si="198"/>
        <v>0</v>
      </c>
      <c r="Z1243" s="108">
        <f t="shared" si="199"/>
        <v>0</v>
      </c>
      <c r="AA1243" s="174"/>
      <c r="AB1243" s="179"/>
      <c r="AS1243" s="176"/>
      <c r="AT1243" s="176"/>
      <c r="AU1243" s="176"/>
      <c r="AV1243" s="176"/>
      <c r="AW1243" s="176"/>
      <c r="AX1243" s="176"/>
      <c r="AY1243" s="176"/>
      <c r="AZ1243" s="176"/>
      <c r="BA1243" s="176"/>
      <c r="BB1243" s="176"/>
      <c r="BC1243" s="176"/>
      <c r="BD1243" s="176"/>
      <c r="BE1243" s="176"/>
      <c r="BF1243" s="176"/>
      <c r="BG1243" s="176"/>
      <c r="BH1243" s="176"/>
      <c r="BI1243" s="176"/>
      <c r="BJ1243" s="176"/>
      <c r="BK1243" s="176"/>
      <c r="BL1243" s="176"/>
      <c r="BM1243" s="176"/>
      <c r="BN1243" s="176"/>
      <c r="BO1243" s="176"/>
    </row>
    <row r="1244" s="115" customFormat="1" ht="17.25" spans="1:67">
      <c r="A1244" s="94">
        <f t="shared" si="190"/>
        <v>1243</v>
      </c>
      <c r="B1244" s="95"/>
      <c r="C1244" s="69"/>
      <c r="D1244" s="48"/>
      <c r="E1244" s="69"/>
      <c r="F1244" s="169"/>
      <c r="G1244" s="124" t="e">
        <f>VLOOKUP(F1244,[2]零件成本10.26!$B$2:$C$7802,2,0)</f>
        <v>#N/A</v>
      </c>
      <c r="H1244" s="170"/>
      <c r="I1244" s="128" t="str">
        <f t="shared" si="191"/>
        <v/>
      </c>
      <c r="J1244" s="172"/>
      <c r="K1244" s="178"/>
      <c r="L1244" s="170"/>
      <c r="M1244" s="69"/>
      <c r="N1244" s="69"/>
      <c r="O1244" s="69"/>
      <c r="P1244" s="100">
        <f t="shared" si="192"/>
        <v>0</v>
      </c>
      <c r="Q1244" s="180"/>
      <c r="R1244" s="140" t="str">
        <f t="shared" si="193"/>
        <v>0</v>
      </c>
      <c r="S1244" s="140" t="str">
        <f t="shared" si="194"/>
        <v>0</v>
      </c>
      <c r="T1244" s="157"/>
      <c r="U1244" s="106"/>
      <c r="V1244" s="142">
        <f t="shared" si="195"/>
        <v>0</v>
      </c>
      <c r="W1244" s="142">
        <f t="shared" si="196"/>
        <v>0</v>
      </c>
      <c r="X1244" s="108">
        <f t="shared" si="197"/>
        <v>0</v>
      </c>
      <c r="Y1244" s="108">
        <f t="shared" si="198"/>
        <v>0</v>
      </c>
      <c r="Z1244" s="108">
        <f t="shared" si="199"/>
        <v>0</v>
      </c>
      <c r="AA1244" s="174"/>
      <c r="AB1244" s="179"/>
      <c r="AS1244" s="176"/>
      <c r="AT1244" s="176"/>
      <c r="AU1244" s="176"/>
      <c r="AV1244" s="176"/>
      <c r="AW1244" s="176"/>
      <c r="AX1244" s="176"/>
      <c r="AY1244" s="176"/>
      <c r="AZ1244" s="176"/>
      <c r="BA1244" s="176"/>
      <c r="BB1244" s="176"/>
      <c r="BC1244" s="176"/>
      <c r="BD1244" s="176"/>
      <c r="BE1244" s="176"/>
      <c r="BF1244" s="176"/>
      <c r="BG1244" s="176"/>
      <c r="BH1244" s="176"/>
      <c r="BI1244" s="176"/>
      <c r="BJ1244" s="176"/>
      <c r="BK1244" s="176"/>
      <c r="BL1244" s="176"/>
      <c r="BM1244" s="176"/>
      <c r="BN1244" s="176"/>
      <c r="BO1244" s="176"/>
    </row>
    <row r="1245" s="115" customFormat="1" ht="17.25" spans="1:67">
      <c r="A1245" s="94">
        <f t="shared" si="190"/>
        <v>1244</v>
      </c>
      <c r="B1245" s="95"/>
      <c r="C1245" s="69"/>
      <c r="D1245" s="48"/>
      <c r="E1245" s="69"/>
      <c r="F1245" s="169"/>
      <c r="G1245" s="124" t="e">
        <f>VLOOKUP(F1245,[2]零件成本10.26!$B$2:$C$7802,2,0)</f>
        <v>#N/A</v>
      </c>
      <c r="H1245" s="170"/>
      <c r="I1245" s="128" t="str">
        <f t="shared" si="191"/>
        <v/>
      </c>
      <c r="J1245" s="172"/>
      <c r="K1245" s="178"/>
      <c r="L1245" s="170"/>
      <c r="M1245" s="69"/>
      <c r="N1245" s="69"/>
      <c r="O1245" s="69"/>
      <c r="P1245" s="100">
        <f t="shared" si="192"/>
        <v>0</v>
      </c>
      <c r="Q1245" s="180"/>
      <c r="R1245" s="140" t="str">
        <f t="shared" si="193"/>
        <v>0</v>
      </c>
      <c r="S1245" s="140" t="str">
        <f t="shared" si="194"/>
        <v>0</v>
      </c>
      <c r="T1245" s="157"/>
      <c r="U1245" s="106"/>
      <c r="V1245" s="142">
        <f t="shared" si="195"/>
        <v>0</v>
      </c>
      <c r="W1245" s="142">
        <f t="shared" si="196"/>
        <v>0</v>
      </c>
      <c r="X1245" s="108">
        <f t="shared" si="197"/>
        <v>0</v>
      </c>
      <c r="Y1245" s="108">
        <f t="shared" si="198"/>
        <v>0</v>
      </c>
      <c r="Z1245" s="108">
        <f t="shared" si="199"/>
        <v>0</v>
      </c>
      <c r="AA1245" s="174"/>
      <c r="AB1245" s="179"/>
      <c r="AS1245" s="176"/>
      <c r="AT1245" s="176"/>
      <c r="AU1245" s="176"/>
      <c r="AV1245" s="176"/>
      <c r="AW1245" s="176"/>
      <c r="AX1245" s="176"/>
      <c r="AY1245" s="176"/>
      <c r="AZ1245" s="176"/>
      <c r="BA1245" s="176"/>
      <c r="BB1245" s="176"/>
      <c r="BC1245" s="176"/>
      <c r="BD1245" s="176"/>
      <c r="BE1245" s="176"/>
      <c r="BF1245" s="176"/>
      <c r="BG1245" s="176"/>
      <c r="BH1245" s="176"/>
      <c r="BI1245" s="176"/>
      <c r="BJ1245" s="176"/>
      <c r="BK1245" s="176"/>
      <c r="BL1245" s="176"/>
      <c r="BM1245" s="176"/>
      <c r="BN1245" s="176"/>
      <c r="BO1245" s="176"/>
    </row>
    <row r="1246" s="115" customFormat="1" ht="17.25" spans="1:67">
      <c r="A1246" s="94">
        <f t="shared" si="190"/>
        <v>1245</v>
      </c>
      <c r="B1246" s="95"/>
      <c r="C1246" s="69"/>
      <c r="D1246" s="48"/>
      <c r="E1246" s="69"/>
      <c r="F1246" s="169"/>
      <c r="G1246" s="124" t="e">
        <f>VLOOKUP(F1246,[2]零件成本10.26!$B$2:$C$7802,2,0)</f>
        <v>#N/A</v>
      </c>
      <c r="H1246" s="170"/>
      <c r="I1246" s="128" t="str">
        <f t="shared" si="191"/>
        <v/>
      </c>
      <c r="J1246" s="172"/>
      <c r="K1246" s="178"/>
      <c r="L1246" s="170"/>
      <c r="M1246" s="69"/>
      <c r="N1246" s="69"/>
      <c r="O1246" s="69"/>
      <c r="P1246" s="100">
        <f t="shared" si="192"/>
        <v>0</v>
      </c>
      <c r="Q1246" s="180"/>
      <c r="R1246" s="140" t="str">
        <f t="shared" si="193"/>
        <v>0</v>
      </c>
      <c r="S1246" s="140" t="str">
        <f t="shared" si="194"/>
        <v>0</v>
      </c>
      <c r="T1246" s="157"/>
      <c r="U1246" s="106"/>
      <c r="V1246" s="142">
        <f t="shared" si="195"/>
        <v>0</v>
      </c>
      <c r="W1246" s="142">
        <f t="shared" si="196"/>
        <v>0</v>
      </c>
      <c r="X1246" s="108">
        <f t="shared" si="197"/>
        <v>0</v>
      </c>
      <c r="Y1246" s="108">
        <f t="shared" si="198"/>
        <v>0</v>
      </c>
      <c r="Z1246" s="108">
        <f t="shared" si="199"/>
        <v>0</v>
      </c>
      <c r="AA1246" s="174"/>
      <c r="AB1246" s="179"/>
      <c r="AS1246" s="176"/>
      <c r="AT1246" s="176"/>
      <c r="AU1246" s="176"/>
      <c r="AV1246" s="176"/>
      <c r="AW1246" s="176"/>
      <c r="AX1246" s="176"/>
      <c r="AY1246" s="176"/>
      <c r="AZ1246" s="176"/>
      <c r="BA1246" s="176"/>
      <c r="BB1246" s="176"/>
      <c r="BC1246" s="176"/>
      <c r="BD1246" s="176"/>
      <c r="BE1246" s="176"/>
      <c r="BF1246" s="176"/>
      <c r="BG1246" s="176"/>
      <c r="BH1246" s="176"/>
      <c r="BI1246" s="176"/>
      <c r="BJ1246" s="176"/>
      <c r="BK1246" s="176"/>
      <c r="BL1246" s="176"/>
      <c r="BM1246" s="176"/>
      <c r="BN1246" s="176"/>
      <c r="BO1246" s="176"/>
    </row>
    <row r="1247" s="115" customFormat="1" ht="17.25" spans="1:67">
      <c r="A1247" s="94">
        <f t="shared" si="190"/>
        <v>1246</v>
      </c>
      <c r="B1247" s="95"/>
      <c r="C1247" s="69"/>
      <c r="D1247" s="48"/>
      <c r="E1247" s="69"/>
      <c r="F1247" s="169"/>
      <c r="G1247" s="124" t="e">
        <f>VLOOKUP(F1247,[2]零件成本10.26!$B$2:$C$7802,2,0)</f>
        <v>#N/A</v>
      </c>
      <c r="H1247" s="170"/>
      <c r="I1247" s="128" t="str">
        <f t="shared" si="191"/>
        <v/>
      </c>
      <c r="J1247" s="172"/>
      <c r="K1247" s="178"/>
      <c r="L1247" s="170"/>
      <c r="M1247" s="69"/>
      <c r="N1247" s="69"/>
      <c r="O1247" s="69"/>
      <c r="P1247" s="100">
        <f t="shared" si="192"/>
        <v>0</v>
      </c>
      <c r="Q1247" s="180"/>
      <c r="R1247" s="140" t="str">
        <f t="shared" si="193"/>
        <v>0</v>
      </c>
      <c r="S1247" s="140" t="str">
        <f t="shared" si="194"/>
        <v>0</v>
      </c>
      <c r="T1247" s="157"/>
      <c r="U1247" s="106"/>
      <c r="V1247" s="142">
        <f t="shared" si="195"/>
        <v>0</v>
      </c>
      <c r="W1247" s="142">
        <f t="shared" si="196"/>
        <v>0</v>
      </c>
      <c r="X1247" s="108">
        <f t="shared" si="197"/>
        <v>0</v>
      </c>
      <c r="Y1247" s="108">
        <f t="shared" si="198"/>
        <v>0</v>
      </c>
      <c r="Z1247" s="108">
        <f t="shared" si="199"/>
        <v>0</v>
      </c>
      <c r="AA1247" s="174"/>
      <c r="AB1247" s="179"/>
      <c r="AS1247" s="176"/>
      <c r="AT1247" s="176"/>
      <c r="AU1247" s="176"/>
      <c r="AV1247" s="176"/>
      <c r="AW1247" s="176"/>
      <c r="AX1247" s="176"/>
      <c r="AY1247" s="176"/>
      <c r="AZ1247" s="176"/>
      <c r="BA1247" s="176"/>
      <c r="BB1247" s="176"/>
      <c r="BC1247" s="176"/>
      <c r="BD1247" s="176"/>
      <c r="BE1247" s="176"/>
      <c r="BF1247" s="176"/>
      <c r="BG1247" s="176"/>
      <c r="BH1247" s="176"/>
      <c r="BI1247" s="176"/>
      <c r="BJ1247" s="176"/>
      <c r="BK1247" s="176"/>
      <c r="BL1247" s="176"/>
      <c r="BM1247" s="176"/>
      <c r="BN1247" s="176"/>
      <c r="BO1247" s="176"/>
    </row>
    <row r="1248" s="115" customFormat="1" ht="17.25" spans="1:67">
      <c r="A1248" s="94">
        <f t="shared" si="190"/>
        <v>1247</v>
      </c>
      <c r="B1248" s="95"/>
      <c r="C1248" s="69"/>
      <c r="D1248" s="48"/>
      <c r="E1248" s="69"/>
      <c r="F1248" s="169"/>
      <c r="G1248" s="124" t="e">
        <f>VLOOKUP(F1248,[2]零件成本10.26!$B$2:$C$7802,2,0)</f>
        <v>#N/A</v>
      </c>
      <c r="H1248" s="170"/>
      <c r="I1248" s="128" t="str">
        <f t="shared" si="191"/>
        <v/>
      </c>
      <c r="J1248" s="172"/>
      <c r="K1248" s="178"/>
      <c r="L1248" s="170"/>
      <c r="M1248" s="69"/>
      <c r="N1248" s="69"/>
      <c r="O1248" s="69"/>
      <c r="P1248" s="100">
        <f t="shared" si="192"/>
        <v>0</v>
      </c>
      <c r="Q1248" s="180"/>
      <c r="R1248" s="140" t="str">
        <f t="shared" si="193"/>
        <v>0</v>
      </c>
      <c r="S1248" s="140" t="str">
        <f t="shared" si="194"/>
        <v>0</v>
      </c>
      <c r="T1248" s="157"/>
      <c r="U1248" s="106"/>
      <c r="V1248" s="142">
        <f t="shared" si="195"/>
        <v>0</v>
      </c>
      <c r="W1248" s="142">
        <f t="shared" si="196"/>
        <v>0</v>
      </c>
      <c r="X1248" s="108">
        <f t="shared" si="197"/>
        <v>0</v>
      </c>
      <c r="Y1248" s="108">
        <f t="shared" si="198"/>
        <v>0</v>
      </c>
      <c r="Z1248" s="108">
        <f t="shared" si="199"/>
        <v>0</v>
      </c>
      <c r="AA1248" s="174"/>
      <c r="AB1248" s="179"/>
      <c r="AS1248" s="176"/>
      <c r="AT1248" s="176"/>
      <c r="AU1248" s="176"/>
      <c r="AV1248" s="176"/>
      <c r="AW1248" s="176"/>
      <c r="AX1248" s="176"/>
      <c r="AY1248" s="176"/>
      <c r="AZ1248" s="176"/>
      <c r="BA1248" s="176"/>
      <c r="BB1248" s="176"/>
      <c r="BC1248" s="176"/>
      <c r="BD1248" s="176"/>
      <c r="BE1248" s="176"/>
      <c r="BF1248" s="176"/>
      <c r="BG1248" s="176"/>
      <c r="BH1248" s="176"/>
      <c r="BI1248" s="176"/>
      <c r="BJ1248" s="176"/>
      <c r="BK1248" s="176"/>
      <c r="BL1248" s="176"/>
      <c r="BM1248" s="176"/>
      <c r="BN1248" s="176"/>
      <c r="BO1248" s="176"/>
    </row>
    <row r="1249" s="115" customFormat="1" ht="17.25" spans="1:67">
      <c r="A1249" s="94">
        <f t="shared" si="190"/>
        <v>1248</v>
      </c>
      <c r="B1249" s="95"/>
      <c r="C1249" s="69"/>
      <c r="D1249" s="48"/>
      <c r="E1249" s="69"/>
      <c r="F1249" s="169"/>
      <c r="G1249" s="124" t="e">
        <f>VLOOKUP(F1249,[2]零件成本10.26!$B$2:$C$7802,2,0)</f>
        <v>#N/A</v>
      </c>
      <c r="H1249" s="170"/>
      <c r="I1249" s="128" t="str">
        <f t="shared" si="191"/>
        <v/>
      </c>
      <c r="J1249" s="172"/>
      <c r="K1249" s="178"/>
      <c r="L1249" s="170"/>
      <c r="M1249" s="69"/>
      <c r="N1249" s="69"/>
      <c r="O1249" s="69"/>
      <c r="P1249" s="100">
        <f t="shared" si="192"/>
        <v>0</v>
      </c>
      <c r="Q1249" s="180"/>
      <c r="R1249" s="140" t="str">
        <f t="shared" si="193"/>
        <v>0</v>
      </c>
      <c r="S1249" s="140" t="str">
        <f t="shared" si="194"/>
        <v>0</v>
      </c>
      <c r="T1249" s="157"/>
      <c r="U1249" s="106"/>
      <c r="V1249" s="142">
        <f t="shared" si="195"/>
        <v>0</v>
      </c>
      <c r="W1249" s="142">
        <f t="shared" si="196"/>
        <v>0</v>
      </c>
      <c r="X1249" s="108">
        <f t="shared" si="197"/>
        <v>0</v>
      </c>
      <c r="Y1249" s="108">
        <f t="shared" si="198"/>
        <v>0</v>
      </c>
      <c r="Z1249" s="108">
        <f t="shared" si="199"/>
        <v>0</v>
      </c>
      <c r="AA1249" s="174"/>
      <c r="AB1249" s="179"/>
      <c r="AS1249" s="176"/>
      <c r="AT1249" s="176"/>
      <c r="AU1249" s="176"/>
      <c r="AV1249" s="176"/>
      <c r="AW1249" s="176"/>
      <c r="AX1249" s="176"/>
      <c r="AY1249" s="176"/>
      <c r="AZ1249" s="176"/>
      <c r="BA1249" s="176"/>
      <c r="BB1249" s="176"/>
      <c r="BC1249" s="176"/>
      <c r="BD1249" s="176"/>
      <c r="BE1249" s="176"/>
      <c r="BF1249" s="176"/>
      <c r="BG1249" s="176"/>
      <c r="BH1249" s="176"/>
      <c r="BI1249" s="176"/>
      <c r="BJ1249" s="176"/>
      <c r="BK1249" s="176"/>
      <c r="BL1249" s="176"/>
      <c r="BM1249" s="176"/>
      <c r="BN1249" s="176"/>
      <c r="BO1249" s="176"/>
    </row>
    <row r="1250" s="115" customFormat="1" ht="17.25" spans="1:67">
      <c r="A1250" s="94">
        <f t="shared" si="190"/>
        <v>1249</v>
      </c>
      <c r="B1250" s="95"/>
      <c r="C1250" s="69"/>
      <c r="D1250" s="48"/>
      <c r="E1250" s="69"/>
      <c r="F1250" s="169"/>
      <c r="G1250" s="124" t="e">
        <f>VLOOKUP(F1250,[2]零件成本10.26!$B$2:$C$7802,2,0)</f>
        <v>#N/A</v>
      </c>
      <c r="H1250" s="170"/>
      <c r="I1250" s="128" t="str">
        <f t="shared" si="191"/>
        <v/>
      </c>
      <c r="J1250" s="172"/>
      <c r="K1250" s="178"/>
      <c r="L1250" s="170"/>
      <c r="M1250" s="69"/>
      <c r="N1250" s="69"/>
      <c r="O1250" s="69"/>
      <c r="P1250" s="100">
        <f t="shared" si="192"/>
        <v>0</v>
      </c>
      <c r="Q1250" s="180"/>
      <c r="R1250" s="140" t="str">
        <f t="shared" si="193"/>
        <v>0</v>
      </c>
      <c r="S1250" s="140" t="str">
        <f t="shared" si="194"/>
        <v>0</v>
      </c>
      <c r="T1250" s="157"/>
      <c r="U1250" s="106"/>
      <c r="V1250" s="142">
        <f t="shared" si="195"/>
        <v>0</v>
      </c>
      <c r="W1250" s="142">
        <f t="shared" si="196"/>
        <v>0</v>
      </c>
      <c r="X1250" s="108">
        <f t="shared" si="197"/>
        <v>0</v>
      </c>
      <c r="Y1250" s="108">
        <f t="shared" si="198"/>
        <v>0</v>
      </c>
      <c r="Z1250" s="108">
        <f t="shared" si="199"/>
        <v>0</v>
      </c>
      <c r="AA1250" s="174"/>
      <c r="AB1250" s="179"/>
      <c r="AS1250" s="176"/>
      <c r="AT1250" s="176"/>
      <c r="AU1250" s="176"/>
      <c r="AV1250" s="176"/>
      <c r="AW1250" s="176"/>
      <c r="AX1250" s="176"/>
      <c r="AY1250" s="176"/>
      <c r="AZ1250" s="176"/>
      <c r="BA1250" s="176"/>
      <c r="BB1250" s="176"/>
      <c r="BC1250" s="176"/>
      <c r="BD1250" s="176"/>
      <c r="BE1250" s="176"/>
      <c r="BF1250" s="176"/>
      <c r="BG1250" s="176"/>
      <c r="BH1250" s="176"/>
      <c r="BI1250" s="176"/>
      <c r="BJ1250" s="176"/>
      <c r="BK1250" s="176"/>
      <c r="BL1250" s="176"/>
      <c r="BM1250" s="176"/>
      <c r="BN1250" s="176"/>
      <c r="BO1250" s="176"/>
    </row>
    <row r="1251" s="115" customFormat="1" ht="17.25" spans="1:67">
      <c r="A1251" s="94">
        <f t="shared" si="190"/>
        <v>1250</v>
      </c>
      <c r="B1251" s="95"/>
      <c r="C1251" s="69"/>
      <c r="D1251" s="48"/>
      <c r="E1251" s="69"/>
      <c r="F1251" s="169"/>
      <c r="G1251" s="124" t="e">
        <f>VLOOKUP(F1251,[2]零件成本10.26!$B$2:$C$7802,2,0)</f>
        <v>#N/A</v>
      </c>
      <c r="H1251" s="170"/>
      <c r="I1251" s="128" t="str">
        <f t="shared" si="191"/>
        <v/>
      </c>
      <c r="J1251" s="172"/>
      <c r="K1251" s="178"/>
      <c r="L1251" s="170"/>
      <c r="M1251" s="69"/>
      <c r="N1251" s="69"/>
      <c r="O1251" s="69"/>
      <c r="P1251" s="100">
        <f t="shared" si="192"/>
        <v>0</v>
      </c>
      <c r="Q1251" s="180"/>
      <c r="R1251" s="140" t="str">
        <f t="shared" si="193"/>
        <v>0</v>
      </c>
      <c r="S1251" s="140" t="str">
        <f t="shared" si="194"/>
        <v>0</v>
      </c>
      <c r="T1251" s="157"/>
      <c r="U1251" s="106"/>
      <c r="V1251" s="142">
        <f t="shared" si="195"/>
        <v>0</v>
      </c>
      <c r="W1251" s="142">
        <f t="shared" si="196"/>
        <v>0</v>
      </c>
      <c r="X1251" s="108">
        <f t="shared" si="197"/>
        <v>0</v>
      </c>
      <c r="Y1251" s="108">
        <f t="shared" si="198"/>
        <v>0</v>
      </c>
      <c r="Z1251" s="108">
        <f t="shared" si="199"/>
        <v>0</v>
      </c>
      <c r="AA1251" s="174"/>
      <c r="AB1251" s="179"/>
      <c r="AS1251" s="176"/>
      <c r="AT1251" s="176"/>
      <c r="AU1251" s="176"/>
      <c r="AV1251" s="176"/>
      <c r="AW1251" s="176"/>
      <c r="AX1251" s="176"/>
      <c r="AY1251" s="176"/>
      <c r="AZ1251" s="176"/>
      <c r="BA1251" s="176"/>
      <c r="BB1251" s="176"/>
      <c r="BC1251" s="176"/>
      <c r="BD1251" s="176"/>
      <c r="BE1251" s="176"/>
      <c r="BF1251" s="176"/>
      <c r="BG1251" s="176"/>
      <c r="BH1251" s="176"/>
      <c r="BI1251" s="176"/>
      <c r="BJ1251" s="176"/>
      <c r="BK1251" s="176"/>
      <c r="BL1251" s="176"/>
      <c r="BM1251" s="176"/>
      <c r="BN1251" s="176"/>
      <c r="BO1251" s="176"/>
    </row>
    <row r="1252" s="115" customFormat="1" ht="17.25" spans="1:67">
      <c r="A1252" s="94">
        <f t="shared" si="190"/>
        <v>1251</v>
      </c>
      <c r="B1252" s="95"/>
      <c r="C1252" s="69"/>
      <c r="D1252" s="48"/>
      <c r="E1252" s="69"/>
      <c r="F1252" s="169"/>
      <c r="G1252" s="124" t="e">
        <f>VLOOKUP(F1252,[2]零件成本10.26!$B$2:$C$7802,2,0)</f>
        <v>#N/A</v>
      </c>
      <c r="H1252" s="170"/>
      <c r="I1252" s="128" t="str">
        <f t="shared" si="191"/>
        <v/>
      </c>
      <c r="J1252" s="172"/>
      <c r="K1252" s="178"/>
      <c r="L1252" s="170"/>
      <c r="M1252" s="69"/>
      <c r="N1252" s="69"/>
      <c r="O1252" s="69"/>
      <c r="P1252" s="100">
        <f t="shared" si="192"/>
        <v>0</v>
      </c>
      <c r="Q1252" s="180"/>
      <c r="R1252" s="140" t="str">
        <f t="shared" si="193"/>
        <v>0</v>
      </c>
      <c r="S1252" s="140" t="str">
        <f t="shared" si="194"/>
        <v>0</v>
      </c>
      <c r="T1252" s="157"/>
      <c r="U1252" s="106"/>
      <c r="V1252" s="142">
        <f t="shared" si="195"/>
        <v>0</v>
      </c>
      <c r="W1252" s="142">
        <f t="shared" si="196"/>
        <v>0</v>
      </c>
      <c r="X1252" s="108">
        <f t="shared" si="197"/>
        <v>0</v>
      </c>
      <c r="Y1252" s="108">
        <f t="shared" si="198"/>
        <v>0</v>
      </c>
      <c r="Z1252" s="108">
        <f t="shared" si="199"/>
        <v>0</v>
      </c>
      <c r="AA1252" s="174"/>
      <c r="AB1252" s="179"/>
      <c r="AS1252" s="176"/>
      <c r="AT1252" s="176"/>
      <c r="AU1252" s="176"/>
      <c r="AV1252" s="176"/>
      <c r="AW1252" s="176"/>
      <c r="AX1252" s="176"/>
      <c r="AY1252" s="176"/>
      <c r="AZ1252" s="176"/>
      <c r="BA1252" s="176"/>
      <c r="BB1252" s="176"/>
      <c r="BC1252" s="176"/>
      <c r="BD1252" s="176"/>
      <c r="BE1252" s="176"/>
      <c r="BF1252" s="176"/>
      <c r="BG1252" s="176"/>
      <c r="BH1252" s="176"/>
      <c r="BI1252" s="176"/>
      <c r="BJ1252" s="176"/>
      <c r="BK1252" s="176"/>
      <c r="BL1252" s="176"/>
      <c r="BM1252" s="176"/>
      <c r="BN1252" s="176"/>
      <c r="BO1252" s="176"/>
    </row>
    <row r="1253" s="115" customFormat="1" ht="17.25" spans="1:67">
      <c r="A1253" s="94">
        <f t="shared" si="190"/>
        <v>1252</v>
      </c>
      <c r="B1253" s="95"/>
      <c r="C1253" s="69"/>
      <c r="D1253" s="48"/>
      <c r="E1253" s="69"/>
      <c r="F1253" s="169"/>
      <c r="G1253" s="124" t="e">
        <f>VLOOKUP(F1253,[2]零件成本10.26!$B$2:$C$7802,2,0)</f>
        <v>#N/A</v>
      </c>
      <c r="H1253" s="170"/>
      <c r="I1253" s="128" t="str">
        <f t="shared" si="191"/>
        <v/>
      </c>
      <c r="J1253" s="172"/>
      <c r="K1253" s="178"/>
      <c r="L1253" s="170"/>
      <c r="M1253" s="69"/>
      <c r="N1253" s="69"/>
      <c r="O1253" s="69"/>
      <c r="P1253" s="100">
        <f t="shared" si="192"/>
        <v>0</v>
      </c>
      <c r="Q1253" s="180"/>
      <c r="R1253" s="140" t="str">
        <f t="shared" si="193"/>
        <v>0</v>
      </c>
      <c r="S1253" s="140" t="str">
        <f t="shared" si="194"/>
        <v>0</v>
      </c>
      <c r="T1253" s="157"/>
      <c r="U1253" s="106"/>
      <c r="V1253" s="142">
        <f t="shared" si="195"/>
        <v>0</v>
      </c>
      <c r="W1253" s="142">
        <f t="shared" si="196"/>
        <v>0</v>
      </c>
      <c r="X1253" s="108">
        <f t="shared" si="197"/>
        <v>0</v>
      </c>
      <c r="Y1253" s="108">
        <f t="shared" si="198"/>
        <v>0</v>
      </c>
      <c r="Z1253" s="108">
        <f t="shared" si="199"/>
        <v>0</v>
      </c>
      <c r="AA1253" s="174"/>
      <c r="AB1253" s="179"/>
      <c r="AS1253" s="176"/>
      <c r="AT1253" s="176"/>
      <c r="AU1253" s="176"/>
      <c r="AV1253" s="176"/>
      <c r="AW1253" s="176"/>
      <c r="AX1253" s="176"/>
      <c r="AY1253" s="176"/>
      <c r="AZ1253" s="176"/>
      <c r="BA1253" s="176"/>
      <c r="BB1253" s="176"/>
      <c r="BC1253" s="176"/>
      <c r="BD1253" s="176"/>
      <c r="BE1253" s="176"/>
      <c r="BF1253" s="176"/>
      <c r="BG1253" s="176"/>
      <c r="BH1253" s="176"/>
      <c r="BI1253" s="176"/>
      <c r="BJ1253" s="176"/>
      <c r="BK1253" s="176"/>
      <c r="BL1253" s="176"/>
      <c r="BM1253" s="176"/>
      <c r="BN1253" s="176"/>
      <c r="BO1253" s="176"/>
    </row>
    <row r="1254" s="115" customFormat="1" ht="17.25" spans="1:67">
      <c r="A1254" s="94">
        <f t="shared" si="190"/>
        <v>1253</v>
      </c>
      <c r="B1254" s="95"/>
      <c r="C1254" s="69"/>
      <c r="D1254" s="48"/>
      <c r="E1254" s="69"/>
      <c r="F1254" s="169"/>
      <c r="G1254" s="124" t="e">
        <f>VLOOKUP(F1254,[2]零件成本10.26!$B$2:$C$7802,2,0)</f>
        <v>#N/A</v>
      </c>
      <c r="H1254" s="170"/>
      <c r="I1254" s="128" t="str">
        <f t="shared" si="191"/>
        <v/>
      </c>
      <c r="J1254" s="172"/>
      <c r="K1254" s="178"/>
      <c r="L1254" s="170"/>
      <c r="M1254" s="69"/>
      <c r="N1254" s="69"/>
      <c r="O1254" s="69"/>
      <c r="P1254" s="100">
        <f t="shared" si="192"/>
        <v>0</v>
      </c>
      <c r="Q1254" s="180"/>
      <c r="R1254" s="140" t="str">
        <f t="shared" si="193"/>
        <v>0</v>
      </c>
      <c r="S1254" s="140" t="str">
        <f t="shared" si="194"/>
        <v>0</v>
      </c>
      <c r="T1254" s="157"/>
      <c r="U1254" s="106"/>
      <c r="V1254" s="142">
        <f t="shared" si="195"/>
        <v>0</v>
      </c>
      <c r="W1254" s="142">
        <f t="shared" si="196"/>
        <v>0</v>
      </c>
      <c r="X1254" s="108">
        <f t="shared" si="197"/>
        <v>0</v>
      </c>
      <c r="Y1254" s="108">
        <f t="shared" si="198"/>
        <v>0</v>
      </c>
      <c r="Z1254" s="108">
        <f t="shared" si="199"/>
        <v>0</v>
      </c>
      <c r="AA1254" s="174"/>
      <c r="AB1254" s="179"/>
      <c r="AS1254" s="176"/>
      <c r="AT1254" s="176"/>
      <c r="AU1254" s="176"/>
      <c r="AV1254" s="176"/>
      <c r="AW1254" s="176"/>
      <c r="AX1254" s="176"/>
      <c r="AY1254" s="176"/>
      <c r="AZ1254" s="176"/>
      <c r="BA1254" s="176"/>
      <c r="BB1254" s="176"/>
      <c r="BC1254" s="176"/>
      <c r="BD1254" s="176"/>
      <c r="BE1254" s="176"/>
      <c r="BF1254" s="176"/>
      <c r="BG1254" s="176"/>
      <c r="BH1254" s="176"/>
      <c r="BI1254" s="176"/>
      <c r="BJ1254" s="176"/>
      <c r="BK1254" s="176"/>
      <c r="BL1254" s="176"/>
      <c r="BM1254" s="176"/>
      <c r="BN1254" s="176"/>
      <c r="BO1254" s="176"/>
    </row>
    <row r="1255" s="115" customFormat="1" ht="17.25" spans="1:67">
      <c r="A1255" s="94">
        <f t="shared" si="190"/>
        <v>1254</v>
      </c>
      <c r="B1255" s="95"/>
      <c r="C1255" s="69"/>
      <c r="D1255" s="48"/>
      <c r="E1255" s="69"/>
      <c r="F1255" s="169"/>
      <c r="G1255" s="124" t="e">
        <f>VLOOKUP(F1255,[2]零件成本10.26!$B$2:$C$7802,2,0)</f>
        <v>#N/A</v>
      </c>
      <c r="H1255" s="170"/>
      <c r="I1255" s="128" t="str">
        <f t="shared" si="191"/>
        <v/>
      </c>
      <c r="J1255" s="172"/>
      <c r="K1255" s="178"/>
      <c r="L1255" s="170"/>
      <c r="M1255" s="69"/>
      <c r="N1255" s="69"/>
      <c r="O1255" s="69"/>
      <c r="P1255" s="100">
        <f t="shared" si="192"/>
        <v>0</v>
      </c>
      <c r="Q1255" s="180"/>
      <c r="R1255" s="140" t="str">
        <f t="shared" si="193"/>
        <v>0</v>
      </c>
      <c r="S1255" s="140" t="str">
        <f t="shared" si="194"/>
        <v>0</v>
      </c>
      <c r="T1255" s="157"/>
      <c r="U1255" s="106"/>
      <c r="V1255" s="142">
        <f t="shared" si="195"/>
        <v>0</v>
      </c>
      <c r="W1255" s="142">
        <f t="shared" si="196"/>
        <v>0</v>
      </c>
      <c r="X1255" s="108">
        <f t="shared" si="197"/>
        <v>0</v>
      </c>
      <c r="Y1255" s="108">
        <f t="shared" si="198"/>
        <v>0</v>
      </c>
      <c r="Z1255" s="108">
        <f t="shared" si="199"/>
        <v>0</v>
      </c>
      <c r="AA1255" s="174"/>
      <c r="AB1255" s="179"/>
      <c r="AS1255" s="176"/>
      <c r="AT1255" s="176"/>
      <c r="AU1255" s="176"/>
      <c r="AV1255" s="176"/>
      <c r="AW1255" s="176"/>
      <c r="AX1255" s="176"/>
      <c r="AY1255" s="176"/>
      <c r="AZ1255" s="176"/>
      <c r="BA1255" s="176"/>
      <c r="BB1255" s="176"/>
      <c r="BC1255" s="176"/>
      <c r="BD1255" s="176"/>
      <c r="BE1255" s="176"/>
      <c r="BF1255" s="176"/>
      <c r="BG1255" s="176"/>
      <c r="BH1255" s="176"/>
      <c r="BI1255" s="176"/>
      <c r="BJ1255" s="176"/>
      <c r="BK1255" s="176"/>
      <c r="BL1255" s="176"/>
      <c r="BM1255" s="176"/>
      <c r="BN1255" s="176"/>
      <c r="BO1255" s="176"/>
    </row>
    <row r="1256" s="115" customFormat="1" ht="17.25" spans="1:67">
      <c r="A1256" s="94">
        <f t="shared" si="190"/>
        <v>1255</v>
      </c>
      <c r="B1256" s="95"/>
      <c r="C1256" s="69"/>
      <c r="D1256" s="48"/>
      <c r="E1256" s="69"/>
      <c r="F1256" s="169"/>
      <c r="G1256" s="124" t="e">
        <f>VLOOKUP(F1256,[2]零件成本10.26!$B$2:$C$7802,2,0)</f>
        <v>#N/A</v>
      </c>
      <c r="H1256" s="170"/>
      <c r="I1256" s="128" t="str">
        <f t="shared" si="191"/>
        <v/>
      </c>
      <c r="J1256" s="172"/>
      <c r="K1256" s="178"/>
      <c r="L1256" s="170"/>
      <c r="M1256" s="69"/>
      <c r="N1256" s="69"/>
      <c r="O1256" s="69"/>
      <c r="P1256" s="100">
        <f t="shared" si="192"/>
        <v>0</v>
      </c>
      <c r="Q1256" s="180"/>
      <c r="R1256" s="140" t="str">
        <f t="shared" si="193"/>
        <v>0</v>
      </c>
      <c r="S1256" s="140" t="str">
        <f t="shared" si="194"/>
        <v>0</v>
      </c>
      <c r="T1256" s="157"/>
      <c r="U1256" s="106"/>
      <c r="V1256" s="142">
        <f t="shared" si="195"/>
        <v>0</v>
      </c>
      <c r="W1256" s="142">
        <f t="shared" si="196"/>
        <v>0</v>
      </c>
      <c r="X1256" s="108">
        <f t="shared" si="197"/>
        <v>0</v>
      </c>
      <c r="Y1256" s="108">
        <f t="shared" si="198"/>
        <v>0</v>
      </c>
      <c r="Z1256" s="108">
        <f t="shared" si="199"/>
        <v>0</v>
      </c>
      <c r="AA1256" s="174"/>
      <c r="AB1256" s="179"/>
      <c r="AS1256" s="176"/>
      <c r="AT1256" s="176"/>
      <c r="AU1256" s="176"/>
      <c r="AV1256" s="176"/>
      <c r="AW1256" s="176"/>
      <c r="AX1256" s="176"/>
      <c r="AY1256" s="176"/>
      <c r="AZ1256" s="176"/>
      <c r="BA1256" s="176"/>
      <c r="BB1256" s="176"/>
      <c r="BC1256" s="176"/>
      <c r="BD1256" s="176"/>
      <c r="BE1256" s="176"/>
      <c r="BF1256" s="176"/>
      <c r="BG1256" s="176"/>
      <c r="BH1256" s="176"/>
      <c r="BI1256" s="176"/>
      <c r="BJ1256" s="176"/>
      <c r="BK1256" s="176"/>
      <c r="BL1256" s="176"/>
      <c r="BM1256" s="176"/>
      <c r="BN1256" s="176"/>
      <c r="BO1256" s="176"/>
    </row>
    <row r="1257" s="115" customFormat="1" ht="17.25" spans="1:67">
      <c r="A1257" s="94">
        <f t="shared" si="190"/>
        <v>1256</v>
      </c>
      <c r="B1257" s="95"/>
      <c r="C1257" s="69"/>
      <c r="D1257" s="48"/>
      <c r="E1257" s="69"/>
      <c r="F1257" s="169"/>
      <c r="G1257" s="124" t="e">
        <f>VLOOKUP(F1257,[2]零件成本10.26!$B$2:$C$7802,2,0)</f>
        <v>#N/A</v>
      </c>
      <c r="H1257" s="170"/>
      <c r="I1257" s="128" t="str">
        <f t="shared" si="191"/>
        <v/>
      </c>
      <c r="J1257" s="172"/>
      <c r="K1257" s="178"/>
      <c r="L1257" s="170"/>
      <c r="M1257" s="69"/>
      <c r="N1257" s="69"/>
      <c r="O1257" s="69"/>
      <c r="P1257" s="100">
        <f t="shared" si="192"/>
        <v>0</v>
      </c>
      <c r="Q1257" s="180"/>
      <c r="R1257" s="140" t="str">
        <f t="shared" si="193"/>
        <v>0</v>
      </c>
      <c r="S1257" s="140" t="str">
        <f t="shared" si="194"/>
        <v>0</v>
      </c>
      <c r="T1257" s="157"/>
      <c r="U1257" s="106"/>
      <c r="V1257" s="142">
        <f t="shared" si="195"/>
        <v>0</v>
      </c>
      <c r="W1257" s="142">
        <f t="shared" si="196"/>
        <v>0</v>
      </c>
      <c r="X1257" s="108">
        <f t="shared" si="197"/>
        <v>0</v>
      </c>
      <c r="Y1257" s="108">
        <f t="shared" si="198"/>
        <v>0</v>
      </c>
      <c r="Z1257" s="108">
        <f t="shared" si="199"/>
        <v>0</v>
      </c>
      <c r="AA1257" s="174"/>
      <c r="AB1257" s="179"/>
      <c r="AS1257" s="176"/>
      <c r="AT1257" s="176"/>
      <c r="AU1257" s="176"/>
      <c r="AV1257" s="176"/>
      <c r="AW1257" s="176"/>
      <c r="AX1257" s="176"/>
      <c r="AY1257" s="176"/>
      <c r="AZ1257" s="176"/>
      <c r="BA1257" s="176"/>
      <c r="BB1257" s="176"/>
      <c r="BC1257" s="176"/>
      <c r="BD1257" s="176"/>
      <c r="BE1257" s="176"/>
      <c r="BF1257" s="176"/>
      <c r="BG1257" s="176"/>
      <c r="BH1257" s="176"/>
      <c r="BI1257" s="176"/>
      <c r="BJ1257" s="176"/>
      <c r="BK1257" s="176"/>
      <c r="BL1257" s="176"/>
      <c r="BM1257" s="176"/>
      <c r="BN1257" s="176"/>
      <c r="BO1257" s="176"/>
    </row>
    <row r="1258" s="115" customFormat="1" ht="17.25" spans="1:67">
      <c r="A1258" s="94">
        <f t="shared" si="190"/>
        <v>1257</v>
      </c>
      <c r="B1258" s="95"/>
      <c r="C1258" s="69"/>
      <c r="D1258" s="48"/>
      <c r="E1258" s="69"/>
      <c r="F1258" s="169"/>
      <c r="G1258" s="124" t="e">
        <f>VLOOKUP(F1258,[2]零件成本10.26!$B$2:$C$7802,2,0)</f>
        <v>#N/A</v>
      </c>
      <c r="H1258" s="170"/>
      <c r="I1258" s="128" t="str">
        <f t="shared" si="191"/>
        <v/>
      </c>
      <c r="J1258" s="172"/>
      <c r="K1258" s="178"/>
      <c r="L1258" s="170"/>
      <c r="M1258" s="69"/>
      <c r="N1258" s="69"/>
      <c r="O1258" s="69"/>
      <c r="P1258" s="100">
        <f t="shared" si="192"/>
        <v>0</v>
      </c>
      <c r="Q1258" s="180"/>
      <c r="R1258" s="140" t="str">
        <f t="shared" si="193"/>
        <v>0</v>
      </c>
      <c r="S1258" s="140" t="str">
        <f t="shared" si="194"/>
        <v>0</v>
      </c>
      <c r="T1258" s="157"/>
      <c r="U1258" s="106"/>
      <c r="V1258" s="142">
        <f t="shared" si="195"/>
        <v>0</v>
      </c>
      <c r="W1258" s="142">
        <f t="shared" si="196"/>
        <v>0</v>
      </c>
      <c r="X1258" s="108">
        <f t="shared" si="197"/>
        <v>0</v>
      </c>
      <c r="Y1258" s="108">
        <f t="shared" si="198"/>
        <v>0</v>
      </c>
      <c r="Z1258" s="108">
        <f t="shared" si="199"/>
        <v>0</v>
      </c>
      <c r="AA1258" s="174"/>
      <c r="AB1258" s="179"/>
      <c r="AS1258" s="176"/>
      <c r="AT1258" s="176"/>
      <c r="AU1258" s="176"/>
      <c r="AV1258" s="176"/>
      <c r="AW1258" s="176"/>
      <c r="AX1258" s="176"/>
      <c r="AY1258" s="176"/>
      <c r="AZ1258" s="176"/>
      <c r="BA1258" s="176"/>
      <c r="BB1258" s="176"/>
      <c r="BC1258" s="176"/>
      <c r="BD1258" s="176"/>
      <c r="BE1258" s="176"/>
      <c r="BF1258" s="176"/>
      <c r="BG1258" s="176"/>
      <c r="BH1258" s="176"/>
      <c r="BI1258" s="176"/>
      <c r="BJ1258" s="176"/>
      <c r="BK1258" s="176"/>
      <c r="BL1258" s="176"/>
      <c r="BM1258" s="176"/>
      <c r="BN1258" s="176"/>
      <c r="BO1258" s="176"/>
    </row>
    <row r="1259" s="115" customFormat="1" ht="17.25" spans="1:67">
      <c r="A1259" s="94">
        <f t="shared" si="190"/>
        <v>1258</v>
      </c>
      <c r="B1259" s="95"/>
      <c r="C1259" s="69"/>
      <c r="D1259" s="48"/>
      <c r="E1259" s="69"/>
      <c r="F1259" s="169"/>
      <c r="G1259" s="124" t="e">
        <f>VLOOKUP(F1259,[2]零件成本10.26!$B$2:$C$7802,2,0)</f>
        <v>#N/A</v>
      </c>
      <c r="H1259" s="170"/>
      <c r="I1259" s="128" t="str">
        <f t="shared" si="191"/>
        <v/>
      </c>
      <c r="J1259" s="172"/>
      <c r="K1259" s="178"/>
      <c r="L1259" s="170"/>
      <c r="M1259" s="69"/>
      <c r="N1259" s="69"/>
      <c r="O1259" s="69"/>
      <c r="P1259" s="100">
        <f t="shared" si="192"/>
        <v>0</v>
      </c>
      <c r="Q1259" s="180"/>
      <c r="R1259" s="140" t="str">
        <f t="shared" si="193"/>
        <v>0</v>
      </c>
      <c r="S1259" s="140" t="str">
        <f t="shared" si="194"/>
        <v>0</v>
      </c>
      <c r="T1259" s="157"/>
      <c r="U1259" s="106"/>
      <c r="V1259" s="142">
        <f t="shared" si="195"/>
        <v>0</v>
      </c>
      <c r="W1259" s="142">
        <f t="shared" si="196"/>
        <v>0</v>
      </c>
      <c r="X1259" s="108">
        <f t="shared" si="197"/>
        <v>0</v>
      </c>
      <c r="Y1259" s="108">
        <f t="shared" si="198"/>
        <v>0</v>
      </c>
      <c r="Z1259" s="108">
        <f t="shared" si="199"/>
        <v>0</v>
      </c>
      <c r="AA1259" s="174"/>
      <c r="AB1259" s="179"/>
      <c r="AS1259" s="176"/>
      <c r="AT1259" s="176"/>
      <c r="AU1259" s="176"/>
      <c r="AV1259" s="176"/>
      <c r="AW1259" s="176"/>
      <c r="AX1259" s="176"/>
      <c r="AY1259" s="176"/>
      <c r="AZ1259" s="176"/>
      <c r="BA1259" s="176"/>
      <c r="BB1259" s="176"/>
      <c r="BC1259" s="176"/>
      <c r="BD1259" s="176"/>
      <c r="BE1259" s="176"/>
      <c r="BF1259" s="176"/>
      <c r="BG1259" s="176"/>
      <c r="BH1259" s="176"/>
      <c r="BI1259" s="176"/>
      <c r="BJ1259" s="176"/>
      <c r="BK1259" s="176"/>
      <c r="BL1259" s="176"/>
      <c r="BM1259" s="176"/>
      <c r="BN1259" s="176"/>
      <c r="BO1259" s="176"/>
    </row>
    <row r="1260" s="115" customFormat="1" ht="17.25" spans="1:67">
      <c r="A1260" s="94">
        <f t="shared" si="190"/>
        <v>1259</v>
      </c>
      <c r="B1260" s="95"/>
      <c r="C1260" s="69"/>
      <c r="D1260" s="48"/>
      <c r="E1260" s="69"/>
      <c r="F1260" s="169"/>
      <c r="G1260" s="124" t="e">
        <f>VLOOKUP(F1260,[2]零件成本10.26!$B$2:$C$7802,2,0)</f>
        <v>#N/A</v>
      </c>
      <c r="H1260" s="170"/>
      <c r="I1260" s="128" t="str">
        <f t="shared" si="191"/>
        <v/>
      </c>
      <c r="J1260" s="172"/>
      <c r="K1260" s="178"/>
      <c r="L1260" s="170"/>
      <c r="M1260" s="69"/>
      <c r="N1260" s="69"/>
      <c r="O1260" s="69"/>
      <c r="P1260" s="100">
        <f t="shared" si="192"/>
        <v>0</v>
      </c>
      <c r="Q1260" s="180"/>
      <c r="R1260" s="140" t="str">
        <f t="shared" si="193"/>
        <v>0</v>
      </c>
      <c r="S1260" s="140" t="str">
        <f t="shared" si="194"/>
        <v>0</v>
      </c>
      <c r="T1260" s="157"/>
      <c r="U1260" s="106"/>
      <c r="V1260" s="142">
        <f t="shared" si="195"/>
        <v>0</v>
      </c>
      <c r="W1260" s="142">
        <f t="shared" si="196"/>
        <v>0</v>
      </c>
      <c r="X1260" s="108">
        <f t="shared" si="197"/>
        <v>0</v>
      </c>
      <c r="Y1260" s="108">
        <f t="shared" si="198"/>
        <v>0</v>
      </c>
      <c r="Z1260" s="108">
        <f t="shared" si="199"/>
        <v>0</v>
      </c>
      <c r="AA1260" s="174"/>
      <c r="AB1260" s="179"/>
      <c r="AS1260" s="176"/>
      <c r="AT1260" s="176"/>
      <c r="AU1260" s="176"/>
      <c r="AV1260" s="176"/>
      <c r="AW1260" s="176"/>
      <c r="AX1260" s="176"/>
      <c r="AY1260" s="176"/>
      <c r="AZ1260" s="176"/>
      <c r="BA1260" s="176"/>
      <c r="BB1260" s="176"/>
      <c r="BC1260" s="176"/>
      <c r="BD1260" s="176"/>
      <c r="BE1260" s="176"/>
      <c r="BF1260" s="176"/>
      <c r="BG1260" s="176"/>
      <c r="BH1260" s="176"/>
      <c r="BI1260" s="176"/>
      <c r="BJ1260" s="176"/>
      <c r="BK1260" s="176"/>
      <c r="BL1260" s="176"/>
      <c r="BM1260" s="176"/>
      <c r="BN1260" s="176"/>
      <c r="BO1260" s="176"/>
    </row>
    <row r="1261" s="115" customFormat="1" ht="17.25" spans="1:67">
      <c r="A1261" s="94">
        <f t="shared" si="190"/>
        <v>1260</v>
      </c>
      <c r="B1261" s="95"/>
      <c r="C1261" s="69"/>
      <c r="D1261" s="48"/>
      <c r="E1261" s="69"/>
      <c r="F1261" s="169"/>
      <c r="G1261" s="124" t="e">
        <f>VLOOKUP(F1261,[2]零件成本10.26!$B$2:$C$7802,2,0)</f>
        <v>#N/A</v>
      </c>
      <c r="H1261" s="170"/>
      <c r="I1261" s="128" t="str">
        <f t="shared" si="191"/>
        <v/>
      </c>
      <c r="J1261" s="172"/>
      <c r="K1261" s="178"/>
      <c r="L1261" s="170"/>
      <c r="M1261" s="69"/>
      <c r="N1261" s="69"/>
      <c r="O1261" s="69"/>
      <c r="P1261" s="100">
        <f t="shared" si="192"/>
        <v>0</v>
      </c>
      <c r="Q1261" s="180"/>
      <c r="R1261" s="140" t="str">
        <f t="shared" si="193"/>
        <v>0</v>
      </c>
      <c r="S1261" s="140" t="str">
        <f t="shared" si="194"/>
        <v>0</v>
      </c>
      <c r="T1261" s="157"/>
      <c r="U1261" s="106"/>
      <c r="V1261" s="142">
        <f t="shared" si="195"/>
        <v>0</v>
      </c>
      <c r="W1261" s="142">
        <f t="shared" si="196"/>
        <v>0</v>
      </c>
      <c r="X1261" s="108">
        <f t="shared" si="197"/>
        <v>0</v>
      </c>
      <c r="Y1261" s="108">
        <f t="shared" si="198"/>
        <v>0</v>
      </c>
      <c r="Z1261" s="108">
        <f t="shared" si="199"/>
        <v>0</v>
      </c>
      <c r="AA1261" s="174"/>
      <c r="AB1261" s="179"/>
      <c r="AS1261" s="176"/>
      <c r="AT1261" s="176"/>
      <c r="AU1261" s="176"/>
      <c r="AV1261" s="176"/>
      <c r="AW1261" s="176"/>
      <c r="AX1261" s="176"/>
      <c r="AY1261" s="176"/>
      <c r="AZ1261" s="176"/>
      <c r="BA1261" s="176"/>
      <c r="BB1261" s="176"/>
      <c r="BC1261" s="176"/>
      <c r="BD1261" s="176"/>
      <c r="BE1261" s="176"/>
      <c r="BF1261" s="176"/>
      <c r="BG1261" s="176"/>
      <c r="BH1261" s="176"/>
      <c r="BI1261" s="176"/>
      <c r="BJ1261" s="176"/>
      <c r="BK1261" s="176"/>
      <c r="BL1261" s="176"/>
      <c r="BM1261" s="176"/>
      <c r="BN1261" s="176"/>
      <c r="BO1261" s="176"/>
    </row>
    <row r="1262" s="115" customFormat="1" ht="17.25" spans="1:67">
      <c r="A1262" s="94">
        <f t="shared" si="190"/>
        <v>1261</v>
      </c>
      <c r="B1262" s="95"/>
      <c r="C1262" s="69"/>
      <c r="D1262" s="48"/>
      <c r="E1262" s="69"/>
      <c r="F1262" s="169"/>
      <c r="G1262" s="124" t="e">
        <f>VLOOKUP(F1262,[2]零件成本10.26!$B$2:$C$7802,2,0)</f>
        <v>#N/A</v>
      </c>
      <c r="H1262" s="170"/>
      <c r="I1262" s="128" t="str">
        <f t="shared" si="191"/>
        <v/>
      </c>
      <c r="J1262" s="172"/>
      <c r="K1262" s="178"/>
      <c r="L1262" s="170"/>
      <c r="M1262" s="69"/>
      <c r="N1262" s="69"/>
      <c r="O1262" s="69"/>
      <c r="P1262" s="100">
        <f t="shared" si="192"/>
        <v>0</v>
      </c>
      <c r="Q1262" s="180"/>
      <c r="R1262" s="140" t="str">
        <f t="shared" si="193"/>
        <v>0</v>
      </c>
      <c r="S1262" s="140" t="str">
        <f t="shared" si="194"/>
        <v>0</v>
      </c>
      <c r="T1262" s="157"/>
      <c r="U1262" s="106"/>
      <c r="V1262" s="142">
        <f t="shared" si="195"/>
        <v>0</v>
      </c>
      <c r="W1262" s="142">
        <f t="shared" si="196"/>
        <v>0</v>
      </c>
      <c r="X1262" s="108">
        <f t="shared" si="197"/>
        <v>0</v>
      </c>
      <c r="Y1262" s="108">
        <f t="shared" si="198"/>
        <v>0</v>
      </c>
      <c r="Z1262" s="108">
        <f t="shared" si="199"/>
        <v>0</v>
      </c>
      <c r="AA1262" s="174"/>
      <c r="AB1262" s="179"/>
      <c r="AS1262" s="176"/>
      <c r="AT1262" s="176"/>
      <c r="AU1262" s="176"/>
      <c r="AV1262" s="176"/>
      <c r="AW1262" s="176"/>
      <c r="AX1262" s="176"/>
      <c r="AY1262" s="176"/>
      <c r="AZ1262" s="176"/>
      <c r="BA1262" s="176"/>
      <c r="BB1262" s="176"/>
      <c r="BC1262" s="176"/>
      <c r="BD1262" s="176"/>
      <c r="BE1262" s="176"/>
      <c r="BF1262" s="176"/>
      <c r="BG1262" s="176"/>
      <c r="BH1262" s="176"/>
      <c r="BI1262" s="176"/>
      <c r="BJ1262" s="176"/>
      <c r="BK1262" s="176"/>
      <c r="BL1262" s="176"/>
      <c r="BM1262" s="176"/>
      <c r="BN1262" s="176"/>
      <c r="BO1262" s="176"/>
    </row>
    <row r="1263" s="115" customFormat="1" ht="17.25" spans="1:67">
      <c r="A1263" s="94">
        <f t="shared" si="190"/>
        <v>1262</v>
      </c>
      <c r="B1263" s="95"/>
      <c r="C1263" s="69"/>
      <c r="D1263" s="48"/>
      <c r="E1263" s="69"/>
      <c r="F1263" s="169"/>
      <c r="G1263" s="124" t="e">
        <f>VLOOKUP(F1263,[2]零件成本10.26!$B$2:$C$7802,2,0)</f>
        <v>#N/A</v>
      </c>
      <c r="H1263" s="170"/>
      <c r="I1263" s="128" t="str">
        <f t="shared" si="191"/>
        <v/>
      </c>
      <c r="J1263" s="172"/>
      <c r="K1263" s="178"/>
      <c r="L1263" s="170"/>
      <c r="M1263" s="69"/>
      <c r="N1263" s="69"/>
      <c r="O1263" s="69"/>
      <c r="P1263" s="100">
        <f t="shared" si="192"/>
        <v>0</v>
      </c>
      <c r="Q1263" s="180"/>
      <c r="R1263" s="140" t="str">
        <f t="shared" si="193"/>
        <v>0</v>
      </c>
      <c r="S1263" s="140" t="str">
        <f t="shared" si="194"/>
        <v>0</v>
      </c>
      <c r="T1263" s="157"/>
      <c r="U1263" s="106"/>
      <c r="V1263" s="142">
        <f t="shared" si="195"/>
        <v>0</v>
      </c>
      <c r="W1263" s="142">
        <f t="shared" si="196"/>
        <v>0</v>
      </c>
      <c r="X1263" s="108">
        <f t="shared" si="197"/>
        <v>0</v>
      </c>
      <c r="Y1263" s="108">
        <f t="shared" si="198"/>
        <v>0</v>
      </c>
      <c r="Z1263" s="108">
        <f t="shared" si="199"/>
        <v>0</v>
      </c>
      <c r="AA1263" s="174"/>
      <c r="AB1263" s="179"/>
      <c r="AS1263" s="176"/>
      <c r="AT1263" s="176"/>
      <c r="AU1263" s="176"/>
      <c r="AV1263" s="176"/>
      <c r="AW1263" s="176"/>
      <c r="AX1263" s="176"/>
      <c r="AY1263" s="176"/>
      <c r="AZ1263" s="176"/>
      <c r="BA1263" s="176"/>
      <c r="BB1263" s="176"/>
      <c r="BC1263" s="176"/>
      <c r="BD1263" s="176"/>
      <c r="BE1263" s="176"/>
      <c r="BF1263" s="176"/>
      <c r="BG1263" s="176"/>
      <c r="BH1263" s="176"/>
      <c r="BI1263" s="176"/>
      <c r="BJ1263" s="176"/>
      <c r="BK1263" s="176"/>
      <c r="BL1263" s="176"/>
      <c r="BM1263" s="176"/>
      <c r="BN1263" s="176"/>
      <c r="BO1263" s="176"/>
    </row>
    <row r="1264" s="115" customFormat="1" ht="17.25" spans="1:67">
      <c r="A1264" s="94">
        <f t="shared" si="190"/>
        <v>1263</v>
      </c>
      <c r="B1264" s="95"/>
      <c r="C1264" s="69"/>
      <c r="D1264" s="48"/>
      <c r="E1264" s="69"/>
      <c r="F1264" s="169"/>
      <c r="G1264" s="124" t="e">
        <f>VLOOKUP(F1264,[2]零件成本10.26!$B$2:$C$7802,2,0)</f>
        <v>#N/A</v>
      </c>
      <c r="H1264" s="170"/>
      <c r="I1264" s="128" t="str">
        <f t="shared" si="191"/>
        <v/>
      </c>
      <c r="J1264" s="172"/>
      <c r="K1264" s="178"/>
      <c r="L1264" s="170"/>
      <c r="M1264" s="69"/>
      <c r="N1264" s="69"/>
      <c r="O1264" s="69"/>
      <c r="P1264" s="100">
        <f t="shared" si="192"/>
        <v>0</v>
      </c>
      <c r="Q1264" s="180"/>
      <c r="R1264" s="140" t="str">
        <f t="shared" si="193"/>
        <v>0</v>
      </c>
      <c r="S1264" s="140" t="str">
        <f t="shared" si="194"/>
        <v>0</v>
      </c>
      <c r="T1264" s="157"/>
      <c r="U1264" s="106"/>
      <c r="V1264" s="142">
        <f t="shared" si="195"/>
        <v>0</v>
      </c>
      <c r="W1264" s="142">
        <f t="shared" si="196"/>
        <v>0</v>
      </c>
      <c r="X1264" s="108">
        <f t="shared" si="197"/>
        <v>0</v>
      </c>
      <c r="Y1264" s="108">
        <f t="shared" si="198"/>
        <v>0</v>
      </c>
      <c r="Z1264" s="108">
        <f t="shared" si="199"/>
        <v>0</v>
      </c>
      <c r="AA1264" s="174"/>
      <c r="AB1264" s="179"/>
      <c r="AS1264" s="176"/>
      <c r="AT1264" s="176"/>
      <c r="AU1264" s="176"/>
      <c r="AV1264" s="176"/>
      <c r="AW1264" s="176"/>
      <c r="AX1264" s="176"/>
      <c r="AY1264" s="176"/>
      <c r="AZ1264" s="176"/>
      <c r="BA1264" s="176"/>
      <c r="BB1264" s="176"/>
      <c r="BC1264" s="176"/>
      <c r="BD1264" s="176"/>
      <c r="BE1264" s="176"/>
      <c r="BF1264" s="176"/>
      <c r="BG1264" s="176"/>
      <c r="BH1264" s="176"/>
      <c r="BI1264" s="176"/>
      <c r="BJ1264" s="176"/>
      <c r="BK1264" s="176"/>
      <c r="BL1264" s="176"/>
      <c r="BM1264" s="176"/>
      <c r="BN1264" s="176"/>
      <c r="BO1264" s="176"/>
    </row>
    <row r="1265" s="115" customFormat="1" ht="17.25" spans="1:67">
      <c r="A1265" s="94">
        <f t="shared" si="190"/>
        <v>1264</v>
      </c>
      <c r="B1265" s="95"/>
      <c r="C1265" s="69"/>
      <c r="D1265" s="48"/>
      <c r="E1265" s="69"/>
      <c r="F1265" s="169"/>
      <c r="G1265" s="124" t="e">
        <f>VLOOKUP(F1265,[2]零件成本10.26!$B$2:$C$7802,2,0)</f>
        <v>#N/A</v>
      </c>
      <c r="H1265" s="170"/>
      <c r="I1265" s="128" t="str">
        <f t="shared" si="191"/>
        <v/>
      </c>
      <c r="J1265" s="172"/>
      <c r="K1265" s="178"/>
      <c r="L1265" s="170"/>
      <c r="M1265" s="69"/>
      <c r="N1265" s="69"/>
      <c r="O1265" s="69"/>
      <c r="P1265" s="100">
        <f t="shared" si="192"/>
        <v>0</v>
      </c>
      <c r="Q1265" s="180"/>
      <c r="R1265" s="140" t="str">
        <f t="shared" si="193"/>
        <v>0</v>
      </c>
      <c r="S1265" s="140" t="str">
        <f t="shared" si="194"/>
        <v>0</v>
      </c>
      <c r="T1265" s="157"/>
      <c r="U1265" s="106"/>
      <c r="V1265" s="142">
        <f t="shared" si="195"/>
        <v>0</v>
      </c>
      <c r="W1265" s="142">
        <f t="shared" si="196"/>
        <v>0</v>
      </c>
      <c r="X1265" s="108">
        <f t="shared" si="197"/>
        <v>0</v>
      </c>
      <c r="Y1265" s="108">
        <f t="shared" si="198"/>
        <v>0</v>
      </c>
      <c r="Z1265" s="108">
        <f t="shared" si="199"/>
        <v>0</v>
      </c>
      <c r="AA1265" s="174"/>
      <c r="AB1265" s="179"/>
      <c r="AS1265" s="176"/>
      <c r="AT1265" s="176"/>
      <c r="AU1265" s="176"/>
      <c r="AV1265" s="176"/>
      <c r="AW1265" s="176"/>
      <c r="AX1265" s="176"/>
      <c r="AY1265" s="176"/>
      <c r="AZ1265" s="176"/>
      <c r="BA1265" s="176"/>
      <c r="BB1265" s="176"/>
      <c r="BC1265" s="176"/>
      <c r="BD1265" s="176"/>
      <c r="BE1265" s="176"/>
      <c r="BF1265" s="176"/>
      <c r="BG1265" s="176"/>
      <c r="BH1265" s="176"/>
      <c r="BI1265" s="176"/>
      <c r="BJ1265" s="176"/>
      <c r="BK1265" s="176"/>
      <c r="BL1265" s="176"/>
      <c r="BM1265" s="176"/>
      <c r="BN1265" s="176"/>
      <c r="BO1265" s="176"/>
    </row>
    <row r="1266" s="115" customFormat="1" ht="17.25" spans="1:67">
      <c r="A1266" s="94">
        <f t="shared" si="190"/>
        <v>1265</v>
      </c>
      <c r="B1266" s="95"/>
      <c r="C1266" s="69"/>
      <c r="D1266" s="48"/>
      <c r="E1266" s="69"/>
      <c r="F1266" s="169"/>
      <c r="G1266" s="124" t="e">
        <f>VLOOKUP(F1266,[2]零件成本10.26!$B$2:$C$7802,2,0)</f>
        <v>#N/A</v>
      </c>
      <c r="H1266" s="170"/>
      <c r="I1266" s="128" t="str">
        <f t="shared" si="191"/>
        <v/>
      </c>
      <c r="J1266" s="172"/>
      <c r="K1266" s="178"/>
      <c r="L1266" s="170"/>
      <c r="M1266" s="69"/>
      <c r="N1266" s="69"/>
      <c r="O1266" s="69"/>
      <c r="P1266" s="100">
        <f t="shared" si="192"/>
        <v>0</v>
      </c>
      <c r="Q1266" s="180"/>
      <c r="R1266" s="140" t="str">
        <f t="shared" si="193"/>
        <v>0</v>
      </c>
      <c r="S1266" s="140" t="str">
        <f t="shared" si="194"/>
        <v>0</v>
      </c>
      <c r="T1266" s="157"/>
      <c r="U1266" s="106"/>
      <c r="V1266" s="142">
        <f t="shared" si="195"/>
        <v>0</v>
      </c>
      <c r="W1266" s="142">
        <f t="shared" si="196"/>
        <v>0</v>
      </c>
      <c r="X1266" s="108">
        <f t="shared" si="197"/>
        <v>0</v>
      </c>
      <c r="Y1266" s="108">
        <f t="shared" si="198"/>
        <v>0</v>
      </c>
      <c r="Z1266" s="108">
        <f t="shared" si="199"/>
        <v>0</v>
      </c>
      <c r="AA1266" s="174"/>
      <c r="AB1266" s="179"/>
      <c r="AS1266" s="176"/>
      <c r="AT1266" s="176"/>
      <c r="AU1266" s="176"/>
      <c r="AV1266" s="176"/>
      <c r="AW1266" s="176"/>
      <c r="AX1266" s="176"/>
      <c r="AY1266" s="176"/>
      <c r="AZ1266" s="176"/>
      <c r="BA1266" s="176"/>
      <c r="BB1266" s="176"/>
      <c r="BC1266" s="176"/>
      <c r="BD1266" s="176"/>
      <c r="BE1266" s="176"/>
      <c r="BF1266" s="176"/>
      <c r="BG1266" s="176"/>
      <c r="BH1266" s="176"/>
      <c r="BI1266" s="176"/>
      <c r="BJ1266" s="176"/>
      <c r="BK1266" s="176"/>
      <c r="BL1266" s="176"/>
      <c r="BM1266" s="176"/>
      <c r="BN1266" s="176"/>
      <c r="BO1266" s="176"/>
    </row>
    <row r="1267" s="115" customFormat="1" ht="17.25" spans="1:67">
      <c r="A1267" s="94">
        <f t="shared" si="190"/>
        <v>1266</v>
      </c>
      <c r="B1267" s="95"/>
      <c r="C1267" s="69"/>
      <c r="D1267" s="48"/>
      <c r="E1267" s="69"/>
      <c r="F1267" s="169"/>
      <c r="G1267" s="124" t="e">
        <f>VLOOKUP(F1267,[2]零件成本10.26!$B$2:$C$7802,2,0)</f>
        <v>#N/A</v>
      </c>
      <c r="H1267" s="170"/>
      <c r="I1267" s="128" t="str">
        <f t="shared" si="191"/>
        <v/>
      </c>
      <c r="J1267" s="172"/>
      <c r="K1267" s="178"/>
      <c r="L1267" s="170"/>
      <c r="M1267" s="69"/>
      <c r="N1267" s="69"/>
      <c r="O1267" s="69"/>
      <c r="P1267" s="100">
        <f t="shared" si="192"/>
        <v>0</v>
      </c>
      <c r="Q1267" s="180"/>
      <c r="R1267" s="140" t="str">
        <f t="shared" si="193"/>
        <v>0</v>
      </c>
      <c r="S1267" s="140" t="str">
        <f t="shared" si="194"/>
        <v>0</v>
      </c>
      <c r="T1267" s="157"/>
      <c r="U1267" s="106"/>
      <c r="V1267" s="142">
        <f t="shared" si="195"/>
        <v>0</v>
      </c>
      <c r="W1267" s="142">
        <f t="shared" si="196"/>
        <v>0</v>
      </c>
      <c r="X1267" s="108">
        <f t="shared" si="197"/>
        <v>0</v>
      </c>
      <c r="Y1267" s="108">
        <f t="shared" si="198"/>
        <v>0</v>
      </c>
      <c r="Z1267" s="108">
        <f t="shared" si="199"/>
        <v>0</v>
      </c>
      <c r="AA1267" s="174"/>
      <c r="AB1267" s="179"/>
      <c r="AS1267" s="176"/>
      <c r="AT1267" s="176"/>
      <c r="AU1267" s="176"/>
      <c r="AV1267" s="176"/>
      <c r="AW1267" s="176"/>
      <c r="AX1267" s="176"/>
      <c r="AY1267" s="176"/>
      <c r="AZ1267" s="176"/>
      <c r="BA1267" s="176"/>
      <c r="BB1267" s="176"/>
      <c r="BC1267" s="176"/>
      <c r="BD1267" s="176"/>
      <c r="BE1267" s="176"/>
      <c r="BF1267" s="176"/>
      <c r="BG1267" s="176"/>
      <c r="BH1267" s="176"/>
      <c r="BI1267" s="176"/>
      <c r="BJ1267" s="176"/>
      <c r="BK1267" s="176"/>
      <c r="BL1267" s="176"/>
      <c r="BM1267" s="176"/>
      <c r="BN1267" s="176"/>
      <c r="BO1267" s="176"/>
    </row>
    <row r="1268" s="115" customFormat="1" ht="17.25" spans="1:67">
      <c r="A1268" s="94">
        <f t="shared" si="190"/>
        <v>1267</v>
      </c>
      <c r="B1268" s="95"/>
      <c r="C1268" s="69"/>
      <c r="D1268" s="48"/>
      <c r="E1268" s="69"/>
      <c r="F1268" s="169"/>
      <c r="G1268" s="124" t="e">
        <f>VLOOKUP(F1268,[2]零件成本10.26!$B$2:$C$7802,2,0)</f>
        <v>#N/A</v>
      </c>
      <c r="H1268" s="170"/>
      <c r="I1268" s="128" t="str">
        <f t="shared" si="191"/>
        <v/>
      </c>
      <c r="J1268" s="172"/>
      <c r="K1268" s="178"/>
      <c r="L1268" s="170"/>
      <c r="M1268" s="69"/>
      <c r="N1268" s="69"/>
      <c r="O1268" s="69"/>
      <c r="P1268" s="100">
        <f t="shared" si="192"/>
        <v>0</v>
      </c>
      <c r="Q1268" s="180"/>
      <c r="R1268" s="140" t="str">
        <f t="shared" si="193"/>
        <v>0</v>
      </c>
      <c r="S1268" s="140" t="str">
        <f t="shared" si="194"/>
        <v>0</v>
      </c>
      <c r="T1268" s="157"/>
      <c r="U1268" s="106"/>
      <c r="V1268" s="142">
        <f t="shared" si="195"/>
        <v>0</v>
      </c>
      <c r="W1268" s="142">
        <f t="shared" si="196"/>
        <v>0</v>
      </c>
      <c r="X1268" s="108">
        <f t="shared" si="197"/>
        <v>0</v>
      </c>
      <c r="Y1268" s="108">
        <f t="shared" si="198"/>
        <v>0</v>
      </c>
      <c r="Z1268" s="108">
        <f t="shared" si="199"/>
        <v>0</v>
      </c>
      <c r="AA1268" s="174"/>
      <c r="AB1268" s="179"/>
      <c r="AS1268" s="176"/>
      <c r="AT1268" s="176"/>
      <c r="AU1268" s="176"/>
      <c r="AV1268" s="176"/>
      <c r="AW1268" s="176"/>
      <c r="AX1268" s="176"/>
      <c r="AY1268" s="176"/>
      <c r="AZ1268" s="176"/>
      <c r="BA1268" s="176"/>
      <c r="BB1268" s="176"/>
      <c r="BC1268" s="176"/>
      <c r="BD1268" s="176"/>
      <c r="BE1268" s="176"/>
      <c r="BF1268" s="176"/>
      <c r="BG1268" s="176"/>
      <c r="BH1268" s="176"/>
      <c r="BI1268" s="176"/>
      <c r="BJ1268" s="176"/>
      <c r="BK1268" s="176"/>
      <c r="BL1268" s="176"/>
      <c r="BM1268" s="176"/>
      <c r="BN1268" s="176"/>
      <c r="BO1268" s="176"/>
    </row>
    <row r="1269" s="115" customFormat="1" ht="17.25" spans="1:67">
      <c r="A1269" s="94">
        <f t="shared" si="190"/>
        <v>1268</v>
      </c>
      <c r="B1269" s="95"/>
      <c r="C1269" s="69"/>
      <c r="D1269" s="48"/>
      <c r="E1269" s="69"/>
      <c r="F1269" s="169"/>
      <c r="G1269" s="124" t="e">
        <f>VLOOKUP(F1269,[2]零件成本10.26!$B$2:$C$7802,2,0)</f>
        <v>#N/A</v>
      </c>
      <c r="H1269" s="170"/>
      <c r="I1269" s="128" t="str">
        <f t="shared" si="191"/>
        <v/>
      </c>
      <c r="J1269" s="172"/>
      <c r="K1269" s="178"/>
      <c r="L1269" s="170"/>
      <c r="M1269" s="69"/>
      <c r="N1269" s="69"/>
      <c r="O1269" s="69"/>
      <c r="P1269" s="100">
        <f t="shared" si="192"/>
        <v>0</v>
      </c>
      <c r="Q1269" s="180"/>
      <c r="R1269" s="140" t="str">
        <f t="shared" si="193"/>
        <v>0</v>
      </c>
      <c r="S1269" s="140" t="str">
        <f t="shared" si="194"/>
        <v>0</v>
      </c>
      <c r="T1269" s="157"/>
      <c r="U1269" s="106"/>
      <c r="V1269" s="142">
        <f t="shared" si="195"/>
        <v>0</v>
      </c>
      <c r="W1269" s="142">
        <f t="shared" si="196"/>
        <v>0</v>
      </c>
      <c r="X1269" s="108">
        <f t="shared" si="197"/>
        <v>0</v>
      </c>
      <c r="Y1269" s="108">
        <f t="shared" si="198"/>
        <v>0</v>
      </c>
      <c r="Z1269" s="108">
        <f t="shared" si="199"/>
        <v>0</v>
      </c>
      <c r="AA1269" s="174"/>
      <c r="AB1269" s="179"/>
      <c r="AS1269" s="176"/>
      <c r="AT1269" s="176"/>
      <c r="AU1269" s="176"/>
      <c r="AV1269" s="176"/>
      <c r="AW1269" s="176"/>
      <c r="AX1269" s="176"/>
      <c r="AY1269" s="176"/>
      <c r="AZ1269" s="176"/>
      <c r="BA1269" s="176"/>
      <c r="BB1269" s="176"/>
      <c r="BC1269" s="176"/>
      <c r="BD1269" s="176"/>
      <c r="BE1269" s="176"/>
      <c r="BF1269" s="176"/>
      <c r="BG1269" s="176"/>
      <c r="BH1269" s="176"/>
      <c r="BI1269" s="176"/>
      <c r="BJ1269" s="176"/>
      <c r="BK1269" s="176"/>
      <c r="BL1269" s="176"/>
      <c r="BM1269" s="176"/>
      <c r="BN1269" s="176"/>
      <c r="BO1269" s="176"/>
    </row>
    <row r="1270" s="115" customFormat="1" ht="17.25" spans="1:67">
      <c r="A1270" s="94">
        <f t="shared" si="190"/>
        <v>1269</v>
      </c>
      <c r="B1270" s="95"/>
      <c r="C1270" s="69"/>
      <c r="D1270" s="48"/>
      <c r="E1270" s="69"/>
      <c r="F1270" s="169"/>
      <c r="G1270" s="124" t="e">
        <f>VLOOKUP(F1270,[2]零件成本10.26!$B$2:$C$7802,2,0)</f>
        <v>#N/A</v>
      </c>
      <c r="H1270" s="170"/>
      <c r="I1270" s="128" t="str">
        <f t="shared" si="191"/>
        <v/>
      </c>
      <c r="J1270" s="172"/>
      <c r="K1270" s="178"/>
      <c r="L1270" s="170"/>
      <c r="M1270" s="69"/>
      <c r="N1270" s="69"/>
      <c r="O1270" s="69"/>
      <c r="P1270" s="100">
        <f t="shared" si="192"/>
        <v>0</v>
      </c>
      <c r="Q1270" s="180"/>
      <c r="R1270" s="140" t="str">
        <f t="shared" si="193"/>
        <v>0</v>
      </c>
      <c r="S1270" s="140" t="str">
        <f t="shared" si="194"/>
        <v>0</v>
      </c>
      <c r="T1270" s="157"/>
      <c r="U1270" s="106"/>
      <c r="V1270" s="142">
        <f t="shared" si="195"/>
        <v>0</v>
      </c>
      <c r="W1270" s="142">
        <f t="shared" si="196"/>
        <v>0</v>
      </c>
      <c r="X1270" s="108">
        <f t="shared" si="197"/>
        <v>0</v>
      </c>
      <c r="Y1270" s="108">
        <f t="shared" si="198"/>
        <v>0</v>
      </c>
      <c r="Z1270" s="108">
        <f t="shared" si="199"/>
        <v>0</v>
      </c>
      <c r="AA1270" s="174"/>
      <c r="AB1270" s="179"/>
      <c r="AS1270" s="176"/>
      <c r="AT1270" s="176"/>
      <c r="AU1270" s="176"/>
      <c r="AV1270" s="176"/>
      <c r="AW1270" s="176"/>
      <c r="AX1270" s="176"/>
      <c r="AY1270" s="176"/>
      <c r="AZ1270" s="176"/>
      <c r="BA1270" s="176"/>
      <c r="BB1270" s="176"/>
      <c r="BC1270" s="176"/>
      <c r="BD1270" s="176"/>
      <c r="BE1270" s="176"/>
      <c r="BF1270" s="176"/>
      <c r="BG1270" s="176"/>
      <c r="BH1270" s="176"/>
      <c r="BI1270" s="176"/>
      <c r="BJ1270" s="176"/>
      <c r="BK1270" s="176"/>
      <c r="BL1270" s="176"/>
      <c r="BM1270" s="176"/>
      <c r="BN1270" s="176"/>
      <c r="BO1270" s="176"/>
    </row>
    <row r="1271" s="115" customFormat="1" ht="17.25" spans="1:67">
      <c r="A1271" s="94">
        <f t="shared" si="190"/>
        <v>1270</v>
      </c>
      <c r="B1271" s="95"/>
      <c r="C1271" s="69"/>
      <c r="D1271" s="48"/>
      <c r="E1271" s="69"/>
      <c r="F1271" s="169"/>
      <c r="G1271" s="124" t="e">
        <f>VLOOKUP(F1271,[2]零件成本10.26!$B$2:$C$7802,2,0)</f>
        <v>#N/A</v>
      </c>
      <c r="H1271" s="170"/>
      <c r="I1271" s="128" t="str">
        <f t="shared" si="191"/>
        <v/>
      </c>
      <c r="J1271" s="172"/>
      <c r="K1271" s="178"/>
      <c r="L1271" s="170"/>
      <c r="M1271" s="69"/>
      <c r="N1271" s="69"/>
      <c r="O1271" s="69"/>
      <c r="P1271" s="100">
        <f t="shared" si="192"/>
        <v>0</v>
      </c>
      <c r="Q1271" s="180"/>
      <c r="R1271" s="140" t="str">
        <f t="shared" si="193"/>
        <v>0</v>
      </c>
      <c r="S1271" s="140" t="str">
        <f t="shared" si="194"/>
        <v>0</v>
      </c>
      <c r="T1271" s="157"/>
      <c r="U1271" s="106"/>
      <c r="V1271" s="142">
        <f t="shared" si="195"/>
        <v>0</v>
      </c>
      <c r="W1271" s="142">
        <f t="shared" si="196"/>
        <v>0</v>
      </c>
      <c r="X1271" s="108">
        <f t="shared" si="197"/>
        <v>0</v>
      </c>
      <c r="Y1271" s="108">
        <f t="shared" si="198"/>
        <v>0</v>
      </c>
      <c r="Z1271" s="108">
        <f t="shared" si="199"/>
        <v>0</v>
      </c>
      <c r="AA1271" s="174"/>
      <c r="AB1271" s="179"/>
      <c r="AS1271" s="176"/>
      <c r="AT1271" s="176"/>
      <c r="AU1271" s="176"/>
      <c r="AV1271" s="176"/>
      <c r="AW1271" s="176"/>
      <c r="AX1271" s="176"/>
      <c r="AY1271" s="176"/>
      <c r="AZ1271" s="176"/>
      <c r="BA1271" s="176"/>
      <c r="BB1271" s="176"/>
      <c r="BC1271" s="176"/>
      <c r="BD1271" s="176"/>
      <c r="BE1271" s="176"/>
      <c r="BF1271" s="176"/>
      <c r="BG1271" s="176"/>
      <c r="BH1271" s="176"/>
      <c r="BI1271" s="176"/>
      <c r="BJ1271" s="176"/>
      <c r="BK1271" s="176"/>
      <c r="BL1271" s="176"/>
      <c r="BM1271" s="176"/>
      <c r="BN1271" s="176"/>
      <c r="BO1271" s="176"/>
    </row>
    <row r="1272" s="115" customFormat="1" ht="17.25" spans="1:67">
      <c r="A1272" s="94">
        <f t="shared" si="190"/>
        <v>1271</v>
      </c>
      <c r="B1272" s="95"/>
      <c r="C1272" s="69"/>
      <c r="D1272" s="48"/>
      <c r="E1272" s="69"/>
      <c r="F1272" s="169"/>
      <c r="G1272" s="124" t="e">
        <f>VLOOKUP(F1272,[2]零件成本10.26!$B$2:$C$7802,2,0)</f>
        <v>#N/A</v>
      </c>
      <c r="H1272" s="170"/>
      <c r="I1272" s="128" t="str">
        <f t="shared" si="191"/>
        <v/>
      </c>
      <c r="J1272" s="172"/>
      <c r="K1272" s="178"/>
      <c r="L1272" s="170"/>
      <c r="M1272" s="69"/>
      <c r="N1272" s="69"/>
      <c r="O1272" s="69"/>
      <c r="P1272" s="100">
        <f t="shared" si="192"/>
        <v>0</v>
      </c>
      <c r="Q1272" s="180"/>
      <c r="R1272" s="140" t="str">
        <f t="shared" si="193"/>
        <v>0</v>
      </c>
      <c r="S1272" s="140" t="str">
        <f t="shared" si="194"/>
        <v>0</v>
      </c>
      <c r="T1272" s="157"/>
      <c r="U1272" s="106"/>
      <c r="V1272" s="142">
        <f t="shared" si="195"/>
        <v>0</v>
      </c>
      <c r="W1272" s="142">
        <f t="shared" si="196"/>
        <v>0</v>
      </c>
      <c r="X1272" s="108">
        <f t="shared" si="197"/>
        <v>0</v>
      </c>
      <c r="Y1272" s="108">
        <f t="shared" si="198"/>
        <v>0</v>
      </c>
      <c r="Z1272" s="108">
        <f t="shared" si="199"/>
        <v>0</v>
      </c>
      <c r="AA1272" s="174"/>
      <c r="AB1272" s="179"/>
      <c r="AS1272" s="176"/>
      <c r="AT1272" s="176"/>
      <c r="AU1272" s="176"/>
      <c r="AV1272" s="176"/>
      <c r="AW1272" s="176"/>
      <c r="AX1272" s="176"/>
      <c r="AY1272" s="176"/>
      <c r="AZ1272" s="176"/>
      <c r="BA1272" s="176"/>
      <c r="BB1272" s="176"/>
      <c r="BC1272" s="176"/>
      <c r="BD1272" s="176"/>
      <c r="BE1272" s="176"/>
      <c r="BF1272" s="176"/>
      <c r="BG1272" s="176"/>
      <c r="BH1272" s="176"/>
      <c r="BI1272" s="176"/>
      <c r="BJ1272" s="176"/>
      <c r="BK1272" s="176"/>
      <c r="BL1272" s="176"/>
      <c r="BM1272" s="176"/>
      <c r="BN1272" s="176"/>
      <c r="BO1272" s="176"/>
    </row>
    <row r="1273" s="115" customFormat="1" ht="17.25" spans="1:67">
      <c r="A1273" s="94">
        <f t="shared" si="190"/>
        <v>1272</v>
      </c>
      <c r="B1273" s="95"/>
      <c r="C1273" s="69"/>
      <c r="D1273" s="48"/>
      <c r="E1273" s="69"/>
      <c r="F1273" s="169"/>
      <c r="G1273" s="124" t="e">
        <f>VLOOKUP(F1273,[2]零件成本10.26!$B$2:$C$7802,2,0)</f>
        <v>#N/A</v>
      </c>
      <c r="H1273" s="170"/>
      <c r="I1273" s="128" t="str">
        <f t="shared" si="191"/>
        <v/>
      </c>
      <c r="J1273" s="172"/>
      <c r="K1273" s="178"/>
      <c r="L1273" s="170"/>
      <c r="M1273" s="69"/>
      <c r="N1273" s="69"/>
      <c r="O1273" s="69"/>
      <c r="P1273" s="100">
        <f t="shared" si="192"/>
        <v>0</v>
      </c>
      <c r="Q1273" s="180"/>
      <c r="R1273" s="140" t="str">
        <f t="shared" si="193"/>
        <v>0</v>
      </c>
      <c r="S1273" s="140" t="str">
        <f t="shared" si="194"/>
        <v>0</v>
      </c>
      <c r="T1273" s="157"/>
      <c r="U1273" s="106"/>
      <c r="V1273" s="142">
        <f t="shared" si="195"/>
        <v>0</v>
      </c>
      <c r="W1273" s="142">
        <f t="shared" si="196"/>
        <v>0</v>
      </c>
      <c r="X1273" s="108">
        <f t="shared" si="197"/>
        <v>0</v>
      </c>
      <c r="Y1273" s="108">
        <f t="shared" si="198"/>
        <v>0</v>
      </c>
      <c r="Z1273" s="108">
        <f t="shared" si="199"/>
        <v>0</v>
      </c>
      <c r="AA1273" s="174"/>
      <c r="AB1273" s="179"/>
      <c r="AS1273" s="176"/>
      <c r="AT1273" s="176"/>
      <c r="AU1273" s="176"/>
      <c r="AV1273" s="176"/>
      <c r="AW1273" s="176"/>
      <c r="AX1273" s="176"/>
      <c r="AY1273" s="176"/>
      <c r="AZ1273" s="176"/>
      <c r="BA1273" s="176"/>
      <c r="BB1273" s="176"/>
      <c r="BC1273" s="176"/>
      <c r="BD1273" s="176"/>
      <c r="BE1273" s="176"/>
      <c r="BF1273" s="176"/>
      <c r="BG1273" s="176"/>
      <c r="BH1273" s="176"/>
      <c r="BI1273" s="176"/>
      <c r="BJ1273" s="176"/>
      <c r="BK1273" s="176"/>
      <c r="BL1273" s="176"/>
      <c r="BM1273" s="176"/>
      <c r="BN1273" s="176"/>
      <c r="BO1273" s="176"/>
    </row>
    <row r="1274" s="115" customFormat="1" ht="17.25" spans="1:67">
      <c r="A1274" s="94">
        <f t="shared" si="190"/>
        <v>1273</v>
      </c>
      <c r="B1274" s="95"/>
      <c r="C1274" s="69"/>
      <c r="D1274" s="48"/>
      <c r="E1274" s="69"/>
      <c r="F1274" s="169"/>
      <c r="G1274" s="124" t="e">
        <f>VLOOKUP(F1274,[2]零件成本10.26!$B$2:$C$7802,2,0)</f>
        <v>#N/A</v>
      </c>
      <c r="H1274" s="170"/>
      <c r="I1274" s="128" t="str">
        <f t="shared" si="191"/>
        <v/>
      </c>
      <c r="J1274" s="172"/>
      <c r="K1274" s="178"/>
      <c r="L1274" s="170"/>
      <c r="M1274" s="69"/>
      <c r="N1274" s="69"/>
      <c r="O1274" s="69"/>
      <c r="P1274" s="100">
        <f t="shared" si="192"/>
        <v>0</v>
      </c>
      <c r="Q1274" s="180"/>
      <c r="R1274" s="140" t="str">
        <f t="shared" si="193"/>
        <v>0</v>
      </c>
      <c r="S1274" s="140" t="str">
        <f t="shared" si="194"/>
        <v>0</v>
      </c>
      <c r="T1274" s="157"/>
      <c r="U1274" s="106"/>
      <c r="V1274" s="142">
        <f t="shared" si="195"/>
        <v>0</v>
      </c>
      <c r="W1274" s="142">
        <f t="shared" si="196"/>
        <v>0</v>
      </c>
      <c r="X1274" s="108">
        <f t="shared" si="197"/>
        <v>0</v>
      </c>
      <c r="Y1274" s="108">
        <f t="shared" si="198"/>
        <v>0</v>
      </c>
      <c r="Z1274" s="108">
        <f t="shared" si="199"/>
        <v>0</v>
      </c>
      <c r="AA1274" s="174"/>
      <c r="AB1274" s="179"/>
      <c r="AS1274" s="176"/>
      <c r="AT1274" s="176"/>
      <c r="AU1274" s="176"/>
      <c r="AV1274" s="176"/>
      <c r="AW1274" s="176"/>
      <c r="AX1274" s="176"/>
      <c r="AY1274" s="176"/>
      <c r="AZ1274" s="176"/>
      <c r="BA1274" s="176"/>
      <c r="BB1274" s="176"/>
      <c r="BC1274" s="176"/>
      <c r="BD1274" s="176"/>
      <c r="BE1274" s="176"/>
      <c r="BF1274" s="176"/>
      <c r="BG1274" s="176"/>
      <c r="BH1274" s="176"/>
      <c r="BI1274" s="176"/>
      <c r="BJ1274" s="176"/>
      <c r="BK1274" s="176"/>
      <c r="BL1274" s="176"/>
      <c r="BM1274" s="176"/>
      <c r="BN1274" s="176"/>
      <c r="BO1274" s="176"/>
    </row>
    <row r="1275" s="115" customFormat="1" ht="17.25" spans="1:67">
      <c r="A1275" s="94">
        <f t="shared" si="190"/>
        <v>1274</v>
      </c>
      <c r="B1275" s="95"/>
      <c r="C1275" s="69"/>
      <c r="D1275" s="48"/>
      <c r="E1275" s="69"/>
      <c r="F1275" s="169"/>
      <c r="G1275" s="124" t="e">
        <f>VLOOKUP(F1275,[2]零件成本10.26!$B$2:$C$7802,2,0)</f>
        <v>#N/A</v>
      </c>
      <c r="H1275" s="170"/>
      <c r="I1275" s="128" t="str">
        <f t="shared" si="191"/>
        <v/>
      </c>
      <c r="J1275" s="172"/>
      <c r="K1275" s="178"/>
      <c r="L1275" s="170"/>
      <c r="M1275" s="69"/>
      <c r="N1275" s="69"/>
      <c r="O1275" s="69"/>
      <c r="P1275" s="100">
        <f t="shared" si="192"/>
        <v>0</v>
      </c>
      <c r="Q1275" s="180"/>
      <c r="R1275" s="140" t="str">
        <f t="shared" si="193"/>
        <v>0</v>
      </c>
      <c r="S1275" s="140" t="str">
        <f t="shared" si="194"/>
        <v>0</v>
      </c>
      <c r="T1275" s="157"/>
      <c r="U1275" s="106"/>
      <c r="V1275" s="142">
        <f t="shared" si="195"/>
        <v>0</v>
      </c>
      <c r="W1275" s="142">
        <f t="shared" si="196"/>
        <v>0</v>
      </c>
      <c r="X1275" s="108">
        <f t="shared" si="197"/>
        <v>0</v>
      </c>
      <c r="Y1275" s="108">
        <f t="shared" si="198"/>
        <v>0</v>
      </c>
      <c r="Z1275" s="108">
        <f t="shared" si="199"/>
        <v>0</v>
      </c>
      <c r="AA1275" s="174"/>
      <c r="AB1275" s="179"/>
      <c r="AS1275" s="176"/>
      <c r="AT1275" s="176"/>
      <c r="AU1275" s="176"/>
      <c r="AV1275" s="176"/>
      <c r="AW1275" s="176"/>
      <c r="AX1275" s="176"/>
      <c r="AY1275" s="176"/>
      <c r="AZ1275" s="176"/>
      <c r="BA1275" s="176"/>
      <c r="BB1275" s="176"/>
      <c r="BC1275" s="176"/>
      <c r="BD1275" s="176"/>
      <c r="BE1275" s="176"/>
      <c r="BF1275" s="176"/>
      <c r="BG1275" s="176"/>
      <c r="BH1275" s="176"/>
      <c r="BI1275" s="176"/>
      <c r="BJ1275" s="176"/>
      <c r="BK1275" s="176"/>
      <c r="BL1275" s="176"/>
      <c r="BM1275" s="176"/>
      <c r="BN1275" s="176"/>
      <c r="BO1275" s="176"/>
    </row>
    <row r="1276" s="115" customFormat="1" ht="17.25" spans="1:67">
      <c r="A1276" s="94">
        <f t="shared" si="190"/>
        <v>1275</v>
      </c>
      <c r="B1276" s="95"/>
      <c r="C1276" s="69"/>
      <c r="D1276" s="48"/>
      <c r="E1276" s="69"/>
      <c r="F1276" s="169"/>
      <c r="G1276" s="124" t="e">
        <f>VLOOKUP(F1276,[2]零件成本10.26!$B$2:$C$7802,2,0)</f>
        <v>#N/A</v>
      </c>
      <c r="H1276" s="170"/>
      <c r="I1276" s="128" t="str">
        <f t="shared" si="191"/>
        <v/>
      </c>
      <c r="J1276" s="172"/>
      <c r="K1276" s="178"/>
      <c r="L1276" s="170"/>
      <c r="M1276" s="69"/>
      <c r="N1276" s="69"/>
      <c r="O1276" s="69"/>
      <c r="P1276" s="100">
        <f t="shared" si="192"/>
        <v>0</v>
      </c>
      <c r="Q1276" s="180"/>
      <c r="R1276" s="140" t="str">
        <f t="shared" si="193"/>
        <v>0</v>
      </c>
      <c r="S1276" s="140" t="str">
        <f t="shared" si="194"/>
        <v>0</v>
      </c>
      <c r="T1276" s="157"/>
      <c r="U1276" s="106"/>
      <c r="V1276" s="142">
        <f t="shared" si="195"/>
        <v>0</v>
      </c>
      <c r="W1276" s="142">
        <f t="shared" si="196"/>
        <v>0</v>
      </c>
      <c r="X1276" s="108">
        <f t="shared" si="197"/>
        <v>0</v>
      </c>
      <c r="Y1276" s="108">
        <f t="shared" si="198"/>
        <v>0</v>
      </c>
      <c r="Z1276" s="108">
        <f t="shared" si="199"/>
        <v>0</v>
      </c>
      <c r="AA1276" s="174"/>
      <c r="AB1276" s="179"/>
      <c r="AS1276" s="176"/>
      <c r="AT1276" s="176"/>
      <c r="AU1276" s="176"/>
      <c r="AV1276" s="176"/>
      <c r="AW1276" s="176"/>
      <c r="AX1276" s="176"/>
      <c r="AY1276" s="176"/>
      <c r="AZ1276" s="176"/>
      <c r="BA1276" s="176"/>
      <c r="BB1276" s="176"/>
      <c r="BC1276" s="176"/>
      <c r="BD1276" s="176"/>
      <c r="BE1276" s="176"/>
      <c r="BF1276" s="176"/>
      <c r="BG1276" s="176"/>
      <c r="BH1276" s="176"/>
      <c r="BI1276" s="176"/>
      <c r="BJ1276" s="176"/>
      <c r="BK1276" s="176"/>
      <c r="BL1276" s="176"/>
      <c r="BM1276" s="176"/>
      <c r="BN1276" s="176"/>
      <c r="BO1276" s="176"/>
    </row>
    <row r="1277" s="115" customFormat="1" ht="17.25" spans="1:67">
      <c r="A1277" s="94">
        <f t="shared" si="190"/>
        <v>1276</v>
      </c>
      <c r="B1277" s="95"/>
      <c r="C1277" s="69"/>
      <c r="D1277" s="48"/>
      <c r="E1277" s="69"/>
      <c r="F1277" s="169"/>
      <c r="G1277" s="124" t="e">
        <f>VLOOKUP(F1277,[2]零件成本10.26!$B$2:$C$7802,2,0)</f>
        <v>#N/A</v>
      </c>
      <c r="H1277" s="170"/>
      <c r="I1277" s="128" t="str">
        <f t="shared" si="191"/>
        <v/>
      </c>
      <c r="J1277" s="172"/>
      <c r="K1277" s="178"/>
      <c r="L1277" s="170"/>
      <c r="M1277" s="69"/>
      <c r="N1277" s="69"/>
      <c r="O1277" s="69"/>
      <c r="P1277" s="100">
        <f t="shared" si="192"/>
        <v>0</v>
      </c>
      <c r="Q1277" s="180"/>
      <c r="R1277" s="140" t="str">
        <f t="shared" si="193"/>
        <v>0</v>
      </c>
      <c r="S1277" s="140" t="str">
        <f t="shared" si="194"/>
        <v>0</v>
      </c>
      <c r="T1277" s="157"/>
      <c r="U1277" s="106"/>
      <c r="V1277" s="142">
        <f t="shared" si="195"/>
        <v>0</v>
      </c>
      <c r="W1277" s="142">
        <f t="shared" si="196"/>
        <v>0</v>
      </c>
      <c r="X1277" s="108">
        <f t="shared" si="197"/>
        <v>0</v>
      </c>
      <c r="Y1277" s="108">
        <f t="shared" si="198"/>
        <v>0</v>
      </c>
      <c r="Z1277" s="108">
        <f t="shared" si="199"/>
        <v>0</v>
      </c>
      <c r="AA1277" s="174"/>
      <c r="AB1277" s="179"/>
      <c r="AS1277" s="176"/>
      <c r="AT1277" s="176"/>
      <c r="AU1277" s="176"/>
      <c r="AV1277" s="176"/>
      <c r="AW1277" s="176"/>
      <c r="AX1277" s="176"/>
      <c r="AY1277" s="176"/>
      <c r="AZ1277" s="176"/>
      <c r="BA1277" s="176"/>
      <c r="BB1277" s="176"/>
      <c r="BC1277" s="176"/>
      <c r="BD1277" s="176"/>
      <c r="BE1277" s="176"/>
      <c r="BF1277" s="176"/>
      <c r="BG1277" s="176"/>
      <c r="BH1277" s="176"/>
      <c r="BI1277" s="176"/>
      <c r="BJ1277" s="176"/>
      <c r="BK1277" s="176"/>
      <c r="BL1277" s="176"/>
      <c r="BM1277" s="176"/>
      <c r="BN1277" s="176"/>
      <c r="BO1277" s="176"/>
    </row>
    <row r="1278" s="115" customFormat="1" ht="17.25" spans="1:67">
      <c r="A1278" s="94">
        <f t="shared" si="190"/>
        <v>1277</v>
      </c>
      <c r="B1278" s="95"/>
      <c r="C1278" s="69"/>
      <c r="D1278" s="48"/>
      <c r="E1278" s="69"/>
      <c r="F1278" s="169"/>
      <c r="G1278" s="124" t="e">
        <f>VLOOKUP(F1278,[2]零件成本10.26!$B$2:$C$7802,2,0)</f>
        <v>#N/A</v>
      </c>
      <c r="H1278" s="170"/>
      <c r="I1278" s="128" t="str">
        <f t="shared" si="191"/>
        <v/>
      </c>
      <c r="J1278" s="172"/>
      <c r="K1278" s="178"/>
      <c r="L1278" s="170"/>
      <c r="M1278" s="69"/>
      <c r="N1278" s="69"/>
      <c r="O1278" s="69"/>
      <c r="P1278" s="100">
        <f t="shared" si="192"/>
        <v>0</v>
      </c>
      <c r="Q1278" s="180"/>
      <c r="R1278" s="140" t="str">
        <f t="shared" si="193"/>
        <v>0</v>
      </c>
      <c r="S1278" s="140" t="str">
        <f t="shared" si="194"/>
        <v>0</v>
      </c>
      <c r="T1278" s="157"/>
      <c r="U1278" s="106"/>
      <c r="V1278" s="142">
        <f t="shared" si="195"/>
        <v>0</v>
      </c>
      <c r="W1278" s="142">
        <f t="shared" si="196"/>
        <v>0</v>
      </c>
      <c r="X1278" s="108">
        <f t="shared" si="197"/>
        <v>0</v>
      </c>
      <c r="Y1278" s="108">
        <f t="shared" si="198"/>
        <v>0</v>
      </c>
      <c r="Z1278" s="108">
        <f t="shared" si="199"/>
        <v>0</v>
      </c>
      <c r="AA1278" s="174"/>
      <c r="AB1278" s="179"/>
      <c r="AS1278" s="176"/>
      <c r="AT1278" s="176"/>
      <c r="AU1278" s="176"/>
      <c r="AV1278" s="176"/>
      <c r="AW1278" s="176"/>
      <c r="AX1278" s="176"/>
      <c r="AY1278" s="176"/>
      <c r="AZ1278" s="176"/>
      <c r="BA1278" s="176"/>
      <c r="BB1278" s="176"/>
      <c r="BC1278" s="176"/>
      <c r="BD1278" s="176"/>
      <c r="BE1278" s="176"/>
      <c r="BF1278" s="176"/>
      <c r="BG1278" s="176"/>
      <c r="BH1278" s="176"/>
      <c r="BI1278" s="176"/>
      <c r="BJ1278" s="176"/>
      <c r="BK1278" s="176"/>
      <c r="BL1278" s="176"/>
      <c r="BM1278" s="176"/>
      <c r="BN1278" s="176"/>
      <c r="BO1278" s="176"/>
    </row>
    <row r="1279" s="115" customFormat="1" ht="17.25" spans="1:67">
      <c r="A1279" s="94">
        <f t="shared" si="190"/>
        <v>1278</v>
      </c>
      <c r="B1279" s="95"/>
      <c r="C1279" s="69"/>
      <c r="D1279" s="48"/>
      <c r="E1279" s="69"/>
      <c r="F1279" s="169"/>
      <c r="G1279" s="124" t="e">
        <f>VLOOKUP(F1279,[2]零件成本10.26!$B$2:$C$7802,2,0)</f>
        <v>#N/A</v>
      </c>
      <c r="H1279" s="170"/>
      <c r="I1279" s="128" t="str">
        <f t="shared" si="191"/>
        <v/>
      </c>
      <c r="J1279" s="172"/>
      <c r="K1279" s="178"/>
      <c r="L1279" s="170"/>
      <c r="M1279" s="69"/>
      <c r="N1279" s="69"/>
      <c r="O1279" s="69"/>
      <c r="P1279" s="100">
        <f t="shared" si="192"/>
        <v>0</v>
      </c>
      <c r="Q1279" s="180"/>
      <c r="R1279" s="140" t="str">
        <f t="shared" si="193"/>
        <v>0</v>
      </c>
      <c r="S1279" s="140" t="str">
        <f t="shared" si="194"/>
        <v>0</v>
      </c>
      <c r="T1279" s="157"/>
      <c r="U1279" s="106"/>
      <c r="V1279" s="142">
        <f t="shared" si="195"/>
        <v>0</v>
      </c>
      <c r="W1279" s="142">
        <f t="shared" si="196"/>
        <v>0</v>
      </c>
      <c r="X1279" s="108">
        <f t="shared" si="197"/>
        <v>0</v>
      </c>
      <c r="Y1279" s="108">
        <f t="shared" si="198"/>
        <v>0</v>
      </c>
      <c r="Z1279" s="108">
        <f t="shared" si="199"/>
        <v>0</v>
      </c>
      <c r="AA1279" s="174"/>
      <c r="AB1279" s="179"/>
      <c r="AS1279" s="176"/>
      <c r="AT1279" s="176"/>
      <c r="AU1279" s="176"/>
      <c r="AV1279" s="176"/>
      <c r="AW1279" s="176"/>
      <c r="AX1279" s="176"/>
      <c r="AY1279" s="176"/>
      <c r="AZ1279" s="176"/>
      <c r="BA1279" s="176"/>
      <c r="BB1279" s="176"/>
      <c r="BC1279" s="176"/>
      <c r="BD1279" s="176"/>
      <c r="BE1279" s="176"/>
      <c r="BF1279" s="176"/>
      <c r="BG1279" s="176"/>
      <c r="BH1279" s="176"/>
      <c r="BI1279" s="176"/>
      <c r="BJ1279" s="176"/>
      <c r="BK1279" s="176"/>
      <c r="BL1279" s="176"/>
      <c r="BM1279" s="176"/>
      <c r="BN1279" s="176"/>
      <c r="BO1279" s="176"/>
    </row>
    <row r="1280" s="115" customFormat="1" ht="17.25" spans="1:67">
      <c r="A1280" s="94">
        <f t="shared" si="190"/>
        <v>1279</v>
      </c>
      <c r="B1280" s="95"/>
      <c r="C1280" s="69"/>
      <c r="D1280" s="48"/>
      <c r="E1280" s="69"/>
      <c r="F1280" s="169"/>
      <c r="G1280" s="124" t="e">
        <f>VLOOKUP(F1280,[2]零件成本10.26!$B$2:$C$7802,2,0)</f>
        <v>#N/A</v>
      </c>
      <c r="H1280" s="170"/>
      <c r="I1280" s="128" t="str">
        <f t="shared" si="191"/>
        <v/>
      </c>
      <c r="J1280" s="172"/>
      <c r="K1280" s="178"/>
      <c r="L1280" s="170"/>
      <c r="M1280" s="69"/>
      <c r="N1280" s="69"/>
      <c r="O1280" s="69"/>
      <c r="P1280" s="100">
        <f t="shared" si="192"/>
        <v>0</v>
      </c>
      <c r="Q1280" s="180"/>
      <c r="R1280" s="140" t="str">
        <f t="shared" si="193"/>
        <v>0</v>
      </c>
      <c r="S1280" s="140" t="str">
        <f t="shared" si="194"/>
        <v>0</v>
      </c>
      <c r="T1280" s="157"/>
      <c r="U1280" s="106"/>
      <c r="V1280" s="142">
        <f t="shared" si="195"/>
        <v>0</v>
      </c>
      <c r="W1280" s="142">
        <f t="shared" si="196"/>
        <v>0</v>
      </c>
      <c r="X1280" s="108">
        <f t="shared" si="197"/>
        <v>0</v>
      </c>
      <c r="Y1280" s="108">
        <f t="shared" si="198"/>
        <v>0</v>
      </c>
      <c r="Z1280" s="108">
        <f t="shared" si="199"/>
        <v>0</v>
      </c>
      <c r="AA1280" s="174"/>
      <c r="AB1280" s="179"/>
      <c r="AS1280" s="176"/>
      <c r="AT1280" s="176"/>
      <c r="AU1280" s="176"/>
      <c r="AV1280" s="176"/>
      <c r="AW1280" s="176"/>
      <c r="AX1280" s="176"/>
      <c r="AY1280" s="176"/>
      <c r="AZ1280" s="176"/>
      <c r="BA1280" s="176"/>
      <c r="BB1280" s="176"/>
      <c r="BC1280" s="176"/>
      <c r="BD1280" s="176"/>
      <c r="BE1280" s="176"/>
      <c r="BF1280" s="176"/>
      <c r="BG1280" s="176"/>
      <c r="BH1280" s="176"/>
      <c r="BI1280" s="176"/>
      <c r="BJ1280" s="176"/>
      <c r="BK1280" s="176"/>
      <c r="BL1280" s="176"/>
      <c r="BM1280" s="176"/>
      <c r="BN1280" s="176"/>
      <c r="BO1280" s="176"/>
    </row>
    <row r="1281" s="115" customFormat="1" ht="17.25" spans="1:67">
      <c r="A1281" s="94">
        <f t="shared" si="190"/>
        <v>1280</v>
      </c>
      <c r="B1281" s="95"/>
      <c r="C1281" s="69"/>
      <c r="D1281" s="48"/>
      <c r="E1281" s="69"/>
      <c r="F1281" s="169"/>
      <c r="G1281" s="124" t="e">
        <f>VLOOKUP(F1281,[2]零件成本10.26!$B$2:$C$7802,2,0)</f>
        <v>#N/A</v>
      </c>
      <c r="H1281" s="170"/>
      <c r="I1281" s="128" t="str">
        <f t="shared" si="191"/>
        <v/>
      </c>
      <c r="J1281" s="172"/>
      <c r="K1281" s="178"/>
      <c r="L1281" s="170"/>
      <c r="M1281" s="69"/>
      <c r="N1281" s="69"/>
      <c r="O1281" s="69"/>
      <c r="P1281" s="100">
        <f t="shared" si="192"/>
        <v>0</v>
      </c>
      <c r="Q1281" s="180"/>
      <c r="R1281" s="140" t="str">
        <f t="shared" si="193"/>
        <v>0</v>
      </c>
      <c r="S1281" s="140" t="str">
        <f t="shared" si="194"/>
        <v>0</v>
      </c>
      <c r="T1281" s="157"/>
      <c r="U1281" s="106"/>
      <c r="V1281" s="142">
        <f t="shared" si="195"/>
        <v>0</v>
      </c>
      <c r="W1281" s="142">
        <f t="shared" si="196"/>
        <v>0</v>
      </c>
      <c r="X1281" s="108">
        <f t="shared" si="197"/>
        <v>0</v>
      </c>
      <c r="Y1281" s="108">
        <f t="shared" si="198"/>
        <v>0</v>
      </c>
      <c r="Z1281" s="108">
        <f t="shared" si="199"/>
        <v>0</v>
      </c>
      <c r="AA1281" s="174"/>
      <c r="AB1281" s="179"/>
      <c r="AS1281" s="176"/>
      <c r="AT1281" s="176"/>
      <c r="AU1281" s="176"/>
      <c r="AV1281" s="176"/>
      <c r="AW1281" s="176"/>
      <c r="AX1281" s="176"/>
      <c r="AY1281" s="176"/>
      <c r="AZ1281" s="176"/>
      <c r="BA1281" s="176"/>
      <c r="BB1281" s="176"/>
      <c r="BC1281" s="176"/>
      <c r="BD1281" s="176"/>
      <c r="BE1281" s="176"/>
      <c r="BF1281" s="176"/>
      <c r="BG1281" s="176"/>
      <c r="BH1281" s="176"/>
      <c r="BI1281" s="176"/>
      <c r="BJ1281" s="176"/>
      <c r="BK1281" s="176"/>
      <c r="BL1281" s="176"/>
      <c r="BM1281" s="176"/>
      <c r="BN1281" s="176"/>
      <c r="BO1281" s="176"/>
    </row>
    <row r="1282" s="115" customFormat="1" ht="17.25" spans="1:67">
      <c r="A1282" s="94">
        <f t="shared" ref="A1282:A1345" si="200">ROW()-1</f>
        <v>1281</v>
      </c>
      <c r="B1282" s="95"/>
      <c r="C1282" s="69"/>
      <c r="D1282" s="48"/>
      <c r="E1282" s="69"/>
      <c r="F1282" s="169"/>
      <c r="G1282" s="124" t="e">
        <f>VLOOKUP(F1282,[2]零件成本10.26!$B$2:$C$7802,2,0)</f>
        <v>#N/A</v>
      </c>
      <c r="H1282" s="170"/>
      <c r="I1282" s="128" t="str">
        <f t="shared" ref="I1282:I1345" si="201">C1282&amp;F1282</f>
        <v/>
      </c>
      <c r="J1282" s="172"/>
      <c r="K1282" s="178"/>
      <c r="L1282" s="170"/>
      <c r="M1282" s="69"/>
      <c r="N1282" s="69"/>
      <c r="O1282" s="69"/>
      <c r="P1282" s="100">
        <f t="shared" ref="P1282:P1345" si="202">K1282</f>
        <v>0</v>
      </c>
      <c r="Q1282" s="180"/>
      <c r="R1282" s="140" t="str">
        <f t="shared" ref="R1282:R1345" si="203">IF(P1282&gt;Q1282,P1282-Q1282,"0")</f>
        <v>0</v>
      </c>
      <c r="S1282" s="140" t="str">
        <f t="shared" ref="S1282:S1345" si="204">IF(P1282&lt;Q1282,P1282-Q1282,"0")</f>
        <v>0</v>
      </c>
      <c r="T1282" s="157"/>
      <c r="U1282" s="106"/>
      <c r="V1282" s="142">
        <f t="shared" ref="V1282:V1345" si="205">IFERROR(P1282*U1282,"")</f>
        <v>0</v>
      </c>
      <c r="W1282" s="142">
        <f t="shared" ref="W1282:W1345" si="206">IFERROR(Q1282*U1282,"")</f>
        <v>0</v>
      </c>
      <c r="X1282" s="108">
        <f t="shared" ref="X1282:X1345" si="207">IFERROR(R1282*U1282,"")</f>
        <v>0</v>
      </c>
      <c r="Y1282" s="108">
        <f t="shared" ref="Y1282:Y1345" si="208">IFERROR(S1282*U1282,"")</f>
        <v>0</v>
      </c>
      <c r="Z1282" s="108">
        <f t="shared" ref="Z1282:Z1345" si="209">V1282-W1282</f>
        <v>0</v>
      </c>
      <c r="AA1282" s="174"/>
      <c r="AB1282" s="179"/>
      <c r="AS1282" s="176"/>
      <c r="AT1282" s="176"/>
      <c r="AU1282" s="176"/>
      <c r="AV1282" s="176"/>
      <c r="AW1282" s="176"/>
      <c r="AX1282" s="176"/>
      <c r="AY1282" s="176"/>
      <c r="AZ1282" s="176"/>
      <c r="BA1282" s="176"/>
      <c r="BB1282" s="176"/>
      <c r="BC1282" s="176"/>
      <c r="BD1282" s="176"/>
      <c r="BE1282" s="176"/>
      <c r="BF1282" s="176"/>
      <c r="BG1282" s="176"/>
      <c r="BH1282" s="176"/>
      <c r="BI1282" s="176"/>
      <c r="BJ1282" s="176"/>
      <c r="BK1282" s="176"/>
      <c r="BL1282" s="176"/>
      <c r="BM1282" s="176"/>
      <c r="BN1282" s="176"/>
      <c r="BO1282" s="176"/>
    </row>
    <row r="1283" s="115" customFormat="1" ht="17.25" spans="1:67">
      <c r="A1283" s="94">
        <f t="shared" si="200"/>
        <v>1282</v>
      </c>
      <c r="B1283" s="95"/>
      <c r="C1283" s="69"/>
      <c r="D1283" s="48"/>
      <c r="E1283" s="69"/>
      <c r="F1283" s="169"/>
      <c r="G1283" s="124" t="e">
        <f>VLOOKUP(F1283,[2]零件成本10.26!$B$2:$C$7802,2,0)</f>
        <v>#N/A</v>
      </c>
      <c r="H1283" s="170"/>
      <c r="I1283" s="128" t="str">
        <f t="shared" si="201"/>
        <v/>
      </c>
      <c r="J1283" s="172"/>
      <c r="K1283" s="178"/>
      <c r="L1283" s="170"/>
      <c r="M1283" s="69"/>
      <c r="N1283" s="69"/>
      <c r="O1283" s="69"/>
      <c r="P1283" s="100">
        <f t="shared" si="202"/>
        <v>0</v>
      </c>
      <c r="Q1283" s="180"/>
      <c r="R1283" s="140" t="str">
        <f t="shared" si="203"/>
        <v>0</v>
      </c>
      <c r="S1283" s="140" t="str">
        <f t="shared" si="204"/>
        <v>0</v>
      </c>
      <c r="T1283" s="157"/>
      <c r="U1283" s="106"/>
      <c r="V1283" s="142">
        <f t="shared" si="205"/>
        <v>0</v>
      </c>
      <c r="W1283" s="142">
        <f t="shared" si="206"/>
        <v>0</v>
      </c>
      <c r="X1283" s="108">
        <f t="shared" si="207"/>
        <v>0</v>
      </c>
      <c r="Y1283" s="108">
        <f t="shared" si="208"/>
        <v>0</v>
      </c>
      <c r="Z1283" s="108">
        <f t="shared" si="209"/>
        <v>0</v>
      </c>
      <c r="AA1283" s="174"/>
      <c r="AB1283" s="179"/>
      <c r="AS1283" s="176"/>
      <c r="AT1283" s="176"/>
      <c r="AU1283" s="176"/>
      <c r="AV1283" s="176"/>
      <c r="AW1283" s="176"/>
      <c r="AX1283" s="176"/>
      <c r="AY1283" s="176"/>
      <c r="AZ1283" s="176"/>
      <c r="BA1283" s="176"/>
      <c r="BB1283" s="176"/>
      <c r="BC1283" s="176"/>
      <c r="BD1283" s="176"/>
      <c r="BE1283" s="176"/>
      <c r="BF1283" s="176"/>
      <c r="BG1283" s="176"/>
      <c r="BH1283" s="176"/>
      <c r="BI1283" s="176"/>
      <c r="BJ1283" s="176"/>
      <c r="BK1283" s="176"/>
      <c r="BL1283" s="176"/>
      <c r="BM1283" s="176"/>
      <c r="BN1283" s="176"/>
      <c r="BO1283" s="176"/>
    </row>
    <row r="1284" s="115" customFormat="1" ht="17.25" spans="1:67">
      <c r="A1284" s="94">
        <f t="shared" si="200"/>
        <v>1283</v>
      </c>
      <c r="B1284" s="95"/>
      <c r="C1284" s="69"/>
      <c r="D1284" s="48"/>
      <c r="E1284" s="69"/>
      <c r="F1284" s="169"/>
      <c r="G1284" s="124" t="e">
        <f>VLOOKUP(F1284,[2]零件成本10.26!$B$2:$C$7802,2,0)</f>
        <v>#N/A</v>
      </c>
      <c r="H1284" s="170"/>
      <c r="I1284" s="128" t="str">
        <f t="shared" si="201"/>
        <v/>
      </c>
      <c r="J1284" s="172"/>
      <c r="K1284" s="178"/>
      <c r="L1284" s="170"/>
      <c r="M1284" s="69"/>
      <c r="N1284" s="69"/>
      <c r="O1284" s="69"/>
      <c r="P1284" s="100">
        <f t="shared" si="202"/>
        <v>0</v>
      </c>
      <c r="Q1284" s="180"/>
      <c r="R1284" s="140" t="str">
        <f t="shared" si="203"/>
        <v>0</v>
      </c>
      <c r="S1284" s="140" t="str">
        <f t="shared" si="204"/>
        <v>0</v>
      </c>
      <c r="T1284" s="157"/>
      <c r="U1284" s="106"/>
      <c r="V1284" s="142">
        <f t="shared" si="205"/>
        <v>0</v>
      </c>
      <c r="W1284" s="142">
        <f t="shared" si="206"/>
        <v>0</v>
      </c>
      <c r="X1284" s="108">
        <f t="shared" si="207"/>
        <v>0</v>
      </c>
      <c r="Y1284" s="108">
        <f t="shared" si="208"/>
        <v>0</v>
      </c>
      <c r="Z1284" s="108">
        <f t="shared" si="209"/>
        <v>0</v>
      </c>
      <c r="AA1284" s="174"/>
      <c r="AB1284" s="179"/>
      <c r="AS1284" s="176"/>
      <c r="AT1284" s="176"/>
      <c r="AU1284" s="176"/>
      <c r="AV1284" s="176"/>
      <c r="AW1284" s="176"/>
      <c r="AX1284" s="176"/>
      <c r="AY1284" s="176"/>
      <c r="AZ1284" s="176"/>
      <c r="BA1284" s="176"/>
      <c r="BB1284" s="176"/>
      <c r="BC1284" s="176"/>
      <c r="BD1284" s="176"/>
      <c r="BE1284" s="176"/>
      <c r="BF1284" s="176"/>
      <c r="BG1284" s="176"/>
      <c r="BH1284" s="176"/>
      <c r="BI1284" s="176"/>
      <c r="BJ1284" s="176"/>
      <c r="BK1284" s="176"/>
      <c r="BL1284" s="176"/>
      <c r="BM1284" s="176"/>
      <c r="BN1284" s="176"/>
      <c r="BO1284" s="176"/>
    </row>
    <row r="1285" s="115" customFormat="1" ht="17.25" spans="1:67">
      <c r="A1285" s="94">
        <f t="shared" si="200"/>
        <v>1284</v>
      </c>
      <c r="B1285" s="95"/>
      <c r="C1285" s="69"/>
      <c r="D1285" s="48"/>
      <c r="E1285" s="69"/>
      <c r="F1285" s="169"/>
      <c r="G1285" s="124" t="e">
        <f>VLOOKUP(F1285,[2]零件成本10.26!$B$2:$C$7802,2,0)</f>
        <v>#N/A</v>
      </c>
      <c r="H1285" s="170"/>
      <c r="I1285" s="128" t="str">
        <f t="shared" si="201"/>
        <v/>
      </c>
      <c r="J1285" s="172"/>
      <c r="K1285" s="178"/>
      <c r="L1285" s="170"/>
      <c r="M1285" s="69"/>
      <c r="N1285" s="69"/>
      <c r="O1285" s="69"/>
      <c r="P1285" s="100">
        <f t="shared" si="202"/>
        <v>0</v>
      </c>
      <c r="Q1285" s="180"/>
      <c r="R1285" s="140" t="str">
        <f t="shared" si="203"/>
        <v>0</v>
      </c>
      <c r="S1285" s="140" t="str">
        <f t="shared" si="204"/>
        <v>0</v>
      </c>
      <c r="T1285" s="157"/>
      <c r="U1285" s="106"/>
      <c r="V1285" s="142">
        <f t="shared" si="205"/>
        <v>0</v>
      </c>
      <c r="W1285" s="142">
        <f t="shared" si="206"/>
        <v>0</v>
      </c>
      <c r="X1285" s="108">
        <f t="shared" si="207"/>
        <v>0</v>
      </c>
      <c r="Y1285" s="108">
        <f t="shared" si="208"/>
        <v>0</v>
      </c>
      <c r="Z1285" s="108">
        <f t="shared" si="209"/>
        <v>0</v>
      </c>
      <c r="AA1285" s="174"/>
      <c r="AB1285" s="179"/>
      <c r="AS1285" s="176"/>
      <c r="AT1285" s="176"/>
      <c r="AU1285" s="176"/>
      <c r="AV1285" s="176"/>
      <c r="AW1285" s="176"/>
      <c r="AX1285" s="176"/>
      <c r="AY1285" s="176"/>
      <c r="AZ1285" s="176"/>
      <c r="BA1285" s="176"/>
      <c r="BB1285" s="176"/>
      <c r="BC1285" s="176"/>
      <c r="BD1285" s="176"/>
      <c r="BE1285" s="176"/>
      <c r="BF1285" s="176"/>
      <c r="BG1285" s="176"/>
      <c r="BH1285" s="176"/>
      <c r="BI1285" s="176"/>
      <c r="BJ1285" s="176"/>
      <c r="BK1285" s="176"/>
      <c r="BL1285" s="176"/>
      <c r="BM1285" s="176"/>
      <c r="BN1285" s="176"/>
      <c r="BO1285" s="176"/>
    </row>
    <row r="1286" s="115" customFormat="1" ht="17.25" spans="1:67">
      <c r="A1286" s="94">
        <f t="shared" si="200"/>
        <v>1285</v>
      </c>
      <c r="B1286" s="95"/>
      <c r="C1286" s="69"/>
      <c r="D1286" s="48"/>
      <c r="E1286" s="69"/>
      <c r="F1286" s="169"/>
      <c r="G1286" s="124" t="e">
        <f>VLOOKUP(F1286,[2]零件成本10.26!$B$2:$C$7802,2,0)</f>
        <v>#N/A</v>
      </c>
      <c r="H1286" s="170"/>
      <c r="I1286" s="128" t="str">
        <f t="shared" si="201"/>
        <v/>
      </c>
      <c r="J1286" s="172"/>
      <c r="K1286" s="178"/>
      <c r="L1286" s="170"/>
      <c r="M1286" s="69"/>
      <c r="N1286" s="69"/>
      <c r="O1286" s="69"/>
      <c r="P1286" s="100">
        <f t="shared" si="202"/>
        <v>0</v>
      </c>
      <c r="Q1286" s="180"/>
      <c r="R1286" s="140" t="str">
        <f t="shared" si="203"/>
        <v>0</v>
      </c>
      <c r="S1286" s="140" t="str">
        <f t="shared" si="204"/>
        <v>0</v>
      </c>
      <c r="T1286" s="157"/>
      <c r="U1286" s="106"/>
      <c r="V1286" s="142">
        <f t="shared" si="205"/>
        <v>0</v>
      </c>
      <c r="W1286" s="142">
        <f t="shared" si="206"/>
        <v>0</v>
      </c>
      <c r="X1286" s="108">
        <f t="shared" si="207"/>
        <v>0</v>
      </c>
      <c r="Y1286" s="108">
        <f t="shared" si="208"/>
        <v>0</v>
      </c>
      <c r="Z1286" s="108">
        <f t="shared" si="209"/>
        <v>0</v>
      </c>
      <c r="AA1286" s="174"/>
      <c r="AB1286" s="179"/>
      <c r="AS1286" s="176"/>
      <c r="AT1286" s="176"/>
      <c r="AU1286" s="176"/>
      <c r="AV1286" s="176"/>
      <c r="AW1286" s="176"/>
      <c r="AX1286" s="176"/>
      <c r="AY1286" s="176"/>
      <c r="AZ1286" s="176"/>
      <c r="BA1286" s="176"/>
      <c r="BB1286" s="176"/>
      <c r="BC1286" s="176"/>
      <c r="BD1286" s="176"/>
      <c r="BE1286" s="176"/>
      <c r="BF1286" s="176"/>
      <c r="BG1286" s="176"/>
      <c r="BH1286" s="176"/>
      <c r="BI1286" s="176"/>
      <c r="BJ1286" s="176"/>
      <c r="BK1286" s="176"/>
      <c r="BL1286" s="176"/>
      <c r="BM1286" s="176"/>
      <c r="BN1286" s="176"/>
      <c r="BO1286" s="176"/>
    </row>
    <row r="1287" s="115" customFormat="1" ht="17.25" spans="1:67">
      <c r="A1287" s="94">
        <f t="shared" si="200"/>
        <v>1286</v>
      </c>
      <c r="B1287" s="95"/>
      <c r="C1287" s="69"/>
      <c r="D1287" s="48"/>
      <c r="E1287" s="69"/>
      <c r="F1287" s="169"/>
      <c r="G1287" s="124" t="e">
        <f>VLOOKUP(F1287,[2]零件成本10.26!$B$2:$C$7802,2,0)</f>
        <v>#N/A</v>
      </c>
      <c r="H1287" s="170"/>
      <c r="I1287" s="128" t="str">
        <f t="shared" si="201"/>
        <v/>
      </c>
      <c r="J1287" s="172"/>
      <c r="K1287" s="178"/>
      <c r="L1287" s="170"/>
      <c r="M1287" s="69"/>
      <c r="N1287" s="69"/>
      <c r="O1287" s="69"/>
      <c r="P1287" s="100">
        <f t="shared" si="202"/>
        <v>0</v>
      </c>
      <c r="Q1287" s="180"/>
      <c r="R1287" s="140" t="str">
        <f t="shared" si="203"/>
        <v>0</v>
      </c>
      <c r="S1287" s="140" t="str">
        <f t="shared" si="204"/>
        <v>0</v>
      </c>
      <c r="T1287" s="157"/>
      <c r="U1287" s="106"/>
      <c r="V1287" s="142">
        <f t="shared" si="205"/>
        <v>0</v>
      </c>
      <c r="W1287" s="142">
        <f t="shared" si="206"/>
        <v>0</v>
      </c>
      <c r="X1287" s="108">
        <f t="shared" si="207"/>
        <v>0</v>
      </c>
      <c r="Y1287" s="108">
        <f t="shared" si="208"/>
        <v>0</v>
      </c>
      <c r="Z1287" s="108">
        <f t="shared" si="209"/>
        <v>0</v>
      </c>
      <c r="AA1287" s="174"/>
      <c r="AB1287" s="179"/>
      <c r="AS1287" s="176"/>
      <c r="AT1287" s="176"/>
      <c r="AU1287" s="176"/>
      <c r="AV1287" s="176"/>
      <c r="AW1287" s="176"/>
      <c r="AX1287" s="176"/>
      <c r="AY1287" s="176"/>
      <c r="AZ1287" s="176"/>
      <c r="BA1287" s="176"/>
      <c r="BB1287" s="176"/>
      <c r="BC1287" s="176"/>
      <c r="BD1287" s="176"/>
      <c r="BE1287" s="176"/>
      <c r="BF1287" s="176"/>
      <c r="BG1287" s="176"/>
      <c r="BH1287" s="176"/>
      <c r="BI1287" s="176"/>
      <c r="BJ1287" s="176"/>
      <c r="BK1287" s="176"/>
      <c r="BL1287" s="176"/>
      <c r="BM1287" s="176"/>
      <c r="BN1287" s="176"/>
      <c r="BO1287" s="176"/>
    </row>
    <row r="1288" s="115" customFormat="1" ht="17.25" spans="1:67">
      <c r="A1288" s="94">
        <f t="shared" si="200"/>
        <v>1287</v>
      </c>
      <c r="B1288" s="95"/>
      <c r="C1288" s="69"/>
      <c r="D1288" s="48"/>
      <c r="E1288" s="69"/>
      <c r="F1288" s="169"/>
      <c r="G1288" s="124" t="e">
        <f>VLOOKUP(F1288,[2]零件成本10.26!$B$2:$C$7802,2,0)</f>
        <v>#N/A</v>
      </c>
      <c r="H1288" s="170"/>
      <c r="I1288" s="128" t="str">
        <f t="shared" si="201"/>
        <v/>
      </c>
      <c r="J1288" s="172"/>
      <c r="K1288" s="178"/>
      <c r="L1288" s="170"/>
      <c r="M1288" s="69"/>
      <c r="N1288" s="69"/>
      <c r="O1288" s="69"/>
      <c r="P1288" s="100">
        <f t="shared" si="202"/>
        <v>0</v>
      </c>
      <c r="Q1288" s="180"/>
      <c r="R1288" s="140" t="str">
        <f t="shared" si="203"/>
        <v>0</v>
      </c>
      <c r="S1288" s="140" t="str">
        <f t="shared" si="204"/>
        <v>0</v>
      </c>
      <c r="T1288" s="157"/>
      <c r="U1288" s="106"/>
      <c r="V1288" s="142">
        <f t="shared" si="205"/>
        <v>0</v>
      </c>
      <c r="W1288" s="142">
        <f t="shared" si="206"/>
        <v>0</v>
      </c>
      <c r="X1288" s="108">
        <f t="shared" si="207"/>
        <v>0</v>
      </c>
      <c r="Y1288" s="108">
        <f t="shared" si="208"/>
        <v>0</v>
      </c>
      <c r="Z1288" s="108">
        <f t="shared" si="209"/>
        <v>0</v>
      </c>
      <c r="AA1288" s="174"/>
      <c r="AB1288" s="179"/>
      <c r="AS1288" s="176"/>
      <c r="AT1288" s="176"/>
      <c r="AU1288" s="176"/>
      <c r="AV1288" s="176"/>
      <c r="AW1288" s="176"/>
      <c r="AX1288" s="176"/>
      <c r="AY1288" s="176"/>
      <c r="AZ1288" s="176"/>
      <c r="BA1288" s="176"/>
      <c r="BB1288" s="176"/>
      <c r="BC1288" s="176"/>
      <c r="BD1288" s="176"/>
      <c r="BE1288" s="176"/>
      <c r="BF1288" s="176"/>
      <c r="BG1288" s="176"/>
      <c r="BH1288" s="176"/>
      <c r="BI1288" s="176"/>
      <c r="BJ1288" s="176"/>
      <c r="BK1288" s="176"/>
      <c r="BL1288" s="176"/>
      <c r="BM1288" s="176"/>
      <c r="BN1288" s="176"/>
      <c r="BO1288" s="176"/>
    </row>
    <row r="1289" s="115" customFormat="1" ht="17.25" spans="1:67">
      <c r="A1289" s="94">
        <f t="shared" si="200"/>
        <v>1288</v>
      </c>
      <c r="B1289" s="95"/>
      <c r="C1289" s="69"/>
      <c r="D1289" s="48"/>
      <c r="E1289" s="69"/>
      <c r="F1289" s="169"/>
      <c r="G1289" s="124" t="e">
        <f>VLOOKUP(F1289,[2]零件成本10.26!$B$2:$C$7802,2,0)</f>
        <v>#N/A</v>
      </c>
      <c r="H1289" s="170"/>
      <c r="I1289" s="128" t="str">
        <f t="shared" si="201"/>
        <v/>
      </c>
      <c r="J1289" s="172"/>
      <c r="K1289" s="178"/>
      <c r="L1289" s="170"/>
      <c r="M1289" s="69"/>
      <c r="N1289" s="69"/>
      <c r="O1289" s="69"/>
      <c r="P1289" s="100">
        <f t="shared" si="202"/>
        <v>0</v>
      </c>
      <c r="Q1289" s="180"/>
      <c r="R1289" s="140" t="str">
        <f t="shared" si="203"/>
        <v>0</v>
      </c>
      <c r="S1289" s="140" t="str">
        <f t="shared" si="204"/>
        <v>0</v>
      </c>
      <c r="T1289" s="157"/>
      <c r="U1289" s="106"/>
      <c r="V1289" s="142">
        <f t="shared" si="205"/>
        <v>0</v>
      </c>
      <c r="W1289" s="142">
        <f t="shared" si="206"/>
        <v>0</v>
      </c>
      <c r="X1289" s="108">
        <f t="shared" si="207"/>
        <v>0</v>
      </c>
      <c r="Y1289" s="108">
        <f t="shared" si="208"/>
        <v>0</v>
      </c>
      <c r="Z1289" s="108">
        <f t="shared" si="209"/>
        <v>0</v>
      </c>
      <c r="AA1289" s="174"/>
      <c r="AB1289" s="179"/>
      <c r="AS1289" s="176"/>
      <c r="AT1289" s="176"/>
      <c r="AU1289" s="176"/>
      <c r="AV1289" s="176"/>
      <c r="AW1289" s="176"/>
      <c r="AX1289" s="176"/>
      <c r="AY1289" s="176"/>
      <c r="AZ1289" s="176"/>
      <c r="BA1289" s="176"/>
      <c r="BB1289" s="176"/>
      <c r="BC1289" s="176"/>
      <c r="BD1289" s="176"/>
      <c r="BE1289" s="176"/>
      <c r="BF1289" s="176"/>
      <c r="BG1289" s="176"/>
      <c r="BH1289" s="176"/>
      <c r="BI1289" s="176"/>
      <c r="BJ1289" s="176"/>
      <c r="BK1289" s="176"/>
      <c r="BL1289" s="176"/>
      <c r="BM1289" s="176"/>
      <c r="BN1289" s="176"/>
      <c r="BO1289" s="176"/>
    </row>
    <row r="1290" s="115" customFormat="1" ht="17.25" spans="1:67">
      <c r="A1290" s="94">
        <f t="shared" si="200"/>
        <v>1289</v>
      </c>
      <c r="B1290" s="95"/>
      <c r="C1290" s="69"/>
      <c r="D1290" s="48"/>
      <c r="E1290" s="69"/>
      <c r="F1290" s="169"/>
      <c r="G1290" s="124" t="e">
        <f>VLOOKUP(F1290,[2]零件成本10.26!$B$2:$C$7802,2,0)</f>
        <v>#N/A</v>
      </c>
      <c r="H1290" s="170"/>
      <c r="I1290" s="128" t="str">
        <f t="shared" si="201"/>
        <v/>
      </c>
      <c r="J1290" s="172"/>
      <c r="K1290" s="178"/>
      <c r="L1290" s="170"/>
      <c r="M1290" s="69"/>
      <c r="N1290" s="69"/>
      <c r="O1290" s="69"/>
      <c r="P1290" s="100">
        <f t="shared" si="202"/>
        <v>0</v>
      </c>
      <c r="Q1290" s="180"/>
      <c r="R1290" s="140" t="str">
        <f t="shared" si="203"/>
        <v>0</v>
      </c>
      <c r="S1290" s="140" t="str">
        <f t="shared" si="204"/>
        <v>0</v>
      </c>
      <c r="T1290" s="157"/>
      <c r="U1290" s="106"/>
      <c r="V1290" s="142">
        <f t="shared" si="205"/>
        <v>0</v>
      </c>
      <c r="W1290" s="142">
        <f t="shared" si="206"/>
        <v>0</v>
      </c>
      <c r="X1290" s="108">
        <f t="shared" si="207"/>
        <v>0</v>
      </c>
      <c r="Y1290" s="108">
        <f t="shared" si="208"/>
        <v>0</v>
      </c>
      <c r="Z1290" s="108">
        <f t="shared" si="209"/>
        <v>0</v>
      </c>
      <c r="AA1290" s="174"/>
      <c r="AB1290" s="179"/>
      <c r="AS1290" s="176"/>
      <c r="AT1290" s="176"/>
      <c r="AU1290" s="176"/>
      <c r="AV1290" s="176"/>
      <c r="AW1290" s="176"/>
      <c r="AX1290" s="176"/>
      <c r="AY1290" s="176"/>
      <c r="AZ1290" s="176"/>
      <c r="BA1290" s="176"/>
      <c r="BB1290" s="176"/>
      <c r="BC1290" s="176"/>
      <c r="BD1290" s="176"/>
      <c r="BE1290" s="176"/>
      <c r="BF1290" s="176"/>
      <c r="BG1290" s="176"/>
      <c r="BH1290" s="176"/>
      <c r="BI1290" s="176"/>
      <c r="BJ1290" s="176"/>
      <c r="BK1290" s="176"/>
      <c r="BL1290" s="176"/>
      <c r="BM1290" s="176"/>
      <c r="BN1290" s="176"/>
      <c r="BO1290" s="176"/>
    </row>
    <row r="1291" s="115" customFormat="1" ht="17.25" spans="1:67">
      <c r="A1291" s="94">
        <f t="shared" si="200"/>
        <v>1290</v>
      </c>
      <c r="B1291" s="95"/>
      <c r="C1291" s="69"/>
      <c r="D1291" s="48"/>
      <c r="E1291" s="69"/>
      <c r="F1291" s="169"/>
      <c r="G1291" s="124" t="e">
        <f>VLOOKUP(F1291,[2]零件成本10.26!$B$2:$C$7802,2,0)</f>
        <v>#N/A</v>
      </c>
      <c r="H1291" s="170"/>
      <c r="I1291" s="128" t="str">
        <f t="shared" si="201"/>
        <v/>
      </c>
      <c r="J1291" s="172"/>
      <c r="K1291" s="178"/>
      <c r="L1291" s="170"/>
      <c r="M1291" s="69"/>
      <c r="N1291" s="69"/>
      <c r="O1291" s="69"/>
      <c r="P1291" s="100">
        <f t="shared" si="202"/>
        <v>0</v>
      </c>
      <c r="Q1291" s="180"/>
      <c r="R1291" s="140" t="str">
        <f t="shared" si="203"/>
        <v>0</v>
      </c>
      <c r="S1291" s="140" t="str">
        <f t="shared" si="204"/>
        <v>0</v>
      </c>
      <c r="T1291" s="157"/>
      <c r="U1291" s="106"/>
      <c r="V1291" s="142">
        <f t="shared" si="205"/>
        <v>0</v>
      </c>
      <c r="W1291" s="142">
        <f t="shared" si="206"/>
        <v>0</v>
      </c>
      <c r="X1291" s="108">
        <f t="shared" si="207"/>
        <v>0</v>
      </c>
      <c r="Y1291" s="108">
        <f t="shared" si="208"/>
        <v>0</v>
      </c>
      <c r="Z1291" s="108">
        <f t="shared" si="209"/>
        <v>0</v>
      </c>
      <c r="AA1291" s="174"/>
      <c r="AB1291" s="179"/>
      <c r="AS1291" s="176"/>
      <c r="AT1291" s="176"/>
      <c r="AU1291" s="176"/>
      <c r="AV1291" s="176"/>
      <c r="AW1291" s="176"/>
      <c r="AX1291" s="176"/>
      <c r="AY1291" s="176"/>
      <c r="AZ1291" s="176"/>
      <c r="BA1291" s="176"/>
      <c r="BB1291" s="176"/>
      <c r="BC1291" s="176"/>
      <c r="BD1291" s="176"/>
      <c r="BE1291" s="176"/>
      <c r="BF1291" s="176"/>
      <c r="BG1291" s="176"/>
      <c r="BH1291" s="176"/>
      <c r="BI1291" s="176"/>
      <c r="BJ1291" s="176"/>
      <c r="BK1291" s="176"/>
      <c r="BL1291" s="176"/>
      <c r="BM1291" s="176"/>
      <c r="BN1291" s="176"/>
      <c r="BO1291" s="176"/>
    </row>
    <row r="1292" s="115" customFormat="1" ht="17.25" spans="1:67">
      <c r="A1292" s="94">
        <f t="shared" si="200"/>
        <v>1291</v>
      </c>
      <c r="B1292" s="95"/>
      <c r="C1292" s="69"/>
      <c r="D1292" s="48"/>
      <c r="E1292" s="69"/>
      <c r="F1292" s="169"/>
      <c r="G1292" s="124" t="e">
        <f>VLOOKUP(F1292,[2]零件成本10.26!$B$2:$C$7802,2,0)</f>
        <v>#N/A</v>
      </c>
      <c r="H1292" s="170"/>
      <c r="I1292" s="128" t="str">
        <f t="shared" si="201"/>
        <v/>
      </c>
      <c r="J1292" s="172"/>
      <c r="K1292" s="178"/>
      <c r="L1292" s="170"/>
      <c r="M1292" s="69"/>
      <c r="N1292" s="69"/>
      <c r="O1292" s="69"/>
      <c r="P1292" s="100">
        <f t="shared" si="202"/>
        <v>0</v>
      </c>
      <c r="Q1292" s="180"/>
      <c r="R1292" s="140" t="str">
        <f t="shared" si="203"/>
        <v>0</v>
      </c>
      <c r="S1292" s="140" t="str">
        <f t="shared" si="204"/>
        <v>0</v>
      </c>
      <c r="T1292" s="157"/>
      <c r="U1292" s="106"/>
      <c r="V1292" s="142">
        <f t="shared" si="205"/>
        <v>0</v>
      </c>
      <c r="W1292" s="142">
        <f t="shared" si="206"/>
        <v>0</v>
      </c>
      <c r="X1292" s="108">
        <f t="shared" si="207"/>
        <v>0</v>
      </c>
      <c r="Y1292" s="108">
        <f t="shared" si="208"/>
        <v>0</v>
      </c>
      <c r="Z1292" s="108">
        <f t="shared" si="209"/>
        <v>0</v>
      </c>
      <c r="AA1292" s="174"/>
      <c r="AB1292" s="179"/>
      <c r="AS1292" s="176"/>
      <c r="AT1292" s="176"/>
      <c r="AU1292" s="176"/>
      <c r="AV1292" s="176"/>
      <c r="AW1292" s="176"/>
      <c r="AX1292" s="176"/>
      <c r="AY1292" s="176"/>
      <c r="AZ1292" s="176"/>
      <c r="BA1292" s="176"/>
      <c r="BB1292" s="176"/>
      <c r="BC1292" s="176"/>
      <c r="BD1292" s="176"/>
      <c r="BE1292" s="176"/>
      <c r="BF1292" s="176"/>
      <c r="BG1292" s="176"/>
      <c r="BH1292" s="176"/>
      <c r="BI1292" s="176"/>
      <c r="BJ1292" s="176"/>
      <c r="BK1292" s="176"/>
      <c r="BL1292" s="176"/>
      <c r="BM1292" s="176"/>
      <c r="BN1292" s="176"/>
      <c r="BO1292" s="176"/>
    </row>
    <row r="1293" s="115" customFormat="1" ht="17.25" spans="1:67">
      <c r="A1293" s="94">
        <f t="shared" si="200"/>
        <v>1292</v>
      </c>
      <c r="B1293" s="95"/>
      <c r="C1293" s="69"/>
      <c r="D1293" s="48"/>
      <c r="E1293" s="69"/>
      <c r="F1293" s="169"/>
      <c r="G1293" s="124" t="e">
        <f>VLOOKUP(F1293,[2]零件成本10.26!$B$2:$C$7802,2,0)</f>
        <v>#N/A</v>
      </c>
      <c r="H1293" s="170"/>
      <c r="I1293" s="128" t="str">
        <f t="shared" si="201"/>
        <v/>
      </c>
      <c r="J1293" s="172"/>
      <c r="K1293" s="178"/>
      <c r="L1293" s="170"/>
      <c r="M1293" s="69"/>
      <c r="N1293" s="69"/>
      <c r="O1293" s="69"/>
      <c r="P1293" s="100">
        <f t="shared" si="202"/>
        <v>0</v>
      </c>
      <c r="Q1293" s="180"/>
      <c r="R1293" s="140" t="str">
        <f t="shared" si="203"/>
        <v>0</v>
      </c>
      <c r="S1293" s="140" t="str">
        <f t="shared" si="204"/>
        <v>0</v>
      </c>
      <c r="T1293" s="157"/>
      <c r="U1293" s="106"/>
      <c r="V1293" s="142">
        <f t="shared" si="205"/>
        <v>0</v>
      </c>
      <c r="W1293" s="142">
        <f t="shared" si="206"/>
        <v>0</v>
      </c>
      <c r="X1293" s="108">
        <f t="shared" si="207"/>
        <v>0</v>
      </c>
      <c r="Y1293" s="108">
        <f t="shared" si="208"/>
        <v>0</v>
      </c>
      <c r="Z1293" s="108">
        <f t="shared" si="209"/>
        <v>0</v>
      </c>
      <c r="AA1293" s="174"/>
      <c r="AB1293" s="179"/>
      <c r="AS1293" s="176"/>
      <c r="AT1293" s="176"/>
      <c r="AU1293" s="176"/>
      <c r="AV1293" s="176"/>
      <c r="AW1293" s="176"/>
      <c r="AX1293" s="176"/>
      <c r="AY1293" s="176"/>
      <c r="AZ1293" s="176"/>
      <c r="BA1293" s="176"/>
      <c r="BB1293" s="176"/>
      <c r="BC1293" s="176"/>
      <c r="BD1293" s="176"/>
      <c r="BE1293" s="176"/>
      <c r="BF1293" s="176"/>
      <c r="BG1293" s="176"/>
      <c r="BH1293" s="176"/>
      <c r="BI1293" s="176"/>
      <c r="BJ1293" s="176"/>
      <c r="BK1293" s="176"/>
      <c r="BL1293" s="176"/>
      <c r="BM1293" s="176"/>
      <c r="BN1293" s="176"/>
      <c r="BO1293" s="176"/>
    </row>
    <row r="1294" s="115" customFormat="1" ht="17.25" spans="1:67">
      <c r="A1294" s="94">
        <f t="shared" si="200"/>
        <v>1293</v>
      </c>
      <c r="B1294" s="95"/>
      <c r="C1294" s="69"/>
      <c r="D1294" s="48"/>
      <c r="E1294" s="69"/>
      <c r="F1294" s="169"/>
      <c r="G1294" s="124" t="e">
        <f>VLOOKUP(F1294,[2]零件成本10.26!$B$2:$C$7802,2,0)</f>
        <v>#N/A</v>
      </c>
      <c r="H1294" s="170"/>
      <c r="I1294" s="128" t="str">
        <f t="shared" si="201"/>
        <v/>
      </c>
      <c r="J1294" s="172"/>
      <c r="K1294" s="178"/>
      <c r="L1294" s="170"/>
      <c r="M1294" s="69"/>
      <c r="N1294" s="69"/>
      <c r="O1294" s="69"/>
      <c r="P1294" s="100">
        <f t="shared" si="202"/>
        <v>0</v>
      </c>
      <c r="Q1294" s="180"/>
      <c r="R1294" s="140" t="str">
        <f t="shared" si="203"/>
        <v>0</v>
      </c>
      <c r="S1294" s="140" t="str">
        <f t="shared" si="204"/>
        <v>0</v>
      </c>
      <c r="T1294" s="157"/>
      <c r="U1294" s="106"/>
      <c r="V1294" s="142">
        <f t="shared" si="205"/>
        <v>0</v>
      </c>
      <c r="W1294" s="142">
        <f t="shared" si="206"/>
        <v>0</v>
      </c>
      <c r="X1294" s="108">
        <f t="shared" si="207"/>
        <v>0</v>
      </c>
      <c r="Y1294" s="108">
        <f t="shared" si="208"/>
        <v>0</v>
      </c>
      <c r="Z1294" s="108">
        <f t="shared" si="209"/>
        <v>0</v>
      </c>
      <c r="AA1294" s="174"/>
      <c r="AB1294" s="179"/>
      <c r="AS1294" s="176"/>
      <c r="AT1294" s="176"/>
      <c r="AU1294" s="176"/>
      <c r="AV1294" s="176"/>
      <c r="AW1294" s="176"/>
      <c r="AX1294" s="176"/>
      <c r="AY1294" s="176"/>
      <c r="AZ1294" s="176"/>
      <c r="BA1294" s="176"/>
      <c r="BB1294" s="176"/>
      <c r="BC1294" s="176"/>
      <c r="BD1294" s="176"/>
      <c r="BE1294" s="176"/>
      <c r="BF1294" s="176"/>
      <c r="BG1294" s="176"/>
      <c r="BH1294" s="176"/>
      <c r="BI1294" s="176"/>
      <c r="BJ1294" s="176"/>
      <c r="BK1294" s="176"/>
      <c r="BL1294" s="176"/>
      <c r="BM1294" s="176"/>
      <c r="BN1294" s="176"/>
      <c r="BO1294" s="176"/>
    </row>
    <row r="1295" s="115" customFormat="1" ht="17.25" spans="1:67">
      <c r="A1295" s="94">
        <f t="shared" si="200"/>
        <v>1294</v>
      </c>
      <c r="B1295" s="95"/>
      <c r="C1295" s="69"/>
      <c r="D1295" s="48"/>
      <c r="E1295" s="69"/>
      <c r="F1295" s="169"/>
      <c r="G1295" s="124" t="e">
        <f>VLOOKUP(F1295,[2]零件成本10.26!$B$2:$C$7802,2,0)</f>
        <v>#N/A</v>
      </c>
      <c r="H1295" s="170"/>
      <c r="I1295" s="128" t="str">
        <f t="shared" si="201"/>
        <v/>
      </c>
      <c r="J1295" s="172"/>
      <c r="K1295" s="178"/>
      <c r="L1295" s="170"/>
      <c r="M1295" s="69"/>
      <c r="N1295" s="69"/>
      <c r="O1295" s="69"/>
      <c r="P1295" s="100">
        <f t="shared" si="202"/>
        <v>0</v>
      </c>
      <c r="Q1295" s="180"/>
      <c r="R1295" s="140" t="str">
        <f t="shared" si="203"/>
        <v>0</v>
      </c>
      <c r="S1295" s="140" t="str">
        <f t="shared" si="204"/>
        <v>0</v>
      </c>
      <c r="T1295" s="157"/>
      <c r="U1295" s="106"/>
      <c r="V1295" s="142">
        <f t="shared" si="205"/>
        <v>0</v>
      </c>
      <c r="W1295" s="142">
        <f t="shared" si="206"/>
        <v>0</v>
      </c>
      <c r="X1295" s="108">
        <f t="shared" si="207"/>
        <v>0</v>
      </c>
      <c r="Y1295" s="108">
        <f t="shared" si="208"/>
        <v>0</v>
      </c>
      <c r="Z1295" s="108">
        <f t="shared" si="209"/>
        <v>0</v>
      </c>
      <c r="AA1295" s="174"/>
      <c r="AB1295" s="179"/>
      <c r="AS1295" s="176"/>
      <c r="AT1295" s="176"/>
      <c r="AU1295" s="176"/>
      <c r="AV1295" s="176"/>
      <c r="AW1295" s="176"/>
      <c r="AX1295" s="176"/>
      <c r="AY1295" s="176"/>
      <c r="AZ1295" s="176"/>
      <c r="BA1295" s="176"/>
      <c r="BB1295" s="176"/>
      <c r="BC1295" s="176"/>
      <c r="BD1295" s="176"/>
      <c r="BE1295" s="176"/>
      <c r="BF1295" s="176"/>
      <c r="BG1295" s="176"/>
      <c r="BH1295" s="176"/>
      <c r="BI1295" s="176"/>
      <c r="BJ1295" s="176"/>
      <c r="BK1295" s="176"/>
      <c r="BL1295" s="176"/>
      <c r="BM1295" s="176"/>
      <c r="BN1295" s="176"/>
      <c r="BO1295" s="176"/>
    </row>
    <row r="1296" s="115" customFormat="1" ht="17.25" spans="1:67">
      <c r="A1296" s="94">
        <f t="shared" si="200"/>
        <v>1295</v>
      </c>
      <c r="B1296" s="95"/>
      <c r="C1296" s="69"/>
      <c r="D1296" s="48"/>
      <c r="E1296" s="69"/>
      <c r="F1296" s="169"/>
      <c r="G1296" s="124" t="e">
        <f>VLOOKUP(F1296,[2]零件成本10.26!$B$2:$C$7802,2,0)</f>
        <v>#N/A</v>
      </c>
      <c r="H1296" s="170"/>
      <c r="I1296" s="128" t="str">
        <f t="shared" si="201"/>
        <v/>
      </c>
      <c r="J1296" s="172"/>
      <c r="K1296" s="178"/>
      <c r="L1296" s="170"/>
      <c r="M1296" s="69"/>
      <c r="N1296" s="69"/>
      <c r="O1296" s="69"/>
      <c r="P1296" s="100">
        <f t="shared" si="202"/>
        <v>0</v>
      </c>
      <c r="Q1296" s="180"/>
      <c r="R1296" s="140" t="str">
        <f t="shared" si="203"/>
        <v>0</v>
      </c>
      <c r="S1296" s="140" t="str">
        <f t="shared" si="204"/>
        <v>0</v>
      </c>
      <c r="T1296" s="157"/>
      <c r="U1296" s="106"/>
      <c r="V1296" s="142">
        <f t="shared" si="205"/>
        <v>0</v>
      </c>
      <c r="W1296" s="142">
        <f t="shared" si="206"/>
        <v>0</v>
      </c>
      <c r="X1296" s="108">
        <f t="shared" si="207"/>
        <v>0</v>
      </c>
      <c r="Y1296" s="108">
        <f t="shared" si="208"/>
        <v>0</v>
      </c>
      <c r="Z1296" s="108">
        <f t="shared" si="209"/>
        <v>0</v>
      </c>
      <c r="AA1296" s="174"/>
      <c r="AB1296" s="179"/>
      <c r="AS1296" s="176"/>
      <c r="AT1296" s="176"/>
      <c r="AU1296" s="176"/>
      <c r="AV1296" s="176"/>
      <c r="AW1296" s="176"/>
      <c r="AX1296" s="176"/>
      <c r="AY1296" s="176"/>
      <c r="AZ1296" s="176"/>
      <c r="BA1296" s="176"/>
      <c r="BB1296" s="176"/>
      <c r="BC1296" s="176"/>
      <c r="BD1296" s="176"/>
      <c r="BE1296" s="176"/>
      <c r="BF1296" s="176"/>
      <c r="BG1296" s="176"/>
      <c r="BH1296" s="176"/>
      <c r="BI1296" s="176"/>
      <c r="BJ1296" s="176"/>
      <c r="BK1296" s="176"/>
      <c r="BL1296" s="176"/>
      <c r="BM1296" s="176"/>
      <c r="BN1296" s="176"/>
      <c r="BO1296" s="176"/>
    </row>
    <row r="1297" s="115" customFormat="1" ht="17.25" spans="1:67">
      <c r="A1297" s="94">
        <f t="shared" si="200"/>
        <v>1296</v>
      </c>
      <c r="B1297" s="95"/>
      <c r="C1297" s="69"/>
      <c r="D1297" s="48"/>
      <c r="E1297" s="69"/>
      <c r="F1297" s="169"/>
      <c r="G1297" s="124" t="e">
        <f>VLOOKUP(F1297,[2]零件成本10.26!$B$2:$C$7802,2,0)</f>
        <v>#N/A</v>
      </c>
      <c r="H1297" s="170"/>
      <c r="I1297" s="128" t="str">
        <f t="shared" si="201"/>
        <v/>
      </c>
      <c r="J1297" s="172"/>
      <c r="K1297" s="178"/>
      <c r="L1297" s="170"/>
      <c r="M1297" s="69"/>
      <c r="N1297" s="69"/>
      <c r="O1297" s="69"/>
      <c r="P1297" s="100">
        <f t="shared" si="202"/>
        <v>0</v>
      </c>
      <c r="Q1297" s="180"/>
      <c r="R1297" s="140" t="str">
        <f t="shared" si="203"/>
        <v>0</v>
      </c>
      <c r="S1297" s="140" t="str">
        <f t="shared" si="204"/>
        <v>0</v>
      </c>
      <c r="T1297" s="157"/>
      <c r="U1297" s="106"/>
      <c r="V1297" s="142">
        <f t="shared" si="205"/>
        <v>0</v>
      </c>
      <c r="W1297" s="142">
        <f t="shared" si="206"/>
        <v>0</v>
      </c>
      <c r="X1297" s="108">
        <f t="shared" si="207"/>
        <v>0</v>
      </c>
      <c r="Y1297" s="108">
        <f t="shared" si="208"/>
        <v>0</v>
      </c>
      <c r="Z1297" s="108">
        <f t="shared" si="209"/>
        <v>0</v>
      </c>
      <c r="AA1297" s="174"/>
      <c r="AB1297" s="179"/>
      <c r="AS1297" s="176"/>
      <c r="AT1297" s="176"/>
      <c r="AU1297" s="176"/>
      <c r="AV1297" s="176"/>
      <c r="AW1297" s="176"/>
      <c r="AX1297" s="176"/>
      <c r="AY1297" s="176"/>
      <c r="AZ1297" s="176"/>
      <c r="BA1297" s="176"/>
      <c r="BB1297" s="176"/>
      <c r="BC1297" s="176"/>
      <c r="BD1297" s="176"/>
      <c r="BE1297" s="176"/>
      <c r="BF1297" s="176"/>
      <c r="BG1297" s="176"/>
      <c r="BH1297" s="176"/>
      <c r="BI1297" s="176"/>
      <c r="BJ1297" s="176"/>
      <c r="BK1297" s="176"/>
      <c r="BL1297" s="176"/>
      <c r="BM1297" s="176"/>
      <c r="BN1297" s="176"/>
      <c r="BO1297" s="176"/>
    </row>
    <row r="1298" s="115" customFormat="1" ht="17.25" spans="1:67">
      <c r="A1298" s="94">
        <f t="shared" si="200"/>
        <v>1297</v>
      </c>
      <c r="B1298" s="95"/>
      <c r="C1298" s="69"/>
      <c r="D1298" s="48"/>
      <c r="E1298" s="69"/>
      <c r="F1298" s="169"/>
      <c r="G1298" s="124" t="e">
        <f>VLOOKUP(F1298,[2]零件成本10.26!$B$2:$C$7802,2,0)</f>
        <v>#N/A</v>
      </c>
      <c r="H1298" s="170"/>
      <c r="I1298" s="128" t="str">
        <f t="shared" si="201"/>
        <v/>
      </c>
      <c r="J1298" s="172"/>
      <c r="K1298" s="178"/>
      <c r="L1298" s="170"/>
      <c r="M1298" s="69"/>
      <c r="N1298" s="69"/>
      <c r="O1298" s="69"/>
      <c r="P1298" s="100">
        <f t="shared" si="202"/>
        <v>0</v>
      </c>
      <c r="Q1298" s="180"/>
      <c r="R1298" s="140" t="str">
        <f t="shared" si="203"/>
        <v>0</v>
      </c>
      <c r="S1298" s="140" t="str">
        <f t="shared" si="204"/>
        <v>0</v>
      </c>
      <c r="T1298" s="157"/>
      <c r="U1298" s="106"/>
      <c r="V1298" s="142">
        <f t="shared" si="205"/>
        <v>0</v>
      </c>
      <c r="W1298" s="142">
        <f t="shared" si="206"/>
        <v>0</v>
      </c>
      <c r="X1298" s="108">
        <f t="shared" si="207"/>
        <v>0</v>
      </c>
      <c r="Y1298" s="108">
        <f t="shared" si="208"/>
        <v>0</v>
      </c>
      <c r="Z1298" s="108">
        <f t="shared" si="209"/>
        <v>0</v>
      </c>
      <c r="AA1298" s="174"/>
      <c r="AB1298" s="179"/>
      <c r="AS1298" s="176"/>
      <c r="AT1298" s="176"/>
      <c r="AU1298" s="176"/>
      <c r="AV1298" s="176"/>
      <c r="AW1298" s="176"/>
      <c r="AX1298" s="176"/>
      <c r="AY1298" s="176"/>
      <c r="AZ1298" s="176"/>
      <c r="BA1298" s="176"/>
      <c r="BB1298" s="176"/>
      <c r="BC1298" s="176"/>
      <c r="BD1298" s="176"/>
      <c r="BE1298" s="176"/>
      <c r="BF1298" s="176"/>
      <c r="BG1298" s="176"/>
      <c r="BH1298" s="176"/>
      <c r="BI1298" s="176"/>
      <c r="BJ1298" s="176"/>
      <c r="BK1298" s="176"/>
      <c r="BL1298" s="176"/>
      <c r="BM1298" s="176"/>
      <c r="BN1298" s="176"/>
      <c r="BO1298" s="176"/>
    </row>
    <row r="1299" s="115" customFormat="1" ht="17.25" spans="1:67">
      <c r="A1299" s="94">
        <f t="shared" si="200"/>
        <v>1298</v>
      </c>
      <c r="B1299" s="95"/>
      <c r="C1299" s="69"/>
      <c r="D1299" s="48"/>
      <c r="E1299" s="69"/>
      <c r="F1299" s="169"/>
      <c r="G1299" s="124" t="e">
        <f>VLOOKUP(F1299,[2]零件成本10.26!$B$2:$C$7802,2,0)</f>
        <v>#N/A</v>
      </c>
      <c r="H1299" s="170"/>
      <c r="I1299" s="128" t="str">
        <f t="shared" si="201"/>
        <v/>
      </c>
      <c r="J1299" s="172"/>
      <c r="K1299" s="178"/>
      <c r="L1299" s="170"/>
      <c r="M1299" s="69"/>
      <c r="N1299" s="69"/>
      <c r="O1299" s="69"/>
      <c r="P1299" s="100">
        <f t="shared" si="202"/>
        <v>0</v>
      </c>
      <c r="Q1299" s="180"/>
      <c r="R1299" s="140" t="str">
        <f t="shared" si="203"/>
        <v>0</v>
      </c>
      <c r="S1299" s="140" t="str">
        <f t="shared" si="204"/>
        <v>0</v>
      </c>
      <c r="T1299" s="157"/>
      <c r="U1299" s="106"/>
      <c r="V1299" s="142">
        <f t="shared" si="205"/>
        <v>0</v>
      </c>
      <c r="W1299" s="142">
        <f t="shared" si="206"/>
        <v>0</v>
      </c>
      <c r="X1299" s="108">
        <f t="shared" si="207"/>
        <v>0</v>
      </c>
      <c r="Y1299" s="108">
        <f t="shared" si="208"/>
        <v>0</v>
      </c>
      <c r="Z1299" s="108">
        <f t="shared" si="209"/>
        <v>0</v>
      </c>
      <c r="AA1299" s="174"/>
      <c r="AB1299" s="179"/>
      <c r="AS1299" s="176"/>
      <c r="AT1299" s="176"/>
      <c r="AU1299" s="176"/>
      <c r="AV1299" s="176"/>
      <c r="AW1299" s="176"/>
      <c r="AX1299" s="176"/>
      <c r="AY1299" s="176"/>
      <c r="AZ1299" s="176"/>
      <c r="BA1299" s="176"/>
      <c r="BB1299" s="176"/>
      <c r="BC1299" s="176"/>
      <c r="BD1299" s="176"/>
      <c r="BE1299" s="176"/>
      <c r="BF1299" s="176"/>
      <c r="BG1299" s="176"/>
      <c r="BH1299" s="176"/>
      <c r="BI1299" s="176"/>
      <c r="BJ1299" s="176"/>
      <c r="BK1299" s="176"/>
      <c r="BL1299" s="176"/>
      <c r="BM1299" s="176"/>
      <c r="BN1299" s="176"/>
      <c r="BO1299" s="176"/>
    </row>
    <row r="1300" s="115" customFormat="1" ht="17.25" spans="1:67">
      <c r="A1300" s="94">
        <f t="shared" si="200"/>
        <v>1299</v>
      </c>
      <c r="B1300" s="95"/>
      <c r="C1300" s="69"/>
      <c r="D1300" s="48"/>
      <c r="E1300" s="69"/>
      <c r="F1300" s="169"/>
      <c r="G1300" s="124" t="e">
        <f>VLOOKUP(F1300,[2]零件成本10.26!$B$2:$C$7802,2,0)</f>
        <v>#N/A</v>
      </c>
      <c r="H1300" s="170"/>
      <c r="I1300" s="128" t="str">
        <f t="shared" si="201"/>
        <v/>
      </c>
      <c r="J1300" s="172"/>
      <c r="K1300" s="178"/>
      <c r="L1300" s="170"/>
      <c r="M1300" s="69"/>
      <c r="N1300" s="69"/>
      <c r="O1300" s="69"/>
      <c r="P1300" s="100">
        <f t="shared" si="202"/>
        <v>0</v>
      </c>
      <c r="Q1300" s="180"/>
      <c r="R1300" s="140" t="str">
        <f t="shared" si="203"/>
        <v>0</v>
      </c>
      <c r="S1300" s="140" t="str">
        <f t="shared" si="204"/>
        <v>0</v>
      </c>
      <c r="T1300" s="157"/>
      <c r="U1300" s="106"/>
      <c r="V1300" s="142">
        <f t="shared" si="205"/>
        <v>0</v>
      </c>
      <c r="W1300" s="142">
        <f t="shared" si="206"/>
        <v>0</v>
      </c>
      <c r="X1300" s="108">
        <f t="shared" si="207"/>
        <v>0</v>
      </c>
      <c r="Y1300" s="108">
        <f t="shared" si="208"/>
        <v>0</v>
      </c>
      <c r="Z1300" s="108">
        <f t="shared" si="209"/>
        <v>0</v>
      </c>
      <c r="AA1300" s="174"/>
      <c r="AB1300" s="179"/>
      <c r="AS1300" s="176"/>
      <c r="AT1300" s="176"/>
      <c r="AU1300" s="176"/>
      <c r="AV1300" s="176"/>
      <c r="AW1300" s="176"/>
      <c r="AX1300" s="176"/>
      <c r="AY1300" s="176"/>
      <c r="AZ1300" s="176"/>
      <c r="BA1300" s="176"/>
      <c r="BB1300" s="176"/>
      <c r="BC1300" s="176"/>
      <c r="BD1300" s="176"/>
      <c r="BE1300" s="176"/>
      <c r="BF1300" s="176"/>
      <c r="BG1300" s="176"/>
      <c r="BH1300" s="176"/>
      <c r="BI1300" s="176"/>
      <c r="BJ1300" s="176"/>
      <c r="BK1300" s="176"/>
      <c r="BL1300" s="176"/>
      <c r="BM1300" s="176"/>
      <c r="BN1300" s="176"/>
      <c r="BO1300" s="176"/>
    </row>
    <row r="1301" s="115" customFormat="1" ht="17.25" spans="1:67">
      <c r="A1301" s="94">
        <f t="shared" si="200"/>
        <v>1300</v>
      </c>
      <c r="B1301" s="95"/>
      <c r="C1301" s="69"/>
      <c r="D1301" s="48"/>
      <c r="E1301" s="69"/>
      <c r="F1301" s="169"/>
      <c r="G1301" s="124" t="e">
        <f>VLOOKUP(F1301,[2]零件成本10.26!$B$2:$C$7802,2,0)</f>
        <v>#N/A</v>
      </c>
      <c r="H1301" s="170"/>
      <c r="I1301" s="128" t="str">
        <f t="shared" si="201"/>
        <v/>
      </c>
      <c r="J1301" s="172"/>
      <c r="K1301" s="178"/>
      <c r="L1301" s="170"/>
      <c r="M1301" s="69"/>
      <c r="N1301" s="69"/>
      <c r="O1301" s="69"/>
      <c r="P1301" s="100">
        <f t="shared" si="202"/>
        <v>0</v>
      </c>
      <c r="Q1301" s="180"/>
      <c r="R1301" s="140" t="str">
        <f t="shared" si="203"/>
        <v>0</v>
      </c>
      <c r="S1301" s="140" t="str">
        <f t="shared" si="204"/>
        <v>0</v>
      </c>
      <c r="T1301" s="157"/>
      <c r="U1301" s="106"/>
      <c r="V1301" s="142">
        <f t="shared" si="205"/>
        <v>0</v>
      </c>
      <c r="W1301" s="142">
        <f t="shared" si="206"/>
        <v>0</v>
      </c>
      <c r="X1301" s="108">
        <f t="shared" si="207"/>
        <v>0</v>
      </c>
      <c r="Y1301" s="108">
        <f t="shared" si="208"/>
        <v>0</v>
      </c>
      <c r="Z1301" s="108">
        <f t="shared" si="209"/>
        <v>0</v>
      </c>
      <c r="AA1301" s="174"/>
      <c r="AB1301" s="179"/>
      <c r="AS1301" s="176"/>
      <c r="AT1301" s="176"/>
      <c r="AU1301" s="176"/>
      <c r="AV1301" s="176"/>
      <c r="AW1301" s="176"/>
      <c r="AX1301" s="176"/>
      <c r="AY1301" s="176"/>
      <c r="AZ1301" s="176"/>
      <c r="BA1301" s="176"/>
      <c r="BB1301" s="176"/>
      <c r="BC1301" s="176"/>
      <c r="BD1301" s="176"/>
      <c r="BE1301" s="176"/>
      <c r="BF1301" s="176"/>
      <c r="BG1301" s="176"/>
      <c r="BH1301" s="176"/>
      <c r="BI1301" s="176"/>
      <c r="BJ1301" s="176"/>
      <c r="BK1301" s="176"/>
      <c r="BL1301" s="176"/>
      <c r="BM1301" s="176"/>
      <c r="BN1301" s="176"/>
      <c r="BO1301" s="176"/>
    </row>
    <row r="1302" s="115" customFormat="1" ht="17.25" spans="1:67">
      <c r="A1302" s="94">
        <f t="shared" si="200"/>
        <v>1301</v>
      </c>
      <c r="B1302" s="95"/>
      <c r="C1302" s="69"/>
      <c r="D1302" s="48"/>
      <c r="E1302" s="69"/>
      <c r="F1302" s="169"/>
      <c r="G1302" s="124" t="e">
        <f>VLOOKUP(F1302,[2]零件成本10.26!$B$2:$C$7802,2,0)</f>
        <v>#N/A</v>
      </c>
      <c r="H1302" s="170"/>
      <c r="I1302" s="128" t="str">
        <f t="shared" si="201"/>
        <v/>
      </c>
      <c r="J1302" s="172"/>
      <c r="K1302" s="178"/>
      <c r="L1302" s="170"/>
      <c r="M1302" s="69"/>
      <c r="N1302" s="69"/>
      <c r="O1302" s="69"/>
      <c r="P1302" s="100">
        <f t="shared" si="202"/>
        <v>0</v>
      </c>
      <c r="Q1302" s="180"/>
      <c r="R1302" s="140" t="str">
        <f t="shared" si="203"/>
        <v>0</v>
      </c>
      <c r="S1302" s="140" t="str">
        <f t="shared" si="204"/>
        <v>0</v>
      </c>
      <c r="T1302" s="157"/>
      <c r="U1302" s="106"/>
      <c r="V1302" s="142">
        <f t="shared" si="205"/>
        <v>0</v>
      </c>
      <c r="W1302" s="142">
        <f t="shared" si="206"/>
        <v>0</v>
      </c>
      <c r="X1302" s="108">
        <f t="shared" si="207"/>
        <v>0</v>
      </c>
      <c r="Y1302" s="108">
        <f t="shared" si="208"/>
        <v>0</v>
      </c>
      <c r="Z1302" s="108">
        <f t="shared" si="209"/>
        <v>0</v>
      </c>
      <c r="AA1302" s="174"/>
      <c r="AB1302" s="179"/>
      <c r="AS1302" s="176"/>
      <c r="AT1302" s="176"/>
      <c r="AU1302" s="176"/>
      <c r="AV1302" s="176"/>
      <c r="AW1302" s="176"/>
      <c r="AX1302" s="176"/>
      <c r="AY1302" s="176"/>
      <c r="AZ1302" s="176"/>
      <c r="BA1302" s="176"/>
      <c r="BB1302" s="176"/>
      <c r="BC1302" s="176"/>
      <c r="BD1302" s="176"/>
      <c r="BE1302" s="176"/>
      <c r="BF1302" s="176"/>
      <c r="BG1302" s="176"/>
      <c r="BH1302" s="176"/>
      <c r="BI1302" s="176"/>
      <c r="BJ1302" s="176"/>
      <c r="BK1302" s="176"/>
      <c r="BL1302" s="176"/>
      <c r="BM1302" s="176"/>
      <c r="BN1302" s="176"/>
      <c r="BO1302" s="176"/>
    </row>
    <row r="1303" s="115" customFormat="1" ht="17.25" spans="1:67">
      <c r="A1303" s="94">
        <f t="shared" si="200"/>
        <v>1302</v>
      </c>
      <c r="B1303" s="95"/>
      <c r="C1303" s="69"/>
      <c r="D1303" s="48"/>
      <c r="E1303" s="69"/>
      <c r="F1303" s="169"/>
      <c r="G1303" s="124" t="e">
        <f>VLOOKUP(F1303,[2]零件成本10.26!$B$2:$C$7802,2,0)</f>
        <v>#N/A</v>
      </c>
      <c r="H1303" s="170"/>
      <c r="I1303" s="128" t="str">
        <f t="shared" si="201"/>
        <v/>
      </c>
      <c r="J1303" s="172"/>
      <c r="K1303" s="178"/>
      <c r="L1303" s="170"/>
      <c r="M1303" s="69"/>
      <c r="N1303" s="69"/>
      <c r="O1303" s="69"/>
      <c r="P1303" s="100">
        <f t="shared" si="202"/>
        <v>0</v>
      </c>
      <c r="Q1303" s="180"/>
      <c r="R1303" s="140" t="str">
        <f t="shared" si="203"/>
        <v>0</v>
      </c>
      <c r="S1303" s="140" t="str">
        <f t="shared" si="204"/>
        <v>0</v>
      </c>
      <c r="T1303" s="157"/>
      <c r="U1303" s="106"/>
      <c r="V1303" s="142">
        <f t="shared" si="205"/>
        <v>0</v>
      </c>
      <c r="W1303" s="142">
        <f t="shared" si="206"/>
        <v>0</v>
      </c>
      <c r="X1303" s="108">
        <f t="shared" si="207"/>
        <v>0</v>
      </c>
      <c r="Y1303" s="108">
        <f t="shared" si="208"/>
        <v>0</v>
      </c>
      <c r="Z1303" s="108">
        <f t="shared" si="209"/>
        <v>0</v>
      </c>
      <c r="AA1303" s="174"/>
      <c r="AB1303" s="179"/>
      <c r="AS1303" s="176"/>
      <c r="AT1303" s="176"/>
      <c r="AU1303" s="176"/>
      <c r="AV1303" s="176"/>
      <c r="AW1303" s="176"/>
      <c r="AX1303" s="176"/>
      <c r="AY1303" s="176"/>
      <c r="AZ1303" s="176"/>
      <c r="BA1303" s="176"/>
      <c r="BB1303" s="176"/>
      <c r="BC1303" s="176"/>
      <c r="BD1303" s="176"/>
      <c r="BE1303" s="176"/>
      <c r="BF1303" s="176"/>
      <c r="BG1303" s="176"/>
      <c r="BH1303" s="176"/>
      <c r="BI1303" s="176"/>
      <c r="BJ1303" s="176"/>
      <c r="BK1303" s="176"/>
      <c r="BL1303" s="176"/>
      <c r="BM1303" s="176"/>
      <c r="BN1303" s="176"/>
      <c r="BO1303" s="176"/>
    </row>
    <row r="1304" s="115" customFormat="1" ht="17.25" spans="1:67">
      <c r="A1304" s="94">
        <f t="shared" si="200"/>
        <v>1303</v>
      </c>
      <c r="B1304" s="95"/>
      <c r="C1304" s="69"/>
      <c r="D1304" s="48"/>
      <c r="E1304" s="69"/>
      <c r="F1304" s="169"/>
      <c r="G1304" s="124" t="e">
        <f>VLOOKUP(F1304,[2]零件成本10.26!$B$2:$C$7802,2,0)</f>
        <v>#N/A</v>
      </c>
      <c r="H1304" s="170"/>
      <c r="I1304" s="128" t="str">
        <f t="shared" si="201"/>
        <v/>
      </c>
      <c r="J1304" s="172"/>
      <c r="K1304" s="178"/>
      <c r="L1304" s="170"/>
      <c r="M1304" s="69"/>
      <c r="N1304" s="69"/>
      <c r="O1304" s="69"/>
      <c r="P1304" s="100">
        <f t="shared" si="202"/>
        <v>0</v>
      </c>
      <c r="Q1304" s="180"/>
      <c r="R1304" s="140" t="str">
        <f t="shared" si="203"/>
        <v>0</v>
      </c>
      <c r="S1304" s="140" t="str">
        <f t="shared" si="204"/>
        <v>0</v>
      </c>
      <c r="T1304" s="157"/>
      <c r="U1304" s="106"/>
      <c r="V1304" s="142">
        <f t="shared" si="205"/>
        <v>0</v>
      </c>
      <c r="W1304" s="142">
        <f t="shared" si="206"/>
        <v>0</v>
      </c>
      <c r="X1304" s="108">
        <f t="shared" si="207"/>
        <v>0</v>
      </c>
      <c r="Y1304" s="108">
        <f t="shared" si="208"/>
        <v>0</v>
      </c>
      <c r="Z1304" s="108">
        <f t="shared" si="209"/>
        <v>0</v>
      </c>
      <c r="AA1304" s="174"/>
      <c r="AB1304" s="179"/>
      <c r="AS1304" s="176"/>
      <c r="AT1304" s="176"/>
      <c r="AU1304" s="176"/>
      <c r="AV1304" s="176"/>
      <c r="AW1304" s="176"/>
      <c r="AX1304" s="176"/>
      <c r="AY1304" s="176"/>
      <c r="AZ1304" s="176"/>
      <c r="BA1304" s="176"/>
      <c r="BB1304" s="176"/>
      <c r="BC1304" s="176"/>
      <c r="BD1304" s="176"/>
      <c r="BE1304" s="176"/>
      <c r="BF1304" s="176"/>
      <c r="BG1304" s="176"/>
      <c r="BH1304" s="176"/>
      <c r="BI1304" s="176"/>
      <c r="BJ1304" s="176"/>
      <c r="BK1304" s="176"/>
      <c r="BL1304" s="176"/>
      <c r="BM1304" s="176"/>
      <c r="BN1304" s="176"/>
      <c r="BO1304" s="176"/>
    </row>
    <row r="1305" s="115" customFormat="1" ht="17.25" spans="1:67">
      <c r="A1305" s="94">
        <f t="shared" si="200"/>
        <v>1304</v>
      </c>
      <c r="B1305" s="95"/>
      <c r="C1305" s="69"/>
      <c r="D1305" s="48"/>
      <c r="E1305" s="69"/>
      <c r="F1305" s="169"/>
      <c r="G1305" s="124" t="e">
        <f>VLOOKUP(F1305,[2]零件成本10.26!$B$2:$C$7802,2,0)</f>
        <v>#N/A</v>
      </c>
      <c r="H1305" s="170"/>
      <c r="I1305" s="128" t="str">
        <f t="shared" si="201"/>
        <v/>
      </c>
      <c r="J1305" s="172"/>
      <c r="K1305" s="178"/>
      <c r="L1305" s="170"/>
      <c r="M1305" s="69"/>
      <c r="N1305" s="69"/>
      <c r="O1305" s="69"/>
      <c r="P1305" s="100">
        <f t="shared" si="202"/>
        <v>0</v>
      </c>
      <c r="Q1305" s="180"/>
      <c r="R1305" s="140" t="str">
        <f t="shared" si="203"/>
        <v>0</v>
      </c>
      <c r="S1305" s="140" t="str">
        <f t="shared" si="204"/>
        <v>0</v>
      </c>
      <c r="T1305" s="157"/>
      <c r="U1305" s="106"/>
      <c r="V1305" s="142">
        <f t="shared" si="205"/>
        <v>0</v>
      </c>
      <c r="W1305" s="142">
        <f t="shared" si="206"/>
        <v>0</v>
      </c>
      <c r="X1305" s="108">
        <f t="shared" si="207"/>
        <v>0</v>
      </c>
      <c r="Y1305" s="108">
        <f t="shared" si="208"/>
        <v>0</v>
      </c>
      <c r="Z1305" s="108">
        <f t="shared" si="209"/>
        <v>0</v>
      </c>
      <c r="AA1305" s="174"/>
      <c r="AB1305" s="179"/>
      <c r="AS1305" s="176"/>
      <c r="AT1305" s="176"/>
      <c r="AU1305" s="176"/>
      <c r="AV1305" s="176"/>
      <c r="AW1305" s="176"/>
      <c r="AX1305" s="176"/>
      <c r="AY1305" s="176"/>
      <c r="AZ1305" s="176"/>
      <c r="BA1305" s="176"/>
      <c r="BB1305" s="176"/>
      <c r="BC1305" s="176"/>
      <c r="BD1305" s="176"/>
      <c r="BE1305" s="176"/>
      <c r="BF1305" s="176"/>
      <c r="BG1305" s="176"/>
      <c r="BH1305" s="176"/>
      <c r="BI1305" s="176"/>
      <c r="BJ1305" s="176"/>
      <c r="BK1305" s="176"/>
      <c r="BL1305" s="176"/>
      <c r="BM1305" s="176"/>
      <c r="BN1305" s="176"/>
      <c r="BO1305" s="176"/>
    </row>
    <row r="1306" s="115" customFormat="1" ht="17.25" spans="1:67">
      <c r="A1306" s="94">
        <f t="shared" si="200"/>
        <v>1305</v>
      </c>
      <c r="B1306" s="95"/>
      <c r="C1306" s="69"/>
      <c r="D1306" s="48"/>
      <c r="E1306" s="69"/>
      <c r="F1306" s="169"/>
      <c r="G1306" s="124" t="e">
        <f>VLOOKUP(F1306,[2]零件成本10.26!$B$2:$C$7802,2,0)</f>
        <v>#N/A</v>
      </c>
      <c r="H1306" s="170"/>
      <c r="I1306" s="128" t="str">
        <f t="shared" si="201"/>
        <v/>
      </c>
      <c r="J1306" s="172"/>
      <c r="K1306" s="178"/>
      <c r="L1306" s="170"/>
      <c r="M1306" s="69"/>
      <c r="N1306" s="69"/>
      <c r="O1306" s="69"/>
      <c r="P1306" s="100">
        <f t="shared" si="202"/>
        <v>0</v>
      </c>
      <c r="Q1306" s="180"/>
      <c r="R1306" s="140" t="str">
        <f t="shared" si="203"/>
        <v>0</v>
      </c>
      <c r="S1306" s="140" t="str">
        <f t="shared" si="204"/>
        <v>0</v>
      </c>
      <c r="T1306" s="157"/>
      <c r="U1306" s="106"/>
      <c r="V1306" s="142">
        <f t="shared" si="205"/>
        <v>0</v>
      </c>
      <c r="W1306" s="142">
        <f t="shared" si="206"/>
        <v>0</v>
      </c>
      <c r="X1306" s="108">
        <f t="shared" si="207"/>
        <v>0</v>
      </c>
      <c r="Y1306" s="108">
        <f t="shared" si="208"/>
        <v>0</v>
      </c>
      <c r="Z1306" s="108">
        <f t="shared" si="209"/>
        <v>0</v>
      </c>
      <c r="AA1306" s="174"/>
      <c r="AB1306" s="179"/>
      <c r="AS1306" s="176"/>
      <c r="AT1306" s="176"/>
      <c r="AU1306" s="176"/>
      <c r="AV1306" s="176"/>
      <c r="AW1306" s="176"/>
      <c r="AX1306" s="176"/>
      <c r="AY1306" s="176"/>
      <c r="AZ1306" s="176"/>
      <c r="BA1306" s="176"/>
      <c r="BB1306" s="176"/>
      <c r="BC1306" s="176"/>
      <c r="BD1306" s="176"/>
      <c r="BE1306" s="176"/>
      <c r="BF1306" s="176"/>
      <c r="BG1306" s="176"/>
      <c r="BH1306" s="176"/>
      <c r="BI1306" s="176"/>
      <c r="BJ1306" s="176"/>
      <c r="BK1306" s="176"/>
      <c r="BL1306" s="176"/>
      <c r="BM1306" s="176"/>
      <c r="BN1306" s="176"/>
      <c r="BO1306" s="176"/>
    </row>
    <row r="1307" s="115" customFormat="1" ht="17.25" spans="1:67">
      <c r="A1307" s="94">
        <f t="shared" si="200"/>
        <v>1306</v>
      </c>
      <c r="B1307" s="95"/>
      <c r="C1307" s="69"/>
      <c r="D1307" s="48"/>
      <c r="E1307" s="69"/>
      <c r="F1307" s="169"/>
      <c r="G1307" s="124" t="e">
        <f>VLOOKUP(F1307,[2]零件成本10.26!$B$2:$C$7802,2,0)</f>
        <v>#N/A</v>
      </c>
      <c r="H1307" s="170"/>
      <c r="I1307" s="128" t="str">
        <f t="shared" si="201"/>
        <v/>
      </c>
      <c r="J1307" s="172"/>
      <c r="K1307" s="178"/>
      <c r="L1307" s="170"/>
      <c r="M1307" s="69"/>
      <c r="N1307" s="69"/>
      <c r="O1307" s="69"/>
      <c r="P1307" s="100">
        <f t="shared" si="202"/>
        <v>0</v>
      </c>
      <c r="Q1307" s="180"/>
      <c r="R1307" s="140" t="str">
        <f t="shared" si="203"/>
        <v>0</v>
      </c>
      <c r="S1307" s="140" t="str">
        <f t="shared" si="204"/>
        <v>0</v>
      </c>
      <c r="T1307" s="157"/>
      <c r="U1307" s="106"/>
      <c r="V1307" s="142">
        <f t="shared" si="205"/>
        <v>0</v>
      </c>
      <c r="W1307" s="142">
        <f t="shared" si="206"/>
        <v>0</v>
      </c>
      <c r="X1307" s="108">
        <f t="shared" si="207"/>
        <v>0</v>
      </c>
      <c r="Y1307" s="108">
        <f t="shared" si="208"/>
        <v>0</v>
      </c>
      <c r="Z1307" s="108">
        <f t="shared" si="209"/>
        <v>0</v>
      </c>
      <c r="AA1307" s="174"/>
      <c r="AB1307" s="179"/>
      <c r="AS1307" s="176"/>
      <c r="AT1307" s="176"/>
      <c r="AU1307" s="176"/>
      <c r="AV1307" s="176"/>
      <c r="AW1307" s="176"/>
      <c r="AX1307" s="176"/>
      <c r="AY1307" s="176"/>
      <c r="AZ1307" s="176"/>
      <c r="BA1307" s="176"/>
      <c r="BB1307" s="176"/>
      <c r="BC1307" s="176"/>
      <c r="BD1307" s="176"/>
      <c r="BE1307" s="176"/>
      <c r="BF1307" s="176"/>
      <c r="BG1307" s="176"/>
      <c r="BH1307" s="176"/>
      <c r="BI1307" s="176"/>
      <c r="BJ1307" s="176"/>
      <c r="BK1307" s="176"/>
      <c r="BL1307" s="176"/>
      <c r="BM1307" s="176"/>
      <c r="BN1307" s="176"/>
      <c r="BO1307" s="176"/>
    </row>
    <row r="1308" s="115" customFormat="1" ht="17.25" spans="1:67">
      <c r="A1308" s="94">
        <f t="shared" si="200"/>
        <v>1307</v>
      </c>
      <c r="B1308" s="95"/>
      <c r="C1308" s="69"/>
      <c r="D1308" s="48"/>
      <c r="E1308" s="69"/>
      <c r="F1308" s="169"/>
      <c r="G1308" s="124" t="e">
        <f>VLOOKUP(F1308,[2]零件成本10.26!$B$2:$C$7802,2,0)</f>
        <v>#N/A</v>
      </c>
      <c r="H1308" s="170"/>
      <c r="I1308" s="128" t="str">
        <f t="shared" si="201"/>
        <v/>
      </c>
      <c r="J1308" s="172"/>
      <c r="K1308" s="178"/>
      <c r="L1308" s="170"/>
      <c r="M1308" s="69"/>
      <c r="N1308" s="69"/>
      <c r="O1308" s="69"/>
      <c r="P1308" s="100">
        <f t="shared" si="202"/>
        <v>0</v>
      </c>
      <c r="Q1308" s="180"/>
      <c r="R1308" s="140" t="str">
        <f t="shared" si="203"/>
        <v>0</v>
      </c>
      <c r="S1308" s="140" t="str">
        <f t="shared" si="204"/>
        <v>0</v>
      </c>
      <c r="T1308" s="157"/>
      <c r="U1308" s="106"/>
      <c r="V1308" s="142">
        <f t="shared" si="205"/>
        <v>0</v>
      </c>
      <c r="W1308" s="142">
        <f t="shared" si="206"/>
        <v>0</v>
      </c>
      <c r="X1308" s="108">
        <f t="shared" si="207"/>
        <v>0</v>
      </c>
      <c r="Y1308" s="108">
        <f t="shared" si="208"/>
        <v>0</v>
      </c>
      <c r="Z1308" s="108">
        <f t="shared" si="209"/>
        <v>0</v>
      </c>
      <c r="AA1308" s="174"/>
      <c r="AB1308" s="179"/>
      <c r="AS1308" s="176"/>
      <c r="AT1308" s="176"/>
      <c r="AU1308" s="176"/>
      <c r="AV1308" s="176"/>
      <c r="AW1308" s="176"/>
      <c r="AX1308" s="176"/>
      <c r="AY1308" s="176"/>
      <c r="AZ1308" s="176"/>
      <c r="BA1308" s="176"/>
      <c r="BB1308" s="176"/>
      <c r="BC1308" s="176"/>
      <c r="BD1308" s="176"/>
      <c r="BE1308" s="176"/>
      <c r="BF1308" s="176"/>
      <c r="BG1308" s="176"/>
      <c r="BH1308" s="176"/>
      <c r="BI1308" s="176"/>
      <c r="BJ1308" s="176"/>
      <c r="BK1308" s="176"/>
      <c r="BL1308" s="176"/>
      <c r="BM1308" s="176"/>
      <c r="BN1308" s="176"/>
      <c r="BO1308" s="176"/>
    </row>
    <row r="1309" s="115" customFormat="1" ht="17.25" spans="1:67">
      <c r="A1309" s="94">
        <f t="shared" si="200"/>
        <v>1308</v>
      </c>
      <c r="B1309" s="95"/>
      <c r="C1309" s="69"/>
      <c r="D1309" s="48"/>
      <c r="E1309" s="69"/>
      <c r="F1309" s="169"/>
      <c r="G1309" s="124" t="e">
        <f>VLOOKUP(F1309,[2]零件成本10.26!$B$2:$C$7802,2,0)</f>
        <v>#N/A</v>
      </c>
      <c r="H1309" s="170"/>
      <c r="I1309" s="128" t="str">
        <f t="shared" si="201"/>
        <v/>
      </c>
      <c r="J1309" s="172"/>
      <c r="K1309" s="178"/>
      <c r="L1309" s="170"/>
      <c r="M1309" s="69"/>
      <c r="N1309" s="69"/>
      <c r="O1309" s="69"/>
      <c r="P1309" s="100">
        <f t="shared" si="202"/>
        <v>0</v>
      </c>
      <c r="Q1309" s="180"/>
      <c r="R1309" s="140" t="str">
        <f t="shared" si="203"/>
        <v>0</v>
      </c>
      <c r="S1309" s="140" t="str">
        <f t="shared" si="204"/>
        <v>0</v>
      </c>
      <c r="T1309" s="157"/>
      <c r="U1309" s="106"/>
      <c r="V1309" s="142">
        <f t="shared" si="205"/>
        <v>0</v>
      </c>
      <c r="W1309" s="142">
        <f t="shared" si="206"/>
        <v>0</v>
      </c>
      <c r="X1309" s="108">
        <f t="shared" si="207"/>
        <v>0</v>
      </c>
      <c r="Y1309" s="108">
        <f t="shared" si="208"/>
        <v>0</v>
      </c>
      <c r="Z1309" s="108">
        <f t="shared" si="209"/>
        <v>0</v>
      </c>
      <c r="AA1309" s="174"/>
      <c r="AB1309" s="179"/>
      <c r="AS1309" s="176"/>
      <c r="AT1309" s="176"/>
      <c r="AU1309" s="176"/>
      <c r="AV1309" s="176"/>
      <c r="AW1309" s="176"/>
      <c r="AX1309" s="176"/>
      <c r="AY1309" s="176"/>
      <c r="AZ1309" s="176"/>
      <c r="BA1309" s="176"/>
      <c r="BB1309" s="176"/>
      <c r="BC1309" s="176"/>
      <c r="BD1309" s="176"/>
      <c r="BE1309" s="176"/>
      <c r="BF1309" s="176"/>
      <c r="BG1309" s="176"/>
      <c r="BH1309" s="176"/>
      <c r="BI1309" s="176"/>
      <c r="BJ1309" s="176"/>
      <c r="BK1309" s="176"/>
      <c r="BL1309" s="176"/>
      <c r="BM1309" s="176"/>
      <c r="BN1309" s="176"/>
      <c r="BO1309" s="176"/>
    </row>
    <row r="1310" s="115" customFormat="1" ht="17.25" spans="1:67">
      <c r="A1310" s="94">
        <f t="shared" si="200"/>
        <v>1309</v>
      </c>
      <c r="B1310" s="95"/>
      <c r="C1310" s="69"/>
      <c r="D1310" s="48"/>
      <c r="E1310" s="69"/>
      <c r="F1310" s="169"/>
      <c r="G1310" s="124" t="e">
        <f>VLOOKUP(F1310,[2]零件成本10.26!$B$2:$C$7802,2,0)</f>
        <v>#N/A</v>
      </c>
      <c r="H1310" s="170"/>
      <c r="I1310" s="128" t="str">
        <f t="shared" si="201"/>
        <v/>
      </c>
      <c r="J1310" s="172"/>
      <c r="K1310" s="178"/>
      <c r="L1310" s="170"/>
      <c r="M1310" s="69"/>
      <c r="N1310" s="69"/>
      <c r="O1310" s="69"/>
      <c r="P1310" s="100">
        <f t="shared" si="202"/>
        <v>0</v>
      </c>
      <c r="Q1310" s="180"/>
      <c r="R1310" s="140" t="str">
        <f t="shared" si="203"/>
        <v>0</v>
      </c>
      <c r="S1310" s="140" t="str">
        <f t="shared" si="204"/>
        <v>0</v>
      </c>
      <c r="T1310" s="157"/>
      <c r="U1310" s="106"/>
      <c r="V1310" s="142">
        <f t="shared" si="205"/>
        <v>0</v>
      </c>
      <c r="W1310" s="142">
        <f t="shared" si="206"/>
        <v>0</v>
      </c>
      <c r="X1310" s="108">
        <f t="shared" si="207"/>
        <v>0</v>
      </c>
      <c r="Y1310" s="108">
        <f t="shared" si="208"/>
        <v>0</v>
      </c>
      <c r="Z1310" s="108">
        <f t="shared" si="209"/>
        <v>0</v>
      </c>
      <c r="AA1310" s="174"/>
      <c r="AB1310" s="179"/>
      <c r="AS1310" s="176"/>
      <c r="AT1310" s="176"/>
      <c r="AU1310" s="176"/>
      <c r="AV1310" s="176"/>
      <c r="AW1310" s="176"/>
      <c r="AX1310" s="176"/>
      <c r="AY1310" s="176"/>
      <c r="AZ1310" s="176"/>
      <c r="BA1310" s="176"/>
      <c r="BB1310" s="176"/>
      <c r="BC1310" s="176"/>
      <c r="BD1310" s="176"/>
      <c r="BE1310" s="176"/>
      <c r="BF1310" s="176"/>
      <c r="BG1310" s="176"/>
      <c r="BH1310" s="176"/>
      <c r="BI1310" s="176"/>
      <c r="BJ1310" s="176"/>
      <c r="BK1310" s="176"/>
      <c r="BL1310" s="176"/>
      <c r="BM1310" s="176"/>
      <c r="BN1310" s="176"/>
      <c r="BO1310" s="176"/>
    </row>
    <row r="1311" s="115" customFormat="1" ht="17.25" spans="1:67">
      <c r="A1311" s="94">
        <f t="shared" si="200"/>
        <v>1310</v>
      </c>
      <c r="B1311" s="95"/>
      <c r="C1311" s="69"/>
      <c r="D1311" s="48"/>
      <c r="E1311" s="69"/>
      <c r="F1311" s="169"/>
      <c r="G1311" s="124" t="e">
        <f>VLOOKUP(F1311,[2]零件成本10.26!$B$2:$C$7802,2,0)</f>
        <v>#N/A</v>
      </c>
      <c r="H1311" s="170"/>
      <c r="I1311" s="128" t="str">
        <f t="shared" si="201"/>
        <v/>
      </c>
      <c r="J1311" s="172"/>
      <c r="K1311" s="178"/>
      <c r="L1311" s="170"/>
      <c r="M1311" s="69"/>
      <c r="N1311" s="69"/>
      <c r="O1311" s="69"/>
      <c r="P1311" s="100">
        <f t="shared" si="202"/>
        <v>0</v>
      </c>
      <c r="Q1311" s="180"/>
      <c r="R1311" s="140" t="str">
        <f t="shared" si="203"/>
        <v>0</v>
      </c>
      <c r="S1311" s="140" t="str">
        <f t="shared" si="204"/>
        <v>0</v>
      </c>
      <c r="T1311" s="157"/>
      <c r="U1311" s="106"/>
      <c r="V1311" s="142">
        <f t="shared" si="205"/>
        <v>0</v>
      </c>
      <c r="W1311" s="142">
        <f t="shared" si="206"/>
        <v>0</v>
      </c>
      <c r="X1311" s="108">
        <f t="shared" si="207"/>
        <v>0</v>
      </c>
      <c r="Y1311" s="108">
        <f t="shared" si="208"/>
        <v>0</v>
      </c>
      <c r="Z1311" s="108">
        <f t="shared" si="209"/>
        <v>0</v>
      </c>
      <c r="AA1311" s="174"/>
      <c r="AB1311" s="179"/>
      <c r="AS1311" s="176"/>
      <c r="AT1311" s="176"/>
      <c r="AU1311" s="176"/>
      <c r="AV1311" s="176"/>
      <c r="AW1311" s="176"/>
      <c r="AX1311" s="176"/>
      <c r="AY1311" s="176"/>
      <c r="AZ1311" s="176"/>
      <c r="BA1311" s="176"/>
      <c r="BB1311" s="176"/>
      <c r="BC1311" s="176"/>
      <c r="BD1311" s="176"/>
      <c r="BE1311" s="176"/>
      <c r="BF1311" s="176"/>
      <c r="BG1311" s="176"/>
      <c r="BH1311" s="176"/>
      <c r="BI1311" s="176"/>
      <c r="BJ1311" s="176"/>
      <c r="BK1311" s="176"/>
      <c r="BL1311" s="176"/>
      <c r="BM1311" s="176"/>
      <c r="BN1311" s="176"/>
      <c r="BO1311" s="176"/>
    </row>
    <row r="1312" s="115" customFormat="1" ht="17.25" spans="1:67">
      <c r="A1312" s="94">
        <f t="shared" si="200"/>
        <v>1311</v>
      </c>
      <c r="B1312" s="95"/>
      <c r="C1312" s="69"/>
      <c r="D1312" s="48"/>
      <c r="E1312" s="69"/>
      <c r="F1312" s="169"/>
      <c r="G1312" s="124" t="e">
        <f>VLOOKUP(F1312,[2]零件成本10.26!$B$2:$C$7802,2,0)</f>
        <v>#N/A</v>
      </c>
      <c r="H1312" s="170"/>
      <c r="I1312" s="128" t="str">
        <f t="shared" si="201"/>
        <v/>
      </c>
      <c r="J1312" s="172"/>
      <c r="K1312" s="178"/>
      <c r="L1312" s="170"/>
      <c r="M1312" s="69"/>
      <c r="N1312" s="69"/>
      <c r="O1312" s="69"/>
      <c r="P1312" s="100">
        <f t="shared" si="202"/>
        <v>0</v>
      </c>
      <c r="Q1312" s="180"/>
      <c r="R1312" s="140" t="str">
        <f t="shared" si="203"/>
        <v>0</v>
      </c>
      <c r="S1312" s="140" t="str">
        <f t="shared" si="204"/>
        <v>0</v>
      </c>
      <c r="T1312" s="157"/>
      <c r="U1312" s="106"/>
      <c r="V1312" s="142">
        <f t="shared" si="205"/>
        <v>0</v>
      </c>
      <c r="W1312" s="142">
        <f t="shared" si="206"/>
        <v>0</v>
      </c>
      <c r="X1312" s="108">
        <f t="shared" si="207"/>
        <v>0</v>
      </c>
      <c r="Y1312" s="108">
        <f t="shared" si="208"/>
        <v>0</v>
      </c>
      <c r="Z1312" s="108">
        <f t="shared" si="209"/>
        <v>0</v>
      </c>
      <c r="AA1312" s="174"/>
      <c r="AB1312" s="179"/>
      <c r="AS1312" s="176"/>
      <c r="AT1312" s="176"/>
      <c r="AU1312" s="176"/>
      <c r="AV1312" s="176"/>
      <c r="AW1312" s="176"/>
      <c r="AX1312" s="176"/>
      <c r="AY1312" s="176"/>
      <c r="AZ1312" s="176"/>
      <c r="BA1312" s="176"/>
      <c r="BB1312" s="176"/>
      <c r="BC1312" s="176"/>
      <c r="BD1312" s="176"/>
      <c r="BE1312" s="176"/>
      <c r="BF1312" s="176"/>
      <c r="BG1312" s="176"/>
      <c r="BH1312" s="176"/>
      <c r="BI1312" s="176"/>
      <c r="BJ1312" s="176"/>
      <c r="BK1312" s="176"/>
      <c r="BL1312" s="176"/>
      <c r="BM1312" s="176"/>
      <c r="BN1312" s="176"/>
      <c r="BO1312" s="176"/>
    </row>
    <row r="1313" s="115" customFormat="1" ht="17.25" spans="1:67">
      <c r="A1313" s="94">
        <f t="shared" si="200"/>
        <v>1312</v>
      </c>
      <c r="B1313" s="95"/>
      <c r="C1313" s="69"/>
      <c r="D1313" s="48"/>
      <c r="E1313" s="69"/>
      <c r="F1313" s="169"/>
      <c r="G1313" s="124" t="e">
        <f>VLOOKUP(F1313,[2]零件成本10.26!$B$2:$C$7802,2,0)</f>
        <v>#N/A</v>
      </c>
      <c r="H1313" s="170"/>
      <c r="I1313" s="128" t="str">
        <f t="shared" si="201"/>
        <v/>
      </c>
      <c r="J1313" s="172"/>
      <c r="K1313" s="178"/>
      <c r="L1313" s="170"/>
      <c r="M1313" s="69"/>
      <c r="N1313" s="69"/>
      <c r="O1313" s="69"/>
      <c r="P1313" s="100">
        <f t="shared" si="202"/>
        <v>0</v>
      </c>
      <c r="Q1313" s="180"/>
      <c r="R1313" s="140" t="str">
        <f t="shared" si="203"/>
        <v>0</v>
      </c>
      <c r="S1313" s="140" t="str">
        <f t="shared" si="204"/>
        <v>0</v>
      </c>
      <c r="T1313" s="157"/>
      <c r="U1313" s="106"/>
      <c r="V1313" s="142">
        <f t="shared" si="205"/>
        <v>0</v>
      </c>
      <c r="W1313" s="142">
        <f t="shared" si="206"/>
        <v>0</v>
      </c>
      <c r="X1313" s="108">
        <f t="shared" si="207"/>
        <v>0</v>
      </c>
      <c r="Y1313" s="108">
        <f t="shared" si="208"/>
        <v>0</v>
      </c>
      <c r="Z1313" s="108">
        <f t="shared" si="209"/>
        <v>0</v>
      </c>
      <c r="AA1313" s="174"/>
      <c r="AB1313" s="179"/>
      <c r="AS1313" s="176"/>
      <c r="AT1313" s="176"/>
      <c r="AU1313" s="176"/>
      <c r="AV1313" s="176"/>
      <c r="AW1313" s="176"/>
      <c r="AX1313" s="176"/>
      <c r="AY1313" s="176"/>
      <c r="AZ1313" s="176"/>
      <c r="BA1313" s="176"/>
      <c r="BB1313" s="176"/>
      <c r="BC1313" s="176"/>
      <c r="BD1313" s="176"/>
      <c r="BE1313" s="176"/>
      <c r="BF1313" s="176"/>
      <c r="BG1313" s="176"/>
      <c r="BH1313" s="176"/>
      <c r="BI1313" s="176"/>
      <c r="BJ1313" s="176"/>
      <c r="BK1313" s="176"/>
      <c r="BL1313" s="176"/>
      <c r="BM1313" s="176"/>
      <c r="BN1313" s="176"/>
      <c r="BO1313" s="176"/>
    </row>
    <row r="1314" s="115" customFormat="1" ht="17.25" spans="1:67">
      <c r="A1314" s="94">
        <f t="shared" si="200"/>
        <v>1313</v>
      </c>
      <c r="B1314" s="95"/>
      <c r="C1314" s="69"/>
      <c r="D1314" s="48"/>
      <c r="E1314" s="69"/>
      <c r="F1314" s="169"/>
      <c r="G1314" s="124" t="e">
        <f>VLOOKUP(F1314,[2]零件成本10.26!$B$2:$C$7802,2,0)</f>
        <v>#N/A</v>
      </c>
      <c r="H1314" s="170"/>
      <c r="I1314" s="128" t="str">
        <f t="shared" si="201"/>
        <v/>
      </c>
      <c r="J1314" s="172"/>
      <c r="K1314" s="178"/>
      <c r="L1314" s="170"/>
      <c r="M1314" s="69"/>
      <c r="N1314" s="69"/>
      <c r="O1314" s="69"/>
      <c r="P1314" s="100">
        <f t="shared" si="202"/>
        <v>0</v>
      </c>
      <c r="Q1314" s="180"/>
      <c r="R1314" s="140" t="str">
        <f t="shared" si="203"/>
        <v>0</v>
      </c>
      <c r="S1314" s="140" t="str">
        <f t="shared" si="204"/>
        <v>0</v>
      </c>
      <c r="T1314" s="157"/>
      <c r="U1314" s="106"/>
      <c r="V1314" s="142">
        <f t="shared" si="205"/>
        <v>0</v>
      </c>
      <c r="W1314" s="142">
        <f t="shared" si="206"/>
        <v>0</v>
      </c>
      <c r="X1314" s="108">
        <f t="shared" si="207"/>
        <v>0</v>
      </c>
      <c r="Y1314" s="108">
        <f t="shared" si="208"/>
        <v>0</v>
      </c>
      <c r="Z1314" s="108">
        <f t="shared" si="209"/>
        <v>0</v>
      </c>
      <c r="AA1314" s="174"/>
      <c r="AB1314" s="179"/>
      <c r="AS1314" s="176"/>
      <c r="AT1314" s="176"/>
      <c r="AU1314" s="176"/>
      <c r="AV1314" s="176"/>
      <c r="AW1314" s="176"/>
      <c r="AX1314" s="176"/>
      <c r="AY1314" s="176"/>
      <c r="AZ1314" s="176"/>
      <c r="BA1314" s="176"/>
      <c r="BB1314" s="176"/>
      <c r="BC1314" s="176"/>
      <c r="BD1314" s="176"/>
      <c r="BE1314" s="176"/>
      <c r="BF1314" s="176"/>
      <c r="BG1314" s="176"/>
      <c r="BH1314" s="176"/>
      <c r="BI1314" s="176"/>
      <c r="BJ1314" s="176"/>
      <c r="BK1314" s="176"/>
      <c r="BL1314" s="176"/>
      <c r="BM1314" s="176"/>
      <c r="BN1314" s="176"/>
      <c r="BO1314" s="176"/>
    </row>
    <row r="1315" s="115" customFormat="1" ht="17.25" spans="1:67">
      <c r="A1315" s="94">
        <f t="shared" si="200"/>
        <v>1314</v>
      </c>
      <c r="B1315" s="95"/>
      <c r="C1315" s="69"/>
      <c r="D1315" s="48"/>
      <c r="E1315" s="69"/>
      <c r="F1315" s="169"/>
      <c r="G1315" s="124" t="e">
        <f>VLOOKUP(F1315,[2]零件成本10.26!$B$2:$C$7802,2,0)</f>
        <v>#N/A</v>
      </c>
      <c r="H1315" s="170"/>
      <c r="I1315" s="128" t="str">
        <f t="shared" si="201"/>
        <v/>
      </c>
      <c r="J1315" s="172"/>
      <c r="K1315" s="178"/>
      <c r="L1315" s="170"/>
      <c r="M1315" s="69"/>
      <c r="N1315" s="69"/>
      <c r="O1315" s="69"/>
      <c r="P1315" s="100">
        <f t="shared" si="202"/>
        <v>0</v>
      </c>
      <c r="Q1315" s="180"/>
      <c r="R1315" s="140" t="str">
        <f t="shared" si="203"/>
        <v>0</v>
      </c>
      <c r="S1315" s="140" t="str">
        <f t="shared" si="204"/>
        <v>0</v>
      </c>
      <c r="T1315" s="157"/>
      <c r="U1315" s="106"/>
      <c r="V1315" s="142">
        <f t="shared" si="205"/>
        <v>0</v>
      </c>
      <c r="W1315" s="142">
        <f t="shared" si="206"/>
        <v>0</v>
      </c>
      <c r="X1315" s="108">
        <f t="shared" si="207"/>
        <v>0</v>
      </c>
      <c r="Y1315" s="108">
        <f t="shared" si="208"/>
        <v>0</v>
      </c>
      <c r="Z1315" s="108">
        <f t="shared" si="209"/>
        <v>0</v>
      </c>
      <c r="AA1315" s="174"/>
      <c r="AB1315" s="179"/>
      <c r="AS1315" s="176"/>
      <c r="AT1315" s="176"/>
      <c r="AU1315" s="176"/>
      <c r="AV1315" s="176"/>
      <c r="AW1315" s="176"/>
      <c r="AX1315" s="176"/>
      <c r="AY1315" s="176"/>
      <c r="AZ1315" s="176"/>
      <c r="BA1315" s="176"/>
      <c r="BB1315" s="176"/>
      <c r="BC1315" s="176"/>
      <c r="BD1315" s="176"/>
      <c r="BE1315" s="176"/>
      <c r="BF1315" s="176"/>
      <c r="BG1315" s="176"/>
      <c r="BH1315" s="176"/>
      <c r="BI1315" s="176"/>
      <c r="BJ1315" s="176"/>
      <c r="BK1315" s="176"/>
      <c r="BL1315" s="176"/>
      <c r="BM1315" s="176"/>
      <c r="BN1315" s="176"/>
      <c r="BO1315" s="176"/>
    </row>
    <row r="1316" s="115" customFormat="1" ht="17.25" spans="1:67">
      <c r="A1316" s="94">
        <f t="shared" si="200"/>
        <v>1315</v>
      </c>
      <c r="B1316" s="95"/>
      <c r="C1316" s="69"/>
      <c r="D1316" s="48"/>
      <c r="E1316" s="69"/>
      <c r="F1316" s="169"/>
      <c r="G1316" s="124" t="e">
        <f>VLOOKUP(F1316,[2]零件成本10.26!$B$2:$C$7802,2,0)</f>
        <v>#N/A</v>
      </c>
      <c r="H1316" s="170"/>
      <c r="I1316" s="128" t="str">
        <f t="shared" si="201"/>
        <v/>
      </c>
      <c r="J1316" s="172"/>
      <c r="K1316" s="178"/>
      <c r="L1316" s="170"/>
      <c r="M1316" s="69"/>
      <c r="N1316" s="69"/>
      <c r="O1316" s="69"/>
      <c r="P1316" s="100">
        <f t="shared" si="202"/>
        <v>0</v>
      </c>
      <c r="Q1316" s="180"/>
      <c r="R1316" s="140" t="str">
        <f t="shared" si="203"/>
        <v>0</v>
      </c>
      <c r="S1316" s="140" t="str">
        <f t="shared" si="204"/>
        <v>0</v>
      </c>
      <c r="T1316" s="157"/>
      <c r="U1316" s="106"/>
      <c r="V1316" s="142">
        <f t="shared" si="205"/>
        <v>0</v>
      </c>
      <c r="W1316" s="142">
        <f t="shared" si="206"/>
        <v>0</v>
      </c>
      <c r="X1316" s="108">
        <f t="shared" si="207"/>
        <v>0</v>
      </c>
      <c r="Y1316" s="108">
        <f t="shared" si="208"/>
        <v>0</v>
      </c>
      <c r="Z1316" s="108">
        <f t="shared" si="209"/>
        <v>0</v>
      </c>
      <c r="AA1316" s="174"/>
      <c r="AB1316" s="179"/>
      <c r="AS1316" s="176"/>
      <c r="AT1316" s="176"/>
      <c r="AU1316" s="176"/>
      <c r="AV1316" s="176"/>
      <c r="AW1316" s="176"/>
      <c r="AX1316" s="176"/>
      <c r="AY1316" s="176"/>
      <c r="AZ1316" s="176"/>
      <c r="BA1316" s="176"/>
      <c r="BB1316" s="176"/>
      <c r="BC1316" s="176"/>
      <c r="BD1316" s="176"/>
      <c r="BE1316" s="176"/>
      <c r="BF1316" s="176"/>
      <c r="BG1316" s="176"/>
      <c r="BH1316" s="176"/>
      <c r="BI1316" s="176"/>
      <c r="BJ1316" s="176"/>
      <c r="BK1316" s="176"/>
      <c r="BL1316" s="176"/>
      <c r="BM1316" s="176"/>
      <c r="BN1316" s="176"/>
      <c r="BO1316" s="176"/>
    </row>
    <row r="1317" s="115" customFormat="1" ht="17.25" spans="1:67">
      <c r="A1317" s="94">
        <f t="shared" si="200"/>
        <v>1316</v>
      </c>
      <c r="B1317" s="95"/>
      <c r="C1317" s="69"/>
      <c r="D1317" s="48"/>
      <c r="E1317" s="69"/>
      <c r="F1317" s="169"/>
      <c r="G1317" s="124" t="e">
        <f>VLOOKUP(F1317,[2]零件成本10.26!$B$2:$C$7802,2,0)</f>
        <v>#N/A</v>
      </c>
      <c r="H1317" s="170"/>
      <c r="I1317" s="128" t="str">
        <f t="shared" si="201"/>
        <v/>
      </c>
      <c r="J1317" s="172"/>
      <c r="K1317" s="178"/>
      <c r="L1317" s="170"/>
      <c r="M1317" s="69"/>
      <c r="N1317" s="69"/>
      <c r="O1317" s="69"/>
      <c r="P1317" s="100">
        <f t="shared" si="202"/>
        <v>0</v>
      </c>
      <c r="Q1317" s="180"/>
      <c r="R1317" s="140" t="str">
        <f t="shared" si="203"/>
        <v>0</v>
      </c>
      <c r="S1317" s="140" t="str">
        <f t="shared" si="204"/>
        <v>0</v>
      </c>
      <c r="T1317" s="157"/>
      <c r="U1317" s="106"/>
      <c r="V1317" s="142">
        <f t="shared" si="205"/>
        <v>0</v>
      </c>
      <c r="W1317" s="142">
        <f t="shared" si="206"/>
        <v>0</v>
      </c>
      <c r="X1317" s="108">
        <f t="shared" si="207"/>
        <v>0</v>
      </c>
      <c r="Y1317" s="108">
        <f t="shared" si="208"/>
        <v>0</v>
      </c>
      <c r="Z1317" s="108">
        <f t="shared" si="209"/>
        <v>0</v>
      </c>
      <c r="AA1317" s="174"/>
      <c r="AB1317" s="179"/>
      <c r="AS1317" s="176"/>
      <c r="AT1317" s="176"/>
      <c r="AU1317" s="176"/>
      <c r="AV1317" s="176"/>
      <c r="AW1317" s="176"/>
      <c r="AX1317" s="176"/>
      <c r="AY1317" s="176"/>
      <c r="AZ1317" s="176"/>
      <c r="BA1317" s="176"/>
      <c r="BB1317" s="176"/>
      <c r="BC1317" s="176"/>
      <c r="BD1317" s="176"/>
      <c r="BE1317" s="176"/>
      <c r="BF1317" s="176"/>
      <c r="BG1317" s="176"/>
      <c r="BH1317" s="176"/>
      <c r="BI1317" s="176"/>
      <c r="BJ1317" s="176"/>
      <c r="BK1317" s="176"/>
      <c r="BL1317" s="176"/>
      <c r="BM1317" s="176"/>
      <c r="BN1317" s="176"/>
      <c r="BO1317" s="176"/>
    </row>
    <row r="1318" s="115" customFormat="1" ht="17.25" spans="1:67">
      <c r="A1318" s="94">
        <f t="shared" si="200"/>
        <v>1317</v>
      </c>
      <c r="B1318" s="95"/>
      <c r="C1318" s="69"/>
      <c r="D1318" s="48"/>
      <c r="E1318" s="69"/>
      <c r="F1318" s="169"/>
      <c r="G1318" s="124" t="e">
        <f>VLOOKUP(F1318,[2]零件成本10.26!$B$2:$C$7802,2,0)</f>
        <v>#N/A</v>
      </c>
      <c r="H1318" s="170"/>
      <c r="I1318" s="128" t="str">
        <f t="shared" si="201"/>
        <v/>
      </c>
      <c r="J1318" s="172"/>
      <c r="K1318" s="178"/>
      <c r="L1318" s="170"/>
      <c r="M1318" s="69"/>
      <c r="N1318" s="69"/>
      <c r="O1318" s="69"/>
      <c r="P1318" s="100">
        <f t="shared" si="202"/>
        <v>0</v>
      </c>
      <c r="Q1318" s="180"/>
      <c r="R1318" s="140" t="str">
        <f t="shared" si="203"/>
        <v>0</v>
      </c>
      <c r="S1318" s="140" t="str">
        <f t="shared" si="204"/>
        <v>0</v>
      </c>
      <c r="T1318" s="157"/>
      <c r="U1318" s="106"/>
      <c r="V1318" s="142">
        <f t="shared" si="205"/>
        <v>0</v>
      </c>
      <c r="W1318" s="142">
        <f t="shared" si="206"/>
        <v>0</v>
      </c>
      <c r="X1318" s="108">
        <f t="shared" si="207"/>
        <v>0</v>
      </c>
      <c r="Y1318" s="108">
        <f t="shared" si="208"/>
        <v>0</v>
      </c>
      <c r="Z1318" s="108">
        <f t="shared" si="209"/>
        <v>0</v>
      </c>
      <c r="AA1318" s="174"/>
      <c r="AB1318" s="179"/>
      <c r="AS1318" s="176"/>
      <c r="AT1318" s="176"/>
      <c r="AU1318" s="176"/>
      <c r="AV1318" s="176"/>
      <c r="AW1318" s="176"/>
      <c r="AX1318" s="176"/>
      <c r="AY1318" s="176"/>
      <c r="AZ1318" s="176"/>
      <c r="BA1318" s="176"/>
      <c r="BB1318" s="176"/>
      <c r="BC1318" s="176"/>
      <c r="BD1318" s="176"/>
      <c r="BE1318" s="176"/>
      <c r="BF1318" s="176"/>
      <c r="BG1318" s="176"/>
      <c r="BH1318" s="176"/>
      <c r="BI1318" s="176"/>
      <c r="BJ1318" s="176"/>
      <c r="BK1318" s="176"/>
      <c r="BL1318" s="176"/>
      <c r="BM1318" s="176"/>
      <c r="BN1318" s="176"/>
      <c r="BO1318" s="176"/>
    </row>
    <row r="1319" s="115" customFormat="1" ht="17.25" spans="1:67">
      <c r="A1319" s="94">
        <f t="shared" si="200"/>
        <v>1318</v>
      </c>
      <c r="B1319" s="95"/>
      <c r="C1319" s="69"/>
      <c r="D1319" s="48"/>
      <c r="E1319" s="69"/>
      <c r="F1319" s="169"/>
      <c r="G1319" s="124" t="e">
        <f>VLOOKUP(F1319,[2]零件成本10.26!$B$2:$C$7802,2,0)</f>
        <v>#N/A</v>
      </c>
      <c r="H1319" s="170"/>
      <c r="I1319" s="128" t="str">
        <f t="shared" si="201"/>
        <v/>
      </c>
      <c r="J1319" s="172"/>
      <c r="K1319" s="178"/>
      <c r="L1319" s="170"/>
      <c r="M1319" s="69"/>
      <c r="N1319" s="69"/>
      <c r="O1319" s="69"/>
      <c r="P1319" s="100">
        <f t="shared" si="202"/>
        <v>0</v>
      </c>
      <c r="Q1319" s="180"/>
      <c r="R1319" s="140" t="str">
        <f t="shared" si="203"/>
        <v>0</v>
      </c>
      <c r="S1319" s="140" t="str">
        <f t="shared" si="204"/>
        <v>0</v>
      </c>
      <c r="T1319" s="157"/>
      <c r="U1319" s="106"/>
      <c r="V1319" s="142">
        <f t="shared" si="205"/>
        <v>0</v>
      </c>
      <c r="W1319" s="142">
        <f t="shared" si="206"/>
        <v>0</v>
      </c>
      <c r="X1319" s="108">
        <f t="shared" si="207"/>
        <v>0</v>
      </c>
      <c r="Y1319" s="108">
        <f t="shared" si="208"/>
        <v>0</v>
      </c>
      <c r="Z1319" s="108">
        <f t="shared" si="209"/>
        <v>0</v>
      </c>
      <c r="AA1319" s="174"/>
      <c r="AB1319" s="179"/>
      <c r="AS1319" s="176"/>
      <c r="AT1319" s="176"/>
      <c r="AU1319" s="176"/>
      <c r="AV1319" s="176"/>
      <c r="AW1319" s="176"/>
      <c r="AX1319" s="176"/>
      <c r="AY1319" s="176"/>
      <c r="AZ1319" s="176"/>
      <c r="BA1319" s="176"/>
      <c r="BB1319" s="176"/>
      <c r="BC1319" s="176"/>
      <c r="BD1319" s="176"/>
      <c r="BE1319" s="176"/>
      <c r="BF1319" s="176"/>
      <c r="BG1319" s="176"/>
      <c r="BH1319" s="176"/>
      <c r="BI1319" s="176"/>
      <c r="BJ1319" s="176"/>
      <c r="BK1319" s="176"/>
      <c r="BL1319" s="176"/>
      <c r="BM1319" s="176"/>
      <c r="BN1319" s="176"/>
      <c r="BO1319" s="176"/>
    </row>
    <row r="1320" s="115" customFormat="1" ht="17.25" spans="1:67">
      <c r="A1320" s="94">
        <f t="shared" si="200"/>
        <v>1319</v>
      </c>
      <c r="B1320" s="95"/>
      <c r="C1320" s="69"/>
      <c r="D1320" s="48"/>
      <c r="E1320" s="69"/>
      <c r="F1320" s="169"/>
      <c r="G1320" s="124" t="e">
        <f>VLOOKUP(F1320,[2]零件成本10.26!$B$2:$C$7802,2,0)</f>
        <v>#N/A</v>
      </c>
      <c r="H1320" s="170"/>
      <c r="I1320" s="128" t="str">
        <f t="shared" si="201"/>
        <v/>
      </c>
      <c r="J1320" s="172"/>
      <c r="K1320" s="178"/>
      <c r="L1320" s="170"/>
      <c r="M1320" s="69"/>
      <c r="N1320" s="69"/>
      <c r="O1320" s="69"/>
      <c r="P1320" s="100">
        <f t="shared" si="202"/>
        <v>0</v>
      </c>
      <c r="Q1320" s="180"/>
      <c r="R1320" s="140" t="str">
        <f t="shared" si="203"/>
        <v>0</v>
      </c>
      <c r="S1320" s="140" t="str">
        <f t="shared" si="204"/>
        <v>0</v>
      </c>
      <c r="T1320" s="157"/>
      <c r="U1320" s="106"/>
      <c r="V1320" s="142">
        <f t="shared" si="205"/>
        <v>0</v>
      </c>
      <c r="W1320" s="142">
        <f t="shared" si="206"/>
        <v>0</v>
      </c>
      <c r="X1320" s="108">
        <f t="shared" si="207"/>
        <v>0</v>
      </c>
      <c r="Y1320" s="108">
        <f t="shared" si="208"/>
        <v>0</v>
      </c>
      <c r="Z1320" s="108">
        <f t="shared" si="209"/>
        <v>0</v>
      </c>
      <c r="AA1320" s="174"/>
      <c r="AB1320" s="179"/>
      <c r="AS1320" s="176"/>
      <c r="AT1320" s="176"/>
      <c r="AU1320" s="176"/>
      <c r="AV1320" s="176"/>
      <c r="AW1320" s="176"/>
      <c r="AX1320" s="176"/>
      <c r="AY1320" s="176"/>
      <c r="AZ1320" s="176"/>
      <c r="BA1320" s="176"/>
      <c r="BB1320" s="176"/>
      <c r="BC1320" s="176"/>
      <c r="BD1320" s="176"/>
      <c r="BE1320" s="176"/>
      <c r="BF1320" s="176"/>
      <c r="BG1320" s="176"/>
      <c r="BH1320" s="176"/>
      <c r="BI1320" s="176"/>
      <c r="BJ1320" s="176"/>
      <c r="BK1320" s="176"/>
      <c r="BL1320" s="176"/>
      <c r="BM1320" s="176"/>
      <c r="BN1320" s="176"/>
      <c r="BO1320" s="176"/>
    </row>
    <row r="1321" s="115" customFormat="1" ht="17.25" spans="1:67">
      <c r="A1321" s="94">
        <f t="shared" si="200"/>
        <v>1320</v>
      </c>
      <c r="B1321" s="95"/>
      <c r="C1321" s="69"/>
      <c r="D1321" s="48"/>
      <c r="E1321" s="69"/>
      <c r="F1321" s="169"/>
      <c r="G1321" s="124" t="e">
        <f>VLOOKUP(F1321,[2]零件成本10.26!$B$2:$C$7802,2,0)</f>
        <v>#N/A</v>
      </c>
      <c r="H1321" s="170"/>
      <c r="I1321" s="128" t="str">
        <f t="shared" si="201"/>
        <v/>
      </c>
      <c r="J1321" s="172"/>
      <c r="K1321" s="178"/>
      <c r="L1321" s="170"/>
      <c r="M1321" s="69"/>
      <c r="N1321" s="69"/>
      <c r="O1321" s="69"/>
      <c r="P1321" s="100">
        <f t="shared" si="202"/>
        <v>0</v>
      </c>
      <c r="Q1321" s="180"/>
      <c r="R1321" s="140" t="str">
        <f t="shared" si="203"/>
        <v>0</v>
      </c>
      <c r="S1321" s="140" t="str">
        <f t="shared" si="204"/>
        <v>0</v>
      </c>
      <c r="T1321" s="157"/>
      <c r="U1321" s="106"/>
      <c r="V1321" s="142">
        <f t="shared" si="205"/>
        <v>0</v>
      </c>
      <c r="W1321" s="142">
        <f t="shared" si="206"/>
        <v>0</v>
      </c>
      <c r="X1321" s="108">
        <f t="shared" si="207"/>
        <v>0</v>
      </c>
      <c r="Y1321" s="108">
        <f t="shared" si="208"/>
        <v>0</v>
      </c>
      <c r="Z1321" s="108">
        <f t="shared" si="209"/>
        <v>0</v>
      </c>
      <c r="AA1321" s="174"/>
      <c r="AB1321" s="179"/>
      <c r="AS1321" s="176"/>
      <c r="AT1321" s="176"/>
      <c r="AU1321" s="176"/>
      <c r="AV1321" s="176"/>
      <c r="AW1321" s="176"/>
      <c r="AX1321" s="176"/>
      <c r="AY1321" s="176"/>
      <c r="AZ1321" s="176"/>
      <c r="BA1321" s="176"/>
      <c r="BB1321" s="176"/>
      <c r="BC1321" s="176"/>
      <c r="BD1321" s="176"/>
      <c r="BE1321" s="176"/>
      <c r="BF1321" s="176"/>
      <c r="BG1321" s="176"/>
      <c r="BH1321" s="176"/>
      <c r="BI1321" s="176"/>
      <c r="BJ1321" s="176"/>
      <c r="BK1321" s="176"/>
      <c r="BL1321" s="176"/>
      <c r="BM1321" s="176"/>
      <c r="BN1321" s="176"/>
      <c r="BO1321" s="176"/>
    </row>
    <row r="1322" s="115" customFormat="1" ht="17.25" spans="1:67">
      <c r="A1322" s="94">
        <f t="shared" si="200"/>
        <v>1321</v>
      </c>
      <c r="B1322" s="95"/>
      <c r="C1322" s="69"/>
      <c r="D1322" s="48"/>
      <c r="E1322" s="69"/>
      <c r="F1322" s="169"/>
      <c r="G1322" s="124" t="e">
        <f>VLOOKUP(F1322,[2]零件成本10.26!$B$2:$C$7802,2,0)</f>
        <v>#N/A</v>
      </c>
      <c r="H1322" s="170"/>
      <c r="I1322" s="128" t="str">
        <f t="shared" si="201"/>
        <v/>
      </c>
      <c r="J1322" s="172"/>
      <c r="K1322" s="178"/>
      <c r="L1322" s="170"/>
      <c r="M1322" s="69"/>
      <c r="N1322" s="69"/>
      <c r="O1322" s="69"/>
      <c r="P1322" s="100">
        <f t="shared" si="202"/>
        <v>0</v>
      </c>
      <c r="Q1322" s="180"/>
      <c r="R1322" s="140" t="str">
        <f t="shared" si="203"/>
        <v>0</v>
      </c>
      <c r="S1322" s="140" t="str">
        <f t="shared" si="204"/>
        <v>0</v>
      </c>
      <c r="T1322" s="157"/>
      <c r="U1322" s="106"/>
      <c r="V1322" s="142">
        <f t="shared" si="205"/>
        <v>0</v>
      </c>
      <c r="W1322" s="142">
        <f t="shared" si="206"/>
        <v>0</v>
      </c>
      <c r="X1322" s="108">
        <f t="shared" si="207"/>
        <v>0</v>
      </c>
      <c r="Y1322" s="108">
        <f t="shared" si="208"/>
        <v>0</v>
      </c>
      <c r="Z1322" s="108">
        <f t="shared" si="209"/>
        <v>0</v>
      </c>
      <c r="AA1322" s="174"/>
      <c r="AB1322" s="179"/>
      <c r="AS1322" s="176"/>
      <c r="AT1322" s="176"/>
      <c r="AU1322" s="176"/>
      <c r="AV1322" s="176"/>
      <c r="AW1322" s="176"/>
      <c r="AX1322" s="176"/>
      <c r="AY1322" s="176"/>
      <c r="AZ1322" s="176"/>
      <c r="BA1322" s="176"/>
      <c r="BB1322" s="176"/>
      <c r="BC1322" s="176"/>
      <c r="BD1322" s="176"/>
      <c r="BE1322" s="176"/>
      <c r="BF1322" s="176"/>
      <c r="BG1322" s="176"/>
      <c r="BH1322" s="176"/>
      <c r="BI1322" s="176"/>
      <c r="BJ1322" s="176"/>
      <c r="BK1322" s="176"/>
      <c r="BL1322" s="176"/>
      <c r="BM1322" s="176"/>
      <c r="BN1322" s="176"/>
      <c r="BO1322" s="176"/>
    </row>
    <row r="1323" s="115" customFormat="1" ht="17.25" spans="1:67">
      <c r="A1323" s="94">
        <f t="shared" si="200"/>
        <v>1322</v>
      </c>
      <c r="B1323" s="95"/>
      <c r="C1323" s="69"/>
      <c r="D1323" s="48"/>
      <c r="E1323" s="69"/>
      <c r="F1323" s="169"/>
      <c r="G1323" s="124" t="e">
        <f>VLOOKUP(F1323,[2]零件成本10.26!$B$2:$C$7802,2,0)</f>
        <v>#N/A</v>
      </c>
      <c r="H1323" s="170"/>
      <c r="I1323" s="128" t="str">
        <f t="shared" si="201"/>
        <v/>
      </c>
      <c r="J1323" s="172"/>
      <c r="K1323" s="178"/>
      <c r="L1323" s="170"/>
      <c r="M1323" s="69"/>
      <c r="N1323" s="69"/>
      <c r="O1323" s="69"/>
      <c r="P1323" s="100">
        <f t="shared" si="202"/>
        <v>0</v>
      </c>
      <c r="Q1323" s="180"/>
      <c r="R1323" s="140" t="str">
        <f t="shared" si="203"/>
        <v>0</v>
      </c>
      <c r="S1323" s="140" t="str">
        <f t="shared" si="204"/>
        <v>0</v>
      </c>
      <c r="T1323" s="157"/>
      <c r="U1323" s="106"/>
      <c r="V1323" s="142">
        <f t="shared" si="205"/>
        <v>0</v>
      </c>
      <c r="W1323" s="142">
        <f t="shared" si="206"/>
        <v>0</v>
      </c>
      <c r="X1323" s="108">
        <f t="shared" si="207"/>
        <v>0</v>
      </c>
      <c r="Y1323" s="108">
        <f t="shared" si="208"/>
        <v>0</v>
      </c>
      <c r="Z1323" s="108">
        <f t="shared" si="209"/>
        <v>0</v>
      </c>
      <c r="AA1323" s="174"/>
      <c r="AB1323" s="179"/>
      <c r="AS1323" s="176"/>
      <c r="AT1323" s="176"/>
      <c r="AU1323" s="176"/>
      <c r="AV1323" s="176"/>
      <c r="AW1323" s="176"/>
      <c r="AX1323" s="176"/>
      <c r="AY1323" s="176"/>
      <c r="AZ1323" s="176"/>
      <c r="BA1323" s="176"/>
      <c r="BB1323" s="176"/>
      <c r="BC1323" s="176"/>
      <c r="BD1323" s="176"/>
      <c r="BE1323" s="176"/>
      <c r="BF1323" s="176"/>
      <c r="BG1323" s="176"/>
      <c r="BH1323" s="176"/>
      <c r="BI1323" s="176"/>
      <c r="BJ1323" s="176"/>
      <c r="BK1323" s="176"/>
      <c r="BL1323" s="176"/>
      <c r="BM1323" s="176"/>
      <c r="BN1323" s="176"/>
      <c r="BO1323" s="176"/>
    </row>
    <row r="1324" s="115" customFormat="1" ht="17.25" spans="1:67">
      <c r="A1324" s="94">
        <f t="shared" si="200"/>
        <v>1323</v>
      </c>
      <c r="B1324" s="95"/>
      <c r="C1324" s="69"/>
      <c r="D1324" s="48"/>
      <c r="E1324" s="69"/>
      <c r="F1324" s="169"/>
      <c r="G1324" s="124" t="e">
        <f>VLOOKUP(F1324,[2]零件成本10.26!$B$2:$C$7802,2,0)</f>
        <v>#N/A</v>
      </c>
      <c r="H1324" s="170"/>
      <c r="I1324" s="128" t="str">
        <f t="shared" si="201"/>
        <v/>
      </c>
      <c r="J1324" s="172"/>
      <c r="K1324" s="178"/>
      <c r="L1324" s="170"/>
      <c r="M1324" s="69"/>
      <c r="N1324" s="69"/>
      <c r="O1324" s="69"/>
      <c r="P1324" s="100">
        <f t="shared" si="202"/>
        <v>0</v>
      </c>
      <c r="Q1324" s="180"/>
      <c r="R1324" s="140" t="str">
        <f t="shared" si="203"/>
        <v>0</v>
      </c>
      <c r="S1324" s="140" t="str">
        <f t="shared" si="204"/>
        <v>0</v>
      </c>
      <c r="T1324" s="157"/>
      <c r="U1324" s="106"/>
      <c r="V1324" s="142">
        <f t="shared" si="205"/>
        <v>0</v>
      </c>
      <c r="W1324" s="142">
        <f t="shared" si="206"/>
        <v>0</v>
      </c>
      <c r="X1324" s="108">
        <f t="shared" si="207"/>
        <v>0</v>
      </c>
      <c r="Y1324" s="108">
        <f t="shared" si="208"/>
        <v>0</v>
      </c>
      <c r="Z1324" s="108">
        <f t="shared" si="209"/>
        <v>0</v>
      </c>
      <c r="AA1324" s="174"/>
      <c r="AB1324" s="179"/>
      <c r="AS1324" s="176"/>
      <c r="AT1324" s="176"/>
      <c r="AU1324" s="176"/>
      <c r="AV1324" s="176"/>
      <c r="AW1324" s="176"/>
      <c r="AX1324" s="176"/>
      <c r="AY1324" s="176"/>
      <c r="AZ1324" s="176"/>
      <c r="BA1324" s="176"/>
      <c r="BB1324" s="176"/>
      <c r="BC1324" s="176"/>
      <c r="BD1324" s="176"/>
      <c r="BE1324" s="176"/>
      <c r="BF1324" s="176"/>
      <c r="BG1324" s="176"/>
      <c r="BH1324" s="176"/>
      <c r="BI1324" s="176"/>
      <c r="BJ1324" s="176"/>
      <c r="BK1324" s="176"/>
      <c r="BL1324" s="176"/>
      <c r="BM1324" s="176"/>
      <c r="BN1324" s="176"/>
      <c r="BO1324" s="176"/>
    </row>
    <row r="1325" s="115" customFormat="1" ht="17.25" spans="1:67">
      <c r="A1325" s="94">
        <f t="shared" si="200"/>
        <v>1324</v>
      </c>
      <c r="B1325" s="95"/>
      <c r="C1325" s="69"/>
      <c r="D1325" s="48"/>
      <c r="E1325" s="69"/>
      <c r="F1325" s="169"/>
      <c r="G1325" s="124" t="e">
        <f>VLOOKUP(F1325,[2]零件成本10.26!$B$2:$C$7802,2,0)</f>
        <v>#N/A</v>
      </c>
      <c r="H1325" s="170"/>
      <c r="I1325" s="128" t="str">
        <f t="shared" si="201"/>
        <v/>
      </c>
      <c r="J1325" s="172"/>
      <c r="K1325" s="178"/>
      <c r="L1325" s="170"/>
      <c r="M1325" s="69"/>
      <c r="N1325" s="69"/>
      <c r="O1325" s="69"/>
      <c r="P1325" s="100">
        <f t="shared" si="202"/>
        <v>0</v>
      </c>
      <c r="Q1325" s="180"/>
      <c r="R1325" s="140" t="str">
        <f t="shared" si="203"/>
        <v>0</v>
      </c>
      <c r="S1325" s="140" t="str">
        <f t="shared" si="204"/>
        <v>0</v>
      </c>
      <c r="T1325" s="157"/>
      <c r="U1325" s="106"/>
      <c r="V1325" s="142">
        <f t="shared" si="205"/>
        <v>0</v>
      </c>
      <c r="W1325" s="142">
        <f t="shared" si="206"/>
        <v>0</v>
      </c>
      <c r="X1325" s="108">
        <f t="shared" si="207"/>
        <v>0</v>
      </c>
      <c r="Y1325" s="108">
        <f t="shared" si="208"/>
        <v>0</v>
      </c>
      <c r="Z1325" s="108">
        <f t="shared" si="209"/>
        <v>0</v>
      </c>
      <c r="AA1325" s="174"/>
      <c r="AB1325" s="179"/>
      <c r="AS1325" s="176"/>
      <c r="AT1325" s="176"/>
      <c r="AU1325" s="176"/>
      <c r="AV1325" s="176"/>
      <c r="AW1325" s="176"/>
      <c r="AX1325" s="176"/>
      <c r="AY1325" s="176"/>
      <c r="AZ1325" s="176"/>
      <c r="BA1325" s="176"/>
      <c r="BB1325" s="176"/>
      <c r="BC1325" s="176"/>
      <c r="BD1325" s="176"/>
      <c r="BE1325" s="176"/>
      <c r="BF1325" s="176"/>
      <c r="BG1325" s="176"/>
      <c r="BH1325" s="176"/>
      <c r="BI1325" s="176"/>
      <c r="BJ1325" s="176"/>
      <c r="BK1325" s="176"/>
      <c r="BL1325" s="176"/>
      <c r="BM1325" s="176"/>
      <c r="BN1325" s="176"/>
      <c r="BO1325" s="176"/>
    </row>
    <row r="1326" s="115" customFormat="1" ht="17.25" spans="1:67">
      <c r="A1326" s="94">
        <f t="shared" si="200"/>
        <v>1325</v>
      </c>
      <c r="B1326" s="95"/>
      <c r="C1326" s="69"/>
      <c r="D1326" s="48"/>
      <c r="E1326" s="69"/>
      <c r="F1326" s="169"/>
      <c r="G1326" s="124" t="e">
        <f>VLOOKUP(F1326,[2]零件成本10.26!$B$2:$C$7802,2,0)</f>
        <v>#N/A</v>
      </c>
      <c r="H1326" s="170"/>
      <c r="I1326" s="128" t="str">
        <f t="shared" si="201"/>
        <v/>
      </c>
      <c r="J1326" s="172"/>
      <c r="K1326" s="178"/>
      <c r="L1326" s="170"/>
      <c r="M1326" s="69"/>
      <c r="N1326" s="69"/>
      <c r="O1326" s="69"/>
      <c r="P1326" s="100">
        <f t="shared" si="202"/>
        <v>0</v>
      </c>
      <c r="Q1326" s="180"/>
      <c r="R1326" s="140" t="str">
        <f t="shared" si="203"/>
        <v>0</v>
      </c>
      <c r="S1326" s="140" t="str">
        <f t="shared" si="204"/>
        <v>0</v>
      </c>
      <c r="T1326" s="157"/>
      <c r="U1326" s="106"/>
      <c r="V1326" s="142">
        <f t="shared" si="205"/>
        <v>0</v>
      </c>
      <c r="W1326" s="142">
        <f t="shared" si="206"/>
        <v>0</v>
      </c>
      <c r="X1326" s="108">
        <f t="shared" si="207"/>
        <v>0</v>
      </c>
      <c r="Y1326" s="108">
        <f t="shared" si="208"/>
        <v>0</v>
      </c>
      <c r="Z1326" s="108">
        <f t="shared" si="209"/>
        <v>0</v>
      </c>
      <c r="AA1326" s="174"/>
      <c r="AB1326" s="179"/>
      <c r="AS1326" s="176"/>
      <c r="AT1326" s="176"/>
      <c r="AU1326" s="176"/>
      <c r="AV1326" s="176"/>
      <c r="AW1326" s="176"/>
      <c r="AX1326" s="176"/>
      <c r="AY1326" s="176"/>
      <c r="AZ1326" s="176"/>
      <c r="BA1326" s="176"/>
      <c r="BB1326" s="176"/>
      <c r="BC1326" s="176"/>
      <c r="BD1326" s="176"/>
      <c r="BE1326" s="176"/>
      <c r="BF1326" s="176"/>
      <c r="BG1326" s="176"/>
      <c r="BH1326" s="176"/>
      <c r="BI1326" s="176"/>
      <c r="BJ1326" s="176"/>
      <c r="BK1326" s="176"/>
      <c r="BL1326" s="176"/>
      <c r="BM1326" s="176"/>
      <c r="BN1326" s="176"/>
      <c r="BO1326" s="176"/>
    </row>
    <row r="1327" s="115" customFormat="1" ht="17.25" spans="1:67">
      <c r="A1327" s="94">
        <f t="shared" si="200"/>
        <v>1326</v>
      </c>
      <c r="B1327" s="95"/>
      <c r="C1327" s="69"/>
      <c r="D1327" s="48"/>
      <c r="E1327" s="69"/>
      <c r="F1327" s="169"/>
      <c r="G1327" s="124" t="e">
        <f>VLOOKUP(F1327,[2]零件成本10.26!$B$2:$C$7802,2,0)</f>
        <v>#N/A</v>
      </c>
      <c r="H1327" s="170"/>
      <c r="I1327" s="128" t="str">
        <f t="shared" si="201"/>
        <v/>
      </c>
      <c r="J1327" s="172"/>
      <c r="K1327" s="178"/>
      <c r="L1327" s="170"/>
      <c r="M1327" s="69"/>
      <c r="N1327" s="69"/>
      <c r="O1327" s="69"/>
      <c r="P1327" s="100">
        <f t="shared" si="202"/>
        <v>0</v>
      </c>
      <c r="Q1327" s="180"/>
      <c r="R1327" s="140" t="str">
        <f t="shared" si="203"/>
        <v>0</v>
      </c>
      <c r="S1327" s="140" t="str">
        <f t="shared" si="204"/>
        <v>0</v>
      </c>
      <c r="T1327" s="157"/>
      <c r="U1327" s="106"/>
      <c r="V1327" s="142">
        <f t="shared" si="205"/>
        <v>0</v>
      </c>
      <c r="W1327" s="142">
        <f t="shared" si="206"/>
        <v>0</v>
      </c>
      <c r="X1327" s="108">
        <f t="shared" si="207"/>
        <v>0</v>
      </c>
      <c r="Y1327" s="108">
        <f t="shared" si="208"/>
        <v>0</v>
      </c>
      <c r="Z1327" s="108">
        <f t="shared" si="209"/>
        <v>0</v>
      </c>
      <c r="AA1327" s="174"/>
      <c r="AB1327" s="179"/>
      <c r="AS1327" s="176"/>
      <c r="AT1327" s="176"/>
      <c r="AU1327" s="176"/>
      <c r="AV1327" s="176"/>
      <c r="AW1327" s="176"/>
      <c r="AX1327" s="176"/>
      <c r="AY1327" s="176"/>
      <c r="AZ1327" s="176"/>
      <c r="BA1327" s="176"/>
      <c r="BB1327" s="176"/>
      <c r="BC1327" s="176"/>
      <c r="BD1327" s="176"/>
      <c r="BE1327" s="176"/>
      <c r="BF1327" s="176"/>
      <c r="BG1327" s="176"/>
      <c r="BH1327" s="176"/>
      <c r="BI1327" s="176"/>
      <c r="BJ1327" s="176"/>
      <c r="BK1327" s="176"/>
      <c r="BL1327" s="176"/>
      <c r="BM1327" s="176"/>
      <c r="BN1327" s="176"/>
      <c r="BO1327" s="176"/>
    </row>
    <row r="1328" s="115" customFormat="1" ht="17.25" spans="1:67">
      <c r="A1328" s="94">
        <f t="shared" si="200"/>
        <v>1327</v>
      </c>
      <c r="B1328" s="95"/>
      <c r="C1328" s="69"/>
      <c r="D1328" s="48"/>
      <c r="E1328" s="69"/>
      <c r="F1328" s="169"/>
      <c r="G1328" s="124" t="e">
        <f>VLOOKUP(F1328,[2]零件成本10.26!$B$2:$C$7802,2,0)</f>
        <v>#N/A</v>
      </c>
      <c r="H1328" s="170"/>
      <c r="I1328" s="128" t="str">
        <f t="shared" si="201"/>
        <v/>
      </c>
      <c r="J1328" s="172"/>
      <c r="K1328" s="178"/>
      <c r="L1328" s="170"/>
      <c r="M1328" s="69"/>
      <c r="N1328" s="69"/>
      <c r="O1328" s="69"/>
      <c r="P1328" s="100">
        <f t="shared" si="202"/>
        <v>0</v>
      </c>
      <c r="Q1328" s="180"/>
      <c r="R1328" s="140" t="str">
        <f t="shared" si="203"/>
        <v>0</v>
      </c>
      <c r="S1328" s="140" t="str">
        <f t="shared" si="204"/>
        <v>0</v>
      </c>
      <c r="T1328" s="157"/>
      <c r="U1328" s="106"/>
      <c r="V1328" s="142">
        <f t="shared" si="205"/>
        <v>0</v>
      </c>
      <c r="W1328" s="142">
        <f t="shared" si="206"/>
        <v>0</v>
      </c>
      <c r="X1328" s="108">
        <f t="shared" si="207"/>
        <v>0</v>
      </c>
      <c r="Y1328" s="108">
        <f t="shared" si="208"/>
        <v>0</v>
      </c>
      <c r="Z1328" s="108">
        <f t="shared" si="209"/>
        <v>0</v>
      </c>
      <c r="AA1328" s="174"/>
      <c r="AB1328" s="179"/>
      <c r="AS1328" s="176"/>
      <c r="AT1328" s="176"/>
      <c r="AU1328" s="176"/>
      <c r="AV1328" s="176"/>
      <c r="AW1328" s="176"/>
      <c r="AX1328" s="176"/>
      <c r="AY1328" s="176"/>
      <c r="AZ1328" s="176"/>
      <c r="BA1328" s="176"/>
      <c r="BB1328" s="176"/>
      <c r="BC1328" s="176"/>
      <c r="BD1328" s="176"/>
      <c r="BE1328" s="176"/>
      <c r="BF1328" s="176"/>
      <c r="BG1328" s="176"/>
      <c r="BH1328" s="176"/>
      <c r="BI1328" s="176"/>
      <c r="BJ1328" s="176"/>
      <c r="BK1328" s="176"/>
      <c r="BL1328" s="176"/>
      <c r="BM1328" s="176"/>
      <c r="BN1328" s="176"/>
      <c r="BO1328" s="176"/>
    </row>
    <row r="1329" s="115" customFormat="1" ht="17.25" spans="1:67">
      <c r="A1329" s="94">
        <f t="shared" si="200"/>
        <v>1328</v>
      </c>
      <c r="B1329" s="95"/>
      <c r="C1329" s="69"/>
      <c r="D1329" s="48"/>
      <c r="E1329" s="69"/>
      <c r="F1329" s="169"/>
      <c r="G1329" s="124" t="e">
        <f>VLOOKUP(F1329,[2]零件成本10.26!$B$2:$C$7802,2,0)</f>
        <v>#N/A</v>
      </c>
      <c r="H1329" s="170"/>
      <c r="I1329" s="128" t="str">
        <f t="shared" si="201"/>
        <v/>
      </c>
      <c r="J1329" s="172"/>
      <c r="K1329" s="178"/>
      <c r="L1329" s="170"/>
      <c r="M1329" s="69"/>
      <c r="N1329" s="69"/>
      <c r="O1329" s="69"/>
      <c r="P1329" s="100">
        <f t="shared" si="202"/>
        <v>0</v>
      </c>
      <c r="Q1329" s="180"/>
      <c r="R1329" s="140" t="str">
        <f t="shared" si="203"/>
        <v>0</v>
      </c>
      <c r="S1329" s="140" t="str">
        <f t="shared" si="204"/>
        <v>0</v>
      </c>
      <c r="T1329" s="157"/>
      <c r="U1329" s="106"/>
      <c r="V1329" s="142">
        <f t="shared" si="205"/>
        <v>0</v>
      </c>
      <c r="W1329" s="142">
        <f t="shared" si="206"/>
        <v>0</v>
      </c>
      <c r="X1329" s="108">
        <f t="shared" si="207"/>
        <v>0</v>
      </c>
      <c r="Y1329" s="108">
        <f t="shared" si="208"/>
        <v>0</v>
      </c>
      <c r="Z1329" s="108">
        <f t="shared" si="209"/>
        <v>0</v>
      </c>
      <c r="AA1329" s="174"/>
      <c r="AB1329" s="179"/>
      <c r="AS1329" s="176"/>
      <c r="AT1329" s="176"/>
      <c r="AU1329" s="176"/>
      <c r="AV1329" s="176"/>
      <c r="AW1329" s="176"/>
      <c r="AX1329" s="176"/>
      <c r="AY1329" s="176"/>
      <c r="AZ1329" s="176"/>
      <c r="BA1329" s="176"/>
      <c r="BB1329" s="176"/>
      <c r="BC1329" s="176"/>
      <c r="BD1329" s="176"/>
      <c r="BE1329" s="176"/>
      <c r="BF1329" s="176"/>
      <c r="BG1329" s="176"/>
      <c r="BH1329" s="176"/>
      <c r="BI1329" s="176"/>
      <c r="BJ1329" s="176"/>
      <c r="BK1329" s="176"/>
      <c r="BL1329" s="176"/>
      <c r="BM1329" s="176"/>
      <c r="BN1329" s="176"/>
      <c r="BO1329" s="176"/>
    </row>
    <row r="1330" s="115" customFormat="1" ht="17.25" spans="1:67">
      <c r="A1330" s="94">
        <f t="shared" si="200"/>
        <v>1329</v>
      </c>
      <c r="B1330" s="95"/>
      <c r="C1330" s="69"/>
      <c r="D1330" s="48"/>
      <c r="E1330" s="69"/>
      <c r="F1330" s="169"/>
      <c r="G1330" s="124" t="e">
        <f>VLOOKUP(F1330,[2]零件成本10.26!$B$2:$C$7802,2,0)</f>
        <v>#N/A</v>
      </c>
      <c r="H1330" s="170"/>
      <c r="I1330" s="128" t="str">
        <f t="shared" si="201"/>
        <v/>
      </c>
      <c r="J1330" s="172"/>
      <c r="K1330" s="178"/>
      <c r="L1330" s="170"/>
      <c r="M1330" s="69"/>
      <c r="N1330" s="69"/>
      <c r="O1330" s="69"/>
      <c r="P1330" s="100">
        <f t="shared" si="202"/>
        <v>0</v>
      </c>
      <c r="Q1330" s="180"/>
      <c r="R1330" s="140" t="str">
        <f t="shared" si="203"/>
        <v>0</v>
      </c>
      <c r="S1330" s="140" t="str">
        <f t="shared" si="204"/>
        <v>0</v>
      </c>
      <c r="T1330" s="157"/>
      <c r="U1330" s="106"/>
      <c r="V1330" s="142">
        <f t="shared" si="205"/>
        <v>0</v>
      </c>
      <c r="W1330" s="142">
        <f t="shared" si="206"/>
        <v>0</v>
      </c>
      <c r="X1330" s="108">
        <f t="shared" si="207"/>
        <v>0</v>
      </c>
      <c r="Y1330" s="108">
        <f t="shared" si="208"/>
        <v>0</v>
      </c>
      <c r="Z1330" s="108">
        <f t="shared" si="209"/>
        <v>0</v>
      </c>
      <c r="AA1330" s="174"/>
      <c r="AB1330" s="179"/>
      <c r="AS1330" s="176"/>
      <c r="AT1330" s="176"/>
      <c r="AU1330" s="176"/>
      <c r="AV1330" s="176"/>
      <c r="AW1330" s="176"/>
      <c r="AX1330" s="176"/>
      <c r="AY1330" s="176"/>
      <c r="AZ1330" s="176"/>
      <c r="BA1330" s="176"/>
      <c r="BB1330" s="176"/>
      <c r="BC1330" s="176"/>
      <c r="BD1330" s="176"/>
      <c r="BE1330" s="176"/>
      <c r="BF1330" s="176"/>
      <c r="BG1330" s="176"/>
      <c r="BH1330" s="176"/>
      <c r="BI1330" s="176"/>
      <c r="BJ1330" s="176"/>
      <c r="BK1330" s="176"/>
      <c r="BL1330" s="176"/>
      <c r="BM1330" s="176"/>
      <c r="BN1330" s="176"/>
      <c r="BO1330" s="176"/>
    </row>
    <row r="1331" s="115" customFormat="1" ht="17.25" spans="1:67">
      <c r="A1331" s="94">
        <f t="shared" si="200"/>
        <v>1330</v>
      </c>
      <c r="B1331" s="95"/>
      <c r="C1331" s="69"/>
      <c r="D1331" s="48"/>
      <c r="E1331" s="69"/>
      <c r="F1331" s="169"/>
      <c r="G1331" s="124" t="e">
        <f>VLOOKUP(F1331,[2]零件成本10.26!$B$2:$C$7802,2,0)</f>
        <v>#N/A</v>
      </c>
      <c r="H1331" s="170"/>
      <c r="I1331" s="128" t="str">
        <f t="shared" si="201"/>
        <v/>
      </c>
      <c r="J1331" s="172"/>
      <c r="K1331" s="178"/>
      <c r="L1331" s="170"/>
      <c r="M1331" s="69"/>
      <c r="N1331" s="69"/>
      <c r="O1331" s="69"/>
      <c r="P1331" s="100">
        <f t="shared" si="202"/>
        <v>0</v>
      </c>
      <c r="Q1331" s="180"/>
      <c r="R1331" s="140" t="str">
        <f t="shared" si="203"/>
        <v>0</v>
      </c>
      <c r="S1331" s="140" t="str">
        <f t="shared" si="204"/>
        <v>0</v>
      </c>
      <c r="T1331" s="157"/>
      <c r="U1331" s="106"/>
      <c r="V1331" s="142">
        <f t="shared" si="205"/>
        <v>0</v>
      </c>
      <c r="W1331" s="142">
        <f t="shared" si="206"/>
        <v>0</v>
      </c>
      <c r="X1331" s="108">
        <f t="shared" si="207"/>
        <v>0</v>
      </c>
      <c r="Y1331" s="108">
        <f t="shared" si="208"/>
        <v>0</v>
      </c>
      <c r="Z1331" s="108">
        <f t="shared" si="209"/>
        <v>0</v>
      </c>
      <c r="AA1331" s="174"/>
      <c r="AB1331" s="179"/>
      <c r="AS1331" s="176"/>
      <c r="AT1331" s="176"/>
      <c r="AU1331" s="176"/>
      <c r="AV1331" s="176"/>
      <c r="AW1331" s="176"/>
      <c r="AX1331" s="176"/>
      <c r="AY1331" s="176"/>
      <c r="AZ1331" s="176"/>
      <c r="BA1331" s="176"/>
      <c r="BB1331" s="176"/>
      <c r="BC1331" s="176"/>
      <c r="BD1331" s="176"/>
      <c r="BE1331" s="176"/>
      <c r="BF1331" s="176"/>
      <c r="BG1331" s="176"/>
      <c r="BH1331" s="176"/>
      <c r="BI1331" s="176"/>
      <c r="BJ1331" s="176"/>
      <c r="BK1331" s="176"/>
      <c r="BL1331" s="176"/>
      <c r="BM1331" s="176"/>
      <c r="BN1331" s="176"/>
      <c r="BO1331" s="176"/>
    </row>
    <row r="1332" s="115" customFormat="1" ht="17.25" spans="1:67">
      <c r="A1332" s="94">
        <f t="shared" si="200"/>
        <v>1331</v>
      </c>
      <c r="B1332" s="95"/>
      <c r="C1332" s="69"/>
      <c r="D1332" s="48"/>
      <c r="E1332" s="69"/>
      <c r="F1332" s="169"/>
      <c r="G1332" s="124" t="e">
        <f>VLOOKUP(F1332,[2]零件成本10.26!$B$2:$C$7802,2,0)</f>
        <v>#N/A</v>
      </c>
      <c r="H1332" s="170"/>
      <c r="I1332" s="128" t="str">
        <f t="shared" si="201"/>
        <v/>
      </c>
      <c r="J1332" s="172"/>
      <c r="K1332" s="178"/>
      <c r="L1332" s="170"/>
      <c r="M1332" s="69"/>
      <c r="N1332" s="69"/>
      <c r="O1332" s="69"/>
      <c r="P1332" s="100">
        <f t="shared" si="202"/>
        <v>0</v>
      </c>
      <c r="Q1332" s="180"/>
      <c r="R1332" s="140" t="str">
        <f t="shared" si="203"/>
        <v>0</v>
      </c>
      <c r="S1332" s="140" t="str">
        <f t="shared" si="204"/>
        <v>0</v>
      </c>
      <c r="T1332" s="157"/>
      <c r="U1332" s="106"/>
      <c r="V1332" s="142">
        <f t="shared" si="205"/>
        <v>0</v>
      </c>
      <c r="W1332" s="142">
        <f t="shared" si="206"/>
        <v>0</v>
      </c>
      <c r="X1332" s="108">
        <f t="shared" si="207"/>
        <v>0</v>
      </c>
      <c r="Y1332" s="108">
        <f t="shared" si="208"/>
        <v>0</v>
      </c>
      <c r="Z1332" s="108">
        <f t="shared" si="209"/>
        <v>0</v>
      </c>
      <c r="AA1332" s="174"/>
      <c r="AB1332" s="179"/>
      <c r="AS1332" s="176"/>
      <c r="AT1332" s="176"/>
      <c r="AU1332" s="176"/>
      <c r="AV1332" s="176"/>
      <c r="AW1332" s="176"/>
      <c r="AX1332" s="176"/>
      <c r="AY1332" s="176"/>
      <c r="AZ1332" s="176"/>
      <c r="BA1332" s="176"/>
      <c r="BB1332" s="176"/>
      <c r="BC1332" s="176"/>
      <c r="BD1332" s="176"/>
      <c r="BE1332" s="176"/>
      <c r="BF1332" s="176"/>
      <c r="BG1332" s="176"/>
      <c r="BH1332" s="176"/>
      <c r="BI1332" s="176"/>
      <c r="BJ1332" s="176"/>
      <c r="BK1332" s="176"/>
      <c r="BL1332" s="176"/>
      <c r="BM1332" s="176"/>
      <c r="BN1332" s="176"/>
      <c r="BO1332" s="176"/>
    </row>
    <row r="1333" s="115" customFormat="1" ht="17.25" spans="1:67">
      <c r="A1333" s="94">
        <f t="shared" si="200"/>
        <v>1332</v>
      </c>
      <c r="B1333" s="95"/>
      <c r="C1333" s="69"/>
      <c r="D1333" s="48"/>
      <c r="E1333" s="69"/>
      <c r="F1333" s="169"/>
      <c r="G1333" s="124" t="e">
        <f>VLOOKUP(F1333,[2]零件成本10.26!$B$2:$C$7802,2,0)</f>
        <v>#N/A</v>
      </c>
      <c r="H1333" s="170"/>
      <c r="I1333" s="128" t="str">
        <f t="shared" si="201"/>
        <v/>
      </c>
      <c r="J1333" s="172"/>
      <c r="K1333" s="178"/>
      <c r="L1333" s="170"/>
      <c r="M1333" s="69"/>
      <c r="N1333" s="69"/>
      <c r="O1333" s="69"/>
      <c r="P1333" s="100">
        <f t="shared" si="202"/>
        <v>0</v>
      </c>
      <c r="Q1333" s="180"/>
      <c r="R1333" s="140" t="str">
        <f t="shared" si="203"/>
        <v>0</v>
      </c>
      <c r="S1333" s="140" t="str">
        <f t="shared" si="204"/>
        <v>0</v>
      </c>
      <c r="T1333" s="157"/>
      <c r="U1333" s="106"/>
      <c r="V1333" s="142">
        <f t="shared" si="205"/>
        <v>0</v>
      </c>
      <c r="W1333" s="142">
        <f t="shared" si="206"/>
        <v>0</v>
      </c>
      <c r="X1333" s="108">
        <f t="shared" si="207"/>
        <v>0</v>
      </c>
      <c r="Y1333" s="108">
        <f t="shared" si="208"/>
        <v>0</v>
      </c>
      <c r="Z1333" s="108">
        <f t="shared" si="209"/>
        <v>0</v>
      </c>
      <c r="AA1333" s="174"/>
      <c r="AB1333" s="179"/>
      <c r="AS1333" s="176"/>
      <c r="AT1333" s="176"/>
      <c r="AU1333" s="176"/>
      <c r="AV1333" s="176"/>
      <c r="AW1333" s="176"/>
      <c r="AX1333" s="176"/>
      <c r="AY1333" s="176"/>
      <c r="AZ1333" s="176"/>
      <c r="BA1333" s="176"/>
      <c r="BB1333" s="176"/>
      <c r="BC1333" s="176"/>
      <c r="BD1333" s="176"/>
      <c r="BE1333" s="176"/>
      <c r="BF1333" s="176"/>
      <c r="BG1333" s="176"/>
      <c r="BH1333" s="176"/>
      <c r="BI1333" s="176"/>
      <c r="BJ1333" s="176"/>
      <c r="BK1333" s="176"/>
      <c r="BL1333" s="176"/>
      <c r="BM1333" s="176"/>
      <c r="BN1333" s="176"/>
      <c r="BO1333" s="176"/>
    </row>
    <row r="1334" s="115" customFormat="1" ht="17.25" spans="1:67">
      <c r="A1334" s="94">
        <f t="shared" si="200"/>
        <v>1333</v>
      </c>
      <c r="B1334" s="95"/>
      <c r="C1334" s="69"/>
      <c r="D1334" s="48"/>
      <c r="E1334" s="69"/>
      <c r="F1334" s="169"/>
      <c r="G1334" s="124" t="e">
        <f>VLOOKUP(F1334,[2]零件成本10.26!$B$2:$C$7802,2,0)</f>
        <v>#N/A</v>
      </c>
      <c r="H1334" s="170"/>
      <c r="I1334" s="128" t="str">
        <f t="shared" si="201"/>
        <v/>
      </c>
      <c r="J1334" s="172"/>
      <c r="K1334" s="178"/>
      <c r="L1334" s="170"/>
      <c r="M1334" s="69"/>
      <c r="N1334" s="69"/>
      <c r="O1334" s="69"/>
      <c r="P1334" s="100">
        <f t="shared" si="202"/>
        <v>0</v>
      </c>
      <c r="Q1334" s="180"/>
      <c r="R1334" s="140" t="str">
        <f t="shared" si="203"/>
        <v>0</v>
      </c>
      <c r="S1334" s="140" t="str">
        <f t="shared" si="204"/>
        <v>0</v>
      </c>
      <c r="T1334" s="157"/>
      <c r="U1334" s="106"/>
      <c r="V1334" s="142">
        <f t="shared" si="205"/>
        <v>0</v>
      </c>
      <c r="W1334" s="142">
        <f t="shared" si="206"/>
        <v>0</v>
      </c>
      <c r="X1334" s="108">
        <f t="shared" si="207"/>
        <v>0</v>
      </c>
      <c r="Y1334" s="108">
        <f t="shared" si="208"/>
        <v>0</v>
      </c>
      <c r="Z1334" s="108">
        <f t="shared" si="209"/>
        <v>0</v>
      </c>
      <c r="AA1334" s="174"/>
      <c r="AB1334" s="179"/>
      <c r="AS1334" s="176"/>
      <c r="AT1334" s="176"/>
      <c r="AU1334" s="176"/>
      <c r="AV1334" s="176"/>
      <c r="AW1334" s="176"/>
      <c r="AX1334" s="176"/>
      <c r="AY1334" s="176"/>
      <c r="AZ1334" s="176"/>
      <c r="BA1334" s="176"/>
      <c r="BB1334" s="176"/>
      <c r="BC1334" s="176"/>
      <c r="BD1334" s="176"/>
      <c r="BE1334" s="176"/>
      <c r="BF1334" s="176"/>
      <c r="BG1334" s="176"/>
      <c r="BH1334" s="176"/>
      <c r="BI1334" s="176"/>
      <c r="BJ1334" s="176"/>
      <c r="BK1334" s="176"/>
      <c r="BL1334" s="176"/>
      <c r="BM1334" s="176"/>
      <c r="BN1334" s="176"/>
      <c r="BO1334" s="176"/>
    </row>
    <row r="1335" s="115" customFormat="1" ht="17.25" spans="1:67">
      <c r="A1335" s="94">
        <f t="shared" si="200"/>
        <v>1334</v>
      </c>
      <c r="B1335" s="95"/>
      <c r="C1335" s="69"/>
      <c r="D1335" s="48"/>
      <c r="E1335" s="69"/>
      <c r="F1335" s="169"/>
      <c r="G1335" s="124" t="e">
        <f>VLOOKUP(F1335,[2]零件成本10.26!$B$2:$C$7802,2,0)</f>
        <v>#N/A</v>
      </c>
      <c r="H1335" s="170"/>
      <c r="I1335" s="128" t="str">
        <f t="shared" si="201"/>
        <v/>
      </c>
      <c r="J1335" s="172"/>
      <c r="K1335" s="178"/>
      <c r="L1335" s="170"/>
      <c r="M1335" s="69"/>
      <c r="N1335" s="69"/>
      <c r="O1335" s="69"/>
      <c r="P1335" s="100">
        <f t="shared" si="202"/>
        <v>0</v>
      </c>
      <c r="Q1335" s="180"/>
      <c r="R1335" s="140" t="str">
        <f t="shared" si="203"/>
        <v>0</v>
      </c>
      <c r="S1335" s="140" t="str">
        <f t="shared" si="204"/>
        <v>0</v>
      </c>
      <c r="T1335" s="157"/>
      <c r="U1335" s="106"/>
      <c r="V1335" s="142">
        <f t="shared" si="205"/>
        <v>0</v>
      </c>
      <c r="W1335" s="142">
        <f t="shared" si="206"/>
        <v>0</v>
      </c>
      <c r="X1335" s="108">
        <f t="shared" si="207"/>
        <v>0</v>
      </c>
      <c r="Y1335" s="108">
        <f t="shared" si="208"/>
        <v>0</v>
      </c>
      <c r="Z1335" s="108">
        <f t="shared" si="209"/>
        <v>0</v>
      </c>
      <c r="AA1335" s="174"/>
      <c r="AB1335" s="179"/>
      <c r="AS1335" s="176"/>
      <c r="AT1335" s="176"/>
      <c r="AU1335" s="176"/>
      <c r="AV1335" s="176"/>
      <c r="AW1335" s="176"/>
      <c r="AX1335" s="176"/>
      <c r="AY1335" s="176"/>
      <c r="AZ1335" s="176"/>
      <c r="BA1335" s="176"/>
      <c r="BB1335" s="176"/>
      <c r="BC1335" s="176"/>
      <c r="BD1335" s="176"/>
      <c r="BE1335" s="176"/>
      <c r="BF1335" s="176"/>
      <c r="BG1335" s="176"/>
      <c r="BH1335" s="176"/>
      <c r="BI1335" s="176"/>
      <c r="BJ1335" s="176"/>
      <c r="BK1335" s="176"/>
      <c r="BL1335" s="176"/>
      <c r="BM1335" s="176"/>
      <c r="BN1335" s="176"/>
      <c r="BO1335" s="176"/>
    </row>
    <row r="1336" s="115" customFormat="1" ht="17.25" spans="1:67">
      <c r="A1336" s="94">
        <f t="shared" si="200"/>
        <v>1335</v>
      </c>
      <c r="B1336" s="95"/>
      <c r="C1336" s="69"/>
      <c r="D1336" s="48"/>
      <c r="E1336" s="69"/>
      <c r="F1336" s="169"/>
      <c r="G1336" s="124" t="e">
        <f>VLOOKUP(F1336,[2]零件成本10.26!$B$2:$C$7802,2,0)</f>
        <v>#N/A</v>
      </c>
      <c r="H1336" s="170"/>
      <c r="I1336" s="128" t="str">
        <f t="shared" si="201"/>
        <v/>
      </c>
      <c r="J1336" s="172"/>
      <c r="K1336" s="178"/>
      <c r="L1336" s="170"/>
      <c r="M1336" s="69"/>
      <c r="N1336" s="69"/>
      <c r="O1336" s="69"/>
      <c r="P1336" s="100">
        <f t="shared" si="202"/>
        <v>0</v>
      </c>
      <c r="Q1336" s="180"/>
      <c r="R1336" s="140" t="str">
        <f t="shared" si="203"/>
        <v>0</v>
      </c>
      <c r="S1336" s="140" t="str">
        <f t="shared" si="204"/>
        <v>0</v>
      </c>
      <c r="T1336" s="157"/>
      <c r="U1336" s="106"/>
      <c r="V1336" s="142">
        <f t="shared" si="205"/>
        <v>0</v>
      </c>
      <c r="W1336" s="142">
        <f t="shared" si="206"/>
        <v>0</v>
      </c>
      <c r="X1336" s="108">
        <f t="shared" si="207"/>
        <v>0</v>
      </c>
      <c r="Y1336" s="108">
        <f t="shared" si="208"/>
        <v>0</v>
      </c>
      <c r="Z1336" s="108">
        <f t="shared" si="209"/>
        <v>0</v>
      </c>
      <c r="AA1336" s="174"/>
      <c r="AB1336" s="179"/>
      <c r="AS1336" s="176"/>
      <c r="AT1336" s="176"/>
      <c r="AU1336" s="176"/>
      <c r="AV1336" s="176"/>
      <c r="AW1336" s="176"/>
      <c r="AX1336" s="176"/>
      <c r="AY1336" s="176"/>
      <c r="AZ1336" s="176"/>
      <c r="BA1336" s="176"/>
      <c r="BB1336" s="176"/>
      <c r="BC1336" s="176"/>
      <c r="BD1336" s="176"/>
      <c r="BE1336" s="176"/>
      <c r="BF1336" s="176"/>
      <c r="BG1336" s="176"/>
      <c r="BH1336" s="176"/>
      <c r="BI1336" s="176"/>
      <c r="BJ1336" s="176"/>
      <c r="BK1336" s="176"/>
      <c r="BL1336" s="176"/>
      <c r="BM1336" s="176"/>
      <c r="BN1336" s="176"/>
      <c r="BO1336" s="176"/>
    </row>
    <row r="1337" s="115" customFormat="1" ht="17.25" spans="1:67">
      <c r="A1337" s="94">
        <f t="shared" si="200"/>
        <v>1336</v>
      </c>
      <c r="B1337" s="95"/>
      <c r="C1337" s="69"/>
      <c r="D1337" s="48"/>
      <c r="E1337" s="69"/>
      <c r="F1337" s="169"/>
      <c r="G1337" s="124" t="e">
        <f>VLOOKUP(F1337,[2]零件成本10.26!$B$2:$C$7802,2,0)</f>
        <v>#N/A</v>
      </c>
      <c r="H1337" s="170"/>
      <c r="I1337" s="128" t="str">
        <f t="shared" si="201"/>
        <v/>
      </c>
      <c r="J1337" s="172"/>
      <c r="K1337" s="178"/>
      <c r="L1337" s="170"/>
      <c r="M1337" s="69"/>
      <c r="N1337" s="69"/>
      <c r="O1337" s="69"/>
      <c r="P1337" s="100">
        <f t="shared" si="202"/>
        <v>0</v>
      </c>
      <c r="Q1337" s="180"/>
      <c r="R1337" s="140" t="str">
        <f t="shared" si="203"/>
        <v>0</v>
      </c>
      <c r="S1337" s="140" t="str">
        <f t="shared" si="204"/>
        <v>0</v>
      </c>
      <c r="T1337" s="157"/>
      <c r="U1337" s="106"/>
      <c r="V1337" s="142">
        <f t="shared" si="205"/>
        <v>0</v>
      </c>
      <c r="W1337" s="142">
        <f t="shared" si="206"/>
        <v>0</v>
      </c>
      <c r="X1337" s="108">
        <f t="shared" si="207"/>
        <v>0</v>
      </c>
      <c r="Y1337" s="108">
        <f t="shared" si="208"/>
        <v>0</v>
      </c>
      <c r="Z1337" s="108">
        <f t="shared" si="209"/>
        <v>0</v>
      </c>
      <c r="AA1337" s="174"/>
      <c r="AB1337" s="179"/>
      <c r="AS1337" s="176"/>
      <c r="AT1337" s="176"/>
      <c r="AU1337" s="176"/>
      <c r="AV1337" s="176"/>
      <c r="AW1337" s="176"/>
      <c r="AX1337" s="176"/>
      <c r="AY1337" s="176"/>
      <c r="AZ1337" s="176"/>
      <c r="BA1337" s="176"/>
      <c r="BB1337" s="176"/>
      <c r="BC1337" s="176"/>
      <c r="BD1337" s="176"/>
      <c r="BE1337" s="176"/>
      <c r="BF1337" s="176"/>
      <c r="BG1337" s="176"/>
      <c r="BH1337" s="176"/>
      <c r="BI1337" s="176"/>
      <c r="BJ1337" s="176"/>
      <c r="BK1337" s="176"/>
      <c r="BL1337" s="176"/>
      <c r="BM1337" s="176"/>
      <c r="BN1337" s="176"/>
      <c r="BO1337" s="176"/>
    </row>
    <row r="1338" s="115" customFormat="1" ht="17.25" spans="1:67">
      <c r="A1338" s="94">
        <f t="shared" si="200"/>
        <v>1337</v>
      </c>
      <c r="B1338" s="95"/>
      <c r="C1338" s="69"/>
      <c r="D1338" s="48"/>
      <c r="E1338" s="69"/>
      <c r="F1338" s="169"/>
      <c r="G1338" s="124" t="e">
        <f>VLOOKUP(F1338,[2]零件成本10.26!$B$2:$C$7802,2,0)</f>
        <v>#N/A</v>
      </c>
      <c r="H1338" s="170"/>
      <c r="I1338" s="128" t="str">
        <f t="shared" si="201"/>
        <v/>
      </c>
      <c r="J1338" s="172"/>
      <c r="K1338" s="178"/>
      <c r="L1338" s="170"/>
      <c r="M1338" s="69"/>
      <c r="N1338" s="69"/>
      <c r="O1338" s="69"/>
      <c r="P1338" s="100">
        <f t="shared" si="202"/>
        <v>0</v>
      </c>
      <c r="Q1338" s="180"/>
      <c r="R1338" s="140" t="str">
        <f t="shared" si="203"/>
        <v>0</v>
      </c>
      <c r="S1338" s="140" t="str">
        <f t="shared" si="204"/>
        <v>0</v>
      </c>
      <c r="T1338" s="157"/>
      <c r="U1338" s="106"/>
      <c r="V1338" s="142">
        <f t="shared" si="205"/>
        <v>0</v>
      </c>
      <c r="W1338" s="142">
        <f t="shared" si="206"/>
        <v>0</v>
      </c>
      <c r="X1338" s="108">
        <f t="shared" si="207"/>
        <v>0</v>
      </c>
      <c r="Y1338" s="108">
        <f t="shared" si="208"/>
        <v>0</v>
      </c>
      <c r="Z1338" s="108">
        <f t="shared" si="209"/>
        <v>0</v>
      </c>
      <c r="AA1338" s="174"/>
      <c r="AB1338" s="179"/>
      <c r="AS1338" s="176"/>
      <c r="AT1338" s="176"/>
      <c r="AU1338" s="176"/>
      <c r="AV1338" s="176"/>
      <c r="AW1338" s="176"/>
      <c r="AX1338" s="176"/>
      <c r="AY1338" s="176"/>
      <c r="AZ1338" s="176"/>
      <c r="BA1338" s="176"/>
      <c r="BB1338" s="176"/>
      <c r="BC1338" s="176"/>
      <c r="BD1338" s="176"/>
      <c r="BE1338" s="176"/>
      <c r="BF1338" s="176"/>
      <c r="BG1338" s="176"/>
      <c r="BH1338" s="176"/>
      <c r="BI1338" s="176"/>
      <c r="BJ1338" s="176"/>
      <c r="BK1338" s="176"/>
      <c r="BL1338" s="176"/>
      <c r="BM1338" s="176"/>
      <c r="BN1338" s="176"/>
      <c r="BO1338" s="176"/>
    </row>
    <row r="1339" s="115" customFormat="1" ht="17.25" spans="1:67">
      <c r="A1339" s="94">
        <f t="shared" si="200"/>
        <v>1338</v>
      </c>
      <c r="B1339" s="95"/>
      <c r="C1339" s="69"/>
      <c r="D1339" s="48"/>
      <c r="E1339" s="69"/>
      <c r="F1339" s="169"/>
      <c r="G1339" s="124" t="e">
        <f>VLOOKUP(F1339,[2]零件成本10.26!$B$2:$C$7802,2,0)</f>
        <v>#N/A</v>
      </c>
      <c r="H1339" s="170"/>
      <c r="I1339" s="128" t="str">
        <f t="shared" si="201"/>
        <v/>
      </c>
      <c r="J1339" s="172"/>
      <c r="K1339" s="178"/>
      <c r="L1339" s="170"/>
      <c r="M1339" s="69"/>
      <c r="N1339" s="69"/>
      <c r="O1339" s="69"/>
      <c r="P1339" s="100">
        <f t="shared" si="202"/>
        <v>0</v>
      </c>
      <c r="Q1339" s="180"/>
      <c r="R1339" s="140" t="str">
        <f t="shared" si="203"/>
        <v>0</v>
      </c>
      <c r="S1339" s="140" t="str">
        <f t="shared" si="204"/>
        <v>0</v>
      </c>
      <c r="T1339" s="157"/>
      <c r="U1339" s="106"/>
      <c r="V1339" s="142">
        <f t="shared" si="205"/>
        <v>0</v>
      </c>
      <c r="W1339" s="142">
        <f t="shared" si="206"/>
        <v>0</v>
      </c>
      <c r="X1339" s="108">
        <f t="shared" si="207"/>
        <v>0</v>
      </c>
      <c r="Y1339" s="108">
        <f t="shared" si="208"/>
        <v>0</v>
      </c>
      <c r="Z1339" s="108">
        <f t="shared" si="209"/>
        <v>0</v>
      </c>
      <c r="AA1339" s="174"/>
      <c r="AB1339" s="179"/>
      <c r="AS1339" s="176"/>
      <c r="AT1339" s="176"/>
      <c r="AU1339" s="176"/>
      <c r="AV1339" s="176"/>
      <c r="AW1339" s="176"/>
      <c r="AX1339" s="176"/>
      <c r="AY1339" s="176"/>
      <c r="AZ1339" s="176"/>
      <c r="BA1339" s="176"/>
      <c r="BB1339" s="176"/>
      <c r="BC1339" s="176"/>
      <c r="BD1339" s="176"/>
      <c r="BE1339" s="176"/>
      <c r="BF1339" s="176"/>
      <c r="BG1339" s="176"/>
      <c r="BH1339" s="176"/>
      <c r="BI1339" s="176"/>
      <c r="BJ1339" s="176"/>
      <c r="BK1339" s="176"/>
      <c r="BL1339" s="176"/>
      <c r="BM1339" s="176"/>
      <c r="BN1339" s="176"/>
      <c r="BO1339" s="176"/>
    </row>
    <row r="1340" s="115" customFormat="1" ht="17.25" spans="1:67">
      <c r="A1340" s="94">
        <f t="shared" si="200"/>
        <v>1339</v>
      </c>
      <c r="B1340" s="95"/>
      <c r="C1340" s="69"/>
      <c r="D1340" s="48"/>
      <c r="E1340" s="69"/>
      <c r="F1340" s="169"/>
      <c r="G1340" s="124" t="e">
        <f>VLOOKUP(F1340,[2]零件成本10.26!$B$2:$C$7802,2,0)</f>
        <v>#N/A</v>
      </c>
      <c r="H1340" s="170"/>
      <c r="I1340" s="128" t="str">
        <f t="shared" si="201"/>
        <v/>
      </c>
      <c r="J1340" s="172"/>
      <c r="K1340" s="178"/>
      <c r="L1340" s="170"/>
      <c r="M1340" s="69"/>
      <c r="N1340" s="69"/>
      <c r="O1340" s="69"/>
      <c r="P1340" s="100">
        <f t="shared" si="202"/>
        <v>0</v>
      </c>
      <c r="Q1340" s="180"/>
      <c r="R1340" s="140" t="str">
        <f t="shared" si="203"/>
        <v>0</v>
      </c>
      <c r="S1340" s="140" t="str">
        <f t="shared" si="204"/>
        <v>0</v>
      </c>
      <c r="T1340" s="157"/>
      <c r="U1340" s="106"/>
      <c r="V1340" s="142">
        <f t="shared" si="205"/>
        <v>0</v>
      </c>
      <c r="W1340" s="142">
        <f t="shared" si="206"/>
        <v>0</v>
      </c>
      <c r="X1340" s="108">
        <f t="shared" si="207"/>
        <v>0</v>
      </c>
      <c r="Y1340" s="108">
        <f t="shared" si="208"/>
        <v>0</v>
      </c>
      <c r="Z1340" s="108">
        <f t="shared" si="209"/>
        <v>0</v>
      </c>
      <c r="AA1340" s="174"/>
      <c r="AB1340" s="179"/>
      <c r="AS1340" s="176"/>
      <c r="AT1340" s="176"/>
      <c r="AU1340" s="176"/>
      <c r="AV1340" s="176"/>
      <c r="AW1340" s="176"/>
      <c r="AX1340" s="176"/>
      <c r="AY1340" s="176"/>
      <c r="AZ1340" s="176"/>
      <c r="BA1340" s="176"/>
      <c r="BB1340" s="176"/>
      <c r="BC1340" s="176"/>
      <c r="BD1340" s="176"/>
      <c r="BE1340" s="176"/>
      <c r="BF1340" s="176"/>
      <c r="BG1340" s="176"/>
      <c r="BH1340" s="176"/>
      <c r="BI1340" s="176"/>
      <c r="BJ1340" s="176"/>
      <c r="BK1340" s="176"/>
      <c r="BL1340" s="176"/>
      <c r="BM1340" s="176"/>
      <c r="BN1340" s="176"/>
      <c r="BO1340" s="176"/>
    </row>
    <row r="1341" s="115" customFormat="1" ht="17.25" spans="1:67">
      <c r="A1341" s="94">
        <f t="shared" si="200"/>
        <v>1340</v>
      </c>
      <c r="B1341" s="95"/>
      <c r="C1341" s="69"/>
      <c r="D1341" s="48"/>
      <c r="E1341" s="69"/>
      <c r="F1341" s="169"/>
      <c r="G1341" s="124" t="e">
        <f>VLOOKUP(F1341,[2]零件成本10.26!$B$2:$C$7802,2,0)</f>
        <v>#N/A</v>
      </c>
      <c r="H1341" s="170"/>
      <c r="I1341" s="128" t="str">
        <f t="shared" si="201"/>
        <v/>
      </c>
      <c r="J1341" s="172"/>
      <c r="K1341" s="178"/>
      <c r="L1341" s="170"/>
      <c r="M1341" s="69"/>
      <c r="N1341" s="69"/>
      <c r="O1341" s="69"/>
      <c r="P1341" s="100">
        <f t="shared" si="202"/>
        <v>0</v>
      </c>
      <c r="Q1341" s="180"/>
      <c r="R1341" s="140" t="str">
        <f t="shared" si="203"/>
        <v>0</v>
      </c>
      <c r="S1341" s="140" t="str">
        <f t="shared" si="204"/>
        <v>0</v>
      </c>
      <c r="T1341" s="157"/>
      <c r="U1341" s="106"/>
      <c r="V1341" s="142">
        <f t="shared" si="205"/>
        <v>0</v>
      </c>
      <c r="W1341" s="142">
        <f t="shared" si="206"/>
        <v>0</v>
      </c>
      <c r="X1341" s="108">
        <f t="shared" si="207"/>
        <v>0</v>
      </c>
      <c r="Y1341" s="108">
        <f t="shared" si="208"/>
        <v>0</v>
      </c>
      <c r="Z1341" s="108">
        <f t="shared" si="209"/>
        <v>0</v>
      </c>
      <c r="AA1341" s="174"/>
      <c r="AB1341" s="179"/>
      <c r="AS1341" s="176"/>
      <c r="AT1341" s="176"/>
      <c r="AU1341" s="176"/>
      <c r="AV1341" s="176"/>
      <c r="AW1341" s="176"/>
      <c r="AX1341" s="176"/>
      <c r="AY1341" s="176"/>
      <c r="AZ1341" s="176"/>
      <c r="BA1341" s="176"/>
      <c r="BB1341" s="176"/>
      <c r="BC1341" s="176"/>
      <c r="BD1341" s="176"/>
      <c r="BE1341" s="176"/>
      <c r="BF1341" s="176"/>
      <c r="BG1341" s="176"/>
      <c r="BH1341" s="176"/>
      <c r="BI1341" s="176"/>
      <c r="BJ1341" s="176"/>
      <c r="BK1341" s="176"/>
      <c r="BL1341" s="176"/>
      <c r="BM1341" s="176"/>
      <c r="BN1341" s="176"/>
      <c r="BO1341" s="176"/>
    </row>
    <row r="1342" s="115" customFormat="1" ht="17.25" spans="1:67">
      <c r="A1342" s="94">
        <f t="shared" si="200"/>
        <v>1341</v>
      </c>
      <c r="B1342" s="95"/>
      <c r="C1342" s="69"/>
      <c r="D1342" s="48"/>
      <c r="E1342" s="69"/>
      <c r="F1342" s="169"/>
      <c r="G1342" s="124" t="e">
        <f>VLOOKUP(F1342,[2]零件成本10.26!$B$2:$C$7802,2,0)</f>
        <v>#N/A</v>
      </c>
      <c r="H1342" s="170"/>
      <c r="I1342" s="128" t="str">
        <f t="shared" si="201"/>
        <v/>
      </c>
      <c r="J1342" s="172"/>
      <c r="K1342" s="178"/>
      <c r="L1342" s="170"/>
      <c r="M1342" s="69"/>
      <c r="N1342" s="69"/>
      <c r="O1342" s="69"/>
      <c r="P1342" s="100">
        <f t="shared" si="202"/>
        <v>0</v>
      </c>
      <c r="Q1342" s="180"/>
      <c r="R1342" s="140" t="str">
        <f t="shared" si="203"/>
        <v>0</v>
      </c>
      <c r="S1342" s="140" t="str">
        <f t="shared" si="204"/>
        <v>0</v>
      </c>
      <c r="T1342" s="157"/>
      <c r="U1342" s="106"/>
      <c r="V1342" s="142">
        <f t="shared" si="205"/>
        <v>0</v>
      </c>
      <c r="W1342" s="142">
        <f t="shared" si="206"/>
        <v>0</v>
      </c>
      <c r="X1342" s="108">
        <f t="shared" si="207"/>
        <v>0</v>
      </c>
      <c r="Y1342" s="108">
        <f t="shared" si="208"/>
        <v>0</v>
      </c>
      <c r="Z1342" s="108">
        <f t="shared" si="209"/>
        <v>0</v>
      </c>
      <c r="AA1342" s="174"/>
      <c r="AB1342" s="179"/>
      <c r="AS1342" s="176"/>
      <c r="AT1342" s="176"/>
      <c r="AU1342" s="176"/>
      <c r="AV1342" s="176"/>
      <c r="AW1342" s="176"/>
      <c r="AX1342" s="176"/>
      <c r="AY1342" s="176"/>
      <c r="AZ1342" s="176"/>
      <c r="BA1342" s="176"/>
      <c r="BB1342" s="176"/>
      <c r="BC1342" s="176"/>
      <c r="BD1342" s="176"/>
      <c r="BE1342" s="176"/>
      <c r="BF1342" s="176"/>
      <c r="BG1342" s="176"/>
      <c r="BH1342" s="176"/>
      <c r="BI1342" s="176"/>
      <c r="BJ1342" s="176"/>
      <c r="BK1342" s="176"/>
      <c r="BL1342" s="176"/>
      <c r="BM1342" s="176"/>
      <c r="BN1342" s="176"/>
      <c r="BO1342" s="176"/>
    </row>
    <row r="1343" s="115" customFormat="1" ht="17.25" spans="1:67">
      <c r="A1343" s="94">
        <f t="shared" si="200"/>
        <v>1342</v>
      </c>
      <c r="B1343" s="95"/>
      <c r="C1343" s="69"/>
      <c r="D1343" s="48"/>
      <c r="E1343" s="69"/>
      <c r="F1343" s="169"/>
      <c r="G1343" s="124" t="e">
        <f>VLOOKUP(F1343,[2]零件成本10.26!$B$2:$C$7802,2,0)</f>
        <v>#N/A</v>
      </c>
      <c r="H1343" s="170"/>
      <c r="I1343" s="128" t="str">
        <f t="shared" si="201"/>
        <v/>
      </c>
      <c r="J1343" s="172"/>
      <c r="K1343" s="178"/>
      <c r="L1343" s="170"/>
      <c r="M1343" s="69"/>
      <c r="N1343" s="69"/>
      <c r="O1343" s="69"/>
      <c r="P1343" s="100">
        <f t="shared" si="202"/>
        <v>0</v>
      </c>
      <c r="Q1343" s="180"/>
      <c r="R1343" s="140" t="str">
        <f t="shared" si="203"/>
        <v>0</v>
      </c>
      <c r="S1343" s="140" t="str">
        <f t="shared" si="204"/>
        <v>0</v>
      </c>
      <c r="T1343" s="157"/>
      <c r="U1343" s="106"/>
      <c r="V1343" s="142">
        <f t="shared" si="205"/>
        <v>0</v>
      </c>
      <c r="W1343" s="142">
        <f t="shared" si="206"/>
        <v>0</v>
      </c>
      <c r="X1343" s="108">
        <f t="shared" si="207"/>
        <v>0</v>
      </c>
      <c r="Y1343" s="108">
        <f t="shared" si="208"/>
        <v>0</v>
      </c>
      <c r="Z1343" s="108">
        <f t="shared" si="209"/>
        <v>0</v>
      </c>
      <c r="AA1343" s="174"/>
      <c r="AB1343" s="179"/>
      <c r="AS1343" s="176"/>
      <c r="AT1343" s="176"/>
      <c r="AU1343" s="176"/>
      <c r="AV1343" s="176"/>
      <c r="AW1343" s="176"/>
      <c r="AX1343" s="176"/>
      <c r="AY1343" s="176"/>
      <c r="AZ1343" s="176"/>
      <c r="BA1343" s="176"/>
      <c r="BB1343" s="176"/>
      <c r="BC1343" s="176"/>
      <c r="BD1343" s="176"/>
      <c r="BE1343" s="176"/>
      <c r="BF1343" s="176"/>
      <c r="BG1343" s="176"/>
      <c r="BH1343" s="176"/>
      <c r="BI1343" s="176"/>
      <c r="BJ1343" s="176"/>
      <c r="BK1343" s="176"/>
      <c r="BL1343" s="176"/>
      <c r="BM1343" s="176"/>
      <c r="BN1343" s="176"/>
      <c r="BO1343" s="176"/>
    </row>
    <row r="1344" s="115" customFormat="1" ht="17.25" spans="1:67">
      <c r="A1344" s="94">
        <f t="shared" si="200"/>
        <v>1343</v>
      </c>
      <c r="B1344" s="95"/>
      <c r="C1344" s="69"/>
      <c r="D1344" s="48"/>
      <c r="E1344" s="69"/>
      <c r="F1344" s="169"/>
      <c r="G1344" s="124" t="e">
        <f>VLOOKUP(F1344,[2]零件成本10.26!$B$2:$C$7802,2,0)</f>
        <v>#N/A</v>
      </c>
      <c r="H1344" s="170"/>
      <c r="I1344" s="128" t="str">
        <f t="shared" si="201"/>
        <v/>
      </c>
      <c r="J1344" s="172"/>
      <c r="K1344" s="178"/>
      <c r="L1344" s="170"/>
      <c r="M1344" s="69"/>
      <c r="N1344" s="69"/>
      <c r="O1344" s="69"/>
      <c r="P1344" s="100">
        <f t="shared" si="202"/>
        <v>0</v>
      </c>
      <c r="Q1344" s="180"/>
      <c r="R1344" s="140" t="str">
        <f t="shared" si="203"/>
        <v>0</v>
      </c>
      <c r="S1344" s="140" t="str">
        <f t="shared" si="204"/>
        <v>0</v>
      </c>
      <c r="T1344" s="157"/>
      <c r="U1344" s="106"/>
      <c r="V1344" s="142">
        <f t="shared" si="205"/>
        <v>0</v>
      </c>
      <c r="W1344" s="142">
        <f t="shared" si="206"/>
        <v>0</v>
      </c>
      <c r="X1344" s="108">
        <f t="shared" si="207"/>
        <v>0</v>
      </c>
      <c r="Y1344" s="108">
        <f t="shared" si="208"/>
        <v>0</v>
      </c>
      <c r="Z1344" s="108">
        <f t="shared" si="209"/>
        <v>0</v>
      </c>
      <c r="AA1344" s="174"/>
      <c r="AB1344" s="179"/>
      <c r="AS1344" s="176"/>
      <c r="AT1344" s="176"/>
      <c r="AU1344" s="176"/>
      <c r="AV1344" s="176"/>
      <c r="AW1344" s="176"/>
      <c r="AX1344" s="176"/>
      <c r="AY1344" s="176"/>
      <c r="AZ1344" s="176"/>
      <c r="BA1344" s="176"/>
      <c r="BB1344" s="176"/>
      <c r="BC1344" s="176"/>
      <c r="BD1344" s="176"/>
      <c r="BE1344" s="176"/>
      <c r="BF1344" s="176"/>
      <c r="BG1344" s="176"/>
      <c r="BH1344" s="176"/>
      <c r="BI1344" s="176"/>
      <c r="BJ1344" s="176"/>
      <c r="BK1344" s="176"/>
      <c r="BL1344" s="176"/>
      <c r="BM1344" s="176"/>
      <c r="BN1344" s="176"/>
      <c r="BO1344" s="176"/>
    </row>
    <row r="1345" s="115" customFormat="1" ht="17.25" spans="1:67">
      <c r="A1345" s="94">
        <f t="shared" si="200"/>
        <v>1344</v>
      </c>
      <c r="B1345" s="95"/>
      <c r="C1345" s="69"/>
      <c r="D1345" s="48"/>
      <c r="E1345" s="69"/>
      <c r="F1345" s="169"/>
      <c r="G1345" s="124" t="e">
        <f>VLOOKUP(F1345,[2]零件成本10.26!$B$2:$C$7802,2,0)</f>
        <v>#N/A</v>
      </c>
      <c r="H1345" s="170"/>
      <c r="I1345" s="128" t="str">
        <f t="shared" si="201"/>
        <v/>
      </c>
      <c r="J1345" s="172"/>
      <c r="K1345" s="178"/>
      <c r="L1345" s="170"/>
      <c r="M1345" s="69"/>
      <c r="N1345" s="69"/>
      <c r="O1345" s="69"/>
      <c r="P1345" s="100">
        <f t="shared" si="202"/>
        <v>0</v>
      </c>
      <c r="Q1345" s="180"/>
      <c r="R1345" s="140" t="str">
        <f t="shared" si="203"/>
        <v>0</v>
      </c>
      <c r="S1345" s="140" t="str">
        <f t="shared" si="204"/>
        <v>0</v>
      </c>
      <c r="T1345" s="157"/>
      <c r="U1345" s="106"/>
      <c r="V1345" s="142">
        <f t="shared" si="205"/>
        <v>0</v>
      </c>
      <c r="W1345" s="142">
        <f t="shared" si="206"/>
        <v>0</v>
      </c>
      <c r="X1345" s="108">
        <f t="shared" si="207"/>
        <v>0</v>
      </c>
      <c r="Y1345" s="108">
        <f t="shared" si="208"/>
        <v>0</v>
      </c>
      <c r="Z1345" s="108">
        <f t="shared" si="209"/>
        <v>0</v>
      </c>
      <c r="AA1345" s="174"/>
      <c r="AB1345" s="179"/>
      <c r="AS1345" s="176"/>
      <c r="AT1345" s="176"/>
      <c r="AU1345" s="176"/>
      <c r="AV1345" s="176"/>
      <c r="AW1345" s="176"/>
      <c r="AX1345" s="176"/>
      <c r="AY1345" s="176"/>
      <c r="AZ1345" s="176"/>
      <c r="BA1345" s="176"/>
      <c r="BB1345" s="176"/>
      <c r="BC1345" s="176"/>
      <c r="BD1345" s="176"/>
      <c r="BE1345" s="176"/>
      <c r="BF1345" s="176"/>
      <c r="BG1345" s="176"/>
      <c r="BH1345" s="176"/>
      <c r="BI1345" s="176"/>
      <c r="BJ1345" s="176"/>
      <c r="BK1345" s="176"/>
      <c r="BL1345" s="176"/>
      <c r="BM1345" s="176"/>
      <c r="BN1345" s="176"/>
      <c r="BO1345" s="176"/>
    </row>
    <row r="1346" s="115" customFormat="1" ht="17.25" spans="1:67">
      <c r="A1346" s="94">
        <f t="shared" ref="A1346:A1409" si="210">ROW()-1</f>
        <v>1345</v>
      </c>
      <c r="B1346" s="95"/>
      <c r="C1346" s="69"/>
      <c r="D1346" s="48"/>
      <c r="E1346" s="69"/>
      <c r="F1346" s="169"/>
      <c r="G1346" s="124" t="e">
        <f>VLOOKUP(F1346,[2]零件成本10.26!$B$2:$C$7802,2,0)</f>
        <v>#N/A</v>
      </c>
      <c r="H1346" s="170"/>
      <c r="I1346" s="128" t="str">
        <f t="shared" ref="I1346:I1409" si="211">C1346&amp;F1346</f>
        <v/>
      </c>
      <c r="J1346" s="172"/>
      <c r="K1346" s="178"/>
      <c r="L1346" s="170"/>
      <c r="M1346" s="69"/>
      <c r="N1346" s="69"/>
      <c r="O1346" s="69"/>
      <c r="P1346" s="100">
        <f t="shared" ref="P1346:P1409" si="212">K1346</f>
        <v>0</v>
      </c>
      <c r="Q1346" s="180"/>
      <c r="R1346" s="140" t="str">
        <f t="shared" ref="R1346:R1409" si="213">IF(P1346&gt;Q1346,P1346-Q1346,"0")</f>
        <v>0</v>
      </c>
      <c r="S1346" s="140" t="str">
        <f t="shared" ref="S1346:S1409" si="214">IF(P1346&lt;Q1346,P1346-Q1346,"0")</f>
        <v>0</v>
      </c>
      <c r="T1346" s="157"/>
      <c r="U1346" s="106"/>
      <c r="V1346" s="142">
        <f t="shared" ref="V1346:V1409" si="215">IFERROR(P1346*U1346,"")</f>
        <v>0</v>
      </c>
      <c r="W1346" s="142">
        <f t="shared" ref="W1346:W1409" si="216">IFERROR(Q1346*U1346,"")</f>
        <v>0</v>
      </c>
      <c r="X1346" s="108">
        <f t="shared" ref="X1346:X1409" si="217">IFERROR(R1346*U1346,"")</f>
        <v>0</v>
      </c>
      <c r="Y1346" s="108">
        <f t="shared" ref="Y1346:Y1409" si="218">IFERROR(S1346*U1346,"")</f>
        <v>0</v>
      </c>
      <c r="Z1346" s="108">
        <f t="shared" ref="Z1346:Z1409" si="219">V1346-W1346</f>
        <v>0</v>
      </c>
      <c r="AA1346" s="174"/>
      <c r="AB1346" s="179"/>
      <c r="AS1346" s="176"/>
      <c r="AT1346" s="176"/>
      <c r="AU1346" s="176"/>
      <c r="AV1346" s="176"/>
      <c r="AW1346" s="176"/>
      <c r="AX1346" s="176"/>
      <c r="AY1346" s="176"/>
      <c r="AZ1346" s="176"/>
      <c r="BA1346" s="176"/>
      <c r="BB1346" s="176"/>
      <c r="BC1346" s="176"/>
      <c r="BD1346" s="176"/>
      <c r="BE1346" s="176"/>
      <c r="BF1346" s="176"/>
      <c r="BG1346" s="176"/>
      <c r="BH1346" s="176"/>
      <c r="BI1346" s="176"/>
      <c r="BJ1346" s="176"/>
      <c r="BK1346" s="176"/>
      <c r="BL1346" s="176"/>
      <c r="BM1346" s="176"/>
      <c r="BN1346" s="176"/>
      <c r="BO1346" s="176"/>
    </row>
    <row r="1347" s="115" customFormat="1" ht="17.25" spans="1:67">
      <c r="A1347" s="94">
        <f t="shared" si="210"/>
        <v>1346</v>
      </c>
      <c r="B1347" s="95"/>
      <c r="C1347" s="69"/>
      <c r="D1347" s="48"/>
      <c r="E1347" s="69"/>
      <c r="F1347" s="169"/>
      <c r="G1347" s="124" t="e">
        <f>VLOOKUP(F1347,[2]零件成本10.26!$B$2:$C$7802,2,0)</f>
        <v>#N/A</v>
      </c>
      <c r="H1347" s="170"/>
      <c r="I1347" s="128" t="str">
        <f t="shared" si="211"/>
        <v/>
      </c>
      <c r="J1347" s="172"/>
      <c r="K1347" s="178"/>
      <c r="L1347" s="170"/>
      <c r="M1347" s="69"/>
      <c r="N1347" s="69"/>
      <c r="O1347" s="69"/>
      <c r="P1347" s="100">
        <f t="shared" si="212"/>
        <v>0</v>
      </c>
      <c r="Q1347" s="180"/>
      <c r="R1347" s="140" t="str">
        <f t="shared" si="213"/>
        <v>0</v>
      </c>
      <c r="S1347" s="140" t="str">
        <f t="shared" si="214"/>
        <v>0</v>
      </c>
      <c r="T1347" s="157"/>
      <c r="U1347" s="106"/>
      <c r="V1347" s="142">
        <f t="shared" si="215"/>
        <v>0</v>
      </c>
      <c r="W1347" s="142">
        <f t="shared" si="216"/>
        <v>0</v>
      </c>
      <c r="X1347" s="108">
        <f t="shared" si="217"/>
        <v>0</v>
      </c>
      <c r="Y1347" s="108">
        <f t="shared" si="218"/>
        <v>0</v>
      </c>
      <c r="Z1347" s="108">
        <f t="shared" si="219"/>
        <v>0</v>
      </c>
      <c r="AA1347" s="174"/>
      <c r="AB1347" s="179"/>
      <c r="AS1347" s="176"/>
      <c r="AT1347" s="176"/>
      <c r="AU1347" s="176"/>
      <c r="AV1347" s="176"/>
      <c r="AW1347" s="176"/>
      <c r="AX1347" s="176"/>
      <c r="AY1347" s="176"/>
      <c r="AZ1347" s="176"/>
      <c r="BA1347" s="176"/>
      <c r="BB1347" s="176"/>
      <c r="BC1347" s="176"/>
      <c r="BD1347" s="176"/>
      <c r="BE1347" s="176"/>
      <c r="BF1347" s="176"/>
      <c r="BG1347" s="176"/>
      <c r="BH1347" s="176"/>
      <c r="BI1347" s="176"/>
      <c r="BJ1347" s="176"/>
      <c r="BK1347" s="176"/>
      <c r="BL1347" s="176"/>
      <c r="BM1347" s="176"/>
      <c r="BN1347" s="176"/>
      <c r="BO1347" s="176"/>
    </row>
    <row r="1348" s="115" customFormat="1" ht="17.25" spans="1:67">
      <c r="A1348" s="94">
        <f t="shared" si="210"/>
        <v>1347</v>
      </c>
      <c r="B1348" s="95"/>
      <c r="C1348" s="69"/>
      <c r="D1348" s="48"/>
      <c r="E1348" s="69"/>
      <c r="F1348" s="169"/>
      <c r="G1348" s="124" t="e">
        <f>VLOOKUP(F1348,[2]零件成本10.26!$B$2:$C$7802,2,0)</f>
        <v>#N/A</v>
      </c>
      <c r="H1348" s="170"/>
      <c r="I1348" s="128" t="str">
        <f t="shared" si="211"/>
        <v/>
      </c>
      <c r="J1348" s="172"/>
      <c r="K1348" s="178"/>
      <c r="L1348" s="170"/>
      <c r="M1348" s="69"/>
      <c r="N1348" s="69"/>
      <c r="O1348" s="69"/>
      <c r="P1348" s="100">
        <f t="shared" si="212"/>
        <v>0</v>
      </c>
      <c r="Q1348" s="180"/>
      <c r="R1348" s="140" t="str">
        <f t="shared" si="213"/>
        <v>0</v>
      </c>
      <c r="S1348" s="140" t="str">
        <f t="shared" si="214"/>
        <v>0</v>
      </c>
      <c r="T1348" s="157"/>
      <c r="U1348" s="106"/>
      <c r="V1348" s="142">
        <f t="shared" si="215"/>
        <v>0</v>
      </c>
      <c r="W1348" s="142">
        <f t="shared" si="216"/>
        <v>0</v>
      </c>
      <c r="X1348" s="108">
        <f t="shared" si="217"/>
        <v>0</v>
      </c>
      <c r="Y1348" s="108">
        <f t="shared" si="218"/>
        <v>0</v>
      </c>
      <c r="Z1348" s="108">
        <f t="shared" si="219"/>
        <v>0</v>
      </c>
      <c r="AA1348" s="174"/>
      <c r="AB1348" s="179"/>
      <c r="AS1348" s="176"/>
      <c r="AT1348" s="176"/>
      <c r="AU1348" s="176"/>
      <c r="AV1348" s="176"/>
      <c r="AW1348" s="176"/>
      <c r="AX1348" s="176"/>
      <c r="AY1348" s="176"/>
      <c r="AZ1348" s="176"/>
      <c r="BA1348" s="176"/>
      <c r="BB1348" s="176"/>
      <c r="BC1348" s="176"/>
      <c r="BD1348" s="176"/>
      <c r="BE1348" s="176"/>
      <c r="BF1348" s="176"/>
      <c r="BG1348" s="176"/>
      <c r="BH1348" s="176"/>
      <c r="BI1348" s="176"/>
      <c r="BJ1348" s="176"/>
      <c r="BK1348" s="176"/>
      <c r="BL1348" s="176"/>
      <c r="BM1348" s="176"/>
      <c r="BN1348" s="176"/>
      <c r="BO1348" s="176"/>
    </row>
    <row r="1349" s="115" customFormat="1" ht="17.25" spans="1:67">
      <c r="A1349" s="94">
        <f t="shared" si="210"/>
        <v>1348</v>
      </c>
      <c r="B1349" s="95"/>
      <c r="C1349" s="69"/>
      <c r="D1349" s="48"/>
      <c r="E1349" s="69"/>
      <c r="F1349" s="169"/>
      <c r="G1349" s="124" t="e">
        <f>VLOOKUP(F1349,[2]零件成本10.26!$B$2:$C$7802,2,0)</f>
        <v>#N/A</v>
      </c>
      <c r="H1349" s="170"/>
      <c r="I1349" s="128" t="str">
        <f t="shared" si="211"/>
        <v/>
      </c>
      <c r="J1349" s="172"/>
      <c r="K1349" s="178"/>
      <c r="L1349" s="170"/>
      <c r="M1349" s="69"/>
      <c r="N1349" s="69"/>
      <c r="O1349" s="69"/>
      <c r="P1349" s="100">
        <f t="shared" si="212"/>
        <v>0</v>
      </c>
      <c r="Q1349" s="180"/>
      <c r="R1349" s="140" t="str">
        <f t="shared" si="213"/>
        <v>0</v>
      </c>
      <c r="S1349" s="140" t="str">
        <f t="shared" si="214"/>
        <v>0</v>
      </c>
      <c r="T1349" s="157"/>
      <c r="U1349" s="106"/>
      <c r="V1349" s="142">
        <f t="shared" si="215"/>
        <v>0</v>
      </c>
      <c r="W1349" s="142">
        <f t="shared" si="216"/>
        <v>0</v>
      </c>
      <c r="X1349" s="108">
        <f t="shared" si="217"/>
        <v>0</v>
      </c>
      <c r="Y1349" s="108">
        <f t="shared" si="218"/>
        <v>0</v>
      </c>
      <c r="Z1349" s="108">
        <f t="shared" si="219"/>
        <v>0</v>
      </c>
      <c r="AA1349" s="174"/>
      <c r="AB1349" s="179"/>
      <c r="AS1349" s="176"/>
      <c r="AT1349" s="176"/>
      <c r="AU1349" s="176"/>
      <c r="AV1349" s="176"/>
      <c r="AW1349" s="176"/>
      <c r="AX1349" s="176"/>
      <c r="AY1349" s="176"/>
      <c r="AZ1349" s="176"/>
      <c r="BA1349" s="176"/>
      <c r="BB1349" s="176"/>
      <c r="BC1349" s="176"/>
      <c r="BD1349" s="176"/>
      <c r="BE1349" s="176"/>
      <c r="BF1349" s="176"/>
      <c r="BG1349" s="176"/>
      <c r="BH1349" s="176"/>
      <c r="BI1349" s="176"/>
      <c r="BJ1349" s="176"/>
      <c r="BK1349" s="176"/>
      <c r="BL1349" s="176"/>
      <c r="BM1349" s="176"/>
      <c r="BN1349" s="176"/>
      <c r="BO1349" s="176"/>
    </row>
    <row r="1350" s="115" customFormat="1" ht="17.25" spans="1:67">
      <c r="A1350" s="94">
        <f t="shared" si="210"/>
        <v>1349</v>
      </c>
      <c r="B1350" s="95"/>
      <c r="C1350" s="69"/>
      <c r="D1350" s="48"/>
      <c r="E1350" s="69"/>
      <c r="F1350" s="169"/>
      <c r="G1350" s="124" t="e">
        <f>VLOOKUP(F1350,[2]零件成本10.26!$B$2:$C$7802,2,0)</f>
        <v>#N/A</v>
      </c>
      <c r="H1350" s="170"/>
      <c r="I1350" s="128" t="str">
        <f t="shared" si="211"/>
        <v/>
      </c>
      <c r="J1350" s="172"/>
      <c r="K1350" s="178"/>
      <c r="L1350" s="170"/>
      <c r="M1350" s="69"/>
      <c r="N1350" s="69"/>
      <c r="O1350" s="69"/>
      <c r="P1350" s="100">
        <f t="shared" si="212"/>
        <v>0</v>
      </c>
      <c r="Q1350" s="180"/>
      <c r="R1350" s="140" t="str">
        <f t="shared" si="213"/>
        <v>0</v>
      </c>
      <c r="S1350" s="140" t="str">
        <f t="shared" si="214"/>
        <v>0</v>
      </c>
      <c r="T1350" s="157"/>
      <c r="U1350" s="106"/>
      <c r="V1350" s="142">
        <f t="shared" si="215"/>
        <v>0</v>
      </c>
      <c r="W1350" s="142">
        <f t="shared" si="216"/>
        <v>0</v>
      </c>
      <c r="X1350" s="108">
        <f t="shared" si="217"/>
        <v>0</v>
      </c>
      <c r="Y1350" s="108">
        <f t="shared" si="218"/>
        <v>0</v>
      </c>
      <c r="Z1350" s="108">
        <f t="shared" si="219"/>
        <v>0</v>
      </c>
      <c r="AA1350" s="174"/>
      <c r="AB1350" s="179"/>
      <c r="AS1350" s="176"/>
      <c r="AT1350" s="176"/>
      <c r="AU1350" s="176"/>
      <c r="AV1350" s="176"/>
      <c r="AW1350" s="176"/>
      <c r="AX1350" s="176"/>
      <c r="AY1350" s="176"/>
      <c r="AZ1350" s="176"/>
      <c r="BA1350" s="176"/>
      <c r="BB1350" s="176"/>
      <c r="BC1350" s="176"/>
      <c r="BD1350" s="176"/>
      <c r="BE1350" s="176"/>
      <c r="BF1350" s="176"/>
      <c r="BG1350" s="176"/>
      <c r="BH1350" s="176"/>
      <c r="BI1350" s="176"/>
      <c r="BJ1350" s="176"/>
      <c r="BK1350" s="176"/>
      <c r="BL1350" s="176"/>
      <c r="BM1350" s="176"/>
      <c r="BN1350" s="176"/>
      <c r="BO1350" s="176"/>
    </row>
    <row r="1351" s="115" customFormat="1" ht="17.25" spans="1:67">
      <c r="A1351" s="94">
        <f t="shared" si="210"/>
        <v>1350</v>
      </c>
      <c r="B1351" s="95"/>
      <c r="C1351" s="69"/>
      <c r="D1351" s="48"/>
      <c r="E1351" s="69"/>
      <c r="F1351" s="169"/>
      <c r="G1351" s="124" t="e">
        <f>VLOOKUP(F1351,[2]零件成本10.26!$B$2:$C$7802,2,0)</f>
        <v>#N/A</v>
      </c>
      <c r="H1351" s="170"/>
      <c r="I1351" s="128" t="str">
        <f t="shared" si="211"/>
        <v/>
      </c>
      <c r="J1351" s="172"/>
      <c r="K1351" s="178"/>
      <c r="L1351" s="170"/>
      <c r="M1351" s="69"/>
      <c r="N1351" s="69"/>
      <c r="O1351" s="69"/>
      <c r="P1351" s="100">
        <f t="shared" si="212"/>
        <v>0</v>
      </c>
      <c r="Q1351" s="180"/>
      <c r="R1351" s="140" t="str">
        <f t="shared" si="213"/>
        <v>0</v>
      </c>
      <c r="S1351" s="140" t="str">
        <f t="shared" si="214"/>
        <v>0</v>
      </c>
      <c r="T1351" s="157"/>
      <c r="U1351" s="106"/>
      <c r="V1351" s="142">
        <f t="shared" si="215"/>
        <v>0</v>
      </c>
      <c r="W1351" s="142">
        <f t="shared" si="216"/>
        <v>0</v>
      </c>
      <c r="X1351" s="108">
        <f t="shared" si="217"/>
        <v>0</v>
      </c>
      <c r="Y1351" s="108">
        <f t="shared" si="218"/>
        <v>0</v>
      </c>
      <c r="Z1351" s="108">
        <f t="shared" si="219"/>
        <v>0</v>
      </c>
      <c r="AA1351" s="174"/>
      <c r="AB1351" s="179"/>
      <c r="AS1351" s="176"/>
      <c r="AT1351" s="176"/>
      <c r="AU1351" s="176"/>
      <c r="AV1351" s="176"/>
      <c r="AW1351" s="176"/>
      <c r="AX1351" s="176"/>
      <c r="AY1351" s="176"/>
      <c r="AZ1351" s="176"/>
      <c r="BA1351" s="176"/>
      <c r="BB1351" s="176"/>
      <c r="BC1351" s="176"/>
      <c r="BD1351" s="176"/>
      <c r="BE1351" s="176"/>
      <c r="BF1351" s="176"/>
      <c r="BG1351" s="176"/>
      <c r="BH1351" s="176"/>
      <c r="BI1351" s="176"/>
      <c r="BJ1351" s="176"/>
      <c r="BK1351" s="176"/>
      <c r="BL1351" s="176"/>
      <c r="BM1351" s="176"/>
      <c r="BN1351" s="176"/>
      <c r="BO1351" s="176"/>
    </row>
    <row r="1352" s="115" customFormat="1" ht="17.25" spans="1:67">
      <c r="A1352" s="94">
        <f t="shared" si="210"/>
        <v>1351</v>
      </c>
      <c r="B1352" s="95"/>
      <c r="C1352" s="69"/>
      <c r="D1352" s="48"/>
      <c r="E1352" s="69"/>
      <c r="F1352" s="169"/>
      <c r="G1352" s="124" t="e">
        <f>VLOOKUP(F1352,[2]零件成本10.26!$B$2:$C$7802,2,0)</f>
        <v>#N/A</v>
      </c>
      <c r="H1352" s="170"/>
      <c r="I1352" s="128" t="str">
        <f t="shared" si="211"/>
        <v/>
      </c>
      <c r="J1352" s="172"/>
      <c r="K1352" s="178"/>
      <c r="L1352" s="170"/>
      <c r="M1352" s="69"/>
      <c r="N1352" s="69"/>
      <c r="O1352" s="69"/>
      <c r="P1352" s="100">
        <f t="shared" si="212"/>
        <v>0</v>
      </c>
      <c r="Q1352" s="180"/>
      <c r="R1352" s="140" t="str">
        <f t="shared" si="213"/>
        <v>0</v>
      </c>
      <c r="S1352" s="140" t="str">
        <f t="shared" si="214"/>
        <v>0</v>
      </c>
      <c r="T1352" s="157"/>
      <c r="U1352" s="106"/>
      <c r="V1352" s="142">
        <f t="shared" si="215"/>
        <v>0</v>
      </c>
      <c r="W1352" s="142">
        <f t="shared" si="216"/>
        <v>0</v>
      </c>
      <c r="X1352" s="108">
        <f t="shared" si="217"/>
        <v>0</v>
      </c>
      <c r="Y1352" s="108">
        <f t="shared" si="218"/>
        <v>0</v>
      </c>
      <c r="Z1352" s="108">
        <f t="shared" si="219"/>
        <v>0</v>
      </c>
      <c r="AA1352" s="174"/>
      <c r="AB1352" s="179"/>
      <c r="AS1352" s="176"/>
      <c r="AT1352" s="176"/>
      <c r="AU1352" s="176"/>
      <c r="AV1352" s="176"/>
      <c r="AW1352" s="176"/>
      <c r="AX1352" s="176"/>
      <c r="AY1352" s="176"/>
      <c r="AZ1352" s="176"/>
      <c r="BA1352" s="176"/>
      <c r="BB1352" s="176"/>
      <c r="BC1352" s="176"/>
      <c r="BD1352" s="176"/>
      <c r="BE1352" s="176"/>
      <c r="BF1352" s="176"/>
      <c r="BG1352" s="176"/>
      <c r="BH1352" s="176"/>
      <c r="BI1352" s="176"/>
      <c r="BJ1352" s="176"/>
      <c r="BK1352" s="176"/>
      <c r="BL1352" s="176"/>
      <c r="BM1352" s="176"/>
      <c r="BN1352" s="176"/>
      <c r="BO1352" s="176"/>
    </row>
    <row r="1353" s="115" customFormat="1" ht="17.25" spans="1:67">
      <c r="A1353" s="94">
        <f t="shared" si="210"/>
        <v>1352</v>
      </c>
      <c r="B1353" s="95"/>
      <c r="C1353" s="69"/>
      <c r="D1353" s="48"/>
      <c r="E1353" s="69"/>
      <c r="F1353" s="169"/>
      <c r="G1353" s="124" t="e">
        <f>VLOOKUP(F1353,[2]零件成本10.26!$B$2:$C$7802,2,0)</f>
        <v>#N/A</v>
      </c>
      <c r="H1353" s="170"/>
      <c r="I1353" s="128" t="str">
        <f t="shared" si="211"/>
        <v/>
      </c>
      <c r="J1353" s="172"/>
      <c r="K1353" s="178"/>
      <c r="L1353" s="170"/>
      <c r="M1353" s="69"/>
      <c r="N1353" s="69"/>
      <c r="O1353" s="69"/>
      <c r="P1353" s="100">
        <f t="shared" si="212"/>
        <v>0</v>
      </c>
      <c r="Q1353" s="180"/>
      <c r="R1353" s="140" t="str">
        <f t="shared" si="213"/>
        <v>0</v>
      </c>
      <c r="S1353" s="140" t="str">
        <f t="shared" si="214"/>
        <v>0</v>
      </c>
      <c r="T1353" s="157"/>
      <c r="U1353" s="106"/>
      <c r="V1353" s="142">
        <f t="shared" si="215"/>
        <v>0</v>
      </c>
      <c r="W1353" s="142">
        <f t="shared" si="216"/>
        <v>0</v>
      </c>
      <c r="X1353" s="108">
        <f t="shared" si="217"/>
        <v>0</v>
      </c>
      <c r="Y1353" s="108">
        <f t="shared" si="218"/>
        <v>0</v>
      </c>
      <c r="Z1353" s="108">
        <f t="shared" si="219"/>
        <v>0</v>
      </c>
      <c r="AA1353" s="174"/>
      <c r="AB1353" s="179"/>
      <c r="AS1353" s="176"/>
      <c r="AT1353" s="176"/>
      <c r="AU1353" s="176"/>
      <c r="AV1353" s="176"/>
      <c r="AW1353" s="176"/>
      <c r="AX1353" s="176"/>
      <c r="AY1353" s="176"/>
      <c r="AZ1353" s="176"/>
      <c r="BA1353" s="176"/>
      <c r="BB1353" s="176"/>
      <c r="BC1353" s="176"/>
      <c r="BD1353" s="176"/>
      <c r="BE1353" s="176"/>
      <c r="BF1353" s="176"/>
      <c r="BG1353" s="176"/>
      <c r="BH1353" s="176"/>
      <c r="BI1353" s="176"/>
      <c r="BJ1353" s="176"/>
      <c r="BK1353" s="176"/>
      <c r="BL1353" s="176"/>
      <c r="BM1353" s="176"/>
      <c r="BN1353" s="176"/>
      <c r="BO1353" s="176"/>
    </row>
    <row r="1354" s="115" customFormat="1" ht="17.25" spans="1:67">
      <c r="A1354" s="94">
        <f t="shared" si="210"/>
        <v>1353</v>
      </c>
      <c r="B1354" s="95"/>
      <c r="C1354" s="69"/>
      <c r="D1354" s="48"/>
      <c r="E1354" s="69"/>
      <c r="F1354" s="169"/>
      <c r="G1354" s="124" t="e">
        <f>VLOOKUP(F1354,[2]零件成本10.26!$B$2:$C$7802,2,0)</f>
        <v>#N/A</v>
      </c>
      <c r="H1354" s="170"/>
      <c r="I1354" s="128" t="str">
        <f t="shared" si="211"/>
        <v/>
      </c>
      <c r="J1354" s="172"/>
      <c r="K1354" s="178"/>
      <c r="L1354" s="170"/>
      <c r="M1354" s="69"/>
      <c r="N1354" s="69"/>
      <c r="O1354" s="69"/>
      <c r="P1354" s="100">
        <f t="shared" si="212"/>
        <v>0</v>
      </c>
      <c r="Q1354" s="180"/>
      <c r="R1354" s="140" t="str">
        <f t="shared" si="213"/>
        <v>0</v>
      </c>
      <c r="S1354" s="140" t="str">
        <f t="shared" si="214"/>
        <v>0</v>
      </c>
      <c r="T1354" s="157"/>
      <c r="U1354" s="106"/>
      <c r="V1354" s="142">
        <f t="shared" si="215"/>
        <v>0</v>
      </c>
      <c r="W1354" s="142">
        <f t="shared" si="216"/>
        <v>0</v>
      </c>
      <c r="X1354" s="108">
        <f t="shared" si="217"/>
        <v>0</v>
      </c>
      <c r="Y1354" s="108">
        <f t="shared" si="218"/>
        <v>0</v>
      </c>
      <c r="Z1354" s="108">
        <f t="shared" si="219"/>
        <v>0</v>
      </c>
      <c r="AA1354" s="174"/>
      <c r="AB1354" s="179"/>
      <c r="AS1354" s="176"/>
      <c r="AT1354" s="176"/>
      <c r="AU1354" s="176"/>
      <c r="AV1354" s="176"/>
      <c r="AW1354" s="176"/>
      <c r="AX1354" s="176"/>
      <c r="AY1354" s="176"/>
      <c r="AZ1354" s="176"/>
      <c r="BA1354" s="176"/>
      <c r="BB1354" s="176"/>
      <c r="BC1354" s="176"/>
      <c r="BD1354" s="176"/>
      <c r="BE1354" s="176"/>
      <c r="BF1354" s="176"/>
      <c r="BG1354" s="176"/>
      <c r="BH1354" s="176"/>
      <c r="BI1354" s="176"/>
      <c r="BJ1354" s="176"/>
      <c r="BK1354" s="176"/>
      <c r="BL1354" s="176"/>
      <c r="BM1354" s="176"/>
      <c r="BN1354" s="176"/>
      <c r="BO1354" s="176"/>
    </row>
    <row r="1355" s="115" customFormat="1" ht="17.25" spans="1:67">
      <c r="A1355" s="94">
        <f t="shared" si="210"/>
        <v>1354</v>
      </c>
      <c r="B1355" s="95"/>
      <c r="C1355" s="69"/>
      <c r="D1355" s="48"/>
      <c r="E1355" s="69"/>
      <c r="F1355" s="169"/>
      <c r="G1355" s="124" t="e">
        <f>VLOOKUP(F1355,[2]零件成本10.26!$B$2:$C$7802,2,0)</f>
        <v>#N/A</v>
      </c>
      <c r="H1355" s="170"/>
      <c r="I1355" s="128" t="str">
        <f t="shared" si="211"/>
        <v/>
      </c>
      <c r="J1355" s="172"/>
      <c r="K1355" s="178"/>
      <c r="L1355" s="170"/>
      <c r="M1355" s="69"/>
      <c r="N1355" s="69"/>
      <c r="O1355" s="69"/>
      <c r="P1355" s="100">
        <f t="shared" si="212"/>
        <v>0</v>
      </c>
      <c r="Q1355" s="180"/>
      <c r="R1355" s="140" t="str">
        <f t="shared" si="213"/>
        <v>0</v>
      </c>
      <c r="S1355" s="140" t="str">
        <f t="shared" si="214"/>
        <v>0</v>
      </c>
      <c r="T1355" s="157"/>
      <c r="U1355" s="106"/>
      <c r="V1355" s="142">
        <f t="shared" si="215"/>
        <v>0</v>
      </c>
      <c r="W1355" s="142">
        <f t="shared" si="216"/>
        <v>0</v>
      </c>
      <c r="X1355" s="108">
        <f t="shared" si="217"/>
        <v>0</v>
      </c>
      <c r="Y1355" s="108">
        <f t="shared" si="218"/>
        <v>0</v>
      </c>
      <c r="Z1355" s="108">
        <f t="shared" si="219"/>
        <v>0</v>
      </c>
      <c r="AA1355" s="174"/>
      <c r="AB1355" s="179"/>
      <c r="AS1355" s="176"/>
      <c r="AT1355" s="176"/>
      <c r="AU1355" s="176"/>
      <c r="AV1355" s="176"/>
      <c r="AW1355" s="176"/>
      <c r="AX1355" s="176"/>
      <c r="AY1355" s="176"/>
      <c r="AZ1355" s="176"/>
      <c r="BA1355" s="176"/>
      <c r="BB1355" s="176"/>
      <c r="BC1355" s="176"/>
      <c r="BD1355" s="176"/>
      <c r="BE1355" s="176"/>
      <c r="BF1355" s="176"/>
      <c r="BG1355" s="176"/>
      <c r="BH1355" s="176"/>
      <c r="BI1355" s="176"/>
      <c r="BJ1355" s="176"/>
      <c r="BK1355" s="176"/>
      <c r="BL1355" s="176"/>
      <c r="BM1355" s="176"/>
      <c r="BN1355" s="176"/>
      <c r="BO1355" s="176"/>
    </row>
    <row r="1356" s="115" customFormat="1" ht="17.25" spans="1:67">
      <c r="A1356" s="94">
        <f t="shared" si="210"/>
        <v>1355</v>
      </c>
      <c r="B1356" s="95"/>
      <c r="C1356" s="69"/>
      <c r="D1356" s="48"/>
      <c r="E1356" s="69"/>
      <c r="F1356" s="169"/>
      <c r="G1356" s="124" t="e">
        <f>VLOOKUP(F1356,[2]零件成本10.26!$B$2:$C$7802,2,0)</f>
        <v>#N/A</v>
      </c>
      <c r="H1356" s="170"/>
      <c r="I1356" s="128" t="str">
        <f t="shared" si="211"/>
        <v/>
      </c>
      <c r="J1356" s="172"/>
      <c r="K1356" s="178"/>
      <c r="L1356" s="170"/>
      <c r="M1356" s="69"/>
      <c r="N1356" s="69"/>
      <c r="O1356" s="69"/>
      <c r="P1356" s="100">
        <f t="shared" si="212"/>
        <v>0</v>
      </c>
      <c r="Q1356" s="180"/>
      <c r="R1356" s="140" t="str">
        <f t="shared" si="213"/>
        <v>0</v>
      </c>
      <c r="S1356" s="140" t="str">
        <f t="shared" si="214"/>
        <v>0</v>
      </c>
      <c r="T1356" s="157"/>
      <c r="U1356" s="106"/>
      <c r="V1356" s="142">
        <f t="shared" si="215"/>
        <v>0</v>
      </c>
      <c r="W1356" s="142">
        <f t="shared" si="216"/>
        <v>0</v>
      </c>
      <c r="X1356" s="108">
        <f t="shared" si="217"/>
        <v>0</v>
      </c>
      <c r="Y1356" s="108">
        <f t="shared" si="218"/>
        <v>0</v>
      </c>
      <c r="Z1356" s="108">
        <f t="shared" si="219"/>
        <v>0</v>
      </c>
      <c r="AA1356" s="174"/>
      <c r="AB1356" s="179"/>
      <c r="AS1356" s="176"/>
      <c r="AT1356" s="176"/>
      <c r="AU1356" s="176"/>
      <c r="AV1356" s="176"/>
      <c r="AW1356" s="176"/>
      <c r="AX1356" s="176"/>
      <c r="AY1356" s="176"/>
      <c r="AZ1356" s="176"/>
      <c r="BA1356" s="176"/>
      <c r="BB1356" s="176"/>
      <c r="BC1356" s="176"/>
      <c r="BD1356" s="176"/>
      <c r="BE1356" s="176"/>
      <c r="BF1356" s="176"/>
      <c r="BG1356" s="176"/>
      <c r="BH1356" s="176"/>
      <c r="BI1356" s="176"/>
      <c r="BJ1356" s="176"/>
      <c r="BK1356" s="176"/>
      <c r="BL1356" s="176"/>
      <c r="BM1356" s="176"/>
      <c r="BN1356" s="176"/>
      <c r="BO1356" s="176"/>
    </row>
    <row r="1357" s="115" customFormat="1" ht="17.25" spans="1:67">
      <c r="A1357" s="94">
        <f t="shared" si="210"/>
        <v>1356</v>
      </c>
      <c r="B1357" s="95"/>
      <c r="C1357" s="69"/>
      <c r="D1357" s="48"/>
      <c r="E1357" s="69"/>
      <c r="F1357" s="169"/>
      <c r="G1357" s="124" t="e">
        <f>VLOOKUP(F1357,[2]零件成本10.26!$B$2:$C$7802,2,0)</f>
        <v>#N/A</v>
      </c>
      <c r="H1357" s="170"/>
      <c r="I1357" s="128" t="str">
        <f t="shared" si="211"/>
        <v/>
      </c>
      <c r="J1357" s="172"/>
      <c r="K1357" s="178"/>
      <c r="L1357" s="170"/>
      <c r="M1357" s="69"/>
      <c r="N1357" s="69"/>
      <c r="O1357" s="69"/>
      <c r="P1357" s="100">
        <f t="shared" si="212"/>
        <v>0</v>
      </c>
      <c r="Q1357" s="180"/>
      <c r="R1357" s="140" t="str">
        <f t="shared" si="213"/>
        <v>0</v>
      </c>
      <c r="S1357" s="140" t="str">
        <f t="shared" si="214"/>
        <v>0</v>
      </c>
      <c r="T1357" s="157"/>
      <c r="U1357" s="106"/>
      <c r="V1357" s="142">
        <f t="shared" si="215"/>
        <v>0</v>
      </c>
      <c r="W1357" s="142">
        <f t="shared" si="216"/>
        <v>0</v>
      </c>
      <c r="X1357" s="108">
        <f t="shared" si="217"/>
        <v>0</v>
      </c>
      <c r="Y1357" s="108">
        <f t="shared" si="218"/>
        <v>0</v>
      </c>
      <c r="Z1357" s="108">
        <f t="shared" si="219"/>
        <v>0</v>
      </c>
      <c r="AA1357" s="174"/>
      <c r="AB1357" s="179"/>
      <c r="AS1357" s="176"/>
      <c r="AT1357" s="176"/>
      <c r="AU1357" s="176"/>
      <c r="AV1357" s="176"/>
      <c r="AW1357" s="176"/>
      <c r="AX1357" s="176"/>
      <c r="AY1357" s="176"/>
      <c r="AZ1357" s="176"/>
      <c r="BA1357" s="176"/>
      <c r="BB1357" s="176"/>
      <c r="BC1357" s="176"/>
      <c r="BD1357" s="176"/>
      <c r="BE1357" s="176"/>
      <c r="BF1357" s="176"/>
      <c r="BG1357" s="176"/>
      <c r="BH1357" s="176"/>
      <c r="BI1357" s="176"/>
      <c r="BJ1357" s="176"/>
      <c r="BK1357" s="176"/>
      <c r="BL1357" s="176"/>
      <c r="BM1357" s="176"/>
      <c r="BN1357" s="176"/>
      <c r="BO1357" s="176"/>
    </row>
    <row r="1358" s="115" customFormat="1" ht="17.25" spans="1:67">
      <c r="A1358" s="94">
        <f t="shared" si="210"/>
        <v>1357</v>
      </c>
      <c r="B1358" s="95"/>
      <c r="C1358" s="69"/>
      <c r="D1358" s="48"/>
      <c r="E1358" s="69"/>
      <c r="F1358" s="169"/>
      <c r="G1358" s="124" t="e">
        <f>VLOOKUP(F1358,[2]零件成本10.26!$B$2:$C$7802,2,0)</f>
        <v>#N/A</v>
      </c>
      <c r="H1358" s="170"/>
      <c r="I1358" s="128" t="str">
        <f t="shared" si="211"/>
        <v/>
      </c>
      <c r="J1358" s="172"/>
      <c r="K1358" s="178"/>
      <c r="L1358" s="170"/>
      <c r="M1358" s="69"/>
      <c r="N1358" s="69"/>
      <c r="O1358" s="69"/>
      <c r="P1358" s="100">
        <f t="shared" si="212"/>
        <v>0</v>
      </c>
      <c r="Q1358" s="180"/>
      <c r="R1358" s="140" t="str">
        <f t="shared" si="213"/>
        <v>0</v>
      </c>
      <c r="S1358" s="140" t="str">
        <f t="shared" si="214"/>
        <v>0</v>
      </c>
      <c r="T1358" s="157"/>
      <c r="U1358" s="106"/>
      <c r="V1358" s="142">
        <f t="shared" si="215"/>
        <v>0</v>
      </c>
      <c r="W1358" s="142">
        <f t="shared" si="216"/>
        <v>0</v>
      </c>
      <c r="X1358" s="108">
        <f t="shared" si="217"/>
        <v>0</v>
      </c>
      <c r="Y1358" s="108">
        <f t="shared" si="218"/>
        <v>0</v>
      </c>
      <c r="Z1358" s="108">
        <f t="shared" si="219"/>
        <v>0</v>
      </c>
      <c r="AA1358" s="174"/>
      <c r="AB1358" s="179"/>
      <c r="AS1358" s="176"/>
      <c r="AT1358" s="176"/>
      <c r="AU1358" s="176"/>
      <c r="AV1358" s="176"/>
      <c r="AW1358" s="176"/>
      <c r="AX1358" s="176"/>
      <c r="AY1358" s="176"/>
      <c r="AZ1358" s="176"/>
      <c r="BA1358" s="176"/>
      <c r="BB1358" s="176"/>
      <c r="BC1358" s="176"/>
      <c r="BD1358" s="176"/>
      <c r="BE1358" s="176"/>
      <c r="BF1358" s="176"/>
      <c r="BG1358" s="176"/>
      <c r="BH1358" s="176"/>
      <c r="BI1358" s="176"/>
      <c r="BJ1358" s="176"/>
      <c r="BK1358" s="176"/>
      <c r="BL1358" s="176"/>
      <c r="BM1358" s="176"/>
      <c r="BN1358" s="176"/>
      <c r="BO1358" s="176"/>
    </row>
    <row r="1359" s="115" customFormat="1" ht="17.25" spans="1:67">
      <c r="A1359" s="94">
        <f t="shared" si="210"/>
        <v>1358</v>
      </c>
      <c r="B1359" s="95"/>
      <c r="C1359" s="69"/>
      <c r="D1359" s="48"/>
      <c r="E1359" s="69"/>
      <c r="F1359" s="169"/>
      <c r="G1359" s="124" t="e">
        <f>VLOOKUP(F1359,[2]零件成本10.26!$B$2:$C$7802,2,0)</f>
        <v>#N/A</v>
      </c>
      <c r="H1359" s="170"/>
      <c r="I1359" s="128" t="str">
        <f t="shared" si="211"/>
        <v/>
      </c>
      <c r="J1359" s="172"/>
      <c r="K1359" s="178"/>
      <c r="L1359" s="170"/>
      <c r="M1359" s="69"/>
      <c r="N1359" s="69"/>
      <c r="O1359" s="69"/>
      <c r="P1359" s="100">
        <f t="shared" si="212"/>
        <v>0</v>
      </c>
      <c r="Q1359" s="180"/>
      <c r="R1359" s="140" t="str">
        <f t="shared" si="213"/>
        <v>0</v>
      </c>
      <c r="S1359" s="140" t="str">
        <f t="shared" si="214"/>
        <v>0</v>
      </c>
      <c r="T1359" s="157"/>
      <c r="U1359" s="106"/>
      <c r="V1359" s="142">
        <f t="shared" si="215"/>
        <v>0</v>
      </c>
      <c r="W1359" s="142">
        <f t="shared" si="216"/>
        <v>0</v>
      </c>
      <c r="X1359" s="108">
        <f t="shared" si="217"/>
        <v>0</v>
      </c>
      <c r="Y1359" s="108">
        <f t="shared" si="218"/>
        <v>0</v>
      </c>
      <c r="Z1359" s="108">
        <f t="shared" si="219"/>
        <v>0</v>
      </c>
      <c r="AA1359" s="174"/>
      <c r="AB1359" s="179"/>
      <c r="AS1359" s="176"/>
      <c r="AT1359" s="176"/>
      <c r="AU1359" s="176"/>
      <c r="AV1359" s="176"/>
      <c r="AW1359" s="176"/>
      <c r="AX1359" s="176"/>
      <c r="AY1359" s="176"/>
      <c r="AZ1359" s="176"/>
      <c r="BA1359" s="176"/>
      <c r="BB1359" s="176"/>
      <c r="BC1359" s="176"/>
      <c r="BD1359" s="176"/>
      <c r="BE1359" s="176"/>
      <c r="BF1359" s="176"/>
      <c r="BG1359" s="176"/>
      <c r="BH1359" s="176"/>
      <c r="BI1359" s="176"/>
      <c r="BJ1359" s="176"/>
      <c r="BK1359" s="176"/>
      <c r="BL1359" s="176"/>
      <c r="BM1359" s="176"/>
      <c r="BN1359" s="176"/>
      <c r="BO1359" s="176"/>
    </row>
    <row r="1360" s="115" customFormat="1" ht="17.25" spans="1:67">
      <c r="A1360" s="94">
        <f t="shared" si="210"/>
        <v>1359</v>
      </c>
      <c r="B1360" s="95"/>
      <c r="C1360" s="69"/>
      <c r="D1360" s="48"/>
      <c r="E1360" s="69"/>
      <c r="F1360" s="169"/>
      <c r="G1360" s="124" t="e">
        <f>VLOOKUP(F1360,[2]零件成本10.26!$B$2:$C$7802,2,0)</f>
        <v>#N/A</v>
      </c>
      <c r="H1360" s="170"/>
      <c r="I1360" s="128" t="str">
        <f t="shared" si="211"/>
        <v/>
      </c>
      <c r="J1360" s="172"/>
      <c r="K1360" s="178"/>
      <c r="L1360" s="170"/>
      <c r="M1360" s="69"/>
      <c r="N1360" s="69"/>
      <c r="O1360" s="69"/>
      <c r="P1360" s="100">
        <f t="shared" si="212"/>
        <v>0</v>
      </c>
      <c r="Q1360" s="180"/>
      <c r="R1360" s="140" t="str">
        <f t="shared" si="213"/>
        <v>0</v>
      </c>
      <c r="S1360" s="140" t="str">
        <f t="shared" si="214"/>
        <v>0</v>
      </c>
      <c r="T1360" s="157"/>
      <c r="U1360" s="106"/>
      <c r="V1360" s="142">
        <f t="shared" si="215"/>
        <v>0</v>
      </c>
      <c r="W1360" s="142">
        <f t="shared" si="216"/>
        <v>0</v>
      </c>
      <c r="X1360" s="108">
        <f t="shared" si="217"/>
        <v>0</v>
      </c>
      <c r="Y1360" s="108">
        <f t="shared" si="218"/>
        <v>0</v>
      </c>
      <c r="Z1360" s="108">
        <f t="shared" si="219"/>
        <v>0</v>
      </c>
      <c r="AA1360" s="174"/>
      <c r="AB1360" s="179"/>
      <c r="AS1360" s="176"/>
      <c r="AT1360" s="176"/>
      <c r="AU1360" s="176"/>
      <c r="AV1360" s="176"/>
      <c r="AW1360" s="176"/>
      <c r="AX1360" s="176"/>
      <c r="AY1360" s="176"/>
      <c r="AZ1360" s="176"/>
      <c r="BA1360" s="176"/>
      <c r="BB1360" s="176"/>
      <c r="BC1360" s="176"/>
      <c r="BD1360" s="176"/>
      <c r="BE1360" s="176"/>
      <c r="BF1360" s="176"/>
      <c r="BG1360" s="176"/>
      <c r="BH1360" s="176"/>
      <c r="BI1360" s="176"/>
      <c r="BJ1360" s="176"/>
      <c r="BK1360" s="176"/>
      <c r="BL1360" s="176"/>
      <c r="BM1360" s="176"/>
      <c r="BN1360" s="176"/>
      <c r="BO1360" s="176"/>
    </row>
    <row r="1361" s="115" customFormat="1" ht="17.25" spans="1:67">
      <c r="A1361" s="94">
        <f t="shared" si="210"/>
        <v>1360</v>
      </c>
      <c r="B1361" s="95"/>
      <c r="C1361" s="69"/>
      <c r="D1361" s="48"/>
      <c r="E1361" s="69"/>
      <c r="F1361" s="169"/>
      <c r="G1361" s="124" t="e">
        <f>VLOOKUP(F1361,[2]零件成本10.26!$B$2:$C$7802,2,0)</f>
        <v>#N/A</v>
      </c>
      <c r="H1361" s="170"/>
      <c r="I1361" s="128" t="str">
        <f t="shared" si="211"/>
        <v/>
      </c>
      <c r="J1361" s="172"/>
      <c r="K1361" s="178"/>
      <c r="L1361" s="170"/>
      <c r="M1361" s="69"/>
      <c r="N1361" s="69"/>
      <c r="O1361" s="69"/>
      <c r="P1361" s="100">
        <f t="shared" si="212"/>
        <v>0</v>
      </c>
      <c r="Q1361" s="180"/>
      <c r="R1361" s="140" t="str">
        <f t="shared" si="213"/>
        <v>0</v>
      </c>
      <c r="S1361" s="140" t="str">
        <f t="shared" si="214"/>
        <v>0</v>
      </c>
      <c r="T1361" s="157"/>
      <c r="U1361" s="106"/>
      <c r="V1361" s="142">
        <f t="shared" si="215"/>
        <v>0</v>
      </c>
      <c r="W1361" s="142">
        <f t="shared" si="216"/>
        <v>0</v>
      </c>
      <c r="X1361" s="108">
        <f t="shared" si="217"/>
        <v>0</v>
      </c>
      <c r="Y1361" s="108">
        <f t="shared" si="218"/>
        <v>0</v>
      </c>
      <c r="Z1361" s="108">
        <f t="shared" si="219"/>
        <v>0</v>
      </c>
      <c r="AA1361" s="174"/>
      <c r="AB1361" s="179"/>
      <c r="AS1361" s="176"/>
      <c r="AT1361" s="176"/>
      <c r="AU1361" s="176"/>
      <c r="AV1361" s="176"/>
      <c r="AW1361" s="176"/>
      <c r="AX1361" s="176"/>
      <c r="AY1361" s="176"/>
      <c r="AZ1361" s="176"/>
      <c r="BA1361" s="176"/>
      <c r="BB1361" s="176"/>
      <c r="BC1361" s="176"/>
      <c r="BD1361" s="176"/>
      <c r="BE1361" s="176"/>
      <c r="BF1361" s="176"/>
      <c r="BG1361" s="176"/>
      <c r="BH1361" s="176"/>
      <c r="BI1361" s="176"/>
      <c r="BJ1361" s="176"/>
      <c r="BK1361" s="176"/>
      <c r="BL1361" s="176"/>
      <c r="BM1361" s="176"/>
      <c r="BN1361" s="176"/>
      <c r="BO1361" s="176"/>
    </row>
    <row r="1362" s="115" customFormat="1" ht="17.25" spans="1:67">
      <c r="A1362" s="94">
        <f t="shared" si="210"/>
        <v>1361</v>
      </c>
      <c r="B1362" s="95"/>
      <c r="C1362" s="69"/>
      <c r="D1362" s="48"/>
      <c r="E1362" s="69"/>
      <c r="F1362" s="169"/>
      <c r="G1362" s="124" t="e">
        <f>VLOOKUP(F1362,[2]零件成本10.26!$B$2:$C$7802,2,0)</f>
        <v>#N/A</v>
      </c>
      <c r="H1362" s="170"/>
      <c r="I1362" s="128" t="str">
        <f t="shared" si="211"/>
        <v/>
      </c>
      <c r="J1362" s="172"/>
      <c r="K1362" s="178"/>
      <c r="L1362" s="170"/>
      <c r="M1362" s="69"/>
      <c r="N1362" s="69"/>
      <c r="O1362" s="69"/>
      <c r="P1362" s="100">
        <f t="shared" si="212"/>
        <v>0</v>
      </c>
      <c r="Q1362" s="180"/>
      <c r="R1362" s="140" t="str">
        <f t="shared" si="213"/>
        <v>0</v>
      </c>
      <c r="S1362" s="140" t="str">
        <f t="shared" si="214"/>
        <v>0</v>
      </c>
      <c r="T1362" s="157"/>
      <c r="U1362" s="106"/>
      <c r="V1362" s="142">
        <f t="shared" si="215"/>
        <v>0</v>
      </c>
      <c r="W1362" s="142">
        <f t="shared" si="216"/>
        <v>0</v>
      </c>
      <c r="X1362" s="108">
        <f t="shared" si="217"/>
        <v>0</v>
      </c>
      <c r="Y1362" s="108">
        <f t="shared" si="218"/>
        <v>0</v>
      </c>
      <c r="Z1362" s="108">
        <f t="shared" si="219"/>
        <v>0</v>
      </c>
      <c r="AA1362" s="174"/>
      <c r="AB1362" s="179"/>
      <c r="AS1362" s="176"/>
      <c r="AT1362" s="176"/>
      <c r="AU1362" s="176"/>
      <c r="AV1362" s="176"/>
      <c r="AW1362" s="176"/>
      <c r="AX1362" s="176"/>
      <c r="AY1362" s="176"/>
      <c r="AZ1362" s="176"/>
      <c r="BA1362" s="176"/>
      <c r="BB1362" s="176"/>
      <c r="BC1362" s="176"/>
      <c r="BD1362" s="176"/>
      <c r="BE1362" s="176"/>
      <c r="BF1362" s="176"/>
      <c r="BG1362" s="176"/>
      <c r="BH1362" s="176"/>
      <c r="BI1362" s="176"/>
      <c r="BJ1362" s="176"/>
      <c r="BK1362" s="176"/>
      <c r="BL1362" s="176"/>
      <c r="BM1362" s="176"/>
      <c r="BN1362" s="176"/>
      <c r="BO1362" s="176"/>
    </row>
    <row r="1363" s="115" customFormat="1" ht="17.25" spans="1:67">
      <c r="A1363" s="94">
        <f t="shared" si="210"/>
        <v>1362</v>
      </c>
      <c r="B1363" s="95"/>
      <c r="C1363" s="69"/>
      <c r="D1363" s="48"/>
      <c r="E1363" s="69"/>
      <c r="F1363" s="169"/>
      <c r="G1363" s="124" t="e">
        <f>VLOOKUP(F1363,[2]零件成本10.26!$B$2:$C$7802,2,0)</f>
        <v>#N/A</v>
      </c>
      <c r="H1363" s="170"/>
      <c r="I1363" s="128" t="str">
        <f t="shared" si="211"/>
        <v/>
      </c>
      <c r="J1363" s="172"/>
      <c r="K1363" s="178"/>
      <c r="L1363" s="170"/>
      <c r="M1363" s="69"/>
      <c r="N1363" s="69"/>
      <c r="O1363" s="69"/>
      <c r="P1363" s="100">
        <f t="shared" si="212"/>
        <v>0</v>
      </c>
      <c r="Q1363" s="180"/>
      <c r="R1363" s="140" t="str">
        <f t="shared" si="213"/>
        <v>0</v>
      </c>
      <c r="S1363" s="140" t="str">
        <f t="shared" si="214"/>
        <v>0</v>
      </c>
      <c r="T1363" s="157"/>
      <c r="U1363" s="106"/>
      <c r="V1363" s="142">
        <f t="shared" si="215"/>
        <v>0</v>
      </c>
      <c r="W1363" s="142">
        <f t="shared" si="216"/>
        <v>0</v>
      </c>
      <c r="X1363" s="108">
        <f t="shared" si="217"/>
        <v>0</v>
      </c>
      <c r="Y1363" s="108">
        <f t="shared" si="218"/>
        <v>0</v>
      </c>
      <c r="Z1363" s="108">
        <f t="shared" si="219"/>
        <v>0</v>
      </c>
      <c r="AA1363" s="174"/>
      <c r="AB1363" s="179"/>
      <c r="AS1363" s="176"/>
      <c r="AT1363" s="176"/>
      <c r="AU1363" s="176"/>
      <c r="AV1363" s="176"/>
      <c r="AW1363" s="176"/>
      <c r="AX1363" s="176"/>
      <c r="AY1363" s="176"/>
      <c r="AZ1363" s="176"/>
      <c r="BA1363" s="176"/>
      <c r="BB1363" s="176"/>
      <c r="BC1363" s="176"/>
      <c r="BD1363" s="176"/>
      <c r="BE1363" s="176"/>
      <c r="BF1363" s="176"/>
      <c r="BG1363" s="176"/>
      <c r="BH1363" s="176"/>
      <c r="BI1363" s="176"/>
      <c r="BJ1363" s="176"/>
      <c r="BK1363" s="176"/>
      <c r="BL1363" s="176"/>
      <c r="BM1363" s="176"/>
      <c r="BN1363" s="176"/>
      <c r="BO1363" s="176"/>
    </row>
    <row r="1364" s="115" customFormat="1" ht="17.25" spans="1:67">
      <c r="A1364" s="94">
        <f t="shared" si="210"/>
        <v>1363</v>
      </c>
      <c r="B1364" s="95"/>
      <c r="C1364" s="69"/>
      <c r="D1364" s="48"/>
      <c r="E1364" s="69"/>
      <c r="F1364" s="169"/>
      <c r="G1364" s="124" t="e">
        <f>VLOOKUP(F1364,[2]零件成本10.26!$B$2:$C$7802,2,0)</f>
        <v>#N/A</v>
      </c>
      <c r="H1364" s="170"/>
      <c r="I1364" s="128" t="str">
        <f t="shared" si="211"/>
        <v/>
      </c>
      <c r="J1364" s="172"/>
      <c r="K1364" s="178"/>
      <c r="L1364" s="170"/>
      <c r="M1364" s="69"/>
      <c r="N1364" s="69"/>
      <c r="O1364" s="69"/>
      <c r="P1364" s="100">
        <f t="shared" si="212"/>
        <v>0</v>
      </c>
      <c r="Q1364" s="180"/>
      <c r="R1364" s="140" t="str">
        <f t="shared" si="213"/>
        <v>0</v>
      </c>
      <c r="S1364" s="140" t="str">
        <f t="shared" si="214"/>
        <v>0</v>
      </c>
      <c r="T1364" s="157"/>
      <c r="U1364" s="106"/>
      <c r="V1364" s="142">
        <f t="shared" si="215"/>
        <v>0</v>
      </c>
      <c r="W1364" s="142">
        <f t="shared" si="216"/>
        <v>0</v>
      </c>
      <c r="X1364" s="108">
        <f t="shared" si="217"/>
        <v>0</v>
      </c>
      <c r="Y1364" s="108">
        <f t="shared" si="218"/>
        <v>0</v>
      </c>
      <c r="Z1364" s="108">
        <f t="shared" si="219"/>
        <v>0</v>
      </c>
      <c r="AA1364" s="174"/>
      <c r="AB1364" s="179"/>
      <c r="AS1364" s="176"/>
      <c r="AT1364" s="176"/>
      <c r="AU1364" s="176"/>
      <c r="AV1364" s="176"/>
      <c r="AW1364" s="176"/>
      <c r="AX1364" s="176"/>
      <c r="AY1364" s="176"/>
      <c r="AZ1364" s="176"/>
      <c r="BA1364" s="176"/>
      <c r="BB1364" s="176"/>
      <c r="BC1364" s="176"/>
      <c r="BD1364" s="176"/>
      <c r="BE1364" s="176"/>
      <c r="BF1364" s="176"/>
      <c r="BG1364" s="176"/>
      <c r="BH1364" s="176"/>
      <c r="BI1364" s="176"/>
      <c r="BJ1364" s="176"/>
      <c r="BK1364" s="176"/>
      <c r="BL1364" s="176"/>
      <c r="BM1364" s="176"/>
      <c r="BN1364" s="176"/>
      <c r="BO1364" s="176"/>
    </row>
    <row r="1365" s="115" customFormat="1" ht="17.25" spans="1:67">
      <c r="A1365" s="94">
        <f t="shared" si="210"/>
        <v>1364</v>
      </c>
      <c r="B1365" s="95"/>
      <c r="C1365" s="69"/>
      <c r="D1365" s="48"/>
      <c r="E1365" s="69"/>
      <c r="F1365" s="169"/>
      <c r="G1365" s="124" t="e">
        <f>VLOOKUP(F1365,[2]零件成本10.26!$B$2:$C$7802,2,0)</f>
        <v>#N/A</v>
      </c>
      <c r="H1365" s="170"/>
      <c r="I1365" s="128" t="str">
        <f t="shared" si="211"/>
        <v/>
      </c>
      <c r="J1365" s="172"/>
      <c r="K1365" s="178"/>
      <c r="L1365" s="170"/>
      <c r="M1365" s="69"/>
      <c r="N1365" s="69"/>
      <c r="O1365" s="69"/>
      <c r="P1365" s="100">
        <f t="shared" si="212"/>
        <v>0</v>
      </c>
      <c r="Q1365" s="180"/>
      <c r="R1365" s="140" t="str">
        <f t="shared" si="213"/>
        <v>0</v>
      </c>
      <c r="S1365" s="140" t="str">
        <f t="shared" si="214"/>
        <v>0</v>
      </c>
      <c r="T1365" s="157"/>
      <c r="U1365" s="106"/>
      <c r="V1365" s="142">
        <f t="shared" si="215"/>
        <v>0</v>
      </c>
      <c r="W1365" s="142">
        <f t="shared" si="216"/>
        <v>0</v>
      </c>
      <c r="X1365" s="108">
        <f t="shared" si="217"/>
        <v>0</v>
      </c>
      <c r="Y1365" s="108">
        <f t="shared" si="218"/>
        <v>0</v>
      </c>
      <c r="Z1365" s="108">
        <f t="shared" si="219"/>
        <v>0</v>
      </c>
      <c r="AA1365" s="174"/>
      <c r="AB1365" s="179"/>
      <c r="AS1365" s="176"/>
      <c r="AT1365" s="176"/>
      <c r="AU1365" s="176"/>
      <c r="AV1365" s="176"/>
      <c r="AW1365" s="176"/>
      <c r="AX1365" s="176"/>
      <c r="AY1365" s="176"/>
      <c r="AZ1365" s="176"/>
      <c r="BA1365" s="176"/>
      <c r="BB1365" s="176"/>
      <c r="BC1365" s="176"/>
      <c r="BD1365" s="176"/>
      <c r="BE1365" s="176"/>
      <c r="BF1365" s="176"/>
      <c r="BG1365" s="176"/>
      <c r="BH1365" s="176"/>
      <c r="BI1365" s="176"/>
      <c r="BJ1365" s="176"/>
      <c r="BK1365" s="176"/>
      <c r="BL1365" s="176"/>
      <c r="BM1365" s="176"/>
      <c r="BN1365" s="176"/>
      <c r="BO1365" s="176"/>
    </row>
    <row r="1366" s="115" customFormat="1" ht="17.25" spans="1:67">
      <c r="A1366" s="94">
        <f t="shared" si="210"/>
        <v>1365</v>
      </c>
      <c r="B1366" s="95"/>
      <c r="C1366" s="69"/>
      <c r="D1366" s="48"/>
      <c r="E1366" s="69"/>
      <c r="F1366" s="169"/>
      <c r="G1366" s="124" t="e">
        <f>VLOOKUP(F1366,[2]零件成本10.26!$B$2:$C$7802,2,0)</f>
        <v>#N/A</v>
      </c>
      <c r="H1366" s="170"/>
      <c r="I1366" s="128" t="str">
        <f t="shared" si="211"/>
        <v/>
      </c>
      <c r="J1366" s="172"/>
      <c r="K1366" s="178"/>
      <c r="L1366" s="170"/>
      <c r="M1366" s="69"/>
      <c r="N1366" s="69"/>
      <c r="O1366" s="69"/>
      <c r="P1366" s="100">
        <f t="shared" si="212"/>
        <v>0</v>
      </c>
      <c r="Q1366" s="180"/>
      <c r="R1366" s="140" t="str">
        <f t="shared" si="213"/>
        <v>0</v>
      </c>
      <c r="S1366" s="140" t="str">
        <f t="shared" si="214"/>
        <v>0</v>
      </c>
      <c r="T1366" s="157"/>
      <c r="U1366" s="106"/>
      <c r="V1366" s="142">
        <f t="shared" si="215"/>
        <v>0</v>
      </c>
      <c r="W1366" s="142">
        <f t="shared" si="216"/>
        <v>0</v>
      </c>
      <c r="X1366" s="108">
        <f t="shared" si="217"/>
        <v>0</v>
      </c>
      <c r="Y1366" s="108">
        <f t="shared" si="218"/>
        <v>0</v>
      </c>
      <c r="Z1366" s="108">
        <f t="shared" si="219"/>
        <v>0</v>
      </c>
      <c r="AA1366" s="174"/>
      <c r="AB1366" s="179"/>
      <c r="AS1366" s="176"/>
      <c r="AT1366" s="176"/>
      <c r="AU1366" s="176"/>
      <c r="AV1366" s="176"/>
      <c r="AW1366" s="176"/>
      <c r="AX1366" s="176"/>
      <c r="AY1366" s="176"/>
      <c r="AZ1366" s="176"/>
      <c r="BA1366" s="176"/>
      <c r="BB1366" s="176"/>
      <c r="BC1366" s="176"/>
      <c r="BD1366" s="176"/>
      <c r="BE1366" s="176"/>
      <c r="BF1366" s="176"/>
      <c r="BG1366" s="176"/>
      <c r="BH1366" s="176"/>
      <c r="BI1366" s="176"/>
      <c r="BJ1366" s="176"/>
      <c r="BK1366" s="176"/>
      <c r="BL1366" s="176"/>
      <c r="BM1366" s="176"/>
      <c r="BN1366" s="176"/>
      <c r="BO1366" s="176"/>
    </row>
    <row r="1367" s="115" customFormat="1" ht="17.25" spans="1:67">
      <c r="A1367" s="94">
        <f t="shared" si="210"/>
        <v>1366</v>
      </c>
      <c r="B1367" s="95"/>
      <c r="C1367" s="69"/>
      <c r="D1367" s="48"/>
      <c r="E1367" s="69"/>
      <c r="F1367" s="169"/>
      <c r="G1367" s="124" t="e">
        <f>VLOOKUP(F1367,[2]零件成本10.26!$B$2:$C$7802,2,0)</f>
        <v>#N/A</v>
      </c>
      <c r="H1367" s="170"/>
      <c r="I1367" s="128" t="str">
        <f t="shared" si="211"/>
        <v/>
      </c>
      <c r="J1367" s="172"/>
      <c r="K1367" s="178"/>
      <c r="L1367" s="170"/>
      <c r="M1367" s="69"/>
      <c r="N1367" s="69"/>
      <c r="O1367" s="69"/>
      <c r="P1367" s="100">
        <f t="shared" si="212"/>
        <v>0</v>
      </c>
      <c r="Q1367" s="180"/>
      <c r="R1367" s="140" t="str">
        <f t="shared" si="213"/>
        <v>0</v>
      </c>
      <c r="S1367" s="140" t="str">
        <f t="shared" si="214"/>
        <v>0</v>
      </c>
      <c r="T1367" s="157"/>
      <c r="U1367" s="106"/>
      <c r="V1367" s="142">
        <f t="shared" si="215"/>
        <v>0</v>
      </c>
      <c r="W1367" s="142">
        <f t="shared" si="216"/>
        <v>0</v>
      </c>
      <c r="X1367" s="108">
        <f t="shared" si="217"/>
        <v>0</v>
      </c>
      <c r="Y1367" s="108">
        <f t="shared" si="218"/>
        <v>0</v>
      </c>
      <c r="Z1367" s="108">
        <f t="shared" si="219"/>
        <v>0</v>
      </c>
      <c r="AA1367" s="174"/>
      <c r="AB1367" s="179"/>
      <c r="AS1367" s="176"/>
      <c r="AT1367" s="176"/>
      <c r="AU1367" s="176"/>
      <c r="AV1367" s="176"/>
      <c r="AW1367" s="176"/>
      <c r="AX1367" s="176"/>
      <c r="AY1367" s="176"/>
      <c r="AZ1367" s="176"/>
      <c r="BA1367" s="176"/>
      <c r="BB1367" s="176"/>
      <c r="BC1367" s="176"/>
      <c r="BD1367" s="176"/>
      <c r="BE1367" s="176"/>
      <c r="BF1367" s="176"/>
      <c r="BG1367" s="176"/>
      <c r="BH1367" s="176"/>
      <c r="BI1367" s="176"/>
      <c r="BJ1367" s="176"/>
      <c r="BK1367" s="176"/>
      <c r="BL1367" s="176"/>
      <c r="BM1367" s="176"/>
      <c r="BN1367" s="176"/>
      <c r="BO1367" s="176"/>
    </row>
    <row r="1368" s="115" customFormat="1" ht="17.25" spans="1:67">
      <c r="A1368" s="94">
        <f t="shared" si="210"/>
        <v>1367</v>
      </c>
      <c r="B1368" s="95"/>
      <c r="C1368" s="69"/>
      <c r="D1368" s="48"/>
      <c r="E1368" s="69"/>
      <c r="F1368" s="169"/>
      <c r="G1368" s="124" t="e">
        <f>VLOOKUP(F1368,[2]零件成本10.26!$B$2:$C$7802,2,0)</f>
        <v>#N/A</v>
      </c>
      <c r="H1368" s="170"/>
      <c r="I1368" s="128" t="str">
        <f t="shared" si="211"/>
        <v/>
      </c>
      <c r="J1368" s="172"/>
      <c r="K1368" s="178"/>
      <c r="L1368" s="170"/>
      <c r="M1368" s="69"/>
      <c r="N1368" s="69"/>
      <c r="O1368" s="69"/>
      <c r="P1368" s="100">
        <f t="shared" si="212"/>
        <v>0</v>
      </c>
      <c r="Q1368" s="180"/>
      <c r="R1368" s="140" t="str">
        <f t="shared" si="213"/>
        <v>0</v>
      </c>
      <c r="S1368" s="140" t="str">
        <f t="shared" si="214"/>
        <v>0</v>
      </c>
      <c r="T1368" s="157"/>
      <c r="U1368" s="106"/>
      <c r="V1368" s="142">
        <f t="shared" si="215"/>
        <v>0</v>
      </c>
      <c r="W1368" s="142">
        <f t="shared" si="216"/>
        <v>0</v>
      </c>
      <c r="X1368" s="108">
        <f t="shared" si="217"/>
        <v>0</v>
      </c>
      <c r="Y1368" s="108">
        <f t="shared" si="218"/>
        <v>0</v>
      </c>
      <c r="Z1368" s="108">
        <f t="shared" si="219"/>
        <v>0</v>
      </c>
      <c r="AA1368" s="174"/>
      <c r="AB1368" s="179"/>
      <c r="AS1368" s="176"/>
      <c r="AT1368" s="176"/>
      <c r="AU1368" s="176"/>
      <c r="AV1368" s="176"/>
      <c r="AW1368" s="176"/>
      <c r="AX1368" s="176"/>
      <c r="AY1368" s="176"/>
      <c r="AZ1368" s="176"/>
      <c r="BA1368" s="176"/>
      <c r="BB1368" s="176"/>
      <c r="BC1368" s="176"/>
      <c r="BD1368" s="176"/>
      <c r="BE1368" s="176"/>
      <c r="BF1368" s="176"/>
      <c r="BG1368" s="176"/>
      <c r="BH1368" s="176"/>
      <c r="BI1368" s="176"/>
      <c r="BJ1368" s="176"/>
      <c r="BK1368" s="176"/>
      <c r="BL1368" s="176"/>
      <c r="BM1368" s="176"/>
      <c r="BN1368" s="176"/>
      <c r="BO1368" s="176"/>
    </row>
    <row r="1369" s="115" customFormat="1" ht="17.25" spans="1:67">
      <c r="A1369" s="94">
        <f t="shared" si="210"/>
        <v>1368</v>
      </c>
      <c r="B1369" s="95"/>
      <c r="C1369" s="69"/>
      <c r="D1369" s="48"/>
      <c r="E1369" s="69"/>
      <c r="F1369" s="169"/>
      <c r="G1369" s="124" t="e">
        <f>VLOOKUP(F1369,[2]零件成本10.26!$B$2:$C$7802,2,0)</f>
        <v>#N/A</v>
      </c>
      <c r="H1369" s="170"/>
      <c r="I1369" s="128" t="str">
        <f t="shared" si="211"/>
        <v/>
      </c>
      <c r="J1369" s="172"/>
      <c r="K1369" s="178"/>
      <c r="L1369" s="170"/>
      <c r="M1369" s="69"/>
      <c r="N1369" s="69"/>
      <c r="O1369" s="69"/>
      <c r="P1369" s="100">
        <f t="shared" si="212"/>
        <v>0</v>
      </c>
      <c r="Q1369" s="180"/>
      <c r="R1369" s="140" t="str">
        <f t="shared" si="213"/>
        <v>0</v>
      </c>
      <c r="S1369" s="140" t="str">
        <f t="shared" si="214"/>
        <v>0</v>
      </c>
      <c r="T1369" s="157"/>
      <c r="U1369" s="106"/>
      <c r="V1369" s="142">
        <f t="shared" si="215"/>
        <v>0</v>
      </c>
      <c r="W1369" s="142">
        <f t="shared" si="216"/>
        <v>0</v>
      </c>
      <c r="X1369" s="108">
        <f t="shared" si="217"/>
        <v>0</v>
      </c>
      <c r="Y1369" s="108">
        <f t="shared" si="218"/>
        <v>0</v>
      </c>
      <c r="Z1369" s="108">
        <f t="shared" si="219"/>
        <v>0</v>
      </c>
      <c r="AA1369" s="174"/>
      <c r="AB1369" s="179"/>
      <c r="AS1369" s="176"/>
      <c r="AT1369" s="176"/>
      <c r="AU1369" s="176"/>
      <c r="AV1369" s="176"/>
      <c r="AW1369" s="176"/>
      <c r="AX1369" s="176"/>
      <c r="AY1369" s="176"/>
      <c r="AZ1369" s="176"/>
      <c r="BA1369" s="176"/>
      <c r="BB1369" s="176"/>
      <c r="BC1369" s="176"/>
      <c r="BD1369" s="176"/>
      <c r="BE1369" s="176"/>
      <c r="BF1369" s="176"/>
      <c r="BG1369" s="176"/>
      <c r="BH1369" s="176"/>
      <c r="BI1369" s="176"/>
      <c r="BJ1369" s="176"/>
      <c r="BK1369" s="176"/>
      <c r="BL1369" s="176"/>
      <c r="BM1369" s="176"/>
      <c r="BN1369" s="176"/>
      <c r="BO1369" s="176"/>
    </row>
    <row r="1370" s="115" customFormat="1" ht="17.25" spans="1:67">
      <c r="A1370" s="94">
        <f t="shared" si="210"/>
        <v>1369</v>
      </c>
      <c r="B1370" s="95"/>
      <c r="C1370" s="69"/>
      <c r="D1370" s="48"/>
      <c r="E1370" s="69"/>
      <c r="F1370" s="169"/>
      <c r="G1370" s="124" t="e">
        <f>VLOOKUP(F1370,[2]零件成本10.26!$B$2:$C$7802,2,0)</f>
        <v>#N/A</v>
      </c>
      <c r="H1370" s="170"/>
      <c r="I1370" s="128" t="str">
        <f t="shared" si="211"/>
        <v/>
      </c>
      <c r="J1370" s="172"/>
      <c r="K1370" s="178"/>
      <c r="L1370" s="170"/>
      <c r="M1370" s="69"/>
      <c r="N1370" s="69"/>
      <c r="O1370" s="69"/>
      <c r="P1370" s="100">
        <f t="shared" si="212"/>
        <v>0</v>
      </c>
      <c r="Q1370" s="180"/>
      <c r="R1370" s="140" t="str">
        <f t="shared" si="213"/>
        <v>0</v>
      </c>
      <c r="S1370" s="140" t="str">
        <f t="shared" si="214"/>
        <v>0</v>
      </c>
      <c r="T1370" s="157"/>
      <c r="U1370" s="106"/>
      <c r="V1370" s="142">
        <f t="shared" si="215"/>
        <v>0</v>
      </c>
      <c r="W1370" s="142">
        <f t="shared" si="216"/>
        <v>0</v>
      </c>
      <c r="X1370" s="108">
        <f t="shared" si="217"/>
        <v>0</v>
      </c>
      <c r="Y1370" s="108">
        <f t="shared" si="218"/>
        <v>0</v>
      </c>
      <c r="Z1370" s="108">
        <f t="shared" si="219"/>
        <v>0</v>
      </c>
      <c r="AA1370" s="174"/>
      <c r="AB1370" s="179"/>
      <c r="AS1370" s="176"/>
      <c r="AT1370" s="176"/>
      <c r="AU1370" s="176"/>
      <c r="AV1370" s="176"/>
      <c r="AW1370" s="176"/>
      <c r="AX1370" s="176"/>
      <c r="AY1370" s="176"/>
      <c r="AZ1370" s="176"/>
      <c r="BA1370" s="176"/>
      <c r="BB1370" s="176"/>
      <c r="BC1370" s="176"/>
      <c r="BD1370" s="176"/>
      <c r="BE1370" s="176"/>
      <c r="BF1370" s="176"/>
      <c r="BG1370" s="176"/>
      <c r="BH1370" s="176"/>
      <c r="BI1370" s="176"/>
      <c r="BJ1370" s="176"/>
      <c r="BK1370" s="176"/>
      <c r="BL1370" s="176"/>
      <c r="BM1370" s="176"/>
      <c r="BN1370" s="176"/>
      <c r="BO1370" s="176"/>
    </row>
    <row r="1371" s="115" customFormat="1" ht="17.25" spans="1:67">
      <c r="A1371" s="94">
        <f t="shared" si="210"/>
        <v>1370</v>
      </c>
      <c r="B1371" s="95"/>
      <c r="C1371" s="69"/>
      <c r="D1371" s="48"/>
      <c r="E1371" s="69"/>
      <c r="F1371" s="169"/>
      <c r="G1371" s="124" t="e">
        <f>VLOOKUP(F1371,[2]零件成本10.26!$B$2:$C$7802,2,0)</f>
        <v>#N/A</v>
      </c>
      <c r="H1371" s="170"/>
      <c r="I1371" s="128" t="str">
        <f t="shared" si="211"/>
        <v/>
      </c>
      <c r="J1371" s="172"/>
      <c r="K1371" s="178"/>
      <c r="L1371" s="170"/>
      <c r="M1371" s="69"/>
      <c r="N1371" s="69"/>
      <c r="O1371" s="69"/>
      <c r="P1371" s="100">
        <f t="shared" si="212"/>
        <v>0</v>
      </c>
      <c r="Q1371" s="180"/>
      <c r="R1371" s="140" t="str">
        <f t="shared" si="213"/>
        <v>0</v>
      </c>
      <c r="S1371" s="140" t="str">
        <f t="shared" si="214"/>
        <v>0</v>
      </c>
      <c r="T1371" s="157"/>
      <c r="U1371" s="106"/>
      <c r="V1371" s="142">
        <f t="shared" si="215"/>
        <v>0</v>
      </c>
      <c r="W1371" s="142">
        <f t="shared" si="216"/>
        <v>0</v>
      </c>
      <c r="X1371" s="108">
        <f t="shared" si="217"/>
        <v>0</v>
      </c>
      <c r="Y1371" s="108">
        <f t="shared" si="218"/>
        <v>0</v>
      </c>
      <c r="Z1371" s="108">
        <f t="shared" si="219"/>
        <v>0</v>
      </c>
      <c r="AA1371" s="174"/>
      <c r="AB1371" s="179"/>
      <c r="AS1371" s="176"/>
      <c r="AT1371" s="176"/>
      <c r="AU1371" s="176"/>
      <c r="AV1371" s="176"/>
      <c r="AW1371" s="176"/>
      <c r="AX1371" s="176"/>
      <c r="AY1371" s="176"/>
      <c r="AZ1371" s="176"/>
      <c r="BA1371" s="176"/>
      <c r="BB1371" s="176"/>
      <c r="BC1371" s="176"/>
      <c r="BD1371" s="176"/>
      <c r="BE1371" s="176"/>
      <c r="BF1371" s="176"/>
      <c r="BG1371" s="176"/>
      <c r="BH1371" s="176"/>
      <c r="BI1371" s="176"/>
      <c r="BJ1371" s="176"/>
      <c r="BK1371" s="176"/>
      <c r="BL1371" s="176"/>
      <c r="BM1371" s="176"/>
      <c r="BN1371" s="176"/>
      <c r="BO1371" s="176"/>
    </row>
    <row r="1372" s="115" customFormat="1" ht="17.25" spans="1:67">
      <c r="A1372" s="94">
        <f t="shared" si="210"/>
        <v>1371</v>
      </c>
      <c r="B1372" s="95"/>
      <c r="C1372" s="69"/>
      <c r="D1372" s="48"/>
      <c r="E1372" s="69"/>
      <c r="F1372" s="169"/>
      <c r="G1372" s="124" t="e">
        <f>VLOOKUP(F1372,[2]零件成本10.26!$B$2:$C$7802,2,0)</f>
        <v>#N/A</v>
      </c>
      <c r="H1372" s="170"/>
      <c r="I1372" s="128" t="str">
        <f t="shared" si="211"/>
        <v/>
      </c>
      <c r="J1372" s="172"/>
      <c r="K1372" s="178"/>
      <c r="L1372" s="170"/>
      <c r="M1372" s="69"/>
      <c r="N1372" s="69"/>
      <c r="O1372" s="69"/>
      <c r="P1372" s="100">
        <f t="shared" si="212"/>
        <v>0</v>
      </c>
      <c r="Q1372" s="180"/>
      <c r="R1372" s="140" t="str">
        <f t="shared" si="213"/>
        <v>0</v>
      </c>
      <c r="S1372" s="140" t="str">
        <f t="shared" si="214"/>
        <v>0</v>
      </c>
      <c r="T1372" s="157"/>
      <c r="U1372" s="106"/>
      <c r="V1372" s="142">
        <f t="shared" si="215"/>
        <v>0</v>
      </c>
      <c r="W1372" s="142">
        <f t="shared" si="216"/>
        <v>0</v>
      </c>
      <c r="X1372" s="108">
        <f t="shared" si="217"/>
        <v>0</v>
      </c>
      <c r="Y1372" s="108">
        <f t="shared" si="218"/>
        <v>0</v>
      </c>
      <c r="Z1372" s="108">
        <f t="shared" si="219"/>
        <v>0</v>
      </c>
      <c r="AA1372" s="174"/>
      <c r="AB1372" s="179"/>
      <c r="AS1372" s="176"/>
      <c r="AT1372" s="176"/>
      <c r="AU1372" s="176"/>
      <c r="AV1372" s="176"/>
      <c r="AW1372" s="176"/>
      <c r="AX1372" s="176"/>
      <c r="AY1372" s="176"/>
      <c r="AZ1372" s="176"/>
      <c r="BA1372" s="176"/>
      <c r="BB1372" s="176"/>
      <c r="BC1372" s="176"/>
      <c r="BD1372" s="176"/>
      <c r="BE1372" s="176"/>
      <c r="BF1372" s="176"/>
      <c r="BG1372" s="176"/>
      <c r="BH1372" s="176"/>
      <c r="BI1372" s="176"/>
      <c r="BJ1372" s="176"/>
      <c r="BK1372" s="176"/>
      <c r="BL1372" s="176"/>
      <c r="BM1372" s="176"/>
      <c r="BN1372" s="176"/>
      <c r="BO1372" s="176"/>
    </row>
    <row r="1373" s="115" customFormat="1" ht="17.25" spans="1:67">
      <c r="A1373" s="94">
        <f t="shared" si="210"/>
        <v>1372</v>
      </c>
      <c r="B1373" s="95"/>
      <c r="C1373" s="69"/>
      <c r="D1373" s="48"/>
      <c r="E1373" s="69"/>
      <c r="F1373" s="169"/>
      <c r="G1373" s="124" t="e">
        <f>VLOOKUP(F1373,[2]零件成本10.26!$B$2:$C$7802,2,0)</f>
        <v>#N/A</v>
      </c>
      <c r="H1373" s="170"/>
      <c r="I1373" s="128" t="str">
        <f t="shared" si="211"/>
        <v/>
      </c>
      <c r="J1373" s="172"/>
      <c r="K1373" s="178"/>
      <c r="L1373" s="170"/>
      <c r="M1373" s="69"/>
      <c r="N1373" s="69"/>
      <c r="O1373" s="69"/>
      <c r="P1373" s="100">
        <f t="shared" si="212"/>
        <v>0</v>
      </c>
      <c r="Q1373" s="180"/>
      <c r="R1373" s="140" t="str">
        <f t="shared" si="213"/>
        <v>0</v>
      </c>
      <c r="S1373" s="140" t="str">
        <f t="shared" si="214"/>
        <v>0</v>
      </c>
      <c r="T1373" s="157"/>
      <c r="U1373" s="106"/>
      <c r="V1373" s="142">
        <f t="shared" si="215"/>
        <v>0</v>
      </c>
      <c r="W1373" s="142">
        <f t="shared" si="216"/>
        <v>0</v>
      </c>
      <c r="X1373" s="108">
        <f t="shared" si="217"/>
        <v>0</v>
      </c>
      <c r="Y1373" s="108">
        <f t="shared" si="218"/>
        <v>0</v>
      </c>
      <c r="Z1373" s="108">
        <f t="shared" si="219"/>
        <v>0</v>
      </c>
      <c r="AA1373" s="174"/>
      <c r="AB1373" s="179"/>
      <c r="AS1373" s="176"/>
      <c r="AT1373" s="176"/>
      <c r="AU1373" s="176"/>
      <c r="AV1373" s="176"/>
      <c r="AW1373" s="176"/>
      <c r="AX1373" s="176"/>
      <c r="AY1373" s="176"/>
      <c r="AZ1373" s="176"/>
      <c r="BA1373" s="176"/>
      <c r="BB1373" s="176"/>
      <c r="BC1373" s="176"/>
      <c r="BD1373" s="176"/>
      <c r="BE1373" s="176"/>
      <c r="BF1373" s="176"/>
      <c r="BG1373" s="176"/>
      <c r="BH1373" s="176"/>
      <c r="BI1373" s="176"/>
      <c r="BJ1373" s="176"/>
      <c r="BK1373" s="176"/>
      <c r="BL1373" s="176"/>
      <c r="BM1373" s="176"/>
      <c r="BN1373" s="176"/>
      <c r="BO1373" s="176"/>
    </row>
    <row r="1374" s="115" customFormat="1" ht="17.25" spans="1:67">
      <c r="A1374" s="94">
        <f t="shared" si="210"/>
        <v>1373</v>
      </c>
      <c r="B1374" s="95"/>
      <c r="C1374" s="69"/>
      <c r="D1374" s="48"/>
      <c r="E1374" s="69"/>
      <c r="F1374" s="169"/>
      <c r="G1374" s="124" t="e">
        <f>VLOOKUP(F1374,[2]零件成本10.26!$B$2:$C$7802,2,0)</f>
        <v>#N/A</v>
      </c>
      <c r="H1374" s="170"/>
      <c r="I1374" s="128" t="str">
        <f t="shared" si="211"/>
        <v/>
      </c>
      <c r="J1374" s="172"/>
      <c r="K1374" s="178"/>
      <c r="L1374" s="170"/>
      <c r="M1374" s="69"/>
      <c r="N1374" s="69"/>
      <c r="O1374" s="69"/>
      <c r="P1374" s="100">
        <f t="shared" si="212"/>
        <v>0</v>
      </c>
      <c r="Q1374" s="180"/>
      <c r="R1374" s="140" t="str">
        <f t="shared" si="213"/>
        <v>0</v>
      </c>
      <c r="S1374" s="140" t="str">
        <f t="shared" si="214"/>
        <v>0</v>
      </c>
      <c r="T1374" s="157"/>
      <c r="U1374" s="106"/>
      <c r="V1374" s="142">
        <f t="shared" si="215"/>
        <v>0</v>
      </c>
      <c r="W1374" s="142">
        <f t="shared" si="216"/>
        <v>0</v>
      </c>
      <c r="X1374" s="108">
        <f t="shared" si="217"/>
        <v>0</v>
      </c>
      <c r="Y1374" s="108">
        <f t="shared" si="218"/>
        <v>0</v>
      </c>
      <c r="Z1374" s="108">
        <f t="shared" si="219"/>
        <v>0</v>
      </c>
      <c r="AA1374" s="174"/>
      <c r="AB1374" s="179"/>
      <c r="AS1374" s="176"/>
      <c r="AT1374" s="176"/>
      <c r="AU1374" s="176"/>
      <c r="AV1374" s="176"/>
      <c r="AW1374" s="176"/>
      <c r="AX1374" s="176"/>
      <c r="AY1374" s="176"/>
      <c r="AZ1374" s="176"/>
      <c r="BA1374" s="176"/>
      <c r="BB1374" s="176"/>
      <c r="BC1374" s="176"/>
      <c r="BD1374" s="176"/>
      <c r="BE1374" s="176"/>
      <c r="BF1374" s="176"/>
      <c r="BG1374" s="176"/>
      <c r="BH1374" s="176"/>
      <c r="BI1374" s="176"/>
      <c r="BJ1374" s="176"/>
      <c r="BK1374" s="176"/>
      <c r="BL1374" s="176"/>
      <c r="BM1374" s="176"/>
      <c r="BN1374" s="176"/>
      <c r="BO1374" s="176"/>
    </row>
    <row r="1375" s="115" customFormat="1" ht="17.25" spans="1:67">
      <c r="A1375" s="94">
        <f t="shared" si="210"/>
        <v>1374</v>
      </c>
      <c r="B1375" s="95"/>
      <c r="C1375" s="69"/>
      <c r="D1375" s="48"/>
      <c r="E1375" s="69"/>
      <c r="F1375" s="169"/>
      <c r="G1375" s="124" t="e">
        <f>VLOOKUP(F1375,[2]零件成本10.26!$B$2:$C$7802,2,0)</f>
        <v>#N/A</v>
      </c>
      <c r="H1375" s="170"/>
      <c r="I1375" s="128" t="str">
        <f t="shared" si="211"/>
        <v/>
      </c>
      <c r="J1375" s="172"/>
      <c r="K1375" s="178"/>
      <c r="L1375" s="170"/>
      <c r="M1375" s="69"/>
      <c r="N1375" s="69"/>
      <c r="O1375" s="69"/>
      <c r="P1375" s="100">
        <f t="shared" si="212"/>
        <v>0</v>
      </c>
      <c r="Q1375" s="180"/>
      <c r="R1375" s="140" t="str">
        <f t="shared" si="213"/>
        <v>0</v>
      </c>
      <c r="S1375" s="140" t="str">
        <f t="shared" si="214"/>
        <v>0</v>
      </c>
      <c r="T1375" s="157"/>
      <c r="U1375" s="106"/>
      <c r="V1375" s="142">
        <f t="shared" si="215"/>
        <v>0</v>
      </c>
      <c r="W1375" s="142">
        <f t="shared" si="216"/>
        <v>0</v>
      </c>
      <c r="X1375" s="108">
        <f t="shared" si="217"/>
        <v>0</v>
      </c>
      <c r="Y1375" s="108">
        <f t="shared" si="218"/>
        <v>0</v>
      </c>
      <c r="Z1375" s="108">
        <f t="shared" si="219"/>
        <v>0</v>
      </c>
      <c r="AA1375" s="174"/>
      <c r="AB1375" s="179"/>
      <c r="AS1375" s="176"/>
      <c r="AT1375" s="176"/>
      <c r="AU1375" s="176"/>
      <c r="AV1375" s="176"/>
      <c r="AW1375" s="176"/>
      <c r="AX1375" s="176"/>
      <c r="AY1375" s="176"/>
      <c r="AZ1375" s="176"/>
      <c r="BA1375" s="176"/>
      <c r="BB1375" s="176"/>
      <c r="BC1375" s="176"/>
      <c r="BD1375" s="176"/>
      <c r="BE1375" s="176"/>
      <c r="BF1375" s="176"/>
      <c r="BG1375" s="176"/>
      <c r="BH1375" s="176"/>
      <c r="BI1375" s="176"/>
      <c r="BJ1375" s="176"/>
      <c r="BK1375" s="176"/>
      <c r="BL1375" s="176"/>
      <c r="BM1375" s="176"/>
      <c r="BN1375" s="176"/>
      <c r="BO1375" s="176"/>
    </row>
    <row r="1376" s="115" customFormat="1" ht="17.25" spans="1:67">
      <c r="A1376" s="94">
        <f t="shared" si="210"/>
        <v>1375</v>
      </c>
      <c r="B1376" s="95"/>
      <c r="C1376" s="69"/>
      <c r="D1376" s="48"/>
      <c r="E1376" s="69"/>
      <c r="F1376" s="169"/>
      <c r="G1376" s="124" t="e">
        <f>VLOOKUP(F1376,[2]零件成本10.26!$B$2:$C$7802,2,0)</f>
        <v>#N/A</v>
      </c>
      <c r="H1376" s="170"/>
      <c r="I1376" s="128" t="str">
        <f t="shared" si="211"/>
        <v/>
      </c>
      <c r="J1376" s="172"/>
      <c r="K1376" s="178"/>
      <c r="L1376" s="170"/>
      <c r="M1376" s="69"/>
      <c r="N1376" s="69"/>
      <c r="O1376" s="69"/>
      <c r="P1376" s="100">
        <f t="shared" si="212"/>
        <v>0</v>
      </c>
      <c r="Q1376" s="180"/>
      <c r="R1376" s="140" t="str">
        <f t="shared" si="213"/>
        <v>0</v>
      </c>
      <c r="S1376" s="140" t="str">
        <f t="shared" si="214"/>
        <v>0</v>
      </c>
      <c r="T1376" s="157"/>
      <c r="U1376" s="106"/>
      <c r="V1376" s="142">
        <f t="shared" si="215"/>
        <v>0</v>
      </c>
      <c r="W1376" s="142">
        <f t="shared" si="216"/>
        <v>0</v>
      </c>
      <c r="X1376" s="108">
        <f t="shared" si="217"/>
        <v>0</v>
      </c>
      <c r="Y1376" s="108">
        <f t="shared" si="218"/>
        <v>0</v>
      </c>
      <c r="Z1376" s="108">
        <f t="shared" si="219"/>
        <v>0</v>
      </c>
      <c r="AA1376" s="174"/>
      <c r="AB1376" s="179"/>
      <c r="AS1376" s="176"/>
      <c r="AT1376" s="176"/>
      <c r="AU1376" s="176"/>
      <c r="AV1376" s="176"/>
      <c r="AW1376" s="176"/>
      <c r="AX1376" s="176"/>
      <c r="AY1376" s="176"/>
      <c r="AZ1376" s="176"/>
      <c r="BA1376" s="176"/>
      <c r="BB1376" s="176"/>
      <c r="BC1376" s="176"/>
      <c r="BD1376" s="176"/>
      <c r="BE1376" s="176"/>
      <c r="BF1376" s="176"/>
      <c r="BG1376" s="176"/>
      <c r="BH1376" s="176"/>
      <c r="BI1376" s="176"/>
      <c r="BJ1376" s="176"/>
      <c r="BK1376" s="176"/>
      <c r="BL1376" s="176"/>
      <c r="BM1376" s="176"/>
      <c r="BN1376" s="176"/>
      <c r="BO1376" s="176"/>
    </row>
    <row r="1377" s="115" customFormat="1" ht="17.25" spans="1:67">
      <c r="A1377" s="94">
        <f t="shared" si="210"/>
        <v>1376</v>
      </c>
      <c r="B1377" s="95"/>
      <c r="C1377" s="69"/>
      <c r="D1377" s="48"/>
      <c r="E1377" s="69"/>
      <c r="F1377" s="169"/>
      <c r="G1377" s="124" t="e">
        <f>VLOOKUP(F1377,[2]零件成本10.26!$B$2:$C$7802,2,0)</f>
        <v>#N/A</v>
      </c>
      <c r="H1377" s="170"/>
      <c r="I1377" s="128" t="str">
        <f t="shared" si="211"/>
        <v/>
      </c>
      <c r="J1377" s="172"/>
      <c r="K1377" s="178"/>
      <c r="L1377" s="170"/>
      <c r="M1377" s="69"/>
      <c r="N1377" s="69"/>
      <c r="O1377" s="69"/>
      <c r="P1377" s="100">
        <f t="shared" si="212"/>
        <v>0</v>
      </c>
      <c r="Q1377" s="180"/>
      <c r="R1377" s="140" t="str">
        <f t="shared" si="213"/>
        <v>0</v>
      </c>
      <c r="S1377" s="140" t="str">
        <f t="shared" si="214"/>
        <v>0</v>
      </c>
      <c r="T1377" s="157"/>
      <c r="U1377" s="106"/>
      <c r="V1377" s="142">
        <f t="shared" si="215"/>
        <v>0</v>
      </c>
      <c r="W1377" s="142">
        <f t="shared" si="216"/>
        <v>0</v>
      </c>
      <c r="X1377" s="108">
        <f t="shared" si="217"/>
        <v>0</v>
      </c>
      <c r="Y1377" s="108">
        <f t="shared" si="218"/>
        <v>0</v>
      </c>
      <c r="Z1377" s="108">
        <f t="shared" si="219"/>
        <v>0</v>
      </c>
      <c r="AA1377" s="174"/>
      <c r="AB1377" s="179"/>
      <c r="AS1377" s="176"/>
      <c r="AT1377" s="176"/>
      <c r="AU1377" s="176"/>
      <c r="AV1377" s="176"/>
      <c r="AW1377" s="176"/>
      <c r="AX1377" s="176"/>
      <c r="AY1377" s="176"/>
      <c r="AZ1377" s="176"/>
      <c r="BA1377" s="176"/>
      <c r="BB1377" s="176"/>
      <c r="BC1377" s="176"/>
      <c r="BD1377" s="176"/>
      <c r="BE1377" s="176"/>
      <c r="BF1377" s="176"/>
      <c r="BG1377" s="176"/>
      <c r="BH1377" s="176"/>
      <c r="BI1377" s="176"/>
      <c r="BJ1377" s="176"/>
      <c r="BK1377" s="176"/>
      <c r="BL1377" s="176"/>
      <c r="BM1377" s="176"/>
      <c r="BN1377" s="176"/>
      <c r="BO1377" s="176"/>
    </row>
    <row r="1378" s="115" customFormat="1" ht="17.25" spans="1:67">
      <c r="A1378" s="94">
        <f t="shared" si="210"/>
        <v>1377</v>
      </c>
      <c r="B1378" s="95"/>
      <c r="C1378" s="69"/>
      <c r="D1378" s="48"/>
      <c r="E1378" s="69"/>
      <c r="F1378" s="169"/>
      <c r="G1378" s="124" t="e">
        <f>VLOOKUP(F1378,[2]零件成本10.26!$B$2:$C$7802,2,0)</f>
        <v>#N/A</v>
      </c>
      <c r="H1378" s="170"/>
      <c r="I1378" s="128" t="str">
        <f t="shared" si="211"/>
        <v/>
      </c>
      <c r="J1378" s="172"/>
      <c r="K1378" s="178"/>
      <c r="L1378" s="170"/>
      <c r="M1378" s="69"/>
      <c r="N1378" s="69"/>
      <c r="O1378" s="69"/>
      <c r="P1378" s="100">
        <f t="shared" si="212"/>
        <v>0</v>
      </c>
      <c r="Q1378" s="180"/>
      <c r="R1378" s="140" t="str">
        <f t="shared" si="213"/>
        <v>0</v>
      </c>
      <c r="S1378" s="140" t="str">
        <f t="shared" si="214"/>
        <v>0</v>
      </c>
      <c r="T1378" s="157"/>
      <c r="U1378" s="106"/>
      <c r="V1378" s="142">
        <f t="shared" si="215"/>
        <v>0</v>
      </c>
      <c r="W1378" s="142">
        <f t="shared" si="216"/>
        <v>0</v>
      </c>
      <c r="X1378" s="108">
        <f t="shared" si="217"/>
        <v>0</v>
      </c>
      <c r="Y1378" s="108">
        <f t="shared" si="218"/>
        <v>0</v>
      </c>
      <c r="Z1378" s="108">
        <f t="shared" si="219"/>
        <v>0</v>
      </c>
      <c r="AA1378" s="174"/>
      <c r="AB1378" s="179"/>
      <c r="AS1378" s="176"/>
      <c r="AT1378" s="176"/>
      <c r="AU1378" s="176"/>
      <c r="AV1378" s="176"/>
      <c r="AW1378" s="176"/>
      <c r="AX1378" s="176"/>
      <c r="AY1378" s="176"/>
      <c r="AZ1378" s="176"/>
      <c r="BA1378" s="176"/>
      <c r="BB1378" s="176"/>
      <c r="BC1378" s="176"/>
      <c r="BD1378" s="176"/>
      <c r="BE1378" s="176"/>
      <c r="BF1378" s="176"/>
      <c r="BG1378" s="176"/>
      <c r="BH1378" s="176"/>
      <c r="BI1378" s="176"/>
      <c r="BJ1378" s="176"/>
      <c r="BK1378" s="176"/>
      <c r="BL1378" s="176"/>
      <c r="BM1378" s="176"/>
      <c r="BN1378" s="176"/>
      <c r="BO1378" s="176"/>
    </row>
    <row r="1379" s="115" customFormat="1" ht="17.25" spans="1:67">
      <c r="A1379" s="94">
        <f t="shared" si="210"/>
        <v>1378</v>
      </c>
      <c r="B1379" s="95"/>
      <c r="C1379" s="69"/>
      <c r="D1379" s="48"/>
      <c r="E1379" s="69"/>
      <c r="F1379" s="169"/>
      <c r="G1379" s="124" t="e">
        <f>VLOOKUP(F1379,[2]零件成本10.26!$B$2:$C$7802,2,0)</f>
        <v>#N/A</v>
      </c>
      <c r="H1379" s="170"/>
      <c r="I1379" s="128" t="str">
        <f t="shared" si="211"/>
        <v/>
      </c>
      <c r="J1379" s="172"/>
      <c r="K1379" s="178"/>
      <c r="L1379" s="170"/>
      <c r="M1379" s="69"/>
      <c r="N1379" s="69"/>
      <c r="O1379" s="69"/>
      <c r="P1379" s="100">
        <f t="shared" si="212"/>
        <v>0</v>
      </c>
      <c r="Q1379" s="180"/>
      <c r="R1379" s="140" t="str">
        <f t="shared" si="213"/>
        <v>0</v>
      </c>
      <c r="S1379" s="140" t="str">
        <f t="shared" si="214"/>
        <v>0</v>
      </c>
      <c r="T1379" s="157"/>
      <c r="U1379" s="106"/>
      <c r="V1379" s="142">
        <f t="shared" si="215"/>
        <v>0</v>
      </c>
      <c r="W1379" s="142">
        <f t="shared" si="216"/>
        <v>0</v>
      </c>
      <c r="X1379" s="108">
        <f t="shared" si="217"/>
        <v>0</v>
      </c>
      <c r="Y1379" s="108">
        <f t="shared" si="218"/>
        <v>0</v>
      </c>
      <c r="Z1379" s="108">
        <f t="shared" si="219"/>
        <v>0</v>
      </c>
      <c r="AA1379" s="174"/>
      <c r="AB1379" s="179"/>
      <c r="AS1379" s="176"/>
      <c r="AT1379" s="176"/>
      <c r="AU1379" s="176"/>
      <c r="AV1379" s="176"/>
      <c r="AW1379" s="176"/>
      <c r="AX1379" s="176"/>
      <c r="AY1379" s="176"/>
      <c r="AZ1379" s="176"/>
      <c r="BA1379" s="176"/>
      <c r="BB1379" s="176"/>
      <c r="BC1379" s="176"/>
      <c r="BD1379" s="176"/>
      <c r="BE1379" s="176"/>
      <c r="BF1379" s="176"/>
      <c r="BG1379" s="176"/>
      <c r="BH1379" s="176"/>
      <c r="BI1379" s="176"/>
      <c r="BJ1379" s="176"/>
      <c r="BK1379" s="176"/>
      <c r="BL1379" s="176"/>
      <c r="BM1379" s="176"/>
      <c r="BN1379" s="176"/>
      <c r="BO1379" s="176"/>
    </row>
    <row r="1380" s="115" customFormat="1" ht="17.25" spans="1:67">
      <c r="A1380" s="94">
        <f t="shared" si="210"/>
        <v>1379</v>
      </c>
      <c r="B1380" s="95"/>
      <c r="C1380" s="69"/>
      <c r="D1380" s="48"/>
      <c r="E1380" s="69"/>
      <c r="F1380" s="169"/>
      <c r="G1380" s="124" t="e">
        <f>VLOOKUP(F1380,[2]零件成本10.26!$B$2:$C$7802,2,0)</f>
        <v>#N/A</v>
      </c>
      <c r="H1380" s="170"/>
      <c r="I1380" s="128" t="str">
        <f t="shared" si="211"/>
        <v/>
      </c>
      <c r="J1380" s="172"/>
      <c r="K1380" s="178"/>
      <c r="L1380" s="170"/>
      <c r="M1380" s="69"/>
      <c r="N1380" s="69"/>
      <c r="O1380" s="69"/>
      <c r="P1380" s="100">
        <f t="shared" si="212"/>
        <v>0</v>
      </c>
      <c r="Q1380" s="180"/>
      <c r="R1380" s="140" t="str">
        <f t="shared" si="213"/>
        <v>0</v>
      </c>
      <c r="S1380" s="140" t="str">
        <f t="shared" si="214"/>
        <v>0</v>
      </c>
      <c r="T1380" s="157"/>
      <c r="U1380" s="106"/>
      <c r="V1380" s="142">
        <f t="shared" si="215"/>
        <v>0</v>
      </c>
      <c r="W1380" s="142">
        <f t="shared" si="216"/>
        <v>0</v>
      </c>
      <c r="X1380" s="108">
        <f t="shared" si="217"/>
        <v>0</v>
      </c>
      <c r="Y1380" s="108">
        <f t="shared" si="218"/>
        <v>0</v>
      </c>
      <c r="Z1380" s="108">
        <f t="shared" si="219"/>
        <v>0</v>
      </c>
      <c r="AA1380" s="174"/>
      <c r="AB1380" s="179"/>
      <c r="AS1380" s="176"/>
      <c r="AT1380" s="176"/>
      <c r="AU1380" s="176"/>
      <c r="AV1380" s="176"/>
      <c r="AW1380" s="176"/>
      <c r="AX1380" s="176"/>
      <c r="AY1380" s="176"/>
      <c r="AZ1380" s="176"/>
      <c r="BA1380" s="176"/>
      <c r="BB1380" s="176"/>
      <c r="BC1380" s="176"/>
      <c r="BD1380" s="176"/>
      <c r="BE1380" s="176"/>
      <c r="BF1380" s="176"/>
      <c r="BG1380" s="176"/>
      <c r="BH1380" s="176"/>
      <c r="BI1380" s="176"/>
      <c r="BJ1380" s="176"/>
      <c r="BK1380" s="176"/>
      <c r="BL1380" s="176"/>
      <c r="BM1380" s="176"/>
      <c r="BN1380" s="176"/>
      <c r="BO1380" s="176"/>
    </row>
    <row r="1381" s="115" customFormat="1" ht="17.25" spans="1:67">
      <c r="A1381" s="94">
        <f t="shared" si="210"/>
        <v>1380</v>
      </c>
      <c r="B1381" s="95"/>
      <c r="C1381" s="69"/>
      <c r="D1381" s="48"/>
      <c r="E1381" s="69"/>
      <c r="F1381" s="169"/>
      <c r="G1381" s="124" t="e">
        <f>VLOOKUP(F1381,[2]零件成本10.26!$B$2:$C$7802,2,0)</f>
        <v>#N/A</v>
      </c>
      <c r="H1381" s="170"/>
      <c r="I1381" s="128" t="str">
        <f t="shared" si="211"/>
        <v/>
      </c>
      <c r="J1381" s="172"/>
      <c r="K1381" s="178"/>
      <c r="L1381" s="170"/>
      <c r="M1381" s="69"/>
      <c r="N1381" s="69"/>
      <c r="O1381" s="69"/>
      <c r="P1381" s="100">
        <f t="shared" si="212"/>
        <v>0</v>
      </c>
      <c r="Q1381" s="180"/>
      <c r="R1381" s="140" t="str">
        <f t="shared" si="213"/>
        <v>0</v>
      </c>
      <c r="S1381" s="140" t="str">
        <f t="shared" si="214"/>
        <v>0</v>
      </c>
      <c r="T1381" s="157"/>
      <c r="U1381" s="106"/>
      <c r="V1381" s="142">
        <f t="shared" si="215"/>
        <v>0</v>
      </c>
      <c r="W1381" s="142">
        <f t="shared" si="216"/>
        <v>0</v>
      </c>
      <c r="X1381" s="108">
        <f t="shared" si="217"/>
        <v>0</v>
      </c>
      <c r="Y1381" s="108">
        <f t="shared" si="218"/>
        <v>0</v>
      </c>
      <c r="Z1381" s="108">
        <f t="shared" si="219"/>
        <v>0</v>
      </c>
      <c r="AA1381" s="174"/>
      <c r="AB1381" s="179"/>
      <c r="AS1381" s="176"/>
      <c r="AT1381" s="176"/>
      <c r="AU1381" s="176"/>
      <c r="AV1381" s="176"/>
      <c r="AW1381" s="176"/>
      <c r="AX1381" s="176"/>
      <c r="AY1381" s="176"/>
      <c r="AZ1381" s="176"/>
      <c r="BA1381" s="176"/>
      <c r="BB1381" s="176"/>
      <c r="BC1381" s="176"/>
      <c r="BD1381" s="176"/>
      <c r="BE1381" s="176"/>
      <c r="BF1381" s="176"/>
      <c r="BG1381" s="176"/>
      <c r="BH1381" s="176"/>
      <c r="BI1381" s="176"/>
      <c r="BJ1381" s="176"/>
      <c r="BK1381" s="176"/>
      <c r="BL1381" s="176"/>
      <c r="BM1381" s="176"/>
      <c r="BN1381" s="176"/>
      <c r="BO1381" s="176"/>
    </row>
    <row r="1382" s="115" customFormat="1" ht="17.25" spans="1:67">
      <c r="A1382" s="94">
        <f t="shared" si="210"/>
        <v>1381</v>
      </c>
      <c r="B1382" s="95"/>
      <c r="C1382" s="69"/>
      <c r="D1382" s="48"/>
      <c r="E1382" s="69"/>
      <c r="F1382" s="169"/>
      <c r="G1382" s="124" t="e">
        <f>VLOOKUP(F1382,[2]零件成本10.26!$B$2:$C$7802,2,0)</f>
        <v>#N/A</v>
      </c>
      <c r="H1382" s="170"/>
      <c r="I1382" s="128" t="str">
        <f t="shared" si="211"/>
        <v/>
      </c>
      <c r="J1382" s="172"/>
      <c r="K1382" s="178"/>
      <c r="L1382" s="170"/>
      <c r="M1382" s="69"/>
      <c r="N1382" s="69"/>
      <c r="O1382" s="69"/>
      <c r="P1382" s="100">
        <f t="shared" si="212"/>
        <v>0</v>
      </c>
      <c r="Q1382" s="180"/>
      <c r="R1382" s="140" t="str">
        <f t="shared" si="213"/>
        <v>0</v>
      </c>
      <c r="S1382" s="140" t="str">
        <f t="shared" si="214"/>
        <v>0</v>
      </c>
      <c r="T1382" s="157"/>
      <c r="U1382" s="106"/>
      <c r="V1382" s="142">
        <f t="shared" si="215"/>
        <v>0</v>
      </c>
      <c r="W1382" s="142">
        <f t="shared" si="216"/>
        <v>0</v>
      </c>
      <c r="X1382" s="108">
        <f t="shared" si="217"/>
        <v>0</v>
      </c>
      <c r="Y1382" s="108">
        <f t="shared" si="218"/>
        <v>0</v>
      </c>
      <c r="Z1382" s="108">
        <f t="shared" si="219"/>
        <v>0</v>
      </c>
      <c r="AA1382" s="174"/>
      <c r="AB1382" s="179"/>
      <c r="AS1382" s="176"/>
      <c r="AT1382" s="176"/>
      <c r="AU1382" s="176"/>
      <c r="AV1382" s="176"/>
      <c r="AW1382" s="176"/>
      <c r="AX1382" s="176"/>
      <c r="AY1382" s="176"/>
      <c r="AZ1382" s="176"/>
      <c r="BA1382" s="176"/>
      <c r="BB1382" s="176"/>
      <c r="BC1382" s="176"/>
      <c r="BD1382" s="176"/>
      <c r="BE1382" s="176"/>
      <c r="BF1382" s="176"/>
      <c r="BG1382" s="176"/>
      <c r="BH1382" s="176"/>
      <c r="BI1382" s="176"/>
      <c r="BJ1382" s="176"/>
      <c r="BK1382" s="176"/>
      <c r="BL1382" s="176"/>
      <c r="BM1382" s="176"/>
      <c r="BN1382" s="176"/>
      <c r="BO1382" s="176"/>
    </row>
    <row r="1383" s="115" customFormat="1" ht="17.25" spans="1:67">
      <c r="A1383" s="94">
        <f t="shared" si="210"/>
        <v>1382</v>
      </c>
      <c r="B1383" s="95"/>
      <c r="C1383" s="69"/>
      <c r="D1383" s="48"/>
      <c r="E1383" s="69"/>
      <c r="F1383" s="169"/>
      <c r="G1383" s="124" t="e">
        <f>VLOOKUP(F1383,[2]零件成本10.26!$B$2:$C$7802,2,0)</f>
        <v>#N/A</v>
      </c>
      <c r="H1383" s="170"/>
      <c r="I1383" s="128" t="str">
        <f t="shared" si="211"/>
        <v/>
      </c>
      <c r="J1383" s="172"/>
      <c r="K1383" s="178"/>
      <c r="L1383" s="170"/>
      <c r="M1383" s="69"/>
      <c r="N1383" s="69"/>
      <c r="O1383" s="69"/>
      <c r="P1383" s="100">
        <f t="shared" si="212"/>
        <v>0</v>
      </c>
      <c r="Q1383" s="180"/>
      <c r="R1383" s="140" t="str">
        <f t="shared" si="213"/>
        <v>0</v>
      </c>
      <c r="S1383" s="140" t="str">
        <f t="shared" si="214"/>
        <v>0</v>
      </c>
      <c r="T1383" s="157"/>
      <c r="U1383" s="106"/>
      <c r="V1383" s="142">
        <f t="shared" si="215"/>
        <v>0</v>
      </c>
      <c r="W1383" s="142">
        <f t="shared" si="216"/>
        <v>0</v>
      </c>
      <c r="X1383" s="108">
        <f t="shared" si="217"/>
        <v>0</v>
      </c>
      <c r="Y1383" s="108">
        <f t="shared" si="218"/>
        <v>0</v>
      </c>
      <c r="Z1383" s="108">
        <f t="shared" si="219"/>
        <v>0</v>
      </c>
      <c r="AA1383" s="174"/>
      <c r="AB1383" s="179"/>
      <c r="AS1383" s="176"/>
      <c r="AT1383" s="176"/>
      <c r="AU1383" s="176"/>
      <c r="AV1383" s="176"/>
      <c r="AW1383" s="176"/>
      <c r="AX1383" s="176"/>
      <c r="AY1383" s="176"/>
      <c r="AZ1383" s="176"/>
      <c r="BA1383" s="176"/>
      <c r="BB1383" s="176"/>
      <c r="BC1383" s="176"/>
      <c r="BD1383" s="176"/>
      <c r="BE1383" s="176"/>
      <c r="BF1383" s="176"/>
      <c r="BG1383" s="176"/>
      <c r="BH1383" s="176"/>
      <c r="BI1383" s="176"/>
      <c r="BJ1383" s="176"/>
      <c r="BK1383" s="176"/>
      <c r="BL1383" s="176"/>
      <c r="BM1383" s="176"/>
      <c r="BN1383" s="176"/>
      <c r="BO1383" s="176"/>
    </row>
    <row r="1384" s="115" customFormat="1" ht="17.25" spans="1:67">
      <c r="A1384" s="94">
        <f t="shared" si="210"/>
        <v>1383</v>
      </c>
      <c r="B1384" s="95"/>
      <c r="C1384" s="69"/>
      <c r="D1384" s="48"/>
      <c r="E1384" s="69"/>
      <c r="F1384" s="169"/>
      <c r="G1384" s="124" t="e">
        <f>VLOOKUP(F1384,[2]零件成本10.26!$B$2:$C$7802,2,0)</f>
        <v>#N/A</v>
      </c>
      <c r="H1384" s="170"/>
      <c r="I1384" s="128" t="str">
        <f t="shared" si="211"/>
        <v/>
      </c>
      <c r="J1384" s="172"/>
      <c r="K1384" s="178"/>
      <c r="L1384" s="170"/>
      <c r="M1384" s="69"/>
      <c r="N1384" s="69"/>
      <c r="O1384" s="69"/>
      <c r="P1384" s="100">
        <f t="shared" si="212"/>
        <v>0</v>
      </c>
      <c r="Q1384" s="180"/>
      <c r="R1384" s="140" t="str">
        <f t="shared" si="213"/>
        <v>0</v>
      </c>
      <c r="S1384" s="140" t="str">
        <f t="shared" si="214"/>
        <v>0</v>
      </c>
      <c r="T1384" s="157"/>
      <c r="U1384" s="106"/>
      <c r="V1384" s="142">
        <f t="shared" si="215"/>
        <v>0</v>
      </c>
      <c r="W1384" s="142">
        <f t="shared" si="216"/>
        <v>0</v>
      </c>
      <c r="X1384" s="108">
        <f t="shared" si="217"/>
        <v>0</v>
      </c>
      <c r="Y1384" s="108">
        <f t="shared" si="218"/>
        <v>0</v>
      </c>
      <c r="Z1384" s="108">
        <f t="shared" si="219"/>
        <v>0</v>
      </c>
      <c r="AA1384" s="174"/>
      <c r="AB1384" s="179"/>
      <c r="AS1384" s="176"/>
      <c r="AT1384" s="176"/>
      <c r="AU1384" s="176"/>
      <c r="AV1384" s="176"/>
      <c r="AW1384" s="176"/>
      <c r="AX1384" s="176"/>
      <c r="AY1384" s="176"/>
      <c r="AZ1384" s="176"/>
      <c r="BA1384" s="176"/>
      <c r="BB1384" s="176"/>
      <c r="BC1384" s="176"/>
      <c r="BD1384" s="176"/>
      <c r="BE1384" s="176"/>
      <c r="BF1384" s="176"/>
      <c r="BG1384" s="176"/>
      <c r="BH1384" s="176"/>
      <c r="BI1384" s="176"/>
      <c r="BJ1384" s="176"/>
      <c r="BK1384" s="176"/>
      <c r="BL1384" s="176"/>
      <c r="BM1384" s="176"/>
      <c r="BN1384" s="176"/>
      <c r="BO1384" s="176"/>
    </row>
    <row r="1385" s="115" customFormat="1" ht="17.25" spans="1:67">
      <c r="A1385" s="94">
        <f t="shared" si="210"/>
        <v>1384</v>
      </c>
      <c r="B1385" s="95"/>
      <c r="C1385" s="69"/>
      <c r="D1385" s="48"/>
      <c r="E1385" s="69"/>
      <c r="F1385" s="169"/>
      <c r="G1385" s="124" t="e">
        <f>VLOOKUP(F1385,[2]零件成本10.26!$B$2:$C$7802,2,0)</f>
        <v>#N/A</v>
      </c>
      <c r="H1385" s="170"/>
      <c r="I1385" s="128" t="str">
        <f t="shared" si="211"/>
        <v/>
      </c>
      <c r="J1385" s="172"/>
      <c r="K1385" s="178"/>
      <c r="L1385" s="170"/>
      <c r="M1385" s="69"/>
      <c r="N1385" s="69"/>
      <c r="O1385" s="69"/>
      <c r="P1385" s="100">
        <f t="shared" si="212"/>
        <v>0</v>
      </c>
      <c r="Q1385" s="180"/>
      <c r="R1385" s="140" t="str">
        <f t="shared" si="213"/>
        <v>0</v>
      </c>
      <c r="S1385" s="140" t="str">
        <f t="shared" si="214"/>
        <v>0</v>
      </c>
      <c r="T1385" s="157"/>
      <c r="U1385" s="106"/>
      <c r="V1385" s="142">
        <f t="shared" si="215"/>
        <v>0</v>
      </c>
      <c r="W1385" s="142">
        <f t="shared" si="216"/>
        <v>0</v>
      </c>
      <c r="X1385" s="108">
        <f t="shared" si="217"/>
        <v>0</v>
      </c>
      <c r="Y1385" s="108">
        <f t="shared" si="218"/>
        <v>0</v>
      </c>
      <c r="Z1385" s="108">
        <f t="shared" si="219"/>
        <v>0</v>
      </c>
      <c r="AA1385" s="174"/>
      <c r="AB1385" s="179"/>
      <c r="AS1385" s="176"/>
      <c r="AT1385" s="176"/>
      <c r="AU1385" s="176"/>
      <c r="AV1385" s="176"/>
      <c r="AW1385" s="176"/>
      <c r="AX1385" s="176"/>
      <c r="AY1385" s="176"/>
      <c r="AZ1385" s="176"/>
      <c r="BA1385" s="176"/>
      <c r="BB1385" s="176"/>
      <c r="BC1385" s="176"/>
      <c r="BD1385" s="176"/>
      <c r="BE1385" s="176"/>
      <c r="BF1385" s="176"/>
      <c r="BG1385" s="176"/>
      <c r="BH1385" s="176"/>
      <c r="BI1385" s="176"/>
      <c r="BJ1385" s="176"/>
      <c r="BK1385" s="176"/>
      <c r="BL1385" s="176"/>
      <c r="BM1385" s="176"/>
      <c r="BN1385" s="176"/>
      <c r="BO1385" s="176"/>
    </row>
    <row r="1386" s="115" customFormat="1" ht="17.25" spans="1:67">
      <c r="A1386" s="94">
        <f t="shared" si="210"/>
        <v>1385</v>
      </c>
      <c r="B1386" s="95"/>
      <c r="C1386" s="69"/>
      <c r="D1386" s="48"/>
      <c r="E1386" s="69"/>
      <c r="F1386" s="169"/>
      <c r="G1386" s="124" t="e">
        <f>VLOOKUP(F1386,[2]零件成本10.26!$B$2:$C$7802,2,0)</f>
        <v>#N/A</v>
      </c>
      <c r="H1386" s="170"/>
      <c r="I1386" s="128" t="str">
        <f t="shared" si="211"/>
        <v/>
      </c>
      <c r="J1386" s="172"/>
      <c r="K1386" s="178"/>
      <c r="L1386" s="170"/>
      <c r="M1386" s="69"/>
      <c r="N1386" s="69"/>
      <c r="O1386" s="69"/>
      <c r="P1386" s="100">
        <f t="shared" si="212"/>
        <v>0</v>
      </c>
      <c r="Q1386" s="180"/>
      <c r="R1386" s="140" t="str">
        <f t="shared" si="213"/>
        <v>0</v>
      </c>
      <c r="S1386" s="140" t="str">
        <f t="shared" si="214"/>
        <v>0</v>
      </c>
      <c r="T1386" s="157"/>
      <c r="U1386" s="106"/>
      <c r="V1386" s="142">
        <f t="shared" si="215"/>
        <v>0</v>
      </c>
      <c r="W1386" s="142">
        <f t="shared" si="216"/>
        <v>0</v>
      </c>
      <c r="X1386" s="108">
        <f t="shared" si="217"/>
        <v>0</v>
      </c>
      <c r="Y1386" s="108">
        <f t="shared" si="218"/>
        <v>0</v>
      </c>
      <c r="Z1386" s="108">
        <f t="shared" si="219"/>
        <v>0</v>
      </c>
      <c r="AA1386" s="174"/>
      <c r="AB1386" s="179"/>
      <c r="AS1386" s="176"/>
      <c r="AT1386" s="176"/>
      <c r="AU1386" s="176"/>
      <c r="AV1386" s="176"/>
      <c r="AW1386" s="176"/>
      <c r="AX1386" s="176"/>
      <c r="AY1386" s="176"/>
      <c r="AZ1386" s="176"/>
      <c r="BA1386" s="176"/>
      <c r="BB1386" s="176"/>
      <c r="BC1386" s="176"/>
      <c r="BD1386" s="176"/>
      <c r="BE1386" s="176"/>
      <c r="BF1386" s="176"/>
      <c r="BG1386" s="176"/>
      <c r="BH1386" s="176"/>
      <c r="BI1386" s="176"/>
      <c r="BJ1386" s="176"/>
      <c r="BK1386" s="176"/>
      <c r="BL1386" s="176"/>
      <c r="BM1386" s="176"/>
      <c r="BN1386" s="176"/>
      <c r="BO1386" s="176"/>
    </row>
    <row r="1387" s="115" customFormat="1" ht="17.25" spans="1:67">
      <c r="A1387" s="94">
        <f t="shared" si="210"/>
        <v>1386</v>
      </c>
      <c r="B1387" s="95"/>
      <c r="C1387" s="69"/>
      <c r="D1387" s="48"/>
      <c r="E1387" s="69"/>
      <c r="F1387" s="169"/>
      <c r="G1387" s="124" t="e">
        <f>VLOOKUP(F1387,[2]零件成本10.26!$B$2:$C$7802,2,0)</f>
        <v>#N/A</v>
      </c>
      <c r="H1387" s="170"/>
      <c r="I1387" s="128" t="str">
        <f t="shared" si="211"/>
        <v/>
      </c>
      <c r="J1387" s="172"/>
      <c r="K1387" s="178"/>
      <c r="L1387" s="170"/>
      <c r="M1387" s="69"/>
      <c r="N1387" s="69"/>
      <c r="O1387" s="69"/>
      <c r="P1387" s="100">
        <f t="shared" si="212"/>
        <v>0</v>
      </c>
      <c r="Q1387" s="180"/>
      <c r="R1387" s="140" t="str">
        <f t="shared" si="213"/>
        <v>0</v>
      </c>
      <c r="S1387" s="140" t="str">
        <f t="shared" si="214"/>
        <v>0</v>
      </c>
      <c r="T1387" s="157"/>
      <c r="U1387" s="106"/>
      <c r="V1387" s="142">
        <f t="shared" si="215"/>
        <v>0</v>
      </c>
      <c r="W1387" s="142">
        <f t="shared" si="216"/>
        <v>0</v>
      </c>
      <c r="X1387" s="108">
        <f t="shared" si="217"/>
        <v>0</v>
      </c>
      <c r="Y1387" s="108">
        <f t="shared" si="218"/>
        <v>0</v>
      </c>
      <c r="Z1387" s="108">
        <f t="shared" si="219"/>
        <v>0</v>
      </c>
      <c r="AA1387" s="174"/>
      <c r="AB1387" s="179"/>
      <c r="AS1387" s="176"/>
      <c r="AT1387" s="176"/>
      <c r="AU1387" s="176"/>
      <c r="AV1387" s="176"/>
      <c r="AW1387" s="176"/>
      <c r="AX1387" s="176"/>
      <c r="AY1387" s="176"/>
      <c r="AZ1387" s="176"/>
      <c r="BA1387" s="176"/>
      <c r="BB1387" s="176"/>
      <c r="BC1387" s="176"/>
      <c r="BD1387" s="176"/>
      <c r="BE1387" s="176"/>
      <c r="BF1387" s="176"/>
      <c r="BG1387" s="176"/>
      <c r="BH1387" s="176"/>
      <c r="BI1387" s="176"/>
      <c r="BJ1387" s="176"/>
      <c r="BK1387" s="176"/>
      <c r="BL1387" s="176"/>
      <c r="BM1387" s="176"/>
      <c r="BN1387" s="176"/>
      <c r="BO1387" s="176"/>
    </row>
    <row r="1388" s="115" customFormat="1" ht="17.25" spans="1:67">
      <c r="A1388" s="94">
        <f t="shared" si="210"/>
        <v>1387</v>
      </c>
      <c r="B1388" s="95"/>
      <c r="C1388" s="69"/>
      <c r="D1388" s="48"/>
      <c r="E1388" s="69"/>
      <c r="F1388" s="169"/>
      <c r="G1388" s="124" t="e">
        <f>VLOOKUP(F1388,[2]零件成本10.26!$B$2:$C$7802,2,0)</f>
        <v>#N/A</v>
      </c>
      <c r="H1388" s="170"/>
      <c r="I1388" s="128" t="str">
        <f t="shared" si="211"/>
        <v/>
      </c>
      <c r="J1388" s="172"/>
      <c r="K1388" s="178"/>
      <c r="L1388" s="170"/>
      <c r="M1388" s="69"/>
      <c r="N1388" s="69"/>
      <c r="O1388" s="69"/>
      <c r="P1388" s="100">
        <f t="shared" si="212"/>
        <v>0</v>
      </c>
      <c r="Q1388" s="180"/>
      <c r="R1388" s="140" t="str">
        <f t="shared" si="213"/>
        <v>0</v>
      </c>
      <c r="S1388" s="140" t="str">
        <f t="shared" si="214"/>
        <v>0</v>
      </c>
      <c r="T1388" s="157"/>
      <c r="U1388" s="106"/>
      <c r="V1388" s="142">
        <f t="shared" si="215"/>
        <v>0</v>
      </c>
      <c r="W1388" s="142">
        <f t="shared" si="216"/>
        <v>0</v>
      </c>
      <c r="X1388" s="108">
        <f t="shared" si="217"/>
        <v>0</v>
      </c>
      <c r="Y1388" s="108">
        <f t="shared" si="218"/>
        <v>0</v>
      </c>
      <c r="Z1388" s="108">
        <f t="shared" si="219"/>
        <v>0</v>
      </c>
      <c r="AA1388" s="174"/>
      <c r="AB1388" s="179"/>
      <c r="AS1388" s="176"/>
      <c r="AT1388" s="176"/>
      <c r="AU1388" s="176"/>
      <c r="AV1388" s="176"/>
      <c r="AW1388" s="176"/>
      <c r="AX1388" s="176"/>
      <c r="AY1388" s="176"/>
      <c r="AZ1388" s="176"/>
      <c r="BA1388" s="176"/>
      <c r="BB1388" s="176"/>
      <c r="BC1388" s="176"/>
      <c r="BD1388" s="176"/>
      <c r="BE1388" s="176"/>
      <c r="BF1388" s="176"/>
      <c r="BG1388" s="176"/>
      <c r="BH1388" s="176"/>
      <c r="BI1388" s="176"/>
      <c r="BJ1388" s="176"/>
      <c r="BK1388" s="176"/>
      <c r="BL1388" s="176"/>
      <c r="BM1388" s="176"/>
      <c r="BN1388" s="176"/>
      <c r="BO1388" s="176"/>
    </row>
    <row r="1389" s="115" customFormat="1" ht="17.25" spans="1:67">
      <c r="A1389" s="94">
        <f t="shared" si="210"/>
        <v>1388</v>
      </c>
      <c r="B1389" s="95"/>
      <c r="C1389" s="69"/>
      <c r="D1389" s="48"/>
      <c r="E1389" s="69"/>
      <c r="F1389" s="169"/>
      <c r="G1389" s="124" t="e">
        <f>VLOOKUP(F1389,[2]零件成本10.26!$B$2:$C$7802,2,0)</f>
        <v>#N/A</v>
      </c>
      <c r="H1389" s="170"/>
      <c r="I1389" s="128" t="str">
        <f t="shared" si="211"/>
        <v/>
      </c>
      <c r="J1389" s="172"/>
      <c r="K1389" s="178"/>
      <c r="L1389" s="170"/>
      <c r="M1389" s="69"/>
      <c r="N1389" s="69"/>
      <c r="O1389" s="69"/>
      <c r="P1389" s="100">
        <f t="shared" si="212"/>
        <v>0</v>
      </c>
      <c r="Q1389" s="180"/>
      <c r="R1389" s="140" t="str">
        <f t="shared" si="213"/>
        <v>0</v>
      </c>
      <c r="S1389" s="140" t="str">
        <f t="shared" si="214"/>
        <v>0</v>
      </c>
      <c r="T1389" s="157"/>
      <c r="U1389" s="106"/>
      <c r="V1389" s="142">
        <f t="shared" si="215"/>
        <v>0</v>
      </c>
      <c r="W1389" s="142">
        <f t="shared" si="216"/>
        <v>0</v>
      </c>
      <c r="X1389" s="108">
        <f t="shared" si="217"/>
        <v>0</v>
      </c>
      <c r="Y1389" s="108">
        <f t="shared" si="218"/>
        <v>0</v>
      </c>
      <c r="Z1389" s="108">
        <f t="shared" si="219"/>
        <v>0</v>
      </c>
      <c r="AA1389" s="174"/>
      <c r="AB1389" s="179"/>
      <c r="AS1389" s="176"/>
      <c r="AT1389" s="176"/>
      <c r="AU1389" s="176"/>
      <c r="AV1389" s="176"/>
      <c r="AW1389" s="176"/>
      <c r="AX1389" s="176"/>
      <c r="AY1389" s="176"/>
      <c r="AZ1389" s="176"/>
      <c r="BA1389" s="176"/>
      <c r="BB1389" s="176"/>
      <c r="BC1389" s="176"/>
      <c r="BD1389" s="176"/>
      <c r="BE1389" s="176"/>
      <c r="BF1389" s="176"/>
      <c r="BG1389" s="176"/>
      <c r="BH1389" s="176"/>
      <c r="BI1389" s="176"/>
      <c r="BJ1389" s="176"/>
      <c r="BK1389" s="176"/>
      <c r="BL1389" s="176"/>
      <c r="BM1389" s="176"/>
      <c r="BN1389" s="176"/>
      <c r="BO1389" s="176"/>
    </row>
    <row r="1390" s="115" customFormat="1" ht="17.25" spans="1:67">
      <c r="A1390" s="94">
        <f t="shared" si="210"/>
        <v>1389</v>
      </c>
      <c r="B1390" s="95"/>
      <c r="C1390" s="69"/>
      <c r="D1390" s="48"/>
      <c r="E1390" s="69"/>
      <c r="F1390" s="169"/>
      <c r="G1390" s="124" t="e">
        <f>VLOOKUP(F1390,[2]零件成本10.26!$B$2:$C$7802,2,0)</f>
        <v>#N/A</v>
      </c>
      <c r="H1390" s="170"/>
      <c r="I1390" s="128" t="str">
        <f t="shared" si="211"/>
        <v/>
      </c>
      <c r="J1390" s="172"/>
      <c r="K1390" s="178"/>
      <c r="L1390" s="170"/>
      <c r="M1390" s="69"/>
      <c r="N1390" s="69"/>
      <c r="O1390" s="69"/>
      <c r="P1390" s="100">
        <f t="shared" si="212"/>
        <v>0</v>
      </c>
      <c r="Q1390" s="180"/>
      <c r="R1390" s="140" t="str">
        <f t="shared" si="213"/>
        <v>0</v>
      </c>
      <c r="S1390" s="140" t="str">
        <f t="shared" si="214"/>
        <v>0</v>
      </c>
      <c r="T1390" s="157"/>
      <c r="U1390" s="106"/>
      <c r="V1390" s="142">
        <f t="shared" si="215"/>
        <v>0</v>
      </c>
      <c r="W1390" s="142">
        <f t="shared" si="216"/>
        <v>0</v>
      </c>
      <c r="X1390" s="108">
        <f t="shared" si="217"/>
        <v>0</v>
      </c>
      <c r="Y1390" s="108">
        <f t="shared" si="218"/>
        <v>0</v>
      </c>
      <c r="Z1390" s="108">
        <f t="shared" si="219"/>
        <v>0</v>
      </c>
      <c r="AA1390" s="174"/>
      <c r="AB1390" s="179"/>
      <c r="AS1390" s="176"/>
      <c r="AT1390" s="176"/>
      <c r="AU1390" s="176"/>
      <c r="AV1390" s="176"/>
      <c r="AW1390" s="176"/>
      <c r="AX1390" s="176"/>
      <c r="AY1390" s="176"/>
      <c r="AZ1390" s="176"/>
      <c r="BA1390" s="176"/>
      <c r="BB1390" s="176"/>
      <c r="BC1390" s="176"/>
      <c r="BD1390" s="176"/>
      <c r="BE1390" s="176"/>
      <c r="BF1390" s="176"/>
      <c r="BG1390" s="176"/>
      <c r="BH1390" s="176"/>
      <c r="BI1390" s="176"/>
      <c r="BJ1390" s="176"/>
      <c r="BK1390" s="176"/>
      <c r="BL1390" s="176"/>
      <c r="BM1390" s="176"/>
      <c r="BN1390" s="176"/>
      <c r="BO1390" s="176"/>
    </row>
    <row r="1391" s="115" customFormat="1" ht="17.25" spans="1:67">
      <c r="A1391" s="94">
        <f t="shared" si="210"/>
        <v>1390</v>
      </c>
      <c r="B1391" s="95"/>
      <c r="C1391" s="69"/>
      <c r="D1391" s="48"/>
      <c r="E1391" s="69"/>
      <c r="F1391" s="169"/>
      <c r="G1391" s="124" t="e">
        <f>VLOOKUP(F1391,[2]零件成本10.26!$B$2:$C$7802,2,0)</f>
        <v>#N/A</v>
      </c>
      <c r="H1391" s="170"/>
      <c r="I1391" s="128" t="str">
        <f t="shared" si="211"/>
        <v/>
      </c>
      <c r="J1391" s="172"/>
      <c r="K1391" s="178"/>
      <c r="L1391" s="170"/>
      <c r="M1391" s="69"/>
      <c r="N1391" s="69"/>
      <c r="O1391" s="69"/>
      <c r="P1391" s="100">
        <f t="shared" si="212"/>
        <v>0</v>
      </c>
      <c r="Q1391" s="180"/>
      <c r="R1391" s="140" t="str">
        <f t="shared" si="213"/>
        <v>0</v>
      </c>
      <c r="S1391" s="140" t="str">
        <f t="shared" si="214"/>
        <v>0</v>
      </c>
      <c r="T1391" s="157"/>
      <c r="U1391" s="106"/>
      <c r="V1391" s="142">
        <f t="shared" si="215"/>
        <v>0</v>
      </c>
      <c r="W1391" s="142">
        <f t="shared" si="216"/>
        <v>0</v>
      </c>
      <c r="X1391" s="108">
        <f t="shared" si="217"/>
        <v>0</v>
      </c>
      <c r="Y1391" s="108">
        <f t="shared" si="218"/>
        <v>0</v>
      </c>
      <c r="Z1391" s="108">
        <f t="shared" si="219"/>
        <v>0</v>
      </c>
      <c r="AA1391" s="174"/>
      <c r="AB1391" s="179"/>
      <c r="AS1391" s="176"/>
      <c r="AT1391" s="176"/>
      <c r="AU1391" s="176"/>
      <c r="AV1391" s="176"/>
      <c r="AW1391" s="176"/>
      <c r="AX1391" s="176"/>
      <c r="AY1391" s="176"/>
      <c r="AZ1391" s="176"/>
      <c r="BA1391" s="176"/>
      <c r="BB1391" s="176"/>
      <c r="BC1391" s="176"/>
      <c r="BD1391" s="176"/>
      <c r="BE1391" s="176"/>
      <c r="BF1391" s="176"/>
      <c r="BG1391" s="176"/>
      <c r="BH1391" s="176"/>
      <c r="BI1391" s="176"/>
      <c r="BJ1391" s="176"/>
      <c r="BK1391" s="176"/>
      <c r="BL1391" s="176"/>
      <c r="BM1391" s="176"/>
      <c r="BN1391" s="176"/>
      <c r="BO1391" s="176"/>
    </row>
    <row r="1392" s="115" customFormat="1" ht="17.25" spans="1:67">
      <c r="A1392" s="94">
        <f t="shared" si="210"/>
        <v>1391</v>
      </c>
      <c r="B1392" s="95"/>
      <c r="C1392" s="69"/>
      <c r="D1392" s="48"/>
      <c r="E1392" s="69"/>
      <c r="F1392" s="169"/>
      <c r="G1392" s="124" t="e">
        <f>VLOOKUP(F1392,[2]零件成本10.26!$B$2:$C$7802,2,0)</f>
        <v>#N/A</v>
      </c>
      <c r="H1392" s="170"/>
      <c r="I1392" s="128" t="str">
        <f t="shared" si="211"/>
        <v/>
      </c>
      <c r="J1392" s="172"/>
      <c r="K1392" s="178"/>
      <c r="L1392" s="170"/>
      <c r="M1392" s="69"/>
      <c r="N1392" s="69"/>
      <c r="O1392" s="69"/>
      <c r="P1392" s="100">
        <f t="shared" si="212"/>
        <v>0</v>
      </c>
      <c r="Q1392" s="180"/>
      <c r="R1392" s="140" t="str">
        <f t="shared" si="213"/>
        <v>0</v>
      </c>
      <c r="S1392" s="140" t="str">
        <f t="shared" si="214"/>
        <v>0</v>
      </c>
      <c r="T1392" s="157"/>
      <c r="U1392" s="106"/>
      <c r="V1392" s="142">
        <f t="shared" si="215"/>
        <v>0</v>
      </c>
      <c r="W1392" s="142">
        <f t="shared" si="216"/>
        <v>0</v>
      </c>
      <c r="X1392" s="108">
        <f t="shared" si="217"/>
        <v>0</v>
      </c>
      <c r="Y1392" s="108">
        <f t="shared" si="218"/>
        <v>0</v>
      </c>
      <c r="Z1392" s="108">
        <f t="shared" si="219"/>
        <v>0</v>
      </c>
      <c r="AA1392" s="174"/>
      <c r="AB1392" s="179"/>
      <c r="AS1392" s="176"/>
      <c r="AT1392" s="176"/>
      <c r="AU1392" s="176"/>
      <c r="AV1392" s="176"/>
      <c r="AW1392" s="176"/>
      <c r="AX1392" s="176"/>
      <c r="AY1392" s="176"/>
      <c r="AZ1392" s="176"/>
      <c r="BA1392" s="176"/>
      <c r="BB1392" s="176"/>
      <c r="BC1392" s="176"/>
      <c r="BD1392" s="176"/>
      <c r="BE1392" s="176"/>
      <c r="BF1392" s="176"/>
      <c r="BG1392" s="176"/>
      <c r="BH1392" s="176"/>
      <c r="BI1392" s="176"/>
      <c r="BJ1392" s="176"/>
      <c r="BK1392" s="176"/>
      <c r="BL1392" s="176"/>
      <c r="BM1392" s="176"/>
      <c r="BN1392" s="176"/>
      <c r="BO1392" s="176"/>
    </row>
    <row r="1393" s="115" customFormat="1" ht="17.25" spans="1:67">
      <c r="A1393" s="94">
        <f t="shared" si="210"/>
        <v>1392</v>
      </c>
      <c r="B1393" s="95"/>
      <c r="C1393" s="69"/>
      <c r="D1393" s="48"/>
      <c r="E1393" s="69"/>
      <c r="F1393" s="169"/>
      <c r="G1393" s="124" t="e">
        <f>VLOOKUP(F1393,[2]零件成本10.26!$B$2:$C$7802,2,0)</f>
        <v>#N/A</v>
      </c>
      <c r="H1393" s="170"/>
      <c r="I1393" s="128" t="str">
        <f t="shared" si="211"/>
        <v/>
      </c>
      <c r="J1393" s="172"/>
      <c r="K1393" s="178"/>
      <c r="L1393" s="170"/>
      <c r="M1393" s="69"/>
      <c r="N1393" s="69"/>
      <c r="O1393" s="69"/>
      <c r="P1393" s="100">
        <f t="shared" si="212"/>
        <v>0</v>
      </c>
      <c r="Q1393" s="180"/>
      <c r="R1393" s="140" t="str">
        <f t="shared" si="213"/>
        <v>0</v>
      </c>
      <c r="S1393" s="140" t="str">
        <f t="shared" si="214"/>
        <v>0</v>
      </c>
      <c r="T1393" s="157"/>
      <c r="U1393" s="106"/>
      <c r="V1393" s="142">
        <f t="shared" si="215"/>
        <v>0</v>
      </c>
      <c r="W1393" s="142">
        <f t="shared" si="216"/>
        <v>0</v>
      </c>
      <c r="X1393" s="108">
        <f t="shared" si="217"/>
        <v>0</v>
      </c>
      <c r="Y1393" s="108">
        <f t="shared" si="218"/>
        <v>0</v>
      </c>
      <c r="Z1393" s="108">
        <f t="shared" si="219"/>
        <v>0</v>
      </c>
      <c r="AA1393" s="174"/>
      <c r="AB1393" s="179"/>
      <c r="AS1393" s="176"/>
      <c r="AT1393" s="176"/>
      <c r="AU1393" s="176"/>
      <c r="AV1393" s="176"/>
      <c r="AW1393" s="176"/>
      <c r="AX1393" s="176"/>
      <c r="AY1393" s="176"/>
      <c r="AZ1393" s="176"/>
      <c r="BA1393" s="176"/>
      <c r="BB1393" s="176"/>
      <c r="BC1393" s="176"/>
      <c r="BD1393" s="176"/>
      <c r="BE1393" s="176"/>
      <c r="BF1393" s="176"/>
      <c r="BG1393" s="176"/>
      <c r="BH1393" s="176"/>
      <c r="BI1393" s="176"/>
      <c r="BJ1393" s="176"/>
      <c r="BK1393" s="176"/>
      <c r="BL1393" s="176"/>
      <c r="BM1393" s="176"/>
      <c r="BN1393" s="176"/>
      <c r="BO1393" s="176"/>
    </row>
    <row r="1394" s="115" customFormat="1" ht="17.25" spans="1:67">
      <c r="A1394" s="94">
        <f t="shared" si="210"/>
        <v>1393</v>
      </c>
      <c r="B1394" s="95"/>
      <c r="C1394" s="69"/>
      <c r="D1394" s="48"/>
      <c r="E1394" s="69"/>
      <c r="F1394" s="169"/>
      <c r="G1394" s="124" t="e">
        <f>VLOOKUP(F1394,[2]零件成本10.26!$B$2:$C$7802,2,0)</f>
        <v>#N/A</v>
      </c>
      <c r="H1394" s="170"/>
      <c r="I1394" s="128" t="str">
        <f t="shared" si="211"/>
        <v/>
      </c>
      <c r="J1394" s="172"/>
      <c r="K1394" s="178"/>
      <c r="L1394" s="170"/>
      <c r="M1394" s="69"/>
      <c r="N1394" s="69"/>
      <c r="O1394" s="69"/>
      <c r="P1394" s="100">
        <f t="shared" si="212"/>
        <v>0</v>
      </c>
      <c r="Q1394" s="180"/>
      <c r="R1394" s="140" t="str">
        <f t="shared" si="213"/>
        <v>0</v>
      </c>
      <c r="S1394" s="140" t="str">
        <f t="shared" si="214"/>
        <v>0</v>
      </c>
      <c r="T1394" s="157"/>
      <c r="U1394" s="106"/>
      <c r="V1394" s="142">
        <f t="shared" si="215"/>
        <v>0</v>
      </c>
      <c r="W1394" s="142">
        <f t="shared" si="216"/>
        <v>0</v>
      </c>
      <c r="X1394" s="108">
        <f t="shared" si="217"/>
        <v>0</v>
      </c>
      <c r="Y1394" s="108">
        <f t="shared" si="218"/>
        <v>0</v>
      </c>
      <c r="Z1394" s="108">
        <f t="shared" si="219"/>
        <v>0</v>
      </c>
      <c r="AA1394" s="174"/>
      <c r="AB1394" s="179"/>
      <c r="AS1394" s="176"/>
      <c r="AT1394" s="176"/>
      <c r="AU1394" s="176"/>
      <c r="AV1394" s="176"/>
      <c r="AW1394" s="176"/>
      <c r="AX1394" s="176"/>
      <c r="AY1394" s="176"/>
      <c r="AZ1394" s="176"/>
      <c r="BA1394" s="176"/>
      <c r="BB1394" s="176"/>
      <c r="BC1394" s="176"/>
      <c r="BD1394" s="176"/>
      <c r="BE1394" s="176"/>
      <c r="BF1394" s="176"/>
      <c r="BG1394" s="176"/>
      <c r="BH1394" s="176"/>
      <c r="BI1394" s="176"/>
      <c r="BJ1394" s="176"/>
      <c r="BK1394" s="176"/>
      <c r="BL1394" s="176"/>
      <c r="BM1394" s="176"/>
      <c r="BN1394" s="176"/>
      <c r="BO1394" s="176"/>
    </row>
    <row r="1395" s="115" customFormat="1" ht="17.25" spans="1:67">
      <c r="A1395" s="94">
        <f t="shared" si="210"/>
        <v>1394</v>
      </c>
      <c r="B1395" s="95"/>
      <c r="C1395" s="69"/>
      <c r="D1395" s="48"/>
      <c r="E1395" s="69"/>
      <c r="F1395" s="169"/>
      <c r="G1395" s="124" t="e">
        <f>VLOOKUP(F1395,[2]零件成本10.26!$B$2:$C$7802,2,0)</f>
        <v>#N/A</v>
      </c>
      <c r="H1395" s="170"/>
      <c r="I1395" s="128" t="str">
        <f t="shared" si="211"/>
        <v/>
      </c>
      <c r="J1395" s="172"/>
      <c r="K1395" s="178"/>
      <c r="L1395" s="170"/>
      <c r="M1395" s="69"/>
      <c r="N1395" s="69"/>
      <c r="O1395" s="69"/>
      <c r="P1395" s="100">
        <f t="shared" si="212"/>
        <v>0</v>
      </c>
      <c r="Q1395" s="180"/>
      <c r="R1395" s="140" t="str">
        <f t="shared" si="213"/>
        <v>0</v>
      </c>
      <c r="S1395" s="140" t="str">
        <f t="shared" si="214"/>
        <v>0</v>
      </c>
      <c r="T1395" s="157"/>
      <c r="U1395" s="106"/>
      <c r="V1395" s="142">
        <f t="shared" si="215"/>
        <v>0</v>
      </c>
      <c r="W1395" s="142">
        <f t="shared" si="216"/>
        <v>0</v>
      </c>
      <c r="X1395" s="108">
        <f t="shared" si="217"/>
        <v>0</v>
      </c>
      <c r="Y1395" s="108">
        <f t="shared" si="218"/>
        <v>0</v>
      </c>
      <c r="Z1395" s="108">
        <f t="shared" si="219"/>
        <v>0</v>
      </c>
      <c r="AA1395" s="174"/>
      <c r="AB1395" s="179"/>
      <c r="AS1395" s="176"/>
      <c r="AT1395" s="176"/>
      <c r="AU1395" s="176"/>
      <c r="AV1395" s="176"/>
      <c r="AW1395" s="176"/>
      <c r="AX1395" s="176"/>
      <c r="AY1395" s="176"/>
      <c r="AZ1395" s="176"/>
      <c r="BA1395" s="176"/>
      <c r="BB1395" s="176"/>
      <c r="BC1395" s="176"/>
      <c r="BD1395" s="176"/>
      <c r="BE1395" s="176"/>
      <c r="BF1395" s="176"/>
      <c r="BG1395" s="176"/>
      <c r="BH1395" s="176"/>
      <c r="BI1395" s="176"/>
      <c r="BJ1395" s="176"/>
      <c r="BK1395" s="176"/>
      <c r="BL1395" s="176"/>
      <c r="BM1395" s="176"/>
      <c r="BN1395" s="176"/>
      <c r="BO1395" s="176"/>
    </row>
    <row r="1396" s="115" customFormat="1" ht="17.25" spans="1:67">
      <c r="A1396" s="94">
        <f t="shared" si="210"/>
        <v>1395</v>
      </c>
      <c r="B1396" s="95"/>
      <c r="C1396" s="69"/>
      <c r="D1396" s="48"/>
      <c r="E1396" s="69"/>
      <c r="F1396" s="169"/>
      <c r="G1396" s="124" t="e">
        <f>VLOOKUP(F1396,[2]零件成本10.26!$B$2:$C$7802,2,0)</f>
        <v>#N/A</v>
      </c>
      <c r="H1396" s="170"/>
      <c r="I1396" s="128" t="str">
        <f t="shared" si="211"/>
        <v/>
      </c>
      <c r="J1396" s="172"/>
      <c r="K1396" s="178"/>
      <c r="L1396" s="170"/>
      <c r="M1396" s="69"/>
      <c r="N1396" s="69"/>
      <c r="O1396" s="69"/>
      <c r="P1396" s="100">
        <f t="shared" si="212"/>
        <v>0</v>
      </c>
      <c r="Q1396" s="180"/>
      <c r="R1396" s="140" t="str">
        <f t="shared" si="213"/>
        <v>0</v>
      </c>
      <c r="S1396" s="140" t="str">
        <f t="shared" si="214"/>
        <v>0</v>
      </c>
      <c r="T1396" s="157"/>
      <c r="U1396" s="106"/>
      <c r="V1396" s="142">
        <f t="shared" si="215"/>
        <v>0</v>
      </c>
      <c r="W1396" s="142">
        <f t="shared" si="216"/>
        <v>0</v>
      </c>
      <c r="X1396" s="108">
        <f t="shared" si="217"/>
        <v>0</v>
      </c>
      <c r="Y1396" s="108">
        <f t="shared" si="218"/>
        <v>0</v>
      </c>
      <c r="Z1396" s="108">
        <f t="shared" si="219"/>
        <v>0</v>
      </c>
      <c r="AA1396" s="174"/>
      <c r="AB1396" s="179"/>
      <c r="AS1396" s="176"/>
      <c r="AT1396" s="176"/>
      <c r="AU1396" s="176"/>
      <c r="AV1396" s="176"/>
      <c r="AW1396" s="176"/>
      <c r="AX1396" s="176"/>
      <c r="AY1396" s="176"/>
      <c r="AZ1396" s="176"/>
      <c r="BA1396" s="176"/>
      <c r="BB1396" s="176"/>
      <c r="BC1396" s="176"/>
      <c r="BD1396" s="176"/>
      <c r="BE1396" s="176"/>
      <c r="BF1396" s="176"/>
      <c r="BG1396" s="176"/>
      <c r="BH1396" s="176"/>
      <c r="BI1396" s="176"/>
      <c r="BJ1396" s="176"/>
      <c r="BK1396" s="176"/>
      <c r="BL1396" s="176"/>
      <c r="BM1396" s="176"/>
      <c r="BN1396" s="176"/>
      <c r="BO1396" s="176"/>
    </row>
    <row r="1397" s="115" customFormat="1" ht="17.25" spans="1:67">
      <c r="A1397" s="94">
        <f t="shared" si="210"/>
        <v>1396</v>
      </c>
      <c r="B1397" s="95"/>
      <c r="C1397" s="69"/>
      <c r="D1397" s="48"/>
      <c r="E1397" s="69"/>
      <c r="F1397" s="169"/>
      <c r="G1397" s="124" t="e">
        <f>VLOOKUP(F1397,[2]零件成本10.26!$B$2:$C$7802,2,0)</f>
        <v>#N/A</v>
      </c>
      <c r="H1397" s="170"/>
      <c r="I1397" s="128" t="str">
        <f t="shared" si="211"/>
        <v/>
      </c>
      <c r="J1397" s="172"/>
      <c r="K1397" s="178"/>
      <c r="L1397" s="170"/>
      <c r="M1397" s="69"/>
      <c r="N1397" s="69"/>
      <c r="O1397" s="69"/>
      <c r="P1397" s="100">
        <f t="shared" si="212"/>
        <v>0</v>
      </c>
      <c r="Q1397" s="180"/>
      <c r="R1397" s="140" t="str">
        <f t="shared" si="213"/>
        <v>0</v>
      </c>
      <c r="S1397" s="140" t="str">
        <f t="shared" si="214"/>
        <v>0</v>
      </c>
      <c r="T1397" s="157"/>
      <c r="U1397" s="106"/>
      <c r="V1397" s="142">
        <f t="shared" si="215"/>
        <v>0</v>
      </c>
      <c r="W1397" s="142">
        <f t="shared" si="216"/>
        <v>0</v>
      </c>
      <c r="X1397" s="108">
        <f t="shared" si="217"/>
        <v>0</v>
      </c>
      <c r="Y1397" s="108">
        <f t="shared" si="218"/>
        <v>0</v>
      </c>
      <c r="Z1397" s="108">
        <f t="shared" si="219"/>
        <v>0</v>
      </c>
      <c r="AA1397" s="174"/>
      <c r="AB1397" s="179"/>
      <c r="AS1397" s="176"/>
      <c r="AT1397" s="176"/>
      <c r="AU1397" s="176"/>
      <c r="AV1397" s="176"/>
      <c r="AW1397" s="176"/>
      <c r="AX1397" s="176"/>
      <c r="AY1397" s="176"/>
      <c r="AZ1397" s="176"/>
      <c r="BA1397" s="176"/>
      <c r="BB1397" s="176"/>
      <c r="BC1397" s="176"/>
      <c r="BD1397" s="176"/>
      <c r="BE1397" s="176"/>
      <c r="BF1397" s="176"/>
      <c r="BG1397" s="176"/>
      <c r="BH1397" s="176"/>
      <c r="BI1397" s="176"/>
      <c r="BJ1397" s="176"/>
      <c r="BK1397" s="176"/>
      <c r="BL1397" s="176"/>
      <c r="BM1397" s="176"/>
      <c r="BN1397" s="176"/>
      <c r="BO1397" s="176"/>
    </row>
    <row r="1398" s="115" customFormat="1" ht="17.25" spans="1:67">
      <c r="A1398" s="94">
        <f t="shared" si="210"/>
        <v>1397</v>
      </c>
      <c r="B1398" s="95"/>
      <c r="C1398" s="69"/>
      <c r="D1398" s="48"/>
      <c r="E1398" s="69"/>
      <c r="F1398" s="169"/>
      <c r="G1398" s="124" t="e">
        <f>VLOOKUP(F1398,[2]零件成本10.26!$B$2:$C$7802,2,0)</f>
        <v>#N/A</v>
      </c>
      <c r="H1398" s="170"/>
      <c r="I1398" s="128" t="str">
        <f t="shared" si="211"/>
        <v/>
      </c>
      <c r="J1398" s="172"/>
      <c r="K1398" s="178"/>
      <c r="L1398" s="170"/>
      <c r="M1398" s="69"/>
      <c r="N1398" s="69"/>
      <c r="O1398" s="69"/>
      <c r="P1398" s="100">
        <f t="shared" si="212"/>
        <v>0</v>
      </c>
      <c r="Q1398" s="180"/>
      <c r="R1398" s="140" t="str">
        <f t="shared" si="213"/>
        <v>0</v>
      </c>
      <c r="S1398" s="140" t="str">
        <f t="shared" si="214"/>
        <v>0</v>
      </c>
      <c r="T1398" s="157"/>
      <c r="U1398" s="106"/>
      <c r="V1398" s="142">
        <f t="shared" si="215"/>
        <v>0</v>
      </c>
      <c r="W1398" s="142">
        <f t="shared" si="216"/>
        <v>0</v>
      </c>
      <c r="X1398" s="108">
        <f t="shared" si="217"/>
        <v>0</v>
      </c>
      <c r="Y1398" s="108">
        <f t="shared" si="218"/>
        <v>0</v>
      </c>
      <c r="Z1398" s="108">
        <f t="shared" si="219"/>
        <v>0</v>
      </c>
      <c r="AA1398" s="174"/>
      <c r="AB1398" s="179"/>
      <c r="AS1398" s="176"/>
      <c r="AT1398" s="176"/>
      <c r="AU1398" s="176"/>
      <c r="AV1398" s="176"/>
      <c r="AW1398" s="176"/>
      <c r="AX1398" s="176"/>
      <c r="AY1398" s="176"/>
      <c r="AZ1398" s="176"/>
      <c r="BA1398" s="176"/>
      <c r="BB1398" s="176"/>
      <c r="BC1398" s="176"/>
      <c r="BD1398" s="176"/>
      <c r="BE1398" s="176"/>
      <c r="BF1398" s="176"/>
      <c r="BG1398" s="176"/>
      <c r="BH1398" s="176"/>
      <c r="BI1398" s="176"/>
      <c r="BJ1398" s="176"/>
      <c r="BK1398" s="176"/>
      <c r="BL1398" s="176"/>
      <c r="BM1398" s="176"/>
      <c r="BN1398" s="176"/>
      <c r="BO1398" s="176"/>
    </row>
    <row r="1399" s="115" customFormat="1" ht="17.25" spans="1:67">
      <c r="A1399" s="94">
        <f t="shared" si="210"/>
        <v>1398</v>
      </c>
      <c r="B1399" s="95"/>
      <c r="C1399" s="69"/>
      <c r="D1399" s="48"/>
      <c r="E1399" s="69"/>
      <c r="F1399" s="169"/>
      <c r="G1399" s="124" t="e">
        <f>VLOOKUP(F1399,[2]零件成本10.26!$B$2:$C$7802,2,0)</f>
        <v>#N/A</v>
      </c>
      <c r="H1399" s="170"/>
      <c r="I1399" s="128" t="str">
        <f t="shared" si="211"/>
        <v/>
      </c>
      <c r="J1399" s="172"/>
      <c r="K1399" s="178"/>
      <c r="L1399" s="170"/>
      <c r="M1399" s="69"/>
      <c r="N1399" s="69"/>
      <c r="O1399" s="69"/>
      <c r="P1399" s="100">
        <f t="shared" si="212"/>
        <v>0</v>
      </c>
      <c r="Q1399" s="180"/>
      <c r="R1399" s="140" t="str">
        <f t="shared" si="213"/>
        <v>0</v>
      </c>
      <c r="S1399" s="140" t="str">
        <f t="shared" si="214"/>
        <v>0</v>
      </c>
      <c r="T1399" s="157"/>
      <c r="U1399" s="106"/>
      <c r="V1399" s="142">
        <f t="shared" si="215"/>
        <v>0</v>
      </c>
      <c r="W1399" s="142">
        <f t="shared" si="216"/>
        <v>0</v>
      </c>
      <c r="X1399" s="108">
        <f t="shared" si="217"/>
        <v>0</v>
      </c>
      <c r="Y1399" s="108">
        <f t="shared" si="218"/>
        <v>0</v>
      </c>
      <c r="Z1399" s="108">
        <f t="shared" si="219"/>
        <v>0</v>
      </c>
      <c r="AA1399" s="174"/>
      <c r="AB1399" s="179"/>
      <c r="AS1399" s="176"/>
      <c r="AT1399" s="176"/>
      <c r="AU1399" s="176"/>
      <c r="AV1399" s="176"/>
      <c r="AW1399" s="176"/>
      <c r="AX1399" s="176"/>
      <c r="AY1399" s="176"/>
      <c r="AZ1399" s="176"/>
      <c r="BA1399" s="176"/>
      <c r="BB1399" s="176"/>
      <c r="BC1399" s="176"/>
      <c r="BD1399" s="176"/>
      <c r="BE1399" s="176"/>
      <c r="BF1399" s="176"/>
      <c r="BG1399" s="176"/>
      <c r="BH1399" s="176"/>
      <c r="BI1399" s="176"/>
      <c r="BJ1399" s="176"/>
      <c r="BK1399" s="176"/>
      <c r="BL1399" s="176"/>
      <c r="BM1399" s="176"/>
      <c r="BN1399" s="176"/>
      <c r="BO1399" s="176"/>
    </row>
    <row r="1400" s="115" customFormat="1" ht="17.25" spans="1:67">
      <c r="A1400" s="94">
        <f t="shared" si="210"/>
        <v>1399</v>
      </c>
      <c r="B1400" s="95"/>
      <c r="C1400" s="69"/>
      <c r="D1400" s="48"/>
      <c r="E1400" s="69"/>
      <c r="F1400" s="169"/>
      <c r="G1400" s="124" t="e">
        <f>VLOOKUP(F1400,[2]零件成本10.26!$B$2:$C$7802,2,0)</f>
        <v>#N/A</v>
      </c>
      <c r="H1400" s="170"/>
      <c r="I1400" s="128" t="str">
        <f t="shared" si="211"/>
        <v/>
      </c>
      <c r="J1400" s="172"/>
      <c r="K1400" s="178"/>
      <c r="L1400" s="170"/>
      <c r="M1400" s="69"/>
      <c r="N1400" s="69"/>
      <c r="O1400" s="69"/>
      <c r="P1400" s="100">
        <f t="shared" si="212"/>
        <v>0</v>
      </c>
      <c r="Q1400" s="180"/>
      <c r="R1400" s="140" t="str">
        <f t="shared" si="213"/>
        <v>0</v>
      </c>
      <c r="S1400" s="140" t="str">
        <f t="shared" si="214"/>
        <v>0</v>
      </c>
      <c r="T1400" s="157"/>
      <c r="U1400" s="106"/>
      <c r="V1400" s="142">
        <f t="shared" si="215"/>
        <v>0</v>
      </c>
      <c r="W1400" s="142">
        <f t="shared" si="216"/>
        <v>0</v>
      </c>
      <c r="X1400" s="108">
        <f t="shared" si="217"/>
        <v>0</v>
      </c>
      <c r="Y1400" s="108">
        <f t="shared" si="218"/>
        <v>0</v>
      </c>
      <c r="Z1400" s="108">
        <f t="shared" si="219"/>
        <v>0</v>
      </c>
      <c r="AA1400" s="174"/>
      <c r="AB1400" s="179"/>
      <c r="AS1400" s="176"/>
      <c r="AT1400" s="176"/>
      <c r="AU1400" s="176"/>
      <c r="AV1400" s="176"/>
      <c r="AW1400" s="176"/>
      <c r="AX1400" s="176"/>
      <c r="AY1400" s="176"/>
      <c r="AZ1400" s="176"/>
      <c r="BA1400" s="176"/>
      <c r="BB1400" s="176"/>
      <c r="BC1400" s="176"/>
      <c r="BD1400" s="176"/>
      <c r="BE1400" s="176"/>
      <c r="BF1400" s="176"/>
      <c r="BG1400" s="176"/>
      <c r="BH1400" s="176"/>
      <c r="BI1400" s="176"/>
      <c r="BJ1400" s="176"/>
      <c r="BK1400" s="176"/>
      <c r="BL1400" s="176"/>
      <c r="BM1400" s="176"/>
      <c r="BN1400" s="176"/>
      <c r="BO1400" s="176"/>
    </row>
    <row r="1401" s="115" customFormat="1" ht="17.25" spans="1:67">
      <c r="A1401" s="94">
        <f t="shared" si="210"/>
        <v>1400</v>
      </c>
      <c r="B1401" s="95"/>
      <c r="C1401" s="69"/>
      <c r="D1401" s="48"/>
      <c r="E1401" s="69"/>
      <c r="F1401" s="169"/>
      <c r="G1401" s="124" t="e">
        <f>VLOOKUP(F1401,[2]零件成本10.26!$B$2:$C$7802,2,0)</f>
        <v>#N/A</v>
      </c>
      <c r="H1401" s="170"/>
      <c r="I1401" s="128" t="str">
        <f t="shared" si="211"/>
        <v/>
      </c>
      <c r="J1401" s="172"/>
      <c r="K1401" s="178"/>
      <c r="L1401" s="170"/>
      <c r="M1401" s="69"/>
      <c r="N1401" s="69"/>
      <c r="O1401" s="69"/>
      <c r="P1401" s="100">
        <f t="shared" si="212"/>
        <v>0</v>
      </c>
      <c r="Q1401" s="180"/>
      <c r="R1401" s="140" t="str">
        <f t="shared" si="213"/>
        <v>0</v>
      </c>
      <c r="S1401" s="140" t="str">
        <f t="shared" si="214"/>
        <v>0</v>
      </c>
      <c r="T1401" s="157"/>
      <c r="U1401" s="106"/>
      <c r="V1401" s="142">
        <f t="shared" si="215"/>
        <v>0</v>
      </c>
      <c r="W1401" s="142">
        <f t="shared" si="216"/>
        <v>0</v>
      </c>
      <c r="X1401" s="108">
        <f t="shared" si="217"/>
        <v>0</v>
      </c>
      <c r="Y1401" s="108">
        <f t="shared" si="218"/>
        <v>0</v>
      </c>
      <c r="Z1401" s="108">
        <f t="shared" si="219"/>
        <v>0</v>
      </c>
      <c r="AA1401" s="174"/>
      <c r="AB1401" s="179"/>
      <c r="AS1401" s="176"/>
      <c r="AT1401" s="176"/>
      <c r="AU1401" s="176"/>
      <c r="AV1401" s="176"/>
      <c r="AW1401" s="176"/>
      <c r="AX1401" s="176"/>
      <c r="AY1401" s="176"/>
      <c r="AZ1401" s="176"/>
      <c r="BA1401" s="176"/>
      <c r="BB1401" s="176"/>
      <c r="BC1401" s="176"/>
      <c r="BD1401" s="176"/>
      <c r="BE1401" s="176"/>
      <c r="BF1401" s="176"/>
      <c r="BG1401" s="176"/>
      <c r="BH1401" s="176"/>
      <c r="BI1401" s="176"/>
      <c r="BJ1401" s="176"/>
      <c r="BK1401" s="176"/>
      <c r="BL1401" s="176"/>
      <c r="BM1401" s="176"/>
      <c r="BN1401" s="176"/>
      <c r="BO1401" s="176"/>
    </row>
    <row r="1402" s="115" customFormat="1" ht="17.25" spans="1:67">
      <c r="A1402" s="94">
        <f t="shared" si="210"/>
        <v>1401</v>
      </c>
      <c r="B1402" s="95"/>
      <c r="C1402" s="69"/>
      <c r="D1402" s="48"/>
      <c r="E1402" s="69"/>
      <c r="F1402" s="169"/>
      <c r="G1402" s="124" t="e">
        <f>VLOOKUP(F1402,[2]零件成本10.26!$B$2:$C$7802,2,0)</f>
        <v>#N/A</v>
      </c>
      <c r="H1402" s="170"/>
      <c r="I1402" s="128" t="str">
        <f t="shared" si="211"/>
        <v/>
      </c>
      <c r="J1402" s="172"/>
      <c r="K1402" s="178"/>
      <c r="L1402" s="170"/>
      <c r="M1402" s="69"/>
      <c r="N1402" s="69"/>
      <c r="O1402" s="69"/>
      <c r="P1402" s="100">
        <f t="shared" si="212"/>
        <v>0</v>
      </c>
      <c r="Q1402" s="180"/>
      <c r="R1402" s="140" t="str">
        <f t="shared" si="213"/>
        <v>0</v>
      </c>
      <c r="S1402" s="140" t="str">
        <f t="shared" si="214"/>
        <v>0</v>
      </c>
      <c r="T1402" s="157"/>
      <c r="U1402" s="106"/>
      <c r="V1402" s="142">
        <f t="shared" si="215"/>
        <v>0</v>
      </c>
      <c r="W1402" s="142">
        <f t="shared" si="216"/>
        <v>0</v>
      </c>
      <c r="X1402" s="108">
        <f t="shared" si="217"/>
        <v>0</v>
      </c>
      <c r="Y1402" s="108">
        <f t="shared" si="218"/>
        <v>0</v>
      </c>
      <c r="Z1402" s="108">
        <f t="shared" si="219"/>
        <v>0</v>
      </c>
      <c r="AA1402" s="174"/>
      <c r="AB1402" s="179"/>
      <c r="AS1402" s="176"/>
      <c r="AT1402" s="176"/>
      <c r="AU1402" s="176"/>
      <c r="AV1402" s="176"/>
      <c r="AW1402" s="176"/>
      <c r="AX1402" s="176"/>
      <c r="AY1402" s="176"/>
      <c r="AZ1402" s="176"/>
      <c r="BA1402" s="176"/>
      <c r="BB1402" s="176"/>
      <c r="BC1402" s="176"/>
      <c r="BD1402" s="176"/>
      <c r="BE1402" s="176"/>
      <c r="BF1402" s="176"/>
      <c r="BG1402" s="176"/>
      <c r="BH1402" s="176"/>
      <c r="BI1402" s="176"/>
      <c r="BJ1402" s="176"/>
      <c r="BK1402" s="176"/>
      <c r="BL1402" s="176"/>
      <c r="BM1402" s="176"/>
      <c r="BN1402" s="176"/>
      <c r="BO1402" s="176"/>
    </row>
    <row r="1403" s="115" customFormat="1" ht="17.25" spans="1:67">
      <c r="A1403" s="94">
        <f t="shared" si="210"/>
        <v>1402</v>
      </c>
      <c r="B1403" s="95"/>
      <c r="C1403" s="69"/>
      <c r="D1403" s="48"/>
      <c r="E1403" s="69"/>
      <c r="F1403" s="169"/>
      <c r="G1403" s="124" t="e">
        <f>VLOOKUP(F1403,[2]零件成本10.26!$B$2:$C$7802,2,0)</f>
        <v>#N/A</v>
      </c>
      <c r="H1403" s="170"/>
      <c r="I1403" s="128" t="str">
        <f t="shared" si="211"/>
        <v/>
      </c>
      <c r="J1403" s="172"/>
      <c r="K1403" s="178"/>
      <c r="L1403" s="170"/>
      <c r="M1403" s="69"/>
      <c r="N1403" s="69"/>
      <c r="O1403" s="69"/>
      <c r="P1403" s="100">
        <f t="shared" si="212"/>
        <v>0</v>
      </c>
      <c r="Q1403" s="180"/>
      <c r="R1403" s="140" t="str">
        <f t="shared" si="213"/>
        <v>0</v>
      </c>
      <c r="S1403" s="140" t="str">
        <f t="shared" si="214"/>
        <v>0</v>
      </c>
      <c r="T1403" s="157"/>
      <c r="U1403" s="106"/>
      <c r="V1403" s="142">
        <f t="shared" si="215"/>
        <v>0</v>
      </c>
      <c r="W1403" s="142">
        <f t="shared" si="216"/>
        <v>0</v>
      </c>
      <c r="X1403" s="108">
        <f t="shared" si="217"/>
        <v>0</v>
      </c>
      <c r="Y1403" s="108">
        <f t="shared" si="218"/>
        <v>0</v>
      </c>
      <c r="Z1403" s="108">
        <f t="shared" si="219"/>
        <v>0</v>
      </c>
      <c r="AA1403" s="174"/>
      <c r="AB1403" s="179"/>
      <c r="AS1403" s="176"/>
      <c r="AT1403" s="176"/>
      <c r="AU1403" s="176"/>
      <c r="AV1403" s="176"/>
      <c r="AW1403" s="176"/>
      <c r="AX1403" s="176"/>
      <c r="AY1403" s="176"/>
      <c r="AZ1403" s="176"/>
      <c r="BA1403" s="176"/>
      <c r="BB1403" s="176"/>
      <c r="BC1403" s="176"/>
      <c r="BD1403" s="176"/>
      <c r="BE1403" s="176"/>
      <c r="BF1403" s="176"/>
      <c r="BG1403" s="176"/>
      <c r="BH1403" s="176"/>
      <c r="BI1403" s="176"/>
      <c r="BJ1403" s="176"/>
      <c r="BK1403" s="176"/>
      <c r="BL1403" s="176"/>
      <c r="BM1403" s="176"/>
      <c r="BN1403" s="176"/>
      <c r="BO1403" s="176"/>
    </row>
    <row r="1404" s="115" customFormat="1" ht="17.25" spans="1:67">
      <c r="A1404" s="94">
        <f t="shared" si="210"/>
        <v>1403</v>
      </c>
      <c r="B1404" s="95"/>
      <c r="C1404" s="69"/>
      <c r="D1404" s="48"/>
      <c r="E1404" s="69"/>
      <c r="F1404" s="169"/>
      <c r="G1404" s="124" t="e">
        <f>VLOOKUP(F1404,[2]零件成本10.26!$B$2:$C$7802,2,0)</f>
        <v>#N/A</v>
      </c>
      <c r="H1404" s="170"/>
      <c r="I1404" s="128" t="str">
        <f t="shared" si="211"/>
        <v/>
      </c>
      <c r="J1404" s="172"/>
      <c r="K1404" s="178"/>
      <c r="L1404" s="170"/>
      <c r="M1404" s="69"/>
      <c r="N1404" s="69"/>
      <c r="O1404" s="69"/>
      <c r="P1404" s="100">
        <f t="shared" si="212"/>
        <v>0</v>
      </c>
      <c r="Q1404" s="180"/>
      <c r="R1404" s="140" t="str">
        <f t="shared" si="213"/>
        <v>0</v>
      </c>
      <c r="S1404" s="140" t="str">
        <f t="shared" si="214"/>
        <v>0</v>
      </c>
      <c r="T1404" s="157"/>
      <c r="U1404" s="106"/>
      <c r="V1404" s="142">
        <f t="shared" si="215"/>
        <v>0</v>
      </c>
      <c r="W1404" s="142">
        <f t="shared" si="216"/>
        <v>0</v>
      </c>
      <c r="X1404" s="108">
        <f t="shared" si="217"/>
        <v>0</v>
      </c>
      <c r="Y1404" s="108">
        <f t="shared" si="218"/>
        <v>0</v>
      </c>
      <c r="Z1404" s="108">
        <f t="shared" si="219"/>
        <v>0</v>
      </c>
      <c r="AA1404" s="174"/>
      <c r="AB1404" s="179"/>
      <c r="AS1404" s="176"/>
      <c r="AT1404" s="176"/>
      <c r="AU1404" s="176"/>
      <c r="AV1404" s="176"/>
      <c r="AW1404" s="176"/>
      <c r="AX1404" s="176"/>
      <c r="AY1404" s="176"/>
      <c r="AZ1404" s="176"/>
      <c r="BA1404" s="176"/>
      <c r="BB1404" s="176"/>
      <c r="BC1404" s="176"/>
      <c r="BD1404" s="176"/>
      <c r="BE1404" s="176"/>
      <c r="BF1404" s="176"/>
      <c r="BG1404" s="176"/>
      <c r="BH1404" s="176"/>
      <c r="BI1404" s="176"/>
      <c r="BJ1404" s="176"/>
      <c r="BK1404" s="176"/>
      <c r="BL1404" s="176"/>
      <c r="BM1404" s="176"/>
      <c r="BN1404" s="176"/>
      <c r="BO1404" s="176"/>
    </row>
    <row r="1405" s="115" customFormat="1" ht="17.25" spans="1:67">
      <c r="A1405" s="94">
        <f t="shared" si="210"/>
        <v>1404</v>
      </c>
      <c r="B1405" s="95"/>
      <c r="C1405" s="69"/>
      <c r="D1405" s="48"/>
      <c r="E1405" s="69"/>
      <c r="F1405" s="169"/>
      <c r="G1405" s="124" t="e">
        <f>VLOOKUP(F1405,[2]零件成本10.26!$B$2:$C$7802,2,0)</f>
        <v>#N/A</v>
      </c>
      <c r="H1405" s="170"/>
      <c r="I1405" s="128" t="str">
        <f t="shared" si="211"/>
        <v/>
      </c>
      <c r="J1405" s="172"/>
      <c r="K1405" s="178"/>
      <c r="L1405" s="170"/>
      <c r="M1405" s="69"/>
      <c r="N1405" s="69"/>
      <c r="O1405" s="69"/>
      <c r="P1405" s="100">
        <f t="shared" si="212"/>
        <v>0</v>
      </c>
      <c r="Q1405" s="180"/>
      <c r="R1405" s="140" t="str">
        <f t="shared" si="213"/>
        <v>0</v>
      </c>
      <c r="S1405" s="140" t="str">
        <f t="shared" si="214"/>
        <v>0</v>
      </c>
      <c r="T1405" s="157"/>
      <c r="U1405" s="106"/>
      <c r="V1405" s="142">
        <f t="shared" si="215"/>
        <v>0</v>
      </c>
      <c r="W1405" s="142">
        <f t="shared" si="216"/>
        <v>0</v>
      </c>
      <c r="X1405" s="108">
        <f t="shared" si="217"/>
        <v>0</v>
      </c>
      <c r="Y1405" s="108">
        <f t="shared" si="218"/>
        <v>0</v>
      </c>
      <c r="Z1405" s="108">
        <f t="shared" si="219"/>
        <v>0</v>
      </c>
      <c r="AA1405" s="174"/>
      <c r="AB1405" s="179"/>
      <c r="AS1405" s="176"/>
      <c r="AT1405" s="176"/>
      <c r="AU1405" s="176"/>
      <c r="AV1405" s="176"/>
      <c r="AW1405" s="176"/>
      <c r="AX1405" s="176"/>
      <c r="AY1405" s="176"/>
      <c r="AZ1405" s="176"/>
      <c r="BA1405" s="176"/>
      <c r="BB1405" s="176"/>
      <c r="BC1405" s="176"/>
      <c r="BD1405" s="176"/>
      <c r="BE1405" s="176"/>
      <c r="BF1405" s="176"/>
      <c r="BG1405" s="176"/>
      <c r="BH1405" s="176"/>
      <c r="BI1405" s="176"/>
      <c r="BJ1405" s="176"/>
      <c r="BK1405" s="176"/>
      <c r="BL1405" s="176"/>
      <c r="BM1405" s="176"/>
      <c r="BN1405" s="176"/>
      <c r="BO1405" s="176"/>
    </row>
    <row r="1406" s="115" customFormat="1" ht="17.25" spans="1:67">
      <c r="A1406" s="94">
        <f t="shared" si="210"/>
        <v>1405</v>
      </c>
      <c r="B1406" s="95"/>
      <c r="C1406" s="69"/>
      <c r="D1406" s="48"/>
      <c r="E1406" s="69"/>
      <c r="F1406" s="169"/>
      <c r="G1406" s="124" t="e">
        <f>VLOOKUP(F1406,[2]零件成本10.26!$B$2:$C$7802,2,0)</f>
        <v>#N/A</v>
      </c>
      <c r="H1406" s="170"/>
      <c r="I1406" s="128" t="str">
        <f t="shared" si="211"/>
        <v/>
      </c>
      <c r="J1406" s="172"/>
      <c r="K1406" s="178"/>
      <c r="L1406" s="170"/>
      <c r="M1406" s="69"/>
      <c r="N1406" s="69"/>
      <c r="O1406" s="69"/>
      <c r="P1406" s="100">
        <f t="shared" si="212"/>
        <v>0</v>
      </c>
      <c r="Q1406" s="180"/>
      <c r="R1406" s="140" t="str">
        <f t="shared" si="213"/>
        <v>0</v>
      </c>
      <c r="S1406" s="140" t="str">
        <f t="shared" si="214"/>
        <v>0</v>
      </c>
      <c r="T1406" s="157"/>
      <c r="U1406" s="106"/>
      <c r="V1406" s="142">
        <f t="shared" si="215"/>
        <v>0</v>
      </c>
      <c r="W1406" s="142">
        <f t="shared" si="216"/>
        <v>0</v>
      </c>
      <c r="X1406" s="108">
        <f t="shared" si="217"/>
        <v>0</v>
      </c>
      <c r="Y1406" s="108">
        <f t="shared" si="218"/>
        <v>0</v>
      </c>
      <c r="Z1406" s="108">
        <f t="shared" si="219"/>
        <v>0</v>
      </c>
      <c r="AA1406" s="174"/>
      <c r="AB1406" s="179"/>
      <c r="AS1406" s="176"/>
      <c r="AT1406" s="176"/>
      <c r="AU1406" s="176"/>
      <c r="AV1406" s="176"/>
      <c r="AW1406" s="176"/>
      <c r="AX1406" s="176"/>
      <c r="AY1406" s="176"/>
      <c r="AZ1406" s="176"/>
      <c r="BA1406" s="176"/>
      <c r="BB1406" s="176"/>
      <c r="BC1406" s="176"/>
      <c r="BD1406" s="176"/>
      <c r="BE1406" s="176"/>
      <c r="BF1406" s="176"/>
      <c r="BG1406" s="176"/>
      <c r="BH1406" s="176"/>
      <c r="BI1406" s="176"/>
      <c r="BJ1406" s="176"/>
      <c r="BK1406" s="176"/>
      <c r="BL1406" s="176"/>
      <c r="BM1406" s="176"/>
      <c r="BN1406" s="176"/>
      <c r="BO1406" s="176"/>
    </row>
    <row r="1407" s="115" customFormat="1" ht="17.25" spans="1:67">
      <c r="A1407" s="94">
        <f t="shared" si="210"/>
        <v>1406</v>
      </c>
      <c r="B1407" s="95"/>
      <c r="C1407" s="69"/>
      <c r="D1407" s="48"/>
      <c r="E1407" s="69"/>
      <c r="F1407" s="169"/>
      <c r="G1407" s="124" t="e">
        <f>VLOOKUP(F1407,[2]零件成本10.26!$B$2:$C$7802,2,0)</f>
        <v>#N/A</v>
      </c>
      <c r="H1407" s="170"/>
      <c r="I1407" s="128" t="str">
        <f t="shared" si="211"/>
        <v/>
      </c>
      <c r="J1407" s="172"/>
      <c r="K1407" s="178"/>
      <c r="L1407" s="170"/>
      <c r="M1407" s="69"/>
      <c r="N1407" s="69"/>
      <c r="O1407" s="69"/>
      <c r="P1407" s="100">
        <f t="shared" si="212"/>
        <v>0</v>
      </c>
      <c r="Q1407" s="180"/>
      <c r="R1407" s="140" t="str">
        <f t="shared" si="213"/>
        <v>0</v>
      </c>
      <c r="S1407" s="140" t="str">
        <f t="shared" si="214"/>
        <v>0</v>
      </c>
      <c r="T1407" s="157"/>
      <c r="U1407" s="106"/>
      <c r="V1407" s="142">
        <f t="shared" si="215"/>
        <v>0</v>
      </c>
      <c r="W1407" s="142">
        <f t="shared" si="216"/>
        <v>0</v>
      </c>
      <c r="X1407" s="108">
        <f t="shared" si="217"/>
        <v>0</v>
      </c>
      <c r="Y1407" s="108">
        <f t="shared" si="218"/>
        <v>0</v>
      </c>
      <c r="Z1407" s="108">
        <f t="shared" si="219"/>
        <v>0</v>
      </c>
      <c r="AA1407" s="174"/>
      <c r="AB1407" s="179"/>
      <c r="AS1407" s="176"/>
      <c r="AT1407" s="176"/>
      <c r="AU1407" s="176"/>
      <c r="AV1407" s="176"/>
      <c r="AW1407" s="176"/>
      <c r="AX1407" s="176"/>
      <c r="AY1407" s="176"/>
      <c r="AZ1407" s="176"/>
      <c r="BA1407" s="176"/>
      <c r="BB1407" s="176"/>
      <c r="BC1407" s="176"/>
      <c r="BD1407" s="176"/>
      <c r="BE1407" s="176"/>
      <c r="BF1407" s="176"/>
      <c r="BG1407" s="176"/>
      <c r="BH1407" s="176"/>
      <c r="BI1407" s="176"/>
      <c r="BJ1407" s="176"/>
      <c r="BK1407" s="176"/>
      <c r="BL1407" s="176"/>
      <c r="BM1407" s="176"/>
      <c r="BN1407" s="176"/>
      <c r="BO1407" s="176"/>
    </row>
    <row r="1408" s="115" customFormat="1" ht="17.25" spans="1:67">
      <c r="A1408" s="94">
        <f t="shared" si="210"/>
        <v>1407</v>
      </c>
      <c r="B1408" s="95"/>
      <c r="C1408" s="69"/>
      <c r="D1408" s="48"/>
      <c r="E1408" s="69"/>
      <c r="F1408" s="169"/>
      <c r="G1408" s="124" t="e">
        <f>VLOOKUP(F1408,[2]零件成本10.26!$B$2:$C$7802,2,0)</f>
        <v>#N/A</v>
      </c>
      <c r="H1408" s="170"/>
      <c r="I1408" s="128" t="str">
        <f t="shared" si="211"/>
        <v/>
      </c>
      <c r="J1408" s="172"/>
      <c r="K1408" s="178"/>
      <c r="L1408" s="170"/>
      <c r="M1408" s="69"/>
      <c r="N1408" s="69"/>
      <c r="O1408" s="69"/>
      <c r="P1408" s="100">
        <f t="shared" si="212"/>
        <v>0</v>
      </c>
      <c r="Q1408" s="180"/>
      <c r="R1408" s="140" t="str">
        <f t="shared" si="213"/>
        <v>0</v>
      </c>
      <c r="S1408" s="140" t="str">
        <f t="shared" si="214"/>
        <v>0</v>
      </c>
      <c r="T1408" s="157"/>
      <c r="U1408" s="106"/>
      <c r="V1408" s="142">
        <f t="shared" si="215"/>
        <v>0</v>
      </c>
      <c r="W1408" s="142">
        <f t="shared" si="216"/>
        <v>0</v>
      </c>
      <c r="X1408" s="108">
        <f t="shared" si="217"/>
        <v>0</v>
      </c>
      <c r="Y1408" s="108">
        <f t="shared" si="218"/>
        <v>0</v>
      </c>
      <c r="Z1408" s="108">
        <f t="shared" si="219"/>
        <v>0</v>
      </c>
      <c r="AA1408" s="174"/>
      <c r="AB1408" s="179"/>
      <c r="AS1408" s="176"/>
      <c r="AT1408" s="176"/>
      <c r="AU1408" s="176"/>
      <c r="AV1408" s="176"/>
      <c r="AW1408" s="176"/>
      <c r="AX1408" s="176"/>
      <c r="AY1408" s="176"/>
      <c r="AZ1408" s="176"/>
      <c r="BA1408" s="176"/>
      <c r="BB1408" s="176"/>
      <c r="BC1408" s="176"/>
      <c r="BD1408" s="176"/>
      <c r="BE1408" s="176"/>
      <c r="BF1408" s="176"/>
      <c r="BG1408" s="176"/>
      <c r="BH1408" s="176"/>
      <c r="BI1408" s="176"/>
      <c r="BJ1408" s="176"/>
      <c r="BK1408" s="176"/>
      <c r="BL1408" s="176"/>
      <c r="BM1408" s="176"/>
      <c r="BN1408" s="176"/>
      <c r="BO1408" s="176"/>
    </row>
    <row r="1409" s="115" customFormat="1" ht="17.25" spans="1:67">
      <c r="A1409" s="94">
        <f t="shared" si="210"/>
        <v>1408</v>
      </c>
      <c r="B1409" s="95"/>
      <c r="C1409" s="69"/>
      <c r="D1409" s="48"/>
      <c r="E1409" s="69"/>
      <c r="F1409" s="169"/>
      <c r="G1409" s="124" t="e">
        <f>VLOOKUP(F1409,[2]零件成本10.26!$B$2:$C$7802,2,0)</f>
        <v>#N/A</v>
      </c>
      <c r="H1409" s="170"/>
      <c r="I1409" s="128" t="str">
        <f t="shared" si="211"/>
        <v/>
      </c>
      <c r="J1409" s="172"/>
      <c r="K1409" s="178"/>
      <c r="L1409" s="170"/>
      <c r="M1409" s="69"/>
      <c r="N1409" s="69"/>
      <c r="O1409" s="69"/>
      <c r="P1409" s="100">
        <f t="shared" si="212"/>
        <v>0</v>
      </c>
      <c r="Q1409" s="180"/>
      <c r="R1409" s="140" t="str">
        <f t="shared" si="213"/>
        <v>0</v>
      </c>
      <c r="S1409" s="140" t="str">
        <f t="shared" si="214"/>
        <v>0</v>
      </c>
      <c r="T1409" s="157"/>
      <c r="U1409" s="106"/>
      <c r="V1409" s="142">
        <f t="shared" si="215"/>
        <v>0</v>
      </c>
      <c r="W1409" s="142">
        <f t="shared" si="216"/>
        <v>0</v>
      </c>
      <c r="X1409" s="108">
        <f t="shared" si="217"/>
        <v>0</v>
      </c>
      <c r="Y1409" s="108">
        <f t="shared" si="218"/>
        <v>0</v>
      </c>
      <c r="Z1409" s="108">
        <f t="shared" si="219"/>
        <v>0</v>
      </c>
      <c r="AA1409" s="174"/>
      <c r="AB1409" s="179"/>
      <c r="AS1409" s="176"/>
      <c r="AT1409" s="176"/>
      <c r="AU1409" s="176"/>
      <c r="AV1409" s="176"/>
      <c r="AW1409" s="176"/>
      <c r="AX1409" s="176"/>
      <c r="AY1409" s="176"/>
      <c r="AZ1409" s="176"/>
      <c r="BA1409" s="176"/>
      <c r="BB1409" s="176"/>
      <c r="BC1409" s="176"/>
      <c r="BD1409" s="176"/>
      <c r="BE1409" s="176"/>
      <c r="BF1409" s="176"/>
      <c r="BG1409" s="176"/>
      <c r="BH1409" s="176"/>
      <c r="BI1409" s="176"/>
      <c r="BJ1409" s="176"/>
      <c r="BK1409" s="176"/>
      <c r="BL1409" s="176"/>
      <c r="BM1409" s="176"/>
      <c r="BN1409" s="176"/>
      <c r="BO1409" s="176"/>
    </row>
    <row r="1410" s="115" customFormat="1" ht="17.25" spans="1:67">
      <c r="A1410" s="94">
        <f t="shared" ref="A1410:A1473" si="220">ROW()-1</f>
        <v>1409</v>
      </c>
      <c r="B1410" s="95"/>
      <c r="C1410" s="69"/>
      <c r="D1410" s="48"/>
      <c r="E1410" s="69"/>
      <c r="F1410" s="169"/>
      <c r="G1410" s="124" t="e">
        <f>VLOOKUP(F1410,[2]零件成本10.26!$B$2:$C$7802,2,0)</f>
        <v>#N/A</v>
      </c>
      <c r="H1410" s="170"/>
      <c r="I1410" s="128" t="str">
        <f t="shared" ref="I1410:I1473" si="221">C1410&amp;F1410</f>
        <v/>
      </c>
      <c r="J1410" s="172"/>
      <c r="K1410" s="178"/>
      <c r="L1410" s="170"/>
      <c r="M1410" s="69"/>
      <c r="N1410" s="69"/>
      <c r="O1410" s="69"/>
      <c r="P1410" s="100">
        <f t="shared" ref="P1410:P1473" si="222">K1410</f>
        <v>0</v>
      </c>
      <c r="Q1410" s="180"/>
      <c r="R1410" s="140" t="str">
        <f t="shared" ref="R1410:R1473" si="223">IF(P1410&gt;Q1410,P1410-Q1410,"0")</f>
        <v>0</v>
      </c>
      <c r="S1410" s="140" t="str">
        <f t="shared" ref="S1410:S1473" si="224">IF(P1410&lt;Q1410,P1410-Q1410,"0")</f>
        <v>0</v>
      </c>
      <c r="T1410" s="157"/>
      <c r="U1410" s="106"/>
      <c r="V1410" s="142">
        <f t="shared" ref="V1410:V1473" si="225">IFERROR(P1410*U1410,"")</f>
        <v>0</v>
      </c>
      <c r="W1410" s="142">
        <f t="shared" ref="W1410:W1473" si="226">IFERROR(Q1410*U1410,"")</f>
        <v>0</v>
      </c>
      <c r="X1410" s="108">
        <f t="shared" ref="X1410:X1473" si="227">IFERROR(R1410*U1410,"")</f>
        <v>0</v>
      </c>
      <c r="Y1410" s="108">
        <f t="shared" ref="Y1410:Y1473" si="228">IFERROR(S1410*U1410,"")</f>
        <v>0</v>
      </c>
      <c r="Z1410" s="108">
        <f t="shared" ref="Z1410:Z1473" si="229">V1410-W1410</f>
        <v>0</v>
      </c>
      <c r="AA1410" s="174"/>
      <c r="AB1410" s="179"/>
      <c r="AS1410" s="176"/>
      <c r="AT1410" s="176"/>
      <c r="AU1410" s="176"/>
      <c r="AV1410" s="176"/>
      <c r="AW1410" s="176"/>
      <c r="AX1410" s="176"/>
      <c r="AY1410" s="176"/>
      <c r="AZ1410" s="176"/>
      <c r="BA1410" s="176"/>
      <c r="BB1410" s="176"/>
      <c r="BC1410" s="176"/>
      <c r="BD1410" s="176"/>
      <c r="BE1410" s="176"/>
      <c r="BF1410" s="176"/>
      <c r="BG1410" s="176"/>
      <c r="BH1410" s="176"/>
      <c r="BI1410" s="176"/>
      <c r="BJ1410" s="176"/>
      <c r="BK1410" s="176"/>
      <c r="BL1410" s="176"/>
      <c r="BM1410" s="176"/>
      <c r="BN1410" s="176"/>
      <c r="BO1410" s="176"/>
    </row>
    <row r="1411" s="115" customFormat="1" ht="17.25" spans="1:67">
      <c r="A1411" s="94">
        <f t="shared" si="220"/>
        <v>1410</v>
      </c>
      <c r="B1411" s="95"/>
      <c r="C1411" s="69"/>
      <c r="D1411" s="48"/>
      <c r="E1411" s="69"/>
      <c r="F1411" s="169"/>
      <c r="G1411" s="124" t="e">
        <f>VLOOKUP(F1411,[2]零件成本10.26!$B$2:$C$7802,2,0)</f>
        <v>#N/A</v>
      </c>
      <c r="H1411" s="170"/>
      <c r="I1411" s="128" t="str">
        <f t="shared" si="221"/>
        <v/>
      </c>
      <c r="J1411" s="172"/>
      <c r="K1411" s="178"/>
      <c r="L1411" s="170"/>
      <c r="M1411" s="69"/>
      <c r="N1411" s="69"/>
      <c r="O1411" s="69"/>
      <c r="P1411" s="100">
        <f t="shared" si="222"/>
        <v>0</v>
      </c>
      <c r="Q1411" s="180"/>
      <c r="R1411" s="140" t="str">
        <f t="shared" si="223"/>
        <v>0</v>
      </c>
      <c r="S1411" s="140" t="str">
        <f t="shared" si="224"/>
        <v>0</v>
      </c>
      <c r="T1411" s="157"/>
      <c r="U1411" s="106"/>
      <c r="V1411" s="142">
        <f t="shared" si="225"/>
        <v>0</v>
      </c>
      <c r="W1411" s="142">
        <f t="shared" si="226"/>
        <v>0</v>
      </c>
      <c r="X1411" s="108">
        <f t="shared" si="227"/>
        <v>0</v>
      </c>
      <c r="Y1411" s="108">
        <f t="shared" si="228"/>
        <v>0</v>
      </c>
      <c r="Z1411" s="108">
        <f t="shared" si="229"/>
        <v>0</v>
      </c>
      <c r="AA1411" s="174"/>
      <c r="AB1411" s="179"/>
      <c r="AS1411" s="176"/>
      <c r="AT1411" s="176"/>
      <c r="AU1411" s="176"/>
      <c r="AV1411" s="176"/>
      <c r="AW1411" s="176"/>
      <c r="AX1411" s="176"/>
      <c r="AY1411" s="176"/>
      <c r="AZ1411" s="176"/>
      <c r="BA1411" s="176"/>
      <c r="BB1411" s="176"/>
      <c r="BC1411" s="176"/>
      <c r="BD1411" s="176"/>
      <c r="BE1411" s="176"/>
      <c r="BF1411" s="176"/>
      <c r="BG1411" s="176"/>
      <c r="BH1411" s="176"/>
      <c r="BI1411" s="176"/>
      <c r="BJ1411" s="176"/>
      <c r="BK1411" s="176"/>
      <c r="BL1411" s="176"/>
      <c r="BM1411" s="176"/>
      <c r="BN1411" s="176"/>
      <c r="BO1411" s="176"/>
    </row>
    <row r="1412" s="115" customFormat="1" ht="17.25" spans="1:67">
      <c r="A1412" s="94">
        <f t="shared" si="220"/>
        <v>1411</v>
      </c>
      <c r="B1412" s="95"/>
      <c r="C1412" s="69"/>
      <c r="D1412" s="48"/>
      <c r="E1412" s="69"/>
      <c r="F1412" s="169"/>
      <c r="G1412" s="124" t="e">
        <f>VLOOKUP(F1412,[2]零件成本10.26!$B$2:$C$7802,2,0)</f>
        <v>#N/A</v>
      </c>
      <c r="H1412" s="170"/>
      <c r="I1412" s="128" t="str">
        <f t="shared" si="221"/>
        <v/>
      </c>
      <c r="J1412" s="172"/>
      <c r="K1412" s="178"/>
      <c r="L1412" s="170"/>
      <c r="M1412" s="69"/>
      <c r="N1412" s="69"/>
      <c r="O1412" s="69"/>
      <c r="P1412" s="100">
        <f t="shared" si="222"/>
        <v>0</v>
      </c>
      <c r="Q1412" s="180"/>
      <c r="R1412" s="140" t="str">
        <f t="shared" si="223"/>
        <v>0</v>
      </c>
      <c r="S1412" s="140" t="str">
        <f t="shared" si="224"/>
        <v>0</v>
      </c>
      <c r="T1412" s="157"/>
      <c r="U1412" s="106"/>
      <c r="V1412" s="142">
        <f t="shared" si="225"/>
        <v>0</v>
      </c>
      <c r="W1412" s="142">
        <f t="shared" si="226"/>
        <v>0</v>
      </c>
      <c r="X1412" s="108">
        <f t="shared" si="227"/>
        <v>0</v>
      </c>
      <c r="Y1412" s="108">
        <f t="shared" si="228"/>
        <v>0</v>
      </c>
      <c r="Z1412" s="108">
        <f t="shared" si="229"/>
        <v>0</v>
      </c>
      <c r="AA1412" s="174"/>
      <c r="AB1412" s="179"/>
      <c r="AS1412" s="176"/>
      <c r="AT1412" s="176"/>
      <c r="AU1412" s="176"/>
      <c r="AV1412" s="176"/>
      <c r="AW1412" s="176"/>
      <c r="AX1412" s="176"/>
      <c r="AY1412" s="176"/>
      <c r="AZ1412" s="176"/>
      <c r="BA1412" s="176"/>
      <c r="BB1412" s="176"/>
      <c r="BC1412" s="176"/>
      <c r="BD1412" s="176"/>
      <c r="BE1412" s="176"/>
      <c r="BF1412" s="176"/>
      <c r="BG1412" s="176"/>
      <c r="BH1412" s="176"/>
      <c r="BI1412" s="176"/>
      <c r="BJ1412" s="176"/>
      <c r="BK1412" s="176"/>
      <c r="BL1412" s="176"/>
      <c r="BM1412" s="176"/>
      <c r="BN1412" s="176"/>
      <c r="BO1412" s="176"/>
    </row>
    <row r="1413" s="115" customFormat="1" ht="17.25" spans="1:67">
      <c r="A1413" s="94">
        <f t="shared" si="220"/>
        <v>1412</v>
      </c>
      <c r="B1413" s="95"/>
      <c r="C1413" s="69"/>
      <c r="D1413" s="48"/>
      <c r="E1413" s="69"/>
      <c r="F1413" s="169"/>
      <c r="G1413" s="124" t="e">
        <f>VLOOKUP(F1413,[2]零件成本10.26!$B$2:$C$7802,2,0)</f>
        <v>#N/A</v>
      </c>
      <c r="H1413" s="170"/>
      <c r="I1413" s="128" t="str">
        <f t="shared" si="221"/>
        <v/>
      </c>
      <c r="J1413" s="172"/>
      <c r="K1413" s="178"/>
      <c r="L1413" s="170"/>
      <c r="M1413" s="69"/>
      <c r="N1413" s="69"/>
      <c r="O1413" s="69"/>
      <c r="P1413" s="100">
        <f t="shared" si="222"/>
        <v>0</v>
      </c>
      <c r="Q1413" s="180"/>
      <c r="R1413" s="140" t="str">
        <f t="shared" si="223"/>
        <v>0</v>
      </c>
      <c r="S1413" s="140" t="str">
        <f t="shared" si="224"/>
        <v>0</v>
      </c>
      <c r="T1413" s="157"/>
      <c r="U1413" s="106"/>
      <c r="V1413" s="142">
        <f t="shared" si="225"/>
        <v>0</v>
      </c>
      <c r="W1413" s="142">
        <f t="shared" si="226"/>
        <v>0</v>
      </c>
      <c r="X1413" s="108">
        <f t="shared" si="227"/>
        <v>0</v>
      </c>
      <c r="Y1413" s="108">
        <f t="shared" si="228"/>
        <v>0</v>
      </c>
      <c r="Z1413" s="108">
        <f t="shared" si="229"/>
        <v>0</v>
      </c>
      <c r="AA1413" s="174"/>
      <c r="AB1413" s="179"/>
      <c r="AS1413" s="176"/>
      <c r="AT1413" s="176"/>
      <c r="AU1413" s="176"/>
      <c r="AV1413" s="176"/>
      <c r="AW1413" s="176"/>
      <c r="AX1413" s="176"/>
      <c r="AY1413" s="176"/>
      <c r="AZ1413" s="176"/>
      <c r="BA1413" s="176"/>
      <c r="BB1413" s="176"/>
      <c r="BC1413" s="176"/>
      <c r="BD1413" s="176"/>
      <c r="BE1413" s="176"/>
      <c r="BF1413" s="176"/>
      <c r="BG1413" s="176"/>
      <c r="BH1413" s="176"/>
      <c r="BI1413" s="176"/>
      <c r="BJ1413" s="176"/>
      <c r="BK1413" s="176"/>
      <c r="BL1413" s="176"/>
      <c r="BM1413" s="176"/>
      <c r="BN1413" s="176"/>
      <c r="BO1413" s="176"/>
    </row>
    <row r="1414" s="115" customFormat="1" ht="17.25" spans="1:67">
      <c r="A1414" s="94">
        <f t="shared" si="220"/>
        <v>1413</v>
      </c>
      <c r="B1414" s="95"/>
      <c r="C1414" s="69"/>
      <c r="D1414" s="48"/>
      <c r="E1414" s="69"/>
      <c r="F1414" s="169"/>
      <c r="G1414" s="124" t="e">
        <f>VLOOKUP(F1414,[2]零件成本10.26!$B$2:$C$7802,2,0)</f>
        <v>#N/A</v>
      </c>
      <c r="H1414" s="170"/>
      <c r="I1414" s="128" t="str">
        <f t="shared" si="221"/>
        <v/>
      </c>
      <c r="J1414" s="172"/>
      <c r="K1414" s="178"/>
      <c r="L1414" s="170"/>
      <c r="M1414" s="69"/>
      <c r="N1414" s="69"/>
      <c r="O1414" s="69"/>
      <c r="P1414" s="100">
        <f t="shared" si="222"/>
        <v>0</v>
      </c>
      <c r="Q1414" s="180"/>
      <c r="R1414" s="140" t="str">
        <f t="shared" si="223"/>
        <v>0</v>
      </c>
      <c r="S1414" s="140" t="str">
        <f t="shared" si="224"/>
        <v>0</v>
      </c>
      <c r="T1414" s="157"/>
      <c r="U1414" s="106"/>
      <c r="V1414" s="142">
        <f t="shared" si="225"/>
        <v>0</v>
      </c>
      <c r="W1414" s="142">
        <f t="shared" si="226"/>
        <v>0</v>
      </c>
      <c r="X1414" s="108">
        <f t="shared" si="227"/>
        <v>0</v>
      </c>
      <c r="Y1414" s="108">
        <f t="shared" si="228"/>
        <v>0</v>
      </c>
      <c r="Z1414" s="108">
        <f t="shared" si="229"/>
        <v>0</v>
      </c>
      <c r="AA1414" s="174"/>
      <c r="AB1414" s="179"/>
      <c r="AS1414" s="176"/>
      <c r="AT1414" s="176"/>
      <c r="AU1414" s="176"/>
      <c r="AV1414" s="176"/>
      <c r="AW1414" s="176"/>
      <c r="AX1414" s="176"/>
      <c r="AY1414" s="176"/>
      <c r="AZ1414" s="176"/>
      <c r="BA1414" s="176"/>
      <c r="BB1414" s="176"/>
      <c r="BC1414" s="176"/>
      <c r="BD1414" s="176"/>
      <c r="BE1414" s="176"/>
      <c r="BF1414" s="176"/>
      <c r="BG1414" s="176"/>
      <c r="BH1414" s="176"/>
      <c r="BI1414" s="176"/>
      <c r="BJ1414" s="176"/>
      <c r="BK1414" s="176"/>
      <c r="BL1414" s="176"/>
      <c r="BM1414" s="176"/>
      <c r="BN1414" s="176"/>
      <c r="BO1414" s="176"/>
    </row>
    <row r="1415" s="115" customFormat="1" ht="17.25" spans="1:67">
      <c r="A1415" s="94">
        <f t="shared" si="220"/>
        <v>1414</v>
      </c>
      <c r="B1415" s="95"/>
      <c r="C1415" s="69"/>
      <c r="D1415" s="48"/>
      <c r="E1415" s="69"/>
      <c r="F1415" s="169"/>
      <c r="G1415" s="124" t="e">
        <f>VLOOKUP(F1415,[2]零件成本10.26!$B$2:$C$7802,2,0)</f>
        <v>#N/A</v>
      </c>
      <c r="H1415" s="170"/>
      <c r="I1415" s="128" t="str">
        <f t="shared" si="221"/>
        <v/>
      </c>
      <c r="J1415" s="172"/>
      <c r="K1415" s="178"/>
      <c r="L1415" s="170"/>
      <c r="M1415" s="69"/>
      <c r="N1415" s="69"/>
      <c r="O1415" s="69"/>
      <c r="P1415" s="100">
        <f t="shared" si="222"/>
        <v>0</v>
      </c>
      <c r="Q1415" s="180"/>
      <c r="R1415" s="140" t="str">
        <f t="shared" si="223"/>
        <v>0</v>
      </c>
      <c r="S1415" s="140" t="str">
        <f t="shared" si="224"/>
        <v>0</v>
      </c>
      <c r="T1415" s="157"/>
      <c r="U1415" s="106"/>
      <c r="V1415" s="142">
        <f t="shared" si="225"/>
        <v>0</v>
      </c>
      <c r="W1415" s="142">
        <f t="shared" si="226"/>
        <v>0</v>
      </c>
      <c r="X1415" s="108">
        <f t="shared" si="227"/>
        <v>0</v>
      </c>
      <c r="Y1415" s="108">
        <f t="shared" si="228"/>
        <v>0</v>
      </c>
      <c r="Z1415" s="108">
        <f t="shared" si="229"/>
        <v>0</v>
      </c>
      <c r="AA1415" s="174"/>
      <c r="AB1415" s="179"/>
      <c r="AS1415" s="176"/>
      <c r="AT1415" s="176"/>
      <c r="AU1415" s="176"/>
      <c r="AV1415" s="176"/>
      <c r="AW1415" s="176"/>
      <c r="AX1415" s="176"/>
      <c r="AY1415" s="176"/>
      <c r="AZ1415" s="176"/>
      <c r="BA1415" s="176"/>
      <c r="BB1415" s="176"/>
      <c r="BC1415" s="176"/>
      <c r="BD1415" s="176"/>
      <c r="BE1415" s="176"/>
      <c r="BF1415" s="176"/>
      <c r="BG1415" s="176"/>
      <c r="BH1415" s="176"/>
      <c r="BI1415" s="176"/>
      <c r="BJ1415" s="176"/>
      <c r="BK1415" s="176"/>
      <c r="BL1415" s="176"/>
      <c r="BM1415" s="176"/>
      <c r="BN1415" s="176"/>
      <c r="BO1415" s="176"/>
    </row>
    <row r="1416" s="115" customFormat="1" ht="17.25" spans="1:67">
      <c r="A1416" s="94">
        <f t="shared" si="220"/>
        <v>1415</v>
      </c>
      <c r="B1416" s="95"/>
      <c r="C1416" s="69"/>
      <c r="D1416" s="48"/>
      <c r="E1416" s="69"/>
      <c r="F1416" s="169"/>
      <c r="G1416" s="124" t="e">
        <f>VLOOKUP(F1416,[2]零件成本10.26!$B$2:$C$7802,2,0)</f>
        <v>#N/A</v>
      </c>
      <c r="H1416" s="170"/>
      <c r="I1416" s="128" t="str">
        <f t="shared" si="221"/>
        <v/>
      </c>
      <c r="J1416" s="172"/>
      <c r="K1416" s="178"/>
      <c r="L1416" s="170"/>
      <c r="M1416" s="69"/>
      <c r="N1416" s="69"/>
      <c r="O1416" s="69"/>
      <c r="P1416" s="100">
        <f t="shared" si="222"/>
        <v>0</v>
      </c>
      <c r="Q1416" s="180"/>
      <c r="R1416" s="140" t="str">
        <f t="shared" si="223"/>
        <v>0</v>
      </c>
      <c r="S1416" s="140" t="str">
        <f t="shared" si="224"/>
        <v>0</v>
      </c>
      <c r="T1416" s="157"/>
      <c r="U1416" s="106"/>
      <c r="V1416" s="142">
        <f t="shared" si="225"/>
        <v>0</v>
      </c>
      <c r="W1416" s="142">
        <f t="shared" si="226"/>
        <v>0</v>
      </c>
      <c r="X1416" s="108">
        <f t="shared" si="227"/>
        <v>0</v>
      </c>
      <c r="Y1416" s="108">
        <f t="shared" si="228"/>
        <v>0</v>
      </c>
      <c r="Z1416" s="108">
        <f t="shared" si="229"/>
        <v>0</v>
      </c>
      <c r="AA1416" s="174"/>
      <c r="AB1416" s="179"/>
      <c r="AS1416" s="176"/>
      <c r="AT1416" s="176"/>
      <c r="AU1416" s="176"/>
      <c r="AV1416" s="176"/>
      <c r="AW1416" s="176"/>
      <c r="AX1416" s="176"/>
      <c r="AY1416" s="176"/>
      <c r="AZ1416" s="176"/>
      <c r="BA1416" s="176"/>
      <c r="BB1416" s="176"/>
      <c r="BC1416" s="176"/>
      <c r="BD1416" s="176"/>
      <c r="BE1416" s="176"/>
      <c r="BF1416" s="176"/>
      <c r="BG1416" s="176"/>
      <c r="BH1416" s="176"/>
      <c r="BI1416" s="176"/>
      <c r="BJ1416" s="176"/>
      <c r="BK1416" s="176"/>
      <c r="BL1416" s="176"/>
      <c r="BM1416" s="176"/>
      <c r="BN1416" s="176"/>
      <c r="BO1416" s="176"/>
    </row>
    <row r="1417" s="115" customFormat="1" ht="17.25" spans="1:67">
      <c r="A1417" s="94">
        <f t="shared" si="220"/>
        <v>1416</v>
      </c>
      <c r="B1417" s="95"/>
      <c r="C1417" s="69"/>
      <c r="D1417" s="48"/>
      <c r="E1417" s="69"/>
      <c r="F1417" s="169"/>
      <c r="G1417" s="124" t="e">
        <f>VLOOKUP(F1417,[2]零件成本10.26!$B$2:$C$7802,2,0)</f>
        <v>#N/A</v>
      </c>
      <c r="H1417" s="170"/>
      <c r="I1417" s="128" t="str">
        <f t="shared" si="221"/>
        <v/>
      </c>
      <c r="J1417" s="172"/>
      <c r="K1417" s="178"/>
      <c r="L1417" s="170"/>
      <c r="M1417" s="69"/>
      <c r="N1417" s="69"/>
      <c r="O1417" s="69"/>
      <c r="P1417" s="100">
        <f t="shared" si="222"/>
        <v>0</v>
      </c>
      <c r="Q1417" s="180"/>
      <c r="R1417" s="140" t="str">
        <f t="shared" si="223"/>
        <v>0</v>
      </c>
      <c r="S1417" s="140" t="str">
        <f t="shared" si="224"/>
        <v>0</v>
      </c>
      <c r="T1417" s="157"/>
      <c r="U1417" s="106"/>
      <c r="V1417" s="142">
        <f t="shared" si="225"/>
        <v>0</v>
      </c>
      <c r="W1417" s="142">
        <f t="shared" si="226"/>
        <v>0</v>
      </c>
      <c r="X1417" s="108">
        <f t="shared" si="227"/>
        <v>0</v>
      </c>
      <c r="Y1417" s="108">
        <f t="shared" si="228"/>
        <v>0</v>
      </c>
      <c r="Z1417" s="108">
        <f t="shared" si="229"/>
        <v>0</v>
      </c>
      <c r="AA1417" s="174"/>
      <c r="AB1417" s="179"/>
      <c r="AS1417" s="176"/>
      <c r="AT1417" s="176"/>
      <c r="AU1417" s="176"/>
      <c r="AV1417" s="176"/>
      <c r="AW1417" s="176"/>
      <c r="AX1417" s="176"/>
      <c r="AY1417" s="176"/>
      <c r="AZ1417" s="176"/>
      <c r="BA1417" s="176"/>
      <c r="BB1417" s="176"/>
      <c r="BC1417" s="176"/>
      <c r="BD1417" s="176"/>
      <c r="BE1417" s="176"/>
      <c r="BF1417" s="176"/>
      <c r="BG1417" s="176"/>
      <c r="BH1417" s="176"/>
      <c r="BI1417" s="176"/>
      <c r="BJ1417" s="176"/>
      <c r="BK1417" s="176"/>
      <c r="BL1417" s="176"/>
      <c r="BM1417" s="176"/>
      <c r="BN1417" s="176"/>
      <c r="BO1417" s="176"/>
    </row>
    <row r="1418" s="115" customFormat="1" ht="17.25" spans="1:67">
      <c r="A1418" s="94">
        <f t="shared" si="220"/>
        <v>1417</v>
      </c>
      <c r="B1418" s="95"/>
      <c r="C1418" s="69"/>
      <c r="D1418" s="48"/>
      <c r="E1418" s="69"/>
      <c r="F1418" s="169"/>
      <c r="G1418" s="124" t="e">
        <f>VLOOKUP(F1418,[2]零件成本10.26!$B$2:$C$7802,2,0)</f>
        <v>#N/A</v>
      </c>
      <c r="H1418" s="170"/>
      <c r="I1418" s="128" t="str">
        <f t="shared" si="221"/>
        <v/>
      </c>
      <c r="J1418" s="172"/>
      <c r="K1418" s="178"/>
      <c r="L1418" s="170"/>
      <c r="M1418" s="69"/>
      <c r="N1418" s="69"/>
      <c r="O1418" s="69"/>
      <c r="P1418" s="100">
        <f t="shared" si="222"/>
        <v>0</v>
      </c>
      <c r="Q1418" s="180"/>
      <c r="R1418" s="140" t="str">
        <f t="shared" si="223"/>
        <v>0</v>
      </c>
      <c r="S1418" s="140" t="str">
        <f t="shared" si="224"/>
        <v>0</v>
      </c>
      <c r="T1418" s="157"/>
      <c r="U1418" s="106"/>
      <c r="V1418" s="142">
        <f t="shared" si="225"/>
        <v>0</v>
      </c>
      <c r="W1418" s="142">
        <f t="shared" si="226"/>
        <v>0</v>
      </c>
      <c r="X1418" s="108">
        <f t="shared" si="227"/>
        <v>0</v>
      </c>
      <c r="Y1418" s="108">
        <f t="shared" si="228"/>
        <v>0</v>
      </c>
      <c r="Z1418" s="108">
        <f t="shared" si="229"/>
        <v>0</v>
      </c>
      <c r="AA1418" s="174"/>
      <c r="AB1418" s="179"/>
      <c r="AS1418" s="176"/>
      <c r="AT1418" s="176"/>
      <c r="AU1418" s="176"/>
      <c r="AV1418" s="176"/>
      <c r="AW1418" s="176"/>
      <c r="AX1418" s="176"/>
      <c r="AY1418" s="176"/>
      <c r="AZ1418" s="176"/>
      <c r="BA1418" s="176"/>
      <c r="BB1418" s="176"/>
      <c r="BC1418" s="176"/>
      <c r="BD1418" s="176"/>
      <c r="BE1418" s="176"/>
      <c r="BF1418" s="176"/>
      <c r="BG1418" s="176"/>
      <c r="BH1418" s="176"/>
      <c r="BI1418" s="176"/>
      <c r="BJ1418" s="176"/>
      <c r="BK1418" s="176"/>
      <c r="BL1418" s="176"/>
      <c r="BM1418" s="176"/>
      <c r="BN1418" s="176"/>
      <c r="BO1418" s="176"/>
    </row>
    <row r="1419" s="115" customFormat="1" ht="17.25" spans="1:67">
      <c r="A1419" s="94">
        <f t="shared" si="220"/>
        <v>1418</v>
      </c>
      <c r="B1419" s="95"/>
      <c r="C1419" s="69"/>
      <c r="D1419" s="48"/>
      <c r="E1419" s="69"/>
      <c r="F1419" s="169"/>
      <c r="G1419" s="124" t="e">
        <f>VLOOKUP(F1419,[2]零件成本10.26!$B$2:$C$7802,2,0)</f>
        <v>#N/A</v>
      </c>
      <c r="H1419" s="170"/>
      <c r="I1419" s="128" t="str">
        <f t="shared" si="221"/>
        <v/>
      </c>
      <c r="J1419" s="172"/>
      <c r="K1419" s="178"/>
      <c r="L1419" s="170"/>
      <c r="M1419" s="69"/>
      <c r="N1419" s="69"/>
      <c r="O1419" s="69"/>
      <c r="P1419" s="100">
        <f t="shared" si="222"/>
        <v>0</v>
      </c>
      <c r="Q1419" s="180"/>
      <c r="R1419" s="140" t="str">
        <f t="shared" si="223"/>
        <v>0</v>
      </c>
      <c r="S1419" s="140" t="str">
        <f t="shared" si="224"/>
        <v>0</v>
      </c>
      <c r="T1419" s="157"/>
      <c r="U1419" s="106"/>
      <c r="V1419" s="142">
        <f t="shared" si="225"/>
        <v>0</v>
      </c>
      <c r="W1419" s="142">
        <f t="shared" si="226"/>
        <v>0</v>
      </c>
      <c r="X1419" s="108">
        <f t="shared" si="227"/>
        <v>0</v>
      </c>
      <c r="Y1419" s="108">
        <f t="shared" si="228"/>
        <v>0</v>
      </c>
      <c r="Z1419" s="108">
        <f t="shared" si="229"/>
        <v>0</v>
      </c>
      <c r="AA1419" s="174"/>
      <c r="AB1419" s="179"/>
      <c r="AS1419" s="176"/>
      <c r="AT1419" s="176"/>
      <c r="AU1419" s="176"/>
      <c r="AV1419" s="176"/>
      <c r="AW1419" s="176"/>
      <c r="AX1419" s="176"/>
      <c r="AY1419" s="176"/>
      <c r="AZ1419" s="176"/>
      <c r="BA1419" s="176"/>
      <c r="BB1419" s="176"/>
      <c r="BC1419" s="176"/>
      <c r="BD1419" s="176"/>
      <c r="BE1419" s="176"/>
      <c r="BF1419" s="176"/>
      <c r="BG1419" s="176"/>
      <c r="BH1419" s="176"/>
      <c r="BI1419" s="176"/>
      <c r="BJ1419" s="176"/>
      <c r="BK1419" s="176"/>
      <c r="BL1419" s="176"/>
      <c r="BM1419" s="176"/>
      <c r="BN1419" s="176"/>
      <c r="BO1419" s="176"/>
    </row>
    <row r="1420" s="115" customFormat="1" ht="17.25" spans="1:67">
      <c r="A1420" s="94">
        <f t="shared" si="220"/>
        <v>1419</v>
      </c>
      <c r="B1420" s="95"/>
      <c r="C1420" s="69"/>
      <c r="D1420" s="48"/>
      <c r="E1420" s="69"/>
      <c r="F1420" s="169"/>
      <c r="G1420" s="124" t="e">
        <f>VLOOKUP(F1420,[2]零件成本10.26!$B$2:$C$7802,2,0)</f>
        <v>#N/A</v>
      </c>
      <c r="H1420" s="170"/>
      <c r="I1420" s="128" t="str">
        <f t="shared" si="221"/>
        <v/>
      </c>
      <c r="J1420" s="172"/>
      <c r="K1420" s="178"/>
      <c r="L1420" s="170"/>
      <c r="M1420" s="69"/>
      <c r="N1420" s="69"/>
      <c r="O1420" s="69"/>
      <c r="P1420" s="100">
        <f t="shared" si="222"/>
        <v>0</v>
      </c>
      <c r="Q1420" s="180"/>
      <c r="R1420" s="140" t="str">
        <f t="shared" si="223"/>
        <v>0</v>
      </c>
      <c r="S1420" s="140" t="str">
        <f t="shared" si="224"/>
        <v>0</v>
      </c>
      <c r="T1420" s="157"/>
      <c r="U1420" s="106"/>
      <c r="V1420" s="142">
        <f t="shared" si="225"/>
        <v>0</v>
      </c>
      <c r="W1420" s="142">
        <f t="shared" si="226"/>
        <v>0</v>
      </c>
      <c r="X1420" s="108">
        <f t="shared" si="227"/>
        <v>0</v>
      </c>
      <c r="Y1420" s="108">
        <f t="shared" si="228"/>
        <v>0</v>
      </c>
      <c r="Z1420" s="108">
        <f t="shared" si="229"/>
        <v>0</v>
      </c>
      <c r="AA1420" s="174"/>
      <c r="AB1420" s="179"/>
      <c r="AS1420" s="176"/>
      <c r="AT1420" s="176"/>
      <c r="AU1420" s="176"/>
      <c r="AV1420" s="176"/>
      <c r="AW1420" s="176"/>
      <c r="AX1420" s="176"/>
      <c r="AY1420" s="176"/>
      <c r="AZ1420" s="176"/>
      <c r="BA1420" s="176"/>
      <c r="BB1420" s="176"/>
      <c r="BC1420" s="176"/>
      <c r="BD1420" s="176"/>
      <c r="BE1420" s="176"/>
      <c r="BF1420" s="176"/>
      <c r="BG1420" s="176"/>
      <c r="BH1420" s="176"/>
      <c r="BI1420" s="176"/>
      <c r="BJ1420" s="176"/>
      <c r="BK1420" s="176"/>
      <c r="BL1420" s="176"/>
      <c r="BM1420" s="176"/>
      <c r="BN1420" s="176"/>
      <c r="BO1420" s="176"/>
    </row>
    <row r="1421" s="115" customFormat="1" ht="17.25" spans="1:67">
      <c r="A1421" s="94">
        <f t="shared" si="220"/>
        <v>1420</v>
      </c>
      <c r="B1421" s="95"/>
      <c r="C1421" s="69"/>
      <c r="D1421" s="48"/>
      <c r="E1421" s="69"/>
      <c r="F1421" s="169"/>
      <c r="G1421" s="124" t="e">
        <f>VLOOKUP(F1421,[2]零件成本10.26!$B$2:$C$7802,2,0)</f>
        <v>#N/A</v>
      </c>
      <c r="H1421" s="170"/>
      <c r="I1421" s="128" t="str">
        <f t="shared" si="221"/>
        <v/>
      </c>
      <c r="J1421" s="172"/>
      <c r="K1421" s="178"/>
      <c r="L1421" s="170"/>
      <c r="M1421" s="69"/>
      <c r="N1421" s="69"/>
      <c r="O1421" s="69"/>
      <c r="P1421" s="100">
        <f t="shared" si="222"/>
        <v>0</v>
      </c>
      <c r="Q1421" s="180"/>
      <c r="R1421" s="140" t="str">
        <f t="shared" si="223"/>
        <v>0</v>
      </c>
      <c r="S1421" s="140" t="str">
        <f t="shared" si="224"/>
        <v>0</v>
      </c>
      <c r="T1421" s="157"/>
      <c r="U1421" s="106"/>
      <c r="V1421" s="142">
        <f t="shared" si="225"/>
        <v>0</v>
      </c>
      <c r="W1421" s="142">
        <f t="shared" si="226"/>
        <v>0</v>
      </c>
      <c r="X1421" s="108">
        <f t="shared" si="227"/>
        <v>0</v>
      </c>
      <c r="Y1421" s="108">
        <f t="shared" si="228"/>
        <v>0</v>
      </c>
      <c r="Z1421" s="108">
        <f t="shared" si="229"/>
        <v>0</v>
      </c>
      <c r="AA1421" s="174"/>
      <c r="AB1421" s="179"/>
      <c r="AS1421" s="176"/>
      <c r="AT1421" s="176"/>
      <c r="AU1421" s="176"/>
      <c r="AV1421" s="176"/>
      <c r="AW1421" s="176"/>
      <c r="AX1421" s="176"/>
      <c r="AY1421" s="176"/>
      <c r="AZ1421" s="176"/>
      <c r="BA1421" s="176"/>
      <c r="BB1421" s="176"/>
      <c r="BC1421" s="176"/>
      <c r="BD1421" s="176"/>
      <c r="BE1421" s="176"/>
      <c r="BF1421" s="176"/>
      <c r="BG1421" s="176"/>
      <c r="BH1421" s="176"/>
      <c r="BI1421" s="176"/>
      <c r="BJ1421" s="176"/>
      <c r="BK1421" s="176"/>
      <c r="BL1421" s="176"/>
      <c r="BM1421" s="176"/>
      <c r="BN1421" s="176"/>
      <c r="BO1421" s="176"/>
    </row>
    <row r="1422" s="115" customFormat="1" ht="17.25" spans="1:67">
      <c r="A1422" s="94">
        <f t="shared" si="220"/>
        <v>1421</v>
      </c>
      <c r="B1422" s="95"/>
      <c r="C1422" s="69"/>
      <c r="D1422" s="48"/>
      <c r="E1422" s="69"/>
      <c r="F1422" s="169"/>
      <c r="G1422" s="124" t="e">
        <f>VLOOKUP(F1422,[2]零件成本10.26!$B$2:$C$7802,2,0)</f>
        <v>#N/A</v>
      </c>
      <c r="H1422" s="170"/>
      <c r="I1422" s="128" t="str">
        <f t="shared" si="221"/>
        <v/>
      </c>
      <c r="J1422" s="172"/>
      <c r="K1422" s="178"/>
      <c r="L1422" s="170"/>
      <c r="M1422" s="69"/>
      <c r="N1422" s="69"/>
      <c r="O1422" s="69"/>
      <c r="P1422" s="100">
        <f t="shared" si="222"/>
        <v>0</v>
      </c>
      <c r="Q1422" s="180"/>
      <c r="R1422" s="140" t="str">
        <f t="shared" si="223"/>
        <v>0</v>
      </c>
      <c r="S1422" s="140" t="str">
        <f t="shared" si="224"/>
        <v>0</v>
      </c>
      <c r="T1422" s="157"/>
      <c r="U1422" s="106"/>
      <c r="V1422" s="142">
        <f t="shared" si="225"/>
        <v>0</v>
      </c>
      <c r="W1422" s="142">
        <f t="shared" si="226"/>
        <v>0</v>
      </c>
      <c r="X1422" s="108">
        <f t="shared" si="227"/>
        <v>0</v>
      </c>
      <c r="Y1422" s="108">
        <f t="shared" si="228"/>
        <v>0</v>
      </c>
      <c r="Z1422" s="108">
        <f t="shared" si="229"/>
        <v>0</v>
      </c>
      <c r="AA1422" s="174"/>
      <c r="AB1422" s="179"/>
      <c r="AS1422" s="176"/>
      <c r="AT1422" s="176"/>
      <c r="AU1422" s="176"/>
      <c r="AV1422" s="176"/>
      <c r="AW1422" s="176"/>
      <c r="AX1422" s="176"/>
      <c r="AY1422" s="176"/>
      <c r="AZ1422" s="176"/>
      <c r="BA1422" s="176"/>
      <c r="BB1422" s="176"/>
      <c r="BC1422" s="176"/>
      <c r="BD1422" s="176"/>
      <c r="BE1422" s="176"/>
      <c r="BF1422" s="176"/>
      <c r="BG1422" s="176"/>
      <c r="BH1422" s="176"/>
      <c r="BI1422" s="176"/>
      <c r="BJ1422" s="176"/>
      <c r="BK1422" s="176"/>
      <c r="BL1422" s="176"/>
      <c r="BM1422" s="176"/>
      <c r="BN1422" s="176"/>
      <c r="BO1422" s="176"/>
    </row>
    <row r="1423" s="115" customFormat="1" ht="17.25" spans="1:67">
      <c r="A1423" s="94">
        <f t="shared" si="220"/>
        <v>1422</v>
      </c>
      <c r="B1423" s="95"/>
      <c r="C1423" s="69"/>
      <c r="D1423" s="48"/>
      <c r="E1423" s="69"/>
      <c r="F1423" s="169"/>
      <c r="G1423" s="124" t="e">
        <f>VLOOKUP(F1423,[2]零件成本10.26!$B$2:$C$7802,2,0)</f>
        <v>#N/A</v>
      </c>
      <c r="H1423" s="170"/>
      <c r="I1423" s="128" t="str">
        <f t="shared" si="221"/>
        <v/>
      </c>
      <c r="J1423" s="172"/>
      <c r="K1423" s="178"/>
      <c r="L1423" s="170"/>
      <c r="M1423" s="69"/>
      <c r="N1423" s="69"/>
      <c r="O1423" s="69"/>
      <c r="P1423" s="100">
        <f t="shared" si="222"/>
        <v>0</v>
      </c>
      <c r="Q1423" s="180"/>
      <c r="R1423" s="140" t="str">
        <f t="shared" si="223"/>
        <v>0</v>
      </c>
      <c r="S1423" s="140" t="str">
        <f t="shared" si="224"/>
        <v>0</v>
      </c>
      <c r="T1423" s="157"/>
      <c r="U1423" s="106"/>
      <c r="V1423" s="142">
        <f t="shared" si="225"/>
        <v>0</v>
      </c>
      <c r="W1423" s="142">
        <f t="shared" si="226"/>
        <v>0</v>
      </c>
      <c r="X1423" s="108">
        <f t="shared" si="227"/>
        <v>0</v>
      </c>
      <c r="Y1423" s="108">
        <f t="shared" si="228"/>
        <v>0</v>
      </c>
      <c r="Z1423" s="108">
        <f t="shared" si="229"/>
        <v>0</v>
      </c>
      <c r="AA1423" s="174"/>
      <c r="AB1423" s="179"/>
      <c r="AS1423" s="176"/>
      <c r="AT1423" s="176"/>
      <c r="AU1423" s="176"/>
      <c r="AV1423" s="176"/>
      <c r="AW1423" s="176"/>
      <c r="AX1423" s="176"/>
      <c r="AY1423" s="176"/>
      <c r="AZ1423" s="176"/>
      <c r="BA1423" s="176"/>
      <c r="BB1423" s="176"/>
      <c r="BC1423" s="176"/>
      <c r="BD1423" s="176"/>
      <c r="BE1423" s="176"/>
      <c r="BF1423" s="176"/>
      <c r="BG1423" s="176"/>
      <c r="BH1423" s="176"/>
      <c r="BI1423" s="176"/>
      <c r="BJ1423" s="176"/>
      <c r="BK1423" s="176"/>
      <c r="BL1423" s="176"/>
      <c r="BM1423" s="176"/>
      <c r="BN1423" s="176"/>
      <c r="BO1423" s="176"/>
    </row>
    <row r="1424" s="115" customFormat="1" ht="17.25" spans="1:67">
      <c r="A1424" s="94">
        <f t="shared" si="220"/>
        <v>1423</v>
      </c>
      <c r="B1424" s="95"/>
      <c r="C1424" s="69"/>
      <c r="D1424" s="48"/>
      <c r="E1424" s="69"/>
      <c r="F1424" s="169"/>
      <c r="G1424" s="124" t="e">
        <f>VLOOKUP(F1424,[2]零件成本10.26!$B$2:$C$7802,2,0)</f>
        <v>#N/A</v>
      </c>
      <c r="H1424" s="170"/>
      <c r="I1424" s="128" t="str">
        <f t="shared" si="221"/>
        <v/>
      </c>
      <c r="J1424" s="172"/>
      <c r="K1424" s="178"/>
      <c r="L1424" s="170"/>
      <c r="M1424" s="69"/>
      <c r="N1424" s="69"/>
      <c r="O1424" s="69"/>
      <c r="P1424" s="100">
        <f t="shared" si="222"/>
        <v>0</v>
      </c>
      <c r="Q1424" s="180"/>
      <c r="R1424" s="140" t="str">
        <f t="shared" si="223"/>
        <v>0</v>
      </c>
      <c r="S1424" s="140" t="str">
        <f t="shared" si="224"/>
        <v>0</v>
      </c>
      <c r="T1424" s="157"/>
      <c r="U1424" s="106"/>
      <c r="V1424" s="142">
        <f t="shared" si="225"/>
        <v>0</v>
      </c>
      <c r="W1424" s="142">
        <f t="shared" si="226"/>
        <v>0</v>
      </c>
      <c r="X1424" s="108">
        <f t="shared" si="227"/>
        <v>0</v>
      </c>
      <c r="Y1424" s="108">
        <f t="shared" si="228"/>
        <v>0</v>
      </c>
      <c r="Z1424" s="108">
        <f t="shared" si="229"/>
        <v>0</v>
      </c>
      <c r="AA1424" s="174"/>
      <c r="AB1424" s="179"/>
      <c r="AS1424" s="176"/>
      <c r="AT1424" s="176"/>
      <c r="AU1424" s="176"/>
      <c r="AV1424" s="176"/>
      <c r="AW1424" s="176"/>
      <c r="AX1424" s="176"/>
      <c r="AY1424" s="176"/>
      <c r="AZ1424" s="176"/>
      <c r="BA1424" s="176"/>
      <c r="BB1424" s="176"/>
      <c r="BC1424" s="176"/>
      <c r="BD1424" s="176"/>
      <c r="BE1424" s="176"/>
      <c r="BF1424" s="176"/>
      <c r="BG1424" s="176"/>
      <c r="BH1424" s="176"/>
      <c r="BI1424" s="176"/>
      <c r="BJ1424" s="176"/>
      <c r="BK1424" s="176"/>
      <c r="BL1424" s="176"/>
      <c r="BM1424" s="176"/>
      <c r="BN1424" s="176"/>
      <c r="BO1424" s="176"/>
    </row>
    <row r="1425" s="115" customFormat="1" ht="17.25" spans="1:67">
      <c r="A1425" s="94">
        <f t="shared" si="220"/>
        <v>1424</v>
      </c>
      <c r="B1425" s="95"/>
      <c r="C1425" s="69"/>
      <c r="D1425" s="48"/>
      <c r="E1425" s="69"/>
      <c r="F1425" s="169"/>
      <c r="G1425" s="124" t="e">
        <f>VLOOKUP(F1425,[2]零件成本10.26!$B$2:$C$7802,2,0)</f>
        <v>#N/A</v>
      </c>
      <c r="H1425" s="170"/>
      <c r="I1425" s="128" t="str">
        <f t="shared" si="221"/>
        <v/>
      </c>
      <c r="J1425" s="172"/>
      <c r="K1425" s="178"/>
      <c r="L1425" s="170"/>
      <c r="M1425" s="69"/>
      <c r="N1425" s="69"/>
      <c r="O1425" s="69"/>
      <c r="P1425" s="100">
        <f t="shared" si="222"/>
        <v>0</v>
      </c>
      <c r="Q1425" s="180"/>
      <c r="R1425" s="140" t="str">
        <f t="shared" si="223"/>
        <v>0</v>
      </c>
      <c r="S1425" s="140" t="str">
        <f t="shared" si="224"/>
        <v>0</v>
      </c>
      <c r="T1425" s="157"/>
      <c r="U1425" s="106"/>
      <c r="V1425" s="142">
        <f t="shared" si="225"/>
        <v>0</v>
      </c>
      <c r="W1425" s="142">
        <f t="shared" si="226"/>
        <v>0</v>
      </c>
      <c r="X1425" s="108">
        <f t="shared" si="227"/>
        <v>0</v>
      </c>
      <c r="Y1425" s="108">
        <f t="shared" si="228"/>
        <v>0</v>
      </c>
      <c r="Z1425" s="108">
        <f t="shared" si="229"/>
        <v>0</v>
      </c>
      <c r="AA1425" s="174"/>
      <c r="AB1425" s="179"/>
      <c r="AS1425" s="176"/>
      <c r="AT1425" s="176"/>
      <c r="AU1425" s="176"/>
      <c r="AV1425" s="176"/>
      <c r="AW1425" s="176"/>
      <c r="AX1425" s="176"/>
      <c r="AY1425" s="176"/>
      <c r="AZ1425" s="176"/>
      <c r="BA1425" s="176"/>
      <c r="BB1425" s="176"/>
      <c r="BC1425" s="176"/>
      <c r="BD1425" s="176"/>
      <c r="BE1425" s="176"/>
      <c r="BF1425" s="176"/>
      <c r="BG1425" s="176"/>
      <c r="BH1425" s="176"/>
      <c r="BI1425" s="176"/>
      <c r="BJ1425" s="176"/>
      <c r="BK1425" s="176"/>
      <c r="BL1425" s="176"/>
      <c r="BM1425" s="176"/>
      <c r="BN1425" s="176"/>
      <c r="BO1425" s="176"/>
    </row>
    <row r="1426" s="115" customFormat="1" ht="17.25" spans="1:67">
      <c r="A1426" s="94">
        <f t="shared" si="220"/>
        <v>1425</v>
      </c>
      <c r="B1426" s="95"/>
      <c r="C1426" s="69"/>
      <c r="D1426" s="48"/>
      <c r="E1426" s="69"/>
      <c r="F1426" s="169"/>
      <c r="G1426" s="124" t="e">
        <f>VLOOKUP(F1426,[2]零件成本10.26!$B$2:$C$7802,2,0)</f>
        <v>#N/A</v>
      </c>
      <c r="H1426" s="170"/>
      <c r="I1426" s="128" t="str">
        <f t="shared" si="221"/>
        <v/>
      </c>
      <c r="J1426" s="172"/>
      <c r="K1426" s="178"/>
      <c r="L1426" s="170"/>
      <c r="M1426" s="69"/>
      <c r="N1426" s="69"/>
      <c r="O1426" s="69"/>
      <c r="P1426" s="100">
        <f t="shared" si="222"/>
        <v>0</v>
      </c>
      <c r="Q1426" s="180"/>
      <c r="R1426" s="140" t="str">
        <f t="shared" si="223"/>
        <v>0</v>
      </c>
      <c r="S1426" s="140" t="str">
        <f t="shared" si="224"/>
        <v>0</v>
      </c>
      <c r="T1426" s="157"/>
      <c r="U1426" s="106"/>
      <c r="V1426" s="142">
        <f t="shared" si="225"/>
        <v>0</v>
      </c>
      <c r="W1426" s="142">
        <f t="shared" si="226"/>
        <v>0</v>
      </c>
      <c r="X1426" s="108">
        <f t="shared" si="227"/>
        <v>0</v>
      </c>
      <c r="Y1426" s="108">
        <f t="shared" si="228"/>
        <v>0</v>
      </c>
      <c r="Z1426" s="108">
        <f t="shared" si="229"/>
        <v>0</v>
      </c>
      <c r="AA1426" s="174"/>
      <c r="AB1426" s="179"/>
      <c r="AS1426" s="176"/>
      <c r="AT1426" s="176"/>
      <c r="AU1426" s="176"/>
      <c r="AV1426" s="176"/>
      <c r="AW1426" s="176"/>
      <c r="AX1426" s="176"/>
      <c r="AY1426" s="176"/>
      <c r="AZ1426" s="176"/>
      <c r="BA1426" s="176"/>
      <c r="BB1426" s="176"/>
      <c r="BC1426" s="176"/>
      <c r="BD1426" s="176"/>
      <c r="BE1426" s="176"/>
      <c r="BF1426" s="176"/>
      <c r="BG1426" s="176"/>
      <c r="BH1426" s="176"/>
      <c r="BI1426" s="176"/>
      <c r="BJ1426" s="176"/>
      <c r="BK1426" s="176"/>
      <c r="BL1426" s="176"/>
      <c r="BM1426" s="176"/>
      <c r="BN1426" s="176"/>
      <c r="BO1426" s="176"/>
    </row>
    <row r="1427" s="115" customFormat="1" ht="17.25" spans="1:67">
      <c r="A1427" s="94">
        <f t="shared" si="220"/>
        <v>1426</v>
      </c>
      <c r="B1427" s="95"/>
      <c r="C1427" s="69"/>
      <c r="D1427" s="48"/>
      <c r="E1427" s="69"/>
      <c r="F1427" s="169"/>
      <c r="G1427" s="124" t="e">
        <f>VLOOKUP(F1427,[2]零件成本10.26!$B$2:$C$7802,2,0)</f>
        <v>#N/A</v>
      </c>
      <c r="H1427" s="170"/>
      <c r="I1427" s="128" t="str">
        <f t="shared" si="221"/>
        <v/>
      </c>
      <c r="J1427" s="172"/>
      <c r="K1427" s="178"/>
      <c r="L1427" s="170"/>
      <c r="M1427" s="69"/>
      <c r="N1427" s="69"/>
      <c r="O1427" s="69"/>
      <c r="P1427" s="100">
        <f t="shared" si="222"/>
        <v>0</v>
      </c>
      <c r="Q1427" s="180"/>
      <c r="R1427" s="140" t="str">
        <f t="shared" si="223"/>
        <v>0</v>
      </c>
      <c r="S1427" s="140" t="str">
        <f t="shared" si="224"/>
        <v>0</v>
      </c>
      <c r="T1427" s="157"/>
      <c r="U1427" s="106"/>
      <c r="V1427" s="142">
        <f t="shared" si="225"/>
        <v>0</v>
      </c>
      <c r="W1427" s="142">
        <f t="shared" si="226"/>
        <v>0</v>
      </c>
      <c r="X1427" s="108">
        <f t="shared" si="227"/>
        <v>0</v>
      </c>
      <c r="Y1427" s="108">
        <f t="shared" si="228"/>
        <v>0</v>
      </c>
      <c r="Z1427" s="108">
        <f t="shared" si="229"/>
        <v>0</v>
      </c>
      <c r="AA1427" s="174"/>
      <c r="AB1427" s="179"/>
      <c r="AS1427" s="176"/>
      <c r="AT1427" s="176"/>
      <c r="AU1427" s="176"/>
      <c r="AV1427" s="176"/>
      <c r="AW1427" s="176"/>
      <c r="AX1427" s="176"/>
      <c r="AY1427" s="176"/>
      <c r="AZ1427" s="176"/>
      <c r="BA1427" s="176"/>
      <c r="BB1427" s="176"/>
      <c r="BC1427" s="176"/>
      <c r="BD1427" s="176"/>
      <c r="BE1427" s="176"/>
      <c r="BF1427" s="176"/>
      <c r="BG1427" s="176"/>
      <c r="BH1427" s="176"/>
      <c r="BI1427" s="176"/>
      <c r="BJ1427" s="176"/>
      <c r="BK1427" s="176"/>
      <c r="BL1427" s="176"/>
      <c r="BM1427" s="176"/>
      <c r="BN1427" s="176"/>
      <c r="BO1427" s="176"/>
    </row>
    <row r="1428" s="115" customFormat="1" ht="17.25" spans="1:67">
      <c r="A1428" s="94">
        <f t="shared" si="220"/>
        <v>1427</v>
      </c>
      <c r="B1428" s="95"/>
      <c r="C1428" s="69"/>
      <c r="D1428" s="48"/>
      <c r="E1428" s="69"/>
      <c r="F1428" s="169"/>
      <c r="G1428" s="124" t="e">
        <f>VLOOKUP(F1428,[2]零件成本10.26!$B$2:$C$7802,2,0)</f>
        <v>#N/A</v>
      </c>
      <c r="H1428" s="170"/>
      <c r="I1428" s="128" t="str">
        <f t="shared" si="221"/>
        <v/>
      </c>
      <c r="J1428" s="172"/>
      <c r="K1428" s="178"/>
      <c r="L1428" s="170"/>
      <c r="M1428" s="69"/>
      <c r="N1428" s="69"/>
      <c r="O1428" s="69"/>
      <c r="P1428" s="100">
        <f t="shared" si="222"/>
        <v>0</v>
      </c>
      <c r="Q1428" s="180"/>
      <c r="R1428" s="140" t="str">
        <f t="shared" si="223"/>
        <v>0</v>
      </c>
      <c r="S1428" s="140" t="str">
        <f t="shared" si="224"/>
        <v>0</v>
      </c>
      <c r="T1428" s="157"/>
      <c r="U1428" s="106"/>
      <c r="V1428" s="142">
        <f t="shared" si="225"/>
        <v>0</v>
      </c>
      <c r="W1428" s="142">
        <f t="shared" si="226"/>
        <v>0</v>
      </c>
      <c r="X1428" s="108">
        <f t="shared" si="227"/>
        <v>0</v>
      </c>
      <c r="Y1428" s="108">
        <f t="shared" si="228"/>
        <v>0</v>
      </c>
      <c r="Z1428" s="108">
        <f t="shared" si="229"/>
        <v>0</v>
      </c>
      <c r="AA1428" s="174"/>
      <c r="AB1428" s="179"/>
      <c r="AS1428" s="176"/>
      <c r="AT1428" s="176"/>
      <c r="AU1428" s="176"/>
      <c r="AV1428" s="176"/>
      <c r="AW1428" s="176"/>
      <c r="AX1428" s="176"/>
      <c r="AY1428" s="176"/>
      <c r="AZ1428" s="176"/>
      <c r="BA1428" s="176"/>
      <c r="BB1428" s="176"/>
      <c r="BC1428" s="176"/>
      <c r="BD1428" s="176"/>
      <c r="BE1428" s="176"/>
      <c r="BF1428" s="176"/>
      <c r="BG1428" s="176"/>
      <c r="BH1428" s="176"/>
      <c r="BI1428" s="176"/>
      <c r="BJ1428" s="176"/>
      <c r="BK1428" s="176"/>
      <c r="BL1428" s="176"/>
      <c r="BM1428" s="176"/>
      <c r="BN1428" s="176"/>
      <c r="BO1428" s="176"/>
    </row>
    <row r="1429" s="115" customFormat="1" ht="17.25" spans="1:67">
      <c r="A1429" s="94">
        <f t="shared" si="220"/>
        <v>1428</v>
      </c>
      <c r="B1429" s="95"/>
      <c r="C1429" s="69"/>
      <c r="D1429" s="48"/>
      <c r="E1429" s="69"/>
      <c r="F1429" s="169"/>
      <c r="G1429" s="124" t="e">
        <f>VLOOKUP(F1429,[2]零件成本10.26!$B$2:$C$7802,2,0)</f>
        <v>#N/A</v>
      </c>
      <c r="H1429" s="170"/>
      <c r="I1429" s="128" t="str">
        <f t="shared" si="221"/>
        <v/>
      </c>
      <c r="J1429" s="172"/>
      <c r="K1429" s="178"/>
      <c r="L1429" s="170"/>
      <c r="M1429" s="69"/>
      <c r="N1429" s="69"/>
      <c r="O1429" s="69"/>
      <c r="P1429" s="100">
        <f t="shared" si="222"/>
        <v>0</v>
      </c>
      <c r="Q1429" s="180"/>
      <c r="R1429" s="140" t="str">
        <f t="shared" si="223"/>
        <v>0</v>
      </c>
      <c r="S1429" s="140" t="str">
        <f t="shared" si="224"/>
        <v>0</v>
      </c>
      <c r="T1429" s="157"/>
      <c r="U1429" s="106"/>
      <c r="V1429" s="142">
        <f t="shared" si="225"/>
        <v>0</v>
      </c>
      <c r="W1429" s="142">
        <f t="shared" si="226"/>
        <v>0</v>
      </c>
      <c r="X1429" s="108">
        <f t="shared" si="227"/>
        <v>0</v>
      </c>
      <c r="Y1429" s="108">
        <f t="shared" si="228"/>
        <v>0</v>
      </c>
      <c r="Z1429" s="108">
        <f t="shared" si="229"/>
        <v>0</v>
      </c>
      <c r="AA1429" s="174"/>
      <c r="AB1429" s="179"/>
      <c r="AS1429" s="176"/>
      <c r="AT1429" s="176"/>
      <c r="AU1429" s="176"/>
      <c r="AV1429" s="176"/>
      <c r="AW1429" s="176"/>
      <c r="AX1429" s="176"/>
      <c r="AY1429" s="176"/>
      <c r="AZ1429" s="176"/>
      <c r="BA1429" s="176"/>
      <c r="BB1429" s="176"/>
      <c r="BC1429" s="176"/>
      <c r="BD1429" s="176"/>
      <c r="BE1429" s="176"/>
      <c r="BF1429" s="176"/>
      <c r="BG1429" s="176"/>
      <c r="BH1429" s="176"/>
      <c r="BI1429" s="176"/>
      <c r="BJ1429" s="176"/>
      <c r="BK1429" s="176"/>
      <c r="BL1429" s="176"/>
      <c r="BM1429" s="176"/>
      <c r="BN1429" s="176"/>
      <c r="BO1429" s="176"/>
    </row>
    <row r="1430" s="115" customFormat="1" ht="17.25" spans="1:67">
      <c r="A1430" s="94">
        <f t="shared" si="220"/>
        <v>1429</v>
      </c>
      <c r="B1430" s="95"/>
      <c r="C1430" s="69"/>
      <c r="D1430" s="48"/>
      <c r="E1430" s="69"/>
      <c r="F1430" s="169"/>
      <c r="G1430" s="124" t="e">
        <f>VLOOKUP(F1430,[2]零件成本10.26!$B$2:$C$7802,2,0)</f>
        <v>#N/A</v>
      </c>
      <c r="H1430" s="170"/>
      <c r="I1430" s="128" t="str">
        <f t="shared" si="221"/>
        <v/>
      </c>
      <c r="J1430" s="172"/>
      <c r="K1430" s="178"/>
      <c r="L1430" s="170"/>
      <c r="M1430" s="69"/>
      <c r="N1430" s="69"/>
      <c r="O1430" s="69"/>
      <c r="P1430" s="100">
        <f t="shared" si="222"/>
        <v>0</v>
      </c>
      <c r="Q1430" s="180"/>
      <c r="R1430" s="140" t="str">
        <f t="shared" si="223"/>
        <v>0</v>
      </c>
      <c r="S1430" s="140" t="str">
        <f t="shared" si="224"/>
        <v>0</v>
      </c>
      <c r="T1430" s="157"/>
      <c r="U1430" s="106"/>
      <c r="V1430" s="142">
        <f t="shared" si="225"/>
        <v>0</v>
      </c>
      <c r="W1430" s="142">
        <f t="shared" si="226"/>
        <v>0</v>
      </c>
      <c r="X1430" s="108">
        <f t="shared" si="227"/>
        <v>0</v>
      </c>
      <c r="Y1430" s="108">
        <f t="shared" si="228"/>
        <v>0</v>
      </c>
      <c r="Z1430" s="108">
        <f t="shared" si="229"/>
        <v>0</v>
      </c>
      <c r="AA1430" s="174"/>
      <c r="AB1430" s="179"/>
      <c r="AS1430" s="176"/>
      <c r="AT1430" s="176"/>
      <c r="AU1430" s="176"/>
      <c r="AV1430" s="176"/>
      <c r="AW1430" s="176"/>
      <c r="AX1430" s="176"/>
      <c r="AY1430" s="176"/>
      <c r="AZ1430" s="176"/>
      <c r="BA1430" s="176"/>
      <c r="BB1430" s="176"/>
      <c r="BC1430" s="176"/>
      <c r="BD1430" s="176"/>
      <c r="BE1430" s="176"/>
      <c r="BF1430" s="176"/>
      <c r="BG1430" s="176"/>
      <c r="BH1430" s="176"/>
      <c r="BI1430" s="176"/>
      <c r="BJ1430" s="176"/>
      <c r="BK1430" s="176"/>
      <c r="BL1430" s="176"/>
      <c r="BM1430" s="176"/>
      <c r="BN1430" s="176"/>
      <c r="BO1430" s="176"/>
    </row>
    <row r="1431" s="115" customFormat="1" ht="17.25" spans="1:67">
      <c r="A1431" s="94">
        <f t="shared" si="220"/>
        <v>1430</v>
      </c>
      <c r="B1431" s="95"/>
      <c r="C1431" s="69"/>
      <c r="D1431" s="48"/>
      <c r="E1431" s="69"/>
      <c r="F1431" s="169"/>
      <c r="G1431" s="124" t="e">
        <f>VLOOKUP(F1431,[2]零件成本10.26!$B$2:$C$7802,2,0)</f>
        <v>#N/A</v>
      </c>
      <c r="H1431" s="170"/>
      <c r="I1431" s="128" t="str">
        <f t="shared" si="221"/>
        <v/>
      </c>
      <c r="J1431" s="172"/>
      <c r="K1431" s="178"/>
      <c r="L1431" s="170"/>
      <c r="M1431" s="69"/>
      <c r="N1431" s="69"/>
      <c r="O1431" s="69"/>
      <c r="P1431" s="100">
        <f t="shared" si="222"/>
        <v>0</v>
      </c>
      <c r="Q1431" s="180"/>
      <c r="R1431" s="140" t="str">
        <f t="shared" si="223"/>
        <v>0</v>
      </c>
      <c r="S1431" s="140" t="str">
        <f t="shared" si="224"/>
        <v>0</v>
      </c>
      <c r="T1431" s="157"/>
      <c r="U1431" s="106"/>
      <c r="V1431" s="142">
        <f t="shared" si="225"/>
        <v>0</v>
      </c>
      <c r="W1431" s="142">
        <f t="shared" si="226"/>
        <v>0</v>
      </c>
      <c r="X1431" s="108">
        <f t="shared" si="227"/>
        <v>0</v>
      </c>
      <c r="Y1431" s="108">
        <f t="shared" si="228"/>
        <v>0</v>
      </c>
      <c r="Z1431" s="108">
        <f t="shared" si="229"/>
        <v>0</v>
      </c>
      <c r="AA1431" s="174"/>
      <c r="AB1431" s="179"/>
      <c r="AS1431" s="176"/>
      <c r="AT1431" s="176"/>
      <c r="AU1431" s="176"/>
      <c r="AV1431" s="176"/>
      <c r="AW1431" s="176"/>
      <c r="AX1431" s="176"/>
      <c r="AY1431" s="176"/>
      <c r="AZ1431" s="176"/>
      <c r="BA1431" s="176"/>
      <c r="BB1431" s="176"/>
      <c r="BC1431" s="176"/>
      <c r="BD1431" s="176"/>
      <c r="BE1431" s="176"/>
      <c r="BF1431" s="176"/>
      <c r="BG1431" s="176"/>
      <c r="BH1431" s="176"/>
      <c r="BI1431" s="176"/>
      <c r="BJ1431" s="176"/>
      <c r="BK1431" s="176"/>
      <c r="BL1431" s="176"/>
      <c r="BM1431" s="176"/>
      <c r="BN1431" s="176"/>
      <c r="BO1431" s="176"/>
    </row>
    <row r="1432" s="115" customFormat="1" ht="17.25" spans="1:67">
      <c r="A1432" s="94">
        <f t="shared" si="220"/>
        <v>1431</v>
      </c>
      <c r="B1432" s="95"/>
      <c r="C1432" s="69"/>
      <c r="D1432" s="48"/>
      <c r="E1432" s="69"/>
      <c r="F1432" s="169"/>
      <c r="G1432" s="124" t="e">
        <f>VLOOKUP(F1432,[2]零件成本10.26!$B$2:$C$7802,2,0)</f>
        <v>#N/A</v>
      </c>
      <c r="H1432" s="170"/>
      <c r="I1432" s="128" t="str">
        <f t="shared" si="221"/>
        <v/>
      </c>
      <c r="J1432" s="172"/>
      <c r="K1432" s="178"/>
      <c r="L1432" s="170"/>
      <c r="M1432" s="69"/>
      <c r="N1432" s="69"/>
      <c r="O1432" s="69"/>
      <c r="P1432" s="100">
        <f t="shared" si="222"/>
        <v>0</v>
      </c>
      <c r="Q1432" s="180"/>
      <c r="R1432" s="140" t="str">
        <f t="shared" si="223"/>
        <v>0</v>
      </c>
      <c r="S1432" s="140" t="str">
        <f t="shared" si="224"/>
        <v>0</v>
      </c>
      <c r="T1432" s="157"/>
      <c r="U1432" s="106"/>
      <c r="V1432" s="142">
        <f t="shared" si="225"/>
        <v>0</v>
      </c>
      <c r="W1432" s="142">
        <f t="shared" si="226"/>
        <v>0</v>
      </c>
      <c r="X1432" s="108">
        <f t="shared" si="227"/>
        <v>0</v>
      </c>
      <c r="Y1432" s="108">
        <f t="shared" si="228"/>
        <v>0</v>
      </c>
      <c r="Z1432" s="108">
        <f t="shared" si="229"/>
        <v>0</v>
      </c>
      <c r="AA1432" s="174"/>
      <c r="AB1432" s="179"/>
      <c r="AS1432" s="176"/>
      <c r="AT1432" s="176"/>
      <c r="AU1432" s="176"/>
      <c r="AV1432" s="176"/>
      <c r="AW1432" s="176"/>
      <c r="AX1432" s="176"/>
      <c r="AY1432" s="176"/>
      <c r="AZ1432" s="176"/>
      <c r="BA1432" s="176"/>
      <c r="BB1432" s="176"/>
      <c r="BC1432" s="176"/>
      <c r="BD1432" s="176"/>
      <c r="BE1432" s="176"/>
      <c r="BF1432" s="176"/>
      <c r="BG1432" s="176"/>
      <c r="BH1432" s="176"/>
      <c r="BI1432" s="176"/>
      <c r="BJ1432" s="176"/>
      <c r="BK1432" s="176"/>
      <c r="BL1432" s="176"/>
      <c r="BM1432" s="176"/>
      <c r="BN1432" s="176"/>
      <c r="BO1432" s="176"/>
    </row>
    <row r="1433" s="115" customFormat="1" ht="17.25" spans="1:67">
      <c r="A1433" s="94">
        <f t="shared" si="220"/>
        <v>1432</v>
      </c>
      <c r="B1433" s="95"/>
      <c r="C1433" s="69"/>
      <c r="D1433" s="48"/>
      <c r="E1433" s="69"/>
      <c r="F1433" s="169"/>
      <c r="G1433" s="124" t="e">
        <f>VLOOKUP(F1433,[2]零件成本10.26!$B$2:$C$7802,2,0)</f>
        <v>#N/A</v>
      </c>
      <c r="H1433" s="170"/>
      <c r="I1433" s="128" t="str">
        <f t="shared" si="221"/>
        <v/>
      </c>
      <c r="J1433" s="172"/>
      <c r="K1433" s="178"/>
      <c r="L1433" s="170"/>
      <c r="M1433" s="69"/>
      <c r="N1433" s="69"/>
      <c r="O1433" s="69"/>
      <c r="P1433" s="100">
        <f t="shared" si="222"/>
        <v>0</v>
      </c>
      <c r="Q1433" s="180"/>
      <c r="R1433" s="140" t="str">
        <f t="shared" si="223"/>
        <v>0</v>
      </c>
      <c r="S1433" s="140" t="str">
        <f t="shared" si="224"/>
        <v>0</v>
      </c>
      <c r="T1433" s="157"/>
      <c r="U1433" s="106"/>
      <c r="V1433" s="142">
        <f t="shared" si="225"/>
        <v>0</v>
      </c>
      <c r="W1433" s="142">
        <f t="shared" si="226"/>
        <v>0</v>
      </c>
      <c r="X1433" s="108">
        <f t="shared" si="227"/>
        <v>0</v>
      </c>
      <c r="Y1433" s="108">
        <f t="shared" si="228"/>
        <v>0</v>
      </c>
      <c r="Z1433" s="108">
        <f t="shared" si="229"/>
        <v>0</v>
      </c>
      <c r="AA1433" s="174"/>
      <c r="AB1433" s="179"/>
      <c r="AS1433" s="176"/>
      <c r="AT1433" s="176"/>
      <c r="AU1433" s="176"/>
      <c r="AV1433" s="176"/>
      <c r="AW1433" s="176"/>
      <c r="AX1433" s="176"/>
      <c r="AY1433" s="176"/>
      <c r="AZ1433" s="176"/>
      <c r="BA1433" s="176"/>
      <c r="BB1433" s="176"/>
      <c r="BC1433" s="176"/>
      <c r="BD1433" s="176"/>
      <c r="BE1433" s="176"/>
      <c r="BF1433" s="176"/>
      <c r="BG1433" s="176"/>
      <c r="BH1433" s="176"/>
      <c r="BI1433" s="176"/>
      <c r="BJ1433" s="176"/>
      <c r="BK1433" s="176"/>
      <c r="BL1433" s="176"/>
      <c r="BM1433" s="176"/>
      <c r="BN1433" s="176"/>
      <c r="BO1433" s="176"/>
    </row>
    <row r="1434" s="115" customFormat="1" ht="17.25" spans="1:67">
      <c r="A1434" s="94">
        <f t="shared" si="220"/>
        <v>1433</v>
      </c>
      <c r="B1434" s="95"/>
      <c r="C1434" s="69"/>
      <c r="D1434" s="48"/>
      <c r="E1434" s="69"/>
      <c r="F1434" s="169"/>
      <c r="G1434" s="124" t="e">
        <f>VLOOKUP(F1434,[2]零件成本10.26!$B$2:$C$7802,2,0)</f>
        <v>#N/A</v>
      </c>
      <c r="H1434" s="170"/>
      <c r="I1434" s="128" t="str">
        <f t="shared" si="221"/>
        <v/>
      </c>
      <c r="J1434" s="172"/>
      <c r="K1434" s="178"/>
      <c r="L1434" s="170"/>
      <c r="M1434" s="69"/>
      <c r="N1434" s="69"/>
      <c r="O1434" s="69"/>
      <c r="P1434" s="100">
        <f t="shared" si="222"/>
        <v>0</v>
      </c>
      <c r="Q1434" s="180"/>
      <c r="R1434" s="140" t="str">
        <f t="shared" si="223"/>
        <v>0</v>
      </c>
      <c r="S1434" s="140" t="str">
        <f t="shared" si="224"/>
        <v>0</v>
      </c>
      <c r="T1434" s="157"/>
      <c r="U1434" s="106"/>
      <c r="V1434" s="142">
        <f t="shared" si="225"/>
        <v>0</v>
      </c>
      <c r="W1434" s="142">
        <f t="shared" si="226"/>
        <v>0</v>
      </c>
      <c r="X1434" s="108">
        <f t="shared" si="227"/>
        <v>0</v>
      </c>
      <c r="Y1434" s="108">
        <f t="shared" si="228"/>
        <v>0</v>
      </c>
      <c r="Z1434" s="108">
        <f t="shared" si="229"/>
        <v>0</v>
      </c>
      <c r="AA1434" s="174"/>
      <c r="AB1434" s="179"/>
      <c r="AS1434" s="176"/>
      <c r="AT1434" s="176"/>
      <c r="AU1434" s="176"/>
      <c r="AV1434" s="176"/>
      <c r="AW1434" s="176"/>
      <c r="AX1434" s="176"/>
      <c r="AY1434" s="176"/>
      <c r="AZ1434" s="176"/>
      <c r="BA1434" s="176"/>
      <c r="BB1434" s="176"/>
      <c r="BC1434" s="176"/>
      <c r="BD1434" s="176"/>
      <c r="BE1434" s="176"/>
      <c r="BF1434" s="176"/>
      <c r="BG1434" s="176"/>
      <c r="BH1434" s="176"/>
      <c r="BI1434" s="176"/>
      <c r="BJ1434" s="176"/>
      <c r="BK1434" s="176"/>
      <c r="BL1434" s="176"/>
      <c r="BM1434" s="176"/>
      <c r="BN1434" s="176"/>
      <c r="BO1434" s="176"/>
    </row>
    <row r="1435" s="115" customFormat="1" ht="17.25" spans="1:67">
      <c r="A1435" s="94">
        <f t="shared" si="220"/>
        <v>1434</v>
      </c>
      <c r="B1435" s="95"/>
      <c r="C1435" s="69"/>
      <c r="D1435" s="48"/>
      <c r="E1435" s="69"/>
      <c r="F1435" s="169"/>
      <c r="G1435" s="124" t="e">
        <f>VLOOKUP(F1435,[2]零件成本10.26!$B$2:$C$7802,2,0)</f>
        <v>#N/A</v>
      </c>
      <c r="H1435" s="170"/>
      <c r="I1435" s="128" t="str">
        <f t="shared" si="221"/>
        <v/>
      </c>
      <c r="J1435" s="172"/>
      <c r="K1435" s="178"/>
      <c r="L1435" s="170"/>
      <c r="M1435" s="69"/>
      <c r="N1435" s="69"/>
      <c r="O1435" s="69"/>
      <c r="P1435" s="100">
        <f t="shared" si="222"/>
        <v>0</v>
      </c>
      <c r="Q1435" s="180"/>
      <c r="R1435" s="140" t="str">
        <f t="shared" si="223"/>
        <v>0</v>
      </c>
      <c r="S1435" s="140" t="str">
        <f t="shared" si="224"/>
        <v>0</v>
      </c>
      <c r="T1435" s="157"/>
      <c r="U1435" s="106"/>
      <c r="V1435" s="142">
        <f t="shared" si="225"/>
        <v>0</v>
      </c>
      <c r="W1435" s="142">
        <f t="shared" si="226"/>
        <v>0</v>
      </c>
      <c r="X1435" s="108">
        <f t="shared" si="227"/>
        <v>0</v>
      </c>
      <c r="Y1435" s="108">
        <f t="shared" si="228"/>
        <v>0</v>
      </c>
      <c r="Z1435" s="108">
        <f t="shared" si="229"/>
        <v>0</v>
      </c>
      <c r="AA1435" s="174"/>
      <c r="AB1435" s="179"/>
      <c r="AS1435" s="176"/>
      <c r="AT1435" s="176"/>
      <c r="AU1435" s="176"/>
      <c r="AV1435" s="176"/>
      <c r="AW1435" s="176"/>
      <c r="AX1435" s="176"/>
      <c r="AY1435" s="176"/>
      <c r="AZ1435" s="176"/>
      <c r="BA1435" s="176"/>
      <c r="BB1435" s="176"/>
      <c r="BC1435" s="176"/>
      <c r="BD1435" s="176"/>
      <c r="BE1435" s="176"/>
      <c r="BF1435" s="176"/>
      <c r="BG1435" s="176"/>
      <c r="BH1435" s="176"/>
      <c r="BI1435" s="176"/>
      <c r="BJ1435" s="176"/>
      <c r="BK1435" s="176"/>
      <c r="BL1435" s="176"/>
      <c r="BM1435" s="176"/>
      <c r="BN1435" s="176"/>
      <c r="BO1435" s="176"/>
    </row>
    <row r="1436" s="115" customFormat="1" ht="17.25" spans="1:67">
      <c r="A1436" s="94">
        <f t="shared" si="220"/>
        <v>1435</v>
      </c>
      <c r="B1436" s="95"/>
      <c r="C1436" s="69"/>
      <c r="D1436" s="48"/>
      <c r="E1436" s="69"/>
      <c r="F1436" s="169"/>
      <c r="G1436" s="124" t="e">
        <f>VLOOKUP(F1436,[2]零件成本10.26!$B$2:$C$7802,2,0)</f>
        <v>#N/A</v>
      </c>
      <c r="H1436" s="170"/>
      <c r="I1436" s="128" t="str">
        <f t="shared" si="221"/>
        <v/>
      </c>
      <c r="J1436" s="172"/>
      <c r="K1436" s="178"/>
      <c r="L1436" s="170"/>
      <c r="M1436" s="69"/>
      <c r="N1436" s="69"/>
      <c r="O1436" s="69"/>
      <c r="P1436" s="100">
        <f t="shared" si="222"/>
        <v>0</v>
      </c>
      <c r="Q1436" s="180"/>
      <c r="R1436" s="140" t="str">
        <f t="shared" si="223"/>
        <v>0</v>
      </c>
      <c r="S1436" s="140" t="str">
        <f t="shared" si="224"/>
        <v>0</v>
      </c>
      <c r="T1436" s="157"/>
      <c r="U1436" s="106"/>
      <c r="V1436" s="142">
        <f t="shared" si="225"/>
        <v>0</v>
      </c>
      <c r="W1436" s="142">
        <f t="shared" si="226"/>
        <v>0</v>
      </c>
      <c r="X1436" s="108">
        <f t="shared" si="227"/>
        <v>0</v>
      </c>
      <c r="Y1436" s="108">
        <f t="shared" si="228"/>
        <v>0</v>
      </c>
      <c r="Z1436" s="108">
        <f t="shared" si="229"/>
        <v>0</v>
      </c>
      <c r="AA1436" s="174"/>
      <c r="AB1436" s="179"/>
      <c r="AS1436" s="176"/>
      <c r="AT1436" s="176"/>
      <c r="AU1436" s="176"/>
      <c r="AV1436" s="176"/>
      <c r="AW1436" s="176"/>
      <c r="AX1436" s="176"/>
      <c r="AY1436" s="176"/>
      <c r="AZ1436" s="176"/>
      <c r="BA1436" s="176"/>
      <c r="BB1436" s="176"/>
      <c r="BC1436" s="176"/>
      <c r="BD1436" s="176"/>
      <c r="BE1436" s="176"/>
      <c r="BF1436" s="176"/>
      <c r="BG1436" s="176"/>
      <c r="BH1436" s="176"/>
      <c r="BI1436" s="176"/>
      <c r="BJ1436" s="176"/>
      <c r="BK1436" s="176"/>
      <c r="BL1436" s="176"/>
      <c r="BM1436" s="176"/>
      <c r="BN1436" s="176"/>
      <c r="BO1436" s="176"/>
    </row>
    <row r="1437" s="115" customFormat="1" ht="17.25" spans="1:67">
      <c r="A1437" s="94">
        <f t="shared" si="220"/>
        <v>1436</v>
      </c>
      <c r="B1437" s="95"/>
      <c r="C1437" s="69"/>
      <c r="D1437" s="48"/>
      <c r="E1437" s="69"/>
      <c r="F1437" s="169"/>
      <c r="G1437" s="124" t="e">
        <f>VLOOKUP(F1437,[2]零件成本10.26!$B$2:$C$7802,2,0)</f>
        <v>#N/A</v>
      </c>
      <c r="H1437" s="170"/>
      <c r="I1437" s="128" t="str">
        <f t="shared" si="221"/>
        <v/>
      </c>
      <c r="J1437" s="172"/>
      <c r="K1437" s="178"/>
      <c r="L1437" s="170"/>
      <c r="M1437" s="69"/>
      <c r="N1437" s="69"/>
      <c r="O1437" s="69"/>
      <c r="P1437" s="100">
        <f t="shared" si="222"/>
        <v>0</v>
      </c>
      <c r="Q1437" s="180"/>
      <c r="R1437" s="140" t="str">
        <f t="shared" si="223"/>
        <v>0</v>
      </c>
      <c r="S1437" s="140" t="str">
        <f t="shared" si="224"/>
        <v>0</v>
      </c>
      <c r="T1437" s="157"/>
      <c r="U1437" s="106"/>
      <c r="V1437" s="142">
        <f t="shared" si="225"/>
        <v>0</v>
      </c>
      <c r="W1437" s="142">
        <f t="shared" si="226"/>
        <v>0</v>
      </c>
      <c r="X1437" s="108">
        <f t="shared" si="227"/>
        <v>0</v>
      </c>
      <c r="Y1437" s="108">
        <f t="shared" si="228"/>
        <v>0</v>
      </c>
      <c r="Z1437" s="108">
        <f t="shared" si="229"/>
        <v>0</v>
      </c>
      <c r="AA1437" s="174"/>
      <c r="AB1437" s="179"/>
      <c r="AS1437" s="176"/>
      <c r="AT1437" s="176"/>
      <c r="AU1437" s="176"/>
      <c r="AV1437" s="176"/>
      <c r="AW1437" s="176"/>
      <c r="AX1437" s="176"/>
      <c r="AY1437" s="176"/>
      <c r="AZ1437" s="176"/>
      <c r="BA1437" s="176"/>
      <c r="BB1437" s="176"/>
      <c r="BC1437" s="176"/>
      <c r="BD1437" s="176"/>
      <c r="BE1437" s="176"/>
      <c r="BF1437" s="176"/>
      <c r="BG1437" s="176"/>
      <c r="BH1437" s="176"/>
      <c r="BI1437" s="176"/>
      <c r="BJ1437" s="176"/>
      <c r="BK1437" s="176"/>
      <c r="BL1437" s="176"/>
      <c r="BM1437" s="176"/>
      <c r="BN1437" s="176"/>
      <c r="BO1437" s="176"/>
    </row>
    <row r="1438" s="115" customFormat="1" ht="17.25" spans="1:67">
      <c r="A1438" s="94">
        <f t="shared" si="220"/>
        <v>1437</v>
      </c>
      <c r="B1438" s="95"/>
      <c r="C1438" s="69"/>
      <c r="D1438" s="48"/>
      <c r="E1438" s="69"/>
      <c r="F1438" s="169"/>
      <c r="G1438" s="124" t="e">
        <f>VLOOKUP(F1438,[2]零件成本10.26!$B$2:$C$7802,2,0)</f>
        <v>#N/A</v>
      </c>
      <c r="H1438" s="170"/>
      <c r="I1438" s="128" t="str">
        <f t="shared" si="221"/>
        <v/>
      </c>
      <c r="J1438" s="172"/>
      <c r="K1438" s="178"/>
      <c r="L1438" s="170"/>
      <c r="M1438" s="69"/>
      <c r="N1438" s="69"/>
      <c r="O1438" s="69"/>
      <c r="P1438" s="100">
        <f t="shared" si="222"/>
        <v>0</v>
      </c>
      <c r="Q1438" s="180"/>
      <c r="R1438" s="140" t="str">
        <f t="shared" si="223"/>
        <v>0</v>
      </c>
      <c r="S1438" s="140" t="str">
        <f t="shared" si="224"/>
        <v>0</v>
      </c>
      <c r="T1438" s="157"/>
      <c r="U1438" s="106"/>
      <c r="V1438" s="142">
        <f t="shared" si="225"/>
        <v>0</v>
      </c>
      <c r="W1438" s="142">
        <f t="shared" si="226"/>
        <v>0</v>
      </c>
      <c r="X1438" s="108">
        <f t="shared" si="227"/>
        <v>0</v>
      </c>
      <c r="Y1438" s="108">
        <f t="shared" si="228"/>
        <v>0</v>
      </c>
      <c r="Z1438" s="108">
        <f t="shared" si="229"/>
        <v>0</v>
      </c>
      <c r="AA1438" s="174"/>
      <c r="AB1438" s="179"/>
      <c r="AS1438" s="176"/>
      <c r="AT1438" s="176"/>
      <c r="AU1438" s="176"/>
      <c r="AV1438" s="176"/>
      <c r="AW1438" s="176"/>
      <c r="AX1438" s="176"/>
      <c r="AY1438" s="176"/>
      <c r="AZ1438" s="176"/>
      <c r="BA1438" s="176"/>
      <c r="BB1438" s="176"/>
      <c r="BC1438" s="176"/>
      <c r="BD1438" s="176"/>
      <c r="BE1438" s="176"/>
      <c r="BF1438" s="176"/>
      <c r="BG1438" s="176"/>
      <c r="BH1438" s="176"/>
      <c r="BI1438" s="176"/>
      <c r="BJ1438" s="176"/>
      <c r="BK1438" s="176"/>
      <c r="BL1438" s="176"/>
      <c r="BM1438" s="176"/>
      <c r="BN1438" s="176"/>
      <c r="BO1438" s="176"/>
    </row>
    <row r="1439" s="115" customFormat="1" ht="17.25" spans="1:67">
      <c r="A1439" s="94">
        <f t="shared" si="220"/>
        <v>1438</v>
      </c>
      <c r="B1439" s="95"/>
      <c r="C1439" s="69"/>
      <c r="D1439" s="48"/>
      <c r="E1439" s="69"/>
      <c r="F1439" s="169"/>
      <c r="G1439" s="124" t="e">
        <f>VLOOKUP(F1439,[2]零件成本10.26!$B$2:$C$7802,2,0)</f>
        <v>#N/A</v>
      </c>
      <c r="H1439" s="170"/>
      <c r="I1439" s="128" t="str">
        <f t="shared" si="221"/>
        <v/>
      </c>
      <c r="J1439" s="172"/>
      <c r="K1439" s="178"/>
      <c r="L1439" s="170"/>
      <c r="M1439" s="69"/>
      <c r="N1439" s="69"/>
      <c r="O1439" s="69"/>
      <c r="P1439" s="100">
        <f t="shared" si="222"/>
        <v>0</v>
      </c>
      <c r="Q1439" s="180"/>
      <c r="R1439" s="140" t="str">
        <f t="shared" si="223"/>
        <v>0</v>
      </c>
      <c r="S1439" s="140" t="str">
        <f t="shared" si="224"/>
        <v>0</v>
      </c>
      <c r="T1439" s="157"/>
      <c r="U1439" s="106"/>
      <c r="V1439" s="142">
        <f t="shared" si="225"/>
        <v>0</v>
      </c>
      <c r="W1439" s="142">
        <f t="shared" si="226"/>
        <v>0</v>
      </c>
      <c r="X1439" s="108">
        <f t="shared" si="227"/>
        <v>0</v>
      </c>
      <c r="Y1439" s="108">
        <f t="shared" si="228"/>
        <v>0</v>
      </c>
      <c r="Z1439" s="108">
        <f t="shared" si="229"/>
        <v>0</v>
      </c>
      <c r="AA1439" s="174"/>
      <c r="AB1439" s="179"/>
      <c r="AS1439" s="176"/>
      <c r="AT1439" s="176"/>
      <c r="AU1439" s="176"/>
      <c r="AV1439" s="176"/>
      <c r="AW1439" s="176"/>
      <c r="AX1439" s="176"/>
      <c r="AY1439" s="176"/>
      <c r="AZ1439" s="176"/>
      <c r="BA1439" s="176"/>
      <c r="BB1439" s="176"/>
      <c r="BC1439" s="176"/>
      <c r="BD1439" s="176"/>
      <c r="BE1439" s="176"/>
      <c r="BF1439" s="176"/>
      <c r="BG1439" s="176"/>
      <c r="BH1439" s="176"/>
      <c r="BI1439" s="176"/>
      <c r="BJ1439" s="176"/>
      <c r="BK1439" s="176"/>
      <c r="BL1439" s="176"/>
      <c r="BM1439" s="176"/>
      <c r="BN1439" s="176"/>
      <c r="BO1439" s="176"/>
    </row>
    <row r="1440" s="115" customFormat="1" ht="17.25" spans="1:67">
      <c r="A1440" s="94">
        <f t="shared" si="220"/>
        <v>1439</v>
      </c>
      <c r="B1440" s="95"/>
      <c r="C1440" s="69"/>
      <c r="D1440" s="48"/>
      <c r="E1440" s="69"/>
      <c r="F1440" s="169"/>
      <c r="G1440" s="124" t="e">
        <f>VLOOKUP(F1440,[2]零件成本10.26!$B$2:$C$7802,2,0)</f>
        <v>#N/A</v>
      </c>
      <c r="H1440" s="170"/>
      <c r="I1440" s="128" t="str">
        <f t="shared" si="221"/>
        <v/>
      </c>
      <c r="J1440" s="172"/>
      <c r="K1440" s="178"/>
      <c r="L1440" s="170"/>
      <c r="M1440" s="69"/>
      <c r="N1440" s="69"/>
      <c r="O1440" s="69"/>
      <c r="P1440" s="100">
        <f t="shared" si="222"/>
        <v>0</v>
      </c>
      <c r="Q1440" s="180"/>
      <c r="R1440" s="140" t="str">
        <f t="shared" si="223"/>
        <v>0</v>
      </c>
      <c r="S1440" s="140" t="str">
        <f t="shared" si="224"/>
        <v>0</v>
      </c>
      <c r="T1440" s="157"/>
      <c r="U1440" s="106"/>
      <c r="V1440" s="142">
        <f t="shared" si="225"/>
        <v>0</v>
      </c>
      <c r="W1440" s="142">
        <f t="shared" si="226"/>
        <v>0</v>
      </c>
      <c r="X1440" s="108">
        <f t="shared" si="227"/>
        <v>0</v>
      </c>
      <c r="Y1440" s="108">
        <f t="shared" si="228"/>
        <v>0</v>
      </c>
      <c r="Z1440" s="108">
        <f t="shared" si="229"/>
        <v>0</v>
      </c>
      <c r="AA1440" s="174"/>
      <c r="AB1440" s="179"/>
      <c r="AS1440" s="176"/>
      <c r="AT1440" s="176"/>
      <c r="AU1440" s="176"/>
      <c r="AV1440" s="176"/>
      <c r="AW1440" s="176"/>
      <c r="AX1440" s="176"/>
      <c r="AY1440" s="176"/>
      <c r="AZ1440" s="176"/>
      <c r="BA1440" s="176"/>
      <c r="BB1440" s="176"/>
      <c r="BC1440" s="176"/>
      <c r="BD1440" s="176"/>
      <c r="BE1440" s="176"/>
      <c r="BF1440" s="176"/>
      <c r="BG1440" s="176"/>
      <c r="BH1440" s="176"/>
      <c r="BI1440" s="176"/>
      <c r="BJ1440" s="176"/>
      <c r="BK1440" s="176"/>
      <c r="BL1440" s="176"/>
      <c r="BM1440" s="176"/>
      <c r="BN1440" s="176"/>
      <c r="BO1440" s="176"/>
    </row>
    <row r="1441" s="115" customFormat="1" ht="17.25" spans="1:67">
      <c r="A1441" s="94">
        <f t="shared" si="220"/>
        <v>1440</v>
      </c>
      <c r="B1441" s="95"/>
      <c r="C1441" s="69"/>
      <c r="D1441" s="48"/>
      <c r="E1441" s="69"/>
      <c r="F1441" s="169"/>
      <c r="G1441" s="124" t="e">
        <f>VLOOKUP(F1441,[2]零件成本10.26!$B$2:$C$7802,2,0)</f>
        <v>#N/A</v>
      </c>
      <c r="H1441" s="170"/>
      <c r="I1441" s="128" t="str">
        <f t="shared" si="221"/>
        <v/>
      </c>
      <c r="J1441" s="172"/>
      <c r="K1441" s="178"/>
      <c r="L1441" s="170"/>
      <c r="M1441" s="69"/>
      <c r="N1441" s="69"/>
      <c r="O1441" s="69"/>
      <c r="P1441" s="100">
        <f t="shared" si="222"/>
        <v>0</v>
      </c>
      <c r="Q1441" s="180"/>
      <c r="R1441" s="140" t="str">
        <f t="shared" si="223"/>
        <v>0</v>
      </c>
      <c r="S1441" s="140" t="str">
        <f t="shared" si="224"/>
        <v>0</v>
      </c>
      <c r="T1441" s="157"/>
      <c r="U1441" s="106"/>
      <c r="V1441" s="142">
        <f t="shared" si="225"/>
        <v>0</v>
      </c>
      <c r="W1441" s="142">
        <f t="shared" si="226"/>
        <v>0</v>
      </c>
      <c r="X1441" s="108">
        <f t="shared" si="227"/>
        <v>0</v>
      </c>
      <c r="Y1441" s="108">
        <f t="shared" si="228"/>
        <v>0</v>
      </c>
      <c r="Z1441" s="108">
        <f t="shared" si="229"/>
        <v>0</v>
      </c>
      <c r="AA1441" s="174"/>
      <c r="AB1441" s="179"/>
      <c r="AS1441" s="176"/>
      <c r="AT1441" s="176"/>
      <c r="AU1441" s="176"/>
      <c r="AV1441" s="176"/>
      <c r="AW1441" s="176"/>
      <c r="AX1441" s="176"/>
      <c r="AY1441" s="176"/>
      <c r="AZ1441" s="176"/>
      <c r="BA1441" s="176"/>
      <c r="BB1441" s="176"/>
      <c r="BC1441" s="176"/>
      <c r="BD1441" s="176"/>
      <c r="BE1441" s="176"/>
      <c r="BF1441" s="176"/>
      <c r="BG1441" s="176"/>
      <c r="BH1441" s="176"/>
      <c r="BI1441" s="176"/>
      <c r="BJ1441" s="176"/>
      <c r="BK1441" s="176"/>
      <c r="BL1441" s="176"/>
      <c r="BM1441" s="176"/>
      <c r="BN1441" s="176"/>
      <c r="BO1441" s="176"/>
    </row>
    <row r="1442" s="115" customFormat="1" ht="17.25" spans="1:67">
      <c r="A1442" s="94">
        <f t="shared" si="220"/>
        <v>1441</v>
      </c>
      <c r="B1442" s="95"/>
      <c r="C1442" s="69"/>
      <c r="D1442" s="48"/>
      <c r="E1442" s="69"/>
      <c r="F1442" s="169"/>
      <c r="G1442" s="124" t="e">
        <f>VLOOKUP(F1442,[2]零件成本10.26!$B$2:$C$7802,2,0)</f>
        <v>#N/A</v>
      </c>
      <c r="H1442" s="170"/>
      <c r="I1442" s="128" t="str">
        <f t="shared" si="221"/>
        <v/>
      </c>
      <c r="J1442" s="172"/>
      <c r="K1442" s="178"/>
      <c r="L1442" s="170"/>
      <c r="M1442" s="69"/>
      <c r="N1442" s="69"/>
      <c r="O1442" s="69"/>
      <c r="P1442" s="100">
        <f t="shared" si="222"/>
        <v>0</v>
      </c>
      <c r="Q1442" s="180"/>
      <c r="R1442" s="140" t="str">
        <f t="shared" si="223"/>
        <v>0</v>
      </c>
      <c r="S1442" s="140" t="str">
        <f t="shared" si="224"/>
        <v>0</v>
      </c>
      <c r="T1442" s="157"/>
      <c r="U1442" s="106"/>
      <c r="V1442" s="142">
        <f t="shared" si="225"/>
        <v>0</v>
      </c>
      <c r="W1442" s="142">
        <f t="shared" si="226"/>
        <v>0</v>
      </c>
      <c r="X1442" s="108">
        <f t="shared" si="227"/>
        <v>0</v>
      </c>
      <c r="Y1442" s="108">
        <f t="shared" si="228"/>
        <v>0</v>
      </c>
      <c r="Z1442" s="108">
        <f t="shared" si="229"/>
        <v>0</v>
      </c>
      <c r="AA1442" s="174"/>
      <c r="AB1442" s="179"/>
      <c r="AS1442" s="176"/>
      <c r="AT1442" s="176"/>
      <c r="AU1442" s="176"/>
      <c r="AV1442" s="176"/>
      <c r="AW1442" s="176"/>
      <c r="AX1442" s="176"/>
      <c r="AY1442" s="176"/>
      <c r="AZ1442" s="176"/>
      <c r="BA1442" s="176"/>
      <c r="BB1442" s="176"/>
      <c r="BC1442" s="176"/>
      <c r="BD1442" s="176"/>
      <c r="BE1442" s="176"/>
      <c r="BF1442" s="176"/>
      <c r="BG1442" s="176"/>
      <c r="BH1442" s="176"/>
      <c r="BI1442" s="176"/>
      <c r="BJ1442" s="176"/>
      <c r="BK1442" s="176"/>
      <c r="BL1442" s="176"/>
      <c r="BM1442" s="176"/>
      <c r="BN1442" s="176"/>
      <c r="BO1442" s="176"/>
    </row>
    <row r="1443" s="115" customFormat="1" ht="17.25" spans="1:67">
      <c r="A1443" s="94">
        <f t="shared" si="220"/>
        <v>1442</v>
      </c>
      <c r="B1443" s="95"/>
      <c r="C1443" s="69"/>
      <c r="D1443" s="48"/>
      <c r="E1443" s="69"/>
      <c r="F1443" s="169"/>
      <c r="G1443" s="124" t="e">
        <f>VLOOKUP(F1443,[2]零件成本10.26!$B$2:$C$7802,2,0)</f>
        <v>#N/A</v>
      </c>
      <c r="H1443" s="170"/>
      <c r="I1443" s="128" t="str">
        <f t="shared" si="221"/>
        <v/>
      </c>
      <c r="J1443" s="172"/>
      <c r="K1443" s="178"/>
      <c r="L1443" s="170"/>
      <c r="M1443" s="69"/>
      <c r="N1443" s="69"/>
      <c r="O1443" s="69"/>
      <c r="P1443" s="100">
        <f t="shared" si="222"/>
        <v>0</v>
      </c>
      <c r="Q1443" s="180"/>
      <c r="R1443" s="140" t="str">
        <f t="shared" si="223"/>
        <v>0</v>
      </c>
      <c r="S1443" s="140" t="str">
        <f t="shared" si="224"/>
        <v>0</v>
      </c>
      <c r="T1443" s="157"/>
      <c r="U1443" s="106"/>
      <c r="V1443" s="142">
        <f t="shared" si="225"/>
        <v>0</v>
      </c>
      <c r="W1443" s="142">
        <f t="shared" si="226"/>
        <v>0</v>
      </c>
      <c r="X1443" s="108">
        <f t="shared" si="227"/>
        <v>0</v>
      </c>
      <c r="Y1443" s="108">
        <f t="shared" si="228"/>
        <v>0</v>
      </c>
      <c r="Z1443" s="108">
        <f t="shared" si="229"/>
        <v>0</v>
      </c>
      <c r="AA1443" s="174"/>
      <c r="AB1443" s="179"/>
      <c r="AS1443" s="176"/>
      <c r="AT1443" s="176"/>
      <c r="AU1443" s="176"/>
      <c r="AV1443" s="176"/>
      <c r="AW1443" s="176"/>
      <c r="AX1443" s="176"/>
      <c r="AY1443" s="176"/>
      <c r="AZ1443" s="176"/>
      <c r="BA1443" s="176"/>
      <c r="BB1443" s="176"/>
      <c r="BC1443" s="176"/>
      <c r="BD1443" s="176"/>
      <c r="BE1443" s="176"/>
      <c r="BF1443" s="176"/>
      <c r="BG1443" s="176"/>
      <c r="BH1443" s="176"/>
      <c r="BI1443" s="176"/>
      <c r="BJ1443" s="176"/>
      <c r="BK1443" s="176"/>
      <c r="BL1443" s="176"/>
      <c r="BM1443" s="176"/>
      <c r="BN1443" s="176"/>
      <c r="BO1443" s="176"/>
    </row>
    <row r="1444" s="115" customFormat="1" ht="17.25" spans="1:67">
      <c r="A1444" s="94">
        <f t="shared" si="220"/>
        <v>1443</v>
      </c>
      <c r="B1444" s="95"/>
      <c r="C1444" s="69"/>
      <c r="D1444" s="48"/>
      <c r="E1444" s="69"/>
      <c r="F1444" s="169"/>
      <c r="G1444" s="124" t="e">
        <f>VLOOKUP(F1444,[2]零件成本10.26!$B$2:$C$7802,2,0)</f>
        <v>#N/A</v>
      </c>
      <c r="H1444" s="170"/>
      <c r="I1444" s="128" t="str">
        <f t="shared" si="221"/>
        <v/>
      </c>
      <c r="J1444" s="172"/>
      <c r="K1444" s="178"/>
      <c r="L1444" s="170"/>
      <c r="M1444" s="69"/>
      <c r="N1444" s="69"/>
      <c r="O1444" s="69"/>
      <c r="P1444" s="100">
        <f t="shared" si="222"/>
        <v>0</v>
      </c>
      <c r="Q1444" s="180"/>
      <c r="R1444" s="140" t="str">
        <f t="shared" si="223"/>
        <v>0</v>
      </c>
      <c r="S1444" s="140" t="str">
        <f t="shared" si="224"/>
        <v>0</v>
      </c>
      <c r="T1444" s="157"/>
      <c r="U1444" s="106"/>
      <c r="V1444" s="142">
        <f t="shared" si="225"/>
        <v>0</v>
      </c>
      <c r="W1444" s="142">
        <f t="shared" si="226"/>
        <v>0</v>
      </c>
      <c r="X1444" s="108">
        <f t="shared" si="227"/>
        <v>0</v>
      </c>
      <c r="Y1444" s="108">
        <f t="shared" si="228"/>
        <v>0</v>
      </c>
      <c r="Z1444" s="108">
        <f t="shared" si="229"/>
        <v>0</v>
      </c>
      <c r="AA1444" s="174"/>
      <c r="AB1444" s="179"/>
      <c r="AS1444" s="176"/>
      <c r="AT1444" s="176"/>
      <c r="AU1444" s="176"/>
      <c r="AV1444" s="176"/>
      <c r="AW1444" s="176"/>
      <c r="AX1444" s="176"/>
      <c r="AY1444" s="176"/>
      <c r="AZ1444" s="176"/>
      <c r="BA1444" s="176"/>
      <c r="BB1444" s="176"/>
      <c r="BC1444" s="176"/>
      <c r="BD1444" s="176"/>
      <c r="BE1444" s="176"/>
      <c r="BF1444" s="176"/>
      <c r="BG1444" s="176"/>
      <c r="BH1444" s="176"/>
      <c r="BI1444" s="176"/>
      <c r="BJ1444" s="176"/>
      <c r="BK1444" s="176"/>
      <c r="BL1444" s="176"/>
      <c r="BM1444" s="176"/>
      <c r="BN1444" s="176"/>
      <c r="BO1444" s="176"/>
    </row>
    <row r="1445" s="115" customFormat="1" ht="17.25" spans="1:67">
      <c r="A1445" s="94">
        <f t="shared" si="220"/>
        <v>1444</v>
      </c>
      <c r="B1445" s="95"/>
      <c r="C1445" s="69"/>
      <c r="D1445" s="48"/>
      <c r="E1445" s="69"/>
      <c r="F1445" s="169"/>
      <c r="G1445" s="124" t="e">
        <f>VLOOKUP(F1445,[2]零件成本10.26!$B$2:$C$7802,2,0)</f>
        <v>#N/A</v>
      </c>
      <c r="H1445" s="170"/>
      <c r="I1445" s="128" t="str">
        <f t="shared" si="221"/>
        <v/>
      </c>
      <c r="J1445" s="172"/>
      <c r="K1445" s="178"/>
      <c r="L1445" s="170"/>
      <c r="M1445" s="69"/>
      <c r="N1445" s="69"/>
      <c r="O1445" s="69"/>
      <c r="P1445" s="100">
        <f t="shared" si="222"/>
        <v>0</v>
      </c>
      <c r="Q1445" s="180"/>
      <c r="R1445" s="140" t="str">
        <f t="shared" si="223"/>
        <v>0</v>
      </c>
      <c r="S1445" s="140" t="str">
        <f t="shared" si="224"/>
        <v>0</v>
      </c>
      <c r="T1445" s="157"/>
      <c r="U1445" s="106"/>
      <c r="V1445" s="142">
        <f t="shared" si="225"/>
        <v>0</v>
      </c>
      <c r="W1445" s="142">
        <f t="shared" si="226"/>
        <v>0</v>
      </c>
      <c r="X1445" s="108">
        <f t="shared" si="227"/>
        <v>0</v>
      </c>
      <c r="Y1445" s="108">
        <f t="shared" si="228"/>
        <v>0</v>
      </c>
      <c r="Z1445" s="108">
        <f t="shared" si="229"/>
        <v>0</v>
      </c>
      <c r="AA1445" s="174"/>
      <c r="AB1445" s="179"/>
      <c r="AS1445" s="176"/>
      <c r="AT1445" s="176"/>
      <c r="AU1445" s="176"/>
      <c r="AV1445" s="176"/>
      <c r="AW1445" s="176"/>
      <c r="AX1445" s="176"/>
      <c r="AY1445" s="176"/>
      <c r="AZ1445" s="176"/>
      <c r="BA1445" s="176"/>
      <c r="BB1445" s="176"/>
      <c r="BC1445" s="176"/>
      <c r="BD1445" s="176"/>
      <c r="BE1445" s="176"/>
      <c r="BF1445" s="176"/>
      <c r="BG1445" s="176"/>
      <c r="BH1445" s="176"/>
      <c r="BI1445" s="176"/>
      <c r="BJ1445" s="176"/>
      <c r="BK1445" s="176"/>
      <c r="BL1445" s="176"/>
      <c r="BM1445" s="176"/>
      <c r="BN1445" s="176"/>
      <c r="BO1445" s="176"/>
    </row>
    <row r="1446" s="115" customFormat="1" ht="17.25" spans="1:67">
      <c r="A1446" s="94">
        <f t="shared" si="220"/>
        <v>1445</v>
      </c>
      <c r="B1446" s="95"/>
      <c r="C1446" s="69"/>
      <c r="D1446" s="48"/>
      <c r="E1446" s="69"/>
      <c r="F1446" s="169"/>
      <c r="G1446" s="124" t="e">
        <f>VLOOKUP(F1446,[2]零件成本10.26!$B$2:$C$7802,2,0)</f>
        <v>#N/A</v>
      </c>
      <c r="H1446" s="170"/>
      <c r="I1446" s="128" t="str">
        <f t="shared" si="221"/>
        <v/>
      </c>
      <c r="J1446" s="172"/>
      <c r="K1446" s="178"/>
      <c r="L1446" s="170"/>
      <c r="M1446" s="69"/>
      <c r="N1446" s="69"/>
      <c r="O1446" s="69"/>
      <c r="P1446" s="100">
        <f t="shared" si="222"/>
        <v>0</v>
      </c>
      <c r="Q1446" s="180"/>
      <c r="R1446" s="140" t="str">
        <f t="shared" si="223"/>
        <v>0</v>
      </c>
      <c r="S1446" s="140" t="str">
        <f t="shared" si="224"/>
        <v>0</v>
      </c>
      <c r="T1446" s="157"/>
      <c r="U1446" s="106"/>
      <c r="V1446" s="142">
        <f t="shared" si="225"/>
        <v>0</v>
      </c>
      <c r="W1446" s="142">
        <f t="shared" si="226"/>
        <v>0</v>
      </c>
      <c r="X1446" s="108">
        <f t="shared" si="227"/>
        <v>0</v>
      </c>
      <c r="Y1446" s="108">
        <f t="shared" si="228"/>
        <v>0</v>
      </c>
      <c r="Z1446" s="108">
        <f t="shared" si="229"/>
        <v>0</v>
      </c>
      <c r="AA1446" s="174"/>
      <c r="AB1446" s="179"/>
      <c r="AS1446" s="176"/>
      <c r="AT1446" s="176"/>
      <c r="AU1446" s="176"/>
      <c r="AV1446" s="176"/>
      <c r="AW1446" s="176"/>
      <c r="AX1446" s="176"/>
      <c r="AY1446" s="176"/>
      <c r="AZ1446" s="176"/>
      <c r="BA1446" s="176"/>
      <c r="BB1446" s="176"/>
      <c r="BC1446" s="176"/>
      <c r="BD1446" s="176"/>
      <c r="BE1446" s="176"/>
      <c r="BF1446" s="176"/>
      <c r="BG1446" s="176"/>
      <c r="BH1446" s="176"/>
      <c r="BI1446" s="176"/>
      <c r="BJ1446" s="176"/>
      <c r="BK1446" s="176"/>
      <c r="BL1446" s="176"/>
      <c r="BM1446" s="176"/>
      <c r="BN1446" s="176"/>
      <c r="BO1446" s="176"/>
    </row>
    <row r="1447" s="115" customFormat="1" ht="17.25" spans="1:67">
      <c r="A1447" s="94">
        <f t="shared" si="220"/>
        <v>1446</v>
      </c>
      <c r="B1447" s="95"/>
      <c r="C1447" s="69"/>
      <c r="D1447" s="48"/>
      <c r="E1447" s="69"/>
      <c r="F1447" s="169"/>
      <c r="G1447" s="124" t="e">
        <f>VLOOKUP(F1447,[2]零件成本10.26!$B$2:$C$7802,2,0)</f>
        <v>#N/A</v>
      </c>
      <c r="H1447" s="170"/>
      <c r="I1447" s="128" t="str">
        <f t="shared" si="221"/>
        <v/>
      </c>
      <c r="J1447" s="172"/>
      <c r="K1447" s="178"/>
      <c r="L1447" s="170"/>
      <c r="M1447" s="69"/>
      <c r="N1447" s="69"/>
      <c r="O1447" s="69"/>
      <c r="P1447" s="100">
        <f t="shared" si="222"/>
        <v>0</v>
      </c>
      <c r="Q1447" s="180"/>
      <c r="R1447" s="140" t="str">
        <f t="shared" si="223"/>
        <v>0</v>
      </c>
      <c r="S1447" s="140" t="str">
        <f t="shared" si="224"/>
        <v>0</v>
      </c>
      <c r="T1447" s="157"/>
      <c r="U1447" s="106"/>
      <c r="V1447" s="142">
        <f t="shared" si="225"/>
        <v>0</v>
      </c>
      <c r="W1447" s="142">
        <f t="shared" si="226"/>
        <v>0</v>
      </c>
      <c r="X1447" s="108">
        <f t="shared" si="227"/>
        <v>0</v>
      </c>
      <c r="Y1447" s="108">
        <f t="shared" si="228"/>
        <v>0</v>
      </c>
      <c r="Z1447" s="108">
        <f t="shared" si="229"/>
        <v>0</v>
      </c>
      <c r="AA1447" s="174"/>
      <c r="AB1447" s="179"/>
      <c r="AS1447" s="176"/>
      <c r="AT1447" s="176"/>
      <c r="AU1447" s="176"/>
      <c r="AV1447" s="176"/>
      <c r="AW1447" s="176"/>
      <c r="AX1447" s="176"/>
      <c r="AY1447" s="176"/>
      <c r="AZ1447" s="176"/>
      <c r="BA1447" s="176"/>
      <c r="BB1447" s="176"/>
      <c r="BC1447" s="176"/>
      <c r="BD1447" s="176"/>
      <c r="BE1447" s="176"/>
      <c r="BF1447" s="176"/>
      <c r="BG1447" s="176"/>
      <c r="BH1447" s="176"/>
      <c r="BI1447" s="176"/>
      <c r="BJ1447" s="176"/>
      <c r="BK1447" s="176"/>
      <c r="BL1447" s="176"/>
      <c r="BM1447" s="176"/>
      <c r="BN1447" s="176"/>
      <c r="BO1447" s="176"/>
    </row>
    <row r="1448" s="115" customFormat="1" ht="17.25" spans="1:67">
      <c r="A1448" s="94">
        <f t="shared" si="220"/>
        <v>1447</v>
      </c>
      <c r="B1448" s="95"/>
      <c r="C1448" s="69"/>
      <c r="D1448" s="48"/>
      <c r="E1448" s="69"/>
      <c r="F1448" s="169"/>
      <c r="G1448" s="124" t="e">
        <f>VLOOKUP(F1448,[2]零件成本10.26!$B$2:$C$7802,2,0)</f>
        <v>#N/A</v>
      </c>
      <c r="H1448" s="170"/>
      <c r="I1448" s="128" t="str">
        <f t="shared" si="221"/>
        <v/>
      </c>
      <c r="J1448" s="172"/>
      <c r="K1448" s="178"/>
      <c r="L1448" s="170"/>
      <c r="M1448" s="69"/>
      <c r="N1448" s="69"/>
      <c r="O1448" s="69"/>
      <c r="P1448" s="100">
        <f t="shared" si="222"/>
        <v>0</v>
      </c>
      <c r="Q1448" s="180"/>
      <c r="R1448" s="140" t="str">
        <f t="shared" si="223"/>
        <v>0</v>
      </c>
      <c r="S1448" s="140" t="str">
        <f t="shared" si="224"/>
        <v>0</v>
      </c>
      <c r="T1448" s="157"/>
      <c r="U1448" s="106"/>
      <c r="V1448" s="142">
        <f t="shared" si="225"/>
        <v>0</v>
      </c>
      <c r="W1448" s="142">
        <f t="shared" si="226"/>
        <v>0</v>
      </c>
      <c r="X1448" s="108">
        <f t="shared" si="227"/>
        <v>0</v>
      </c>
      <c r="Y1448" s="108">
        <f t="shared" si="228"/>
        <v>0</v>
      </c>
      <c r="Z1448" s="108">
        <f t="shared" si="229"/>
        <v>0</v>
      </c>
      <c r="AA1448" s="174"/>
      <c r="AB1448" s="179"/>
      <c r="AS1448" s="176"/>
      <c r="AT1448" s="176"/>
      <c r="AU1448" s="176"/>
      <c r="AV1448" s="176"/>
      <c r="AW1448" s="176"/>
      <c r="AX1448" s="176"/>
      <c r="AY1448" s="176"/>
      <c r="AZ1448" s="176"/>
      <c r="BA1448" s="176"/>
      <c r="BB1448" s="176"/>
      <c r="BC1448" s="176"/>
      <c r="BD1448" s="176"/>
      <c r="BE1448" s="176"/>
      <c r="BF1448" s="176"/>
      <c r="BG1448" s="176"/>
      <c r="BH1448" s="176"/>
      <c r="BI1448" s="176"/>
      <c r="BJ1448" s="176"/>
      <c r="BK1448" s="176"/>
      <c r="BL1448" s="176"/>
      <c r="BM1448" s="176"/>
      <c r="BN1448" s="176"/>
      <c r="BO1448" s="176"/>
    </row>
    <row r="1449" s="115" customFormat="1" ht="17.25" spans="1:67">
      <c r="A1449" s="94">
        <f t="shared" si="220"/>
        <v>1448</v>
      </c>
      <c r="B1449" s="95"/>
      <c r="C1449" s="69"/>
      <c r="D1449" s="48"/>
      <c r="E1449" s="69"/>
      <c r="F1449" s="169"/>
      <c r="G1449" s="124" t="e">
        <f>VLOOKUP(F1449,[2]零件成本10.26!$B$2:$C$7802,2,0)</f>
        <v>#N/A</v>
      </c>
      <c r="H1449" s="170"/>
      <c r="I1449" s="128" t="str">
        <f t="shared" si="221"/>
        <v/>
      </c>
      <c r="J1449" s="172"/>
      <c r="K1449" s="178"/>
      <c r="L1449" s="170"/>
      <c r="M1449" s="69"/>
      <c r="N1449" s="69"/>
      <c r="O1449" s="69"/>
      <c r="P1449" s="100">
        <f t="shared" si="222"/>
        <v>0</v>
      </c>
      <c r="Q1449" s="180"/>
      <c r="R1449" s="140" t="str">
        <f t="shared" si="223"/>
        <v>0</v>
      </c>
      <c r="S1449" s="140" t="str">
        <f t="shared" si="224"/>
        <v>0</v>
      </c>
      <c r="T1449" s="157"/>
      <c r="U1449" s="106"/>
      <c r="V1449" s="142">
        <f t="shared" si="225"/>
        <v>0</v>
      </c>
      <c r="W1449" s="142">
        <f t="shared" si="226"/>
        <v>0</v>
      </c>
      <c r="X1449" s="108">
        <f t="shared" si="227"/>
        <v>0</v>
      </c>
      <c r="Y1449" s="108">
        <f t="shared" si="228"/>
        <v>0</v>
      </c>
      <c r="Z1449" s="108">
        <f t="shared" si="229"/>
        <v>0</v>
      </c>
      <c r="AA1449" s="174"/>
      <c r="AB1449" s="179"/>
      <c r="AS1449" s="176"/>
      <c r="AT1449" s="176"/>
      <c r="AU1449" s="176"/>
      <c r="AV1449" s="176"/>
      <c r="AW1449" s="176"/>
      <c r="AX1449" s="176"/>
      <c r="AY1449" s="176"/>
      <c r="AZ1449" s="176"/>
      <c r="BA1449" s="176"/>
      <c r="BB1449" s="176"/>
      <c r="BC1449" s="176"/>
      <c r="BD1449" s="176"/>
      <c r="BE1449" s="176"/>
      <c r="BF1449" s="176"/>
      <c r="BG1449" s="176"/>
      <c r="BH1449" s="176"/>
      <c r="BI1449" s="176"/>
      <c r="BJ1449" s="176"/>
      <c r="BK1449" s="176"/>
      <c r="BL1449" s="176"/>
      <c r="BM1449" s="176"/>
      <c r="BN1449" s="176"/>
      <c r="BO1449" s="176"/>
    </row>
    <row r="1450" s="115" customFormat="1" ht="17.25" spans="1:67">
      <c r="A1450" s="94">
        <f t="shared" si="220"/>
        <v>1449</v>
      </c>
      <c r="B1450" s="95"/>
      <c r="C1450" s="69"/>
      <c r="D1450" s="48"/>
      <c r="E1450" s="69"/>
      <c r="F1450" s="169"/>
      <c r="G1450" s="124" t="e">
        <f>VLOOKUP(F1450,[2]零件成本10.26!$B$2:$C$7802,2,0)</f>
        <v>#N/A</v>
      </c>
      <c r="H1450" s="170"/>
      <c r="I1450" s="128" t="str">
        <f t="shared" si="221"/>
        <v/>
      </c>
      <c r="J1450" s="172"/>
      <c r="K1450" s="178"/>
      <c r="L1450" s="170"/>
      <c r="M1450" s="69"/>
      <c r="N1450" s="69"/>
      <c r="O1450" s="69"/>
      <c r="P1450" s="100">
        <f t="shared" si="222"/>
        <v>0</v>
      </c>
      <c r="Q1450" s="180"/>
      <c r="R1450" s="140" t="str">
        <f t="shared" si="223"/>
        <v>0</v>
      </c>
      <c r="S1450" s="140" t="str">
        <f t="shared" si="224"/>
        <v>0</v>
      </c>
      <c r="T1450" s="157"/>
      <c r="U1450" s="106"/>
      <c r="V1450" s="142">
        <f t="shared" si="225"/>
        <v>0</v>
      </c>
      <c r="W1450" s="142">
        <f t="shared" si="226"/>
        <v>0</v>
      </c>
      <c r="X1450" s="108">
        <f t="shared" si="227"/>
        <v>0</v>
      </c>
      <c r="Y1450" s="108">
        <f t="shared" si="228"/>
        <v>0</v>
      </c>
      <c r="Z1450" s="108">
        <f t="shared" si="229"/>
        <v>0</v>
      </c>
      <c r="AA1450" s="174"/>
      <c r="AB1450" s="179"/>
      <c r="AS1450" s="176"/>
      <c r="AT1450" s="176"/>
      <c r="AU1450" s="176"/>
      <c r="AV1450" s="176"/>
      <c r="AW1450" s="176"/>
      <c r="AX1450" s="176"/>
      <c r="AY1450" s="176"/>
      <c r="AZ1450" s="176"/>
      <c r="BA1450" s="176"/>
      <c r="BB1450" s="176"/>
      <c r="BC1450" s="176"/>
      <c r="BD1450" s="176"/>
      <c r="BE1450" s="176"/>
      <c r="BF1450" s="176"/>
      <c r="BG1450" s="176"/>
      <c r="BH1450" s="176"/>
      <c r="BI1450" s="176"/>
      <c r="BJ1450" s="176"/>
      <c r="BK1450" s="176"/>
      <c r="BL1450" s="176"/>
      <c r="BM1450" s="176"/>
      <c r="BN1450" s="176"/>
      <c r="BO1450" s="176"/>
    </row>
    <row r="1451" s="115" customFormat="1" ht="17.25" spans="1:67">
      <c r="A1451" s="94">
        <f t="shared" si="220"/>
        <v>1450</v>
      </c>
      <c r="B1451" s="95"/>
      <c r="C1451" s="69"/>
      <c r="D1451" s="48"/>
      <c r="E1451" s="69"/>
      <c r="F1451" s="169"/>
      <c r="G1451" s="124" t="e">
        <f>VLOOKUP(F1451,[2]零件成本10.26!$B$2:$C$7802,2,0)</f>
        <v>#N/A</v>
      </c>
      <c r="H1451" s="170"/>
      <c r="I1451" s="128" t="str">
        <f t="shared" si="221"/>
        <v/>
      </c>
      <c r="J1451" s="172"/>
      <c r="K1451" s="178"/>
      <c r="L1451" s="170"/>
      <c r="M1451" s="69"/>
      <c r="N1451" s="69"/>
      <c r="O1451" s="69"/>
      <c r="P1451" s="100">
        <f t="shared" si="222"/>
        <v>0</v>
      </c>
      <c r="Q1451" s="180"/>
      <c r="R1451" s="140" t="str">
        <f t="shared" si="223"/>
        <v>0</v>
      </c>
      <c r="S1451" s="140" t="str">
        <f t="shared" si="224"/>
        <v>0</v>
      </c>
      <c r="T1451" s="157"/>
      <c r="U1451" s="106"/>
      <c r="V1451" s="142">
        <f t="shared" si="225"/>
        <v>0</v>
      </c>
      <c r="W1451" s="142">
        <f t="shared" si="226"/>
        <v>0</v>
      </c>
      <c r="X1451" s="108">
        <f t="shared" si="227"/>
        <v>0</v>
      </c>
      <c r="Y1451" s="108">
        <f t="shared" si="228"/>
        <v>0</v>
      </c>
      <c r="Z1451" s="108">
        <f t="shared" si="229"/>
        <v>0</v>
      </c>
      <c r="AA1451" s="174"/>
      <c r="AB1451" s="179"/>
      <c r="AS1451" s="176"/>
      <c r="AT1451" s="176"/>
      <c r="AU1451" s="176"/>
      <c r="AV1451" s="176"/>
      <c r="AW1451" s="176"/>
      <c r="AX1451" s="176"/>
      <c r="AY1451" s="176"/>
      <c r="AZ1451" s="176"/>
      <c r="BA1451" s="176"/>
      <c r="BB1451" s="176"/>
      <c r="BC1451" s="176"/>
      <c r="BD1451" s="176"/>
      <c r="BE1451" s="176"/>
      <c r="BF1451" s="176"/>
      <c r="BG1451" s="176"/>
      <c r="BH1451" s="176"/>
      <c r="BI1451" s="176"/>
      <c r="BJ1451" s="176"/>
      <c r="BK1451" s="176"/>
      <c r="BL1451" s="176"/>
      <c r="BM1451" s="176"/>
      <c r="BN1451" s="176"/>
      <c r="BO1451" s="176"/>
    </row>
    <row r="1452" s="115" customFormat="1" ht="17.25" spans="1:67">
      <c r="A1452" s="94">
        <f t="shared" si="220"/>
        <v>1451</v>
      </c>
      <c r="B1452" s="95"/>
      <c r="C1452" s="69"/>
      <c r="D1452" s="48"/>
      <c r="E1452" s="69"/>
      <c r="F1452" s="169"/>
      <c r="G1452" s="124" t="e">
        <f>VLOOKUP(F1452,[2]零件成本10.26!$B$2:$C$7802,2,0)</f>
        <v>#N/A</v>
      </c>
      <c r="H1452" s="170"/>
      <c r="I1452" s="128" t="str">
        <f t="shared" si="221"/>
        <v/>
      </c>
      <c r="J1452" s="172"/>
      <c r="K1452" s="178"/>
      <c r="L1452" s="170"/>
      <c r="M1452" s="69"/>
      <c r="N1452" s="69"/>
      <c r="O1452" s="69"/>
      <c r="P1452" s="100">
        <f t="shared" si="222"/>
        <v>0</v>
      </c>
      <c r="Q1452" s="180"/>
      <c r="R1452" s="140" t="str">
        <f t="shared" si="223"/>
        <v>0</v>
      </c>
      <c r="S1452" s="140" t="str">
        <f t="shared" si="224"/>
        <v>0</v>
      </c>
      <c r="T1452" s="157"/>
      <c r="U1452" s="106"/>
      <c r="V1452" s="142">
        <f t="shared" si="225"/>
        <v>0</v>
      </c>
      <c r="W1452" s="142">
        <f t="shared" si="226"/>
        <v>0</v>
      </c>
      <c r="X1452" s="108">
        <f t="shared" si="227"/>
        <v>0</v>
      </c>
      <c r="Y1452" s="108">
        <f t="shared" si="228"/>
        <v>0</v>
      </c>
      <c r="Z1452" s="108">
        <f t="shared" si="229"/>
        <v>0</v>
      </c>
      <c r="AA1452" s="174"/>
      <c r="AB1452" s="179"/>
      <c r="AS1452" s="176"/>
      <c r="AT1452" s="176"/>
      <c r="AU1452" s="176"/>
      <c r="AV1452" s="176"/>
      <c r="AW1452" s="176"/>
      <c r="AX1452" s="176"/>
      <c r="AY1452" s="176"/>
      <c r="AZ1452" s="176"/>
      <c r="BA1452" s="176"/>
      <c r="BB1452" s="176"/>
      <c r="BC1452" s="176"/>
      <c r="BD1452" s="176"/>
      <c r="BE1452" s="176"/>
      <c r="BF1452" s="176"/>
      <c r="BG1452" s="176"/>
      <c r="BH1452" s="176"/>
      <c r="BI1452" s="176"/>
      <c r="BJ1452" s="176"/>
      <c r="BK1452" s="176"/>
      <c r="BL1452" s="176"/>
      <c r="BM1452" s="176"/>
      <c r="BN1452" s="176"/>
      <c r="BO1452" s="176"/>
    </row>
    <row r="1453" s="115" customFormat="1" ht="17.25" spans="1:67">
      <c r="A1453" s="94">
        <f t="shared" si="220"/>
        <v>1452</v>
      </c>
      <c r="B1453" s="95"/>
      <c r="C1453" s="69"/>
      <c r="D1453" s="48"/>
      <c r="E1453" s="69"/>
      <c r="F1453" s="169"/>
      <c r="G1453" s="124" t="e">
        <f>VLOOKUP(F1453,[2]零件成本10.26!$B$2:$C$7802,2,0)</f>
        <v>#N/A</v>
      </c>
      <c r="H1453" s="170"/>
      <c r="I1453" s="128" t="str">
        <f t="shared" si="221"/>
        <v/>
      </c>
      <c r="J1453" s="172"/>
      <c r="K1453" s="178"/>
      <c r="L1453" s="170"/>
      <c r="M1453" s="69"/>
      <c r="N1453" s="69"/>
      <c r="O1453" s="69"/>
      <c r="P1453" s="100">
        <f t="shared" si="222"/>
        <v>0</v>
      </c>
      <c r="Q1453" s="180"/>
      <c r="R1453" s="140" t="str">
        <f t="shared" si="223"/>
        <v>0</v>
      </c>
      <c r="S1453" s="140" t="str">
        <f t="shared" si="224"/>
        <v>0</v>
      </c>
      <c r="T1453" s="157"/>
      <c r="U1453" s="106"/>
      <c r="V1453" s="142">
        <f t="shared" si="225"/>
        <v>0</v>
      </c>
      <c r="W1453" s="142">
        <f t="shared" si="226"/>
        <v>0</v>
      </c>
      <c r="X1453" s="108">
        <f t="shared" si="227"/>
        <v>0</v>
      </c>
      <c r="Y1453" s="108">
        <f t="shared" si="228"/>
        <v>0</v>
      </c>
      <c r="Z1453" s="108">
        <f t="shared" si="229"/>
        <v>0</v>
      </c>
      <c r="AA1453" s="174"/>
      <c r="AB1453" s="179"/>
      <c r="AS1453" s="176"/>
      <c r="AT1453" s="176"/>
      <c r="AU1453" s="176"/>
      <c r="AV1453" s="176"/>
      <c r="AW1453" s="176"/>
      <c r="AX1453" s="176"/>
      <c r="AY1453" s="176"/>
      <c r="AZ1453" s="176"/>
      <c r="BA1453" s="176"/>
      <c r="BB1453" s="176"/>
      <c r="BC1453" s="176"/>
      <c r="BD1453" s="176"/>
      <c r="BE1453" s="176"/>
      <c r="BF1453" s="176"/>
      <c r="BG1453" s="176"/>
      <c r="BH1453" s="176"/>
      <c r="BI1453" s="176"/>
      <c r="BJ1453" s="176"/>
      <c r="BK1453" s="176"/>
      <c r="BL1453" s="176"/>
      <c r="BM1453" s="176"/>
      <c r="BN1453" s="176"/>
      <c r="BO1453" s="176"/>
    </row>
    <row r="1454" s="115" customFormat="1" ht="17.25" spans="1:67">
      <c r="A1454" s="94">
        <f t="shared" si="220"/>
        <v>1453</v>
      </c>
      <c r="B1454" s="95"/>
      <c r="C1454" s="69"/>
      <c r="D1454" s="48"/>
      <c r="E1454" s="69"/>
      <c r="F1454" s="169"/>
      <c r="G1454" s="124" t="e">
        <f>VLOOKUP(F1454,[2]零件成本10.26!$B$2:$C$7802,2,0)</f>
        <v>#N/A</v>
      </c>
      <c r="H1454" s="170"/>
      <c r="I1454" s="128" t="str">
        <f t="shared" si="221"/>
        <v/>
      </c>
      <c r="J1454" s="172"/>
      <c r="K1454" s="178"/>
      <c r="L1454" s="170"/>
      <c r="M1454" s="69"/>
      <c r="N1454" s="69"/>
      <c r="O1454" s="69"/>
      <c r="P1454" s="100">
        <f t="shared" si="222"/>
        <v>0</v>
      </c>
      <c r="Q1454" s="180"/>
      <c r="R1454" s="140" t="str">
        <f t="shared" si="223"/>
        <v>0</v>
      </c>
      <c r="S1454" s="140" t="str">
        <f t="shared" si="224"/>
        <v>0</v>
      </c>
      <c r="T1454" s="157"/>
      <c r="U1454" s="106"/>
      <c r="V1454" s="142">
        <f t="shared" si="225"/>
        <v>0</v>
      </c>
      <c r="W1454" s="142">
        <f t="shared" si="226"/>
        <v>0</v>
      </c>
      <c r="X1454" s="108">
        <f t="shared" si="227"/>
        <v>0</v>
      </c>
      <c r="Y1454" s="108">
        <f t="shared" si="228"/>
        <v>0</v>
      </c>
      <c r="Z1454" s="108">
        <f t="shared" si="229"/>
        <v>0</v>
      </c>
      <c r="AA1454" s="174"/>
      <c r="AB1454" s="179"/>
      <c r="AS1454" s="176"/>
      <c r="AT1454" s="176"/>
      <c r="AU1454" s="176"/>
      <c r="AV1454" s="176"/>
      <c r="AW1454" s="176"/>
      <c r="AX1454" s="176"/>
      <c r="AY1454" s="176"/>
      <c r="AZ1454" s="176"/>
      <c r="BA1454" s="176"/>
      <c r="BB1454" s="176"/>
      <c r="BC1454" s="176"/>
      <c r="BD1454" s="176"/>
      <c r="BE1454" s="176"/>
      <c r="BF1454" s="176"/>
      <c r="BG1454" s="176"/>
      <c r="BH1454" s="176"/>
      <c r="BI1454" s="176"/>
      <c r="BJ1454" s="176"/>
      <c r="BK1454" s="176"/>
      <c r="BL1454" s="176"/>
      <c r="BM1454" s="176"/>
      <c r="BN1454" s="176"/>
      <c r="BO1454" s="176"/>
    </row>
    <row r="1455" s="115" customFormat="1" ht="17.25" spans="1:67">
      <c r="A1455" s="94">
        <f t="shared" si="220"/>
        <v>1454</v>
      </c>
      <c r="B1455" s="95"/>
      <c r="C1455" s="69"/>
      <c r="D1455" s="48"/>
      <c r="E1455" s="69"/>
      <c r="F1455" s="169"/>
      <c r="G1455" s="124" t="e">
        <f>VLOOKUP(F1455,[2]零件成本10.26!$B$2:$C$7802,2,0)</f>
        <v>#N/A</v>
      </c>
      <c r="H1455" s="170"/>
      <c r="I1455" s="128" t="str">
        <f t="shared" si="221"/>
        <v/>
      </c>
      <c r="J1455" s="172"/>
      <c r="K1455" s="178"/>
      <c r="L1455" s="170"/>
      <c r="M1455" s="69"/>
      <c r="N1455" s="69"/>
      <c r="O1455" s="69"/>
      <c r="P1455" s="100">
        <f t="shared" si="222"/>
        <v>0</v>
      </c>
      <c r="Q1455" s="180"/>
      <c r="R1455" s="140" t="str">
        <f t="shared" si="223"/>
        <v>0</v>
      </c>
      <c r="S1455" s="140" t="str">
        <f t="shared" si="224"/>
        <v>0</v>
      </c>
      <c r="T1455" s="157"/>
      <c r="U1455" s="106"/>
      <c r="V1455" s="142">
        <f t="shared" si="225"/>
        <v>0</v>
      </c>
      <c r="W1455" s="142">
        <f t="shared" si="226"/>
        <v>0</v>
      </c>
      <c r="X1455" s="108">
        <f t="shared" si="227"/>
        <v>0</v>
      </c>
      <c r="Y1455" s="108">
        <f t="shared" si="228"/>
        <v>0</v>
      </c>
      <c r="Z1455" s="108">
        <f t="shared" si="229"/>
        <v>0</v>
      </c>
      <c r="AA1455" s="174"/>
      <c r="AB1455" s="179"/>
      <c r="AS1455" s="176"/>
      <c r="AT1455" s="176"/>
      <c r="AU1455" s="176"/>
      <c r="AV1455" s="176"/>
      <c r="AW1455" s="176"/>
      <c r="AX1455" s="176"/>
      <c r="AY1455" s="176"/>
      <c r="AZ1455" s="176"/>
      <c r="BA1455" s="176"/>
      <c r="BB1455" s="176"/>
      <c r="BC1455" s="176"/>
      <c r="BD1455" s="176"/>
      <c r="BE1455" s="176"/>
      <c r="BF1455" s="176"/>
      <c r="BG1455" s="176"/>
      <c r="BH1455" s="176"/>
      <c r="BI1455" s="176"/>
      <c r="BJ1455" s="176"/>
      <c r="BK1455" s="176"/>
      <c r="BL1455" s="176"/>
      <c r="BM1455" s="176"/>
      <c r="BN1455" s="176"/>
      <c r="BO1455" s="176"/>
    </row>
    <row r="1456" s="115" customFormat="1" ht="17.25" spans="1:67">
      <c r="A1456" s="94">
        <f t="shared" si="220"/>
        <v>1455</v>
      </c>
      <c r="B1456" s="95"/>
      <c r="C1456" s="69"/>
      <c r="D1456" s="48"/>
      <c r="E1456" s="69"/>
      <c r="F1456" s="169"/>
      <c r="G1456" s="124" t="e">
        <f>VLOOKUP(F1456,[2]零件成本10.26!$B$2:$C$7802,2,0)</f>
        <v>#N/A</v>
      </c>
      <c r="H1456" s="170"/>
      <c r="I1456" s="128" t="str">
        <f t="shared" si="221"/>
        <v/>
      </c>
      <c r="J1456" s="172"/>
      <c r="K1456" s="178"/>
      <c r="L1456" s="170"/>
      <c r="M1456" s="69"/>
      <c r="N1456" s="69"/>
      <c r="O1456" s="69"/>
      <c r="P1456" s="100">
        <f t="shared" si="222"/>
        <v>0</v>
      </c>
      <c r="Q1456" s="180"/>
      <c r="R1456" s="140" t="str">
        <f t="shared" si="223"/>
        <v>0</v>
      </c>
      <c r="S1456" s="140" t="str">
        <f t="shared" si="224"/>
        <v>0</v>
      </c>
      <c r="T1456" s="157"/>
      <c r="U1456" s="106"/>
      <c r="V1456" s="142">
        <f t="shared" si="225"/>
        <v>0</v>
      </c>
      <c r="W1456" s="142">
        <f t="shared" si="226"/>
        <v>0</v>
      </c>
      <c r="X1456" s="108">
        <f t="shared" si="227"/>
        <v>0</v>
      </c>
      <c r="Y1456" s="108">
        <f t="shared" si="228"/>
        <v>0</v>
      </c>
      <c r="Z1456" s="108">
        <f t="shared" si="229"/>
        <v>0</v>
      </c>
      <c r="AA1456" s="174"/>
      <c r="AB1456" s="179"/>
      <c r="AS1456" s="176"/>
      <c r="AT1456" s="176"/>
      <c r="AU1456" s="176"/>
      <c r="AV1456" s="176"/>
      <c r="AW1456" s="176"/>
      <c r="AX1456" s="176"/>
      <c r="AY1456" s="176"/>
      <c r="AZ1456" s="176"/>
      <c r="BA1456" s="176"/>
      <c r="BB1456" s="176"/>
      <c r="BC1456" s="176"/>
      <c r="BD1456" s="176"/>
      <c r="BE1456" s="176"/>
      <c r="BF1456" s="176"/>
      <c r="BG1456" s="176"/>
      <c r="BH1456" s="176"/>
      <c r="BI1456" s="176"/>
      <c r="BJ1456" s="176"/>
      <c r="BK1456" s="176"/>
      <c r="BL1456" s="176"/>
      <c r="BM1456" s="176"/>
      <c r="BN1456" s="176"/>
      <c r="BO1456" s="176"/>
    </row>
    <row r="1457" s="115" customFormat="1" ht="17.25" spans="1:67">
      <c r="A1457" s="94">
        <f t="shared" si="220"/>
        <v>1456</v>
      </c>
      <c r="B1457" s="95"/>
      <c r="C1457" s="69"/>
      <c r="D1457" s="48"/>
      <c r="E1457" s="69"/>
      <c r="F1457" s="169"/>
      <c r="G1457" s="124" t="e">
        <f>VLOOKUP(F1457,[2]零件成本10.26!$B$2:$C$7802,2,0)</f>
        <v>#N/A</v>
      </c>
      <c r="H1457" s="170"/>
      <c r="I1457" s="128" t="str">
        <f t="shared" si="221"/>
        <v/>
      </c>
      <c r="J1457" s="172"/>
      <c r="K1457" s="178"/>
      <c r="L1457" s="170"/>
      <c r="M1457" s="69"/>
      <c r="N1457" s="69"/>
      <c r="O1457" s="69"/>
      <c r="P1457" s="100">
        <f t="shared" si="222"/>
        <v>0</v>
      </c>
      <c r="Q1457" s="180"/>
      <c r="R1457" s="140" t="str">
        <f t="shared" si="223"/>
        <v>0</v>
      </c>
      <c r="S1457" s="140" t="str">
        <f t="shared" si="224"/>
        <v>0</v>
      </c>
      <c r="T1457" s="157"/>
      <c r="U1457" s="106"/>
      <c r="V1457" s="142">
        <f t="shared" si="225"/>
        <v>0</v>
      </c>
      <c r="W1457" s="142">
        <f t="shared" si="226"/>
        <v>0</v>
      </c>
      <c r="X1457" s="108">
        <f t="shared" si="227"/>
        <v>0</v>
      </c>
      <c r="Y1457" s="108">
        <f t="shared" si="228"/>
        <v>0</v>
      </c>
      <c r="Z1457" s="108">
        <f t="shared" si="229"/>
        <v>0</v>
      </c>
      <c r="AA1457" s="174"/>
      <c r="AB1457" s="179"/>
      <c r="AS1457" s="176"/>
      <c r="AT1457" s="176"/>
      <c r="AU1457" s="176"/>
      <c r="AV1457" s="176"/>
      <c r="AW1457" s="176"/>
      <c r="AX1457" s="176"/>
      <c r="AY1457" s="176"/>
      <c r="AZ1457" s="176"/>
      <c r="BA1457" s="176"/>
      <c r="BB1457" s="176"/>
      <c r="BC1457" s="176"/>
      <c r="BD1457" s="176"/>
      <c r="BE1457" s="176"/>
      <c r="BF1457" s="176"/>
      <c r="BG1457" s="176"/>
      <c r="BH1457" s="176"/>
      <c r="BI1457" s="176"/>
      <c r="BJ1457" s="176"/>
      <c r="BK1457" s="176"/>
      <c r="BL1457" s="176"/>
      <c r="BM1457" s="176"/>
      <c r="BN1457" s="176"/>
      <c r="BO1457" s="176"/>
    </row>
    <row r="1458" s="115" customFormat="1" ht="17.25" spans="1:67">
      <c r="A1458" s="94">
        <f t="shared" si="220"/>
        <v>1457</v>
      </c>
      <c r="B1458" s="95"/>
      <c r="C1458" s="69"/>
      <c r="D1458" s="48"/>
      <c r="E1458" s="69"/>
      <c r="F1458" s="169"/>
      <c r="G1458" s="124" t="e">
        <f>VLOOKUP(F1458,[2]零件成本10.26!$B$2:$C$7802,2,0)</f>
        <v>#N/A</v>
      </c>
      <c r="H1458" s="170"/>
      <c r="I1458" s="128" t="str">
        <f t="shared" si="221"/>
        <v/>
      </c>
      <c r="J1458" s="172"/>
      <c r="K1458" s="178"/>
      <c r="L1458" s="170"/>
      <c r="M1458" s="69"/>
      <c r="N1458" s="69"/>
      <c r="O1458" s="69"/>
      <c r="P1458" s="100">
        <f t="shared" si="222"/>
        <v>0</v>
      </c>
      <c r="Q1458" s="180"/>
      <c r="R1458" s="140" t="str">
        <f t="shared" si="223"/>
        <v>0</v>
      </c>
      <c r="S1458" s="140" t="str">
        <f t="shared" si="224"/>
        <v>0</v>
      </c>
      <c r="T1458" s="157"/>
      <c r="U1458" s="106"/>
      <c r="V1458" s="142">
        <f t="shared" si="225"/>
        <v>0</v>
      </c>
      <c r="W1458" s="142">
        <f t="shared" si="226"/>
        <v>0</v>
      </c>
      <c r="X1458" s="108">
        <f t="shared" si="227"/>
        <v>0</v>
      </c>
      <c r="Y1458" s="108">
        <f t="shared" si="228"/>
        <v>0</v>
      </c>
      <c r="Z1458" s="108">
        <f t="shared" si="229"/>
        <v>0</v>
      </c>
      <c r="AA1458" s="174"/>
      <c r="AB1458" s="179"/>
      <c r="AS1458" s="176"/>
      <c r="AT1458" s="176"/>
      <c r="AU1458" s="176"/>
      <c r="AV1458" s="176"/>
      <c r="AW1458" s="176"/>
      <c r="AX1458" s="176"/>
      <c r="AY1458" s="176"/>
      <c r="AZ1458" s="176"/>
      <c r="BA1458" s="176"/>
      <c r="BB1458" s="176"/>
      <c r="BC1458" s="176"/>
      <c r="BD1458" s="176"/>
      <c r="BE1458" s="176"/>
      <c r="BF1458" s="176"/>
      <c r="BG1458" s="176"/>
      <c r="BH1458" s="176"/>
      <c r="BI1458" s="176"/>
      <c r="BJ1458" s="176"/>
      <c r="BK1458" s="176"/>
      <c r="BL1458" s="176"/>
      <c r="BM1458" s="176"/>
      <c r="BN1458" s="176"/>
      <c r="BO1458" s="176"/>
    </row>
    <row r="1459" s="115" customFormat="1" ht="17.25" spans="1:67">
      <c r="A1459" s="94">
        <f t="shared" si="220"/>
        <v>1458</v>
      </c>
      <c r="B1459" s="95"/>
      <c r="C1459" s="69"/>
      <c r="D1459" s="48"/>
      <c r="E1459" s="69"/>
      <c r="F1459" s="169"/>
      <c r="G1459" s="124" t="e">
        <f>VLOOKUP(F1459,[2]零件成本10.26!$B$2:$C$7802,2,0)</f>
        <v>#N/A</v>
      </c>
      <c r="H1459" s="170"/>
      <c r="I1459" s="128" t="str">
        <f t="shared" si="221"/>
        <v/>
      </c>
      <c r="J1459" s="172"/>
      <c r="K1459" s="178"/>
      <c r="L1459" s="170"/>
      <c r="M1459" s="69"/>
      <c r="N1459" s="69"/>
      <c r="O1459" s="69"/>
      <c r="P1459" s="100">
        <f t="shared" si="222"/>
        <v>0</v>
      </c>
      <c r="Q1459" s="180"/>
      <c r="R1459" s="140" t="str">
        <f t="shared" si="223"/>
        <v>0</v>
      </c>
      <c r="S1459" s="140" t="str">
        <f t="shared" si="224"/>
        <v>0</v>
      </c>
      <c r="T1459" s="157"/>
      <c r="U1459" s="106"/>
      <c r="V1459" s="142">
        <f t="shared" si="225"/>
        <v>0</v>
      </c>
      <c r="W1459" s="142">
        <f t="shared" si="226"/>
        <v>0</v>
      </c>
      <c r="X1459" s="108">
        <f t="shared" si="227"/>
        <v>0</v>
      </c>
      <c r="Y1459" s="108">
        <f t="shared" si="228"/>
        <v>0</v>
      </c>
      <c r="Z1459" s="108">
        <f t="shared" si="229"/>
        <v>0</v>
      </c>
      <c r="AA1459" s="174"/>
      <c r="AB1459" s="179"/>
      <c r="AS1459" s="176"/>
      <c r="AT1459" s="176"/>
      <c r="AU1459" s="176"/>
      <c r="AV1459" s="176"/>
      <c r="AW1459" s="176"/>
      <c r="AX1459" s="176"/>
      <c r="AY1459" s="176"/>
      <c r="AZ1459" s="176"/>
      <c r="BA1459" s="176"/>
      <c r="BB1459" s="176"/>
      <c r="BC1459" s="176"/>
      <c r="BD1459" s="176"/>
      <c r="BE1459" s="176"/>
      <c r="BF1459" s="176"/>
      <c r="BG1459" s="176"/>
      <c r="BH1459" s="176"/>
      <c r="BI1459" s="176"/>
      <c r="BJ1459" s="176"/>
      <c r="BK1459" s="176"/>
      <c r="BL1459" s="176"/>
      <c r="BM1459" s="176"/>
      <c r="BN1459" s="176"/>
      <c r="BO1459" s="176"/>
    </row>
    <row r="1460" s="115" customFormat="1" ht="17.25" spans="1:67">
      <c r="A1460" s="94">
        <f t="shared" si="220"/>
        <v>1459</v>
      </c>
      <c r="B1460" s="95"/>
      <c r="C1460" s="69"/>
      <c r="D1460" s="48"/>
      <c r="E1460" s="69"/>
      <c r="F1460" s="169"/>
      <c r="G1460" s="124" t="e">
        <f>VLOOKUP(F1460,[2]零件成本10.26!$B$2:$C$7802,2,0)</f>
        <v>#N/A</v>
      </c>
      <c r="H1460" s="170"/>
      <c r="I1460" s="128" t="str">
        <f t="shared" si="221"/>
        <v/>
      </c>
      <c r="J1460" s="172"/>
      <c r="K1460" s="178"/>
      <c r="L1460" s="170"/>
      <c r="M1460" s="69"/>
      <c r="N1460" s="69"/>
      <c r="O1460" s="69"/>
      <c r="P1460" s="100">
        <f t="shared" si="222"/>
        <v>0</v>
      </c>
      <c r="Q1460" s="180"/>
      <c r="R1460" s="140" t="str">
        <f t="shared" si="223"/>
        <v>0</v>
      </c>
      <c r="S1460" s="140" t="str">
        <f t="shared" si="224"/>
        <v>0</v>
      </c>
      <c r="T1460" s="157"/>
      <c r="U1460" s="106"/>
      <c r="V1460" s="142">
        <f t="shared" si="225"/>
        <v>0</v>
      </c>
      <c r="W1460" s="142">
        <f t="shared" si="226"/>
        <v>0</v>
      </c>
      <c r="X1460" s="108">
        <f t="shared" si="227"/>
        <v>0</v>
      </c>
      <c r="Y1460" s="108">
        <f t="shared" si="228"/>
        <v>0</v>
      </c>
      <c r="Z1460" s="108">
        <f t="shared" si="229"/>
        <v>0</v>
      </c>
      <c r="AA1460" s="174"/>
      <c r="AB1460" s="179"/>
      <c r="AS1460" s="176"/>
      <c r="AT1460" s="176"/>
      <c r="AU1460" s="176"/>
      <c r="AV1460" s="176"/>
      <c r="AW1460" s="176"/>
      <c r="AX1460" s="176"/>
      <c r="AY1460" s="176"/>
      <c r="AZ1460" s="176"/>
      <c r="BA1460" s="176"/>
      <c r="BB1460" s="176"/>
      <c r="BC1460" s="176"/>
      <c r="BD1460" s="176"/>
      <c r="BE1460" s="176"/>
      <c r="BF1460" s="176"/>
      <c r="BG1460" s="176"/>
      <c r="BH1460" s="176"/>
      <c r="BI1460" s="176"/>
      <c r="BJ1460" s="176"/>
      <c r="BK1460" s="176"/>
      <c r="BL1460" s="176"/>
      <c r="BM1460" s="176"/>
      <c r="BN1460" s="176"/>
      <c r="BO1460" s="176"/>
    </row>
    <row r="1461" s="115" customFormat="1" ht="17.25" spans="1:67">
      <c r="A1461" s="94">
        <f t="shared" si="220"/>
        <v>1460</v>
      </c>
      <c r="B1461" s="95"/>
      <c r="C1461" s="69"/>
      <c r="D1461" s="48"/>
      <c r="E1461" s="69"/>
      <c r="F1461" s="169"/>
      <c r="G1461" s="124" t="e">
        <f>VLOOKUP(F1461,[2]零件成本10.26!$B$2:$C$7802,2,0)</f>
        <v>#N/A</v>
      </c>
      <c r="H1461" s="170"/>
      <c r="I1461" s="128" t="str">
        <f t="shared" si="221"/>
        <v/>
      </c>
      <c r="J1461" s="172"/>
      <c r="K1461" s="178"/>
      <c r="L1461" s="170"/>
      <c r="M1461" s="69"/>
      <c r="N1461" s="69"/>
      <c r="O1461" s="69"/>
      <c r="P1461" s="100">
        <f t="shared" si="222"/>
        <v>0</v>
      </c>
      <c r="Q1461" s="180"/>
      <c r="R1461" s="140" t="str">
        <f t="shared" si="223"/>
        <v>0</v>
      </c>
      <c r="S1461" s="140" t="str">
        <f t="shared" si="224"/>
        <v>0</v>
      </c>
      <c r="T1461" s="157"/>
      <c r="U1461" s="106"/>
      <c r="V1461" s="142">
        <f t="shared" si="225"/>
        <v>0</v>
      </c>
      <c r="W1461" s="142">
        <f t="shared" si="226"/>
        <v>0</v>
      </c>
      <c r="X1461" s="108">
        <f t="shared" si="227"/>
        <v>0</v>
      </c>
      <c r="Y1461" s="108">
        <f t="shared" si="228"/>
        <v>0</v>
      </c>
      <c r="Z1461" s="108">
        <f t="shared" si="229"/>
        <v>0</v>
      </c>
      <c r="AA1461" s="174"/>
      <c r="AB1461" s="179"/>
      <c r="AS1461" s="176"/>
      <c r="AT1461" s="176"/>
      <c r="AU1461" s="176"/>
      <c r="AV1461" s="176"/>
      <c r="AW1461" s="176"/>
      <c r="AX1461" s="176"/>
      <c r="AY1461" s="176"/>
      <c r="AZ1461" s="176"/>
      <c r="BA1461" s="176"/>
      <c r="BB1461" s="176"/>
      <c r="BC1461" s="176"/>
      <c r="BD1461" s="176"/>
      <c r="BE1461" s="176"/>
      <c r="BF1461" s="176"/>
      <c r="BG1461" s="176"/>
      <c r="BH1461" s="176"/>
      <c r="BI1461" s="176"/>
      <c r="BJ1461" s="176"/>
      <c r="BK1461" s="176"/>
      <c r="BL1461" s="176"/>
      <c r="BM1461" s="176"/>
      <c r="BN1461" s="176"/>
      <c r="BO1461" s="176"/>
    </row>
    <row r="1462" s="115" customFormat="1" ht="17.25" spans="1:67">
      <c r="A1462" s="94">
        <f t="shared" si="220"/>
        <v>1461</v>
      </c>
      <c r="B1462" s="95"/>
      <c r="C1462" s="69"/>
      <c r="D1462" s="48"/>
      <c r="E1462" s="69"/>
      <c r="F1462" s="169"/>
      <c r="G1462" s="124" t="e">
        <f>VLOOKUP(F1462,[2]零件成本10.26!$B$2:$C$7802,2,0)</f>
        <v>#N/A</v>
      </c>
      <c r="H1462" s="170"/>
      <c r="I1462" s="128" t="str">
        <f t="shared" si="221"/>
        <v/>
      </c>
      <c r="J1462" s="172"/>
      <c r="K1462" s="178"/>
      <c r="L1462" s="170"/>
      <c r="M1462" s="69"/>
      <c r="N1462" s="69"/>
      <c r="O1462" s="69"/>
      <c r="P1462" s="100">
        <f t="shared" si="222"/>
        <v>0</v>
      </c>
      <c r="Q1462" s="180"/>
      <c r="R1462" s="140" t="str">
        <f t="shared" si="223"/>
        <v>0</v>
      </c>
      <c r="S1462" s="140" t="str">
        <f t="shared" si="224"/>
        <v>0</v>
      </c>
      <c r="T1462" s="157"/>
      <c r="U1462" s="106"/>
      <c r="V1462" s="142">
        <f t="shared" si="225"/>
        <v>0</v>
      </c>
      <c r="W1462" s="142">
        <f t="shared" si="226"/>
        <v>0</v>
      </c>
      <c r="X1462" s="108">
        <f t="shared" si="227"/>
        <v>0</v>
      </c>
      <c r="Y1462" s="108">
        <f t="shared" si="228"/>
        <v>0</v>
      </c>
      <c r="Z1462" s="108">
        <f t="shared" si="229"/>
        <v>0</v>
      </c>
      <c r="AA1462" s="174"/>
      <c r="AB1462" s="179"/>
      <c r="AS1462" s="176"/>
      <c r="AT1462" s="176"/>
      <c r="AU1462" s="176"/>
      <c r="AV1462" s="176"/>
      <c r="AW1462" s="176"/>
      <c r="AX1462" s="176"/>
      <c r="AY1462" s="176"/>
      <c r="AZ1462" s="176"/>
      <c r="BA1462" s="176"/>
      <c r="BB1462" s="176"/>
      <c r="BC1462" s="176"/>
      <c r="BD1462" s="176"/>
      <c r="BE1462" s="176"/>
      <c r="BF1462" s="176"/>
      <c r="BG1462" s="176"/>
      <c r="BH1462" s="176"/>
      <c r="BI1462" s="176"/>
      <c r="BJ1462" s="176"/>
      <c r="BK1462" s="176"/>
      <c r="BL1462" s="176"/>
      <c r="BM1462" s="176"/>
      <c r="BN1462" s="176"/>
      <c r="BO1462" s="176"/>
    </row>
    <row r="1463" s="115" customFormat="1" ht="17.25" spans="1:67">
      <c r="A1463" s="94">
        <f t="shared" si="220"/>
        <v>1462</v>
      </c>
      <c r="B1463" s="95"/>
      <c r="C1463" s="69"/>
      <c r="D1463" s="48"/>
      <c r="E1463" s="69"/>
      <c r="F1463" s="169"/>
      <c r="G1463" s="124" t="e">
        <f>VLOOKUP(F1463,[2]零件成本10.26!$B$2:$C$7802,2,0)</f>
        <v>#N/A</v>
      </c>
      <c r="H1463" s="170"/>
      <c r="I1463" s="128" t="str">
        <f t="shared" si="221"/>
        <v/>
      </c>
      <c r="J1463" s="172"/>
      <c r="K1463" s="178"/>
      <c r="L1463" s="170"/>
      <c r="M1463" s="69"/>
      <c r="N1463" s="69"/>
      <c r="O1463" s="69"/>
      <c r="P1463" s="100">
        <f t="shared" si="222"/>
        <v>0</v>
      </c>
      <c r="Q1463" s="180"/>
      <c r="R1463" s="140" t="str">
        <f t="shared" si="223"/>
        <v>0</v>
      </c>
      <c r="S1463" s="140" t="str">
        <f t="shared" si="224"/>
        <v>0</v>
      </c>
      <c r="T1463" s="157"/>
      <c r="U1463" s="106"/>
      <c r="V1463" s="142">
        <f t="shared" si="225"/>
        <v>0</v>
      </c>
      <c r="W1463" s="142">
        <f t="shared" si="226"/>
        <v>0</v>
      </c>
      <c r="X1463" s="108">
        <f t="shared" si="227"/>
        <v>0</v>
      </c>
      <c r="Y1463" s="108">
        <f t="shared" si="228"/>
        <v>0</v>
      </c>
      <c r="Z1463" s="108">
        <f t="shared" si="229"/>
        <v>0</v>
      </c>
      <c r="AA1463" s="174"/>
      <c r="AB1463" s="179"/>
      <c r="AS1463" s="176"/>
      <c r="AT1463" s="176"/>
      <c r="AU1463" s="176"/>
      <c r="AV1463" s="176"/>
      <c r="AW1463" s="176"/>
      <c r="AX1463" s="176"/>
      <c r="AY1463" s="176"/>
      <c r="AZ1463" s="176"/>
      <c r="BA1463" s="176"/>
      <c r="BB1463" s="176"/>
      <c r="BC1463" s="176"/>
      <c r="BD1463" s="176"/>
      <c r="BE1463" s="176"/>
      <c r="BF1463" s="176"/>
      <c r="BG1463" s="176"/>
      <c r="BH1463" s="176"/>
      <c r="BI1463" s="176"/>
      <c r="BJ1463" s="176"/>
      <c r="BK1463" s="176"/>
      <c r="BL1463" s="176"/>
      <c r="BM1463" s="176"/>
      <c r="BN1463" s="176"/>
      <c r="BO1463" s="176"/>
    </row>
    <row r="1464" s="115" customFormat="1" ht="17.25" spans="1:67">
      <c r="A1464" s="94">
        <f t="shared" si="220"/>
        <v>1463</v>
      </c>
      <c r="B1464" s="95"/>
      <c r="C1464" s="69"/>
      <c r="D1464" s="48"/>
      <c r="E1464" s="69"/>
      <c r="F1464" s="169"/>
      <c r="G1464" s="124" t="e">
        <f>VLOOKUP(F1464,[2]零件成本10.26!$B$2:$C$7802,2,0)</f>
        <v>#N/A</v>
      </c>
      <c r="H1464" s="170"/>
      <c r="I1464" s="128" t="str">
        <f t="shared" si="221"/>
        <v/>
      </c>
      <c r="J1464" s="172"/>
      <c r="K1464" s="178"/>
      <c r="L1464" s="170"/>
      <c r="M1464" s="69"/>
      <c r="N1464" s="69"/>
      <c r="O1464" s="69"/>
      <c r="P1464" s="100">
        <f t="shared" si="222"/>
        <v>0</v>
      </c>
      <c r="Q1464" s="180"/>
      <c r="R1464" s="140" t="str">
        <f t="shared" si="223"/>
        <v>0</v>
      </c>
      <c r="S1464" s="140" t="str">
        <f t="shared" si="224"/>
        <v>0</v>
      </c>
      <c r="T1464" s="157"/>
      <c r="U1464" s="106"/>
      <c r="V1464" s="142">
        <f t="shared" si="225"/>
        <v>0</v>
      </c>
      <c r="W1464" s="142">
        <f t="shared" si="226"/>
        <v>0</v>
      </c>
      <c r="X1464" s="108">
        <f t="shared" si="227"/>
        <v>0</v>
      </c>
      <c r="Y1464" s="108">
        <f t="shared" si="228"/>
        <v>0</v>
      </c>
      <c r="Z1464" s="108">
        <f t="shared" si="229"/>
        <v>0</v>
      </c>
      <c r="AA1464" s="174"/>
      <c r="AB1464" s="179"/>
      <c r="AS1464" s="176"/>
      <c r="AT1464" s="176"/>
      <c r="AU1464" s="176"/>
      <c r="AV1464" s="176"/>
      <c r="AW1464" s="176"/>
      <c r="AX1464" s="176"/>
      <c r="AY1464" s="176"/>
      <c r="AZ1464" s="176"/>
      <c r="BA1464" s="176"/>
      <c r="BB1464" s="176"/>
      <c r="BC1464" s="176"/>
      <c r="BD1464" s="176"/>
      <c r="BE1464" s="176"/>
      <c r="BF1464" s="176"/>
      <c r="BG1464" s="176"/>
      <c r="BH1464" s="176"/>
      <c r="BI1464" s="176"/>
      <c r="BJ1464" s="176"/>
      <c r="BK1464" s="176"/>
      <c r="BL1464" s="176"/>
      <c r="BM1464" s="176"/>
      <c r="BN1464" s="176"/>
      <c r="BO1464" s="176"/>
    </row>
    <row r="1465" s="115" customFormat="1" ht="17.25" spans="1:67">
      <c r="A1465" s="94">
        <f t="shared" si="220"/>
        <v>1464</v>
      </c>
      <c r="B1465" s="95"/>
      <c r="C1465" s="69"/>
      <c r="D1465" s="48"/>
      <c r="E1465" s="69"/>
      <c r="F1465" s="169"/>
      <c r="G1465" s="124" t="e">
        <f>VLOOKUP(F1465,[2]零件成本10.26!$B$2:$C$7802,2,0)</f>
        <v>#N/A</v>
      </c>
      <c r="H1465" s="170"/>
      <c r="I1465" s="128" t="str">
        <f t="shared" si="221"/>
        <v/>
      </c>
      <c r="J1465" s="172"/>
      <c r="K1465" s="178"/>
      <c r="L1465" s="170"/>
      <c r="M1465" s="69"/>
      <c r="N1465" s="69"/>
      <c r="O1465" s="69"/>
      <c r="P1465" s="100">
        <f t="shared" si="222"/>
        <v>0</v>
      </c>
      <c r="Q1465" s="180"/>
      <c r="R1465" s="140" t="str">
        <f t="shared" si="223"/>
        <v>0</v>
      </c>
      <c r="S1465" s="140" t="str">
        <f t="shared" si="224"/>
        <v>0</v>
      </c>
      <c r="T1465" s="157"/>
      <c r="U1465" s="106"/>
      <c r="V1465" s="142">
        <f t="shared" si="225"/>
        <v>0</v>
      </c>
      <c r="W1465" s="142">
        <f t="shared" si="226"/>
        <v>0</v>
      </c>
      <c r="X1465" s="108">
        <f t="shared" si="227"/>
        <v>0</v>
      </c>
      <c r="Y1465" s="108">
        <f t="shared" si="228"/>
        <v>0</v>
      </c>
      <c r="Z1465" s="108">
        <f t="shared" si="229"/>
        <v>0</v>
      </c>
      <c r="AA1465" s="174"/>
      <c r="AB1465" s="179"/>
      <c r="AS1465" s="176"/>
      <c r="AT1465" s="176"/>
      <c r="AU1465" s="176"/>
      <c r="AV1465" s="176"/>
      <c r="AW1465" s="176"/>
      <c r="AX1465" s="176"/>
      <c r="AY1465" s="176"/>
      <c r="AZ1465" s="176"/>
      <c r="BA1465" s="176"/>
      <c r="BB1465" s="176"/>
      <c r="BC1465" s="176"/>
      <c r="BD1465" s="176"/>
      <c r="BE1465" s="176"/>
      <c r="BF1465" s="176"/>
      <c r="BG1465" s="176"/>
      <c r="BH1465" s="176"/>
      <c r="BI1465" s="176"/>
      <c r="BJ1465" s="176"/>
      <c r="BK1465" s="176"/>
      <c r="BL1465" s="176"/>
      <c r="BM1465" s="176"/>
      <c r="BN1465" s="176"/>
      <c r="BO1465" s="176"/>
    </row>
    <row r="1466" s="115" customFormat="1" ht="17.25" spans="1:67">
      <c r="A1466" s="94">
        <f t="shared" si="220"/>
        <v>1465</v>
      </c>
      <c r="B1466" s="95"/>
      <c r="C1466" s="69"/>
      <c r="D1466" s="48"/>
      <c r="E1466" s="69"/>
      <c r="F1466" s="169"/>
      <c r="G1466" s="124" t="e">
        <f>VLOOKUP(F1466,[2]零件成本10.26!$B$2:$C$7802,2,0)</f>
        <v>#N/A</v>
      </c>
      <c r="H1466" s="170"/>
      <c r="I1466" s="128" t="str">
        <f t="shared" si="221"/>
        <v/>
      </c>
      <c r="J1466" s="172"/>
      <c r="K1466" s="178"/>
      <c r="L1466" s="170"/>
      <c r="M1466" s="69"/>
      <c r="N1466" s="69"/>
      <c r="O1466" s="69"/>
      <c r="P1466" s="100">
        <f t="shared" si="222"/>
        <v>0</v>
      </c>
      <c r="Q1466" s="180"/>
      <c r="R1466" s="140" t="str">
        <f t="shared" si="223"/>
        <v>0</v>
      </c>
      <c r="S1466" s="140" t="str">
        <f t="shared" si="224"/>
        <v>0</v>
      </c>
      <c r="T1466" s="157"/>
      <c r="U1466" s="106"/>
      <c r="V1466" s="142">
        <f t="shared" si="225"/>
        <v>0</v>
      </c>
      <c r="W1466" s="142">
        <f t="shared" si="226"/>
        <v>0</v>
      </c>
      <c r="X1466" s="108">
        <f t="shared" si="227"/>
        <v>0</v>
      </c>
      <c r="Y1466" s="108">
        <f t="shared" si="228"/>
        <v>0</v>
      </c>
      <c r="Z1466" s="108">
        <f t="shared" si="229"/>
        <v>0</v>
      </c>
      <c r="AA1466" s="174"/>
      <c r="AB1466" s="179"/>
      <c r="AS1466" s="176"/>
      <c r="AT1466" s="176"/>
      <c r="AU1466" s="176"/>
      <c r="AV1466" s="176"/>
      <c r="AW1466" s="176"/>
      <c r="AX1466" s="176"/>
      <c r="AY1466" s="176"/>
      <c r="AZ1466" s="176"/>
      <c r="BA1466" s="176"/>
      <c r="BB1466" s="176"/>
      <c r="BC1466" s="176"/>
      <c r="BD1466" s="176"/>
      <c r="BE1466" s="176"/>
      <c r="BF1466" s="176"/>
      <c r="BG1466" s="176"/>
      <c r="BH1466" s="176"/>
      <c r="BI1466" s="176"/>
      <c r="BJ1466" s="176"/>
      <c r="BK1466" s="176"/>
      <c r="BL1466" s="176"/>
      <c r="BM1466" s="176"/>
      <c r="BN1466" s="176"/>
      <c r="BO1466" s="176"/>
    </row>
    <row r="1467" s="115" customFormat="1" ht="17.25" spans="1:67">
      <c r="A1467" s="94">
        <f t="shared" si="220"/>
        <v>1466</v>
      </c>
      <c r="B1467" s="95"/>
      <c r="C1467" s="69"/>
      <c r="D1467" s="48"/>
      <c r="E1467" s="69"/>
      <c r="F1467" s="169"/>
      <c r="G1467" s="124" t="e">
        <f>VLOOKUP(F1467,[2]零件成本10.26!$B$2:$C$7802,2,0)</f>
        <v>#N/A</v>
      </c>
      <c r="H1467" s="170"/>
      <c r="I1467" s="128" t="str">
        <f t="shared" si="221"/>
        <v/>
      </c>
      <c r="J1467" s="172"/>
      <c r="K1467" s="178"/>
      <c r="L1467" s="170"/>
      <c r="M1467" s="69"/>
      <c r="N1467" s="69"/>
      <c r="O1467" s="69"/>
      <c r="P1467" s="100">
        <f t="shared" si="222"/>
        <v>0</v>
      </c>
      <c r="Q1467" s="180"/>
      <c r="R1467" s="140" t="str">
        <f t="shared" si="223"/>
        <v>0</v>
      </c>
      <c r="S1467" s="140" t="str">
        <f t="shared" si="224"/>
        <v>0</v>
      </c>
      <c r="T1467" s="157"/>
      <c r="U1467" s="106"/>
      <c r="V1467" s="142">
        <f t="shared" si="225"/>
        <v>0</v>
      </c>
      <c r="W1467" s="142">
        <f t="shared" si="226"/>
        <v>0</v>
      </c>
      <c r="X1467" s="108">
        <f t="shared" si="227"/>
        <v>0</v>
      </c>
      <c r="Y1467" s="108">
        <f t="shared" si="228"/>
        <v>0</v>
      </c>
      <c r="Z1467" s="108">
        <f t="shared" si="229"/>
        <v>0</v>
      </c>
      <c r="AA1467" s="174"/>
      <c r="AB1467" s="179"/>
      <c r="AS1467" s="176"/>
      <c r="AT1467" s="176"/>
      <c r="AU1467" s="176"/>
      <c r="AV1467" s="176"/>
      <c r="AW1467" s="176"/>
      <c r="AX1467" s="176"/>
      <c r="AY1467" s="176"/>
      <c r="AZ1467" s="176"/>
      <c r="BA1467" s="176"/>
      <c r="BB1467" s="176"/>
      <c r="BC1467" s="176"/>
      <c r="BD1467" s="176"/>
      <c r="BE1467" s="176"/>
      <c r="BF1467" s="176"/>
      <c r="BG1467" s="176"/>
      <c r="BH1467" s="176"/>
      <c r="BI1467" s="176"/>
      <c r="BJ1467" s="176"/>
      <c r="BK1467" s="176"/>
      <c r="BL1467" s="176"/>
      <c r="BM1467" s="176"/>
      <c r="BN1467" s="176"/>
      <c r="BO1467" s="176"/>
    </row>
    <row r="1468" s="115" customFormat="1" ht="17.25" spans="1:67">
      <c r="A1468" s="94">
        <f t="shared" si="220"/>
        <v>1467</v>
      </c>
      <c r="B1468" s="95"/>
      <c r="C1468" s="69"/>
      <c r="D1468" s="48"/>
      <c r="E1468" s="69"/>
      <c r="F1468" s="169"/>
      <c r="G1468" s="124" t="e">
        <f>VLOOKUP(F1468,[2]零件成本10.26!$B$2:$C$7802,2,0)</f>
        <v>#N/A</v>
      </c>
      <c r="H1468" s="170"/>
      <c r="I1468" s="128" t="str">
        <f t="shared" si="221"/>
        <v/>
      </c>
      <c r="J1468" s="172"/>
      <c r="K1468" s="178"/>
      <c r="L1468" s="170"/>
      <c r="M1468" s="69"/>
      <c r="N1468" s="69"/>
      <c r="O1468" s="69"/>
      <c r="P1468" s="100">
        <f t="shared" si="222"/>
        <v>0</v>
      </c>
      <c r="Q1468" s="180"/>
      <c r="R1468" s="140" t="str">
        <f t="shared" si="223"/>
        <v>0</v>
      </c>
      <c r="S1468" s="140" t="str">
        <f t="shared" si="224"/>
        <v>0</v>
      </c>
      <c r="T1468" s="157"/>
      <c r="U1468" s="106"/>
      <c r="V1468" s="142">
        <f t="shared" si="225"/>
        <v>0</v>
      </c>
      <c r="W1468" s="142">
        <f t="shared" si="226"/>
        <v>0</v>
      </c>
      <c r="X1468" s="108">
        <f t="shared" si="227"/>
        <v>0</v>
      </c>
      <c r="Y1468" s="108">
        <f t="shared" si="228"/>
        <v>0</v>
      </c>
      <c r="Z1468" s="108">
        <f t="shared" si="229"/>
        <v>0</v>
      </c>
      <c r="AA1468" s="174"/>
      <c r="AB1468" s="179"/>
      <c r="AS1468" s="176"/>
      <c r="AT1468" s="176"/>
      <c r="AU1468" s="176"/>
      <c r="AV1468" s="176"/>
      <c r="AW1468" s="176"/>
      <c r="AX1468" s="176"/>
      <c r="AY1468" s="176"/>
      <c r="AZ1468" s="176"/>
      <c r="BA1468" s="176"/>
      <c r="BB1468" s="176"/>
      <c r="BC1468" s="176"/>
      <c r="BD1468" s="176"/>
      <c r="BE1468" s="176"/>
      <c r="BF1468" s="176"/>
      <c r="BG1468" s="176"/>
      <c r="BH1468" s="176"/>
      <c r="BI1468" s="176"/>
      <c r="BJ1468" s="176"/>
      <c r="BK1468" s="176"/>
      <c r="BL1468" s="176"/>
      <c r="BM1468" s="176"/>
      <c r="BN1468" s="176"/>
      <c r="BO1468" s="176"/>
    </row>
    <row r="1469" s="115" customFormat="1" ht="17.25" spans="1:67">
      <c r="A1469" s="94">
        <f t="shared" si="220"/>
        <v>1468</v>
      </c>
      <c r="B1469" s="95"/>
      <c r="C1469" s="69"/>
      <c r="D1469" s="48"/>
      <c r="E1469" s="69"/>
      <c r="F1469" s="169"/>
      <c r="G1469" s="124" t="e">
        <f>VLOOKUP(F1469,[2]零件成本10.26!$B$2:$C$7802,2,0)</f>
        <v>#N/A</v>
      </c>
      <c r="H1469" s="170"/>
      <c r="I1469" s="128" t="str">
        <f t="shared" si="221"/>
        <v/>
      </c>
      <c r="J1469" s="172"/>
      <c r="K1469" s="178"/>
      <c r="L1469" s="170"/>
      <c r="M1469" s="69"/>
      <c r="N1469" s="69"/>
      <c r="O1469" s="69"/>
      <c r="P1469" s="100">
        <f t="shared" si="222"/>
        <v>0</v>
      </c>
      <c r="Q1469" s="180"/>
      <c r="R1469" s="140" t="str">
        <f t="shared" si="223"/>
        <v>0</v>
      </c>
      <c r="S1469" s="140" t="str">
        <f t="shared" si="224"/>
        <v>0</v>
      </c>
      <c r="T1469" s="157"/>
      <c r="U1469" s="106"/>
      <c r="V1469" s="142">
        <f t="shared" si="225"/>
        <v>0</v>
      </c>
      <c r="W1469" s="142">
        <f t="shared" si="226"/>
        <v>0</v>
      </c>
      <c r="X1469" s="108">
        <f t="shared" si="227"/>
        <v>0</v>
      </c>
      <c r="Y1469" s="108">
        <f t="shared" si="228"/>
        <v>0</v>
      </c>
      <c r="Z1469" s="108">
        <f t="shared" si="229"/>
        <v>0</v>
      </c>
      <c r="AA1469" s="174"/>
      <c r="AB1469" s="179"/>
      <c r="AS1469" s="176"/>
      <c r="AT1469" s="176"/>
      <c r="AU1469" s="176"/>
      <c r="AV1469" s="176"/>
      <c r="AW1469" s="176"/>
      <c r="AX1469" s="176"/>
      <c r="AY1469" s="176"/>
      <c r="AZ1469" s="176"/>
      <c r="BA1469" s="176"/>
      <c r="BB1469" s="176"/>
      <c r="BC1469" s="176"/>
      <c r="BD1469" s="176"/>
      <c r="BE1469" s="176"/>
      <c r="BF1469" s="176"/>
      <c r="BG1469" s="176"/>
      <c r="BH1469" s="176"/>
      <c r="BI1469" s="176"/>
      <c r="BJ1469" s="176"/>
      <c r="BK1469" s="176"/>
      <c r="BL1469" s="176"/>
      <c r="BM1469" s="176"/>
      <c r="BN1469" s="176"/>
      <c r="BO1469" s="176"/>
    </row>
    <row r="1470" s="115" customFormat="1" ht="17.25" spans="1:67">
      <c r="A1470" s="94">
        <f t="shared" si="220"/>
        <v>1469</v>
      </c>
      <c r="B1470" s="95"/>
      <c r="C1470" s="69"/>
      <c r="D1470" s="48"/>
      <c r="E1470" s="69"/>
      <c r="F1470" s="169"/>
      <c r="G1470" s="124" t="e">
        <f>VLOOKUP(F1470,[2]零件成本10.26!$B$2:$C$7802,2,0)</f>
        <v>#N/A</v>
      </c>
      <c r="H1470" s="170"/>
      <c r="I1470" s="128" t="str">
        <f t="shared" si="221"/>
        <v/>
      </c>
      <c r="J1470" s="172"/>
      <c r="K1470" s="178"/>
      <c r="L1470" s="170"/>
      <c r="M1470" s="69"/>
      <c r="N1470" s="69"/>
      <c r="O1470" s="69"/>
      <c r="P1470" s="100">
        <f t="shared" si="222"/>
        <v>0</v>
      </c>
      <c r="Q1470" s="180"/>
      <c r="R1470" s="140" t="str">
        <f t="shared" si="223"/>
        <v>0</v>
      </c>
      <c r="S1470" s="140" t="str">
        <f t="shared" si="224"/>
        <v>0</v>
      </c>
      <c r="T1470" s="157"/>
      <c r="U1470" s="106"/>
      <c r="V1470" s="142">
        <f t="shared" si="225"/>
        <v>0</v>
      </c>
      <c r="W1470" s="142">
        <f t="shared" si="226"/>
        <v>0</v>
      </c>
      <c r="X1470" s="108">
        <f t="shared" si="227"/>
        <v>0</v>
      </c>
      <c r="Y1470" s="108">
        <f t="shared" si="228"/>
        <v>0</v>
      </c>
      <c r="Z1470" s="108">
        <f t="shared" si="229"/>
        <v>0</v>
      </c>
      <c r="AA1470" s="174"/>
      <c r="AB1470" s="179"/>
      <c r="AS1470" s="176"/>
      <c r="AT1470" s="176"/>
      <c r="AU1470" s="176"/>
      <c r="AV1470" s="176"/>
      <c r="AW1470" s="176"/>
      <c r="AX1470" s="176"/>
      <c r="AY1470" s="176"/>
      <c r="AZ1470" s="176"/>
      <c r="BA1470" s="176"/>
      <c r="BB1470" s="176"/>
      <c r="BC1470" s="176"/>
      <c r="BD1470" s="176"/>
      <c r="BE1470" s="176"/>
      <c r="BF1470" s="176"/>
      <c r="BG1470" s="176"/>
      <c r="BH1470" s="176"/>
      <c r="BI1470" s="176"/>
      <c r="BJ1470" s="176"/>
      <c r="BK1470" s="176"/>
      <c r="BL1470" s="176"/>
      <c r="BM1470" s="176"/>
      <c r="BN1470" s="176"/>
      <c r="BO1470" s="176"/>
    </row>
    <row r="1471" s="115" customFormat="1" ht="17.25" spans="1:67">
      <c r="A1471" s="94">
        <f t="shared" si="220"/>
        <v>1470</v>
      </c>
      <c r="B1471" s="95"/>
      <c r="C1471" s="69"/>
      <c r="D1471" s="48"/>
      <c r="E1471" s="69"/>
      <c r="F1471" s="169"/>
      <c r="G1471" s="124" t="e">
        <f>VLOOKUP(F1471,[2]零件成本10.26!$B$2:$C$7802,2,0)</f>
        <v>#N/A</v>
      </c>
      <c r="H1471" s="170"/>
      <c r="I1471" s="128" t="str">
        <f t="shared" si="221"/>
        <v/>
      </c>
      <c r="J1471" s="172"/>
      <c r="K1471" s="178"/>
      <c r="L1471" s="170"/>
      <c r="M1471" s="69"/>
      <c r="N1471" s="69"/>
      <c r="O1471" s="69"/>
      <c r="P1471" s="100">
        <f t="shared" si="222"/>
        <v>0</v>
      </c>
      <c r="Q1471" s="180"/>
      <c r="R1471" s="140" t="str">
        <f t="shared" si="223"/>
        <v>0</v>
      </c>
      <c r="S1471" s="140" t="str">
        <f t="shared" si="224"/>
        <v>0</v>
      </c>
      <c r="T1471" s="157"/>
      <c r="U1471" s="106"/>
      <c r="V1471" s="142">
        <f t="shared" si="225"/>
        <v>0</v>
      </c>
      <c r="W1471" s="142">
        <f t="shared" si="226"/>
        <v>0</v>
      </c>
      <c r="X1471" s="108">
        <f t="shared" si="227"/>
        <v>0</v>
      </c>
      <c r="Y1471" s="108">
        <f t="shared" si="228"/>
        <v>0</v>
      </c>
      <c r="Z1471" s="108">
        <f t="shared" si="229"/>
        <v>0</v>
      </c>
      <c r="AA1471" s="174"/>
      <c r="AB1471" s="179"/>
      <c r="AS1471" s="176"/>
      <c r="AT1471" s="176"/>
      <c r="AU1471" s="176"/>
      <c r="AV1471" s="176"/>
      <c r="AW1471" s="176"/>
      <c r="AX1471" s="176"/>
      <c r="AY1471" s="176"/>
      <c r="AZ1471" s="176"/>
      <c r="BA1471" s="176"/>
      <c r="BB1471" s="176"/>
      <c r="BC1471" s="176"/>
      <c r="BD1471" s="176"/>
      <c r="BE1471" s="176"/>
      <c r="BF1471" s="176"/>
      <c r="BG1471" s="176"/>
      <c r="BH1471" s="176"/>
      <c r="BI1471" s="176"/>
      <c r="BJ1471" s="176"/>
      <c r="BK1471" s="176"/>
      <c r="BL1471" s="176"/>
      <c r="BM1471" s="176"/>
      <c r="BN1471" s="176"/>
      <c r="BO1471" s="176"/>
    </row>
    <row r="1472" s="115" customFormat="1" ht="17.25" spans="1:67">
      <c r="A1472" s="94">
        <f t="shared" si="220"/>
        <v>1471</v>
      </c>
      <c r="B1472" s="95"/>
      <c r="C1472" s="69"/>
      <c r="D1472" s="48"/>
      <c r="E1472" s="69"/>
      <c r="F1472" s="169"/>
      <c r="G1472" s="124" t="e">
        <f>VLOOKUP(F1472,[2]零件成本10.26!$B$2:$C$7802,2,0)</f>
        <v>#N/A</v>
      </c>
      <c r="H1472" s="170"/>
      <c r="I1472" s="128" t="str">
        <f t="shared" si="221"/>
        <v/>
      </c>
      <c r="J1472" s="172"/>
      <c r="K1472" s="178"/>
      <c r="L1472" s="170"/>
      <c r="M1472" s="69"/>
      <c r="N1472" s="69"/>
      <c r="O1472" s="69"/>
      <c r="P1472" s="100">
        <f t="shared" si="222"/>
        <v>0</v>
      </c>
      <c r="Q1472" s="180"/>
      <c r="R1472" s="140" t="str">
        <f t="shared" si="223"/>
        <v>0</v>
      </c>
      <c r="S1472" s="140" t="str">
        <f t="shared" si="224"/>
        <v>0</v>
      </c>
      <c r="T1472" s="157"/>
      <c r="U1472" s="106"/>
      <c r="V1472" s="142">
        <f t="shared" si="225"/>
        <v>0</v>
      </c>
      <c r="W1472" s="142">
        <f t="shared" si="226"/>
        <v>0</v>
      </c>
      <c r="X1472" s="108">
        <f t="shared" si="227"/>
        <v>0</v>
      </c>
      <c r="Y1472" s="108">
        <f t="shared" si="228"/>
        <v>0</v>
      </c>
      <c r="Z1472" s="108">
        <f t="shared" si="229"/>
        <v>0</v>
      </c>
      <c r="AA1472" s="174"/>
      <c r="AB1472" s="179"/>
      <c r="AS1472" s="176"/>
      <c r="AT1472" s="176"/>
      <c r="AU1472" s="176"/>
      <c r="AV1472" s="176"/>
      <c r="AW1472" s="176"/>
      <c r="AX1472" s="176"/>
      <c r="AY1472" s="176"/>
      <c r="AZ1472" s="176"/>
      <c r="BA1472" s="176"/>
      <c r="BB1472" s="176"/>
      <c r="BC1472" s="176"/>
      <c r="BD1472" s="176"/>
      <c r="BE1472" s="176"/>
      <c r="BF1472" s="176"/>
      <c r="BG1472" s="176"/>
      <c r="BH1472" s="176"/>
      <c r="BI1472" s="176"/>
      <c r="BJ1472" s="176"/>
      <c r="BK1472" s="176"/>
      <c r="BL1472" s="176"/>
      <c r="BM1472" s="176"/>
      <c r="BN1472" s="176"/>
      <c r="BO1472" s="176"/>
    </row>
    <row r="1473" s="115" customFormat="1" ht="17.25" spans="1:67">
      <c r="A1473" s="94">
        <f t="shared" si="220"/>
        <v>1472</v>
      </c>
      <c r="B1473" s="95"/>
      <c r="C1473" s="69"/>
      <c r="D1473" s="48"/>
      <c r="E1473" s="69"/>
      <c r="F1473" s="169"/>
      <c r="G1473" s="124" t="e">
        <f>VLOOKUP(F1473,[2]零件成本10.26!$B$2:$C$7802,2,0)</f>
        <v>#N/A</v>
      </c>
      <c r="H1473" s="170"/>
      <c r="I1473" s="128" t="str">
        <f t="shared" si="221"/>
        <v/>
      </c>
      <c r="J1473" s="172"/>
      <c r="K1473" s="178"/>
      <c r="L1473" s="170"/>
      <c r="M1473" s="69"/>
      <c r="N1473" s="69"/>
      <c r="O1473" s="69"/>
      <c r="P1473" s="100">
        <f t="shared" si="222"/>
        <v>0</v>
      </c>
      <c r="Q1473" s="180"/>
      <c r="R1473" s="140" t="str">
        <f t="shared" si="223"/>
        <v>0</v>
      </c>
      <c r="S1473" s="140" t="str">
        <f t="shared" si="224"/>
        <v>0</v>
      </c>
      <c r="T1473" s="157"/>
      <c r="U1473" s="106"/>
      <c r="V1473" s="142">
        <f t="shared" si="225"/>
        <v>0</v>
      </c>
      <c r="W1473" s="142">
        <f t="shared" si="226"/>
        <v>0</v>
      </c>
      <c r="X1473" s="108">
        <f t="shared" si="227"/>
        <v>0</v>
      </c>
      <c r="Y1473" s="108">
        <f t="shared" si="228"/>
        <v>0</v>
      </c>
      <c r="Z1473" s="108">
        <f t="shared" si="229"/>
        <v>0</v>
      </c>
      <c r="AA1473" s="174"/>
      <c r="AB1473" s="179"/>
      <c r="AS1473" s="176"/>
      <c r="AT1473" s="176"/>
      <c r="AU1473" s="176"/>
      <c r="AV1473" s="176"/>
      <c r="AW1473" s="176"/>
      <c r="AX1473" s="176"/>
      <c r="AY1473" s="176"/>
      <c r="AZ1473" s="176"/>
      <c r="BA1473" s="176"/>
      <c r="BB1473" s="176"/>
      <c r="BC1473" s="176"/>
      <c r="BD1473" s="176"/>
      <c r="BE1473" s="176"/>
      <c r="BF1473" s="176"/>
      <c r="BG1473" s="176"/>
      <c r="BH1473" s="176"/>
      <c r="BI1473" s="176"/>
      <c r="BJ1473" s="176"/>
      <c r="BK1473" s="176"/>
      <c r="BL1473" s="176"/>
      <c r="BM1473" s="176"/>
      <c r="BN1473" s="176"/>
      <c r="BO1473" s="176"/>
    </row>
    <row r="1474" s="115" customFormat="1" ht="17.25" spans="1:67">
      <c r="A1474" s="94">
        <f t="shared" ref="A1474:A1537" si="230">ROW()-1</f>
        <v>1473</v>
      </c>
      <c r="B1474" s="95"/>
      <c r="C1474" s="69"/>
      <c r="D1474" s="48"/>
      <c r="E1474" s="69"/>
      <c r="F1474" s="169"/>
      <c r="G1474" s="124" t="e">
        <f>VLOOKUP(F1474,[2]零件成本10.26!$B$2:$C$7802,2,0)</f>
        <v>#N/A</v>
      </c>
      <c r="H1474" s="170"/>
      <c r="I1474" s="128" t="str">
        <f t="shared" ref="I1474:I1537" si="231">C1474&amp;F1474</f>
        <v/>
      </c>
      <c r="J1474" s="172"/>
      <c r="K1474" s="178"/>
      <c r="L1474" s="170"/>
      <c r="M1474" s="69"/>
      <c r="N1474" s="69"/>
      <c r="O1474" s="69"/>
      <c r="P1474" s="100">
        <f t="shared" ref="P1474:P1537" si="232">K1474</f>
        <v>0</v>
      </c>
      <c r="Q1474" s="180"/>
      <c r="R1474" s="140" t="str">
        <f t="shared" ref="R1474:R1537" si="233">IF(P1474&gt;Q1474,P1474-Q1474,"0")</f>
        <v>0</v>
      </c>
      <c r="S1474" s="140" t="str">
        <f t="shared" ref="S1474:S1537" si="234">IF(P1474&lt;Q1474,P1474-Q1474,"0")</f>
        <v>0</v>
      </c>
      <c r="T1474" s="157"/>
      <c r="U1474" s="106"/>
      <c r="V1474" s="142">
        <f t="shared" ref="V1474:V1537" si="235">IFERROR(P1474*U1474,"")</f>
        <v>0</v>
      </c>
      <c r="W1474" s="142">
        <f t="shared" ref="W1474:W1537" si="236">IFERROR(Q1474*U1474,"")</f>
        <v>0</v>
      </c>
      <c r="X1474" s="108">
        <f t="shared" ref="X1474:X1537" si="237">IFERROR(R1474*U1474,"")</f>
        <v>0</v>
      </c>
      <c r="Y1474" s="108">
        <f t="shared" ref="Y1474:Y1537" si="238">IFERROR(S1474*U1474,"")</f>
        <v>0</v>
      </c>
      <c r="Z1474" s="108">
        <f t="shared" ref="Z1474:Z1537" si="239">V1474-W1474</f>
        <v>0</v>
      </c>
      <c r="AA1474" s="174"/>
      <c r="AB1474" s="179"/>
      <c r="AS1474" s="176"/>
      <c r="AT1474" s="176"/>
      <c r="AU1474" s="176"/>
      <c r="AV1474" s="176"/>
      <c r="AW1474" s="176"/>
      <c r="AX1474" s="176"/>
      <c r="AY1474" s="176"/>
      <c r="AZ1474" s="176"/>
      <c r="BA1474" s="176"/>
      <c r="BB1474" s="176"/>
      <c r="BC1474" s="176"/>
      <c r="BD1474" s="176"/>
      <c r="BE1474" s="176"/>
      <c r="BF1474" s="176"/>
      <c r="BG1474" s="176"/>
      <c r="BH1474" s="176"/>
      <c r="BI1474" s="176"/>
      <c r="BJ1474" s="176"/>
      <c r="BK1474" s="176"/>
      <c r="BL1474" s="176"/>
      <c r="BM1474" s="176"/>
      <c r="BN1474" s="176"/>
      <c r="BO1474" s="176"/>
    </row>
    <row r="1475" s="115" customFormat="1" ht="17.25" spans="1:67">
      <c r="A1475" s="94">
        <f t="shared" si="230"/>
        <v>1474</v>
      </c>
      <c r="B1475" s="95"/>
      <c r="C1475" s="69"/>
      <c r="D1475" s="48"/>
      <c r="E1475" s="69"/>
      <c r="F1475" s="169"/>
      <c r="G1475" s="124" t="e">
        <f>VLOOKUP(F1475,[2]零件成本10.26!$B$2:$C$7802,2,0)</f>
        <v>#N/A</v>
      </c>
      <c r="H1475" s="170"/>
      <c r="I1475" s="128" t="str">
        <f t="shared" si="231"/>
        <v/>
      </c>
      <c r="J1475" s="172"/>
      <c r="K1475" s="178"/>
      <c r="L1475" s="170"/>
      <c r="M1475" s="69"/>
      <c r="N1475" s="69"/>
      <c r="O1475" s="69"/>
      <c r="P1475" s="100">
        <f t="shared" si="232"/>
        <v>0</v>
      </c>
      <c r="Q1475" s="180"/>
      <c r="R1475" s="140" t="str">
        <f t="shared" si="233"/>
        <v>0</v>
      </c>
      <c r="S1475" s="140" t="str">
        <f t="shared" si="234"/>
        <v>0</v>
      </c>
      <c r="T1475" s="157"/>
      <c r="U1475" s="106"/>
      <c r="V1475" s="142">
        <f t="shared" si="235"/>
        <v>0</v>
      </c>
      <c r="W1475" s="142">
        <f t="shared" si="236"/>
        <v>0</v>
      </c>
      <c r="X1475" s="108">
        <f t="shared" si="237"/>
        <v>0</v>
      </c>
      <c r="Y1475" s="108">
        <f t="shared" si="238"/>
        <v>0</v>
      </c>
      <c r="Z1475" s="108">
        <f t="shared" si="239"/>
        <v>0</v>
      </c>
      <c r="AA1475" s="174"/>
      <c r="AB1475" s="179"/>
      <c r="AS1475" s="176"/>
      <c r="AT1475" s="176"/>
      <c r="AU1475" s="176"/>
      <c r="AV1475" s="176"/>
      <c r="AW1475" s="176"/>
      <c r="AX1475" s="176"/>
      <c r="AY1475" s="176"/>
      <c r="AZ1475" s="176"/>
      <c r="BA1475" s="176"/>
      <c r="BB1475" s="176"/>
      <c r="BC1475" s="176"/>
      <c r="BD1475" s="176"/>
      <c r="BE1475" s="176"/>
      <c r="BF1475" s="176"/>
      <c r="BG1475" s="176"/>
      <c r="BH1475" s="176"/>
      <c r="BI1475" s="176"/>
      <c r="BJ1475" s="176"/>
      <c r="BK1475" s="176"/>
      <c r="BL1475" s="176"/>
      <c r="BM1475" s="176"/>
      <c r="BN1475" s="176"/>
      <c r="BO1475" s="176"/>
    </row>
    <row r="1476" s="115" customFormat="1" ht="17.25" spans="1:67">
      <c r="A1476" s="94">
        <f t="shared" si="230"/>
        <v>1475</v>
      </c>
      <c r="B1476" s="95"/>
      <c r="C1476" s="69"/>
      <c r="D1476" s="48"/>
      <c r="E1476" s="69"/>
      <c r="F1476" s="169"/>
      <c r="G1476" s="124" t="e">
        <f>VLOOKUP(F1476,[2]零件成本10.26!$B$2:$C$7802,2,0)</f>
        <v>#N/A</v>
      </c>
      <c r="H1476" s="170"/>
      <c r="I1476" s="128" t="str">
        <f t="shared" si="231"/>
        <v/>
      </c>
      <c r="J1476" s="172"/>
      <c r="K1476" s="178"/>
      <c r="L1476" s="170"/>
      <c r="M1476" s="69"/>
      <c r="N1476" s="69"/>
      <c r="O1476" s="69"/>
      <c r="P1476" s="100">
        <f t="shared" si="232"/>
        <v>0</v>
      </c>
      <c r="Q1476" s="180"/>
      <c r="R1476" s="140" t="str">
        <f t="shared" si="233"/>
        <v>0</v>
      </c>
      <c r="S1476" s="140" t="str">
        <f t="shared" si="234"/>
        <v>0</v>
      </c>
      <c r="T1476" s="157"/>
      <c r="U1476" s="106"/>
      <c r="V1476" s="142">
        <f t="shared" si="235"/>
        <v>0</v>
      </c>
      <c r="W1476" s="142">
        <f t="shared" si="236"/>
        <v>0</v>
      </c>
      <c r="X1476" s="108">
        <f t="shared" si="237"/>
        <v>0</v>
      </c>
      <c r="Y1476" s="108">
        <f t="shared" si="238"/>
        <v>0</v>
      </c>
      <c r="Z1476" s="108">
        <f t="shared" si="239"/>
        <v>0</v>
      </c>
      <c r="AA1476" s="174"/>
      <c r="AB1476" s="179"/>
      <c r="AS1476" s="176"/>
      <c r="AT1476" s="176"/>
      <c r="AU1476" s="176"/>
      <c r="AV1476" s="176"/>
      <c r="AW1476" s="176"/>
      <c r="AX1476" s="176"/>
      <c r="AY1476" s="176"/>
      <c r="AZ1476" s="176"/>
      <c r="BA1476" s="176"/>
      <c r="BB1476" s="176"/>
      <c r="BC1476" s="176"/>
      <c r="BD1476" s="176"/>
      <c r="BE1476" s="176"/>
      <c r="BF1476" s="176"/>
      <c r="BG1476" s="176"/>
      <c r="BH1476" s="176"/>
      <c r="BI1476" s="176"/>
      <c r="BJ1476" s="176"/>
      <c r="BK1476" s="176"/>
      <c r="BL1476" s="176"/>
      <c r="BM1476" s="176"/>
      <c r="BN1476" s="176"/>
      <c r="BO1476" s="176"/>
    </row>
    <row r="1477" s="115" customFormat="1" ht="17.25" spans="1:67">
      <c r="A1477" s="94">
        <f t="shared" si="230"/>
        <v>1476</v>
      </c>
      <c r="B1477" s="95"/>
      <c r="C1477" s="69"/>
      <c r="D1477" s="48"/>
      <c r="E1477" s="69"/>
      <c r="F1477" s="169"/>
      <c r="G1477" s="124" t="e">
        <f>VLOOKUP(F1477,[2]零件成本10.26!$B$2:$C$7802,2,0)</f>
        <v>#N/A</v>
      </c>
      <c r="H1477" s="170"/>
      <c r="I1477" s="128" t="str">
        <f t="shared" si="231"/>
        <v/>
      </c>
      <c r="J1477" s="172"/>
      <c r="K1477" s="178"/>
      <c r="L1477" s="170"/>
      <c r="M1477" s="69"/>
      <c r="N1477" s="69"/>
      <c r="O1477" s="69"/>
      <c r="P1477" s="100">
        <f t="shared" si="232"/>
        <v>0</v>
      </c>
      <c r="Q1477" s="180"/>
      <c r="R1477" s="140" t="str">
        <f t="shared" si="233"/>
        <v>0</v>
      </c>
      <c r="S1477" s="140" t="str">
        <f t="shared" si="234"/>
        <v>0</v>
      </c>
      <c r="T1477" s="157"/>
      <c r="U1477" s="106"/>
      <c r="V1477" s="142">
        <f t="shared" si="235"/>
        <v>0</v>
      </c>
      <c r="W1477" s="142">
        <f t="shared" si="236"/>
        <v>0</v>
      </c>
      <c r="X1477" s="108">
        <f t="shared" si="237"/>
        <v>0</v>
      </c>
      <c r="Y1477" s="108">
        <f t="shared" si="238"/>
        <v>0</v>
      </c>
      <c r="Z1477" s="108">
        <f t="shared" si="239"/>
        <v>0</v>
      </c>
      <c r="AA1477" s="174"/>
      <c r="AB1477" s="179"/>
      <c r="AS1477" s="176"/>
      <c r="AT1477" s="176"/>
      <c r="AU1477" s="176"/>
      <c r="AV1477" s="176"/>
      <c r="AW1477" s="176"/>
      <c r="AX1477" s="176"/>
      <c r="AY1477" s="176"/>
      <c r="AZ1477" s="176"/>
      <c r="BA1477" s="176"/>
      <c r="BB1477" s="176"/>
      <c r="BC1477" s="176"/>
      <c r="BD1477" s="176"/>
      <c r="BE1477" s="176"/>
      <c r="BF1477" s="176"/>
      <c r="BG1477" s="176"/>
      <c r="BH1477" s="176"/>
      <c r="BI1477" s="176"/>
      <c r="BJ1477" s="176"/>
      <c r="BK1477" s="176"/>
      <c r="BL1477" s="176"/>
      <c r="BM1477" s="176"/>
      <c r="BN1477" s="176"/>
      <c r="BO1477" s="176"/>
    </row>
    <row r="1478" s="115" customFormat="1" ht="17.25" spans="1:67">
      <c r="A1478" s="94">
        <f t="shared" si="230"/>
        <v>1477</v>
      </c>
      <c r="B1478" s="95"/>
      <c r="C1478" s="69"/>
      <c r="D1478" s="48"/>
      <c r="E1478" s="69"/>
      <c r="F1478" s="169"/>
      <c r="G1478" s="124" t="e">
        <f>VLOOKUP(F1478,[2]零件成本10.26!$B$2:$C$7802,2,0)</f>
        <v>#N/A</v>
      </c>
      <c r="H1478" s="170"/>
      <c r="I1478" s="128" t="str">
        <f t="shared" si="231"/>
        <v/>
      </c>
      <c r="J1478" s="172"/>
      <c r="K1478" s="178"/>
      <c r="L1478" s="170"/>
      <c r="M1478" s="69"/>
      <c r="N1478" s="69"/>
      <c r="O1478" s="69"/>
      <c r="P1478" s="100">
        <f t="shared" si="232"/>
        <v>0</v>
      </c>
      <c r="Q1478" s="180"/>
      <c r="R1478" s="140" t="str">
        <f t="shared" si="233"/>
        <v>0</v>
      </c>
      <c r="S1478" s="140" t="str">
        <f t="shared" si="234"/>
        <v>0</v>
      </c>
      <c r="T1478" s="157"/>
      <c r="U1478" s="106"/>
      <c r="V1478" s="142">
        <f t="shared" si="235"/>
        <v>0</v>
      </c>
      <c r="W1478" s="142">
        <f t="shared" si="236"/>
        <v>0</v>
      </c>
      <c r="X1478" s="108">
        <f t="shared" si="237"/>
        <v>0</v>
      </c>
      <c r="Y1478" s="108">
        <f t="shared" si="238"/>
        <v>0</v>
      </c>
      <c r="Z1478" s="108">
        <f t="shared" si="239"/>
        <v>0</v>
      </c>
      <c r="AA1478" s="174"/>
      <c r="AB1478" s="179"/>
      <c r="AS1478" s="176"/>
      <c r="AT1478" s="176"/>
      <c r="AU1478" s="176"/>
      <c r="AV1478" s="176"/>
      <c r="AW1478" s="176"/>
      <c r="AX1478" s="176"/>
      <c r="AY1478" s="176"/>
      <c r="AZ1478" s="176"/>
      <c r="BA1478" s="176"/>
      <c r="BB1478" s="176"/>
      <c r="BC1478" s="176"/>
      <c r="BD1478" s="176"/>
      <c r="BE1478" s="176"/>
      <c r="BF1478" s="176"/>
      <c r="BG1478" s="176"/>
      <c r="BH1478" s="176"/>
      <c r="BI1478" s="176"/>
      <c r="BJ1478" s="176"/>
      <c r="BK1478" s="176"/>
      <c r="BL1478" s="176"/>
      <c r="BM1478" s="176"/>
      <c r="BN1478" s="176"/>
      <c r="BO1478" s="176"/>
    </row>
    <row r="1479" s="115" customFormat="1" ht="17.25" spans="1:67">
      <c r="A1479" s="94">
        <f t="shared" si="230"/>
        <v>1478</v>
      </c>
      <c r="B1479" s="95"/>
      <c r="C1479" s="69"/>
      <c r="D1479" s="48"/>
      <c r="E1479" s="69"/>
      <c r="F1479" s="169"/>
      <c r="G1479" s="124" t="e">
        <f>VLOOKUP(F1479,[2]零件成本10.26!$B$2:$C$7802,2,0)</f>
        <v>#N/A</v>
      </c>
      <c r="H1479" s="170"/>
      <c r="I1479" s="128" t="str">
        <f t="shared" si="231"/>
        <v/>
      </c>
      <c r="J1479" s="172"/>
      <c r="K1479" s="178"/>
      <c r="L1479" s="170"/>
      <c r="M1479" s="69"/>
      <c r="N1479" s="69"/>
      <c r="O1479" s="69"/>
      <c r="P1479" s="100">
        <f t="shared" si="232"/>
        <v>0</v>
      </c>
      <c r="Q1479" s="180"/>
      <c r="R1479" s="140" t="str">
        <f t="shared" si="233"/>
        <v>0</v>
      </c>
      <c r="S1479" s="140" t="str">
        <f t="shared" si="234"/>
        <v>0</v>
      </c>
      <c r="T1479" s="157"/>
      <c r="U1479" s="106"/>
      <c r="V1479" s="142">
        <f t="shared" si="235"/>
        <v>0</v>
      </c>
      <c r="W1479" s="142">
        <f t="shared" si="236"/>
        <v>0</v>
      </c>
      <c r="X1479" s="108">
        <f t="shared" si="237"/>
        <v>0</v>
      </c>
      <c r="Y1479" s="108">
        <f t="shared" si="238"/>
        <v>0</v>
      </c>
      <c r="Z1479" s="108">
        <f t="shared" si="239"/>
        <v>0</v>
      </c>
      <c r="AA1479" s="174"/>
      <c r="AB1479" s="179"/>
      <c r="AS1479" s="176"/>
      <c r="AT1479" s="176"/>
      <c r="AU1479" s="176"/>
      <c r="AV1479" s="176"/>
      <c r="AW1479" s="176"/>
      <c r="AX1479" s="176"/>
      <c r="AY1479" s="176"/>
      <c r="AZ1479" s="176"/>
      <c r="BA1479" s="176"/>
      <c r="BB1479" s="176"/>
      <c r="BC1479" s="176"/>
      <c r="BD1479" s="176"/>
      <c r="BE1479" s="176"/>
      <c r="BF1479" s="176"/>
      <c r="BG1479" s="176"/>
      <c r="BH1479" s="176"/>
      <c r="BI1479" s="176"/>
      <c r="BJ1479" s="176"/>
      <c r="BK1479" s="176"/>
      <c r="BL1479" s="176"/>
      <c r="BM1479" s="176"/>
      <c r="BN1479" s="176"/>
      <c r="BO1479" s="176"/>
    </row>
    <row r="1480" s="115" customFormat="1" ht="17.25" spans="1:67">
      <c r="A1480" s="94">
        <f t="shared" si="230"/>
        <v>1479</v>
      </c>
      <c r="B1480" s="95"/>
      <c r="C1480" s="69"/>
      <c r="D1480" s="48"/>
      <c r="E1480" s="69"/>
      <c r="F1480" s="169"/>
      <c r="G1480" s="124" t="e">
        <f>VLOOKUP(F1480,[2]零件成本10.26!$B$2:$C$7802,2,0)</f>
        <v>#N/A</v>
      </c>
      <c r="H1480" s="170"/>
      <c r="I1480" s="128" t="str">
        <f t="shared" si="231"/>
        <v/>
      </c>
      <c r="J1480" s="172"/>
      <c r="K1480" s="178"/>
      <c r="L1480" s="170"/>
      <c r="M1480" s="69"/>
      <c r="N1480" s="69"/>
      <c r="O1480" s="69"/>
      <c r="P1480" s="100">
        <f t="shared" si="232"/>
        <v>0</v>
      </c>
      <c r="Q1480" s="180"/>
      <c r="R1480" s="140" t="str">
        <f t="shared" si="233"/>
        <v>0</v>
      </c>
      <c r="S1480" s="140" t="str">
        <f t="shared" si="234"/>
        <v>0</v>
      </c>
      <c r="T1480" s="157"/>
      <c r="U1480" s="106"/>
      <c r="V1480" s="142">
        <f t="shared" si="235"/>
        <v>0</v>
      </c>
      <c r="W1480" s="142">
        <f t="shared" si="236"/>
        <v>0</v>
      </c>
      <c r="X1480" s="108">
        <f t="shared" si="237"/>
        <v>0</v>
      </c>
      <c r="Y1480" s="108">
        <f t="shared" si="238"/>
        <v>0</v>
      </c>
      <c r="Z1480" s="108">
        <f t="shared" si="239"/>
        <v>0</v>
      </c>
      <c r="AA1480" s="174"/>
      <c r="AB1480" s="179"/>
      <c r="AS1480" s="176"/>
      <c r="AT1480" s="176"/>
      <c r="AU1480" s="176"/>
      <c r="AV1480" s="176"/>
      <c r="AW1480" s="176"/>
      <c r="AX1480" s="176"/>
      <c r="AY1480" s="176"/>
      <c r="AZ1480" s="176"/>
      <c r="BA1480" s="176"/>
      <c r="BB1480" s="176"/>
      <c r="BC1480" s="176"/>
      <c r="BD1480" s="176"/>
      <c r="BE1480" s="176"/>
      <c r="BF1480" s="176"/>
      <c r="BG1480" s="176"/>
      <c r="BH1480" s="176"/>
      <c r="BI1480" s="176"/>
      <c r="BJ1480" s="176"/>
      <c r="BK1480" s="176"/>
      <c r="BL1480" s="176"/>
      <c r="BM1480" s="176"/>
      <c r="BN1480" s="176"/>
      <c r="BO1480" s="176"/>
    </row>
    <row r="1481" s="115" customFormat="1" ht="17.25" spans="1:67">
      <c r="A1481" s="94">
        <f t="shared" si="230"/>
        <v>1480</v>
      </c>
      <c r="B1481" s="95"/>
      <c r="C1481" s="69"/>
      <c r="D1481" s="48"/>
      <c r="E1481" s="69"/>
      <c r="F1481" s="169"/>
      <c r="G1481" s="124" t="e">
        <f>VLOOKUP(F1481,[2]零件成本10.26!$B$2:$C$7802,2,0)</f>
        <v>#N/A</v>
      </c>
      <c r="H1481" s="170"/>
      <c r="I1481" s="128" t="str">
        <f t="shared" si="231"/>
        <v/>
      </c>
      <c r="J1481" s="172"/>
      <c r="K1481" s="178"/>
      <c r="L1481" s="170"/>
      <c r="M1481" s="69"/>
      <c r="N1481" s="69"/>
      <c r="O1481" s="69"/>
      <c r="P1481" s="100">
        <f t="shared" si="232"/>
        <v>0</v>
      </c>
      <c r="Q1481" s="180"/>
      <c r="R1481" s="140" t="str">
        <f t="shared" si="233"/>
        <v>0</v>
      </c>
      <c r="S1481" s="140" t="str">
        <f t="shared" si="234"/>
        <v>0</v>
      </c>
      <c r="T1481" s="157"/>
      <c r="U1481" s="106"/>
      <c r="V1481" s="142">
        <f t="shared" si="235"/>
        <v>0</v>
      </c>
      <c r="W1481" s="142">
        <f t="shared" si="236"/>
        <v>0</v>
      </c>
      <c r="X1481" s="108">
        <f t="shared" si="237"/>
        <v>0</v>
      </c>
      <c r="Y1481" s="108">
        <f t="shared" si="238"/>
        <v>0</v>
      </c>
      <c r="Z1481" s="108">
        <f t="shared" si="239"/>
        <v>0</v>
      </c>
      <c r="AA1481" s="174"/>
      <c r="AB1481" s="179"/>
      <c r="AS1481" s="176"/>
      <c r="AT1481" s="176"/>
      <c r="AU1481" s="176"/>
      <c r="AV1481" s="176"/>
      <c r="AW1481" s="176"/>
      <c r="AX1481" s="176"/>
      <c r="AY1481" s="176"/>
      <c r="AZ1481" s="176"/>
      <c r="BA1481" s="176"/>
      <c r="BB1481" s="176"/>
      <c r="BC1481" s="176"/>
      <c r="BD1481" s="176"/>
      <c r="BE1481" s="176"/>
      <c r="BF1481" s="176"/>
      <c r="BG1481" s="176"/>
      <c r="BH1481" s="176"/>
      <c r="BI1481" s="176"/>
      <c r="BJ1481" s="176"/>
      <c r="BK1481" s="176"/>
      <c r="BL1481" s="176"/>
      <c r="BM1481" s="176"/>
      <c r="BN1481" s="176"/>
      <c r="BO1481" s="176"/>
    </row>
    <row r="1482" s="115" customFormat="1" ht="17.25" spans="1:67">
      <c r="A1482" s="94">
        <f t="shared" si="230"/>
        <v>1481</v>
      </c>
      <c r="B1482" s="95"/>
      <c r="C1482" s="69"/>
      <c r="D1482" s="48"/>
      <c r="E1482" s="69"/>
      <c r="F1482" s="169"/>
      <c r="G1482" s="124" t="e">
        <f>VLOOKUP(F1482,[2]零件成本10.26!$B$2:$C$7802,2,0)</f>
        <v>#N/A</v>
      </c>
      <c r="H1482" s="170"/>
      <c r="I1482" s="128" t="str">
        <f t="shared" si="231"/>
        <v/>
      </c>
      <c r="J1482" s="172"/>
      <c r="K1482" s="178"/>
      <c r="L1482" s="170"/>
      <c r="M1482" s="69"/>
      <c r="N1482" s="69"/>
      <c r="O1482" s="69"/>
      <c r="P1482" s="100">
        <f t="shared" si="232"/>
        <v>0</v>
      </c>
      <c r="Q1482" s="180"/>
      <c r="R1482" s="140" t="str">
        <f t="shared" si="233"/>
        <v>0</v>
      </c>
      <c r="S1482" s="140" t="str">
        <f t="shared" si="234"/>
        <v>0</v>
      </c>
      <c r="T1482" s="157"/>
      <c r="U1482" s="106"/>
      <c r="V1482" s="142">
        <f t="shared" si="235"/>
        <v>0</v>
      </c>
      <c r="W1482" s="142">
        <f t="shared" si="236"/>
        <v>0</v>
      </c>
      <c r="X1482" s="108">
        <f t="shared" si="237"/>
        <v>0</v>
      </c>
      <c r="Y1482" s="108">
        <f t="shared" si="238"/>
        <v>0</v>
      </c>
      <c r="Z1482" s="108">
        <f t="shared" si="239"/>
        <v>0</v>
      </c>
      <c r="AA1482" s="174"/>
      <c r="AB1482" s="179"/>
      <c r="AS1482" s="176"/>
      <c r="AT1482" s="176"/>
      <c r="AU1482" s="176"/>
      <c r="AV1482" s="176"/>
      <c r="AW1482" s="176"/>
      <c r="AX1482" s="176"/>
      <c r="AY1482" s="176"/>
      <c r="AZ1482" s="176"/>
      <c r="BA1482" s="176"/>
      <c r="BB1482" s="176"/>
      <c r="BC1482" s="176"/>
      <c r="BD1482" s="176"/>
      <c r="BE1482" s="176"/>
      <c r="BF1482" s="176"/>
      <c r="BG1482" s="176"/>
      <c r="BH1482" s="176"/>
      <c r="BI1482" s="176"/>
      <c r="BJ1482" s="176"/>
      <c r="BK1482" s="176"/>
      <c r="BL1482" s="176"/>
      <c r="BM1482" s="176"/>
      <c r="BN1482" s="176"/>
      <c r="BO1482" s="176"/>
    </row>
    <row r="1483" s="115" customFormat="1" ht="17.25" spans="1:67">
      <c r="A1483" s="94">
        <f t="shared" si="230"/>
        <v>1482</v>
      </c>
      <c r="B1483" s="95"/>
      <c r="C1483" s="69"/>
      <c r="D1483" s="48"/>
      <c r="E1483" s="69"/>
      <c r="F1483" s="169"/>
      <c r="G1483" s="124" t="e">
        <f>VLOOKUP(F1483,[2]零件成本10.26!$B$2:$C$7802,2,0)</f>
        <v>#N/A</v>
      </c>
      <c r="H1483" s="170"/>
      <c r="I1483" s="128" t="str">
        <f t="shared" si="231"/>
        <v/>
      </c>
      <c r="J1483" s="172"/>
      <c r="K1483" s="178"/>
      <c r="L1483" s="170"/>
      <c r="M1483" s="69"/>
      <c r="N1483" s="69"/>
      <c r="O1483" s="69"/>
      <c r="P1483" s="100">
        <f t="shared" si="232"/>
        <v>0</v>
      </c>
      <c r="Q1483" s="180"/>
      <c r="R1483" s="140" t="str">
        <f t="shared" si="233"/>
        <v>0</v>
      </c>
      <c r="S1483" s="140" t="str">
        <f t="shared" si="234"/>
        <v>0</v>
      </c>
      <c r="T1483" s="157"/>
      <c r="U1483" s="106"/>
      <c r="V1483" s="142">
        <f t="shared" si="235"/>
        <v>0</v>
      </c>
      <c r="W1483" s="142">
        <f t="shared" si="236"/>
        <v>0</v>
      </c>
      <c r="X1483" s="108">
        <f t="shared" si="237"/>
        <v>0</v>
      </c>
      <c r="Y1483" s="108">
        <f t="shared" si="238"/>
        <v>0</v>
      </c>
      <c r="Z1483" s="108">
        <f t="shared" si="239"/>
        <v>0</v>
      </c>
      <c r="AA1483" s="174"/>
      <c r="AB1483" s="179"/>
      <c r="AS1483" s="176"/>
      <c r="AT1483" s="176"/>
      <c r="AU1483" s="176"/>
      <c r="AV1483" s="176"/>
      <c r="AW1483" s="176"/>
      <c r="AX1483" s="176"/>
      <c r="AY1483" s="176"/>
      <c r="AZ1483" s="176"/>
      <c r="BA1483" s="176"/>
      <c r="BB1483" s="176"/>
      <c r="BC1483" s="176"/>
      <c r="BD1483" s="176"/>
      <c r="BE1483" s="176"/>
      <c r="BF1483" s="176"/>
      <c r="BG1483" s="176"/>
      <c r="BH1483" s="176"/>
      <c r="BI1483" s="176"/>
      <c r="BJ1483" s="176"/>
      <c r="BK1483" s="176"/>
      <c r="BL1483" s="176"/>
      <c r="BM1483" s="176"/>
      <c r="BN1483" s="176"/>
      <c r="BO1483" s="176"/>
    </row>
    <row r="1484" s="115" customFormat="1" ht="17.25" spans="1:67">
      <c r="A1484" s="94">
        <f t="shared" si="230"/>
        <v>1483</v>
      </c>
      <c r="B1484" s="95"/>
      <c r="C1484" s="69"/>
      <c r="D1484" s="48"/>
      <c r="E1484" s="69"/>
      <c r="F1484" s="169"/>
      <c r="G1484" s="124" t="e">
        <f>VLOOKUP(F1484,[2]零件成本10.26!$B$2:$C$7802,2,0)</f>
        <v>#N/A</v>
      </c>
      <c r="H1484" s="170"/>
      <c r="I1484" s="128" t="str">
        <f t="shared" si="231"/>
        <v/>
      </c>
      <c r="J1484" s="172"/>
      <c r="K1484" s="178"/>
      <c r="L1484" s="170"/>
      <c r="M1484" s="69"/>
      <c r="N1484" s="69"/>
      <c r="O1484" s="69"/>
      <c r="P1484" s="100">
        <f t="shared" si="232"/>
        <v>0</v>
      </c>
      <c r="Q1484" s="180"/>
      <c r="R1484" s="140" t="str">
        <f t="shared" si="233"/>
        <v>0</v>
      </c>
      <c r="S1484" s="140" t="str">
        <f t="shared" si="234"/>
        <v>0</v>
      </c>
      <c r="T1484" s="157"/>
      <c r="U1484" s="106"/>
      <c r="V1484" s="142">
        <f t="shared" si="235"/>
        <v>0</v>
      </c>
      <c r="W1484" s="142">
        <f t="shared" si="236"/>
        <v>0</v>
      </c>
      <c r="X1484" s="108">
        <f t="shared" si="237"/>
        <v>0</v>
      </c>
      <c r="Y1484" s="108">
        <f t="shared" si="238"/>
        <v>0</v>
      </c>
      <c r="Z1484" s="108">
        <f t="shared" si="239"/>
        <v>0</v>
      </c>
      <c r="AA1484" s="174"/>
      <c r="AB1484" s="179"/>
      <c r="AS1484" s="176"/>
      <c r="AT1484" s="176"/>
      <c r="AU1484" s="176"/>
      <c r="AV1484" s="176"/>
      <c r="AW1484" s="176"/>
      <c r="AX1484" s="176"/>
      <c r="AY1484" s="176"/>
      <c r="AZ1484" s="176"/>
      <c r="BA1484" s="176"/>
      <c r="BB1484" s="176"/>
      <c r="BC1484" s="176"/>
      <c r="BD1484" s="176"/>
      <c r="BE1484" s="176"/>
      <c r="BF1484" s="176"/>
      <c r="BG1484" s="176"/>
      <c r="BH1484" s="176"/>
      <c r="BI1484" s="176"/>
      <c r="BJ1484" s="176"/>
      <c r="BK1484" s="176"/>
      <c r="BL1484" s="176"/>
      <c r="BM1484" s="176"/>
      <c r="BN1484" s="176"/>
      <c r="BO1484" s="176"/>
    </row>
    <row r="1485" s="115" customFormat="1" ht="17.25" spans="1:67">
      <c r="A1485" s="94">
        <f t="shared" si="230"/>
        <v>1484</v>
      </c>
      <c r="B1485" s="95"/>
      <c r="C1485" s="69"/>
      <c r="D1485" s="48"/>
      <c r="E1485" s="69"/>
      <c r="F1485" s="169"/>
      <c r="G1485" s="124" t="e">
        <f>VLOOKUP(F1485,[2]零件成本10.26!$B$2:$C$7802,2,0)</f>
        <v>#N/A</v>
      </c>
      <c r="H1485" s="170"/>
      <c r="I1485" s="128" t="str">
        <f t="shared" si="231"/>
        <v/>
      </c>
      <c r="J1485" s="172"/>
      <c r="K1485" s="178"/>
      <c r="L1485" s="170"/>
      <c r="M1485" s="69"/>
      <c r="N1485" s="69"/>
      <c r="O1485" s="69"/>
      <c r="P1485" s="100">
        <f t="shared" si="232"/>
        <v>0</v>
      </c>
      <c r="Q1485" s="180"/>
      <c r="R1485" s="140" t="str">
        <f t="shared" si="233"/>
        <v>0</v>
      </c>
      <c r="S1485" s="140" t="str">
        <f t="shared" si="234"/>
        <v>0</v>
      </c>
      <c r="T1485" s="157"/>
      <c r="U1485" s="106"/>
      <c r="V1485" s="142">
        <f t="shared" si="235"/>
        <v>0</v>
      </c>
      <c r="W1485" s="142">
        <f t="shared" si="236"/>
        <v>0</v>
      </c>
      <c r="X1485" s="108">
        <f t="shared" si="237"/>
        <v>0</v>
      </c>
      <c r="Y1485" s="108">
        <f t="shared" si="238"/>
        <v>0</v>
      </c>
      <c r="Z1485" s="108">
        <f t="shared" si="239"/>
        <v>0</v>
      </c>
      <c r="AA1485" s="174"/>
      <c r="AB1485" s="179"/>
      <c r="AS1485" s="176"/>
      <c r="AT1485" s="176"/>
      <c r="AU1485" s="176"/>
      <c r="AV1485" s="176"/>
      <c r="AW1485" s="176"/>
      <c r="AX1485" s="176"/>
      <c r="AY1485" s="176"/>
      <c r="AZ1485" s="176"/>
      <c r="BA1485" s="176"/>
      <c r="BB1485" s="176"/>
      <c r="BC1485" s="176"/>
      <c r="BD1485" s="176"/>
      <c r="BE1485" s="176"/>
      <c r="BF1485" s="176"/>
      <c r="BG1485" s="176"/>
      <c r="BH1485" s="176"/>
      <c r="BI1485" s="176"/>
      <c r="BJ1485" s="176"/>
      <c r="BK1485" s="176"/>
      <c r="BL1485" s="176"/>
      <c r="BM1485" s="176"/>
      <c r="BN1485" s="176"/>
      <c r="BO1485" s="176"/>
    </row>
    <row r="1486" s="115" customFormat="1" ht="17.25" spans="1:67">
      <c r="A1486" s="94">
        <f t="shared" si="230"/>
        <v>1485</v>
      </c>
      <c r="B1486" s="95"/>
      <c r="C1486" s="69"/>
      <c r="D1486" s="48"/>
      <c r="E1486" s="69"/>
      <c r="F1486" s="169"/>
      <c r="G1486" s="124" t="e">
        <f>VLOOKUP(F1486,[2]零件成本10.26!$B$2:$C$7802,2,0)</f>
        <v>#N/A</v>
      </c>
      <c r="H1486" s="170"/>
      <c r="I1486" s="128" t="str">
        <f t="shared" si="231"/>
        <v/>
      </c>
      <c r="J1486" s="172"/>
      <c r="K1486" s="178"/>
      <c r="L1486" s="170"/>
      <c r="M1486" s="69"/>
      <c r="N1486" s="69"/>
      <c r="O1486" s="69"/>
      <c r="P1486" s="100">
        <f t="shared" si="232"/>
        <v>0</v>
      </c>
      <c r="Q1486" s="180"/>
      <c r="R1486" s="140" t="str">
        <f t="shared" si="233"/>
        <v>0</v>
      </c>
      <c r="S1486" s="140" t="str">
        <f t="shared" si="234"/>
        <v>0</v>
      </c>
      <c r="T1486" s="157"/>
      <c r="U1486" s="106"/>
      <c r="V1486" s="142">
        <f t="shared" si="235"/>
        <v>0</v>
      </c>
      <c r="W1486" s="142">
        <f t="shared" si="236"/>
        <v>0</v>
      </c>
      <c r="X1486" s="108">
        <f t="shared" si="237"/>
        <v>0</v>
      </c>
      <c r="Y1486" s="108">
        <f t="shared" si="238"/>
        <v>0</v>
      </c>
      <c r="Z1486" s="108">
        <f t="shared" si="239"/>
        <v>0</v>
      </c>
      <c r="AA1486" s="174"/>
      <c r="AB1486" s="179"/>
      <c r="AS1486" s="176"/>
      <c r="AT1486" s="176"/>
      <c r="AU1486" s="176"/>
      <c r="AV1486" s="176"/>
      <c r="AW1486" s="176"/>
      <c r="AX1486" s="176"/>
      <c r="AY1486" s="176"/>
      <c r="AZ1486" s="176"/>
      <c r="BA1486" s="176"/>
      <c r="BB1486" s="176"/>
      <c r="BC1486" s="176"/>
      <c r="BD1486" s="176"/>
      <c r="BE1486" s="176"/>
      <c r="BF1486" s="176"/>
      <c r="BG1486" s="176"/>
      <c r="BH1486" s="176"/>
      <c r="BI1486" s="176"/>
      <c r="BJ1486" s="176"/>
      <c r="BK1486" s="176"/>
      <c r="BL1486" s="176"/>
      <c r="BM1486" s="176"/>
      <c r="BN1486" s="176"/>
      <c r="BO1486" s="176"/>
    </row>
    <row r="1487" s="115" customFormat="1" ht="17.25" spans="1:67">
      <c r="A1487" s="94">
        <f t="shared" si="230"/>
        <v>1486</v>
      </c>
      <c r="B1487" s="95"/>
      <c r="C1487" s="69"/>
      <c r="D1487" s="48"/>
      <c r="E1487" s="69"/>
      <c r="F1487" s="169"/>
      <c r="G1487" s="124" t="e">
        <f>VLOOKUP(F1487,[2]零件成本10.26!$B$2:$C$7802,2,0)</f>
        <v>#N/A</v>
      </c>
      <c r="H1487" s="170"/>
      <c r="I1487" s="128" t="str">
        <f t="shared" si="231"/>
        <v/>
      </c>
      <c r="J1487" s="172"/>
      <c r="K1487" s="178"/>
      <c r="L1487" s="170"/>
      <c r="M1487" s="69"/>
      <c r="N1487" s="69"/>
      <c r="O1487" s="69"/>
      <c r="P1487" s="100">
        <f t="shared" si="232"/>
        <v>0</v>
      </c>
      <c r="Q1487" s="180"/>
      <c r="R1487" s="140" t="str">
        <f t="shared" si="233"/>
        <v>0</v>
      </c>
      <c r="S1487" s="140" t="str">
        <f t="shared" si="234"/>
        <v>0</v>
      </c>
      <c r="T1487" s="157"/>
      <c r="U1487" s="106"/>
      <c r="V1487" s="142">
        <f t="shared" si="235"/>
        <v>0</v>
      </c>
      <c r="W1487" s="142">
        <f t="shared" si="236"/>
        <v>0</v>
      </c>
      <c r="X1487" s="108">
        <f t="shared" si="237"/>
        <v>0</v>
      </c>
      <c r="Y1487" s="108">
        <f t="shared" si="238"/>
        <v>0</v>
      </c>
      <c r="Z1487" s="108">
        <f t="shared" si="239"/>
        <v>0</v>
      </c>
      <c r="AA1487" s="174"/>
      <c r="AB1487" s="179"/>
      <c r="AS1487" s="176"/>
      <c r="AT1487" s="176"/>
      <c r="AU1487" s="176"/>
      <c r="AV1487" s="176"/>
      <c r="AW1487" s="176"/>
      <c r="AX1487" s="176"/>
      <c r="AY1487" s="176"/>
      <c r="AZ1487" s="176"/>
      <c r="BA1487" s="176"/>
      <c r="BB1487" s="176"/>
      <c r="BC1487" s="176"/>
      <c r="BD1487" s="176"/>
      <c r="BE1487" s="176"/>
      <c r="BF1487" s="176"/>
      <c r="BG1487" s="176"/>
      <c r="BH1487" s="176"/>
      <c r="BI1487" s="176"/>
      <c r="BJ1487" s="176"/>
      <c r="BK1487" s="176"/>
      <c r="BL1487" s="176"/>
      <c r="BM1487" s="176"/>
      <c r="BN1487" s="176"/>
      <c r="BO1487" s="176"/>
    </row>
    <row r="1488" s="115" customFormat="1" ht="17.25" spans="1:67">
      <c r="A1488" s="94">
        <f t="shared" si="230"/>
        <v>1487</v>
      </c>
      <c r="B1488" s="95"/>
      <c r="C1488" s="69"/>
      <c r="D1488" s="48"/>
      <c r="E1488" s="69"/>
      <c r="F1488" s="169"/>
      <c r="G1488" s="124" t="e">
        <f>VLOOKUP(F1488,[2]零件成本10.26!$B$2:$C$7802,2,0)</f>
        <v>#N/A</v>
      </c>
      <c r="H1488" s="170"/>
      <c r="I1488" s="128" t="str">
        <f t="shared" si="231"/>
        <v/>
      </c>
      <c r="J1488" s="172"/>
      <c r="K1488" s="178"/>
      <c r="L1488" s="170"/>
      <c r="M1488" s="69"/>
      <c r="N1488" s="69"/>
      <c r="O1488" s="69"/>
      <c r="P1488" s="100">
        <f t="shared" si="232"/>
        <v>0</v>
      </c>
      <c r="Q1488" s="180"/>
      <c r="R1488" s="140" t="str">
        <f t="shared" si="233"/>
        <v>0</v>
      </c>
      <c r="S1488" s="140" t="str">
        <f t="shared" si="234"/>
        <v>0</v>
      </c>
      <c r="T1488" s="157"/>
      <c r="U1488" s="106"/>
      <c r="V1488" s="142">
        <f t="shared" si="235"/>
        <v>0</v>
      </c>
      <c r="W1488" s="142">
        <f t="shared" si="236"/>
        <v>0</v>
      </c>
      <c r="X1488" s="108">
        <f t="shared" si="237"/>
        <v>0</v>
      </c>
      <c r="Y1488" s="108">
        <f t="shared" si="238"/>
        <v>0</v>
      </c>
      <c r="Z1488" s="108">
        <f t="shared" si="239"/>
        <v>0</v>
      </c>
      <c r="AA1488" s="174"/>
      <c r="AB1488" s="179"/>
      <c r="AS1488" s="176"/>
      <c r="AT1488" s="176"/>
      <c r="AU1488" s="176"/>
      <c r="AV1488" s="176"/>
      <c r="AW1488" s="176"/>
      <c r="AX1488" s="176"/>
      <c r="AY1488" s="176"/>
      <c r="AZ1488" s="176"/>
      <c r="BA1488" s="176"/>
      <c r="BB1488" s="176"/>
      <c r="BC1488" s="176"/>
      <c r="BD1488" s="176"/>
      <c r="BE1488" s="176"/>
      <c r="BF1488" s="176"/>
      <c r="BG1488" s="176"/>
      <c r="BH1488" s="176"/>
      <c r="BI1488" s="176"/>
      <c r="BJ1488" s="176"/>
      <c r="BK1488" s="176"/>
      <c r="BL1488" s="176"/>
      <c r="BM1488" s="176"/>
      <c r="BN1488" s="176"/>
      <c r="BO1488" s="176"/>
    </row>
    <row r="1489" s="115" customFormat="1" ht="17.25" spans="1:67">
      <c r="A1489" s="94">
        <f t="shared" si="230"/>
        <v>1488</v>
      </c>
      <c r="B1489" s="95"/>
      <c r="C1489" s="69"/>
      <c r="D1489" s="48"/>
      <c r="E1489" s="69"/>
      <c r="F1489" s="169"/>
      <c r="G1489" s="124" t="e">
        <f>VLOOKUP(F1489,[2]零件成本10.26!$B$2:$C$7802,2,0)</f>
        <v>#N/A</v>
      </c>
      <c r="H1489" s="170"/>
      <c r="I1489" s="128" t="str">
        <f t="shared" si="231"/>
        <v/>
      </c>
      <c r="J1489" s="172"/>
      <c r="K1489" s="178"/>
      <c r="L1489" s="170"/>
      <c r="M1489" s="69"/>
      <c r="N1489" s="69"/>
      <c r="O1489" s="69"/>
      <c r="P1489" s="100">
        <f t="shared" si="232"/>
        <v>0</v>
      </c>
      <c r="Q1489" s="180"/>
      <c r="R1489" s="140" t="str">
        <f t="shared" si="233"/>
        <v>0</v>
      </c>
      <c r="S1489" s="140" t="str">
        <f t="shared" si="234"/>
        <v>0</v>
      </c>
      <c r="T1489" s="157"/>
      <c r="U1489" s="106"/>
      <c r="V1489" s="142">
        <f t="shared" si="235"/>
        <v>0</v>
      </c>
      <c r="W1489" s="142">
        <f t="shared" si="236"/>
        <v>0</v>
      </c>
      <c r="X1489" s="108">
        <f t="shared" si="237"/>
        <v>0</v>
      </c>
      <c r="Y1489" s="108">
        <f t="shared" si="238"/>
        <v>0</v>
      </c>
      <c r="Z1489" s="108">
        <f t="shared" si="239"/>
        <v>0</v>
      </c>
      <c r="AA1489" s="174"/>
      <c r="AB1489" s="179"/>
      <c r="AS1489" s="176"/>
      <c r="AT1489" s="176"/>
      <c r="AU1489" s="176"/>
      <c r="AV1489" s="176"/>
      <c r="AW1489" s="176"/>
      <c r="AX1489" s="176"/>
      <c r="AY1489" s="176"/>
      <c r="AZ1489" s="176"/>
      <c r="BA1489" s="176"/>
      <c r="BB1489" s="176"/>
      <c r="BC1489" s="176"/>
      <c r="BD1489" s="176"/>
      <c r="BE1489" s="176"/>
      <c r="BF1489" s="176"/>
      <c r="BG1489" s="176"/>
      <c r="BH1489" s="176"/>
      <c r="BI1489" s="176"/>
      <c r="BJ1489" s="176"/>
      <c r="BK1489" s="176"/>
      <c r="BL1489" s="176"/>
      <c r="BM1489" s="176"/>
      <c r="BN1489" s="176"/>
      <c r="BO1489" s="176"/>
    </row>
    <row r="1490" s="115" customFormat="1" ht="17.25" spans="1:67">
      <c r="A1490" s="94">
        <f t="shared" si="230"/>
        <v>1489</v>
      </c>
      <c r="B1490" s="95"/>
      <c r="C1490" s="69"/>
      <c r="D1490" s="48"/>
      <c r="E1490" s="69"/>
      <c r="F1490" s="169"/>
      <c r="G1490" s="124" t="e">
        <f>VLOOKUP(F1490,[2]零件成本10.26!$B$2:$C$7802,2,0)</f>
        <v>#N/A</v>
      </c>
      <c r="H1490" s="170"/>
      <c r="I1490" s="128" t="str">
        <f t="shared" si="231"/>
        <v/>
      </c>
      <c r="J1490" s="172"/>
      <c r="K1490" s="178"/>
      <c r="L1490" s="170"/>
      <c r="M1490" s="69"/>
      <c r="N1490" s="69"/>
      <c r="O1490" s="69"/>
      <c r="P1490" s="100">
        <f t="shared" si="232"/>
        <v>0</v>
      </c>
      <c r="Q1490" s="180"/>
      <c r="R1490" s="140" t="str">
        <f t="shared" si="233"/>
        <v>0</v>
      </c>
      <c r="S1490" s="140" t="str">
        <f t="shared" si="234"/>
        <v>0</v>
      </c>
      <c r="T1490" s="157"/>
      <c r="U1490" s="106"/>
      <c r="V1490" s="142">
        <f t="shared" si="235"/>
        <v>0</v>
      </c>
      <c r="W1490" s="142">
        <f t="shared" si="236"/>
        <v>0</v>
      </c>
      <c r="X1490" s="108">
        <f t="shared" si="237"/>
        <v>0</v>
      </c>
      <c r="Y1490" s="108">
        <f t="shared" si="238"/>
        <v>0</v>
      </c>
      <c r="Z1490" s="108">
        <f t="shared" si="239"/>
        <v>0</v>
      </c>
      <c r="AA1490" s="174"/>
      <c r="AB1490" s="179"/>
      <c r="AS1490" s="176"/>
      <c r="AT1490" s="176"/>
      <c r="AU1490" s="176"/>
      <c r="AV1490" s="176"/>
      <c r="AW1490" s="176"/>
      <c r="AX1490" s="176"/>
      <c r="AY1490" s="176"/>
      <c r="AZ1490" s="176"/>
      <c r="BA1490" s="176"/>
      <c r="BB1490" s="176"/>
      <c r="BC1490" s="176"/>
      <c r="BD1490" s="176"/>
      <c r="BE1490" s="176"/>
      <c r="BF1490" s="176"/>
      <c r="BG1490" s="176"/>
      <c r="BH1490" s="176"/>
      <c r="BI1490" s="176"/>
      <c r="BJ1490" s="176"/>
      <c r="BK1490" s="176"/>
      <c r="BL1490" s="176"/>
      <c r="BM1490" s="176"/>
      <c r="BN1490" s="176"/>
      <c r="BO1490" s="176"/>
    </row>
    <row r="1491" s="115" customFormat="1" ht="17.25" spans="1:67">
      <c r="A1491" s="94">
        <f t="shared" si="230"/>
        <v>1490</v>
      </c>
      <c r="B1491" s="95"/>
      <c r="C1491" s="69"/>
      <c r="D1491" s="48"/>
      <c r="E1491" s="69"/>
      <c r="F1491" s="169"/>
      <c r="G1491" s="124" t="e">
        <f>VLOOKUP(F1491,[2]零件成本10.26!$B$2:$C$7802,2,0)</f>
        <v>#N/A</v>
      </c>
      <c r="H1491" s="170"/>
      <c r="I1491" s="128" t="str">
        <f t="shared" si="231"/>
        <v/>
      </c>
      <c r="J1491" s="172"/>
      <c r="K1491" s="178"/>
      <c r="L1491" s="170"/>
      <c r="M1491" s="69"/>
      <c r="N1491" s="69"/>
      <c r="O1491" s="69"/>
      <c r="P1491" s="100">
        <f t="shared" si="232"/>
        <v>0</v>
      </c>
      <c r="Q1491" s="180"/>
      <c r="R1491" s="140" t="str">
        <f t="shared" si="233"/>
        <v>0</v>
      </c>
      <c r="S1491" s="140" t="str">
        <f t="shared" si="234"/>
        <v>0</v>
      </c>
      <c r="T1491" s="157"/>
      <c r="U1491" s="106"/>
      <c r="V1491" s="142">
        <f t="shared" si="235"/>
        <v>0</v>
      </c>
      <c r="W1491" s="142">
        <f t="shared" si="236"/>
        <v>0</v>
      </c>
      <c r="X1491" s="108">
        <f t="shared" si="237"/>
        <v>0</v>
      </c>
      <c r="Y1491" s="108">
        <f t="shared" si="238"/>
        <v>0</v>
      </c>
      <c r="Z1491" s="108">
        <f t="shared" si="239"/>
        <v>0</v>
      </c>
      <c r="AA1491" s="174"/>
      <c r="AB1491" s="179"/>
      <c r="AS1491" s="176"/>
      <c r="AT1491" s="176"/>
      <c r="AU1491" s="176"/>
      <c r="AV1491" s="176"/>
      <c r="AW1491" s="176"/>
      <c r="AX1491" s="176"/>
      <c r="AY1491" s="176"/>
      <c r="AZ1491" s="176"/>
      <c r="BA1491" s="176"/>
      <c r="BB1491" s="176"/>
      <c r="BC1491" s="176"/>
      <c r="BD1491" s="176"/>
      <c r="BE1491" s="176"/>
      <c r="BF1491" s="176"/>
      <c r="BG1491" s="176"/>
      <c r="BH1491" s="176"/>
      <c r="BI1491" s="176"/>
      <c r="BJ1491" s="176"/>
      <c r="BK1491" s="176"/>
      <c r="BL1491" s="176"/>
      <c r="BM1491" s="176"/>
      <c r="BN1491" s="176"/>
      <c r="BO1491" s="176"/>
    </row>
    <row r="1492" s="115" customFormat="1" ht="17.25" spans="1:67">
      <c r="A1492" s="94">
        <f t="shared" si="230"/>
        <v>1491</v>
      </c>
      <c r="B1492" s="95"/>
      <c r="C1492" s="69"/>
      <c r="D1492" s="48"/>
      <c r="E1492" s="69"/>
      <c r="F1492" s="169"/>
      <c r="G1492" s="124" t="e">
        <f>VLOOKUP(F1492,[2]零件成本10.26!$B$2:$C$7802,2,0)</f>
        <v>#N/A</v>
      </c>
      <c r="H1492" s="170"/>
      <c r="I1492" s="128" t="str">
        <f t="shared" si="231"/>
        <v/>
      </c>
      <c r="J1492" s="172"/>
      <c r="K1492" s="178"/>
      <c r="L1492" s="170"/>
      <c r="M1492" s="69"/>
      <c r="N1492" s="69"/>
      <c r="O1492" s="69"/>
      <c r="P1492" s="100">
        <f t="shared" si="232"/>
        <v>0</v>
      </c>
      <c r="Q1492" s="180"/>
      <c r="R1492" s="140" t="str">
        <f t="shared" si="233"/>
        <v>0</v>
      </c>
      <c r="S1492" s="140" t="str">
        <f t="shared" si="234"/>
        <v>0</v>
      </c>
      <c r="T1492" s="157"/>
      <c r="U1492" s="106"/>
      <c r="V1492" s="142">
        <f t="shared" si="235"/>
        <v>0</v>
      </c>
      <c r="W1492" s="142">
        <f t="shared" si="236"/>
        <v>0</v>
      </c>
      <c r="X1492" s="108">
        <f t="shared" si="237"/>
        <v>0</v>
      </c>
      <c r="Y1492" s="108">
        <f t="shared" si="238"/>
        <v>0</v>
      </c>
      <c r="Z1492" s="108">
        <f t="shared" si="239"/>
        <v>0</v>
      </c>
      <c r="AA1492" s="174"/>
      <c r="AB1492" s="179"/>
      <c r="AS1492" s="176"/>
      <c r="AT1492" s="176"/>
      <c r="AU1492" s="176"/>
      <c r="AV1492" s="176"/>
      <c r="AW1492" s="176"/>
      <c r="AX1492" s="176"/>
      <c r="AY1492" s="176"/>
      <c r="AZ1492" s="176"/>
      <c r="BA1492" s="176"/>
      <c r="BB1492" s="176"/>
      <c r="BC1492" s="176"/>
      <c r="BD1492" s="176"/>
      <c r="BE1492" s="176"/>
      <c r="BF1492" s="176"/>
      <c r="BG1492" s="176"/>
      <c r="BH1492" s="176"/>
      <c r="BI1492" s="176"/>
      <c r="BJ1492" s="176"/>
      <c r="BK1492" s="176"/>
      <c r="BL1492" s="176"/>
      <c r="BM1492" s="176"/>
      <c r="BN1492" s="176"/>
      <c r="BO1492" s="176"/>
    </row>
    <row r="1493" s="115" customFormat="1" ht="17.25" spans="1:67">
      <c r="A1493" s="94">
        <f t="shared" si="230"/>
        <v>1492</v>
      </c>
      <c r="B1493" s="95"/>
      <c r="C1493" s="69"/>
      <c r="D1493" s="48"/>
      <c r="E1493" s="69"/>
      <c r="F1493" s="169"/>
      <c r="G1493" s="124" t="e">
        <f>VLOOKUP(F1493,[2]零件成本10.26!$B$2:$C$7802,2,0)</f>
        <v>#N/A</v>
      </c>
      <c r="H1493" s="170"/>
      <c r="I1493" s="128" t="str">
        <f t="shared" si="231"/>
        <v/>
      </c>
      <c r="J1493" s="172"/>
      <c r="K1493" s="178"/>
      <c r="L1493" s="170"/>
      <c r="M1493" s="69"/>
      <c r="N1493" s="69"/>
      <c r="O1493" s="69"/>
      <c r="P1493" s="100">
        <f t="shared" si="232"/>
        <v>0</v>
      </c>
      <c r="Q1493" s="180"/>
      <c r="R1493" s="140" t="str">
        <f t="shared" si="233"/>
        <v>0</v>
      </c>
      <c r="S1493" s="140" t="str">
        <f t="shared" si="234"/>
        <v>0</v>
      </c>
      <c r="T1493" s="157"/>
      <c r="U1493" s="106"/>
      <c r="V1493" s="142">
        <f t="shared" si="235"/>
        <v>0</v>
      </c>
      <c r="W1493" s="142">
        <f t="shared" si="236"/>
        <v>0</v>
      </c>
      <c r="X1493" s="108">
        <f t="shared" si="237"/>
        <v>0</v>
      </c>
      <c r="Y1493" s="108">
        <f t="shared" si="238"/>
        <v>0</v>
      </c>
      <c r="Z1493" s="108">
        <f t="shared" si="239"/>
        <v>0</v>
      </c>
      <c r="AA1493" s="174"/>
      <c r="AB1493" s="179"/>
      <c r="AS1493" s="176"/>
      <c r="AT1493" s="176"/>
      <c r="AU1493" s="176"/>
      <c r="AV1493" s="176"/>
      <c r="AW1493" s="176"/>
      <c r="AX1493" s="176"/>
      <c r="AY1493" s="176"/>
      <c r="AZ1493" s="176"/>
      <c r="BA1493" s="176"/>
      <c r="BB1493" s="176"/>
      <c r="BC1493" s="176"/>
      <c r="BD1493" s="176"/>
      <c r="BE1493" s="176"/>
      <c r="BF1493" s="176"/>
      <c r="BG1493" s="176"/>
      <c r="BH1493" s="176"/>
      <c r="BI1493" s="176"/>
      <c r="BJ1493" s="176"/>
      <c r="BK1493" s="176"/>
      <c r="BL1493" s="176"/>
      <c r="BM1493" s="176"/>
      <c r="BN1493" s="176"/>
      <c r="BO1493" s="176"/>
    </row>
    <row r="1494" s="115" customFormat="1" ht="17.25" spans="1:67">
      <c r="A1494" s="94">
        <f t="shared" si="230"/>
        <v>1493</v>
      </c>
      <c r="B1494" s="95"/>
      <c r="C1494" s="69"/>
      <c r="D1494" s="48"/>
      <c r="E1494" s="69"/>
      <c r="F1494" s="169"/>
      <c r="G1494" s="124" t="e">
        <f>VLOOKUP(F1494,[2]零件成本10.26!$B$2:$C$7802,2,0)</f>
        <v>#N/A</v>
      </c>
      <c r="H1494" s="170"/>
      <c r="I1494" s="128" t="str">
        <f t="shared" si="231"/>
        <v/>
      </c>
      <c r="J1494" s="172"/>
      <c r="K1494" s="178"/>
      <c r="L1494" s="170"/>
      <c r="M1494" s="69"/>
      <c r="N1494" s="69"/>
      <c r="O1494" s="69"/>
      <c r="P1494" s="100">
        <f t="shared" si="232"/>
        <v>0</v>
      </c>
      <c r="Q1494" s="180"/>
      <c r="R1494" s="140" t="str">
        <f t="shared" si="233"/>
        <v>0</v>
      </c>
      <c r="S1494" s="140" t="str">
        <f t="shared" si="234"/>
        <v>0</v>
      </c>
      <c r="T1494" s="157"/>
      <c r="U1494" s="106"/>
      <c r="V1494" s="142">
        <f t="shared" si="235"/>
        <v>0</v>
      </c>
      <c r="W1494" s="142">
        <f t="shared" si="236"/>
        <v>0</v>
      </c>
      <c r="X1494" s="108">
        <f t="shared" si="237"/>
        <v>0</v>
      </c>
      <c r="Y1494" s="108">
        <f t="shared" si="238"/>
        <v>0</v>
      </c>
      <c r="Z1494" s="108">
        <f t="shared" si="239"/>
        <v>0</v>
      </c>
      <c r="AA1494" s="174"/>
      <c r="AB1494" s="179"/>
      <c r="AS1494" s="176"/>
      <c r="AT1494" s="176"/>
      <c r="AU1494" s="176"/>
      <c r="AV1494" s="176"/>
      <c r="AW1494" s="176"/>
      <c r="AX1494" s="176"/>
      <c r="AY1494" s="176"/>
      <c r="AZ1494" s="176"/>
      <c r="BA1494" s="176"/>
      <c r="BB1494" s="176"/>
      <c r="BC1494" s="176"/>
      <c r="BD1494" s="176"/>
      <c r="BE1494" s="176"/>
      <c r="BF1494" s="176"/>
      <c r="BG1494" s="176"/>
      <c r="BH1494" s="176"/>
      <c r="BI1494" s="176"/>
      <c r="BJ1494" s="176"/>
      <c r="BK1494" s="176"/>
      <c r="BL1494" s="176"/>
      <c r="BM1494" s="176"/>
      <c r="BN1494" s="176"/>
      <c r="BO1494" s="176"/>
    </row>
    <row r="1495" s="115" customFormat="1" ht="17.25" spans="1:67">
      <c r="A1495" s="94">
        <f t="shared" si="230"/>
        <v>1494</v>
      </c>
      <c r="B1495" s="95"/>
      <c r="C1495" s="69"/>
      <c r="D1495" s="48"/>
      <c r="E1495" s="69"/>
      <c r="F1495" s="169"/>
      <c r="G1495" s="124" t="e">
        <f>VLOOKUP(F1495,[2]零件成本10.26!$B$2:$C$7802,2,0)</f>
        <v>#N/A</v>
      </c>
      <c r="H1495" s="170"/>
      <c r="I1495" s="128" t="str">
        <f t="shared" si="231"/>
        <v/>
      </c>
      <c r="J1495" s="172"/>
      <c r="K1495" s="178"/>
      <c r="L1495" s="170"/>
      <c r="M1495" s="69"/>
      <c r="N1495" s="69"/>
      <c r="O1495" s="69"/>
      <c r="P1495" s="100">
        <f t="shared" si="232"/>
        <v>0</v>
      </c>
      <c r="Q1495" s="180"/>
      <c r="R1495" s="140" t="str">
        <f t="shared" si="233"/>
        <v>0</v>
      </c>
      <c r="S1495" s="140" t="str">
        <f t="shared" si="234"/>
        <v>0</v>
      </c>
      <c r="T1495" s="157"/>
      <c r="U1495" s="106"/>
      <c r="V1495" s="142">
        <f t="shared" si="235"/>
        <v>0</v>
      </c>
      <c r="W1495" s="142">
        <f t="shared" si="236"/>
        <v>0</v>
      </c>
      <c r="X1495" s="108">
        <f t="shared" si="237"/>
        <v>0</v>
      </c>
      <c r="Y1495" s="108">
        <f t="shared" si="238"/>
        <v>0</v>
      </c>
      <c r="Z1495" s="108">
        <f t="shared" si="239"/>
        <v>0</v>
      </c>
      <c r="AA1495" s="174"/>
      <c r="AB1495" s="179"/>
      <c r="AS1495" s="176"/>
      <c r="AT1495" s="176"/>
      <c r="AU1495" s="176"/>
      <c r="AV1495" s="176"/>
      <c r="AW1495" s="176"/>
      <c r="AX1495" s="176"/>
      <c r="AY1495" s="176"/>
      <c r="AZ1495" s="176"/>
      <c r="BA1495" s="176"/>
      <c r="BB1495" s="176"/>
      <c r="BC1495" s="176"/>
      <c r="BD1495" s="176"/>
      <c r="BE1495" s="176"/>
      <c r="BF1495" s="176"/>
      <c r="BG1495" s="176"/>
      <c r="BH1495" s="176"/>
      <c r="BI1495" s="176"/>
      <c r="BJ1495" s="176"/>
      <c r="BK1495" s="176"/>
      <c r="BL1495" s="176"/>
      <c r="BM1495" s="176"/>
      <c r="BN1495" s="176"/>
      <c r="BO1495" s="176"/>
    </row>
    <row r="1496" s="115" customFormat="1" ht="17.25" spans="1:67">
      <c r="A1496" s="94">
        <f t="shared" si="230"/>
        <v>1495</v>
      </c>
      <c r="B1496" s="95"/>
      <c r="C1496" s="69"/>
      <c r="D1496" s="48"/>
      <c r="E1496" s="69"/>
      <c r="F1496" s="169"/>
      <c r="G1496" s="124" t="e">
        <f>VLOOKUP(F1496,[2]零件成本10.26!$B$2:$C$7802,2,0)</f>
        <v>#N/A</v>
      </c>
      <c r="H1496" s="170"/>
      <c r="I1496" s="128" t="str">
        <f t="shared" si="231"/>
        <v/>
      </c>
      <c r="J1496" s="172"/>
      <c r="K1496" s="178"/>
      <c r="L1496" s="170"/>
      <c r="M1496" s="69"/>
      <c r="N1496" s="69"/>
      <c r="O1496" s="69"/>
      <c r="P1496" s="100">
        <f t="shared" si="232"/>
        <v>0</v>
      </c>
      <c r="Q1496" s="180"/>
      <c r="R1496" s="140" t="str">
        <f t="shared" si="233"/>
        <v>0</v>
      </c>
      <c r="S1496" s="140" t="str">
        <f t="shared" si="234"/>
        <v>0</v>
      </c>
      <c r="T1496" s="157"/>
      <c r="U1496" s="106"/>
      <c r="V1496" s="142">
        <f t="shared" si="235"/>
        <v>0</v>
      </c>
      <c r="W1496" s="142">
        <f t="shared" si="236"/>
        <v>0</v>
      </c>
      <c r="X1496" s="108">
        <f t="shared" si="237"/>
        <v>0</v>
      </c>
      <c r="Y1496" s="108">
        <f t="shared" si="238"/>
        <v>0</v>
      </c>
      <c r="Z1496" s="108">
        <f t="shared" si="239"/>
        <v>0</v>
      </c>
      <c r="AA1496" s="174"/>
      <c r="AB1496" s="179"/>
      <c r="AS1496" s="176"/>
      <c r="AT1496" s="176"/>
      <c r="AU1496" s="176"/>
      <c r="AV1496" s="176"/>
      <c r="AW1496" s="176"/>
      <c r="AX1496" s="176"/>
      <c r="AY1496" s="176"/>
      <c r="AZ1496" s="176"/>
      <c r="BA1496" s="176"/>
      <c r="BB1496" s="176"/>
      <c r="BC1496" s="176"/>
      <c r="BD1496" s="176"/>
      <c r="BE1496" s="176"/>
      <c r="BF1496" s="176"/>
      <c r="BG1496" s="176"/>
      <c r="BH1496" s="176"/>
      <c r="BI1496" s="176"/>
      <c r="BJ1496" s="176"/>
      <c r="BK1496" s="176"/>
      <c r="BL1496" s="176"/>
      <c r="BM1496" s="176"/>
      <c r="BN1496" s="176"/>
      <c r="BO1496" s="176"/>
    </row>
    <row r="1497" s="115" customFormat="1" ht="17.25" spans="1:67">
      <c r="A1497" s="94">
        <f t="shared" si="230"/>
        <v>1496</v>
      </c>
      <c r="B1497" s="95"/>
      <c r="C1497" s="69"/>
      <c r="D1497" s="48"/>
      <c r="E1497" s="69"/>
      <c r="F1497" s="169"/>
      <c r="G1497" s="124" t="e">
        <f>VLOOKUP(F1497,[2]零件成本10.26!$B$2:$C$7802,2,0)</f>
        <v>#N/A</v>
      </c>
      <c r="H1497" s="170"/>
      <c r="I1497" s="128" t="str">
        <f t="shared" si="231"/>
        <v/>
      </c>
      <c r="J1497" s="172"/>
      <c r="K1497" s="178"/>
      <c r="L1497" s="170"/>
      <c r="M1497" s="69"/>
      <c r="N1497" s="69"/>
      <c r="O1497" s="69"/>
      <c r="P1497" s="100">
        <f t="shared" si="232"/>
        <v>0</v>
      </c>
      <c r="Q1497" s="180"/>
      <c r="R1497" s="140" t="str">
        <f t="shared" si="233"/>
        <v>0</v>
      </c>
      <c r="S1497" s="140" t="str">
        <f t="shared" si="234"/>
        <v>0</v>
      </c>
      <c r="T1497" s="157"/>
      <c r="U1497" s="106"/>
      <c r="V1497" s="142">
        <f t="shared" si="235"/>
        <v>0</v>
      </c>
      <c r="W1497" s="142">
        <f t="shared" si="236"/>
        <v>0</v>
      </c>
      <c r="X1497" s="108">
        <f t="shared" si="237"/>
        <v>0</v>
      </c>
      <c r="Y1497" s="108">
        <f t="shared" si="238"/>
        <v>0</v>
      </c>
      <c r="Z1497" s="108">
        <f t="shared" si="239"/>
        <v>0</v>
      </c>
      <c r="AA1497" s="174"/>
      <c r="AB1497" s="179"/>
      <c r="AS1497" s="176"/>
      <c r="AT1497" s="176"/>
      <c r="AU1497" s="176"/>
      <c r="AV1497" s="176"/>
      <c r="AW1497" s="176"/>
      <c r="AX1497" s="176"/>
      <c r="AY1497" s="176"/>
      <c r="AZ1497" s="176"/>
      <c r="BA1497" s="176"/>
      <c r="BB1497" s="176"/>
      <c r="BC1497" s="176"/>
      <c r="BD1497" s="176"/>
      <c r="BE1497" s="176"/>
      <c r="BF1497" s="176"/>
      <c r="BG1497" s="176"/>
      <c r="BH1497" s="176"/>
      <c r="BI1497" s="176"/>
      <c r="BJ1497" s="176"/>
      <c r="BK1497" s="176"/>
      <c r="BL1497" s="176"/>
      <c r="BM1497" s="176"/>
      <c r="BN1497" s="176"/>
      <c r="BO1497" s="176"/>
    </row>
    <row r="1498" s="115" customFormat="1" ht="17.25" spans="1:67">
      <c r="A1498" s="94">
        <f t="shared" si="230"/>
        <v>1497</v>
      </c>
      <c r="B1498" s="95"/>
      <c r="C1498" s="69"/>
      <c r="D1498" s="48"/>
      <c r="E1498" s="69"/>
      <c r="F1498" s="169"/>
      <c r="G1498" s="124" t="e">
        <f>VLOOKUP(F1498,[2]零件成本10.26!$B$2:$C$7802,2,0)</f>
        <v>#N/A</v>
      </c>
      <c r="H1498" s="170"/>
      <c r="I1498" s="128" t="str">
        <f t="shared" si="231"/>
        <v/>
      </c>
      <c r="J1498" s="172"/>
      <c r="K1498" s="178"/>
      <c r="L1498" s="170"/>
      <c r="M1498" s="69"/>
      <c r="N1498" s="69"/>
      <c r="O1498" s="69"/>
      <c r="P1498" s="100">
        <f t="shared" si="232"/>
        <v>0</v>
      </c>
      <c r="Q1498" s="180"/>
      <c r="R1498" s="140" t="str">
        <f t="shared" si="233"/>
        <v>0</v>
      </c>
      <c r="S1498" s="140" t="str">
        <f t="shared" si="234"/>
        <v>0</v>
      </c>
      <c r="T1498" s="157"/>
      <c r="U1498" s="106"/>
      <c r="V1498" s="142">
        <f t="shared" si="235"/>
        <v>0</v>
      </c>
      <c r="W1498" s="142">
        <f t="shared" si="236"/>
        <v>0</v>
      </c>
      <c r="X1498" s="108">
        <f t="shared" si="237"/>
        <v>0</v>
      </c>
      <c r="Y1498" s="108">
        <f t="shared" si="238"/>
        <v>0</v>
      </c>
      <c r="Z1498" s="108">
        <f t="shared" si="239"/>
        <v>0</v>
      </c>
      <c r="AA1498" s="174"/>
      <c r="AB1498" s="179"/>
      <c r="AS1498" s="176"/>
      <c r="AT1498" s="176"/>
      <c r="AU1498" s="176"/>
      <c r="AV1498" s="176"/>
      <c r="AW1498" s="176"/>
      <c r="AX1498" s="176"/>
      <c r="AY1498" s="176"/>
      <c r="AZ1498" s="176"/>
      <c r="BA1498" s="176"/>
      <c r="BB1498" s="176"/>
      <c r="BC1498" s="176"/>
      <c r="BD1498" s="176"/>
      <c r="BE1498" s="176"/>
      <c r="BF1498" s="176"/>
      <c r="BG1498" s="176"/>
      <c r="BH1498" s="176"/>
      <c r="BI1498" s="176"/>
      <c r="BJ1498" s="176"/>
      <c r="BK1498" s="176"/>
      <c r="BL1498" s="176"/>
      <c r="BM1498" s="176"/>
      <c r="BN1498" s="176"/>
      <c r="BO1498" s="176"/>
    </row>
    <row r="1499" s="115" customFormat="1" ht="17.25" spans="1:67">
      <c r="A1499" s="94">
        <f t="shared" si="230"/>
        <v>1498</v>
      </c>
      <c r="B1499" s="95"/>
      <c r="C1499" s="69"/>
      <c r="D1499" s="48"/>
      <c r="E1499" s="69"/>
      <c r="F1499" s="169"/>
      <c r="G1499" s="124" t="e">
        <f>VLOOKUP(F1499,[2]零件成本10.26!$B$2:$C$7802,2,0)</f>
        <v>#N/A</v>
      </c>
      <c r="H1499" s="170"/>
      <c r="I1499" s="128" t="str">
        <f t="shared" si="231"/>
        <v/>
      </c>
      <c r="J1499" s="172"/>
      <c r="K1499" s="178"/>
      <c r="L1499" s="170"/>
      <c r="M1499" s="69"/>
      <c r="N1499" s="69"/>
      <c r="O1499" s="69"/>
      <c r="P1499" s="100">
        <f t="shared" si="232"/>
        <v>0</v>
      </c>
      <c r="Q1499" s="180"/>
      <c r="R1499" s="140" t="str">
        <f t="shared" si="233"/>
        <v>0</v>
      </c>
      <c r="S1499" s="140" t="str">
        <f t="shared" si="234"/>
        <v>0</v>
      </c>
      <c r="T1499" s="157"/>
      <c r="U1499" s="106"/>
      <c r="V1499" s="142">
        <f t="shared" si="235"/>
        <v>0</v>
      </c>
      <c r="W1499" s="142">
        <f t="shared" si="236"/>
        <v>0</v>
      </c>
      <c r="X1499" s="108">
        <f t="shared" si="237"/>
        <v>0</v>
      </c>
      <c r="Y1499" s="108">
        <f t="shared" si="238"/>
        <v>0</v>
      </c>
      <c r="Z1499" s="108">
        <f t="shared" si="239"/>
        <v>0</v>
      </c>
      <c r="AA1499" s="174"/>
      <c r="AB1499" s="179"/>
      <c r="AS1499" s="176"/>
      <c r="AT1499" s="176"/>
      <c r="AU1499" s="176"/>
      <c r="AV1499" s="176"/>
      <c r="AW1499" s="176"/>
      <c r="AX1499" s="176"/>
      <c r="AY1499" s="176"/>
      <c r="AZ1499" s="176"/>
      <c r="BA1499" s="176"/>
      <c r="BB1499" s="176"/>
      <c r="BC1499" s="176"/>
      <c r="BD1499" s="176"/>
      <c r="BE1499" s="176"/>
      <c r="BF1499" s="176"/>
      <c r="BG1499" s="176"/>
      <c r="BH1499" s="176"/>
      <c r="BI1499" s="176"/>
      <c r="BJ1499" s="176"/>
      <c r="BK1499" s="176"/>
      <c r="BL1499" s="176"/>
      <c r="BM1499" s="176"/>
      <c r="BN1499" s="176"/>
      <c r="BO1499" s="176"/>
    </row>
    <row r="1500" s="115" customFormat="1" ht="17.25" spans="1:67">
      <c r="A1500" s="94">
        <f t="shared" si="230"/>
        <v>1499</v>
      </c>
      <c r="B1500" s="95"/>
      <c r="C1500" s="69"/>
      <c r="D1500" s="48"/>
      <c r="E1500" s="69"/>
      <c r="F1500" s="169"/>
      <c r="G1500" s="124" t="e">
        <f>VLOOKUP(F1500,[2]零件成本10.26!$B$2:$C$7802,2,0)</f>
        <v>#N/A</v>
      </c>
      <c r="H1500" s="170"/>
      <c r="I1500" s="128" t="str">
        <f t="shared" si="231"/>
        <v/>
      </c>
      <c r="J1500" s="172"/>
      <c r="K1500" s="178"/>
      <c r="L1500" s="170"/>
      <c r="M1500" s="69"/>
      <c r="N1500" s="69"/>
      <c r="O1500" s="69"/>
      <c r="P1500" s="100">
        <f t="shared" si="232"/>
        <v>0</v>
      </c>
      <c r="Q1500" s="180"/>
      <c r="R1500" s="140" t="str">
        <f t="shared" si="233"/>
        <v>0</v>
      </c>
      <c r="S1500" s="140" t="str">
        <f t="shared" si="234"/>
        <v>0</v>
      </c>
      <c r="T1500" s="157"/>
      <c r="U1500" s="106"/>
      <c r="V1500" s="142">
        <f t="shared" si="235"/>
        <v>0</v>
      </c>
      <c r="W1500" s="142">
        <f t="shared" si="236"/>
        <v>0</v>
      </c>
      <c r="X1500" s="108">
        <f t="shared" si="237"/>
        <v>0</v>
      </c>
      <c r="Y1500" s="108">
        <f t="shared" si="238"/>
        <v>0</v>
      </c>
      <c r="Z1500" s="108">
        <f t="shared" si="239"/>
        <v>0</v>
      </c>
      <c r="AA1500" s="174"/>
      <c r="AB1500" s="179"/>
      <c r="AS1500" s="176"/>
      <c r="AT1500" s="176"/>
      <c r="AU1500" s="176"/>
      <c r="AV1500" s="176"/>
      <c r="AW1500" s="176"/>
      <c r="AX1500" s="176"/>
      <c r="AY1500" s="176"/>
      <c r="AZ1500" s="176"/>
      <c r="BA1500" s="176"/>
      <c r="BB1500" s="176"/>
      <c r="BC1500" s="176"/>
      <c r="BD1500" s="176"/>
      <c r="BE1500" s="176"/>
      <c r="BF1500" s="176"/>
      <c r="BG1500" s="176"/>
      <c r="BH1500" s="176"/>
      <c r="BI1500" s="176"/>
      <c r="BJ1500" s="176"/>
      <c r="BK1500" s="176"/>
      <c r="BL1500" s="176"/>
      <c r="BM1500" s="176"/>
      <c r="BN1500" s="176"/>
      <c r="BO1500" s="176"/>
    </row>
    <row r="1501" s="115" customFormat="1" ht="17.25" spans="1:67">
      <c r="A1501" s="94">
        <f t="shared" si="230"/>
        <v>1500</v>
      </c>
      <c r="B1501" s="95"/>
      <c r="C1501" s="69"/>
      <c r="D1501" s="48"/>
      <c r="E1501" s="69"/>
      <c r="F1501" s="169"/>
      <c r="G1501" s="124" t="e">
        <f>VLOOKUP(F1501,[2]零件成本10.26!$B$2:$C$7802,2,0)</f>
        <v>#N/A</v>
      </c>
      <c r="H1501" s="170"/>
      <c r="I1501" s="128" t="str">
        <f t="shared" si="231"/>
        <v/>
      </c>
      <c r="J1501" s="172"/>
      <c r="K1501" s="178"/>
      <c r="L1501" s="170"/>
      <c r="M1501" s="69"/>
      <c r="N1501" s="69"/>
      <c r="O1501" s="69"/>
      <c r="P1501" s="100">
        <f t="shared" si="232"/>
        <v>0</v>
      </c>
      <c r="Q1501" s="180"/>
      <c r="R1501" s="140" t="str">
        <f t="shared" si="233"/>
        <v>0</v>
      </c>
      <c r="S1501" s="140" t="str">
        <f t="shared" si="234"/>
        <v>0</v>
      </c>
      <c r="T1501" s="157"/>
      <c r="U1501" s="106"/>
      <c r="V1501" s="142">
        <f t="shared" si="235"/>
        <v>0</v>
      </c>
      <c r="W1501" s="142">
        <f t="shared" si="236"/>
        <v>0</v>
      </c>
      <c r="X1501" s="108">
        <f t="shared" si="237"/>
        <v>0</v>
      </c>
      <c r="Y1501" s="108">
        <f t="shared" si="238"/>
        <v>0</v>
      </c>
      <c r="Z1501" s="108">
        <f t="shared" si="239"/>
        <v>0</v>
      </c>
      <c r="AA1501" s="174"/>
      <c r="AB1501" s="179"/>
      <c r="AS1501" s="176"/>
      <c r="AT1501" s="176"/>
      <c r="AU1501" s="176"/>
      <c r="AV1501" s="176"/>
      <c r="AW1501" s="176"/>
      <c r="AX1501" s="176"/>
      <c r="AY1501" s="176"/>
      <c r="AZ1501" s="176"/>
      <c r="BA1501" s="176"/>
      <c r="BB1501" s="176"/>
      <c r="BC1501" s="176"/>
      <c r="BD1501" s="176"/>
      <c r="BE1501" s="176"/>
      <c r="BF1501" s="176"/>
      <c r="BG1501" s="176"/>
      <c r="BH1501" s="176"/>
      <c r="BI1501" s="176"/>
      <c r="BJ1501" s="176"/>
      <c r="BK1501" s="176"/>
      <c r="BL1501" s="176"/>
      <c r="BM1501" s="176"/>
      <c r="BN1501" s="176"/>
      <c r="BO1501" s="176"/>
    </row>
    <row r="1502" s="115" customFormat="1" ht="17.25" spans="1:67">
      <c r="A1502" s="94">
        <f t="shared" si="230"/>
        <v>1501</v>
      </c>
      <c r="B1502" s="95"/>
      <c r="C1502" s="69"/>
      <c r="D1502" s="48"/>
      <c r="E1502" s="69"/>
      <c r="F1502" s="169"/>
      <c r="G1502" s="124" t="e">
        <f>VLOOKUP(F1502,[2]零件成本10.26!$B$2:$C$7802,2,0)</f>
        <v>#N/A</v>
      </c>
      <c r="H1502" s="170"/>
      <c r="I1502" s="128" t="str">
        <f t="shared" si="231"/>
        <v/>
      </c>
      <c r="J1502" s="172"/>
      <c r="K1502" s="178"/>
      <c r="L1502" s="170"/>
      <c r="M1502" s="69"/>
      <c r="N1502" s="69"/>
      <c r="O1502" s="69"/>
      <c r="P1502" s="100">
        <f t="shared" si="232"/>
        <v>0</v>
      </c>
      <c r="Q1502" s="180"/>
      <c r="R1502" s="140" t="str">
        <f t="shared" si="233"/>
        <v>0</v>
      </c>
      <c r="S1502" s="140" t="str">
        <f t="shared" si="234"/>
        <v>0</v>
      </c>
      <c r="T1502" s="157"/>
      <c r="U1502" s="106"/>
      <c r="V1502" s="142">
        <f t="shared" si="235"/>
        <v>0</v>
      </c>
      <c r="W1502" s="142">
        <f t="shared" si="236"/>
        <v>0</v>
      </c>
      <c r="X1502" s="108">
        <f t="shared" si="237"/>
        <v>0</v>
      </c>
      <c r="Y1502" s="108">
        <f t="shared" si="238"/>
        <v>0</v>
      </c>
      <c r="Z1502" s="108">
        <f t="shared" si="239"/>
        <v>0</v>
      </c>
      <c r="AA1502" s="174"/>
      <c r="AB1502" s="179"/>
      <c r="AS1502" s="176"/>
      <c r="AT1502" s="176"/>
      <c r="AU1502" s="176"/>
      <c r="AV1502" s="176"/>
      <c r="AW1502" s="176"/>
      <c r="AX1502" s="176"/>
      <c r="AY1502" s="176"/>
      <c r="AZ1502" s="176"/>
      <c r="BA1502" s="176"/>
      <c r="BB1502" s="176"/>
      <c r="BC1502" s="176"/>
      <c r="BD1502" s="176"/>
      <c r="BE1502" s="176"/>
      <c r="BF1502" s="176"/>
      <c r="BG1502" s="176"/>
      <c r="BH1502" s="176"/>
      <c r="BI1502" s="176"/>
      <c r="BJ1502" s="176"/>
      <c r="BK1502" s="176"/>
      <c r="BL1502" s="176"/>
      <c r="BM1502" s="176"/>
      <c r="BN1502" s="176"/>
      <c r="BO1502" s="176"/>
    </row>
    <row r="1503" s="115" customFormat="1" ht="17.25" spans="1:67">
      <c r="A1503" s="94">
        <f t="shared" si="230"/>
        <v>1502</v>
      </c>
      <c r="B1503" s="95"/>
      <c r="C1503" s="69"/>
      <c r="D1503" s="48"/>
      <c r="E1503" s="69"/>
      <c r="F1503" s="169"/>
      <c r="G1503" s="124" t="e">
        <f>VLOOKUP(F1503,[2]零件成本10.26!$B$2:$C$7802,2,0)</f>
        <v>#N/A</v>
      </c>
      <c r="H1503" s="170"/>
      <c r="I1503" s="128" t="str">
        <f t="shared" si="231"/>
        <v/>
      </c>
      <c r="J1503" s="172"/>
      <c r="K1503" s="178"/>
      <c r="L1503" s="170"/>
      <c r="M1503" s="69"/>
      <c r="N1503" s="69"/>
      <c r="O1503" s="69"/>
      <c r="P1503" s="100">
        <f t="shared" si="232"/>
        <v>0</v>
      </c>
      <c r="Q1503" s="180"/>
      <c r="R1503" s="140" t="str">
        <f t="shared" si="233"/>
        <v>0</v>
      </c>
      <c r="S1503" s="140" t="str">
        <f t="shared" si="234"/>
        <v>0</v>
      </c>
      <c r="T1503" s="157"/>
      <c r="U1503" s="106"/>
      <c r="V1503" s="142">
        <f t="shared" si="235"/>
        <v>0</v>
      </c>
      <c r="W1503" s="142">
        <f t="shared" si="236"/>
        <v>0</v>
      </c>
      <c r="X1503" s="108">
        <f t="shared" si="237"/>
        <v>0</v>
      </c>
      <c r="Y1503" s="108">
        <f t="shared" si="238"/>
        <v>0</v>
      </c>
      <c r="Z1503" s="108">
        <f t="shared" si="239"/>
        <v>0</v>
      </c>
      <c r="AA1503" s="174"/>
      <c r="AB1503" s="179"/>
      <c r="AS1503" s="176"/>
      <c r="AT1503" s="176"/>
      <c r="AU1503" s="176"/>
      <c r="AV1503" s="176"/>
      <c r="AW1503" s="176"/>
      <c r="AX1503" s="176"/>
      <c r="AY1503" s="176"/>
      <c r="AZ1503" s="176"/>
      <c r="BA1503" s="176"/>
      <c r="BB1503" s="176"/>
      <c r="BC1503" s="176"/>
      <c r="BD1503" s="176"/>
      <c r="BE1503" s="176"/>
      <c r="BF1503" s="176"/>
      <c r="BG1503" s="176"/>
      <c r="BH1503" s="176"/>
      <c r="BI1503" s="176"/>
      <c r="BJ1503" s="176"/>
      <c r="BK1503" s="176"/>
      <c r="BL1503" s="176"/>
      <c r="BM1503" s="176"/>
      <c r="BN1503" s="176"/>
      <c r="BO1503" s="176"/>
    </row>
    <row r="1504" s="115" customFormat="1" ht="17.25" spans="1:67">
      <c r="A1504" s="94">
        <f t="shared" si="230"/>
        <v>1503</v>
      </c>
      <c r="B1504" s="95"/>
      <c r="C1504" s="69"/>
      <c r="D1504" s="48"/>
      <c r="E1504" s="69"/>
      <c r="F1504" s="169"/>
      <c r="G1504" s="124" t="e">
        <f>VLOOKUP(F1504,[2]零件成本10.26!$B$2:$C$7802,2,0)</f>
        <v>#N/A</v>
      </c>
      <c r="H1504" s="170"/>
      <c r="I1504" s="128" t="str">
        <f t="shared" si="231"/>
        <v/>
      </c>
      <c r="J1504" s="172"/>
      <c r="K1504" s="178"/>
      <c r="L1504" s="170"/>
      <c r="M1504" s="69"/>
      <c r="N1504" s="69"/>
      <c r="O1504" s="69"/>
      <c r="P1504" s="100">
        <f t="shared" si="232"/>
        <v>0</v>
      </c>
      <c r="Q1504" s="180"/>
      <c r="R1504" s="140" t="str">
        <f t="shared" si="233"/>
        <v>0</v>
      </c>
      <c r="S1504" s="140" t="str">
        <f t="shared" si="234"/>
        <v>0</v>
      </c>
      <c r="T1504" s="157"/>
      <c r="U1504" s="106"/>
      <c r="V1504" s="142">
        <f t="shared" si="235"/>
        <v>0</v>
      </c>
      <c r="W1504" s="142">
        <f t="shared" si="236"/>
        <v>0</v>
      </c>
      <c r="X1504" s="108">
        <f t="shared" si="237"/>
        <v>0</v>
      </c>
      <c r="Y1504" s="108">
        <f t="shared" si="238"/>
        <v>0</v>
      </c>
      <c r="Z1504" s="108">
        <f t="shared" si="239"/>
        <v>0</v>
      </c>
      <c r="AA1504" s="174"/>
      <c r="AB1504" s="179"/>
      <c r="AS1504" s="176"/>
      <c r="AT1504" s="176"/>
      <c r="AU1504" s="176"/>
      <c r="AV1504" s="176"/>
      <c r="AW1504" s="176"/>
      <c r="AX1504" s="176"/>
      <c r="AY1504" s="176"/>
      <c r="AZ1504" s="176"/>
      <c r="BA1504" s="176"/>
      <c r="BB1504" s="176"/>
      <c r="BC1504" s="176"/>
      <c r="BD1504" s="176"/>
      <c r="BE1504" s="176"/>
      <c r="BF1504" s="176"/>
      <c r="BG1504" s="176"/>
      <c r="BH1504" s="176"/>
      <c r="BI1504" s="176"/>
      <c r="BJ1504" s="176"/>
      <c r="BK1504" s="176"/>
      <c r="BL1504" s="176"/>
      <c r="BM1504" s="176"/>
      <c r="BN1504" s="176"/>
      <c r="BO1504" s="176"/>
    </row>
    <row r="1505" s="115" customFormat="1" ht="17.25" spans="1:67">
      <c r="A1505" s="94">
        <f t="shared" si="230"/>
        <v>1504</v>
      </c>
      <c r="B1505" s="95"/>
      <c r="C1505" s="69"/>
      <c r="D1505" s="48"/>
      <c r="E1505" s="69"/>
      <c r="F1505" s="169"/>
      <c r="G1505" s="124" t="e">
        <f>VLOOKUP(F1505,[2]零件成本10.26!$B$2:$C$7802,2,0)</f>
        <v>#N/A</v>
      </c>
      <c r="H1505" s="170"/>
      <c r="I1505" s="128" t="str">
        <f t="shared" si="231"/>
        <v/>
      </c>
      <c r="J1505" s="172"/>
      <c r="K1505" s="178"/>
      <c r="L1505" s="170"/>
      <c r="M1505" s="69"/>
      <c r="N1505" s="69"/>
      <c r="O1505" s="69"/>
      <c r="P1505" s="100">
        <f t="shared" si="232"/>
        <v>0</v>
      </c>
      <c r="Q1505" s="180"/>
      <c r="R1505" s="140" t="str">
        <f t="shared" si="233"/>
        <v>0</v>
      </c>
      <c r="S1505" s="140" t="str">
        <f t="shared" si="234"/>
        <v>0</v>
      </c>
      <c r="T1505" s="157"/>
      <c r="U1505" s="106"/>
      <c r="V1505" s="142">
        <f t="shared" si="235"/>
        <v>0</v>
      </c>
      <c r="W1505" s="142">
        <f t="shared" si="236"/>
        <v>0</v>
      </c>
      <c r="X1505" s="108">
        <f t="shared" si="237"/>
        <v>0</v>
      </c>
      <c r="Y1505" s="108">
        <f t="shared" si="238"/>
        <v>0</v>
      </c>
      <c r="Z1505" s="108">
        <f t="shared" si="239"/>
        <v>0</v>
      </c>
      <c r="AA1505" s="174"/>
      <c r="AB1505" s="179"/>
      <c r="AS1505" s="176"/>
      <c r="AT1505" s="176"/>
      <c r="AU1505" s="176"/>
      <c r="AV1505" s="176"/>
      <c r="AW1505" s="176"/>
      <c r="AX1505" s="176"/>
      <c r="AY1505" s="176"/>
      <c r="AZ1505" s="176"/>
      <c r="BA1505" s="176"/>
      <c r="BB1505" s="176"/>
      <c r="BC1505" s="176"/>
      <c r="BD1505" s="176"/>
      <c r="BE1505" s="176"/>
      <c r="BF1505" s="176"/>
      <c r="BG1505" s="176"/>
      <c r="BH1505" s="176"/>
      <c r="BI1505" s="176"/>
      <c r="BJ1505" s="176"/>
      <c r="BK1505" s="176"/>
      <c r="BL1505" s="176"/>
      <c r="BM1505" s="176"/>
      <c r="BN1505" s="176"/>
      <c r="BO1505" s="176"/>
    </row>
    <row r="1506" s="115" customFormat="1" ht="17.25" spans="1:67">
      <c r="A1506" s="94">
        <f t="shared" si="230"/>
        <v>1505</v>
      </c>
      <c r="B1506" s="95"/>
      <c r="C1506" s="69"/>
      <c r="D1506" s="48"/>
      <c r="E1506" s="69"/>
      <c r="F1506" s="169"/>
      <c r="G1506" s="124" t="e">
        <f>VLOOKUP(F1506,[2]零件成本10.26!$B$2:$C$7802,2,0)</f>
        <v>#N/A</v>
      </c>
      <c r="H1506" s="170"/>
      <c r="I1506" s="128" t="str">
        <f t="shared" si="231"/>
        <v/>
      </c>
      <c r="J1506" s="172"/>
      <c r="K1506" s="178"/>
      <c r="L1506" s="170"/>
      <c r="M1506" s="69"/>
      <c r="N1506" s="69"/>
      <c r="O1506" s="69"/>
      <c r="P1506" s="100">
        <f t="shared" si="232"/>
        <v>0</v>
      </c>
      <c r="Q1506" s="180"/>
      <c r="R1506" s="140" t="str">
        <f t="shared" si="233"/>
        <v>0</v>
      </c>
      <c r="S1506" s="140" t="str">
        <f t="shared" si="234"/>
        <v>0</v>
      </c>
      <c r="T1506" s="157"/>
      <c r="U1506" s="106"/>
      <c r="V1506" s="142">
        <f t="shared" si="235"/>
        <v>0</v>
      </c>
      <c r="W1506" s="142">
        <f t="shared" si="236"/>
        <v>0</v>
      </c>
      <c r="X1506" s="108">
        <f t="shared" si="237"/>
        <v>0</v>
      </c>
      <c r="Y1506" s="108">
        <f t="shared" si="238"/>
        <v>0</v>
      </c>
      <c r="Z1506" s="108">
        <f t="shared" si="239"/>
        <v>0</v>
      </c>
      <c r="AA1506" s="174"/>
      <c r="AB1506" s="179"/>
      <c r="AS1506" s="176"/>
      <c r="AT1506" s="176"/>
      <c r="AU1506" s="176"/>
      <c r="AV1506" s="176"/>
      <c r="AW1506" s="176"/>
      <c r="AX1506" s="176"/>
      <c r="AY1506" s="176"/>
      <c r="AZ1506" s="176"/>
      <c r="BA1506" s="176"/>
      <c r="BB1506" s="176"/>
      <c r="BC1506" s="176"/>
      <c r="BD1506" s="176"/>
      <c r="BE1506" s="176"/>
      <c r="BF1506" s="176"/>
      <c r="BG1506" s="176"/>
      <c r="BH1506" s="176"/>
      <c r="BI1506" s="176"/>
      <c r="BJ1506" s="176"/>
      <c r="BK1506" s="176"/>
      <c r="BL1506" s="176"/>
      <c r="BM1506" s="176"/>
      <c r="BN1506" s="176"/>
      <c r="BO1506" s="176"/>
    </row>
    <row r="1507" s="115" customFormat="1" ht="17.25" spans="1:67">
      <c r="A1507" s="94">
        <f t="shared" si="230"/>
        <v>1506</v>
      </c>
      <c r="B1507" s="95"/>
      <c r="C1507" s="69"/>
      <c r="D1507" s="48"/>
      <c r="E1507" s="69"/>
      <c r="F1507" s="169"/>
      <c r="G1507" s="124" t="e">
        <f>VLOOKUP(F1507,[2]零件成本10.26!$B$2:$C$7802,2,0)</f>
        <v>#N/A</v>
      </c>
      <c r="H1507" s="170"/>
      <c r="I1507" s="128" t="str">
        <f t="shared" si="231"/>
        <v/>
      </c>
      <c r="J1507" s="172"/>
      <c r="K1507" s="178"/>
      <c r="L1507" s="170"/>
      <c r="M1507" s="69"/>
      <c r="N1507" s="69"/>
      <c r="O1507" s="69"/>
      <c r="P1507" s="100">
        <f t="shared" si="232"/>
        <v>0</v>
      </c>
      <c r="Q1507" s="180"/>
      <c r="R1507" s="140" t="str">
        <f t="shared" si="233"/>
        <v>0</v>
      </c>
      <c r="S1507" s="140" t="str">
        <f t="shared" si="234"/>
        <v>0</v>
      </c>
      <c r="T1507" s="157"/>
      <c r="U1507" s="106"/>
      <c r="V1507" s="142">
        <f t="shared" si="235"/>
        <v>0</v>
      </c>
      <c r="W1507" s="142">
        <f t="shared" si="236"/>
        <v>0</v>
      </c>
      <c r="X1507" s="108">
        <f t="shared" si="237"/>
        <v>0</v>
      </c>
      <c r="Y1507" s="108">
        <f t="shared" si="238"/>
        <v>0</v>
      </c>
      <c r="Z1507" s="108">
        <f t="shared" si="239"/>
        <v>0</v>
      </c>
      <c r="AA1507" s="174"/>
      <c r="AB1507" s="179"/>
      <c r="AS1507" s="176"/>
      <c r="AT1507" s="176"/>
      <c r="AU1507" s="176"/>
      <c r="AV1507" s="176"/>
      <c r="AW1507" s="176"/>
      <c r="AX1507" s="176"/>
      <c r="AY1507" s="176"/>
      <c r="AZ1507" s="176"/>
      <c r="BA1507" s="176"/>
      <c r="BB1507" s="176"/>
      <c r="BC1507" s="176"/>
      <c r="BD1507" s="176"/>
      <c r="BE1507" s="176"/>
      <c r="BF1507" s="176"/>
      <c r="BG1507" s="176"/>
      <c r="BH1507" s="176"/>
      <c r="BI1507" s="176"/>
      <c r="BJ1507" s="176"/>
      <c r="BK1507" s="176"/>
      <c r="BL1507" s="176"/>
      <c r="BM1507" s="176"/>
      <c r="BN1507" s="176"/>
      <c r="BO1507" s="176"/>
    </row>
    <row r="1508" s="115" customFormat="1" ht="17.25" spans="1:67">
      <c r="A1508" s="94">
        <f t="shared" si="230"/>
        <v>1507</v>
      </c>
      <c r="B1508" s="95"/>
      <c r="C1508" s="69"/>
      <c r="D1508" s="48"/>
      <c r="E1508" s="69"/>
      <c r="F1508" s="169"/>
      <c r="G1508" s="124" t="e">
        <f>VLOOKUP(F1508,[2]零件成本10.26!$B$2:$C$7802,2,0)</f>
        <v>#N/A</v>
      </c>
      <c r="H1508" s="170"/>
      <c r="I1508" s="128" t="str">
        <f t="shared" si="231"/>
        <v/>
      </c>
      <c r="J1508" s="172"/>
      <c r="K1508" s="178"/>
      <c r="L1508" s="170"/>
      <c r="M1508" s="69"/>
      <c r="N1508" s="69"/>
      <c r="O1508" s="69"/>
      <c r="P1508" s="100">
        <f t="shared" si="232"/>
        <v>0</v>
      </c>
      <c r="Q1508" s="180"/>
      <c r="R1508" s="140" t="str">
        <f t="shared" si="233"/>
        <v>0</v>
      </c>
      <c r="S1508" s="140" t="str">
        <f t="shared" si="234"/>
        <v>0</v>
      </c>
      <c r="T1508" s="157"/>
      <c r="U1508" s="106"/>
      <c r="V1508" s="142">
        <f t="shared" si="235"/>
        <v>0</v>
      </c>
      <c r="W1508" s="142">
        <f t="shared" si="236"/>
        <v>0</v>
      </c>
      <c r="X1508" s="108">
        <f t="shared" si="237"/>
        <v>0</v>
      </c>
      <c r="Y1508" s="108">
        <f t="shared" si="238"/>
        <v>0</v>
      </c>
      <c r="Z1508" s="108">
        <f t="shared" si="239"/>
        <v>0</v>
      </c>
      <c r="AA1508" s="174"/>
      <c r="AB1508" s="179"/>
      <c r="AS1508" s="176"/>
      <c r="AT1508" s="176"/>
      <c r="AU1508" s="176"/>
      <c r="AV1508" s="176"/>
      <c r="AW1508" s="176"/>
      <c r="AX1508" s="176"/>
      <c r="AY1508" s="176"/>
      <c r="AZ1508" s="176"/>
      <c r="BA1508" s="176"/>
      <c r="BB1508" s="176"/>
      <c r="BC1508" s="176"/>
      <c r="BD1508" s="176"/>
      <c r="BE1508" s="176"/>
      <c r="BF1508" s="176"/>
      <c r="BG1508" s="176"/>
      <c r="BH1508" s="176"/>
      <c r="BI1508" s="176"/>
      <c r="BJ1508" s="176"/>
      <c r="BK1508" s="176"/>
      <c r="BL1508" s="176"/>
      <c r="BM1508" s="176"/>
      <c r="BN1508" s="176"/>
      <c r="BO1508" s="176"/>
    </row>
    <row r="1509" s="115" customFormat="1" ht="17.25" spans="1:67">
      <c r="A1509" s="94">
        <f t="shared" si="230"/>
        <v>1508</v>
      </c>
      <c r="B1509" s="95"/>
      <c r="C1509" s="69"/>
      <c r="D1509" s="48"/>
      <c r="E1509" s="69"/>
      <c r="F1509" s="169"/>
      <c r="G1509" s="124" t="e">
        <f>VLOOKUP(F1509,[2]零件成本10.26!$B$2:$C$7802,2,0)</f>
        <v>#N/A</v>
      </c>
      <c r="H1509" s="170"/>
      <c r="I1509" s="128" t="str">
        <f t="shared" si="231"/>
        <v/>
      </c>
      <c r="J1509" s="172"/>
      <c r="K1509" s="178"/>
      <c r="L1509" s="170"/>
      <c r="M1509" s="69"/>
      <c r="N1509" s="69"/>
      <c r="O1509" s="69"/>
      <c r="P1509" s="100">
        <f t="shared" si="232"/>
        <v>0</v>
      </c>
      <c r="Q1509" s="180"/>
      <c r="R1509" s="140" t="str">
        <f t="shared" si="233"/>
        <v>0</v>
      </c>
      <c r="S1509" s="140" t="str">
        <f t="shared" si="234"/>
        <v>0</v>
      </c>
      <c r="T1509" s="157"/>
      <c r="U1509" s="106"/>
      <c r="V1509" s="142">
        <f t="shared" si="235"/>
        <v>0</v>
      </c>
      <c r="W1509" s="142">
        <f t="shared" si="236"/>
        <v>0</v>
      </c>
      <c r="X1509" s="108">
        <f t="shared" si="237"/>
        <v>0</v>
      </c>
      <c r="Y1509" s="108">
        <f t="shared" si="238"/>
        <v>0</v>
      </c>
      <c r="Z1509" s="108">
        <f t="shared" si="239"/>
        <v>0</v>
      </c>
      <c r="AA1509" s="174"/>
      <c r="AB1509" s="179"/>
      <c r="AS1509" s="176"/>
      <c r="AT1509" s="176"/>
      <c r="AU1509" s="176"/>
      <c r="AV1509" s="176"/>
      <c r="AW1509" s="176"/>
      <c r="AX1509" s="176"/>
      <c r="AY1509" s="176"/>
      <c r="AZ1509" s="176"/>
      <c r="BA1509" s="176"/>
      <c r="BB1509" s="176"/>
      <c r="BC1509" s="176"/>
      <c r="BD1509" s="176"/>
      <c r="BE1509" s="176"/>
      <c r="BF1509" s="176"/>
      <c r="BG1509" s="176"/>
      <c r="BH1509" s="176"/>
      <c r="BI1509" s="176"/>
      <c r="BJ1509" s="176"/>
      <c r="BK1509" s="176"/>
      <c r="BL1509" s="176"/>
      <c r="BM1509" s="176"/>
      <c r="BN1509" s="176"/>
      <c r="BO1509" s="176"/>
    </row>
    <row r="1510" s="115" customFormat="1" ht="17.25" spans="1:67">
      <c r="A1510" s="94">
        <f t="shared" si="230"/>
        <v>1509</v>
      </c>
      <c r="B1510" s="95"/>
      <c r="C1510" s="69"/>
      <c r="D1510" s="48"/>
      <c r="E1510" s="69"/>
      <c r="F1510" s="169"/>
      <c r="G1510" s="124" t="e">
        <f>VLOOKUP(F1510,[2]零件成本10.26!$B$2:$C$7802,2,0)</f>
        <v>#N/A</v>
      </c>
      <c r="H1510" s="170"/>
      <c r="I1510" s="128" t="str">
        <f t="shared" si="231"/>
        <v/>
      </c>
      <c r="J1510" s="172"/>
      <c r="K1510" s="178"/>
      <c r="L1510" s="170"/>
      <c r="M1510" s="69"/>
      <c r="N1510" s="69"/>
      <c r="O1510" s="69"/>
      <c r="P1510" s="100">
        <f t="shared" si="232"/>
        <v>0</v>
      </c>
      <c r="Q1510" s="180"/>
      <c r="R1510" s="140" t="str">
        <f t="shared" si="233"/>
        <v>0</v>
      </c>
      <c r="S1510" s="140" t="str">
        <f t="shared" si="234"/>
        <v>0</v>
      </c>
      <c r="T1510" s="157"/>
      <c r="U1510" s="106"/>
      <c r="V1510" s="142">
        <f t="shared" si="235"/>
        <v>0</v>
      </c>
      <c r="W1510" s="142">
        <f t="shared" si="236"/>
        <v>0</v>
      </c>
      <c r="X1510" s="108">
        <f t="shared" si="237"/>
        <v>0</v>
      </c>
      <c r="Y1510" s="108">
        <f t="shared" si="238"/>
        <v>0</v>
      </c>
      <c r="Z1510" s="108">
        <f t="shared" si="239"/>
        <v>0</v>
      </c>
      <c r="AA1510" s="174"/>
      <c r="AB1510" s="179"/>
      <c r="AS1510" s="176"/>
      <c r="AT1510" s="176"/>
      <c r="AU1510" s="176"/>
      <c r="AV1510" s="176"/>
      <c r="AW1510" s="176"/>
      <c r="AX1510" s="176"/>
      <c r="AY1510" s="176"/>
      <c r="AZ1510" s="176"/>
      <c r="BA1510" s="176"/>
      <c r="BB1510" s="176"/>
      <c r="BC1510" s="176"/>
      <c r="BD1510" s="176"/>
      <c r="BE1510" s="176"/>
      <c r="BF1510" s="176"/>
      <c r="BG1510" s="176"/>
      <c r="BH1510" s="176"/>
      <c r="BI1510" s="176"/>
      <c r="BJ1510" s="176"/>
      <c r="BK1510" s="176"/>
      <c r="BL1510" s="176"/>
      <c r="BM1510" s="176"/>
      <c r="BN1510" s="176"/>
      <c r="BO1510" s="176"/>
    </row>
    <row r="1511" s="115" customFormat="1" ht="17.25" spans="1:67">
      <c r="A1511" s="94">
        <f t="shared" si="230"/>
        <v>1510</v>
      </c>
      <c r="B1511" s="95"/>
      <c r="C1511" s="69"/>
      <c r="D1511" s="48"/>
      <c r="E1511" s="69"/>
      <c r="F1511" s="169"/>
      <c r="G1511" s="124" t="e">
        <f>VLOOKUP(F1511,[2]零件成本10.26!$B$2:$C$7802,2,0)</f>
        <v>#N/A</v>
      </c>
      <c r="H1511" s="170"/>
      <c r="I1511" s="128" t="str">
        <f t="shared" si="231"/>
        <v/>
      </c>
      <c r="J1511" s="172"/>
      <c r="K1511" s="178"/>
      <c r="L1511" s="170"/>
      <c r="M1511" s="69"/>
      <c r="N1511" s="69"/>
      <c r="O1511" s="69"/>
      <c r="P1511" s="100">
        <f t="shared" si="232"/>
        <v>0</v>
      </c>
      <c r="Q1511" s="180"/>
      <c r="R1511" s="140" t="str">
        <f t="shared" si="233"/>
        <v>0</v>
      </c>
      <c r="S1511" s="140" t="str">
        <f t="shared" si="234"/>
        <v>0</v>
      </c>
      <c r="T1511" s="157"/>
      <c r="U1511" s="106"/>
      <c r="V1511" s="142">
        <f t="shared" si="235"/>
        <v>0</v>
      </c>
      <c r="W1511" s="142">
        <f t="shared" si="236"/>
        <v>0</v>
      </c>
      <c r="X1511" s="108">
        <f t="shared" si="237"/>
        <v>0</v>
      </c>
      <c r="Y1511" s="108">
        <f t="shared" si="238"/>
        <v>0</v>
      </c>
      <c r="Z1511" s="108">
        <f t="shared" si="239"/>
        <v>0</v>
      </c>
      <c r="AA1511" s="174"/>
      <c r="AB1511" s="179"/>
      <c r="AS1511" s="176"/>
      <c r="AT1511" s="176"/>
      <c r="AU1511" s="176"/>
      <c r="AV1511" s="176"/>
      <c r="AW1511" s="176"/>
      <c r="AX1511" s="176"/>
      <c r="AY1511" s="176"/>
      <c r="AZ1511" s="176"/>
      <c r="BA1511" s="176"/>
      <c r="BB1511" s="176"/>
      <c r="BC1511" s="176"/>
      <c r="BD1511" s="176"/>
      <c r="BE1511" s="176"/>
      <c r="BF1511" s="176"/>
      <c r="BG1511" s="176"/>
      <c r="BH1511" s="176"/>
      <c r="BI1511" s="176"/>
      <c r="BJ1511" s="176"/>
      <c r="BK1511" s="176"/>
      <c r="BL1511" s="176"/>
      <c r="BM1511" s="176"/>
      <c r="BN1511" s="176"/>
      <c r="BO1511" s="176"/>
    </row>
    <row r="1512" s="115" customFormat="1" ht="17.25" spans="1:67">
      <c r="A1512" s="94">
        <f t="shared" si="230"/>
        <v>1511</v>
      </c>
      <c r="B1512" s="95"/>
      <c r="C1512" s="69"/>
      <c r="D1512" s="48"/>
      <c r="E1512" s="69"/>
      <c r="F1512" s="169"/>
      <c r="G1512" s="124" t="e">
        <f>VLOOKUP(F1512,[2]零件成本10.26!$B$2:$C$7802,2,0)</f>
        <v>#N/A</v>
      </c>
      <c r="H1512" s="170"/>
      <c r="I1512" s="128" t="str">
        <f t="shared" si="231"/>
        <v/>
      </c>
      <c r="J1512" s="172"/>
      <c r="K1512" s="178"/>
      <c r="L1512" s="170"/>
      <c r="M1512" s="69"/>
      <c r="N1512" s="69"/>
      <c r="O1512" s="69"/>
      <c r="P1512" s="100">
        <f t="shared" si="232"/>
        <v>0</v>
      </c>
      <c r="Q1512" s="180"/>
      <c r="R1512" s="140" t="str">
        <f t="shared" si="233"/>
        <v>0</v>
      </c>
      <c r="S1512" s="140" t="str">
        <f t="shared" si="234"/>
        <v>0</v>
      </c>
      <c r="T1512" s="157"/>
      <c r="U1512" s="106"/>
      <c r="V1512" s="142">
        <f t="shared" si="235"/>
        <v>0</v>
      </c>
      <c r="W1512" s="142">
        <f t="shared" si="236"/>
        <v>0</v>
      </c>
      <c r="X1512" s="108">
        <f t="shared" si="237"/>
        <v>0</v>
      </c>
      <c r="Y1512" s="108">
        <f t="shared" si="238"/>
        <v>0</v>
      </c>
      <c r="Z1512" s="108">
        <f t="shared" si="239"/>
        <v>0</v>
      </c>
      <c r="AA1512" s="174"/>
      <c r="AB1512" s="179"/>
      <c r="AS1512" s="176"/>
      <c r="AT1512" s="176"/>
      <c r="AU1512" s="176"/>
      <c r="AV1512" s="176"/>
      <c r="AW1512" s="176"/>
      <c r="AX1512" s="176"/>
      <c r="AY1512" s="176"/>
      <c r="AZ1512" s="176"/>
      <c r="BA1512" s="176"/>
      <c r="BB1512" s="176"/>
      <c r="BC1512" s="176"/>
      <c r="BD1512" s="176"/>
      <c r="BE1512" s="176"/>
      <c r="BF1512" s="176"/>
      <c r="BG1512" s="176"/>
      <c r="BH1512" s="176"/>
      <c r="BI1512" s="176"/>
      <c r="BJ1512" s="176"/>
      <c r="BK1512" s="176"/>
      <c r="BL1512" s="176"/>
      <c r="BM1512" s="176"/>
      <c r="BN1512" s="176"/>
      <c r="BO1512" s="176"/>
    </row>
    <row r="1513" s="115" customFormat="1" ht="17.25" spans="1:67">
      <c r="A1513" s="94">
        <f t="shared" si="230"/>
        <v>1512</v>
      </c>
      <c r="B1513" s="95"/>
      <c r="C1513" s="69"/>
      <c r="D1513" s="48"/>
      <c r="E1513" s="69"/>
      <c r="F1513" s="169"/>
      <c r="G1513" s="124" t="e">
        <f>VLOOKUP(F1513,[2]零件成本10.26!$B$2:$C$7802,2,0)</f>
        <v>#N/A</v>
      </c>
      <c r="H1513" s="170"/>
      <c r="I1513" s="128" t="str">
        <f t="shared" si="231"/>
        <v/>
      </c>
      <c r="J1513" s="172"/>
      <c r="K1513" s="178"/>
      <c r="L1513" s="170"/>
      <c r="M1513" s="69"/>
      <c r="N1513" s="69"/>
      <c r="O1513" s="69"/>
      <c r="P1513" s="100">
        <f t="shared" si="232"/>
        <v>0</v>
      </c>
      <c r="Q1513" s="180"/>
      <c r="R1513" s="140" t="str">
        <f t="shared" si="233"/>
        <v>0</v>
      </c>
      <c r="S1513" s="140" t="str">
        <f t="shared" si="234"/>
        <v>0</v>
      </c>
      <c r="T1513" s="157"/>
      <c r="U1513" s="106"/>
      <c r="V1513" s="142">
        <f t="shared" si="235"/>
        <v>0</v>
      </c>
      <c r="W1513" s="142">
        <f t="shared" si="236"/>
        <v>0</v>
      </c>
      <c r="X1513" s="108">
        <f t="shared" si="237"/>
        <v>0</v>
      </c>
      <c r="Y1513" s="108">
        <f t="shared" si="238"/>
        <v>0</v>
      </c>
      <c r="Z1513" s="108">
        <f t="shared" si="239"/>
        <v>0</v>
      </c>
      <c r="AA1513" s="174"/>
      <c r="AB1513" s="179"/>
      <c r="AS1513" s="176"/>
      <c r="AT1513" s="176"/>
      <c r="AU1513" s="176"/>
      <c r="AV1513" s="176"/>
      <c r="AW1513" s="176"/>
      <c r="AX1513" s="176"/>
      <c r="AY1513" s="176"/>
      <c r="AZ1513" s="176"/>
      <c r="BA1513" s="176"/>
      <c r="BB1513" s="176"/>
      <c r="BC1513" s="176"/>
      <c r="BD1513" s="176"/>
      <c r="BE1513" s="176"/>
      <c r="BF1513" s="176"/>
      <c r="BG1513" s="176"/>
      <c r="BH1513" s="176"/>
      <c r="BI1513" s="176"/>
      <c r="BJ1513" s="176"/>
      <c r="BK1513" s="176"/>
      <c r="BL1513" s="176"/>
      <c r="BM1513" s="176"/>
      <c r="BN1513" s="176"/>
      <c r="BO1513" s="176"/>
    </row>
    <row r="1514" s="115" customFormat="1" ht="17.25" spans="1:67">
      <c r="A1514" s="94">
        <f t="shared" si="230"/>
        <v>1513</v>
      </c>
      <c r="B1514" s="95"/>
      <c r="C1514" s="69"/>
      <c r="D1514" s="48"/>
      <c r="E1514" s="69"/>
      <c r="F1514" s="169"/>
      <c r="G1514" s="124" t="e">
        <f>VLOOKUP(F1514,[2]零件成本10.26!$B$2:$C$7802,2,0)</f>
        <v>#N/A</v>
      </c>
      <c r="H1514" s="170"/>
      <c r="I1514" s="128" t="str">
        <f t="shared" si="231"/>
        <v/>
      </c>
      <c r="J1514" s="172"/>
      <c r="K1514" s="178"/>
      <c r="L1514" s="170"/>
      <c r="M1514" s="69"/>
      <c r="N1514" s="69"/>
      <c r="O1514" s="69"/>
      <c r="P1514" s="100">
        <f t="shared" si="232"/>
        <v>0</v>
      </c>
      <c r="Q1514" s="180"/>
      <c r="R1514" s="140" t="str">
        <f t="shared" si="233"/>
        <v>0</v>
      </c>
      <c r="S1514" s="140" t="str">
        <f t="shared" si="234"/>
        <v>0</v>
      </c>
      <c r="T1514" s="157"/>
      <c r="U1514" s="106"/>
      <c r="V1514" s="142">
        <f t="shared" si="235"/>
        <v>0</v>
      </c>
      <c r="W1514" s="142">
        <f t="shared" si="236"/>
        <v>0</v>
      </c>
      <c r="X1514" s="108">
        <f t="shared" si="237"/>
        <v>0</v>
      </c>
      <c r="Y1514" s="108">
        <f t="shared" si="238"/>
        <v>0</v>
      </c>
      <c r="Z1514" s="108">
        <f t="shared" si="239"/>
        <v>0</v>
      </c>
      <c r="AA1514" s="174"/>
      <c r="AB1514" s="179"/>
      <c r="AS1514" s="176"/>
      <c r="AT1514" s="176"/>
      <c r="AU1514" s="176"/>
      <c r="AV1514" s="176"/>
      <c r="AW1514" s="176"/>
      <c r="AX1514" s="176"/>
      <c r="AY1514" s="176"/>
      <c r="AZ1514" s="176"/>
      <c r="BA1514" s="176"/>
      <c r="BB1514" s="176"/>
      <c r="BC1514" s="176"/>
      <c r="BD1514" s="176"/>
      <c r="BE1514" s="176"/>
      <c r="BF1514" s="176"/>
      <c r="BG1514" s="176"/>
      <c r="BH1514" s="176"/>
      <c r="BI1514" s="176"/>
      <c r="BJ1514" s="176"/>
      <c r="BK1514" s="176"/>
      <c r="BL1514" s="176"/>
      <c r="BM1514" s="176"/>
      <c r="BN1514" s="176"/>
      <c r="BO1514" s="176"/>
    </row>
    <row r="1515" s="115" customFormat="1" ht="17.25" spans="1:67">
      <c r="A1515" s="94">
        <f t="shared" si="230"/>
        <v>1514</v>
      </c>
      <c r="B1515" s="95"/>
      <c r="C1515" s="69"/>
      <c r="D1515" s="48"/>
      <c r="E1515" s="69"/>
      <c r="F1515" s="169"/>
      <c r="G1515" s="124" t="e">
        <f>VLOOKUP(F1515,[2]零件成本10.26!$B$2:$C$7802,2,0)</f>
        <v>#N/A</v>
      </c>
      <c r="H1515" s="170"/>
      <c r="I1515" s="128" t="str">
        <f t="shared" si="231"/>
        <v/>
      </c>
      <c r="J1515" s="172"/>
      <c r="K1515" s="178"/>
      <c r="L1515" s="170"/>
      <c r="M1515" s="69"/>
      <c r="N1515" s="69"/>
      <c r="O1515" s="69"/>
      <c r="P1515" s="100">
        <f t="shared" si="232"/>
        <v>0</v>
      </c>
      <c r="Q1515" s="180"/>
      <c r="R1515" s="140" t="str">
        <f t="shared" si="233"/>
        <v>0</v>
      </c>
      <c r="S1515" s="140" t="str">
        <f t="shared" si="234"/>
        <v>0</v>
      </c>
      <c r="T1515" s="157"/>
      <c r="U1515" s="106"/>
      <c r="V1515" s="142">
        <f t="shared" si="235"/>
        <v>0</v>
      </c>
      <c r="W1515" s="142">
        <f t="shared" si="236"/>
        <v>0</v>
      </c>
      <c r="X1515" s="108">
        <f t="shared" si="237"/>
        <v>0</v>
      </c>
      <c r="Y1515" s="108">
        <f t="shared" si="238"/>
        <v>0</v>
      </c>
      <c r="Z1515" s="108">
        <f t="shared" si="239"/>
        <v>0</v>
      </c>
      <c r="AA1515" s="174"/>
      <c r="AB1515" s="179"/>
      <c r="AS1515" s="176"/>
      <c r="AT1515" s="176"/>
      <c r="AU1515" s="176"/>
      <c r="AV1515" s="176"/>
      <c r="AW1515" s="176"/>
      <c r="AX1515" s="176"/>
      <c r="AY1515" s="176"/>
      <c r="AZ1515" s="176"/>
      <c r="BA1515" s="176"/>
      <c r="BB1515" s="176"/>
      <c r="BC1515" s="176"/>
      <c r="BD1515" s="176"/>
      <c r="BE1515" s="176"/>
      <c r="BF1515" s="176"/>
      <c r="BG1515" s="176"/>
      <c r="BH1515" s="176"/>
      <c r="BI1515" s="176"/>
      <c r="BJ1515" s="176"/>
      <c r="BK1515" s="176"/>
      <c r="BL1515" s="176"/>
      <c r="BM1515" s="176"/>
      <c r="BN1515" s="176"/>
      <c r="BO1515" s="176"/>
    </row>
    <row r="1516" s="115" customFormat="1" ht="17.25" spans="1:67">
      <c r="A1516" s="94">
        <f t="shared" si="230"/>
        <v>1515</v>
      </c>
      <c r="B1516" s="95"/>
      <c r="C1516" s="69"/>
      <c r="D1516" s="48"/>
      <c r="E1516" s="69"/>
      <c r="F1516" s="169"/>
      <c r="G1516" s="124" t="e">
        <f>VLOOKUP(F1516,[2]零件成本10.26!$B$2:$C$7802,2,0)</f>
        <v>#N/A</v>
      </c>
      <c r="H1516" s="170"/>
      <c r="I1516" s="128" t="str">
        <f t="shared" si="231"/>
        <v/>
      </c>
      <c r="J1516" s="172"/>
      <c r="K1516" s="178"/>
      <c r="L1516" s="170"/>
      <c r="M1516" s="69"/>
      <c r="N1516" s="69"/>
      <c r="O1516" s="69"/>
      <c r="P1516" s="100">
        <f t="shared" si="232"/>
        <v>0</v>
      </c>
      <c r="Q1516" s="180"/>
      <c r="R1516" s="140" t="str">
        <f t="shared" si="233"/>
        <v>0</v>
      </c>
      <c r="S1516" s="140" t="str">
        <f t="shared" si="234"/>
        <v>0</v>
      </c>
      <c r="T1516" s="157"/>
      <c r="U1516" s="106"/>
      <c r="V1516" s="142">
        <f t="shared" si="235"/>
        <v>0</v>
      </c>
      <c r="W1516" s="142">
        <f t="shared" si="236"/>
        <v>0</v>
      </c>
      <c r="X1516" s="108">
        <f t="shared" si="237"/>
        <v>0</v>
      </c>
      <c r="Y1516" s="108">
        <f t="shared" si="238"/>
        <v>0</v>
      </c>
      <c r="Z1516" s="108">
        <f t="shared" si="239"/>
        <v>0</v>
      </c>
      <c r="AA1516" s="174"/>
      <c r="AB1516" s="179"/>
      <c r="AS1516" s="176"/>
      <c r="AT1516" s="176"/>
      <c r="AU1516" s="176"/>
      <c r="AV1516" s="176"/>
      <c r="AW1516" s="176"/>
      <c r="AX1516" s="176"/>
      <c r="AY1516" s="176"/>
      <c r="AZ1516" s="176"/>
      <c r="BA1516" s="176"/>
      <c r="BB1516" s="176"/>
      <c r="BC1516" s="176"/>
      <c r="BD1516" s="176"/>
      <c r="BE1516" s="176"/>
      <c r="BF1516" s="176"/>
      <c r="BG1516" s="176"/>
      <c r="BH1516" s="176"/>
      <c r="BI1516" s="176"/>
      <c r="BJ1516" s="176"/>
      <c r="BK1516" s="176"/>
      <c r="BL1516" s="176"/>
      <c r="BM1516" s="176"/>
      <c r="BN1516" s="176"/>
      <c r="BO1516" s="176"/>
    </row>
    <row r="1517" s="115" customFormat="1" ht="17.25" spans="1:67">
      <c r="A1517" s="94">
        <f t="shared" si="230"/>
        <v>1516</v>
      </c>
      <c r="B1517" s="95"/>
      <c r="C1517" s="69"/>
      <c r="D1517" s="48"/>
      <c r="E1517" s="69"/>
      <c r="F1517" s="169"/>
      <c r="G1517" s="124" t="e">
        <f>VLOOKUP(F1517,[2]零件成本10.26!$B$2:$C$7802,2,0)</f>
        <v>#N/A</v>
      </c>
      <c r="H1517" s="170"/>
      <c r="I1517" s="128" t="str">
        <f t="shared" si="231"/>
        <v/>
      </c>
      <c r="J1517" s="172"/>
      <c r="K1517" s="178"/>
      <c r="L1517" s="170"/>
      <c r="M1517" s="69"/>
      <c r="N1517" s="69"/>
      <c r="O1517" s="69"/>
      <c r="P1517" s="100">
        <f t="shared" si="232"/>
        <v>0</v>
      </c>
      <c r="Q1517" s="180"/>
      <c r="R1517" s="140" t="str">
        <f t="shared" si="233"/>
        <v>0</v>
      </c>
      <c r="S1517" s="140" t="str">
        <f t="shared" si="234"/>
        <v>0</v>
      </c>
      <c r="T1517" s="157"/>
      <c r="U1517" s="106"/>
      <c r="V1517" s="142">
        <f t="shared" si="235"/>
        <v>0</v>
      </c>
      <c r="W1517" s="142">
        <f t="shared" si="236"/>
        <v>0</v>
      </c>
      <c r="X1517" s="108">
        <f t="shared" si="237"/>
        <v>0</v>
      </c>
      <c r="Y1517" s="108">
        <f t="shared" si="238"/>
        <v>0</v>
      </c>
      <c r="Z1517" s="108">
        <f t="shared" si="239"/>
        <v>0</v>
      </c>
      <c r="AA1517" s="174"/>
      <c r="AB1517" s="179"/>
      <c r="AS1517" s="176"/>
      <c r="AT1517" s="176"/>
      <c r="AU1517" s="176"/>
      <c r="AV1517" s="176"/>
      <c r="AW1517" s="176"/>
      <c r="AX1517" s="176"/>
      <c r="AY1517" s="176"/>
      <c r="AZ1517" s="176"/>
      <c r="BA1517" s="176"/>
      <c r="BB1517" s="176"/>
      <c r="BC1517" s="176"/>
      <c r="BD1517" s="176"/>
      <c r="BE1517" s="176"/>
      <c r="BF1517" s="176"/>
      <c r="BG1517" s="176"/>
      <c r="BH1517" s="176"/>
      <c r="BI1517" s="176"/>
      <c r="BJ1517" s="176"/>
      <c r="BK1517" s="176"/>
      <c r="BL1517" s="176"/>
      <c r="BM1517" s="176"/>
      <c r="BN1517" s="176"/>
      <c r="BO1517" s="176"/>
    </row>
    <row r="1518" s="115" customFormat="1" spans="1:67">
      <c r="A1518" s="94">
        <f t="shared" si="230"/>
        <v>1517</v>
      </c>
      <c r="B1518" s="95"/>
      <c r="C1518" s="69"/>
      <c r="D1518" s="48"/>
      <c r="E1518" s="69"/>
      <c r="F1518" s="181"/>
      <c r="G1518" s="124" t="e">
        <f>VLOOKUP(F1518,[2]零件成本10.26!$B$2:$C$7802,2,0)</f>
        <v>#N/A</v>
      </c>
      <c r="H1518" s="155"/>
      <c r="I1518" s="128" t="str">
        <f t="shared" si="231"/>
        <v/>
      </c>
      <c r="J1518" s="48"/>
      <c r="K1518" s="29"/>
      <c r="L1518" s="155"/>
      <c r="M1518" s="69"/>
      <c r="N1518" s="69"/>
      <c r="O1518" s="69"/>
      <c r="P1518" s="100">
        <f t="shared" si="232"/>
        <v>0</v>
      </c>
      <c r="Q1518" s="188"/>
      <c r="R1518" s="140" t="str">
        <f t="shared" si="233"/>
        <v>0</v>
      </c>
      <c r="S1518" s="140" t="str">
        <f t="shared" si="234"/>
        <v>0</v>
      </c>
      <c r="T1518" s="157"/>
      <c r="U1518" s="106"/>
      <c r="V1518" s="142">
        <f t="shared" si="235"/>
        <v>0</v>
      </c>
      <c r="W1518" s="142">
        <f t="shared" si="236"/>
        <v>0</v>
      </c>
      <c r="X1518" s="108">
        <f t="shared" si="237"/>
        <v>0</v>
      </c>
      <c r="Y1518" s="108">
        <f t="shared" si="238"/>
        <v>0</v>
      </c>
      <c r="Z1518" s="108">
        <f t="shared" si="239"/>
        <v>0</v>
      </c>
      <c r="AA1518" s="151"/>
      <c r="AB1518" s="159"/>
      <c r="AS1518" s="176"/>
      <c r="AT1518" s="176"/>
      <c r="AU1518" s="176"/>
      <c r="AV1518" s="176"/>
      <c r="AW1518" s="176"/>
      <c r="AX1518" s="176"/>
      <c r="AY1518" s="176"/>
      <c r="AZ1518" s="176"/>
      <c r="BA1518" s="176"/>
      <c r="BB1518" s="176"/>
      <c r="BC1518" s="176"/>
      <c r="BD1518" s="176"/>
      <c r="BE1518" s="176"/>
      <c r="BF1518" s="176"/>
      <c r="BG1518" s="176"/>
      <c r="BH1518" s="176"/>
      <c r="BI1518" s="176"/>
      <c r="BJ1518" s="176"/>
      <c r="BK1518" s="176"/>
      <c r="BL1518" s="176"/>
      <c r="BM1518" s="176"/>
      <c r="BN1518" s="176"/>
      <c r="BO1518" s="176"/>
    </row>
    <row r="1519" s="115" customFormat="1" spans="1:67">
      <c r="A1519" s="94">
        <f t="shared" si="230"/>
        <v>1518</v>
      </c>
      <c r="B1519" s="95"/>
      <c r="C1519" s="69"/>
      <c r="D1519" s="48"/>
      <c r="E1519" s="69"/>
      <c r="F1519" s="182"/>
      <c r="G1519" s="124" t="e">
        <f>VLOOKUP(F1519,[2]零件成本10.26!$B$2:$C$7802,2,0)</f>
        <v>#N/A</v>
      </c>
      <c r="H1519" s="155"/>
      <c r="I1519" s="128" t="str">
        <f t="shared" si="231"/>
        <v/>
      </c>
      <c r="J1519" s="48"/>
      <c r="K1519" s="29"/>
      <c r="L1519" s="155"/>
      <c r="M1519" s="69"/>
      <c r="N1519" s="69"/>
      <c r="O1519" s="69"/>
      <c r="P1519" s="100">
        <f t="shared" si="232"/>
        <v>0</v>
      </c>
      <c r="Q1519" s="188"/>
      <c r="R1519" s="140" t="str">
        <f t="shared" si="233"/>
        <v>0</v>
      </c>
      <c r="S1519" s="140" t="str">
        <f t="shared" si="234"/>
        <v>0</v>
      </c>
      <c r="T1519" s="157"/>
      <c r="U1519" s="106"/>
      <c r="V1519" s="142">
        <f t="shared" si="235"/>
        <v>0</v>
      </c>
      <c r="W1519" s="142">
        <f t="shared" si="236"/>
        <v>0</v>
      </c>
      <c r="X1519" s="108">
        <f t="shared" si="237"/>
        <v>0</v>
      </c>
      <c r="Y1519" s="108">
        <f t="shared" si="238"/>
        <v>0</v>
      </c>
      <c r="Z1519" s="108">
        <f t="shared" si="239"/>
        <v>0</v>
      </c>
      <c r="AA1519" s="151"/>
      <c r="AB1519" s="159"/>
      <c r="AS1519" s="176"/>
      <c r="AT1519" s="176"/>
      <c r="AU1519" s="176"/>
      <c r="AV1519" s="176"/>
      <c r="AW1519" s="176"/>
      <c r="AX1519" s="176"/>
      <c r="AY1519" s="176"/>
      <c r="AZ1519" s="176"/>
      <c r="BA1519" s="176"/>
      <c r="BB1519" s="176"/>
      <c r="BC1519" s="176"/>
      <c r="BD1519" s="176"/>
      <c r="BE1519" s="176"/>
      <c r="BF1519" s="176"/>
      <c r="BG1519" s="176"/>
      <c r="BH1519" s="176"/>
      <c r="BI1519" s="176"/>
      <c r="BJ1519" s="176"/>
      <c r="BK1519" s="176"/>
      <c r="BL1519" s="176"/>
      <c r="BM1519" s="176"/>
      <c r="BN1519" s="176"/>
      <c r="BO1519" s="176"/>
    </row>
    <row r="1520" s="115" customFormat="1" spans="1:67">
      <c r="A1520" s="94">
        <f t="shared" si="230"/>
        <v>1519</v>
      </c>
      <c r="B1520" s="95"/>
      <c r="C1520" s="69"/>
      <c r="D1520" s="48"/>
      <c r="E1520" s="69"/>
      <c r="F1520" s="182"/>
      <c r="G1520" s="124" t="e">
        <f>VLOOKUP(F1520,[2]零件成本10.26!$B$2:$C$7802,2,0)</f>
        <v>#N/A</v>
      </c>
      <c r="H1520" s="155"/>
      <c r="I1520" s="128" t="str">
        <f t="shared" si="231"/>
        <v/>
      </c>
      <c r="J1520" s="48"/>
      <c r="K1520" s="29"/>
      <c r="L1520" s="155"/>
      <c r="M1520" s="69"/>
      <c r="N1520" s="69"/>
      <c r="O1520" s="69"/>
      <c r="P1520" s="100">
        <f t="shared" si="232"/>
        <v>0</v>
      </c>
      <c r="Q1520" s="188"/>
      <c r="R1520" s="140" t="str">
        <f t="shared" si="233"/>
        <v>0</v>
      </c>
      <c r="S1520" s="140" t="str">
        <f t="shared" si="234"/>
        <v>0</v>
      </c>
      <c r="T1520" s="157"/>
      <c r="U1520" s="106"/>
      <c r="V1520" s="142">
        <f t="shared" si="235"/>
        <v>0</v>
      </c>
      <c r="W1520" s="142">
        <f t="shared" si="236"/>
        <v>0</v>
      </c>
      <c r="X1520" s="108">
        <f t="shared" si="237"/>
        <v>0</v>
      </c>
      <c r="Y1520" s="108">
        <f t="shared" si="238"/>
        <v>0</v>
      </c>
      <c r="Z1520" s="108">
        <f t="shared" si="239"/>
        <v>0</v>
      </c>
      <c r="AA1520" s="151"/>
      <c r="AB1520" s="159"/>
      <c r="AS1520" s="176"/>
      <c r="AT1520" s="176"/>
      <c r="AU1520" s="176"/>
      <c r="AV1520" s="176"/>
      <c r="AW1520" s="176"/>
      <c r="AX1520" s="176"/>
      <c r="AY1520" s="176"/>
      <c r="AZ1520" s="176"/>
      <c r="BA1520" s="176"/>
      <c r="BB1520" s="176"/>
      <c r="BC1520" s="176"/>
      <c r="BD1520" s="176"/>
      <c r="BE1520" s="176"/>
      <c r="BF1520" s="176"/>
      <c r="BG1520" s="176"/>
      <c r="BH1520" s="176"/>
      <c r="BI1520" s="176"/>
      <c r="BJ1520" s="176"/>
      <c r="BK1520" s="176"/>
      <c r="BL1520" s="176"/>
      <c r="BM1520" s="176"/>
      <c r="BN1520" s="176"/>
      <c r="BO1520" s="176"/>
    </row>
    <row r="1521" s="115" customFormat="1" spans="1:67">
      <c r="A1521" s="94">
        <f t="shared" si="230"/>
        <v>1520</v>
      </c>
      <c r="B1521" s="95"/>
      <c r="C1521" s="69"/>
      <c r="D1521" s="48"/>
      <c r="E1521" s="69"/>
      <c r="F1521" s="183"/>
      <c r="G1521" s="124" t="e">
        <f>VLOOKUP(F1521,[2]零件成本10.26!$B$2:$C$7802,2,0)</f>
        <v>#N/A</v>
      </c>
      <c r="H1521" s="155"/>
      <c r="I1521" s="128" t="str">
        <f t="shared" si="231"/>
        <v/>
      </c>
      <c r="J1521" s="48"/>
      <c r="K1521" s="29"/>
      <c r="L1521" s="155"/>
      <c r="M1521" s="69"/>
      <c r="N1521" s="69"/>
      <c r="O1521" s="69"/>
      <c r="P1521" s="100">
        <f t="shared" si="232"/>
        <v>0</v>
      </c>
      <c r="Q1521" s="188"/>
      <c r="R1521" s="140" t="str">
        <f t="shared" si="233"/>
        <v>0</v>
      </c>
      <c r="S1521" s="140" t="str">
        <f t="shared" si="234"/>
        <v>0</v>
      </c>
      <c r="T1521" s="157"/>
      <c r="U1521" s="106"/>
      <c r="V1521" s="142">
        <f t="shared" si="235"/>
        <v>0</v>
      </c>
      <c r="W1521" s="142">
        <f t="shared" si="236"/>
        <v>0</v>
      </c>
      <c r="X1521" s="108">
        <f t="shared" si="237"/>
        <v>0</v>
      </c>
      <c r="Y1521" s="108">
        <f t="shared" si="238"/>
        <v>0</v>
      </c>
      <c r="Z1521" s="108">
        <f t="shared" si="239"/>
        <v>0</v>
      </c>
      <c r="AA1521" s="151"/>
      <c r="AB1521" s="159"/>
      <c r="AS1521" s="176"/>
      <c r="AT1521" s="176"/>
      <c r="AU1521" s="176"/>
      <c r="AV1521" s="176"/>
      <c r="AW1521" s="176"/>
      <c r="AX1521" s="176"/>
      <c r="AY1521" s="176"/>
      <c r="AZ1521" s="176"/>
      <c r="BA1521" s="176"/>
      <c r="BB1521" s="176"/>
      <c r="BC1521" s="176"/>
      <c r="BD1521" s="176"/>
      <c r="BE1521" s="176"/>
      <c r="BF1521" s="176"/>
      <c r="BG1521" s="176"/>
      <c r="BH1521" s="176"/>
      <c r="BI1521" s="176"/>
      <c r="BJ1521" s="176"/>
      <c r="BK1521" s="176"/>
      <c r="BL1521" s="176"/>
      <c r="BM1521" s="176"/>
      <c r="BN1521" s="176"/>
      <c r="BO1521" s="176"/>
    </row>
    <row r="1522" s="115" customFormat="1" spans="1:67">
      <c r="A1522" s="94">
        <f t="shared" si="230"/>
        <v>1521</v>
      </c>
      <c r="B1522" s="95"/>
      <c r="C1522" s="69"/>
      <c r="D1522" s="48"/>
      <c r="E1522" s="69"/>
      <c r="F1522" s="182"/>
      <c r="G1522" s="124" t="e">
        <f>VLOOKUP(F1522,[2]零件成本10.26!$B$2:$C$7802,2,0)</f>
        <v>#N/A</v>
      </c>
      <c r="H1522" s="155"/>
      <c r="I1522" s="128" t="str">
        <f t="shared" si="231"/>
        <v/>
      </c>
      <c r="J1522" s="48"/>
      <c r="K1522" s="185"/>
      <c r="L1522" s="155"/>
      <c r="M1522" s="69"/>
      <c r="N1522" s="69"/>
      <c r="O1522" s="69"/>
      <c r="P1522" s="100">
        <f t="shared" si="232"/>
        <v>0</v>
      </c>
      <c r="Q1522" s="188"/>
      <c r="R1522" s="140" t="str">
        <f t="shared" si="233"/>
        <v>0</v>
      </c>
      <c r="S1522" s="140" t="str">
        <f t="shared" si="234"/>
        <v>0</v>
      </c>
      <c r="T1522" s="157"/>
      <c r="U1522" s="106"/>
      <c r="V1522" s="142">
        <f t="shared" si="235"/>
        <v>0</v>
      </c>
      <c r="W1522" s="142">
        <f t="shared" si="236"/>
        <v>0</v>
      </c>
      <c r="X1522" s="108">
        <f t="shared" si="237"/>
        <v>0</v>
      </c>
      <c r="Y1522" s="108">
        <f t="shared" si="238"/>
        <v>0</v>
      </c>
      <c r="Z1522" s="108">
        <f t="shared" si="239"/>
        <v>0</v>
      </c>
      <c r="AA1522" s="151"/>
      <c r="AB1522" s="159"/>
      <c r="AS1522" s="176"/>
      <c r="AT1522" s="176"/>
      <c r="AU1522" s="176"/>
      <c r="AV1522" s="176"/>
      <c r="AW1522" s="176"/>
      <c r="AX1522" s="176"/>
      <c r="AY1522" s="176"/>
      <c r="AZ1522" s="176"/>
      <c r="BA1522" s="176"/>
      <c r="BB1522" s="176"/>
      <c r="BC1522" s="176"/>
      <c r="BD1522" s="176"/>
      <c r="BE1522" s="176"/>
      <c r="BF1522" s="176"/>
      <c r="BG1522" s="176"/>
      <c r="BH1522" s="176"/>
      <c r="BI1522" s="176"/>
      <c r="BJ1522" s="176"/>
      <c r="BK1522" s="176"/>
      <c r="BL1522" s="176"/>
      <c r="BM1522" s="176"/>
      <c r="BN1522" s="176"/>
      <c r="BO1522" s="176"/>
    </row>
    <row r="1523" s="115" customFormat="1" spans="1:67">
      <c r="A1523" s="94">
        <f t="shared" si="230"/>
        <v>1522</v>
      </c>
      <c r="B1523" s="95"/>
      <c r="C1523" s="69"/>
      <c r="D1523" s="48"/>
      <c r="E1523" s="69"/>
      <c r="F1523" s="182"/>
      <c r="G1523" s="124" t="e">
        <f>VLOOKUP(F1523,[2]零件成本10.26!$B$2:$C$7802,2,0)</f>
        <v>#N/A</v>
      </c>
      <c r="H1523" s="155"/>
      <c r="I1523" s="128" t="str">
        <f t="shared" si="231"/>
        <v/>
      </c>
      <c r="J1523" s="48"/>
      <c r="K1523" s="185"/>
      <c r="L1523" s="155"/>
      <c r="M1523" s="69"/>
      <c r="N1523" s="69"/>
      <c r="O1523" s="69"/>
      <c r="P1523" s="100">
        <f t="shared" si="232"/>
        <v>0</v>
      </c>
      <c r="Q1523" s="188"/>
      <c r="R1523" s="140" t="str">
        <f t="shared" si="233"/>
        <v>0</v>
      </c>
      <c r="S1523" s="140" t="str">
        <f t="shared" si="234"/>
        <v>0</v>
      </c>
      <c r="T1523" s="157"/>
      <c r="U1523" s="106"/>
      <c r="V1523" s="142">
        <f t="shared" si="235"/>
        <v>0</v>
      </c>
      <c r="W1523" s="142">
        <f t="shared" si="236"/>
        <v>0</v>
      </c>
      <c r="X1523" s="108">
        <f t="shared" si="237"/>
        <v>0</v>
      </c>
      <c r="Y1523" s="108">
        <f t="shared" si="238"/>
        <v>0</v>
      </c>
      <c r="Z1523" s="108">
        <f t="shared" si="239"/>
        <v>0</v>
      </c>
      <c r="AA1523" s="151"/>
      <c r="AB1523" s="159"/>
      <c r="AS1523" s="176"/>
      <c r="AT1523" s="176"/>
      <c r="AU1523" s="176"/>
      <c r="AV1523" s="176"/>
      <c r="AW1523" s="176"/>
      <c r="AX1523" s="176"/>
      <c r="AY1523" s="176"/>
      <c r="AZ1523" s="176"/>
      <c r="BA1523" s="176"/>
      <c r="BB1523" s="176"/>
      <c r="BC1523" s="176"/>
      <c r="BD1523" s="176"/>
      <c r="BE1523" s="176"/>
      <c r="BF1523" s="176"/>
      <c r="BG1523" s="176"/>
      <c r="BH1523" s="176"/>
      <c r="BI1523" s="176"/>
      <c r="BJ1523" s="176"/>
      <c r="BK1523" s="176"/>
      <c r="BL1523" s="176"/>
      <c r="BM1523" s="176"/>
      <c r="BN1523" s="176"/>
      <c r="BO1523" s="176"/>
    </row>
    <row r="1524" s="115" customFormat="1" spans="1:67">
      <c r="A1524" s="94">
        <f t="shared" si="230"/>
        <v>1523</v>
      </c>
      <c r="B1524" s="95"/>
      <c r="C1524" s="69"/>
      <c r="D1524" s="48"/>
      <c r="E1524" s="69"/>
      <c r="F1524" s="182"/>
      <c r="G1524" s="124" t="e">
        <f>VLOOKUP(F1524,[2]零件成本10.26!$B$2:$C$7802,2,0)</f>
        <v>#N/A</v>
      </c>
      <c r="H1524" s="155"/>
      <c r="I1524" s="128" t="str">
        <f t="shared" si="231"/>
        <v/>
      </c>
      <c r="J1524" s="48"/>
      <c r="K1524" s="185"/>
      <c r="L1524" s="155"/>
      <c r="M1524" s="69"/>
      <c r="N1524" s="69"/>
      <c r="O1524" s="69"/>
      <c r="P1524" s="100">
        <f t="shared" si="232"/>
        <v>0</v>
      </c>
      <c r="Q1524" s="188"/>
      <c r="R1524" s="140" t="str">
        <f t="shared" si="233"/>
        <v>0</v>
      </c>
      <c r="S1524" s="140" t="str">
        <f t="shared" si="234"/>
        <v>0</v>
      </c>
      <c r="T1524" s="157"/>
      <c r="U1524" s="106"/>
      <c r="V1524" s="142">
        <f t="shared" si="235"/>
        <v>0</v>
      </c>
      <c r="W1524" s="142">
        <f t="shared" si="236"/>
        <v>0</v>
      </c>
      <c r="X1524" s="108">
        <f t="shared" si="237"/>
        <v>0</v>
      </c>
      <c r="Y1524" s="108">
        <f t="shared" si="238"/>
        <v>0</v>
      </c>
      <c r="Z1524" s="108">
        <f t="shared" si="239"/>
        <v>0</v>
      </c>
      <c r="AA1524" s="151"/>
      <c r="AB1524" s="159"/>
      <c r="AS1524" s="176"/>
      <c r="AT1524" s="176"/>
      <c r="AU1524" s="176"/>
      <c r="AV1524" s="176"/>
      <c r="AW1524" s="176"/>
      <c r="AX1524" s="176"/>
      <c r="AY1524" s="176"/>
      <c r="AZ1524" s="176"/>
      <c r="BA1524" s="176"/>
      <c r="BB1524" s="176"/>
      <c r="BC1524" s="176"/>
      <c r="BD1524" s="176"/>
      <c r="BE1524" s="176"/>
      <c r="BF1524" s="176"/>
      <c r="BG1524" s="176"/>
      <c r="BH1524" s="176"/>
      <c r="BI1524" s="176"/>
      <c r="BJ1524" s="176"/>
      <c r="BK1524" s="176"/>
      <c r="BL1524" s="176"/>
      <c r="BM1524" s="176"/>
      <c r="BN1524" s="176"/>
      <c r="BO1524" s="176"/>
    </row>
    <row r="1525" s="115" customFormat="1" spans="1:67">
      <c r="A1525" s="94">
        <f t="shared" si="230"/>
        <v>1524</v>
      </c>
      <c r="B1525" s="95"/>
      <c r="C1525" s="69"/>
      <c r="D1525" s="48"/>
      <c r="E1525" s="69"/>
      <c r="F1525" s="184"/>
      <c r="G1525" s="124" t="e">
        <f>VLOOKUP(F1525,[2]零件成本10.26!$B$2:$C$7802,2,0)</f>
        <v>#N/A</v>
      </c>
      <c r="H1525" s="155"/>
      <c r="I1525" s="128" t="str">
        <f t="shared" si="231"/>
        <v/>
      </c>
      <c r="J1525" s="48"/>
      <c r="K1525" s="185"/>
      <c r="L1525" s="155"/>
      <c r="M1525" s="69"/>
      <c r="N1525" s="69"/>
      <c r="O1525" s="69"/>
      <c r="P1525" s="100">
        <f t="shared" si="232"/>
        <v>0</v>
      </c>
      <c r="Q1525" s="188"/>
      <c r="R1525" s="140" t="str">
        <f t="shared" si="233"/>
        <v>0</v>
      </c>
      <c r="S1525" s="140" t="str">
        <f t="shared" si="234"/>
        <v>0</v>
      </c>
      <c r="T1525" s="157"/>
      <c r="U1525" s="106"/>
      <c r="V1525" s="142">
        <f t="shared" si="235"/>
        <v>0</v>
      </c>
      <c r="W1525" s="142">
        <f t="shared" si="236"/>
        <v>0</v>
      </c>
      <c r="X1525" s="108">
        <f t="shared" si="237"/>
        <v>0</v>
      </c>
      <c r="Y1525" s="108">
        <f t="shared" si="238"/>
        <v>0</v>
      </c>
      <c r="Z1525" s="108">
        <f t="shared" si="239"/>
        <v>0</v>
      </c>
      <c r="AA1525" s="151"/>
      <c r="AB1525" s="159"/>
      <c r="AS1525" s="176"/>
      <c r="AT1525" s="176"/>
      <c r="AU1525" s="176"/>
      <c r="AV1525" s="176"/>
      <c r="AW1525" s="176"/>
      <c r="AX1525" s="176"/>
      <c r="AY1525" s="176"/>
      <c r="AZ1525" s="176"/>
      <c r="BA1525" s="176"/>
      <c r="BB1525" s="176"/>
      <c r="BC1525" s="176"/>
      <c r="BD1525" s="176"/>
      <c r="BE1525" s="176"/>
      <c r="BF1525" s="176"/>
      <c r="BG1525" s="176"/>
      <c r="BH1525" s="176"/>
      <c r="BI1525" s="176"/>
      <c r="BJ1525" s="176"/>
      <c r="BK1525" s="176"/>
      <c r="BL1525" s="176"/>
      <c r="BM1525" s="176"/>
      <c r="BN1525" s="176"/>
      <c r="BO1525" s="176"/>
    </row>
    <row r="1526" s="115" customFormat="1" spans="1:67">
      <c r="A1526" s="94">
        <f t="shared" si="230"/>
        <v>1525</v>
      </c>
      <c r="B1526" s="95"/>
      <c r="C1526" s="69"/>
      <c r="D1526" s="48"/>
      <c r="E1526" s="69"/>
      <c r="F1526" s="183"/>
      <c r="G1526" s="124" t="e">
        <f>VLOOKUP(F1526,[2]零件成本10.26!$B$2:$C$7802,2,0)</f>
        <v>#N/A</v>
      </c>
      <c r="H1526" s="155"/>
      <c r="I1526" s="128" t="str">
        <f t="shared" si="231"/>
        <v/>
      </c>
      <c r="J1526" s="48"/>
      <c r="K1526" s="185"/>
      <c r="L1526" s="155"/>
      <c r="M1526" s="69"/>
      <c r="N1526" s="69"/>
      <c r="O1526" s="69"/>
      <c r="P1526" s="100">
        <f t="shared" si="232"/>
        <v>0</v>
      </c>
      <c r="Q1526" s="188"/>
      <c r="R1526" s="140" t="str">
        <f t="shared" si="233"/>
        <v>0</v>
      </c>
      <c r="S1526" s="140" t="str">
        <f t="shared" si="234"/>
        <v>0</v>
      </c>
      <c r="T1526" s="157"/>
      <c r="U1526" s="106"/>
      <c r="V1526" s="142">
        <f t="shared" si="235"/>
        <v>0</v>
      </c>
      <c r="W1526" s="142">
        <f t="shared" si="236"/>
        <v>0</v>
      </c>
      <c r="X1526" s="108">
        <f t="shared" si="237"/>
        <v>0</v>
      </c>
      <c r="Y1526" s="108">
        <f t="shared" si="238"/>
        <v>0</v>
      </c>
      <c r="Z1526" s="108">
        <f t="shared" si="239"/>
        <v>0</v>
      </c>
      <c r="AA1526" s="151"/>
      <c r="AB1526" s="159"/>
      <c r="AS1526" s="176"/>
      <c r="AT1526" s="176"/>
      <c r="AU1526" s="176"/>
      <c r="AV1526" s="176"/>
      <c r="AW1526" s="176"/>
      <c r="AX1526" s="176"/>
      <c r="AY1526" s="176"/>
      <c r="AZ1526" s="176"/>
      <c r="BA1526" s="176"/>
      <c r="BB1526" s="176"/>
      <c r="BC1526" s="176"/>
      <c r="BD1526" s="176"/>
      <c r="BE1526" s="176"/>
      <c r="BF1526" s="176"/>
      <c r="BG1526" s="176"/>
      <c r="BH1526" s="176"/>
      <c r="BI1526" s="176"/>
      <c r="BJ1526" s="176"/>
      <c r="BK1526" s="176"/>
      <c r="BL1526" s="176"/>
      <c r="BM1526" s="176"/>
      <c r="BN1526" s="176"/>
      <c r="BO1526" s="176"/>
    </row>
    <row r="1527" s="115" customFormat="1" spans="1:67">
      <c r="A1527" s="94">
        <f t="shared" si="230"/>
        <v>1526</v>
      </c>
      <c r="B1527" s="95"/>
      <c r="C1527" s="69"/>
      <c r="D1527" s="48"/>
      <c r="E1527" s="69"/>
      <c r="F1527" s="184"/>
      <c r="G1527" s="124" t="e">
        <f>VLOOKUP(F1527,[2]零件成本10.26!$B$2:$C$7802,2,0)</f>
        <v>#N/A</v>
      </c>
      <c r="H1527" s="155"/>
      <c r="I1527" s="128" t="str">
        <f t="shared" si="231"/>
        <v/>
      </c>
      <c r="J1527" s="48"/>
      <c r="K1527" s="186"/>
      <c r="L1527" s="155"/>
      <c r="M1527" s="69"/>
      <c r="N1527" s="69"/>
      <c r="O1527" s="69"/>
      <c r="P1527" s="100">
        <f t="shared" si="232"/>
        <v>0</v>
      </c>
      <c r="Q1527" s="188"/>
      <c r="R1527" s="140" t="str">
        <f t="shared" si="233"/>
        <v>0</v>
      </c>
      <c r="S1527" s="140" t="str">
        <f t="shared" si="234"/>
        <v>0</v>
      </c>
      <c r="T1527" s="157"/>
      <c r="U1527" s="106"/>
      <c r="V1527" s="142">
        <f t="shared" si="235"/>
        <v>0</v>
      </c>
      <c r="W1527" s="142">
        <f t="shared" si="236"/>
        <v>0</v>
      </c>
      <c r="X1527" s="108">
        <f t="shared" si="237"/>
        <v>0</v>
      </c>
      <c r="Y1527" s="108">
        <f t="shared" si="238"/>
        <v>0</v>
      </c>
      <c r="Z1527" s="108">
        <f t="shared" si="239"/>
        <v>0</v>
      </c>
      <c r="AA1527" s="151"/>
      <c r="AB1527" s="159"/>
      <c r="AS1527" s="176"/>
      <c r="AT1527" s="176"/>
      <c r="AU1527" s="176"/>
      <c r="AV1527" s="176"/>
      <c r="AW1527" s="176"/>
      <c r="AX1527" s="176"/>
      <c r="AY1527" s="176"/>
      <c r="AZ1527" s="176"/>
      <c r="BA1527" s="176"/>
      <c r="BB1527" s="176"/>
      <c r="BC1527" s="176"/>
      <c r="BD1527" s="176"/>
      <c r="BE1527" s="176"/>
      <c r="BF1527" s="176"/>
      <c r="BG1527" s="176"/>
      <c r="BH1527" s="176"/>
      <c r="BI1527" s="176"/>
      <c r="BJ1527" s="176"/>
      <c r="BK1527" s="176"/>
      <c r="BL1527" s="176"/>
      <c r="BM1527" s="176"/>
      <c r="BN1527" s="176"/>
      <c r="BO1527" s="176"/>
    </row>
    <row r="1528" s="115" customFormat="1" spans="1:67">
      <c r="A1528" s="94">
        <f t="shared" si="230"/>
        <v>1527</v>
      </c>
      <c r="B1528" s="95"/>
      <c r="C1528" s="69"/>
      <c r="D1528" s="48"/>
      <c r="E1528" s="69"/>
      <c r="F1528" s="182"/>
      <c r="G1528" s="124" t="e">
        <f>VLOOKUP(F1528,[2]零件成本10.26!$B$2:$C$7802,2,0)</f>
        <v>#N/A</v>
      </c>
      <c r="H1528" s="155"/>
      <c r="I1528" s="128" t="str">
        <f t="shared" si="231"/>
        <v/>
      </c>
      <c r="J1528" s="48"/>
      <c r="K1528" s="186"/>
      <c r="L1528" s="155"/>
      <c r="M1528" s="69"/>
      <c r="N1528" s="69"/>
      <c r="O1528" s="69"/>
      <c r="P1528" s="100">
        <f t="shared" si="232"/>
        <v>0</v>
      </c>
      <c r="Q1528" s="188"/>
      <c r="R1528" s="140" t="str">
        <f t="shared" si="233"/>
        <v>0</v>
      </c>
      <c r="S1528" s="140" t="str">
        <f t="shared" si="234"/>
        <v>0</v>
      </c>
      <c r="T1528" s="157"/>
      <c r="U1528" s="106"/>
      <c r="V1528" s="142">
        <f t="shared" si="235"/>
        <v>0</v>
      </c>
      <c r="W1528" s="142">
        <f t="shared" si="236"/>
        <v>0</v>
      </c>
      <c r="X1528" s="108">
        <f t="shared" si="237"/>
        <v>0</v>
      </c>
      <c r="Y1528" s="108">
        <f t="shared" si="238"/>
        <v>0</v>
      </c>
      <c r="Z1528" s="108">
        <f t="shared" si="239"/>
        <v>0</v>
      </c>
      <c r="AA1528" s="151"/>
      <c r="AB1528" s="159"/>
      <c r="AS1528" s="176"/>
      <c r="AT1528" s="176"/>
      <c r="AU1528" s="176"/>
      <c r="AV1528" s="176"/>
      <c r="AW1528" s="176"/>
      <c r="AX1528" s="176"/>
      <c r="AY1528" s="176"/>
      <c r="AZ1528" s="176"/>
      <c r="BA1528" s="176"/>
      <c r="BB1528" s="176"/>
      <c r="BC1528" s="176"/>
      <c r="BD1528" s="176"/>
      <c r="BE1528" s="176"/>
      <c r="BF1528" s="176"/>
      <c r="BG1528" s="176"/>
      <c r="BH1528" s="176"/>
      <c r="BI1528" s="176"/>
      <c r="BJ1528" s="176"/>
      <c r="BK1528" s="176"/>
      <c r="BL1528" s="176"/>
      <c r="BM1528" s="176"/>
      <c r="BN1528" s="176"/>
      <c r="BO1528" s="176"/>
    </row>
    <row r="1529" s="115" customFormat="1" spans="1:67">
      <c r="A1529" s="94">
        <f t="shared" si="230"/>
        <v>1528</v>
      </c>
      <c r="B1529" s="95"/>
      <c r="C1529" s="69"/>
      <c r="D1529" s="48"/>
      <c r="E1529" s="69"/>
      <c r="F1529" s="182"/>
      <c r="G1529" s="124" t="e">
        <f>VLOOKUP(F1529,[2]零件成本10.26!$B$2:$C$7802,2,0)</f>
        <v>#N/A</v>
      </c>
      <c r="H1529" s="155"/>
      <c r="I1529" s="128" t="str">
        <f t="shared" si="231"/>
        <v/>
      </c>
      <c r="J1529" s="48"/>
      <c r="K1529" s="186"/>
      <c r="L1529" s="155"/>
      <c r="M1529" s="69"/>
      <c r="N1529" s="69"/>
      <c r="O1529" s="69"/>
      <c r="P1529" s="100">
        <f t="shared" si="232"/>
        <v>0</v>
      </c>
      <c r="Q1529" s="188"/>
      <c r="R1529" s="140" t="str">
        <f t="shared" si="233"/>
        <v>0</v>
      </c>
      <c r="S1529" s="140" t="str">
        <f t="shared" si="234"/>
        <v>0</v>
      </c>
      <c r="T1529" s="157"/>
      <c r="U1529" s="106"/>
      <c r="V1529" s="142">
        <f t="shared" si="235"/>
        <v>0</v>
      </c>
      <c r="W1529" s="142">
        <f t="shared" si="236"/>
        <v>0</v>
      </c>
      <c r="X1529" s="108">
        <f t="shared" si="237"/>
        <v>0</v>
      </c>
      <c r="Y1529" s="108">
        <f t="shared" si="238"/>
        <v>0</v>
      </c>
      <c r="Z1529" s="108">
        <f t="shared" si="239"/>
        <v>0</v>
      </c>
      <c r="AA1529" s="151"/>
      <c r="AB1529" s="159"/>
      <c r="AS1529" s="176"/>
      <c r="AT1529" s="176"/>
      <c r="AU1529" s="176"/>
      <c r="AV1529" s="176"/>
      <c r="AW1529" s="176"/>
      <c r="AX1529" s="176"/>
      <c r="AY1529" s="176"/>
      <c r="AZ1529" s="176"/>
      <c r="BA1529" s="176"/>
      <c r="BB1529" s="176"/>
      <c r="BC1529" s="176"/>
      <c r="BD1529" s="176"/>
      <c r="BE1529" s="176"/>
      <c r="BF1529" s="176"/>
      <c r="BG1529" s="176"/>
      <c r="BH1529" s="176"/>
      <c r="BI1529" s="176"/>
      <c r="BJ1529" s="176"/>
      <c r="BK1529" s="176"/>
      <c r="BL1529" s="176"/>
      <c r="BM1529" s="176"/>
      <c r="BN1529" s="176"/>
      <c r="BO1529" s="176"/>
    </row>
    <row r="1530" s="115" customFormat="1" spans="1:67">
      <c r="A1530" s="94">
        <f t="shared" si="230"/>
        <v>1529</v>
      </c>
      <c r="B1530" s="95"/>
      <c r="C1530" s="69"/>
      <c r="D1530" s="48"/>
      <c r="E1530" s="69"/>
      <c r="F1530" s="182"/>
      <c r="G1530" s="124" t="e">
        <f>VLOOKUP(F1530,[2]零件成本10.26!$B$2:$C$7802,2,0)</f>
        <v>#N/A</v>
      </c>
      <c r="H1530" s="155"/>
      <c r="I1530" s="128" t="str">
        <f t="shared" si="231"/>
        <v/>
      </c>
      <c r="J1530" s="48"/>
      <c r="K1530" s="186"/>
      <c r="L1530" s="155"/>
      <c r="M1530" s="69"/>
      <c r="N1530" s="69"/>
      <c r="O1530" s="69"/>
      <c r="P1530" s="100">
        <f t="shared" si="232"/>
        <v>0</v>
      </c>
      <c r="Q1530" s="188"/>
      <c r="R1530" s="140" t="str">
        <f t="shared" si="233"/>
        <v>0</v>
      </c>
      <c r="S1530" s="140" t="str">
        <f t="shared" si="234"/>
        <v>0</v>
      </c>
      <c r="T1530" s="157"/>
      <c r="U1530" s="106"/>
      <c r="V1530" s="142">
        <f t="shared" si="235"/>
        <v>0</v>
      </c>
      <c r="W1530" s="142">
        <f t="shared" si="236"/>
        <v>0</v>
      </c>
      <c r="X1530" s="108">
        <f t="shared" si="237"/>
        <v>0</v>
      </c>
      <c r="Y1530" s="108">
        <f t="shared" si="238"/>
        <v>0</v>
      </c>
      <c r="Z1530" s="108">
        <f t="shared" si="239"/>
        <v>0</v>
      </c>
      <c r="AA1530" s="151"/>
      <c r="AB1530" s="159"/>
      <c r="AS1530" s="176"/>
      <c r="AT1530" s="176"/>
      <c r="AU1530" s="176"/>
      <c r="AV1530" s="176"/>
      <c r="AW1530" s="176"/>
      <c r="AX1530" s="176"/>
      <c r="AY1530" s="176"/>
      <c r="AZ1530" s="176"/>
      <c r="BA1530" s="176"/>
      <c r="BB1530" s="176"/>
      <c r="BC1530" s="176"/>
      <c r="BD1530" s="176"/>
      <c r="BE1530" s="176"/>
      <c r="BF1530" s="176"/>
      <c r="BG1530" s="176"/>
      <c r="BH1530" s="176"/>
      <c r="BI1530" s="176"/>
      <c r="BJ1530" s="176"/>
      <c r="BK1530" s="176"/>
      <c r="BL1530" s="176"/>
      <c r="BM1530" s="176"/>
      <c r="BN1530" s="176"/>
      <c r="BO1530" s="176"/>
    </row>
    <row r="1531" s="115" customFormat="1" spans="1:67">
      <c r="A1531" s="94">
        <f t="shared" si="230"/>
        <v>1530</v>
      </c>
      <c r="B1531" s="95"/>
      <c r="C1531" s="69"/>
      <c r="D1531" s="48"/>
      <c r="E1531" s="69"/>
      <c r="F1531" s="182"/>
      <c r="G1531" s="124" t="e">
        <f>VLOOKUP(F1531,[2]零件成本10.26!$B$2:$C$7802,2,0)</f>
        <v>#N/A</v>
      </c>
      <c r="H1531" s="155"/>
      <c r="I1531" s="128" t="str">
        <f t="shared" si="231"/>
        <v/>
      </c>
      <c r="J1531" s="48"/>
      <c r="K1531" s="186"/>
      <c r="L1531" s="155"/>
      <c r="M1531" s="69"/>
      <c r="N1531" s="69"/>
      <c r="O1531" s="69"/>
      <c r="P1531" s="100">
        <f t="shared" si="232"/>
        <v>0</v>
      </c>
      <c r="Q1531" s="188"/>
      <c r="R1531" s="140" t="str">
        <f t="shared" si="233"/>
        <v>0</v>
      </c>
      <c r="S1531" s="140" t="str">
        <f t="shared" si="234"/>
        <v>0</v>
      </c>
      <c r="T1531" s="157"/>
      <c r="U1531" s="106"/>
      <c r="V1531" s="142">
        <f t="shared" si="235"/>
        <v>0</v>
      </c>
      <c r="W1531" s="142">
        <f t="shared" si="236"/>
        <v>0</v>
      </c>
      <c r="X1531" s="108">
        <f t="shared" si="237"/>
        <v>0</v>
      </c>
      <c r="Y1531" s="108">
        <f t="shared" si="238"/>
        <v>0</v>
      </c>
      <c r="Z1531" s="108">
        <f t="shared" si="239"/>
        <v>0</v>
      </c>
      <c r="AA1531" s="151"/>
      <c r="AB1531" s="159"/>
      <c r="AS1531" s="176"/>
      <c r="AT1531" s="176"/>
      <c r="AU1531" s="176"/>
      <c r="AV1531" s="176"/>
      <c r="AW1531" s="176"/>
      <c r="AX1531" s="176"/>
      <c r="AY1531" s="176"/>
      <c r="AZ1531" s="176"/>
      <c r="BA1531" s="176"/>
      <c r="BB1531" s="176"/>
      <c r="BC1531" s="176"/>
      <c r="BD1531" s="176"/>
      <c r="BE1531" s="176"/>
      <c r="BF1531" s="176"/>
      <c r="BG1531" s="176"/>
      <c r="BH1531" s="176"/>
      <c r="BI1531" s="176"/>
      <c r="BJ1531" s="176"/>
      <c r="BK1531" s="176"/>
      <c r="BL1531" s="176"/>
      <c r="BM1531" s="176"/>
      <c r="BN1531" s="176"/>
      <c r="BO1531" s="176"/>
    </row>
    <row r="1532" s="115" customFormat="1" spans="1:67">
      <c r="A1532" s="94">
        <f t="shared" si="230"/>
        <v>1531</v>
      </c>
      <c r="B1532" s="95"/>
      <c r="C1532" s="69"/>
      <c r="D1532" s="48"/>
      <c r="E1532" s="69"/>
      <c r="F1532" s="182"/>
      <c r="G1532" s="124" t="e">
        <f>VLOOKUP(F1532,[2]零件成本10.26!$B$2:$C$7802,2,0)</f>
        <v>#N/A</v>
      </c>
      <c r="H1532" s="155"/>
      <c r="I1532" s="128" t="str">
        <f t="shared" si="231"/>
        <v/>
      </c>
      <c r="J1532" s="48"/>
      <c r="K1532" s="187"/>
      <c r="L1532" s="155"/>
      <c r="M1532" s="69"/>
      <c r="N1532" s="69"/>
      <c r="O1532" s="69"/>
      <c r="P1532" s="100">
        <f t="shared" si="232"/>
        <v>0</v>
      </c>
      <c r="Q1532" s="188"/>
      <c r="R1532" s="140" t="str">
        <f t="shared" si="233"/>
        <v>0</v>
      </c>
      <c r="S1532" s="140" t="str">
        <f t="shared" si="234"/>
        <v>0</v>
      </c>
      <c r="T1532" s="157"/>
      <c r="U1532" s="106"/>
      <c r="V1532" s="142">
        <f t="shared" si="235"/>
        <v>0</v>
      </c>
      <c r="W1532" s="142">
        <f t="shared" si="236"/>
        <v>0</v>
      </c>
      <c r="X1532" s="108">
        <f t="shared" si="237"/>
        <v>0</v>
      </c>
      <c r="Y1532" s="108">
        <f t="shared" si="238"/>
        <v>0</v>
      </c>
      <c r="Z1532" s="108">
        <f t="shared" si="239"/>
        <v>0</v>
      </c>
      <c r="AA1532" s="151"/>
      <c r="AB1532" s="159"/>
      <c r="AS1532" s="176"/>
      <c r="AT1532" s="176"/>
      <c r="AU1532" s="176"/>
      <c r="AV1532" s="176"/>
      <c r="AW1532" s="176"/>
      <c r="AX1532" s="176"/>
      <c r="AY1532" s="176"/>
      <c r="AZ1532" s="176"/>
      <c r="BA1532" s="176"/>
      <c r="BB1532" s="176"/>
      <c r="BC1532" s="176"/>
      <c r="BD1532" s="176"/>
      <c r="BE1532" s="176"/>
      <c r="BF1532" s="176"/>
      <c r="BG1532" s="176"/>
      <c r="BH1532" s="176"/>
      <c r="BI1532" s="176"/>
      <c r="BJ1532" s="176"/>
      <c r="BK1532" s="176"/>
      <c r="BL1532" s="176"/>
      <c r="BM1532" s="176"/>
      <c r="BN1532" s="176"/>
      <c r="BO1532" s="176"/>
    </row>
    <row r="1533" s="115" customFormat="1" spans="1:67">
      <c r="A1533" s="94">
        <f t="shared" si="230"/>
        <v>1532</v>
      </c>
      <c r="B1533" s="95"/>
      <c r="C1533" s="69"/>
      <c r="D1533" s="48"/>
      <c r="E1533" s="69"/>
      <c r="F1533" s="182"/>
      <c r="G1533" s="124" t="e">
        <f>VLOOKUP(F1533,[2]零件成本10.26!$B$2:$C$7802,2,0)</f>
        <v>#N/A</v>
      </c>
      <c r="H1533" s="155"/>
      <c r="I1533" s="128" t="str">
        <f t="shared" si="231"/>
        <v/>
      </c>
      <c r="J1533" s="48"/>
      <c r="K1533" s="187"/>
      <c r="L1533" s="155"/>
      <c r="M1533" s="69"/>
      <c r="N1533" s="69"/>
      <c r="O1533" s="69"/>
      <c r="P1533" s="100">
        <f t="shared" si="232"/>
        <v>0</v>
      </c>
      <c r="Q1533" s="188"/>
      <c r="R1533" s="140" t="str">
        <f t="shared" si="233"/>
        <v>0</v>
      </c>
      <c r="S1533" s="140" t="str">
        <f t="shared" si="234"/>
        <v>0</v>
      </c>
      <c r="T1533" s="157"/>
      <c r="U1533" s="106"/>
      <c r="V1533" s="142">
        <f t="shared" si="235"/>
        <v>0</v>
      </c>
      <c r="W1533" s="142">
        <f t="shared" si="236"/>
        <v>0</v>
      </c>
      <c r="X1533" s="108">
        <f t="shared" si="237"/>
        <v>0</v>
      </c>
      <c r="Y1533" s="108">
        <f t="shared" si="238"/>
        <v>0</v>
      </c>
      <c r="Z1533" s="108">
        <f t="shared" si="239"/>
        <v>0</v>
      </c>
      <c r="AA1533" s="151"/>
      <c r="AB1533" s="159"/>
      <c r="AS1533" s="176"/>
      <c r="AT1533" s="176"/>
      <c r="AU1533" s="176"/>
      <c r="AV1533" s="176"/>
      <c r="AW1533" s="176"/>
      <c r="AX1533" s="176"/>
      <c r="AY1533" s="176"/>
      <c r="AZ1533" s="176"/>
      <c r="BA1533" s="176"/>
      <c r="BB1533" s="176"/>
      <c r="BC1533" s="176"/>
      <c r="BD1533" s="176"/>
      <c r="BE1533" s="176"/>
      <c r="BF1533" s="176"/>
      <c r="BG1533" s="176"/>
      <c r="BH1533" s="176"/>
      <c r="BI1533" s="176"/>
      <c r="BJ1533" s="176"/>
      <c r="BK1533" s="176"/>
      <c r="BL1533" s="176"/>
      <c r="BM1533" s="176"/>
      <c r="BN1533" s="176"/>
      <c r="BO1533" s="176"/>
    </row>
    <row r="1534" s="115" customFormat="1" spans="1:67">
      <c r="A1534" s="94">
        <f t="shared" si="230"/>
        <v>1533</v>
      </c>
      <c r="B1534" s="95"/>
      <c r="C1534" s="69"/>
      <c r="D1534" s="48"/>
      <c r="E1534" s="69"/>
      <c r="F1534" s="184"/>
      <c r="G1534" s="124" t="e">
        <f>VLOOKUP(F1534,[2]零件成本10.26!$B$2:$C$7802,2,0)</f>
        <v>#N/A</v>
      </c>
      <c r="H1534" s="155"/>
      <c r="I1534" s="128" t="str">
        <f t="shared" si="231"/>
        <v/>
      </c>
      <c r="J1534" s="48"/>
      <c r="K1534" s="187"/>
      <c r="L1534" s="155"/>
      <c r="M1534" s="69"/>
      <c r="N1534" s="69"/>
      <c r="O1534" s="69"/>
      <c r="P1534" s="100">
        <f t="shared" si="232"/>
        <v>0</v>
      </c>
      <c r="Q1534" s="188"/>
      <c r="R1534" s="140" t="str">
        <f t="shared" si="233"/>
        <v>0</v>
      </c>
      <c r="S1534" s="140" t="str">
        <f t="shared" si="234"/>
        <v>0</v>
      </c>
      <c r="T1534" s="157"/>
      <c r="U1534" s="106"/>
      <c r="V1534" s="142">
        <f t="shared" si="235"/>
        <v>0</v>
      </c>
      <c r="W1534" s="142">
        <f t="shared" si="236"/>
        <v>0</v>
      </c>
      <c r="X1534" s="108">
        <f t="shared" si="237"/>
        <v>0</v>
      </c>
      <c r="Y1534" s="108">
        <f t="shared" si="238"/>
        <v>0</v>
      </c>
      <c r="Z1534" s="108">
        <f t="shared" si="239"/>
        <v>0</v>
      </c>
      <c r="AA1534" s="151"/>
      <c r="AB1534" s="159"/>
      <c r="AS1534" s="176"/>
      <c r="AT1534" s="176"/>
      <c r="AU1534" s="176"/>
      <c r="AV1534" s="176"/>
      <c r="AW1534" s="176"/>
      <c r="AX1534" s="176"/>
      <c r="AY1534" s="176"/>
      <c r="AZ1534" s="176"/>
      <c r="BA1534" s="176"/>
      <c r="BB1534" s="176"/>
      <c r="BC1534" s="176"/>
      <c r="BD1534" s="176"/>
      <c r="BE1534" s="176"/>
      <c r="BF1534" s="176"/>
      <c r="BG1534" s="176"/>
      <c r="BH1534" s="176"/>
      <c r="BI1534" s="176"/>
      <c r="BJ1534" s="176"/>
      <c r="BK1534" s="176"/>
      <c r="BL1534" s="176"/>
      <c r="BM1534" s="176"/>
      <c r="BN1534" s="176"/>
      <c r="BO1534" s="176"/>
    </row>
    <row r="1535" s="115" customFormat="1" spans="1:67">
      <c r="A1535" s="94">
        <f t="shared" si="230"/>
        <v>1534</v>
      </c>
      <c r="B1535" s="95"/>
      <c r="C1535" s="69"/>
      <c r="D1535" s="48"/>
      <c r="E1535" s="69"/>
      <c r="F1535" s="183"/>
      <c r="G1535" s="124" t="e">
        <f>VLOOKUP(F1535,[2]零件成本10.26!$B$2:$C$7802,2,0)</f>
        <v>#N/A</v>
      </c>
      <c r="H1535" s="155"/>
      <c r="I1535" s="128" t="str">
        <f t="shared" si="231"/>
        <v/>
      </c>
      <c r="J1535" s="48"/>
      <c r="K1535" s="187"/>
      <c r="L1535" s="155"/>
      <c r="M1535" s="69"/>
      <c r="N1535" s="69"/>
      <c r="O1535" s="69"/>
      <c r="P1535" s="100">
        <f t="shared" si="232"/>
        <v>0</v>
      </c>
      <c r="Q1535" s="188"/>
      <c r="R1535" s="140" t="str">
        <f t="shared" si="233"/>
        <v>0</v>
      </c>
      <c r="S1535" s="140" t="str">
        <f t="shared" si="234"/>
        <v>0</v>
      </c>
      <c r="T1535" s="157"/>
      <c r="U1535" s="106"/>
      <c r="V1535" s="142">
        <f t="shared" si="235"/>
        <v>0</v>
      </c>
      <c r="W1535" s="142">
        <f t="shared" si="236"/>
        <v>0</v>
      </c>
      <c r="X1535" s="108">
        <f t="shared" si="237"/>
        <v>0</v>
      </c>
      <c r="Y1535" s="108">
        <f t="shared" si="238"/>
        <v>0</v>
      </c>
      <c r="Z1535" s="108">
        <f t="shared" si="239"/>
        <v>0</v>
      </c>
      <c r="AA1535" s="151"/>
      <c r="AB1535" s="159"/>
      <c r="AS1535" s="176"/>
      <c r="AT1535" s="176"/>
      <c r="AU1535" s="176"/>
      <c r="AV1535" s="176"/>
      <c r="AW1535" s="176"/>
      <c r="AX1535" s="176"/>
      <c r="AY1535" s="176"/>
      <c r="AZ1535" s="176"/>
      <c r="BA1535" s="176"/>
      <c r="BB1535" s="176"/>
      <c r="BC1535" s="176"/>
      <c r="BD1535" s="176"/>
      <c r="BE1535" s="176"/>
      <c r="BF1535" s="176"/>
      <c r="BG1535" s="176"/>
      <c r="BH1535" s="176"/>
      <c r="BI1535" s="176"/>
      <c r="BJ1535" s="176"/>
      <c r="BK1535" s="176"/>
      <c r="BL1535" s="176"/>
      <c r="BM1535" s="176"/>
      <c r="BN1535" s="176"/>
      <c r="BO1535" s="176"/>
    </row>
    <row r="1536" s="115" customFormat="1" spans="1:67">
      <c r="A1536" s="94">
        <f t="shared" si="230"/>
        <v>1535</v>
      </c>
      <c r="B1536" s="95"/>
      <c r="C1536" s="69"/>
      <c r="D1536" s="48"/>
      <c r="E1536" s="69"/>
      <c r="F1536" s="182"/>
      <c r="G1536" s="124" t="e">
        <f>VLOOKUP(F1536,[2]零件成本10.26!$B$2:$C$7802,2,0)</f>
        <v>#N/A</v>
      </c>
      <c r="H1536" s="155"/>
      <c r="I1536" s="128" t="str">
        <f t="shared" si="231"/>
        <v/>
      </c>
      <c r="J1536" s="48"/>
      <c r="K1536" s="187"/>
      <c r="L1536" s="155"/>
      <c r="M1536" s="69"/>
      <c r="N1536" s="69"/>
      <c r="O1536" s="69"/>
      <c r="P1536" s="100">
        <f t="shared" si="232"/>
        <v>0</v>
      </c>
      <c r="Q1536" s="188"/>
      <c r="R1536" s="140" t="str">
        <f t="shared" si="233"/>
        <v>0</v>
      </c>
      <c r="S1536" s="140" t="str">
        <f t="shared" si="234"/>
        <v>0</v>
      </c>
      <c r="T1536" s="157"/>
      <c r="U1536" s="106"/>
      <c r="V1536" s="142">
        <f t="shared" si="235"/>
        <v>0</v>
      </c>
      <c r="W1536" s="142">
        <f t="shared" si="236"/>
        <v>0</v>
      </c>
      <c r="X1536" s="108">
        <f t="shared" si="237"/>
        <v>0</v>
      </c>
      <c r="Y1536" s="108">
        <f t="shared" si="238"/>
        <v>0</v>
      </c>
      <c r="Z1536" s="108">
        <f t="shared" si="239"/>
        <v>0</v>
      </c>
      <c r="AA1536" s="151"/>
      <c r="AB1536" s="159"/>
      <c r="AS1536" s="176"/>
      <c r="AT1536" s="176"/>
      <c r="AU1536" s="176"/>
      <c r="AV1536" s="176"/>
      <c r="AW1536" s="176"/>
      <c r="AX1536" s="176"/>
      <c r="AY1536" s="176"/>
      <c r="AZ1536" s="176"/>
      <c r="BA1536" s="176"/>
      <c r="BB1536" s="176"/>
      <c r="BC1536" s="176"/>
      <c r="BD1536" s="176"/>
      <c r="BE1536" s="176"/>
      <c r="BF1536" s="176"/>
      <c r="BG1536" s="176"/>
      <c r="BH1536" s="176"/>
      <c r="BI1536" s="176"/>
      <c r="BJ1536" s="176"/>
      <c r="BK1536" s="176"/>
      <c r="BL1536" s="176"/>
      <c r="BM1536" s="176"/>
      <c r="BN1536" s="176"/>
      <c r="BO1536" s="176"/>
    </row>
    <row r="1537" s="115" customFormat="1" spans="1:67">
      <c r="A1537" s="94">
        <f t="shared" si="230"/>
        <v>1536</v>
      </c>
      <c r="B1537" s="95"/>
      <c r="C1537" s="69"/>
      <c r="D1537" s="48"/>
      <c r="E1537" s="69"/>
      <c r="F1537" s="182"/>
      <c r="G1537" s="124" t="e">
        <f>VLOOKUP(F1537,[2]零件成本10.26!$B$2:$C$7802,2,0)</f>
        <v>#N/A</v>
      </c>
      <c r="H1537" s="155"/>
      <c r="I1537" s="128" t="str">
        <f t="shared" si="231"/>
        <v/>
      </c>
      <c r="J1537" s="48"/>
      <c r="K1537" s="187"/>
      <c r="L1537" s="155"/>
      <c r="M1537" s="69"/>
      <c r="N1537" s="69"/>
      <c r="O1537" s="69"/>
      <c r="P1537" s="100">
        <f t="shared" si="232"/>
        <v>0</v>
      </c>
      <c r="Q1537" s="188"/>
      <c r="R1537" s="140" t="str">
        <f t="shared" si="233"/>
        <v>0</v>
      </c>
      <c r="S1537" s="140" t="str">
        <f t="shared" si="234"/>
        <v>0</v>
      </c>
      <c r="T1537" s="157"/>
      <c r="U1537" s="106"/>
      <c r="V1537" s="142">
        <f t="shared" si="235"/>
        <v>0</v>
      </c>
      <c r="W1537" s="142">
        <f t="shared" si="236"/>
        <v>0</v>
      </c>
      <c r="X1537" s="108">
        <f t="shared" si="237"/>
        <v>0</v>
      </c>
      <c r="Y1537" s="108">
        <f t="shared" si="238"/>
        <v>0</v>
      </c>
      <c r="Z1537" s="108">
        <f t="shared" si="239"/>
        <v>0</v>
      </c>
      <c r="AA1537" s="151"/>
      <c r="AB1537" s="159"/>
      <c r="AS1537" s="176"/>
      <c r="AT1537" s="176"/>
      <c r="AU1537" s="176"/>
      <c r="AV1537" s="176"/>
      <c r="AW1537" s="176"/>
      <c r="AX1537" s="176"/>
      <c r="AY1537" s="176"/>
      <c r="AZ1537" s="176"/>
      <c r="BA1537" s="176"/>
      <c r="BB1537" s="176"/>
      <c r="BC1537" s="176"/>
      <c r="BD1537" s="176"/>
      <c r="BE1537" s="176"/>
      <c r="BF1537" s="176"/>
      <c r="BG1537" s="176"/>
      <c r="BH1537" s="176"/>
      <c r="BI1537" s="176"/>
      <c r="BJ1537" s="176"/>
      <c r="BK1537" s="176"/>
      <c r="BL1537" s="176"/>
      <c r="BM1537" s="176"/>
      <c r="BN1537" s="176"/>
      <c r="BO1537" s="176"/>
    </row>
    <row r="1538" s="115" customFormat="1" spans="1:67">
      <c r="A1538" s="94">
        <f t="shared" ref="A1538:A1601" si="240">ROW()-1</f>
        <v>1537</v>
      </c>
      <c r="B1538" s="95"/>
      <c r="C1538" s="69"/>
      <c r="D1538" s="48"/>
      <c r="E1538" s="69"/>
      <c r="F1538" s="182"/>
      <c r="G1538" s="124" t="e">
        <f>VLOOKUP(F1538,[2]零件成本10.26!$B$2:$C$7802,2,0)</f>
        <v>#N/A</v>
      </c>
      <c r="H1538" s="155"/>
      <c r="I1538" s="128" t="str">
        <f t="shared" ref="I1538:I1601" si="241">C1538&amp;F1538</f>
        <v/>
      </c>
      <c r="J1538" s="48"/>
      <c r="K1538" s="187"/>
      <c r="L1538" s="155"/>
      <c r="M1538" s="69"/>
      <c r="N1538" s="69"/>
      <c r="O1538" s="69"/>
      <c r="P1538" s="100">
        <f t="shared" ref="P1538:P1601" si="242">K1538</f>
        <v>0</v>
      </c>
      <c r="Q1538" s="188"/>
      <c r="R1538" s="140" t="str">
        <f t="shared" ref="R1538:R1601" si="243">IF(P1538&gt;Q1538,P1538-Q1538,"0")</f>
        <v>0</v>
      </c>
      <c r="S1538" s="140" t="str">
        <f t="shared" ref="S1538:S1601" si="244">IF(P1538&lt;Q1538,P1538-Q1538,"0")</f>
        <v>0</v>
      </c>
      <c r="T1538" s="157"/>
      <c r="U1538" s="106"/>
      <c r="V1538" s="142">
        <f t="shared" ref="V1538:V1601" si="245">IFERROR(P1538*U1538,"")</f>
        <v>0</v>
      </c>
      <c r="W1538" s="142">
        <f t="shared" ref="W1538:W1601" si="246">IFERROR(Q1538*U1538,"")</f>
        <v>0</v>
      </c>
      <c r="X1538" s="108">
        <f t="shared" ref="X1538:X1601" si="247">IFERROR(R1538*U1538,"")</f>
        <v>0</v>
      </c>
      <c r="Y1538" s="108">
        <f t="shared" ref="Y1538:Y1601" si="248">IFERROR(S1538*U1538,"")</f>
        <v>0</v>
      </c>
      <c r="Z1538" s="108">
        <f t="shared" ref="Z1538:Z1601" si="249">V1538-W1538</f>
        <v>0</v>
      </c>
      <c r="AA1538" s="151"/>
      <c r="AB1538" s="159"/>
      <c r="AS1538" s="176"/>
      <c r="AT1538" s="176"/>
      <c r="AU1538" s="176"/>
      <c r="AV1538" s="176"/>
      <c r="AW1538" s="176"/>
      <c r="AX1538" s="176"/>
      <c r="AY1538" s="176"/>
      <c r="AZ1538" s="176"/>
      <c r="BA1538" s="176"/>
      <c r="BB1538" s="176"/>
      <c r="BC1538" s="176"/>
      <c r="BD1538" s="176"/>
      <c r="BE1538" s="176"/>
      <c r="BF1538" s="176"/>
      <c r="BG1538" s="176"/>
      <c r="BH1538" s="176"/>
      <c r="BI1538" s="176"/>
      <c r="BJ1538" s="176"/>
      <c r="BK1538" s="176"/>
      <c r="BL1538" s="176"/>
      <c r="BM1538" s="176"/>
      <c r="BN1538" s="176"/>
      <c r="BO1538" s="176"/>
    </row>
    <row r="1539" s="115" customFormat="1" spans="1:67">
      <c r="A1539" s="94">
        <f t="shared" si="240"/>
        <v>1538</v>
      </c>
      <c r="B1539" s="95"/>
      <c r="C1539" s="69"/>
      <c r="D1539" s="48"/>
      <c r="E1539" s="69"/>
      <c r="F1539" s="182"/>
      <c r="G1539" s="124" t="e">
        <f>VLOOKUP(F1539,[2]零件成本10.26!$B$2:$C$7802,2,0)</f>
        <v>#N/A</v>
      </c>
      <c r="H1539" s="155"/>
      <c r="I1539" s="128" t="str">
        <f t="shared" si="241"/>
        <v/>
      </c>
      <c r="J1539" s="48"/>
      <c r="K1539" s="187"/>
      <c r="L1539" s="155"/>
      <c r="M1539" s="69"/>
      <c r="N1539" s="69"/>
      <c r="O1539" s="69"/>
      <c r="P1539" s="100">
        <f t="shared" si="242"/>
        <v>0</v>
      </c>
      <c r="Q1539" s="188"/>
      <c r="R1539" s="140" t="str">
        <f t="shared" si="243"/>
        <v>0</v>
      </c>
      <c r="S1539" s="140" t="str">
        <f t="shared" si="244"/>
        <v>0</v>
      </c>
      <c r="T1539" s="157"/>
      <c r="U1539" s="106"/>
      <c r="V1539" s="142">
        <f t="shared" si="245"/>
        <v>0</v>
      </c>
      <c r="W1539" s="142">
        <f t="shared" si="246"/>
        <v>0</v>
      </c>
      <c r="X1539" s="108">
        <f t="shared" si="247"/>
        <v>0</v>
      </c>
      <c r="Y1539" s="108">
        <f t="shared" si="248"/>
        <v>0</v>
      </c>
      <c r="Z1539" s="108">
        <f t="shared" si="249"/>
        <v>0</v>
      </c>
      <c r="AA1539" s="151"/>
      <c r="AB1539" s="159"/>
      <c r="AS1539" s="176"/>
      <c r="AT1539" s="176"/>
      <c r="AU1539" s="176"/>
      <c r="AV1539" s="176"/>
      <c r="AW1539" s="176"/>
      <c r="AX1539" s="176"/>
      <c r="AY1539" s="176"/>
      <c r="AZ1539" s="176"/>
      <c r="BA1539" s="176"/>
      <c r="BB1539" s="176"/>
      <c r="BC1539" s="176"/>
      <c r="BD1539" s="176"/>
      <c r="BE1539" s="176"/>
      <c r="BF1539" s="176"/>
      <c r="BG1539" s="176"/>
      <c r="BH1539" s="176"/>
      <c r="BI1539" s="176"/>
      <c r="BJ1539" s="176"/>
      <c r="BK1539" s="176"/>
      <c r="BL1539" s="176"/>
      <c r="BM1539" s="176"/>
      <c r="BN1539" s="176"/>
      <c r="BO1539" s="176"/>
    </row>
    <row r="1540" s="115" customFormat="1" spans="1:67">
      <c r="A1540" s="94">
        <f t="shared" si="240"/>
        <v>1539</v>
      </c>
      <c r="B1540" s="95"/>
      <c r="C1540" s="69"/>
      <c r="D1540" s="48"/>
      <c r="E1540" s="69"/>
      <c r="F1540" s="182"/>
      <c r="G1540" s="124" t="e">
        <f>VLOOKUP(F1540,[2]零件成本10.26!$B$2:$C$7802,2,0)</f>
        <v>#N/A</v>
      </c>
      <c r="H1540" s="155"/>
      <c r="I1540" s="128" t="str">
        <f t="shared" si="241"/>
        <v/>
      </c>
      <c r="J1540" s="48"/>
      <c r="K1540" s="126"/>
      <c r="L1540" s="155"/>
      <c r="M1540" s="69"/>
      <c r="N1540" s="69"/>
      <c r="O1540" s="69"/>
      <c r="P1540" s="100">
        <f t="shared" si="242"/>
        <v>0</v>
      </c>
      <c r="Q1540" s="188"/>
      <c r="R1540" s="140" t="str">
        <f t="shared" si="243"/>
        <v>0</v>
      </c>
      <c r="S1540" s="140" t="str">
        <f t="shared" si="244"/>
        <v>0</v>
      </c>
      <c r="T1540" s="157"/>
      <c r="U1540" s="106"/>
      <c r="V1540" s="142">
        <f t="shared" si="245"/>
        <v>0</v>
      </c>
      <c r="W1540" s="142">
        <f t="shared" si="246"/>
        <v>0</v>
      </c>
      <c r="X1540" s="108">
        <f t="shared" si="247"/>
        <v>0</v>
      </c>
      <c r="Y1540" s="108">
        <f t="shared" si="248"/>
        <v>0</v>
      </c>
      <c r="Z1540" s="108">
        <f t="shared" si="249"/>
        <v>0</v>
      </c>
      <c r="AA1540" s="151"/>
      <c r="AB1540" s="159"/>
      <c r="AS1540" s="176"/>
      <c r="AT1540" s="176"/>
      <c r="AU1540" s="176"/>
      <c r="AV1540" s="176"/>
      <c r="AW1540" s="176"/>
      <c r="AX1540" s="176"/>
      <c r="AY1540" s="176"/>
      <c r="AZ1540" s="176"/>
      <c r="BA1540" s="176"/>
      <c r="BB1540" s="176"/>
      <c r="BC1540" s="176"/>
      <c r="BD1540" s="176"/>
      <c r="BE1540" s="176"/>
      <c r="BF1540" s="176"/>
      <c r="BG1540" s="176"/>
      <c r="BH1540" s="176"/>
      <c r="BI1540" s="176"/>
      <c r="BJ1540" s="176"/>
      <c r="BK1540" s="176"/>
      <c r="BL1540" s="176"/>
      <c r="BM1540" s="176"/>
      <c r="BN1540" s="176"/>
      <c r="BO1540" s="176"/>
    </row>
    <row r="1541" s="115" customFormat="1" spans="1:67">
      <c r="A1541" s="94">
        <f t="shared" si="240"/>
        <v>1540</v>
      </c>
      <c r="B1541" s="95"/>
      <c r="C1541" s="69"/>
      <c r="D1541" s="48"/>
      <c r="E1541" s="69"/>
      <c r="F1541" s="182"/>
      <c r="G1541" s="124" t="e">
        <f>VLOOKUP(F1541,[2]零件成本10.26!$B$2:$C$7802,2,0)</f>
        <v>#N/A</v>
      </c>
      <c r="H1541" s="155"/>
      <c r="I1541" s="128" t="str">
        <f t="shared" si="241"/>
        <v/>
      </c>
      <c r="J1541" s="48"/>
      <c r="K1541" s="126"/>
      <c r="L1541" s="155"/>
      <c r="M1541" s="69"/>
      <c r="N1541" s="69"/>
      <c r="O1541" s="69"/>
      <c r="P1541" s="100">
        <f t="shared" si="242"/>
        <v>0</v>
      </c>
      <c r="Q1541" s="188"/>
      <c r="R1541" s="140" t="str">
        <f t="shared" si="243"/>
        <v>0</v>
      </c>
      <c r="S1541" s="140" t="str">
        <f t="shared" si="244"/>
        <v>0</v>
      </c>
      <c r="T1541" s="157"/>
      <c r="U1541" s="106"/>
      <c r="V1541" s="142">
        <f t="shared" si="245"/>
        <v>0</v>
      </c>
      <c r="W1541" s="142">
        <f t="shared" si="246"/>
        <v>0</v>
      </c>
      <c r="X1541" s="108">
        <f t="shared" si="247"/>
        <v>0</v>
      </c>
      <c r="Y1541" s="108">
        <f t="shared" si="248"/>
        <v>0</v>
      </c>
      <c r="Z1541" s="108">
        <f t="shared" si="249"/>
        <v>0</v>
      </c>
      <c r="AA1541" s="151"/>
      <c r="AB1541" s="159"/>
      <c r="AS1541" s="176"/>
      <c r="AT1541" s="176"/>
      <c r="AU1541" s="176"/>
      <c r="AV1541" s="176"/>
      <c r="AW1541" s="176"/>
      <c r="AX1541" s="176"/>
      <c r="AY1541" s="176"/>
      <c r="AZ1541" s="176"/>
      <c r="BA1541" s="176"/>
      <c r="BB1541" s="176"/>
      <c r="BC1541" s="176"/>
      <c r="BD1541" s="176"/>
      <c r="BE1541" s="176"/>
      <c r="BF1541" s="176"/>
      <c r="BG1541" s="176"/>
      <c r="BH1541" s="176"/>
      <c r="BI1541" s="176"/>
      <c r="BJ1541" s="176"/>
      <c r="BK1541" s="176"/>
      <c r="BL1541" s="176"/>
      <c r="BM1541" s="176"/>
      <c r="BN1541" s="176"/>
      <c r="BO1541" s="176"/>
    </row>
    <row r="1542" s="115" customFormat="1" spans="1:67">
      <c r="A1542" s="94">
        <f t="shared" si="240"/>
        <v>1541</v>
      </c>
      <c r="B1542" s="95"/>
      <c r="C1542" s="69"/>
      <c r="D1542" s="48"/>
      <c r="E1542" s="69"/>
      <c r="F1542" s="189"/>
      <c r="G1542" s="124" t="e">
        <f>VLOOKUP(F1542,[2]零件成本10.26!$B$2:$C$7802,2,0)</f>
        <v>#N/A</v>
      </c>
      <c r="H1542" s="155"/>
      <c r="I1542" s="128" t="str">
        <f t="shared" si="241"/>
        <v/>
      </c>
      <c r="J1542" s="48"/>
      <c r="K1542" s="126"/>
      <c r="L1542" s="155"/>
      <c r="M1542" s="69"/>
      <c r="N1542" s="69"/>
      <c r="O1542" s="69"/>
      <c r="P1542" s="100">
        <f t="shared" si="242"/>
        <v>0</v>
      </c>
      <c r="Q1542" s="188"/>
      <c r="R1542" s="140" t="str">
        <f t="shared" si="243"/>
        <v>0</v>
      </c>
      <c r="S1542" s="140" t="str">
        <f t="shared" si="244"/>
        <v>0</v>
      </c>
      <c r="T1542" s="157"/>
      <c r="U1542" s="106"/>
      <c r="V1542" s="142">
        <f t="shared" si="245"/>
        <v>0</v>
      </c>
      <c r="W1542" s="142">
        <f t="shared" si="246"/>
        <v>0</v>
      </c>
      <c r="X1542" s="108">
        <f t="shared" si="247"/>
        <v>0</v>
      </c>
      <c r="Y1542" s="108">
        <f t="shared" si="248"/>
        <v>0</v>
      </c>
      <c r="Z1542" s="108">
        <f t="shared" si="249"/>
        <v>0</v>
      </c>
      <c r="AA1542" s="151"/>
      <c r="AB1542" s="159"/>
      <c r="AS1542" s="176"/>
      <c r="AT1542" s="176"/>
      <c r="AU1542" s="176"/>
      <c r="AV1542" s="176"/>
      <c r="AW1542" s="176"/>
      <c r="AX1542" s="176"/>
      <c r="AY1542" s="176"/>
      <c r="AZ1542" s="176"/>
      <c r="BA1542" s="176"/>
      <c r="BB1542" s="176"/>
      <c r="BC1542" s="176"/>
      <c r="BD1542" s="176"/>
      <c r="BE1542" s="176"/>
      <c r="BF1542" s="176"/>
      <c r="BG1542" s="176"/>
      <c r="BH1542" s="176"/>
      <c r="BI1542" s="176"/>
      <c r="BJ1542" s="176"/>
      <c r="BK1542" s="176"/>
      <c r="BL1542" s="176"/>
      <c r="BM1542" s="176"/>
      <c r="BN1542" s="176"/>
      <c r="BO1542" s="176"/>
    </row>
    <row r="1543" s="115" customFormat="1" spans="1:67">
      <c r="A1543" s="94">
        <f t="shared" si="240"/>
        <v>1542</v>
      </c>
      <c r="B1543" s="95"/>
      <c r="C1543" s="69"/>
      <c r="D1543" s="48"/>
      <c r="E1543" s="69"/>
      <c r="F1543" s="189"/>
      <c r="G1543" s="124" t="e">
        <f>VLOOKUP(F1543,[2]零件成本10.26!$B$2:$C$7802,2,0)</f>
        <v>#N/A</v>
      </c>
      <c r="H1543" s="155"/>
      <c r="I1543" s="128" t="str">
        <f t="shared" si="241"/>
        <v/>
      </c>
      <c r="J1543" s="48"/>
      <c r="K1543" s="126"/>
      <c r="L1543" s="155"/>
      <c r="M1543" s="69"/>
      <c r="N1543" s="69"/>
      <c r="O1543" s="69"/>
      <c r="P1543" s="100">
        <f t="shared" si="242"/>
        <v>0</v>
      </c>
      <c r="Q1543" s="188"/>
      <c r="R1543" s="140" t="str">
        <f t="shared" si="243"/>
        <v>0</v>
      </c>
      <c r="S1543" s="140" t="str">
        <f t="shared" si="244"/>
        <v>0</v>
      </c>
      <c r="T1543" s="157"/>
      <c r="U1543" s="106"/>
      <c r="V1543" s="142">
        <f t="shared" si="245"/>
        <v>0</v>
      </c>
      <c r="W1543" s="142">
        <f t="shared" si="246"/>
        <v>0</v>
      </c>
      <c r="X1543" s="108">
        <f t="shared" si="247"/>
        <v>0</v>
      </c>
      <c r="Y1543" s="108">
        <f t="shared" si="248"/>
        <v>0</v>
      </c>
      <c r="Z1543" s="108">
        <f t="shared" si="249"/>
        <v>0</v>
      </c>
      <c r="AA1543" s="151"/>
      <c r="AB1543" s="159"/>
      <c r="AS1543" s="176"/>
      <c r="AT1543" s="176"/>
      <c r="AU1543" s="176"/>
      <c r="AV1543" s="176"/>
      <c r="AW1543" s="176"/>
      <c r="AX1543" s="176"/>
      <c r="AY1543" s="176"/>
      <c r="AZ1543" s="176"/>
      <c r="BA1543" s="176"/>
      <c r="BB1543" s="176"/>
      <c r="BC1543" s="176"/>
      <c r="BD1543" s="176"/>
      <c r="BE1543" s="176"/>
      <c r="BF1543" s="176"/>
      <c r="BG1543" s="176"/>
      <c r="BH1543" s="176"/>
      <c r="BI1543" s="176"/>
      <c r="BJ1543" s="176"/>
      <c r="BK1543" s="176"/>
      <c r="BL1543" s="176"/>
      <c r="BM1543" s="176"/>
      <c r="BN1543" s="176"/>
      <c r="BO1543" s="176"/>
    </row>
    <row r="1544" s="115" customFormat="1" spans="1:67">
      <c r="A1544" s="94">
        <f t="shared" si="240"/>
        <v>1543</v>
      </c>
      <c r="B1544" s="95"/>
      <c r="C1544" s="69"/>
      <c r="D1544" s="48"/>
      <c r="E1544" s="69"/>
      <c r="F1544" s="189"/>
      <c r="G1544" s="124" t="e">
        <f>VLOOKUP(F1544,[2]零件成本10.26!$B$2:$C$7802,2,0)</f>
        <v>#N/A</v>
      </c>
      <c r="H1544" s="155"/>
      <c r="I1544" s="128" t="str">
        <f t="shared" si="241"/>
        <v/>
      </c>
      <c r="J1544" s="48"/>
      <c r="K1544" s="126"/>
      <c r="L1544" s="155"/>
      <c r="M1544" s="69"/>
      <c r="N1544" s="69"/>
      <c r="O1544" s="69"/>
      <c r="P1544" s="100">
        <f t="shared" si="242"/>
        <v>0</v>
      </c>
      <c r="Q1544" s="188"/>
      <c r="R1544" s="140" t="str">
        <f t="shared" si="243"/>
        <v>0</v>
      </c>
      <c r="S1544" s="140" t="str">
        <f t="shared" si="244"/>
        <v>0</v>
      </c>
      <c r="T1544" s="157"/>
      <c r="U1544" s="106"/>
      <c r="V1544" s="142">
        <f t="shared" si="245"/>
        <v>0</v>
      </c>
      <c r="W1544" s="142">
        <f t="shared" si="246"/>
        <v>0</v>
      </c>
      <c r="X1544" s="108">
        <f t="shared" si="247"/>
        <v>0</v>
      </c>
      <c r="Y1544" s="108">
        <f t="shared" si="248"/>
        <v>0</v>
      </c>
      <c r="Z1544" s="108">
        <f t="shared" si="249"/>
        <v>0</v>
      </c>
      <c r="AA1544" s="151"/>
      <c r="AB1544" s="159"/>
      <c r="AS1544" s="176"/>
      <c r="AT1544" s="176"/>
      <c r="AU1544" s="176"/>
      <c r="AV1544" s="176"/>
      <c r="AW1544" s="176"/>
      <c r="AX1544" s="176"/>
      <c r="AY1544" s="176"/>
      <c r="AZ1544" s="176"/>
      <c r="BA1544" s="176"/>
      <c r="BB1544" s="176"/>
      <c r="BC1544" s="176"/>
      <c r="BD1544" s="176"/>
      <c r="BE1544" s="176"/>
      <c r="BF1544" s="176"/>
      <c r="BG1544" s="176"/>
      <c r="BH1544" s="176"/>
      <c r="BI1544" s="176"/>
      <c r="BJ1544" s="176"/>
      <c r="BK1544" s="176"/>
      <c r="BL1544" s="176"/>
      <c r="BM1544" s="176"/>
      <c r="BN1544" s="176"/>
      <c r="BO1544" s="176"/>
    </row>
    <row r="1545" s="115" customFormat="1" spans="1:67">
      <c r="A1545" s="94">
        <f t="shared" si="240"/>
        <v>1544</v>
      </c>
      <c r="B1545" s="95"/>
      <c r="C1545" s="69"/>
      <c r="D1545" s="48"/>
      <c r="E1545" s="69"/>
      <c r="F1545" s="182"/>
      <c r="G1545" s="124" t="e">
        <f>VLOOKUP(F1545,[2]零件成本10.26!$B$2:$C$7802,2,0)</f>
        <v>#N/A</v>
      </c>
      <c r="H1545" s="155"/>
      <c r="I1545" s="128" t="str">
        <f t="shared" si="241"/>
        <v/>
      </c>
      <c r="J1545" s="48"/>
      <c r="K1545" s="126"/>
      <c r="L1545" s="155"/>
      <c r="M1545" s="69"/>
      <c r="N1545" s="69"/>
      <c r="O1545" s="69"/>
      <c r="P1545" s="100">
        <f t="shared" si="242"/>
        <v>0</v>
      </c>
      <c r="Q1545" s="188"/>
      <c r="R1545" s="140" t="str">
        <f t="shared" si="243"/>
        <v>0</v>
      </c>
      <c r="S1545" s="140" t="str">
        <f t="shared" si="244"/>
        <v>0</v>
      </c>
      <c r="T1545" s="157"/>
      <c r="U1545" s="106"/>
      <c r="V1545" s="142">
        <f t="shared" si="245"/>
        <v>0</v>
      </c>
      <c r="W1545" s="142">
        <f t="shared" si="246"/>
        <v>0</v>
      </c>
      <c r="X1545" s="108">
        <f t="shared" si="247"/>
        <v>0</v>
      </c>
      <c r="Y1545" s="108">
        <f t="shared" si="248"/>
        <v>0</v>
      </c>
      <c r="Z1545" s="108">
        <f t="shared" si="249"/>
        <v>0</v>
      </c>
      <c r="AA1545" s="151"/>
      <c r="AB1545" s="159"/>
      <c r="AS1545" s="176"/>
      <c r="AT1545" s="176"/>
      <c r="AU1545" s="176"/>
      <c r="AV1545" s="176"/>
      <c r="AW1545" s="176"/>
      <c r="AX1545" s="176"/>
      <c r="AY1545" s="176"/>
      <c r="AZ1545" s="176"/>
      <c r="BA1545" s="176"/>
      <c r="BB1545" s="176"/>
      <c r="BC1545" s="176"/>
      <c r="BD1545" s="176"/>
      <c r="BE1545" s="176"/>
      <c r="BF1545" s="176"/>
      <c r="BG1545" s="176"/>
      <c r="BH1545" s="176"/>
      <c r="BI1545" s="176"/>
      <c r="BJ1545" s="176"/>
      <c r="BK1545" s="176"/>
      <c r="BL1545" s="176"/>
      <c r="BM1545" s="176"/>
      <c r="BN1545" s="176"/>
      <c r="BO1545" s="176"/>
    </row>
    <row r="1546" s="115" customFormat="1" spans="1:67">
      <c r="A1546" s="94">
        <f t="shared" si="240"/>
        <v>1545</v>
      </c>
      <c r="B1546" s="95"/>
      <c r="C1546" s="69"/>
      <c r="D1546" s="48"/>
      <c r="E1546" s="69"/>
      <c r="F1546" s="182"/>
      <c r="G1546" s="124" t="e">
        <f>VLOOKUP(F1546,[2]零件成本10.26!$B$2:$C$7802,2,0)</f>
        <v>#N/A</v>
      </c>
      <c r="H1546" s="155"/>
      <c r="I1546" s="128" t="str">
        <f t="shared" si="241"/>
        <v/>
      </c>
      <c r="J1546" s="48"/>
      <c r="K1546" s="126"/>
      <c r="L1546" s="155"/>
      <c r="M1546" s="69"/>
      <c r="N1546" s="69"/>
      <c r="O1546" s="69"/>
      <c r="P1546" s="100">
        <f t="shared" si="242"/>
        <v>0</v>
      </c>
      <c r="Q1546" s="188"/>
      <c r="R1546" s="140" t="str">
        <f t="shared" si="243"/>
        <v>0</v>
      </c>
      <c r="S1546" s="140" t="str">
        <f t="shared" si="244"/>
        <v>0</v>
      </c>
      <c r="T1546" s="157"/>
      <c r="U1546" s="106"/>
      <c r="V1546" s="142">
        <f t="shared" si="245"/>
        <v>0</v>
      </c>
      <c r="W1546" s="142">
        <f t="shared" si="246"/>
        <v>0</v>
      </c>
      <c r="X1546" s="108">
        <f t="shared" si="247"/>
        <v>0</v>
      </c>
      <c r="Y1546" s="108">
        <f t="shared" si="248"/>
        <v>0</v>
      </c>
      <c r="Z1546" s="108">
        <f t="shared" si="249"/>
        <v>0</v>
      </c>
      <c r="AA1546" s="151"/>
      <c r="AB1546" s="159"/>
      <c r="AS1546" s="176"/>
      <c r="AT1546" s="176"/>
      <c r="AU1546" s="176"/>
      <c r="AV1546" s="176"/>
      <c r="AW1546" s="176"/>
      <c r="AX1546" s="176"/>
      <c r="AY1546" s="176"/>
      <c r="AZ1546" s="176"/>
      <c r="BA1546" s="176"/>
      <c r="BB1546" s="176"/>
      <c r="BC1546" s="176"/>
      <c r="BD1546" s="176"/>
      <c r="BE1546" s="176"/>
      <c r="BF1546" s="176"/>
      <c r="BG1546" s="176"/>
      <c r="BH1546" s="176"/>
      <c r="BI1546" s="176"/>
      <c r="BJ1546" s="176"/>
      <c r="BK1546" s="176"/>
      <c r="BL1546" s="176"/>
      <c r="BM1546" s="176"/>
      <c r="BN1546" s="176"/>
      <c r="BO1546" s="176"/>
    </row>
    <row r="1547" s="115" customFormat="1" spans="1:67">
      <c r="A1547" s="94">
        <f t="shared" si="240"/>
        <v>1546</v>
      </c>
      <c r="B1547" s="95"/>
      <c r="C1547" s="69"/>
      <c r="D1547" s="48"/>
      <c r="E1547" s="69"/>
      <c r="F1547" s="182"/>
      <c r="G1547" s="124" t="e">
        <f>VLOOKUP(F1547,[2]零件成本10.26!$B$2:$C$7802,2,0)</f>
        <v>#N/A</v>
      </c>
      <c r="H1547" s="155"/>
      <c r="I1547" s="128" t="str">
        <f t="shared" si="241"/>
        <v/>
      </c>
      <c r="J1547" s="48"/>
      <c r="K1547" s="126"/>
      <c r="L1547" s="155"/>
      <c r="M1547" s="69"/>
      <c r="N1547" s="69"/>
      <c r="O1547" s="69"/>
      <c r="P1547" s="100">
        <f t="shared" si="242"/>
        <v>0</v>
      </c>
      <c r="Q1547" s="188"/>
      <c r="R1547" s="140" t="str">
        <f t="shared" si="243"/>
        <v>0</v>
      </c>
      <c r="S1547" s="140" t="str">
        <f t="shared" si="244"/>
        <v>0</v>
      </c>
      <c r="T1547" s="157"/>
      <c r="U1547" s="106"/>
      <c r="V1547" s="142">
        <f t="shared" si="245"/>
        <v>0</v>
      </c>
      <c r="W1547" s="142">
        <f t="shared" si="246"/>
        <v>0</v>
      </c>
      <c r="X1547" s="108">
        <f t="shared" si="247"/>
        <v>0</v>
      </c>
      <c r="Y1547" s="108">
        <f t="shared" si="248"/>
        <v>0</v>
      </c>
      <c r="Z1547" s="108">
        <f t="shared" si="249"/>
        <v>0</v>
      </c>
      <c r="AA1547" s="151"/>
      <c r="AB1547" s="159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  <c r="AZ1547" s="176"/>
      <c r="BA1547" s="176"/>
      <c r="BB1547" s="176"/>
      <c r="BC1547" s="176"/>
      <c r="BD1547" s="176"/>
      <c r="BE1547" s="176"/>
      <c r="BF1547" s="176"/>
      <c r="BG1547" s="176"/>
      <c r="BH1547" s="176"/>
      <c r="BI1547" s="176"/>
      <c r="BJ1547" s="176"/>
      <c r="BK1547" s="176"/>
      <c r="BL1547" s="176"/>
      <c r="BM1547" s="176"/>
      <c r="BN1547" s="176"/>
      <c r="BO1547" s="176"/>
    </row>
    <row r="1548" s="115" customFormat="1" spans="1:67">
      <c r="A1548" s="94">
        <f t="shared" si="240"/>
        <v>1547</v>
      </c>
      <c r="B1548" s="95"/>
      <c r="C1548" s="69"/>
      <c r="D1548" s="48"/>
      <c r="E1548" s="69"/>
      <c r="F1548" s="182"/>
      <c r="G1548" s="124" t="e">
        <f>VLOOKUP(F1548,[2]零件成本10.26!$B$2:$C$7802,2,0)</f>
        <v>#N/A</v>
      </c>
      <c r="H1548" s="155"/>
      <c r="I1548" s="128" t="str">
        <f t="shared" si="241"/>
        <v/>
      </c>
      <c r="J1548" s="48"/>
      <c r="K1548" s="126"/>
      <c r="L1548" s="155"/>
      <c r="M1548" s="69"/>
      <c r="N1548" s="69"/>
      <c r="O1548" s="69"/>
      <c r="P1548" s="100">
        <f t="shared" si="242"/>
        <v>0</v>
      </c>
      <c r="Q1548" s="188"/>
      <c r="R1548" s="140" t="str">
        <f t="shared" si="243"/>
        <v>0</v>
      </c>
      <c r="S1548" s="140" t="str">
        <f t="shared" si="244"/>
        <v>0</v>
      </c>
      <c r="T1548" s="157"/>
      <c r="U1548" s="106"/>
      <c r="V1548" s="142">
        <f t="shared" si="245"/>
        <v>0</v>
      </c>
      <c r="W1548" s="142">
        <f t="shared" si="246"/>
        <v>0</v>
      </c>
      <c r="X1548" s="108">
        <f t="shared" si="247"/>
        <v>0</v>
      </c>
      <c r="Y1548" s="108">
        <f t="shared" si="248"/>
        <v>0</v>
      </c>
      <c r="Z1548" s="108">
        <f t="shared" si="249"/>
        <v>0</v>
      </c>
      <c r="AA1548" s="151"/>
      <c r="AB1548" s="159"/>
      <c r="AS1548" s="176"/>
      <c r="AT1548" s="176"/>
      <c r="AU1548" s="176"/>
      <c r="AV1548" s="176"/>
      <c r="AW1548" s="176"/>
      <c r="AX1548" s="176"/>
      <c r="AY1548" s="176"/>
      <c r="AZ1548" s="176"/>
      <c r="BA1548" s="176"/>
      <c r="BB1548" s="176"/>
      <c r="BC1548" s="176"/>
      <c r="BD1548" s="176"/>
      <c r="BE1548" s="176"/>
      <c r="BF1548" s="176"/>
      <c r="BG1548" s="176"/>
      <c r="BH1548" s="176"/>
      <c r="BI1548" s="176"/>
      <c r="BJ1548" s="176"/>
      <c r="BK1548" s="176"/>
      <c r="BL1548" s="176"/>
      <c r="BM1548" s="176"/>
      <c r="BN1548" s="176"/>
      <c r="BO1548" s="176"/>
    </row>
    <row r="1549" s="115" customFormat="1" spans="1:67">
      <c r="A1549" s="94">
        <f t="shared" si="240"/>
        <v>1548</v>
      </c>
      <c r="B1549" s="95"/>
      <c r="C1549" s="69"/>
      <c r="D1549" s="48"/>
      <c r="E1549" s="69"/>
      <c r="F1549" s="182"/>
      <c r="G1549" s="124" t="e">
        <f>VLOOKUP(F1549,[2]零件成本10.26!$B$2:$C$7802,2,0)</f>
        <v>#N/A</v>
      </c>
      <c r="H1549" s="155"/>
      <c r="I1549" s="128" t="str">
        <f t="shared" si="241"/>
        <v/>
      </c>
      <c r="J1549" s="48"/>
      <c r="K1549" s="126"/>
      <c r="L1549" s="155"/>
      <c r="M1549" s="69"/>
      <c r="N1549" s="69"/>
      <c r="O1549" s="69"/>
      <c r="P1549" s="100">
        <f t="shared" si="242"/>
        <v>0</v>
      </c>
      <c r="Q1549" s="188"/>
      <c r="R1549" s="140" t="str">
        <f t="shared" si="243"/>
        <v>0</v>
      </c>
      <c r="S1549" s="140" t="str">
        <f t="shared" si="244"/>
        <v>0</v>
      </c>
      <c r="T1549" s="157"/>
      <c r="U1549" s="106"/>
      <c r="V1549" s="142">
        <f t="shared" si="245"/>
        <v>0</v>
      </c>
      <c r="W1549" s="142">
        <f t="shared" si="246"/>
        <v>0</v>
      </c>
      <c r="X1549" s="108">
        <f t="shared" si="247"/>
        <v>0</v>
      </c>
      <c r="Y1549" s="108">
        <f t="shared" si="248"/>
        <v>0</v>
      </c>
      <c r="Z1549" s="108">
        <f t="shared" si="249"/>
        <v>0</v>
      </c>
      <c r="AA1549" s="151"/>
      <c r="AB1549" s="159"/>
      <c r="AS1549" s="176"/>
      <c r="AT1549" s="176"/>
      <c r="AU1549" s="176"/>
      <c r="AV1549" s="176"/>
      <c r="AW1549" s="176"/>
      <c r="AX1549" s="176"/>
      <c r="AY1549" s="176"/>
      <c r="AZ1549" s="176"/>
      <c r="BA1549" s="176"/>
      <c r="BB1549" s="176"/>
      <c r="BC1549" s="176"/>
      <c r="BD1549" s="176"/>
      <c r="BE1549" s="176"/>
      <c r="BF1549" s="176"/>
      <c r="BG1549" s="176"/>
      <c r="BH1549" s="176"/>
      <c r="BI1549" s="176"/>
      <c r="BJ1549" s="176"/>
      <c r="BK1549" s="176"/>
      <c r="BL1549" s="176"/>
      <c r="BM1549" s="176"/>
      <c r="BN1549" s="176"/>
      <c r="BO1549" s="176"/>
    </row>
    <row r="1550" s="115" customFormat="1" spans="1:67">
      <c r="A1550" s="94">
        <f t="shared" si="240"/>
        <v>1549</v>
      </c>
      <c r="B1550" s="95"/>
      <c r="C1550" s="69"/>
      <c r="D1550" s="48"/>
      <c r="E1550" s="69"/>
      <c r="F1550" s="182"/>
      <c r="G1550" s="124" t="e">
        <f>VLOOKUP(F1550,[2]零件成本10.26!$B$2:$C$7802,2,0)</f>
        <v>#N/A</v>
      </c>
      <c r="H1550" s="155"/>
      <c r="I1550" s="128" t="str">
        <f t="shared" si="241"/>
        <v/>
      </c>
      <c r="J1550" s="48"/>
      <c r="K1550" s="126"/>
      <c r="L1550" s="155"/>
      <c r="M1550" s="69"/>
      <c r="N1550" s="69"/>
      <c r="O1550" s="69"/>
      <c r="P1550" s="100">
        <f t="shared" si="242"/>
        <v>0</v>
      </c>
      <c r="Q1550" s="188"/>
      <c r="R1550" s="140" t="str">
        <f t="shared" si="243"/>
        <v>0</v>
      </c>
      <c r="S1550" s="140" t="str">
        <f t="shared" si="244"/>
        <v>0</v>
      </c>
      <c r="T1550" s="157"/>
      <c r="U1550" s="106"/>
      <c r="V1550" s="142">
        <f t="shared" si="245"/>
        <v>0</v>
      </c>
      <c r="W1550" s="142">
        <f t="shared" si="246"/>
        <v>0</v>
      </c>
      <c r="X1550" s="108">
        <f t="shared" si="247"/>
        <v>0</v>
      </c>
      <c r="Y1550" s="108">
        <f t="shared" si="248"/>
        <v>0</v>
      </c>
      <c r="Z1550" s="108">
        <f t="shared" si="249"/>
        <v>0</v>
      </c>
      <c r="AA1550" s="151"/>
      <c r="AB1550" s="159"/>
      <c r="AS1550" s="176"/>
      <c r="AT1550" s="176"/>
      <c r="AU1550" s="176"/>
      <c r="AV1550" s="176"/>
      <c r="AW1550" s="176"/>
      <c r="AX1550" s="176"/>
      <c r="AY1550" s="176"/>
      <c r="AZ1550" s="176"/>
      <c r="BA1550" s="176"/>
      <c r="BB1550" s="176"/>
      <c r="BC1550" s="176"/>
      <c r="BD1550" s="176"/>
      <c r="BE1550" s="176"/>
      <c r="BF1550" s="176"/>
      <c r="BG1550" s="176"/>
      <c r="BH1550" s="176"/>
      <c r="BI1550" s="176"/>
      <c r="BJ1550" s="176"/>
      <c r="BK1550" s="176"/>
      <c r="BL1550" s="176"/>
      <c r="BM1550" s="176"/>
      <c r="BN1550" s="176"/>
      <c r="BO1550" s="176"/>
    </row>
    <row r="1551" s="115" customFormat="1" spans="1:67">
      <c r="A1551" s="94">
        <f t="shared" si="240"/>
        <v>1550</v>
      </c>
      <c r="B1551" s="95"/>
      <c r="C1551" s="69"/>
      <c r="D1551" s="48"/>
      <c r="E1551" s="69"/>
      <c r="F1551" s="168"/>
      <c r="G1551" s="124" t="e">
        <f>VLOOKUP(F1551,[2]零件成本10.26!$B$2:$C$7802,2,0)</f>
        <v>#N/A</v>
      </c>
      <c r="H1551" s="155"/>
      <c r="I1551" s="128" t="str">
        <f t="shared" si="241"/>
        <v/>
      </c>
      <c r="J1551" s="48"/>
      <c r="K1551" s="126"/>
      <c r="L1551" s="155"/>
      <c r="M1551" s="69"/>
      <c r="N1551" s="69"/>
      <c r="O1551" s="69"/>
      <c r="P1551" s="100">
        <f t="shared" si="242"/>
        <v>0</v>
      </c>
      <c r="Q1551" s="188"/>
      <c r="R1551" s="140" t="str">
        <f t="shared" si="243"/>
        <v>0</v>
      </c>
      <c r="S1551" s="140" t="str">
        <f t="shared" si="244"/>
        <v>0</v>
      </c>
      <c r="T1551" s="157"/>
      <c r="U1551" s="106"/>
      <c r="V1551" s="142">
        <f t="shared" si="245"/>
        <v>0</v>
      </c>
      <c r="W1551" s="142">
        <f t="shared" si="246"/>
        <v>0</v>
      </c>
      <c r="X1551" s="108">
        <f t="shared" si="247"/>
        <v>0</v>
      </c>
      <c r="Y1551" s="108">
        <f t="shared" si="248"/>
        <v>0</v>
      </c>
      <c r="Z1551" s="108">
        <f t="shared" si="249"/>
        <v>0</v>
      </c>
      <c r="AA1551" s="151"/>
      <c r="AB1551" s="159"/>
      <c r="AS1551" s="176"/>
      <c r="AT1551" s="176"/>
      <c r="AU1551" s="176"/>
      <c r="AV1551" s="176"/>
      <c r="AW1551" s="176"/>
      <c r="AX1551" s="176"/>
      <c r="AY1551" s="176"/>
      <c r="AZ1551" s="176"/>
      <c r="BA1551" s="176"/>
      <c r="BB1551" s="176"/>
      <c r="BC1551" s="176"/>
      <c r="BD1551" s="176"/>
      <c r="BE1551" s="176"/>
      <c r="BF1551" s="176"/>
      <c r="BG1551" s="176"/>
      <c r="BH1551" s="176"/>
      <c r="BI1551" s="176"/>
      <c r="BJ1551" s="176"/>
      <c r="BK1551" s="176"/>
      <c r="BL1551" s="176"/>
      <c r="BM1551" s="176"/>
      <c r="BN1551" s="176"/>
      <c r="BO1551" s="176"/>
    </row>
    <row r="1552" s="115" customFormat="1" spans="1:67">
      <c r="A1552" s="94">
        <f t="shared" si="240"/>
        <v>1551</v>
      </c>
      <c r="B1552" s="95"/>
      <c r="C1552" s="69"/>
      <c r="D1552" s="48"/>
      <c r="E1552" s="69"/>
      <c r="F1552" s="182"/>
      <c r="G1552" s="124" t="e">
        <f>VLOOKUP(F1552,[2]零件成本10.26!$B$2:$C$7802,2,0)</f>
        <v>#N/A</v>
      </c>
      <c r="H1552" s="155"/>
      <c r="I1552" s="128" t="str">
        <f t="shared" si="241"/>
        <v/>
      </c>
      <c r="J1552" s="48"/>
      <c r="K1552" s="126"/>
      <c r="L1552" s="155"/>
      <c r="M1552" s="69"/>
      <c r="N1552" s="69"/>
      <c r="O1552" s="69"/>
      <c r="P1552" s="100">
        <f t="shared" si="242"/>
        <v>0</v>
      </c>
      <c r="Q1552" s="188"/>
      <c r="R1552" s="140" t="str">
        <f t="shared" si="243"/>
        <v>0</v>
      </c>
      <c r="S1552" s="140" t="str">
        <f t="shared" si="244"/>
        <v>0</v>
      </c>
      <c r="T1552" s="157"/>
      <c r="U1552" s="106"/>
      <c r="V1552" s="142">
        <f t="shared" si="245"/>
        <v>0</v>
      </c>
      <c r="W1552" s="142">
        <f t="shared" si="246"/>
        <v>0</v>
      </c>
      <c r="X1552" s="108">
        <f t="shared" si="247"/>
        <v>0</v>
      </c>
      <c r="Y1552" s="108">
        <f t="shared" si="248"/>
        <v>0</v>
      </c>
      <c r="Z1552" s="108">
        <f t="shared" si="249"/>
        <v>0</v>
      </c>
      <c r="AA1552" s="151"/>
      <c r="AB1552" s="159"/>
      <c r="AS1552" s="176"/>
      <c r="AT1552" s="176"/>
      <c r="AU1552" s="176"/>
      <c r="AV1552" s="176"/>
      <c r="AW1552" s="176"/>
      <c r="AX1552" s="176"/>
      <c r="AY1552" s="176"/>
      <c r="AZ1552" s="176"/>
      <c r="BA1552" s="176"/>
      <c r="BB1552" s="176"/>
      <c r="BC1552" s="176"/>
      <c r="BD1552" s="176"/>
      <c r="BE1552" s="176"/>
      <c r="BF1552" s="176"/>
      <c r="BG1552" s="176"/>
      <c r="BH1552" s="176"/>
      <c r="BI1552" s="176"/>
      <c r="BJ1552" s="176"/>
      <c r="BK1552" s="176"/>
      <c r="BL1552" s="176"/>
      <c r="BM1552" s="176"/>
      <c r="BN1552" s="176"/>
      <c r="BO1552" s="176"/>
    </row>
    <row r="1553" s="115" customFormat="1" spans="1:67">
      <c r="A1553" s="94">
        <f t="shared" si="240"/>
        <v>1552</v>
      </c>
      <c r="B1553" s="95"/>
      <c r="C1553" s="69"/>
      <c r="D1553" s="48"/>
      <c r="E1553" s="69"/>
      <c r="F1553" s="182"/>
      <c r="G1553" s="124" t="e">
        <f>VLOOKUP(F1553,[2]零件成本10.26!$B$2:$C$7802,2,0)</f>
        <v>#N/A</v>
      </c>
      <c r="H1553" s="155"/>
      <c r="I1553" s="128" t="str">
        <f t="shared" si="241"/>
        <v/>
      </c>
      <c r="J1553" s="48"/>
      <c r="K1553" s="126"/>
      <c r="L1553" s="155"/>
      <c r="M1553" s="69"/>
      <c r="N1553" s="69"/>
      <c r="O1553" s="69"/>
      <c r="P1553" s="100">
        <f t="shared" si="242"/>
        <v>0</v>
      </c>
      <c r="Q1553" s="188"/>
      <c r="R1553" s="140" t="str">
        <f t="shared" si="243"/>
        <v>0</v>
      </c>
      <c r="S1553" s="140" t="str">
        <f t="shared" si="244"/>
        <v>0</v>
      </c>
      <c r="T1553" s="157"/>
      <c r="U1553" s="106"/>
      <c r="V1553" s="142">
        <f t="shared" si="245"/>
        <v>0</v>
      </c>
      <c r="W1553" s="142">
        <f t="shared" si="246"/>
        <v>0</v>
      </c>
      <c r="X1553" s="108">
        <f t="shared" si="247"/>
        <v>0</v>
      </c>
      <c r="Y1553" s="108">
        <f t="shared" si="248"/>
        <v>0</v>
      </c>
      <c r="Z1553" s="108">
        <f t="shared" si="249"/>
        <v>0</v>
      </c>
      <c r="AA1553" s="151"/>
      <c r="AB1553" s="159"/>
      <c r="AS1553" s="176"/>
      <c r="AT1553" s="176"/>
      <c r="AU1553" s="176"/>
      <c r="AV1553" s="176"/>
      <c r="AW1553" s="176"/>
      <c r="AX1553" s="176"/>
      <c r="AY1553" s="176"/>
      <c r="AZ1553" s="176"/>
      <c r="BA1553" s="176"/>
      <c r="BB1553" s="176"/>
      <c r="BC1553" s="176"/>
      <c r="BD1553" s="176"/>
      <c r="BE1553" s="176"/>
      <c r="BF1553" s="176"/>
      <c r="BG1553" s="176"/>
      <c r="BH1553" s="176"/>
      <c r="BI1553" s="176"/>
      <c r="BJ1553" s="176"/>
      <c r="BK1553" s="176"/>
      <c r="BL1553" s="176"/>
      <c r="BM1553" s="176"/>
      <c r="BN1553" s="176"/>
      <c r="BO1553" s="176"/>
    </row>
    <row r="1554" s="115" customFormat="1" spans="1:67">
      <c r="A1554" s="94">
        <f t="shared" si="240"/>
        <v>1553</v>
      </c>
      <c r="B1554" s="95"/>
      <c r="C1554" s="69"/>
      <c r="D1554" s="48"/>
      <c r="E1554" s="69"/>
      <c r="F1554" s="182"/>
      <c r="G1554" s="124" t="e">
        <f>VLOOKUP(F1554,[2]零件成本10.26!$B$2:$C$7802,2,0)</f>
        <v>#N/A</v>
      </c>
      <c r="H1554" s="155"/>
      <c r="I1554" s="128" t="str">
        <f t="shared" si="241"/>
        <v/>
      </c>
      <c r="J1554" s="48"/>
      <c r="K1554" s="126"/>
      <c r="L1554" s="155"/>
      <c r="M1554" s="69"/>
      <c r="N1554" s="69"/>
      <c r="O1554" s="69"/>
      <c r="P1554" s="100">
        <f t="shared" si="242"/>
        <v>0</v>
      </c>
      <c r="Q1554" s="188"/>
      <c r="R1554" s="140" t="str">
        <f t="shared" si="243"/>
        <v>0</v>
      </c>
      <c r="S1554" s="140" t="str">
        <f t="shared" si="244"/>
        <v>0</v>
      </c>
      <c r="T1554" s="157"/>
      <c r="U1554" s="106"/>
      <c r="V1554" s="142">
        <f t="shared" si="245"/>
        <v>0</v>
      </c>
      <c r="W1554" s="142">
        <f t="shared" si="246"/>
        <v>0</v>
      </c>
      <c r="X1554" s="108">
        <f t="shared" si="247"/>
        <v>0</v>
      </c>
      <c r="Y1554" s="108">
        <f t="shared" si="248"/>
        <v>0</v>
      </c>
      <c r="Z1554" s="108">
        <f t="shared" si="249"/>
        <v>0</v>
      </c>
      <c r="AA1554" s="151"/>
      <c r="AB1554" s="159"/>
      <c r="AS1554" s="176"/>
      <c r="AT1554" s="176"/>
      <c r="AU1554" s="176"/>
      <c r="AV1554" s="176"/>
      <c r="AW1554" s="176"/>
      <c r="AX1554" s="176"/>
      <c r="AY1554" s="176"/>
      <c r="AZ1554" s="176"/>
      <c r="BA1554" s="176"/>
      <c r="BB1554" s="176"/>
      <c r="BC1554" s="176"/>
      <c r="BD1554" s="176"/>
      <c r="BE1554" s="176"/>
      <c r="BF1554" s="176"/>
      <c r="BG1554" s="176"/>
      <c r="BH1554" s="176"/>
      <c r="BI1554" s="176"/>
      <c r="BJ1554" s="176"/>
      <c r="BK1554" s="176"/>
      <c r="BL1554" s="176"/>
      <c r="BM1554" s="176"/>
      <c r="BN1554" s="176"/>
      <c r="BO1554" s="176"/>
    </row>
    <row r="1555" s="115" customFormat="1" spans="1:67">
      <c r="A1555" s="94">
        <f t="shared" si="240"/>
        <v>1554</v>
      </c>
      <c r="B1555" s="95"/>
      <c r="C1555" s="69"/>
      <c r="D1555" s="48"/>
      <c r="E1555" s="69"/>
      <c r="F1555" s="168"/>
      <c r="G1555" s="124" t="e">
        <f>VLOOKUP(F1555,[2]零件成本10.26!$B$2:$C$7802,2,0)</f>
        <v>#N/A</v>
      </c>
      <c r="H1555" s="155"/>
      <c r="I1555" s="128" t="str">
        <f t="shared" si="241"/>
        <v/>
      </c>
      <c r="J1555" s="48"/>
      <c r="K1555" s="126"/>
      <c r="L1555" s="155"/>
      <c r="M1555" s="69"/>
      <c r="N1555" s="69"/>
      <c r="O1555" s="69"/>
      <c r="P1555" s="100">
        <f t="shared" si="242"/>
        <v>0</v>
      </c>
      <c r="Q1555" s="188"/>
      <c r="R1555" s="140" t="str">
        <f t="shared" si="243"/>
        <v>0</v>
      </c>
      <c r="S1555" s="140" t="str">
        <f t="shared" si="244"/>
        <v>0</v>
      </c>
      <c r="T1555" s="157"/>
      <c r="U1555" s="106"/>
      <c r="V1555" s="142">
        <f t="shared" si="245"/>
        <v>0</v>
      </c>
      <c r="W1555" s="142">
        <f t="shared" si="246"/>
        <v>0</v>
      </c>
      <c r="X1555" s="108">
        <f t="shared" si="247"/>
        <v>0</v>
      </c>
      <c r="Y1555" s="108">
        <f t="shared" si="248"/>
        <v>0</v>
      </c>
      <c r="Z1555" s="108">
        <f t="shared" si="249"/>
        <v>0</v>
      </c>
      <c r="AA1555" s="151"/>
      <c r="AB1555" s="159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  <c r="AZ1555" s="176"/>
      <c r="BA1555" s="176"/>
      <c r="BB1555" s="176"/>
      <c r="BC1555" s="176"/>
      <c r="BD1555" s="176"/>
      <c r="BE1555" s="176"/>
      <c r="BF1555" s="176"/>
      <c r="BG1555" s="176"/>
      <c r="BH1555" s="176"/>
      <c r="BI1555" s="176"/>
      <c r="BJ1555" s="176"/>
      <c r="BK1555" s="176"/>
      <c r="BL1555" s="176"/>
      <c r="BM1555" s="176"/>
      <c r="BN1555" s="176"/>
      <c r="BO1555" s="176"/>
    </row>
    <row r="1556" s="115" customFormat="1" spans="1:67">
      <c r="A1556" s="94">
        <f t="shared" si="240"/>
        <v>1555</v>
      </c>
      <c r="B1556" s="95"/>
      <c r="C1556" s="69"/>
      <c r="D1556" s="48"/>
      <c r="E1556" s="69"/>
      <c r="F1556" s="182"/>
      <c r="G1556" s="124" t="e">
        <f>VLOOKUP(F1556,[2]零件成本10.26!$B$2:$C$7802,2,0)</f>
        <v>#N/A</v>
      </c>
      <c r="H1556" s="155"/>
      <c r="I1556" s="128" t="str">
        <f t="shared" si="241"/>
        <v/>
      </c>
      <c r="J1556" s="48"/>
      <c r="K1556" s="126"/>
      <c r="L1556" s="155"/>
      <c r="M1556" s="69"/>
      <c r="N1556" s="69"/>
      <c r="O1556" s="69"/>
      <c r="P1556" s="100">
        <f t="shared" si="242"/>
        <v>0</v>
      </c>
      <c r="Q1556" s="188"/>
      <c r="R1556" s="140" t="str">
        <f t="shared" si="243"/>
        <v>0</v>
      </c>
      <c r="S1556" s="140" t="str">
        <f t="shared" si="244"/>
        <v>0</v>
      </c>
      <c r="T1556" s="157"/>
      <c r="U1556" s="106"/>
      <c r="V1556" s="142">
        <f t="shared" si="245"/>
        <v>0</v>
      </c>
      <c r="W1556" s="142">
        <f t="shared" si="246"/>
        <v>0</v>
      </c>
      <c r="X1556" s="108">
        <f t="shared" si="247"/>
        <v>0</v>
      </c>
      <c r="Y1556" s="108">
        <f t="shared" si="248"/>
        <v>0</v>
      </c>
      <c r="Z1556" s="108">
        <f t="shared" si="249"/>
        <v>0</v>
      </c>
      <c r="AA1556" s="151"/>
      <c r="AB1556" s="159"/>
      <c r="AS1556" s="176"/>
      <c r="AT1556" s="176"/>
      <c r="AU1556" s="176"/>
      <c r="AV1556" s="176"/>
      <c r="AW1556" s="176"/>
      <c r="AX1556" s="176"/>
      <c r="AY1556" s="176"/>
      <c r="AZ1556" s="176"/>
      <c r="BA1556" s="176"/>
      <c r="BB1556" s="176"/>
      <c r="BC1556" s="176"/>
      <c r="BD1556" s="176"/>
      <c r="BE1556" s="176"/>
      <c r="BF1556" s="176"/>
      <c r="BG1556" s="176"/>
      <c r="BH1556" s="176"/>
      <c r="BI1556" s="176"/>
      <c r="BJ1556" s="176"/>
      <c r="BK1556" s="176"/>
      <c r="BL1556" s="176"/>
      <c r="BM1556" s="176"/>
      <c r="BN1556" s="176"/>
      <c r="BO1556" s="176"/>
    </row>
    <row r="1557" s="115" customFormat="1" spans="1:67">
      <c r="A1557" s="94">
        <f t="shared" si="240"/>
        <v>1556</v>
      </c>
      <c r="B1557" s="95"/>
      <c r="C1557" s="69"/>
      <c r="D1557" s="48"/>
      <c r="E1557" s="69"/>
      <c r="F1557" s="168"/>
      <c r="G1557" s="124" t="e">
        <f>VLOOKUP(F1557,[2]零件成本10.26!$B$2:$C$7802,2,0)</f>
        <v>#N/A</v>
      </c>
      <c r="H1557" s="155"/>
      <c r="I1557" s="128" t="str">
        <f t="shared" si="241"/>
        <v/>
      </c>
      <c r="J1557" s="48"/>
      <c r="K1557" s="126"/>
      <c r="L1557" s="155"/>
      <c r="M1557" s="69"/>
      <c r="N1557" s="69"/>
      <c r="O1557" s="69"/>
      <c r="P1557" s="100">
        <f t="shared" si="242"/>
        <v>0</v>
      </c>
      <c r="Q1557" s="188"/>
      <c r="R1557" s="140" t="str">
        <f t="shared" si="243"/>
        <v>0</v>
      </c>
      <c r="S1557" s="140" t="str">
        <f t="shared" si="244"/>
        <v>0</v>
      </c>
      <c r="T1557" s="157"/>
      <c r="U1557" s="106"/>
      <c r="V1557" s="142">
        <f t="shared" si="245"/>
        <v>0</v>
      </c>
      <c r="W1557" s="142">
        <f t="shared" si="246"/>
        <v>0</v>
      </c>
      <c r="X1557" s="108">
        <f t="shared" si="247"/>
        <v>0</v>
      </c>
      <c r="Y1557" s="108">
        <f t="shared" si="248"/>
        <v>0</v>
      </c>
      <c r="Z1557" s="108">
        <f t="shared" si="249"/>
        <v>0</v>
      </c>
      <c r="AA1557" s="151"/>
      <c r="AB1557" s="159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  <c r="AZ1557" s="176"/>
      <c r="BA1557" s="176"/>
      <c r="BB1557" s="176"/>
      <c r="BC1557" s="176"/>
      <c r="BD1557" s="176"/>
      <c r="BE1557" s="176"/>
      <c r="BF1557" s="176"/>
      <c r="BG1557" s="176"/>
      <c r="BH1557" s="176"/>
      <c r="BI1557" s="176"/>
      <c r="BJ1557" s="176"/>
      <c r="BK1557" s="176"/>
      <c r="BL1557" s="176"/>
      <c r="BM1557" s="176"/>
      <c r="BN1557" s="176"/>
      <c r="BO1557" s="176"/>
    </row>
    <row r="1558" s="115" customFormat="1" spans="1:67">
      <c r="A1558" s="94">
        <f t="shared" si="240"/>
        <v>1557</v>
      </c>
      <c r="B1558" s="95"/>
      <c r="C1558" s="69"/>
      <c r="D1558" s="48"/>
      <c r="E1558" s="69"/>
      <c r="F1558" s="182"/>
      <c r="G1558" s="124" t="e">
        <f>VLOOKUP(F1558,[2]零件成本10.26!$B$2:$C$7802,2,0)</f>
        <v>#N/A</v>
      </c>
      <c r="H1558" s="155"/>
      <c r="I1558" s="128" t="str">
        <f t="shared" si="241"/>
        <v/>
      </c>
      <c r="J1558" s="48"/>
      <c r="K1558" s="126"/>
      <c r="L1558" s="155"/>
      <c r="M1558" s="69"/>
      <c r="N1558" s="69"/>
      <c r="O1558" s="69"/>
      <c r="P1558" s="100">
        <f t="shared" si="242"/>
        <v>0</v>
      </c>
      <c r="Q1558" s="188"/>
      <c r="R1558" s="140" t="str">
        <f t="shared" si="243"/>
        <v>0</v>
      </c>
      <c r="S1558" s="140" t="str">
        <f t="shared" si="244"/>
        <v>0</v>
      </c>
      <c r="T1558" s="157"/>
      <c r="U1558" s="106"/>
      <c r="V1558" s="142">
        <f t="shared" si="245"/>
        <v>0</v>
      </c>
      <c r="W1558" s="142">
        <f t="shared" si="246"/>
        <v>0</v>
      </c>
      <c r="X1558" s="108">
        <f t="shared" si="247"/>
        <v>0</v>
      </c>
      <c r="Y1558" s="108">
        <f t="shared" si="248"/>
        <v>0</v>
      </c>
      <c r="Z1558" s="108">
        <f t="shared" si="249"/>
        <v>0</v>
      </c>
      <c r="AA1558" s="151"/>
      <c r="AB1558" s="159"/>
      <c r="AS1558" s="176"/>
      <c r="AT1558" s="176"/>
      <c r="AU1558" s="176"/>
      <c r="AV1558" s="176"/>
      <c r="AW1558" s="176"/>
      <c r="AX1558" s="176"/>
      <c r="AY1558" s="176"/>
      <c r="AZ1558" s="176"/>
      <c r="BA1558" s="176"/>
      <c r="BB1558" s="176"/>
      <c r="BC1558" s="176"/>
      <c r="BD1558" s="176"/>
      <c r="BE1558" s="176"/>
      <c r="BF1558" s="176"/>
      <c r="BG1558" s="176"/>
      <c r="BH1558" s="176"/>
      <c r="BI1558" s="176"/>
      <c r="BJ1558" s="176"/>
      <c r="BK1558" s="176"/>
      <c r="BL1558" s="176"/>
      <c r="BM1558" s="176"/>
      <c r="BN1558" s="176"/>
      <c r="BO1558" s="176"/>
    </row>
    <row r="1559" s="115" customFormat="1" spans="1:67">
      <c r="A1559" s="94">
        <f t="shared" si="240"/>
        <v>1558</v>
      </c>
      <c r="B1559" s="95"/>
      <c r="C1559" s="69"/>
      <c r="D1559" s="48"/>
      <c r="E1559" s="69"/>
      <c r="F1559" s="168"/>
      <c r="G1559" s="124" t="e">
        <f>VLOOKUP(F1559,[2]零件成本10.26!$B$2:$C$7802,2,0)</f>
        <v>#N/A</v>
      </c>
      <c r="H1559" s="155"/>
      <c r="I1559" s="128" t="str">
        <f t="shared" si="241"/>
        <v/>
      </c>
      <c r="J1559" s="48"/>
      <c r="K1559" s="126"/>
      <c r="L1559" s="155"/>
      <c r="M1559" s="69"/>
      <c r="N1559" s="69"/>
      <c r="O1559" s="69"/>
      <c r="P1559" s="100">
        <f t="shared" si="242"/>
        <v>0</v>
      </c>
      <c r="Q1559" s="188"/>
      <c r="R1559" s="140" t="str">
        <f t="shared" si="243"/>
        <v>0</v>
      </c>
      <c r="S1559" s="140" t="str">
        <f t="shared" si="244"/>
        <v>0</v>
      </c>
      <c r="T1559" s="157"/>
      <c r="U1559" s="106"/>
      <c r="V1559" s="142">
        <f t="shared" si="245"/>
        <v>0</v>
      </c>
      <c r="W1559" s="142">
        <f t="shared" si="246"/>
        <v>0</v>
      </c>
      <c r="X1559" s="108">
        <f t="shared" si="247"/>
        <v>0</v>
      </c>
      <c r="Y1559" s="108">
        <f t="shared" si="248"/>
        <v>0</v>
      </c>
      <c r="Z1559" s="108">
        <f t="shared" si="249"/>
        <v>0</v>
      </c>
      <c r="AA1559" s="151"/>
      <c r="AB1559" s="159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  <c r="AZ1559" s="176"/>
      <c r="BA1559" s="176"/>
      <c r="BB1559" s="176"/>
      <c r="BC1559" s="176"/>
      <c r="BD1559" s="176"/>
      <c r="BE1559" s="176"/>
      <c r="BF1559" s="176"/>
      <c r="BG1559" s="176"/>
      <c r="BH1559" s="176"/>
      <c r="BI1559" s="176"/>
      <c r="BJ1559" s="176"/>
      <c r="BK1559" s="176"/>
      <c r="BL1559" s="176"/>
      <c r="BM1559" s="176"/>
      <c r="BN1559" s="176"/>
      <c r="BO1559" s="176"/>
    </row>
    <row r="1560" s="115" customFormat="1" spans="1:67">
      <c r="A1560" s="94">
        <f t="shared" si="240"/>
        <v>1559</v>
      </c>
      <c r="B1560" s="95"/>
      <c r="C1560" s="69"/>
      <c r="D1560" s="48"/>
      <c r="E1560" s="69"/>
      <c r="F1560" s="189"/>
      <c r="G1560" s="124" t="e">
        <f>VLOOKUP(F1560,[2]零件成本10.26!$B$2:$C$7802,2,0)</f>
        <v>#N/A</v>
      </c>
      <c r="H1560" s="155"/>
      <c r="I1560" s="128" t="str">
        <f t="shared" si="241"/>
        <v/>
      </c>
      <c r="J1560" s="48"/>
      <c r="K1560" s="126"/>
      <c r="L1560" s="155"/>
      <c r="M1560" s="69"/>
      <c r="N1560" s="69"/>
      <c r="O1560" s="69"/>
      <c r="P1560" s="100">
        <f t="shared" si="242"/>
        <v>0</v>
      </c>
      <c r="Q1560" s="188"/>
      <c r="R1560" s="140" t="str">
        <f t="shared" si="243"/>
        <v>0</v>
      </c>
      <c r="S1560" s="140" t="str">
        <f t="shared" si="244"/>
        <v>0</v>
      </c>
      <c r="T1560" s="157"/>
      <c r="U1560" s="106"/>
      <c r="V1560" s="142">
        <f t="shared" si="245"/>
        <v>0</v>
      </c>
      <c r="W1560" s="142">
        <f t="shared" si="246"/>
        <v>0</v>
      </c>
      <c r="X1560" s="108">
        <f t="shared" si="247"/>
        <v>0</v>
      </c>
      <c r="Y1560" s="108">
        <f t="shared" si="248"/>
        <v>0</v>
      </c>
      <c r="Z1560" s="108">
        <f t="shared" si="249"/>
        <v>0</v>
      </c>
      <c r="AA1560" s="151"/>
      <c r="AB1560" s="159"/>
      <c r="AS1560" s="176"/>
      <c r="AT1560" s="176"/>
      <c r="AU1560" s="176"/>
      <c r="AV1560" s="176"/>
      <c r="AW1560" s="176"/>
      <c r="AX1560" s="176"/>
      <c r="AY1560" s="176"/>
      <c r="AZ1560" s="176"/>
      <c r="BA1560" s="176"/>
      <c r="BB1560" s="176"/>
      <c r="BC1560" s="176"/>
      <c r="BD1560" s="176"/>
      <c r="BE1560" s="176"/>
      <c r="BF1560" s="176"/>
      <c r="BG1560" s="176"/>
      <c r="BH1560" s="176"/>
      <c r="BI1560" s="176"/>
      <c r="BJ1560" s="176"/>
      <c r="BK1560" s="176"/>
      <c r="BL1560" s="176"/>
      <c r="BM1560" s="176"/>
      <c r="BN1560" s="176"/>
      <c r="BO1560" s="176"/>
    </row>
    <row r="1561" s="115" customFormat="1" spans="1:67">
      <c r="A1561" s="94">
        <f t="shared" si="240"/>
        <v>1560</v>
      </c>
      <c r="B1561" s="95"/>
      <c r="C1561" s="69"/>
      <c r="D1561" s="48"/>
      <c r="E1561" s="69"/>
      <c r="F1561" s="182"/>
      <c r="G1561" s="124" t="e">
        <f>VLOOKUP(F1561,[2]零件成本10.26!$B$2:$C$7802,2,0)</f>
        <v>#N/A</v>
      </c>
      <c r="H1561" s="155"/>
      <c r="I1561" s="128" t="str">
        <f t="shared" si="241"/>
        <v/>
      </c>
      <c r="J1561" s="48"/>
      <c r="K1561" s="126"/>
      <c r="L1561" s="155"/>
      <c r="M1561" s="69"/>
      <c r="N1561" s="69"/>
      <c r="O1561" s="69"/>
      <c r="P1561" s="100">
        <f t="shared" si="242"/>
        <v>0</v>
      </c>
      <c r="Q1561" s="188"/>
      <c r="R1561" s="140" t="str">
        <f t="shared" si="243"/>
        <v>0</v>
      </c>
      <c r="S1561" s="140" t="str">
        <f t="shared" si="244"/>
        <v>0</v>
      </c>
      <c r="T1561" s="157"/>
      <c r="U1561" s="106"/>
      <c r="V1561" s="142">
        <f t="shared" si="245"/>
        <v>0</v>
      </c>
      <c r="W1561" s="142">
        <f t="shared" si="246"/>
        <v>0</v>
      </c>
      <c r="X1561" s="108">
        <f t="shared" si="247"/>
        <v>0</v>
      </c>
      <c r="Y1561" s="108">
        <f t="shared" si="248"/>
        <v>0</v>
      </c>
      <c r="Z1561" s="108">
        <f t="shared" si="249"/>
        <v>0</v>
      </c>
      <c r="AA1561" s="151"/>
      <c r="AB1561" s="159"/>
      <c r="AS1561" s="176"/>
      <c r="AT1561" s="176"/>
      <c r="AU1561" s="176"/>
      <c r="AV1561" s="176"/>
      <c r="AW1561" s="176"/>
      <c r="AX1561" s="176"/>
      <c r="AY1561" s="176"/>
      <c r="AZ1561" s="176"/>
      <c r="BA1561" s="176"/>
      <c r="BB1561" s="176"/>
      <c r="BC1561" s="176"/>
      <c r="BD1561" s="176"/>
      <c r="BE1561" s="176"/>
      <c r="BF1561" s="176"/>
      <c r="BG1561" s="176"/>
      <c r="BH1561" s="176"/>
      <c r="BI1561" s="176"/>
      <c r="BJ1561" s="176"/>
      <c r="BK1561" s="176"/>
      <c r="BL1561" s="176"/>
      <c r="BM1561" s="176"/>
      <c r="BN1561" s="176"/>
      <c r="BO1561" s="176"/>
    </row>
    <row r="1562" s="115" customFormat="1" spans="1:67">
      <c r="A1562" s="94">
        <f t="shared" si="240"/>
        <v>1561</v>
      </c>
      <c r="B1562" s="95"/>
      <c r="C1562" s="69"/>
      <c r="D1562" s="48"/>
      <c r="E1562" s="69"/>
      <c r="F1562" s="184"/>
      <c r="G1562" s="124" t="e">
        <f>VLOOKUP(F1562,[2]零件成本10.26!$B$2:$C$7802,2,0)</f>
        <v>#N/A</v>
      </c>
      <c r="H1562" s="155"/>
      <c r="I1562" s="128" t="str">
        <f t="shared" si="241"/>
        <v/>
      </c>
      <c r="J1562" s="48"/>
      <c r="K1562" s="126"/>
      <c r="L1562" s="155"/>
      <c r="M1562" s="69"/>
      <c r="N1562" s="69"/>
      <c r="O1562" s="69"/>
      <c r="P1562" s="100">
        <f t="shared" si="242"/>
        <v>0</v>
      </c>
      <c r="Q1562" s="188"/>
      <c r="R1562" s="140" t="str">
        <f t="shared" si="243"/>
        <v>0</v>
      </c>
      <c r="S1562" s="140" t="str">
        <f t="shared" si="244"/>
        <v>0</v>
      </c>
      <c r="T1562" s="157"/>
      <c r="U1562" s="106"/>
      <c r="V1562" s="142">
        <f t="shared" si="245"/>
        <v>0</v>
      </c>
      <c r="W1562" s="142">
        <f t="shared" si="246"/>
        <v>0</v>
      </c>
      <c r="X1562" s="108">
        <f t="shared" si="247"/>
        <v>0</v>
      </c>
      <c r="Y1562" s="108">
        <f t="shared" si="248"/>
        <v>0</v>
      </c>
      <c r="Z1562" s="108">
        <f t="shared" si="249"/>
        <v>0</v>
      </c>
      <c r="AA1562" s="151"/>
      <c r="AB1562" s="159"/>
      <c r="AS1562" s="176"/>
      <c r="AT1562" s="176"/>
      <c r="AU1562" s="176"/>
      <c r="AV1562" s="176"/>
      <c r="AW1562" s="176"/>
      <c r="AX1562" s="176"/>
      <c r="AY1562" s="176"/>
      <c r="AZ1562" s="176"/>
      <c r="BA1562" s="176"/>
      <c r="BB1562" s="176"/>
      <c r="BC1562" s="176"/>
      <c r="BD1562" s="176"/>
      <c r="BE1562" s="176"/>
      <c r="BF1562" s="176"/>
      <c r="BG1562" s="176"/>
      <c r="BH1562" s="176"/>
      <c r="BI1562" s="176"/>
      <c r="BJ1562" s="176"/>
      <c r="BK1562" s="176"/>
      <c r="BL1562" s="176"/>
      <c r="BM1562" s="176"/>
      <c r="BN1562" s="176"/>
      <c r="BO1562" s="176"/>
    </row>
    <row r="1563" s="115" customFormat="1" spans="1:67">
      <c r="A1563" s="94">
        <f t="shared" si="240"/>
        <v>1562</v>
      </c>
      <c r="B1563" s="95"/>
      <c r="C1563" s="69"/>
      <c r="D1563" s="48"/>
      <c r="E1563" s="69"/>
      <c r="F1563" s="182"/>
      <c r="G1563" s="124" t="e">
        <f>VLOOKUP(F1563,[2]零件成本10.26!$B$2:$C$7802,2,0)</f>
        <v>#N/A</v>
      </c>
      <c r="H1563" s="155"/>
      <c r="I1563" s="128" t="str">
        <f t="shared" si="241"/>
        <v/>
      </c>
      <c r="J1563" s="48"/>
      <c r="K1563" s="126"/>
      <c r="L1563" s="155"/>
      <c r="M1563" s="69"/>
      <c r="N1563" s="69"/>
      <c r="O1563" s="69"/>
      <c r="P1563" s="100">
        <f t="shared" si="242"/>
        <v>0</v>
      </c>
      <c r="Q1563" s="188"/>
      <c r="R1563" s="140" t="str">
        <f t="shared" si="243"/>
        <v>0</v>
      </c>
      <c r="S1563" s="140" t="str">
        <f t="shared" si="244"/>
        <v>0</v>
      </c>
      <c r="T1563" s="157"/>
      <c r="U1563" s="106"/>
      <c r="V1563" s="142">
        <f t="shared" si="245"/>
        <v>0</v>
      </c>
      <c r="W1563" s="142">
        <f t="shared" si="246"/>
        <v>0</v>
      </c>
      <c r="X1563" s="108">
        <f t="shared" si="247"/>
        <v>0</v>
      </c>
      <c r="Y1563" s="108">
        <f t="shared" si="248"/>
        <v>0</v>
      </c>
      <c r="Z1563" s="108">
        <f t="shared" si="249"/>
        <v>0</v>
      </c>
      <c r="AA1563" s="151"/>
      <c r="AB1563" s="159"/>
      <c r="AS1563" s="176"/>
      <c r="AT1563" s="176"/>
      <c r="AU1563" s="176"/>
      <c r="AV1563" s="176"/>
      <c r="AW1563" s="176"/>
      <c r="AX1563" s="176"/>
      <c r="AY1563" s="176"/>
      <c r="AZ1563" s="176"/>
      <c r="BA1563" s="176"/>
      <c r="BB1563" s="176"/>
      <c r="BC1563" s="176"/>
      <c r="BD1563" s="176"/>
      <c r="BE1563" s="176"/>
      <c r="BF1563" s="176"/>
      <c r="BG1563" s="176"/>
      <c r="BH1563" s="176"/>
      <c r="BI1563" s="176"/>
      <c r="BJ1563" s="176"/>
      <c r="BK1563" s="176"/>
      <c r="BL1563" s="176"/>
      <c r="BM1563" s="176"/>
      <c r="BN1563" s="176"/>
      <c r="BO1563" s="176"/>
    </row>
    <row r="1564" s="115" customFormat="1" spans="1:67">
      <c r="A1564" s="94">
        <f t="shared" si="240"/>
        <v>1563</v>
      </c>
      <c r="B1564" s="95"/>
      <c r="C1564" s="69"/>
      <c r="D1564" s="48"/>
      <c r="E1564" s="69"/>
      <c r="F1564" s="168"/>
      <c r="G1564" s="124" t="e">
        <f>VLOOKUP(F1564,[2]零件成本10.26!$B$2:$C$7802,2,0)</f>
        <v>#N/A</v>
      </c>
      <c r="H1564" s="155"/>
      <c r="I1564" s="128" t="str">
        <f t="shared" si="241"/>
        <v/>
      </c>
      <c r="J1564" s="48"/>
      <c r="K1564" s="126"/>
      <c r="L1564" s="155"/>
      <c r="M1564" s="69"/>
      <c r="N1564" s="69"/>
      <c r="O1564" s="69"/>
      <c r="P1564" s="100">
        <f t="shared" si="242"/>
        <v>0</v>
      </c>
      <c r="Q1564" s="188"/>
      <c r="R1564" s="140" t="str">
        <f t="shared" si="243"/>
        <v>0</v>
      </c>
      <c r="S1564" s="140" t="str">
        <f t="shared" si="244"/>
        <v>0</v>
      </c>
      <c r="T1564" s="157"/>
      <c r="U1564" s="106"/>
      <c r="V1564" s="142">
        <f t="shared" si="245"/>
        <v>0</v>
      </c>
      <c r="W1564" s="142">
        <f t="shared" si="246"/>
        <v>0</v>
      </c>
      <c r="X1564" s="108">
        <f t="shared" si="247"/>
        <v>0</v>
      </c>
      <c r="Y1564" s="108">
        <f t="shared" si="248"/>
        <v>0</v>
      </c>
      <c r="Z1564" s="108">
        <f t="shared" si="249"/>
        <v>0</v>
      </c>
      <c r="AA1564" s="151"/>
      <c r="AB1564" s="159"/>
      <c r="AS1564" s="176"/>
      <c r="AT1564" s="176"/>
      <c r="AU1564" s="176"/>
      <c r="AV1564" s="176"/>
      <c r="AW1564" s="176"/>
      <c r="AX1564" s="176"/>
      <c r="AY1564" s="176"/>
      <c r="AZ1564" s="176"/>
      <c r="BA1564" s="176"/>
      <c r="BB1564" s="176"/>
      <c r="BC1564" s="176"/>
      <c r="BD1564" s="176"/>
      <c r="BE1564" s="176"/>
      <c r="BF1564" s="176"/>
      <c r="BG1564" s="176"/>
      <c r="BH1564" s="176"/>
      <c r="BI1564" s="176"/>
      <c r="BJ1564" s="176"/>
      <c r="BK1564" s="176"/>
      <c r="BL1564" s="176"/>
      <c r="BM1564" s="176"/>
      <c r="BN1564" s="176"/>
      <c r="BO1564" s="176"/>
    </row>
    <row r="1565" s="115" customFormat="1" spans="1:67">
      <c r="A1565" s="94">
        <f t="shared" si="240"/>
        <v>1564</v>
      </c>
      <c r="B1565" s="95"/>
      <c r="C1565" s="69"/>
      <c r="D1565" s="48"/>
      <c r="E1565" s="69"/>
      <c r="F1565" s="182"/>
      <c r="G1565" s="124" t="e">
        <f>VLOOKUP(F1565,[2]零件成本10.26!$B$2:$C$7802,2,0)</f>
        <v>#N/A</v>
      </c>
      <c r="H1565" s="155"/>
      <c r="I1565" s="128" t="str">
        <f t="shared" si="241"/>
        <v/>
      </c>
      <c r="J1565" s="48"/>
      <c r="K1565" s="126"/>
      <c r="L1565" s="155"/>
      <c r="M1565" s="69"/>
      <c r="N1565" s="69"/>
      <c r="O1565" s="69"/>
      <c r="P1565" s="100">
        <f t="shared" si="242"/>
        <v>0</v>
      </c>
      <c r="Q1565" s="188"/>
      <c r="R1565" s="140" t="str">
        <f t="shared" si="243"/>
        <v>0</v>
      </c>
      <c r="S1565" s="140" t="str">
        <f t="shared" si="244"/>
        <v>0</v>
      </c>
      <c r="T1565" s="157"/>
      <c r="U1565" s="106"/>
      <c r="V1565" s="142">
        <f t="shared" si="245"/>
        <v>0</v>
      </c>
      <c r="W1565" s="142">
        <f t="shared" si="246"/>
        <v>0</v>
      </c>
      <c r="X1565" s="108">
        <f t="shared" si="247"/>
        <v>0</v>
      </c>
      <c r="Y1565" s="108">
        <f t="shared" si="248"/>
        <v>0</v>
      </c>
      <c r="Z1565" s="108">
        <f t="shared" si="249"/>
        <v>0</v>
      </c>
      <c r="AA1565" s="151"/>
      <c r="AB1565" s="159"/>
      <c r="AS1565" s="176"/>
      <c r="AT1565" s="176"/>
      <c r="AU1565" s="176"/>
      <c r="AV1565" s="176"/>
      <c r="AW1565" s="176"/>
      <c r="AX1565" s="176"/>
      <c r="AY1565" s="176"/>
      <c r="AZ1565" s="176"/>
      <c r="BA1565" s="176"/>
      <c r="BB1565" s="176"/>
      <c r="BC1565" s="176"/>
      <c r="BD1565" s="176"/>
      <c r="BE1565" s="176"/>
      <c r="BF1565" s="176"/>
      <c r="BG1565" s="176"/>
      <c r="BH1565" s="176"/>
      <c r="BI1565" s="176"/>
      <c r="BJ1565" s="176"/>
      <c r="BK1565" s="176"/>
      <c r="BL1565" s="176"/>
      <c r="BM1565" s="176"/>
      <c r="BN1565" s="176"/>
      <c r="BO1565" s="176"/>
    </row>
    <row r="1566" s="115" customFormat="1" spans="1:67">
      <c r="A1566" s="94">
        <f t="shared" si="240"/>
        <v>1565</v>
      </c>
      <c r="B1566" s="95"/>
      <c r="C1566" s="69"/>
      <c r="D1566" s="48"/>
      <c r="E1566" s="69"/>
      <c r="F1566" s="182"/>
      <c r="G1566" s="124" t="e">
        <f>VLOOKUP(F1566,[2]零件成本10.26!$B$2:$C$7802,2,0)</f>
        <v>#N/A</v>
      </c>
      <c r="H1566" s="155"/>
      <c r="I1566" s="128" t="str">
        <f t="shared" si="241"/>
        <v/>
      </c>
      <c r="J1566" s="48"/>
      <c r="K1566" s="126"/>
      <c r="L1566" s="155"/>
      <c r="M1566" s="69"/>
      <c r="N1566" s="69"/>
      <c r="O1566" s="69"/>
      <c r="P1566" s="100">
        <f t="shared" si="242"/>
        <v>0</v>
      </c>
      <c r="Q1566" s="188"/>
      <c r="R1566" s="140" t="str">
        <f t="shared" si="243"/>
        <v>0</v>
      </c>
      <c r="S1566" s="140" t="str">
        <f t="shared" si="244"/>
        <v>0</v>
      </c>
      <c r="T1566" s="157"/>
      <c r="U1566" s="106"/>
      <c r="V1566" s="142">
        <f t="shared" si="245"/>
        <v>0</v>
      </c>
      <c r="W1566" s="142">
        <f t="shared" si="246"/>
        <v>0</v>
      </c>
      <c r="X1566" s="108">
        <f t="shared" si="247"/>
        <v>0</v>
      </c>
      <c r="Y1566" s="108">
        <f t="shared" si="248"/>
        <v>0</v>
      </c>
      <c r="Z1566" s="108">
        <f t="shared" si="249"/>
        <v>0</v>
      </c>
      <c r="AA1566" s="151"/>
      <c r="AB1566" s="159"/>
      <c r="AS1566" s="176"/>
      <c r="AT1566" s="176"/>
      <c r="AU1566" s="176"/>
      <c r="AV1566" s="176"/>
      <c r="AW1566" s="176"/>
      <c r="AX1566" s="176"/>
      <c r="AY1566" s="176"/>
      <c r="AZ1566" s="176"/>
      <c r="BA1566" s="176"/>
      <c r="BB1566" s="176"/>
      <c r="BC1566" s="176"/>
      <c r="BD1566" s="176"/>
      <c r="BE1566" s="176"/>
      <c r="BF1566" s="176"/>
      <c r="BG1566" s="176"/>
      <c r="BH1566" s="176"/>
      <c r="BI1566" s="176"/>
      <c r="BJ1566" s="176"/>
      <c r="BK1566" s="176"/>
      <c r="BL1566" s="176"/>
      <c r="BM1566" s="176"/>
      <c r="BN1566" s="176"/>
      <c r="BO1566" s="176"/>
    </row>
    <row r="1567" s="115" customFormat="1" spans="1:67">
      <c r="A1567" s="94">
        <f t="shared" si="240"/>
        <v>1566</v>
      </c>
      <c r="B1567" s="95"/>
      <c r="C1567" s="69"/>
      <c r="D1567" s="48"/>
      <c r="E1567" s="69"/>
      <c r="F1567" s="190"/>
      <c r="G1567" s="124" t="e">
        <f>VLOOKUP(F1567,[2]零件成本10.26!$B$2:$C$7802,2,0)</f>
        <v>#N/A</v>
      </c>
      <c r="H1567" s="155"/>
      <c r="I1567" s="128" t="str">
        <f t="shared" si="241"/>
        <v/>
      </c>
      <c r="J1567" s="48"/>
      <c r="K1567" s="126"/>
      <c r="L1567" s="155"/>
      <c r="M1567" s="69"/>
      <c r="N1567" s="69"/>
      <c r="O1567" s="69"/>
      <c r="P1567" s="100">
        <f t="shared" si="242"/>
        <v>0</v>
      </c>
      <c r="Q1567" s="188"/>
      <c r="R1567" s="140" t="str">
        <f t="shared" si="243"/>
        <v>0</v>
      </c>
      <c r="S1567" s="140" t="str">
        <f t="shared" si="244"/>
        <v>0</v>
      </c>
      <c r="T1567" s="157"/>
      <c r="U1567" s="106"/>
      <c r="V1567" s="142">
        <f t="shared" si="245"/>
        <v>0</v>
      </c>
      <c r="W1567" s="142">
        <f t="shared" si="246"/>
        <v>0</v>
      </c>
      <c r="X1567" s="108">
        <f t="shared" si="247"/>
        <v>0</v>
      </c>
      <c r="Y1567" s="108">
        <f t="shared" si="248"/>
        <v>0</v>
      </c>
      <c r="Z1567" s="108">
        <f t="shared" si="249"/>
        <v>0</v>
      </c>
      <c r="AA1567" s="151"/>
      <c r="AB1567" s="159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  <c r="AZ1567" s="176"/>
      <c r="BA1567" s="176"/>
      <c r="BB1567" s="176"/>
      <c r="BC1567" s="176"/>
      <c r="BD1567" s="176"/>
      <c r="BE1567" s="176"/>
      <c r="BF1567" s="176"/>
      <c r="BG1567" s="176"/>
      <c r="BH1567" s="176"/>
      <c r="BI1567" s="176"/>
      <c r="BJ1567" s="176"/>
      <c r="BK1567" s="176"/>
      <c r="BL1567" s="176"/>
      <c r="BM1567" s="176"/>
      <c r="BN1567" s="176"/>
      <c r="BO1567" s="176"/>
    </row>
    <row r="1568" s="115" customFormat="1" spans="1:67">
      <c r="A1568" s="94">
        <f t="shared" si="240"/>
        <v>1567</v>
      </c>
      <c r="B1568" s="95"/>
      <c r="C1568" s="69"/>
      <c r="D1568" s="48"/>
      <c r="E1568" s="69"/>
      <c r="F1568" s="190"/>
      <c r="G1568" s="124" t="e">
        <f>VLOOKUP(F1568,[2]零件成本10.26!$B$2:$C$7802,2,0)</f>
        <v>#N/A</v>
      </c>
      <c r="H1568" s="155"/>
      <c r="I1568" s="128" t="str">
        <f t="shared" si="241"/>
        <v/>
      </c>
      <c r="J1568" s="48"/>
      <c r="K1568" s="126"/>
      <c r="L1568" s="155"/>
      <c r="M1568" s="69"/>
      <c r="N1568" s="69"/>
      <c r="O1568" s="69"/>
      <c r="P1568" s="100">
        <f t="shared" si="242"/>
        <v>0</v>
      </c>
      <c r="Q1568" s="188"/>
      <c r="R1568" s="140" t="str">
        <f t="shared" si="243"/>
        <v>0</v>
      </c>
      <c r="S1568" s="140" t="str">
        <f t="shared" si="244"/>
        <v>0</v>
      </c>
      <c r="T1568" s="157"/>
      <c r="U1568" s="106"/>
      <c r="V1568" s="142">
        <f t="shared" si="245"/>
        <v>0</v>
      </c>
      <c r="W1568" s="142">
        <f t="shared" si="246"/>
        <v>0</v>
      </c>
      <c r="X1568" s="108">
        <f t="shared" si="247"/>
        <v>0</v>
      </c>
      <c r="Y1568" s="108">
        <f t="shared" si="248"/>
        <v>0</v>
      </c>
      <c r="Z1568" s="108">
        <f t="shared" si="249"/>
        <v>0</v>
      </c>
      <c r="AA1568" s="151"/>
      <c r="AB1568" s="159"/>
      <c r="AS1568" s="176"/>
      <c r="AT1568" s="176"/>
      <c r="AU1568" s="176"/>
      <c r="AV1568" s="176"/>
      <c r="AW1568" s="176"/>
      <c r="AX1568" s="176"/>
      <c r="AY1568" s="176"/>
      <c r="AZ1568" s="176"/>
      <c r="BA1568" s="176"/>
      <c r="BB1568" s="176"/>
      <c r="BC1568" s="176"/>
      <c r="BD1568" s="176"/>
      <c r="BE1568" s="176"/>
      <c r="BF1568" s="176"/>
      <c r="BG1568" s="176"/>
      <c r="BH1568" s="176"/>
      <c r="BI1568" s="176"/>
      <c r="BJ1568" s="176"/>
      <c r="BK1568" s="176"/>
      <c r="BL1568" s="176"/>
      <c r="BM1568" s="176"/>
      <c r="BN1568" s="176"/>
      <c r="BO1568" s="176"/>
    </row>
    <row r="1569" s="115" customFormat="1" spans="1:67">
      <c r="A1569" s="94">
        <f t="shared" si="240"/>
        <v>1568</v>
      </c>
      <c r="B1569" s="95"/>
      <c r="C1569" s="69"/>
      <c r="D1569" s="48"/>
      <c r="E1569" s="69"/>
      <c r="F1569" s="190"/>
      <c r="G1569" s="124" t="e">
        <f>VLOOKUP(F1569,[2]零件成本10.26!$B$2:$C$7802,2,0)</f>
        <v>#N/A</v>
      </c>
      <c r="H1569" s="155"/>
      <c r="I1569" s="128" t="str">
        <f t="shared" si="241"/>
        <v/>
      </c>
      <c r="J1569" s="48"/>
      <c r="K1569" s="126"/>
      <c r="L1569" s="155"/>
      <c r="M1569" s="69"/>
      <c r="N1569" s="69"/>
      <c r="O1569" s="69"/>
      <c r="P1569" s="100">
        <f t="shared" si="242"/>
        <v>0</v>
      </c>
      <c r="Q1569" s="188"/>
      <c r="R1569" s="140" t="str">
        <f t="shared" si="243"/>
        <v>0</v>
      </c>
      <c r="S1569" s="140" t="str">
        <f t="shared" si="244"/>
        <v>0</v>
      </c>
      <c r="T1569" s="157"/>
      <c r="U1569" s="106"/>
      <c r="V1569" s="142">
        <f t="shared" si="245"/>
        <v>0</v>
      </c>
      <c r="W1569" s="142">
        <f t="shared" si="246"/>
        <v>0</v>
      </c>
      <c r="X1569" s="108">
        <f t="shared" si="247"/>
        <v>0</v>
      </c>
      <c r="Y1569" s="108">
        <f t="shared" si="248"/>
        <v>0</v>
      </c>
      <c r="Z1569" s="108">
        <f t="shared" si="249"/>
        <v>0</v>
      </c>
      <c r="AA1569" s="151"/>
      <c r="AB1569" s="159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  <c r="AZ1569" s="176"/>
      <c r="BA1569" s="176"/>
      <c r="BB1569" s="176"/>
      <c r="BC1569" s="176"/>
      <c r="BD1569" s="176"/>
      <c r="BE1569" s="176"/>
      <c r="BF1569" s="176"/>
      <c r="BG1569" s="176"/>
      <c r="BH1569" s="176"/>
      <c r="BI1569" s="176"/>
      <c r="BJ1569" s="176"/>
      <c r="BK1569" s="176"/>
      <c r="BL1569" s="176"/>
      <c r="BM1569" s="176"/>
      <c r="BN1569" s="176"/>
      <c r="BO1569" s="176"/>
    </row>
    <row r="1570" s="115" customFormat="1" spans="1:67">
      <c r="A1570" s="94">
        <f t="shared" si="240"/>
        <v>1569</v>
      </c>
      <c r="B1570" s="95"/>
      <c r="C1570" s="69"/>
      <c r="D1570" s="48"/>
      <c r="E1570" s="69"/>
      <c r="F1570" s="182"/>
      <c r="G1570" s="124" t="e">
        <f>VLOOKUP(F1570,[2]零件成本10.26!$B$2:$C$7802,2,0)</f>
        <v>#N/A</v>
      </c>
      <c r="H1570" s="155"/>
      <c r="I1570" s="128" t="str">
        <f t="shared" si="241"/>
        <v/>
      </c>
      <c r="J1570" s="48"/>
      <c r="K1570" s="126"/>
      <c r="L1570" s="155"/>
      <c r="M1570" s="69"/>
      <c r="N1570" s="69"/>
      <c r="O1570" s="69"/>
      <c r="P1570" s="100">
        <f t="shared" si="242"/>
        <v>0</v>
      </c>
      <c r="Q1570" s="188"/>
      <c r="R1570" s="140" t="str">
        <f t="shared" si="243"/>
        <v>0</v>
      </c>
      <c r="S1570" s="140" t="str">
        <f t="shared" si="244"/>
        <v>0</v>
      </c>
      <c r="T1570" s="157"/>
      <c r="U1570" s="106"/>
      <c r="V1570" s="142">
        <f t="shared" si="245"/>
        <v>0</v>
      </c>
      <c r="W1570" s="142">
        <f t="shared" si="246"/>
        <v>0</v>
      </c>
      <c r="X1570" s="108">
        <f t="shared" si="247"/>
        <v>0</v>
      </c>
      <c r="Y1570" s="108">
        <f t="shared" si="248"/>
        <v>0</v>
      </c>
      <c r="Z1570" s="108">
        <f t="shared" si="249"/>
        <v>0</v>
      </c>
      <c r="AA1570" s="151"/>
      <c r="AB1570" s="159"/>
      <c r="AS1570" s="176"/>
      <c r="AT1570" s="176"/>
      <c r="AU1570" s="176"/>
      <c r="AV1570" s="176"/>
      <c r="AW1570" s="176"/>
      <c r="AX1570" s="176"/>
      <c r="AY1570" s="176"/>
      <c r="AZ1570" s="176"/>
      <c r="BA1570" s="176"/>
      <c r="BB1570" s="176"/>
      <c r="BC1570" s="176"/>
      <c r="BD1570" s="176"/>
      <c r="BE1570" s="176"/>
      <c r="BF1570" s="176"/>
      <c r="BG1570" s="176"/>
      <c r="BH1570" s="176"/>
      <c r="BI1570" s="176"/>
      <c r="BJ1570" s="176"/>
      <c r="BK1570" s="176"/>
      <c r="BL1570" s="176"/>
      <c r="BM1570" s="176"/>
      <c r="BN1570" s="176"/>
      <c r="BO1570" s="176"/>
    </row>
    <row r="1571" s="115" customFormat="1" spans="1:67">
      <c r="A1571" s="94">
        <f t="shared" si="240"/>
        <v>1570</v>
      </c>
      <c r="B1571" s="95"/>
      <c r="C1571" s="69"/>
      <c r="D1571" s="48"/>
      <c r="E1571" s="69"/>
      <c r="F1571" s="182"/>
      <c r="G1571" s="124" t="e">
        <f>VLOOKUP(F1571,[2]零件成本10.26!$B$2:$C$7802,2,0)</f>
        <v>#N/A</v>
      </c>
      <c r="H1571" s="155"/>
      <c r="I1571" s="128" t="str">
        <f t="shared" si="241"/>
        <v/>
      </c>
      <c r="J1571" s="48"/>
      <c r="K1571" s="126"/>
      <c r="L1571" s="155"/>
      <c r="M1571" s="69"/>
      <c r="N1571" s="69"/>
      <c r="O1571" s="69"/>
      <c r="P1571" s="100">
        <f t="shared" si="242"/>
        <v>0</v>
      </c>
      <c r="Q1571" s="188"/>
      <c r="R1571" s="140" t="str">
        <f t="shared" si="243"/>
        <v>0</v>
      </c>
      <c r="S1571" s="140" t="str">
        <f t="shared" si="244"/>
        <v>0</v>
      </c>
      <c r="T1571" s="157"/>
      <c r="U1571" s="106"/>
      <c r="V1571" s="142">
        <f t="shared" si="245"/>
        <v>0</v>
      </c>
      <c r="W1571" s="142">
        <f t="shared" si="246"/>
        <v>0</v>
      </c>
      <c r="X1571" s="108">
        <f t="shared" si="247"/>
        <v>0</v>
      </c>
      <c r="Y1571" s="108">
        <f t="shared" si="248"/>
        <v>0</v>
      </c>
      <c r="Z1571" s="108">
        <f t="shared" si="249"/>
        <v>0</v>
      </c>
      <c r="AA1571" s="151"/>
      <c r="AB1571" s="159"/>
      <c r="AS1571" s="176"/>
      <c r="AT1571" s="176"/>
      <c r="AU1571" s="176"/>
      <c r="AV1571" s="176"/>
      <c r="AW1571" s="176"/>
      <c r="AX1571" s="176"/>
      <c r="AY1571" s="176"/>
      <c r="AZ1571" s="176"/>
      <c r="BA1571" s="176"/>
      <c r="BB1571" s="176"/>
      <c r="BC1571" s="176"/>
      <c r="BD1571" s="176"/>
      <c r="BE1571" s="176"/>
      <c r="BF1571" s="176"/>
      <c r="BG1571" s="176"/>
      <c r="BH1571" s="176"/>
      <c r="BI1571" s="176"/>
      <c r="BJ1571" s="176"/>
      <c r="BK1571" s="176"/>
      <c r="BL1571" s="176"/>
      <c r="BM1571" s="176"/>
      <c r="BN1571" s="176"/>
      <c r="BO1571" s="176"/>
    </row>
    <row r="1572" s="115" customFormat="1" spans="1:67">
      <c r="A1572" s="94">
        <f t="shared" si="240"/>
        <v>1571</v>
      </c>
      <c r="B1572" s="95"/>
      <c r="C1572" s="69"/>
      <c r="D1572" s="48"/>
      <c r="E1572" s="69"/>
      <c r="F1572" s="189"/>
      <c r="G1572" s="124" t="e">
        <f>VLOOKUP(F1572,[2]零件成本10.26!$B$2:$C$7802,2,0)</f>
        <v>#N/A</v>
      </c>
      <c r="H1572" s="155"/>
      <c r="I1572" s="128" t="str">
        <f t="shared" si="241"/>
        <v/>
      </c>
      <c r="J1572" s="48"/>
      <c r="K1572" s="126"/>
      <c r="L1572" s="155"/>
      <c r="M1572" s="69"/>
      <c r="N1572" s="69"/>
      <c r="O1572" s="69"/>
      <c r="P1572" s="100">
        <f t="shared" si="242"/>
        <v>0</v>
      </c>
      <c r="Q1572" s="188"/>
      <c r="R1572" s="140" t="str">
        <f t="shared" si="243"/>
        <v>0</v>
      </c>
      <c r="S1572" s="140" t="str">
        <f t="shared" si="244"/>
        <v>0</v>
      </c>
      <c r="T1572" s="157"/>
      <c r="U1572" s="106"/>
      <c r="V1572" s="142">
        <f t="shared" si="245"/>
        <v>0</v>
      </c>
      <c r="W1572" s="142">
        <f t="shared" si="246"/>
        <v>0</v>
      </c>
      <c r="X1572" s="108">
        <f t="shared" si="247"/>
        <v>0</v>
      </c>
      <c r="Y1572" s="108">
        <f t="shared" si="248"/>
        <v>0</v>
      </c>
      <c r="Z1572" s="108">
        <f t="shared" si="249"/>
        <v>0</v>
      </c>
      <c r="AA1572" s="151"/>
      <c r="AB1572" s="159"/>
      <c r="AS1572" s="176"/>
      <c r="AT1572" s="176"/>
      <c r="AU1572" s="176"/>
      <c r="AV1572" s="176"/>
      <c r="AW1572" s="176"/>
      <c r="AX1572" s="176"/>
      <c r="AY1572" s="176"/>
      <c r="AZ1572" s="176"/>
      <c r="BA1572" s="176"/>
      <c r="BB1572" s="176"/>
      <c r="BC1572" s="176"/>
      <c r="BD1572" s="176"/>
      <c r="BE1572" s="176"/>
      <c r="BF1572" s="176"/>
      <c r="BG1572" s="176"/>
      <c r="BH1572" s="176"/>
      <c r="BI1572" s="176"/>
      <c r="BJ1572" s="176"/>
      <c r="BK1572" s="176"/>
      <c r="BL1572" s="176"/>
      <c r="BM1572" s="176"/>
      <c r="BN1572" s="176"/>
      <c r="BO1572" s="176"/>
    </row>
    <row r="1573" s="115" customFormat="1" spans="1:67">
      <c r="A1573" s="94">
        <f t="shared" si="240"/>
        <v>1572</v>
      </c>
      <c r="B1573" s="95"/>
      <c r="C1573" s="69"/>
      <c r="D1573" s="48"/>
      <c r="E1573" s="69"/>
      <c r="F1573" s="189"/>
      <c r="G1573" s="124" t="e">
        <f>VLOOKUP(F1573,[2]零件成本10.26!$B$2:$C$7802,2,0)</f>
        <v>#N/A</v>
      </c>
      <c r="H1573" s="155"/>
      <c r="I1573" s="128" t="str">
        <f t="shared" si="241"/>
        <v/>
      </c>
      <c r="J1573" s="48"/>
      <c r="K1573" s="126"/>
      <c r="L1573" s="155"/>
      <c r="M1573" s="69"/>
      <c r="N1573" s="69"/>
      <c r="O1573" s="69"/>
      <c r="P1573" s="100">
        <f t="shared" si="242"/>
        <v>0</v>
      </c>
      <c r="Q1573" s="188"/>
      <c r="R1573" s="140" t="str">
        <f t="shared" si="243"/>
        <v>0</v>
      </c>
      <c r="S1573" s="140" t="str">
        <f t="shared" si="244"/>
        <v>0</v>
      </c>
      <c r="T1573" s="157"/>
      <c r="U1573" s="106"/>
      <c r="V1573" s="142">
        <f t="shared" si="245"/>
        <v>0</v>
      </c>
      <c r="W1573" s="142">
        <f t="shared" si="246"/>
        <v>0</v>
      </c>
      <c r="X1573" s="108">
        <f t="shared" si="247"/>
        <v>0</v>
      </c>
      <c r="Y1573" s="108">
        <f t="shared" si="248"/>
        <v>0</v>
      </c>
      <c r="Z1573" s="108">
        <f t="shared" si="249"/>
        <v>0</v>
      </c>
      <c r="AA1573" s="151"/>
      <c r="AB1573" s="159"/>
      <c r="AS1573" s="176"/>
      <c r="AT1573" s="176"/>
      <c r="AU1573" s="176"/>
      <c r="AV1573" s="176"/>
      <c r="AW1573" s="176"/>
      <c r="AX1573" s="176"/>
      <c r="AY1573" s="176"/>
      <c r="AZ1573" s="176"/>
      <c r="BA1573" s="176"/>
      <c r="BB1573" s="176"/>
      <c r="BC1573" s="176"/>
      <c r="BD1573" s="176"/>
      <c r="BE1573" s="176"/>
      <c r="BF1573" s="176"/>
      <c r="BG1573" s="176"/>
      <c r="BH1573" s="176"/>
      <c r="BI1573" s="176"/>
      <c r="BJ1573" s="176"/>
      <c r="BK1573" s="176"/>
      <c r="BL1573" s="176"/>
      <c r="BM1573" s="176"/>
      <c r="BN1573" s="176"/>
      <c r="BO1573" s="176"/>
    </row>
    <row r="1574" s="115" customFormat="1" spans="1:67">
      <c r="A1574" s="94">
        <f t="shared" si="240"/>
        <v>1573</v>
      </c>
      <c r="B1574" s="95"/>
      <c r="C1574" s="69"/>
      <c r="D1574" s="48"/>
      <c r="E1574" s="69"/>
      <c r="F1574" s="191"/>
      <c r="G1574" s="124" t="e">
        <f>VLOOKUP(F1574,[2]零件成本10.26!$B$2:$C$7802,2,0)</f>
        <v>#N/A</v>
      </c>
      <c r="H1574" s="155"/>
      <c r="I1574" s="128" t="str">
        <f t="shared" si="241"/>
        <v/>
      </c>
      <c r="J1574" s="48"/>
      <c r="K1574" s="126"/>
      <c r="L1574" s="155"/>
      <c r="M1574" s="69"/>
      <c r="N1574" s="69"/>
      <c r="O1574" s="69"/>
      <c r="P1574" s="100">
        <f t="shared" si="242"/>
        <v>0</v>
      </c>
      <c r="Q1574" s="188"/>
      <c r="R1574" s="140" t="str">
        <f t="shared" si="243"/>
        <v>0</v>
      </c>
      <c r="S1574" s="140" t="str">
        <f t="shared" si="244"/>
        <v>0</v>
      </c>
      <c r="T1574" s="157"/>
      <c r="U1574" s="106"/>
      <c r="V1574" s="142">
        <f t="shared" si="245"/>
        <v>0</v>
      </c>
      <c r="W1574" s="142">
        <f t="shared" si="246"/>
        <v>0</v>
      </c>
      <c r="X1574" s="108">
        <f t="shared" si="247"/>
        <v>0</v>
      </c>
      <c r="Y1574" s="108">
        <f t="shared" si="248"/>
        <v>0</v>
      </c>
      <c r="Z1574" s="108">
        <f t="shared" si="249"/>
        <v>0</v>
      </c>
      <c r="AA1574" s="151"/>
      <c r="AB1574" s="159"/>
      <c r="AS1574" s="176"/>
      <c r="AT1574" s="176"/>
      <c r="AU1574" s="176"/>
      <c r="AV1574" s="176"/>
      <c r="AW1574" s="176"/>
      <c r="AX1574" s="176"/>
      <c r="AY1574" s="176"/>
      <c r="AZ1574" s="176"/>
      <c r="BA1574" s="176"/>
      <c r="BB1574" s="176"/>
      <c r="BC1574" s="176"/>
      <c r="BD1574" s="176"/>
      <c r="BE1574" s="176"/>
      <c r="BF1574" s="176"/>
      <c r="BG1574" s="176"/>
      <c r="BH1574" s="176"/>
      <c r="BI1574" s="176"/>
      <c r="BJ1574" s="176"/>
      <c r="BK1574" s="176"/>
      <c r="BL1574" s="176"/>
      <c r="BM1574" s="176"/>
      <c r="BN1574" s="176"/>
      <c r="BO1574" s="176"/>
    </row>
    <row r="1575" s="115" customFormat="1" spans="1:67">
      <c r="A1575" s="94">
        <f t="shared" si="240"/>
        <v>1574</v>
      </c>
      <c r="B1575" s="95"/>
      <c r="C1575" s="69"/>
      <c r="D1575" s="48"/>
      <c r="E1575" s="69"/>
      <c r="F1575" s="189"/>
      <c r="G1575" s="124" t="e">
        <f>VLOOKUP(F1575,[2]零件成本10.26!$B$2:$C$7802,2,0)</f>
        <v>#N/A</v>
      </c>
      <c r="H1575" s="155"/>
      <c r="I1575" s="128" t="str">
        <f t="shared" si="241"/>
        <v/>
      </c>
      <c r="J1575" s="48"/>
      <c r="K1575" s="126"/>
      <c r="L1575" s="155"/>
      <c r="M1575" s="69"/>
      <c r="N1575" s="69"/>
      <c r="O1575" s="69"/>
      <c r="P1575" s="100">
        <f t="shared" si="242"/>
        <v>0</v>
      </c>
      <c r="Q1575" s="188"/>
      <c r="R1575" s="140" t="str">
        <f t="shared" si="243"/>
        <v>0</v>
      </c>
      <c r="S1575" s="140" t="str">
        <f t="shared" si="244"/>
        <v>0</v>
      </c>
      <c r="T1575" s="157"/>
      <c r="U1575" s="106"/>
      <c r="V1575" s="142">
        <f t="shared" si="245"/>
        <v>0</v>
      </c>
      <c r="W1575" s="142">
        <f t="shared" si="246"/>
        <v>0</v>
      </c>
      <c r="X1575" s="108">
        <f t="shared" si="247"/>
        <v>0</v>
      </c>
      <c r="Y1575" s="108">
        <f t="shared" si="248"/>
        <v>0</v>
      </c>
      <c r="Z1575" s="108">
        <f t="shared" si="249"/>
        <v>0</v>
      </c>
      <c r="AA1575" s="151"/>
      <c r="AB1575" s="159"/>
      <c r="AS1575" s="176"/>
      <c r="AT1575" s="176"/>
      <c r="AU1575" s="176"/>
      <c r="AV1575" s="176"/>
      <c r="AW1575" s="176"/>
      <c r="AX1575" s="176"/>
      <c r="AY1575" s="176"/>
      <c r="AZ1575" s="176"/>
      <c r="BA1575" s="176"/>
      <c r="BB1575" s="176"/>
      <c r="BC1575" s="176"/>
      <c r="BD1575" s="176"/>
      <c r="BE1575" s="176"/>
      <c r="BF1575" s="176"/>
      <c r="BG1575" s="176"/>
      <c r="BH1575" s="176"/>
      <c r="BI1575" s="176"/>
      <c r="BJ1575" s="176"/>
      <c r="BK1575" s="176"/>
      <c r="BL1575" s="176"/>
      <c r="BM1575" s="176"/>
      <c r="BN1575" s="176"/>
      <c r="BO1575" s="176"/>
    </row>
    <row r="1576" s="115" customFormat="1" spans="1:67">
      <c r="A1576" s="94">
        <f t="shared" si="240"/>
        <v>1575</v>
      </c>
      <c r="B1576" s="95"/>
      <c r="C1576" s="69"/>
      <c r="D1576" s="48"/>
      <c r="E1576" s="69"/>
      <c r="F1576" s="189"/>
      <c r="G1576" s="124" t="e">
        <f>VLOOKUP(F1576,[2]零件成本10.26!$B$2:$C$7802,2,0)</f>
        <v>#N/A</v>
      </c>
      <c r="H1576" s="155"/>
      <c r="I1576" s="128" t="str">
        <f t="shared" si="241"/>
        <v/>
      </c>
      <c r="J1576" s="48"/>
      <c r="K1576" s="126"/>
      <c r="L1576" s="155"/>
      <c r="M1576" s="69"/>
      <c r="N1576" s="69"/>
      <c r="O1576" s="69"/>
      <c r="P1576" s="100">
        <f t="shared" si="242"/>
        <v>0</v>
      </c>
      <c r="Q1576" s="188"/>
      <c r="R1576" s="140" t="str">
        <f t="shared" si="243"/>
        <v>0</v>
      </c>
      <c r="S1576" s="140" t="str">
        <f t="shared" si="244"/>
        <v>0</v>
      </c>
      <c r="T1576" s="157"/>
      <c r="U1576" s="106"/>
      <c r="V1576" s="142">
        <f t="shared" si="245"/>
        <v>0</v>
      </c>
      <c r="W1576" s="142">
        <f t="shared" si="246"/>
        <v>0</v>
      </c>
      <c r="X1576" s="108">
        <f t="shared" si="247"/>
        <v>0</v>
      </c>
      <c r="Y1576" s="108">
        <f t="shared" si="248"/>
        <v>0</v>
      </c>
      <c r="Z1576" s="108">
        <f t="shared" si="249"/>
        <v>0</v>
      </c>
      <c r="AA1576" s="151"/>
      <c r="AB1576" s="159"/>
      <c r="AS1576" s="176"/>
      <c r="AT1576" s="176"/>
      <c r="AU1576" s="176"/>
      <c r="AV1576" s="176"/>
      <c r="AW1576" s="176"/>
      <c r="AX1576" s="176"/>
      <c r="AY1576" s="176"/>
      <c r="AZ1576" s="176"/>
      <c r="BA1576" s="176"/>
      <c r="BB1576" s="176"/>
      <c r="BC1576" s="176"/>
      <c r="BD1576" s="176"/>
      <c r="BE1576" s="176"/>
      <c r="BF1576" s="176"/>
      <c r="BG1576" s="176"/>
      <c r="BH1576" s="176"/>
      <c r="BI1576" s="176"/>
      <c r="BJ1576" s="176"/>
      <c r="BK1576" s="176"/>
      <c r="BL1576" s="176"/>
      <c r="BM1576" s="176"/>
      <c r="BN1576" s="176"/>
      <c r="BO1576" s="176"/>
    </row>
    <row r="1577" s="115" customFormat="1" spans="1:67">
      <c r="A1577" s="94">
        <f t="shared" si="240"/>
        <v>1576</v>
      </c>
      <c r="B1577" s="95"/>
      <c r="C1577" s="69"/>
      <c r="D1577" s="48"/>
      <c r="E1577" s="69"/>
      <c r="F1577" s="182"/>
      <c r="G1577" s="124" t="e">
        <f>VLOOKUP(F1577,[2]零件成本10.26!$B$2:$C$7802,2,0)</f>
        <v>#N/A</v>
      </c>
      <c r="H1577" s="155"/>
      <c r="I1577" s="128" t="str">
        <f t="shared" si="241"/>
        <v/>
      </c>
      <c r="J1577" s="48"/>
      <c r="K1577" s="165"/>
      <c r="L1577" s="155"/>
      <c r="M1577" s="69"/>
      <c r="N1577" s="69"/>
      <c r="O1577" s="69"/>
      <c r="P1577" s="100">
        <f t="shared" si="242"/>
        <v>0</v>
      </c>
      <c r="Q1577" s="188"/>
      <c r="R1577" s="140" t="str">
        <f t="shared" si="243"/>
        <v>0</v>
      </c>
      <c r="S1577" s="140" t="str">
        <f t="shared" si="244"/>
        <v>0</v>
      </c>
      <c r="T1577" s="157"/>
      <c r="U1577" s="106"/>
      <c r="V1577" s="142">
        <f t="shared" si="245"/>
        <v>0</v>
      </c>
      <c r="W1577" s="142">
        <f t="shared" si="246"/>
        <v>0</v>
      </c>
      <c r="X1577" s="108">
        <f t="shared" si="247"/>
        <v>0</v>
      </c>
      <c r="Y1577" s="108">
        <f t="shared" si="248"/>
        <v>0</v>
      </c>
      <c r="Z1577" s="108">
        <f t="shared" si="249"/>
        <v>0</v>
      </c>
      <c r="AA1577" s="151"/>
      <c r="AB1577" s="159"/>
      <c r="AS1577" s="176"/>
      <c r="AT1577" s="176"/>
      <c r="AU1577" s="176"/>
      <c r="AV1577" s="176"/>
      <c r="AW1577" s="176"/>
      <c r="AX1577" s="176"/>
      <c r="AY1577" s="176"/>
      <c r="AZ1577" s="176"/>
      <c r="BA1577" s="176"/>
      <c r="BB1577" s="176"/>
      <c r="BC1577" s="176"/>
      <c r="BD1577" s="176"/>
      <c r="BE1577" s="176"/>
      <c r="BF1577" s="176"/>
      <c r="BG1577" s="176"/>
      <c r="BH1577" s="176"/>
      <c r="BI1577" s="176"/>
      <c r="BJ1577" s="176"/>
      <c r="BK1577" s="176"/>
      <c r="BL1577" s="176"/>
      <c r="BM1577" s="176"/>
      <c r="BN1577" s="176"/>
      <c r="BO1577" s="176"/>
    </row>
    <row r="1578" s="115" customFormat="1" spans="1:67">
      <c r="A1578" s="94">
        <f t="shared" si="240"/>
        <v>1577</v>
      </c>
      <c r="B1578" s="95"/>
      <c r="C1578" s="69"/>
      <c r="D1578" s="48"/>
      <c r="E1578" s="69"/>
      <c r="F1578" s="182"/>
      <c r="G1578" s="124" t="e">
        <f>VLOOKUP(F1578,[2]零件成本10.26!$B$2:$C$7802,2,0)</f>
        <v>#N/A</v>
      </c>
      <c r="H1578" s="155"/>
      <c r="I1578" s="128" t="str">
        <f t="shared" si="241"/>
        <v/>
      </c>
      <c r="J1578" s="48"/>
      <c r="K1578" s="165"/>
      <c r="L1578" s="155"/>
      <c r="M1578" s="69"/>
      <c r="N1578" s="69"/>
      <c r="O1578" s="69"/>
      <c r="P1578" s="100">
        <f t="shared" si="242"/>
        <v>0</v>
      </c>
      <c r="Q1578" s="188"/>
      <c r="R1578" s="140" t="str">
        <f t="shared" si="243"/>
        <v>0</v>
      </c>
      <c r="S1578" s="140" t="str">
        <f t="shared" si="244"/>
        <v>0</v>
      </c>
      <c r="T1578" s="157"/>
      <c r="U1578" s="106"/>
      <c r="V1578" s="142">
        <f t="shared" si="245"/>
        <v>0</v>
      </c>
      <c r="W1578" s="142">
        <f t="shared" si="246"/>
        <v>0</v>
      </c>
      <c r="X1578" s="108">
        <f t="shared" si="247"/>
        <v>0</v>
      </c>
      <c r="Y1578" s="108">
        <f t="shared" si="248"/>
        <v>0</v>
      </c>
      <c r="Z1578" s="108">
        <f t="shared" si="249"/>
        <v>0</v>
      </c>
      <c r="AA1578" s="151"/>
      <c r="AB1578" s="159"/>
      <c r="AS1578" s="176"/>
      <c r="AT1578" s="176"/>
      <c r="AU1578" s="176"/>
      <c r="AV1578" s="176"/>
      <c r="AW1578" s="176"/>
      <c r="AX1578" s="176"/>
      <c r="AY1578" s="176"/>
      <c r="AZ1578" s="176"/>
      <c r="BA1578" s="176"/>
      <c r="BB1578" s="176"/>
      <c r="BC1578" s="176"/>
      <c r="BD1578" s="176"/>
      <c r="BE1578" s="176"/>
      <c r="BF1578" s="176"/>
      <c r="BG1578" s="176"/>
      <c r="BH1578" s="176"/>
      <c r="BI1578" s="176"/>
      <c r="BJ1578" s="176"/>
      <c r="BK1578" s="176"/>
      <c r="BL1578" s="176"/>
      <c r="BM1578" s="176"/>
      <c r="BN1578" s="176"/>
      <c r="BO1578" s="176"/>
    </row>
    <row r="1579" s="115" customFormat="1" spans="1:67">
      <c r="A1579" s="94">
        <f t="shared" si="240"/>
        <v>1578</v>
      </c>
      <c r="B1579" s="95"/>
      <c r="C1579" s="69"/>
      <c r="D1579" s="48"/>
      <c r="E1579" s="69"/>
      <c r="F1579" s="182"/>
      <c r="G1579" s="124" t="e">
        <f>VLOOKUP(F1579,[2]零件成本10.26!$B$2:$C$7802,2,0)</f>
        <v>#N/A</v>
      </c>
      <c r="H1579" s="155"/>
      <c r="I1579" s="128" t="str">
        <f t="shared" si="241"/>
        <v/>
      </c>
      <c r="J1579" s="48"/>
      <c r="K1579" s="165"/>
      <c r="L1579" s="155"/>
      <c r="M1579" s="69"/>
      <c r="N1579" s="69"/>
      <c r="O1579" s="69"/>
      <c r="P1579" s="100">
        <f t="shared" si="242"/>
        <v>0</v>
      </c>
      <c r="Q1579" s="188"/>
      <c r="R1579" s="140" t="str">
        <f t="shared" si="243"/>
        <v>0</v>
      </c>
      <c r="S1579" s="140" t="str">
        <f t="shared" si="244"/>
        <v>0</v>
      </c>
      <c r="T1579" s="157"/>
      <c r="U1579" s="106"/>
      <c r="V1579" s="142">
        <f t="shared" si="245"/>
        <v>0</v>
      </c>
      <c r="W1579" s="142">
        <f t="shared" si="246"/>
        <v>0</v>
      </c>
      <c r="X1579" s="108">
        <f t="shared" si="247"/>
        <v>0</v>
      </c>
      <c r="Y1579" s="108">
        <f t="shared" si="248"/>
        <v>0</v>
      </c>
      <c r="Z1579" s="108">
        <f t="shared" si="249"/>
        <v>0</v>
      </c>
      <c r="AA1579" s="151"/>
      <c r="AB1579" s="159"/>
      <c r="AS1579" s="176"/>
      <c r="AT1579" s="176"/>
      <c r="AU1579" s="176"/>
      <c r="AV1579" s="176"/>
      <c r="AW1579" s="176"/>
      <c r="AX1579" s="176"/>
      <c r="AY1579" s="176"/>
      <c r="AZ1579" s="176"/>
      <c r="BA1579" s="176"/>
      <c r="BB1579" s="176"/>
      <c r="BC1579" s="176"/>
      <c r="BD1579" s="176"/>
      <c r="BE1579" s="176"/>
      <c r="BF1579" s="176"/>
      <c r="BG1579" s="176"/>
      <c r="BH1579" s="176"/>
      <c r="BI1579" s="176"/>
      <c r="BJ1579" s="176"/>
      <c r="BK1579" s="176"/>
      <c r="BL1579" s="176"/>
      <c r="BM1579" s="176"/>
      <c r="BN1579" s="176"/>
      <c r="BO1579" s="176"/>
    </row>
    <row r="1580" s="115" customFormat="1" spans="1:67">
      <c r="A1580" s="94">
        <f t="shared" si="240"/>
        <v>1579</v>
      </c>
      <c r="B1580" s="95"/>
      <c r="C1580" s="69"/>
      <c r="D1580" s="48"/>
      <c r="E1580" s="69"/>
      <c r="F1580" s="182"/>
      <c r="G1580" s="124" t="e">
        <f>VLOOKUP(F1580,[2]零件成本10.26!$B$2:$C$7802,2,0)</f>
        <v>#N/A</v>
      </c>
      <c r="H1580" s="155"/>
      <c r="I1580" s="128" t="str">
        <f t="shared" si="241"/>
        <v/>
      </c>
      <c r="J1580" s="48"/>
      <c r="K1580" s="165"/>
      <c r="L1580" s="155"/>
      <c r="M1580" s="69"/>
      <c r="N1580" s="69"/>
      <c r="O1580" s="69"/>
      <c r="P1580" s="100">
        <f t="shared" si="242"/>
        <v>0</v>
      </c>
      <c r="Q1580" s="188"/>
      <c r="R1580" s="140" t="str">
        <f t="shared" si="243"/>
        <v>0</v>
      </c>
      <c r="S1580" s="140" t="str">
        <f t="shared" si="244"/>
        <v>0</v>
      </c>
      <c r="T1580" s="157"/>
      <c r="U1580" s="106"/>
      <c r="V1580" s="142">
        <f t="shared" si="245"/>
        <v>0</v>
      </c>
      <c r="W1580" s="142">
        <f t="shared" si="246"/>
        <v>0</v>
      </c>
      <c r="X1580" s="108">
        <f t="shared" si="247"/>
        <v>0</v>
      </c>
      <c r="Y1580" s="108">
        <f t="shared" si="248"/>
        <v>0</v>
      </c>
      <c r="Z1580" s="108">
        <f t="shared" si="249"/>
        <v>0</v>
      </c>
      <c r="AA1580" s="151"/>
      <c r="AB1580" s="159"/>
      <c r="AS1580" s="176"/>
      <c r="AT1580" s="176"/>
      <c r="AU1580" s="176"/>
      <c r="AV1580" s="176"/>
      <c r="AW1580" s="176"/>
      <c r="AX1580" s="176"/>
      <c r="AY1580" s="176"/>
      <c r="AZ1580" s="176"/>
      <c r="BA1580" s="176"/>
      <c r="BB1580" s="176"/>
      <c r="BC1580" s="176"/>
      <c r="BD1580" s="176"/>
      <c r="BE1580" s="176"/>
      <c r="BF1580" s="176"/>
      <c r="BG1580" s="176"/>
      <c r="BH1580" s="176"/>
      <c r="BI1580" s="176"/>
      <c r="BJ1580" s="176"/>
      <c r="BK1580" s="176"/>
      <c r="BL1580" s="176"/>
      <c r="BM1580" s="176"/>
      <c r="BN1580" s="176"/>
      <c r="BO1580" s="176"/>
    </row>
    <row r="1581" s="115" customFormat="1" spans="1:67">
      <c r="A1581" s="94">
        <f t="shared" si="240"/>
        <v>1580</v>
      </c>
      <c r="B1581" s="95"/>
      <c r="C1581" s="69"/>
      <c r="D1581" s="48"/>
      <c r="E1581" s="69"/>
      <c r="F1581" s="182"/>
      <c r="G1581" s="124" t="e">
        <f>VLOOKUP(F1581,[2]零件成本10.26!$B$2:$C$7802,2,0)</f>
        <v>#N/A</v>
      </c>
      <c r="H1581" s="155"/>
      <c r="I1581" s="128" t="str">
        <f t="shared" si="241"/>
        <v/>
      </c>
      <c r="J1581" s="48"/>
      <c r="K1581" s="165"/>
      <c r="L1581" s="155"/>
      <c r="M1581" s="69"/>
      <c r="N1581" s="69"/>
      <c r="O1581" s="69"/>
      <c r="P1581" s="100">
        <f t="shared" si="242"/>
        <v>0</v>
      </c>
      <c r="Q1581" s="188"/>
      <c r="R1581" s="140" t="str">
        <f t="shared" si="243"/>
        <v>0</v>
      </c>
      <c r="S1581" s="140" t="str">
        <f t="shared" si="244"/>
        <v>0</v>
      </c>
      <c r="T1581" s="157"/>
      <c r="U1581" s="106"/>
      <c r="V1581" s="142">
        <f t="shared" si="245"/>
        <v>0</v>
      </c>
      <c r="W1581" s="142">
        <f t="shared" si="246"/>
        <v>0</v>
      </c>
      <c r="X1581" s="108">
        <f t="shared" si="247"/>
        <v>0</v>
      </c>
      <c r="Y1581" s="108">
        <f t="shared" si="248"/>
        <v>0</v>
      </c>
      <c r="Z1581" s="108">
        <f t="shared" si="249"/>
        <v>0</v>
      </c>
      <c r="AA1581" s="151"/>
      <c r="AB1581" s="159"/>
      <c r="AS1581" s="176"/>
      <c r="AT1581" s="176"/>
      <c r="AU1581" s="176"/>
      <c r="AV1581" s="176"/>
      <c r="AW1581" s="176"/>
      <c r="AX1581" s="176"/>
      <c r="AY1581" s="176"/>
      <c r="AZ1581" s="176"/>
      <c r="BA1581" s="176"/>
      <c r="BB1581" s="176"/>
      <c r="BC1581" s="176"/>
      <c r="BD1581" s="176"/>
      <c r="BE1581" s="176"/>
      <c r="BF1581" s="176"/>
      <c r="BG1581" s="176"/>
      <c r="BH1581" s="176"/>
      <c r="BI1581" s="176"/>
      <c r="BJ1581" s="176"/>
      <c r="BK1581" s="176"/>
      <c r="BL1581" s="176"/>
      <c r="BM1581" s="176"/>
      <c r="BN1581" s="176"/>
      <c r="BO1581" s="176"/>
    </row>
    <row r="1582" s="115" customFormat="1" spans="1:67">
      <c r="A1582" s="94">
        <f t="shared" si="240"/>
        <v>1581</v>
      </c>
      <c r="B1582" s="95"/>
      <c r="C1582" s="69"/>
      <c r="D1582" s="48"/>
      <c r="E1582" s="69"/>
      <c r="F1582" s="182"/>
      <c r="G1582" s="124" t="e">
        <f>VLOOKUP(F1582,[2]零件成本10.26!$B$2:$C$7802,2,0)</f>
        <v>#N/A</v>
      </c>
      <c r="H1582" s="155"/>
      <c r="I1582" s="128" t="str">
        <f t="shared" si="241"/>
        <v/>
      </c>
      <c r="J1582" s="48"/>
      <c r="K1582" s="165"/>
      <c r="L1582" s="155"/>
      <c r="M1582" s="69"/>
      <c r="N1582" s="69"/>
      <c r="O1582" s="69"/>
      <c r="P1582" s="100">
        <f t="shared" si="242"/>
        <v>0</v>
      </c>
      <c r="Q1582" s="188"/>
      <c r="R1582" s="140" t="str">
        <f t="shared" si="243"/>
        <v>0</v>
      </c>
      <c r="S1582" s="140" t="str">
        <f t="shared" si="244"/>
        <v>0</v>
      </c>
      <c r="T1582" s="157"/>
      <c r="U1582" s="106"/>
      <c r="V1582" s="142">
        <f t="shared" si="245"/>
        <v>0</v>
      </c>
      <c r="W1582" s="142">
        <f t="shared" si="246"/>
        <v>0</v>
      </c>
      <c r="X1582" s="108">
        <f t="shared" si="247"/>
        <v>0</v>
      </c>
      <c r="Y1582" s="108">
        <f t="shared" si="248"/>
        <v>0</v>
      </c>
      <c r="Z1582" s="108">
        <f t="shared" si="249"/>
        <v>0</v>
      </c>
      <c r="AA1582" s="151"/>
      <c r="AB1582" s="159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  <c r="AZ1582" s="176"/>
      <c r="BA1582" s="176"/>
      <c r="BB1582" s="176"/>
      <c r="BC1582" s="176"/>
      <c r="BD1582" s="176"/>
      <c r="BE1582" s="176"/>
      <c r="BF1582" s="176"/>
      <c r="BG1582" s="176"/>
      <c r="BH1582" s="176"/>
      <c r="BI1582" s="176"/>
      <c r="BJ1582" s="176"/>
      <c r="BK1582" s="176"/>
      <c r="BL1582" s="176"/>
      <c r="BM1582" s="176"/>
      <c r="BN1582" s="176"/>
      <c r="BO1582" s="176"/>
    </row>
    <row r="1583" s="115" customFormat="1" spans="1:67">
      <c r="A1583" s="94">
        <f t="shared" si="240"/>
        <v>1582</v>
      </c>
      <c r="B1583" s="95"/>
      <c r="C1583" s="69"/>
      <c r="D1583" s="48"/>
      <c r="E1583" s="69"/>
      <c r="F1583" s="191"/>
      <c r="G1583" s="124" t="e">
        <f>VLOOKUP(F1583,[2]零件成本10.26!$B$2:$C$7802,2,0)</f>
        <v>#N/A</v>
      </c>
      <c r="H1583" s="155"/>
      <c r="I1583" s="128" t="str">
        <f t="shared" si="241"/>
        <v/>
      </c>
      <c r="J1583" s="48"/>
      <c r="K1583" s="165"/>
      <c r="L1583" s="155"/>
      <c r="M1583" s="69"/>
      <c r="N1583" s="69"/>
      <c r="O1583" s="69"/>
      <c r="P1583" s="100">
        <f t="shared" si="242"/>
        <v>0</v>
      </c>
      <c r="Q1583" s="188"/>
      <c r="R1583" s="140" t="str">
        <f t="shared" si="243"/>
        <v>0</v>
      </c>
      <c r="S1583" s="140" t="str">
        <f t="shared" si="244"/>
        <v>0</v>
      </c>
      <c r="T1583" s="157"/>
      <c r="U1583" s="106"/>
      <c r="V1583" s="142">
        <f t="shared" si="245"/>
        <v>0</v>
      </c>
      <c r="W1583" s="142">
        <f t="shared" si="246"/>
        <v>0</v>
      </c>
      <c r="X1583" s="108">
        <f t="shared" si="247"/>
        <v>0</v>
      </c>
      <c r="Y1583" s="108">
        <f t="shared" si="248"/>
        <v>0</v>
      </c>
      <c r="Z1583" s="108">
        <f t="shared" si="249"/>
        <v>0</v>
      </c>
      <c r="AA1583" s="151"/>
      <c r="AB1583" s="159"/>
      <c r="AS1583" s="176"/>
      <c r="AT1583" s="176"/>
      <c r="AU1583" s="176"/>
      <c r="AV1583" s="176"/>
      <c r="AW1583" s="176"/>
      <c r="AX1583" s="176"/>
      <c r="AY1583" s="176"/>
      <c r="AZ1583" s="176"/>
      <c r="BA1583" s="176"/>
      <c r="BB1583" s="176"/>
      <c r="BC1583" s="176"/>
      <c r="BD1583" s="176"/>
      <c r="BE1583" s="176"/>
      <c r="BF1583" s="176"/>
      <c r="BG1583" s="176"/>
      <c r="BH1583" s="176"/>
      <c r="BI1583" s="176"/>
      <c r="BJ1583" s="176"/>
      <c r="BK1583" s="176"/>
      <c r="BL1583" s="176"/>
      <c r="BM1583" s="176"/>
      <c r="BN1583" s="176"/>
      <c r="BO1583" s="176"/>
    </row>
    <row r="1584" s="115" customFormat="1" spans="1:67">
      <c r="A1584" s="94">
        <f t="shared" si="240"/>
        <v>1583</v>
      </c>
      <c r="B1584" s="95"/>
      <c r="C1584" s="69"/>
      <c r="D1584" s="48"/>
      <c r="E1584" s="69"/>
      <c r="F1584" s="182"/>
      <c r="G1584" s="124" t="e">
        <f>VLOOKUP(F1584,[2]零件成本10.26!$B$2:$C$7802,2,0)</f>
        <v>#N/A</v>
      </c>
      <c r="H1584" s="155"/>
      <c r="I1584" s="128" t="str">
        <f t="shared" si="241"/>
        <v/>
      </c>
      <c r="J1584" s="48"/>
      <c r="K1584" s="165"/>
      <c r="L1584" s="155"/>
      <c r="M1584" s="69"/>
      <c r="N1584" s="69"/>
      <c r="O1584" s="69"/>
      <c r="P1584" s="100">
        <f t="shared" si="242"/>
        <v>0</v>
      </c>
      <c r="Q1584" s="188"/>
      <c r="R1584" s="140" t="str">
        <f t="shared" si="243"/>
        <v>0</v>
      </c>
      <c r="S1584" s="140" t="str">
        <f t="shared" si="244"/>
        <v>0</v>
      </c>
      <c r="T1584" s="157"/>
      <c r="U1584" s="106"/>
      <c r="V1584" s="142">
        <f t="shared" si="245"/>
        <v>0</v>
      </c>
      <c r="W1584" s="142">
        <f t="shared" si="246"/>
        <v>0</v>
      </c>
      <c r="X1584" s="108">
        <f t="shared" si="247"/>
        <v>0</v>
      </c>
      <c r="Y1584" s="108">
        <f t="shared" si="248"/>
        <v>0</v>
      </c>
      <c r="Z1584" s="108">
        <f t="shared" si="249"/>
        <v>0</v>
      </c>
      <c r="AA1584" s="151"/>
      <c r="AB1584" s="159"/>
      <c r="AS1584" s="176"/>
      <c r="AT1584" s="176"/>
      <c r="AU1584" s="176"/>
      <c r="AV1584" s="176"/>
      <c r="AW1584" s="176"/>
      <c r="AX1584" s="176"/>
      <c r="AY1584" s="176"/>
      <c r="AZ1584" s="176"/>
      <c r="BA1584" s="176"/>
      <c r="BB1584" s="176"/>
      <c r="BC1584" s="176"/>
      <c r="BD1584" s="176"/>
      <c r="BE1584" s="176"/>
      <c r="BF1584" s="176"/>
      <c r="BG1584" s="176"/>
      <c r="BH1584" s="176"/>
      <c r="BI1584" s="176"/>
      <c r="BJ1584" s="176"/>
      <c r="BK1584" s="176"/>
      <c r="BL1584" s="176"/>
      <c r="BM1584" s="176"/>
      <c r="BN1584" s="176"/>
      <c r="BO1584" s="176"/>
    </row>
    <row r="1585" s="115" customFormat="1" spans="1:67">
      <c r="A1585" s="94">
        <f t="shared" si="240"/>
        <v>1584</v>
      </c>
      <c r="B1585" s="95"/>
      <c r="C1585" s="69"/>
      <c r="D1585" s="48"/>
      <c r="E1585" s="69"/>
      <c r="F1585" s="189"/>
      <c r="G1585" s="124" t="e">
        <f>VLOOKUP(F1585,[2]零件成本10.26!$B$2:$C$7802,2,0)</f>
        <v>#N/A</v>
      </c>
      <c r="H1585" s="155"/>
      <c r="I1585" s="128" t="str">
        <f t="shared" si="241"/>
        <v/>
      </c>
      <c r="J1585" s="48"/>
      <c r="K1585" s="165"/>
      <c r="L1585" s="155"/>
      <c r="M1585" s="69"/>
      <c r="N1585" s="69"/>
      <c r="O1585" s="69"/>
      <c r="P1585" s="100">
        <f t="shared" si="242"/>
        <v>0</v>
      </c>
      <c r="Q1585" s="188"/>
      <c r="R1585" s="140" t="str">
        <f t="shared" si="243"/>
        <v>0</v>
      </c>
      <c r="S1585" s="140" t="str">
        <f t="shared" si="244"/>
        <v>0</v>
      </c>
      <c r="T1585" s="157"/>
      <c r="U1585" s="106"/>
      <c r="V1585" s="142">
        <f t="shared" si="245"/>
        <v>0</v>
      </c>
      <c r="W1585" s="142">
        <f t="shared" si="246"/>
        <v>0</v>
      </c>
      <c r="X1585" s="108">
        <f t="shared" si="247"/>
        <v>0</v>
      </c>
      <c r="Y1585" s="108">
        <f t="shared" si="248"/>
        <v>0</v>
      </c>
      <c r="Z1585" s="108">
        <f t="shared" si="249"/>
        <v>0</v>
      </c>
      <c r="AA1585" s="151"/>
      <c r="AB1585" s="159"/>
      <c r="AS1585" s="176"/>
      <c r="AT1585" s="176"/>
      <c r="AU1585" s="176"/>
      <c r="AV1585" s="176"/>
      <c r="AW1585" s="176"/>
      <c r="AX1585" s="176"/>
      <c r="AY1585" s="176"/>
      <c r="AZ1585" s="176"/>
      <c r="BA1585" s="176"/>
      <c r="BB1585" s="176"/>
      <c r="BC1585" s="176"/>
      <c r="BD1585" s="176"/>
      <c r="BE1585" s="176"/>
      <c r="BF1585" s="176"/>
      <c r="BG1585" s="176"/>
      <c r="BH1585" s="176"/>
      <c r="BI1585" s="176"/>
      <c r="BJ1585" s="176"/>
      <c r="BK1585" s="176"/>
      <c r="BL1585" s="176"/>
      <c r="BM1585" s="176"/>
      <c r="BN1585" s="176"/>
      <c r="BO1585" s="176"/>
    </row>
    <row r="1586" s="115" customFormat="1" spans="1:67">
      <c r="A1586" s="94">
        <f t="shared" si="240"/>
        <v>1585</v>
      </c>
      <c r="B1586" s="95"/>
      <c r="C1586" s="69"/>
      <c r="D1586" s="48"/>
      <c r="E1586" s="69"/>
      <c r="F1586" s="168"/>
      <c r="G1586" s="124" t="e">
        <f>VLOOKUP(F1586,[2]零件成本10.26!$B$2:$C$7802,2,0)</f>
        <v>#N/A</v>
      </c>
      <c r="H1586" s="155"/>
      <c r="I1586" s="128" t="str">
        <f t="shared" si="241"/>
        <v/>
      </c>
      <c r="J1586" s="48"/>
      <c r="K1586" s="165"/>
      <c r="L1586" s="155"/>
      <c r="M1586" s="69"/>
      <c r="N1586" s="69"/>
      <c r="O1586" s="69"/>
      <c r="P1586" s="100">
        <f t="shared" si="242"/>
        <v>0</v>
      </c>
      <c r="Q1586" s="188"/>
      <c r="R1586" s="140" t="str">
        <f t="shared" si="243"/>
        <v>0</v>
      </c>
      <c r="S1586" s="140" t="str">
        <f t="shared" si="244"/>
        <v>0</v>
      </c>
      <c r="T1586" s="157"/>
      <c r="U1586" s="106"/>
      <c r="V1586" s="142">
        <f t="shared" si="245"/>
        <v>0</v>
      </c>
      <c r="W1586" s="142">
        <f t="shared" si="246"/>
        <v>0</v>
      </c>
      <c r="X1586" s="108">
        <f t="shared" si="247"/>
        <v>0</v>
      </c>
      <c r="Y1586" s="108">
        <f t="shared" si="248"/>
        <v>0</v>
      </c>
      <c r="Z1586" s="108">
        <f t="shared" si="249"/>
        <v>0</v>
      </c>
      <c r="AA1586" s="151"/>
      <c r="AB1586" s="159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  <c r="AZ1586" s="176"/>
      <c r="BA1586" s="176"/>
      <c r="BB1586" s="176"/>
      <c r="BC1586" s="176"/>
      <c r="BD1586" s="176"/>
      <c r="BE1586" s="176"/>
      <c r="BF1586" s="176"/>
      <c r="BG1586" s="176"/>
      <c r="BH1586" s="176"/>
      <c r="BI1586" s="176"/>
      <c r="BJ1586" s="176"/>
      <c r="BK1586" s="176"/>
      <c r="BL1586" s="176"/>
      <c r="BM1586" s="176"/>
      <c r="BN1586" s="176"/>
      <c r="BO1586" s="176"/>
    </row>
    <row r="1587" s="115" customFormat="1" spans="1:67">
      <c r="A1587" s="94">
        <f t="shared" si="240"/>
        <v>1586</v>
      </c>
      <c r="B1587" s="95"/>
      <c r="C1587" s="69"/>
      <c r="D1587" s="48"/>
      <c r="E1587" s="69"/>
      <c r="F1587" s="168"/>
      <c r="G1587" s="124" t="e">
        <f>VLOOKUP(F1587,[2]零件成本10.26!$B$2:$C$7802,2,0)</f>
        <v>#N/A</v>
      </c>
      <c r="H1587" s="155"/>
      <c r="I1587" s="128" t="str">
        <f t="shared" si="241"/>
        <v/>
      </c>
      <c r="J1587" s="48"/>
      <c r="K1587" s="165"/>
      <c r="L1587" s="155"/>
      <c r="M1587" s="69"/>
      <c r="N1587" s="69"/>
      <c r="O1587" s="69"/>
      <c r="P1587" s="100">
        <f t="shared" si="242"/>
        <v>0</v>
      </c>
      <c r="Q1587" s="188"/>
      <c r="R1587" s="140" t="str">
        <f t="shared" si="243"/>
        <v>0</v>
      </c>
      <c r="S1587" s="140" t="str">
        <f t="shared" si="244"/>
        <v>0</v>
      </c>
      <c r="T1587" s="157"/>
      <c r="U1587" s="106"/>
      <c r="V1587" s="142">
        <f t="shared" si="245"/>
        <v>0</v>
      </c>
      <c r="W1587" s="142">
        <f t="shared" si="246"/>
        <v>0</v>
      </c>
      <c r="X1587" s="108">
        <f t="shared" si="247"/>
        <v>0</v>
      </c>
      <c r="Y1587" s="108">
        <f t="shared" si="248"/>
        <v>0</v>
      </c>
      <c r="Z1587" s="108">
        <f t="shared" si="249"/>
        <v>0</v>
      </c>
      <c r="AA1587" s="151"/>
      <c r="AB1587" s="159"/>
      <c r="AS1587" s="176"/>
      <c r="AT1587" s="176"/>
      <c r="AU1587" s="176"/>
      <c r="AV1587" s="176"/>
      <c r="AW1587" s="176"/>
      <c r="AX1587" s="176"/>
      <c r="AY1587" s="176"/>
      <c r="AZ1587" s="176"/>
      <c r="BA1587" s="176"/>
      <c r="BB1587" s="176"/>
      <c r="BC1587" s="176"/>
      <c r="BD1587" s="176"/>
      <c r="BE1587" s="176"/>
      <c r="BF1587" s="176"/>
      <c r="BG1587" s="176"/>
      <c r="BH1587" s="176"/>
      <c r="BI1587" s="176"/>
      <c r="BJ1587" s="176"/>
      <c r="BK1587" s="176"/>
      <c r="BL1587" s="176"/>
      <c r="BM1587" s="176"/>
      <c r="BN1587" s="176"/>
      <c r="BO1587" s="176"/>
    </row>
    <row r="1588" s="115" customFormat="1" spans="1:67">
      <c r="A1588" s="94">
        <f t="shared" si="240"/>
        <v>1587</v>
      </c>
      <c r="B1588" s="95"/>
      <c r="C1588" s="69"/>
      <c r="D1588" s="48"/>
      <c r="E1588" s="69"/>
      <c r="F1588" s="168"/>
      <c r="G1588" s="124" t="e">
        <f>VLOOKUP(F1588,[2]零件成本10.26!$B$2:$C$7802,2,0)</f>
        <v>#N/A</v>
      </c>
      <c r="H1588" s="155"/>
      <c r="I1588" s="128" t="str">
        <f t="shared" si="241"/>
        <v/>
      </c>
      <c r="J1588" s="48"/>
      <c r="K1588" s="165"/>
      <c r="L1588" s="155"/>
      <c r="M1588" s="69"/>
      <c r="N1588" s="69"/>
      <c r="O1588" s="69"/>
      <c r="P1588" s="100">
        <f t="shared" si="242"/>
        <v>0</v>
      </c>
      <c r="Q1588" s="188"/>
      <c r="R1588" s="140" t="str">
        <f t="shared" si="243"/>
        <v>0</v>
      </c>
      <c r="S1588" s="140" t="str">
        <f t="shared" si="244"/>
        <v>0</v>
      </c>
      <c r="T1588" s="157"/>
      <c r="U1588" s="106"/>
      <c r="V1588" s="142">
        <f t="shared" si="245"/>
        <v>0</v>
      </c>
      <c r="W1588" s="142">
        <f t="shared" si="246"/>
        <v>0</v>
      </c>
      <c r="X1588" s="108">
        <f t="shared" si="247"/>
        <v>0</v>
      </c>
      <c r="Y1588" s="108">
        <f t="shared" si="248"/>
        <v>0</v>
      </c>
      <c r="Z1588" s="108">
        <f t="shared" si="249"/>
        <v>0</v>
      </c>
      <c r="AA1588" s="151"/>
      <c r="AB1588" s="159"/>
      <c r="AS1588" s="176"/>
      <c r="AT1588" s="176"/>
      <c r="AU1588" s="176"/>
      <c r="AV1588" s="176"/>
      <c r="AW1588" s="176"/>
      <c r="AX1588" s="176"/>
      <c r="AY1588" s="176"/>
      <c r="AZ1588" s="176"/>
      <c r="BA1588" s="176"/>
      <c r="BB1588" s="176"/>
      <c r="BC1588" s="176"/>
      <c r="BD1588" s="176"/>
      <c r="BE1588" s="176"/>
      <c r="BF1588" s="176"/>
      <c r="BG1588" s="176"/>
      <c r="BH1588" s="176"/>
      <c r="BI1588" s="176"/>
      <c r="BJ1588" s="176"/>
      <c r="BK1588" s="176"/>
      <c r="BL1588" s="176"/>
      <c r="BM1588" s="176"/>
      <c r="BN1588" s="176"/>
      <c r="BO1588" s="176"/>
    </row>
    <row r="1589" s="115" customFormat="1" spans="1:67">
      <c r="A1589" s="94">
        <f t="shared" si="240"/>
        <v>1588</v>
      </c>
      <c r="B1589" s="95"/>
      <c r="C1589" s="69"/>
      <c r="D1589" s="48"/>
      <c r="E1589" s="69"/>
      <c r="F1589" s="168"/>
      <c r="G1589" s="124" t="e">
        <f>VLOOKUP(F1589,[2]零件成本10.26!$B$2:$C$7802,2,0)</f>
        <v>#N/A</v>
      </c>
      <c r="H1589" s="155"/>
      <c r="I1589" s="128" t="str">
        <f t="shared" si="241"/>
        <v/>
      </c>
      <c r="J1589" s="48"/>
      <c r="K1589" s="165"/>
      <c r="L1589" s="155"/>
      <c r="M1589" s="69"/>
      <c r="N1589" s="69"/>
      <c r="O1589" s="69"/>
      <c r="P1589" s="100">
        <f t="shared" si="242"/>
        <v>0</v>
      </c>
      <c r="Q1589" s="188"/>
      <c r="R1589" s="140" t="str">
        <f t="shared" si="243"/>
        <v>0</v>
      </c>
      <c r="S1589" s="140" t="str">
        <f t="shared" si="244"/>
        <v>0</v>
      </c>
      <c r="T1589" s="157"/>
      <c r="U1589" s="106"/>
      <c r="V1589" s="142">
        <f t="shared" si="245"/>
        <v>0</v>
      </c>
      <c r="W1589" s="142">
        <f t="shared" si="246"/>
        <v>0</v>
      </c>
      <c r="X1589" s="108">
        <f t="shared" si="247"/>
        <v>0</v>
      </c>
      <c r="Y1589" s="108">
        <f t="shared" si="248"/>
        <v>0</v>
      </c>
      <c r="Z1589" s="108">
        <f t="shared" si="249"/>
        <v>0</v>
      </c>
      <c r="AA1589" s="151"/>
      <c r="AB1589" s="159"/>
      <c r="AS1589" s="176"/>
      <c r="AT1589" s="176"/>
      <c r="AU1589" s="176"/>
      <c r="AV1589" s="176"/>
      <c r="AW1589" s="176"/>
      <c r="AX1589" s="176"/>
      <c r="AY1589" s="176"/>
      <c r="AZ1589" s="176"/>
      <c r="BA1589" s="176"/>
      <c r="BB1589" s="176"/>
      <c r="BC1589" s="176"/>
      <c r="BD1589" s="176"/>
      <c r="BE1589" s="176"/>
      <c r="BF1589" s="176"/>
      <c r="BG1589" s="176"/>
      <c r="BH1589" s="176"/>
      <c r="BI1589" s="176"/>
      <c r="BJ1589" s="176"/>
      <c r="BK1589" s="176"/>
      <c r="BL1589" s="176"/>
      <c r="BM1589" s="176"/>
      <c r="BN1589" s="176"/>
      <c r="BO1589" s="176"/>
    </row>
    <row r="1590" s="115" customFormat="1" spans="1:67">
      <c r="A1590" s="94">
        <f t="shared" si="240"/>
        <v>1589</v>
      </c>
      <c r="B1590" s="95"/>
      <c r="C1590" s="69"/>
      <c r="D1590" s="48"/>
      <c r="E1590" s="69"/>
      <c r="F1590" s="190"/>
      <c r="G1590" s="124" t="e">
        <f>VLOOKUP(F1590,[2]零件成本10.26!$B$2:$C$7802,2,0)</f>
        <v>#N/A</v>
      </c>
      <c r="H1590" s="155"/>
      <c r="I1590" s="128" t="str">
        <f t="shared" si="241"/>
        <v/>
      </c>
      <c r="J1590" s="48"/>
      <c r="K1590" s="165"/>
      <c r="L1590" s="155"/>
      <c r="M1590" s="69"/>
      <c r="N1590" s="69"/>
      <c r="O1590" s="69"/>
      <c r="P1590" s="100">
        <f t="shared" si="242"/>
        <v>0</v>
      </c>
      <c r="Q1590" s="188"/>
      <c r="R1590" s="140" t="str">
        <f t="shared" si="243"/>
        <v>0</v>
      </c>
      <c r="S1590" s="140" t="str">
        <f t="shared" si="244"/>
        <v>0</v>
      </c>
      <c r="T1590" s="157"/>
      <c r="U1590" s="106"/>
      <c r="V1590" s="142">
        <f t="shared" si="245"/>
        <v>0</v>
      </c>
      <c r="W1590" s="142">
        <f t="shared" si="246"/>
        <v>0</v>
      </c>
      <c r="X1590" s="108">
        <f t="shared" si="247"/>
        <v>0</v>
      </c>
      <c r="Y1590" s="108">
        <f t="shared" si="248"/>
        <v>0</v>
      </c>
      <c r="Z1590" s="108">
        <f t="shared" si="249"/>
        <v>0</v>
      </c>
      <c r="AA1590" s="151"/>
      <c r="AB1590" s="159"/>
      <c r="AS1590" s="176"/>
      <c r="AT1590" s="176"/>
      <c r="AU1590" s="176"/>
      <c r="AV1590" s="176"/>
      <c r="AW1590" s="176"/>
      <c r="AX1590" s="176"/>
      <c r="AY1590" s="176"/>
      <c r="AZ1590" s="176"/>
      <c r="BA1590" s="176"/>
      <c r="BB1590" s="176"/>
      <c r="BC1590" s="176"/>
      <c r="BD1590" s="176"/>
      <c r="BE1590" s="176"/>
      <c r="BF1590" s="176"/>
      <c r="BG1590" s="176"/>
      <c r="BH1590" s="176"/>
      <c r="BI1590" s="176"/>
      <c r="BJ1590" s="176"/>
      <c r="BK1590" s="176"/>
      <c r="BL1590" s="176"/>
      <c r="BM1590" s="176"/>
      <c r="BN1590" s="176"/>
      <c r="BO1590" s="176"/>
    </row>
    <row r="1591" s="115" customFormat="1" spans="1:67">
      <c r="A1591" s="94">
        <f t="shared" si="240"/>
        <v>1590</v>
      </c>
      <c r="B1591" s="95"/>
      <c r="C1591" s="69"/>
      <c r="D1591" s="48"/>
      <c r="E1591" s="69"/>
      <c r="F1591" s="182"/>
      <c r="G1591" s="124" t="e">
        <f>VLOOKUP(F1591,[2]零件成本10.26!$B$2:$C$7802,2,0)</f>
        <v>#N/A</v>
      </c>
      <c r="H1591" s="155"/>
      <c r="I1591" s="128" t="str">
        <f t="shared" si="241"/>
        <v/>
      </c>
      <c r="J1591" s="48"/>
      <c r="K1591" s="165"/>
      <c r="L1591" s="155"/>
      <c r="M1591" s="69"/>
      <c r="N1591" s="69"/>
      <c r="O1591" s="69"/>
      <c r="P1591" s="100">
        <f t="shared" si="242"/>
        <v>0</v>
      </c>
      <c r="Q1591" s="188"/>
      <c r="R1591" s="140" t="str">
        <f t="shared" si="243"/>
        <v>0</v>
      </c>
      <c r="S1591" s="140" t="str">
        <f t="shared" si="244"/>
        <v>0</v>
      </c>
      <c r="T1591" s="157"/>
      <c r="U1591" s="106"/>
      <c r="V1591" s="142">
        <f t="shared" si="245"/>
        <v>0</v>
      </c>
      <c r="W1591" s="142">
        <f t="shared" si="246"/>
        <v>0</v>
      </c>
      <c r="X1591" s="108">
        <f t="shared" si="247"/>
        <v>0</v>
      </c>
      <c r="Y1591" s="108">
        <f t="shared" si="248"/>
        <v>0</v>
      </c>
      <c r="Z1591" s="108">
        <f t="shared" si="249"/>
        <v>0</v>
      </c>
      <c r="AA1591" s="151"/>
      <c r="AB1591" s="159"/>
      <c r="AS1591" s="176"/>
      <c r="AT1591" s="176"/>
      <c r="AU1591" s="176"/>
      <c r="AV1591" s="176"/>
      <c r="AW1591" s="176"/>
      <c r="AX1591" s="176"/>
      <c r="AY1591" s="176"/>
      <c r="AZ1591" s="176"/>
      <c r="BA1591" s="176"/>
      <c r="BB1591" s="176"/>
      <c r="BC1591" s="176"/>
      <c r="BD1591" s="176"/>
      <c r="BE1591" s="176"/>
      <c r="BF1591" s="176"/>
      <c r="BG1591" s="176"/>
      <c r="BH1591" s="176"/>
      <c r="BI1591" s="176"/>
      <c r="BJ1591" s="176"/>
      <c r="BK1591" s="176"/>
      <c r="BL1591" s="176"/>
      <c r="BM1591" s="176"/>
      <c r="BN1591" s="176"/>
      <c r="BO1591" s="176"/>
    </row>
    <row r="1592" s="115" customFormat="1" spans="1:67">
      <c r="A1592" s="94">
        <f t="shared" si="240"/>
        <v>1591</v>
      </c>
      <c r="B1592" s="95"/>
      <c r="C1592" s="69"/>
      <c r="D1592" s="48"/>
      <c r="E1592" s="69"/>
      <c r="F1592" s="191"/>
      <c r="G1592" s="124" t="e">
        <f>VLOOKUP(F1592,[2]零件成本10.26!$B$2:$C$7802,2,0)</f>
        <v>#N/A</v>
      </c>
      <c r="H1592" s="155"/>
      <c r="I1592" s="128" t="str">
        <f t="shared" si="241"/>
        <v/>
      </c>
      <c r="J1592" s="48"/>
      <c r="K1592" s="165"/>
      <c r="L1592" s="155"/>
      <c r="M1592" s="69"/>
      <c r="N1592" s="69"/>
      <c r="O1592" s="69"/>
      <c r="P1592" s="100">
        <f t="shared" si="242"/>
        <v>0</v>
      </c>
      <c r="Q1592" s="188"/>
      <c r="R1592" s="140" t="str">
        <f t="shared" si="243"/>
        <v>0</v>
      </c>
      <c r="S1592" s="140" t="str">
        <f t="shared" si="244"/>
        <v>0</v>
      </c>
      <c r="T1592" s="157"/>
      <c r="U1592" s="106"/>
      <c r="V1592" s="142">
        <f t="shared" si="245"/>
        <v>0</v>
      </c>
      <c r="W1592" s="142">
        <f t="shared" si="246"/>
        <v>0</v>
      </c>
      <c r="X1592" s="108">
        <f t="shared" si="247"/>
        <v>0</v>
      </c>
      <c r="Y1592" s="108">
        <f t="shared" si="248"/>
        <v>0</v>
      </c>
      <c r="Z1592" s="108">
        <f t="shared" si="249"/>
        <v>0</v>
      </c>
      <c r="AA1592" s="151"/>
      <c r="AB1592" s="159"/>
      <c r="AS1592" s="176"/>
      <c r="AT1592" s="176"/>
      <c r="AU1592" s="176"/>
      <c r="AV1592" s="176"/>
      <c r="AW1592" s="176"/>
      <c r="AX1592" s="176"/>
      <c r="AY1592" s="176"/>
      <c r="AZ1592" s="176"/>
      <c r="BA1592" s="176"/>
      <c r="BB1592" s="176"/>
      <c r="BC1592" s="176"/>
      <c r="BD1592" s="176"/>
      <c r="BE1592" s="176"/>
      <c r="BF1592" s="176"/>
      <c r="BG1592" s="176"/>
      <c r="BH1592" s="176"/>
      <c r="BI1592" s="176"/>
      <c r="BJ1592" s="176"/>
      <c r="BK1592" s="176"/>
      <c r="BL1592" s="176"/>
      <c r="BM1592" s="176"/>
      <c r="BN1592" s="176"/>
      <c r="BO1592" s="176"/>
    </row>
    <row r="1593" s="115" customFormat="1" spans="1:67">
      <c r="A1593" s="94">
        <f t="shared" si="240"/>
        <v>1592</v>
      </c>
      <c r="B1593" s="95"/>
      <c r="C1593" s="69"/>
      <c r="D1593" s="48"/>
      <c r="E1593" s="69"/>
      <c r="F1593" s="191"/>
      <c r="G1593" s="124" t="e">
        <f>VLOOKUP(F1593,[2]零件成本10.26!$B$2:$C$7802,2,0)</f>
        <v>#N/A</v>
      </c>
      <c r="H1593" s="155"/>
      <c r="I1593" s="128" t="str">
        <f t="shared" si="241"/>
        <v/>
      </c>
      <c r="J1593" s="48"/>
      <c r="K1593" s="165"/>
      <c r="L1593" s="155"/>
      <c r="M1593" s="69"/>
      <c r="N1593" s="69"/>
      <c r="O1593" s="69"/>
      <c r="P1593" s="100">
        <f t="shared" si="242"/>
        <v>0</v>
      </c>
      <c r="Q1593" s="188"/>
      <c r="R1593" s="140" t="str">
        <f t="shared" si="243"/>
        <v>0</v>
      </c>
      <c r="S1593" s="140" t="str">
        <f t="shared" si="244"/>
        <v>0</v>
      </c>
      <c r="T1593" s="157"/>
      <c r="U1593" s="106"/>
      <c r="V1593" s="142">
        <f t="shared" si="245"/>
        <v>0</v>
      </c>
      <c r="W1593" s="142">
        <f t="shared" si="246"/>
        <v>0</v>
      </c>
      <c r="X1593" s="108">
        <f t="shared" si="247"/>
        <v>0</v>
      </c>
      <c r="Y1593" s="108">
        <f t="shared" si="248"/>
        <v>0</v>
      </c>
      <c r="Z1593" s="108">
        <f t="shared" si="249"/>
        <v>0</v>
      </c>
      <c r="AA1593" s="151"/>
      <c r="AB1593" s="159"/>
      <c r="AS1593" s="176"/>
      <c r="AT1593" s="176"/>
      <c r="AU1593" s="176"/>
      <c r="AV1593" s="176"/>
      <c r="AW1593" s="176"/>
      <c r="AX1593" s="176"/>
      <c r="AY1593" s="176"/>
      <c r="AZ1593" s="176"/>
      <c r="BA1593" s="176"/>
      <c r="BB1593" s="176"/>
      <c r="BC1593" s="176"/>
      <c r="BD1593" s="176"/>
      <c r="BE1593" s="176"/>
      <c r="BF1593" s="176"/>
      <c r="BG1593" s="176"/>
      <c r="BH1593" s="176"/>
      <c r="BI1593" s="176"/>
      <c r="BJ1593" s="176"/>
      <c r="BK1593" s="176"/>
      <c r="BL1593" s="176"/>
      <c r="BM1593" s="176"/>
      <c r="BN1593" s="176"/>
      <c r="BO1593" s="176"/>
    </row>
    <row r="1594" customFormat="1" spans="1:67">
      <c r="A1594" s="94">
        <f t="shared" si="240"/>
        <v>1593</v>
      </c>
      <c r="B1594" s="95"/>
      <c r="C1594" s="69"/>
      <c r="D1594" s="48"/>
      <c r="E1594" s="69"/>
      <c r="F1594" s="191"/>
      <c r="G1594" s="124" t="e">
        <f>VLOOKUP(F1594,[2]零件成本10.26!$B$2:$C$7802,2,0)</f>
        <v>#N/A</v>
      </c>
      <c r="H1594" s="155"/>
      <c r="I1594" s="128" t="str">
        <f t="shared" si="241"/>
        <v/>
      </c>
      <c r="J1594" s="48"/>
      <c r="K1594" s="165"/>
      <c r="L1594" s="155"/>
      <c r="M1594" s="69"/>
      <c r="N1594" s="69"/>
      <c r="O1594" s="69"/>
      <c r="P1594" s="100">
        <f t="shared" si="242"/>
        <v>0</v>
      </c>
      <c r="Q1594" s="192"/>
      <c r="R1594" s="140" t="str">
        <f t="shared" si="243"/>
        <v>0</v>
      </c>
      <c r="S1594" s="140" t="str">
        <f t="shared" si="244"/>
        <v>0</v>
      </c>
      <c r="T1594" s="157"/>
      <c r="U1594" s="106"/>
      <c r="V1594" s="142">
        <f t="shared" si="245"/>
        <v>0</v>
      </c>
      <c r="W1594" s="142">
        <f t="shared" si="246"/>
        <v>0</v>
      </c>
      <c r="X1594" s="108">
        <f t="shared" si="247"/>
        <v>0</v>
      </c>
      <c r="Y1594" s="108">
        <f t="shared" si="248"/>
        <v>0</v>
      </c>
      <c r="Z1594" s="108">
        <f t="shared" si="249"/>
        <v>0</v>
      </c>
      <c r="AA1594" s="193"/>
      <c r="AB1594" s="194"/>
      <c r="AS1594" s="195"/>
      <c r="AT1594" s="195"/>
      <c r="AU1594" s="195"/>
      <c r="AV1594" s="195"/>
      <c r="AW1594" s="195"/>
      <c r="AX1594" s="195"/>
      <c r="AY1594" s="195"/>
      <c r="AZ1594" s="195"/>
      <c r="BA1594" s="195"/>
      <c r="BB1594" s="195"/>
      <c r="BC1594" s="195"/>
      <c r="BD1594" s="195"/>
      <c r="BE1594" s="195"/>
      <c r="BF1594" s="195"/>
      <c r="BG1594" s="195"/>
      <c r="BH1594" s="195"/>
      <c r="BI1594" s="195"/>
      <c r="BJ1594" s="195"/>
      <c r="BK1594" s="195"/>
      <c r="BL1594" s="195"/>
      <c r="BM1594" s="195"/>
      <c r="BN1594" s="195"/>
      <c r="BO1594" s="195"/>
    </row>
    <row r="1595" customFormat="1" spans="1:67">
      <c r="A1595" s="94">
        <f t="shared" si="240"/>
        <v>1594</v>
      </c>
      <c r="B1595" s="95"/>
      <c r="C1595" s="69"/>
      <c r="D1595" s="48"/>
      <c r="E1595" s="69"/>
      <c r="F1595" s="191"/>
      <c r="G1595" s="124" t="e">
        <f>VLOOKUP(F1595,[2]零件成本10.26!$B$2:$C$7802,2,0)</f>
        <v>#N/A</v>
      </c>
      <c r="H1595" s="155"/>
      <c r="I1595" s="128" t="str">
        <f t="shared" si="241"/>
        <v/>
      </c>
      <c r="J1595" s="48"/>
      <c r="K1595" s="165"/>
      <c r="L1595" s="155"/>
      <c r="M1595" s="69"/>
      <c r="N1595" s="69"/>
      <c r="O1595" s="69"/>
      <c r="P1595" s="100">
        <f t="shared" si="242"/>
        <v>0</v>
      </c>
      <c r="Q1595" s="192"/>
      <c r="R1595" s="140" t="str">
        <f t="shared" si="243"/>
        <v>0</v>
      </c>
      <c r="S1595" s="140" t="str">
        <f t="shared" si="244"/>
        <v>0</v>
      </c>
      <c r="T1595" s="157"/>
      <c r="U1595" s="106"/>
      <c r="V1595" s="142">
        <f t="shared" si="245"/>
        <v>0</v>
      </c>
      <c r="W1595" s="142">
        <f t="shared" si="246"/>
        <v>0</v>
      </c>
      <c r="X1595" s="108">
        <f t="shared" si="247"/>
        <v>0</v>
      </c>
      <c r="Y1595" s="108">
        <f t="shared" si="248"/>
        <v>0</v>
      </c>
      <c r="Z1595" s="108">
        <f t="shared" si="249"/>
        <v>0</v>
      </c>
      <c r="AA1595" s="193"/>
      <c r="AB1595" s="194"/>
      <c r="AS1595" s="195"/>
      <c r="AT1595" s="195"/>
      <c r="AU1595" s="195"/>
      <c r="AV1595" s="195"/>
      <c r="AW1595" s="195"/>
      <c r="AX1595" s="195"/>
      <c r="AY1595" s="195"/>
      <c r="AZ1595" s="195"/>
      <c r="BA1595" s="195"/>
      <c r="BB1595" s="195"/>
      <c r="BC1595" s="195"/>
      <c r="BD1595" s="195"/>
      <c r="BE1595" s="195"/>
      <c r="BF1595" s="195"/>
      <c r="BG1595" s="195"/>
      <c r="BH1595" s="195"/>
      <c r="BI1595" s="195"/>
      <c r="BJ1595" s="195"/>
      <c r="BK1595" s="195"/>
      <c r="BL1595" s="195"/>
      <c r="BM1595" s="195"/>
      <c r="BN1595" s="195"/>
      <c r="BO1595" s="195"/>
    </row>
    <row r="1596" customFormat="1" spans="1:67">
      <c r="A1596" s="94">
        <f t="shared" si="240"/>
        <v>1595</v>
      </c>
      <c r="B1596" s="95"/>
      <c r="C1596" s="69"/>
      <c r="D1596" s="48"/>
      <c r="E1596" s="69"/>
      <c r="F1596" s="191"/>
      <c r="G1596" s="124" t="e">
        <f>VLOOKUP(F1596,[2]零件成本10.26!$B$2:$C$7802,2,0)</f>
        <v>#N/A</v>
      </c>
      <c r="H1596" s="155"/>
      <c r="I1596" s="128" t="str">
        <f t="shared" si="241"/>
        <v/>
      </c>
      <c r="J1596" s="48"/>
      <c r="K1596" s="165"/>
      <c r="L1596" s="155"/>
      <c r="M1596" s="69"/>
      <c r="N1596" s="69"/>
      <c r="O1596" s="69"/>
      <c r="P1596" s="100">
        <f t="shared" si="242"/>
        <v>0</v>
      </c>
      <c r="Q1596" s="192"/>
      <c r="R1596" s="140" t="str">
        <f t="shared" si="243"/>
        <v>0</v>
      </c>
      <c r="S1596" s="140" t="str">
        <f t="shared" si="244"/>
        <v>0</v>
      </c>
      <c r="T1596" s="157"/>
      <c r="U1596" s="106"/>
      <c r="V1596" s="142">
        <f t="shared" si="245"/>
        <v>0</v>
      </c>
      <c r="W1596" s="142">
        <f t="shared" si="246"/>
        <v>0</v>
      </c>
      <c r="X1596" s="108">
        <f t="shared" si="247"/>
        <v>0</v>
      </c>
      <c r="Y1596" s="108">
        <f t="shared" si="248"/>
        <v>0</v>
      </c>
      <c r="Z1596" s="108">
        <f t="shared" si="249"/>
        <v>0</v>
      </c>
      <c r="AA1596" s="193"/>
      <c r="AB1596" s="194"/>
      <c r="AS1596" s="195"/>
      <c r="AT1596" s="195"/>
      <c r="AU1596" s="195"/>
      <c r="AV1596" s="195"/>
      <c r="AW1596" s="195"/>
      <c r="AX1596" s="195"/>
      <c r="AY1596" s="195"/>
      <c r="AZ1596" s="195"/>
      <c r="BA1596" s="195"/>
      <c r="BB1596" s="195"/>
      <c r="BC1596" s="195"/>
      <c r="BD1596" s="195"/>
      <c r="BE1596" s="195"/>
      <c r="BF1596" s="195"/>
      <c r="BG1596" s="195"/>
      <c r="BH1596" s="195"/>
      <c r="BI1596" s="195"/>
      <c r="BJ1596" s="195"/>
      <c r="BK1596" s="195"/>
      <c r="BL1596" s="195"/>
      <c r="BM1596" s="195"/>
      <c r="BN1596" s="195"/>
      <c r="BO1596" s="195"/>
    </row>
    <row r="1597" customFormat="1" spans="1:67">
      <c r="A1597" s="94">
        <f t="shared" si="240"/>
        <v>1596</v>
      </c>
      <c r="B1597" s="95"/>
      <c r="C1597" s="69"/>
      <c r="D1597" s="48"/>
      <c r="E1597" s="69"/>
      <c r="F1597" s="191"/>
      <c r="G1597" s="124" t="e">
        <f>VLOOKUP(F1597,[2]零件成本10.26!$B$2:$C$7802,2,0)</f>
        <v>#N/A</v>
      </c>
      <c r="H1597" s="155"/>
      <c r="I1597" s="128" t="str">
        <f t="shared" si="241"/>
        <v/>
      </c>
      <c r="J1597" s="48"/>
      <c r="K1597" s="165"/>
      <c r="L1597" s="155"/>
      <c r="M1597" s="69"/>
      <c r="N1597" s="69"/>
      <c r="O1597" s="69"/>
      <c r="P1597" s="100">
        <f t="shared" si="242"/>
        <v>0</v>
      </c>
      <c r="Q1597" s="192"/>
      <c r="R1597" s="140" t="str">
        <f t="shared" si="243"/>
        <v>0</v>
      </c>
      <c r="S1597" s="140" t="str">
        <f t="shared" si="244"/>
        <v>0</v>
      </c>
      <c r="T1597" s="157"/>
      <c r="U1597" s="106"/>
      <c r="V1597" s="142">
        <f t="shared" si="245"/>
        <v>0</v>
      </c>
      <c r="W1597" s="142">
        <f t="shared" si="246"/>
        <v>0</v>
      </c>
      <c r="X1597" s="108">
        <f t="shared" si="247"/>
        <v>0</v>
      </c>
      <c r="Y1597" s="108">
        <f t="shared" si="248"/>
        <v>0</v>
      </c>
      <c r="Z1597" s="108">
        <f t="shared" si="249"/>
        <v>0</v>
      </c>
      <c r="AA1597" s="193"/>
      <c r="AB1597" s="194"/>
      <c r="AS1597" s="195"/>
      <c r="AT1597" s="195"/>
      <c r="AU1597" s="195"/>
      <c r="AV1597" s="195"/>
      <c r="AW1597" s="195"/>
      <c r="AX1597" s="195"/>
      <c r="AY1597" s="195"/>
      <c r="AZ1597" s="195"/>
      <c r="BA1597" s="195"/>
      <c r="BB1597" s="195"/>
      <c r="BC1597" s="195"/>
      <c r="BD1597" s="195"/>
      <c r="BE1597" s="195"/>
      <c r="BF1597" s="195"/>
      <c r="BG1597" s="195"/>
      <c r="BH1597" s="195"/>
      <c r="BI1597" s="195"/>
      <c r="BJ1597" s="195"/>
      <c r="BK1597" s="195"/>
      <c r="BL1597" s="195"/>
      <c r="BM1597" s="195"/>
      <c r="BN1597" s="195"/>
      <c r="BO1597" s="195"/>
    </row>
    <row r="1598" customFormat="1" spans="1:67">
      <c r="A1598" s="94">
        <f t="shared" si="240"/>
        <v>1597</v>
      </c>
      <c r="B1598" s="95"/>
      <c r="C1598" s="69"/>
      <c r="D1598" s="48"/>
      <c r="E1598" s="69"/>
      <c r="F1598" s="191"/>
      <c r="G1598" s="124" t="e">
        <f>VLOOKUP(F1598,[2]零件成本10.26!$B$2:$C$7802,2,0)</f>
        <v>#N/A</v>
      </c>
      <c r="H1598" s="155"/>
      <c r="I1598" s="128" t="str">
        <f t="shared" si="241"/>
        <v/>
      </c>
      <c r="J1598" s="48"/>
      <c r="K1598" s="165"/>
      <c r="L1598" s="155"/>
      <c r="M1598" s="69"/>
      <c r="N1598" s="69"/>
      <c r="O1598" s="69"/>
      <c r="P1598" s="100">
        <f t="shared" si="242"/>
        <v>0</v>
      </c>
      <c r="Q1598" s="192"/>
      <c r="R1598" s="140" t="str">
        <f t="shared" si="243"/>
        <v>0</v>
      </c>
      <c r="S1598" s="140" t="str">
        <f t="shared" si="244"/>
        <v>0</v>
      </c>
      <c r="T1598" s="157"/>
      <c r="U1598" s="106"/>
      <c r="V1598" s="142">
        <f t="shared" si="245"/>
        <v>0</v>
      </c>
      <c r="W1598" s="142">
        <f t="shared" si="246"/>
        <v>0</v>
      </c>
      <c r="X1598" s="108">
        <f t="shared" si="247"/>
        <v>0</v>
      </c>
      <c r="Y1598" s="108">
        <f t="shared" si="248"/>
        <v>0</v>
      </c>
      <c r="Z1598" s="108">
        <f t="shared" si="249"/>
        <v>0</v>
      </c>
      <c r="AA1598" s="193"/>
      <c r="AB1598" s="194"/>
      <c r="AS1598" s="195"/>
      <c r="AT1598" s="195"/>
      <c r="AU1598" s="195"/>
      <c r="AV1598" s="195"/>
      <c r="AW1598" s="195"/>
      <c r="AX1598" s="195"/>
      <c r="AY1598" s="195"/>
      <c r="AZ1598" s="195"/>
      <c r="BA1598" s="195"/>
      <c r="BB1598" s="195"/>
      <c r="BC1598" s="195"/>
      <c r="BD1598" s="195"/>
      <c r="BE1598" s="195"/>
      <c r="BF1598" s="195"/>
      <c r="BG1598" s="195"/>
      <c r="BH1598" s="195"/>
      <c r="BI1598" s="195"/>
      <c r="BJ1598" s="195"/>
      <c r="BK1598" s="195"/>
      <c r="BL1598" s="195"/>
      <c r="BM1598" s="195"/>
      <c r="BN1598" s="195"/>
      <c r="BO1598" s="195"/>
    </row>
    <row r="1599" customFormat="1" spans="1:67">
      <c r="A1599" s="94">
        <f t="shared" si="240"/>
        <v>1598</v>
      </c>
      <c r="B1599" s="95"/>
      <c r="C1599" s="69"/>
      <c r="D1599" s="48"/>
      <c r="E1599" s="69"/>
      <c r="F1599" s="191"/>
      <c r="G1599" s="124" t="e">
        <f>VLOOKUP(F1599,[2]零件成本10.26!$B$2:$C$7802,2,0)</f>
        <v>#N/A</v>
      </c>
      <c r="H1599" s="155"/>
      <c r="I1599" s="128" t="str">
        <f t="shared" si="241"/>
        <v/>
      </c>
      <c r="J1599" s="48"/>
      <c r="K1599" s="165"/>
      <c r="L1599" s="155"/>
      <c r="M1599" s="69"/>
      <c r="N1599" s="69"/>
      <c r="O1599" s="69"/>
      <c r="P1599" s="100">
        <f t="shared" si="242"/>
        <v>0</v>
      </c>
      <c r="Q1599" s="192"/>
      <c r="R1599" s="140" t="str">
        <f t="shared" si="243"/>
        <v>0</v>
      </c>
      <c r="S1599" s="140" t="str">
        <f t="shared" si="244"/>
        <v>0</v>
      </c>
      <c r="T1599" s="157"/>
      <c r="U1599" s="106"/>
      <c r="V1599" s="142">
        <f t="shared" si="245"/>
        <v>0</v>
      </c>
      <c r="W1599" s="142">
        <f t="shared" si="246"/>
        <v>0</v>
      </c>
      <c r="X1599" s="108">
        <f t="shared" si="247"/>
        <v>0</v>
      </c>
      <c r="Y1599" s="108">
        <f t="shared" si="248"/>
        <v>0</v>
      </c>
      <c r="Z1599" s="108">
        <f t="shared" si="249"/>
        <v>0</v>
      </c>
      <c r="AA1599" s="193"/>
      <c r="AB1599" s="194"/>
      <c r="AS1599" s="195"/>
      <c r="AT1599" s="195"/>
      <c r="AU1599" s="195"/>
      <c r="AV1599" s="195"/>
      <c r="AW1599" s="195"/>
      <c r="AX1599" s="195"/>
      <c r="AY1599" s="195"/>
      <c r="AZ1599" s="195"/>
      <c r="BA1599" s="195"/>
      <c r="BB1599" s="195"/>
      <c r="BC1599" s="195"/>
      <c r="BD1599" s="195"/>
      <c r="BE1599" s="195"/>
      <c r="BF1599" s="195"/>
      <c r="BG1599" s="195"/>
      <c r="BH1599" s="195"/>
      <c r="BI1599" s="195"/>
      <c r="BJ1599" s="195"/>
      <c r="BK1599" s="195"/>
      <c r="BL1599" s="195"/>
      <c r="BM1599" s="195"/>
      <c r="BN1599" s="195"/>
      <c r="BO1599" s="195"/>
    </row>
    <row r="1600" customFormat="1" spans="1:67">
      <c r="A1600" s="94">
        <f t="shared" si="240"/>
        <v>1599</v>
      </c>
      <c r="B1600" s="95"/>
      <c r="C1600" s="69"/>
      <c r="D1600" s="48"/>
      <c r="E1600" s="69"/>
      <c r="F1600" s="191"/>
      <c r="G1600" s="124" t="e">
        <f>VLOOKUP(F1600,[2]零件成本10.26!$B$2:$C$7802,2,0)</f>
        <v>#N/A</v>
      </c>
      <c r="H1600" s="155"/>
      <c r="I1600" s="128" t="str">
        <f t="shared" si="241"/>
        <v/>
      </c>
      <c r="J1600" s="48"/>
      <c r="K1600" s="165"/>
      <c r="L1600" s="155"/>
      <c r="M1600" s="69"/>
      <c r="N1600" s="69"/>
      <c r="O1600" s="69"/>
      <c r="P1600" s="100">
        <f t="shared" si="242"/>
        <v>0</v>
      </c>
      <c r="Q1600" s="192"/>
      <c r="R1600" s="140" t="str">
        <f t="shared" si="243"/>
        <v>0</v>
      </c>
      <c r="S1600" s="140" t="str">
        <f t="shared" si="244"/>
        <v>0</v>
      </c>
      <c r="T1600" s="157"/>
      <c r="U1600" s="106"/>
      <c r="V1600" s="142">
        <f t="shared" si="245"/>
        <v>0</v>
      </c>
      <c r="W1600" s="142">
        <f t="shared" si="246"/>
        <v>0</v>
      </c>
      <c r="X1600" s="108">
        <f t="shared" si="247"/>
        <v>0</v>
      </c>
      <c r="Y1600" s="108">
        <f t="shared" si="248"/>
        <v>0</v>
      </c>
      <c r="Z1600" s="108">
        <f t="shared" si="249"/>
        <v>0</v>
      </c>
      <c r="AA1600" s="193"/>
      <c r="AB1600" s="194"/>
      <c r="AS1600" s="195"/>
      <c r="AT1600" s="195"/>
      <c r="AU1600" s="195"/>
      <c r="AV1600" s="195"/>
      <c r="AW1600" s="195"/>
      <c r="AX1600" s="195"/>
      <c r="AY1600" s="195"/>
      <c r="AZ1600" s="195"/>
      <c r="BA1600" s="195"/>
      <c r="BB1600" s="195"/>
      <c r="BC1600" s="195"/>
      <c r="BD1600" s="195"/>
      <c r="BE1600" s="195"/>
      <c r="BF1600" s="195"/>
      <c r="BG1600" s="195"/>
      <c r="BH1600" s="195"/>
      <c r="BI1600" s="195"/>
      <c r="BJ1600" s="195"/>
      <c r="BK1600" s="195"/>
      <c r="BL1600" s="195"/>
      <c r="BM1600" s="195"/>
      <c r="BN1600" s="195"/>
      <c r="BO1600" s="195"/>
    </row>
    <row r="1601" customFormat="1" spans="1:67">
      <c r="A1601" s="94">
        <f t="shared" si="240"/>
        <v>1600</v>
      </c>
      <c r="B1601" s="95"/>
      <c r="C1601" s="69"/>
      <c r="D1601" s="48"/>
      <c r="E1601" s="69"/>
      <c r="F1601" s="191"/>
      <c r="G1601" s="124" t="e">
        <f>VLOOKUP(F1601,[2]零件成本10.26!$B$2:$C$7802,2,0)</f>
        <v>#N/A</v>
      </c>
      <c r="H1601" s="155"/>
      <c r="I1601" s="128" t="str">
        <f t="shared" si="241"/>
        <v/>
      </c>
      <c r="J1601" s="48"/>
      <c r="K1601" s="165"/>
      <c r="L1601" s="155"/>
      <c r="M1601" s="69"/>
      <c r="N1601" s="69"/>
      <c r="O1601" s="69"/>
      <c r="P1601" s="100">
        <f t="shared" si="242"/>
        <v>0</v>
      </c>
      <c r="Q1601" s="192"/>
      <c r="R1601" s="140" t="str">
        <f t="shared" si="243"/>
        <v>0</v>
      </c>
      <c r="S1601" s="140" t="str">
        <f t="shared" si="244"/>
        <v>0</v>
      </c>
      <c r="T1601" s="157"/>
      <c r="U1601" s="106"/>
      <c r="V1601" s="142">
        <f t="shared" si="245"/>
        <v>0</v>
      </c>
      <c r="W1601" s="142">
        <f t="shared" si="246"/>
        <v>0</v>
      </c>
      <c r="X1601" s="108">
        <f t="shared" si="247"/>
        <v>0</v>
      </c>
      <c r="Y1601" s="108">
        <f t="shared" si="248"/>
        <v>0</v>
      </c>
      <c r="Z1601" s="108">
        <f t="shared" si="249"/>
        <v>0</v>
      </c>
      <c r="AA1601" s="193"/>
      <c r="AB1601" s="194"/>
      <c r="AS1601" s="195"/>
      <c r="AT1601" s="195"/>
      <c r="AU1601" s="195"/>
      <c r="AV1601" s="195"/>
      <c r="AW1601" s="195"/>
      <c r="AX1601" s="195"/>
      <c r="AY1601" s="195"/>
      <c r="AZ1601" s="195"/>
      <c r="BA1601" s="195"/>
      <c r="BB1601" s="195"/>
      <c r="BC1601" s="195"/>
      <c r="BD1601" s="195"/>
      <c r="BE1601" s="195"/>
      <c r="BF1601" s="195"/>
      <c r="BG1601" s="195"/>
      <c r="BH1601" s="195"/>
      <c r="BI1601" s="195"/>
      <c r="BJ1601" s="195"/>
      <c r="BK1601" s="195"/>
      <c r="BL1601" s="195"/>
      <c r="BM1601" s="195"/>
      <c r="BN1601" s="195"/>
      <c r="BO1601" s="195"/>
    </row>
    <row r="1602" customFormat="1" spans="1:67">
      <c r="A1602" s="94">
        <f t="shared" ref="A1602:A1665" si="250">ROW()-1</f>
        <v>1601</v>
      </c>
      <c r="B1602" s="95"/>
      <c r="C1602" s="69"/>
      <c r="D1602" s="48"/>
      <c r="E1602" s="69"/>
      <c r="F1602" s="191"/>
      <c r="G1602" s="124" t="e">
        <f>VLOOKUP(F1602,[2]零件成本10.26!$B$2:$C$7802,2,0)</f>
        <v>#N/A</v>
      </c>
      <c r="H1602" s="155"/>
      <c r="I1602" s="128" t="str">
        <f t="shared" ref="I1602:I1665" si="251">C1602&amp;F1602</f>
        <v/>
      </c>
      <c r="J1602" s="48"/>
      <c r="K1602" s="165"/>
      <c r="L1602" s="155"/>
      <c r="M1602" s="69"/>
      <c r="N1602" s="69"/>
      <c r="O1602" s="69"/>
      <c r="P1602" s="100">
        <f t="shared" ref="P1602:P1665" si="252">K1602</f>
        <v>0</v>
      </c>
      <c r="Q1602" s="192"/>
      <c r="R1602" s="140" t="str">
        <f t="shared" ref="R1602:R1665" si="253">IF(P1602&gt;Q1602,P1602-Q1602,"0")</f>
        <v>0</v>
      </c>
      <c r="S1602" s="140" t="str">
        <f t="shared" ref="S1602:S1665" si="254">IF(P1602&lt;Q1602,P1602-Q1602,"0")</f>
        <v>0</v>
      </c>
      <c r="T1602" s="157"/>
      <c r="U1602" s="106"/>
      <c r="V1602" s="142">
        <f t="shared" ref="V1602:V1665" si="255">IFERROR(P1602*U1602,"")</f>
        <v>0</v>
      </c>
      <c r="W1602" s="142">
        <f t="shared" ref="W1602:W1665" si="256">IFERROR(Q1602*U1602,"")</f>
        <v>0</v>
      </c>
      <c r="X1602" s="108">
        <f t="shared" ref="X1602:X1665" si="257">IFERROR(R1602*U1602,"")</f>
        <v>0</v>
      </c>
      <c r="Y1602" s="108">
        <f t="shared" ref="Y1602:Y1665" si="258">IFERROR(S1602*U1602,"")</f>
        <v>0</v>
      </c>
      <c r="Z1602" s="108">
        <f t="shared" ref="Z1602:Z1665" si="259">V1602-W1602</f>
        <v>0</v>
      </c>
      <c r="AA1602" s="193"/>
      <c r="AB1602" s="194"/>
      <c r="AS1602" s="195"/>
      <c r="AT1602" s="195"/>
      <c r="AU1602" s="195"/>
      <c r="AV1602" s="195"/>
      <c r="AW1602" s="195"/>
      <c r="AX1602" s="195"/>
      <c r="AY1602" s="195"/>
      <c r="AZ1602" s="195"/>
      <c r="BA1602" s="195"/>
      <c r="BB1602" s="195"/>
      <c r="BC1602" s="195"/>
      <c r="BD1602" s="195"/>
      <c r="BE1602" s="195"/>
      <c r="BF1602" s="195"/>
      <c r="BG1602" s="195"/>
      <c r="BH1602" s="195"/>
      <c r="BI1602" s="195"/>
      <c r="BJ1602" s="195"/>
      <c r="BK1602" s="195"/>
      <c r="BL1602" s="195"/>
      <c r="BM1602" s="195"/>
      <c r="BN1602" s="195"/>
      <c r="BO1602" s="195"/>
    </row>
    <row r="1603" customFormat="1" spans="1:67">
      <c r="A1603" s="94">
        <f t="shared" si="250"/>
        <v>1602</v>
      </c>
      <c r="B1603" s="95"/>
      <c r="C1603" s="69"/>
      <c r="D1603" s="48"/>
      <c r="E1603" s="69"/>
      <c r="F1603" s="191"/>
      <c r="G1603" s="124" t="e">
        <f>VLOOKUP(F1603,[2]零件成本10.26!$B$2:$C$7802,2,0)</f>
        <v>#N/A</v>
      </c>
      <c r="H1603" s="155"/>
      <c r="I1603" s="128" t="str">
        <f t="shared" si="251"/>
        <v/>
      </c>
      <c r="J1603" s="48"/>
      <c r="K1603" s="165"/>
      <c r="L1603" s="155"/>
      <c r="M1603" s="69"/>
      <c r="N1603" s="69"/>
      <c r="O1603" s="69"/>
      <c r="P1603" s="100">
        <f t="shared" si="252"/>
        <v>0</v>
      </c>
      <c r="Q1603" s="192"/>
      <c r="R1603" s="140" t="str">
        <f t="shared" si="253"/>
        <v>0</v>
      </c>
      <c r="S1603" s="140" t="str">
        <f t="shared" si="254"/>
        <v>0</v>
      </c>
      <c r="T1603" s="157"/>
      <c r="U1603" s="106"/>
      <c r="V1603" s="142">
        <f t="shared" si="255"/>
        <v>0</v>
      </c>
      <c r="W1603" s="142">
        <f t="shared" si="256"/>
        <v>0</v>
      </c>
      <c r="X1603" s="108">
        <f t="shared" si="257"/>
        <v>0</v>
      </c>
      <c r="Y1603" s="108">
        <f t="shared" si="258"/>
        <v>0</v>
      </c>
      <c r="Z1603" s="108">
        <f t="shared" si="259"/>
        <v>0</v>
      </c>
      <c r="AA1603" s="193"/>
      <c r="AB1603" s="194"/>
      <c r="AS1603" s="195"/>
      <c r="AT1603" s="195"/>
      <c r="AU1603" s="195"/>
      <c r="AV1603" s="195"/>
      <c r="AW1603" s="195"/>
      <c r="AX1603" s="195"/>
      <c r="AY1603" s="195"/>
      <c r="AZ1603" s="195"/>
      <c r="BA1603" s="195"/>
      <c r="BB1603" s="195"/>
      <c r="BC1603" s="195"/>
      <c r="BD1603" s="195"/>
      <c r="BE1603" s="195"/>
      <c r="BF1603" s="195"/>
      <c r="BG1603" s="195"/>
      <c r="BH1603" s="195"/>
      <c r="BI1603" s="195"/>
      <c r="BJ1603" s="195"/>
      <c r="BK1603" s="195"/>
      <c r="BL1603" s="195"/>
      <c r="BM1603" s="195"/>
      <c r="BN1603" s="195"/>
      <c r="BO1603" s="195"/>
    </row>
    <row r="1604" customFormat="1" spans="1:67">
      <c r="A1604" s="94">
        <f t="shared" si="250"/>
        <v>1603</v>
      </c>
      <c r="B1604" s="95"/>
      <c r="C1604" s="69"/>
      <c r="D1604" s="48"/>
      <c r="E1604" s="69"/>
      <c r="F1604" s="191"/>
      <c r="G1604" s="124" t="e">
        <f>VLOOKUP(F1604,[2]零件成本10.26!$B$2:$C$7802,2,0)</f>
        <v>#N/A</v>
      </c>
      <c r="H1604" s="155"/>
      <c r="I1604" s="128" t="str">
        <f t="shared" si="251"/>
        <v/>
      </c>
      <c r="J1604" s="48"/>
      <c r="K1604" s="165"/>
      <c r="L1604" s="155"/>
      <c r="M1604" s="69"/>
      <c r="N1604" s="69"/>
      <c r="O1604" s="69"/>
      <c r="P1604" s="100">
        <f t="shared" si="252"/>
        <v>0</v>
      </c>
      <c r="Q1604" s="192"/>
      <c r="R1604" s="140" t="str">
        <f t="shared" si="253"/>
        <v>0</v>
      </c>
      <c r="S1604" s="140" t="str">
        <f t="shared" si="254"/>
        <v>0</v>
      </c>
      <c r="T1604" s="157"/>
      <c r="U1604" s="106"/>
      <c r="V1604" s="142">
        <f t="shared" si="255"/>
        <v>0</v>
      </c>
      <c r="W1604" s="142">
        <f t="shared" si="256"/>
        <v>0</v>
      </c>
      <c r="X1604" s="108">
        <f t="shared" si="257"/>
        <v>0</v>
      </c>
      <c r="Y1604" s="108">
        <f t="shared" si="258"/>
        <v>0</v>
      </c>
      <c r="Z1604" s="108">
        <f t="shared" si="259"/>
        <v>0</v>
      </c>
      <c r="AA1604" s="193"/>
      <c r="AB1604" s="194"/>
      <c r="AS1604" s="195"/>
      <c r="AT1604" s="195"/>
      <c r="AU1604" s="195"/>
      <c r="AV1604" s="195"/>
      <c r="AW1604" s="195"/>
      <c r="AX1604" s="195"/>
      <c r="AY1604" s="195"/>
      <c r="AZ1604" s="195"/>
      <c r="BA1604" s="195"/>
      <c r="BB1604" s="195"/>
      <c r="BC1604" s="195"/>
      <c r="BD1604" s="195"/>
      <c r="BE1604" s="195"/>
      <c r="BF1604" s="195"/>
      <c r="BG1604" s="195"/>
      <c r="BH1604" s="195"/>
      <c r="BI1604" s="195"/>
      <c r="BJ1604" s="195"/>
      <c r="BK1604" s="195"/>
      <c r="BL1604" s="195"/>
      <c r="BM1604" s="195"/>
      <c r="BN1604" s="195"/>
      <c r="BO1604" s="195"/>
    </row>
    <row r="1605" customFormat="1" spans="1:67">
      <c r="A1605" s="94">
        <f t="shared" si="250"/>
        <v>1604</v>
      </c>
      <c r="B1605" s="95"/>
      <c r="C1605" s="69"/>
      <c r="D1605" s="48"/>
      <c r="E1605" s="69"/>
      <c r="F1605" s="191"/>
      <c r="G1605" s="124" t="e">
        <f>VLOOKUP(F1605,[2]零件成本10.26!$B$2:$C$7802,2,0)</f>
        <v>#N/A</v>
      </c>
      <c r="H1605" s="155"/>
      <c r="I1605" s="128" t="str">
        <f t="shared" si="251"/>
        <v/>
      </c>
      <c r="J1605" s="48"/>
      <c r="K1605" s="165"/>
      <c r="L1605" s="155"/>
      <c r="M1605" s="69"/>
      <c r="N1605" s="69"/>
      <c r="O1605" s="69"/>
      <c r="P1605" s="100">
        <f t="shared" si="252"/>
        <v>0</v>
      </c>
      <c r="Q1605" s="192"/>
      <c r="R1605" s="140" t="str">
        <f t="shared" si="253"/>
        <v>0</v>
      </c>
      <c r="S1605" s="140" t="str">
        <f t="shared" si="254"/>
        <v>0</v>
      </c>
      <c r="T1605" s="157"/>
      <c r="U1605" s="106"/>
      <c r="V1605" s="142">
        <f t="shared" si="255"/>
        <v>0</v>
      </c>
      <c r="W1605" s="142">
        <f t="shared" si="256"/>
        <v>0</v>
      </c>
      <c r="X1605" s="108">
        <f t="shared" si="257"/>
        <v>0</v>
      </c>
      <c r="Y1605" s="108">
        <f t="shared" si="258"/>
        <v>0</v>
      </c>
      <c r="Z1605" s="108">
        <f t="shared" si="259"/>
        <v>0</v>
      </c>
      <c r="AA1605" s="193"/>
      <c r="AB1605" s="194"/>
      <c r="AS1605" s="195"/>
      <c r="AT1605" s="195"/>
      <c r="AU1605" s="195"/>
      <c r="AV1605" s="195"/>
      <c r="AW1605" s="195"/>
      <c r="AX1605" s="195"/>
      <c r="AY1605" s="195"/>
      <c r="AZ1605" s="195"/>
      <c r="BA1605" s="195"/>
      <c r="BB1605" s="195"/>
      <c r="BC1605" s="195"/>
      <c r="BD1605" s="195"/>
      <c r="BE1605" s="195"/>
      <c r="BF1605" s="195"/>
      <c r="BG1605" s="195"/>
      <c r="BH1605" s="195"/>
      <c r="BI1605" s="195"/>
      <c r="BJ1605" s="195"/>
      <c r="BK1605" s="195"/>
      <c r="BL1605" s="195"/>
      <c r="BM1605" s="195"/>
      <c r="BN1605" s="195"/>
      <c r="BO1605" s="195"/>
    </row>
    <row r="1606" customFormat="1" spans="1:67">
      <c r="A1606" s="94">
        <f t="shared" si="250"/>
        <v>1605</v>
      </c>
      <c r="B1606" s="95"/>
      <c r="C1606" s="69"/>
      <c r="D1606" s="48"/>
      <c r="E1606" s="69"/>
      <c r="F1606" s="191"/>
      <c r="G1606" s="124" t="e">
        <f>VLOOKUP(F1606,[2]零件成本10.26!$B$2:$C$7802,2,0)</f>
        <v>#N/A</v>
      </c>
      <c r="H1606" s="155"/>
      <c r="I1606" s="128" t="str">
        <f t="shared" si="251"/>
        <v/>
      </c>
      <c r="J1606" s="48"/>
      <c r="K1606" s="165"/>
      <c r="L1606" s="155"/>
      <c r="M1606" s="69"/>
      <c r="N1606" s="69"/>
      <c r="O1606" s="69"/>
      <c r="P1606" s="100">
        <f t="shared" si="252"/>
        <v>0</v>
      </c>
      <c r="Q1606" s="192"/>
      <c r="R1606" s="140" t="str">
        <f t="shared" si="253"/>
        <v>0</v>
      </c>
      <c r="S1606" s="140" t="str">
        <f t="shared" si="254"/>
        <v>0</v>
      </c>
      <c r="T1606" s="157"/>
      <c r="U1606" s="106"/>
      <c r="V1606" s="142">
        <f t="shared" si="255"/>
        <v>0</v>
      </c>
      <c r="W1606" s="142">
        <f t="shared" si="256"/>
        <v>0</v>
      </c>
      <c r="X1606" s="108">
        <f t="shared" si="257"/>
        <v>0</v>
      </c>
      <c r="Y1606" s="108">
        <f t="shared" si="258"/>
        <v>0</v>
      </c>
      <c r="Z1606" s="108">
        <f t="shared" si="259"/>
        <v>0</v>
      </c>
      <c r="AA1606" s="193"/>
      <c r="AB1606" s="194"/>
      <c r="AS1606" s="195"/>
      <c r="AT1606" s="195"/>
      <c r="AU1606" s="195"/>
      <c r="AV1606" s="195"/>
      <c r="AW1606" s="195"/>
      <c r="AX1606" s="195"/>
      <c r="AY1606" s="195"/>
      <c r="AZ1606" s="195"/>
      <c r="BA1606" s="195"/>
      <c r="BB1606" s="195"/>
      <c r="BC1606" s="195"/>
      <c r="BD1606" s="195"/>
      <c r="BE1606" s="195"/>
      <c r="BF1606" s="195"/>
      <c r="BG1606" s="195"/>
      <c r="BH1606" s="195"/>
      <c r="BI1606" s="195"/>
      <c r="BJ1606" s="195"/>
      <c r="BK1606" s="195"/>
      <c r="BL1606" s="195"/>
      <c r="BM1606" s="195"/>
      <c r="BN1606" s="195"/>
      <c r="BO1606" s="195"/>
    </row>
    <row r="1607" customFormat="1" spans="1:67">
      <c r="A1607" s="94">
        <f t="shared" si="250"/>
        <v>1606</v>
      </c>
      <c r="B1607" s="95"/>
      <c r="C1607" s="69"/>
      <c r="D1607" s="48"/>
      <c r="E1607" s="69"/>
      <c r="F1607" s="191"/>
      <c r="G1607" s="124" t="e">
        <f>VLOOKUP(F1607,[2]零件成本10.26!$B$2:$C$7802,2,0)</f>
        <v>#N/A</v>
      </c>
      <c r="H1607" s="155"/>
      <c r="I1607" s="128" t="str">
        <f t="shared" si="251"/>
        <v/>
      </c>
      <c r="J1607" s="48"/>
      <c r="K1607" s="165"/>
      <c r="L1607" s="155"/>
      <c r="M1607" s="69"/>
      <c r="N1607" s="69"/>
      <c r="O1607" s="69"/>
      <c r="P1607" s="100">
        <f t="shared" si="252"/>
        <v>0</v>
      </c>
      <c r="Q1607" s="192"/>
      <c r="R1607" s="140" t="str">
        <f t="shared" si="253"/>
        <v>0</v>
      </c>
      <c r="S1607" s="140" t="str">
        <f t="shared" si="254"/>
        <v>0</v>
      </c>
      <c r="T1607" s="157"/>
      <c r="U1607" s="106"/>
      <c r="V1607" s="142">
        <f t="shared" si="255"/>
        <v>0</v>
      </c>
      <c r="W1607" s="142">
        <f t="shared" si="256"/>
        <v>0</v>
      </c>
      <c r="X1607" s="108">
        <f t="shared" si="257"/>
        <v>0</v>
      </c>
      <c r="Y1607" s="108">
        <f t="shared" si="258"/>
        <v>0</v>
      </c>
      <c r="Z1607" s="108">
        <f t="shared" si="259"/>
        <v>0</v>
      </c>
      <c r="AA1607" s="193"/>
      <c r="AB1607" s="194"/>
      <c r="AS1607" s="195"/>
      <c r="AT1607" s="195"/>
      <c r="AU1607" s="195"/>
      <c r="AV1607" s="195"/>
      <c r="AW1607" s="195"/>
      <c r="AX1607" s="195"/>
      <c r="AY1607" s="195"/>
      <c r="AZ1607" s="195"/>
      <c r="BA1607" s="195"/>
      <c r="BB1607" s="195"/>
      <c r="BC1607" s="195"/>
      <c r="BD1607" s="195"/>
      <c r="BE1607" s="195"/>
      <c r="BF1607" s="195"/>
      <c r="BG1607" s="195"/>
      <c r="BH1607" s="195"/>
      <c r="BI1607" s="195"/>
      <c r="BJ1607" s="195"/>
      <c r="BK1607" s="195"/>
      <c r="BL1607" s="195"/>
      <c r="BM1607" s="195"/>
      <c r="BN1607" s="195"/>
      <c r="BO1607" s="195"/>
    </row>
    <row r="1608" customFormat="1" spans="1:67">
      <c r="A1608" s="94">
        <f t="shared" si="250"/>
        <v>1607</v>
      </c>
      <c r="B1608" s="95"/>
      <c r="C1608" s="69"/>
      <c r="D1608" s="48"/>
      <c r="E1608" s="69"/>
      <c r="F1608" s="191"/>
      <c r="G1608" s="124" t="e">
        <f>VLOOKUP(F1608,[2]零件成本10.26!$B$2:$C$7802,2,0)</f>
        <v>#N/A</v>
      </c>
      <c r="H1608" s="155"/>
      <c r="I1608" s="128" t="str">
        <f t="shared" si="251"/>
        <v/>
      </c>
      <c r="J1608" s="48"/>
      <c r="K1608" s="165"/>
      <c r="L1608" s="155"/>
      <c r="M1608" s="69"/>
      <c r="N1608" s="69"/>
      <c r="O1608" s="69"/>
      <c r="P1608" s="100">
        <f t="shared" si="252"/>
        <v>0</v>
      </c>
      <c r="Q1608" s="192"/>
      <c r="R1608" s="140" t="str">
        <f t="shared" si="253"/>
        <v>0</v>
      </c>
      <c r="S1608" s="140" t="str">
        <f t="shared" si="254"/>
        <v>0</v>
      </c>
      <c r="T1608" s="157"/>
      <c r="U1608" s="106"/>
      <c r="V1608" s="142">
        <f t="shared" si="255"/>
        <v>0</v>
      </c>
      <c r="W1608" s="142">
        <f t="shared" si="256"/>
        <v>0</v>
      </c>
      <c r="X1608" s="108">
        <f t="shared" si="257"/>
        <v>0</v>
      </c>
      <c r="Y1608" s="108">
        <f t="shared" si="258"/>
        <v>0</v>
      </c>
      <c r="Z1608" s="108">
        <f t="shared" si="259"/>
        <v>0</v>
      </c>
      <c r="AA1608" s="193"/>
      <c r="AB1608" s="194"/>
      <c r="AS1608" s="195"/>
      <c r="AT1608" s="195"/>
      <c r="AU1608" s="195"/>
      <c r="AV1608" s="195"/>
      <c r="AW1608" s="195"/>
      <c r="AX1608" s="195"/>
      <c r="AY1608" s="195"/>
      <c r="AZ1608" s="195"/>
      <c r="BA1608" s="195"/>
      <c r="BB1608" s="195"/>
      <c r="BC1608" s="195"/>
      <c r="BD1608" s="195"/>
      <c r="BE1608" s="195"/>
      <c r="BF1608" s="195"/>
      <c r="BG1608" s="195"/>
      <c r="BH1608" s="195"/>
      <c r="BI1608" s="195"/>
      <c r="BJ1608" s="195"/>
      <c r="BK1608" s="195"/>
      <c r="BL1608" s="195"/>
      <c r="BM1608" s="195"/>
      <c r="BN1608" s="195"/>
      <c r="BO1608" s="195"/>
    </row>
    <row r="1609" customFormat="1" spans="1:67">
      <c r="A1609" s="94">
        <f t="shared" si="250"/>
        <v>1608</v>
      </c>
      <c r="B1609" s="95"/>
      <c r="C1609" s="69"/>
      <c r="D1609" s="48"/>
      <c r="E1609" s="69"/>
      <c r="F1609" s="191"/>
      <c r="G1609" s="124" t="e">
        <f>VLOOKUP(F1609,[2]零件成本10.26!$B$2:$C$7802,2,0)</f>
        <v>#N/A</v>
      </c>
      <c r="H1609" s="155"/>
      <c r="I1609" s="128" t="str">
        <f t="shared" si="251"/>
        <v/>
      </c>
      <c r="J1609" s="48"/>
      <c r="K1609" s="165"/>
      <c r="L1609" s="155"/>
      <c r="M1609" s="69"/>
      <c r="N1609" s="69"/>
      <c r="O1609" s="69"/>
      <c r="P1609" s="100">
        <f t="shared" si="252"/>
        <v>0</v>
      </c>
      <c r="Q1609" s="192"/>
      <c r="R1609" s="140" t="str">
        <f t="shared" si="253"/>
        <v>0</v>
      </c>
      <c r="S1609" s="140" t="str">
        <f t="shared" si="254"/>
        <v>0</v>
      </c>
      <c r="T1609" s="157"/>
      <c r="U1609" s="106"/>
      <c r="V1609" s="142">
        <f t="shared" si="255"/>
        <v>0</v>
      </c>
      <c r="W1609" s="142">
        <f t="shared" si="256"/>
        <v>0</v>
      </c>
      <c r="X1609" s="108">
        <f t="shared" si="257"/>
        <v>0</v>
      </c>
      <c r="Y1609" s="108">
        <f t="shared" si="258"/>
        <v>0</v>
      </c>
      <c r="Z1609" s="108">
        <f t="shared" si="259"/>
        <v>0</v>
      </c>
      <c r="AA1609" s="193"/>
      <c r="AB1609" s="194"/>
      <c r="AS1609" s="195"/>
      <c r="AT1609" s="195"/>
      <c r="AU1609" s="195"/>
      <c r="AV1609" s="195"/>
      <c r="AW1609" s="195"/>
      <c r="AX1609" s="195"/>
      <c r="AY1609" s="195"/>
      <c r="AZ1609" s="195"/>
      <c r="BA1609" s="195"/>
      <c r="BB1609" s="195"/>
      <c r="BC1609" s="195"/>
      <c r="BD1609" s="195"/>
      <c r="BE1609" s="195"/>
      <c r="BF1609" s="195"/>
      <c r="BG1609" s="195"/>
      <c r="BH1609" s="195"/>
      <c r="BI1609" s="195"/>
      <c r="BJ1609" s="195"/>
      <c r="BK1609" s="195"/>
      <c r="BL1609" s="195"/>
      <c r="BM1609" s="195"/>
      <c r="BN1609" s="195"/>
      <c r="BO1609" s="195"/>
    </row>
    <row r="1610" customFormat="1" spans="1:67">
      <c r="A1610" s="94">
        <f t="shared" si="250"/>
        <v>1609</v>
      </c>
      <c r="B1610" s="95"/>
      <c r="C1610" s="69"/>
      <c r="D1610" s="48"/>
      <c r="E1610" s="69"/>
      <c r="F1610" s="191"/>
      <c r="G1610" s="124" t="e">
        <f>VLOOKUP(F1610,[2]零件成本10.26!$B$2:$C$7802,2,0)</f>
        <v>#N/A</v>
      </c>
      <c r="H1610" s="155"/>
      <c r="I1610" s="128" t="str">
        <f t="shared" si="251"/>
        <v/>
      </c>
      <c r="J1610" s="48"/>
      <c r="K1610" s="165"/>
      <c r="L1610" s="155"/>
      <c r="M1610" s="69"/>
      <c r="N1610" s="69"/>
      <c r="O1610" s="69"/>
      <c r="P1610" s="100">
        <f t="shared" si="252"/>
        <v>0</v>
      </c>
      <c r="Q1610" s="192"/>
      <c r="R1610" s="140" t="str">
        <f t="shared" si="253"/>
        <v>0</v>
      </c>
      <c r="S1610" s="140" t="str">
        <f t="shared" si="254"/>
        <v>0</v>
      </c>
      <c r="T1610" s="157"/>
      <c r="U1610" s="106"/>
      <c r="V1610" s="142">
        <f t="shared" si="255"/>
        <v>0</v>
      </c>
      <c r="W1610" s="142">
        <f t="shared" si="256"/>
        <v>0</v>
      </c>
      <c r="X1610" s="108">
        <f t="shared" si="257"/>
        <v>0</v>
      </c>
      <c r="Y1610" s="108">
        <f t="shared" si="258"/>
        <v>0</v>
      </c>
      <c r="Z1610" s="108">
        <f t="shared" si="259"/>
        <v>0</v>
      </c>
      <c r="AA1610" s="193"/>
      <c r="AB1610" s="194"/>
      <c r="AS1610" s="195"/>
      <c r="AT1610" s="195"/>
      <c r="AU1610" s="195"/>
      <c r="AV1610" s="195"/>
      <c r="AW1610" s="195"/>
      <c r="AX1610" s="195"/>
      <c r="AY1610" s="195"/>
      <c r="AZ1610" s="195"/>
      <c r="BA1610" s="195"/>
      <c r="BB1610" s="195"/>
      <c r="BC1610" s="195"/>
      <c r="BD1610" s="195"/>
      <c r="BE1610" s="195"/>
      <c r="BF1610" s="195"/>
      <c r="BG1610" s="195"/>
      <c r="BH1610" s="195"/>
      <c r="BI1610" s="195"/>
      <c r="BJ1610" s="195"/>
      <c r="BK1610" s="195"/>
      <c r="BL1610" s="195"/>
      <c r="BM1610" s="195"/>
      <c r="BN1610" s="195"/>
      <c r="BO1610" s="195"/>
    </row>
    <row r="1611" customFormat="1" spans="1:67">
      <c r="A1611" s="94">
        <f t="shared" si="250"/>
        <v>1610</v>
      </c>
      <c r="B1611" s="95"/>
      <c r="C1611" s="69"/>
      <c r="D1611" s="48"/>
      <c r="E1611" s="69"/>
      <c r="F1611" s="191"/>
      <c r="G1611" s="124" t="e">
        <f>VLOOKUP(F1611,[2]零件成本10.26!$B$2:$C$7802,2,0)</f>
        <v>#N/A</v>
      </c>
      <c r="H1611" s="155"/>
      <c r="I1611" s="128" t="str">
        <f t="shared" si="251"/>
        <v/>
      </c>
      <c r="J1611" s="48"/>
      <c r="K1611" s="165"/>
      <c r="L1611" s="155"/>
      <c r="M1611" s="69"/>
      <c r="N1611" s="69"/>
      <c r="O1611" s="69"/>
      <c r="P1611" s="100">
        <f t="shared" si="252"/>
        <v>0</v>
      </c>
      <c r="Q1611" s="192"/>
      <c r="R1611" s="140" t="str">
        <f t="shared" si="253"/>
        <v>0</v>
      </c>
      <c r="S1611" s="140" t="str">
        <f t="shared" si="254"/>
        <v>0</v>
      </c>
      <c r="T1611" s="157"/>
      <c r="U1611" s="106"/>
      <c r="V1611" s="142">
        <f t="shared" si="255"/>
        <v>0</v>
      </c>
      <c r="W1611" s="142">
        <f t="shared" si="256"/>
        <v>0</v>
      </c>
      <c r="X1611" s="108">
        <f t="shared" si="257"/>
        <v>0</v>
      </c>
      <c r="Y1611" s="108">
        <f t="shared" si="258"/>
        <v>0</v>
      </c>
      <c r="Z1611" s="108">
        <f t="shared" si="259"/>
        <v>0</v>
      </c>
      <c r="AA1611" s="193"/>
      <c r="AB1611" s="194"/>
      <c r="AS1611" s="195"/>
      <c r="AT1611" s="195"/>
      <c r="AU1611" s="195"/>
      <c r="AV1611" s="195"/>
      <c r="AW1611" s="195"/>
      <c r="AX1611" s="195"/>
      <c r="AY1611" s="195"/>
      <c r="AZ1611" s="195"/>
      <c r="BA1611" s="195"/>
      <c r="BB1611" s="195"/>
      <c r="BC1611" s="195"/>
      <c r="BD1611" s="195"/>
      <c r="BE1611" s="195"/>
      <c r="BF1611" s="195"/>
      <c r="BG1611" s="195"/>
      <c r="BH1611" s="195"/>
      <c r="BI1611" s="195"/>
      <c r="BJ1611" s="195"/>
      <c r="BK1611" s="195"/>
      <c r="BL1611" s="195"/>
      <c r="BM1611" s="195"/>
      <c r="BN1611" s="195"/>
      <c r="BO1611" s="195"/>
    </row>
    <row r="1612" customFormat="1" spans="1:67">
      <c r="A1612" s="94">
        <f t="shared" si="250"/>
        <v>1611</v>
      </c>
      <c r="B1612" s="95"/>
      <c r="C1612" s="69"/>
      <c r="D1612" s="48"/>
      <c r="E1612" s="69"/>
      <c r="F1612" s="191"/>
      <c r="G1612" s="124" t="e">
        <f>VLOOKUP(F1612,[2]零件成本10.26!$B$2:$C$7802,2,0)</f>
        <v>#N/A</v>
      </c>
      <c r="H1612" s="155"/>
      <c r="I1612" s="128" t="str">
        <f t="shared" si="251"/>
        <v/>
      </c>
      <c r="J1612" s="48"/>
      <c r="K1612" s="165"/>
      <c r="L1612" s="155"/>
      <c r="M1612" s="69"/>
      <c r="N1612" s="69"/>
      <c r="O1612" s="69"/>
      <c r="P1612" s="100">
        <f t="shared" si="252"/>
        <v>0</v>
      </c>
      <c r="Q1612" s="192"/>
      <c r="R1612" s="140" t="str">
        <f t="shared" si="253"/>
        <v>0</v>
      </c>
      <c r="S1612" s="140" t="str">
        <f t="shared" si="254"/>
        <v>0</v>
      </c>
      <c r="T1612" s="157"/>
      <c r="U1612" s="106"/>
      <c r="V1612" s="142">
        <f t="shared" si="255"/>
        <v>0</v>
      </c>
      <c r="W1612" s="142">
        <f t="shared" si="256"/>
        <v>0</v>
      </c>
      <c r="X1612" s="108">
        <f t="shared" si="257"/>
        <v>0</v>
      </c>
      <c r="Y1612" s="108">
        <f t="shared" si="258"/>
        <v>0</v>
      </c>
      <c r="Z1612" s="108">
        <f t="shared" si="259"/>
        <v>0</v>
      </c>
      <c r="AA1612" s="193"/>
      <c r="AB1612" s="194"/>
      <c r="AS1612" s="195"/>
      <c r="AT1612" s="195"/>
      <c r="AU1612" s="195"/>
      <c r="AV1612" s="195"/>
      <c r="AW1612" s="195"/>
      <c r="AX1612" s="195"/>
      <c r="AY1612" s="195"/>
      <c r="AZ1612" s="195"/>
      <c r="BA1612" s="195"/>
      <c r="BB1612" s="195"/>
      <c r="BC1612" s="195"/>
      <c r="BD1612" s="195"/>
      <c r="BE1612" s="195"/>
      <c r="BF1612" s="195"/>
      <c r="BG1612" s="195"/>
      <c r="BH1612" s="195"/>
      <c r="BI1612" s="195"/>
      <c r="BJ1612" s="195"/>
      <c r="BK1612" s="195"/>
      <c r="BL1612" s="195"/>
      <c r="BM1612" s="195"/>
      <c r="BN1612" s="195"/>
      <c r="BO1612" s="195"/>
    </row>
    <row r="1613" customFormat="1" spans="1:67">
      <c r="A1613" s="94">
        <f t="shared" si="250"/>
        <v>1612</v>
      </c>
      <c r="B1613" s="95"/>
      <c r="C1613" s="69"/>
      <c r="D1613" s="48"/>
      <c r="E1613" s="69"/>
      <c r="F1613" s="191"/>
      <c r="G1613" s="124" t="e">
        <f>VLOOKUP(F1613,[2]零件成本10.26!$B$2:$C$7802,2,0)</f>
        <v>#N/A</v>
      </c>
      <c r="H1613" s="155"/>
      <c r="I1613" s="128" t="str">
        <f t="shared" si="251"/>
        <v/>
      </c>
      <c r="J1613" s="48"/>
      <c r="K1613" s="165"/>
      <c r="L1613" s="155"/>
      <c r="M1613" s="69"/>
      <c r="N1613" s="69"/>
      <c r="O1613" s="69"/>
      <c r="P1613" s="100">
        <f t="shared" si="252"/>
        <v>0</v>
      </c>
      <c r="Q1613" s="192"/>
      <c r="R1613" s="140" t="str">
        <f t="shared" si="253"/>
        <v>0</v>
      </c>
      <c r="S1613" s="140" t="str">
        <f t="shared" si="254"/>
        <v>0</v>
      </c>
      <c r="T1613" s="157"/>
      <c r="U1613" s="106"/>
      <c r="V1613" s="142">
        <f t="shared" si="255"/>
        <v>0</v>
      </c>
      <c r="W1613" s="142">
        <f t="shared" si="256"/>
        <v>0</v>
      </c>
      <c r="X1613" s="108">
        <f t="shared" si="257"/>
        <v>0</v>
      </c>
      <c r="Y1613" s="108">
        <f t="shared" si="258"/>
        <v>0</v>
      </c>
      <c r="Z1613" s="108">
        <f t="shared" si="259"/>
        <v>0</v>
      </c>
      <c r="AA1613" s="193"/>
      <c r="AB1613" s="194"/>
      <c r="AS1613" s="195"/>
      <c r="AT1613" s="195"/>
      <c r="AU1613" s="195"/>
      <c r="AV1613" s="195"/>
      <c r="AW1613" s="195"/>
      <c r="AX1613" s="195"/>
      <c r="AY1613" s="195"/>
      <c r="AZ1613" s="195"/>
      <c r="BA1613" s="195"/>
      <c r="BB1613" s="195"/>
      <c r="BC1613" s="195"/>
      <c r="BD1613" s="195"/>
      <c r="BE1613" s="195"/>
      <c r="BF1613" s="195"/>
      <c r="BG1613" s="195"/>
      <c r="BH1613" s="195"/>
      <c r="BI1613" s="195"/>
      <c r="BJ1613" s="195"/>
      <c r="BK1613" s="195"/>
      <c r="BL1613" s="195"/>
      <c r="BM1613" s="195"/>
      <c r="BN1613" s="195"/>
      <c r="BO1613" s="195"/>
    </row>
    <row r="1614" customFormat="1" spans="1:67">
      <c r="A1614" s="94">
        <f t="shared" si="250"/>
        <v>1613</v>
      </c>
      <c r="B1614" s="95"/>
      <c r="C1614" s="69"/>
      <c r="D1614" s="48"/>
      <c r="E1614" s="69"/>
      <c r="F1614" s="191"/>
      <c r="G1614" s="124" t="e">
        <f>VLOOKUP(F1614,[2]零件成本10.26!$B$2:$C$7802,2,0)</f>
        <v>#N/A</v>
      </c>
      <c r="H1614" s="155"/>
      <c r="I1614" s="128" t="str">
        <f t="shared" si="251"/>
        <v/>
      </c>
      <c r="J1614" s="48"/>
      <c r="K1614" s="165"/>
      <c r="L1614" s="155"/>
      <c r="M1614" s="69"/>
      <c r="N1614" s="69"/>
      <c r="O1614" s="69"/>
      <c r="P1614" s="100">
        <f t="shared" si="252"/>
        <v>0</v>
      </c>
      <c r="Q1614" s="192"/>
      <c r="R1614" s="140" t="str">
        <f t="shared" si="253"/>
        <v>0</v>
      </c>
      <c r="S1614" s="140" t="str">
        <f t="shared" si="254"/>
        <v>0</v>
      </c>
      <c r="T1614" s="157"/>
      <c r="U1614" s="106"/>
      <c r="V1614" s="142">
        <f t="shared" si="255"/>
        <v>0</v>
      </c>
      <c r="W1614" s="142">
        <f t="shared" si="256"/>
        <v>0</v>
      </c>
      <c r="X1614" s="108">
        <f t="shared" si="257"/>
        <v>0</v>
      </c>
      <c r="Y1614" s="108">
        <f t="shared" si="258"/>
        <v>0</v>
      </c>
      <c r="Z1614" s="108">
        <f t="shared" si="259"/>
        <v>0</v>
      </c>
      <c r="AA1614" s="193"/>
      <c r="AB1614" s="194"/>
      <c r="AS1614" s="195"/>
      <c r="AT1614" s="195"/>
      <c r="AU1614" s="195"/>
      <c r="AV1614" s="195"/>
      <c r="AW1614" s="195"/>
      <c r="AX1614" s="195"/>
      <c r="AY1614" s="195"/>
      <c r="AZ1614" s="195"/>
      <c r="BA1614" s="195"/>
      <c r="BB1614" s="195"/>
      <c r="BC1614" s="195"/>
      <c r="BD1614" s="195"/>
      <c r="BE1614" s="195"/>
      <c r="BF1614" s="195"/>
      <c r="BG1614" s="195"/>
      <c r="BH1614" s="195"/>
      <c r="BI1614" s="195"/>
      <c r="BJ1614" s="195"/>
      <c r="BK1614" s="195"/>
      <c r="BL1614" s="195"/>
      <c r="BM1614" s="195"/>
      <c r="BN1614" s="195"/>
      <c r="BO1614" s="195"/>
    </row>
    <row r="1615" customFormat="1" spans="1:67">
      <c r="A1615" s="94">
        <f t="shared" si="250"/>
        <v>1614</v>
      </c>
      <c r="B1615" s="95"/>
      <c r="C1615" s="69"/>
      <c r="D1615" s="48"/>
      <c r="E1615" s="69"/>
      <c r="F1615" s="191"/>
      <c r="G1615" s="124" t="e">
        <f>VLOOKUP(F1615,[2]零件成本10.26!$B$2:$C$7802,2,0)</f>
        <v>#N/A</v>
      </c>
      <c r="H1615" s="155"/>
      <c r="I1615" s="128" t="str">
        <f t="shared" si="251"/>
        <v/>
      </c>
      <c r="J1615" s="48"/>
      <c r="K1615" s="165"/>
      <c r="L1615" s="155"/>
      <c r="M1615" s="69"/>
      <c r="N1615" s="69"/>
      <c r="O1615" s="69"/>
      <c r="P1615" s="100">
        <f t="shared" si="252"/>
        <v>0</v>
      </c>
      <c r="Q1615" s="192"/>
      <c r="R1615" s="140" t="str">
        <f t="shared" si="253"/>
        <v>0</v>
      </c>
      <c r="S1615" s="140" t="str">
        <f t="shared" si="254"/>
        <v>0</v>
      </c>
      <c r="T1615" s="157"/>
      <c r="U1615" s="106"/>
      <c r="V1615" s="142">
        <f t="shared" si="255"/>
        <v>0</v>
      </c>
      <c r="W1615" s="142">
        <f t="shared" si="256"/>
        <v>0</v>
      </c>
      <c r="X1615" s="108">
        <f t="shared" si="257"/>
        <v>0</v>
      </c>
      <c r="Y1615" s="108">
        <f t="shared" si="258"/>
        <v>0</v>
      </c>
      <c r="Z1615" s="108">
        <f t="shared" si="259"/>
        <v>0</v>
      </c>
      <c r="AA1615" s="193"/>
      <c r="AB1615" s="194"/>
      <c r="AS1615" s="195"/>
      <c r="AT1615" s="195"/>
      <c r="AU1615" s="195"/>
      <c r="AV1615" s="195"/>
      <c r="AW1615" s="195"/>
      <c r="AX1615" s="195"/>
      <c r="AY1615" s="195"/>
      <c r="AZ1615" s="195"/>
      <c r="BA1615" s="195"/>
      <c r="BB1615" s="195"/>
      <c r="BC1615" s="195"/>
      <c r="BD1615" s="195"/>
      <c r="BE1615" s="195"/>
      <c r="BF1615" s="195"/>
      <c r="BG1615" s="195"/>
      <c r="BH1615" s="195"/>
      <c r="BI1615" s="195"/>
      <c r="BJ1615" s="195"/>
      <c r="BK1615" s="195"/>
      <c r="BL1615" s="195"/>
      <c r="BM1615" s="195"/>
      <c r="BN1615" s="195"/>
      <c r="BO1615" s="195"/>
    </row>
    <row r="1616" customFormat="1" spans="1:67">
      <c r="A1616" s="94">
        <f t="shared" si="250"/>
        <v>1615</v>
      </c>
      <c r="B1616" s="95"/>
      <c r="C1616" s="69"/>
      <c r="D1616" s="48"/>
      <c r="E1616" s="69"/>
      <c r="F1616" s="191"/>
      <c r="G1616" s="124" t="e">
        <f>VLOOKUP(F1616,[2]零件成本10.26!$B$2:$C$7802,2,0)</f>
        <v>#N/A</v>
      </c>
      <c r="H1616" s="155"/>
      <c r="I1616" s="128" t="str">
        <f t="shared" si="251"/>
        <v/>
      </c>
      <c r="J1616" s="48"/>
      <c r="K1616" s="165"/>
      <c r="L1616" s="155"/>
      <c r="M1616" s="69"/>
      <c r="N1616" s="69"/>
      <c r="O1616" s="69"/>
      <c r="P1616" s="100">
        <f t="shared" si="252"/>
        <v>0</v>
      </c>
      <c r="Q1616" s="192"/>
      <c r="R1616" s="140" t="str">
        <f t="shared" si="253"/>
        <v>0</v>
      </c>
      <c r="S1616" s="140" t="str">
        <f t="shared" si="254"/>
        <v>0</v>
      </c>
      <c r="T1616" s="157"/>
      <c r="U1616" s="106"/>
      <c r="V1616" s="142">
        <f t="shared" si="255"/>
        <v>0</v>
      </c>
      <c r="W1616" s="142">
        <f t="shared" si="256"/>
        <v>0</v>
      </c>
      <c r="X1616" s="108">
        <f t="shared" si="257"/>
        <v>0</v>
      </c>
      <c r="Y1616" s="108">
        <f t="shared" si="258"/>
        <v>0</v>
      </c>
      <c r="Z1616" s="108">
        <f t="shared" si="259"/>
        <v>0</v>
      </c>
      <c r="AA1616" s="193"/>
      <c r="AB1616" s="194"/>
      <c r="AS1616" s="195"/>
      <c r="AT1616" s="195"/>
      <c r="AU1616" s="195"/>
      <c r="AV1616" s="195"/>
      <c r="AW1616" s="195"/>
      <c r="AX1616" s="195"/>
      <c r="AY1616" s="195"/>
      <c r="AZ1616" s="195"/>
      <c r="BA1616" s="195"/>
      <c r="BB1616" s="195"/>
      <c r="BC1616" s="195"/>
      <c r="BD1616" s="195"/>
      <c r="BE1616" s="195"/>
      <c r="BF1616" s="195"/>
      <c r="BG1616" s="195"/>
      <c r="BH1616" s="195"/>
      <c r="BI1616" s="195"/>
      <c r="BJ1616" s="195"/>
      <c r="BK1616" s="195"/>
      <c r="BL1616" s="195"/>
      <c r="BM1616" s="195"/>
      <c r="BN1616" s="195"/>
      <c r="BO1616" s="195"/>
    </row>
    <row r="1617" customFormat="1" spans="1:67">
      <c r="A1617" s="94">
        <f t="shared" si="250"/>
        <v>1616</v>
      </c>
      <c r="B1617" s="95"/>
      <c r="C1617" s="69"/>
      <c r="D1617" s="48"/>
      <c r="E1617" s="69"/>
      <c r="F1617" s="191"/>
      <c r="G1617" s="124" t="e">
        <f>VLOOKUP(F1617,[2]零件成本10.26!$B$2:$C$7802,2,0)</f>
        <v>#N/A</v>
      </c>
      <c r="H1617" s="155"/>
      <c r="I1617" s="128" t="str">
        <f t="shared" si="251"/>
        <v/>
      </c>
      <c r="J1617" s="48"/>
      <c r="K1617" s="165"/>
      <c r="L1617" s="155"/>
      <c r="M1617" s="69"/>
      <c r="N1617" s="69"/>
      <c r="O1617" s="69"/>
      <c r="P1617" s="100">
        <f t="shared" si="252"/>
        <v>0</v>
      </c>
      <c r="Q1617" s="192"/>
      <c r="R1617" s="140" t="str">
        <f t="shared" si="253"/>
        <v>0</v>
      </c>
      <c r="S1617" s="140" t="str">
        <f t="shared" si="254"/>
        <v>0</v>
      </c>
      <c r="T1617" s="157"/>
      <c r="U1617" s="106"/>
      <c r="V1617" s="142">
        <f t="shared" si="255"/>
        <v>0</v>
      </c>
      <c r="W1617" s="142">
        <f t="shared" si="256"/>
        <v>0</v>
      </c>
      <c r="X1617" s="108">
        <f t="shared" si="257"/>
        <v>0</v>
      </c>
      <c r="Y1617" s="108">
        <f t="shared" si="258"/>
        <v>0</v>
      </c>
      <c r="Z1617" s="108">
        <f t="shared" si="259"/>
        <v>0</v>
      </c>
      <c r="AA1617" s="193"/>
      <c r="AB1617" s="194"/>
      <c r="AS1617" s="195"/>
      <c r="AT1617" s="195"/>
      <c r="AU1617" s="195"/>
      <c r="AV1617" s="195"/>
      <c r="AW1617" s="195"/>
      <c r="AX1617" s="195"/>
      <c r="AY1617" s="195"/>
      <c r="AZ1617" s="195"/>
      <c r="BA1617" s="195"/>
      <c r="BB1617" s="195"/>
      <c r="BC1617" s="195"/>
      <c r="BD1617" s="195"/>
      <c r="BE1617" s="195"/>
      <c r="BF1617" s="195"/>
      <c r="BG1617" s="195"/>
      <c r="BH1617" s="195"/>
      <c r="BI1617" s="195"/>
      <c r="BJ1617" s="195"/>
      <c r="BK1617" s="195"/>
      <c r="BL1617" s="195"/>
      <c r="BM1617" s="195"/>
      <c r="BN1617" s="195"/>
      <c r="BO1617" s="195"/>
    </row>
    <row r="1618" customFormat="1" spans="1:67">
      <c r="A1618" s="94">
        <f t="shared" si="250"/>
        <v>1617</v>
      </c>
      <c r="B1618" s="95"/>
      <c r="C1618" s="69"/>
      <c r="D1618" s="48"/>
      <c r="E1618" s="69"/>
      <c r="F1618" s="191"/>
      <c r="G1618" s="124" t="e">
        <f>VLOOKUP(F1618,[2]零件成本10.26!$B$2:$C$7802,2,0)</f>
        <v>#N/A</v>
      </c>
      <c r="H1618" s="155"/>
      <c r="I1618" s="128" t="str">
        <f t="shared" si="251"/>
        <v/>
      </c>
      <c r="J1618" s="48"/>
      <c r="K1618" s="165"/>
      <c r="L1618" s="155"/>
      <c r="M1618" s="69"/>
      <c r="N1618" s="69"/>
      <c r="O1618" s="69"/>
      <c r="P1618" s="100">
        <f t="shared" si="252"/>
        <v>0</v>
      </c>
      <c r="Q1618" s="192"/>
      <c r="R1618" s="140" t="str">
        <f t="shared" si="253"/>
        <v>0</v>
      </c>
      <c r="S1618" s="140" t="str">
        <f t="shared" si="254"/>
        <v>0</v>
      </c>
      <c r="T1618" s="157"/>
      <c r="U1618" s="106"/>
      <c r="V1618" s="142">
        <f t="shared" si="255"/>
        <v>0</v>
      </c>
      <c r="W1618" s="142">
        <f t="shared" si="256"/>
        <v>0</v>
      </c>
      <c r="X1618" s="108">
        <f t="shared" si="257"/>
        <v>0</v>
      </c>
      <c r="Y1618" s="108">
        <f t="shared" si="258"/>
        <v>0</v>
      </c>
      <c r="Z1618" s="108">
        <f t="shared" si="259"/>
        <v>0</v>
      </c>
      <c r="AA1618" s="193"/>
      <c r="AB1618" s="194"/>
      <c r="AS1618" s="195"/>
      <c r="AT1618" s="195"/>
      <c r="AU1618" s="195"/>
      <c r="AV1618" s="195"/>
      <c r="AW1618" s="195"/>
      <c r="AX1618" s="195"/>
      <c r="AY1618" s="195"/>
      <c r="AZ1618" s="195"/>
      <c r="BA1618" s="195"/>
      <c r="BB1618" s="195"/>
      <c r="BC1618" s="195"/>
      <c r="BD1618" s="195"/>
      <c r="BE1618" s="195"/>
      <c r="BF1618" s="195"/>
      <c r="BG1618" s="195"/>
      <c r="BH1618" s="195"/>
      <c r="BI1618" s="195"/>
      <c r="BJ1618" s="195"/>
      <c r="BK1618" s="195"/>
      <c r="BL1618" s="195"/>
      <c r="BM1618" s="195"/>
      <c r="BN1618" s="195"/>
      <c r="BO1618" s="195"/>
    </row>
    <row r="1619" customFormat="1" spans="1:67">
      <c r="A1619" s="94">
        <f t="shared" si="250"/>
        <v>1618</v>
      </c>
      <c r="B1619" s="95"/>
      <c r="C1619" s="69"/>
      <c r="D1619" s="48"/>
      <c r="E1619" s="69"/>
      <c r="F1619" s="191"/>
      <c r="G1619" s="124" t="e">
        <f>VLOOKUP(F1619,[2]零件成本10.26!$B$2:$C$7802,2,0)</f>
        <v>#N/A</v>
      </c>
      <c r="H1619" s="155"/>
      <c r="I1619" s="128" t="str">
        <f t="shared" si="251"/>
        <v/>
      </c>
      <c r="J1619" s="48"/>
      <c r="K1619" s="165"/>
      <c r="L1619" s="155"/>
      <c r="M1619" s="69"/>
      <c r="N1619" s="69"/>
      <c r="O1619" s="69"/>
      <c r="P1619" s="100">
        <f t="shared" si="252"/>
        <v>0</v>
      </c>
      <c r="Q1619" s="192"/>
      <c r="R1619" s="140" t="str">
        <f t="shared" si="253"/>
        <v>0</v>
      </c>
      <c r="S1619" s="140" t="str">
        <f t="shared" si="254"/>
        <v>0</v>
      </c>
      <c r="T1619" s="157"/>
      <c r="U1619" s="106"/>
      <c r="V1619" s="142">
        <f t="shared" si="255"/>
        <v>0</v>
      </c>
      <c r="W1619" s="142">
        <f t="shared" si="256"/>
        <v>0</v>
      </c>
      <c r="X1619" s="108">
        <f t="shared" si="257"/>
        <v>0</v>
      </c>
      <c r="Y1619" s="108">
        <f t="shared" si="258"/>
        <v>0</v>
      </c>
      <c r="Z1619" s="108">
        <f t="shared" si="259"/>
        <v>0</v>
      </c>
      <c r="AA1619" s="193"/>
      <c r="AB1619" s="194"/>
      <c r="AS1619" s="195"/>
      <c r="AT1619" s="195"/>
      <c r="AU1619" s="195"/>
      <c r="AV1619" s="195"/>
      <c r="AW1619" s="195"/>
      <c r="AX1619" s="195"/>
      <c r="AY1619" s="195"/>
      <c r="AZ1619" s="195"/>
      <c r="BA1619" s="195"/>
      <c r="BB1619" s="195"/>
      <c r="BC1619" s="195"/>
      <c r="BD1619" s="195"/>
      <c r="BE1619" s="195"/>
      <c r="BF1619" s="195"/>
      <c r="BG1619" s="195"/>
      <c r="BH1619" s="195"/>
      <c r="BI1619" s="195"/>
      <c r="BJ1619" s="195"/>
      <c r="BK1619" s="195"/>
      <c r="BL1619" s="195"/>
      <c r="BM1619" s="195"/>
      <c r="BN1619" s="195"/>
      <c r="BO1619" s="195"/>
    </row>
    <row r="1620" customFormat="1" spans="1:67">
      <c r="A1620" s="94">
        <f t="shared" si="250"/>
        <v>1619</v>
      </c>
      <c r="B1620" s="95"/>
      <c r="C1620" s="69"/>
      <c r="D1620" s="48"/>
      <c r="E1620" s="69"/>
      <c r="F1620" s="191"/>
      <c r="G1620" s="124" t="e">
        <f>VLOOKUP(F1620,[2]零件成本10.26!$B$2:$C$7802,2,0)</f>
        <v>#N/A</v>
      </c>
      <c r="H1620" s="155"/>
      <c r="I1620" s="128" t="str">
        <f t="shared" si="251"/>
        <v/>
      </c>
      <c r="J1620" s="48"/>
      <c r="K1620" s="165"/>
      <c r="L1620" s="155"/>
      <c r="M1620" s="69"/>
      <c r="N1620" s="69"/>
      <c r="O1620" s="69"/>
      <c r="P1620" s="100">
        <f t="shared" si="252"/>
        <v>0</v>
      </c>
      <c r="Q1620" s="192"/>
      <c r="R1620" s="140" t="str">
        <f t="shared" si="253"/>
        <v>0</v>
      </c>
      <c r="S1620" s="140" t="str">
        <f t="shared" si="254"/>
        <v>0</v>
      </c>
      <c r="T1620" s="157"/>
      <c r="U1620" s="106"/>
      <c r="V1620" s="142">
        <f t="shared" si="255"/>
        <v>0</v>
      </c>
      <c r="W1620" s="142">
        <f t="shared" si="256"/>
        <v>0</v>
      </c>
      <c r="X1620" s="108">
        <f t="shared" si="257"/>
        <v>0</v>
      </c>
      <c r="Y1620" s="108">
        <f t="shared" si="258"/>
        <v>0</v>
      </c>
      <c r="Z1620" s="108">
        <f t="shared" si="259"/>
        <v>0</v>
      </c>
      <c r="AA1620" s="193"/>
      <c r="AB1620" s="194"/>
      <c r="AS1620" s="195"/>
      <c r="AT1620" s="195"/>
      <c r="AU1620" s="195"/>
      <c r="AV1620" s="195"/>
      <c r="AW1620" s="195"/>
      <c r="AX1620" s="195"/>
      <c r="AY1620" s="195"/>
      <c r="AZ1620" s="195"/>
      <c r="BA1620" s="195"/>
      <c r="BB1620" s="195"/>
      <c r="BC1620" s="195"/>
      <c r="BD1620" s="195"/>
      <c r="BE1620" s="195"/>
      <c r="BF1620" s="195"/>
      <c r="BG1620" s="195"/>
      <c r="BH1620" s="195"/>
      <c r="BI1620" s="195"/>
      <c r="BJ1620" s="195"/>
      <c r="BK1620" s="195"/>
      <c r="BL1620" s="195"/>
      <c r="BM1620" s="195"/>
      <c r="BN1620" s="195"/>
      <c r="BO1620" s="195"/>
    </row>
    <row r="1621" customFormat="1" spans="1:67">
      <c r="A1621" s="94">
        <f t="shared" si="250"/>
        <v>1620</v>
      </c>
      <c r="B1621" s="95"/>
      <c r="C1621" s="69"/>
      <c r="D1621" s="48"/>
      <c r="E1621" s="69"/>
      <c r="F1621" s="191"/>
      <c r="G1621" s="124" t="e">
        <f>VLOOKUP(F1621,[2]零件成本10.26!$B$2:$C$7802,2,0)</f>
        <v>#N/A</v>
      </c>
      <c r="H1621" s="155"/>
      <c r="I1621" s="128" t="str">
        <f t="shared" si="251"/>
        <v/>
      </c>
      <c r="J1621" s="48"/>
      <c r="K1621" s="165"/>
      <c r="L1621" s="155"/>
      <c r="M1621" s="69"/>
      <c r="N1621" s="69"/>
      <c r="O1621" s="69"/>
      <c r="P1621" s="100">
        <f t="shared" si="252"/>
        <v>0</v>
      </c>
      <c r="Q1621" s="192"/>
      <c r="R1621" s="140" t="str">
        <f t="shared" si="253"/>
        <v>0</v>
      </c>
      <c r="S1621" s="140" t="str">
        <f t="shared" si="254"/>
        <v>0</v>
      </c>
      <c r="T1621" s="157"/>
      <c r="U1621" s="106"/>
      <c r="V1621" s="142">
        <f t="shared" si="255"/>
        <v>0</v>
      </c>
      <c r="W1621" s="142">
        <f t="shared" si="256"/>
        <v>0</v>
      </c>
      <c r="X1621" s="108">
        <f t="shared" si="257"/>
        <v>0</v>
      </c>
      <c r="Y1621" s="108">
        <f t="shared" si="258"/>
        <v>0</v>
      </c>
      <c r="Z1621" s="108">
        <f t="shared" si="259"/>
        <v>0</v>
      </c>
      <c r="AA1621" s="193"/>
      <c r="AB1621" s="194"/>
      <c r="AS1621" s="195"/>
      <c r="AT1621" s="195"/>
      <c r="AU1621" s="195"/>
      <c r="AV1621" s="195"/>
      <c r="AW1621" s="195"/>
      <c r="AX1621" s="195"/>
      <c r="AY1621" s="195"/>
      <c r="AZ1621" s="195"/>
      <c r="BA1621" s="195"/>
      <c r="BB1621" s="195"/>
      <c r="BC1621" s="195"/>
      <c r="BD1621" s="195"/>
      <c r="BE1621" s="195"/>
      <c r="BF1621" s="195"/>
      <c r="BG1621" s="195"/>
      <c r="BH1621" s="195"/>
      <c r="BI1621" s="195"/>
      <c r="BJ1621" s="195"/>
      <c r="BK1621" s="195"/>
      <c r="BL1621" s="195"/>
      <c r="BM1621" s="195"/>
      <c r="BN1621" s="195"/>
      <c r="BO1621" s="195"/>
    </row>
    <row r="1622" customFormat="1" spans="1:67">
      <c r="A1622" s="94">
        <f t="shared" si="250"/>
        <v>1621</v>
      </c>
      <c r="B1622" s="95"/>
      <c r="C1622" s="69"/>
      <c r="D1622" s="48"/>
      <c r="E1622" s="69"/>
      <c r="F1622" s="191"/>
      <c r="G1622" s="124" t="e">
        <f>VLOOKUP(F1622,[2]零件成本10.26!$B$2:$C$7802,2,0)</f>
        <v>#N/A</v>
      </c>
      <c r="H1622" s="155"/>
      <c r="I1622" s="128" t="str">
        <f t="shared" si="251"/>
        <v/>
      </c>
      <c r="J1622" s="48"/>
      <c r="K1622" s="165"/>
      <c r="L1622" s="155"/>
      <c r="M1622" s="69"/>
      <c r="N1622" s="69"/>
      <c r="O1622" s="69"/>
      <c r="P1622" s="100">
        <f t="shared" si="252"/>
        <v>0</v>
      </c>
      <c r="Q1622" s="192"/>
      <c r="R1622" s="140" t="str">
        <f t="shared" si="253"/>
        <v>0</v>
      </c>
      <c r="S1622" s="140" t="str">
        <f t="shared" si="254"/>
        <v>0</v>
      </c>
      <c r="T1622" s="157"/>
      <c r="U1622" s="106"/>
      <c r="V1622" s="142">
        <f t="shared" si="255"/>
        <v>0</v>
      </c>
      <c r="W1622" s="142">
        <f t="shared" si="256"/>
        <v>0</v>
      </c>
      <c r="X1622" s="108">
        <f t="shared" si="257"/>
        <v>0</v>
      </c>
      <c r="Y1622" s="108">
        <f t="shared" si="258"/>
        <v>0</v>
      </c>
      <c r="Z1622" s="108">
        <f t="shared" si="259"/>
        <v>0</v>
      </c>
      <c r="AA1622" s="193"/>
      <c r="AB1622" s="194"/>
      <c r="AS1622" s="195"/>
      <c r="AT1622" s="195"/>
      <c r="AU1622" s="195"/>
      <c r="AV1622" s="195"/>
      <c r="AW1622" s="195"/>
      <c r="AX1622" s="195"/>
      <c r="AY1622" s="195"/>
      <c r="AZ1622" s="195"/>
      <c r="BA1622" s="195"/>
      <c r="BB1622" s="195"/>
      <c r="BC1622" s="195"/>
      <c r="BD1622" s="195"/>
      <c r="BE1622" s="195"/>
      <c r="BF1622" s="195"/>
      <c r="BG1622" s="195"/>
      <c r="BH1622" s="195"/>
      <c r="BI1622" s="195"/>
      <c r="BJ1622" s="195"/>
      <c r="BK1622" s="195"/>
      <c r="BL1622" s="195"/>
      <c r="BM1622" s="195"/>
      <c r="BN1622" s="195"/>
      <c r="BO1622" s="195"/>
    </row>
    <row r="1623" customFormat="1" spans="1:67">
      <c r="A1623" s="94">
        <f t="shared" si="250"/>
        <v>1622</v>
      </c>
      <c r="B1623" s="95"/>
      <c r="C1623" s="69"/>
      <c r="D1623" s="48"/>
      <c r="E1623" s="69"/>
      <c r="F1623" s="191"/>
      <c r="G1623" s="124" t="e">
        <f>VLOOKUP(F1623,[2]零件成本10.26!$B$2:$C$7802,2,0)</f>
        <v>#N/A</v>
      </c>
      <c r="H1623" s="155"/>
      <c r="I1623" s="128" t="str">
        <f t="shared" si="251"/>
        <v/>
      </c>
      <c r="J1623" s="48"/>
      <c r="K1623" s="165"/>
      <c r="L1623" s="155"/>
      <c r="M1623" s="69"/>
      <c r="N1623" s="69"/>
      <c r="O1623" s="69"/>
      <c r="P1623" s="100">
        <f t="shared" si="252"/>
        <v>0</v>
      </c>
      <c r="Q1623" s="192"/>
      <c r="R1623" s="140" t="str">
        <f t="shared" si="253"/>
        <v>0</v>
      </c>
      <c r="S1623" s="140" t="str">
        <f t="shared" si="254"/>
        <v>0</v>
      </c>
      <c r="T1623" s="157"/>
      <c r="U1623" s="106"/>
      <c r="V1623" s="142">
        <f t="shared" si="255"/>
        <v>0</v>
      </c>
      <c r="W1623" s="142">
        <f t="shared" si="256"/>
        <v>0</v>
      </c>
      <c r="X1623" s="108">
        <f t="shared" si="257"/>
        <v>0</v>
      </c>
      <c r="Y1623" s="108">
        <f t="shared" si="258"/>
        <v>0</v>
      </c>
      <c r="Z1623" s="108">
        <f t="shared" si="259"/>
        <v>0</v>
      </c>
      <c r="AA1623" s="193"/>
      <c r="AB1623" s="194"/>
      <c r="AS1623" s="195"/>
      <c r="AT1623" s="195"/>
      <c r="AU1623" s="195"/>
      <c r="AV1623" s="195"/>
      <c r="AW1623" s="195"/>
      <c r="AX1623" s="195"/>
      <c r="AY1623" s="195"/>
      <c r="AZ1623" s="195"/>
      <c r="BA1623" s="195"/>
      <c r="BB1623" s="195"/>
      <c r="BC1623" s="195"/>
      <c r="BD1623" s="195"/>
      <c r="BE1623" s="195"/>
      <c r="BF1623" s="195"/>
      <c r="BG1623" s="195"/>
      <c r="BH1623" s="195"/>
      <c r="BI1623" s="195"/>
      <c r="BJ1623" s="195"/>
      <c r="BK1623" s="195"/>
      <c r="BL1623" s="195"/>
      <c r="BM1623" s="195"/>
      <c r="BN1623" s="195"/>
      <c r="BO1623" s="195"/>
    </row>
    <row r="1624" customFormat="1" spans="1:67">
      <c r="A1624" s="94">
        <f t="shared" si="250"/>
        <v>1623</v>
      </c>
      <c r="B1624" s="95"/>
      <c r="C1624" s="69"/>
      <c r="D1624" s="48"/>
      <c r="E1624" s="69"/>
      <c r="F1624" s="191"/>
      <c r="G1624" s="124" t="e">
        <f>VLOOKUP(F1624,[2]零件成本10.26!$B$2:$C$7802,2,0)</f>
        <v>#N/A</v>
      </c>
      <c r="H1624" s="155"/>
      <c r="I1624" s="128" t="str">
        <f t="shared" si="251"/>
        <v/>
      </c>
      <c r="J1624" s="48"/>
      <c r="K1624" s="165"/>
      <c r="L1624" s="155"/>
      <c r="M1624" s="69"/>
      <c r="N1624" s="69"/>
      <c r="O1624" s="69"/>
      <c r="P1624" s="100">
        <f t="shared" si="252"/>
        <v>0</v>
      </c>
      <c r="Q1624" s="192"/>
      <c r="R1624" s="140" t="str">
        <f t="shared" si="253"/>
        <v>0</v>
      </c>
      <c r="S1624" s="140" t="str">
        <f t="shared" si="254"/>
        <v>0</v>
      </c>
      <c r="T1624" s="157"/>
      <c r="U1624" s="106"/>
      <c r="V1624" s="142">
        <f t="shared" si="255"/>
        <v>0</v>
      </c>
      <c r="W1624" s="142">
        <f t="shared" si="256"/>
        <v>0</v>
      </c>
      <c r="X1624" s="108">
        <f t="shared" si="257"/>
        <v>0</v>
      </c>
      <c r="Y1624" s="108">
        <f t="shared" si="258"/>
        <v>0</v>
      </c>
      <c r="Z1624" s="108">
        <f t="shared" si="259"/>
        <v>0</v>
      </c>
      <c r="AA1624" s="193"/>
      <c r="AB1624" s="194"/>
      <c r="AS1624" s="195"/>
      <c r="AT1624" s="195"/>
      <c r="AU1624" s="195"/>
      <c r="AV1624" s="195"/>
      <c r="AW1624" s="195"/>
      <c r="AX1624" s="195"/>
      <c r="AY1624" s="195"/>
      <c r="AZ1624" s="195"/>
      <c r="BA1624" s="195"/>
      <c r="BB1624" s="195"/>
      <c r="BC1624" s="195"/>
      <c r="BD1624" s="195"/>
      <c r="BE1624" s="195"/>
      <c r="BF1624" s="195"/>
      <c r="BG1624" s="195"/>
      <c r="BH1624" s="195"/>
      <c r="BI1624" s="195"/>
      <c r="BJ1624" s="195"/>
      <c r="BK1624" s="195"/>
      <c r="BL1624" s="195"/>
      <c r="BM1624" s="195"/>
      <c r="BN1624" s="195"/>
      <c r="BO1624" s="195"/>
    </row>
    <row r="1625" customFormat="1" spans="1:67">
      <c r="A1625" s="94">
        <f t="shared" si="250"/>
        <v>1624</v>
      </c>
      <c r="B1625" s="95"/>
      <c r="C1625" s="69"/>
      <c r="D1625" s="48"/>
      <c r="E1625" s="69"/>
      <c r="F1625" s="191"/>
      <c r="G1625" s="124" t="e">
        <f>VLOOKUP(F1625,[2]零件成本10.26!$B$2:$C$7802,2,0)</f>
        <v>#N/A</v>
      </c>
      <c r="H1625" s="155"/>
      <c r="I1625" s="128" t="str">
        <f t="shared" si="251"/>
        <v/>
      </c>
      <c r="J1625" s="48"/>
      <c r="K1625" s="165"/>
      <c r="L1625" s="155"/>
      <c r="M1625" s="69"/>
      <c r="N1625" s="69"/>
      <c r="O1625" s="69"/>
      <c r="P1625" s="100">
        <f t="shared" si="252"/>
        <v>0</v>
      </c>
      <c r="Q1625" s="192"/>
      <c r="R1625" s="140" t="str">
        <f t="shared" si="253"/>
        <v>0</v>
      </c>
      <c r="S1625" s="140" t="str">
        <f t="shared" si="254"/>
        <v>0</v>
      </c>
      <c r="T1625" s="157"/>
      <c r="U1625" s="106"/>
      <c r="V1625" s="142">
        <f t="shared" si="255"/>
        <v>0</v>
      </c>
      <c r="W1625" s="142">
        <f t="shared" si="256"/>
        <v>0</v>
      </c>
      <c r="X1625" s="108">
        <f t="shared" si="257"/>
        <v>0</v>
      </c>
      <c r="Y1625" s="108">
        <f t="shared" si="258"/>
        <v>0</v>
      </c>
      <c r="Z1625" s="108">
        <f t="shared" si="259"/>
        <v>0</v>
      </c>
      <c r="AA1625" s="193"/>
      <c r="AB1625" s="194"/>
      <c r="AS1625" s="195"/>
      <c r="AT1625" s="195"/>
      <c r="AU1625" s="195"/>
      <c r="AV1625" s="195"/>
      <c r="AW1625" s="195"/>
      <c r="AX1625" s="195"/>
      <c r="AY1625" s="195"/>
      <c r="AZ1625" s="195"/>
      <c r="BA1625" s="195"/>
      <c r="BB1625" s="195"/>
      <c r="BC1625" s="195"/>
      <c r="BD1625" s="195"/>
      <c r="BE1625" s="195"/>
      <c r="BF1625" s="195"/>
      <c r="BG1625" s="195"/>
      <c r="BH1625" s="195"/>
      <c r="BI1625" s="195"/>
      <c r="BJ1625" s="195"/>
      <c r="BK1625" s="195"/>
      <c r="BL1625" s="195"/>
      <c r="BM1625" s="195"/>
      <c r="BN1625" s="195"/>
      <c r="BO1625" s="195"/>
    </row>
    <row r="1626" customFormat="1" spans="1:67">
      <c r="A1626" s="94">
        <f t="shared" si="250"/>
        <v>1625</v>
      </c>
      <c r="B1626" s="95"/>
      <c r="C1626" s="69"/>
      <c r="D1626" s="48"/>
      <c r="E1626" s="69"/>
      <c r="F1626" s="191"/>
      <c r="G1626" s="124" t="e">
        <f>VLOOKUP(F1626,[2]零件成本10.26!$B$2:$C$7802,2,0)</f>
        <v>#N/A</v>
      </c>
      <c r="H1626" s="155"/>
      <c r="I1626" s="128" t="str">
        <f t="shared" si="251"/>
        <v/>
      </c>
      <c r="J1626" s="48"/>
      <c r="K1626" s="165"/>
      <c r="L1626" s="155"/>
      <c r="M1626" s="69"/>
      <c r="N1626" s="69"/>
      <c r="O1626" s="69"/>
      <c r="P1626" s="100">
        <f t="shared" si="252"/>
        <v>0</v>
      </c>
      <c r="Q1626" s="192"/>
      <c r="R1626" s="140" t="str">
        <f t="shared" si="253"/>
        <v>0</v>
      </c>
      <c r="S1626" s="140" t="str">
        <f t="shared" si="254"/>
        <v>0</v>
      </c>
      <c r="T1626" s="157"/>
      <c r="U1626" s="106"/>
      <c r="V1626" s="142">
        <f t="shared" si="255"/>
        <v>0</v>
      </c>
      <c r="W1626" s="142">
        <f t="shared" si="256"/>
        <v>0</v>
      </c>
      <c r="X1626" s="108">
        <f t="shared" si="257"/>
        <v>0</v>
      </c>
      <c r="Y1626" s="108">
        <f t="shared" si="258"/>
        <v>0</v>
      </c>
      <c r="Z1626" s="108">
        <f t="shared" si="259"/>
        <v>0</v>
      </c>
      <c r="AA1626" s="193"/>
      <c r="AB1626" s="194"/>
      <c r="AS1626" s="195"/>
      <c r="AT1626" s="195"/>
      <c r="AU1626" s="195"/>
      <c r="AV1626" s="195"/>
      <c r="AW1626" s="195"/>
      <c r="AX1626" s="195"/>
      <c r="AY1626" s="195"/>
      <c r="AZ1626" s="195"/>
      <c r="BA1626" s="195"/>
      <c r="BB1626" s="195"/>
      <c r="BC1626" s="195"/>
      <c r="BD1626" s="195"/>
      <c r="BE1626" s="195"/>
      <c r="BF1626" s="195"/>
      <c r="BG1626" s="195"/>
      <c r="BH1626" s="195"/>
      <c r="BI1626" s="195"/>
      <c r="BJ1626" s="195"/>
      <c r="BK1626" s="195"/>
      <c r="BL1626" s="195"/>
      <c r="BM1626" s="195"/>
      <c r="BN1626" s="195"/>
      <c r="BO1626" s="195"/>
    </row>
    <row r="1627" customFormat="1" spans="1:67">
      <c r="A1627" s="94">
        <f t="shared" si="250"/>
        <v>1626</v>
      </c>
      <c r="B1627" s="95"/>
      <c r="C1627" s="69"/>
      <c r="D1627" s="48"/>
      <c r="E1627" s="69"/>
      <c r="F1627" s="191"/>
      <c r="G1627" s="124" t="e">
        <f>VLOOKUP(F1627,[2]零件成本10.26!$B$2:$C$7802,2,0)</f>
        <v>#N/A</v>
      </c>
      <c r="H1627" s="155"/>
      <c r="I1627" s="128" t="str">
        <f t="shared" si="251"/>
        <v/>
      </c>
      <c r="J1627" s="48"/>
      <c r="K1627" s="165"/>
      <c r="L1627" s="155"/>
      <c r="M1627" s="69"/>
      <c r="N1627" s="69"/>
      <c r="O1627" s="69"/>
      <c r="P1627" s="100">
        <f t="shared" si="252"/>
        <v>0</v>
      </c>
      <c r="Q1627" s="192"/>
      <c r="R1627" s="140" t="str">
        <f t="shared" si="253"/>
        <v>0</v>
      </c>
      <c r="S1627" s="140" t="str">
        <f t="shared" si="254"/>
        <v>0</v>
      </c>
      <c r="T1627" s="157"/>
      <c r="U1627" s="106"/>
      <c r="V1627" s="142">
        <f t="shared" si="255"/>
        <v>0</v>
      </c>
      <c r="W1627" s="142">
        <f t="shared" si="256"/>
        <v>0</v>
      </c>
      <c r="X1627" s="108">
        <f t="shared" si="257"/>
        <v>0</v>
      </c>
      <c r="Y1627" s="108">
        <f t="shared" si="258"/>
        <v>0</v>
      </c>
      <c r="Z1627" s="108">
        <f t="shared" si="259"/>
        <v>0</v>
      </c>
      <c r="AA1627" s="193"/>
      <c r="AB1627" s="194"/>
      <c r="AS1627" s="195"/>
      <c r="AT1627" s="195"/>
      <c r="AU1627" s="195"/>
      <c r="AV1627" s="195"/>
      <c r="AW1627" s="195"/>
      <c r="AX1627" s="195"/>
      <c r="AY1627" s="195"/>
      <c r="AZ1627" s="195"/>
      <c r="BA1627" s="195"/>
      <c r="BB1627" s="195"/>
      <c r="BC1627" s="195"/>
      <c r="BD1627" s="195"/>
      <c r="BE1627" s="195"/>
      <c r="BF1627" s="195"/>
      <c r="BG1627" s="195"/>
      <c r="BH1627" s="195"/>
      <c r="BI1627" s="195"/>
      <c r="BJ1627" s="195"/>
      <c r="BK1627" s="195"/>
      <c r="BL1627" s="195"/>
      <c r="BM1627" s="195"/>
      <c r="BN1627" s="195"/>
      <c r="BO1627" s="195"/>
    </row>
    <row r="1628" customFormat="1" spans="1:67">
      <c r="A1628" s="94">
        <f t="shared" si="250"/>
        <v>1627</v>
      </c>
      <c r="B1628" s="95"/>
      <c r="C1628" s="69"/>
      <c r="D1628" s="48"/>
      <c r="E1628" s="69"/>
      <c r="F1628" s="191"/>
      <c r="G1628" s="124" t="e">
        <f>VLOOKUP(F1628,[2]零件成本10.26!$B$2:$C$7802,2,0)</f>
        <v>#N/A</v>
      </c>
      <c r="H1628" s="155"/>
      <c r="I1628" s="128" t="str">
        <f t="shared" si="251"/>
        <v/>
      </c>
      <c r="J1628" s="48"/>
      <c r="K1628" s="165"/>
      <c r="L1628" s="155"/>
      <c r="M1628" s="69"/>
      <c r="N1628" s="69"/>
      <c r="O1628" s="69"/>
      <c r="P1628" s="100">
        <f t="shared" si="252"/>
        <v>0</v>
      </c>
      <c r="Q1628" s="192"/>
      <c r="R1628" s="140" t="str">
        <f t="shared" si="253"/>
        <v>0</v>
      </c>
      <c r="S1628" s="140" t="str">
        <f t="shared" si="254"/>
        <v>0</v>
      </c>
      <c r="T1628" s="157"/>
      <c r="U1628" s="106"/>
      <c r="V1628" s="142">
        <f t="shared" si="255"/>
        <v>0</v>
      </c>
      <c r="W1628" s="142">
        <f t="shared" si="256"/>
        <v>0</v>
      </c>
      <c r="X1628" s="108">
        <f t="shared" si="257"/>
        <v>0</v>
      </c>
      <c r="Y1628" s="108">
        <f t="shared" si="258"/>
        <v>0</v>
      </c>
      <c r="Z1628" s="108">
        <f t="shared" si="259"/>
        <v>0</v>
      </c>
      <c r="AA1628" s="193"/>
      <c r="AB1628" s="194"/>
      <c r="AS1628" s="195"/>
      <c r="AT1628" s="195"/>
      <c r="AU1628" s="195"/>
      <c r="AV1628" s="195"/>
      <c r="AW1628" s="195"/>
      <c r="AX1628" s="195"/>
      <c r="AY1628" s="195"/>
      <c r="AZ1628" s="195"/>
      <c r="BA1628" s="195"/>
      <c r="BB1628" s="195"/>
      <c r="BC1628" s="195"/>
      <c r="BD1628" s="195"/>
      <c r="BE1628" s="195"/>
      <c r="BF1628" s="195"/>
      <c r="BG1628" s="195"/>
      <c r="BH1628" s="195"/>
      <c r="BI1628" s="195"/>
      <c r="BJ1628" s="195"/>
      <c r="BK1628" s="195"/>
      <c r="BL1628" s="195"/>
      <c r="BM1628" s="195"/>
      <c r="BN1628" s="195"/>
      <c r="BO1628" s="195"/>
    </row>
    <row r="1629" customFormat="1" spans="1:67">
      <c r="A1629" s="94">
        <f t="shared" si="250"/>
        <v>1628</v>
      </c>
      <c r="B1629" s="95"/>
      <c r="C1629" s="69"/>
      <c r="D1629" s="48"/>
      <c r="E1629" s="69"/>
      <c r="F1629" s="191"/>
      <c r="G1629" s="124" t="e">
        <f>VLOOKUP(F1629,[2]零件成本10.26!$B$2:$C$7802,2,0)</f>
        <v>#N/A</v>
      </c>
      <c r="H1629" s="155"/>
      <c r="I1629" s="128" t="str">
        <f t="shared" si="251"/>
        <v/>
      </c>
      <c r="J1629" s="48"/>
      <c r="K1629" s="165"/>
      <c r="L1629" s="155"/>
      <c r="M1629" s="69"/>
      <c r="N1629" s="69"/>
      <c r="O1629" s="69"/>
      <c r="P1629" s="100">
        <f t="shared" si="252"/>
        <v>0</v>
      </c>
      <c r="Q1629" s="192"/>
      <c r="R1629" s="140" t="str">
        <f t="shared" si="253"/>
        <v>0</v>
      </c>
      <c r="S1629" s="140" t="str">
        <f t="shared" si="254"/>
        <v>0</v>
      </c>
      <c r="T1629" s="157"/>
      <c r="U1629" s="106"/>
      <c r="V1629" s="142">
        <f t="shared" si="255"/>
        <v>0</v>
      </c>
      <c r="W1629" s="142">
        <f t="shared" si="256"/>
        <v>0</v>
      </c>
      <c r="X1629" s="108">
        <f t="shared" si="257"/>
        <v>0</v>
      </c>
      <c r="Y1629" s="108">
        <f t="shared" si="258"/>
        <v>0</v>
      </c>
      <c r="Z1629" s="108">
        <f t="shared" si="259"/>
        <v>0</v>
      </c>
      <c r="AA1629" s="193"/>
      <c r="AB1629" s="194"/>
      <c r="AS1629" s="195"/>
      <c r="AT1629" s="195"/>
      <c r="AU1629" s="195"/>
      <c r="AV1629" s="195"/>
      <c r="AW1629" s="195"/>
      <c r="AX1629" s="195"/>
      <c r="AY1629" s="195"/>
      <c r="AZ1629" s="195"/>
      <c r="BA1629" s="195"/>
      <c r="BB1629" s="195"/>
      <c r="BC1629" s="195"/>
      <c r="BD1629" s="195"/>
      <c r="BE1629" s="195"/>
      <c r="BF1629" s="195"/>
      <c r="BG1629" s="195"/>
      <c r="BH1629" s="195"/>
      <c r="BI1629" s="195"/>
      <c r="BJ1629" s="195"/>
      <c r="BK1629" s="195"/>
      <c r="BL1629" s="195"/>
      <c r="BM1629" s="195"/>
      <c r="BN1629" s="195"/>
      <c r="BO1629" s="195"/>
    </row>
    <row r="1630" customFormat="1" spans="1:67">
      <c r="A1630" s="94">
        <f t="shared" si="250"/>
        <v>1629</v>
      </c>
      <c r="B1630" s="95"/>
      <c r="C1630" s="69"/>
      <c r="D1630" s="48"/>
      <c r="E1630" s="69"/>
      <c r="F1630" s="191"/>
      <c r="G1630" s="124" t="e">
        <f>VLOOKUP(F1630,[2]零件成本10.26!$B$2:$C$7802,2,0)</f>
        <v>#N/A</v>
      </c>
      <c r="H1630" s="155"/>
      <c r="I1630" s="128" t="str">
        <f t="shared" si="251"/>
        <v/>
      </c>
      <c r="J1630" s="48"/>
      <c r="K1630" s="165"/>
      <c r="L1630" s="155"/>
      <c r="M1630" s="69"/>
      <c r="N1630" s="69"/>
      <c r="O1630" s="69"/>
      <c r="P1630" s="100">
        <f t="shared" si="252"/>
        <v>0</v>
      </c>
      <c r="Q1630" s="192"/>
      <c r="R1630" s="140" t="str">
        <f t="shared" si="253"/>
        <v>0</v>
      </c>
      <c r="S1630" s="140" t="str">
        <f t="shared" si="254"/>
        <v>0</v>
      </c>
      <c r="T1630" s="157"/>
      <c r="U1630" s="106"/>
      <c r="V1630" s="142">
        <f t="shared" si="255"/>
        <v>0</v>
      </c>
      <c r="W1630" s="142">
        <f t="shared" si="256"/>
        <v>0</v>
      </c>
      <c r="X1630" s="108">
        <f t="shared" si="257"/>
        <v>0</v>
      </c>
      <c r="Y1630" s="108">
        <f t="shared" si="258"/>
        <v>0</v>
      </c>
      <c r="Z1630" s="108">
        <f t="shared" si="259"/>
        <v>0</v>
      </c>
      <c r="AA1630" s="193"/>
      <c r="AB1630" s="194"/>
      <c r="AS1630" s="195"/>
      <c r="AT1630" s="195"/>
      <c r="AU1630" s="195"/>
      <c r="AV1630" s="195"/>
      <c r="AW1630" s="195"/>
      <c r="AX1630" s="195"/>
      <c r="AY1630" s="195"/>
      <c r="AZ1630" s="195"/>
      <c r="BA1630" s="195"/>
      <c r="BB1630" s="195"/>
      <c r="BC1630" s="195"/>
      <c r="BD1630" s="195"/>
      <c r="BE1630" s="195"/>
      <c r="BF1630" s="195"/>
      <c r="BG1630" s="195"/>
      <c r="BH1630" s="195"/>
      <c r="BI1630" s="195"/>
      <c r="BJ1630" s="195"/>
      <c r="BK1630" s="195"/>
      <c r="BL1630" s="195"/>
      <c r="BM1630" s="195"/>
      <c r="BN1630" s="195"/>
      <c r="BO1630" s="195"/>
    </row>
    <row r="1631" customFormat="1" spans="1:67">
      <c r="A1631" s="94">
        <f t="shared" si="250"/>
        <v>1630</v>
      </c>
      <c r="B1631" s="95"/>
      <c r="C1631" s="69"/>
      <c r="D1631" s="48"/>
      <c r="E1631" s="69"/>
      <c r="F1631" s="191"/>
      <c r="G1631" s="124" t="e">
        <f>VLOOKUP(F1631,[2]零件成本10.26!$B$2:$C$7802,2,0)</f>
        <v>#N/A</v>
      </c>
      <c r="H1631" s="155"/>
      <c r="I1631" s="128" t="str">
        <f t="shared" si="251"/>
        <v/>
      </c>
      <c r="J1631" s="48"/>
      <c r="K1631" s="165"/>
      <c r="L1631" s="155"/>
      <c r="M1631" s="69"/>
      <c r="N1631" s="69"/>
      <c r="O1631" s="69"/>
      <c r="P1631" s="100">
        <f t="shared" si="252"/>
        <v>0</v>
      </c>
      <c r="Q1631" s="192"/>
      <c r="R1631" s="140" t="str">
        <f t="shared" si="253"/>
        <v>0</v>
      </c>
      <c r="S1631" s="140" t="str">
        <f t="shared" si="254"/>
        <v>0</v>
      </c>
      <c r="T1631" s="157"/>
      <c r="U1631" s="106"/>
      <c r="V1631" s="142">
        <f t="shared" si="255"/>
        <v>0</v>
      </c>
      <c r="W1631" s="142">
        <f t="shared" si="256"/>
        <v>0</v>
      </c>
      <c r="X1631" s="108">
        <f t="shared" si="257"/>
        <v>0</v>
      </c>
      <c r="Y1631" s="108">
        <f t="shared" si="258"/>
        <v>0</v>
      </c>
      <c r="Z1631" s="108">
        <f t="shared" si="259"/>
        <v>0</v>
      </c>
      <c r="AA1631" s="193"/>
      <c r="AB1631" s="194"/>
      <c r="AS1631" s="195"/>
      <c r="AT1631" s="195"/>
      <c r="AU1631" s="195"/>
      <c r="AV1631" s="195"/>
      <c r="AW1631" s="195"/>
      <c r="AX1631" s="195"/>
      <c r="AY1631" s="195"/>
      <c r="AZ1631" s="195"/>
      <c r="BA1631" s="195"/>
      <c r="BB1631" s="195"/>
      <c r="BC1631" s="195"/>
      <c r="BD1631" s="195"/>
      <c r="BE1631" s="195"/>
      <c r="BF1631" s="195"/>
      <c r="BG1631" s="195"/>
      <c r="BH1631" s="195"/>
      <c r="BI1631" s="195"/>
      <c r="BJ1631" s="195"/>
      <c r="BK1631" s="195"/>
      <c r="BL1631" s="195"/>
      <c r="BM1631" s="195"/>
      <c r="BN1631" s="195"/>
      <c r="BO1631" s="195"/>
    </row>
    <row r="1632" customFormat="1" spans="1:67">
      <c r="A1632" s="94">
        <f t="shared" si="250"/>
        <v>1631</v>
      </c>
      <c r="B1632" s="95"/>
      <c r="C1632" s="69"/>
      <c r="D1632" s="48"/>
      <c r="E1632" s="69"/>
      <c r="F1632" s="191"/>
      <c r="G1632" s="124" t="e">
        <f>VLOOKUP(F1632,[2]零件成本10.26!$B$2:$C$7802,2,0)</f>
        <v>#N/A</v>
      </c>
      <c r="H1632" s="155"/>
      <c r="I1632" s="128" t="str">
        <f t="shared" si="251"/>
        <v/>
      </c>
      <c r="J1632" s="48"/>
      <c r="K1632" s="165"/>
      <c r="L1632" s="155"/>
      <c r="M1632" s="69"/>
      <c r="N1632" s="69"/>
      <c r="O1632" s="69"/>
      <c r="P1632" s="100">
        <f t="shared" si="252"/>
        <v>0</v>
      </c>
      <c r="Q1632" s="192"/>
      <c r="R1632" s="140" t="str">
        <f t="shared" si="253"/>
        <v>0</v>
      </c>
      <c r="S1632" s="140" t="str">
        <f t="shared" si="254"/>
        <v>0</v>
      </c>
      <c r="T1632" s="157"/>
      <c r="U1632" s="106"/>
      <c r="V1632" s="142">
        <f t="shared" si="255"/>
        <v>0</v>
      </c>
      <c r="W1632" s="142">
        <f t="shared" si="256"/>
        <v>0</v>
      </c>
      <c r="X1632" s="108">
        <f t="shared" si="257"/>
        <v>0</v>
      </c>
      <c r="Y1632" s="108">
        <f t="shared" si="258"/>
        <v>0</v>
      </c>
      <c r="Z1632" s="108">
        <f t="shared" si="259"/>
        <v>0</v>
      </c>
      <c r="AA1632" s="193"/>
      <c r="AB1632" s="194"/>
      <c r="AS1632" s="195"/>
      <c r="AT1632" s="195"/>
      <c r="AU1632" s="195"/>
      <c r="AV1632" s="195"/>
      <c r="AW1632" s="195"/>
      <c r="AX1632" s="195"/>
      <c r="AY1632" s="195"/>
      <c r="AZ1632" s="195"/>
      <c r="BA1632" s="195"/>
      <c r="BB1632" s="195"/>
      <c r="BC1632" s="195"/>
      <c r="BD1632" s="195"/>
      <c r="BE1632" s="195"/>
      <c r="BF1632" s="195"/>
      <c r="BG1632" s="195"/>
      <c r="BH1632" s="195"/>
      <c r="BI1632" s="195"/>
      <c r="BJ1632" s="195"/>
      <c r="BK1632" s="195"/>
      <c r="BL1632" s="195"/>
      <c r="BM1632" s="195"/>
      <c r="BN1632" s="195"/>
      <c r="BO1632" s="195"/>
    </row>
    <row r="1633" customFormat="1" spans="1:67">
      <c r="A1633" s="94">
        <f t="shared" si="250"/>
        <v>1632</v>
      </c>
      <c r="B1633" s="95"/>
      <c r="C1633" s="69"/>
      <c r="D1633" s="48"/>
      <c r="E1633" s="69"/>
      <c r="F1633" s="191"/>
      <c r="G1633" s="124" t="e">
        <f>VLOOKUP(F1633,[2]零件成本10.26!$B$2:$C$7802,2,0)</f>
        <v>#N/A</v>
      </c>
      <c r="H1633" s="155"/>
      <c r="I1633" s="128" t="str">
        <f t="shared" si="251"/>
        <v/>
      </c>
      <c r="J1633" s="48"/>
      <c r="K1633" s="165"/>
      <c r="L1633" s="155"/>
      <c r="M1633" s="69"/>
      <c r="N1633" s="69"/>
      <c r="O1633" s="69"/>
      <c r="P1633" s="100">
        <f t="shared" si="252"/>
        <v>0</v>
      </c>
      <c r="Q1633" s="192"/>
      <c r="R1633" s="140" t="str">
        <f t="shared" si="253"/>
        <v>0</v>
      </c>
      <c r="S1633" s="140" t="str">
        <f t="shared" si="254"/>
        <v>0</v>
      </c>
      <c r="T1633" s="157"/>
      <c r="U1633" s="106"/>
      <c r="V1633" s="142">
        <f t="shared" si="255"/>
        <v>0</v>
      </c>
      <c r="W1633" s="142">
        <f t="shared" si="256"/>
        <v>0</v>
      </c>
      <c r="X1633" s="108">
        <f t="shared" si="257"/>
        <v>0</v>
      </c>
      <c r="Y1633" s="108">
        <f t="shared" si="258"/>
        <v>0</v>
      </c>
      <c r="Z1633" s="108">
        <f t="shared" si="259"/>
        <v>0</v>
      </c>
      <c r="AA1633" s="193"/>
      <c r="AB1633" s="194"/>
      <c r="AS1633" s="195"/>
      <c r="AT1633" s="195"/>
      <c r="AU1633" s="195"/>
      <c r="AV1633" s="195"/>
      <c r="AW1633" s="195"/>
      <c r="AX1633" s="195"/>
      <c r="AY1633" s="195"/>
      <c r="AZ1633" s="195"/>
      <c r="BA1633" s="195"/>
      <c r="BB1633" s="195"/>
      <c r="BC1633" s="195"/>
      <c r="BD1633" s="195"/>
      <c r="BE1633" s="195"/>
      <c r="BF1633" s="195"/>
      <c r="BG1633" s="195"/>
      <c r="BH1633" s="195"/>
      <c r="BI1633" s="195"/>
      <c r="BJ1633" s="195"/>
      <c r="BK1633" s="195"/>
      <c r="BL1633" s="195"/>
      <c r="BM1633" s="195"/>
      <c r="BN1633" s="195"/>
      <c r="BO1633" s="195"/>
    </row>
    <row r="1634" customFormat="1" spans="1:67">
      <c r="A1634" s="94">
        <f t="shared" si="250"/>
        <v>1633</v>
      </c>
      <c r="B1634" s="95"/>
      <c r="C1634" s="69"/>
      <c r="D1634" s="48"/>
      <c r="E1634" s="69"/>
      <c r="F1634" s="191"/>
      <c r="G1634" s="124" t="e">
        <f>VLOOKUP(F1634,[2]零件成本10.26!$B$2:$C$7802,2,0)</f>
        <v>#N/A</v>
      </c>
      <c r="H1634" s="155"/>
      <c r="I1634" s="128" t="str">
        <f t="shared" si="251"/>
        <v/>
      </c>
      <c r="J1634" s="48"/>
      <c r="K1634" s="165"/>
      <c r="L1634" s="155"/>
      <c r="M1634" s="69"/>
      <c r="N1634" s="69"/>
      <c r="O1634" s="69"/>
      <c r="P1634" s="100">
        <f t="shared" si="252"/>
        <v>0</v>
      </c>
      <c r="Q1634" s="192"/>
      <c r="R1634" s="140" t="str">
        <f t="shared" si="253"/>
        <v>0</v>
      </c>
      <c r="S1634" s="140" t="str">
        <f t="shared" si="254"/>
        <v>0</v>
      </c>
      <c r="T1634" s="157"/>
      <c r="U1634" s="106"/>
      <c r="V1634" s="142">
        <f t="shared" si="255"/>
        <v>0</v>
      </c>
      <c r="W1634" s="142">
        <f t="shared" si="256"/>
        <v>0</v>
      </c>
      <c r="X1634" s="108">
        <f t="shared" si="257"/>
        <v>0</v>
      </c>
      <c r="Y1634" s="108">
        <f t="shared" si="258"/>
        <v>0</v>
      </c>
      <c r="Z1634" s="108">
        <f t="shared" si="259"/>
        <v>0</v>
      </c>
      <c r="AA1634" s="193"/>
      <c r="AB1634" s="194"/>
      <c r="AS1634" s="195"/>
      <c r="AT1634" s="195"/>
      <c r="AU1634" s="195"/>
      <c r="AV1634" s="195"/>
      <c r="AW1634" s="195"/>
      <c r="AX1634" s="195"/>
      <c r="AY1634" s="195"/>
      <c r="AZ1634" s="195"/>
      <c r="BA1634" s="195"/>
      <c r="BB1634" s="195"/>
      <c r="BC1634" s="195"/>
      <c r="BD1634" s="195"/>
      <c r="BE1634" s="195"/>
      <c r="BF1634" s="195"/>
      <c r="BG1634" s="195"/>
      <c r="BH1634" s="195"/>
      <c r="BI1634" s="195"/>
      <c r="BJ1634" s="195"/>
      <c r="BK1634" s="195"/>
      <c r="BL1634" s="195"/>
      <c r="BM1634" s="195"/>
      <c r="BN1634" s="195"/>
      <c r="BO1634" s="195"/>
    </row>
    <row r="1635" customFormat="1" spans="1:67">
      <c r="A1635" s="94">
        <f t="shared" si="250"/>
        <v>1634</v>
      </c>
      <c r="B1635" s="95"/>
      <c r="C1635" s="69"/>
      <c r="D1635" s="48"/>
      <c r="E1635" s="69"/>
      <c r="F1635" s="191"/>
      <c r="G1635" s="124" t="e">
        <f>VLOOKUP(F1635,[2]零件成本10.26!$B$2:$C$7802,2,0)</f>
        <v>#N/A</v>
      </c>
      <c r="H1635" s="155"/>
      <c r="I1635" s="128" t="str">
        <f t="shared" si="251"/>
        <v/>
      </c>
      <c r="J1635" s="48"/>
      <c r="K1635" s="165"/>
      <c r="L1635" s="155"/>
      <c r="M1635" s="69"/>
      <c r="N1635" s="69"/>
      <c r="O1635" s="69"/>
      <c r="P1635" s="100">
        <f t="shared" si="252"/>
        <v>0</v>
      </c>
      <c r="Q1635" s="192"/>
      <c r="R1635" s="140" t="str">
        <f t="shared" si="253"/>
        <v>0</v>
      </c>
      <c r="S1635" s="140" t="str">
        <f t="shared" si="254"/>
        <v>0</v>
      </c>
      <c r="T1635" s="157"/>
      <c r="U1635" s="106"/>
      <c r="V1635" s="142">
        <f t="shared" si="255"/>
        <v>0</v>
      </c>
      <c r="W1635" s="142">
        <f t="shared" si="256"/>
        <v>0</v>
      </c>
      <c r="X1635" s="108">
        <f t="shared" si="257"/>
        <v>0</v>
      </c>
      <c r="Y1635" s="108">
        <f t="shared" si="258"/>
        <v>0</v>
      </c>
      <c r="Z1635" s="108">
        <f t="shared" si="259"/>
        <v>0</v>
      </c>
      <c r="AA1635" s="193"/>
      <c r="AB1635" s="194"/>
      <c r="AS1635" s="195"/>
      <c r="AT1635" s="195"/>
      <c r="AU1635" s="195"/>
      <c r="AV1635" s="195"/>
      <c r="AW1635" s="195"/>
      <c r="AX1635" s="195"/>
      <c r="AY1635" s="195"/>
      <c r="AZ1635" s="195"/>
      <c r="BA1635" s="195"/>
      <c r="BB1635" s="195"/>
      <c r="BC1635" s="195"/>
      <c r="BD1635" s="195"/>
      <c r="BE1635" s="195"/>
      <c r="BF1635" s="195"/>
      <c r="BG1635" s="195"/>
      <c r="BH1635" s="195"/>
      <c r="BI1635" s="195"/>
      <c r="BJ1635" s="195"/>
      <c r="BK1635" s="195"/>
      <c r="BL1635" s="195"/>
      <c r="BM1635" s="195"/>
      <c r="BN1635" s="195"/>
      <c r="BO1635" s="195"/>
    </row>
    <row r="1636" customFormat="1" spans="1:67">
      <c r="A1636" s="94">
        <f t="shared" si="250"/>
        <v>1635</v>
      </c>
      <c r="B1636" s="95"/>
      <c r="C1636" s="69"/>
      <c r="D1636" s="48"/>
      <c r="E1636" s="69"/>
      <c r="F1636" s="191"/>
      <c r="G1636" s="124" t="e">
        <f>VLOOKUP(F1636,[2]零件成本10.26!$B$2:$C$7802,2,0)</f>
        <v>#N/A</v>
      </c>
      <c r="H1636" s="155"/>
      <c r="I1636" s="128" t="str">
        <f t="shared" si="251"/>
        <v/>
      </c>
      <c r="J1636" s="48"/>
      <c r="K1636" s="165"/>
      <c r="L1636" s="155"/>
      <c r="M1636" s="69"/>
      <c r="N1636" s="69"/>
      <c r="O1636" s="69"/>
      <c r="P1636" s="100">
        <f t="shared" si="252"/>
        <v>0</v>
      </c>
      <c r="Q1636" s="192"/>
      <c r="R1636" s="140" t="str">
        <f t="shared" si="253"/>
        <v>0</v>
      </c>
      <c r="S1636" s="140" t="str">
        <f t="shared" si="254"/>
        <v>0</v>
      </c>
      <c r="T1636" s="157"/>
      <c r="U1636" s="106"/>
      <c r="V1636" s="142">
        <f t="shared" si="255"/>
        <v>0</v>
      </c>
      <c r="W1636" s="142">
        <f t="shared" si="256"/>
        <v>0</v>
      </c>
      <c r="X1636" s="108">
        <f t="shared" si="257"/>
        <v>0</v>
      </c>
      <c r="Y1636" s="108">
        <f t="shared" si="258"/>
        <v>0</v>
      </c>
      <c r="Z1636" s="108">
        <f t="shared" si="259"/>
        <v>0</v>
      </c>
      <c r="AA1636" s="193"/>
      <c r="AB1636" s="194"/>
      <c r="AS1636" s="195"/>
      <c r="AT1636" s="195"/>
      <c r="AU1636" s="195"/>
      <c r="AV1636" s="195"/>
      <c r="AW1636" s="195"/>
      <c r="AX1636" s="195"/>
      <c r="AY1636" s="195"/>
      <c r="AZ1636" s="195"/>
      <c r="BA1636" s="195"/>
      <c r="BB1636" s="195"/>
      <c r="BC1636" s="195"/>
      <c r="BD1636" s="195"/>
      <c r="BE1636" s="195"/>
      <c r="BF1636" s="195"/>
      <c r="BG1636" s="195"/>
      <c r="BH1636" s="195"/>
      <c r="BI1636" s="195"/>
      <c r="BJ1636" s="195"/>
      <c r="BK1636" s="195"/>
      <c r="BL1636" s="195"/>
      <c r="BM1636" s="195"/>
      <c r="BN1636" s="195"/>
      <c r="BO1636" s="195"/>
    </row>
    <row r="1637" customFormat="1" spans="1:67">
      <c r="A1637" s="94">
        <f t="shared" si="250"/>
        <v>1636</v>
      </c>
      <c r="B1637" s="95"/>
      <c r="C1637" s="69"/>
      <c r="D1637" s="48"/>
      <c r="E1637" s="69"/>
      <c r="F1637" s="191"/>
      <c r="G1637" s="124" t="e">
        <f>VLOOKUP(F1637,[2]零件成本10.26!$B$2:$C$7802,2,0)</f>
        <v>#N/A</v>
      </c>
      <c r="H1637" s="155"/>
      <c r="I1637" s="128" t="str">
        <f t="shared" si="251"/>
        <v/>
      </c>
      <c r="J1637" s="48"/>
      <c r="K1637" s="165"/>
      <c r="L1637" s="155"/>
      <c r="M1637" s="69"/>
      <c r="N1637" s="69"/>
      <c r="O1637" s="69"/>
      <c r="P1637" s="100">
        <f t="shared" si="252"/>
        <v>0</v>
      </c>
      <c r="Q1637" s="192"/>
      <c r="R1637" s="140" t="str">
        <f t="shared" si="253"/>
        <v>0</v>
      </c>
      <c r="S1637" s="140" t="str">
        <f t="shared" si="254"/>
        <v>0</v>
      </c>
      <c r="T1637" s="157"/>
      <c r="U1637" s="106"/>
      <c r="V1637" s="142">
        <f t="shared" si="255"/>
        <v>0</v>
      </c>
      <c r="W1637" s="142">
        <f t="shared" si="256"/>
        <v>0</v>
      </c>
      <c r="X1637" s="108">
        <f t="shared" si="257"/>
        <v>0</v>
      </c>
      <c r="Y1637" s="108">
        <f t="shared" si="258"/>
        <v>0</v>
      </c>
      <c r="Z1637" s="108">
        <f t="shared" si="259"/>
        <v>0</v>
      </c>
      <c r="AA1637" s="193"/>
      <c r="AB1637" s="194"/>
      <c r="AS1637" s="195"/>
      <c r="AT1637" s="195"/>
      <c r="AU1637" s="195"/>
      <c r="AV1637" s="195"/>
      <c r="AW1637" s="195"/>
      <c r="AX1637" s="195"/>
      <c r="AY1637" s="195"/>
      <c r="AZ1637" s="195"/>
      <c r="BA1637" s="195"/>
      <c r="BB1637" s="195"/>
      <c r="BC1637" s="195"/>
      <c r="BD1637" s="195"/>
      <c r="BE1637" s="195"/>
      <c r="BF1637" s="195"/>
      <c r="BG1637" s="195"/>
      <c r="BH1637" s="195"/>
      <c r="BI1637" s="195"/>
      <c r="BJ1637" s="195"/>
      <c r="BK1637" s="195"/>
      <c r="BL1637" s="195"/>
      <c r="BM1637" s="195"/>
      <c r="BN1637" s="195"/>
      <c r="BO1637" s="195"/>
    </row>
    <row r="1638" customFormat="1" spans="1:67">
      <c r="A1638" s="94">
        <f t="shared" si="250"/>
        <v>1637</v>
      </c>
      <c r="B1638" s="95"/>
      <c r="C1638" s="69"/>
      <c r="D1638" s="48"/>
      <c r="E1638" s="69"/>
      <c r="F1638" s="191"/>
      <c r="G1638" s="124" t="e">
        <f>VLOOKUP(F1638,[2]零件成本10.26!$B$2:$C$7802,2,0)</f>
        <v>#N/A</v>
      </c>
      <c r="H1638" s="155"/>
      <c r="I1638" s="128" t="str">
        <f t="shared" si="251"/>
        <v/>
      </c>
      <c r="J1638" s="48"/>
      <c r="K1638" s="165"/>
      <c r="L1638" s="155"/>
      <c r="M1638" s="69"/>
      <c r="N1638" s="69"/>
      <c r="O1638" s="69"/>
      <c r="P1638" s="100">
        <f t="shared" si="252"/>
        <v>0</v>
      </c>
      <c r="Q1638" s="192"/>
      <c r="R1638" s="140" t="str">
        <f t="shared" si="253"/>
        <v>0</v>
      </c>
      <c r="S1638" s="140" t="str">
        <f t="shared" si="254"/>
        <v>0</v>
      </c>
      <c r="T1638" s="157"/>
      <c r="U1638" s="106"/>
      <c r="V1638" s="142">
        <f t="shared" si="255"/>
        <v>0</v>
      </c>
      <c r="W1638" s="142">
        <f t="shared" si="256"/>
        <v>0</v>
      </c>
      <c r="X1638" s="108">
        <f t="shared" si="257"/>
        <v>0</v>
      </c>
      <c r="Y1638" s="108">
        <f t="shared" si="258"/>
        <v>0</v>
      </c>
      <c r="Z1638" s="108">
        <f t="shared" si="259"/>
        <v>0</v>
      </c>
      <c r="AA1638" s="193"/>
      <c r="AB1638" s="194"/>
      <c r="AS1638" s="195"/>
      <c r="AT1638" s="195"/>
      <c r="AU1638" s="195"/>
      <c r="AV1638" s="195"/>
      <c r="AW1638" s="195"/>
      <c r="AX1638" s="195"/>
      <c r="AY1638" s="195"/>
      <c r="AZ1638" s="195"/>
      <c r="BA1638" s="195"/>
      <c r="BB1638" s="195"/>
      <c r="BC1638" s="195"/>
      <c r="BD1638" s="195"/>
      <c r="BE1638" s="195"/>
      <c r="BF1638" s="195"/>
      <c r="BG1638" s="195"/>
      <c r="BH1638" s="195"/>
      <c r="BI1638" s="195"/>
      <c r="BJ1638" s="195"/>
      <c r="BK1638" s="195"/>
      <c r="BL1638" s="195"/>
      <c r="BM1638" s="195"/>
      <c r="BN1638" s="195"/>
      <c r="BO1638" s="195"/>
    </row>
    <row r="1639" customFormat="1" spans="1:67">
      <c r="A1639" s="94">
        <f t="shared" si="250"/>
        <v>1638</v>
      </c>
      <c r="B1639" s="95"/>
      <c r="C1639" s="69"/>
      <c r="D1639" s="48"/>
      <c r="E1639" s="69"/>
      <c r="F1639" s="191"/>
      <c r="G1639" s="124" t="e">
        <f>VLOOKUP(F1639,[2]零件成本10.26!$B$2:$C$7802,2,0)</f>
        <v>#N/A</v>
      </c>
      <c r="H1639" s="155"/>
      <c r="I1639" s="128" t="str">
        <f t="shared" si="251"/>
        <v/>
      </c>
      <c r="J1639" s="48"/>
      <c r="K1639" s="165"/>
      <c r="L1639" s="155"/>
      <c r="M1639" s="69"/>
      <c r="N1639" s="69"/>
      <c r="O1639" s="69"/>
      <c r="P1639" s="100">
        <f t="shared" si="252"/>
        <v>0</v>
      </c>
      <c r="Q1639" s="192"/>
      <c r="R1639" s="140" t="str">
        <f t="shared" si="253"/>
        <v>0</v>
      </c>
      <c r="S1639" s="140" t="str">
        <f t="shared" si="254"/>
        <v>0</v>
      </c>
      <c r="T1639" s="157"/>
      <c r="U1639" s="106"/>
      <c r="V1639" s="142">
        <f t="shared" si="255"/>
        <v>0</v>
      </c>
      <c r="W1639" s="142">
        <f t="shared" si="256"/>
        <v>0</v>
      </c>
      <c r="X1639" s="108">
        <f t="shared" si="257"/>
        <v>0</v>
      </c>
      <c r="Y1639" s="108">
        <f t="shared" si="258"/>
        <v>0</v>
      </c>
      <c r="Z1639" s="108">
        <f t="shared" si="259"/>
        <v>0</v>
      </c>
      <c r="AA1639" s="193"/>
      <c r="AB1639" s="194"/>
      <c r="AS1639" s="195"/>
      <c r="AT1639" s="195"/>
      <c r="AU1639" s="195"/>
      <c r="AV1639" s="195"/>
      <c r="AW1639" s="195"/>
      <c r="AX1639" s="195"/>
      <c r="AY1639" s="195"/>
      <c r="AZ1639" s="195"/>
      <c r="BA1639" s="195"/>
      <c r="BB1639" s="195"/>
      <c r="BC1639" s="195"/>
      <c r="BD1639" s="195"/>
      <c r="BE1639" s="195"/>
      <c r="BF1639" s="195"/>
      <c r="BG1639" s="195"/>
      <c r="BH1639" s="195"/>
      <c r="BI1639" s="195"/>
      <c r="BJ1639" s="195"/>
      <c r="BK1639" s="195"/>
      <c r="BL1639" s="195"/>
      <c r="BM1639" s="195"/>
      <c r="BN1639" s="195"/>
      <c r="BO1639" s="195"/>
    </row>
    <row r="1640" customFormat="1" spans="1:67">
      <c r="A1640" s="94">
        <f t="shared" si="250"/>
        <v>1639</v>
      </c>
      <c r="B1640" s="95"/>
      <c r="C1640" s="69"/>
      <c r="D1640" s="48"/>
      <c r="E1640" s="69"/>
      <c r="F1640" s="191"/>
      <c r="G1640" s="124" t="e">
        <f>VLOOKUP(F1640,[2]零件成本10.26!$B$2:$C$7802,2,0)</f>
        <v>#N/A</v>
      </c>
      <c r="H1640" s="155"/>
      <c r="I1640" s="128" t="str">
        <f t="shared" si="251"/>
        <v/>
      </c>
      <c r="J1640" s="48"/>
      <c r="K1640" s="165"/>
      <c r="L1640" s="155"/>
      <c r="M1640" s="69"/>
      <c r="N1640" s="69"/>
      <c r="O1640" s="69"/>
      <c r="P1640" s="100">
        <f t="shared" si="252"/>
        <v>0</v>
      </c>
      <c r="Q1640" s="192"/>
      <c r="R1640" s="140" t="str">
        <f t="shared" si="253"/>
        <v>0</v>
      </c>
      <c r="S1640" s="140" t="str">
        <f t="shared" si="254"/>
        <v>0</v>
      </c>
      <c r="T1640" s="157"/>
      <c r="U1640" s="106"/>
      <c r="V1640" s="142">
        <f t="shared" si="255"/>
        <v>0</v>
      </c>
      <c r="W1640" s="142">
        <f t="shared" si="256"/>
        <v>0</v>
      </c>
      <c r="X1640" s="108">
        <f t="shared" si="257"/>
        <v>0</v>
      </c>
      <c r="Y1640" s="108">
        <f t="shared" si="258"/>
        <v>0</v>
      </c>
      <c r="Z1640" s="108">
        <f t="shared" si="259"/>
        <v>0</v>
      </c>
      <c r="AA1640" s="193"/>
      <c r="AB1640" s="194"/>
      <c r="AS1640" s="195"/>
      <c r="AT1640" s="195"/>
      <c r="AU1640" s="195"/>
      <c r="AV1640" s="195"/>
      <c r="AW1640" s="195"/>
      <c r="AX1640" s="195"/>
      <c r="AY1640" s="195"/>
      <c r="AZ1640" s="195"/>
      <c r="BA1640" s="195"/>
      <c r="BB1640" s="195"/>
      <c r="BC1640" s="195"/>
      <c r="BD1640" s="195"/>
      <c r="BE1640" s="195"/>
      <c r="BF1640" s="195"/>
      <c r="BG1640" s="195"/>
      <c r="BH1640" s="195"/>
      <c r="BI1640" s="195"/>
      <c r="BJ1640" s="195"/>
      <c r="BK1640" s="195"/>
      <c r="BL1640" s="195"/>
      <c r="BM1640" s="195"/>
      <c r="BN1640" s="195"/>
      <c r="BO1640" s="195"/>
    </row>
    <row r="1641" customFormat="1" spans="1:67">
      <c r="A1641" s="94">
        <f t="shared" si="250"/>
        <v>1640</v>
      </c>
      <c r="B1641" s="95"/>
      <c r="C1641" s="69"/>
      <c r="D1641" s="48"/>
      <c r="E1641" s="69"/>
      <c r="F1641" s="191"/>
      <c r="G1641" s="124" t="e">
        <f>VLOOKUP(F1641,[2]零件成本10.26!$B$2:$C$7802,2,0)</f>
        <v>#N/A</v>
      </c>
      <c r="H1641" s="155"/>
      <c r="I1641" s="128" t="str">
        <f t="shared" si="251"/>
        <v/>
      </c>
      <c r="J1641" s="48"/>
      <c r="K1641" s="165"/>
      <c r="L1641" s="155"/>
      <c r="M1641" s="69"/>
      <c r="N1641" s="69"/>
      <c r="O1641" s="69"/>
      <c r="P1641" s="100">
        <f t="shared" si="252"/>
        <v>0</v>
      </c>
      <c r="Q1641" s="192"/>
      <c r="R1641" s="140" t="str">
        <f t="shared" si="253"/>
        <v>0</v>
      </c>
      <c r="S1641" s="140" t="str">
        <f t="shared" si="254"/>
        <v>0</v>
      </c>
      <c r="T1641" s="157"/>
      <c r="U1641" s="106"/>
      <c r="V1641" s="142">
        <f t="shared" si="255"/>
        <v>0</v>
      </c>
      <c r="W1641" s="142">
        <f t="shared" si="256"/>
        <v>0</v>
      </c>
      <c r="X1641" s="108">
        <f t="shared" si="257"/>
        <v>0</v>
      </c>
      <c r="Y1641" s="108">
        <f t="shared" si="258"/>
        <v>0</v>
      </c>
      <c r="Z1641" s="108">
        <f t="shared" si="259"/>
        <v>0</v>
      </c>
      <c r="AA1641" s="193"/>
      <c r="AB1641" s="194"/>
      <c r="AS1641" s="195"/>
      <c r="AT1641" s="195"/>
      <c r="AU1641" s="195"/>
      <c r="AV1641" s="195"/>
      <c r="AW1641" s="195"/>
      <c r="AX1641" s="195"/>
      <c r="AY1641" s="195"/>
      <c r="AZ1641" s="195"/>
      <c r="BA1641" s="195"/>
      <c r="BB1641" s="195"/>
      <c r="BC1641" s="195"/>
      <c r="BD1641" s="195"/>
      <c r="BE1641" s="195"/>
      <c r="BF1641" s="195"/>
      <c r="BG1641" s="195"/>
      <c r="BH1641" s="195"/>
      <c r="BI1641" s="195"/>
      <c r="BJ1641" s="195"/>
      <c r="BK1641" s="195"/>
      <c r="BL1641" s="195"/>
      <c r="BM1641" s="195"/>
      <c r="BN1641" s="195"/>
      <c r="BO1641" s="195"/>
    </row>
    <row r="1642" customFormat="1" spans="1:67">
      <c r="A1642" s="94">
        <f t="shared" si="250"/>
        <v>1641</v>
      </c>
      <c r="B1642" s="95"/>
      <c r="C1642" s="69"/>
      <c r="D1642" s="48"/>
      <c r="E1642" s="69"/>
      <c r="F1642" s="191"/>
      <c r="G1642" s="124" t="e">
        <f>VLOOKUP(F1642,[2]零件成本10.26!$B$2:$C$7802,2,0)</f>
        <v>#N/A</v>
      </c>
      <c r="H1642" s="155"/>
      <c r="I1642" s="128" t="str">
        <f t="shared" si="251"/>
        <v/>
      </c>
      <c r="J1642" s="48"/>
      <c r="K1642" s="165"/>
      <c r="L1642" s="155"/>
      <c r="M1642" s="69"/>
      <c r="N1642" s="69"/>
      <c r="O1642" s="69"/>
      <c r="P1642" s="100">
        <f t="shared" si="252"/>
        <v>0</v>
      </c>
      <c r="Q1642" s="192"/>
      <c r="R1642" s="140" t="str">
        <f t="shared" si="253"/>
        <v>0</v>
      </c>
      <c r="S1642" s="140" t="str">
        <f t="shared" si="254"/>
        <v>0</v>
      </c>
      <c r="T1642" s="157"/>
      <c r="U1642" s="106"/>
      <c r="V1642" s="142">
        <f t="shared" si="255"/>
        <v>0</v>
      </c>
      <c r="W1642" s="142">
        <f t="shared" si="256"/>
        <v>0</v>
      </c>
      <c r="X1642" s="108">
        <f t="shared" si="257"/>
        <v>0</v>
      </c>
      <c r="Y1642" s="108">
        <f t="shared" si="258"/>
        <v>0</v>
      </c>
      <c r="Z1642" s="108">
        <f t="shared" si="259"/>
        <v>0</v>
      </c>
      <c r="AA1642" s="193"/>
      <c r="AB1642" s="194"/>
      <c r="AS1642" s="195"/>
      <c r="AT1642" s="195"/>
      <c r="AU1642" s="195"/>
      <c r="AV1642" s="195"/>
      <c r="AW1642" s="195"/>
      <c r="AX1642" s="195"/>
      <c r="AY1642" s="195"/>
      <c r="AZ1642" s="195"/>
      <c r="BA1642" s="195"/>
      <c r="BB1642" s="195"/>
      <c r="BC1642" s="195"/>
      <c r="BD1642" s="195"/>
      <c r="BE1642" s="195"/>
      <c r="BF1642" s="195"/>
      <c r="BG1642" s="195"/>
      <c r="BH1642" s="195"/>
      <c r="BI1642" s="195"/>
      <c r="BJ1642" s="195"/>
      <c r="BK1642" s="195"/>
      <c r="BL1642" s="195"/>
      <c r="BM1642" s="195"/>
      <c r="BN1642" s="195"/>
      <c r="BO1642" s="195"/>
    </row>
    <row r="1643" customFormat="1" spans="1:67">
      <c r="A1643" s="94">
        <f t="shared" si="250"/>
        <v>1642</v>
      </c>
      <c r="B1643" s="95"/>
      <c r="C1643" s="69"/>
      <c r="D1643" s="48"/>
      <c r="E1643" s="69"/>
      <c r="F1643" s="191"/>
      <c r="G1643" s="124" t="e">
        <f>VLOOKUP(F1643,[2]零件成本10.26!$B$2:$C$7802,2,0)</f>
        <v>#N/A</v>
      </c>
      <c r="H1643" s="155"/>
      <c r="I1643" s="128" t="str">
        <f t="shared" si="251"/>
        <v/>
      </c>
      <c r="J1643" s="48"/>
      <c r="K1643" s="165"/>
      <c r="L1643" s="155"/>
      <c r="M1643" s="69"/>
      <c r="N1643" s="69"/>
      <c r="O1643" s="69"/>
      <c r="P1643" s="100">
        <f t="shared" si="252"/>
        <v>0</v>
      </c>
      <c r="Q1643" s="192"/>
      <c r="R1643" s="140" t="str">
        <f t="shared" si="253"/>
        <v>0</v>
      </c>
      <c r="S1643" s="140" t="str">
        <f t="shared" si="254"/>
        <v>0</v>
      </c>
      <c r="T1643" s="157"/>
      <c r="U1643" s="106"/>
      <c r="V1643" s="142">
        <f t="shared" si="255"/>
        <v>0</v>
      </c>
      <c r="W1643" s="142">
        <f t="shared" si="256"/>
        <v>0</v>
      </c>
      <c r="X1643" s="108">
        <f t="shared" si="257"/>
        <v>0</v>
      </c>
      <c r="Y1643" s="108">
        <f t="shared" si="258"/>
        <v>0</v>
      </c>
      <c r="Z1643" s="108">
        <f t="shared" si="259"/>
        <v>0</v>
      </c>
      <c r="AA1643" s="193"/>
      <c r="AB1643" s="194"/>
      <c r="AS1643" s="195"/>
      <c r="AT1643" s="195"/>
      <c r="AU1643" s="195"/>
      <c r="AV1643" s="195"/>
      <c r="AW1643" s="195"/>
      <c r="AX1643" s="195"/>
      <c r="AY1643" s="195"/>
      <c r="AZ1643" s="195"/>
      <c r="BA1643" s="195"/>
      <c r="BB1643" s="195"/>
      <c r="BC1643" s="195"/>
      <c r="BD1643" s="195"/>
      <c r="BE1643" s="195"/>
      <c r="BF1643" s="195"/>
      <c r="BG1643" s="195"/>
      <c r="BH1643" s="195"/>
      <c r="BI1643" s="195"/>
      <c r="BJ1643" s="195"/>
      <c r="BK1643" s="195"/>
      <c r="BL1643" s="195"/>
      <c r="BM1643" s="195"/>
      <c r="BN1643" s="195"/>
      <c r="BO1643" s="195"/>
    </row>
    <row r="1644" customFormat="1" spans="1:67">
      <c r="A1644" s="94">
        <f t="shared" si="250"/>
        <v>1643</v>
      </c>
      <c r="B1644" s="95"/>
      <c r="C1644" s="69"/>
      <c r="D1644" s="48"/>
      <c r="E1644" s="69"/>
      <c r="F1644" s="191"/>
      <c r="G1644" s="124" t="e">
        <f>VLOOKUP(F1644,[2]零件成本10.26!$B$2:$C$7802,2,0)</f>
        <v>#N/A</v>
      </c>
      <c r="H1644" s="155"/>
      <c r="I1644" s="128" t="str">
        <f t="shared" si="251"/>
        <v/>
      </c>
      <c r="J1644" s="48"/>
      <c r="K1644" s="165"/>
      <c r="L1644" s="155"/>
      <c r="M1644" s="69"/>
      <c r="N1644" s="69"/>
      <c r="O1644" s="69"/>
      <c r="P1644" s="100">
        <f t="shared" si="252"/>
        <v>0</v>
      </c>
      <c r="Q1644" s="192"/>
      <c r="R1644" s="140" t="str">
        <f t="shared" si="253"/>
        <v>0</v>
      </c>
      <c r="S1644" s="140" t="str">
        <f t="shared" si="254"/>
        <v>0</v>
      </c>
      <c r="T1644" s="157"/>
      <c r="U1644" s="106"/>
      <c r="V1644" s="142">
        <f t="shared" si="255"/>
        <v>0</v>
      </c>
      <c r="W1644" s="142">
        <f t="shared" si="256"/>
        <v>0</v>
      </c>
      <c r="X1644" s="108">
        <f t="shared" si="257"/>
        <v>0</v>
      </c>
      <c r="Y1644" s="108">
        <f t="shared" si="258"/>
        <v>0</v>
      </c>
      <c r="Z1644" s="108">
        <f t="shared" si="259"/>
        <v>0</v>
      </c>
      <c r="AA1644" s="193"/>
      <c r="AB1644" s="194"/>
      <c r="AS1644" s="195"/>
      <c r="AT1644" s="195"/>
      <c r="AU1644" s="195"/>
      <c r="AV1644" s="195"/>
      <c r="AW1644" s="195"/>
      <c r="AX1644" s="195"/>
      <c r="AY1644" s="195"/>
      <c r="AZ1644" s="195"/>
      <c r="BA1644" s="195"/>
      <c r="BB1644" s="195"/>
      <c r="BC1644" s="195"/>
      <c r="BD1644" s="195"/>
      <c r="BE1644" s="195"/>
      <c r="BF1644" s="195"/>
      <c r="BG1644" s="195"/>
      <c r="BH1644" s="195"/>
      <c r="BI1644" s="195"/>
      <c r="BJ1644" s="195"/>
      <c r="BK1644" s="195"/>
      <c r="BL1644" s="195"/>
      <c r="BM1644" s="195"/>
      <c r="BN1644" s="195"/>
      <c r="BO1644" s="195"/>
    </row>
    <row r="1645" customFormat="1" spans="1:67">
      <c r="A1645" s="94">
        <f t="shared" si="250"/>
        <v>1644</v>
      </c>
      <c r="B1645" s="95"/>
      <c r="C1645" s="69"/>
      <c r="D1645" s="48"/>
      <c r="E1645" s="69"/>
      <c r="F1645" s="191"/>
      <c r="G1645" s="124" t="e">
        <f>VLOOKUP(F1645,[2]零件成本10.26!$B$2:$C$7802,2,0)</f>
        <v>#N/A</v>
      </c>
      <c r="H1645" s="155"/>
      <c r="I1645" s="128" t="str">
        <f t="shared" si="251"/>
        <v/>
      </c>
      <c r="J1645" s="48"/>
      <c r="K1645" s="165"/>
      <c r="L1645" s="155"/>
      <c r="M1645" s="69"/>
      <c r="N1645" s="69"/>
      <c r="O1645" s="69"/>
      <c r="P1645" s="100">
        <f t="shared" si="252"/>
        <v>0</v>
      </c>
      <c r="Q1645" s="192"/>
      <c r="R1645" s="140" t="str">
        <f t="shared" si="253"/>
        <v>0</v>
      </c>
      <c r="S1645" s="140" t="str">
        <f t="shared" si="254"/>
        <v>0</v>
      </c>
      <c r="T1645" s="157"/>
      <c r="U1645" s="106"/>
      <c r="V1645" s="142">
        <f t="shared" si="255"/>
        <v>0</v>
      </c>
      <c r="W1645" s="142">
        <f t="shared" si="256"/>
        <v>0</v>
      </c>
      <c r="X1645" s="108">
        <f t="shared" si="257"/>
        <v>0</v>
      </c>
      <c r="Y1645" s="108">
        <f t="shared" si="258"/>
        <v>0</v>
      </c>
      <c r="Z1645" s="108">
        <f t="shared" si="259"/>
        <v>0</v>
      </c>
      <c r="AA1645" s="193"/>
      <c r="AB1645" s="194"/>
      <c r="AS1645" s="195"/>
      <c r="AT1645" s="195"/>
      <c r="AU1645" s="195"/>
      <c r="AV1645" s="195"/>
      <c r="AW1645" s="195"/>
      <c r="AX1645" s="195"/>
      <c r="AY1645" s="195"/>
      <c r="AZ1645" s="195"/>
      <c r="BA1645" s="195"/>
      <c r="BB1645" s="195"/>
      <c r="BC1645" s="195"/>
      <c r="BD1645" s="195"/>
      <c r="BE1645" s="195"/>
      <c r="BF1645" s="195"/>
      <c r="BG1645" s="195"/>
      <c r="BH1645" s="195"/>
      <c r="BI1645" s="195"/>
      <c r="BJ1645" s="195"/>
      <c r="BK1645" s="195"/>
      <c r="BL1645" s="195"/>
      <c r="BM1645" s="195"/>
      <c r="BN1645" s="195"/>
      <c r="BO1645" s="195"/>
    </row>
    <row r="1646" customFormat="1" spans="1:67">
      <c r="A1646" s="94">
        <f t="shared" si="250"/>
        <v>1645</v>
      </c>
      <c r="B1646" s="95"/>
      <c r="C1646" s="69"/>
      <c r="D1646" s="48"/>
      <c r="E1646" s="69"/>
      <c r="F1646" s="191"/>
      <c r="G1646" s="124" t="e">
        <f>VLOOKUP(F1646,[2]零件成本10.26!$B$2:$C$7802,2,0)</f>
        <v>#N/A</v>
      </c>
      <c r="H1646" s="155"/>
      <c r="I1646" s="128" t="str">
        <f t="shared" si="251"/>
        <v/>
      </c>
      <c r="J1646" s="48"/>
      <c r="K1646" s="165"/>
      <c r="L1646" s="155"/>
      <c r="M1646" s="69"/>
      <c r="N1646" s="69"/>
      <c r="O1646" s="69"/>
      <c r="P1646" s="100">
        <f t="shared" si="252"/>
        <v>0</v>
      </c>
      <c r="Q1646" s="192"/>
      <c r="R1646" s="140" t="str">
        <f t="shared" si="253"/>
        <v>0</v>
      </c>
      <c r="S1646" s="140" t="str">
        <f t="shared" si="254"/>
        <v>0</v>
      </c>
      <c r="T1646" s="157"/>
      <c r="U1646" s="106"/>
      <c r="V1646" s="142">
        <f t="shared" si="255"/>
        <v>0</v>
      </c>
      <c r="W1646" s="142">
        <f t="shared" si="256"/>
        <v>0</v>
      </c>
      <c r="X1646" s="108">
        <f t="shared" si="257"/>
        <v>0</v>
      </c>
      <c r="Y1646" s="108">
        <f t="shared" si="258"/>
        <v>0</v>
      </c>
      <c r="Z1646" s="108">
        <f t="shared" si="259"/>
        <v>0</v>
      </c>
      <c r="AA1646" s="193"/>
      <c r="AB1646" s="194"/>
      <c r="AS1646" s="195"/>
      <c r="AT1646" s="195"/>
      <c r="AU1646" s="195"/>
      <c r="AV1646" s="195"/>
      <c r="AW1646" s="195"/>
      <c r="AX1646" s="195"/>
      <c r="AY1646" s="195"/>
      <c r="AZ1646" s="195"/>
      <c r="BA1646" s="195"/>
      <c r="BB1646" s="195"/>
      <c r="BC1646" s="195"/>
      <c r="BD1646" s="195"/>
      <c r="BE1646" s="195"/>
      <c r="BF1646" s="195"/>
      <c r="BG1646" s="195"/>
      <c r="BH1646" s="195"/>
      <c r="BI1646" s="195"/>
      <c r="BJ1646" s="195"/>
      <c r="BK1646" s="195"/>
      <c r="BL1646" s="195"/>
      <c r="BM1646" s="195"/>
      <c r="BN1646" s="195"/>
      <c r="BO1646" s="195"/>
    </row>
    <row r="1647" customFormat="1" spans="1:67">
      <c r="A1647" s="94">
        <f t="shared" si="250"/>
        <v>1646</v>
      </c>
      <c r="B1647" s="95"/>
      <c r="C1647" s="69"/>
      <c r="D1647" s="48"/>
      <c r="E1647" s="69"/>
      <c r="F1647" s="191"/>
      <c r="G1647" s="124" t="e">
        <f>VLOOKUP(F1647,[2]零件成本10.26!$B$2:$C$7802,2,0)</f>
        <v>#N/A</v>
      </c>
      <c r="H1647" s="155"/>
      <c r="I1647" s="128" t="str">
        <f t="shared" si="251"/>
        <v/>
      </c>
      <c r="J1647" s="48"/>
      <c r="K1647" s="165"/>
      <c r="L1647" s="155"/>
      <c r="M1647" s="69"/>
      <c r="N1647" s="69"/>
      <c r="O1647" s="69"/>
      <c r="P1647" s="100">
        <f t="shared" si="252"/>
        <v>0</v>
      </c>
      <c r="Q1647" s="192"/>
      <c r="R1647" s="140" t="str">
        <f t="shared" si="253"/>
        <v>0</v>
      </c>
      <c r="S1647" s="140" t="str">
        <f t="shared" si="254"/>
        <v>0</v>
      </c>
      <c r="T1647" s="157"/>
      <c r="U1647" s="106"/>
      <c r="V1647" s="142">
        <f t="shared" si="255"/>
        <v>0</v>
      </c>
      <c r="W1647" s="142">
        <f t="shared" si="256"/>
        <v>0</v>
      </c>
      <c r="X1647" s="108">
        <f t="shared" si="257"/>
        <v>0</v>
      </c>
      <c r="Y1647" s="108">
        <f t="shared" si="258"/>
        <v>0</v>
      </c>
      <c r="Z1647" s="108">
        <f t="shared" si="259"/>
        <v>0</v>
      </c>
      <c r="AA1647" s="193"/>
      <c r="AB1647" s="194"/>
      <c r="AS1647" s="195"/>
      <c r="AT1647" s="195"/>
      <c r="AU1647" s="195"/>
      <c r="AV1647" s="195"/>
      <c r="AW1647" s="195"/>
      <c r="AX1647" s="195"/>
      <c r="AY1647" s="195"/>
      <c r="AZ1647" s="195"/>
      <c r="BA1647" s="195"/>
      <c r="BB1647" s="195"/>
      <c r="BC1647" s="195"/>
      <c r="BD1647" s="195"/>
      <c r="BE1647" s="195"/>
      <c r="BF1647" s="195"/>
      <c r="BG1647" s="195"/>
      <c r="BH1647" s="195"/>
      <c r="BI1647" s="195"/>
      <c r="BJ1647" s="195"/>
      <c r="BK1647" s="195"/>
      <c r="BL1647" s="195"/>
      <c r="BM1647" s="195"/>
      <c r="BN1647" s="195"/>
      <c r="BO1647" s="195"/>
    </row>
    <row r="1648" customFormat="1" spans="1:67">
      <c r="A1648" s="94">
        <f t="shared" si="250"/>
        <v>1647</v>
      </c>
      <c r="B1648" s="95"/>
      <c r="C1648" s="69"/>
      <c r="D1648" s="48"/>
      <c r="E1648" s="69"/>
      <c r="F1648" s="191"/>
      <c r="G1648" s="124" t="e">
        <f>VLOOKUP(F1648,[2]零件成本10.26!$B$2:$C$7802,2,0)</f>
        <v>#N/A</v>
      </c>
      <c r="H1648" s="155"/>
      <c r="I1648" s="128" t="str">
        <f t="shared" si="251"/>
        <v/>
      </c>
      <c r="J1648" s="48"/>
      <c r="K1648" s="165"/>
      <c r="L1648" s="155"/>
      <c r="M1648" s="69"/>
      <c r="N1648" s="69"/>
      <c r="O1648" s="69"/>
      <c r="P1648" s="100">
        <f t="shared" si="252"/>
        <v>0</v>
      </c>
      <c r="Q1648" s="192"/>
      <c r="R1648" s="140" t="str">
        <f t="shared" si="253"/>
        <v>0</v>
      </c>
      <c r="S1648" s="140" t="str">
        <f t="shared" si="254"/>
        <v>0</v>
      </c>
      <c r="T1648" s="157"/>
      <c r="U1648" s="106"/>
      <c r="V1648" s="142">
        <f t="shared" si="255"/>
        <v>0</v>
      </c>
      <c r="W1648" s="142">
        <f t="shared" si="256"/>
        <v>0</v>
      </c>
      <c r="X1648" s="108">
        <f t="shared" si="257"/>
        <v>0</v>
      </c>
      <c r="Y1648" s="108">
        <f t="shared" si="258"/>
        <v>0</v>
      </c>
      <c r="Z1648" s="108">
        <f t="shared" si="259"/>
        <v>0</v>
      </c>
      <c r="AA1648" s="193"/>
      <c r="AB1648" s="194"/>
      <c r="AS1648" s="195"/>
      <c r="AT1648" s="195"/>
      <c r="AU1648" s="195"/>
      <c r="AV1648" s="195"/>
      <c r="AW1648" s="195"/>
      <c r="AX1648" s="195"/>
      <c r="AY1648" s="195"/>
      <c r="AZ1648" s="195"/>
      <c r="BA1648" s="195"/>
      <c r="BB1648" s="195"/>
      <c r="BC1648" s="195"/>
      <c r="BD1648" s="195"/>
      <c r="BE1648" s="195"/>
      <c r="BF1648" s="195"/>
      <c r="BG1648" s="195"/>
      <c r="BH1648" s="195"/>
      <c r="BI1648" s="195"/>
      <c r="BJ1648" s="195"/>
      <c r="BK1648" s="195"/>
      <c r="BL1648" s="195"/>
      <c r="BM1648" s="195"/>
      <c r="BN1648" s="195"/>
      <c r="BO1648" s="195"/>
    </row>
    <row r="1649" customFormat="1" spans="1:67">
      <c r="A1649" s="94">
        <f t="shared" si="250"/>
        <v>1648</v>
      </c>
      <c r="B1649" s="95"/>
      <c r="C1649" s="69"/>
      <c r="D1649" s="48"/>
      <c r="E1649" s="69"/>
      <c r="F1649" s="191"/>
      <c r="G1649" s="124" t="e">
        <f>VLOOKUP(F1649,[2]零件成本10.26!$B$2:$C$7802,2,0)</f>
        <v>#N/A</v>
      </c>
      <c r="H1649" s="155"/>
      <c r="I1649" s="128" t="str">
        <f t="shared" si="251"/>
        <v/>
      </c>
      <c r="J1649" s="48"/>
      <c r="K1649" s="165"/>
      <c r="L1649" s="155"/>
      <c r="M1649" s="69"/>
      <c r="N1649" s="69"/>
      <c r="O1649" s="69"/>
      <c r="P1649" s="100">
        <f t="shared" si="252"/>
        <v>0</v>
      </c>
      <c r="Q1649" s="192"/>
      <c r="R1649" s="140" t="str">
        <f t="shared" si="253"/>
        <v>0</v>
      </c>
      <c r="S1649" s="140" t="str">
        <f t="shared" si="254"/>
        <v>0</v>
      </c>
      <c r="T1649" s="157"/>
      <c r="U1649" s="106"/>
      <c r="V1649" s="142">
        <f t="shared" si="255"/>
        <v>0</v>
      </c>
      <c r="W1649" s="142">
        <f t="shared" si="256"/>
        <v>0</v>
      </c>
      <c r="X1649" s="108">
        <f t="shared" si="257"/>
        <v>0</v>
      </c>
      <c r="Y1649" s="108">
        <f t="shared" si="258"/>
        <v>0</v>
      </c>
      <c r="Z1649" s="108">
        <f t="shared" si="259"/>
        <v>0</v>
      </c>
      <c r="AA1649" s="193"/>
      <c r="AB1649" s="194"/>
      <c r="AS1649" s="195"/>
      <c r="AT1649" s="195"/>
      <c r="AU1649" s="195"/>
      <c r="AV1649" s="195"/>
      <c r="AW1649" s="195"/>
      <c r="AX1649" s="195"/>
      <c r="AY1649" s="195"/>
      <c r="AZ1649" s="195"/>
      <c r="BA1649" s="195"/>
      <c r="BB1649" s="195"/>
      <c r="BC1649" s="195"/>
      <c r="BD1649" s="195"/>
      <c r="BE1649" s="195"/>
      <c r="BF1649" s="195"/>
      <c r="BG1649" s="195"/>
      <c r="BH1649" s="195"/>
      <c r="BI1649" s="195"/>
      <c r="BJ1649" s="195"/>
      <c r="BK1649" s="195"/>
      <c r="BL1649" s="195"/>
      <c r="BM1649" s="195"/>
      <c r="BN1649" s="195"/>
      <c r="BO1649" s="195"/>
    </row>
    <row r="1650" customFormat="1" spans="1:67">
      <c r="A1650" s="94">
        <f t="shared" si="250"/>
        <v>1649</v>
      </c>
      <c r="B1650" s="95"/>
      <c r="C1650" s="69"/>
      <c r="D1650" s="48"/>
      <c r="E1650" s="69"/>
      <c r="F1650" s="191"/>
      <c r="G1650" s="124" t="e">
        <f>VLOOKUP(F1650,[2]零件成本10.26!$B$2:$C$7802,2,0)</f>
        <v>#N/A</v>
      </c>
      <c r="H1650" s="155"/>
      <c r="I1650" s="128" t="str">
        <f t="shared" si="251"/>
        <v/>
      </c>
      <c r="J1650" s="48"/>
      <c r="K1650" s="165"/>
      <c r="L1650" s="155"/>
      <c r="M1650" s="69"/>
      <c r="N1650" s="69"/>
      <c r="O1650" s="69"/>
      <c r="P1650" s="100">
        <f t="shared" si="252"/>
        <v>0</v>
      </c>
      <c r="Q1650" s="192"/>
      <c r="R1650" s="140" t="str">
        <f t="shared" si="253"/>
        <v>0</v>
      </c>
      <c r="S1650" s="140" t="str">
        <f t="shared" si="254"/>
        <v>0</v>
      </c>
      <c r="T1650" s="157"/>
      <c r="U1650" s="106"/>
      <c r="V1650" s="142">
        <f t="shared" si="255"/>
        <v>0</v>
      </c>
      <c r="W1650" s="142">
        <f t="shared" si="256"/>
        <v>0</v>
      </c>
      <c r="X1650" s="108">
        <f t="shared" si="257"/>
        <v>0</v>
      </c>
      <c r="Y1650" s="108">
        <f t="shared" si="258"/>
        <v>0</v>
      </c>
      <c r="Z1650" s="108">
        <f t="shared" si="259"/>
        <v>0</v>
      </c>
      <c r="AA1650" s="193"/>
      <c r="AB1650" s="194"/>
      <c r="AS1650" s="195"/>
      <c r="AT1650" s="195"/>
      <c r="AU1650" s="195"/>
      <c r="AV1650" s="195"/>
      <c r="AW1650" s="195"/>
      <c r="AX1650" s="195"/>
      <c r="AY1650" s="195"/>
      <c r="AZ1650" s="195"/>
      <c r="BA1650" s="195"/>
      <c r="BB1650" s="195"/>
      <c r="BC1650" s="195"/>
      <c r="BD1650" s="195"/>
      <c r="BE1650" s="195"/>
      <c r="BF1650" s="195"/>
      <c r="BG1650" s="195"/>
      <c r="BH1650" s="195"/>
      <c r="BI1650" s="195"/>
      <c r="BJ1650" s="195"/>
      <c r="BK1650" s="195"/>
      <c r="BL1650" s="195"/>
      <c r="BM1650" s="195"/>
      <c r="BN1650" s="195"/>
      <c r="BO1650" s="195"/>
    </row>
    <row r="1651" customFormat="1" spans="1:67">
      <c r="A1651" s="94">
        <f t="shared" si="250"/>
        <v>1650</v>
      </c>
      <c r="B1651" s="95"/>
      <c r="C1651" s="69"/>
      <c r="D1651" s="48"/>
      <c r="E1651" s="69"/>
      <c r="F1651" s="191"/>
      <c r="G1651" s="124" t="e">
        <f>VLOOKUP(F1651,[2]零件成本10.26!$B$2:$C$7802,2,0)</f>
        <v>#N/A</v>
      </c>
      <c r="H1651" s="155"/>
      <c r="I1651" s="128" t="str">
        <f t="shared" si="251"/>
        <v/>
      </c>
      <c r="J1651" s="48"/>
      <c r="K1651" s="165"/>
      <c r="L1651" s="155"/>
      <c r="M1651" s="69"/>
      <c r="N1651" s="69"/>
      <c r="O1651" s="69"/>
      <c r="P1651" s="100">
        <f t="shared" si="252"/>
        <v>0</v>
      </c>
      <c r="Q1651" s="192"/>
      <c r="R1651" s="140" t="str">
        <f t="shared" si="253"/>
        <v>0</v>
      </c>
      <c r="S1651" s="140" t="str">
        <f t="shared" si="254"/>
        <v>0</v>
      </c>
      <c r="T1651" s="157"/>
      <c r="U1651" s="106"/>
      <c r="V1651" s="142">
        <f t="shared" si="255"/>
        <v>0</v>
      </c>
      <c r="W1651" s="142">
        <f t="shared" si="256"/>
        <v>0</v>
      </c>
      <c r="X1651" s="108">
        <f t="shared" si="257"/>
        <v>0</v>
      </c>
      <c r="Y1651" s="108">
        <f t="shared" si="258"/>
        <v>0</v>
      </c>
      <c r="Z1651" s="108">
        <f t="shared" si="259"/>
        <v>0</v>
      </c>
      <c r="AA1651" s="193"/>
      <c r="AB1651" s="194"/>
      <c r="AS1651" s="195"/>
      <c r="AT1651" s="195"/>
      <c r="AU1651" s="195"/>
      <c r="AV1651" s="195"/>
      <c r="AW1651" s="195"/>
      <c r="AX1651" s="195"/>
      <c r="AY1651" s="195"/>
      <c r="AZ1651" s="195"/>
      <c r="BA1651" s="195"/>
      <c r="BB1651" s="195"/>
      <c r="BC1651" s="195"/>
      <c r="BD1651" s="195"/>
      <c r="BE1651" s="195"/>
      <c r="BF1651" s="195"/>
      <c r="BG1651" s="195"/>
      <c r="BH1651" s="195"/>
      <c r="BI1651" s="195"/>
      <c r="BJ1651" s="195"/>
      <c r="BK1651" s="195"/>
      <c r="BL1651" s="195"/>
      <c r="BM1651" s="195"/>
      <c r="BN1651" s="195"/>
      <c r="BO1651" s="195"/>
    </row>
    <row r="1652" customFormat="1" spans="1:67">
      <c r="A1652" s="94">
        <f t="shared" si="250"/>
        <v>1651</v>
      </c>
      <c r="B1652" s="95"/>
      <c r="C1652" s="69"/>
      <c r="D1652" s="48"/>
      <c r="E1652" s="69"/>
      <c r="F1652" s="191"/>
      <c r="G1652" s="124" t="e">
        <f>VLOOKUP(F1652,[2]零件成本10.26!$B$2:$C$7802,2,0)</f>
        <v>#N/A</v>
      </c>
      <c r="H1652" s="155"/>
      <c r="I1652" s="128" t="str">
        <f t="shared" si="251"/>
        <v/>
      </c>
      <c r="J1652" s="48"/>
      <c r="K1652" s="165"/>
      <c r="L1652" s="155"/>
      <c r="M1652" s="69"/>
      <c r="N1652" s="69"/>
      <c r="O1652" s="69"/>
      <c r="P1652" s="100">
        <f t="shared" si="252"/>
        <v>0</v>
      </c>
      <c r="Q1652" s="192"/>
      <c r="R1652" s="140" t="str">
        <f t="shared" si="253"/>
        <v>0</v>
      </c>
      <c r="S1652" s="140" t="str">
        <f t="shared" si="254"/>
        <v>0</v>
      </c>
      <c r="T1652" s="157"/>
      <c r="U1652" s="106"/>
      <c r="V1652" s="142">
        <f t="shared" si="255"/>
        <v>0</v>
      </c>
      <c r="W1652" s="142">
        <f t="shared" si="256"/>
        <v>0</v>
      </c>
      <c r="X1652" s="108">
        <f t="shared" si="257"/>
        <v>0</v>
      </c>
      <c r="Y1652" s="108">
        <f t="shared" si="258"/>
        <v>0</v>
      </c>
      <c r="Z1652" s="108">
        <f t="shared" si="259"/>
        <v>0</v>
      </c>
      <c r="AA1652" s="193"/>
      <c r="AB1652" s="194"/>
      <c r="AS1652" s="195"/>
      <c r="AT1652" s="195"/>
      <c r="AU1652" s="195"/>
      <c r="AV1652" s="195"/>
      <c r="AW1652" s="195"/>
      <c r="AX1652" s="195"/>
      <c r="AY1652" s="195"/>
      <c r="AZ1652" s="195"/>
      <c r="BA1652" s="195"/>
      <c r="BB1652" s="195"/>
      <c r="BC1652" s="195"/>
      <c r="BD1652" s="195"/>
      <c r="BE1652" s="195"/>
      <c r="BF1652" s="195"/>
      <c r="BG1652" s="195"/>
      <c r="BH1652" s="195"/>
      <c r="BI1652" s="195"/>
      <c r="BJ1652" s="195"/>
      <c r="BK1652" s="195"/>
      <c r="BL1652" s="195"/>
      <c r="BM1652" s="195"/>
      <c r="BN1652" s="195"/>
      <c r="BO1652" s="195"/>
    </row>
    <row r="1653" s="4" customFormat="1" ht="19" customHeight="1" spans="1:67">
      <c r="A1653" s="94">
        <f t="shared" si="250"/>
        <v>1652</v>
      </c>
      <c r="B1653" s="95"/>
      <c r="C1653" s="69"/>
      <c r="D1653" s="16"/>
      <c r="E1653" s="69"/>
      <c r="F1653" s="128"/>
      <c r="G1653" s="124" t="e">
        <f>VLOOKUP(F1653,[2]零件成本10.26!$B$2:$C$7802,2,0)</f>
        <v>#N/A</v>
      </c>
      <c r="H1653" s="16"/>
      <c r="I1653" s="128" t="str">
        <f t="shared" si="251"/>
        <v/>
      </c>
      <c r="J1653" s="16"/>
      <c r="K1653" s="128"/>
      <c r="L1653" s="16"/>
      <c r="M1653" s="69"/>
      <c r="N1653" s="69"/>
      <c r="O1653" s="69"/>
      <c r="P1653" s="100">
        <f t="shared" si="252"/>
        <v>0</v>
      </c>
      <c r="Q1653" s="146"/>
      <c r="R1653" s="140" t="str">
        <f t="shared" si="253"/>
        <v>0</v>
      </c>
      <c r="S1653" s="140" t="str">
        <f t="shared" si="254"/>
        <v>0</v>
      </c>
      <c r="T1653" s="144"/>
      <c r="U1653" s="106"/>
      <c r="V1653" s="142">
        <f t="shared" si="255"/>
        <v>0</v>
      </c>
      <c r="W1653" s="142">
        <f t="shared" si="256"/>
        <v>0</v>
      </c>
      <c r="X1653" s="108">
        <f t="shared" si="257"/>
        <v>0</v>
      </c>
      <c r="Y1653" s="108">
        <f t="shared" si="258"/>
        <v>0</v>
      </c>
      <c r="Z1653" s="108">
        <f t="shared" si="259"/>
        <v>0</v>
      </c>
      <c r="AA1653" s="151"/>
      <c r="AB1653" s="47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</row>
    <row r="1654" s="4" customFormat="1" ht="19" customHeight="1" spans="1:67">
      <c r="A1654" s="94">
        <f t="shared" si="250"/>
        <v>1653</v>
      </c>
      <c r="B1654" s="95"/>
      <c r="C1654" s="69"/>
      <c r="D1654" s="16"/>
      <c r="E1654" s="69"/>
      <c r="F1654" s="128"/>
      <c r="G1654" s="124" t="e">
        <f>VLOOKUP(F1654,[2]零件成本10.26!$B$2:$C$7802,2,0)</f>
        <v>#N/A</v>
      </c>
      <c r="H1654" s="16"/>
      <c r="I1654" s="128" t="str">
        <f t="shared" si="251"/>
        <v/>
      </c>
      <c r="J1654" s="16"/>
      <c r="K1654" s="128"/>
      <c r="L1654" s="16"/>
      <c r="M1654" s="69"/>
      <c r="N1654" s="69"/>
      <c r="O1654" s="69"/>
      <c r="P1654" s="100">
        <f t="shared" si="252"/>
        <v>0</v>
      </c>
      <c r="Q1654" s="146"/>
      <c r="R1654" s="140" t="str">
        <f t="shared" si="253"/>
        <v>0</v>
      </c>
      <c r="S1654" s="140" t="str">
        <f t="shared" si="254"/>
        <v>0</v>
      </c>
      <c r="T1654" s="144"/>
      <c r="U1654" s="106"/>
      <c r="V1654" s="142">
        <f t="shared" si="255"/>
        <v>0</v>
      </c>
      <c r="W1654" s="142">
        <f t="shared" si="256"/>
        <v>0</v>
      </c>
      <c r="X1654" s="108">
        <f t="shared" si="257"/>
        <v>0</v>
      </c>
      <c r="Y1654" s="108">
        <f t="shared" si="258"/>
        <v>0</v>
      </c>
      <c r="Z1654" s="108">
        <f t="shared" si="259"/>
        <v>0</v>
      </c>
      <c r="AA1654" s="151"/>
      <c r="AB1654" s="47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</row>
    <row r="1655" s="4" customFormat="1" ht="19" customHeight="1" spans="1:67">
      <c r="A1655" s="94">
        <f t="shared" si="250"/>
        <v>1654</v>
      </c>
      <c r="B1655" s="95"/>
      <c r="C1655" s="69"/>
      <c r="D1655" s="16"/>
      <c r="E1655" s="69"/>
      <c r="F1655" s="128"/>
      <c r="G1655" s="124" t="e">
        <f>VLOOKUP(F1655,[2]零件成本10.26!$B$2:$C$7802,2,0)</f>
        <v>#N/A</v>
      </c>
      <c r="H1655" s="16"/>
      <c r="I1655" s="128" t="str">
        <f t="shared" si="251"/>
        <v/>
      </c>
      <c r="J1655" s="16"/>
      <c r="K1655" s="128"/>
      <c r="L1655" s="16"/>
      <c r="M1655" s="69"/>
      <c r="N1655" s="69"/>
      <c r="O1655" s="69"/>
      <c r="P1655" s="100">
        <f t="shared" si="252"/>
        <v>0</v>
      </c>
      <c r="Q1655" s="146"/>
      <c r="R1655" s="140" t="str">
        <f t="shared" si="253"/>
        <v>0</v>
      </c>
      <c r="S1655" s="140" t="str">
        <f t="shared" si="254"/>
        <v>0</v>
      </c>
      <c r="T1655" s="144"/>
      <c r="U1655" s="106"/>
      <c r="V1655" s="142">
        <f t="shared" si="255"/>
        <v>0</v>
      </c>
      <c r="W1655" s="142">
        <f t="shared" si="256"/>
        <v>0</v>
      </c>
      <c r="X1655" s="108">
        <f t="shared" si="257"/>
        <v>0</v>
      </c>
      <c r="Y1655" s="108">
        <f t="shared" si="258"/>
        <v>0</v>
      </c>
      <c r="Z1655" s="108">
        <f t="shared" si="259"/>
        <v>0</v>
      </c>
      <c r="AA1655" s="151"/>
      <c r="AB1655" s="47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</row>
    <row r="1656" s="4" customFormat="1" ht="19" customHeight="1" spans="1:67">
      <c r="A1656" s="94">
        <f t="shared" si="250"/>
        <v>1655</v>
      </c>
      <c r="B1656" s="95"/>
      <c r="C1656" s="69"/>
      <c r="D1656" s="16"/>
      <c r="E1656" s="69"/>
      <c r="F1656" s="128"/>
      <c r="G1656" s="124" t="e">
        <f>VLOOKUP(F1656,[2]零件成本10.26!$B$2:$C$7802,2,0)</f>
        <v>#N/A</v>
      </c>
      <c r="H1656" s="16"/>
      <c r="I1656" s="128" t="str">
        <f t="shared" si="251"/>
        <v/>
      </c>
      <c r="J1656" s="16"/>
      <c r="K1656" s="128"/>
      <c r="L1656" s="16"/>
      <c r="M1656" s="69"/>
      <c r="N1656" s="69"/>
      <c r="O1656" s="69"/>
      <c r="P1656" s="100">
        <f t="shared" si="252"/>
        <v>0</v>
      </c>
      <c r="Q1656" s="146"/>
      <c r="R1656" s="140" t="str">
        <f t="shared" si="253"/>
        <v>0</v>
      </c>
      <c r="S1656" s="140" t="str">
        <f t="shared" si="254"/>
        <v>0</v>
      </c>
      <c r="T1656" s="144"/>
      <c r="U1656" s="106"/>
      <c r="V1656" s="142">
        <f t="shared" si="255"/>
        <v>0</v>
      </c>
      <c r="W1656" s="142">
        <f t="shared" si="256"/>
        <v>0</v>
      </c>
      <c r="X1656" s="108">
        <f t="shared" si="257"/>
        <v>0</v>
      </c>
      <c r="Y1656" s="108">
        <f t="shared" si="258"/>
        <v>0</v>
      </c>
      <c r="Z1656" s="108">
        <f t="shared" si="259"/>
        <v>0</v>
      </c>
      <c r="AA1656" s="151"/>
      <c r="AB1656" s="47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</row>
    <row r="1657" s="4" customFormat="1" ht="19" customHeight="1" spans="1:67">
      <c r="A1657" s="94">
        <f t="shared" si="250"/>
        <v>1656</v>
      </c>
      <c r="B1657" s="95"/>
      <c r="C1657" s="69"/>
      <c r="D1657" s="16"/>
      <c r="E1657" s="69"/>
      <c r="F1657" s="128"/>
      <c r="G1657" s="124" t="e">
        <f>VLOOKUP(F1657,[2]零件成本10.26!$B$2:$C$7802,2,0)</f>
        <v>#N/A</v>
      </c>
      <c r="H1657" s="16"/>
      <c r="I1657" s="128" t="str">
        <f t="shared" si="251"/>
        <v/>
      </c>
      <c r="J1657" s="16"/>
      <c r="K1657" s="128"/>
      <c r="L1657" s="16"/>
      <c r="M1657" s="69"/>
      <c r="N1657" s="69"/>
      <c r="O1657" s="69"/>
      <c r="P1657" s="100">
        <f t="shared" si="252"/>
        <v>0</v>
      </c>
      <c r="Q1657" s="146"/>
      <c r="R1657" s="140" t="str">
        <f t="shared" si="253"/>
        <v>0</v>
      </c>
      <c r="S1657" s="140" t="str">
        <f t="shared" si="254"/>
        <v>0</v>
      </c>
      <c r="T1657" s="144"/>
      <c r="U1657" s="106"/>
      <c r="V1657" s="142">
        <f t="shared" si="255"/>
        <v>0</v>
      </c>
      <c r="W1657" s="142">
        <f t="shared" si="256"/>
        <v>0</v>
      </c>
      <c r="X1657" s="108">
        <f t="shared" si="257"/>
        <v>0</v>
      </c>
      <c r="Y1657" s="108">
        <f t="shared" si="258"/>
        <v>0</v>
      </c>
      <c r="Z1657" s="108">
        <f t="shared" si="259"/>
        <v>0</v>
      </c>
      <c r="AA1657" s="151"/>
      <c r="AB1657" s="47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</row>
    <row r="1658" s="4" customFormat="1" ht="19" customHeight="1" spans="1:67">
      <c r="A1658" s="94">
        <f t="shared" si="250"/>
        <v>1657</v>
      </c>
      <c r="B1658" s="95"/>
      <c r="C1658" s="69"/>
      <c r="D1658" s="16"/>
      <c r="E1658" s="69"/>
      <c r="F1658" s="128"/>
      <c r="G1658" s="124" t="e">
        <f>VLOOKUP(F1658,[2]零件成本10.26!$B$2:$C$7802,2,0)</f>
        <v>#N/A</v>
      </c>
      <c r="H1658" s="16"/>
      <c r="I1658" s="128" t="str">
        <f t="shared" si="251"/>
        <v/>
      </c>
      <c r="J1658" s="16"/>
      <c r="K1658" s="128"/>
      <c r="L1658" s="16"/>
      <c r="M1658" s="69"/>
      <c r="N1658" s="69"/>
      <c r="O1658" s="69"/>
      <c r="P1658" s="100">
        <f t="shared" si="252"/>
        <v>0</v>
      </c>
      <c r="Q1658" s="146"/>
      <c r="R1658" s="140" t="str">
        <f t="shared" si="253"/>
        <v>0</v>
      </c>
      <c r="S1658" s="140" t="str">
        <f t="shared" si="254"/>
        <v>0</v>
      </c>
      <c r="T1658" s="144"/>
      <c r="U1658" s="106"/>
      <c r="V1658" s="142">
        <f t="shared" si="255"/>
        <v>0</v>
      </c>
      <c r="W1658" s="142">
        <f t="shared" si="256"/>
        <v>0</v>
      </c>
      <c r="X1658" s="108">
        <f t="shared" si="257"/>
        <v>0</v>
      </c>
      <c r="Y1658" s="108">
        <f t="shared" si="258"/>
        <v>0</v>
      </c>
      <c r="Z1658" s="108">
        <f t="shared" si="259"/>
        <v>0</v>
      </c>
      <c r="AA1658" s="151"/>
      <c r="AB1658" s="47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</row>
    <row r="1659" s="4" customFormat="1" ht="19" customHeight="1" spans="1:67">
      <c r="A1659" s="94">
        <f t="shared" si="250"/>
        <v>1658</v>
      </c>
      <c r="B1659" s="95"/>
      <c r="C1659" s="69"/>
      <c r="D1659" s="16"/>
      <c r="E1659" s="69"/>
      <c r="F1659" s="128"/>
      <c r="G1659" s="124" t="e">
        <f>VLOOKUP(F1659,[2]零件成本10.26!$B$2:$C$7802,2,0)</f>
        <v>#N/A</v>
      </c>
      <c r="H1659" s="16"/>
      <c r="I1659" s="128" t="str">
        <f t="shared" si="251"/>
        <v/>
      </c>
      <c r="J1659" s="16"/>
      <c r="K1659" s="128"/>
      <c r="L1659" s="16"/>
      <c r="M1659" s="69"/>
      <c r="N1659" s="69"/>
      <c r="O1659" s="69"/>
      <c r="P1659" s="100">
        <f t="shared" si="252"/>
        <v>0</v>
      </c>
      <c r="Q1659" s="146"/>
      <c r="R1659" s="140" t="str">
        <f t="shared" si="253"/>
        <v>0</v>
      </c>
      <c r="S1659" s="140" t="str">
        <f t="shared" si="254"/>
        <v>0</v>
      </c>
      <c r="T1659" s="144"/>
      <c r="U1659" s="106"/>
      <c r="V1659" s="142">
        <f t="shared" si="255"/>
        <v>0</v>
      </c>
      <c r="W1659" s="142">
        <f t="shared" si="256"/>
        <v>0</v>
      </c>
      <c r="X1659" s="108">
        <f t="shared" si="257"/>
        <v>0</v>
      </c>
      <c r="Y1659" s="108">
        <f t="shared" si="258"/>
        <v>0</v>
      </c>
      <c r="Z1659" s="108">
        <f t="shared" si="259"/>
        <v>0</v>
      </c>
      <c r="AA1659" s="151"/>
      <c r="AB1659" s="47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</row>
    <row r="1660" s="4" customFormat="1" ht="19" customHeight="1" spans="1:67">
      <c r="A1660" s="94">
        <f t="shared" si="250"/>
        <v>1659</v>
      </c>
      <c r="B1660" s="95"/>
      <c r="C1660" s="69"/>
      <c r="D1660" s="16"/>
      <c r="E1660" s="69"/>
      <c r="F1660" s="128"/>
      <c r="G1660" s="124" t="e">
        <f>VLOOKUP(F1660,[2]零件成本10.26!$B$2:$C$7802,2,0)</f>
        <v>#N/A</v>
      </c>
      <c r="H1660" s="16"/>
      <c r="I1660" s="128" t="str">
        <f t="shared" si="251"/>
        <v/>
      </c>
      <c r="J1660" s="16"/>
      <c r="K1660" s="128"/>
      <c r="L1660" s="16"/>
      <c r="M1660" s="69"/>
      <c r="N1660" s="69"/>
      <c r="O1660" s="69"/>
      <c r="P1660" s="100">
        <f t="shared" si="252"/>
        <v>0</v>
      </c>
      <c r="Q1660" s="146"/>
      <c r="R1660" s="140" t="str">
        <f t="shared" si="253"/>
        <v>0</v>
      </c>
      <c r="S1660" s="140" t="str">
        <f t="shared" si="254"/>
        <v>0</v>
      </c>
      <c r="T1660" s="144"/>
      <c r="U1660" s="106"/>
      <c r="V1660" s="142">
        <f t="shared" si="255"/>
        <v>0</v>
      </c>
      <c r="W1660" s="142">
        <f t="shared" si="256"/>
        <v>0</v>
      </c>
      <c r="X1660" s="108">
        <f t="shared" si="257"/>
        <v>0</v>
      </c>
      <c r="Y1660" s="108">
        <f t="shared" si="258"/>
        <v>0</v>
      </c>
      <c r="Z1660" s="108">
        <f t="shared" si="259"/>
        <v>0</v>
      </c>
      <c r="AA1660" s="151"/>
      <c r="AB1660" s="47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</row>
    <row r="1661" s="4" customFormat="1" ht="19" customHeight="1" spans="1:67">
      <c r="A1661" s="94">
        <f t="shared" si="250"/>
        <v>1660</v>
      </c>
      <c r="B1661" s="95"/>
      <c r="C1661" s="69"/>
      <c r="D1661" s="16"/>
      <c r="E1661" s="69"/>
      <c r="F1661" s="128"/>
      <c r="G1661" s="124" t="e">
        <f>VLOOKUP(F1661,[2]零件成本10.26!$B$2:$C$7802,2,0)</f>
        <v>#N/A</v>
      </c>
      <c r="H1661" s="16"/>
      <c r="I1661" s="128" t="str">
        <f t="shared" si="251"/>
        <v/>
      </c>
      <c r="J1661" s="16"/>
      <c r="K1661" s="128"/>
      <c r="L1661" s="16"/>
      <c r="M1661" s="69"/>
      <c r="N1661" s="69"/>
      <c r="O1661" s="69"/>
      <c r="P1661" s="100">
        <f t="shared" si="252"/>
        <v>0</v>
      </c>
      <c r="Q1661" s="146"/>
      <c r="R1661" s="140" t="str">
        <f t="shared" si="253"/>
        <v>0</v>
      </c>
      <c r="S1661" s="140" t="str">
        <f t="shared" si="254"/>
        <v>0</v>
      </c>
      <c r="T1661" s="144"/>
      <c r="U1661" s="106"/>
      <c r="V1661" s="142">
        <f t="shared" si="255"/>
        <v>0</v>
      </c>
      <c r="W1661" s="142">
        <f t="shared" si="256"/>
        <v>0</v>
      </c>
      <c r="X1661" s="108">
        <f t="shared" si="257"/>
        <v>0</v>
      </c>
      <c r="Y1661" s="108">
        <f t="shared" si="258"/>
        <v>0</v>
      </c>
      <c r="Z1661" s="108">
        <f t="shared" si="259"/>
        <v>0</v>
      </c>
      <c r="AA1661" s="151"/>
      <c r="AB1661" s="47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</row>
    <row r="1662" s="4" customFormat="1" ht="19" customHeight="1" spans="1:67">
      <c r="A1662" s="94">
        <f t="shared" si="250"/>
        <v>1661</v>
      </c>
      <c r="B1662" s="95"/>
      <c r="C1662" s="69"/>
      <c r="D1662" s="16"/>
      <c r="E1662" s="69"/>
      <c r="F1662" s="128"/>
      <c r="G1662" s="124" t="e">
        <f>VLOOKUP(F1662,[2]零件成本10.26!$B$2:$C$7802,2,0)</f>
        <v>#N/A</v>
      </c>
      <c r="H1662" s="16"/>
      <c r="I1662" s="128" t="str">
        <f t="shared" si="251"/>
        <v/>
      </c>
      <c r="J1662" s="16"/>
      <c r="K1662" s="128"/>
      <c r="L1662" s="16"/>
      <c r="M1662" s="69"/>
      <c r="N1662" s="69"/>
      <c r="O1662" s="69"/>
      <c r="P1662" s="100">
        <f t="shared" si="252"/>
        <v>0</v>
      </c>
      <c r="Q1662" s="146"/>
      <c r="R1662" s="140" t="str">
        <f t="shared" si="253"/>
        <v>0</v>
      </c>
      <c r="S1662" s="140" t="str">
        <f t="shared" si="254"/>
        <v>0</v>
      </c>
      <c r="T1662" s="144"/>
      <c r="U1662" s="106"/>
      <c r="V1662" s="142">
        <f t="shared" si="255"/>
        <v>0</v>
      </c>
      <c r="W1662" s="142">
        <f t="shared" si="256"/>
        <v>0</v>
      </c>
      <c r="X1662" s="108">
        <f t="shared" si="257"/>
        <v>0</v>
      </c>
      <c r="Y1662" s="108">
        <f t="shared" si="258"/>
        <v>0</v>
      </c>
      <c r="Z1662" s="108">
        <f t="shared" si="259"/>
        <v>0</v>
      </c>
      <c r="AA1662" s="151"/>
      <c r="AB1662" s="47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</row>
    <row r="1663" s="4" customFormat="1" ht="19" customHeight="1" spans="1:67">
      <c r="A1663" s="94">
        <f t="shared" si="250"/>
        <v>1662</v>
      </c>
      <c r="B1663" s="95"/>
      <c r="C1663" s="69"/>
      <c r="D1663" s="16"/>
      <c r="E1663" s="69"/>
      <c r="F1663" s="128"/>
      <c r="G1663" s="124" t="e">
        <f>VLOOKUP(F1663,[2]零件成本10.26!$B$2:$C$7802,2,0)</f>
        <v>#N/A</v>
      </c>
      <c r="H1663" s="16"/>
      <c r="I1663" s="128" t="str">
        <f t="shared" si="251"/>
        <v/>
      </c>
      <c r="J1663" s="16"/>
      <c r="K1663" s="128"/>
      <c r="L1663" s="16"/>
      <c r="M1663" s="69"/>
      <c r="N1663" s="69"/>
      <c r="O1663" s="69"/>
      <c r="P1663" s="100">
        <f t="shared" si="252"/>
        <v>0</v>
      </c>
      <c r="Q1663" s="146"/>
      <c r="R1663" s="140" t="str">
        <f t="shared" si="253"/>
        <v>0</v>
      </c>
      <c r="S1663" s="140" t="str">
        <f t="shared" si="254"/>
        <v>0</v>
      </c>
      <c r="T1663" s="144"/>
      <c r="U1663" s="106"/>
      <c r="V1663" s="142">
        <f t="shared" si="255"/>
        <v>0</v>
      </c>
      <c r="W1663" s="142">
        <f t="shared" si="256"/>
        <v>0</v>
      </c>
      <c r="X1663" s="108">
        <f t="shared" si="257"/>
        <v>0</v>
      </c>
      <c r="Y1663" s="108">
        <f t="shared" si="258"/>
        <v>0</v>
      </c>
      <c r="Z1663" s="108">
        <f t="shared" si="259"/>
        <v>0</v>
      </c>
      <c r="AA1663" s="151"/>
      <c r="AB1663" s="47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</row>
    <row r="1664" s="4" customFormat="1" ht="19" customHeight="1" spans="1:67">
      <c r="A1664" s="94">
        <f t="shared" si="250"/>
        <v>1663</v>
      </c>
      <c r="B1664" s="95"/>
      <c r="C1664" s="69"/>
      <c r="D1664" s="16"/>
      <c r="E1664" s="69"/>
      <c r="F1664" s="128"/>
      <c r="G1664" s="124" t="e">
        <f>VLOOKUP(F1664,[2]零件成本10.26!$B$2:$C$7802,2,0)</f>
        <v>#N/A</v>
      </c>
      <c r="H1664" s="16"/>
      <c r="I1664" s="128" t="str">
        <f t="shared" si="251"/>
        <v/>
      </c>
      <c r="J1664" s="16"/>
      <c r="K1664" s="128"/>
      <c r="L1664" s="16"/>
      <c r="M1664" s="69"/>
      <c r="N1664" s="69"/>
      <c r="O1664" s="69"/>
      <c r="P1664" s="100">
        <f t="shared" si="252"/>
        <v>0</v>
      </c>
      <c r="Q1664" s="146"/>
      <c r="R1664" s="140" t="str">
        <f t="shared" si="253"/>
        <v>0</v>
      </c>
      <c r="S1664" s="140" t="str">
        <f t="shared" si="254"/>
        <v>0</v>
      </c>
      <c r="T1664" s="144"/>
      <c r="U1664" s="106"/>
      <c r="V1664" s="142">
        <f t="shared" si="255"/>
        <v>0</v>
      </c>
      <c r="W1664" s="142">
        <f t="shared" si="256"/>
        <v>0</v>
      </c>
      <c r="X1664" s="108">
        <f t="shared" si="257"/>
        <v>0</v>
      </c>
      <c r="Y1664" s="108">
        <f t="shared" si="258"/>
        <v>0</v>
      </c>
      <c r="Z1664" s="108">
        <f t="shared" si="259"/>
        <v>0</v>
      </c>
      <c r="AA1664" s="151"/>
      <c r="AB1664" s="47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</row>
    <row r="1665" s="4" customFormat="1" ht="19" customHeight="1" spans="1:67">
      <c r="A1665" s="94">
        <f t="shared" si="250"/>
        <v>1664</v>
      </c>
      <c r="B1665" s="95"/>
      <c r="C1665" s="69"/>
      <c r="D1665" s="16"/>
      <c r="E1665" s="69"/>
      <c r="F1665" s="128"/>
      <c r="G1665" s="124" t="e">
        <f>VLOOKUP(F1665,[2]零件成本10.26!$B$2:$C$7802,2,0)</f>
        <v>#N/A</v>
      </c>
      <c r="H1665" s="16"/>
      <c r="I1665" s="128" t="str">
        <f t="shared" si="251"/>
        <v/>
      </c>
      <c r="J1665" s="16"/>
      <c r="K1665" s="128"/>
      <c r="L1665" s="16"/>
      <c r="M1665" s="69"/>
      <c r="N1665" s="69"/>
      <c r="O1665" s="69"/>
      <c r="P1665" s="100">
        <f t="shared" si="252"/>
        <v>0</v>
      </c>
      <c r="Q1665" s="146"/>
      <c r="R1665" s="140" t="str">
        <f t="shared" si="253"/>
        <v>0</v>
      </c>
      <c r="S1665" s="140" t="str">
        <f t="shared" si="254"/>
        <v>0</v>
      </c>
      <c r="T1665" s="144"/>
      <c r="U1665" s="106"/>
      <c r="V1665" s="142">
        <f t="shared" si="255"/>
        <v>0</v>
      </c>
      <c r="W1665" s="142">
        <f t="shared" si="256"/>
        <v>0</v>
      </c>
      <c r="X1665" s="108">
        <f t="shared" si="257"/>
        <v>0</v>
      </c>
      <c r="Y1665" s="108">
        <f t="shared" si="258"/>
        <v>0</v>
      </c>
      <c r="Z1665" s="108">
        <f t="shared" si="259"/>
        <v>0</v>
      </c>
      <c r="AA1665" s="151"/>
      <c r="AB1665" s="47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</row>
    <row r="1666" s="4" customFormat="1" ht="19" customHeight="1" spans="1:67">
      <c r="A1666" s="94">
        <f t="shared" ref="A1666:A1729" si="260">ROW()-1</f>
        <v>1665</v>
      </c>
      <c r="B1666" s="95"/>
      <c r="C1666" s="69"/>
      <c r="D1666" s="16"/>
      <c r="E1666" s="69"/>
      <c r="F1666" s="128"/>
      <c r="G1666" s="124" t="e">
        <f>VLOOKUP(F1666,[2]零件成本10.26!$B$2:$C$7802,2,0)</f>
        <v>#N/A</v>
      </c>
      <c r="H1666" s="16"/>
      <c r="I1666" s="128" t="str">
        <f t="shared" ref="I1666:I1729" si="261">C1666&amp;F1666</f>
        <v/>
      </c>
      <c r="J1666" s="16"/>
      <c r="K1666" s="128"/>
      <c r="L1666" s="16"/>
      <c r="M1666" s="69"/>
      <c r="N1666" s="69"/>
      <c r="O1666" s="69"/>
      <c r="P1666" s="100">
        <f t="shared" ref="P1666:P1729" si="262">K1666</f>
        <v>0</v>
      </c>
      <c r="Q1666" s="146"/>
      <c r="R1666" s="140" t="str">
        <f t="shared" ref="R1666:R1729" si="263">IF(P1666&gt;Q1666,P1666-Q1666,"0")</f>
        <v>0</v>
      </c>
      <c r="S1666" s="140" t="str">
        <f t="shared" ref="S1666:S1729" si="264">IF(P1666&lt;Q1666,P1666-Q1666,"0")</f>
        <v>0</v>
      </c>
      <c r="T1666" s="144"/>
      <c r="U1666" s="106"/>
      <c r="V1666" s="142">
        <f t="shared" ref="V1666:V1729" si="265">IFERROR(P1666*U1666,"")</f>
        <v>0</v>
      </c>
      <c r="W1666" s="142">
        <f t="shared" ref="W1666:W1729" si="266">IFERROR(Q1666*U1666,"")</f>
        <v>0</v>
      </c>
      <c r="X1666" s="108">
        <f t="shared" ref="X1666:X1729" si="267">IFERROR(R1666*U1666,"")</f>
        <v>0</v>
      </c>
      <c r="Y1666" s="108">
        <f t="shared" ref="Y1666:Y1729" si="268">IFERROR(S1666*U1666,"")</f>
        <v>0</v>
      </c>
      <c r="Z1666" s="108">
        <f t="shared" ref="Z1666:Z1729" si="269">V1666-W1666</f>
        <v>0</v>
      </c>
      <c r="AA1666" s="151"/>
      <c r="AB1666" s="47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</row>
    <row r="1667" s="4" customFormat="1" ht="19" customHeight="1" spans="1:67">
      <c r="A1667" s="94">
        <f t="shared" si="260"/>
        <v>1666</v>
      </c>
      <c r="B1667" s="95"/>
      <c r="C1667" s="69"/>
      <c r="D1667" s="16"/>
      <c r="E1667" s="69"/>
      <c r="F1667" s="128"/>
      <c r="G1667" s="124" t="e">
        <f>VLOOKUP(F1667,[2]零件成本10.26!$B$2:$C$7802,2,0)</f>
        <v>#N/A</v>
      </c>
      <c r="H1667" s="16"/>
      <c r="I1667" s="128" t="str">
        <f t="shared" si="261"/>
        <v/>
      </c>
      <c r="J1667" s="16"/>
      <c r="K1667" s="128"/>
      <c r="L1667" s="16"/>
      <c r="M1667" s="69"/>
      <c r="N1667" s="69"/>
      <c r="O1667" s="69"/>
      <c r="P1667" s="100">
        <f t="shared" si="262"/>
        <v>0</v>
      </c>
      <c r="Q1667" s="146"/>
      <c r="R1667" s="140" t="str">
        <f t="shared" si="263"/>
        <v>0</v>
      </c>
      <c r="S1667" s="140" t="str">
        <f t="shared" si="264"/>
        <v>0</v>
      </c>
      <c r="T1667" s="144"/>
      <c r="U1667" s="106"/>
      <c r="V1667" s="142">
        <f t="shared" si="265"/>
        <v>0</v>
      </c>
      <c r="W1667" s="142">
        <f t="shared" si="266"/>
        <v>0</v>
      </c>
      <c r="X1667" s="108">
        <f t="shared" si="267"/>
        <v>0</v>
      </c>
      <c r="Y1667" s="108">
        <f t="shared" si="268"/>
        <v>0</v>
      </c>
      <c r="Z1667" s="108">
        <f t="shared" si="269"/>
        <v>0</v>
      </c>
      <c r="AA1667" s="151"/>
      <c r="AB1667" s="47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</row>
    <row r="1668" s="4" customFormat="1" ht="19" customHeight="1" spans="1:67">
      <c r="A1668" s="94">
        <f t="shared" si="260"/>
        <v>1667</v>
      </c>
      <c r="B1668" s="95"/>
      <c r="C1668" s="69"/>
      <c r="D1668" s="16"/>
      <c r="E1668" s="69"/>
      <c r="F1668" s="128"/>
      <c r="G1668" s="124" t="e">
        <f>VLOOKUP(F1668,[2]零件成本10.26!$B$2:$C$7802,2,0)</f>
        <v>#N/A</v>
      </c>
      <c r="H1668" s="16"/>
      <c r="I1668" s="128" t="str">
        <f t="shared" si="261"/>
        <v/>
      </c>
      <c r="J1668" s="16"/>
      <c r="K1668" s="128"/>
      <c r="L1668" s="16"/>
      <c r="M1668" s="69"/>
      <c r="N1668" s="69"/>
      <c r="O1668" s="69"/>
      <c r="P1668" s="100">
        <f t="shared" si="262"/>
        <v>0</v>
      </c>
      <c r="Q1668" s="146"/>
      <c r="R1668" s="140" t="str">
        <f t="shared" si="263"/>
        <v>0</v>
      </c>
      <c r="S1668" s="140" t="str">
        <f t="shared" si="264"/>
        <v>0</v>
      </c>
      <c r="T1668" s="144"/>
      <c r="U1668" s="106"/>
      <c r="V1668" s="142">
        <f t="shared" si="265"/>
        <v>0</v>
      </c>
      <c r="W1668" s="142">
        <f t="shared" si="266"/>
        <v>0</v>
      </c>
      <c r="X1668" s="108">
        <f t="shared" si="267"/>
        <v>0</v>
      </c>
      <c r="Y1668" s="108">
        <f t="shared" si="268"/>
        <v>0</v>
      </c>
      <c r="Z1668" s="108">
        <f t="shared" si="269"/>
        <v>0</v>
      </c>
      <c r="AA1668" s="151"/>
      <c r="AB1668" s="47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</row>
    <row r="1669" s="4" customFormat="1" ht="19" customHeight="1" spans="1:67">
      <c r="A1669" s="94">
        <f t="shared" si="260"/>
        <v>1668</v>
      </c>
      <c r="B1669" s="95"/>
      <c r="C1669" s="69"/>
      <c r="D1669" s="16"/>
      <c r="E1669" s="69"/>
      <c r="F1669" s="128"/>
      <c r="G1669" s="124" t="e">
        <f>VLOOKUP(F1669,[2]零件成本10.26!$B$2:$C$7802,2,0)</f>
        <v>#N/A</v>
      </c>
      <c r="H1669" s="16"/>
      <c r="I1669" s="128" t="str">
        <f t="shared" si="261"/>
        <v/>
      </c>
      <c r="J1669" s="16"/>
      <c r="K1669" s="128"/>
      <c r="L1669" s="16"/>
      <c r="M1669" s="69"/>
      <c r="N1669" s="69"/>
      <c r="O1669" s="69"/>
      <c r="P1669" s="100">
        <f t="shared" si="262"/>
        <v>0</v>
      </c>
      <c r="Q1669" s="146"/>
      <c r="R1669" s="140" t="str">
        <f t="shared" si="263"/>
        <v>0</v>
      </c>
      <c r="S1669" s="140" t="str">
        <f t="shared" si="264"/>
        <v>0</v>
      </c>
      <c r="T1669" s="144"/>
      <c r="U1669" s="106"/>
      <c r="V1669" s="142">
        <f t="shared" si="265"/>
        <v>0</v>
      </c>
      <c r="W1669" s="142">
        <f t="shared" si="266"/>
        <v>0</v>
      </c>
      <c r="X1669" s="108">
        <f t="shared" si="267"/>
        <v>0</v>
      </c>
      <c r="Y1669" s="108">
        <f t="shared" si="268"/>
        <v>0</v>
      </c>
      <c r="Z1669" s="108">
        <f t="shared" si="269"/>
        <v>0</v>
      </c>
      <c r="AA1669" s="151"/>
      <c r="AB1669" s="47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</row>
    <row r="1670" s="4" customFormat="1" ht="19" customHeight="1" spans="1:67">
      <c r="A1670" s="94">
        <f t="shared" si="260"/>
        <v>1669</v>
      </c>
      <c r="B1670" s="95"/>
      <c r="C1670" s="69"/>
      <c r="D1670" s="16"/>
      <c r="E1670" s="69"/>
      <c r="F1670" s="128"/>
      <c r="G1670" s="124" t="e">
        <f>VLOOKUP(F1670,[2]零件成本10.26!$B$2:$C$7802,2,0)</f>
        <v>#N/A</v>
      </c>
      <c r="H1670" s="16"/>
      <c r="I1670" s="128" t="str">
        <f t="shared" si="261"/>
        <v/>
      </c>
      <c r="J1670" s="16"/>
      <c r="K1670" s="128"/>
      <c r="L1670" s="16"/>
      <c r="M1670" s="69"/>
      <c r="N1670" s="69"/>
      <c r="O1670" s="69"/>
      <c r="P1670" s="100">
        <f t="shared" si="262"/>
        <v>0</v>
      </c>
      <c r="Q1670" s="146"/>
      <c r="R1670" s="140" t="str">
        <f t="shared" si="263"/>
        <v>0</v>
      </c>
      <c r="S1670" s="140" t="str">
        <f t="shared" si="264"/>
        <v>0</v>
      </c>
      <c r="T1670" s="144"/>
      <c r="U1670" s="106"/>
      <c r="V1670" s="142">
        <f t="shared" si="265"/>
        <v>0</v>
      </c>
      <c r="W1670" s="142">
        <f t="shared" si="266"/>
        <v>0</v>
      </c>
      <c r="X1670" s="108">
        <f t="shared" si="267"/>
        <v>0</v>
      </c>
      <c r="Y1670" s="108">
        <f t="shared" si="268"/>
        <v>0</v>
      </c>
      <c r="Z1670" s="108">
        <f t="shared" si="269"/>
        <v>0</v>
      </c>
      <c r="AA1670" s="151"/>
      <c r="AB1670" s="47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</row>
    <row r="1671" s="4" customFormat="1" ht="19" customHeight="1" spans="1:67">
      <c r="A1671" s="94">
        <f t="shared" si="260"/>
        <v>1670</v>
      </c>
      <c r="B1671" s="95"/>
      <c r="C1671" s="69"/>
      <c r="D1671" s="16"/>
      <c r="E1671" s="69"/>
      <c r="F1671" s="128"/>
      <c r="G1671" s="124" t="e">
        <f>VLOOKUP(F1671,[2]零件成本10.26!$B$2:$C$7802,2,0)</f>
        <v>#N/A</v>
      </c>
      <c r="H1671" s="16"/>
      <c r="I1671" s="128" t="str">
        <f t="shared" si="261"/>
        <v/>
      </c>
      <c r="J1671" s="16"/>
      <c r="K1671" s="128"/>
      <c r="L1671" s="16"/>
      <c r="M1671" s="69"/>
      <c r="N1671" s="69"/>
      <c r="O1671" s="69"/>
      <c r="P1671" s="100">
        <f t="shared" si="262"/>
        <v>0</v>
      </c>
      <c r="Q1671" s="146"/>
      <c r="R1671" s="140" t="str">
        <f t="shared" si="263"/>
        <v>0</v>
      </c>
      <c r="S1671" s="140" t="str">
        <f t="shared" si="264"/>
        <v>0</v>
      </c>
      <c r="T1671" s="144"/>
      <c r="U1671" s="106"/>
      <c r="V1671" s="142">
        <f t="shared" si="265"/>
        <v>0</v>
      </c>
      <c r="W1671" s="142">
        <f t="shared" si="266"/>
        <v>0</v>
      </c>
      <c r="X1671" s="108">
        <f t="shared" si="267"/>
        <v>0</v>
      </c>
      <c r="Y1671" s="108">
        <f t="shared" si="268"/>
        <v>0</v>
      </c>
      <c r="Z1671" s="108">
        <f t="shared" si="269"/>
        <v>0</v>
      </c>
      <c r="AA1671" s="151"/>
      <c r="AB1671" s="47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</row>
    <row r="1672" s="4" customFormat="1" ht="19" customHeight="1" spans="1:67">
      <c r="A1672" s="94">
        <f t="shared" si="260"/>
        <v>1671</v>
      </c>
      <c r="B1672" s="95"/>
      <c r="C1672" s="69"/>
      <c r="D1672" s="16"/>
      <c r="E1672" s="69"/>
      <c r="F1672" s="128"/>
      <c r="G1672" s="124" t="e">
        <f>VLOOKUP(F1672,[2]零件成本10.26!$B$2:$C$7802,2,0)</f>
        <v>#N/A</v>
      </c>
      <c r="H1672" s="16"/>
      <c r="I1672" s="128" t="str">
        <f t="shared" si="261"/>
        <v/>
      </c>
      <c r="J1672" s="16"/>
      <c r="K1672" s="128"/>
      <c r="L1672" s="16"/>
      <c r="M1672" s="69"/>
      <c r="N1672" s="69"/>
      <c r="O1672" s="69"/>
      <c r="P1672" s="100">
        <f t="shared" si="262"/>
        <v>0</v>
      </c>
      <c r="Q1672" s="146"/>
      <c r="R1672" s="140" t="str">
        <f t="shared" si="263"/>
        <v>0</v>
      </c>
      <c r="S1672" s="140" t="str">
        <f t="shared" si="264"/>
        <v>0</v>
      </c>
      <c r="T1672" s="144"/>
      <c r="U1672" s="106"/>
      <c r="V1672" s="142">
        <f t="shared" si="265"/>
        <v>0</v>
      </c>
      <c r="W1672" s="142">
        <f t="shared" si="266"/>
        <v>0</v>
      </c>
      <c r="X1672" s="108">
        <f t="shared" si="267"/>
        <v>0</v>
      </c>
      <c r="Y1672" s="108">
        <f t="shared" si="268"/>
        <v>0</v>
      </c>
      <c r="Z1672" s="108">
        <f t="shared" si="269"/>
        <v>0</v>
      </c>
      <c r="AA1672" s="151"/>
      <c r="AB1672" s="47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</row>
    <row r="1673" s="4" customFormat="1" ht="19" customHeight="1" spans="1:67">
      <c r="A1673" s="94">
        <f t="shared" si="260"/>
        <v>1672</v>
      </c>
      <c r="B1673" s="95"/>
      <c r="C1673" s="69"/>
      <c r="D1673" s="16"/>
      <c r="E1673" s="69"/>
      <c r="F1673" s="128"/>
      <c r="G1673" s="124" t="e">
        <f>VLOOKUP(F1673,[2]零件成本10.26!$B$2:$C$7802,2,0)</f>
        <v>#N/A</v>
      </c>
      <c r="H1673" s="16"/>
      <c r="I1673" s="128" t="str">
        <f t="shared" si="261"/>
        <v/>
      </c>
      <c r="J1673" s="16"/>
      <c r="K1673" s="128"/>
      <c r="L1673" s="16"/>
      <c r="M1673" s="69"/>
      <c r="N1673" s="69"/>
      <c r="O1673" s="69"/>
      <c r="P1673" s="100">
        <f t="shared" si="262"/>
        <v>0</v>
      </c>
      <c r="Q1673" s="146"/>
      <c r="R1673" s="140" t="str">
        <f t="shared" si="263"/>
        <v>0</v>
      </c>
      <c r="S1673" s="140" t="str">
        <f t="shared" si="264"/>
        <v>0</v>
      </c>
      <c r="T1673" s="144"/>
      <c r="U1673" s="106"/>
      <c r="V1673" s="142">
        <f t="shared" si="265"/>
        <v>0</v>
      </c>
      <c r="W1673" s="142">
        <f t="shared" si="266"/>
        <v>0</v>
      </c>
      <c r="X1673" s="108">
        <f t="shared" si="267"/>
        <v>0</v>
      </c>
      <c r="Y1673" s="108">
        <f t="shared" si="268"/>
        <v>0</v>
      </c>
      <c r="Z1673" s="108">
        <f t="shared" si="269"/>
        <v>0</v>
      </c>
      <c r="AA1673" s="151"/>
      <c r="AB1673" s="47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</row>
    <row r="1674" s="4" customFormat="1" ht="19" customHeight="1" spans="1:67">
      <c r="A1674" s="94">
        <f t="shared" si="260"/>
        <v>1673</v>
      </c>
      <c r="B1674" s="95"/>
      <c r="C1674" s="69"/>
      <c r="D1674" s="16"/>
      <c r="E1674" s="69"/>
      <c r="F1674" s="128"/>
      <c r="G1674" s="124" t="e">
        <f>VLOOKUP(F1674,[2]零件成本10.26!$B$2:$C$7802,2,0)</f>
        <v>#N/A</v>
      </c>
      <c r="H1674" s="16"/>
      <c r="I1674" s="128" t="str">
        <f t="shared" si="261"/>
        <v/>
      </c>
      <c r="J1674" s="16"/>
      <c r="K1674" s="128"/>
      <c r="L1674" s="16"/>
      <c r="M1674" s="69"/>
      <c r="N1674" s="69"/>
      <c r="O1674" s="69"/>
      <c r="P1674" s="100">
        <f t="shared" si="262"/>
        <v>0</v>
      </c>
      <c r="Q1674" s="146"/>
      <c r="R1674" s="140" t="str">
        <f t="shared" si="263"/>
        <v>0</v>
      </c>
      <c r="S1674" s="140" t="str">
        <f t="shared" si="264"/>
        <v>0</v>
      </c>
      <c r="T1674" s="144"/>
      <c r="U1674" s="106"/>
      <c r="V1674" s="142">
        <f t="shared" si="265"/>
        <v>0</v>
      </c>
      <c r="W1674" s="142">
        <f t="shared" si="266"/>
        <v>0</v>
      </c>
      <c r="X1674" s="108">
        <f t="shared" si="267"/>
        <v>0</v>
      </c>
      <c r="Y1674" s="108">
        <f t="shared" si="268"/>
        <v>0</v>
      </c>
      <c r="Z1674" s="108">
        <f t="shared" si="269"/>
        <v>0</v>
      </c>
      <c r="AA1674" s="151"/>
      <c r="AB1674" s="47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</row>
    <row r="1675" s="4" customFormat="1" ht="19" customHeight="1" spans="1:67">
      <c r="A1675" s="94">
        <f t="shared" si="260"/>
        <v>1674</v>
      </c>
      <c r="B1675" s="95"/>
      <c r="C1675" s="69"/>
      <c r="D1675" s="16"/>
      <c r="E1675" s="69"/>
      <c r="F1675" s="128"/>
      <c r="G1675" s="124" t="e">
        <f>VLOOKUP(F1675,[2]零件成本10.26!$B$2:$C$7802,2,0)</f>
        <v>#N/A</v>
      </c>
      <c r="H1675" s="16"/>
      <c r="I1675" s="128" t="str">
        <f t="shared" si="261"/>
        <v/>
      </c>
      <c r="J1675" s="16"/>
      <c r="K1675" s="128"/>
      <c r="L1675" s="16"/>
      <c r="M1675" s="69"/>
      <c r="N1675" s="69"/>
      <c r="O1675" s="69"/>
      <c r="P1675" s="100">
        <f t="shared" si="262"/>
        <v>0</v>
      </c>
      <c r="Q1675" s="146"/>
      <c r="R1675" s="140" t="str">
        <f t="shared" si="263"/>
        <v>0</v>
      </c>
      <c r="S1675" s="140" t="str">
        <f t="shared" si="264"/>
        <v>0</v>
      </c>
      <c r="T1675" s="144"/>
      <c r="U1675" s="106"/>
      <c r="V1675" s="142">
        <f t="shared" si="265"/>
        <v>0</v>
      </c>
      <c r="W1675" s="142">
        <f t="shared" si="266"/>
        <v>0</v>
      </c>
      <c r="X1675" s="108">
        <f t="shared" si="267"/>
        <v>0</v>
      </c>
      <c r="Y1675" s="108">
        <f t="shared" si="268"/>
        <v>0</v>
      </c>
      <c r="Z1675" s="108">
        <f t="shared" si="269"/>
        <v>0</v>
      </c>
      <c r="AA1675" s="151"/>
      <c r="AB1675" s="47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</row>
    <row r="1676" s="4" customFormat="1" ht="19" customHeight="1" spans="1:67">
      <c r="A1676" s="94">
        <f t="shared" si="260"/>
        <v>1675</v>
      </c>
      <c r="B1676" s="95"/>
      <c r="C1676" s="69"/>
      <c r="D1676" s="16"/>
      <c r="E1676" s="69"/>
      <c r="F1676" s="128"/>
      <c r="G1676" s="124" t="e">
        <f>VLOOKUP(F1676,[2]零件成本10.26!$B$2:$C$7802,2,0)</f>
        <v>#N/A</v>
      </c>
      <c r="H1676" s="16"/>
      <c r="I1676" s="128" t="str">
        <f t="shared" si="261"/>
        <v/>
      </c>
      <c r="J1676" s="16"/>
      <c r="K1676" s="128"/>
      <c r="L1676" s="16"/>
      <c r="M1676" s="69"/>
      <c r="N1676" s="69"/>
      <c r="O1676" s="69"/>
      <c r="P1676" s="100">
        <f t="shared" si="262"/>
        <v>0</v>
      </c>
      <c r="Q1676" s="146"/>
      <c r="R1676" s="140" t="str">
        <f t="shared" si="263"/>
        <v>0</v>
      </c>
      <c r="S1676" s="140" t="str">
        <f t="shared" si="264"/>
        <v>0</v>
      </c>
      <c r="T1676" s="144"/>
      <c r="U1676" s="106"/>
      <c r="V1676" s="142">
        <f t="shared" si="265"/>
        <v>0</v>
      </c>
      <c r="W1676" s="142">
        <f t="shared" si="266"/>
        <v>0</v>
      </c>
      <c r="X1676" s="108">
        <f t="shared" si="267"/>
        <v>0</v>
      </c>
      <c r="Y1676" s="108">
        <f t="shared" si="268"/>
        <v>0</v>
      </c>
      <c r="Z1676" s="108">
        <f t="shared" si="269"/>
        <v>0</v>
      </c>
      <c r="AA1676" s="151"/>
      <c r="AB1676" s="47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</row>
    <row r="1677" s="4" customFormat="1" ht="19" customHeight="1" spans="1:67">
      <c r="A1677" s="94">
        <f t="shared" si="260"/>
        <v>1676</v>
      </c>
      <c r="B1677" s="95"/>
      <c r="C1677" s="69"/>
      <c r="D1677" s="16"/>
      <c r="E1677" s="69"/>
      <c r="F1677" s="128"/>
      <c r="G1677" s="124" t="e">
        <f>VLOOKUP(F1677,[2]零件成本10.26!$B$2:$C$7802,2,0)</f>
        <v>#N/A</v>
      </c>
      <c r="H1677" s="16"/>
      <c r="I1677" s="128" t="str">
        <f t="shared" si="261"/>
        <v/>
      </c>
      <c r="J1677" s="16"/>
      <c r="K1677" s="128"/>
      <c r="L1677" s="16"/>
      <c r="M1677" s="69"/>
      <c r="N1677" s="69"/>
      <c r="O1677" s="69"/>
      <c r="P1677" s="100">
        <f t="shared" si="262"/>
        <v>0</v>
      </c>
      <c r="Q1677" s="146"/>
      <c r="R1677" s="140" t="str">
        <f t="shared" si="263"/>
        <v>0</v>
      </c>
      <c r="S1677" s="140" t="str">
        <f t="shared" si="264"/>
        <v>0</v>
      </c>
      <c r="T1677" s="144"/>
      <c r="U1677" s="106"/>
      <c r="V1677" s="142">
        <f t="shared" si="265"/>
        <v>0</v>
      </c>
      <c r="W1677" s="142">
        <f t="shared" si="266"/>
        <v>0</v>
      </c>
      <c r="X1677" s="108">
        <f t="shared" si="267"/>
        <v>0</v>
      </c>
      <c r="Y1677" s="108">
        <f t="shared" si="268"/>
        <v>0</v>
      </c>
      <c r="Z1677" s="108">
        <f t="shared" si="269"/>
        <v>0</v>
      </c>
      <c r="AA1677" s="151"/>
      <c r="AB1677" s="47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</row>
    <row r="1678" s="4" customFormat="1" ht="19" customHeight="1" spans="1:67">
      <c r="A1678" s="94">
        <f t="shared" si="260"/>
        <v>1677</v>
      </c>
      <c r="B1678" s="95"/>
      <c r="C1678" s="69"/>
      <c r="D1678" s="16"/>
      <c r="E1678" s="69"/>
      <c r="F1678" s="128"/>
      <c r="G1678" s="124" t="e">
        <f>VLOOKUP(F1678,[2]零件成本10.26!$B$2:$C$7802,2,0)</f>
        <v>#N/A</v>
      </c>
      <c r="H1678" s="16"/>
      <c r="I1678" s="128" t="str">
        <f t="shared" si="261"/>
        <v/>
      </c>
      <c r="J1678" s="16"/>
      <c r="K1678" s="128"/>
      <c r="L1678" s="16"/>
      <c r="M1678" s="69"/>
      <c r="N1678" s="69"/>
      <c r="O1678" s="69"/>
      <c r="P1678" s="100">
        <f t="shared" si="262"/>
        <v>0</v>
      </c>
      <c r="Q1678" s="146"/>
      <c r="R1678" s="140" t="str">
        <f t="shared" si="263"/>
        <v>0</v>
      </c>
      <c r="S1678" s="140" t="str">
        <f t="shared" si="264"/>
        <v>0</v>
      </c>
      <c r="T1678" s="144"/>
      <c r="U1678" s="106"/>
      <c r="V1678" s="142">
        <f t="shared" si="265"/>
        <v>0</v>
      </c>
      <c r="W1678" s="142">
        <f t="shared" si="266"/>
        <v>0</v>
      </c>
      <c r="X1678" s="108">
        <f t="shared" si="267"/>
        <v>0</v>
      </c>
      <c r="Y1678" s="108">
        <f t="shared" si="268"/>
        <v>0</v>
      </c>
      <c r="Z1678" s="108">
        <f t="shared" si="269"/>
        <v>0</v>
      </c>
      <c r="AA1678" s="151"/>
      <c r="AB1678" s="47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</row>
    <row r="1679" s="4" customFormat="1" ht="19" customHeight="1" spans="1:67">
      <c r="A1679" s="94">
        <f t="shared" si="260"/>
        <v>1678</v>
      </c>
      <c r="B1679" s="95"/>
      <c r="C1679" s="69"/>
      <c r="D1679" s="16"/>
      <c r="E1679" s="69"/>
      <c r="F1679" s="128"/>
      <c r="G1679" s="124" t="e">
        <f>VLOOKUP(F1679,[2]零件成本10.26!$B$2:$C$7802,2,0)</f>
        <v>#N/A</v>
      </c>
      <c r="H1679" s="16"/>
      <c r="I1679" s="128" t="str">
        <f t="shared" si="261"/>
        <v/>
      </c>
      <c r="J1679" s="16"/>
      <c r="K1679" s="128"/>
      <c r="L1679" s="16"/>
      <c r="M1679" s="69"/>
      <c r="N1679" s="69"/>
      <c r="O1679" s="69"/>
      <c r="P1679" s="100">
        <f t="shared" si="262"/>
        <v>0</v>
      </c>
      <c r="Q1679" s="146"/>
      <c r="R1679" s="140" t="str">
        <f t="shared" si="263"/>
        <v>0</v>
      </c>
      <c r="S1679" s="140" t="str">
        <f t="shared" si="264"/>
        <v>0</v>
      </c>
      <c r="T1679" s="144"/>
      <c r="U1679" s="106"/>
      <c r="V1679" s="142">
        <f t="shared" si="265"/>
        <v>0</v>
      </c>
      <c r="W1679" s="142">
        <f t="shared" si="266"/>
        <v>0</v>
      </c>
      <c r="X1679" s="108">
        <f t="shared" si="267"/>
        <v>0</v>
      </c>
      <c r="Y1679" s="108">
        <f t="shared" si="268"/>
        <v>0</v>
      </c>
      <c r="Z1679" s="108">
        <f t="shared" si="269"/>
        <v>0</v>
      </c>
      <c r="AA1679" s="151"/>
      <c r="AB1679" s="47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</row>
    <row r="1680" s="4" customFormat="1" ht="19" customHeight="1" spans="1:67">
      <c r="A1680" s="94">
        <f t="shared" si="260"/>
        <v>1679</v>
      </c>
      <c r="B1680" s="95"/>
      <c r="C1680" s="69"/>
      <c r="D1680" s="16"/>
      <c r="E1680" s="69"/>
      <c r="F1680" s="128"/>
      <c r="G1680" s="124" t="e">
        <f>VLOOKUP(F1680,[2]零件成本10.26!$B$2:$C$7802,2,0)</f>
        <v>#N/A</v>
      </c>
      <c r="H1680" s="16"/>
      <c r="I1680" s="128" t="str">
        <f t="shared" si="261"/>
        <v/>
      </c>
      <c r="J1680" s="16"/>
      <c r="K1680" s="128"/>
      <c r="L1680" s="16"/>
      <c r="M1680" s="69"/>
      <c r="N1680" s="69"/>
      <c r="O1680" s="69"/>
      <c r="P1680" s="100">
        <f t="shared" si="262"/>
        <v>0</v>
      </c>
      <c r="Q1680" s="146"/>
      <c r="R1680" s="140" t="str">
        <f t="shared" si="263"/>
        <v>0</v>
      </c>
      <c r="S1680" s="140" t="str">
        <f t="shared" si="264"/>
        <v>0</v>
      </c>
      <c r="T1680" s="144"/>
      <c r="U1680" s="106"/>
      <c r="V1680" s="142">
        <f t="shared" si="265"/>
        <v>0</v>
      </c>
      <c r="W1680" s="142">
        <f t="shared" si="266"/>
        <v>0</v>
      </c>
      <c r="X1680" s="108">
        <f t="shared" si="267"/>
        <v>0</v>
      </c>
      <c r="Y1680" s="108">
        <f t="shared" si="268"/>
        <v>0</v>
      </c>
      <c r="Z1680" s="108">
        <f t="shared" si="269"/>
        <v>0</v>
      </c>
      <c r="AA1680" s="151"/>
      <c r="AB1680" s="47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</row>
    <row r="1681" s="4" customFormat="1" ht="19" customHeight="1" spans="1:67">
      <c r="A1681" s="94">
        <f t="shared" si="260"/>
        <v>1680</v>
      </c>
      <c r="B1681" s="95"/>
      <c r="C1681" s="69"/>
      <c r="D1681" s="16"/>
      <c r="E1681" s="69"/>
      <c r="F1681" s="128"/>
      <c r="G1681" s="124" t="e">
        <f>VLOOKUP(F1681,[2]零件成本10.26!$B$2:$C$7802,2,0)</f>
        <v>#N/A</v>
      </c>
      <c r="H1681" s="16"/>
      <c r="I1681" s="128" t="str">
        <f t="shared" si="261"/>
        <v/>
      </c>
      <c r="J1681" s="16"/>
      <c r="K1681" s="128"/>
      <c r="L1681" s="16"/>
      <c r="M1681" s="69"/>
      <c r="N1681" s="69"/>
      <c r="O1681" s="69"/>
      <c r="P1681" s="100">
        <f t="shared" si="262"/>
        <v>0</v>
      </c>
      <c r="Q1681" s="146"/>
      <c r="R1681" s="140" t="str">
        <f t="shared" si="263"/>
        <v>0</v>
      </c>
      <c r="S1681" s="140" t="str">
        <f t="shared" si="264"/>
        <v>0</v>
      </c>
      <c r="T1681" s="144"/>
      <c r="U1681" s="106"/>
      <c r="V1681" s="142">
        <f t="shared" si="265"/>
        <v>0</v>
      </c>
      <c r="W1681" s="142">
        <f t="shared" si="266"/>
        <v>0</v>
      </c>
      <c r="X1681" s="108">
        <f t="shared" si="267"/>
        <v>0</v>
      </c>
      <c r="Y1681" s="108">
        <f t="shared" si="268"/>
        <v>0</v>
      </c>
      <c r="Z1681" s="108">
        <f t="shared" si="269"/>
        <v>0</v>
      </c>
      <c r="AA1681" s="151"/>
      <c r="AB1681" s="47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</row>
    <row r="1682" s="4" customFormat="1" ht="19" customHeight="1" spans="1:67">
      <c r="A1682" s="94">
        <f t="shared" si="260"/>
        <v>1681</v>
      </c>
      <c r="B1682" s="95"/>
      <c r="C1682" s="69"/>
      <c r="D1682" s="16"/>
      <c r="E1682" s="69"/>
      <c r="F1682" s="128"/>
      <c r="G1682" s="124" t="e">
        <f>VLOOKUP(F1682,[2]零件成本10.26!$B$2:$C$7802,2,0)</f>
        <v>#N/A</v>
      </c>
      <c r="H1682" s="16"/>
      <c r="I1682" s="128" t="str">
        <f t="shared" si="261"/>
        <v/>
      </c>
      <c r="J1682" s="16"/>
      <c r="K1682" s="128"/>
      <c r="L1682" s="16"/>
      <c r="M1682" s="69"/>
      <c r="N1682" s="69"/>
      <c r="O1682" s="69"/>
      <c r="P1682" s="100">
        <f t="shared" si="262"/>
        <v>0</v>
      </c>
      <c r="Q1682" s="146"/>
      <c r="R1682" s="140" t="str">
        <f t="shared" si="263"/>
        <v>0</v>
      </c>
      <c r="S1682" s="140" t="str">
        <f t="shared" si="264"/>
        <v>0</v>
      </c>
      <c r="T1682" s="144"/>
      <c r="U1682" s="106"/>
      <c r="V1682" s="142">
        <f t="shared" si="265"/>
        <v>0</v>
      </c>
      <c r="W1682" s="142">
        <f t="shared" si="266"/>
        <v>0</v>
      </c>
      <c r="X1682" s="108">
        <f t="shared" si="267"/>
        <v>0</v>
      </c>
      <c r="Y1682" s="108">
        <f t="shared" si="268"/>
        <v>0</v>
      </c>
      <c r="Z1682" s="108">
        <f t="shared" si="269"/>
        <v>0</v>
      </c>
      <c r="AA1682" s="151"/>
      <c r="AB1682" s="47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</row>
    <row r="1683" s="4" customFormat="1" ht="19" customHeight="1" spans="1:67">
      <c r="A1683" s="94">
        <f t="shared" si="260"/>
        <v>1682</v>
      </c>
      <c r="B1683" s="95"/>
      <c r="C1683" s="69"/>
      <c r="D1683" s="16"/>
      <c r="E1683" s="69"/>
      <c r="F1683" s="128"/>
      <c r="G1683" s="124" t="e">
        <f>VLOOKUP(F1683,[2]零件成本10.26!$B$2:$C$7802,2,0)</f>
        <v>#N/A</v>
      </c>
      <c r="H1683" s="16"/>
      <c r="I1683" s="128" t="str">
        <f t="shared" si="261"/>
        <v/>
      </c>
      <c r="J1683" s="16"/>
      <c r="K1683" s="128"/>
      <c r="L1683" s="16"/>
      <c r="M1683" s="69"/>
      <c r="N1683" s="69"/>
      <c r="O1683" s="69"/>
      <c r="P1683" s="100">
        <f t="shared" si="262"/>
        <v>0</v>
      </c>
      <c r="Q1683" s="146"/>
      <c r="R1683" s="140" t="str">
        <f t="shared" si="263"/>
        <v>0</v>
      </c>
      <c r="S1683" s="140" t="str">
        <f t="shared" si="264"/>
        <v>0</v>
      </c>
      <c r="T1683" s="144"/>
      <c r="U1683" s="106"/>
      <c r="V1683" s="142">
        <f t="shared" si="265"/>
        <v>0</v>
      </c>
      <c r="W1683" s="142">
        <f t="shared" si="266"/>
        <v>0</v>
      </c>
      <c r="X1683" s="108">
        <f t="shared" si="267"/>
        <v>0</v>
      </c>
      <c r="Y1683" s="108">
        <f t="shared" si="268"/>
        <v>0</v>
      </c>
      <c r="Z1683" s="108">
        <f t="shared" si="269"/>
        <v>0</v>
      </c>
      <c r="AA1683" s="151"/>
      <c r="AB1683" s="47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</row>
    <row r="1684" s="4" customFormat="1" ht="19" customHeight="1" spans="1:67">
      <c r="A1684" s="94">
        <f t="shared" si="260"/>
        <v>1683</v>
      </c>
      <c r="B1684" s="95"/>
      <c r="C1684" s="69"/>
      <c r="D1684" s="16"/>
      <c r="E1684" s="69"/>
      <c r="F1684" s="128"/>
      <c r="G1684" s="124" t="e">
        <f>VLOOKUP(F1684,[2]零件成本10.26!$B$2:$C$7802,2,0)</f>
        <v>#N/A</v>
      </c>
      <c r="H1684" s="16"/>
      <c r="I1684" s="128" t="str">
        <f t="shared" si="261"/>
        <v/>
      </c>
      <c r="J1684" s="16"/>
      <c r="K1684" s="128"/>
      <c r="L1684" s="16"/>
      <c r="M1684" s="69"/>
      <c r="N1684" s="69"/>
      <c r="O1684" s="69"/>
      <c r="P1684" s="100">
        <f t="shared" si="262"/>
        <v>0</v>
      </c>
      <c r="Q1684" s="146"/>
      <c r="R1684" s="140" t="str">
        <f t="shared" si="263"/>
        <v>0</v>
      </c>
      <c r="S1684" s="140" t="str">
        <f t="shared" si="264"/>
        <v>0</v>
      </c>
      <c r="T1684" s="144"/>
      <c r="U1684" s="106"/>
      <c r="V1684" s="142">
        <f t="shared" si="265"/>
        <v>0</v>
      </c>
      <c r="W1684" s="142">
        <f t="shared" si="266"/>
        <v>0</v>
      </c>
      <c r="X1684" s="108">
        <f t="shared" si="267"/>
        <v>0</v>
      </c>
      <c r="Y1684" s="108">
        <f t="shared" si="268"/>
        <v>0</v>
      </c>
      <c r="Z1684" s="108">
        <f t="shared" si="269"/>
        <v>0</v>
      </c>
      <c r="AA1684" s="151"/>
      <c r="AB1684" s="47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</row>
    <row r="1685" s="4" customFormat="1" ht="19" customHeight="1" spans="1:67">
      <c r="A1685" s="94">
        <f t="shared" si="260"/>
        <v>1684</v>
      </c>
      <c r="B1685" s="95"/>
      <c r="C1685" s="69"/>
      <c r="D1685" s="16"/>
      <c r="E1685" s="69"/>
      <c r="F1685" s="128"/>
      <c r="G1685" s="124" t="e">
        <f>VLOOKUP(F1685,[2]零件成本10.26!$B$2:$C$7802,2,0)</f>
        <v>#N/A</v>
      </c>
      <c r="H1685" s="16"/>
      <c r="I1685" s="128" t="str">
        <f t="shared" si="261"/>
        <v/>
      </c>
      <c r="J1685" s="16"/>
      <c r="K1685" s="128"/>
      <c r="L1685" s="16"/>
      <c r="M1685" s="69"/>
      <c r="N1685" s="69"/>
      <c r="O1685" s="69"/>
      <c r="P1685" s="100">
        <f t="shared" si="262"/>
        <v>0</v>
      </c>
      <c r="Q1685" s="146"/>
      <c r="R1685" s="140" t="str">
        <f t="shared" si="263"/>
        <v>0</v>
      </c>
      <c r="S1685" s="140" t="str">
        <f t="shared" si="264"/>
        <v>0</v>
      </c>
      <c r="T1685" s="144"/>
      <c r="U1685" s="106"/>
      <c r="V1685" s="142">
        <f t="shared" si="265"/>
        <v>0</v>
      </c>
      <c r="W1685" s="142">
        <f t="shared" si="266"/>
        <v>0</v>
      </c>
      <c r="X1685" s="108">
        <f t="shared" si="267"/>
        <v>0</v>
      </c>
      <c r="Y1685" s="108">
        <f t="shared" si="268"/>
        <v>0</v>
      </c>
      <c r="Z1685" s="108">
        <f t="shared" si="269"/>
        <v>0</v>
      </c>
      <c r="AA1685" s="151"/>
      <c r="AB1685" s="47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</row>
    <row r="1686" s="4" customFormat="1" ht="19" customHeight="1" spans="1:67">
      <c r="A1686" s="94">
        <f t="shared" si="260"/>
        <v>1685</v>
      </c>
      <c r="B1686" s="95"/>
      <c r="C1686" s="69"/>
      <c r="D1686" s="16"/>
      <c r="E1686" s="69"/>
      <c r="F1686" s="128"/>
      <c r="G1686" s="124" t="e">
        <f>VLOOKUP(F1686,[2]零件成本10.26!$B$2:$C$7802,2,0)</f>
        <v>#N/A</v>
      </c>
      <c r="H1686" s="16"/>
      <c r="I1686" s="128" t="str">
        <f t="shared" si="261"/>
        <v/>
      </c>
      <c r="J1686" s="16"/>
      <c r="K1686" s="128"/>
      <c r="L1686" s="16"/>
      <c r="M1686" s="69"/>
      <c r="N1686" s="69"/>
      <c r="O1686" s="69"/>
      <c r="P1686" s="100">
        <f t="shared" si="262"/>
        <v>0</v>
      </c>
      <c r="Q1686" s="146"/>
      <c r="R1686" s="140" t="str">
        <f t="shared" si="263"/>
        <v>0</v>
      </c>
      <c r="S1686" s="140" t="str">
        <f t="shared" si="264"/>
        <v>0</v>
      </c>
      <c r="T1686" s="144"/>
      <c r="U1686" s="106"/>
      <c r="V1686" s="142">
        <f t="shared" si="265"/>
        <v>0</v>
      </c>
      <c r="W1686" s="142">
        <f t="shared" si="266"/>
        <v>0</v>
      </c>
      <c r="X1686" s="108">
        <f t="shared" si="267"/>
        <v>0</v>
      </c>
      <c r="Y1686" s="108">
        <f t="shared" si="268"/>
        <v>0</v>
      </c>
      <c r="Z1686" s="108">
        <f t="shared" si="269"/>
        <v>0</v>
      </c>
      <c r="AA1686" s="151"/>
      <c r="AB1686" s="47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</row>
    <row r="1687" s="4" customFormat="1" ht="19" customHeight="1" spans="1:67">
      <c r="A1687" s="94">
        <f t="shared" si="260"/>
        <v>1686</v>
      </c>
      <c r="B1687" s="95"/>
      <c r="C1687" s="69"/>
      <c r="D1687" s="16"/>
      <c r="E1687" s="69"/>
      <c r="F1687" s="128"/>
      <c r="G1687" s="124" t="e">
        <f>VLOOKUP(F1687,[2]零件成本10.26!$B$2:$C$7802,2,0)</f>
        <v>#N/A</v>
      </c>
      <c r="H1687" s="16"/>
      <c r="I1687" s="128" t="str">
        <f t="shared" si="261"/>
        <v/>
      </c>
      <c r="J1687" s="16"/>
      <c r="K1687" s="128"/>
      <c r="L1687" s="16"/>
      <c r="M1687" s="69"/>
      <c r="N1687" s="69"/>
      <c r="O1687" s="69"/>
      <c r="P1687" s="100">
        <f t="shared" si="262"/>
        <v>0</v>
      </c>
      <c r="Q1687" s="146"/>
      <c r="R1687" s="140" t="str">
        <f t="shared" si="263"/>
        <v>0</v>
      </c>
      <c r="S1687" s="140" t="str">
        <f t="shared" si="264"/>
        <v>0</v>
      </c>
      <c r="T1687" s="144"/>
      <c r="U1687" s="106"/>
      <c r="V1687" s="142">
        <f t="shared" si="265"/>
        <v>0</v>
      </c>
      <c r="W1687" s="142">
        <f t="shared" si="266"/>
        <v>0</v>
      </c>
      <c r="X1687" s="108">
        <f t="shared" si="267"/>
        <v>0</v>
      </c>
      <c r="Y1687" s="108">
        <f t="shared" si="268"/>
        <v>0</v>
      </c>
      <c r="Z1687" s="108">
        <f t="shared" si="269"/>
        <v>0</v>
      </c>
      <c r="AA1687" s="151"/>
      <c r="AB1687" s="47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</row>
    <row r="1688" s="4" customFormat="1" ht="19" customHeight="1" spans="1:67">
      <c r="A1688" s="94">
        <f t="shared" si="260"/>
        <v>1687</v>
      </c>
      <c r="B1688" s="95"/>
      <c r="C1688" s="69"/>
      <c r="D1688" s="16"/>
      <c r="E1688" s="69"/>
      <c r="F1688" s="128"/>
      <c r="G1688" s="124" t="e">
        <f>VLOOKUP(F1688,[2]零件成本10.26!$B$2:$C$7802,2,0)</f>
        <v>#N/A</v>
      </c>
      <c r="H1688" s="16"/>
      <c r="I1688" s="128" t="str">
        <f t="shared" si="261"/>
        <v/>
      </c>
      <c r="J1688" s="16"/>
      <c r="K1688" s="128"/>
      <c r="L1688" s="16"/>
      <c r="M1688" s="69"/>
      <c r="N1688" s="69"/>
      <c r="O1688" s="69"/>
      <c r="P1688" s="100">
        <f t="shared" si="262"/>
        <v>0</v>
      </c>
      <c r="Q1688" s="146"/>
      <c r="R1688" s="140" t="str">
        <f t="shared" si="263"/>
        <v>0</v>
      </c>
      <c r="S1688" s="140" t="str">
        <f t="shared" si="264"/>
        <v>0</v>
      </c>
      <c r="T1688" s="144"/>
      <c r="U1688" s="106"/>
      <c r="V1688" s="142">
        <f t="shared" si="265"/>
        <v>0</v>
      </c>
      <c r="W1688" s="142">
        <f t="shared" si="266"/>
        <v>0</v>
      </c>
      <c r="X1688" s="108">
        <f t="shared" si="267"/>
        <v>0</v>
      </c>
      <c r="Y1688" s="108">
        <f t="shared" si="268"/>
        <v>0</v>
      </c>
      <c r="Z1688" s="108">
        <f t="shared" si="269"/>
        <v>0</v>
      </c>
      <c r="AA1688" s="151"/>
      <c r="AB1688" s="47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</row>
    <row r="1689" s="4" customFormat="1" ht="19" customHeight="1" spans="1:67">
      <c r="A1689" s="94">
        <f t="shared" si="260"/>
        <v>1688</v>
      </c>
      <c r="B1689" s="95"/>
      <c r="C1689" s="69"/>
      <c r="D1689" s="16"/>
      <c r="E1689" s="69"/>
      <c r="F1689" s="128"/>
      <c r="G1689" s="124" t="e">
        <f>VLOOKUP(F1689,[2]零件成本10.26!$B$2:$C$7802,2,0)</f>
        <v>#N/A</v>
      </c>
      <c r="H1689" s="16"/>
      <c r="I1689" s="128" t="str">
        <f t="shared" si="261"/>
        <v/>
      </c>
      <c r="J1689" s="16"/>
      <c r="K1689" s="128"/>
      <c r="L1689" s="16"/>
      <c r="M1689" s="69"/>
      <c r="N1689" s="69"/>
      <c r="O1689" s="69"/>
      <c r="P1689" s="100">
        <f t="shared" si="262"/>
        <v>0</v>
      </c>
      <c r="Q1689" s="146"/>
      <c r="R1689" s="140" t="str">
        <f t="shared" si="263"/>
        <v>0</v>
      </c>
      <c r="S1689" s="140" t="str">
        <f t="shared" si="264"/>
        <v>0</v>
      </c>
      <c r="T1689" s="144"/>
      <c r="U1689" s="106"/>
      <c r="V1689" s="142">
        <f t="shared" si="265"/>
        <v>0</v>
      </c>
      <c r="W1689" s="142">
        <f t="shared" si="266"/>
        <v>0</v>
      </c>
      <c r="X1689" s="108">
        <f t="shared" si="267"/>
        <v>0</v>
      </c>
      <c r="Y1689" s="108">
        <f t="shared" si="268"/>
        <v>0</v>
      </c>
      <c r="Z1689" s="108">
        <f t="shared" si="269"/>
        <v>0</v>
      </c>
      <c r="AA1689" s="151"/>
      <c r="AB1689" s="47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</row>
    <row r="1690" s="4" customFormat="1" ht="19" customHeight="1" spans="1:67">
      <c r="A1690" s="94">
        <f t="shared" si="260"/>
        <v>1689</v>
      </c>
      <c r="B1690" s="95"/>
      <c r="C1690" s="69"/>
      <c r="D1690" s="16"/>
      <c r="E1690" s="69"/>
      <c r="F1690" s="128"/>
      <c r="G1690" s="124" t="e">
        <f>VLOOKUP(F1690,[2]零件成本10.26!$B$2:$C$7802,2,0)</f>
        <v>#N/A</v>
      </c>
      <c r="H1690" s="16"/>
      <c r="I1690" s="128" t="str">
        <f t="shared" si="261"/>
        <v/>
      </c>
      <c r="J1690" s="16"/>
      <c r="K1690" s="128"/>
      <c r="L1690" s="16"/>
      <c r="M1690" s="69"/>
      <c r="N1690" s="69"/>
      <c r="O1690" s="69"/>
      <c r="P1690" s="100">
        <f t="shared" si="262"/>
        <v>0</v>
      </c>
      <c r="Q1690" s="146"/>
      <c r="R1690" s="140" t="str">
        <f t="shared" si="263"/>
        <v>0</v>
      </c>
      <c r="S1690" s="140" t="str">
        <f t="shared" si="264"/>
        <v>0</v>
      </c>
      <c r="T1690" s="144"/>
      <c r="U1690" s="106"/>
      <c r="V1690" s="142">
        <f t="shared" si="265"/>
        <v>0</v>
      </c>
      <c r="W1690" s="142">
        <f t="shared" si="266"/>
        <v>0</v>
      </c>
      <c r="X1690" s="108">
        <f t="shared" si="267"/>
        <v>0</v>
      </c>
      <c r="Y1690" s="108">
        <f t="shared" si="268"/>
        <v>0</v>
      </c>
      <c r="Z1690" s="108">
        <f t="shared" si="269"/>
        <v>0</v>
      </c>
      <c r="AA1690" s="151"/>
      <c r="AB1690" s="47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</row>
    <row r="1691" s="4" customFormat="1" ht="19" customHeight="1" spans="1:67">
      <c r="A1691" s="94">
        <f t="shared" si="260"/>
        <v>1690</v>
      </c>
      <c r="B1691" s="95"/>
      <c r="C1691" s="69"/>
      <c r="D1691" s="16"/>
      <c r="E1691" s="69"/>
      <c r="F1691" s="128"/>
      <c r="G1691" s="124" t="e">
        <f>VLOOKUP(F1691,[2]零件成本10.26!$B$2:$C$7802,2,0)</f>
        <v>#N/A</v>
      </c>
      <c r="H1691" s="16"/>
      <c r="I1691" s="128" t="str">
        <f t="shared" si="261"/>
        <v/>
      </c>
      <c r="J1691" s="16"/>
      <c r="K1691" s="128"/>
      <c r="L1691" s="16"/>
      <c r="M1691" s="69"/>
      <c r="N1691" s="69"/>
      <c r="O1691" s="69"/>
      <c r="P1691" s="100">
        <f t="shared" si="262"/>
        <v>0</v>
      </c>
      <c r="Q1691" s="146"/>
      <c r="R1691" s="140" t="str">
        <f t="shared" si="263"/>
        <v>0</v>
      </c>
      <c r="S1691" s="140" t="str">
        <f t="shared" si="264"/>
        <v>0</v>
      </c>
      <c r="T1691" s="144"/>
      <c r="U1691" s="106"/>
      <c r="V1691" s="142">
        <f t="shared" si="265"/>
        <v>0</v>
      </c>
      <c r="W1691" s="142">
        <f t="shared" si="266"/>
        <v>0</v>
      </c>
      <c r="X1691" s="108">
        <f t="shared" si="267"/>
        <v>0</v>
      </c>
      <c r="Y1691" s="108">
        <f t="shared" si="268"/>
        <v>0</v>
      </c>
      <c r="Z1691" s="108">
        <f t="shared" si="269"/>
        <v>0</v>
      </c>
      <c r="AA1691" s="151"/>
      <c r="AB1691" s="47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</row>
    <row r="1692" s="4" customFormat="1" ht="19" customHeight="1" spans="1:67">
      <c r="A1692" s="94">
        <f t="shared" si="260"/>
        <v>1691</v>
      </c>
      <c r="B1692" s="95"/>
      <c r="C1692" s="69"/>
      <c r="D1692" s="16"/>
      <c r="E1692" s="69"/>
      <c r="F1692" s="128"/>
      <c r="G1692" s="124" t="e">
        <f>VLOOKUP(F1692,[2]零件成本10.26!$B$2:$C$7802,2,0)</f>
        <v>#N/A</v>
      </c>
      <c r="H1692" s="16"/>
      <c r="I1692" s="128" t="str">
        <f t="shared" si="261"/>
        <v/>
      </c>
      <c r="J1692" s="16"/>
      <c r="K1692" s="128"/>
      <c r="L1692" s="16"/>
      <c r="M1692" s="69"/>
      <c r="N1692" s="69"/>
      <c r="O1692" s="69"/>
      <c r="P1692" s="100">
        <f t="shared" si="262"/>
        <v>0</v>
      </c>
      <c r="Q1692" s="146"/>
      <c r="R1692" s="140" t="str">
        <f t="shared" si="263"/>
        <v>0</v>
      </c>
      <c r="S1692" s="140" t="str">
        <f t="shared" si="264"/>
        <v>0</v>
      </c>
      <c r="T1692" s="144"/>
      <c r="U1692" s="106"/>
      <c r="V1692" s="142">
        <f t="shared" si="265"/>
        <v>0</v>
      </c>
      <c r="W1692" s="142">
        <f t="shared" si="266"/>
        <v>0</v>
      </c>
      <c r="X1692" s="108">
        <f t="shared" si="267"/>
        <v>0</v>
      </c>
      <c r="Y1692" s="108">
        <f t="shared" si="268"/>
        <v>0</v>
      </c>
      <c r="Z1692" s="108">
        <f t="shared" si="269"/>
        <v>0</v>
      </c>
      <c r="AA1692" s="151"/>
      <c r="AB1692" s="47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</row>
    <row r="1693" s="4" customFormat="1" ht="19" customHeight="1" spans="1:67">
      <c r="A1693" s="94">
        <f t="shared" si="260"/>
        <v>1692</v>
      </c>
      <c r="B1693" s="95"/>
      <c r="C1693" s="69"/>
      <c r="D1693" s="16"/>
      <c r="E1693" s="69"/>
      <c r="F1693" s="128"/>
      <c r="G1693" s="124" t="e">
        <f>VLOOKUP(F1693,[2]零件成本10.26!$B$2:$C$7802,2,0)</f>
        <v>#N/A</v>
      </c>
      <c r="H1693" s="16"/>
      <c r="I1693" s="128" t="str">
        <f t="shared" si="261"/>
        <v/>
      </c>
      <c r="J1693" s="16"/>
      <c r="K1693" s="128"/>
      <c r="L1693" s="16"/>
      <c r="M1693" s="69"/>
      <c r="N1693" s="69"/>
      <c r="O1693" s="69"/>
      <c r="P1693" s="100">
        <f t="shared" si="262"/>
        <v>0</v>
      </c>
      <c r="Q1693" s="146"/>
      <c r="R1693" s="140" t="str">
        <f t="shared" si="263"/>
        <v>0</v>
      </c>
      <c r="S1693" s="140" t="str">
        <f t="shared" si="264"/>
        <v>0</v>
      </c>
      <c r="T1693" s="144"/>
      <c r="U1693" s="106"/>
      <c r="V1693" s="142">
        <f t="shared" si="265"/>
        <v>0</v>
      </c>
      <c r="W1693" s="142">
        <f t="shared" si="266"/>
        <v>0</v>
      </c>
      <c r="X1693" s="108">
        <f t="shared" si="267"/>
        <v>0</v>
      </c>
      <c r="Y1693" s="108">
        <f t="shared" si="268"/>
        <v>0</v>
      </c>
      <c r="Z1693" s="108">
        <f t="shared" si="269"/>
        <v>0</v>
      </c>
      <c r="AA1693" s="151"/>
      <c r="AB1693" s="47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</row>
    <row r="1694" s="4" customFormat="1" ht="19" customHeight="1" spans="1:67">
      <c r="A1694" s="94">
        <f t="shared" si="260"/>
        <v>1693</v>
      </c>
      <c r="B1694" s="95"/>
      <c r="C1694" s="69"/>
      <c r="D1694" s="16"/>
      <c r="E1694" s="69"/>
      <c r="F1694" s="128"/>
      <c r="G1694" s="124" t="e">
        <f>VLOOKUP(F1694,[2]零件成本10.26!$B$2:$C$7802,2,0)</f>
        <v>#N/A</v>
      </c>
      <c r="H1694" s="16"/>
      <c r="I1694" s="128" t="str">
        <f t="shared" si="261"/>
        <v/>
      </c>
      <c r="J1694" s="16"/>
      <c r="K1694" s="128"/>
      <c r="L1694" s="16"/>
      <c r="M1694" s="69"/>
      <c r="N1694" s="69"/>
      <c r="O1694" s="69"/>
      <c r="P1694" s="100">
        <f t="shared" si="262"/>
        <v>0</v>
      </c>
      <c r="Q1694" s="146"/>
      <c r="R1694" s="140" t="str">
        <f t="shared" si="263"/>
        <v>0</v>
      </c>
      <c r="S1694" s="140" t="str">
        <f t="shared" si="264"/>
        <v>0</v>
      </c>
      <c r="T1694" s="144"/>
      <c r="U1694" s="106"/>
      <c r="V1694" s="142">
        <f t="shared" si="265"/>
        <v>0</v>
      </c>
      <c r="W1694" s="142">
        <f t="shared" si="266"/>
        <v>0</v>
      </c>
      <c r="X1694" s="108">
        <f t="shared" si="267"/>
        <v>0</v>
      </c>
      <c r="Y1694" s="108">
        <f t="shared" si="268"/>
        <v>0</v>
      </c>
      <c r="Z1694" s="108">
        <f t="shared" si="269"/>
        <v>0</v>
      </c>
      <c r="AA1694" s="151"/>
      <c r="AB1694" s="47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</row>
    <row r="1695" s="4" customFormat="1" ht="19" customHeight="1" spans="1:67">
      <c r="A1695" s="94">
        <f t="shared" si="260"/>
        <v>1694</v>
      </c>
      <c r="B1695" s="95"/>
      <c r="C1695" s="69"/>
      <c r="D1695" s="16"/>
      <c r="E1695" s="69"/>
      <c r="F1695" s="128"/>
      <c r="G1695" s="124" t="e">
        <f>VLOOKUP(F1695,[2]零件成本10.26!$B$2:$C$7802,2,0)</f>
        <v>#N/A</v>
      </c>
      <c r="H1695" s="16"/>
      <c r="I1695" s="128" t="str">
        <f t="shared" si="261"/>
        <v/>
      </c>
      <c r="J1695" s="16"/>
      <c r="K1695" s="128"/>
      <c r="L1695" s="16"/>
      <c r="M1695" s="69"/>
      <c r="N1695" s="69"/>
      <c r="O1695" s="69"/>
      <c r="P1695" s="100">
        <f t="shared" si="262"/>
        <v>0</v>
      </c>
      <c r="Q1695" s="146"/>
      <c r="R1695" s="140" t="str">
        <f t="shared" si="263"/>
        <v>0</v>
      </c>
      <c r="S1695" s="140" t="str">
        <f t="shared" si="264"/>
        <v>0</v>
      </c>
      <c r="T1695" s="144"/>
      <c r="U1695" s="106"/>
      <c r="V1695" s="142">
        <f t="shared" si="265"/>
        <v>0</v>
      </c>
      <c r="W1695" s="142">
        <f t="shared" si="266"/>
        <v>0</v>
      </c>
      <c r="X1695" s="108">
        <f t="shared" si="267"/>
        <v>0</v>
      </c>
      <c r="Y1695" s="108">
        <f t="shared" si="268"/>
        <v>0</v>
      </c>
      <c r="Z1695" s="108">
        <f t="shared" si="269"/>
        <v>0</v>
      </c>
      <c r="AA1695" s="151"/>
      <c r="AB1695" s="47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</row>
    <row r="1696" s="4" customFormat="1" ht="19" customHeight="1" spans="1:67">
      <c r="A1696" s="94">
        <f t="shared" si="260"/>
        <v>1695</v>
      </c>
      <c r="B1696" s="95"/>
      <c r="C1696" s="69"/>
      <c r="D1696" s="16"/>
      <c r="E1696" s="69"/>
      <c r="F1696" s="128"/>
      <c r="G1696" s="124" t="e">
        <f>VLOOKUP(F1696,[2]零件成本10.26!$B$2:$C$7802,2,0)</f>
        <v>#N/A</v>
      </c>
      <c r="H1696" s="16"/>
      <c r="I1696" s="128" t="str">
        <f t="shared" si="261"/>
        <v/>
      </c>
      <c r="J1696" s="16"/>
      <c r="K1696" s="128"/>
      <c r="L1696" s="16"/>
      <c r="M1696" s="69"/>
      <c r="N1696" s="69"/>
      <c r="O1696" s="69"/>
      <c r="P1696" s="100">
        <f t="shared" si="262"/>
        <v>0</v>
      </c>
      <c r="Q1696" s="146"/>
      <c r="R1696" s="140" t="str">
        <f t="shared" si="263"/>
        <v>0</v>
      </c>
      <c r="S1696" s="140" t="str">
        <f t="shared" si="264"/>
        <v>0</v>
      </c>
      <c r="T1696" s="144"/>
      <c r="U1696" s="106"/>
      <c r="V1696" s="142">
        <f t="shared" si="265"/>
        <v>0</v>
      </c>
      <c r="W1696" s="142">
        <f t="shared" si="266"/>
        <v>0</v>
      </c>
      <c r="X1696" s="108">
        <f t="shared" si="267"/>
        <v>0</v>
      </c>
      <c r="Y1696" s="108">
        <f t="shared" si="268"/>
        <v>0</v>
      </c>
      <c r="Z1696" s="108">
        <f t="shared" si="269"/>
        <v>0</v>
      </c>
      <c r="AA1696" s="151"/>
      <c r="AB1696" s="47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</row>
    <row r="1697" s="4" customFormat="1" ht="19" customHeight="1" spans="1:67">
      <c r="A1697" s="94">
        <f t="shared" si="260"/>
        <v>1696</v>
      </c>
      <c r="B1697" s="95"/>
      <c r="C1697" s="69"/>
      <c r="D1697" s="16"/>
      <c r="E1697" s="69"/>
      <c r="F1697" s="128"/>
      <c r="G1697" s="124" t="e">
        <f>VLOOKUP(F1697,[2]零件成本10.26!$B$2:$C$7802,2,0)</f>
        <v>#N/A</v>
      </c>
      <c r="H1697" s="16"/>
      <c r="I1697" s="128" t="str">
        <f t="shared" si="261"/>
        <v/>
      </c>
      <c r="J1697" s="16"/>
      <c r="K1697" s="128"/>
      <c r="L1697" s="16"/>
      <c r="M1697" s="69"/>
      <c r="N1697" s="69"/>
      <c r="O1697" s="69"/>
      <c r="P1697" s="100">
        <f t="shared" si="262"/>
        <v>0</v>
      </c>
      <c r="Q1697" s="146"/>
      <c r="R1697" s="140" t="str">
        <f t="shared" si="263"/>
        <v>0</v>
      </c>
      <c r="S1697" s="140" t="str">
        <f t="shared" si="264"/>
        <v>0</v>
      </c>
      <c r="T1697" s="144"/>
      <c r="U1697" s="106"/>
      <c r="V1697" s="142">
        <f t="shared" si="265"/>
        <v>0</v>
      </c>
      <c r="W1697" s="142">
        <f t="shared" si="266"/>
        <v>0</v>
      </c>
      <c r="X1697" s="108">
        <f t="shared" si="267"/>
        <v>0</v>
      </c>
      <c r="Y1697" s="108">
        <f t="shared" si="268"/>
        <v>0</v>
      </c>
      <c r="Z1697" s="108">
        <f t="shared" si="269"/>
        <v>0</v>
      </c>
      <c r="AA1697" s="151"/>
      <c r="AB1697" s="47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</row>
    <row r="1698" s="4" customFormat="1" ht="19" customHeight="1" spans="1:67">
      <c r="A1698" s="94">
        <f t="shared" si="260"/>
        <v>1697</v>
      </c>
      <c r="B1698" s="95"/>
      <c r="C1698" s="69"/>
      <c r="D1698" s="16"/>
      <c r="E1698" s="69"/>
      <c r="F1698" s="128"/>
      <c r="G1698" s="124" t="e">
        <f>VLOOKUP(F1698,[2]零件成本10.26!$B$2:$C$7802,2,0)</f>
        <v>#N/A</v>
      </c>
      <c r="H1698" s="16"/>
      <c r="I1698" s="128" t="str">
        <f t="shared" si="261"/>
        <v/>
      </c>
      <c r="J1698" s="16"/>
      <c r="K1698" s="128"/>
      <c r="L1698" s="16"/>
      <c r="M1698" s="69"/>
      <c r="N1698" s="69"/>
      <c r="O1698" s="69"/>
      <c r="P1698" s="100">
        <f t="shared" si="262"/>
        <v>0</v>
      </c>
      <c r="Q1698" s="146"/>
      <c r="R1698" s="140" t="str">
        <f t="shared" si="263"/>
        <v>0</v>
      </c>
      <c r="S1698" s="140" t="str">
        <f t="shared" si="264"/>
        <v>0</v>
      </c>
      <c r="T1698" s="144"/>
      <c r="U1698" s="106"/>
      <c r="V1698" s="142">
        <f t="shared" si="265"/>
        <v>0</v>
      </c>
      <c r="W1698" s="142">
        <f t="shared" si="266"/>
        <v>0</v>
      </c>
      <c r="X1698" s="108">
        <f t="shared" si="267"/>
        <v>0</v>
      </c>
      <c r="Y1698" s="108">
        <f t="shared" si="268"/>
        <v>0</v>
      </c>
      <c r="Z1698" s="108">
        <f t="shared" si="269"/>
        <v>0</v>
      </c>
      <c r="AA1698" s="151"/>
      <c r="AB1698" s="47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</row>
    <row r="1699" s="4" customFormat="1" ht="19" customHeight="1" spans="1:67">
      <c r="A1699" s="94">
        <f t="shared" si="260"/>
        <v>1698</v>
      </c>
      <c r="B1699" s="95"/>
      <c r="C1699" s="69"/>
      <c r="D1699" s="16"/>
      <c r="E1699" s="69"/>
      <c r="F1699" s="128"/>
      <c r="G1699" s="124" t="e">
        <f>VLOOKUP(F1699,[2]零件成本10.26!$B$2:$C$7802,2,0)</f>
        <v>#N/A</v>
      </c>
      <c r="H1699" s="16"/>
      <c r="I1699" s="128" t="str">
        <f t="shared" si="261"/>
        <v/>
      </c>
      <c r="J1699" s="16"/>
      <c r="K1699" s="128"/>
      <c r="L1699" s="16"/>
      <c r="M1699" s="69"/>
      <c r="N1699" s="69"/>
      <c r="O1699" s="69"/>
      <c r="P1699" s="100">
        <f t="shared" si="262"/>
        <v>0</v>
      </c>
      <c r="Q1699" s="146"/>
      <c r="R1699" s="140" t="str">
        <f t="shared" si="263"/>
        <v>0</v>
      </c>
      <c r="S1699" s="140" t="str">
        <f t="shared" si="264"/>
        <v>0</v>
      </c>
      <c r="T1699" s="144"/>
      <c r="U1699" s="106"/>
      <c r="V1699" s="142">
        <f t="shared" si="265"/>
        <v>0</v>
      </c>
      <c r="W1699" s="142">
        <f t="shared" si="266"/>
        <v>0</v>
      </c>
      <c r="X1699" s="108">
        <f t="shared" si="267"/>
        <v>0</v>
      </c>
      <c r="Y1699" s="108">
        <f t="shared" si="268"/>
        <v>0</v>
      </c>
      <c r="Z1699" s="108">
        <f t="shared" si="269"/>
        <v>0</v>
      </c>
      <c r="AA1699" s="151"/>
      <c r="AB1699" s="47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</row>
    <row r="1700" s="4" customFormat="1" ht="19" customHeight="1" spans="1:67">
      <c r="A1700" s="94">
        <f t="shared" si="260"/>
        <v>1699</v>
      </c>
      <c r="B1700" s="95"/>
      <c r="C1700" s="69"/>
      <c r="D1700" s="16"/>
      <c r="E1700" s="69"/>
      <c r="F1700" s="128"/>
      <c r="G1700" s="124" t="e">
        <f>VLOOKUP(F1700,[2]零件成本10.26!$B$2:$C$7802,2,0)</f>
        <v>#N/A</v>
      </c>
      <c r="H1700" s="16"/>
      <c r="I1700" s="128" t="str">
        <f t="shared" si="261"/>
        <v/>
      </c>
      <c r="J1700" s="16"/>
      <c r="K1700" s="128"/>
      <c r="L1700" s="16"/>
      <c r="M1700" s="69"/>
      <c r="N1700" s="69"/>
      <c r="O1700" s="69"/>
      <c r="P1700" s="100">
        <f t="shared" si="262"/>
        <v>0</v>
      </c>
      <c r="Q1700" s="146"/>
      <c r="R1700" s="140" t="str">
        <f t="shared" si="263"/>
        <v>0</v>
      </c>
      <c r="S1700" s="140" t="str">
        <f t="shared" si="264"/>
        <v>0</v>
      </c>
      <c r="T1700" s="144"/>
      <c r="U1700" s="106"/>
      <c r="V1700" s="142">
        <f t="shared" si="265"/>
        <v>0</v>
      </c>
      <c r="W1700" s="142">
        <f t="shared" si="266"/>
        <v>0</v>
      </c>
      <c r="X1700" s="108">
        <f t="shared" si="267"/>
        <v>0</v>
      </c>
      <c r="Y1700" s="108">
        <f t="shared" si="268"/>
        <v>0</v>
      </c>
      <c r="Z1700" s="108">
        <f t="shared" si="269"/>
        <v>0</v>
      </c>
      <c r="AA1700" s="151"/>
      <c r="AB1700" s="47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</row>
    <row r="1701" s="4" customFormat="1" ht="19" customHeight="1" spans="1:67">
      <c r="A1701" s="94">
        <f t="shared" si="260"/>
        <v>1700</v>
      </c>
      <c r="B1701" s="95"/>
      <c r="C1701" s="69"/>
      <c r="D1701" s="16"/>
      <c r="E1701" s="69"/>
      <c r="F1701" s="128"/>
      <c r="G1701" s="124" t="e">
        <f>VLOOKUP(F1701,[2]零件成本10.26!$B$2:$C$7802,2,0)</f>
        <v>#N/A</v>
      </c>
      <c r="H1701" s="16"/>
      <c r="I1701" s="128" t="str">
        <f t="shared" si="261"/>
        <v/>
      </c>
      <c r="J1701" s="16"/>
      <c r="K1701" s="128"/>
      <c r="L1701" s="16"/>
      <c r="M1701" s="69"/>
      <c r="N1701" s="69"/>
      <c r="O1701" s="69"/>
      <c r="P1701" s="100">
        <f t="shared" si="262"/>
        <v>0</v>
      </c>
      <c r="Q1701" s="146"/>
      <c r="R1701" s="140" t="str">
        <f t="shared" si="263"/>
        <v>0</v>
      </c>
      <c r="S1701" s="140" t="str">
        <f t="shared" si="264"/>
        <v>0</v>
      </c>
      <c r="T1701" s="144"/>
      <c r="U1701" s="106"/>
      <c r="V1701" s="142">
        <f t="shared" si="265"/>
        <v>0</v>
      </c>
      <c r="W1701" s="142">
        <f t="shared" si="266"/>
        <v>0</v>
      </c>
      <c r="X1701" s="108">
        <f t="shared" si="267"/>
        <v>0</v>
      </c>
      <c r="Y1701" s="108">
        <f t="shared" si="268"/>
        <v>0</v>
      </c>
      <c r="Z1701" s="108">
        <f t="shared" si="269"/>
        <v>0</v>
      </c>
      <c r="AA1701" s="151"/>
      <c r="AB1701" s="47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</row>
    <row r="1702" s="4" customFormat="1" ht="19" customHeight="1" spans="1:67">
      <c r="A1702" s="94">
        <f t="shared" si="260"/>
        <v>1701</v>
      </c>
      <c r="B1702" s="95"/>
      <c r="C1702" s="69"/>
      <c r="D1702" s="16"/>
      <c r="E1702" s="69"/>
      <c r="F1702" s="128"/>
      <c r="G1702" s="124" t="e">
        <f>VLOOKUP(F1702,[2]零件成本10.26!$B$2:$C$7802,2,0)</f>
        <v>#N/A</v>
      </c>
      <c r="H1702" s="16"/>
      <c r="I1702" s="128" t="str">
        <f t="shared" si="261"/>
        <v/>
      </c>
      <c r="J1702" s="16"/>
      <c r="K1702" s="128"/>
      <c r="L1702" s="16"/>
      <c r="M1702" s="69"/>
      <c r="N1702" s="69"/>
      <c r="O1702" s="69"/>
      <c r="P1702" s="100">
        <f t="shared" si="262"/>
        <v>0</v>
      </c>
      <c r="Q1702" s="146"/>
      <c r="R1702" s="140" t="str">
        <f t="shared" si="263"/>
        <v>0</v>
      </c>
      <c r="S1702" s="140" t="str">
        <f t="shared" si="264"/>
        <v>0</v>
      </c>
      <c r="T1702" s="144"/>
      <c r="U1702" s="106"/>
      <c r="V1702" s="142">
        <f t="shared" si="265"/>
        <v>0</v>
      </c>
      <c r="W1702" s="142">
        <f t="shared" si="266"/>
        <v>0</v>
      </c>
      <c r="X1702" s="108">
        <f t="shared" si="267"/>
        <v>0</v>
      </c>
      <c r="Y1702" s="108">
        <f t="shared" si="268"/>
        <v>0</v>
      </c>
      <c r="Z1702" s="108">
        <f t="shared" si="269"/>
        <v>0</v>
      </c>
      <c r="AA1702" s="151"/>
      <c r="AB1702" s="47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</row>
    <row r="1703" s="4" customFormat="1" ht="19" customHeight="1" spans="1:67">
      <c r="A1703" s="94">
        <f t="shared" si="260"/>
        <v>1702</v>
      </c>
      <c r="B1703" s="95"/>
      <c r="C1703" s="69"/>
      <c r="D1703" s="16"/>
      <c r="E1703" s="69"/>
      <c r="F1703" s="128"/>
      <c r="G1703" s="124" t="e">
        <f>VLOOKUP(F1703,[2]零件成本10.26!$B$2:$C$7802,2,0)</f>
        <v>#N/A</v>
      </c>
      <c r="H1703" s="16"/>
      <c r="I1703" s="128" t="str">
        <f t="shared" si="261"/>
        <v/>
      </c>
      <c r="J1703" s="16"/>
      <c r="K1703" s="128"/>
      <c r="L1703" s="16"/>
      <c r="M1703" s="69"/>
      <c r="N1703" s="69"/>
      <c r="O1703" s="69"/>
      <c r="P1703" s="100">
        <f t="shared" si="262"/>
        <v>0</v>
      </c>
      <c r="Q1703" s="146"/>
      <c r="R1703" s="140" t="str">
        <f t="shared" si="263"/>
        <v>0</v>
      </c>
      <c r="S1703" s="140" t="str">
        <f t="shared" si="264"/>
        <v>0</v>
      </c>
      <c r="T1703" s="144"/>
      <c r="U1703" s="106"/>
      <c r="V1703" s="142">
        <f t="shared" si="265"/>
        <v>0</v>
      </c>
      <c r="W1703" s="142">
        <f t="shared" si="266"/>
        <v>0</v>
      </c>
      <c r="X1703" s="108">
        <f t="shared" si="267"/>
        <v>0</v>
      </c>
      <c r="Y1703" s="108">
        <f t="shared" si="268"/>
        <v>0</v>
      </c>
      <c r="Z1703" s="108">
        <f t="shared" si="269"/>
        <v>0</v>
      </c>
      <c r="AA1703" s="151"/>
      <c r="AB1703" s="47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</row>
    <row r="1704" s="4" customFormat="1" ht="19" customHeight="1" spans="1:67">
      <c r="A1704" s="94">
        <f t="shared" si="260"/>
        <v>1703</v>
      </c>
      <c r="B1704" s="95"/>
      <c r="C1704" s="69"/>
      <c r="D1704" s="16"/>
      <c r="E1704" s="69"/>
      <c r="F1704" s="128"/>
      <c r="G1704" s="124" t="e">
        <f>VLOOKUP(F1704,[2]零件成本10.26!$B$2:$C$7802,2,0)</f>
        <v>#N/A</v>
      </c>
      <c r="H1704" s="16"/>
      <c r="I1704" s="128" t="str">
        <f t="shared" si="261"/>
        <v/>
      </c>
      <c r="J1704" s="16"/>
      <c r="K1704" s="128"/>
      <c r="L1704" s="16"/>
      <c r="M1704" s="69"/>
      <c r="N1704" s="69"/>
      <c r="O1704" s="69"/>
      <c r="P1704" s="100">
        <f t="shared" si="262"/>
        <v>0</v>
      </c>
      <c r="Q1704" s="146"/>
      <c r="R1704" s="140" t="str">
        <f t="shared" si="263"/>
        <v>0</v>
      </c>
      <c r="S1704" s="140" t="str">
        <f t="shared" si="264"/>
        <v>0</v>
      </c>
      <c r="T1704" s="144"/>
      <c r="U1704" s="106"/>
      <c r="V1704" s="142">
        <f t="shared" si="265"/>
        <v>0</v>
      </c>
      <c r="W1704" s="142">
        <f t="shared" si="266"/>
        <v>0</v>
      </c>
      <c r="X1704" s="108">
        <f t="shared" si="267"/>
        <v>0</v>
      </c>
      <c r="Y1704" s="108">
        <f t="shared" si="268"/>
        <v>0</v>
      </c>
      <c r="Z1704" s="108">
        <f t="shared" si="269"/>
        <v>0</v>
      </c>
      <c r="AA1704" s="151"/>
      <c r="AB1704" s="47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</row>
    <row r="1705" s="4" customFormat="1" ht="19" customHeight="1" spans="1:67">
      <c r="A1705" s="94">
        <f t="shared" si="260"/>
        <v>1704</v>
      </c>
      <c r="B1705" s="95"/>
      <c r="C1705" s="69"/>
      <c r="D1705" s="16"/>
      <c r="E1705" s="69"/>
      <c r="F1705" s="128"/>
      <c r="G1705" s="124" t="e">
        <f>VLOOKUP(F1705,[2]零件成本10.26!$B$2:$C$7802,2,0)</f>
        <v>#N/A</v>
      </c>
      <c r="H1705" s="16"/>
      <c r="I1705" s="128" t="str">
        <f t="shared" si="261"/>
        <v/>
      </c>
      <c r="J1705" s="16"/>
      <c r="K1705" s="128"/>
      <c r="L1705" s="16"/>
      <c r="M1705" s="69"/>
      <c r="N1705" s="69"/>
      <c r="O1705" s="69"/>
      <c r="P1705" s="100">
        <f t="shared" si="262"/>
        <v>0</v>
      </c>
      <c r="Q1705" s="146"/>
      <c r="R1705" s="140" t="str">
        <f t="shared" si="263"/>
        <v>0</v>
      </c>
      <c r="S1705" s="140" t="str">
        <f t="shared" si="264"/>
        <v>0</v>
      </c>
      <c r="T1705" s="144"/>
      <c r="U1705" s="106"/>
      <c r="V1705" s="142">
        <f t="shared" si="265"/>
        <v>0</v>
      </c>
      <c r="W1705" s="142">
        <f t="shared" si="266"/>
        <v>0</v>
      </c>
      <c r="X1705" s="108">
        <f t="shared" si="267"/>
        <v>0</v>
      </c>
      <c r="Y1705" s="108">
        <f t="shared" si="268"/>
        <v>0</v>
      </c>
      <c r="Z1705" s="108">
        <f t="shared" si="269"/>
        <v>0</v>
      </c>
      <c r="AA1705" s="151"/>
      <c r="AB1705" s="47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</row>
    <row r="1706" s="4" customFormat="1" ht="19" customHeight="1" spans="1:67">
      <c r="A1706" s="94">
        <f t="shared" si="260"/>
        <v>1705</v>
      </c>
      <c r="B1706" s="95"/>
      <c r="C1706" s="69"/>
      <c r="D1706" s="16"/>
      <c r="E1706" s="69"/>
      <c r="F1706" s="128"/>
      <c r="G1706" s="124" t="e">
        <f>VLOOKUP(F1706,[2]零件成本10.26!$B$2:$C$7802,2,0)</f>
        <v>#N/A</v>
      </c>
      <c r="H1706" s="16"/>
      <c r="I1706" s="128" t="str">
        <f t="shared" si="261"/>
        <v/>
      </c>
      <c r="J1706" s="16"/>
      <c r="K1706" s="128"/>
      <c r="L1706" s="16"/>
      <c r="M1706" s="69"/>
      <c r="N1706" s="69"/>
      <c r="O1706" s="69"/>
      <c r="P1706" s="100">
        <f t="shared" si="262"/>
        <v>0</v>
      </c>
      <c r="Q1706" s="146"/>
      <c r="R1706" s="140" t="str">
        <f t="shared" si="263"/>
        <v>0</v>
      </c>
      <c r="S1706" s="140" t="str">
        <f t="shared" si="264"/>
        <v>0</v>
      </c>
      <c r="T1706" s="144"/>
      <c r="U1706" s="106"/>
      <c r="V1706" s="142">
        <f t="shared" si="265"/>
        <v>0</v>
      </c>
      <c r="W1706" s="142">
        <f t="shared" si="266"/>
        <v>0</v>
      </c>
      <c r="X1706" s="108">
        <f t="shared" si="267"/>
        <v>0</v>
      </c>
      <c r="Y1706" s="108">
        <f t="shared" si="268"/>
        <v>0</v>
      </c>
      <c r="Z1706" s="108">
        <f t="shared" si="269"/>
        <v>0</v>
      </c>
      <c r="AA1706" s="151"/>
      <c r="AB1706" s="47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</row>
    <row r="1707" s="4" customFormat="1" ht="19" customHeight="1" spans="1:67">
      <c r="A1707" s="94">
        <f t="shared" si="260"/>
        <v>1706</v>
      </c>
      <c r="B1707" s="95"/>
      <c r="C1707" s="69"/>
      <c r="D1707" s="16"/>
      <c r="E1707" s="69"/>
      <c r="F1707" s="128"/>
      <c r="G1707" s="124" t="e">
        <f>VLOOKUP(F1707,[2]零件成本10.26!$B$2:$C$7802,2,0)</f>
        <v>#N/A</v>
      </c>
      <c r="H1707" s="16"/>
      <c r="I1707" s="128" t="str">
        <f t="shared" si="261"/>
        <v/>
      </c>
      <c r="J1707" s="16"/>
      <c r="K1707" s="128"/>
      <c r="L1707" s="16"/>
      <c r="M1707" s="69"/>
      <c r="N1707" s="69"/>
      <c r="O1707" s="69"/>
      <c r="P1707" s="100">
        <f t="shared" si="262"/>
        <v>0</v>
      </c>
      <c r="Q1707" s="146"/>
      <c r="R1707" s="140" t="str">
        <f t="shared" si="263"/>
        <v>0</v>
      </c>
      <c r="S1707" s="140" t="str">
        <f t="shared" si="264"/>
        <v>0</v>
      </c>
      <c r="T1707" s="144"/>
      <c r="U1707" s="106"/>
      <c r="V1707" s="142">
        <f t="shared" si="265"/>
        <v>0</v>
      </c>
      <c r="W1707" s="142">
        <f t="shared" si="266"/>
        <v>0</v>
      </c>
      <c r="X1707" s="108">
        <f t="shared" si="267"/>
        <v>0</v>
      </c>
      <c r="Y1707" s="108">
        <f t="shared" si="268"/>
        <v>0</v>
      </c>
      <c r="Z1707" s="108">
        <f t="shared" si="269"/>
        <v>0</v>
      </c>
      <c r="AA1707" s="151"/>
      <c r="AB1707" s="47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</row>
    <row r="1708" s="4" customFormat="1" ht="19" customHeight="1" spans="1:67">
      <c r="A1708" s="94">
        <f t="shared" si="260"/>
        <v>1707</v>
      </c>
      <c r="B1708" s="95"/>
      <c r="C1708" s="69"/>
      <c r="D1708" s="16"/>
      <c r="E1708" s="69"/>
      <c r="F1708" s="128"/>
      <c r="G1708" s="124" t="e">
        <f>VLOOKUP(F1708,[2]零件成本10.26!$B$2:$C$7802,2,0)</f>
        <v>#N/A</v>
      </c>
      <c r="H1708" s="16"/>
      <c r="I1708" s="128" t="str">
        <f t="shared" si="261"/>
        <v/>
      </c>
      <c r="J1708" s="16"/>
      <c r="K1708" s="128"/>
      <c r="L1708" s="16"/>
      <c r="M1708" s="69"/>
      <c r="N1708" s="69"/>
      <c r="O1708" s="69"/>
      <c r="P1708" s="100">
        <f t="shared" si="262"/>
        <v>0</v>
      </c>
      <c r="Q1708" s="146"/>
      <c r="R1708" s="140" t="str">
        <f t="shared" si="263"/>
        <v>0</v>
      </c>
      <c r="S1708" s="140" t="str">
        <f t="shared" si="264"/>
        <v>0</v>
      </c>
      <c r="T1708" s="144"/>
      <c r="U1708" s="106"/>
      <c r="V1708" s="142">
        <f t="shared" si="265"/>
        <v>0</v>
      </c>
      <c r="W1708" s="142">
        <f t="shared" si="266"/>
        <v>0</v>
      </c>
      <c r="X1708" s="108">
        <f t="shared" si="267"/>
        <v>0</v>
      </c>
      <c r="Y1708" s="108">
        <f t="shared" si="268"/>
        <v>0</v>
      </c>
      <c r="Z1708" s="108">
        <f t="shared" si="269"/>
        <v>0</v>
      </c>
      <c r="AA1708" s="151"/>
      <c r="AB1708" s="47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</row>
    <row r="1709" s="4" customFormat="1" ht="19" customHeight="1" spans="1:67">
      <c r="A1709" s="94">
        <f t="shared" si="260"/>
        <v>1708</v>
      </c>
      <c r="B1709" s="95"/>
      <c r="C1709" s="69"/>
      <c r="D1709" s="16"/>
      <c r="E1709" s="69"/>
      <c r="F1709" s="128"/>
      <c r="G1709" s="124" t="e">
        <f>VLOOKUP(F1709,[2]零件成本10.26!$B$2:$C$7802,2,0)</f>
        <v>#N/A</v>
      </c>
      <c r="H1709" s="16"/>
      <c r="I1709" s="128" t="str">
        <f t="shared" si="261"/>
        <v/>
      </c>
      <c r="J1709" s="16"/>
      <c r="K1709" s="128"/>
      <c r="L1709" s="16"/>
      <c r="M1709" s="69"/>
      <c r="N1709" s="69"/>
      <c r="O1709" s="69"/>
      <c r="P1709" s="100">
        <f t="shared" si="262"/>
        <v>0</v>
      </c>
      <c r="Q1709" s="146"/>
      <c r="R1709" s="140" t="str">
        <f t="shared" si="263"/>
        <v>0</v>
      </c>
      <c r="S1709" s="140" t="str">
        <f t="shared" si="264"/>
        <v>0</v>
      </c>
      <c r="T1709" s="144"/>
      <c r="U1709" s="106"/>
      <c r="V1709" s="142">
        <f t="shared" si="265"/>
        <v>0</v>
      </c>
      <c r="W1709" s="142">
        <f t="shared" si="266"/>
        <v>0</v>
      </c>
      <c r="X1709" s="108">
        <f t="shared" si="267"/>
        <v>0</v>
      </c>
      <c r="Y1709" s="108">
        <f t="shared" si="268"/>
        <v>0</v>
      </c>
      <c r="Z1709" s="108">
        <f t="shared" si="269"/>
        <v>0</v>
      </c>
      <c r="AA1709" s="151"/>
      <c r="AB1709" s="47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</row>
    <row r="1710" s="4" customFormat="1" ht="19" customHeight="1" spans="1:67">
      <c r="A1710" s="94">
        <f t="shared" si="260"/>
        <v>1709</v>
      </c>
      <c r="B1710" s="95"/>
      <c r="C1710" s="69"/>
      <c r="D1710" s="16"/>
      <c r="E1710" s="69"/>
      <c r="F1710" s="128"/>
      <c r="G1710" s="124" t="e">
        <f>VLOOKUP(F1710,[2]零件成本10.26!$B$2:$C$7802,2,0)</f>
        <v>#N/A</v>
      </c>
      <c r="H1710" s="16"/>
      <c r="I1710" s="128" t="str">
        <f t="shared" si="261"/>
        <v/>
      </c>
      <c r="J1710" s="16"/>
      <c r="K1710" s="128"/>
      <c r="L1710" s="16"/>
      <c r="M1710" s="69"/>
      <c r="N1710" s="69"/>
      <c r="O1710" s="69"/>
      <c r="P1710" s="100">
        <f t="shared" si="262"/>
        <v>0</v>
      </c>
      <c r="Q1710" s="146"/>
      <c r="R1710" s="140" t="str">
        <f t="shared" si="263"/>
        <v>0</v>
      </c>
      <c r="S1710" s="140" t="str">
        <f t="shared" si="264"/>
        <v>0</v>
      </c>
      <c r="T1710" s="144"/>
      <c r="U1710" s="106"/>
      <c r="V1710" s="142">
        <f t="shared" si="265"/>
        <v>0</v>
      </c>
      <c r="W1710" s="142">
        <f t="shared" si="266"/>
        <v>0</v>
      </c>
      <c r="X1710" s="108">
        <f t="shared" si="267"/>
        <v>0</v>
      </c>
      <c r="Y1710" s="108">
        <f t="shared" si="268"/>
        <v>0</v>
      </c>
      <c r="Z1710" s="108">
        <f t="shared" si="269"/>
        <v>0</v>
      </c>
      <c r="AA1710" s="151"/>
      <c r="AB1710" s="47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</row>
    <row r="1711" s="4" customFormat="1" ht="19" customHeight="1" spans="1:67">
      <c r="A1711" s="94">
        <f t="shared" si="260"/>
        <v>1710</v>
      </c>
      <c r="B1711" s="95"/>
      <c r="C1711" s="69"/>
      <c r="D1711" s="16"/>
      <c r="E1711" s="69"/>
      <c r="F1711" s="128"/>
      <c r="G1711" s="124" t="e">
        <f>VLOOKUP(F1711,[2]零件成本10.26!$B$2:$C$7802,2,0)</f>
        <v>#N/A</v>
      </c>
      <c r="H1711" s="16"/>
      <c r="I1711" s="128" t="str">
        <f t="shared" si="261"/>
        <v/>
      </c>
      <c r="J1711" s="16"/>
      <c r="K1711" s="128"/>
      <c r="L1711" s="16"/>
      <c r="M1711" s="69"/>
      <c r="N1711" s="69"/>
      <c r="O1711" s="69"/>
      <c r="P1711" s="100">
        <f t="shared" si="262"/>
        <v>0</v>
      </c>
      <c r="Q1711" s="146"/>
      <c r="R1711" s="140" t="str">
        <f t="shared" si="263"/>
        <v>0</v>
      </c>
      <c r="S1711" s="140" t="str">
        <f t="shared" si="264"/>
        <v>0</v>
      </c>
      <c r="T1711" s="144"/>
      <c r="U1711" s="106"/>
      <c r="V1711" s="142">
        <f t="shared" si="265"/>
        <v>0</v>
      </c>
      <c r="W1711" s="142">
        <f t="shared" si="266"/>
        <v>0</v>
      </c>
      <c r="X1711" s="108">
        <f t="shared" si="267"/>
        <v>0</v>
      </c>
      <c r="Y1711" s="108">
        <f t="shared" si="268"/>
        <v>0</v>
      </c>
      <c r="Z1711" s="108">
        <f t="shared" si="269"/>
        <v>0</v>
      </c>
      <c r="AA1711" s="151"/>
      <c r="AB1711" s="47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</row>
    <row r="1712" s="4" customFormat="1" ht="19" customHeight="1" spans="1:67">
      <c r="A1712" s="94">
        <f t="shared" si="260"/>
        <v>1711</v>
      </c>
      <c r="B1712" s="95"/>
      <c r="C1712" s="69"/>
      <c r="D1712" s="16"/>
      <c r="E1712" s="69"/>
      <c r="F1712" s="128"/>
      <c r="G1712" s="124" t="e">
        <f>VLOOKUP(F1712,[2]零件成本10.26!$B$2:$C$7802,2,0)</f>
        <v>#N/A</v>
      </c>
      <c r="H1712" s="16"/>
      <c r="I1712" s="128" t="str">
        <f t="shared" si="261"/>
        <v/>
      </c>
      <c r="J1712" s="16"/>
      <c r="K1712" s="128"/>
      <c r="L1712" s="16"/>
      <c r="M1712" s="69"/>
      <c r="N1712" s="69"/>
      <c r="O1712" s="69"/>
      <c r="P1712" s="100">
        <f t="shared" si="262"/>
        <v>0</v>
      </c>
      <c r="Q1712" s="146"/>
      <c r="R1712" s="140" t="str">
        <f t="shared" si="263"/>
        <v>0</v>
      </c>
      <c r="S1712" s="140" t="str">
        <f t="shared" si="264"/>
        <v>0</v>
      </c>
      <c r="T1712" s="144"/>
      <c r="U1712" s="106"/>
      <c r="V1712" s="142">
        <f t="shared" si="265"/>
        <v>0</v>
      </c>
      <c r="W1712" s="142">
        <f t="shared" si="266"/>
        <v>0</v>
      </c>
      <c r="X1712" s="108">
        <f t="shared" si="267"/>
        <v>0</v>
      </c>
      <c r="Y1712" s="108">
        <f t="shared" si="268"/>
        <v>0</v>
      </c>
      <c r="Z1712" s="108">
        <f t="shared" si="269"/>
        <v>0</v>
      </c>
      <c r="AA1712" s="151"/>
      <c r="AB1712" s="47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</row>
    <row r="1713" s="4" customFormat="1" ht="19" customHeight="1" spans="1:67">
      <c r="A1713" s="94">
        <f t="shared" si="260"/>
        <v>1712</v>
      </c>
      <c r="B1713" s="95"/>
      <c r="C1713" s="69"/>
      <c r="D1713" s="16"/>
      <c r="E1713" s="69"/>
      <c r="F1713" s="128"/>
      <c r="G1713" s="124" t="e">
        <f>VLOOKUP(F1713,[2]零件成本10.26!$B$2:$C$7802,2,0)</f>
        <v>#N/A</v>
      </c>
      <c r="H1713" s="16"/>
      <c r="I1713" s="128" t="str">
        <f t="shared" si="261"/>
        <v/>
      </c>
      <c r="J1713" s="16"/>
      <c r="K1713" s="128"/>
      <c r="L1713" s="16"/>
      <c r="M1713" s="69"/>
      <c r="N1713" s="69"/>
      <c r="O1713" s="69"/>
      <c r="P1713" s="100">
        <f t="shared" si="262"/>
        <v>0</v>
      </c>
      <c r="Q1713" s="146"/>
      <c r="R1713" s="140" t="str">
        <f t="shared" si="263"/>
        <v>0</v>
      </c>
      <c r="S1713" s="140" t="str">
        <f t="shared" si="264"/>
        <v>0</v>
      </c>
      <c r="T1713" s="144"/>
      <c r="U1713" s="106"/>
      <c r="V1713" s="142">
        <f t="shared" si="265"/>
        <v>0</v>
      </c>
      <c r="W1713" s="142">
        <f t="shared" si="266"/>
        <v>0</v>
      </c>
      <c r="X1713" s="108">
        <f t="shared" si="267"/>
        <v>0</v>
      </c>
      <c r="Y1713" s="108">
        <f t="shared" si="268"/>
        <v>0</v>
      </c>
      <c r="Z1713" s="108">
        <f t="shared" si="269"/>
        <v>0</v>
      </c>
      <c r="AA1713" s="151"/>
      <c r="AB1713" s="47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</row>
    <row r="1714" s="4" customFormat="1" ht="19" customHeight="1" spans="1:67">
      <c r="A1714" s="94">
        <f t="shared" si="260"/>
        <v>1713</v>
      </c>
      <c r="B1714" s="95"/>
      <c r="C1714" s="69"/>
      <c r="D1714" s="16"/>
      <c r="E1714" s="69"/>
      <c r="F1714" s="128"/>
      <c r="G1714" s="124" t="e">
        <f>VLOOKUP(F1714,[2]零件成本10.26!$B$2:$C$7802,2,0)</f>
        <v>#N/A</v>
      </c>
      <c r="H1714" s="16"/>
      <c r="I1714" s="128" t="str">
        <f t="shared" si="261"/>
        <v/>
      </c>
      <c r="J1714" s="16"/>
      <c r="K1714" s="128"/>
      <c r="L1714" s="16"/>
      <c r="M1714" s="69"/>
      <c r="N1714" s="69"/>
      <c r="O1714" s="69"/>
      <c r="P1714" s="100">
        <f t="shared" si="262"/>
        <v>0</v>
      </c>
      <c r="Q1714" s="146"/>
      <c r="R1714" s="140" t="str">
        <f t="shared" si="263"/>
        <v>0</v>
      </c>
      <c r="S1714" s="140" t="str">
        <f t="shared" si="264"/>
        <v>0</v>
      </c>
      <c r="T1714" s="144"/>
      <c r="U1714" s="106"/>
      <c r="V1714" s="142">
        <f t="shared" si="265"/>
        <v>0</v>
      </c>
      <c r="W1714" s="142">
        <f t="shared" si="266"/>
        <v>0</v>
      </c>
      <c r="X1714" s="108">
        <f t="shared" si="267"/>
        <v>0</v>
      </c>
      <c r="Y1714" s="108">
        <f t="shared" si="268"/>
        <v>0</v>
      </c>
      <c r="Z1714" s="108">
        <f t="shared" si="269"/>
        <v>0</v>
      </c>
      <c r="AA1714" s="151"/>
      <c r="AB1714" s="47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</row>
    <row r="1715" s="4" customFormat="1" ht="19" customHeight="1" spans="1:67">
      <c r="A1715" s="94">
        <f t="shared" si="260"/>
        <v>1714</v>
      </c>
      <c r="B1715" s="95"/>
      <c r="C1715" s="69"/>
      <c r="D1715" s="16"/>
      <c r="E1715" s="69"/>
      <c r="F1715" s="128"/>
      <c r="G1715" s="124" t="e">
        <f>VLOOKUP(F1715,[2]零件成本10.26!$B$2:$C$7802,2,0)</f>
        <v>#N/A</v>
      </c>
      <c r="H1715" s="16"/>
      <c r="I1715" s="128" t="str">
        <f t="shared" si="261"/>
        <v/>
      </c>
      <c r="J1715" s="16"/>
      <c r="K1715" s="128"/>
      <c r="L1715" s="16"/>
      <c r="M1715" s="69"/>
      <c r="N1715" s="69"/>
      <c r="O1715" s="69"/>
      <c r="P1715" s="100">
        <f t="shared" si="262"/>
        <v>0</v>
      </c>
      <c r="Q1715" s="146"/>
      <c r="R1715" s="140" t="str">
        <f t="shared" si="263"/>
        <v>0</v>
      </c>
      <c r="S1715" s="140" t="str">
        <f t="shared" si="264"/>
        <v>0</v>
      </c>
      <c r="T1715" s="144"/>
      <c r="U1715" s="106"/>
      <c r="V1715" s="142">
        <f t="shared" si="265"/>
        <v>0</v>
      </c>
      <c r="W1715" s="142">
        <f t="shared" si="266"/>
        <v>0</v>
      </c>
      <c r="X1715" s="108">
        <f t="shared" si="267"/>
        <v>0</v>
      </c>
      <c r="Y1715" s="108">
        <f t="shared" si="268"/>
        <v>0</v>
      </c>
      <c r="Z1715" s="108">
        <f t="shared" si="269"/>
        <v>0</v>
      </c>
      <c r="AA1715" s="151"/>
      <c r="AB1715" s="47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</row>
    <row r="1716" s="4" customFormat="1" ht="19" customHeight="1" spans="1:67">
      <c r="A1716" s="94">
        <f t="shared" si="260"/>
        <v>1715</v>
      </c>
      <c r="B1716" s="95"/>
      <c r="C1716" s="69"/>
      <c r="D1716" s="16"/>
      <c r="E1716" s="69"/>
      <c r="F1716" s="128"/>
      <c r="G1716" s="124" t="e">
        <f>VLOOKUP(F1716,[2]零件成本10.26!$B$2:$C$7802,2,0)</f>
        <v>#N/A</v>
      </c>
      <c r="H1716" s="16"/>
      <c r="I1716" s="128" t="str">
        <f t="shared" si="261"/>
        <v/>
      </c>
      <c r="J1716" s="16"/>
      <c r="K1716" s="128"/>
      <c r="L1716" s="16"/>
      <c r="M1716" s="69"/>
      <c r="N1716" s="69"/>
      <c r="O1716" s="69"/>
      <c r="P1716" s="100">
        <f t="shared" si="262"/>
        <v>0</v>
      </c>
      <c r="Q1716" s="146"/>
      <c r="R1716" s="140" t="str">
        <f t="shared" si="263"/>
        <v>0</v>
      </c>
      <c r="S1716" s="140" t="str">
        <f t="shared" si="264"/>
        <v>0</v>
      </c>
      <c r="T1716" s="144"/>
      <c r="U1716" s="106"/>
      <c r="V1716" s="142">
        <f t="shared" si="265"/>
        <v>0</v>
      </c>
      <c r="W1716" s="142">
        <f t="shared" si="266"/>
        <v>0</v>
      </c>
      <c r="X1716" s="108">
        <f t="shared" si="267"/>
        <v>0</v>
      </c>
      <c r="Y1716" s="108">
        <f t="shared" si="268"/>
        <v>0</v>
      </c>
      <c r="Z1716" s="108">
        <f t="shared" si="269"/>
        <v>0</v>
      </c>
      <c r="AA1716" s="151"/>
      <c r="AB1716" s="47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</row>
    <row r="1717" s="4" customFormat="1" ht="19" customHeight="1" spans="1:67">
      <c r="A1717" s="94">
        <f t="shared" si="260"/>
        <v>1716</v>
      </c>
      <c r="B1717" s="95"/>
      <c r="C1717" s="69"/>
      <c r="D1717" s="16"/>
      <c r="E1717" s="69"/>
      <c r="F1717" s="128"/>
      <c r="G1717" s="124" t="e">
        <f>VLOOKUP(F1717,[2]零件成本10.26!$B$2:$C$7802,2,0)</f>
        <v>#N/A</v>
      </c>
      <c r="H1717" s="16"/>
      <c r="I1717" s="128" t="str">
        <f t="shared" si="261"/>
        <v/>
      </c>
      <c r="J1717" s="16"/>
      <c r="K1717" s="128"/>
      <c r="L1717" s="16"/>
      <c r="M1717" s="69"/>
      <c r="N1717" s="69"/>
      <c r="O1717" s="69"/>
      <c r="P1717" s="100">
        <f t="shared" si="262"/>
        <v>0</v>
      </c>
      <c r="Q1717" s="146"/>
      <c r="R1717" s="140" t="str">
        <f t="shared" si="263"/>
        <v>0</v>
      </c>
      <c r="S1717" s="140" t="str">
        <f t="shared" si="264"/>
        <v>0</v>
      </c>
      <c r="T1717" s="144"/>
      <c r="U1717" s="106"/>
      <c r="V1717" s="142">
        <f t="shared" si="265"/>
        <v>0</v>
      </c>
      <c r="W1717" s="142">
        <f t="shared" si="266"/>
        <v>0</v>
      </c>
      <c r="X1717" s="108">
        <f t="shared" si="267"/>
        <v>0</v>
      </c>
      <c r="Y1717" s="108">
        <f t="shared" si="268"/>
        <v>0</v>
      </c>
      <c r="Z1717" s="108">
        <f t="shared" si="269"/>
        <v>0</v>
      </c>
      <c r="AA1717" s="151"/>
      <c r="AB1717" s="47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</row>
    <row r="1718" s="4" customFormat="1" ht="19" customHeight="1" spans="1:67">
      <c r="A1718" s="94">
        <f t="shared" si="260"/>
        <v>1717</v>
      </c>
      <c r="B1718" s="95"/>
      <c r="C1718" s="69"/>
      <c r="D1718" s="16"/>
      <c r="E1718" s="69"/>
      <c r="F1718" s="128"/>
      <c r="G1718" s="124" t="e">
        <f>VLOOKUP(F1718,[2]零件成本10.26!$B$2:$C$7802,2,0)</f>
        <v>#N/A</v>
      </c>
      <c r="H1718" s="16"/>
      <c r="I1718" s="128" t="str">
        <f t="shared" si="261"/>
        <v/>
      </c>
      <c r="J1718" s="16"/>
      <c r="K1718" s="128"/>
      <c r="L1718" s="16"/>
      <c r="M1718" s="69"/>
      <c r="N1718" s="69"/>
      <c r="O1718" s="69"/>
      <c r="P1718" s="100">
        <f t="shared" si="262"/>
        <v>0</v>
      </c>
      <c r="Q1718" s="146"/>
      <c r="R1718" s="140" t="str">
        <f t="shared" si="263"/>
        <v>0</v>
      </c>
      <c r="S1718" s="140" t="str">
        <f t="shared" si="264"/>
        <v>0</v>
      </c>
      <c r="T1718" s="144"/>
      <c r="U1718" s="106"/>
      <c r="V1718" s="142">
        <f t="shared" si="265"/>
        <v>0</v>
      </c>
      <c r="W1718" s="142">
        <f t="shared" si="266"/>
        <v>0</v>
      </c>
      <c r="X1718" s="108">
        <f t="shared" si="267"/>
        <v>0</v>
      </c>
      <c r="Y1718" s="108">
        <f t="shared" si="268"/>
        <v>0</v>
      </c>
      <c r="Z1718" s="108">
        <f t="shared" si="269"/>
        <v>0</v>
      </c>
      <c r="AA1718" s="151"/>
      <c r="AB1718" s="47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</row>
    <row r="1719" s="4" customFormat="1" ht="19" customHeight="1" spans="1:67">
      <c r="A1719" s="94">
        <f t="shared" si="260"/>
        <v>1718</v>
      </c>
      <c r="B1719" s="95"/>
      <c r="C1719" s="69"/>
      <c r="D1719" s="16"/>
      <c r="E1719" s="69"/>
      <c r="F1719" s="128"/>
      <c r="G1719" s="124" t="e">
        <f>VLOOKUP(F1719,[2]零件成本10.26!$B$2:$C$7802,2,0)</f>
        <v>#N/A</v>
      </c>
      <c r="H1719" s="16"/>
      <c r="I1719" s="128" t="str">
        <f t="shared" si="261"/>
        <v/>
      </c>
      <c r="J1719" s="16"/>
      <c r="K1719" s="128"/>
      <c r="L1719" s="16"/>
      <c r="M1719" s="69"/>
      <c r="N1719" s="69"/>
      <c r="O1719" s="69"/>
      <c r="P1719" s="100">
        <f t="shared" si="262"/>
        <v>0</v>
      </c>
      <c r="Q1719" s="146"/>
      <c r="R1719" s="140" t="str">
        <f t="shared" si="263"/>
        <v>0</v>
      </c>
      <c r="S1719" s="140" t="str">
        <f t="shared" si="264"/>
        <v>0</v>
      </c>
      <c r="T1719" s="144"/>
      <c r="U1719" s="106"/>
      <c r="V1719" s="142">
        <f t="shared" si="265"/>
        <v>0</v>
      </c>
      <c r="W1719" s="142">
        <f t="shared" si="266"/>
        <v>0</v>
      </c>
      <c r="X1719" s="108">
        <f t="shared" si="267"/>
        <v>0</v>
      </c>
      <c r="Y1719" s="108">
        <f t="shared" si="268"/>
        <v>0</v>
      </c>
      <c r="Z1719" s="108">
        <f t="shared" si="269"/>
        <v>0</v>
      </c>
      <c r="AA1719" s="151"/>
      <c r="AB1719" s="47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</row>
    <row r="1720" s="4" customFormat="1" ht="19" customHeight="1" spans="1:67">
      <c r="A1720" s="94">
        <f t="shared" si="260"/>
        <v>1719</v>
      </c>
      <c r="B1720" s="95"/>
      <c r="C1720" s="69"/>
      <c r="D1720" s="16"/>
      <c r="E1720" s="69"/>
      <c r="F1720" s="128"/>
      <c r="G1720" s="124" t="e">
        <f>VLOOKUP(F1720,[2]零件成本10.26!$B$2:$C$7802,2,0)</f>
        <v>#N/A</v>
      </c>
      <c r="H1720" s="16"/>
      <c r="I1720" s="128" t="str">
        <f t="shared" si="261"/>
        <v/>
      </c>
      <c r="J1720" s="16"/>
      <c r="K1720" s="128"/>
      <c r="L1720" s="16"/>
      <c r="M1720" s="69"/>
      <c r="N1720" s="69"/>
      <c r="O1720" s="69"/>
      <c r="P1720" s="100">
        <f t="shared" si="262"/>
        <v>0</v>
      </c>
      <c r="Q1720" s="146"/>
      <c r="R1720" s="140" t="str">
        <f t="shared" si="263"/>
        <v>0</v>
      </c>
      <c r="S1720" s="140" t="str">
        <f t="shared" si="264"/>
        <v>0</v>
      </c>
      <c r="T1720" s="144"/>
      <c r="U1720" s="106"/>
      <c r="V1720" s="142">
        <f t="shared" si="265"/>
        <v>0</v>
      </c>
      <c r="W1720" s="142">
        <f t="shared" si="266"/>
        <v>0</v>
      </c>
      <c r="X1720" s="108">
        <f t="shared" si="267"/>
        <v>0</v>
      </c>
      <c r="Y1720" s="108">
        <f t="shared" si="268"/>
        <v>0</v>
      </c>
      <c r="Z1720" s="108">
        <f t="shared" si="269"/>
        <v>0</v>
      </c>
      <c r="AA1720" s="151"/>
      <c r="AB1720" s="47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</row>
    <row r="1721" s="4" customFormat="1" ht="19" customHeight="1" spans="1:67">
      <c r="A1721" s="94">
        <f t="shared" si="260"/>
        <v>1720</v>
      </c>
      <c r="B1721" s="95"/>
      <c r="C1721" s="69"/>
      <c r="D1721" s="16"/>
      <c r="E1721" s="69"/>
      <c r="F1721" s="128"/>
      <c r="G1721" s="124" t="e">
        <f>VLOOKUP(F1721,[2]零件成本10.26!$B$2:$C$7802,2,0)</f>
        <v>#N/A</v>
      </c>
      <c r="H1721" s="16"/>
      <c r="I1721" s="128" t="str">
        <f t="shared" si="261"/>
        <v/>
      </c>
      <c r="J1721" s="16"/>
      <c r="K1721" s="128"/>
      <c r="L1721" s="16"/>
      <c r="M1721" s="69"/>
      <c r="N1721" s="69"/>
      <c r="O1721" s="69"/>
      <c r="P1721" s="100">
        <f t="shared" si="262"/>
        <v>0</v>
      </c>
      <c r="Q1721" s="146"/>
      <c r="R1721" s="140" t="str">
        <f t="shared" si="263"/>
        <v>0</v>
      </c>
      <c r="S1721" s="140" t="str">
        <f t="shared" si="264"/>
        <v>0</v>
      </c>
      <c r="T1721" s="144"/>
      <c r="U1721" s="106"/>
      <c r="V1721" s="142">
        <f t="shared" si="265"/>
        <v>0</v>
      </c>
      <c r="W1721" s="142">
        <f t="shared" si="266"/>
        <v>0</v>
      </c>
      <c r="X1721" s="108">
        <f t="shared" si="267"/>
        <v>0</v>
      </c>
      <c r="Y1721" s="108">
        <f t="shared" si="268"/>
        <v>0</v>
      </c>
      <c r="Z1721" s="108">
        <f t="shared" si="269"/>
        <v>0</v>
      </c>
      <c r="AA1721" s="151"/>
      <c r="AB1721" s="47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</row>
    <row r="1722" s="4" customFormat="1" ht="19" customHeight="1" spans="1:67">
      <c r="A1722" s="94">
        <f t="shared" si="260"/>
        <v>1721</v>
      </c>
      <c r="B1722" s="95"/>
      <c r="C1722" s="69"/>
      <c r="D1722" s="16"/>
      <c r="E1722" s="69"/>
      <c r="F1722" s="128"/>
      <c r="G1722" s="124" t="e">
        <f>VLOOKUP(F1722,[2]零件成本10.26!$B$2:$C$7802,2,0)</f>
        <v>#N/A</v>
      </c>
      <c r="H1722" s="16"/>
      <c r="I1722" s="128" t="str">
        <f t="shared" si="261"/>
        <v/>
      </c>
      <c r="J1722" s="16"/>
      <c r="K1722" s="128"/>
      <c r="L1722" s="16"/>
      <c r="M1722" s="69"/>
      <c r="N1722" s="69"/>
      <c r="O1722" s="69"/>
      <c r="P1722" s="100">
        <f t="shared" si="262"/>
        <v>0</v>
      </c>
      <c r="Q1722" s="146"/>
      <c r="R1722" s="140" t="str">
        <f t="shared" si="263"/>
        <v>0</v>
      </c>
      <c r="S1722" s="140" t="str">
        <f t="shared" si="264"/>
        <v>0</v>
      </c>
      <c r="T1722" s="144"/>
      <c r="U1722" s="106"/>
      <c r="V1722" s="142">
        <f t="shared" si="265"/>
        <v>0</v>
      </c>
      <c r="W1722" s="142">
        <f t="shared" si="266"/>
        <v>0</v>
      </c>
      <c r="X1722" s="108">
        <f t="shared" si="267"/>
        <v>0</v>
      </c>
      <c r="Y1722" s="108">
        <f t="shared" si="268"/>
        <v>0</v>
      </c>
      <c r="Z1722" s="108">
        <f t="shared" si="269"/>
        <v>0</v>
      </c>
      <c r="AA1722" s="151"/>
      <c r="AB1722" s="47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</row>
    <row r="1723" s="4" customFormat="1" ht="19" customHeight="1" spans="1:67">
      <c r="A1723" s="94">
        <f t="shared" si="260"/>
        <v>1722</v>
      </c>
      <c r="B1723" s="95"/>
      <c r="C1723" s="69"/>
      <c r="D1723" s="16"/>
      <c r="E1723" s="69"/>
      <c r="F1723" s="128"/>
      <c r="G1723" s="124" t="e">
        <f>VLOOKUP(F1723,[2]零件成本10.26!$B$2:$C$7802,2,0)</f>
        <v>#N/A</v>
      </c>
      <c r="H1723" s="16"/>
      <c r="I1723" s="128" t="str">
        <f t="shared" si="261"/>
        <v/>
      </c>
      <c r="J1723" s="16"/>
      <c r="K1723" s="128"/>
      <c r="L1723" s="16"/>
      <c r="M1723" s="69"/>
      <c r="N1723" s="69"/>
      <c r="O1723" s="69"/>
      <c r="P1723" s="100">
        <f t="shared" si="262"/>
        <v>0</v>
      </c>
      <c r="Q1723" s="146"/>
      <c r="R1723" s="140" t="str">
        <f t="shared" si="263"/>
        <v>0</v>
      </c>
      <c r="S1723" s="140" t="str">
        <f t="shared" si="264"/>
        <v>0</v>
      </c>
      <c r="T1723" s="144"/>
      <c r="U1723" s="106"/>
      <c r="V1723" s="142">
        <f t="shared" si="265"/>
        <v>0</v>
      </c>
      <c r="W1723" s="142">
        <f t="shared" si="266"/>
        <v>0</v>
      </c>
      <c r="X1723" s="108">
        <f t="shared" si="267"/>
        <v>0</v>
      </c>
      <c r="Y1723" s="108">
        <f t="shared" si="268"/>
        <v>0</v>
      </c>
      <c r="Z1723" s="108">
        <f t="shared" si="269"/>
        <v>0</v>
      </c>
      <c r="AA1723" s="151"/>
      <c r="AB1723" s="47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</row>
    <row r="1724" s="4" customFormat="1" ht="19" customHeight="1" spans="1:67">
      <c r="A1724" s="94">
        <f t="shared" si="260"/>
        <v>1723</v>
      </c>
      <c r="B1724" s="95"/>
      <c r="C1724" s="69"/>
      <c r="D1724" s="16"/>
      <c r="E1724" s="69"/>
      <c r="F1724" s="128"/>
      <c r="G1724" s="124" t="e">
        <f>VLOOKUP(F1724,[2]零件成本10.26!$B$2:$C$7802,2,0)</f>
        <v>#N/A</v>
      </c>
      <c r="H1724" s="16"/>
      <c r="I1724" s="128" t="str">
        <f t="shared" si="261"/>
        <v/>
      </c>
      <c r="J1724" s="16"/>
      <c r="K1724" s="128"/>
      <c r="L1724" s="16"/>
      <c r="M1724" s="69"/>
      <c r="N1724" s="69"/>
      <c r="O1724" s="69"/>
      <c r="P1724" s="100">
        <f t="shared" si="262"/>
        <v>0</v>
      </c>
      <c r="Q1724" s="146"/>
      <c r="R1724" s="140" t="str">
        <f t="shared" si="263"/>
        <v>0</v>
      </c>
      <c r="S1724" s="140" t="str">
        <f t="shared" si="264"/>
        <v>0</v>
      </c>
      <c r="T1724" s="144"/>
      <c r="U1724" s="106"/>
      <c r="V1724" s="142">
        <f t="shared" si="265"/>
        <v>0</v>
      </c>
      <c r="W1724" s="142">
        <f t="shared" si="266"/>
        <v>0</v>
      </c>
      <c r="X1724" s="108">
        <f t="shared" si="267"/>
        <v>0</v>
      </c>
      <c r="Y1724" s="108">
        <f t="shared" si="268"/>
        <v>0</v>
      </c>
      <c r="Z1724" s="108">
        <f t="shared" si="269"/>
        <v>0</v>
      </c>
      <c r="AA1724" s="151"/>
      <c r="AB1724" s="47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</row>
    <row r="1725" s="4" customFormat="1" ht="19" customHeight="1" spans="1:67">
      <c r="A1725" s="94">
        <f t="shared" si="260"/>
        <v>1724</v>
      </c>
      <c r="B1725" s="95"/>
      <c r="C1725" s="69"/>
      <c r="D1725" s="16"/>
      <c r="E1725" s="69"/>
      <c r="F1725" s="128"/>
      <c r="G1725" s="124" t="e">
        <f>VLOOKUP(F1725,[2]零件成本10.26!$B$2:$C$7802,2,0)</f>
        <v>#N/A</v>
      </c>
      <c r="H1725" s="16"/>
      <c r="I1725" s="128" t="str">
        <f t="shared" si="261"/>
        <v/>
      </c>
      <c r="J1725" s="16"/>
      <c r="K1725" s="128"/>
      <c r="L1725" s="16"/>
      <c r="M1725" s="69"/>
      <c r="N1725" s="69"/>
      <c r="O1725" s="69"/>
      <c r="P1725" s="100">
        <f t="shared" si="262"/>
        <v>0</v>
      </c>
      <c r="Q1725" s="146"/>
      <c r="R1725" s="140" t="str">
        <f t="shared" si="263"/>
        <v>0</v>
      </c>
      <c r="S1725" s="140" t="str">
        <f t="shared" si="264"/>
        <v>0</v>
      </c>
      <c r="T1725" s="144"/>
      <c r="U1725" s="106"/>
      <c r="V1725" s="142">
        <f t="shared" si="265"/>
        <v>0</v>
      </c>
      <c r="W1725" s="142">
        <f t="shared" si="266"/>
        <v>0</v>
      </c>
      <c r="X1725" s="108">
        <f t="shared" si="267"/>
        <v>0</v>
      </c>
      <c r="Y1725" s="108">
        <f t="shared" si="268"/>
        <v>0</v>
      </c>
      <c r="Z1725" s="108">
        <f t="shared" si="269"/>
        <v>0</v>
      </c>
      <c r="AA1725" s="151"/>
      <c r="AB1725" s="47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</row>
    <row r="1726" s="4" customFormat="1" ht="19" customHeight="1" spans="1:67">
      <c r="A1726" s="94">
        <f t="shared" si="260"/>
        <v>1725</v>
      </c>
      <c r="B1726" s="95"/>
      <c r="C1726" s="69"/>
      <c r="D1726" s="16"/>
      <c r="E1726" s="69"/>
      <c r="F1726" s="128"/>
      <c r="G1726" s="124" t="e">
        <f>VLOOKUP(F1726,[2]零件成本10.26!$B$2:$C$7802,2,0)</f>
        <v>#N/A</v>
      </c>
      <c r="H1726" s="16"/>
      <c r="I1726" s="128" t="str">
        <f t="shared" si="261"/>
        <v/>
      </c>
      <c r="J1726" s="16"/>
      <c r="K1726" s="128"/>
      <c r="L1726" s="16"/>
      <c r="M1726" s="69"/>
      <c r="N1726" s="69"/>
      <c r="O1726" s="69"/>
      <c r="P1726" s="100">
        <f t="shared" si="262"/>
        <v>0</v>
      </c>
      <c r="Q1726" s="146"/>
      <c r="R1726" s="140" t="str">
        <f t="shared" si="263"/>
        <v>0</v>
      </c>
      <c r="S1726" s="140" t="str">
        <f t="shared" si="264"/>
        <v>0</v>
      </c>
      <c r="T1726" s="144"/>
      <c r="U1726" s="106"/>
      <c r="V1726" s="142">
        <f t="shared" si="265"/>
        <v>0</v>
      </c>
      <c r="W1726" s="142">
        <f t="shared" si="266"/>
        <v>0</v>
      </c>
      <c r="X1726" s="108">
        <f t="shared" si="267"/>
        <v>0</v>
      </c>
      <c r="Y1726" s="108">
        <f t="shared" si="268"/>
        <v>0</v>
      </c>
      <c r="Z1726" s="108">
        <f t="shared" si="269"/>
        <v>0</v>
      </c>
      <c r="AA1726" s="151"/>
      <c r="AB1726" s="47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</row>
    <row r="1727" s="4" customFormat="1" ht="19" customHeight="1" spans="1:67">
      <c r="A1727" s="94">
        <f t="shared" si="260"/>
        <v>1726</v>
      </c>
      <c r="B1727" s="95"/>
      <c r="C1727" s="69"/>
      <c r="D1727" s="16"/>
      <c r="E1727" s="69"/>
      <c r="F1727" s="128"/>
      <c r="G1727" s="124" t="e">
        <f>VLOOKUP(F1727,[2]零件成本10.26!$B$2:$C$7802,2,0)</f>
        <v>#N/A</v>
      </c>
      <c r="H1727" s="16"/>
      <c r="I1727" s="128" t="str">
        <f t="shared" si="261"/>
        <v/>
      </c>
      <c r="J1727" s="16"/>
      <c r="K1727" s="128"/>
      <c r="L1727" s="16"/>
      <c r="M1727" s="69"/>
      <c r="N1727" s="69"/>
      <c r="O1727" s="69"/>
      <c r="P1727" s="100">
        <f t="shared" si="262"/>
        <v>0</v>
      </c>
      <c r="Q1727" s="146"/>
      <c r="R1727" s="140" t="str">
        <f t="shared" si="263"/>
        <v>0</v>
      </c>
      <c r="S1727" s="140" t="str">
        <f t="shared" si="264"/>
        <v>0</v>
      </c>
      <c r="T1727" s="144"/>
      <c r="U1727" s="106"/>
      <c r="V1727" s="142">
        <f t="shared" si="265"/>
        <v>0</v>
      </c>
      <c r="W1727" s="142">
        <f t="shared" si="266"/>
        <v>0</v>
      </c>
      <c r="X1727" s="108">
        <f t="shared" si="267"/>
        <v>0</v>
      </c>
      <c r="Y1727" s="108">
        <f t="shared" si="268"/>
        <v>0</v>
      </c>
      <c r="Z1727" s="108">
        <f t="shared" si="269"/>
        <v>0</v>
      </c>
      <c r="AA1727" s="151"/>
      <c r="AB1727" s="47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</row>
    <row r="1728" s="4" customFormat="1" ht="19" customHeight="1" spans="1:67">
      <c r="A1728" s="94">
        <f t="shared" si="260"/>
        <v>1727</v>
      </c>
      <c r="B1728" s="95"/>
      <c r="C1728" s="69"/>
      <c r="D1728" s="16"/>
      <c r="E1728" s="69"/>
      <c r="F1728" s="128"/>
      <c r="G1728" s="124" t="e">
        <f>VLOOKUP(F1728,[2]零件成本10.26!$B$2:$C$7802,2,0)</f>
        <v>#N/A</v>
      </c>
      <c r="H1728" s="16"/>
      <c r="I1728" s="128" t="str">
        <f t="shared" si="261"/>
        <v/>
      </c>
      <c r="J1728" s="16"/>
      <c r="K1728" s="128"/>
      <c r="L1728" s="16"/>
      <c r="M1728" s="69"/>
      <c r="N1728" s="69"/>
      <c r="O1728" s="69"/>
      <c r="P1728" s="100">
        <f t="shared" si="262"/>
        <v>0</v>
      </c>
      <c r="Q1728" s="146"/>
      <c r="R1728" s="140" t="str">
        <f t="shared" si="263"/>
        <v>0</v>
      </c>
      <c r="S1728" s="140" t="str">
        <f t="shared" si="264"/>
        <v>0</v>
      </c>
      <c r="T1728" s="144"/>
      <c r="U1728" s="106"/>
      <c r="V1728" s="142">
        <f t="shared" si="265"/>
        <v>0</v>
      </c>
      <c r="W1728" s="142">
        <f t="shared" si="266"/>
        <v>0</v>
      </c>
      <c r="X1728" s="108">
        <f t="shared" si="267"/>
        <v>0</v>
      </c>
      <c r="Y1728" s="108">
        <f t="shared" si="268"/>
        <v>0</v>
      </c>
      <c r="Z1728" s="108">
        <f t="shared" si="269"/>
        <v>0</v>
      </c>
      <c r="AA1728" s="151"/>
      <c r="AB1728" s="47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</row>
    <row r="1729" s="4" customFormat="1" ht="19" customHeight="1" spans="1:67">
      <c r="A1729" s="94">
        <f t="shared" si="260"/>
        <v>1728</v>
      </c>
      <c r="B1729" s="95"/>
      <c r="C1729" s="69"/>
      <c r="D1729" s="16"/>
      <c r="E1729" s="69"/>
      <c r="F1729" s="128"/>
      <c r="G1729" s="124" t="e">
        <f>VLOOKUP(F1729,[2]零件成本10.26!$B$2:$C$7802,2,0)</f>
        <v>#N/A</v>
      </c>
      <c r="H1729" s="16"/>
      <c r="I1729" s="128" t="str">
        <f t="shared" si="261"/>
        <v/>
      </c>
      <c r="J1729" s="16"/>
      <c r="K1729" s="128"/>
      <c r="L1729" s="16"/>
      <c r="M1729" s="69"/>
      <c r="N1729" s="69"/>
      <c r="O1729" s="69"/>
      <c r="P1729" s="100">
        <f t="shared" si="262"/>
        <v>0</v>
      </c>
      <c r="Q1729" s="146"/>
      <c r="R1729" s="140" t="str">
        <f t="shared" si="263"/>
        <v>0</v>
      </c>
      <c r="S1729" s="140" t="str">
        <f t="shared" si="264"/>
        <v>0</v>
      </c>
      <c r="T1729" s="144"/>
      <c r="U1729" s="106"/>
      <c r="V1729" s="142">
        <f t="shared" si="265"/>
        <v>0</v>
      </c>
      <c r="W1729" s="142">
        <f t="shared" si="266"/>
        <v>0</v>
      </c>
      <c r="X1729" s="108">
        <f t="shared" si="267"/>
        <v>0</v>
      </c>
      <c r="Y1729" s="108">
        <f t="shared" si="268"/>
        <v>0</v>
      </c>
      <c r="Z1729" s="108">
        <f t="shared" si="269"/>
        <v>0</v>
      </c>
      <c r="AA1729" s="151"/>
      <c r="AB1729" s="47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</row>
    <row r="1730" s="4" customFormat="1" ht="19" customHeight="1" spans="1:67">
      <c r="A1730" s="94">
        <f t="shared" ref="A1730:A1793" si="270">ROW()-1</f>
        <v>1729</v>
      </c>
      <c r="B1730" s="95"/>
      <c r="C1730" s="69"/>
      <c r="D1730" s="16"/>
      <c r="E1730" s="69"/>
      <c r="F1730" s="128"/>
      <c r="G1730" s="124" t="e">
        <f>VLOOKUP(F1730,[2]零件成本10.26!$B$2:$C$7802,2,0)</f>
        <v>#N/A</v>
      </c>
      <c r="H1730" s="16"/>
      <c r="I1730" s="128" t="str">
        <f t="shared" ref="I1730:I1793" si="271">C1730&amp;F1730</f>
        <v/>
      </c>
      <c r="J1730" s="16"/>
      <c r="K1730" s="128"/>
      <c r="L1730" s="16"/>
      <c r="M1730" s="69"/>
      <c r="N1730" s="69"/>
      <c r="O1730" s="69"/>
      <c r="P1730" s="100">
        <f t="shared" ref="P1730:P1793" si="272">K1730</f>
        <v>0</v>
      </c>
      <c r="Q1730" s="146"/>
      <c r="R1730" s="140" t="str">
        <f t="shared" ref="R1730:R1793" si="273">IF(P1730&gt;Q1730,P1730-Q1730,"0")</f>
        <v>0</v>
      </c>
      <c r="S1730" s="140" t="str">
        <f t="shared" ref="S1730:S1793" si="274">IF(P1730&lt;Q1730,P1730-Q1730,"0")</f>
        <v>0</v>
      </c>
      <c r="T1730" s="144"/>
      <c r="U1730" s="106"/>
      <c r="V1730" s="142">
        <f t="shared" ref="V1730:V1793" si="275">IFERROR(P1730*U1730,"")</f>
        <v>0</v>
      </c>
      <c r="W1730" s="142">
        <f t="shared" ref="W1730:W1793" si="276">IFERROR(Q1730*U1730,"")</f>
        <v>0</v>
      </c>
      <c r="X1730" s="108">
        <f t="shared" ref="X1730:X1793" si="277">IFERROR(R1730*U1730,"")</f>
        <v>0</v>
      </c>
      <c r="Y1730" s="108">
        <f t="shared" ref="Y1730:Y1793" si="278">IFERROR(S1730*U1730,"")</f>
        <v>0</v>
      </c>
      <c r="Z1730" s="108">
        <f t="shared" ref="Z1730:Z1793" si="279">V1730-W1730</f>
        <v>0</v>
      </c>
      <c r="AA1730" s="151"/>
      <c r="AB1730" s="47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</row>
    <row r="1731" s="4" customFormat="1" ht="19" customHeight="1" spans="1:67">
      <c r="A1731" s="94">
        <f t="shared" si="270"/>
        <v>1730</v>
      </c>
      <c r="B1731" s="95"/>
      <c r="C1731" s="69"/>
      <c r="D1731" s="16"/>
      <c r="E1731" s="69"/>
      <c r="F1731" s="128"/>
      <c r="G1731" s="124" t="e">
        <f>VLOOKUP(F1731,[2]零件成本10.26!$B$2:$C$7802,2,0)</f>
        <v>#N/A</v>
      </c>
      <c r="H1731" s="16"/>
      <c r="I1731" s="128" t="str">
        <f t="shared" si="271"/>
        <v/>
      </c>
      <c r="J1731" s="16"/>
      <c r="K1731" s="128"/>
      <c r="L1731" s="16"/>
      <c r="M1731" s="69"/>
      <c r="N1731" s="69"/>
      <c r="O1731" s="69"/>
      <c r="P1731" s="100">
        <f t="shared" si="272"/>
        <v>0</v>
      </c>
      <c r="Q1731" s="146"/>
      <c r="R1731" s="140" t="str">
        <f t="shared" si="273"/>
        <v>0</v>
      </c>
      <c r="S1731" s="140" t="str">
        <f t="shared" si="274"/>
        <v>0</v>
      </c>
      <c r="T1731" s="144"/>
      <c r="U1731" s="106"/>
      <c r="V1731" s="142">
        <f t="shared" si="275"/>
        <v>0</v>
      </c>
      <c r="W1731" s="142">
        <f t="shared" si="276"/>
        <v>0</v>
      </c>
      <c r="X1731" s="108">
        <f t="shared" si="277"/>
        <v>0</v>
      </c>
      <c r="Y1731" s="108">
        <f t="shared" si="278"/>
        <v>0</v>
      </c>
      <c r="Z1731" s="108">
        <f t="shared" si="279"/>
        <v>0</v>
      </c>
      <c r="AA1731" s="151"/>
      <c r="AB1731" s="47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</row>
    <row r="1732" s="4" customFormat="1" ht="19" customHeight="1" spans="1:67">
      <c r="A1732" s="94">
        <f t="shared" si="270"/>
        <v>1731</v>
      </c>
      <c r="B1732" s="95"/>
      <c r="C1732" s="69"/>
      <c r="D1732" s="16"/>
      <c r="E1732" s="69"/>
      <c r="F1732" s="128"/>
      <c r="G1732" s="124" t="e">
        <f>VLOOKUP(F1732,[2]零件成本10.26!$B$2:$C$7802,2,0)</f>
        <v>#N/A</v>
      </c>
      <c r="H1732" s="16"/>
      <c r="I1732" s="128" t="str">
        <f t="shared" si="271"/>
        <v/>
      </c>
      <c r="J1732" s="16"/>
      <c r="K1732" s="128"/>
      <c r="L1732" s="16"/>
      <c r="M1732" s="69"/>
      <c r="N1732" s="69"/>
      <c r="O1732" s="69"/>
      <c r="P1732" s="100">
        <f t="shared" si="272"/>
        <v>0</v>
      </c>
      <c r="Q1732" s="146"/>
      <c r="R1732" s="140" t="str">
        <f t="shared" si="273"/>
        <v>0</v>
      </c>
      <c r="S1732" s="140" t="str">
        <f t="shared" si="274"/>
        <v>0</v>
      </c>
      <c r="T1732" s="144"/>
      <c r="U1732" s="106"/>
      <c r="V1732" s="142">
        <f t="shared" si="275"/>
        <v>0</v>
      </c>
      <c r="W1732" s="142">
        <f t="shared" si="276"/>
        <v>0</v>
      </c>
      <c r="X1732" s="108">
        <f t="shared" si="277"/>
        <v>0</v>
      </c>
      <c r="Y1732" s="108">
        <f t="shared" si="278"/>
        <v>0</v>
      </c>
      <c r="Z1732" s="108">
        <f t="shared" si="279"/>
        <v>0</v>
      </c>
      <c r="AA1732" s="151"/>
      <c r="AB1732" s="47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</row>
    <row r="1733" s="4" customFormat="1" ht="19" customHeight="1" spans="1:67">
      <c r="A1733" s="94">
        <f t="shared" si="270"/>
        <v>1732</v>
      </c>
      <c r="B1733" s="95"/>
      <c r="C1733" s="69"/>
      <c r="D1733" s="16"/>
      <c r="E1733" s="69"/>
      <c r="F1733" s="128"/>
      <c r="G1733" s="124" t="e">
        <f>VLOOKUP(F1733,[2]零件成本10.26!$B$2:$C$7802,2,0)</f>
        <v>#N/A</v>
      </c>
      <c r="H1733" s="16"/>
      <c r="I1733" s="128" t="str">
        <f t="shared" si="271"/>
        <v/>
      </c>
      <c r="J1733" s="16"/>
      <c r="K1733" s="128"/>
      <c r="L1733" s="16"/>
      <c r="M1733" s="69"/>
      <c r="N1733" s="69"/>
      <c r="O1733" s="69"/>
      <c r="P1733" s="100">
        <f t="shared" si="272"/>
        <v>0</v>
      </c>
      <c r="Q1733" s="146"/>
      <c r="R1733" s="140" t="str">
        <f t="shared" si="273"/>
        <v>0</v>
      </c>
      <c r="S1733" s="140" t="str">
        <f t="shared" si="274"/>
        <v>0</v>
      </c>
      <c r="T1733" s="144"/>
      <c r="U1733" s="106"/>
      <c r="V1733" s="142">
        <f t="shared" si="275"/>
        <v>0</v>
      </c>
      <c r="W1733" s="142">
        <f t="shared" si="276"/>
        <v>0</v>
      </c>
      <c r="X1733" s="108">
        <f t="shared" si="277"/>
        <v>0</v>
      </c>
      <c r="Y1733" s="108">
        <f t="shared" si="278"/>
        <v>0</v>
      </c>
      <c r="Z1733" s="108">
        <f t="shared" si="279"/>
        <v>0</v>
      </c>
      <c r="AA1733" s="151"/>
      <c r="AB1733" s="47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</row>
    <row r="1734" s="4" customFormat="1" ht="19" customHeight="1" spans="1:67">
      <c r="A1734" s="94">
        <f t="shared" si="270"/>
        <v>1733</v>
      </c>
      <c r="B1734" s="95"/>
      <c r="C1734" s="69"/>
      <c r="D1734" s="16"/>
      <c r="E1734" s="69"/>
      <c r="F1734" s="128"/>
      <c r="G1734" s="124" t="e">
        <f>VLOOKUP(F1734,[2]零件成本10.26!$B$2:$C$7802,2,0)</f>
        <v>#N/A</v>
      </c>
      <c r="H1734" s="16"/>
      <c r="I1734" s="128" t="str">
        <f t="shared" si="271"/>
        <v/>
      </c>
      <c r="J1734" s="16"/>
      <c r="K1734" s="128"/>
      <c r="L1734" s="16"/>
      <c r="M1734" s="69"/>
      <c r="N1734" s="69"/>
      <c r="O1734" s="69"/>
      <c r="P1734" s="100">
        <f t="shared" si="272"/>
        <v>0</v>
      </c>
      <c r="Q1734" s="146"/>
      <c r="R1734" s="140" t="str">
        <f t="shared" si="273"/>
        <v>0</v>
      </c>
      <c r="S1734" s="140" t="str">
        <f t="shared" si="274"/>
        <v>0</v>
      </c>
      <c r="T1734" s="144"/>
      <c r="U1734" s="106"/>
      <c r="V1734" s="142">
        <f t="shared" si="275"/>
        <v>0</v>
      </c>
      <c r="W1734" s="142">
        <f t="shared" si="276"/>
        <v>0</v>
      </c>
      <c r="X1734" s="108">
        <f t="shared" si="277"/>
        <v>0</v>
      </c>
      <c r="Y1734" s="108">
        <f t="shared" si="278"/>
        <v>0</v>
      </c>
      <c r="Z1734" s="108">
        <f t="shared" si="279"/>
        <v>0</v>
      </c>
      <c r="AA1734" s="151"/>
      <c r="AB1734" s="47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</row>
    <row r="1735" s="4" customFormat="1" ht="19" customHeight="1" spans="1:67">
      <c r="A1735" s="94">
        <f t="shared" si="270"/>
        <v>1734</v>
      </c>
      <c r="B1735" s="95"/>
      <c r="C1735" s="69"/>
      <c r="D1735" s="16"/>
      <c r="E1735" s="69"/>
      <c r="F1735" s="128"/>
      <c r="G1735" s="124" t="e">
        <f>VLOOKUP(F1735,[2]零件成本10.26!$B$2:$C$7802,2,0)</f>
        <v>#N/A</v>
      </c>
      <c r="H1735" s="16"/>
      <c r="I1735" s="128" t="str">
        <f t="shared" si="271"/>
        <v/>
      </c>
      <c r="J1735" s="16"/>
      <c r="K1735" s="128"/>
      <c r="L1735" s="16"/>
      <c r="M1735" s="69"/>
      <c r="N1735" s="69"/>
      <c r="O1735" s="69"/>
      <c r="P1735" s="100">
        <f t="shared" si="272"/>
        <v>0</v>
      </c>
      <c r="Q1735" s="146"/>
      <c r="R1735" s="140" t="str">
        <f t="shared" si="273"/>
        <v>0</v>
      </c>
      <c r="S1735" s="140" t="str">
        <f t="shared" si="274"/>
        <v>0</v>
      </c>
      <c r="T1735" s="144"/>
      <c r="U1735" s="106"/>
      <c r="V1735" s="142">
        <f t="shared" si="275"/>
        <v>0</v>
      </c>
      <c r="W1735" s="142">
        <f t="shared" si="276"/>
        <v>0</v>
      </c>
      <c r="X1735" s="108">
        <f t="shared" si="277"/>
        <v>0</v>
      </c>
      <c r="Y1735" s="108">
        <f t="shared" si="278"/>
        <v>0</v>
      </c>
      <c r="Z1735" s="108">
        <f t="shared" si="279"/>
        <v>0</v>
      </c>
      <c r="AA1735" s="151"/>
      <c r="AB1735" s="47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</row>
    <row r="1736" s="4" customFormat="1" ht="19" customHeight="1" spans="1:67">
      <c r="A1736" s="94">
        <f t="shared" si="270"/>
        <v>1735</v>
      </c>
      <c r="B1736" s="95"/>
      <c r="C1736" s="69"/>
      <c r="D1736" s="16"/>
      <c r="E1736" s="69"/>
      <c r="F1736" s="128"/>
      <c r="G1736" s="124" t="e">
        <f>VLOOKUP(F1736,[2]零件成本10.26!$B$2:$C$7802,2,0)</f>
        <v>#N/A</v>
      </c>
      <c r="H1736" s="16"/>
      <c r="I1736" s="128" t="str">
        <f t="shared" si="271"/>
        <v/>
      </c>
      <c r="J1736" s="16"/>
      <c r="K1736" s="128"/>
      <c r="L1736" s="16"/>
      <c r="M1736" s="69"/>
      <c r="N1736" s="69"/>
      <c r="O1736" s="69"/>
      <c r="P1736" s="100">
        <f t="shared" si="272"/>
        <v>0</v>
      </c>
      <c r="Q1736" s="146"/>
      <c r="R1736" s="140" t="str">
        <f t="shared" si="273"/>
        <v>0</v>
      </c>
      <c r="S1736" s="140" t="str">
        <f t="shared" si="274"/>
        <v>0</v>
      </c>
      <c r="T1736" s="144"/>
      <c r="U1736" s="106"/>
      <c r="V1736" s="142">
        <f t="shared" si="275"/>
        <v>0</v>
      </c>
      <c r="W1736" s="142">
        <f t="shared" si="276"/>
        <v>0</v>
      </c>
      <c r="X1736" s="108">
        <f t="shared" si="277"/>
        <v>0</v>
      </c>
      <c r="Y1736" s="108">
        <f t="shared" si="278"/>
        <v>0</v>
      </c>
      <c r="Z1736" s="108">
        <f t="shared" si="279"/>
        <v>0</v>
      </c>
      <c r="AA1736" s="151"/>
      <c r="AB1736" s="47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</row>
    <row r="1737" s="4" customFormat="1" ht="19" customHeight="1" spans="1:67">
      <c r="A1737" s="94">
        <f t="shared" si="270"/>
        <v>1736</v>
      </c>
      <c r="B1737" s="95"/>
      <c r="C1737" s="69"/>
      <c r="D1737" s="16"/>
      <c r="E1737" s="69"/>
      <c r="F1737" s="128"/>
      <c r="G1737" s="124" t="e">
        <f>VLOOKUP(F1737,[2]零件成本10.26!$B$2:$C$7802,2,0)</f>
        <v>#N/A</v>
      </c>
      <c r="H1737" s="16"/>
      <c r="I1737" s="128" t="str">
        <f t="shared" si="271"/>
        <v/>
      </c>
      <c r="J1737" s="16"/>
      <c r="K1737" s="128"/>
      <c r="L1737" s="16"/>
      <c r="M1737" s="69"/>
      <c r="N1737" s="69"/>
      <c r="O1737" s="69"/>
      <c r="P1737" s="100">
        <f t="shared" si="272"/>
        <v>0</v>
      </c>
      <c r="Q1737" s="146"/>
      <c r="R1737" s="140" t="str">
        <f t="shared" si="273"/>
        <v>0</v>
      </c>
      <c r="S1737" s="140" t="str">
        <f t="shared" si="274"/>
        <v>0</v>
      </c>
      <c r="T1737" s="144"/>
      <c r="U1737" s="106"/>
      <c r="V1737" s="142">
        <f t="shared" si="275"/>
        <v>0</v>
      </c>
      <c r="W1737" s="142">
        <f t="shared" si="276"/>
        <v>0</v>
      </c>
      <c r="X1737" s="108">
        <f t="shared" si="277"/>
        <v>0</v>
      </c>
      <c r="Y1737" s="108">
        <f t="shared" si="278"/>
        <v>0</v>
      </c>
      <c r="Z1737" s="108">
        <f t="shared" si="279"/>
        <v>0</v>
      </c>
      <c r="AA1737" s="151"/>
      <c r="AB1737" s="47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</row>
    <row r="1738" s="4" customFormat="1" ht="19" customHeight="1" spans="1:67">
      <c r="A1738" s="94">
        <f t="shared" si="270"/>
        <v>1737</v>
      </c>
      <c r="B1738" s="95"/>
      <c r="C1738" s="69"/>
      <c r="D1738" s="16"/>
      <c r="E1738" s="69"/>
      <c r="F1738" s="128"/>
      <c r="G1738" s="124" t="e">
        <f>VLOOKUP(F1738,[2]零件成本10.26!$B$2:$C$7802,2,0)</f>
        <v>#N/A</v>
      </c>
      <c r="H1738" s="16"/>
      <c r="I1738" s="128" t="str">
        <f t="shared" si="271"/>
        <v/>
      </c>
      <c r="J1738" s="16"/>
      <c r="K1738" s="128"/>
      <c r="L1738" s="16"/>
      <c r="M1738" s="69"/>
      <c r="N1738" s="69"/>
      <c r="O1738" s="69"/>
      <c r="P1738" s="100">
        <f t="shared" si="272"/>
        <v>0</v>
      </c>
      <c r="Q1738" s="146"/>
      <c r="R1738" s="140" t="str">
        <f t="shared" si="273"/>
        <v>0</v>
      </c>
      <c r="S1738" s="140" t="str">
        <f t="shared" si="274"/>
        <v>0</v>
      </c>
      <c r="T1738" s="144"/>
      <c r="U1738" s="106"/>
      <c r="V1738" s="142">
        <f t="shared" si="275"/>
        <v>0</v>
      </c>
      <c r="W1738" s="142">
        <f t="shared" si="276"/>
        <v>0</v>
      </c>
      <c r="X1738" s="108">
        <f t="shared" si="277"/>
        <v>0</v>
      </c>
      <c r="Y1738" s="108">
        <f t="shared" si="278"/>
        <v>0</v>
      </c>
      <c r="Z1738" s="108">
        <f t="shared" si="279"/>
        <v>0</v>
      </c>
      <c r="AA1738" s="151"/>
      <c r="AB1738" s="47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</row>
    <row r="1739" s="4" customFormat="1" ht="19" customHeight="1" spans="1:67">
      <c r="A1739" s="94">
        <f t="shared" si="270"/>
        <v>1738</v>
      </c>
      <c r="B1739" s="95"/>
      <c r="C1739" s="69"/>
      <c r="D1739" s="16"/>
      <c r="E1739" s="69"/>
      <c r="F1739" s="128"/>
      <c r="G1739" s="124" t="e">
        <f>VLOOKUP(F1739,[2]零件成本10.26!$B$2:$C$7802,2,0)</f>
        <v>#N/A</v>
      </c>
      <c r="H1739" s="16"/>
      <c r="I1739" s="128" t="str">
        <f t="shared" si="271"/>
        <v/>
      </c>
      <c r="J1739" s="16"/>
      <c r="K1739" s="128"/>
      <c r="L1739" s="16"/>
      <c r="M1739" s="69"/>
      <c r="N1739" s="69"/>
      <c r="O1739" s="69"/>
      <c r="P1739" s="100">
        <f t="shared" si="272"/>
        <v>0</v>
      </c>
      <c r="Q1739" s="146"/>
      <c r="R1739" s="140" t="str">
        <f t="shared" si="273"/>
        <v>0</v>
      </c>
      <c r="S1739" s="140" t="str">
        <f t="shared" si="274"/>
        <v>0</v>
      </c>
      <c r="T1739" s="144"/>
      <c r="U1739" s="106"/>
      <c r="V1739" s="142">
        <f t="shared" si="275"/>
        <v>0</v>
      </c>
      <c r="W1739" s="142">
        <f t="shared" si="276"/>
        <v>0</v>
      </c>
      <c r="X1739" s="108">
        <f t="shared" si="277"/>
        <v>0</v>
      </c>
      <c r="Y1739" s="108">
        <f t="shared" si="278"/>
        <v>0</v>
      </c>
      <c r="Z1739" s="108">
        <f t="shared" si="279"/>
        <v>0</v>
      </c>
      <c r="AA1739" s="151"/>
      <c r="AB1739" s="47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</row>
    <row r="1740" s="4" customFormat="1" ht="19" customHeight="1" spans="1:67">
      <c r="A1740" s="94">
        <f t="shared" si="270"/>
        <v>1739</v>
      </c>
      <c r="B1740" s="95"/>
      <c r="C1740" s="69"/>
      <c r="D1740" s="16"/>
      <c r="E1740" s="69"/>
      <c r="F1740" s="128"/>
      <c r="G1740" s="124" t="e">
        <f>VLOOKUP(F1740,[2]零件成本10.26!$B$2:$C$7802,2,0)</f>
        <v>#N/A</v>
      </c>
      <c r="H1740" s="16"/>
      <c r="I1740" s="128" t="str">
        <f t="shared" si="271"/>
        <v/>
      </c>
      <c r="J1740" s="16"/>
      <c r="K1740" s="128"/>
      <c r="L1740" s="16"/>
      <c r="M1740" s="69"/>
      <c r="N1740" s="69"/>
      <c r="O1740" s="69"/>
      <c r="P1740" s="100">
        <f t="shared" si="272"/>
        <v>0</v>
      </c>
      <c r="Q1740" s="146"/>
      <c r="R1740" s="140" t="str">
        <f t="shared" si="273"/>
        <v>0</v>
      </c>
      <c r="S1740" s="140" t="str">
        <f t="shared" si="274"/>
        <v>0</v>
      </c>
      <c r="T1740" s="144"/>
      <c r="U1740" s="106"/>
      <c r="V1740" s="142">
        <f t="shared" si="275"/>
        <v>0</v>
      </c>
      <c r="W1740" s="142">
        <f t="shared" si="276"/>
        <v>0</v>
      </c>
      <c r="X1740" s="108">
        <f t="shared" si="277"/>
        <v>0</v>
      </c>
      <c r="Y1740" s="108">
        <f t="shared" si="278"/>
        <v>0</v>
      </c>
      <c r="Z1740" s="108">
        <f t="shared" si="279"/>
        <v>0</v>
      </c>
      <c r="AA1740" s="151"/>
      <c r="AB1740" s="47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</row>
    <row r="1741" s="4" customFormat="1" ht="19" customHeight="1" spans="1:67">
      <c r="A1741" s="94">
        <f t="shared" si="270"/>
        <v>1740</v>
      </c>
      <c r="B1741" s="95"/>
      <c r="C1741" s="69"/>
      <c r="D1741" s="16"/>
      <c r="E1741" s="69"/>
      <c r="F1741" s="128"/>
      <c r="G1741" s="124" t="e">
        <f>VLOOKUP(F1741,[2]零件成本10.26!$B$2:$C$7802,2,0)</f>
        <v>#N/A</v>
      </c>
      <c r="H1741" s="16"/>
      <c r="I1741" s="128" t="str">
        <f t="shared" si="271"/>
        <v/>
      </c>
      <c r="J1741" s="16"/>
      <c r="K1741" s="128"/>
      <c r="L1741" s="16"/>
      <c r="M1741" s="69"/>
      <c r="N1741" s="69"/>
      <c r="O1741" s="69"/>
      <c r="P1741" s="100">
        <f t="shared" si="272"/>
        <v>0</v>
      </c>
      <c r="Q1741" s="146"/>
      <c r="R1741" s="140" t="str">
        <f t="shared" si="273"/>
        <v>0</v>
      </c>
      <c r="S1741" s="140" t="str">
        <f t="shared" si="274"/>
        <v>0</v>
      </c>
      <c r="T1741" s="144"/>
      <c r="U1741" s="106"/>
      <c r="V1741" s="142">
        <f t="shared" si="275"/>
        <v>0</v>
      </c>
      <c r="W1741" s="142">
        <f t="shared" si="276"/>
        <v>0</v>
      </c>
      <c r="X1741" s="108">
        <f t="shared" si="277"/>
        <v>0</v>
      </c>
      <c r="Y1741" s="108">
        <f t="shared" si="278"/>
        <v>0</v>
      </c>
      <c r="Z1741" s="108">
        <f t="shared" si="279"/>
        <v>0</v>
      </c>
      <c r="AA1741" s="151"/>
      <c r="AB1741" s="47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</row>
    <row r="1742" s="4" customFormat="1" ht="19" customHeight="1" spans="1:67">
      <c r="A1742" s="94">
        <f t="shared" si="270"/>
        <v>1741</v>
      </c>
      <c r="B1742" s="95"/>
      <c r="C1742" s="69"/>
      <c r="D1742" s="16"/>
      <c r="E1742" s="69"/>
      <c r="F1742" s="128"/>
      <c r="G1742" s="124" t="e">
        <f>VLOOKUP(F1742,[2]零件成本10.26!$B$2:$C$7802,2,0)</f>
        <v>#N/A</v>
      </c>
      <c r="H1742" s="16"/>
      <c r="I1742" s="128" t="str">
        <f t="shared" si="271"/>
        <v/>
      </c>
      <c r="J1742" s="16"/>
      <c r="K1742" s="128"/>
      <c r="L1742" s="16"/>
      <c r="M1742" s="69"/>
      <c r="N1742" s="69"/>
      <c r="O1742" s="69"/>
      <c r="P1742" s="100">
        <f t="shared" si="272"/>
        <v>0</v>
      </c>
      <c r="Q1742" s="146"/>
      <c r="R1742" s="140" t="str">
        <f t="shared" si="273"/>
        <v>0</v>
      </c>
      <c r="S1742" s="140" t="str">
        <f t="shared" si="274"/>
        <v>0</v>
      </c>
      <c r="T1742" s="144"/>
      <c r="U1742" s="106"/>
      <c r="V1742" s="142">
        <f t="shared" si="275"/>
        <v>0</v>
      </c>
      <c r="W1742" s="142">
        <f t="shared" si="276"/>
        <v>0</v>
      </c>
      <c r="X1742" s="108">
        <f t="shared" si="277"/>
        <v>0</v>
      </c>
      <c r="Y1742" s="108">
        <f t="shared" si="278"/>
        <v>0</v>
      </c>
      <c r="Z1742" s="108">
        <f t="shared" si="279"/>
        <v>0</v>
      </c>
      <c r="AA1742" s="151"/>
      <c r="AB1742" s="47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</row>
    <row r="1743" s="4" customFormat="1" ht="19" customHeight="1" spans="1:67">
      <c r="A1743" s="94">
        <f t="shared" si="270"/>
        <v>1742</v>
      </c>
      <c r="B1743" s="95"/>
      <c r="C1743" s="69"/>
      <c r="D1743" s="16"/>
      <c r="E1743" s="69"/>
      <c r="F1743" s="128"/>
      <c r="G1743" s="124" t="e">
        <f>VLOOKUP(F1743,[2]零件成本10.26!$B$2:$C$7802,2,0)</f>
        <v>#N/A</v>
      </c>
      <c r="H1743" s="16"/>
      <c r="I1743" s="128" t="str">
        <f t="shared" si="271"/>
        <v/>
      </c>
      <c r="J1743" s="16"/>
      <c r="K1743" s="128"/>
      <c r="L1743" s="16"/>
      <c r="M1743" s="69"/>
      <c r="N1743" s="69"/>
      <c r="O1743" s="69"/>
      <c r="P1743" s="100">
        <f t="shared" si="272"/>
        <v>0</v>
      </c>
      <c r="Q1743" s="146"/>
      <c r="R1743" s="140" t="str">
        <f t="shared" si="273"/>
        <v>0</v>
      </c>
      <c r="S1743" s="140" t="str">
        <f t="shared" si="274"/>
        <v>0</v>
      </c>
      <c r="T1743" s="144"/>
      <c r="U1743" s="106"/>
      <c r="V1743" s="142">
        <f t="shared" si="275"/>
        <v>0</v>
      </c>
      <c r="W1743" s="142">
        <f t="shared" si="276"/>
        <v>0</v>
      </c>
      <c r="X1743" s="108">
        <f t="shared" si="277"/>
        <v>0</v>
      </c>
      <c r="Y1743" s="108">
        <f t="shared" si="278"/>
        <v>0</v>
      </c>
      <c r="Z1743" s="108">
        <f t="shared" si="279"/>
        <v>0</v>
      </c>
      <c r="AA1743" s="151"/>
      <c r="AB1743" s="47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</row>
    <row r="1744" s="4" customFormat="1" ht="19" customHeight="1" spans="1:67">
      <c r="A1744" s="94">
        <f t="shared" si="270"/>
        <v>1743</v>
      </c>
      <c r="B1744" s="95"/>
      <c r="C1744" s="69"/>
      <c r="D1744" s="16"/>
      <c r="E1744" s="69"/>
      <c r="F1744" s="128"/>
      <c r="G1744" s="124" t="e">
        <f>VLOOKUP(F1744,[2]零件成本10.26!$B$2:$C$7802,2,0)</f>
        <v>#N/A</v>
      </c>
      <c r="H1744" s="16"/>
      <c r="I1744" s="128" t="str">
        <f t="shared" si="271"/>
        <v/>
      </c>
      <c r="J1744" s="16"/>
      <c r="K1744" s="128"/>
      <c r="L1744" s="16"/>
      <c r="M1744" s="69"/>
      <c r="N1744" s="69"/>
      <c r="O1744" s="69"/>
      <c r="P1744" s="100">
        <f t="shared" si="272"/>
        <v>0</v>
      </c>
      <c r="Q1744" s="146"/>
      <c r="R1744" s="140" t="str">
        <f t="shared" si="273"/>
        <v>0</v>
      </c>
      <c r="S1744" s="140" t="str">
        <f t="shared" si="274"/>
        <v>0</v>
      </c>
      <c r="T1744" s="144"/>
      <c r="U1744" s="106"/>
      <c r="V1744" s="142">
        <f t="shared" si="275"/>
        <v>0</v>
      </c>
      <c r="W1744" s="142">
        <f t="shared" si="276"/>
        <v>0</v>
      </c>
      <c r="X1744" s="108">
        <f t="shared" si="277"/>
        <v>0</v>
      </c>
      <c r="Y1744" s="108">
        <f t="shared" si="278"/>
        <v>0</v>
      </c>
      <c r="Z1744" s="108">
        <f t="shared" si="279"/>
        <v>0</v>
      </c>
      <c r="AA1744" s="151"/>
      <c r="AB1744" s="47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</row>
    <row r="1745" s="4" customFormat="1" ht="19" customHeight="1" spans="1:67">
      <c r="A1745" s="94">
        <f t="shared" si="270"/>
        <v>1744</v>
      </c>
      <c r="B1745" s="95"/>
      <c r="C1745" s="69"/>
      <c r="D1745" s="16"/>
      <c r="E1745" s="69"/>
      <c r="F1745" s="128"/>
      <c r="G1745" s="124" t="e">
        <f>VLOOKUP(F1745,[2]零件成本10.26!$B$2:$C$7802,2,0)</f>
        <v>#N/A</v>
      </c>
      <c r="H1745" s="16"/>
      <c r="I1745" s="128" t="str">
        <f t="shared" si="271"/>
        <v/>
      </c>
      <c r="J1745" s="16"/>
      <c r="K1745" s="128"/>
      <c r="L1745" s="16"/>
      <c r="M1745" s="69"/>
      <c r="N1745" s="69"/>
      <c r="O1745" s="69"/>
      <c r="P1745" s="100">
        <f t="shared" si="272"/>
        <v>0</v>
      </c>
      <c r="Q1745" s="146"/>
      <c r="R1745" s="140" t="str">
        <f t="shared" si="273"/>
        <v>0</v>
      </c>
      <c r="S1745" s="140" t="str">
        <f t="shared" si="274"/>
        <v>0</v>
      </c>
      <c r="T1745" s="144"/>
      <c r="U1745" s="106"/>
      <c r="V1745" s="142">
        <f t="shared" si="275"/>
        <v>0</v>
      </c>
      <c r="W1745" s="142">
        <f t="shared" si="276"/>
        <v>0</v>
      </c>
      <c r="X1745" s="108">
        <f t="shared" si="277"/>
        <v>0</v>
      </c>
      <c r="Y1745" s="108">
        <f t="shared" si="278"/>
        <v>0</v>
      </c>
      <c r="Z1745" s="108">
        <f t="shared" si="279"/>
        <v>0</v>
      </c>
      <c r="AA1745" s="151"/>
      <c r="AB1745" s="47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</row>
    <row r="1746" s="4" customFormat="1" ht="19" customHeight="1" spans="1:67">
      <c r="A1746" s="94">
        <f t="shared" si="270"/>
        <v>1745</v>
      </c>
      <c r="B1746" s="95"/>
      <c r="C1746" s="69"/>
      <c r="D1746" s="16"/>
      <c r="E1746" s="69"/>
      <c r="F1746" s="128"/>
      <c r="G1746" s="124" t="e">
        <f>VLOOKUP(F1746,[2]零件成本10.26!$B$2:$C$7802,2,0)</f>
        <v>#N/A</v>
      </c>
      <c r="H1746" s="16"/>
      <c r="I1746" s="128" t="str">
        <f t="shared" si="271"/>
        <v/>
      </c>
      <c r="J1746" s="16"/>
      <c r="K1746" s="128"/>
      <c r="L1746" s="16"/>
      <c r="M1746" s="69"/>
      <c r="N1746" s="69"/>
      <c r="O1746" s="69"/>
      <c r="P1746" s="100">
        <f t="shared" si="272"/>
        <v>0</v>
      </c>
      <c r="Q1746" s="146"/>
      <c r="R1746" s="140" t="str">
        <f t="shared" si="273"/>
        <v>0</v>
      </c>
      <c r="S1746" s="140" t="str">
        <f t="shared" si="274"/>
        <v>0</v>
      </c>
      <c r="T1746" s="144"/>
      <c r="U1746" s="106"/>
      <c r="V1746" s="142">
        <f t="shared" si="275"/>
        <v>0</v>
      </c>
      <c r="W1746" s="142">
        <f t="shared" si="276"/>
        <v>0</v>
      </c>
      <c r="X1746" s="108">
        <f t="shared" si="277"/>
        <v>0</v>
      </c>
      <c r="Y1746" s="108">
        <f t="shared" si="278"/>
        <v>0</v>
      </c>
      <c r="Z1746" s="108">
        <f t="shared" si="279"/>
        <v>0</v>
      </c>
      <c r="AA1746" s="151"/>
      <c r="AB1746" s="47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</row>
    <row r="1747" s="4" customFormat="1" ht="19" customHeight="1" spans="1:67">
      <c r="A1747" s="94">
        <f t="shared" si="270"/>
        <v>1746</v>
      </c>
      <c r="B1747" s="95"/>
      <c r="C1747" s="69"/>
      <c r="D1747" s="16"/>
      <c r="E1747" s="69"/>
      <c r="F1747" s="128"/>
      <c r="G1747" s="124" t="e">
        <f>VLOOKUP(F1747,[2]零件成本10.26!$B$2:$C$7802,2,0)</f>
        <v>#N/A</v>
      </c>
      <c r="H1747" s="16"/>
      <c r="I1747" s="128" t="str">
        <f t="shared" si="271"/>
        <v/>
      </c>
      <c r="J1747" s="16"/>
      <c r="K1747" s="128"/>
      <c r="L1747" s="16"/>
      <c r="M1747" s="69"/>
      <c r="N1747" s="69"/>
      <c r="O1747" s="69"/>
      <c r="P1747" s="100">
        <f t="shared" si="272"/>
        <v>0</v>
      </c>
      <c r="Q1747" s="146"/>
      <c r="R1747" s="140" t="str">
        <f t="shared" si="273"/>
        <v>0</v>
      </c>
      <c r="S1747" s="140" t="str">
        <f t="shared" si="274"/>
        <v>0</v>
      </c>
      <c r="T1747" s="144"/>
      <c r="U1747" s="106"/>
      <c r="V1747" s="142">
        <f t="shared" si="275"/>
        <v>0</v>
      </c>
      <c r="W1747" s="142">
        <f t="shared" si="276"/>
        <v>0</v>
      </c>
      <c r="X1747" s="108">
        <f t="shared" si="277"/>
        <v>0</v>
      </c>
      <c r="Y1747" s="108">
        <f t="shared" si="278"/>
        <v>0</v>
      </c>
      <c r="Z1747" s="108">
        <f t="shared" si="279"/>
        <v>0</v>
      </c>
      <c r="AA1747" s="151"/>
      <c r="AB1747" s="47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</row>
    <row r="1748" s="4" customFormat="1" ht="19" customHeight="1" spans="1:67">
      <c r="A1748" s="94">
        <f t="shared" si="270"/>
        <v>1747</v>
      </c>
      <c r="B1748" s="95"/>
      <c r="C1748" s="69"/>
      <c r="D1748" s="16"/>
      <c r="E1748" s="69"/>
      <c r="F1748" s="128"/>
      <c r="G1748" s="124" t="e">
        <f>VLOOKUP(F1748,[2]零件成本10.26!$B$2:$C$7802,2,0)</f>
        <v>#N/A</v>
      </c>
      <c r="H1748" s="16"/>
      <c r="I1748" s="128" t="str">
        <f t="shared" si="271"/>
        <v/>
      </c>
      <c r="J1748" s="16"/>
      <c r="K1748" s="128"/>
      <c r="L1748" s="16"/>
      <c r="M1748" s="69"/>
      <c r="N1748" s="69"/>
      <c r="O1748" s="69"/>
      <c r="P1748" s="100">
        <f t="shared" si="272"/>
        <v>0</v>
      </c>
      <c r="Q1748" s="146"/>
      <c r="R1748" s="140" t="str">
        <f t="shared" si="273"/>
        <v>0</v>
      </c>
      <c r="S1748" s="140" t="str">
        <f t="shared" si="274"/>
        <v>0</v>
      </c>
      <c r="T1748" s="144"/>
      <c r="U1748" s="106"/>
      <c r="V1748" s="142">
        <f t="shared" si="275"/>
        <v>0</v>
      </c>
      <c r="W1748" s="142">
        <f t="shared" si="276"/>
        <v>0</v>
      </c>
      <c r="X1748" s="108">
        <f t="shared" si="277"/>
        <v>0</v>
      </c>
      <c r="Y1748" s="108">
        <f t="shared" si="278"/>
        <v>0</v>
      </c>
      <c r="Z1748" s="108">
        <f t="shared" si="279"/>
        <v>0</v>
      </c>
      <c r="AA1748" s="151"/>
      <c r="AB1748" s="47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</row>
    <row r="1749" s="4" customFormat="1" ht="19" customHeight="1" spans="1:67">
      <c r="A1749" s="94">
        <f t="shared" si="270"/>
        <v>1748</v>
      </c>
      <c r="B1749" s="95"/>
      <c r="C1749" s="69"/>
      <c r="D1749" s="16"/>
      <c r="E1749" s="69"/>
      <c r="F1749" s="128"/>
      <c r="G1749" s="124" t="e">
        <f>VLOOKUP(F1749,[2]零件成本10.26!$B$2:$C$7802,2,0)</f>
        <v>#N/A</v>
      </c>
      <c r="H1749" s="16"/>
      <c r="I1749" s="128" t="str">
        <f t="shared" si="271"/>
        <v/>
      </c>
      <c r="J1749" s="16"/>
      <c r="K1749" s="128"/>
      <c r="L1749" s="16"/>
      <c r="M1749" s="69"/>
      <c r="N1749" s="69"/>
      <c r="O1749" s="69"/>
      <c r="P1749" s="100">
        <f t="shared" si="272"/>
        <v>0</v>
      </c>
      <c r="Q1749" s="146"/>
      <c r="R1749" s="140" t="str">
        <f t="shared" si="273"/>
        <v>0</v>
      </c>
      <c r="S1749" s="140" t="str">
        <f t="shared" si="274"/>
        <v>0</v>
      </c>
      <c r="T1749" s="144"/>
      <c r="U1749" s="106"/>
      <c r="V1749" s="142">
        <f t="shared" si="275"/>
        <v>0</v>
      </c>
      <c r="W1749" s="142">
        <f t="shared" si="276"/>
        <v>0</v>
      </c>
      <c r="X1749" s="108">
        <f t="shared" si="277"/>
        <v>0</v>
      </c>
      <c r="Y1749" s="108">
        <f t="shared" si="278"/>
        <v>0</v>
      </c>
      <c r="Z1749" s="108">
        <f t="shared" si="279"/>
        <v>0</v>
      </c>
      <c r="AA1749" s="151"/>
      <c r="AB1749" s="47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</row>
    <row r="1750" s="4" customFormat="1" ht="19" customHeight="1" spans="1:67">
      <c r="A1750" s="94">
        <f t="shared" si="270"/>
        <v>1749</v>
      </c>
      <c r="B1750" s="95"/>
      <c r="C1750" s="69"/>
      <c r="D1750" s="16"/>
      <c r="E1750" s="69"/>
      <c r="F1750" s="128"/>
      <c r="G1750" s="124" t="e">
        <f>VLOOKUP(F1750,[2]零件成本10.26!$B$2:$C$7802,2,0)</f>
        <v>#N/A</v>
      </c>
      <c r="H1750" s="16"/>
      <c r="I1750" s="128" t="str">
        <f t="shared" si="271"/>
        <v/>
      </c>
      <c r="J1750" s="16"/>
      <c r="K1750" s="128"/>
      <c r="L1750" s="16"/>
      <c r="M1750" s="69"/>
      <c r="N1750" s="69"/>
      <c r="O1750" s="69"/>
      <c r="P1750" s="100">
        <f t="shared" si="272"/>
        <v>0</v>
      </c>
      <c r="Q1750" s="146"/>
      <c r="R1750" s="140" t="str">
        <f t="shared" si="273"/>
        <v>0</v>
      </c>
      <c r="S1750" s="140" t="str">
        <f t="shared" si="274"/>
        <v>0</v>
      </c>
      <c r="T1750" s="144"/>
      <c r="U1750" s="106"/>
      <c r="V1750" s="142">
        <f t="shared" si="275"/>
        <v>0</v>
      </c>
      <c r="W1750" s="142">
        <f t="shared" si="276"/>
        <v>0</v>
      </c>
      <c r="X1750" s="108">
        <f t="shared" si="277"/>
        <v>0</v>
      </c>
      <c r="Y1750" s="108">
        <f t="shared" si="278"/>
        <v>0</v>
      </c>
      <c r="Z1750" s="108">
        <f t="shared" si="279"/>
        <v>0</v>
      </c>
      <c r="AA1750" s="151"/>
      <c r="AB1750" s="47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</row>
    <row r="1751" s="4" customFormat="1" ht="19" customHeight="1" spans="1:67">
      <c r="A1751" s="94">
        <f t="shared" si="270"/>
        <v>1750</v>
      </c>
      <c r="B1751" s="95"/>
      <c r="C1751" s="69"/>
      <c r="D1751" s="16"/>
      <c r="E1751" s="69"/>
      <c r="F1751" s="128"/>
      <c r="G1751" s="124" t="e">
        <f>VLOOKUP(F1751,[2]零件成本10.26!$B$2:$C$7802,2,0)</f>
        <v>#N/A</v>
      </c>
      <c r="H1751" s="16"/>
      <c r="I1751" s="128" t="str">
        <f t="shared" si="271"/>
        <v/>
      </c>
      <c r="J1751" s="16"/>
      <c r="K1751" s="128"/>
      <c r="L1751" s="16"/>
      <c r="M1751" s="69"/>
      <c r="N1751" s="69"/>
      <c r="O1751" s="69"/>
      <c r="P1751" s="100">
        <f t="shared" si="272"/>
        <v>0</v>
      </c>
      <c r="Q1751" s="146"/>
      <c r="R1751" s="140" t="str">
        <f t="shared" si="273"/>
        <v>0</v>
      </c>
      <c r="S1751" s="140" t="str">
        <f t="shared" si="274"/>
        <v>0</v>
      </c>
      <c r="T1751" s="144"/>
      <c r="U1751" s="106"/>
      <c r="V1751" s="142">
        <f t="shared" si="275"/>
        <v>0</v>
      </c>
      <c r="W1751" s="142">
        <f t="shared" si="276"/>
        <v>0</v>
      </c>
      <c r="X1751" s="108">
        <f t="shared" si="277"/>
        <v>0</v>
      </c>
      <c r="Y1751" s="108">
        <f t="shared" si="278"/>
        <v>0</v>
      </c>
      <c r="Z1751" s="108">
        <f t="shared" si="279"/>
        <v>0</v>
      </c>
      <c r="AA1751" s="151"/>
      <c r="AB1751" s="47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</row>
    <row r="1752" s="4" customFormat="1" ht="19" customHeight="1" spans="1:67">
      <c r="A1752" s="94">
        <f t="shared" si="270"/>
        <v>1751</v>
      </c>
      <c r="B1752" s="95"/>
      <c r="C1752" s="69"/>
      <c r="D1752" s="16"/>
      <c r="E1752" s="69"/>
      <c r="F1752" s="128"/>
      <c r="G1752" s="124" t="e">
        <f>VLOOKUP(F1752,[2]零件成本10.26!$B$2:$C$7802,2,0)</f>
        <v>#N/A</v>
      </c>
      <c r="H1752" s="16"/>
      <c r="I1752" s="128" t="str">
        <f t="shared" si="271"/>
        <v/>
      </c>
      <c r="J1752" s="16"/>
      <c r="K1752" s="128"/>
      <c r="L1752" s="16"/>
      <c r="M1752" s="69"/>
      <c r="N1752" s="69"/>
      <c r="O1752" s="69"/>
      <c r="P1752" s="100">
        <f t="shared" si="272"/>
        <v>0</v>
      </c>
      <c r="Q1752" s="146"/>
      <c r="R1752" s="140" t="str">
        <f t="shared" si="273"/>
        <v>0</v>
      </c>
      <c r="S1752" s="140" t="str">
        <f t="shared" si="274"/>
        <v>0</v>
      </c>
      <c r="T1752" s="144"/>
      <c r="U1752" s="106"/>
      <c r="V1752" s="142">
        <f t="shared" si="275"/>
        <v>0</v>
      </c>
      <c r="W1752" s="142">
        <f t="shared" si="276"/>
        <v>0</v>
      </c>
      <c r="X1752" s="108">
        <f t="shared" si="277"/>
        <v>0</v>
      </c>
      <c r="Y1752" s="108">
        <f t="shared" si="278"/>
        <v>0</v>
      </c>
      <c r="Z1752" s="108">
        <f t="shared" si="279"/>
        <v>0</v>
      </c>
      <c r="AA1752" s="151"/>
      <c r="AB1752" s="47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</row>
    <row r="1753" s="4" customFormat="1" ht="19" customHeight="1" spans="1:67">
      <c r="A1753" s="94">
        <f t="shared" si="270"/>
        <v>1752</v>
      </c>
      <c r="B1753" s="95"/>
      <c r="C1753" s="69"/>
      <c r="D1753" s="16"/>
      <c r="E1753" s="69"/>
      <c r="F1753" s="128"/>
      <c r="G1753" s="124" t="e">
        <f>VLOOKUP(F1753,[2]零件成本10.26!$B$2:$C$7802,2,0)</f>
        <v>#N/A</v>
      </c>
      <c r="H1753" s="16"/>
      <c r="I1753" s="128" t="str">
        <f t="shared" si="271"/>
        <v/>
      </c>
      <c r="J1753" s="16"/>
      <c r="K1753" s="128"/>
      <c r="L1753" s="16"/>
      <c r="M1753" s="69"/>
      <c r="N1753" s="69"/>
      <c r="O1753" s="69"/>
      <c r="P1753" s="100">
        <f t="shared" si="272"/>
        <v>0</v>
      </c>
      <c r="Q1753" s="146"/>
      <c r="R1753" s="140" t="str">
        <f t="shared" si="273"/>
        <v>0</v>
      </c>
      <c r="S1753" s="140" t="str">
        <f t="shared" si="274"/>
        <v>0</v>
      </c>
      <c r="T1753" s="144"/>
      <c r="U1753" s="106"/>
      <c r="V1753" s="142">
        <f t="shared" si="275"/>
        <v>0</v>
      </c>
      <c r="W1753" s="142">
        <f t="shared" si="276"/>
        <v>0</v>
      </c>
      <c r="X1753" s="108">
        <f t="shared" si="277"/>
        <v>0</v>
      </c>
      <c r="Y1753" s="108">
        <f t="shared" si="278"/>
        <v>0</v>
      </c>
      <c r="Z1753" s="108">
        <f t="shared" si="279"/>
        <v>0</v>
      </c>
      <c r="AA1753" s="151"/>
      <c r="AB1753" s="47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</row>
    <row r="1754" s="4" customFormat="1" ht="19" customHeight="1" spans="1:67">
      <c r="A1754" s="94">
        <f t="shared" si="270"/>
        <v>1753</v>
      </c>
      <c r="B1754" s="95"/>
      <c r="C1754" s="69"/>
      <c r="D1754" s="16"/>
      <c r="E1754" s="69"/>
      <c r="F1754" s="128"/>
      <c r="G1754" s="124" t="e">
        <f>VLOOKUP(F1754,[2]零件成本10.26!$B$2:$C$7802,2,0)</f>
        <v>#N/A</v>
      </c>
      <c r="H1754" s="16"/>
      <c r="I1754" s="128" t="str">
        <f t="shared" si="271"/>
        <v/>
      </c>
      <c r="J1754" s="16"/>
      <c r="K1754" s="128"/>
      <c r="L1754" s="16"/>
      <c r="M1754" s="69"/>
      <c r="N1754" s="69"/>
      <c r="O1754" s="69"/>
      <c r="P1754" s="100">
        <f t="shared" si="272"/>
        <v>0</v>
      </c>
      <c r="Q1754" s="146"/>
      <c r="R1754" s="140" t="str">
        <f t="shared" si="273"/>
        <v>0</v>
      </c>
      <c r="S1754" s="140" t="str">
        <f t="shared" si="274"/>
        <v>0</v>
      </c>
      <c r="T1754" s="144"/>
      <c r="U1754" s="106"/>
      <c r="V1754" s="142">
        <f t="shared" si="275"/>
        <v>0</v>
      </c>
      <c r="W1754" s="142">
        <f t="shared" si="276"/>
        <v>0</v>
      </c>
      <c r="X1754" s="108">
        <f t="shared" si="277"/>
        <v>0</v>
      </c>
      <c r="Y1754" s="108">
        <f t="shared" si="278"/>
        <v>0</v>
      </c>
      <c r="Z1754" s="108">
        <f t="shared" si="279"/>
        <v>0</v>
      </c>
      <c r="AA1754" s="151"/>
      <c r="AB1754" s="47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</row>
    <row r="1755" s="4" customFormat="1" ht="19" customHeight="1" spans="1:67">
      <c r="A1755" s="94">
        <f t="shared" si="270"/>
        <v>1754</v>
      </c>
      <c r="B1755" s="95"/>
      <c r="C1755" s="69"/>
      <c r="D1755" s="16"/>
      <c r="E1755" s="69"/>
      <c r="F1755" s="128"/>
      <c r="G1755" s="124" t="e">
        <f>VLOOKUP(F1755,[2]零件成本10.26!$B$2:$C$7802,2,0)</f>
        <v>#N/A</v>
      </c>
      <c r="H1755" s="16"/>
      <c r="I1755" s="128" t="str">
        <f t="shared" si="271"/>
        <v/>
      </c>
      <c r="J1755" s="16"/>
      <c r="K1755" s="128"/>
      <c r="L1755" s="16"/>
      <c r="M1755" s="69"/>
      <c r="N1755" s="69"/>
      <c r="O1755" s="69"/>
      <c r="P1755" s="100">
        <f t="shared" si="272"/>
        <v>0</v>
      </c>
      <c r="Q1755" s="146"/>
      <c r="R1755" s="140" t="str">
        <f t="shared" si="273"/>
        <v>0</v>
      </c>
      <c r="S1755" s="140" t="str">
        <f t="shared" si="274"/>
        <v>0</v>
      </c>
      <c r="T1755" s="144"/>
      <c r="U1755" s="106"/>
      <c r="V1755" s="142">
        <f t="shared" si="275"/>
        <v>0</v>
      </c>
      <c r="W1755" s="142">
        <f t="shared" si="276"/>
        <v>0</v>
      </c>
      <c r="X1755" s="108">
        <f t="shared" si="277"/>
        <v>0</v>
      </c>
      <c r="Y1755" s="108">
        <f t="shared" si="278"/>
        <v>0</v>
      </c>
      <c r="Z1755" s="108">
        <f t="shared" si="279"/>
        <v>0</v>
      </c>
      <c r="AA1755" s="151"/>
      <c r="AB1755" s="47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</row>
    <row r="1756" s="4" customFormat="1" ht="19" customHeight="1" spans="1:67">
      <c r="A1756" s="94">
        <f t="shared" si="270"/>
        <v>1755</v>
      </c>
      <c r="B1756" s="95"/>
      <c r="C1756" s="69"/>
      <c r="D1756" s="16"/>
      <c r="E1756" s="69"/>
      <c r="F1756" s="128"/>
      <c r="G1756" s="124" t="e">
        <f>VLOOKUP(F1756,[2]零件成本10.26!$B$2:$C$7802,2,0)</f>
        <v>#N/A</v>
      </c>
      <c r="H1756" s="16"/>
      <c r="I1756" s="128" t="str">
        <f t="shared" si="271"/>
        <v/>
      </c>
      <c r="J1756" s="16"/>
      <c r="K1756" s="128"/>
      <c r="L1756" s="16"/>
      <c r="M1756" s="69"/>
      <c r="N1756" s="69"/>
      <c r="O1756" s="69"/>
      <c r="P1756" s="100">
        <f t="shared" si="272"/>
        <v>0</v>
      </c>
      <c r="Q1756" s="146"/>
      <c r="R1756" s="140" t="str">
        <f t="shared" si="273"/>
        <v>0</v>
      </c>
      <c r="S1756" s="140" t="str">
        <f t="shared" si="274"/>
        <v>0</v>
      </c>
      <c r="T1756" s="144"/>
      <c r="U1756" s="106"/>
      <c r="V1756" s="142">
        <f t="shared" si="275"/>
        <v>0</v>
      </c>
      <c r="W1756" s="142">
        <f t="shared" si="276"/>
        <v>0</v>
      </c>
      <c r="X1756" s="108">
        <f t="shared" si="277"/>
        <v>0</v>
      </c>
      <c r="Y1756" s="108">
        <f t="shared" si="278"/>
        <v>0</v>
      </c>
      <c r="Z1756" s="108">
        <f t="shared" si="279"/>
        <v>0</v>
      </c>
      <c r="AA1756" s="151"/>
      <c r="AB1756" s="47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</row>
    <row r="1757" s="4" customFormat="1" ht="19" customHeight="1" spans="1:67">
      <c r="A1757" s="94">
        <f t="shared" si="270"/>
        <v>1756</v>
      </c>
      <c r="B1757" s="95"/>
      <c r="C1757" s="69"/>
      <c r="D1757" s="16"/>
      <c r="E1757" s="69"/>
      <c r="F1757" s="128"/>
      <c r="G1757" s="124" t="e">
        <f>VLOOKUP(F1757,[2]零件成本10.26!$B$2:$C$7802,2,0)</f>
        <v>#N/A</v>
      </c>
      <c r="H1757" s="16"/>
      <c r="I1757" s="128" t="str">
        <f t="shared" si="271"/>
        <v/>
      </c>
      <c r="J1757" s="16"/>
      <c r="K1757" s="128"/>
      <c r="L1757" s="16"/>
      <c r="M1757" s="69"/>
      <c r="N1757" s="69"/>
      <c r="O1757" s="69"/>
      <c r="P1757" s="100">
        <f t="shared" si="272"/>
        <v>0</v>
      </c>
      <c r="Q1757" s="146"/>
      <c r="R1757" s="140" t="str">
        <f t="shared" si="273"/>
        <v>0</v>
      </c>
      <c r="S1757" s="140" t="str">
        <f t="shared" si="274"/>
        <v>0</v>
      </c>
      <c r="T1757" s="144"/>
      <c r="U1757" s="106"/>
      <c r="V1757" s="142">
        <f t="shared" si="275"/>
        <v>0</v>
      </c>
      <c r="W1757" s="142">
        <f t="shared" si="276"/>
        <v>0</v>
      </c>
      <c r="X1757" s="108">
        <f t="shared" si="277"/>
        <v>0</v>
      </c>
      <c r="Y1757" s="108">
        <f t="shared" si="278"/>
        <v>0</v>
      </c>
      <c r="Z1757" s="108">
        <f t="shared" si="279"/>
        <v>0</v>
      </c>
      <c r="AA1757" s="151"/>
      <c r="AB1757" s="47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</row>
    <row r="1758" s="4" customFormat="1" ht="19" customHeight="1" spans="1:67">
      <c r="A1758" s="94">
        <f t="shared" si="270"/>
        <v>1757</v>
      </c>
      <c r="B1758" s="95"/>
      <c r="C1758" s="69"/>
      <c r="D1758" s="16"/>
      <c r="E1758" s="69"/>
      <c r="F1758" s="128"/>
      <c r="G1758" s="124" t="e">
        <f>VLOOKUP(F1758,[2]零件成本10.26!$B$2:$C$7802,2,0)</f>
        <v>#N/A</v>
      </c>
      <c r="H1758" s="16"/>
      <c r="I1758" s="128" t="str">
        <f t="shared" si="271"/>
        <v/>
      </c>
      <c r="J1758" s="16"/>
      <c r="K1758" s="128"/>
      <c r="L1758" s="16"/>
      <c r="M1758" s="69"/>
      <c r="N1758" s="69"/>
      <c r="O1758" s="69"/>
      <c r="P1758" s="100">
        <f t="shared" si="272"/>
        <v>0</v>
      </c>
      <c r="Q1758" s="146"/>
      <c r="R1758" s="140" t="str">
        <f t="shared" si="273"/>
        <v>0</v>
      </c>
      <c r="S1758" s="140" t="str">
        <f t="shared" si="274"/>
        <v>0</v>
      </c>
      <c r="T1758" s="144"/>
      <c r="U1758" s="106"/>
      <c r="V1758" s="142">
        <f t="shared" si="275"/>
        <v>0</v>
      </c>
      <c r="W1758" s="142">
        <f t="shared" si="276"/>
        <v>0</v>
      </c>
      <c r="X1758" s="108">
        <f t="shared" si="277"/>
        <v>0</v>
      </c>
      <c r="Y1758" s="108">
        <f t="shared" si="278"/>
        <v>0</v>
      </c>
      <c r="Z1758" s="108">
        <f t="shared" si="279"/>
        <v>0</v>
      </c>
      <c r="AA1758" s="151"/>
      <c r="AB1758" s="47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</row>
    <row r="1759" s="4" customFormat="1" ht="19" customHeight="1" spans="1:67">
      <c r="A1759" s="94">
        <f t="shared" si="270"/>
        <v>1758</v>
      </c>
      <c r="B1759" s="95"/>
      <c r="C1759" s="69"/>
      <c r="D1759" s="16"/>
      <c r="E1759" s="69"/>
      <c r="F1759" s="128"/>
      <c r="G1759" s="124" t="e">
        <f>VLOOKUP(F1759,[2]零件成本10.26!$B$2:$C$7802,2,0)</f>
        <v>#N/A</v>
      </c>
      <c r="H1759" s="16"/>
      <c r="I1759" s="128" t="str">
        <f t="shared" si="271"/>
        <v/>
      </c>
      <c r="J1759" s="16"/>
      <c r="K1759" s="128"/>
      <c r="L1759" s="16"/>
      <c r="M1759" s="69"/>
      <c r="N1759" s="69"/>
      <c r="O1759" s="69"/>
      <c r="P1759" s="100">
        <f t="shared" si="272"/>
        <v>0</v>
      </c>
      <c r="Q1759" s="146"/>
      <c r="R1759" s="140" t="str">
        <f t="shared" si="273"/>
        <v>0</v>
      </c>
      <c r="S1759" s="140" t="str">
        <f t="shared" si="274"/>
        <v>0</v>
      </c>
      <c r="T1759" s="144"/>
      <c r="U1759" s="106"/>
      <c r="V1759" s="142">
        <f t="shared" si="275"/>
        <v>0</v>
      </c>
      <c r="W1759" s="142">
        <f t="shared" si="276"/>
        <v>0</v>
      </c>
      <c r="X1759" s="108">
        <f t="shared" si="277"/>
        <v>0</v>
      </c>
      <c r="Y1759" s="108">
        <f t="shared" si="278"/>
        <v>0</v>
      </c>
      <c r="Z1759" s="108">
        <f t="shared" si="279"/>
        <v>0</v>
      </c>
      <c r="AA1759" s="151"/>
      <c r="AB1759" s="47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</row>
    <row r="1760" s="4" customFormat="1" ht="19" customHeight="1" spans="1:67">
      <c r="A1760" s="94">
        <f t="shared" si="270"/>
        <v>1759</v>
      </c>
      <c r="B1760" s="95"/>
      <c r="C1760" s="69"/>
      <c r="D1760" s="16"/>
      <c r="E1760" s="69"/>
      <c r="F1760" s="128"/>
      <c r="G1760" s="124" t="e">
        <f>VLOOKUP(F1760,[2]零件成本10.26!$B$2:$C$7802,2,0)</f>
        <v>#N/A</v>
      </c>
      <c r="H1760" s="16"/>
      <c r="I1760" s="128" t="str">
        <f t="shared" si="271"/>
        <v/>
      </c>
      <c r="J1760" s="16"/>
      <c r="K1760" s="128"/>
      <c r="L1760" s="16"/>
      <c r="M1760" s="69"/>
      <c r="N1760" s="69"/>
      <c r="O1760" s="69"/>
      <c r="P1760" s="100">
        <f t="shared" si="272"/>
        <v>0</v>
      </c>
      <c r="Q1760" s="146"/>
      <c r="R1760" s="140" t="str">
        <f t="shared" si="273"/>
        <v>0</v>
      </c>
      <c r="S1760" s="140" t="str">
        <f t="shared" si="274"/>
        <v>0</v>
      </c>
      <c r="T1760" s="144"/>
      <c r="U1760" s="106"/>
      <c r="V1760" s="142">
        <f t="shared" si="275"/>
        <v>0</v>
      </c>
      <c r="W1760" s="142">
        <f t="shared" si="276"/>
        <v>0</v>
      </c>
      <c r="X1760" s="108">
        <f t="shared" si="277"/>
        <v>0</v>
      </c>
      <c r="Y1760" s="108">
        <f t="shared" si="278"/>
        <v>0</v>
      </c>
      <c r="Z1760" s="108">
        <f t="shared" si="279"/>
        <v>0</v>
      </c>
      <c r="AA1760" s="151"/>
      <c r="AB1760" s="47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</row>
    <row r="1761" s="4" customFormat="1" ht="19" customHeight="1" spans="1:67">
      <c r="A1761" s="94">
        <f t="shared" si="270"/>
        <v>1760</v>
      </c>
      <c r="B1761" s="95"/>
      <c r="C1761" s="69"/>
      <c r="D1761" s="16"/>
      <c r="E1761" s="69"/>
      <c r="F1761" s="128"/>
      <c r="G1761" s="124" t="e">
        <f>VLOOKUP(F1761,[2]零件成本10.26!$B$2:$C$7802,2,0)</f>
        <v>#N/A</v>
      </c>
      <c r="H1761" s="16"/>
      <c r="I1761" s="128" t="str">
        <f t="shared" si="271"/>
        <v/>
      </c>
      <c r="J1761" s="16"/>
      <c r="K1761" s="128"/>
      <c r="L1761" s="16"/>
      <c r="M1761" s="69"/>
      <c r="N1761" s="69"/>
      <c r="O1761" s="69"/>
      <c r="P1761" s="100">
        <f t="shared" si="272"/>
        <v>0</v>
      </c>
      <c r="Q1761" s="146"/>
      <c r="R1761" s="140" t="str">
        <f t="shared" si="273"/>
        <v>0</v>
      </c>
      <c r="S1761" s="140" t="str">
        <f t="shared" si="274"/>
        <v>0</v>
      </c>
      <c r="T1761" s="144"/>
      <c r="U1761" s="106"/>
      <c r="V1761" s="142">
        <f t="shared" si="275"/>
        <v>0</v>
      </c>
      <c r="W1761" s="142">
        <f t="shared" si="276"/>
        <v>0</v>
      </c>
      <c r="X1761" s="108">
        <f t="shared" si="277"/>
        <v>0</v>
      </c>
      <c r="Y1761" s="108">
        <f t="shared" si="278"/>
        <v>0</v>
      </c>
      <c r="Z1761" s="108">
        <f t="shared" si="279"/>
        <v>0</v>
      </c>
      <c r="AA1761" s="151"/>
      <c r="AB1761" s="47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</row>
    <row r="1762" s="4" customFormat="1" ht="19" customHeight="1" spans="1:67">
      <c r="A1762" s="94">
        <f t="shared" si="270"/>
        <v>1761</v>
      </c>
      <c r="B1762" s="95"/>
      <c r="C1762" s="69"/>
      <c r="D1762" s="16"/>
      <c r="E1762" s="69"/>
      <c r="F1762" s="128"/>
      <c r="G1762" s="124" t="e">
        <f>VLOOKUP(F1762,[2]零件成本10.26!$B$2:$C$7802,2,0)</f>
        <v>#N/A</v>
      </c>
      <c r="H1762" s="16"/>
      <c r="I1762" s="128" t="str">
        <f t="shared" si="271"/>
        <v/>
      </c>
      <c r="J1762" s="16"/>
      <c r="K1762" s="128"/>
      <c r="L1762" s="16"/>
      <c r="M1762" s="69"/>
      <c r="N1762" s="69"/>
      <c r="O1762" s="69"/>
      <c r="P1762" s="100">
        <f t="shared" si="272"/>
        <v>0</v>
      </c>
      <c r="Q1762" s="146"/>
      <c r="R1762" s="140" t="str">
        <f t="shared" si="273"/>
        <v>0</v>
      </c>
      <c r="S1762" s="140" t="str">
        <f t="shared" si="274"/>
        <v>0</v>
      </c>
      <c r="T1762" s="144"/>
      <c r="U1762" s="106"/>
      <c r="V1762" s="142">
        <f t="shared" si="275"/>
        <v>0</v>
      </c>
      <c r="W1762" s="142">
        <f t="shared" si="276"/>
        <v>0</v>
      </c>
      <c r="X1762" s="108">
        <f t="shared" si="277"/>
        <v>0</v>
      </c>
      <c r="Y1762" s="108">
        <f t="shared" si="278"/>
        <v>0</v>
      </c>
      <c r="Z1762" s="108">
        <f t="shared" si="279"/>
        <v>0</v>
      </c>
      <c r="AA1762" s="151"/>
      <c r="AB1762" s="47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</row>
    <row r="1763" s="4" customFormat="1" ht="19" customHeight="1" spans="1:67">
      <c r="A1763" s="94">
        <f t="shared" si="270"/>
        <v>1762</v>
      </c>
      <c r="B1763" s="95"/>
      <c r="C1763" s="69"/>
      <c r="D1763" s="16"/>
      <c r="E1763" s="69"/>
      <c r="F1763" s="128"/>
      <c r="G1763" s="124" t="e">
        <f>VLOOKUP(F1763,[2]零件成本10.26!$B$2:$C$7802,2,0)</f>
        <v>#N/A</v>
      </c>
      <c r="H1763" s="16"/>
      <c r="I1763" s="128" t="str">
        <f t="shared" si="271"/>
        <v/>
      </c>
      <c r="J1763" s="16"/>
      <c r="K1763" s="128"/>
      <c r="L1763" s="16"/>
      <c r="M1763" s="69"/>
      <c r="N1763" s="69"/>
      <c r="O1763" s="69"/>
      <c r="P1763" s="100">
        <f t="shared" si="272"/>
        <v>0</v>
      </c>
      <c r="Q1763" s="146"/>
      <c r="R1763" s="140" t="str">
        <f t="shared" si="273"/>
        <v>0</v>
      </c>
      <c r="S1763" s="140" t="str">
        <f t="shared" si="274"/>
        <v>0</v>
      </c>
      <c r="T1763" s="144"/>
      <c r="U1763" s="106"/>
      <c r="V1763" s="142">
        <f t="shared" si="275"/>
        <v>0</v>
      </c>
      <c r="W1763" s="142">
        <f t="shared" si="276"/>
        <v>0</v>
      </c>
      <c r="X1763" s="108">
        <f t="shared" si="277"/>
        <v>0</v>
      </c>
      <c r="Y1763" s="108">
        <f t="shared" si="278"/>
        <v>0</v>
      </c>
      <c r="Z1763" s="108">
        <f t="shared" si="279"/>
        <v>0</v>
      </c>
      <c r="AA1763" s="151"/>
      <c r="AB1763" s="47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</row>
    <row r="1764" s="4" customFormat="1" ht="19" customHeight="1" spans="1:67">
      <c r="A1764" s="94">
        <f t="shared" si="270"/>
        <v>1763</v>
      </c>
      <c r="B1764" s="95"/>
      <c r="C1764" s="69"/>
      <c r="D1764" s="16"/>
      <c r="E1764" s="69"/>
      <c r="F1764" s="128"/>
      <c r="G1764" s="124" t="e">
        <f>VLOOKUP(F1764,[2]零件成本10.26!$B$2:$C$7802,2,0)</f>
        <v>#N/A</v>
      </c>
      <c r="H1764" s="16"/>
      <c r="I1764" s="128" t="str">
        <f t="shared" si="271"/>
        <v/>
      </c>
      <c r="J1764" s="16"/>
      <c r="K1764" s="128"/>
      <c r="L1764" s="16"/>
      <c r="M1764" s="69"/>
      <c r="N1764" s="69"/>
      <c r="O1764" s="69"/>
      <c r="P1764" s="100">
        <f t="shared" si="272"/>
        <v>0</v>
      </c>
      <c r="Q1764" s="146"/>
      <c r="R1764" s="140" t="str">
        <f t="shared" si="273"/>
        <v>0</v>
      </c>
      <c r="S1764" s="140" t="str">
        <f t="shared" si="274"/>
        <v>0</v>
      </c>
      <c r="T1764" s="144"/>
      <c r="U1764" s="106"/>
      <c r="V1764" s="142">
        <f t="shared" si="275"/>
        <v>0</v>
      </c>
      <c r="W1764" s="142">
        <f t="shared" si="276"/>
        <v>0</v>
      </c>
      <c r="X1764" s="108">
        <f t="shared" si="277"/>
        <v>0</v>
      </c>
      <c r="Y1764" s="108">
        <f t="shared" si="278"/>
        <v>0</v>
      </c>
      <c r="Z1764" s="108">
        <f t="shared" si="279"/>
        <v>0</v>
      </c>
      <c r="AA1764" s="151"/>
      <c r="AB1764" s="47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</row>
    <row r="1765" s="4" customFormat="1" ht="19" customHeight="1" spans="1:67">
      <c r="A1765" s="94">
        <f t="shared" si="270"/>
        <v>1764</v>
      </c>
      <c r="B1765" s="95"/>
      <c r="C1765" s="69"/>
      <c r="D1765" s="16"/>
      <c r="E1765" s="69"/>
      <c r="F1765" s="128"/>
      <c r="G1765" s="124" t="e">
        <f>VLOOKUP(F1765,[2]零件成本10.26!$B$2:$C$7802,2,0)</f>
        <v>#N/A</v>
      </c>
      <c r="H1765" s="16"/>
      <c r="I1765" s="128" t="str">
        <f t="shared" si="271"/>
        <v/>
      </c>
      <c r="J1765" s="16"/>
      <c r="K1765" s="128"/>
      <c r="L1765" s="16"/>
      <c r="M1765" s="69"/>
      <c r="N1765" s="69"/>
      <c r="O1765" s="69"/>
      <c r="P1765" s="100">
        <f t="shared" si="272"/>
        <v>0</v>
      </c>
      <c r="Q1765" s="146"/>
      <c r="R1765" s="140" t="str">
        <f t="shared" si="273"/>
        <v>0</v>
      </c>
      <c r="S1765" s="140" t="str">
        <f t="shared" si="274"/>
        <v>0</v>
      </c>
      <c r="T1765" s="144"/>
      <c r="U1765" s="106"/>
      <c r="V1765" s="142">
        <f t="shared" si="275"/>
        <v>0</v>
      </c>
      <c r="W1765" s="142">
        <f t="shared" si="276"/>
        <v>0</v>
      </c>
      <c r="X1765" s="108">
        <f t="shared" si="277"/>
        <v>0</v>
      </c>
      <c r="Y1765" s="108">
        <f t="shared" si="278"/>
        <v>0</v>
      </c>
      <c r="Z1765" s="108">
        <f t="shared" si="279"/>
        <v>0</v>
      </c>
      <c r="AA1765" s="151"/>
      <c r="AB1765" s="47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</row>
    <row r="1766" s="4" customFormat="1" ht="19" customHeight="1" spans="1:67">
      <c r="A1766" s="94">
        <f t="shared" si="270"/>
        <v>1765</v>
      </c>
      <c r="B1766" s="95"/>
      <c r="C1766" s="69"/>
      <c r="D1766" s="16"/>
      <c r="E1766" s="69"/>
      <c r="F1766" s="128"/>
      <c r="G1766" s="124" t="e">
        <f>VLOOKUP(F1766,[2]零件成本10.26!$B$2:$C$7802,2,0)</f>
        <v>#N/A</v>
      </c>
      <c r="H1766" s="16"/>
      <c r="I1766" s="128" t="str">
        <f t="shared" si="271"/>
        <v/>
      </c>
      <c r="J1766" s="16"/>
      <c r="K1766" s="128"/>
      <c r="L1766" s="16"/>
      <c r="M1766" s="69"/>
      <c r="N1766" s="69"/>
      <c r="O1766" s="69"/>
      <c r="P1766" s="100">
        <f t="shared" si="272"/>
        <v>0</v>
      </c>
      <c r="Q1766" s="146"/>
      <c r="R1766" s="140" t="str">
        <f t="shared" si="273"/>
        <v>0</v>
      </c>
      <c r="S1766" s="140" t="str">
        <f t="shared" si="274"/>
        <v>0</v>
      </c>
      <c r="T1766" s="144"/>
      <c r="U1766" s="106"/>
      <c r="V1766" s="142">
        <f t="shared" si="275"/>
        <v>0</v>
      </c>
      <c r="W1766" s="142">
        <f t="shared" si="276"/>
        <v>0</v>
      </c>
      <c r="X1766" s="108">
        <f t="shared" si="277"/>
        <v>0</v>
      </c>
      <c r="Y1766" s="108">
        <f t="shared" si="278"/>
        <v>0</v>
      </c>
      <c r="Z1766" s="108">
        <f t="shared" si="279"/>
        <v>0</v>
      </c>
      <c r="AA1766" s="151"/>
      <c r="AB1766" s="47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</row>
    <row r="1767" s="4" customFormat="1" ht="19" customHeight="1" spans="1:67">
      <c r="A1767" s="94">
        <f t="shared" si="270"/>
        <v>1766</v>
      </c>
      <c r="B1767" s="95"/>
      <c r="C1767" s="69"/>
      <c r="D1767" s="16"/>
      <c r="E1767" s="69"/>
      <c r="F1767" s="128"/>
      <c r="G1767" s="124" t="e">
        <f>VLOOKUP(F1767,[2]零件成本10.26!$B$2:$C$7802,2,0)</f>
        <v>#N/A</v>
      </c>
      <c r="H1767" s="16"/>
      <c r="I1767" s="128" t="str">
        <f t="shared" si="271"/>
        <v/>
      </c>
      <c r="J1767" s="16"/>
      <c r="K1767" s="128"/>
      <c r="L1767" s="16"/>
      <c r="M1767" s="69"/>
      <c r="N1767" s="69"/>
      <c r="O1767" s="69"/>
      <c r="P1767" s="100">
        <f t="shared" si="272"/>
        <v>0</v>
      </c>
      <c r="Q1767" s="146"/>
      <c r="R1767" s="140" t="str">
        <f t="shared" si="273"/>
        <v>0</v>
      </c>
      <c r="S1767" s="140" t="str">
        <f t="shared" si="274"/>
        <v>0</v>
      </c>
      <c r="T1767" s="144"/>
      <c r="U1767" s="106"/>
      <c r="V1767" s="142">
        <f t="shared" si="275"/>
        <v>0</v>
      </c>
      <c r="W1767" s="142">
        <f t="shared" si="276"/>
        <v>0</v>
      </c>
      <c r="X1767" s="108">
        <f t="shared" si="277"/>
        <v>0</v>
      </c>
      <c r="Y1767" s="108">
        <f t="shared" si="278"/>
        <v>0</v>
      </c>
      <c r="Z1767" s="108">
        <f t="shared" si="279"/>
        <v>0</v>
      </c>
      <c r="AA1767" s="151"/>
      <c r="AB1767" s="47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</row>
    <row r="1768" s="4" customFormat="1" ht="19" customHeight="1" spans="1:67">
      <c r="A1768" s="94">
        <f t="shared" si="270"/>
        <v>1767</v>
      </c>
      <c r="B1768" s="95"/>
      <c r="C1768" s="69"/>
      <c r="D1768" s="16"/>
      <c r="E1768" s="69"/>
      <c r="F1768" s="128"/>
      <c r="G1768" s="124" t="e">
        <f>VLOOKUP(F1768,[2]零件成本10.26!$B$2:$C$7802,2,0)</f>
        <v>#N/A</v>
      </c>
      <c r="H1768" s="16"/>
      <c r="I1768" s="128" t="str">
        <f t="shared" si="271"/>
        <v/>
      </c>
      <c r="J1768" s="16"/>
      <c r="K1768" s="128"/>
      <c r="L1768" s="16"/>
      <c r="M1768" s="69"/>
      <c r="N1768" s="69"/>
      <c r="O1768" s="69"/>
      <c r="P1768" s="100">
        <f t="shared" si="272"/>
        <v>0</v>
      </c>
      <c r="Q1768" s="146"/>
      <c r="R1768" s="140" t="str">
        <f t="shared" si="273"/>
        <v>0</v>
      </c>
      <c r="S1768" s="140" t="str">
        <f t="shared" si="274"/>
        <v>0</v>
      </c>
      <c r="T1768" s="144"/>
      <c r="U1768" s="106"/>
      <c r="V1768" s="142">
        <f t="shared" si="275"/>
        <v>0</v>
      </c>
      <c r="W1768" s="142">
        <f t="shared" si="276"/>
        <v>0</v>
      </c>
      <c r="X1768" s="108">
        <f t="shared" si="277"/>
        <v>0</v>
      </c>
      <c r="Y1768" s="108">
        <f t="shared" si="278"/>
        <v>0</v>
      </c>
      <c r="Z1768" s="108">
        <f t="shared" si="279"/>
        <v>0</v>
      </c>
      <c r="AA1768" s="151"/>
      <c r="AB1768" s="47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</row>
    <row r="1769" s="4" customFormat="1" ht="19" customHeight="1" spans="1:67">
      <c r="A1769" s="94">
        <f t="shared" si="270"/>
        <v>1768</v>
      </c>
      <c r="B1769" s="95"/>
      <c r="C1769" s="69"/>
      <c r="D1769" s="16"/>
      <c r="E1769" s="69"/>
      <c r="F1769" s="128"/>
      <c r="G1769" s="124" t="e">
        <f>VLOOKUP(F1769,[2]零件成本10.26!$B$2:$C$7802,2,0)</f>
        <v>#N/A</v>
      </c>
      <c r="H1769" s="16"/>
      <c r="I1769" s="128" t="str">
        <f t="shared" si="271"/>
        <v/>
      </c>
      <c r="J1769" s="16"/>
      <c r="K1769" s="128"/>
      <c r="L1769" s="16"/>
      <c r="M1769" s="69"/>
      <c r="N1769" s="69"/>
      <c r="O1769" s="69"/>
      <c r="P1769" s="100">
        <f t="shared" si="272"/>
        <v>0</v>
      </c>
      <c r="Q1769" s="146"/>
      <c r="R1769" s="140" t="str">
        <f t="shared" si="273"/>
        <v>0</v>
      </c>
      <c r="S1769" s="140" t="str">
        <f t="shared" si="274"/>
        <v>0</v>
      </c>
      <c r="T1769" s="144"/>
      <c r="U1769" s="106"/>
      <c r="V1769" s="142">
        <f t="shared" si="275"/>
        <v>0</v>
      </c>
      <c r="W1769" s="142">
        <f t="shared" si="276"/>
        <v>0</v>
      </c>
      <c r="X1769" s="108">
        <f t="shared" si="277"/>
        <v>0</v>
      </c>
      <c r="Y1769" s="108">
        <f t="shared" si="278"/>
        <v>0</v>
      </c>
      <c r="Z1769" s="108">
        <f t="shared" si="279"/>
        <v>0</v>
      </c>
      <c r="AA1769" s="151"/>
      <c r="AB1769" s="47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</row>
    <row r="1770" s="4" customFormat="1" ht="19" customHeight="1" spans="1:67">
      <c r="A1770" s="94">
        <f t="shared" si="270"/>
        <v>1769</v>
      </c>
      <c r="B1770" s="95"/>
      <c r="C1770" s="69"/>
      <c r="D1770" s="16"/>
      <c r="E1770" s="69"/>
      <c r="F1770" s="128"/>
      <c r="G1770" s="124" t="e">
        <f>VLOOKUP(F1770,[2]零件成本10.26!$B$2:$C$7802,2,0)</f>
        <v>#N/A</v>
      </c>
      <c r="H1770" s="16"/>
      <c r="I1770" s="128" t="str">
        <f t="shared" si="271"/>
        <v/>
      </c>
      <c r="J1770" s="16"/>
      <c r="K1770" s="128"/>
      <c r="L1770" s="16"/>
      <c r="M1770" s="69"/>
      <c r="N1770" s="69"/>
      <c r="O1770" s="69"/>
      <c r="P1770" s="100">
        <f t="shared" si="272"/>
        <v>0</v>
      </c>
      <c r="Q1770" s="146"/>
      <c r="R1770" s="140" t="str">
        <f t="shared" si="273"/>
        <v>0</v>
      </c>
      <c r="S1770" s="140" t="str">
        <f t="shared" si="274"/>
        <v>0</v>
      </c>
      <c r="T1770" s="144"/>
      <c r="U1770" s="106"/>
      <c r="V1770" s="142">
        <f t="shared" si="275"/>
        <v>0</v>
      </c>
      <c r="W1770" s="142">
        <f t="shared" si="276"/>
        <v>0</v>
      </c>
      <c r="X1770" s="108">
        <f t="shared" si="277"/>
        <v>0</v>
      </c>
      <c r="Y1770" s="108">
        <f t="shared" si="278"/>
        <v>0</v>
      </c>
      <c r="Z1770" s="108">
        <f t="shared" si="279"/>
        <v>0</v>
      </c>
      <c r="AA1770" s="151"/>
      <c r="AB1770" s="47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</row>
    <row r="1771" s="4" customFormat="1" ht="19" customHeight="1" spans="1:67">
      <c r="A1771" s="94">
        <f t="shared" si="270"/>
        <v>1770</v>
      </c>
      <c r="B1771" s="95"/>
      <c r="C1771" s="69"/>
      <c r="D1771" s="16"/>
      <c r="E1771" s="69"/>
      <c r="F1771" s="128"/>
      <c r="G1771" s="124" t="e">
        <f>VLOOKUP(F1771,[2]零件成本10.26!$B$2:$C$7802,2,0)</f>
        <v>#N/A</v>
      </c>
      <c r="H1771" s="16"/>
      <c r="I1771" s="128" t="str">
        <f t="shared" si="271"/>
        <v/>
      </c>
      <c r="J1771" s="16"/>
      <c r="K1771" s="128"/>
      <c r="L1771" s="16"/>
      <c r="M1771" s="69"/>
      <c r="N1771" s="69"/>
      <c r="O1771" s="69"/>
      <c r="P1771" s="100">
        <f t="shared" si="272"/>
        <v>0</v>
      </c>
      <c r="Q1771" s="146"/>
      <c r="R1771" s="140" t="str">
        <f t="shared" si="273"/>
        <v>0</v>
      </c>
      <c r="S1771" s="140" t="str">
        <f t="shared" si="274"/>
        <v>0</v>
      </c>
      <c r="T1771" s="144"/>
      <c r="U1771" s="106"/>
      <c r="V1771" s="142">
        <f t="shared" si="275"/>
        <v>0</v>
      </c>
      <c r="W1771" s="142">
        <f t="shared" si="276"/>
        <v>0</v>
      </c>
      <c r="X1771" s="108">
        <f t="shared" si="277"/>
        <v>0</v>
      </c>
      <c r="Y1771" s="108">
        <f t="shared" si="278"/>
        <v>0</v>
      </c>
      <c r="Z1771" s="108">
        <f t="shared" si="279"/>
        <v>0</v>
      </c>
      <c r="AA1771" s="151"/>
      <c r="AB1771" s="47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</row>
    <row r="1772" s="4" customFormat="1" ht="19" customHeight="1" spans="1:67">
      <c r="A1772" s="94">
        <f t="shared" si="270"/>
        <v>1771</v>
      </c>
      <c r="B1772" s="95"/>
      <c r="C1772" s="69"/>
      <c r="D1772" s="16"/>
      <c r="E1772" s="69"/>
      <c r="F1772" s="128"/>
      <c r="G1772" s="124" t="e">
        <f>VLOOKUP(F1772,[2]零件成本10.26!$B$2:$C$7802,2,0)</f>
        <v>#N/A</v>
      </c>
      <c r="H1772" s="16"/>
      <c r="I1772" s="128" t="str">
        <f t="shared" si="271"/>
        <v/>
      </c>
      <c r="J1772" s="16"/>
      <c r="K1772" s="128"/>
      <c r="L1772" s="16"/>
      <c r="M1772" s="69"/>
      <c r="N1772" s="69"/>
      <c r="O1772" s="69"/>
      <c r="P1772" s="100">
        <f t="shared" si="272"/>
        <v>0</v>
      </c>
      <c r="Q1772" s="146"/>
      <c r="R1772" s="140" t="str">
        <f t="shared" si="273"/>
        <v>0</v>
      </c>
      <c r="S1772" s="140" t="str">
        <f t="shared" si="274"/>
        <v>0</v>
      </c>
      <c r="T1772" s="144"/>
      <c r="U1772" s="106"/>
      <c r="V1772" s="142">
        <f t="shared" si="275"/>
        <v>0</v>
      </c>
      <c r="W1772" s="142">
        <f t="shared" si="276"/>
        <v>0</v>
      </c>
      <c r="X1772" s="108">
        <f t="shared" si="277"/>
        <v>0</v>
      </c>
      <c r="Y1772" s="108">
        <f t="shared" si="278"/>
        <v>0</v>
      </c>
      <c r="Z1772" s="108">
        <f t="shared" si="279"/>
        <v>0</v>
      </c>
      <c r="AA1772" s="151"/>
      <c r="AB1772" s="47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</row>
    <row r="1773" s="4" customFormat="1" ht="19" customHeight="1" spans="1:67">
      <c r="A1773" s="94">
        <f t="shared" si="270"/>
        <v>1772</v>
      </c>
      <c r="B1773" s="95"/>
      <c r="C1773" s="69"/>
      <c r="D1773" s="16"/>
      <c r="E1773" s="69"/>
      <c r="F1773" s="128"/>
      <c r="G1773" s="124" t="e">
        <f>VLOOKUP(F1773,[2]零件成本10.26!$B$2:$C$7802,2,0)</f>
        <v>#N/A</v>
      </c>
      <c r="H1773" s="16"/>
      <c r="I1773" s="128" t="str">
        <f t="shared" si="271"/>
        <v/>
      </c>
      <c r="J1773" s="16"/>
      <c r="K1773" s="128"/>
      <c r="L1773" s="16"/>
      <c r="M1773" s="69"/>
      <c r="N1773" s="69"/>
      <c r="O1773" s="69"/>
      <c r="P1773" s="100">
        <f t="shared" si="272"/>
        <v>0</v>
      </c>
      <c r="Q1773" s="146"/>
      <c r="R1773" s="140" t="str">
        <f t="shared" si="273"/>
        <v>0</v>
      </c>
      <c r="S1773" s="140" t="str">
        <f t="shared" si="274"/>
        <v>0</v>
      </c>
      <c r="T1773" s="144"/>
      <c r="U1773" s="106"/>
      <c r="V1773" s="142">
        <f t="shared" si="275"/>
        <v>0</v>
      </c>
      <c r="W1773" s="142">
        <f t="shared" si="276"/>
        <v>0</v>
      </c>
      <c r="X1773" s="108">
        <f t="shared" si="277"/>
        <v>0</v>
      </c>
      <c r="Y1773" s="108">
        <f t="shared" si="278"/>
        <v>0</v>
      </c>
      <c r="Z1773" s="108">
        <f t="shared" si="279"/>
        <v>0</v>
      </c>
      <c r="AA1773" s="151"/>
      <c r="AB1773" s="47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</row>
    <row r="1774" s="4" customFormat="1" ht="19" customHeight="1" spans="1:67">
      <c r="A1774" s="94">
        <f t="shared" si="270"/>
        <v>1773</v>
      </c>
      <c r="B1774" s="95"/>
      <c r="C1774" s="69"/>
      <c r="D1774" s="16"/>
      <c r="E1774" s="69"/>
      <c r="F1774" s="128"/>
      <c r="G1774" s="124" t="e">
        <f>VLOOKUP(F1774,[2]零件成本10.26!$B$2:$C$7802,2,0)</f>
        <v>#N/A</v>
      </c>
      <c r="H1774" s="16"/>
      <c r="I1774" s="128" t="str">
        <f t="shared" si="271"/>
        <v/>
      </c>
      <c r="J1774" s="16"/>
      <c r="K1774" s="128"/>
      <c r="L1774" s="16"/>
      <c r="M1774" s="69"/>
      <c r="N1774" s="69"/>
      <c r="O1774" s="69"/>
      <c r="P1774" s="100">
        <f t="shared" si="272"/>
        <v>0</v>
      </c>
      <c r="Q1774" s="146"/>
      <c r="R1774" s="140" t="str">
        <f t="shared" si="273"/>
        <v>0</v>
      </c>
      <c r="S1774" s="140" t="str">
        <f t="shared" si="274"/>
        <v>0</v>
      </c>
      <c r="T1774" s="144"/>
      <c r="U1774" s="106"/>
      <c r="V1774" s="142">
        <f t="shared" si="275"/>
        <v>0</v>
      </c>
      <c r="W1774" s="142">
        <f t="shared" si="276"/>
        <v>0</v>
      </c>
      <c r="X1774" s="108">
        <f t="shared" si="277"/>
        <v>0</v>
      </c>
      <c r="Y1774" s="108">
        <f t="shared" si="278"/>
        <v>0</v>
      </c>
      <c r="Z1774" s="108">
        <f t="shared" si="279"/>
        <v>0</v>
      </c>
      <c r="AA1774" s="151"/>
      <c r="AB1774" s="47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</row>
    <row r="1775" s="4" customFormat="1" ht="19" customHeight="1" spans="1:67">
      <c r="A1775" s="94">
        <f t="shared" si="270"/>
        <v>1774</v>
      </c>
      <c r="B1775" s="95"/>
      <c r="C1775" s="69"/>
      <c r="D1775" s="16"/>
      <c r="E1775" s="69"/>
      <c r="F1775" s="128"/>
      <c r="G1775" s="124" t="e">
        <f>VLOOKUP(F1775,[2]零件成本10.26!$B$2:$C$7802,2,0)</f>
        <v>#N/A</v>
      </c>
      <c r="H1775" s="16"/>
      <c r="I1775" s="128" t="str">
        <f t="shared" si="271"/>
        <v/>
      </c>
      <c r="J1775" s="16"/>
      <c r="K1775" s="128"/>
      <c r="L1775" s="16"/>
      <c r="M1775" s="69"/>
      <c r="N1775" s="69"/>
      <c r="O1775" s="69"/>
      <c r="P1775" s="100">
        <f t="shared" si="272"/>
        <v>0</v>
      </c>
      <c r="Q1775" s="146"/>
      <c r="R1775" s="140" t="str">
        <f t="shared" si="273"/>
        <v>0</v>
      </c>
      <c r="S1775" s="140" t="str">
        <f t="shared" si="274"/>
        <v>0</v>
      </c>
      <c r="T1775" s="144"/>
      <c r="U1775" s="106"/>
      <c r="V1775" s="142">
        <f t="shared" si="275"/>
        <v>0</v>
      </c>
      <c r="W1775" s="142">
        <f t="shared" si="276"/>
        <v>0</v>
      </c>
      <c r="X1775" s="108">
        <f t="shared" si="277"/>
        <v>0</v>
      </c>
      <c r="Y1775" s="108">
        <f t="shared" si="278"/>
        <v>0</v>
      </c>
      <c r="Z1775" s="108">
        <f t="shared" si="279"/>
        <v>0</v>
      </c>
      <c r="AA1775" s="151"/>
      <c r="AB1775" s="47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</row>
    <row r="1776" s="4" customFormat="1" ht="19" customHeight="1" spans="1:67">
      <c r="A1776" s="94">
        <f t="shared" si="270"/>
        <v>1775</v>
      </c>
      <c r="B1776" s="95"/>
      <c r="C1776" s="69"/>
      <c r="D1776" s="16"/>
      <c r="E1776" s="69"/>
      <c r="F1776" s="128"/>
      <c r="G1776" s="124" t="e">
        <f>VLOOKUP(F1776,[2]零件成本10.26!$B$2:$C$7802,2,0)</f>
        <v>#N/A</v>
      </c>
      <c r="H1776" s="16"/>
      <c r="I1776" s="128" t="str">
        <f t="shared" si="271"/>
        <v/>
      </c>
      <c r="J1776" s="16"/>
      <c r="K1776" s="128"/>
      <c r="L1776" s="16"/>
      <c r="M1776" s="69"/>
      <c r="N1776" s="69"/>
      <c r="O1776" s="69"/>
      <c r="P1776" s="100">
        <f t="shared" si="272"/>
        <v>0</v>
      </c>
      <c r="Q1776" s="146"/>
      <c r="R1776" s="140" t="str">
        <f t="shared" si="273"/>
        <v>0</v>
      </c>
      <c r="S1776" s="140" t="str">
        <f t="shared" si="274"/>
        <v>0</v>
      </c>
      <c r="T1776" s="144"/>
      <c r="U1776" s="106"/>
      <c r="V1776" s="142">
        <f t="shared" si="275"/>
        <v>0</v>
      </c>
      <c r="W1776" s="142">
        <f t="shared" si="276"/>
        <v>0</v>
      </c>
      <c r="X1776" s="108">
        <f t="shared" si="277"/>
        <v>0</v>
      </c>
      <c r="Y1776" s="108">
        <f t="shared" si="278"/>
        <v>0</v>
      </c>
      <c r="Z1776" s="108">
        <f t="shared" si="279"/>
        <v>0</v>
      </c>
      <c r="AA1776" s="151"/>
      <c r="AB1776" s="47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</row>
    <row r="1777" s="4" customFormat="1" ht="19" customHeight="1" spans="1:67">
      <c r="A1777" s="94">
        <f t="shared" si="270"/>
        <v>1776</v>
      </c>
      <c r="B1777" s="95"/>
      <c r="C1777" s="69"/>
      <c r="D1777" s="16"/>
      <c r="E1777" s="69"/>
      <c r="F1777" s="128"/>
      <c r="G1777" s="124" t="e">
        <f>VLOOKUP(F1777,[2]零件成本10.26!$B$2:$C$7802,2,0)</f>
        <v>#N/A</v>
      </c>
      <c r="H1777" s="16"/>
      <c r="I1777" s="128" t="str">
        <f t="shared" si="271"/>
        <v/>
      </c>
      <c r="J1777" s="16"/>
      <c r="K1777" s="128"/>
      <c r="L1777" s="16"/>
      <c r="M1777" s="69"/>
      <c r="N1777" s="69"/>
      <c r="O1777" s="69"/>
      <c r="P1777" s="100">
        <f t="shared" si="272"/>
        <v>0</v>
      </c>
      <c r="Q1777" s="146"/>
      <c r="R1777" s="140" t="str">
        <f t="shared" si="273"/>
        <v>0</v>
      </c>
      <c r="S1777" s="140" t="str">
        <f t="shared" si="274"/>
        <v>0</v>
      </c>
      <c r="T1777" s="144"/>
      <c r="U1777" s="106"/>
      <c r="V1777" s="142">
        <f t="shared" si="275"/>
        <v>0</v>
      </c>
      <c r="W1777" s="142">
        <f t="shared" si="276"/>
        <v>0</v>
      </c>
      <c r="X1777" s="108">
        <f t="shared" si="277"/>
        <v>0</v>
      </c>
      <c r="Y1777" s="108">
        <f t="shared" si="278"/>
        <v>0</v>
      </c>
      <c r="Z1777" s="108">
        <f t="shared" si="279"/>
        <v>0</v>
      </c>
      <c r="AA1777" s="151"/>
      <c r="AB1777" s="47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</row>
    <row r="1778" s="4" customFormat="1" ht="19" customHeight="1" spans="1:67">
      <c r="A1778" s="94">
        <f t="shared" si="270"/>
        <v>1777</v>
      </c>
      <c r="B1778" s="95"/>
      <c r="C1778" s="69"/>
      <c r="D1778" s="16"/>
      <c r="E1778" s="69"/>
      <c r="F1778" s="128"/>
      <c r="G1778" s="124" t="e">
        <f>VLOOKUP(F1778,[2]零件成本10.26!$B$2:$C$7802,2,0)</f>
        <v>#N/A</v>
      </c>
      <c r="H1778" s="16"/>
      <c r="I1778" s="128" t="str">
        <f t="shared" si="271"/>
        <v/>
      </c>
      <c r="J1778" s="16"/>
      <c r="K1778" s="128"/>
      <c r="L1778" s="16"/>
      <c r="M1778" s="69"/>
      <c r="N1778" s="69"/>
      <c r="O1778" s="69"/>
      <c r="P1778" s="100">
        <f t="shared" si="272"/>
        <v>0</v>
      </c>
      <c r="Q1778" s="146"/>
      <c r="R1778" s="140" t="str">
        <f t="shared" si="273"/>
        <v>0</v>
      </c>
      <c r="S1778" s="140" t="str">
        <f t="shared" si="274"/>
        <v>0</v>
      </c>
      <c r="T1778" s="144"/>
      <c r="U1778" s="106"/>
      <c r="V1778" s="142">
        <f t="shared" si="275"/>
        <v>0</v>
      </c>
      <c r="W1778" s="142">
        <f t="shared" si="276"/>
        <v>0</v>
      </c>
      <c r="X1778" s="108">
        <f t="shared" si="277"/>
        <v>0</v>
      </c>
      <c r="Y1778" s="108">
        <f t="shared" si="278"/>
        <v>0</v>
      </c>
      <c r="Z1778" s="108">
        <f t="shared" si="279"/>
        <v>0</v>
      </c>
      <c r="AA1778" s="151"/>
      <c r="AB1778" s="47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</row>
    <row r="1779" s="4" customFormat="1" ht="19" customHeight="1" spans="1:67">
      <c r="A1779" s="94">
        <f t="shared" si="270"/>
        <v>1778</v>
      </c>
      <c r="B1779" s="95"/>
      <c r="C1779" s="69"/>
      <c r="D1779" s="16"/>
      <c r="E1779" s="69"/>
      <c r="F1779" s="128"/>
      <c r="G1779" s="124" t="e">
        <f>VLOOKUP(F1779,[2]零件成本10.26!$B$2:$C$7802,2,0)</f>
        <v>#N/A</v>
      </c>
      <c r="H1779" s="16"/>
      <c r="I1779" s="128" t="str">
        <f t="shared" si="271"/>
        <v/>
      </c>
      <c r="J1779" s="16"/>
      <c r="K1779" s="128"/>
      <c r="L1779" s="16"/>
      <c r="M1779" s="69"/>
      <c r="N1779" s="69"/>
      <c r="O1779" s="69"/>
      <c r="P1779" s="100">
        <f t="shared" si="272"/>
        <v>0</v>
      </c>
      <c r="Q1779" s="146"/>
      <c r="R1779" s="140" t="str">
        <f t="shared" si="273"/>
        <v>0</v>
      </c>
      <c r="S1779" s="140" t="str">
        <f t="shared" si="274"/>
        <v>0</v>
      </c>
      <c r="T1779" s="144"/>
      <c r="U1779" s="106"/>
      <c r="V1779" s="142">
        <f t="shared" si="275"/>
        <v>0</v>
      </c>
      <c r="W1779" s="142">
        <f t="shared" si="276"/>
        <v>0</v>
      </c>
      <c r="X1779" s="108">
        <f t="shared" si="277"/>
        <v>0</v>
      </c>
      <c r="Y1779" s="108">
        <f t="shared" si="278"/>
        <v>0</v>
      </c>
      <c r="Z1779" s="108">
        <f t="shared" si="279"/>
        <v>0</v>
      </c>
      <c r="AA1779" s="151"/>
      <c r="AB1779" s="47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</row>
    <row r="1780" s="4" customFormat="1" ht="19" customHeight="1" spans="1:67">
      <c r="A1780" s="94">
        <f t="shared" si="270"/>
        <v>1779</v>
      </c>
      <c r="B1780" s="95"/>
      <c r="C1780" s="69"/>
      <c r="D1780" s="16"/>
      <c r="E1780" s="69"/>
      <c r="F1780" s="128"/>
      <c r="G1780" s="124" t="e">
        <f>VLOOKUP(F1780,[2]零件成本10.26!$B$2:$C$7802,2,0)</f>
        <v>#N/A</v>
      </c>
      <c r="H1780" s="16"/>
      <c r="I1780" s="128" t="str">
        <f t="shared" si="271"/>
        <v/>
      </c>
      <c r="J1780" s="16"/>
      <c r="K1780" s="128"/>
      <c r="L1780" s="16"/>
      <c r="M1780" s="69"/>
      <c r="N1780" s="69"/>
      <c r="O1780" s="69"/>
      <c r="P1780" s="100">
        <f t="shared" si="272"/>
        <v>0</v>
      </c>
      <c r="Q1780" s="146"/>
      <c r="R1780" s="140" t="str">
        <f t="shared" si="273"/>
        <v>0</v>
      </c>
      <c r="S1780" s="140" t="str">
        <f t="shared" si="274"/>
        <v>0</v>
      </c>
      <c r="T1780" s="144"/>
      <c r="U1780" s="106"/>
      <c r="V1780" s="142">
        <f t="shared" si="275"/>
        <v>0</v>
      </c>
      <c r="W1780" s="142">
        <f t="shared" si="276"/>
        <v>0</v>
      </c>
      <c r="X1780" s="108">
        <f t="shared" si="277"/>
        <v>0</v>
      </c>
      <c r="Y1780" s="108">
        <f t="shared" si="278"/>
        <v>0</v>
      </c>
      <c r="Z1780" s="108">
        <f t="shared" si="279"/>
        <v>0</v>
      </c>
      <c r="AA1780" s="151"/>
      <c r="AB1780" s="47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</row>
    <row r="1781" s="4" customFormat="1" ht="19" customHeight="1" spans="1:67">
      <c r="A1781" s="94">
        <f t="shared" si="270"/>
        <v>1780</v>
      </c>
      <c r="B1781" s="95"/>
      <c r="C1781" s="69"/>
      <c r="D1781" s="16"/>
      <c r="E1781" s="69"/>
      <c r="F1781" s="128"/>
      <c r="G1781" s="124" t="e">
        <f>VLOOKUP(F1781,[2]零件成本10.26!$B$2:$C$7802,2,0)</f>
        <v>#N/A</v>
      </c>
      <c r="H1781" s="16"/>
      <c r="I1781" s="128" t="str">
        <f t="shared" si="271"/>
        <v/>
      </c>
      <c r="J1781" s="16"/>
      <c r="K1781" s="128"/>
      <c r="L1781" s="16"/>
      <c r="M1781" s="69"/>
      <c r="N1781" s="69"/>
      <c r="O1781" s="69"/>
      <c r="P1781" s="100">
        <f t="shared" si="272"/>
        <v>0</v>
      </c>
      <c r="Q1781" s="146"/>
      <c r="R1781" s="140" t="str">
        <f t="shared" si="273"/>
        <v>0</v>
      </c>
      <c r="S1781" s="140" t="str">
        <f t="shared" si="274"/>
        <v>0</v>
      </c>
      <c r="T1781" s="144"/>
      <c r="U1781" s="106"/>
      <c r="V1781" s="142">
        <f t="shared" si="275"/>
        <v>0</v>
      </c>
      <c r="W1781" s="142">
        <f t="shared" si="276"/>
        <v>0</v>
      </c>
      <c r="X1781" s="108">
        <f t="shared" si="277"/>
        <v>0</v>
      </c>
      <c r="Y1781" s="108">
        <f t="shared" si="278"/>
        <v>0</v>
      </c>
      <c r="Z1781" s="108">
        <f t="shared" si="279"/>
        <v>0</v>
      </c>
      <c r="AA1781" s="151"/>
      <c r="AB1781" s="47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</row>
    <row r="1782" s="4" customFormat="1" ht="19" customHeight="1" spans="1:67">
      <c r="A1782" s="94">
        <f t="shared" si="270"/>
        <v>1781</v>
      </c>
      <c r="B1782" s="95"/>
      <c r="C1782" s="69"/>
      <c r="D1782" s="16"/>
      <c r="E1782" s="69"/>
      <c r="F1782" s="128"/>
      <c r="G1782" s="124" t="e">
        <f>VLOOKUP(F1782,[2]零件成本10.26!$B$2:$C$7802,2,0)</f>
        <v>#N/A</v>
      </c>
      <c r="H1782" s="16"/>
      <c r="I1782" s="128" t="str">
        <f t="shared" si="271"/>
        <v/>
      </c>
      <c r="J1782" s="16"/>
      <c r="K1782" s="128"/>
      <c r="L1782" s="16"/>
      <c r="M1782" s="69"/>
      <c r="N1782" s="69"/>
      <c r="O1782" s="69"/>
      <c r="P1782" s="100">
        <f t="shared" si="272"/>
        <v>0</v>
      </c>
      <c r="Q1782" s="146"/>
      <c r="R1782" s="140" t="str">
        <f t="shared" si="273"/>
        <v>0</v>
      </c>
      <c r="S1782" s="140" t="str">
        <f t="shared" si="274"/>
        <v>0</v>
      </c>
      <c r="T1782" s="144"/>
      <c r="U1782" s="106"/>
      <c r="V1782" s="142">
        <f t="shared" si="275"/>
        <v>0</v>
      </c>
      <c r="W1782" s="142">
        <f t="shared" si="276"/>
        <v>0</v>
      </c>
      <c r="X1782" s="108">
        <f t="shared" si="277"/>
        <v>0</v>
      </c>
      <c r="Y1782" s="108">
        <f t="shared" si="278"/>
        <v>0</v>
      </c>
      <c r="Z1782" s="108">
        <f t="shared" si="279"/>
        <v>0</v>
      </c>
      <c r="AA1782" s="151"/>
      <c r="AB1782" s="47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</row>
    <row r="1783" s="4" customFormat="1" ht="19" customHeight="1" spans="1:67">
      <c r="A1783" s="94">
        <f t="shared" si="270"/>
        <v>1782</v>
      </c>
      <c r="B1783" s="95"/>
      <c r="C1783" s="69"/>
      <c r="D1783" s="16"/>
      <c r="E1783" s="69"/>
      <c r="F1783" s="128"/>
      <c r="G1783" s="124" t="e">
        <f>VLOOKUP(F1783,[2]零件成本10.26!$B$2:$C$7802,2,0)</f>
        <v>#N/A</v>
      </c>
      <c r="H1783" s="16"/>
      <c r="I1783" s="128" t="str">
        <f t="shared" si="271"/>
        <v/>
      </c>
      <c r="J1783" s="16"/>
      <c r="K1783" s="128"/>
      <c r="L1783" s="16"/>
      <c r="M1783" s="69"/>
      <c r="N1783" s="69"/>
      <c r="O1783" s="69"/>
      <c r="P1783" s="100">
        <f t="shared" si="272"/>
        <v>0</v>
      </c>
      <c r="Q1783" s="146"/>
      <c r="R1783" s="140" t="str">
        <f t="shared" si="273"/>
        <v>0</v>
      </c>
      <c r="S1783" s="140" t="str">
        <f t="shared" si="274"/>
        <v>0</v>
      </c>
      <c r="T1783" s="144"/>
      <c r="U1783" s="106"/>
      <c r="V1783" s="142">
        <f t="shared" si="275"/>
        <v>0</v>
      </c>
      <c r="W1783" s="142">
        <f t="shared" si="276"/>
        <v>0</v>
      </c>
      <c r="X1783" s="108">
        <f t="shared" si="277"/>
        <v>0</v>
      </c>
      <c r="Y1783" s="108">
        <f t="shared" si="278"/>
        <v>0</v>
      </c>
      <c r="Z1783" s="108">
        <f t="shared" si="279"/>
        <v>0</v>
      </c>
      <c r="AA1783" s="151"/>
      <c r="AB1783" s="47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</row>
    <row r="1784" s="4" customFormat="1" ht="19" customHeight="1" spans="1:67">
      <c r="A1784" s="94">
        <f t="shared" si="270"/>
        <v>1783</v>
      </c>
      <c r="B1784" s="95"/>
      <c r="C1784" s="69"/>
      <c r="D1784" s="16"/>
      <c r="E1784" s="69"/>
      <c r="F1784" s="128"/>
      <c r="G1784" s="124" t="e">
        <f>VLOOKUP(F1784,[2]零件成本10.26!$B$2:$C$7802,2,0)</f>
        <v>#N/A</v>
      </c>
      <c r="H1784" s="16"/>
      <c r="I1784" s="128" t="str">
        <f t="shared" si="271"/>
        <v/>
      </c>
      <c r="J1784" s="16"/>
      <c r="K1784" s="128"/>
      <c r="L1784" s="16"/>
      <c r="M1784" s="69"/>
      <c r="N1784" s="69"/>
      <c r="O1784" s="69"/>
      <c r="P1784" s="100">
        <f t="shared" si="272"/>
        <v>0</v>
      </c>
      <c r="Q1784" s="146"/>
      <c r="R1784" s="140" t="str">
        <f t="shared" si="273"/>
        <v>0</v>
      </c>
      <c r="S1784" s="140" t="str">
        <f t="shared" si="274"/>
        <v>0</v>
      </c>
      <c r="T1784" s="144"/>
      <c r="U1784" s="106"/>
      <c r="V1784" s="142">
        <f t="shared" si="275"/>
        <v>0</v>
      </c>
      <c r="W1784" s="142">
        <f t="shared" si="276"/>
        <v>0</v>
      </c>
      <c r="X1784" s="108">
        <f t="shared" si="277"/>
        <v>0</v>
      </c>
      <c r="Y1784" s="108">
        <f t="shared" si="278"/>
        <v>0</v>
      </c>
      <c r="Z1784" s="108">
        <f t="shared" si="279"/>
        <v>0</v>
      </c>
      <c r="AA1784" s="151"/>
      <c r="AB1784" s="47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</row>
    <row r="1785" s="4" customFormat="1" ht="19" customHeight="1" spans="1:67">
      <c r="A1785" s="94">
        <f t="shared" si="270"/>
        <v>1784</v>
      </c>
      <c r="B1785" s="95"/>
      <c r="C1785" s="69"/>
      <c r="D1785" s="16"/>
      <c r="E1785" s="69"/>
      <c r="F1785" s="128"/>
      <c r="G1785" s="124" t="e">
        <f>VLOOKUP(F1785,[2]零件成本10.26!$B$2:$C$7802,2,0)</f>
        <v>#N/A</v>
      </c>
      <c r="H1785" s="16"/>
      <c r="I1785" s="128" t="str">
        <f t="shared" si="271"/>
        <v/>
      </c>
      <c r="J1785" s="16"/>
      <c r="K1785" s="128"/>
      <c r="L1785" s="16"/>
      <c r="M1785" s="69"/>
      <c r="N1785" s="69"/>
      <c r="O1785" s="69"/>
      <c r="P1785" s="100">
        <f t="shared" si="272"/>
        <v>0</v>
      </c>
      <c r="Q1785" s="146"/>
      <c r="R1785" s="140" t="str">
        <f t="shared" si="273"/>
        <v>0</v>
      </c>
      <c r="S1785" s="140" t="str">
        <f t="shared" si="274"/>
        <v>0</v>
      </c>
      <c r="T1785" s="144"/>
      <c r="U1785" s="106"/>
      <c r="V1785" s="142">
        <f t="shared" si="275"/>
        <v>0</v>
      </c>
      <c r="W1785" s="142">
        <f t="shared" si="276"/>
        <v>0</v>
      </c>
      <c r="X1785" s="108">
        <f t="shared" si="277"/>
        <v>0</v>
      </c>
      <c r="Y1785" s="108">
        <f t="shared" si="278"/>
        <v>0</v>
      </c>
      <c r="Z1785" s="108">
        <f t="shared" si="279"/>
        <v>0</v>
      </c>
      <c r="AA1785" s="151"/>
      <c r="AB1785" s="47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</row>
    <row r="1786" s="4" customFormat="1" ht="19" customHeight="1" spans="1:67">
      <c r="A1786" s="94">
        <f t="shared" si="270"/>
        <v>1785</v>
      </c>
      <c r="B1786" s="95"/>
      <c r="C1786" s="69"/>
      <c r="D1786" s="16"/>
      <c r="E1786" s="69"/>
      <c r="F1786" s="128"/>
      <c r="G1786" s="124" t="e">
        <f>VLOOKUP(F1786,[2]零件成本10.26!$B$2:$C$7802,2,0)</f>
        <v>#N/A</v>
      </c>
      <c r="H1786" s="16"/>
      <c r="I1786" s="128" t="str">
        <f t="shared" si="271"/>
        <v/>
      </c>
      <c r="J1786" s="16"/>
      <c r="K1786" s="128"/>
      <c r="L1786" s="16"/>
      <c r="M1786" s="69"/>
      <c r="N1786" s="69"/>
      <c r="O1786" s="69"/>
      <c r="P1786" s="100">
        <f t="shared" si="272"/>
        <v>0</v>
      </c>
      <c r="Q1786" s="146"/>
      <c r="R1786" s="140" t="str">
        <f t="shared" si="273"/>
        <v>0</v>
      </c>
      <c r="S1786" s="140" t="str">
        <f t="shared" si="274"/>
        <v>0</v>
      </c>
      <c r="T1786" s="144"/>
      <c r="U1786" s="106"/>
      <c r="V1786" s="142">
        <f t="shared" si="275"/>
        <v>0</v>
      </c>
      <c r="W1786" s="142">
        <f t="shared" si="276"/>
        <v>0</v>
      </c>
      <c r="X1786" s="108">
        <f t="shared" si="277"/>
        <v>0</v>
      </c>
      <c r="Y1786" s="108">
        <f t="shared" si="278"/>
        <v>0</v>
      </c>
      <c r="Z1786" s="108">
        <f t="shared" si="279"/>
        <v>0</v>
      </c>
      <c r="AA1786" s="151"/>
      <c r="AB1786" s="47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</row>
    <row r="1787" s="4" customFormat="1" ht="19" customHeight="1" spans="1:67">
      <c r="A1787" s="94">
        <f t="shared" si="270"/>
        <v>1786</v>
      </c>
      <c r="B1787" s="95"/>
      <c r="C1787" s="69"/>
      <c r="D1787" s="16"/>
      <c r="E1787" s="69"/>
      <c r="F1787" s="128"/>
      <c r="G1787" s="124" t="e">
        <f>VLOOKUP(F1787,[2]零件成本10.26!$B$2:$C$7802,2,0)</f>
        <v>#N/A</v>
      </c>
      <c r="H1787" s="16"/>
      <c r="I1787" s="128" t="str">
        <f t="shared" si="271"/>
        <v/>
      </c>
      <c r="J1787" s="16"/>
      <c r="K1787" s="128"/>
      <c r="L1787" s="16"/>
      <c r="M1787" s="69"/>
      <c r="N1787" s="69"/>
      <c r="O1787" s="69"/>
      <c r="P1787" s="100">
        <f t="shared" si="272"/>
        <v>0</v>
      </c>
      <c r="Q1787" s="146"/>
      <c r="R1787" s="140" t="str">
        <f t="shared" si="273"/>
        <v>0</v>
      </c>
      <c r="S1787" s="140" t="str">
        <f t="shared" si="274"/>
        <v>0</v>
      </c>
      <c r="T1787" s="144"/>
      <c r="U1787" s="106"/>
      <c r="V1787" s="142">
        <f t="shared" si="275"/>
        <v>0</v>
      </c>
      <c r="W1787" s="142">
        <f t="shared" si="276"/>
        <v>0</v>
      </c>
      <c r="X1787" s="108">
        <f t="shared" si="277"/>
        <v>0</v>
      </c>
      <c r="Y1787" s="108">
        <f t="shared" si="278"/>
        <v>0</v>
      </c>
      <c r="Z1787" s="108">
        <f t="shared" si="279"/>
        <v>0</v>
      </c>
      <c r="AA1787" s="151"/>
      <c r="AB1787" s="47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</row>
    <row r="1788" s="4" customFormat="1" ht="19" customHeight="1" spans="1:67">
      <c r="A1788" s="94">
        <f t="shared" si="270"/>
        <v>1787</v>
      </c>
      <c r="B1788" s="95"/>
      <c r="C1788" s="69"/>
      <c r="D1788" s="16"/>
      <c r="E1788" s="69"/>
      <c r="F1788" s="128"/>
      <c r="G1788" s="124" t="e">
        <f>VLOOKUP(F1788,[2]零件成本10.26!$B$2:$C$7802,2,0)</f>
        <v>#N/A</v>
      </c>
      <c r="H1788" s="16"/>
      <c r="I1788" s="128" t="str">
        <f t="shared" si="271"/>
        <v/>
      </c>
      <c r="J1788" s="16"/>
      <c r="K1788" s="128"/>
      <c r="L1788" s="16"/>
      <c r="M1788" s="69"/>
      <c r="N1788" s="69"/>
      <c r="O1788" s="69"/>
      <c r="P1788" s="100">
        <f t="shared" si="272"/>
        <v>0</v>
      </c>
      <c r="Q1788" s="146"/>
      <c r="R1788" s="140" t="str">
        <f t="shared" si="273"/>
        <v>0</v>
      </c>
      <c r="S1788" s="140" t="str">
        <f t="shared" si="274"/>
        <v>0</v>
      </c>
      <c r="T1788" s="144"/>
      <c r="U1788" s="106"/>
      <c r="V1788" s="142">
        <f t="shared" si="275"/>
        <v>0</v>
      </c>
      <c r="W1788" s="142">
        <f t="shared" si="276"/>
        <v>0</v>
      </c>
      <c r="X1788" s="108">
        <f t="shared" si="277"/>
        <v>0</v>
      </c>
      <c r="Y1788" s="108">
        <f t="shared" si="278"/>
        <v>0</v>
      </c>
      <c r="Z1788" s="108">
        <f t="shared" si="279"/>
        <v>0</v>
      </c>
      <c r="AA1788" s="151"/>
      <c r="AB1788" s="47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</row>
    <row r="1789" s="4" customFormat="1" ht="19" customHeight="1" spans="1:67">
      <c r="A1789" s="94">
        <f t="shared" si="270"/>
        <v>1788</v>
      </c>
      <c r="B1789" s="95"/>
      <c r="C1789" s="69"/>
      <c r="D1789" s="16"/>
      <c r="E1789" s="69"/>
      <c r="F1789" s="128"/>
      <c r="G1789" s="124" t="e">
        <f>VLOOKUP(F1789,[2]零件成本10.26!$B$2:$C$7802,2,0)</f>
        <v>#N/A</v>
      </c>
      <c r="H1789" s="16"/>
      <c r="I1789" s="128" t="str">
        <f t="shared" si="271"/>
        <v/>
      </c>
      <c r="J1789" s="16"/>
      <c r="K1789" s="128"/>
      <c r="L1789" s="16"/>
      <c r="M1789" s="69"/>
      <c r="N1789" s="69"/>
      <c r="O1789" s="69"/>
      <c r="P1789" s="100">
        <f t="shared" si="272"/>
        <v>0</v>
      </c>
      <c r="Q1789" s="146"/>
      <c r="R1789" s="140" t="str">
        <f t="shared" si="273"/>
        <v>0</v>
      </c>
      <c r="S1789" s="140" t="str">
        <f t="shared" si="274"/>
        <v>0</v>
      </c>
      <c r="T1789" s="144"/>
      <c r="U1789" s="106"/>
      <c r="V1789" s="142">
        <f t="shared" si="275"/>
        <v>0</v>
      </c>
      <c r="W1789" s="142">
        <f t="shared" si="276"/>
        <v>0</v>
      </c>
      <c r="X1789" s="108">
        <f t="shared" si="277"/>
        <v>0</v>
      </c>
      <c r="Y1789" s="108">
        <f t="shared" si="278"/>
        <v>0</v>
      </c>
      <c r="Z1789" s="108">
        <f t="shared" si="279"/>
        <v>0</v>
      </c>
      <c r="AA1789" s="151"/>
      <c r="AB1789" s="47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</row>
    <row r="1790" s="4" customFormat="1" ht="19" customHeight="1" spans="1:67">
      <c r="A1790" s="94">
        <f t="shared" si="270"/>
        <v>1789</v>
      </c>
      <c r="B1790" s="95"/>
      <c r="C1790" s="69"/>
      <c r="D1790" s="16"/>
      <c r="E1790" s="69"/>
      <c r="F1790" s="128"/>
      <c r="G1790" s="124" t="e">
        <f>VLOOKUP(F1790,[2]零件成本10.26!$B$2:$C$7802,2,0)</f>
        <v>#N/A</v>
      </c>
      <c r="H1790" s="16"/>
      <c r="I1790" s="128" t="str">
        <f t="shared" si="271"/>
        <v/>
      </c>
      <c r="J1790" s="16"/>
      <c r="K1790" s="128"/>
      <c r="L1790" s="16"/>
      <c r="M1790" s="69"/>
      <c r="N1790" s="69"/>
      <c r="O1790" s="69"/>
      <c r="P1790" s="100">
        <f t="shared" si="272"/>
        <v>0</v>
      </c>
      <c r="Q1790" s="146"/>
      <c r="R1790" s="140" t="str">
        <f t="shared" si="273"/>
        <v>0</v>
      </c>
      <c r="S1790" s="140" t="str">
        <f t="shared" si="274"/>
        <v>0</v>
      </c>
      <c r="T1790" s="144"/>
      <c r="U1790" s="106"/>
      <c r="V1790" s="142">
        <f t="shared" si="275"/>
        <v>0</v>
      </c>
      <c r="W1790" s="142">
        <f t="shared" si="276"/>
        <v>0</v>
      </c>
      <c r="X1790" s="108">
        <f t="shared" si="277"/>
        <v>0</v>
      </c>
      <c r="Y1790" s="108">
        <f t="shared" si="278"/>
        <v>0</v>
      </c>
      <c r="Z1790" s="108">
        <f t="shared" si="279"/>
        <v>0</v>
      </c>
      <c r="AA1790" s="151"/>
      <c r="AB1790" s="47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</row>
    <row r="1791" s="4" customFormat="1" ht="19" customHeight="1" spans="1:67">
      <c r="A1791" s="94">
        <f t="shared" si="270"/>
        <v>1790</v>
      </c>
      <c r="B1791" s="95"/>
      <c r="C1791" s="69"/>
      <c r="D1791" s="16"/>
      <c r="E1791" s="69"/>
      <c r="F1791" s="128"/>
      <c r="G1791" s="124" t="e">
        <f>VLOOKUP(F1791,[2]零件成本10.26!$B$2:$C$7802,2,0)</f>
        <v>#N/A</v>
      </c>
      <c r="H1791" s="16"/>
      <c r="I1791" s="128" t="str">
        <f t="shared" si="271"/>
        <v/>
      </c>
      <c r="J1791" s="16"/>
      <c r="K1791" s="128"/>
      <c r="L1791" s="16"/>
      <c r="M1791" s="69"/>
      <c r="N1791" s="69"/>
      <c r="O1791" s="69"/>
      <c r="P1791" s="100">
        <f t="shared" si="272"/>
        <v>0</v>
      </c>
      <c r="Q1791" s="146"/>
      <c r="R1791" s="140" t="str">
        <f t="shared" si="273"/>
        <v>0</v>
      </c>
      <c r="S1791" s="140" t="str">
        <f t="shared" si="274"/>
        <v>0</v>
      </c>
      <c r="T1791" s="144"/>
      <c r="U1791" s="106"/>
      <c r="V1791" s="142">
        <f t="shared" si="275"/>
        <v>0</v>
      </c>
      <c r="W1791" s="142">
        <f t="shared" si="276"/>
        <v>0</v>
      </c>
      <c r="X1791" s="108">
        <f t="shared" si="277"/>
        <v>0</v>
      </c>
      <c r="Y1791" s="108">
        <f t="shared" si="278"/>
        <v>0</v>
      </c>
      <c r="Z1791" s="108">
        <f t="shared" si="279"/>
        <v>0</v>
      </c>
      <c r="AA1791" s="151"/>
      <c r="AB1791" s="47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</row>
    <row r="1792" s="4" customFormat="1" ht="19" customHeight="1" spans="1:67">
      <c r="A1792" s="94">
        <f t="shared" si="270"/>
        <v>1791</v>
      </c>
      <c r="B1792" s="95"/>
      <c r="C1792" s="69"/>
      <c r="D1792" s="16"/>
      <c r="E1792" s="69"/>
      <c r="F1792" s="128"/>
      <c r="G1792" s="124" t="e">
        <f>VLOOKUP(F1792,[2]零件成本10.26!$B$2:$C$7802,2,0)</f>
        <v>#N/A</v>
      </c>
      <c r="H1792" s="16"/>
      <c r="I1792" s="128" t="str">
        <f t="shared" si="271"/>
        <v/>
      </c>
      <c r="J1792" s="16"/>
      <c r="K1792" s="128"/>
      <c r="L1792" s="16"/>
      <c r="M1792" s="69"/>
      <c r="N1792" s="69"/>
      <c r="O1792" s="69"/>
      <c r="P1792" s="100">
        <f t="shared" si="272"/>
        <v>0</v>
      </c>
      <c r="Q1792" s="146"/>
      <c r="R1792" s="140" t="str">
        <f t="shared" si="273"/>
        <v>0</v>
      </c>
      <c r="S1792" s="140" t="str">
        <f t="shared" si="274"/>
        <v>0</v>
      </c>
      <c r="T1792" s="144"/>
      <c r="U1792" s="106"/>
      <c r="V1792" s="142">
        <f t="shared" si="275"/>
        <v>0</v>
      </c>
      <c r="W1792" s="142">
        <f t="shared" si="276"/>
        <v>0</v>
      </c>
      <c r="X1792" s="108">
        <f t="shared" si="277"/>
        <v>0</v>
      </c>
      <c r="Y1792" s="108">
        <f t="shared" si="278"/>
        <v>0</v>
      </c>
      <c r="Z1792" s="108">
        <f t="shared" si="279"/>
        <v>0</v>
      </c>
      <c r="AA1792" s="151"/>
      <c r="AB1792" s="47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</row>
    <row r="1793" s="4" customFormat="1" ht="19" customHeight="1" spans="1:67">
      <c r="A1793" s="94">
        <f t="shared" si="270"/>
        <v>1792</v>
      </c>
      <c r="B1793" s="95"/>
      <c r="C1793" s="69"/>
      <c r="D1793" s="16"/>
      <c r="E1793" s="69"/>
      <c r="F1793" s="128"/>
      <c r="G1793" s="124" t="e">
        <f>VLOOKUP(F1793,[2]零件成本10.26!$B$2:$C$7802,2,0)</f>
        <v>#N/A</v>
      </c>
      <c r="H1793" s="16"/>
      <c r="I1793" s="128" t="str">
        <f t="shared" si="271"/>
        <v/>
      </c>
      <c r="J1793" s="16"/>
      <c r="K1793" s="128"/>
      <c r="L1793" s="16"/>
      <c r="M1793" s="69"/>
      <c r="N1793" s="69"/>
      <c r="O1793" s="69"/>
      <c r="P1793" s="100">
        <f t="shared" si="272"/>
        <v>0</v>
      </c>
      <c r="Q1793" s="146"/>
      <c r="R1793" s="140" t="str">
        <f t="shared" si="273"/>
        <v>0</v>
      </c>
      <c r="S1793" s="140" t="str">
        <f t="shared" si="274"/>
        <v>0</v>
      </c>
      <c r="T1793" s="144"/>
      <c r="U1793" s="106"/>
      <c r="V1793" s="142">
        <f t="shared" si="275"/>
        <v>0</v>
      </c>
      <c r="W1793" s="142">
        <f t="shared" si="276"/>
        <v>0</v>
      </c>
      <c r="X1793" s="108">
        <f t="shared" si="277"/>
        <v>0</v>
      </c>
      <c r="Y1793" s="108">
        <f t="shared" si="278"/>
        <v>0</v>
      </c>
      <c r="Z1793" s="108">
        <f t="shared" si="279"/>
        <v>0</v>
      </c>
      <c r="AA1793" s="151"/>
      <c r="AB1793" s="47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</row>
    <row r="1794" s="4" customFormat="1" ht="19" customHeight="1" spans="1:67">
      <c r="A1794" s="94">
        <f t="shared" ref="A1794:A1857" si="280">ROW()-1</f>
        <v>1793</v>
      </c>
      <c r="B1794" s="95"/>
      <c r="C1794" s="69"/>
      <c r="D1794" s="16"/>
      <c r="E1794" s="69"/>
      <c r="F1794" s="128"/>
      <c r="G1794" s="124" t="e">
        <f>VLOOKUP(F1794,[2]零件成本10.26!$B$2:$C$7802,2,0)</f>
        <v>#N/A</v>
      </c>
      <c r="H1794" s="16"/>
      <c r="I1794" s="128" t="str">
        <f t="shared" ref="I1794:I1857" si="281">C1794&amp;F1794</f>
        <v/>
      </c>
      <c r="J1794" s="16"/>
      <c r="K1794" s="128"/>
      <c r="L1794" s="16"/>
      <c r="M1794" s="69"/>
      <c r="N1794" s="69"/>
      <c r="O1794" s="69"/>
      <c r="P1794" s="100">
        <f t="shared" ref="P1794:P1857" si="282">K1794</f>
        <v>0</v>
      </c>
      <c r="Q1794" s="146"/>
      <c r="R1794" s="140" t="str">
        <f t="shared" ref="R1794:R1857" si="283">IF(P1794&gt;Q1794,P1794-Q1794,"0")</f>
        <v>0</v>
      </c>
      <c r="S1794" s="140" t="str">
        <f t="shared" ref="S1794:S1857" si="284">IF(P1794&lt;Q1794,P1794-Q1794,"0")</f>
        <v>0</v>
      </c>
      <c r="T1794" s="144"/>
      <c r="U1794" s="106"/>
      <c r="V1794" s="142">
        <f t="shared" ref="V1794:V1857" si="285">IFERROR(P1794*U1794,"")</f>
        <v>0</v>
      </c>
      <c r="W1794" s="142">
        <f t="shared" ref="W1794:W1857" si="286">IFERROR(Q1794*U1794,"")</f>
        <v>0</v>
      </c>
      <c r="X1794" s="108">
        <f t="shared" ref="X1794:X1857" si="287">IFERROR(R1794*U1794,"")</f>
        <v>0</v>
      </c>
      <c r="Y1794" s="108">
        <f t="shared" ref="Y1794:Y1857" si="288">IFERROR(S1794*U1794,"")</f>
        <v>0</v>
      </c>
      <c r="Z1794" s="108">
        <f t="shared" ref="Z1794:Z1857" si="289">V1794-W1794</f>
        <v>0</v>
      </c>
      <c r="AA1794" s="151"/>
      <c r="AB1794" s="47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</row>
    <row r="1795" s="4" customFormat="1" ht="19" customHeight="1" spans="1:67">
      <c r="A1795" s="94">
        <f t="shared" si="280"/>
        <v>1794</v>
      </c>
      <c r="B1795" s="95"/>
      <c r="C1795" s="69"/>
      <c r="D1795" s="16"/>
      <c r="E1795" s="69"/>
      <c r="F1795" s="128"/>
      <c r="G1795" s="124" t="e">
        <f>VLOOKUP(F1795,[2]零件成本10.26!$B$2:$C$7802,2,0)</f>
        <v>#N/A</v>
      </c>
      <c r="H1795" s="16"/>
      <c r="I1795" s="128" t="str">
        <f t="shared" si="281"/>
        <v/>
      </c>
      <c r="J1795" s="16"/>
      <c r="K1795" s="128"/>
      <c r="L1795" s="16"/>
      <c r="M1795" s="69"/>
      <c r="N1795" s="69"/>
      <c r="O1795" s="69"/>
      <c r="P1795" s="100">
        <f t="shared" si="282"/>
        <v>0</v>
      </c>
      <c r="Q1795" s="146"/>
      <c r="R1795" s="140" t="str">
        <f t="shared" si="283"/>
        <v>0</v>
      </c>
      <c r="S1795" s="140" t="str">
        <f t="shared" si="284"/>
        <v>0</v>
      </c>
      <c r="T1795" s="144"/>
      <c r="U1795" s="106"/>
      <c r="V1795" s="142">
        <f t="shared" si="285"/>
        <v>0</v>
      </c>
      <c r="W1795" s="142">
        <f t="shared" si="286"/>
        <v>0</v>
      </c>
      <c r="X1795" s="108">
        <f t="shared" si="287"/>
        <v>0</v>
      </c>
      <c r="Y1795" s="108">
        <f t="shared" si="288"/>
        <v>0</v>
      </c>
      <c r="Z1795" s="108">
        <f t="shared" si="289"/>
        <v>0</v>
      </c>
      <c r="AA1795" s="151"/>
      <c r="AB1795" s="47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</row>
    <row r="1796" s="4" customFormat="1" ht="19" customHeight="1" spans="1:67">
      <c r="A1796" s="94">
        <f t="shared" si="280"/>
        <v>1795</v>
      </c>
      <c r="B1796" s="95"/>
      <c r="C1796" s="69"/>
      <c r="D1796" s="16"/>
      <c r="E1796" s="69"/>
      <c r="F1796" s="128"/>
      <c r="G1796" s="124" t="e">
        <f>VLOOKUP(F1796,[2]零件成本10.26!$B$2:$C$7802,2,0)</f>
        <v>#N/A</v>
      </c>
      <c r="H1796" s="16"/>
      <c r="I1796" s="128" t="str">
        <f t="shared" si="281"/>
        <v/>
      </c>
      <c r="J1796" s="16"/>
      <c r="K1796" s="128"/>
      <c r="L1796" s="16"/>
      <c r="M1796" s="69"/>
      <c r="N1796" s="69"/>
      <c r="O1796" s="69"/>
      <c r="P1796" s="100">
        <f t="shared" si="282"/>
        <v>0</v>
      </c>
      <c r="Q1796" s="146"/>
      <c r="R1796" s="140" t="str">
        <f t="shared" si="283"/>
        <v>0</v>
      </c>
      <c r="S1796" s="140" t="str">
        <f t="shared" si="284"/>
        <v>0</v>
      </c>
      <c r="T1796" s="144"/>
      <c r="U1796" s="106"/>
      <c r="V1796" s="142">
        <f t="shared" si="285"/>
        <v>0</v>
      </c>
      <c r="W1796" s="142">
        <f t="shared" si="286"/>
        <v>0</v>
      </c>
      <c r="X1796" s="108">
        <f t="shared" si="287"/>
        <v>0</v>
      </c>
      <c r="Y1796" s="108">
        <f t="shared" si="288"/>
        <v>0</v>
      </c>
      <c r="Z1796" s="108">
        <f t="shared" si="289"/>
        <v>0</v>
      </c>
      <c r="AA1796" s="151"/>
      <c r="AB1796" s="47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</row>
    <row r="1797" s="4" customFormat="1" ht="19" customHeight="1" spans="1:67">
      <c r="A1797" s="94">
        <f t="shared" si="280"/>
        <v>1796</v>
      </c>
      <c r="B1797" s="95"/>
      <c r="C1797" s="69"/>
      <c r="D1797" s="16"/>
      <c r="E1797" s="69"/>
      <c r="F1797" s="128"/>
      <c r="G1797" s="124" t="e">
        <f>VLOOKUP(F1797,[2]零件成本10.26!$B$2:$C$7802,2,0)</f>
        <v>#N/A</v>
      </c>
      <c r="H1797" s="16"/>
      <c r="I1797" s="128" t="str">
        <f t="shared" si="281"/>
        <v/>
      </c>
      <c r="J1797" s="16"/>
      <c r="K1797" s="128"/>
      <c r="L1797" s="16"/>
      <c r="M1797" s="69"/>
      <c r="N1797" s="69"/>
      <c r="O1797" s="69"/>
      <c r="P1797" s="100">
        <f t="shared" si="282"/>
        <v>0</v>
      </c>
      <c r="Q1797" s="146"/>
      <c r="R1797" s="140" t="str">
        <f t="shared" si="283"/>
        <v>0</v>
      </c>
      <c r="S1797" s="140" t="str">
        <f t="shared" si="284"/>
        <v>0</v>
      </c>
      <c r="T1797" s="144"/>
      <c r="U1797" s="106"/>
      <c r="V1797" s="142">
        <f t="shared" si="285"/>
        <v>0</v>
      </c>
      <c r="W1797" s="142">
        <f t="shared" si="286"/>
        <v>0</v>
      </c>
      <c r="X1797" s="108">
        <f t="shared" si="287"/>
        <v>0</v>
      </c>
      <c r="Y1797" s="108">
        <f t="shared" si="288"/>
        <v>0</v>
      </c>
      <c r="Z1797" s="108">
        <f t="shared" si="289"/>
        <v>0</v>
      </c>
      <c r="AA1797" s="151"/>
      <c r="AB1797" s="47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</row>
    <row r="1798" s="4" customFormat="1" ht="19" customHeight="1" spans="1:67">
      <c r="A1798" s="94">
        <f t="shared" si="280"/>
        <v>1797</v>
      </c>
      <c r="B1798" s="95"/>
      <c r="C1798" s="69"/>
      <c r="D1798" s="16"/>
      <c r="E1798" s="69"/>
      <c r="F1798" s="128"/>
      <c r="G1798" s="124" t="e">
        <f>VLOOKUP(F1798,[2]零件成本10.26!$B$2:$C$7802,2,0)</f>
        <v>#N/A</v>
      </c>
      <c r="H1798" s="16"/>
      <c r="I1798" s="128" t="str">
        <f t="shared" si="281"/>
        <v/>
      </c>
      <c r="J1798" s="16"/>
      <c r="K1798" s="128"/>
      <c r="L1798" s="16"/>
      <c r="M1798" s="69"/>
      <c r="N1798" s="69"/>
      <c r="O1798" s="69"/>
      <c r="P1798" s="100">
        <f t="shared" si="282"/>
        <v>0</v>
      </c>
      <c r="Q1798" s="146"/>
      <c r="R1798" s="140" t="str">
        <f t="shared" si="283"/>
        <v>0</v>
      </c>
      <c r="S1798" s="140" t="str">
        <f t="shared" si="284"/>
        <v>0</v>
      </c>
      <c r="T1798" s="144"/>
      <c r="U1798" s="106"/>
      <c r="V1798" s="142">
        <f t="shared" si="285"/>
        <v>0</v>
      </c>
      <c r="W1798" s="142">
        <f t="shared" si="286"/>
        <v>0</v>
      </c>
      <c r="X1798" s="108">
        <f t="shared" si="287"/>
        <v>0</v>
      </c>
      <c r="Y1798" s="108">
        <f t="shared" si="288"/>
        <v>0</v>
      </c>
      <c r="Z1798" s="108">
        <f t="shared" si="289"/>
        <v>0</v>
      </c>
      <c r="AA1798" s="151"/>
      <c r="AB1798" s="47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</row>
    <row r="1799" s="4" customFormat="1" ht="19" customHeight="1" spans="1:67">
      <c r="A1799" s="94">
        <f t="shared" si="280"/>
        <v>1798</v>
      </c>
      <c r="B1799" s="95"/>
      <c r="C1799" s="69"/>
      <c r="D1799" s="16"/>
      <c r="E1799" s="69"/>
      <c r="F1799" s="128"/>
      <c r="G1799" s="124" t="e">
        <f>VLOOKUP(F1799,[2]零件成本10.26!$B$2:$C$7802,2,0)</f>
        <v>#N/A</v>
      </c>
      <c r="H1799" s="16"/>
      <c r="I1799" s="128" t="str">
        <f t="shared" si="281"/>
        <v/>
      </c>
      <c r="J1799" s="16"/>
      <c r="K1799" s="128"/>
      <c r="L1799" s="16"/>
      <c r="M1799" s="69"/>
      <c r="N1799" s="69"/>
      <c r="O1799" s="69"/>
      <c r="P1799" s="100">
        <f t="shared" si="282"/>
        <v>0</v>
      </c>
      <c r="Q1799" s="146"/>
      <c r="R1799" s="140" t="str">
        <f t="shared" si="283"/>
        <v>0</v>
      </c>
      <c r="S1799" s="140" t="str">
        <f t="shared" si="284"/>
        <v>0</v>
      </c>
      <c r="T1799" s="144"/>
      <c r="U1799" s="106"/>
      <c r="V1799" s="142">
        <f t="shared" si="285"/>
        <v>0</v>
      </c>
      <c r="W1799" s="142">
        <f t="shared" si="286"/>
        <v>0</v>
      </c>
      <c r="X1799" s="108">
        <f t="shared" si="287"/>
        <v>0</v>
      </c>
      <c r="Y1799" s="108">
        <f t="shared" si="288"/>
        <v>0</v>
      </c>
      <c r="Z1799" s="108">
        <f t="shared" si="289"/>
        <v>0</v>
      </c>
      <c r="AA1799" s="151"/>
      <c r="AB1799" s="47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</row>
    <row r="1800" s="4" customFormat="1" ht="19" customHeight="1" spans="1:67">
      <c r="A1800" s="94">
        <f t="shared" si="280"/>
        <v>1799</v>
      </c>
      <c r="B1800" s="95"/>
      <c r="C1800" s="69"/>
      <c r="D1800" s="16"/>
      <c r="E1800" s="69"/>
      <c r="F1800" s="128"/>
      <c r="G1800" s="124" t="e">
        <f>VLOOKUP(F1800,[2]零件成本10.26!$B$2:$C$7802,2,0)</f>
        <v>#N/A</v>
      </c>
      <c r="H1800" s="16"/>
      <c r="I1800" s="128" t="str">
        <f t="shared" si="281"/>
        <v/>
      </c>
      <c r="J1800" s="16"/>
      <c r="K1800" s="128"/>
      <c r="L1800" s="16"/>
      <c r="M1800" s="69"/>
      <c r="N1800" s="69"/>
      <c r="O1800" s="69"/>
      <c r="P1800" s="100">
        <f t="shared" si="282"/>
        <v>0</v>
      </c>
      <c r="Q1800" s="146"/>
      <c r="R1800" s="140" t="str">
        <f t="shared" si="283"/>
        <v>0</v>
      </c>
      <c r="S1800" s="140" t="str">
        <f t="shared" si="284"/>
        <v>0</v>
      </c>
      <c r="T1800" s="144"/>
      <c r="U1800" s="106"/>
      <c r="V1800" s="142">
        <f t="shared" si="285"/>
        <v>0</v>
      </c>
      <c r="W1800" s="142">
        <f t="shared" si="286"/>
        <v>0</v>
      </c>
      <c r="X1800" s="108">
        <f t="shared" si="287"/>
        <v>0</v>
      </c>
      <c r="Y1800" s="108">
        <f t="shared" si="288"/>
        <v>0</v>
      </c>
      <c r="Z1800" s="108">
        <f t="shared" si="289"/>
        <v>0</v>
      </c>
      <c r="AA1800" s="151"/>
      <c r="AB1800" s="47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</row>
    <row r="1801" s="4" customFormat="1" ht="19" customHeight="1" spans="1:67">
      <c r="A1801" s="94">
        <f t="shared" si="280"/>
        <v>1800</v>
      </c>
      <c r="B1801" s="95"/>
      <c r="C1801" s="69"/>
      <c r="D1801" s="16"/>
      <c r="E1801" s="69"/>
      <c r="F1801" s="128"/>
      <c r="G1801" s="124" t="e">
        <f>VLOOKUP(F1801,[2]零件成本10.26!$B$2:$C$7802,2,0)</f>
        <v>#N/A</v>
      </c>
      <c r="H1801" s="16"/>
      <c r="I1801" s="128" t="str">
        <f t="shared" si="281"/>
        <v/>
      </c>
      <c r="J1801" s="16"/>
      <c r="K1801" s="128"/>
      <c r="L1801" s="16"/>
      <c r="M1801" s="69"/>
      <c r="N1801" s="69"/>
      <c r="O1801" s="69"/>
      <c r="P1801" s="100">
        <f t="shared" si="282"/>
        <v>0</v>
      </c>
      <c r="Q1801" s="146"/>
      <c r="R1801" s="140" t="str">
        <f t="shared" si="283"/>
        <v>0</v>
      </c>
      <c r="S1801" s="140" t="str">
        <f t="shared" si="284"/>
        <v>0</v>
      </c>
      <c r="T1801" s="144"/>
      <c r="U1801" s="106"/>
      <c r="V1801" s="142">
        <f t="shared" si="285"/>
        <v>0</v>
      </c>
      <c r="W1801" s="142">
        <f t="shared" si="286"/>
        <v>0</v>
      </c>
      <c r="X1801" s="108">
        <f t="shared" si="287"/>
        <v>0</v>
      </c>
      <c r="Y1801" s="108">
        <f t="shared" si="288"/>
        <v>0</v>
      </c>
      <c r="Z1801" s="108">
        <f t="shared" si="289"/>
        <v>0</v>
      </c>
      <c r="AA1801" s="151"/>
      <c r="AB1801" s="47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</row>
    <row r="1802" s="4" customFormat="1" ht="19" customHeight="1" spans="1:67">
      <c r="A1802" s="94">
        <f t="shared" si="280"/>
        <v>1801</v>
      </c>
      <c r="B1802" s="95"/>
      <c r="C1802" s="69"/>
      <c r="D1802" s="16"/>
      <c r="E1802" s="69"/>
      <c r="F1802" s="128"/>
      <c r="G1802" s="124" t="e">
        <f>VLOOKUP(F1802,[2]零件成本10.26!$B$2:$C$7802,2,0)</f>
        <v>#N/A</v>
      </c>
      <c r="H1802" s="16"/>
      <c r="I1802" s="128" t="str">
        <f t="shared" si="281"/>
        <v/>
      </c>
      <c r="J1802" s="16"/>
      <c r="K1802" s="128"/>
      <c r="L1802" s="16"/>
      <c r="M1802" s="69"/>
      <c r="N1802" s="69"/>
      <c r="O1802" s="69"/>
      <c r="P1802" s="100">
        <f t="shared" si="282"/>
        <v>0</v>
      </c>
      <c r="Q1802" s="146"/>
      <c r="R1802" s="140" t="str">
        <f t="shared" si="283"/>
        <v>0</v>
      </c>
      <c r="S1802" s="140" t="str">
        <f t="shared" si="284"/>
        <v>0</v>
      </c>
      <c r="T1802" s="144"/>
      <c r="U1802" s="106"/>
      <c r="V1802" s="142">
        <f t="shared" si="285"/>
        <v>0</v>
      </c>
      <c r="W1802" s="142">
        <f t="shared" si="286"/>
        <v>0</v>
      </c>
      <c r="X1802" s="108">
        <f t="shared" si="287"/>
        <v>0</v>
      </c>
      <c r="Y1802" s="108">
        <f t="shared" si="288"/>
        <v>0</v>
      </c>
      <c r="Z1802" s="108">
        <f t="shared" si="289"/>
        <v>0</v>
      </c>
      <c r="AA1802" s="151"/>
      <c r="AB1802" s="47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</row>
    <row r="1803" s="4" customFormat="1" ht="19" customHeight="1" spans="1:67">
      <c r="A1803" s="94">
        <f t="shared" si="280"/>
        <v>1802</v>
      </c>
      <c r="B1803" s="95"/>
      <c r="C1803" s="69"/>
      <c r="D1803" s="16"/>
      <c r="E1803" s="69"/>
      <c r="F1803" s="128"/>
      <c r="G1803" s="124" t="e">
        <f>VLOOKUP(F1803,[2]零件成本10.26!$B$2:$C$7802,2,0)</f>
        <v>#N/A</v>
      </c>
      <c r="H1803" s="16"/>
      <c r="I1803" s="128" t="str">
        <f t="shared" si="281"/>
        <v/>
      </c>
      <c r="J1803" s="16"/>
      <c r="K1803" s="128"/>
      <c r="L1803" s="16"/>
      <c r="M1803" s="69"/>
      <c r="N1803" s="69"/>
      <c r="O1803" s="69"/>
      <c r="P1803" s="100">
        <f t="shared" si="282"/>
        <v>0</v>
      </c>
      <c r="Q1803" s="146"/>
      <c r="R1803" s="140" t="str">
        <f t="shared" si="283"/>
        <v>0</v>
      </c>
      <c r="S1803" s="140" t="str">
        <f t="shared" si="284"/>
        <v>0</v>
      </c>
      <c r="T1803" s="144"/>
      <c r="U1803" s="106"/>
      <c r="V1803" s="142">
        <f t="shared" si="285"/>
        <v>0</v>
      </c>
      <c r="W1803" s="142">
        <f t="shared" si="286"/>
        <v>0</v>
      </c>
      <c r="X1803" s="108">
        <f t="shared" si="287"/>
        <v>0</v>
      </c>
      <c r="Y1803" s="108">
        <f t="shared" si="288"/>
        <v>0</v>
      </c>
      <c r="Z1803" s="108">
        <f t="shared" si="289"/>
        <v>0</v>
      </c>
      <c r="AA1803" s="151"/>
      <c r="AB1803" s="47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</row>
    <row r="1804" s="4" customFormat="1" ht="19" customHeight="1" spans="1:67">
      <c r="A1804" s="94">
        <f t="shared" si="280"/>
        <v>1803</v>
      </c>
      <c r="B1804" s="95"/>
      <c r="C1804" s="69"/>
      <c r="D1804" s="16"/>
      <c r="E1804" s="69"/>
      <c r="F1804" s="128"/>
      <c r="G1804" s="124" t="e">
        <f>VLOOKUP(F1804,[2]零件成本10.26!$B$2:$C$7802,2,0)</f>
        <v>#N/A</v>
      </c>
      <c r="H1804" s="16"/>
      <c r="I1804" s="128" t="str">
        <f t="shared" si="281"/>
        <v/>
      </c>
      <c r="J1804" s="16"/>
      <c r="K1804" s="128"/>
      <c r="L1804" s="16"/>
      <c r="M1804" s="69"/>
      <c r="N1804" s="69"/>
      <c r="O1804" s="69"/>
      <c r="P1804" s="100">
        <f t="shared" si="282"/>
        <v>0</v>
      </c>
      <c r="Q1804" s="146"/>
      <c r="R1804" s="140" t="str">
        <f t="shared" si="283"/>
        <v>0</v>
      </c>
      <c r="S1804" s="140" t="str">
        <f t="shared" si="284"/>
        <v>0</v>
      </c>
      <c r="T1804" s="144"/>
      <c r="U1804" s="106"/>
      <c r="V1804" s="142">
        <f t="shared" si="285"/>
        <v>0</v>
      </c>
      <c r="W1804" s="142">
        <f t="shared" si="286"/>
        <v>0</v>
      </c>
      <c r="X1804" s="108">
        <f t="shared" si="287"/>
        <v>0</v>
      </c>
      <c r="Y1804" s="108">
        <f t="shared" si="288"/>
        <v>0</v>
      </c>
      <c r="Z1804" s="108">
        <f t="shared" si="289"/>
        <v>0</v>
      </c>
      <c r="AA1804" s="151"/>
      <c r="AB1804" s="47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</row>
    <row r="1805" s="4" customFormat="1" ht="19" customHeight="1" spans="1:67">
      <c r="A1805" s="94">
        <f t="shared" si="280"/>
        <v>1804</v>
      </c>
      <c r="B1805" s="95"/>
      <c r="C1805" s="69"/>
      <c r="D1805" s="16"/>
      <c r="E1805" s="69"/>
      <c r="F1805" s="128"/>
      <c r="G1805" s="124" t="e">
        <f>VLOOKUP(F1805,[2]零件成本10.26!$B$2:$C$7802,2,0)</f>
        <v>#N/A</v>
      </c>
      <c r="H1805" s="16"/>
      <c r="I1805" s="128" t="str">
        <f t="shared" si="281"/>
        <v/>
      </c>
      <c r="J1805" s="16"/>
      <c r="K1805" s="128"/>
      <c r="L1805" s="16"/>
      <c r="M1805" s="69"/>
      <c r="N1805" s="69"/>
      <c r="O1805" s="69"/>
      <c r="P1805" s="100">
        <f t="shared" si="282"/>
        <v>0</v>
      </c>
      <c r="Q1805" s="146"/>
      <c r="R1805" s="140" t="str">
        <f t="shared" si="283"/>
        <v>0</v>
      </c>
      <c r="S1805" s="140" t="str">
        <f t="shared" si="284"/>
        <v>0</v>
      </c>
      <c r="T1805" s="144"/>
      <c r="U1805" s="106"/>
      <c r="V1805" s="142">
        <f t="shared" si="285"/>
        <v>0</v>
      </c>
      <c r="W1805" s="142">
        <f t="shared" si="286"/>
        <v>0</v>
      </c>
      <c r="X1805" s="108">
        <f t="shared" si="287"/>
        <v>0</v>
      </c>
      <c r="Y1805" s="108">
        <f t="shared" si="288"/>
        <v>0</v>
      </c>
      <c r="Z1805" s="108">
        <f t="shared" si="289"/>
        <v>0</v>
      </c>
      <c r="AA1805" s="151"/>
      <c r="AB1805" s="47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</row>
    <row r="1806" s="4" customFormat="1" ht="19" customHeight="1" spans="1:67">
      <c r="A1806" s="94">
        <f t="shared" si="280"/>
        <v>1805</v>
      </c>
      <c r="B1806" s="95"/>
      <c r="C1806" s="69"/>
      <c r="D1806" s="16"/>
      <c r="E1806" s="69"/>
      <c r="F1806" s="128"/>
      <c r="G1806" s="124" t="e">
        <f>VLOOKUP(F1806,[2]零件成本10.26!$B$2:$C$7802,2,0)</f>
        <v>#N/A</v>
      </c>
      <c r="H1806" s="16"/>
      <c r="I1806" s="128" t="str">
        <f t="shared" si="281"/>
        <v/>
      </c>
      <c r="J1806" s="16"/>
      <c r="K1806" s="128"/>
      <c r="L1806" s="16"/>
      <c r="M1806" s="69"/>
      <c r="N1806" s="69"/>
      <c r="O1806" s="69"/>
      <c r="P1806" s="100">
        <f t="shared" si="282"/>
        <v>0</v>
      </c>
      <c r="Q1806" s="146"/>
      <c r="R1806" s="140" t="str">
        <f t="shared" si="283"/>
        <v>0</v>
      </c>
      <c r="S1806" s="140" t="str">
        <f t="shared" si="284"/>
        <v>0</v>
      </c>
      <c r="T1806" s="144"/>
      <c r="U1806" s="106"/>
      <c r="V1806" s="142">
        <f t="shared" si="285"/>
        <v>0</v>
      </c>
      <c r="W1806" s="142">
        <f t="shared" si="286"/>
        <v>0</v>
      </c>
      <c r="X1806" s="108">
        <f t="shared" si="287"/>
        <v>0</v>
      </c>
      <c r="Y1806" s="108">
        <f t="shared" si="288"/>
        <v>0</v>
      </c>
      <c r="Z1806" s="108">
        <f t="shared" si="289"/>
        <v>0</v>
      </c>
      <c r="AA1806" s="151"/>
      <c r="AB1806" s="47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</row>
    <row r="1807" s="4" customFormat="1" ht="19" customHeight="1" spans="1:67">
      <c r="A1807" s="94">
        <f t="shared" si="280"/>
        <v>1806</v>
      </c>
      <c r="B1807" s="95"/>
      <c r="C1807" s="69"/>
      <c r="D1807" s="16"/>
      <c r="E1807" s="69"/>
      <c r="F1807" s="128"/>
      <c r="G1807" s="124" t="e">
        <f>VLOOKUP(F1807,[2]零件成本10.26!$B$2:$C$7802,2,0)</f>
        <v>#N/A</v>
      </c>
      <c r="H1807" s="16"/>
      <c r="I1807" s="128" t="str">
        <f t="shared" si="281"/>
        <v/>
      </c>
      <c r="J1807" s="16"/>
      <c r="K1807" s="128"/>
      <c r="L1807" s="16"/>
      <c r="M1807" s="69"/>
      <c r="N1807" s="69"/>
      <c r="O1807" s="69"/>
      <c r="P1807" s="100">
        <f t="shared" si="282"/>
        <v>0</v>
      </c>
      <c r="Q1807" s="146"/>
      <c r="R1807" s="140" t="str">
        <f t="shared" si="283"/>
        <v>0</v>
      </c>
      <c r="S1807" s="140" t="str">
        <f t="shared" si="284"/>
        <v>0</v>
      </c>
      <c r="T1807" s="144"/>
      <c r="U1807" s="106"/>
      <c r="V1807" s="142">
        <f t="shared" si="285"/>
        <v>0</v>
      </c>
      <c r="W1807" s="142">
        <f t="shared" si="286"/>
        <v>0</v>
      </c>
      <c r="X1807" s="108">
        <f t="shared" si="287"/>
        <v>0</v>
      </c>
      <c r="Y1807" s="108">
        <f t="shared" si="288"/>
        <v>0</v>
      </c>
      <c r="Z1807" s="108">
        <f t="shared" si="289"/>
        <v>0</v>
      </c>
      <c r="AA1807" s="151"/>
      <c r="AB1807" s="47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</row>
    <row r="1808" s="4" customFormat="1" ht="19" customHeight="1" spans="1:67">
      <c r="A1808" s="94">
        <f t="shared" si="280"/>
        <v>1807</v>
      </c>
      <c r="B1808" s="95"/>
      <c r="C1808" s="69"/>
      <c r="D1808" s="16"/>
      <c r="E1808" s="69"/>
      <c r="F1808" s="128"/>
      <c r="G1808" s="124" t="e">
        <f>VLOOKUP(F1808,[2]零件成本10.26!$B$2:$C$7802,2,0)</f>
        <v>#N/A</v>
      </c>
      <c r="H1808" s="16"/>
      <c r="I1808" s="128" t="str">
        <f t="shared" si="281"/>
        <v/>
      </c>
      <c r="J1808" s="16"/>
      <c r="K1808" s="128"/>
      <c r="L1808" s="16"/>
      <c r="M1808" s="69"/>
      <c r="N1808" s="69"/>
      <c r="O1808" s="69"/>
      <c r="P1808" s="100">
        <f t="shared" si="282"/>
        <v>0</v>
      </c>
      <c r="Q1808" s="146"/>
      <c r="R1808" s="140" t="str">
        <f t="shared" si="283"/>
        <v>0</v>
      </c>
      <c r="S1808" s="140" t="str">
        <f t="shared" si="284"/>
        <v>0</v>
      </c>
      <c r="T1808" s="144"/>
      <c r="U1808" s="106"/>
      <c r="V1808" s="142">
        <f t="shared" si="285"/>
        <v>0</v>
      </c>
      <c r="W1808" s="142">
        <f t="shared" si="286"/>
        <v>0</v>
      </c>
      <c r="X1808" s="108">
        <f t="shared" si="287"/>
        <v>0</v>
      </c>
      <c r="Y1808" s="108">
        <f t="shared" si="288"/>
        <v>0</v>
      </c>
      <c r="Z1808" s="108">
        <f t="shared" si="289"/>
        <v>0</v>
      </c>
      <c r="AA1808" s="151"/>
      <c r="AB1808" s="47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</row>
    <row r="1809" s="4" customFormat="1" ht="19" customHeight="1" spans="1:67">
      <c r="A1809" s="94">
        <f t="shared" si="280"/>
        <v>1808</v>
      </c>
      <c r="B1809" s="95"/>
      <c r="C1809" s="69"/>
      <c r="D1809" s="16"/>
      <c r="E1809" s="69"/>
      <c r="F1809" s="128"/>
      <c r="G1809" s="124" t="e">
        <f>VLOOKUP(F1809,[2]零件成本10.26!$B$2:$C$7802,2,0)</f>
        <v>#N/A</v>
      </c>
      <c r="H1809" s="16"/>
      <c r="I1809" s="128" t="str">
        <f t="shared" si="281"/>
        <v/>
      </c>
      <c r="J1809" s="16"/>
      <c r="K1809" s="128"/>
      <c r="L1809" s="16"/>
      <c r="M1809" s="69"/>
      <c r="N1809" s="69"/>
      <c r="O1809" s="69"/>
      <c r="P1809" s="100">
        <f t="shared" si="282"/>
        <v>0</v>
      </c>
      <c r="Q1809" s="146"/>
      <c r="R1809" s="140" t="str">
        <f t="shared" si="283"/>
        <v>0</v>
      </c>
      <c r="S1809" s="140" t="str">
        <f t="shared" si="284"/>
        <v>0</v>
      </c>
      <c r="T1809" s="144"/>
      <c r="U1809" s="106"/>
      <c r="V1809" s="142">
        <f t="shared" si="285"/>
        <v>0</v>
      </c>
      <c r="W1809" s="142">
        <f t="shared" si="286"/>
        <v>0</v>
      </c>
      <c r="X1809" s="108">
        <f t="shared" si="287"/>
        <v>0</v>
      </c>
      <c r="Y1809" s="108">
        <f t="shared" si="288"/>
        <v>0</v>
      </c>
      <c r="Z1809" s="108">
        <f t="shared" si="289"/>
        <v>0</v>
      </c>
      <c r="AA1809" s="151"/>
      <c r="AB1809" s="47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</row>
    <row r="1810" s="4" customFormat="1" ht="19" customHeight="1" spans="1:67">
      <c r="A1810" s="94">
        <f t="shared" si="280"/>
        <v>1809</v>
      </c>
      <c r="B1810" s="95"/>
      <c r="C1810" s="69"/>
      <c r="D1810" s="16"/>
      <c r="E1810" s="69"/>
      <c r="F1810" s="128"/>
      <c r="G1810" s="124" t="e">
        <f>VLOOKUP(F1810,[2]零件成本10.26!$B$2:$C$7802,2,0)</f>
        <v>#N/A</v>
      </c>
      <c r="H1810" s="16"/>
      <c r="I1810" s="128" t="str">
        <f t="shared" si="281"/>
        <v/>
      </c>
      <c r="J1810" s="16"/>
      <c r="K1810" s="128"/>
      <c r="L1810" s="16"/>
      <c r="M1810" s="69"/>
      <c r="N1810" s="69"/>
      <c r="O1810" s="69"/>
      <c r="P1810" s="100">
        <f t="shared" si="282"/>
        <v>0</v>
      </c>
      <c r="Q1810" s="146"/>
      <c r="R1810" s="140" t="str">
        <f t="shared" si="283"/>
        <v>0</v>
      </c>
      <c r="S1810" s="140" t="str">
        <f t="shared" si="284"/>
        <v>0</v>
      </c>
      <c r="T1810" s="144"/>
      <c r="U1810" s="106"/>
      <c r="V1810" s="142">
        <f t="shared" si="285"/>
        <v>0</v>
      </c>
      <c r="W1810" s="142">
        <f t="shared" si="286"/>
        <v>0</v>
      </c>
      <c r="X1810" s="108">
        <f t="shared" si="287"/>
        <v>0</v>
      </c>
      <c r="Y1810" s="108">
        <f t="shared" si="288"/>
        <v>0</v>
      </c>
      <c r="Z1810" s="108">
        <f t="shared" si="289"/>
        <v>0</v>
      </c>
      <c r="AA1810" s="151"/>
      <c r="AB1810" s="47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</row>
    <row r="1811" s="4" customFormat="1" ht="19" customHeight="1" spans="1:67">
      <c r="A1811" s="94">
        <f t="shared" si="280"/>
        <v>1810</v>
      </c>
      <c r="B1811" s="95"/>
      <c r="C1811" s="69"/>
      <c r="D1811" s="16"/>
      <c r="E1811" s="69"/>
      <c r="F1811" s="128"/>
      <c r="G1811" s="124" t="e">
        <f>VLOOKUP(F1811,[2]零件成本10.26!$B$2:$C$7802,2,0)</f>
        <v>#N/A</v>
      </c>
      <c r="H1811" s="16"/>
      <c r="I1811" s="128" t="str">
        <f t="shared" si="281"/>
        <v/>
      </c>
      <c r="J1811" s="16"/>
      <c r="K1811" s="128"/>
      <c r="L1811" s="16"/>
      <c r="M1811" s="69"/>
      <c r="N1811" s="69"/>
      <c r="O1811" s="69"/>
      <c r="P1811" s="100">
        <f t="shared" si="282"/>
        <v>0</v>
      </c>
      <c r="Q1811" s="146"/>
      <c r="R1811" s="140" t="str">
        <f t="shared" si="283"/>
        <v>0</v>
      </c>
      <c r="S1811" s="140" t="str">
        <f t="shared" si="284"/>
        <v>0</v>
      </c>
      <c r="T1811" s="144"/>
      <c r="U1811" s="106"/>
      <c r="V1811" s="142">
        <f t="shared" si="285"/>
        <v>0</v>
      </c>
      <c r="W1811" s="142">
        <f t="shared" si="286"/>
        <v>0</v>
      </c>
      <c r="X1811" s="108">
        <f t="shared" si="287"/>
        <v>0</v>
      </c>
      <c r="Y1811" s="108">
        <f t="shared" si="288"/>
        <v>0</v>
      </c>
      <c r="Z1811" s="108">
        <f t="shared" si="289"/>
        <v>0</v>
      </c>
      <c r="AA1811" s="151"/>
      <c r="AB1811" s="47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</row>
    <row r="1812" s="4" customFormat="1" ht="19" customHeight="1" spans="1:67">
      <c r="A1812" s="94">
        <f t="shared" si="280"/>
        <v>1811</v>
      </c>
      <c r="B1812" s="95"/>
      <c r="C1812" s="69"/>
      <c r="D1812" s="16"/>
      <c r="E1812" s="69"/>
      <c r="F1812" s="128"/>
      <c r="G1812" s="124" t="e">
        <f>VLOOKUP(F1812,[2]零件成本10.26!$B$2:$C$7802,2,0)</f>
        <v>#N/A</v>
      </c>
      <c r="H1812" s="16"/>
      <c r="I1812" s="128" t="str">
        <f t="shared" si="281"/>
        <v/>
      </c>
      <c r="J1812" s="16"/>
      <c r="K1812" s="128"/>
      <c r="L1812" s="16"/>
      <c r="M1812" s="69"/>
      <c r="N1812" s="69"/>
      <c r="O1812" s="69"/>
      <c r="P1812" s="100">
        <f t="shared" si="282"/>
        <v>0</v>
      </c>
      <c r="Q1812" s="146"/>
      <c r="R1812" s="140" t="str">
        <f t="shared" si="283"/>
        <v>0</v>
      </c>
      <c r="S1812" s="140" t="str">
        <f t="shared" si="284"/>
        <v>0</v>
      </c>
      <c r="T1812" s="144"/>
      <c r="U1812" s="106"/>
      <c r="V1812" s="142">
        <f t="shared" si="285"/>
        <v>0</v>
      </c>
      <c r="W1812" s="142">
        <f t="shared" si="286"/>
        <v>0</v>
      </c>
      <c r="X1812" s="108">
        <f t="shared" si="287"/>
        <v>0</v>
      </c>
      <c r="Y1812" s="108">
        <f t="shared" si="288"/>
        <v>0</v>
      </c>
      <c r="Z1812" s="108">
        <f t="shared" si="289"/>
        <v>0</v>
      </c>
      <c r="AA1812" s="151"/>
      <c r="AB1812" s="47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</row>
    <row r="1813" s="4" customFormat="1" ht="19" customHeight="1" spans="1:67">
      <c r="A1813" s="94">
        <f t="shared" si="280"/>
        <v>1812</v>
      </c>
      <c r="B1813" s="95"/>
      <c r="C1813" s="69"/>
      <c r="D1813" s="16"/>
      <c r="E1813" s="69"/>
      <c r="F1813" s="128"/>
      <c r="G1813" s="124" t="e">
        <f>VLOOKUP(F1813,[2]零件成本10.26!$B$2:$C$7802,2,0)</f>
        <v>#N/A</v>
      </c>
      <c r="H1813" s="16"/>
      <c r="I1813" s="128" t="str">
        <f t="shared" si="281"/>
        <v/>
      </c>
      <c r="J1813" s="16"/>
      <c r="K1813" s="128"/>
      <c r="L1813" s="16"/>
      <c r="M1813" s="69"/>
      <c r="N1813" s="69"/>
      <c r="O1813" s="69"/>
      <c r="P1813" s="100">
        <f t="shared" si="282"/>
        <v>0</v>
      </c>
      <c r="Q1813" s="146"/>
      <c r="R1813" s="140" t="str">
        <f t="shared" si="283"/>
        <v>0</v>
      </c>
      <c r="S1813" s="140" t="str">
        <f t="shared" si="284"/>
        <v>0</v>
      </c>
      <c r="T1813" s="144"/>
      <c r="U1813" s="106"/>
      <c r="V1813" s="142">
        <f t="shared" si="285"/>
        <v>0</v>
      </c>
      <c r="W1813" s="142">
        <f t="shared" si="286"/>
        <v>0</v>
      </c>
      <c r="X1813" s="108">
        <f t="shared" si="287"/>
        <v>0</v>
      </c>
      <c r="Y1813" s="108">
        <f t="shared" si="288"/>
        <v>0</v>
      </c>
      <c r="Z1813" s="108">
        <f t="shared" si="289"/>
        <v>0</v>
      </c>
      <c r="AA1813" s="151"/>
      <c r="AB1813" s="47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</row>
    <row r="1814" s="4" customFormat="1" ht="19" customHeight="1" spans="1:67">
      <c r="A1814" s="94">
        <f t="shared" si="280"/>
        <v>1813</v>
      </c>
      <c r="B1814" s="95"/>
      <c r="C1814" s="69"/>
      <c r="D1814" s="16"/>
      <c r="E1814" s="69"/>
      <c r="F1814" s="128"/>
      <c r="G1814" s="124" t="e">
        <f>VLOOKUP(F1814,[2]零件成本10.26!$B$2:$C$7802,2,0)</f>
        <v>#N/A</v>
      </c>
      <c r="H1814" s="16"/>
      <c r="I1814" s="128" t="str">
        <f t="shared" si="281"/>
        <v/>
      </c>
      <c r="J1814" s="16"/>
      <c r="K1814" s="128"/>
      <c r="L1814" s="16"/>
      <c r="M1814" s="69"/>
      <c r="N1814" s="69"/>
      <c r="O1814" s="69"/>
      <c r="P1814" s="100">
        <f t="shared" si="282"/>
        <v>0</v>
      </c>
      <c r="Q1814" s="146"/>
      <c r="R1814" s="140" t="str">
        <f t="shared" si="283"/>
        <v>0</v>
      </c>
      <c r="S1814" s="140" t="str">
        <f t="shared" si="284"/>
        <v>0</v>
      </c>
      <c r="T1814" s="144"/>
      <c r="U1814" s="106"/>
      <c r="V1814" s="142">
        <f t="shared" si="285"/>
        <v>0</v>
      </c>
      <c r="W1814" s="142">
        <f t="shared" si="286"/>
        <v>0</v>
      </c>
      <c r="X1814" s="108">
        <f t="shared" si="287"/>
        <v>0</v>
      </c>
      <c r="Y1814" s="108">
        <f t="shared" si="288"/>
        <v>0</v>
      </c>
      <c r="Z1814" s="108">
        <f t="shared" si="289"/>
        <v>0</v>
      </c>
      <c r="AA1814" s="151"/>
      <c r="AB1814" s="47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</row>
    <row r="1815" s="4" customFormat="1" ht="19" customHeight="1" spans="1:67">
      <c r="A1815" s="94">
        <f t="shared" si="280"/>
        <v>1814</v>
      </c>
      <c r="B1815" s="95"/>
      <c r="C1815" s="69"/>
      <c r="D1815" s="16"/>
      <c r="E1815" s="69"/>
      <c r="F1815" s="128"/>
      <c r="G1815" s="124" t="e">
        <f>VLOOKUP(F1815,[2]零件成本10.26!$B$2:$C$7802,2,0)</f>
        <v>#N/A</v>
      </c>
      <c r="H1815" s="16"/>
      <c r="I1815" s="128" t="str">
        <f t="shared" si="281"/>
        <v/>
      </c>
      <c r="J1815" s="16"/>
      <c r="K1815" s="128"/>
      <c r="L1815" s="16"/>
      <c r="M1815" s="69"/>
      <c r="N1815" s="69"/>
      <c r="O1815" s="69"/>
      <c r="P1815" s="100">
        <f t="shared" si="282"/>
        <v>0</v>
      </c>
      <c r="Q1815" s="146"/>
      <c r="R1815" s="140" t="str">
        <f t="shared" si="283"/>
        <v>0</v>
      </c>
      <c r="S1815" s="140" t="str">
        <f t="shared" si="284"/>
        <v>0</v>
      </c>
      <c r="T1815" s="144"/>
      <c r="U1815" s="106"/>
      <c r="V1815" s="142">
        <f t="shared" si="285"/>
        <v>0</v>
      </c>
      <c r="W1815" s="142">
        <f t="shared" si="286"/>
        <v>0</v>
      </c>
      <c r="X1815" s="108">
        <f t="shared" si="287"/>
        <v>0</v>
      </c>
      <c r="Y1815" s="108">
        <f t="shared" si="288"/>
        <v>0</v>
      </c>
      <c r="Z1815" s="108">
        <f t="shared" si="289"/>
        <v>0</v>
      </c>
      <c r="AA1815" s="151"/>
      <c r="AB1815" s="47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</row>
    <row r="1816" s="4" customFormat="1" ht="19" customHeight="1" spans="1:67">
      <c r="A1816" s="94">
        <f t="shared" si="280"/>
        <v>1815</v>
      </c>
      <c r="B1816" s="95"/>
      <c r="C1816" s="69"/>
      <c r="D1816" s="16"/>
      <c r="E1816" s="69"/>
      <c r="F1816" s="128"/>
      <c r="G1816" s="124" t="e">
        <f>VLOOKUP(F1816,[2]零件成本10.26!$B$2:$C$7802,2,0)</f>
        <v>#N/A</v>
      </c>
      <c r="H1816" s="16"/>
      <c r="I1816" s="128" t="str">
        <f t="shared" si="281"/>
        <v/>
      </c>
      <c r="J1816" s="16"/>
      <c r="K1816" s="128"/>
      <c r="L1816" s="16"/>
      <c r="M1816" s="69"/>
      <c r="N1816" s="69"/>
      <c r="O1816" s="69"/>
      <c r="P1816" s="100">
        <f t="shared" si="282"/>
        <v>0</v>
      </c>
      <c r="Q1816" s="146"/>
      <c r="R1816" s="140" t="str">
        <f t="shared" si="283"/>
        <v>0</v>
      </c>
      <c r="S1816" s="140" t="str">
        <f t="shared" si="284"/>
        <v>0</v>
      </c>
      <c r="T1816" s="144"/>
      <c r="U1816" s="106"/>
      <c r="V1816" s="142">
        <f t="shared" si="285"/>
        <v>0</v>
      </c>
      <c r="W1816" s="142">
        <f t="shared" si="286"/>
        <v>0</v>
      </c>
      <c r="X1816" s="108">
        <f t="shared" si="287"/>
        <v>0</v>
      </c>
      <c r="Y1816" s="108">
        <f t="shared" si="288"/>
        <v>0</v>
      </c>
      <c r="Z1816" s="108">
        <f t="shared" si="289"/>
        <v>0</v>
      </c>
      <c r="AA1816" s="151"/>
      <c r="AB1816" s="47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</row>
    <row r="1817" s="4" customFormat="1" ht="19" customHeight="1" spans="1:67">
      <c r="A1817" s="94">
        <f t="shared" si="280"/>
        <v>1816</v>
      </c>
      <c r="B1817" s="95"/>
      <c r="C1817" s="69"/>
      <c r="D1817" s="16"/>
      <c r="E1817" s="69"/>
      <c r="F1817" s="128"/>
      <c r="G1817" s="124" t="e">
        <f>VLOOKUP(F1817,[2]零件成本10.26!$B$2:$C$7802,2,0)</f>
        <v>#N/A</v>
      </c>
      <c r="H1817" s="16"/>
      <c r="I1817" s="128" t="str">
        <f t="shared" si="281"/>
        <v/>
      </c>
      <c r="J1817" s="16"/>
      <c r="K1817" s="128"/>
      <c r="L1817" s="16"/>
      <c r="M1817" s="69"/>
      <c r="N1817" s="69"/>
      <c r="O1817" s="69"/>
      <c r="P1817" s="100">
        <f t="shared" si="282"/>
        <v>0</v>
      </c>
      <c r="Q1817" s="146"/>
      <c r="R1817" s="140" t="str">
        <f t="shared" si="283"/>
        <v>0</v>
      </c>
      <c r="S1817" s="140" t="str">
        <f t="shared" si="284"/>
        <v>0</v>
      </c>
      <c r="T1817" s="144"/>
      <c r="U1817" s="106"/>
      <c r="V1817" s="142">
        <f t="shared" si="285"/>
        <v>0</v>
      </c>
      <c r="W1817" s="142">
        <f t="shared" si="286"/>
        <v>0</v>
      </c>
      <c r="X1817" s="108">
        <f t="shared" si="287"/>
        <v>0</v>
      </c>
      <c r="Y1817" s="108">
        <f t="shared" si="288"/>
        <v>0</v>
      </c>
      <c r="Z1817" s="108">
        <f t="shared" si="289"/>
        <v>0</v>
      </c>
      <c r="AA1817" s="151"/>
      <c r="AB1817" s="47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</row>
    <row r="1818" s="4" customFormat="1" ht="19" customHeight="1" spans="1:67">
      <c r="A1818" s="94">
        <f t="shared" si="280"/>
        <v>1817</v>
      </c>
      <c r="B1818" s="95"/>
      <c r="C1818" s="69"/>
      <c r="D1818" s="16"/>
      <c r="E1818" s="69"/>
      <c r="F1818" s="128"/>
      <c r="G1818" s="124" t="e">
        <f>VLOOKUP(F1818,[2]零件成本10.26!$B$2:$C$7802,2,0)</f>
        <v>#N/A</v>
      </c>
      <c r="H1818" s="16"/>
      <c r="I1818" s="128" t="str">
        <f t="shared" si="281"/>
        <v/>
      </c>
      <c r="J1818" s="16"/>
      <c r="K1818" s="128"/>
      <c r="L1818" s="16"/>
      <c r="M1818" s="69"/>
      <c r="N1818" s="69"/>
      <c r="O1818" s="69"/>
      <c r="P1818" s="100">
        <f t="shared" si="282"/>
        <v>0</v>
      </c>
      <c r="Q1818" s="146"/>
      <c r="R1818" s="140" t="str">
        <f t="shared" si="283"/>
        <v>0</v>
      </c>
      <c r="S1818" s="140" t="str">
        <f t="shared" si="284"/>
        <v>0</v>
      </c>
      <c r="T1818" s="144"/>
      <c r="U1818" s="106"/>
      <c r="V1818" s="142">
        <f t="shared" si="285"/>
        <v>0</v>
      </c>
      <c r="W1818" s="142">
        <f t="shared" si="286"/>
        <v>0</v>
      </c>
      <c r="X1818" s="108">
        <f t="shared" si="287"/>
        <v>0</v>
      </c>
      <c r="Y1818" s="108">
        <f t="shared" si="288"/>
        <v>0</v>
      </c>
      <c r="Z1818" s="108">
        <f t="shared" si="289"/>
        <v>0</v>
      </c>
      <c r="AA1818" s="151"/>
      <c r="AB1818" s="47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</row>
    <row r="1819" s="4" customFormat="1" ht="19" customHeight="1" spans="1:67">
      <c r="A1819" s="94">
        <f t="shared" si="280"/>
        <v>1818</v>
      </c>
      <c r="B1819" s="95"/>
      <c r="C1819" s="69"/>
      <c r="D1819" s="16"/>
      <c r="E1819" s="69"/>
      <c r="F1819" s="128"/>
      <c r="G1819" s="124" t="e">
        <f>VLOOKUP(F1819,[2]零件成本10.26!$B$2:$C$7802,2,0)</f>
        <v>#N/A</v>
      </c>
      <c r="H1819" s="16"/>
      <c r="I1819" s="128" t="str">
        <f t="shared" si="281"/>
        <v/>
      </c>
      <c r="J1819" s="16"/>
      <c r="K1819" s="128"/>
      <c r="L1819" s="16"/>
      <c r="M1819" s="69"/>
      <c r="N1819" s="69"/>
      <c r="O1819" s="69"/>
      <c r="P1819" s="100">
        <f t="shared" si="282"/>
        <v>0</v>
      </c>
      <c r="Q1819" s="146"/>
      <c r="R1819" s="140" t="str">
        <f t="shared" si="283"/>
        <v>0</v>
      </c>
      <c r="S1819" s="140" t="str">
        <f t="shared" si="284"/>
        <v>0</v>
      </c>
      <c r="T1819" s="144"/>
      <c r="U1819" s="106"/>
      <c r="V1819" s="142">
        <f t="shared" si="285"/>
        <v>0</v>
      </c>
      <c r="W1819" s="142">
        <f t="shared" si="286"/>
        <v>0</v>
      </c>
      <c r="X1819" s="108">
        <f t="shared" si="287"/>
        <v>0</v>
      </c>
      <c r="Y1819" s="108">
        <f t="shared" si="288"/>
        <v>0</v>
      </c>
      <c r="Z1819" s="108">
        <f t="shared" si="289"/>
        <v>0</v>
      </c>
      <c r="AA1819" s="151"/>
      <c r="AB1819" s="47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</row>
    <row r="1820" s="4" customFormat="1" ht="19" customHeight="1" spans="1:67">
      <c r="A1820" s="94">
        <f t="shared" si="280"/>
        <v>1819</v>
      </c>
      <c r="B1820" s="95"/>
      <c r="C1820" s="69"/>
      <c r="D1820" s="16"/>
      <c r="E1820" s="69"/>
      <c r="F1820" s="128"/>
      <c r="G1820" s="124" t="e">
        <f>VLOOKUP(F1820,[2]零件成本10.26!$B$2:$C$7802,2,0)</f>
        <v>#N/A</v>
      </c>
      <c r="H1820" s="16"/>
      <c r="I1820" s="128" t="str">
        <f t="shared" si="281"/>
        <v/>
      </c>
      <c r="J1820" s="16"/>
      <c r="K1820" s="128"/>
      <c r="L1820" s="16"/>
      <c r="M1820" s="69"/>
      <c r="N1820" s="69"/>
      <c r="O1820" s="69"/>
      <c r="P1820" s="100">
        <f t="shared" si="282"/>
        <v>0</v>
      </c>
      <c r="Q1820" s="146"/>
      <c r="R1820" s="140" t="str">
        <f t="shared" si="283"/>
        <v>0</v>
      </c>
      <c r="S1820" s="140" t="str">
        <f t="shared" si="284"/>
        <v>0</v>
      </c>
      <c r="T1820" s="144"/>
      <c r="U1820" s="106"/>
      <c r="V1820" s="142">
        <f t="shared" si="285"/>
        <v>0</v>
      </c>
      <c r="W1820" s="142">
        <f t="shared" si="286"/>
        <v>0</v>
      </c>
      <c r="X1820" s="108">
        <f t="shared" si="287"/>
        <v>0</v>
      </c>
      <c r="Y1820" s="108">
        <f t="shared" si="288"/>
        <v>0</v>
      </c>
      <c r="Z1820" s="108">
        <f t="shared" si="289"/>
        <v>0</v>
      </c>
      <c r="AA1820" s="151"/>
      <c r="AB1820" s="47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</row>
    <row r="1821" s="4" customFormat="1" ht="19" customHeight="1" spans="1:67">
      <c r="A1821" s="94">
        <f t="shared" si="280"/>
        <v>1820</v>
      </c>
      <c r="B1821" s="95"/>
      <c r="C1821" s="69"/>
      <c r="D1821" s="16"/>
      <c r="E1821" s="69"/>
      <c r="F1821" s="128"/>
      <c r="G1821" s="124" t="e">
        <f>VLOOKUP(F1821,[2]零件成本10.26!$B$2:$C$7802,2,0)</f>
        <v>#N/A</v>
      </c>
      <c r="H1821" s="16"/>
      <c r="I1821" s="128" t="str">
        <f t="shared" si="281"/>
        <v/>
      </c>
      <c r="J1821" s="16"/>
      <c r="K1821" s="128"/>
      <c r="L1821" s="16"/>
      <c r="M1821" s="69"/>
      <c r="N1821" s="69"/>
      <c r="O1821" s="69"/>
      <c r="P1821" s="100">
        <f t="shared" si="282"/>
        <v>0</v>
      </c>
      <c r="Q1821" s="146"/>
      <c r="R1821" s="140" t="str">
        <f t="shared" si="283"/>
        <v>0</v>
      </c>
      <c r="S1821" s="140" t="str">
        <f t="shared" si="284"/>
        <v>0</v>
      </c>
      <c r="T1821" s="144"/>
      <c r="U1821" s="106"/>
      <c r="V1821" s="142">
        <f t="shared" si="285"/>
        <v>0</v>
      </c>
      <c r="W1821" s="142">
        <f t="shared" si="286"/>
        <v>0</v>
      </c>
      <c r="X1821" s="108">
        <f t="shared" si="287"/>
        <v>0</v>
      </c>
      <c r="Y1821" s="108">
        <f t="shared" si="288"/>
        <v>0</v>
      </c>
      <c r="Z1821" s="108">
        <f t="shared" si="289"/>
        <v>0</v>
      </c>
      <c r="AA1821" s="151"/>
      <c r="AB1821" s="47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</row>
    <row r="1822" s="4" customFormat="1" ht="19" customHeight="1" spans="1:67">
      <c r="A1822" s="94">
        <f t="shared" si="280"/>
        <v>1821</v>
      </c>
      <c r="B1822" s="95"/>
      <c r="C1822" s="69"/>
      <c r="D1822" s="16"/>
      <c r="E1822" s="69"/>
      <c r="F1822" s="128"/>
      <c r="G1822" s="124" t="e">
        <f>VLOOKUP(F1822,[2]零件成本10.26!$B$2:$C$7802,2,0)</f>
        <v>#N/A</v>
      </c>
      <c r="H1822" s="16"/>
      <c r="I1822" s="128" t="str">
        <f t="shared" si="281"/>
        <v/>
      </c>
      <c r="J1822" s="16"/>
      <c r="K1822" s="128"/>
      <c r="L1822" s="16"/>
      <c r="M1822" s="69"/>
      <c r="N1822" s="69"/>
      <c r="O1822" s="69"/>
      <c r="P1822" s="100">
        <f t="shared" si="282"/>
        <v>0</v>
      </c>
      <c r="Q1822" s="146"/>
      <c r="R1822" s="140" t="str">
        <f t="shared" si="283"/>
        <v>0</v>
      </c>
      <c r="S1822" s="140" t="str">
        <f t="shared" si="284"/>
        <v>0</v>
      </c>
      <c r="T1822" s="144"/>
      <c r="U1822" s="106"/>
      <c r="V1822" s="142">
        <f t="shared" si="285"/>
        <v>0</v>
      </c>
      <c r="W1822" s="142">
        <f t="shared" si="286"/>
        <v>0</v>
      </c>
      <c r="X1822" s="108">
        <f t="shared" si="287"/>
        <v>0</v>
      </c>
      <c r="Y1822" s="108">
        <f t="shared" si="288"/>
        <v>0</v>
      </c>
      <c r="Z1822" s="108">
        <f t="shared" si="289"/>
        <v>0</v>
      </c>
      <c r="AA1822" s="151"/>
      <c r="AB1822" s="47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</row>
    <row r="1823" s="4" customFormat="1" ht="19" customHeight="1" spans="1:67">
      <c r="A1823" s="94">
        <f t="shared" si="280"/>
        <v>1822</v>
      </c>
      <c r="B1823" s="95"/>
      <c r="C1823" s="69"/>
      <c r="D1823" s="16"/>
      <c r="E1823" s="69"/>
      <c r="F1823" s="128"/>
      <c r="G1823" s="124" t="e">
        <f>VLOOKUP(F1823,[2]零件成本10.26!$B$2:$C$7802,2,0)</f>
        <v>#N/A</v>
      </c>
      <c r="H1823" s="16"/>
      <c r="I1823" s="128" t="str">
        <f t="shared" si="281"/>
        <v/>
      </c>
      <c r="J1823" s="16"/>
      <c r="K1823" s="128"/>
      <c r="L1823" s="16"/>
      <c r="M1823" s="69"/>
      <c r="N1823" s="69"/>
      <c r="O1823" s="69"/>
      <c r="P1823" s="100">
        <f t="shared" si="282"/>
        <v>0</v>
      </c>
      <c r="Q1823" s="146"/>
      <c r="R1823" s="140" t="str">
        <f t="shared" si="283"/>
        <v>0</v>
      </c>
      <c r="S1823" s="140" t="str">
        <f t="shared" si="284"/>
        <v>0</v>
      </c>
      <c r="T1823" s="144"/>
      <c r="U1823" s="106"/>
      <c r="V1823" s="142">
        <f t="shared" si="285"/>
        <v>0</v>
      </c>
      <c r="W1823" s="142">
        <f t="shared" si="286"/>
        <v>0</v>
      </c>
      <c r="X1823" s="108">
        <f t="shared" si="287"/>
        <v>0</v>
      </c>
      <c r="Y1823" s="108">
        <f t="shared" si="288"/>
        <v>0</v>
      </c>
      <c r="Z1823" s="108">
        <f t="shared" si="289"/>
        <v>0</v>
      </c>
      <c r="AA1823" s="151"/>
      <c r="AB1823" s="47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</row>
    <row r="1824" s="4" customFormat="1" ht="19" customHeight="1" spans="1:67">
      <c r="A1824" s="94">
        <f t="shared" si="280"/>
        <v>1823</v>
      </c>
      <c r="B1824" s="95"/>
      <c r="C1824" s="69"/>
      <c r="D1824" s="16"/>
      <c r="E1824" s="69"/>
      <c r="F1824" s="128"/>
      <c r="G1824" s="124" t="e">
        <f>VLOOKUP(F1824,[2]零件成本10.26!$B$2:$C$7802,2,0)</f>
        <v>#N/A</v>
      </c>
      <c r="H1824" s="16"/>
      <c r="I1824" s="128" t="str">
        <f t="shared" si="281"/>
        <v/>
      </c>
      <c r="J1824" s="16"/>
      <c r="K1824" s="128"/>
      <c r="L1824" s="16"/>
      <c r="M1824" s="69"/>
      <c r="N1824" s="69"/>
      <c r="O1824" s="69"/>
      <c r="P1824" s="100">
        <f t="shared" si="282"/>
        <v>0</v>
      </c>
      <c r="Q1824" s="146"/>
      <c r="R1824" s="140" t="str">
        <f t="shared" si="283"/>
        <v>0</v>
      </c>
      <c r="S1824" s="140" t="str">
        <f t="shared" si="284"/>
        <v>0</v>
      </c>
      <c r="T1824" s="144"/>
      <c r="U1824" s="106"/>
      <c r="V1824" s="142">
        <f t="shared" si="285"/>
        <v>0</v>
      </c>
      <c r="W1824" s="142">
        <f t="shared" si="286"/>
        <v>0</v>
      </c>
      <c r="X1824" s="108">
        <f t="shared" si="287"/>
        <v>0</v>
      </c>
      <c r="Y1824" s="108">
        <f t="shared" si="288"/>
        <v>0</v>
      </c>
      <c r="Z1824" s="108">
        <f t="shared" si="289"/>
        <v>0</v>
      </c>
      <c r="AA1824" s="151"/>
      <c r="AB1824" s="47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</row>
    <row r="1825" s="4" customFormat="1" ht="19" customHeight="1" spans="1:67">
      <c r="A1825" s="94">
        <f t="shared" si="280"/>
        <v>1824</v>
      </c>
      <c r="B1825" s="95"/>
      <c r="C1825" s="69"/>
      <c r="D1825" s="16"/>
      <c r="E1825" s="69"/>
      <c r="F1825" s="128"/>
      <c r="G1825" s="124" t="e">
        <f>VLOOKUP(F1825,[2]零件成本10.26!$B$2:$C$7802,2,0)</f>
        <v>#N/A</v>
      </c>
      <c r="H1825" s="16"/>
      <c r="I1825" s="128" t="str">
        <f t="shared" si="281"/>
        <v/>
      </c>
      <c r="J1825" s="16"/>
      <c r="K1825" s="128"/>
      <c r="L1825" s="16"/>
      <c r="M1825" s="69"/>
      <c r="N1825" s="69"/>
      <c r="O1825" s="69"/>
      <c r="P1825" s="100">
        <f t="shared" si="282"/>
        <v>0</v>
      </c>
      <c r="Q1825" s="146"/>
      <c r="R1825" s="140" t="str">
        <f t="shared" si="283"/>
        <v>0</v>
      </c>
      <c r="S1825" s="140" t="str">
        <f t="shared" si="284"/>
        <v>0</v>
      </c>
      <c r="T1825" s="144"/>
      <c r="U1825" s="106"/>
      <c r="V1825" s="142">
        <f t="shared" si="285"/>
        <v>0</v>
      </c>
      <c r="W1825" s="142">
        <f t="shared" si="286"/>
        <v>0</v>
      </c>
      <c r="X1825" s="108">
        <f t="shared" si="287"/>
        <v>0</v>
      </c>
      <c r="Y1825" s="108">
        <f t="shared" si="288"/>
        <v>0</v>
      </c>
      <c r="Z1825" s="108">
        <f t="shared" si="289"/>
        <v>0</v>
      </c>
      <c r="AA1825" s="151"/>
      <c r="AB1825" s="47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</row>
    <row r="1826" s="4" customFormat="1" ht="19" customHeight="1" spans="1:67">
      <c r="A1826" s="94">
        <f t="shared" si="280"/>
        <v>1825</v>
      </c>
      <c r="B1826" s="95"/>
      <c r="C1826" s="69"/>
      <c r="D1826" s="16"/>
      <c r="E1826" s="69"/>
      <c r="F1826" s="128"/>
      <c r="G1826" s="124" t="e">
        <f>VLOOKUP(F1826,[2]零件成本10.26!$B$2:$C$7802,2,0)</f>
        <v>#N/A</v>
      </c>
      <c r="H1826" s="16"/>
      <c r="I1826" s="128" t="str">
        <f t="shared" si="281"/>
        <v/>
      </c>
      <c r="J1826" s="16"/>
      <c r="K1826" s="128"/>
      <c r="L1826" s="16"/>
      <c r="M1826" s="69"/>
      <c r="N1826" s="69"/>
      <c r="O1826" s="69"/>
      <c r="P1826" s="100">
        <f t="shared" si="282"/>
        <v>0</v>
      </c>
      <c r="Q1826" s="146"/>
      <c r="R1826" s="140" t="str">
        <f t="shared" si="283"/>
        <v>0</v>
      </c>
      <c r="S1826" s="140" t="str">
        <f t="shared" si="284"/>
        <v>0</v>
      </c>
      <c r="T1826" s="144"/>
      <c r="U1826" s="106"/>
      <c r="V1826" s="142">
        <f t="shared" si="285"/>
        <v>0</v>
      </c>
      <c r="W1826" s="142">
        <f t="shared" si="286"/>
        <v>0</v>
      </c>
      <c r="X1826" s="108">
        <f t="shared" si="287"/>
        <v>0</v>
      </c>
      <c r="Y1826" s="108">
        <f t="shared" si="288"/>
        <v>0</v>
      </c>
      <c r="Z1826" s="108">
        <f t="shared" si="289"/>
        <v>0</v>
      </c>
      <c r="AA1826" s="151"/>
      <c r="AB1826" s="47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</row>
    <row r="1827" s="4" customFormat="1" ht="19" customHeight="1" spans="1:67">
      <c r="A1827" s="94">
        <f t="shared" si="280"/>
        <v>1826</v>
      </c>
      <c r="B1827" s="95"/>
      <c r="C1827" s="69"/>
      <c r="D1827" s="16"/>
      <c r="E1827" s="69"/>
      <c r="F1827" s="128"/>
      <c r="G1827" s="124" t="e">
        <f>VLOOKUP(F1827,[2]零件成本10.26!$B$2:$C$7802,2,0)</f>
        <v>#N/A</v>
      </c>
      <c r="H1827" s="16"/>
      <c r="I1827" s="128" t="str">
        <f t="shared" si="281"/>
        <v/>
      </c>
      <c r="J1827" s="16"/>
      <c r="K1827" s="128"/>
      <c r="L1827" s="16"/>
      <c r="M1827" s="69"/>
      <c r="N1827" s="69"/>
      <c r="O1827" s="69"/>
      <c r="P1827" s="100">
        <f t="shared" si="282"/>
        <v>0</v>
      </c>
      <c r="Q1827" s="146"/>
      <c r="R1827" s="140" t="str">
        <f t="shared" si="283"/>
        <v>0</v>
      </c>
      <c r="S1827" s="140" t="str">
        <f t="shared" si="284"/>
        <v>0</v>
      </c>
      <c r="T1827" s="144"/>
      <c r="U1827" s="106"/>
      <c r="V1827" s="142">
        <f t="shared" si="285"/>
        <v>0</v>
      </c>
      <c r="W1827" s="142">
        <f t="shared" si="286"/>
        <v>0</v>
      </c>
      <c r="X1827" s="108">
        <f t="shared" si="287"/>
        <v>0</v>
      </c>
      <c r="Y1827" s="108">
        <f t="shared" si="288"/>
        <v>0</v>
      </c>
      <c r="Z1827" s="108">
        <f t="shared" si="289"/>
        <v>0</v>
      </c>
      <c r="AA1827" s="151"/>
      <c r="AB1827" s="47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</row>
    <row r="1828" s="4" customFormat="1" ht="19" customHeight="1" spans="1:67">
      <c r="A1828" s="94">
        <f t="shared" si="280"/>
        <v>1827</v>
      </c>
      <c r="B1828" s="95"/>
      <c r="C1828" s="69"/>
      <c r="D1828" s="16"/>
      <c r="E1828" s="69"/>
      <c r="F1828" s="128"/>
      <c r="G1828" s="124" t="e">
        <f>VLOOKUP(F1828,[2]零件成本10.26!$B$2:$C$7802,2,0)</f>
        <v>#N/A</v>
      </c>
      <c r="H1828" s="16"/>
      <c r="I1828" s="128" t="str">
        <f t="shared" si="281"/>
        <v/>
      </c>
      <c r="J1828" s="16"/>
      <c r="K1828" s="128"/>
      <c r="L1828" s="16"/>
      <c r="M1828" s="69"/>
      <c r="N1828" s="69"/>
      <c r="O1828" s="69"/>
      <c r="P1828" s="100">
        <f t="shared" si="282"/>
        <v>0</v>
      </c>
      <c r="Q1828" s="146"/>
      <c r="R1828" s="140" t="str">
        <f t="shared" si="283"/>
        <v>0</v>
      </c>
      <c r="S1828" s="140" t="str">
        <f t="shared" si="284"/>
        <v>0</v>
      </c>
      <c r="T1828" s="144"/>
      <c r="U1828" s="106"/>
      <c r="V1828" s="142">
        <f t="shared" si="285"/>
        <v>0</v>
      </c>
      <c r="W1828" s="142">
        <f t="shared" si="286"/>
        <v>0</v>
      </c>
      <c r="X1828" s="108">
        <f t="shared" si="287"/>
        <v>0</v>
      </c>
      <c r="Y1828" s="108">
        <f t="shared" si="288"/>
        <v>0</v>
      </c>
      <c r="Z1828" s="108">
        <f t="shared" si="289"/>
        <v>0</v>
      </c>
      <c r="AA1828" s="151"/>
      <c r="AB1828" s="47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</row>
    <row r="1829" s="4" customFormat="1" ht="19" customHeight="1" spans="1:67">
      <c r="A1829" s="94">
        <f t="shared" si="280"/>
        <v>1828</v>
      </c>
      <c r="B1829" s="95"/>
      <c r="C1829" s="69"/>
      <c r="D1829" s="16"/>
      <c r="E1829" s="69"/>
      <c r="F1829" s="128"/>
      <c r="G1829" s="124" t="e">
        <f>VLOOKUP(F1829,[2]零件成本10.26!$B$2:$C$7802,2,0)</f>
        <v>#N/A</v>
      </c>
      <c r="H1829" s="16"/>
      <c r="I1829" s="128" t="str">
        <f t="shared" si="281"/>
        <v/>
      </c>
      <c r="J1829" s="16"/>
      <c r="K1829" s="128"/>
      <c r="L1829" s="16"/>
      <c r="M1829" s="69"/>
      <c r="N1829" s="69"/>
      <c r="O1829" s="69"/>
      <c r="P1829" s="100">
        <f t="shared" si="282"/>
        <v>0</v>
      </c>
      <c r="Q1829" s="146"/>
      <c r="R1829" s="140" t="str">
        <f t="shared" si="283"/>
        <v>0</v>
      </c>
      <c r="S1829" s="140" t="str">
        <f t="shared" si="284"/>
        <v>0</v>
      </c>
      <c r="T1829" s="144"/>
      <c r="U1829" s="106"/>
      <c r="V1829" s="142">
        <f t="shared" si="285"/>
        <v>0</v>
      </c>
      <c r="W1829" s="142">
        <f t="shared" si="286"/>
        <v>0</v>
      </c>
      <c r="X1829" s="108">
        <f t="shared" si="287"/>
        <v>0</v>
      </c>
      <c r="Y1829" s="108">
        <f t="shared" si="288"/>
        <v>0</v>
      </c>
      <c r="Z1829" s="108">
        <f t="shared" si="289"/>
        <v>0</v>
      </c>
      <c r="AA1829" s="151"/>
      <c r="AB1829" s="47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</row>
    <row r="1830" s="4" customFormat="1" ht="19" customHeight="1" spans="1:67">
      <c r="A1830" s="94">
        <f t="shared" si="280"/>
        <v>1829</v>
      </c>
      <c r="B1830" s="95"/>
      <c r="C1830" s="69"/>
      <c r="D1830" s="16"/>
      <c r="E1830" s="69"/>
      <c r="F1830" s="128"/>
      <c r="G1830" s="124" t="e">
        <f>VLOOKUP(F1830,[2]零件成本10.26!$B$2:$C$7802,2,0)</f>
        <v>#N/A</v>
      </c>
      <c r="H1830" s="16"/>
      <c r="I1830" s="128" t="str">
        <f t="shared" si="281"/>
        <v/>
      </c>
      <c r="J1830" s="16"/>
      <c r="K1830" s="128"/>
      <c r="L1830" s="16"/>
      <c r="M1830" s="69"/>
      <c r="N1830" s="69"/>
      <c r="O1830" s="69"/>
      <c r="P1830" s="100">
        <f t="shared" si="282"/>
        <v>0</v>
      </c>
      <c r="Q1830" s="146"/>
      <c r="R1830" s="140" t="str">
        <f t="shared" si="283"/>
        <v>0</v>
      </c>
      <c r="S1830" s="140" t="str">
        <f t="shared" si="284"/>
        <v>0</v>
      </c>
      <c r="T1830" s="144"/>
      <c r="U1830" s="106"/>
      <c r="V1830" s="142">
        <f t="shared" si="285"/>
        <v>0</v>
      </c>
      <c r="W1830" s="142">
        <f t="shared" si="286"/>
        <v>0</v>
      </c>
      <c r="X1830" s="108">
        <f t="shared" si="287"/>
        <v>0</v>
      </c>
      <c r="Y1830" s="108">
        <f t="shared" si="288"/>
        <v>0</v>
      </c>
      <c r="Z1830" s="108">
        <f t="shared" si="289"/>
        <v>0</v>
      </c>
      <c r="AA1830" s="151"/>
      <c r="AB1830" s="47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</row>
    <row r="1831" s="4" customFormat="1" ht="19" customHeight="1" spans="1:67">
      <c r="A1831" s="94">
        <f t="shared" si="280"/>
        <v>1830</v>
      </c>
      <c r="B1831" s="95"/>
      <c r="C1831" s="69"/>
      <c r="D1831" s="16"/>
      <c r="E1831" s="69"/>
      <c r="F1831" s="128"/>
      <c r="G1831" s="124" t="e">
        <f>VLOOKUP(F1831,[2]零件成本10.26!$B$2:$C$7802,2,0)</f>
        <v>#N/A</v>
      </c>
      <c r="H1831" s="16"/>
      <c r="I1831" s="128" t="str">
        <f t="shared" si="281"/>
        <v/>
      </c>
      <c r="J1831" s="16"/>
      <c r="K1831" s="128"/>
      <c r="L1831" s="16"/>
      <c r="M1831" s="69"/>
      <c r="N1831" s="69"/>
      <c r="O1831" s="69"/>
      <c r="P1831" s="100">
        <f t="shared" si="282"/>
        <v>0</v>
      </c>
      <c r="Q1831" s="146"/>
      <c r="R1831" s="140" t="str">
        <f t="shared" si="283"/>
        <v>0</v>
      </c>
      <c r="S1831" s="140" t="str">
        <f t="shared" si="284"/>
        <v>0</v>
      </c>
      <c r="T1831" s="144"/>
      <c r="U1831" s="106"/>
      <c r="V1831" s="142">
        <f t="shared" si="285"/>
        <v>0</v>
      </c>
      <c r="W1831" s="142">
        <f t="shared" si="286"/>
        <v>0</v>
      </c>
      <c r="X1831" s="108">
        <f t="shared" si="287"/>
        <v>0</v>
      </c>
      <c r="Y1831" s="108">
        <f t="shared" si="288"/>
        <v>0</v>
      </c>
      <c r="Z1831" s="108">
        <f t="shared" si="289"/>
        <v>0</v>
      </c>
      <c r="AA1831" s="151"/>
      <c r="AB1831" s="47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</row>
    <row r="1832" s="4" customFormat="1" ht="19" customHeight="1" spans="1:67">
      <c r="A1832" s="94">
        <f t="shared" si="280"/>
        <v>1831</v>
      </c>
      <c r="B1832" s="95"/>
      <c r="C1832" s="69"/>
      <c r="D1832" s="16"/>
      <c r="E1832" s="69"/>
      <c r="F1832" s="128"/>
      <c r="G1832" s="124" t="e">
        <f>VLOOKUP(F1832,[2]零件成本10.26!$B$2:$C$7802,2,0)</f>
        <v>#N/A</v>
      </c>
      <c r="H1832" s="16"/>
      <c r="I1832" s="128" t="str">
        <f t="shared" si="281"/>
        <v/>
      </c>
      <c r="J1832" s="16"/>
      <c r="K1832" s="128"/>
      <c r="L1832" s="16"/>
      <c r="M1832" s="69"/>
      <c r="N1832" s="69"/>
      <c r="O1832" s="69"/>
      <c r="P1832" s="100">
        <f t="shared" si="282"/>
        <v>0</v>
      </c>
      <c r="Q1832" s="146"/>
      <c r="R1832" s="140" t="str">
        <f t="shared" si="283"/>
        <v>0</v>
      </c>
      <c r="S1832" s="140" t="str">
        <f t="shared" si="284"/>
        <v>0</v>
      </c>
      <c r="T1832" s="144"/>
      <c r="U1832" s="106"/>
      <c r="V1832" s="142">
        <f t="shared" si="285"/>
        <v>0</v>
      </c>
      <c r="W1832" s="142">
        <f t="shared" si="286"/>
        <v>0</v>
      </c>
      <c r="X1832" s="108">
        <f t="shared" si="287"/>
        <v>0</v>
      </c>
      <c r="Y1832" s="108">
        <f t="shared" si="288"/>
        <v>0</v>
      </c>
      <c r="Z1832" s="108">
        <f t="shared" si="289"/>
        <v>0</v>
      </c>
      <c r="AA1832" s="151"/>
      <c r="AB1832" s="47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</row>
    <row r="1833" s="4" customFormat="1" ht="19" customHeight="1" spans="1:67">
      <c r="A1833" s="94">
        <f t="shared" si="280"/>
        <v>1832</v>
      </c>
      <c r="B1833" s="95"/>
      <c r="C1833" s="69"/>
      <c r="D1833" s="16"/>
      <c r="E1833" s="69"/>
      <c r="F1833" s="128"/>
      <c r="G1833" s="124" t="e">
        <f>VLOOKUP(F1833,[2]零件成本10.26!$B$2:$C$7802,2,0)</f>
        <v>#N/A</v>
      </c>
      <c r="H1833" s="16"/>
      <c r="I1833" s="128" t="str">
        <f t="shared" si="281"/>
        <v/>
      </c>
      <c r="J1833" s="16"/>
      <c r="K1833" s="128"/>
      <c r="L1833" s="16"/>
      <c r="M1833" s="69"/>
      <c r="N1833" s="69"/>
      <c r="O1833" s="69"/>
      <c r="P1833" s="100">
        <f t="shared" si="282"/>
        <v>0</v>
      </c>
      <c r="Q1833" s="146"/>
      <c r="R1833" s="140" t="str">
        <f t="shared" si="283"/>
        <v>0</v>
      </c>
      <c r="S1833" s="140" t="str">
        <f t="shared" si="284"/>
        <v>0</v>
      </c>
      <c r="T1833" s="144"/>
      <c r="U1833" s="106"/>
      <c r="V1833" s="142">
        <f t="shared" si="285"/>
        <v>0</v>
      </c>
      <c r="W1833" s="142">
        <f t="shared" si="286"/>
        <v>0</v>
      </c>
      <c r="X1833" s="108">
        <f t="shared" si="287"/>
        <v>0</v>
      </c>
      <c r="Y1833" s="108">
        <f t="shared" si="288"/>
        <v>0</v>
      </c>
      <c r="Z1833" s="108">
        <f t="shared" si="289"/>
        <v>0</v>
      </c>
      <c r="AA1833" s="151"/>
      <c r="AB1833" s="47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</row>
    <row r="1834" s="4" customFormat="1" ht="19" customHeight="1" spans="1:67">
      <c r="A1834" s="94">
        <f t="shared" si="280"/>
        <v>1833</v>
      </c>
      <c r="B1834" s="95"/>
      <c r="C1834" s="69"/>
      <c r="D1834" s="16"/>
      <c r="E1834" s="69"/>
      <c r="F1834" s="128"/>
      <c r="G1834" s="124" t="e">
        <f>VLOOKUP(F1834,[2]零件成本10.26!$B$2:$C$7802,2,0)</f>
        <v>#N/A</v>
      </c>
      <c r="H1834" s="16"/>
      <c r="I1834" s="128" t="str">
        <f t="shared" si="281"/>
        <v/>
      </c>
      <c r="J1834" s="16"/>
      <c r="K1834" s="128"/>
      <c r="L1834" s="16"/>
      <c r="M1834" s="69"/>
      <c r="N1834" s="69"/>
      <c r="O1834" s="69"/>
      <c r="P1834" s="100">
        <f t="shared" si="282"/>
        <v>0</v>
      </c>
      <c r="Q1834" s="146"/>
      <c r="R1834" s="140" t="str">
        <f t="shared" si="283"/>
        <v>0</v>
      </c>
      <c r="S1834" s="140" t="str">
        <f t="shared" si="284"/>
        <v>0</v>
      </c>
      <c r="T1834" s="144"/>
      <c r="U1834" s="106"/>
      <c r="V1834" s="142">
        <f t="shared" si="285"/>
        <v>0</v>
      </c>
      <c r="W1834" s="142">
        <f t="shared" si="286"/>
        <v>0</v>
      </c>
      <c r="X1834" s="108">
        <f t="shared" si="287"/>
        <v>0</v>
      </c>
      <c r="Y1834" s="108">
        <f t="shared" si="288"/>
        <v>0</v>
      </c>
      <c r="Z1834" s="108">
        <f t="shared" si="289"/>
        <v>0</v>
      </c>
      <c r="AA1834" s="151"/>
      <c r="AB1834" s="47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</row>
    <row r="1835" s="4" customFormat="1" ht="19" customHeight="1" spans="1:67">
      <c r="A1835" s="94">
        <f t="shared" si="280"/>
        <v>1834</v>
      </c>
      <c r="B1835" s="95"/>
      <c r="C1835" s="69"/>
      <c r="D1835" s="16"/>
      <c r="E1835" s="69"/>
      <c r="F1835" s="128"/>
      <c r="G1835" s="124" t="e">
        <f>VLOOKUP(F1835,[2]零件成本10.26!$B$2:$C$7802,2,0)</f>
        <v>#N/A</v>
      </c>
      <c r="H1835" s="16"/>
      <c r="I1835" s="128" t="str">
        <f t="shared" si="281"/>
        <v/>
      </c>
      <c r="J1835" s="16"/>
      <c r="K1835" s="128"/>
      <c r="L1835" s="16"/>
      <c r="M1835" s="69"/>
      <c r="N1835" s="69"/>
      <c r="O1835" s="69"/>
      <c r="P1835" s="100">
        <f t="shared" si="282"/>
        <v>0</v>
      </c>
      <c r="Q1835" s="146"/>
      <c r="R1835" s="140" t="str">
        <f t="shared" si="283"/>
        <v>0</v>
      </c>
      <c r="S1835" s="140" t="str">
        <f t="shared" si="284"/>
        <v>0</v>
      </c>
      <c r="T1835" s="144"/>
      <c r="U1835" s="106"/>
      <c r="V1835" s="142">
        <f t="shared" si="285"/>
        <v>0</v>
      </c>
      <c r="W1835" s="142">
        <f t="shared" si="286"/>
        <v>0</v>
      </c>
      <c r="X1835" s="108">
        <f t="shared" si="287"/>
        <v>0</v>
      </c>
      <c r="Y1835" s="108">
        <f t="shared" si="288"/>
        <v>0</v>
      </c>
      <c r="Z1835" s="108">
        <f t="shared" si="289"/>
        <v>0</v>
      </c>
      <c r="AA1835" s="151"/>
      <c r="AB1835" s="47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</row>
    <row r="1836" s="4" customFormat="1" ht="19" customHeight="1" spans="1:67">
      <c r="A1836" s="94">
        <f t="shared" si="280"/>
        <v>1835</v>
      </c>
      <c r="B1836" s="95"/>
      <c r="C1836" s="69"/>
      <c r="D1836" s="16"/>
      <c r="E1836" s="69"/>
      <c r="F1836" s="128"/>
      <c r="G1836" s="124" t="e">
        <f>VLOOKUP(F1836,[2]零件成本10.26!$B$2:$C$7802,2,0)</f>
        <v>#N/A</v>
      </c>
      <c r="H1836" s="16"/>
      <c r="I1836" s="128" t="str">
        <f t="shared" si="281"/>
        <v/>
      </c>
      <c r="J1836" s="16"/>
      <c r="K1836" s="128"/>
      <c r="L1836" s="16"/>
      <c r="M1836" s="69"/>
      <c r="N1836" s="69"/>
      <c r="O1836" s="69"/>
      <c r="P1836" s="100">
        <f t="shared" si="282"/>
        <v>0</v>
      </c>
      <c r="Q1836" s="146"/>
      <c r="R1836" s="140" t="str">
        <f t="shared" si="283"/>
        <v>0</v>
      </c>
      <c r="S1836" s="140" t="str">
        <f t="shared" si="284"/>
        <v>0</v>
      </c>
      <c r="T1836" s="144"/>
      <c r="U1836" s="106"/>
      <c r="V1836" s="142">
        <f t="shared" si="285"/>
        <v>0</v>
      </c>
      <c r="W1836" s="142">
        <f t="shared" si="286"/>
        <v>0</v>
      </c>
      <c r="X1836" s="108">
        <f t="shared" si="287"/>
        <v>0</v>
      </c>
      <c r="Y1836" s="108">
        <f t="shared" si="288"/>
        <v>0</v>
      </c>
      <c r="Z1836" s="108">
        <f t="shared" si="289"/>
        <v>0</v>
      </c>
      <c r="AA1836" s="151"/>
      <c r="AB1836" s="47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</row>
    <row r="1837" s="4" customFormat="1" ht="19" customHeight="1" spans="1:67">
      <c r="A1837" s="94">
        <f t="shared" si="280"/>
        <v>1836</v>
      </c>
      <c r="B1837" s="95"/>
      <c r="C1837" s="69"/>
      <c r="D1837" s="16"/>
      <c r="E1837" s="69"/>
      <c r="F1837" s="128"/>
      <c r="G1837" s="124" t="e">
        <f>VLOOKUP(F1837,[2]零件成本10.26!$B$2:$C$7802,2,0)</f>
        <v>#N/A</v>
      </c>
      <c r="H1837" s="16"/>
      <c r="I1837" s="128" t="str">
        <f t="shared" si="281"/>
        <v/>
      </c>
      <c r="J1837" s="16"/>
      <c r="K1837" s="128"/>
      <c r="L1837" s="16"/>
      <c r="M1837" s="69"/>
      <c r="N1837" s="69"/>
      <c r="O1837" s="69"/>
      <c r="P1837" s="100">
        <f t="shared" si="282"/>
        <v>0</v>
      </c>
      <c r="Q1837" s="146"/>
      <c r="R1837" s="140" t="str">
        <f t="shared" si="283"/>
        <v>0</v>
      </c>
      <c r="S1837" s="140" t="str">
        <f t="shared" si="284"/>
        <v>0</v>
      </c>
      <c r="T1837" s="144"/>
      <c r="U1837" s="106"/>
      <c r="V1837" s="142">
        <f t="shared" si="285"/>
        <v>0</v>
      </c>
      <c r="W1837" s="142">
        <f t="shared" si="286"/>
        <v>0</v>
      </c>
      <c r="X1837" s="108">
        <f t="shared" si="287"/>
        <v>0</v>
      </c>
      <c r="Y1837" s="108">
        <f t="shared" si="288"/>
        <v>0</v>
      </c>
      <c r="Z1837" s="108">
        <f t="shared" si="289"/>
        <v>0</v>
      </c>
      <c r="AA1837" s="151"/>
      <c r="AB1837" s="47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</row>
    <row r="1838" s="4" customFormat="1" ht="19" customHeight="1" spans="1:67">
      <c r="A1838" s="94">
        <f t="shared" si="280"/>
        <v>1837</v>
      </c>
      <c r="B1838" s="95"/>
      <c r="C1838" s="69"/>
      <c r="D1838" s="16"/>
      <c r="E1838" s="69"/>
      <c r="F1838" s="128"/>
      <c r="G1838" s="124" t="e">
        <f>VLOOKUP(F1838,[2]零件成本10.26!$B$2:$C$7802,2,0)</f>
        <v>#N/A</v>
      </c>
      <c r="H1838" s="16"/>
      <c r="I1838" s="128" t="str">
        <f t="shared" si="281"/>
        <v/>
      </c>
      <c r="J1838" s="16"/>
      <c r="K1838" s="128"/>
      <c r="L1838" s="16"/>
      <c r="M1838" s="69"/>
      <c r="N1838" s="69"/>
      <c r="O1838" s="69"/>
      <c r="P1838" s="100">
        <f t="shared" si="282"/>
        <v>0</v>
      </c>
      <c r="Q1838" s="146"/>
      <c r="R1838" s="140" t="str">
        <f t="shared" si="283"/>
        <v>0</v>
      </c>
      <c r="S1838" s="140" t="str">
        <f t="shared" si="284"/>
        <v>0</v>
      </c>
      <c r="T1838" s="144"/>
      <c r="U1838" s="106"/>
      <c r="V1838" s="142">
        <f t="shared" si="285"/>
        <v>0</v>
      </c>
      <c r="W1838" s="142">
        <f t="shared" si="286"/>
        <v>0</v>
      </c>
      <c r="X1838" s="108">
        <f t="shared" si="287"/>
        <v>0</v>
      </c>
      <c r="Y1838" s="108">
        <f t="shared" si="288"/>
        <v>0</v>
      </c>
      <c r="Z1838" s="108">
        <f t="shared" si="289"/>
        <v>0</v>
      </c>
      <c r="AA1838" s="151"/>
      <c r="AB1838" s="47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</row>
    <row r="1839" s="4" customFormat="1" ht="19" customHeight="1" spans="1:67">
      <c r="A1839" s="94">
        <f t="shared" si="280"/>
        <v>1838</v>
      </c>
      <c r="B1839" s="95"/>
      <c r="C1839" s="69"/>
      <c r="D1839" s="16"/>
      <c r="E1839" s="69"/>
      <c r="F1839" s="128"/>
      <c r="G1839" s="124" t="e">
        <f>VLOOKUP(F1839,[2]零件成本10.26!$B$2:$C$7802,2,0)</f>
        <v>#N/A</v>
      </c>
      <c r="H1839" s="16"/>
      <c r="I1839" s="128" t="str">
        <f t="shared" si="281"/>
        <v/>
      </c>
      <c r="J1839" s="16"/>
      <c r="K1839" s="128"/>
      <c r="L1839" s="16"/>
      <c r="M1839" s="69"/>
      <c r="N1839" s="69"/>
      <c r="O1839" s="69"/>
      <c r="P1839" s="100">
        <f t="shared" si="282"/>
        <v>0</v>
      </c>
      <c r="Q1839" s="146"/>
      <c r="R1839" s="140" t="str">
        <f t="shared" si="283"/>
        <v>0</v>
      </c>
      <c r="S1839" s="140" t="str">
        <f t="shared" si="284"/>
        <v>0</v>
      </c>
      <c r="T1839" s="144"/>
      <c r="U1839" s="106"/>
      <c r="V1839" s="142">
        <f t="shared" si="285"/>
        <v>0</v>
      </c>
      <c r="W1839" s="142">
        <f t="shared" si="286"/>
        <v>0</v>
      </c>
      <c r="X1839" s="108">
        <f t="shared" si="287"/>
        <v>0</v>
      </c>
      <c r="Y1839" s="108">
        <f t="shared" si="288"/>
        <v>0</v>
      </c>
      <c r="Z1839" s="108">
        <f t="shared" si="289"/>
        <v>0</v>
      </c>
      <c r="AA1839" s="151"/>
      <c r="AB1839" s="47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</row>
    <row r="1840" s="4" customFormat="1" ht="19" customHeight="1" spans="1:67">
      <c r="A1840" s="94">
        <f t="shared" si="280"/>
        <v>1839</v>
      </c>
      <c r="B1840" s="95"/>
      <c r="C1840" s="69"/>
      <c r="D1840" s="16"/>
      <c r="E1840" s="69"/>
      <c r="F1840" s="128"/>
      <c r="G1840" s="124" t="e">
        <f>VLOOKUP(F1840,[2]零件成本10.26!$B$2:$C$7802,2,0)</f>
        <v>#N/A</v>
      </c>
      <c r="H1840" s="16"/>
      <c r="I1840" s="128" t="str">
        <f t="shared" si="281"/>
        <v/>
      </c>
      <c r="J1840" s="16"/>
      <c r="K1840" s="128"/>
      <c r="L1840" s="16"/>
      <c r="M1840" s="69"/>
      <c r="N1840" s="69"/>
      <c r="O1840" s="69"/>
      <c r="P1840" s="100">
        <f t="shared" si="282"/>
        <v>0</v>
      </c>
      <c r="Q1840" s="146"/>
      <c r="R1840" s="140" t="str">
        <f t="shared" si="283"/>
        <v>0</v>
      </c>
      <c r="S1840" s="140" t="str">
        <f t="shared" si="284"/>
        <v>0</v>
      </c>
      <c r="T1840" s="144"/>
      <c r="U1840" s="106"/>
      <c r="V1840" s="142">
        <f t="shared" si="285"/>
        <v>0</v>
      </c>
      <c r="W1840" s="142">
        <f t="shared" si="286"/>
        <v>0</v>
      </c>
      <c r="X1840" s="108">
        <f t="shared" si="287"/>
        <v>0</v>
      </c>
      <c r="Y1840" s="108">
        <f t="shared" si="288"/>
        <v>0</v>
      </c>
      <c r="Z1840" s="108">
        <f t="shared" si="289"/>
        <v>0</v>
      </c>
      <c r="AA1840" s="151"/>
      <c r="AB1840" s="47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</row>
    <row r="1841" s="4" customFormat="1" ht="19" customHeight="1" spans="1:67">
      <c r="A1841" s="94">
        <f t="shared" si="280"/>
        <v>1840</v>
      </c>
      <c r="B1841" s="95"/>
      <c r="C1841" s="69"/>
      <c r="D1841" s="16"/>
      <c r="E1841" s="69"/>
      <c r="F1841" s="128"/>
      <c r="G1841" s="124" t="e">
        <f>VLOOKUP(F1841,[2]零件成本10.26!$B$2:$C$7802,2,0)</f>
        <v>#N/A</v>
      </c>
      <c r="H1841" s="16"/>
      <c r="I1841" s="128" t="str">
        <f t="shared" si="281"/>
        <v/>
      </c>
      <c r="J1841" s="16"/>
      <c r="K1841" s="128"/>
      <c r="L1841" s="16"/>
      <c r="M1841" s="69"/>
      <c r="N1841" s="69"/>
      <c r="O1841" s="69"/>
      <c r="P1841" s="100">
        <f t="shared" si="282"/>
        <v>0</v>
      </c>
      <c r="Q1841" s="146"/>
      <c r="R1841" s="140" t="str">
        <f t="shared" si="283"/>
        <v>0</v>
      </c>
      <c r="S1841" s="140" t="str">
        <f t="shared" si="284"/>
        <v>0</v>
      </c>
      <c r="T1841" s="144"/>
      <c r="U1841" s="106"/>
      <c r="V1841" s="142">
        <f t="shared" si="285"/>
        <v>0</v>
      </c>
      <c r="W1841" s="142">
        <f t="shared" si="286"/>
        <v>0</v>
      </c>
      <c r="X1841" s="108">
        <f t="shared" si="287"/>
        <v>0</v>
      </c>
      <c r="Y1841" s="108">
        <f t="shared" si="288"/>
        <v>0</v>
      </c>
      <c r="Z1841" s="108">
        <f t="shared" si="289"/>
        <v>0</v>
      </c>
      <c r="AA1841" s="151"/>
      <c r="AB1841" s="47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</row>
    <row r="1842" s="4" customFormat="1" ht="19" customHeight="1" spans="1:67">
      <c r="A1842" s="94">
        <f t="shared" si="280"/>
        <v>1841</v>
      </c>
      <c r="B1842" s="95"/>
      <c r="C1842" s="69"/>
      <c r="D1842" s="16"/>
      <c r="E1842" s="69"/>
      <c r="F1842" s="128"/>
      <c r="G1842" s="124" t="e">
        <f>VLOOKUP(F1842,[2]零件成本10.26!$B$2:$C$7802,2,0)</f>
        <v>#N/A</v>
      </c>
      <c r="H1842" s="16"/>
      <c r="I1842" s="128" t="str">
        <f t="shared" si="281"/>
        <v/>
      </c>
      <c r="J1842" s="16"/>
      <c r="K1842" s="128"/>
      <c r="L1842" s="16"/>
      <c r="M1842" s="69"/>
      <c r="N1842" s="69"/>
      <c r="O1842" s="69"/>
      <c r="P1842" s="100">
        <f t="shared" si="282"/>
        <v>0</v>
      </c>
      <c r="Q1842" s="146"/>
      <c r="R1842" s="140" t="str">
        <f t="shared" si="283"/>
        <v>0</v>
      </c>
      <c r="S1842" s="140" t="str">
        <f t="shared" si="284"/>
        <v>0</v>
      </c>
      <c r="T1842" s="144"/>
      <c r="U1842" s="106"/>
      <c r="V1842" s="142">
        <f t="shared" si="285"/>
        <v>0</v>
      </c>
      <c r="W1842" s="142">
        <f t="shared" si="286"/>
        <v>0</v>
      </c>
      <c r="X1842" s="108">
        <f t="shared" si="287"/>
        <v>0</v>
      </c>
      <c r="Y1842" s="108">
        <f t="shared" si="288"/>
        <v>0</v>
      </c>
      <c r="Z1842" s="108">
        <f t="shared" si="289"/>
        <v>0</v>
      </c>
      <c r="AA1842" s="151"/>
      <c r="AB1842" s="47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</row>
    <row r="1843" s="4" customFormat="1" ht="19" customHeight="1" spans="1:67">
      <c r="A1843" s="94">
        <f t="shared" si="280"/>
        <v>1842</v>
      </c>
      <c r="B1843" s="95"/>
      <c r="C1843" s="69"/>
      <c r="D1843" s="16"/>
      <c r="E1843" s="69"/>
      <c r="F1843" s="128"/>
      <c r="G1843" s="124" t="e">
        <f>VLOOKUP(F1843,[2]零件成本10.26!$B$2:$C$7802,2,0)</f>
        <v>#N/A</v>
      </c>
      <c r="H1843" s="16"/>
      <c r="I1843" s="128" t="str">
        <f t="shared" si="281"/>
        <v/>
      </c>
      <c r="J1843" s="16"/>
      <c r="K1843" s="128"/>
      <c r="L1843" s="16"/>
      <c r="M1843" s="69"/>
      <c r="N1843" s="69"/>
      <c r="O1843" s="69"/>
      <c r="P1843" s="100">
        <f t="shared" si="282"/>
        <v>0</v>
      </c>
      <c r="Q1843" s="146"/>
      <c r="R1843" s="140" t="str">
        <f t="shared" si="283"/>
        <v>0</v>
      </c>
      <c r="S1843" s="140" t="str">
        <f t="shared" si="284"/>
        <v>0</v>
      </c>
      <c r="T1843" s="144"/>
      <c r="U1843" s="106"/>
      <c r="V1843" s="142">
        <f t="shared" si="285"/>
        <v>0</v>
      </c>
      <c r="W1843" s="142">
        <f t="shared" si="286"/>
        <v>0</v>
      </c>
      <c r="X1843" s="108">
        <f t="shared" si="287"/>
        <v>0</v>
      </c>
      <c r="Y1843" s="108">
        <f t="shared" si="288"/>
        <v>0</v>
      </c>
      <c r="Z1843" s="108">
        <f t="shared" si="289"/>
        <v>0</v>
      </c>
      <c r="AA1843" s="151"/>
      <c r="AB1843" s="47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</row>
    <row r="1844" s="4" customFormat="1" ht="19" customHeight="1" spans="1:67">
      <c r="A1844" s="94">
        <f t="shared" si="280"/>
        <v>1843</v>
      </c>
      <c r="B1844" s="95"/>
      <c r="C1844" s="69"/>
      <c r="D1844" s="16"/>
      <c r="E1844" s="69"/>
      <c r="F1844" s="128"/>
      <c r="G1844" s="124" t="e">
        <f>VLOOKUP(F1844,[2]零件成本10.26!$B$2:$C$7802,2,0)</f>
        <v>#N/A</v>
      </c>
      <c r="H1844" s="16"/>
      <c r="I1844" s="128" t="str">
        <f t="shared" si="281"/>
        <v/>
      </c>
      <c r="J1844" s="16"/>
      <c r="K1844" s="128"/>
      <c r="L1844" s="16"/>
      <c r="M1844" s="69"/>
      <c r="N1844" s="69"/>
      <c r="O1844" s="69"/>
      <c r="P1844" s="100">
        <f t="shared" si="282"/>
        <v>0</v>
      </c>
      <c r="Q1844" s="146"/>
      <c r="R1844" s="140" t="str">
        <f t="shared" si="283"/>
        <v>0</v>
      </c>
      <c r="S1844" s="140" t="str">
        <f t="shared" si="284"/>
        <v>0</v>
      </c>
      <c r="T1844" s="144"/>
      <c r="U1844" s="106"/>
      <c r="V1844" s="142">
        <f t="shared" si="285"/>
        <v>0</v>
      </c>
      <c r="W1844" s="142">
        <f t="shared" si="286"/>
        <v>0</v>
      </c>
      <c r="X1844" s="108">
        <f t="shared" si="287"/>
        <v>0</v>
      </c>
      <c r="Y1844" s="108">
        <f t="shared" si="288"/>
        <v>0</v>
      </c>
      <c r="Z1844" s="108">
        <f t="shared" si="289"/>
        <v>0</v>
      </c>
      <c r="AA1844" s="151"/>
      <c r="AB1844" s="47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</row>
    <row r="1845" s="4" customFormat="1" ht="19" customHeight="1" spans="1:67">
      <c r="A1845" s="94">
        <f t="shared" si="280"/>
        <v>1844</v>
      </c>
      <c r="B1845" s="95"/>
      <c r="C1845" s="69"/>
      <c r="D1845" s="16"/>
      <c r="E1845" s="69"/>
      <c r="F1845" s="128"/>
      <c r="G1845" s="124" t="e">
        <f>VLOOKUP(F1845,[2]零件成本10.26!$B$2:$C$7802,2,0)</f>
        <v>#N/A</v>
      </c>
      <c r="H1845" s="16"/>
      <c r="I1845" s="128" t="str">
        <f t="shared" si="281"/>
        <v/>
      </c>
      <c r="J1845" s="16"/>
      <c r="K1845" s="128"/>
      <c r="L1845" s="16"/>
      <c r="M1845" s="69"/>
      <c r="N1845" s="69"/>
      <c r="O1845" s="69"/>
      <c r="P1845" s="100">
        <f t="shared" si="282"/>
        <v>0</v>
      </c>
      <c r="Q1845" s="146"/>
      <c r="R1845" s="140" t="str">
        <f t="shared" si="283"/>
        <v>0</v>
      </c>
      <c r="S1845" s="140" t="str">
        <f t="shared" si="284"/>
        <v>0</v>
      </c>
      <c r="T1845" s="144"/>
      <c r="U1845" s="106"/>
      <c r="V1845" s="142">
        <f t="shared" si="285"/>
        <v>0</v>
      </c>
      <c r="W1845" s="142">
        <f t="shared" si="286"/>
        <v>0</v>
      </c>
      <c r="X1845" s="108">
        <f t="shared" si="287"/>
        <v>0</v>
      </c>
      <c r="Y1845" s="108">
        <f t="shared" si="288"/>
        <v>0</v>
      </c>
      <c r="Z1845" s="108">
        <f t="shared" si="289"/>
        <v>0</v>
      </c>
      <c r="AA1845" s="151"/>
      <c r="AB1845" s="47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</row>
    <row r="1846" s="4" customFormat="1" ht="19" customHeight="1" spans="1:67">
      <c r="A1846" s="94">
        <f t="shared" si="280"/>
        <v>1845</v>
      </c>
      <c r="B1846" s="95"/>
      <c r="C1846" s="69"/>
      <c r="D1846" s="16"/>
      <c r="E1846" s="69"/>
      <c r="F1846" s="128"/>
      <c r="G1846" s="124" t="e">
        <f>VLOOKUP(F1846,[2]零件成本10.26!$B$2:$C$7802,2,0)</f>
        <v>#N/A</v>
      </c>
      <c r="H1846" s="16"/>
      <c r="I1846" s="128" t="str">
        <f t="shared" si="281"/>
        <v/>
      </c>
      <c r="J1846" s="16"/>
      <c r="K1846" s="128"/>
      <c r="L1846" s="16"/>
      <c r="M1846" s="69"/>
      <c r="N1846" s="69"/>
      <c r="O1846" s="69"/>
      <c r="P1846" s="100">
        <f t="shared" si="282"/>
        <v>0</v>
      </c>
      <c r="Q1846" s="146"/>
      <c r="R1846" s="140" t="str">
        <f t="shared" si="283"/>
        <v>0</v>
      </c>
      <c r="S1846" s="140" t="str">
        <f t="shared" si="284"/>
        <v>0</v>
      </c>
      <c r="T1846" s="144"/>
      <c r="U1846" s="106"/>
      <c r="V1846" s="142">
        <f t="shared" si="285"/>
        <v>0</v>
      </c>
      <c r="W1846" s="142">
        <f t="shared" si="286"/>
        <v>0</v>
      </c>
      <c r="X1846" s="108">
        <f t="shared" si="287"/>
        <v>0</v>
      </c>
      <c r="Y1846" s="108">
        <f t="shared" si="288"/>
        <v>0</v>
      </c>
      <c r="Z1846" s="108">
        <f t="shared" si="289"/>
        <v>0</v>
      </c>
      <c r="AA1846" s="151"/>
      <c r="AB1846" s="47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</row>
    <row r="1847" s="4" customFormat="1" ht="19" customHeight="1" spans="1:67">
      <c r="A1847" s="94">
        <f t="shared" si="280"/>
        <v>1846</v>
      </c>
      <c r="B1847" s="95"/>
      <c r="C1847" s="69"/>
      <c r="D1847" s="16"/>
      <c r="E1847" s="69"/>
      <c r="F1847" s="128"/>
      <c r="G1847" s="124" t="e">
        <f>VLOOKUP(F1847,[2]零件成本10.26!$B$2:$C$7802,2,0)</f>
        <v>#N/A</v>
      </c>
      <c r="H1847" s="16"/>
      <c r="I1847" s="128" t="str">
        <f t="shared" si="281"/>
        <v/>
      </c>
      <c r="J1847" s="16"/>
      <c r="K1847" s="128"/>
      <c r="L1847" s="16"/>
      <c r="M1847" s="69"/>
      <c r="N1847" s="69"/>
      <c r="O1847" s="69"/>
      <c r="P1847" s="100">
        <f t="shared" si="282"/>
        <v>0</v>
      </c>
      <c r="Q1847" s="146"/>
      <c r="R1847" s="140" t="str">
        <f t="shared" si="283"/>
        <v>0</v>
      </c>
      <c r="S1847" s="140" t="str">
        <f t="shared" si="284"/>
        <v>0</v>
      </c>
      <c r="T1847" s="144"/>
      <c r="U1847" s="106"/>
      <c r="V1847" s="142">
        <f t="shared" si="285"/>
        <v>0</v>
      </c>
      <c r="W1847" s="142">
        <f t="shared" si="286"/>
        <v>0</v>
      </c>
      <c r="X1847" s="108">
        <f t="shared" si="287"/>
        <v>0</v>
      </c>
      <c r="Y1847" s="108">
        <f t="shared" si="288"/>
        <v>0</v>
      </c>
      <c r="Z1847" s="108">
        <f t="shared" si="289"/>
        <v>0</v>
      </c>
      <c r="AA1847" s="151"/>
      <c r="AB1847" s="47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</row>
    <row r="1848" s="4" customFormat="1" ht="19" customHeight="1" spans="1:67">
      <c r="A1848" s="94">
        <f t="shared" si="280"/>
        <v>1847</v>
      </c>
      <c r="B1848" s="95"/>
      <c r="C1848" s="69"/>
      <c r="D1848" s="16"/>
      <c r="E1848" s="69"/>
      <c r="F1848" s="128"/>
      <c r="G1848" s="124" t="e">
        <f>VLOOKUP(F1848,[2]零件成本10.26!$B$2:$C$7802,2,0)</f>
        <v>#N/A</v>
      </c>
      <c r="H1848" s="16"/>
      <c r="I1848" s="128" t="str">
        <f t="shared" si="281"/>
        <v/>
      </c>
      <c r="J1848" s="16"/>
      <c r="K1848" s="128"/>
      <c r="L1848" s="16"/>
      <c r="M1848" s="69"/>
      <c r="N1848" s="69"/>
      <c r="O1848" s="69"/>
      <c r="P1848" s="100">
        <f t="shared" si="282"/>
        <v>0</v>
      </c>
      <c r="Q1848" s="146"/>
      <c r="R1848" s="140" t="str">
        <f t="shared" si="283"/>
        <v>0</v>
      </c>
      <c r="S1848" s="140" t="str">
        <f t="shared" si="284"/>
        <v>0</v>
      </c>
      <c r="T1848" s="144"/>
      <c r="U1848" s="106"/>
      <c r="V1848" s="142">
        <f t="shared" si="285"/>
        <v>0</v>
      </c>
      <c r="W1848" s="142">
        <f t="shared" si="286"/>
        <v>0</v>
      </c>
      <c r="X1848" s="108">
        <f t="shared" si="287"/>
        <v>0</v>
      </c>
      <c r="Y1848" s="108">
        <f t="shared" si="288"/>
        <v>0</v>
      </c>
      <c r="Z1848" s="108">
        <f t="shared" si="289"/>
        <v>0</v>
      </c>
      <c r="AA1848" s="151"/>
      <c r="AB1848" s="47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</row>
    <row r="1849" s="4" customFormat="1" ht="19" customHeight="1" spans="1:67">
      <c r="A1849" s="94">
        <f t="shared" si="280"/>
        <v>1848</v>
      </c>
      <c r="B1849" s="95"/>
      <c r="C1849" s="69"/>
      <c r="D1849" s="16"/>
      <c r="E1849" s="69"/>
      <c r="F1849" s="128"/>
      <c r="G1849" s="124" t="e">
        <f>VLOOKUP(F1849,[2]零件成本10.26!$B$2:$C$7802,2,0)</f>
        <v>#N/A</v>
      </c>
      <c r="H1849" s="16"/>
      <c r="I1849" s="128" t="str">
        <f t="shared" si="281"/>
        <v/>
      </c>
      <c r="J1849" s="16"/>
      <c r="K1849" s="128"/>
      <c r="L1849" s="16"/>
      <c r="M1849" s="69"/>
      <c r="N1849" s="69"/>
      <c r="O1849" s="69"/>
      <c r="P1849" s="100">
        <f t="shared" si="282"/>
        <v>0</v>
      </c>
      <c r="Q1849" s="146"/>
      <c r="R1849" s="140" t="str">
        <f t="shared" si="283"/>
        <v>0</v>
      </c>
      <c r="S1849" s="140" t="str">
        <f t="shared" si="284"/>
        <v>0</v>
      </c>
      <c r="T1849" s="144"/>
      <c r="U1849" s="106"/>
      <c r="V1849" s="142">
        <f t="shared" si="285"/>
        <v>0</v>
      </c>
      <c r="W1849" s="142">
        <f t="shared" si="286"/>
        <v>0</v>
      </c>
      <c r="X1849" s="108">
        <f t="shared" si="287"/>
        <v>0</v>
      </c>
      <c r="Y1849" s="108">
        <f t="shared" si="288"/>
        <v>0</v>
      </c>
      <c r="Z1849" s="108">
        <f t="shared" si="289"/>
        <v>0</v>
      </c>
      <c r="AA1849" s="151"/>
      <c r="AB1849" s="47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</row>
    <row r="1850" s="4" customFormat="1" ht="19" customHeight="1" spans="1:67">
      <c r="A1850" s="94">
        <f t="shared" si="280"/>
        <v>1849</v>
      </c>
      <c r="B1850" s="95"/>
      <c r="C1850" s="69"/>
      <c r="D1850" s="16"/>
      <c r="E1850" s="69"/>
      <c r="F1850" s="128"/>
      <c r="G1850" s="124" t="e">
        <f>VLOOKUP(F1850,[2]零件成本10.26!$B$2:$C$7802,2,0)</f>
        <v>#N/A</v>
      </c>
      <c r="H1850" s="16"/>
      <c r="I1850" s="128" t="str">
        <f t="shared" si="281"/>
        <v/>
      </c>
      <c r="J1850" s="16"/>
      <c r="K1850" s="128"/>
      <c r="L1850" s="16"/>
      <c r="M1850" s="69"/>
      <c r="N1850" s="69"/>
      <c r="O1850" s="69"/>
      <c r="P1850" s="100">
        <f t="shared" si="282"/>
        <v>0</v>
      </c>
      <c r="Q1850" s="146"/>
      <c r="R1850" s="140" t="str">
        <f t="shared" si="283"/>
        <v>0</v>
      </c>
      <c r="S1850" s="140" t="str">
        <f t="shared" si="284"/>
        <v>0</v>
      </c>
      <c r="T1850" s="144"/>
      <c r="U1850" s="106"/>
      <c r="V1850" s="142">
        <f t="shared" si="285"/>
        <v>0</v>
      </c>
      <c r="W1850" s="142">
        <f t="shared" si="286"/>
        <v>0</v>
      </c>
      <c r="X1850" s="108">
        <f t="shared" si="287"/>
        <v>0</v>
      </c>
      <c r="Y1850" s="108">
        <f t="shared" si="288"/>
        <v>0</v>
      </c>
      <c r="Z1850" s="108">
        <f t="shared" si="289"/>
        <v>0</v>
      </c>
      <c r="AA1850" s="151"/>
      <c r="AB1850" s="47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</row>
    <row r="1851" s="4" customFormat="1" ht="19" customHeight="1" spans="1:67">
      <c r="A1851" s="94">
        <f t="shared" si="280"/>
        <v>1850</v>
      </c>
      <c r="B1851" s="95"/>
      <c r="C1851" s="69"/>
      <c r="D1851" s="16"/>
      <c r="E1851" s="69"/>
      <c r="F1851" s="128"/>
      <c r="G1851" s="124" t="e">
        <f>VLOOKUP(F1851,[2]零件成本10.26!$B$2:$C$7802,2,0)</f>
        <v>#N/A</v>
      </c>
      <c r="H1851" s="16"/>
      <c r="I1851" s="128" t="str">
        <f t="shared" si="281"/>
        <v/>
      </c>
      <c r="J1851" s="16"/>
      <c r="K1851" s="128"/>
      <c r="L1851" s="16"/>
      <c r="M1851" s="69"/>
      <c r="N1851" s="69"/>
      <c r="O1851" s="69"/>
      <c r="P1851" s="100">
        <f t="shared" si="282"/>
        <v>0</v>
      </c>
      <c r="Q1851" s="146"/>
      <c r="R1851" s="140" t="str">
        <f t="shared" si="283"/>
        <v>0</v>
      </c>
      <c r="S1851" s="140" t="str">
        <f t="shared" si="284"/>
        <v>0</v>
      </c>
      <c r="T1851" s="144"/>
      <c r="U1851" s="106"/>
      <c r="V1851" s="142">
        <f t="shared" si="285"/>
        <v>0</v>
      </c>
      <c r="W1851" s="142">
        <f t="shared" si="286"/>
        <v>0</v>
      </c>
      <c r="X1851" s="108">
        <f t="shared" si="287"/>
        <v>0</v>
      </c>
      <c r="Y1851" s="108">
        <f t="shared" si="288"/>
        <v>0</v>
      </c>
      <c r="Z1851" s="108">
        <f t="shared" si="289"/>
        <v>0</v>
      </c>
      <c r="AA1851" s="151"/>
      <c r="AB1851" s="47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</row>
    <row r="1852" s="4" customFormat="1" ht="19" customHeight="1" spans="1:67">
      <c r="A1852" s="94">
        <f t="shared" si="280"/>
        <v>1851</v>
      </c>
      <c r="B1852" s="95"/>
      <c r="C1852" s="69"/>
      <c r="D1852" s="16"/>
      <c r="E1852" s="69"/>
      <c r="F1852" s="128"/>
      <c r="G1852" s="124" t="e">
        <f>VLOOKUP(F1852,[2]零件成本10.26!$B$2:$C$7802,2,0)</f>
        <v>#N/A</v>
      </c>
      <c r="H1852" s="16"/>
      <c r="I1852" s="128" t="str">
        <f t="shared" si="281"/>
        <v/>
      </c>
      <c r="J1852" s="16"/>
      <c r="K1852" s="128"/>
      <c r="L1852" s="16"/>
      <c r="M1852" s="69"/>
      <c r="N1852" s="69"/>
      <c r="O1852" s="69"/>
      <c r="P1852" s="100">
        <f t="shared" si="282"/>
        <v>0</v>
      </c>
      <c r="Q1852" s="146"/>
      <c r="R1852" s="140" t="str">
        <f t="shared" si="283"/>
        <v>0</v>
      </c>
      <c r="S1852" s="140" t="str">
        <f t="shared" si="284"/>
        <v>0</v>
      </c>
      <c r="T1852" s="144"/>
      <c r="U1852" s="106"/>
      <c r="V1852" s="142">
        <f t="shared" si="285"/>
        <v>0</v>
      </c>
      <c r="W1852" s="142">
        <f t="shared" si="286"/>
        <v>0</v>
      </c>
      <c r="X1852" s="108">
        <f t="shared" si="287"/>
        <v>0</v>
      </c>
      <c r="Y1852" s="108">
        <f t="shared" si="288"/>
        <v>0</v>
      </c>
      <c r="Z1852" s="108">
        <f t="shared" si="289"/>
        <v>0</v>
      </c>
      <c r="AA1852" s="151"/>
      <c r="AB1852" s="47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</row>
    <row r="1853" s="4" customFormat="1" ht="19" customHeight="1" spans="1:67">
      <c r="A1853" s="94">
        <f t="shared" si="280"/>
        <v>1852</v>
      </c>
      <c r="B1853" s="95"/>
      <c r="C1853" s="69"/>
      <c r="D1853" s="16"/>
      <c r="E1853" s="69"/>
      <c r="F1853" s="128"/>
      <c r="G1853" s="124" t="e">
        <f>VLOOKUP(F1853,[2]零件成本10.26!$B$2:$C$7802,2,0)</f>
        <v>#N/A</v>
      </c>
      <c r="H1853" s="16"/>
      <c r="I1853" s="128" t="str">
        <f t="shared" si="281"/>
        <v/>
      </c>
      <c r="J1853" s="16"/>
      <c r="K1853" s="128"/>
      <c r="L1853" s="16"/>
      <c r="M1853" s="69"/>
      <c r="N1853" s="69"/>
      <c r="O1853" s="69"/>
      <c r="P1853" s="100">
        <f t="shared" si="282"/>
        <v>0</v>
      </c>
      <c r="Q1853" s="146"/>
      <c r="R1853" s="140" t="str">
        <f t="shared" si="283"/>
        <v>0</v>
      </c>
      <c r="S1853" s="140" t="str">
        <f t="shared" si="284"/>
        <v>0</v>
      </c>
      <c r="T1853" s="144"/>
      <c r="U1853" s="106"/>
      <c r="V1853" s="142">
        <f t="shared" si="285"/>
        <v>0</v>
      </c>
      <c r="W1853" s="142">
        <f t="shared" si="286"/>
        <v>0</v>
      </c>
      <c r="X1853" s="108">
        <f t="shared" si="287"/>
        <v>0</v>
      </c>
      <c r="Y1853" s="108">
        <f t="shared" si="288"/>
        <v>0</v>
      </c>
      <c r="Z1853" s="108">
        <f t="shared" si="289"/>
        <v>0</v>
      </c>
      <c r="AA1853" s="151"/>
      <c r="AB1853" s="47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</row>
    <row r="1854" s="4" customFormat="1" ht="19" customHeight="1" spans="1:67">
      <c r="A1854" s="94">
        <f t="shared" si="280"/>
        <v>1853</v>
      </c>
      <c r="B1854" s="95"/>
      <c r="C1854" s="69"/>
      <c r="D1854" s="16"/>
      <c r="E1854" s="69"/>
      <c r="F1854" s="128"/>
      <c r="G1854" s="124" t="e">
        <f>VLOOKUP(F1854,[2]零件成本10.26!$B$2:$C$7802,2,0)</f>
        <v>#N/A</v>
      </c>
      <c r="H1854" s="16"/>
      <c r="I1854" s="128" t="str">
        <f t="shared" si="281"/>
        <v/>
      </c>
      <c r="J1854" s="16"/>
      <c r="K1854" s="128"/>
      <c r="L1854" s="16"/>
      <c r="M1854" s="69"/>
      <c r="N1854" s="69"/>
      <c r="O1854" s="69"/>
      <c r="P1854" s="100">
        <f t="shared" si="282"/>
        <v>0</v>
      </c>
      <c r="Q1854" s="146"/>
      <c r="R1854" s="140" t="str">
        <f t="shared" si="283"/>
        <v>0</v>
      </c>
      <c r="S1854" s="140" t="str">
        <f t="shared" si="284"/>
        <v>0</v>
      </c>
      <c r="T1854" s="144"/>
      <c r="U1854" s="106"/>
      <c r="V1854" s="142">
        <f t="shared" si="285"/>
        <v>0</v>
      </c>
      <c r="W1854" s="142">
        <f t="shared" si="286"/>
        <v>0</v>
      </c>
      <c r="X1854" s="108">
        <f t="shared" si="287"/>
        <v>0</v>
      </c>
      <c r="Y1854" s="108">
        <f t="shared" si="288"/>
        <v>0</v>
      </c>
      <c r="Z1854" s="108">
        <f t="shared" si="289"/>
        <v>0</v>
      </c>
      <c r="AA1854" s="151"/>
      <c r="AB1854" s="47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</row>
    <row r="1855" s="4" customFormat="1" ht="19" customHeight="1" spans="1:67">
      <c r="A1855" s="94">
        <f t="shared" si="280"/>
        <v>1854</v>
      </c>
      <c r="B1855" s="95"/>
      <c r="C1855" s="69"/>
      <c r="D1855" s="16"/>
      <c r="E1855" s="69"/>
      <c r="F1855" s="128"/>
      <c r="G1855" s="124" t="e">
        <f>VLOOKUP(F1855,[2]零件成本10.26!$B$2:$C$7802,2,0)</f>
        <v>#N/A</v>
      </c>
      <c r="H1855" s="16"/>
      <c r="I1855" s="128" t="str">
        <f t="shared" si="281"/>
        <v/>
      </c>
      <c r="J1855" s="16"/>
      <c r="K1855" s="128"/>
      <c r="L1855" s="16"/>
      <c r="M1855" s="69"/>
      <c r="N1855" s="69"/>
      <c r="O1855" s="69"/>
      <c r="P1855" s="100">
        <f t="shared" si="282"/>
        <v>0</v>
      </c>
      <c r="Q1855" s="146"/>
      <c r="R1855" s="140" t="str">
        <f t="shared" si="283"/>
        <v>0</v>
      </c>
      <c r="S1855" s="140" t="str">
        <f t="shared" si="284"/>
        <v>0</v>
      </c>
      <c r="T1855" s="144"/>
      <c r="U1855" s="106"/>
      <c r="V1855" s="142">
        <f t="shared" si="285"/>
        <v>0</v>
      </c>
      <c r="W1855" s="142">
        <f t="shared" si="286"/>
        <v>0</v>
      </c>
      <c r="X1855" s="108">
        <f t="shared" si="287"/>
        <v>0</v>
      </c>
      <c r="Y1855" s="108">
        <f t="shared" si="288"/>
        <v>0</v>
      </c>
      <c r="Z1855" s="108">
        <f t="shared" si="289"/>
        <v>0</v>
      </c>
      <c r="AA1855" s="151"/>
      <c r="AB1855" s="47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</row>
    <row r="1856" s="4" customFormat="1" ht="19" customHeight="1" spans="1:67">
      <c r="A1856" s="94">
        <f t="shared" si="280"/>
        <v>1855</v>
      </c>
      <c r="B1856" s="95"/>
      <c r="C1856" s="69"/>
      <c r="D1856" s="16"/>
      <c r="E1856" s="69"/>
      <c r="F1856" s="128"/>
      <c r="G1856" s="124" t="e">
        <f>VLOOKUP(F1856,[2]零件成本10.26!$B$2:$C$7802,2,0)</f>
        <v>#N/A</v>
      </c>
      <c r="H1856" s="16"/>
      <c r="I1856" s="128" t="str">
        <f t="shared" si="281"/>
        <v/>
      </c>
      <c r="J1856" s="16"/>
      <c r="K1856" s="128"/>
      <c r="L1856" s="16"/>
      <c r="M1856" s="69"/>
      <c r="N1856" s="69"/>
      <c r="O1856" s="69"/>
      <c r="P1856" s="100">
        <f t="shared" si="282"/>
        <v>0</v>
      </c>
      <c r="Q1856" s="146"/>
      <c r="R1856" s="140" t="str">
        <f t="shared" si="283"/>
        <v>0</v>
      </c>
      <c r="S1856" s="140" t="str">
        <f t="shared" si="284"/>
        <v>0</v>
      </c>
      <c r="T1856" s="144"/>
      <c r="U1856" s="106"/>
      <c r="V1856" s="142">
        <f t="shared" si="285"/>
        <v>0</v>
      </c>
      <c r="W1856" s="142">
        <f t="shared" si="286"/>
        <v>0</v>
      </c>
      <c r="X1856" s="108">
        <f t="shared" si="287"/>
        <v>0</v>
      </c>
      <c r="Y1856" s="108">
        <f t="shared" si="288"/>
        <v>0</v>
      </c>
      <c r="Z1856" s="108">
        <f t="shared" si="289"/>
        <v>0</v>
      </c>
      <c r="AA1856" s="151"/>
      <c r="AB1856" s="47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</row>
    <row r="1857" s="4" customFormat="1" ht="19" customHeight="1" spans="1:67">
      <c r="A1857" s="94">
        <f t="shared" si="280"/>
        <v>1856</v>
      </c>
      <c r="B1857" s="95"/>
      <c r="C1857" s="69"/>
      <c r="D1857" s="16"/>
      <c r="E1857" s="69"/>
      <c r="F1857" s="128"/>
      <c r="G1857" s="124" t="e">
        <f>VLOOKUP(F1857,[2]零件成本10.26!$B$2:$C$7802,2,0)</f>
        <v>#N/A</v>
      </c>
      <c r="H1857" s="16"/>
      <c r="I1857" s="128" t="str">
        <f t="shared" si="281"/>
        <v/>
      </c>
      <c r="J1857" s="16"/>
      <c r="K1857" s="128"/>
      <c r="L1857" s="16"/>
      <c r="M1857" s="69"/>
      <c r="N1857" s="69"/>
      <c r="O1857" s="69"/>
      <c r="P1857" s="100">
        <f t="shared" si="282"/>
        <v>0</v>
      </c>
      <c r="Q1857" s="146"/>
      <c r="R1857" s="140" t="str">
        <f t="shared" si="283"/>
        <v>0</v>
      </c>
      <c r="S1857" s="140" t="str">
        <f t="shared" si="284"/>
        <v>0</v>
      </c>
      <c r="T1857" s="144"/>
      <c r="U1857" s="106"/>
      <c r="V1857" s="142">
        <f t="shared" si="285"/>
        <v>0</v>
      </c>
      <c r="W1857" s="142">
        <f t="shared" si="286"/>
        <v>0</v>
      </c>
      <c r="X1857" s="108">
        <f t="shared" si="287"/>
        <v>0</v>
      </c>
      <c r="Y1857" s="108">
        <f t="shared" si="288"/>
        <v>0</v>
      </c>
      <c r="Z1857" s="108">
        <f t="shared" si="289"/>
        <v>0</v>
      </c>
      <c r="AA1857" s="151"/>
      <c r="AB1857" s="47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</row>
    <row r="1858" s="4" customFormat="1" ht="19" customHeight="1" spans="1:67">
      <c r="A1858" s="94">
        <f t="shared" ref="A1858:A1921" si="290">ROW()-1</f>
        <v>1857</v>
      </c>
      <c r="B1858" s="95"/>
      <c r="C1858" s="69"/>
      <c r="D1858" s="16"/>
      <c r="E1858" s="69"/>
      <c r="F1858" s="128"/>
      <c r="G1858" s="124" t="e">
        <f>VLOOKUP(F1858,[2]零件成本10.26!$B$2:$C$7802,2,0)</f>
        <v>#N/A</v>
      </c>
      <c r="H1858" s="16"/>
      <c r="I1858" s="128" t="str">
        <f t="shared" ref="I1858:I1921" si="291">C1858&amp;F1858</f>
        <v/>
      </c>
      <c r="J1858" s="16"/>
      <c r="K1858" s="128"/>
      <c r="L1858" s="16"/>
      <c r="M1858" s="69"/>
      <c r="N1858" s="69"/>
      <c r="O1858" s="69"/>
      <c r="P1858" s="100">
        <f t="shared" ref="P1858:P1921" si="292">K1858</f>
        <v>0</v>
      </c>
      <c r="Q1858" s="146"/>
      <c r="R1858" s="140" t="str">
        <f t="shared" ref="R1858:R1921" si="293">IF(P1858&gt;Q1858,P1858-Q1858,"0")</f>
        <v>0</v>
      </c>
      <c r="S1858" s="140" t="str">
        <f t="shared" ref="S1858:S1921" si="294">IF(P1858&lt;Q1858,P1858-Q1858,"0")</f>
        <v>0</v>
      </c>
      <c r="T1858" s="144"/>
      <c r="U1858" s="106"/>
      <c r="V1858" s="142">
        <f t="shared" ref="V1858:V1921" si="295">IFERROR(P1858*U1858,"")</f>
        <v>0</v>
      </c>
      <c r="W1858" s="142">
        <f t="shared" ref="W1858:W1921" si="296">IFERROR(Q1858*U1858,"")</f>
        <v>0</v>
      </c>
      <c r="X1858" s="108">
        <f t="shared" ref="X1858:X1921" si="297">IFERROR(R1858*U1858,"")</f>
        <v>0</v>
      </c>
      <c r="Y1858" s="108">
        <f t="shared" ref="Y1858:Y1921" si="298">IFERROR(S1858*U1858,"")</f>
        <v>0</v>
      </c>
      <c r="Z1858" s="108">
        <f t="shared" ref="Z1858:Z1921" si="299">V1858-W1858</f>
        <v>0</v>
      </c>
      <c r="AA1858" s="151"/>
      <c r="AB1858" s="47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</row>
    <row r="1859" s="4" customFormat="1" ht="19" customHeight="1" spans="1:67">
      <c r="A1859" s="94">
        <f t="shared" si="290"/>
        <v>1858</v>
      </c>
      <c r="B1859" s="95"/>
      <c r="C1859" s="69"/>
      <c r="D1859" s="16"/>
      <c r="E1859" s="69"/>
      <c r="F1859" s="128"/>
      <c r="G1859" s="124" t="e">
        <f>VLOOKUP(F1859,[2]零件成本10.26!$B$2:$C$7802,2,0)</f>
        <v>#N/A</v>
      </c>
      <c r="H1859" s="16"/>
      <c r="I1859" s="128" t="str">
        <f t="shared" si="291"/>
        <v/>
      </c>
      <c r="J1859" s="16"/>
      <c r="K1859" s="128"/>
      <c r="L1859" s="16"/>
      <c r="M1859" s="69"/>
      <c r="N1859" s="69"/>
      <c r="O1859" s="69"/>
      <c r="P1859" s="100">
        <f t="shared" si="292"/>
        <v>0</v>
      </c>
      <c r="Q1859" s="146"/>
      <c r="R1859" s="140" t="str">
        <f t="shared" si="293"/>
        <v>0</v>
      </c>
      <c r="S1859" s="140" t="str">
        <f t="shared" si="294"/>
        <v>0</v>
      </c>
      <c r="T1859" s="144"/>
      <c r="U1859" s="106"/>
      <c r="V1859" s="142">
        <f t="shared" si="295"/>
        <v>0</v>
      </c>
      <c r="W1859" s="142">
        <f t="shared" si="296"/>
        <v>0</v>
      </c>
      <c r="X1859" s="108">
        <f t="shared" si="297"/>
        <v>0</v>
      </c>
      <c r="Y1859" s="108">
        <f t="shared" si="298"/>
        <v>0</v>
      </c>
      <c r="Z1859" s="108">
        <f t="shared" si="299"/>
        <v>0</v>
      </c>
      <c r="AA1859" s="151"/>
      <c r="AB1859" s="47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</row>
    <row r="1860" s="4" customFormat="1" ht="19" customHeight="1" spans="1:67">
      <c r="A1860" s="94">
        <f t="shared" si="290"/>
        <v>1859</v>
      </c>
      <c r="B1860" s="95"/>
      <c r="C1860" s="69"/>
      <c r="D1860" s="16"/>
      <c r="E1860" s="69"/>
      <c r="F1860" s="128"/>
      <c r="G1860" s="124" t="e">
        <f>VLOOKUP(F1860,[2]零件成本10.26!$B$2:$C$7802,2,0)</f>
        <v>#N/A</v>
      </c>
      <c r="H1860" s="16"/>
      <c r="I1860" s="128" t="str">
        <f t="shared" si="291"/>
        <v/>
      </c>
      <c r="J1860" s="16"/>
      <c r="K1860" s="128"/>
      <c r="L1860" s="16"/>
      <c r="M1860" s="69"/>
      <c r="N1860" s="69"/>
      <c r="O1860" s="69"/>
      <c r="P1860" s="100">
        <f t="shared" si="292"/>
        <v>0</v>
      </c>
      <c r="Q1860" s="146"/>
      <c r="R1860" s="140" t="str">
        <f t="shared" si="293"/>
        <v>0</v>
      </c>
      <c r="S1860" s="140" t="str">
        <f t="shared" si="294"/>
        <v>0</v>
      </c>
      <c r="T1860" s="144"/>
      <c r="U1860" s="106"/>
      <c r="V1860" s="142">
        <f t="shared" si="295"/>
        <v>0</v>
      </c>
      <c r="W1860" s="142">
        <f t="shared" si="296"/>
        <v>0</v>
      </c>
      <c r="X1860" s="108">
        <f t="shared" si="297"/>
        <v>0</v>
      </c>
      <c r="Y1860" s="108">
        <f t="shared" si="298"/>
        <v>0</v>
      </c>
      <c r="Z1860" s="108">
        <f t="shared" si="299"/>
        <v>0</v>
      </c>
      <c r="AA1860" s="151"/>
      <c r="AB1860" s="47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</row>
    <row r="1861" s="4" customFormat="1" ht="19" customHeight="1" spans="1:67">
      <c r="A1861" s="94">
        <f t="shared" si="290"/>
        <v>1860</v>
      </c>
      <c r="B1861" s="95"/>
      <c r="C1861" s="69"/>
      <c r="D1861" s="16"/>
      <c r="E1861" s="69"/>
      <c r="F1861" s="128"/>
      <c r="G1861" s="124" t="e">
        <f>VLOOKUP(F1861,[2]零件成本10.26!$B$2:$C$7802,2,0)</f>
        <v>#N/A</v>
      </c>
      <c r="H1861" s="16"/>
      <c r="I1861" s="128" t="str">
        <f t="shared" si="291"/>
        <v/>
      </c>
      <c r="J1861" s="16"/>
      <c r="K1861" s="128"/>
      <c r="L1861" s="16"/>
      <c r="M1861" s="69"/>
      <c r="N1861" s="69"/>
      <c r="O1861" s="69"/>
      <c r="P1861" s="100">
        <f t="shared" si="292"/>
        <v>0</v>
      </c>
      <c r="Q1861" s="146"/>
      <c r="R1861" s="140" t="str">
        <f t="shared" si="293"/>
        <v>0</v>
      </c>
      <c r="S1861" s="140" t="str">
        <f t="shared" si="294"/>
        <v>0</v>
      </c>
      <c r="T1861" s="144"/>
      <c r="U1861" s="106"/>
      <c r="V1861" s="142">
        <f t="shared" si="295"/>
        <v>0</v>
      </c>
      <c r="W1861" s="142">
        <f t="shared" si="296"/>
        <v>0</v>
      </c>
      <c r="X1861" s="108">
        <f t="shared" si="297"/>
        <v>0</v>
      </c>
      <c r="Y1861" s="108">
        <f t="shared" si="298"/>
        <v>0</v>
      </c>
      <c r="Z1861" s="108">
        <f t="shared" si="299"/>
        <v>0</v>
      </c>
      <c r="AA1861" s="151"/>
      <c r="AB1861" s="47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</row>
    <row r="1862" s="4" customFormat="1" ht="19" customHeight="1" spans="1:67">
      <c r="A1862" s="94">
        <f t="shared" si="290"/>
        <v>1861</v>
      </c>
      <c r="B1862" s="95"/>
      <c r="C1862" s="69"/>
      <c r="D1862" s="16"/>
      <c r="E1862" s="69"/>
      <c r="F1862" s="128"/>
      <c r="G1862" s="124" t="e">
        <f>VLOOKUP(F1862,[2]零件成本10.26!$B$2:$C$7802,2,0)</f>
        <v>#N/A</v>
      </c>
      <c r="H1862" s="16"/>
      <c r="I1862" s="128" t="str">
        <f t="shared" si="291"/>
        <v/>
      </c>
      <c r="J1862" s="16"/>
      <c r="K1862" s="128"/>
      <c r="L1862" s="16"/>
      <c r="M1862" s="69"/>
      <c r="N1862" s="69"/>
      <c r="O1862" s="69"/>
      <c r="P1862" s="100">
        <f t="shared" si="292"/>
        <v>0</v>
      </c>
      <c r="Q1862" s="146"/>
      <c r="R1862" s="140" t="str">
        <f t="shared" si="293"/>
        <v>0</v>
      </c>
      <c r="S1862" s="140" t="str">
        <f t="shared" si="294"/>
        <v>0</v>
      </c>
      <c r="T1862" s="144"/>
      <c r="U1862" s="106"/>
      <c r="V1862" s="142">
        <f t="shared" si="295"/>
        <v>0</v>
      </c>
      <c r="W1862" s="142">
        <f t="shared" si="296"/>
        <v>0</v>
      </c>
      <c r="X1862" s="108">
        <f t="shared" si="297"/>
        <v>0</v>
      </c>
      <c r="Y1862" s="108">
        <f t="shared" si="298"/>
        <v>0</v>
      </c>
      <c r="Z1862" s="108">
        <f t="shared" si="299"/>
        <v>0</v>
      </c>
      <c r="AA1862" s="151"/>
      <c r="AB1862" s="47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</row>
    <row r="1863" s="4" customFormat="1" ht="19" customHeight="1" spans="1:67">
      <c r="A1863" s="94">
        <f t="shared" si="290"/>
        <v>1862</v>
      </c>
      <c r="B1863" s="95"/>
      <c r="C1863" s="69"/>
      <c r="D1863" s="16"/>
      <c r="E1863" s="69"/>
      <c r="F1863" s="128"/>
      <c r="G1863" s="124" t="e">
        <f>VLOOKUP(F1863,[2]零件成本10.26!$B$2:$C$7802,2,0)</f>
        <v>#N/A</v>
      </c>
      <c r="H1863" s="16"/>
      <c r="I1863" s="128" t="str">
        <f t="shared" si="291"/>
        <v/>
      </c>
      <c r="J1863" s="16"/>
      <c r="K1863" s="128"/>
      <c r="L1863" s="16"/>
      <c r="M1863" s="69"/>
      <c r="N1863" s="69"/>
      <c r="O1863" s="69"/>
      <c r="P1863" s="100">
        <f t="shared" si="292"/>
        <v>0</v>
      </c>
      <c r="Q1863" s="146"/>
      <c r="R1863" s="140" t="str">
        <f t="shared" si="293"/>
        <v>0</v>
      </c>
      <c r="S1863" s="140" t="str">
        <f t="shared" si="294"/>
        <v>0</v>
      </c>
      <c r="T1863" s="144"/>
      <c r="U1863" s="106"/>
      <c r="V1863" s="142">
        <f t="shared" si="295"/>
        <v>0</v>
      </c>
      <c r="W1863" s="142">
        <f t="shared" si="296"/>
        <v>0</v>
      </c>
      <c r="X1863" s="108">
        <f t="shared" si="297"/>
        <v>0</v>
      </c>
      <c r="Y1863" s="108">
        <f t="shared" si="298"/>
        <v>0</v>
      </c>
      <c r="Z1863" s="108">
        <f t="shared" si="299"/>
        <v>0</v>
      </c>
      <c r="AA1863" s="151"/>
      <c r="AB1863" s="47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</row>
    <row r="1864" s="4" customFormat="1" ht="19" customHeight="1" spans="1:67">
      <c r="A1864" s="94">
        <f t="shared" si="290"/>
        <v>1863</v>
      </c>
      <c r="B1864" s="95"/>
      <c r="C1864" s="69"/>
      <c r="D1864" s="16"/>
      <c r="E1864" s="69"/>
      <c r="F1864" s="128"/>
      <c r="G1864" s="124" t="e">
        <f>VLOOKUP(F1864,[2]零件成本10.26!$B$2:$C$7802,2,0)</f>
        <v>#N/A</v>
      </c>
      <c r="H1864" s="16"/>
      <c r="I1864" s="128" t="str">
        <f t="shared" si="291"/>
        <v/>
      </c>
      <c r="J1864" s="16"/>
      <c r="K1864" s="128"/>
      <c r="L1864" s="16"/>
      <c r="M1864" s="69"/>
      <c r="N1864" s="69"/>
      <c r="O1864" s="69"/>
      <c r="P1864" s="100">
        <f t="shared" si="292"/>
        <v>0</v>
      </c>
      <c r="Q1864" s="146"/>
      <c r="R1864" s="140" t="str">
        <f t="shared" si="293"/>
        <v>0</v>
      </c>
      <c r="S1864" s="140" t="str">
        <f t="shared" si="294"/>
        <v>0</v>
      </c>
      <c r="T1864" s="144"/>
      <c r="U1864" s="106"/>
      <c r="V1864" s="142">
        <f t="shared" si="295"/>
        <v>0</v>
      </c>
      <c r="W1864" s="142">
        <f t="shared" si="296"/>
        <v>0</v>
      </c>
      <c r="X1864" s="108">
        <f t="shared" si="297"/>
        <v>0</v>
      </c>
      <c r="Y1864" s="108">
        <f t="shared" si="298"/>
        <v>0</v>
      </c>
      <c r="Z1864" s="108">
        <f t="shared" si="299"/>
        <v>0</v>
      </c>
      <c r="AA1864" s="151"/>
      <c r="AB1864" s="47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</row>
    <row r="1865" s="4" customFormat="1" ht="19" customHeight="1" spans="1:67">
      <c r="A1865" s="94">
        <f t="shared" si="290"/>
        <v>1864</v>
      </c>
      <c r="B1865" s="95"/>
      <c r="C1865" s="69"/>
      <c r="D1865" s="16"/>
      <c r="E1865" s="69"/>
      <c r="F1865" s="128"/>
      <c r="G1865" s="124" t="e">
        <f>VLOOKUP(F1865,[2]零件成本10.26!$B$2:$C$7802,2,0)</f>
        <v>#N/A</v>
      </c>
      <c r="H1865" s="16"/>
      <c r="I1865" s="128" t="str">
        <f t="shared" si="291"/>
        <v/>
      </c>
      <c r="J1865" s="16"/>
      <c r="K1865" s="128"/>
      <c r="L1865" s="16"/>
      <c r="M1865" s="69"/>
      <c r="N1865" s="69"/>
      <c r="O1865" s="69"/>
      <c r="P1865" s="100">
        <f t="shared" si="292"/>
        <v>0</v>
      </c>
      <c r="Q1865" s="146"/>
      <c r="R1865" s="140" t="str">
        <f t="shared" si="293"/>
        <v>0</v>
      </c>
      <c r="S1865" s="140" t="str">
        <f t="shared" si="294"/>
        <v>0</v>
      </c>
      <c r="T1865" s="144"/>
      <c r="U1865" s="106"/>
      <c r="V1865" s="142">
        <f t="shared" si="295"/>
        <v>0</v>
      </c>
      <c r="W1865" s="142">
        <f t="shared" si="296"/>
        <v>0</v>
      </c>
      <c r="X1865" s="108">
        <f t="shared" si="297"/>
        <v>0</v>
      </c>
      <c r="Y1865" s="108">
        <f t="shared" si="298"/>
        <v>0</v>
      </c>
      <c r="Z1865" s="108">
        <f t="shared" si="299"/>
        <v>0</v>
      </c>
      <c r="AA1865" s="151"/>
      <c r="AB1865" s="47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</row>
    <row r="1866" s="4" customFormat="1" ht="19" customHeight="1" spans="1:67">
      <c r="A1866" s="94">
        <f t="shared" si="290"/>
        <v>1865</v>
      </c>
      <c r="B1866" s="95"/>
      <c r="C1866" s="69"/>
      <c r="D1866" s="16"/>
      <c r="E1866" s="69"/>
      <c r="F1866" s="128"/>
      <c r="G1866" s="124" t="e">
        <f>VLOOKUP(F1866,[2]零件成本10.26!$B$2:$C$7802,2,0)</f>
        <v>#N/A</v>
      </c>
      <c r="H1866" s="16"/>
      <c r="I1866" s="128" t="str">
        <f t="shared" si="291"/>
        <v/>
      </c>
      <c r="J1866" s="16"/>
      <c r="K1866" s="128"/>
      <c r="L1866" s="16"/>
      <c r="M1866" s="69"/>
      <c r="N1866" s="69"/>
      <c r="O1866" s="69"/>
      <c r="P1866" s="100">
        <f t="shared" si="292"/>
        <v>0</v>
      </c>
      <c r="Q1866" s="146"/>
      <c r="R1866" s="140" t="str">
        <f t="shared" si="293"/>
        <v>0</v>
      </c>
      <c r="S1866" s="140" t="str">
        <f t="shared" si="294"/>
        <v>0</v>
      </c>
      <c r="T1866" s="144"/>
      <c r="U1866" s="106"/>
      <c r="V1866" s="142">
        <f t="shared" si="295"/>
        <v>0</v>
      </c>
      <c r="W1866" s="142">
        <f t="shared" si="296"/>
        <v>0</v>
      </c>
      <c r="X1866" s="108">
        <f t="shared" si="297"/>
        <v>0</v>
      </c>
      <c r="Y1866" s="108">
        <f t="shared" si="298"/>
        <v>0</v>
      </c>
      <c r="Z1866" s="108">
        <f t="shared" si="299"/>
        <v>0</v>
      </c>
      <c r="AA1866" s="151"/>
      <c r="AB1866" s="47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</row>
    <row r="1867" s="4" customFormat="1" ht="19" customHeight="1" spans="1:67">
      <c r="A1867" s="94">
        <f t="shared" si="290"/>
        <v>1866</v>
      </c>
      <c r="B1867" s="95"/>
      <c r="C1867" s="69"/>
      <c r="D1867" s="16"/>
      <c r="E1867" s="69"/>
      <c r="F1867" s="128"/>
      <c r="G1867" s="124" t="e">
        <f>VLOOKUP(F1867,[2]零件成本10.26!$B$2:$C$7802,2,0)</f>
        <v>#N/A</v>
      </c>
      <c r="H1867" s="16"/>
      <c r="I1867" s="128" t="str">
        <f t="shared" si="291"/>
        <v/>
      </c>
      <c r="J1867" s="16"/>
      <c r="K1867" s="128"/>
      <c r="L1867" s="16"/>
      <c r="M1867" s="69"/>
      <c r="N1867" s="69"/>
      <c r="O1867" s="69"/>
      <c r="P1867" s="100">
        <f t="shared" si="292"/>
        <v>0</v>
      </c>
      <c r="Q1867" s="146"/>
      <c r="R1867" s="140" t="str">
        <f t="shared" si="293"/>
        <v>0</v>
      </c>
      <c r="S1867" s="140" t="str">
        <f t="shared" si="294"/>
        <v>0</v>
      </c>
      <c r="T1867" s="144"/>
      <c r="U1867" s="106"/>
      <c r="V1867" s="142">
        <f t="shared" si="295"/>
        <v>0</v>
      </c>
      <c r="W1867" s="142">
        <f t="shared" si="296"/>
        <v>0</v>
      </c>
      <c r="X1867" s="108">
        <f t="shared" si="297"/>
        <v>0</v>
      </c>
      <c r="Y1867" s="108">
        <f t="shared" si="298"/>
        <v>0</v>
      </c>
      <c r="Z1867" s="108">
        <f t="shared" si="299"/>
        <v>0</v>
      </c>
      <c r="AA1867" s="151"/>
      <c r="AB1867" s="47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</row>
    <row r="1868" s="4" customFormat="1" ht="19" customHeight="1" spans="1:67">
      <c r="A1868" s="94">
        <f t="shared" si="290"/>
        <v>1867</v>
      </c>
      <c r="B1868" s="95"/>
      <c r="C1868" s="69"/>
      <c r="D1868" s="16"/>
      <c r="E1868" s="69"/>
      <c r="F1868" s="128"/>
      <c r="G1868" s="124" t="e">
        <f>VLOOKUP(F1868,[2]零件成本10.26!$B$2:$C$7802,2,0)</f>
        <v>#N/A</v>
      </c>
      <c r="H1868" s="16"/>
      <c r="I1868" s="128" t="str">
        <f t="shared" si="291"/>
        <v/>
      </c>
      <c r="J1868" s="16"/>
      <c r="K1868" s="128"/>
      <c r="L1868" s="16"/>
      <c r="M1868" s="69"/>
      <c r="N1868" s="69"/>
      <c r="O1868" s="69"/>
      <c r="P1868" s="100">
        <f t="shared" si="292"/>
        <v>0</v>
      </c>
      <c r="Q1868" s="146"/>
      <c r="R1868" s="140" t="str">
        <f t="shared" si="293"/>
        <v>0</v>
      </c>
      <c r="S1868" s="140" t="str">
        <f t="shared" si="294"/>
        <v>0</v>
      </c>
      <c r="T1868" s="144"/>
      <c r="U1868" s="106"/>
      <c r="V1868" s="142">
        <f t="shared" si="295"/>
        <v>0</v>
      </c>
      <c r="W1868" s="142">
        <f t="shared" si="296"/>
        <v>0</v>
      </c>
      <c r="X1868" s="108">
        <f t="shared" si="297"/>
        <v>0</v>
      </c>
      <c r="Y1868" s="108">
        <f t="shared" si="298"/>
        <v>0</v>
      </c>
      <c r="Z1868" s="108">
        <f t="shared" si="299"/>
        <v>0</v>
      </c>
      <c r="AA1868" s="151"/>
      <c r="AB1868" s="47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</row>
    <row r="1869" s="4" customFormat="1" ht="19" customHeight="1" spans="1:67">
      <c r="A1869" s="94">
        <f t="shared" si="290"/>
        <v>1868</v>
      </c>
      <c r="B1869" s="95"/>
      <c r="C1869" s="69"/>
      <c r="D1869" s="16"/>
      <c r="E1869" s="69"/>
      <c r="F1869" s="128"/>
      <c r="G1869" s="124" t="e">
        <f>VLOOKUP(F1869,[2]零件成本10.26!$B$2:$C$7802,2,0)</f>
        <v>#N/A</v>
      </c>
      <c r="H1869" s="16"/>
      <c r="I1869" s="128" t="str">
        <f t="shared" si="291"/>
        <v/>
      </c>
      <c r="J1869" s="16"/>
      <c r="K1869" s="128"/>
      <c r="L1869" s="16"/>
      <c r="M1869" s="69"/>
      <c r="N1869" s="69"/>
      <c r="O1869" s="69"/>
      <c r="P1869" s="100">
        <f t="shared" si="292"/>
        <v>0</v>
      </c>
      <c r="Q1869" s="146"/>
      <c r="R1869" s="140" t="str">
        <f t="shared" si="293"/>
        <v>0</v>
      </c>
      <c r="S1869" s="140" t="str">
        <f t="shared" si="294"/>
        <v>0</v>
      </c>
      <c r="T1869" s="144"/>
      <c r="U1869" s="106"/>
      <c r="V1869" s="142">
        <f t="shared" si="295"/>
        <v>0</v>
      </c>
      <c r="W1869" s="142">
        <f t="shared" si="296"/>
        <v>0</v>
      </c>
      <c r="X1869" s="108">
        <f t="shared" si="297"/>
        <v>0</v>
      </c>
      <c r="Y1869" s="108">
        <f t="shared" si="298"/>
        <v>0</v>
      </c>
      <c r="Z1869" s="108">
        <f t="shared" si="299"/>
        <v>0</v>
      </c>
      <c r="AA1869" s="151"/>
      <c r="AB1869" s="47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</row>
    <row r="1870" s="4" customFormat="1" ht="19" customHeight="1" spans="1:67">
      <c r="A1870" s="94">
        <f t="shared" si="290"/>
        <v>1869</v>
      </c>
      <c r="B1870" s="95"/>
      <c r="C1870" s="69"/>
      <c r="D1870" s="16"/>
      <c r="E1870" s="69"/>
      <c r="F1870" s="128"/>
      <c r="G1870" s="124" t="e">
        <f>VLOOKUP(F1870,[2]零件成本10.26!$B$2:$C$7802,2,0)</f>
        <v>#N/A</v>
      </c>
      <c r="H1870" s="16"/>
      <c r="I1870" s="128" t="str">
        <f t="shared" si="291"/>
        <v/>
      </c>
      <c r="J1870" s="16"/>
      <c r="K1870" s="128"/>
      <c r="L1870" s="16"/>
      <c r="M1870" s="69"/>
      <c r="N1870" s="69"/>
      <c r="O1870" s="69"/>
      <c r="P1870" s="100">
        <f t="shared" si="292"/>
        <v>0</v>
      </c>
      <c r="Q1870" s="146"/>
      <c r="R1870" s="140" t="str">
        <f t="shared" si="293"/>
        <v>0</v>
      </c>
      <c r="S1870" s="140" t="str">
        <f t="shared" si="294"/>
        <v>0</v>
      </c>
      <c r="T1870" s="144"/>
      <c r="U1870" s="106"/>
      <c r="V1870" s="142">
        <f t="shared" si="295"/>
        <v>0</v>
      </c>
      <c r="W1870" s="142">
        <f t="shared" si="296"/>
        <v>0</v>
      </c>
      <c r="X1870" s="108">
        <f t="shared" si="297"/>
        <v>0</v>
      </c>
      <c r="Y1870" s="108">
        <f t="shared" si="298"/>
        <v>0</v>
      </c>
      <c r="Z1870" s="108">
        <f t="shared" si="299"/>
        <v>0</v>
      </c>
      <c r="AA1870" s="151"/>
      <c r="AB1870" s="47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</row>
    <row r="1871" s="4" customFormat="1" ht="19" customHeight="1" spans="1:67">
      <c r="A1871" s="94">
        <f t="shared" si="290"/>
        <v>1870</v>
      </c>
      <c r="B1871" s="95"/>
      <c r="C1871" s="69"/>
      <c r="D1871" s="16"/>
      <c r="E1871" s="69"/>
      <c r="F1871" s="128"/>
      <c r="G1871" s="124" t="e">
        <f>VLOOKUP(F1871,[2]零件成本10.26!$B$2:$C$7802,2,0)</f>
        <v>#N/A</v>
      </c>
      <c r="H1871" s="16"/>
      <c r="I1871" s="128" t="str">
        <f t="shared" si="291"/>
        <v/>
      </c>
      <c r="J1871" s="16"/>
      <c r="K1871" s="128"/>
      <c r="L1871" s="16"/>
      <c r="M1871" s="69"/>
      <c r="N1871" s="69"/>
      <c r="O1871" s="69"/>
      <c r="P1871" s="100">
        <f t="shared" si="292"/>
        <v>0</v>
      </c>
      <c r="Q1871" s="146"/>
      <c r="R1871" s="140" t="str">
        <f t="shared" si="293"/>
        <v>0</v>
      </c>
      <c r="S1871" s="140" t="str">
        <f t="shared" si="294"/>
        <v>0</v>
      </c>
      <c r="T1871" s="144"/>
      <c r="U1871" s="106"/>
      <c r="V1871" s="142">
        <f t="shared" si="295"/>
        <v>0</v>
      </c>
      <c r="W1871" s="142">
        <f t="shared" si="296"/>
        <v>0</v>
      </c>
      <c r="X1871" s="108">
        <f t="shared" si="297"/>
        <v>0</v>
      </c>
      <c r="Y1871" s="108">
        <f t="shared" si="298"/>
        <v>0</v>
      </c>
      <c r="Z1871" s="108">
        <f t="shared" si="299"/>
        <v>0</v>
      </c>
      <c r="AA1871" s="151"/>
      <c r="AB1871" s="47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</row>
    <row r="1872" s="4" customFormat="1" ht="19" customHeight="1" spans="1:67">
      <c r="A1872" s="94">
        <f t="shared" si="290"/>
        <v>1871</v>
      </c>
      <c r="B1872" s="95"/>
      <c r="C1872" s="69"/>
      <c r="D1872" s="16"/>
      <c r="E1872" s="69"/>
      <c r="F1872" s="128"/>
      <c r="G1872" s="124" t="e">
        <f>VLOOKUP(F1872,[2]零件成本10.26!$B$2:$C$7802,2,0)</f>
        <v>#N/A</v>
      </c>
      <c r="H1872" s="16"/>
      <c r="I1872" s="128" t="str">
        <f t="shared" si="291"/>
        <v/>
      </c>
      <c r="J1872" s="16"/>
      <c r="K1872" s="128"/>
      <c r="L1872" s="16"/>
      <c r="M1872" s="69"/>
      <c r="N1872" s="69"/>
      <c r="O1872" s="69"/>
      <c r="P1872" s="100">
        <f t="shared" si="292"/>
        <v>0</v>
      </c>
      <c r="Q1872" s="146"/>
      <c r="R1872" s="140" t="str">
        <f t="shared" si="293"/>
        <v>0</v>
      </c>
      <c r="S1872" s="140" t="str">
        <f t="shared" si="294"/>
        <v>0</v>
      </c>
      <c r="T1872" s="144"/>
      <c r="U1872" s="106"/>
      <c r="V1872" s="142">
        <f t="shared" si="295"/>
        <v>0</v>
      </c>
      <c r="W1872" s="142">
        <f t="shared" si="296"/>
        <v>0</v>
      </c>
      <c r="X1872" s="108">
        <f t="shared" si="297"/>
        <v>0</v>
      </c>
      <c r="Y1872" s="108">
        <f t="shared" si="298"/>
        <v>0</v>
      </c>
      <c r="Z1872" s="108">
        <f t="shared" si="299"/>
        <v>0</v>
      </c>
      <c r="AA1872" s="151"/>
      <c r="AB1872" s="47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</row>
    <row r="1873" s="4" customFormat="1" ht="19" customHeight="1" spans="1:67">
      <c r="A1873" s="94">
        <f t="shared" si="290"/>
        <v>1872</v>
      </c>
      <c r="B1873" s="95"/>
      <c r="C1873" s="69"/>
      <c r="D1873" s="16"/>
      <c r="E1873" s="69"/>
      <c r="F1873" s="128"/>
      <c r="G1873" s="124" t="e">
        <f>VLOOKUP(F1873,[2]零件成本10.26!$B$2:$C$7802,2,0)</f>
        <v>#N/A</v>
      </c>
      <c r="H1873" s="16"/>
      <c r="I1873" s="128" t="str">
        <f t="shared" si="291"/>
        <v/>
      </c>
      <c r="J1873" s="16"/>
      <c r="K1873" s="128"/>
      <c r="L1873" s="16"/>
      <c r="M1873" s="69"/>
      <c r="N1873" s="69"/>
      <c r="O1873" s="69"/>
      <c r="P1873" s="100">
        <f t="shared" si="292"/>
        <v>0</v>
      </c>
      <c r="Q1873" s="146"/>
      <c r="R1873" s="140" t="str">
        <f t="shared" si="293"/>
        <v>0</v>
      </c>
      <c r="S1873" s="140" t="str">
        <f t="shared" si="294"/>
        <v>0</v>
      </c>
      <c r="T1873" s="144"/>
      <c r="U1873" s="106"/>
      <c r="V1873" s="142">
        <f t="shared" si="295"/>
        <v>0</v>
      </c>
      <c r="W1873" s="142">
        <f t="shared" si="296"/>
        <v>0</v>
      </c>
      <c r="X1873" s="108">
        <f t="shared" si="297"/>
        <v>0</v>
      </c>
      <c r="Y1873" s="108">
        <f t="shared" si="298"/>
        <v>0</v>
      </c>
      <c r="Z1873" s="108">
        <f t="shared" si="299"/>
        <v>0</v>
      </c>
      <c r="AA1873" s="151"/>
      <c r="AB1873" s="47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</row>
    <row r="1874" s="4" customFormat="1" ht="19" customHeight="1" spans="1:67">
      <c r="A1874" s="94">
        <f t="shared" si="290"/>
        <v>1873</v>
      </c>
      <c r="B1874" s="95"/>
      <c r="C1874" s="69"/>
      <c r="D1874" s="16"/>
      <c r="E1874" s="69"/>
      <c r="F1874" s="128"/>
      <c r="G1874" s="124" t="e">
        <f>VLOOKUP(F1874,[2]零件成本10.26!$B$2:$C$7802,2,0)</f>
        <v>#N/A</v>
      </c>
      <c r="H1874" s="16"/>
      <c r="I1874" s="128" t="str">
        <f t="shared" si="291"/>
        <v/>
      </c>
      <c r="J1874" s="16"/>
      <c r="K1874" s="128"/>
      <c r="L1874" s="16"/>
      <c r="M1874" s="69"/>
      <c r="N1874" s="69"/>
      <c r="O1874" s="69"/>
      <c r="P1874" s="100">
        <f t="shared" si="292"/>
        <v>0</v>
      </c>
      <c r="Q1874" s="146"/>
      <c r="R1874" s="140" t="str">
        <f t="shared" si="293"/>
        <v>0</v>
      </c>
      <c r="S1874" s="140" t="str">
        <f t="shared" si="294"/>
        <v>0</v>
      </c>
      <c r="T1874" s="144"/>
      <c r="U1874" s="106"/>
      <c r="V1874" s="142">
        <f t="shared" si="295"/>
        <v>0</v>
      </c>
      <c r="W1874" s="142">
        <f t="shared" si="296"/>
        <v>0</v>
      </c>
      <c r="X1874" s="108">
        <f t="shared" si="297"/>
        <v>0</v>
      </c>
      <c r="Y1874" s="108">
        <f t="shared" si="298"/>
        <v>0</v>
      </c>
      <c r="Z1874" s="108">
        <f t="shared" si="299"/>
        <v>0</v>
      </c>
      <c r="AA1874" s="151"/>
      <c r="AB1874" s="47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</row>
    <row r="1875" s="4" customFormat="1" ht="19" customHeight="1" spans="1:67">
      <c r="A1875" s="94">
        <f t="shared" si="290"/>
        <v>1874</v>
      </c>
      <c r="B1875" s="95"/>
      <c r="C1875" s="69"/>
      <c r="D1875" s="16"/>
      <c r="E1875" s="69"/>
      <c r="F1875" s="128"/>
      <c r="G1875" s="124" t="e">
        <f>VLOOKUP(F1875,[2]零件成本10.26!$B$2:$C$7802,2,0)</f>
        <v>#N/A</v>
      </c>
      <c r="H1875" s="16"/>
      <c r="I1875" s="128" t="str">
        <f t="shared" si="291"/>
        <v/>
      </c>
      <c r="J1875" s="16"/>
      <c r="K1875" s="128"/>
      <c r="L1875" s="16"/>
      <c r="M1875" s="69"/>
      <c r="N1875" s="69"/>
      <c r="O1875" s="69"/>
      <c r="P1875" s="100">
        <f t="shared" si="292"/>
        <v>0</v>
      </c>
      <c r="Q1875" s="146"/>
      <c r="R1875" s="140" t="str">
        <f t="shared" si="293"/>
        <v>0</v>
      </c>
      <c r="S1875" s="140" t="str">
        <f t="shared" si="294"/>
        <v>0</v>
      </c>
      <c r="T1875" s="144"/>
      <c r="U1875" s="106"/>
      <c r="V1875" s="142">
        <f t="shared" si="295"/>
        <v>0</v>
      </c>
      <c r="W1875" s="142">
        <f t="shared" si="296"/>
        <v>0</v>
      </c>
      <c r="X1875" s="108">
        <f t="shared" si="297"/>
        <v>0</v>
      </c>
      <c r="Y1875" s="108">
        <f t="shared" si="298"/>
        <v>0</v>
      </c>
      <c r="Z1875" s="108">
        <f t="shared" si="299"/>
        <v>0</v>
      </c>
      <c r="AA1875" s="151"/>
      <c r="AB1875" s="47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</row>
    <row r="1876" s="4" customFormat="1" ht="19" customHeight="1" spans="1:67">
      <c r="A1876" s="94">
        <f t="shared" si="290"/>
        <v>1875</v>
      </c>
      <c r="B1876" s="95"/>
      <c r="C1876" s="69"/>
      <c r="D1876" s="16"/>
      <c r="E1876" s="69"/>
      <c r="F1876" s="128"/>
      <c r="G1876" s="124" t="e">
        <f>VLOOKUP(F1876,[2]零件成本10.26!$B$2:$C$7802,2,0)</f>
        <v>#N/A</v>
      </c>
      <c r="H1876" s="16"/>
      <c r="I1876" s="128" t="str">
        <f t="shared" si="291"/>
        <v/>
      </c>
      <c r="J1876" s="16"/>
      <c r="K1876" s="128"/>
      <c r="L1876" s="16"/>
      <c r="M1876" s="69"/>
      <c r="N1876" s="69"/>
      <c r="O1876" s="69"/>
      <c r="P1876" s="100">
        <f t="shared" si="292"/>
        <v>0</v>
      </c>
      <c r="Q1876" s="146"/>
      <c r="R1876" s="140" t="str">
        <f t="shared" si="293"/>
        <v>0</v>
      </c>
      <c r="S1876" s="140" t="str">
        <f t="shared" si="294"/>
        <v>0</v>
      </c>
      <c r="T1876" s="144"/>
      <c r="U1876" s="106"/>
      <c r="V1876" s="142">
        <f t="shared" si="295"/>
        <v>0</v>
      </c>
      <c r="W1876" s="142">
        <f t="shared" si="296"/>
        <v>0</v>
      </c>
      <c r="X1876" s="108">
        <f t="shared" si="297"/>
        <v>0</v>
      </c>
      <c r="Y1876" s="108">
        <f t="shared" si="298"/>
        <v>0</v>
      </c>
      <c r="Z1876" s="108">
        <f t="shared" si="299"/>
        <v>0</v>
      </c>
      <c r="AA1876" s="151"/>
      <c r="AB1876" s="47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</row>
    <row r="1877" s="4" customFormat="1" ht="19" customHeight="1" spans="1:67">
      <c r="A1877" s="94">
        <f t="shared" si="290"/>
        <v>1876</v>
      </c>
      <c r="B1877" s="95"/>
      <c r="C1877" s="69"/>
      <c r="D1877" s="16"/>
      <c r="E1877" s="69"/>
      <c r="F1877" s="128"/>
      <c r="G1877" s="124" t="e">
        <f>VLOOKUP(F1877,[2]零件成本10.26!$B$2:$C$7802,2,0)</f>
        <v>#N/A</v>
      </c>
      <c r="H1877" s="16"/>
      <c r="I1877" s="128" t="str">
        <f t="shared" si="291"/>
        <v/>
      </c>
      <c r="J1877" s="16"/>
      <c r="K1877" s="128"/>
      <c r="L1877" s="16"/>
      <c r="M1877" s="69"/>
      <c r="N1877" s="69"/>
      <c r="O1877" s="69"/>
      <c r="P1877" s="100">
        <f t="shared" si="292"/>
        <v>0</v>
      </c>
      <c r="Q1877" s="146"/>
      <c r="R1877" s="140" t="str">
        <f t="shared" si="293"/>
        <v>0</v>
      </c>
      <c r="S1877" s="140" t="str">
        <f t="shared" si="294"/>
        <v>0</v>
      </c>
      <c r="T1877" s="144"/>
      <c r="U1877" s="106"/>
      <c r="V1877" s="142">
        <f t="shared" si="295"/>
        <v>0</v>
      </c>
      <c r="W1877" s="142">
        <f t="shared" si="296"/>
        <v>0</v>
      </c>
      <c r="X1877" s="108">
        <f t="shared" si="297"/>
        <v>0</v>
      </c>
      <c r="Y1877" s="108">
        <f t="shared" si="298"/>
        <v>0</v>
      </c>
      <c r="Z1877" s="108">
        <f t="shared" si="299"/>
        <v>0</v>
      </c>
      <c r="AA1877" s="151"/>
      <c r="AB1877" s="47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</row>
    <row r="1878" s="4" customFormat="1" ht="19" customHeight="1" spans="1:67">
      <c r="A1878" s="94">
        <f t="shared" si="290"/>
        <v>1877</v>
      </c>
      <c r="B1878" s="95"/>
      <c r="C1878" s="69"/>
      <c r="D1878" s="16"/>
      <c r="E1878" s="69"/>
      <c r="F1878" s="128"/>
      <c r="G1878" s="124" t="e">
        <f>VLOOKUP(F1878,[2]零件成本10.26!$B$2:$C$7802,2,0)</f>
        <v>#N/A</v>
      </c>
      <c r="H1878" s="16"/>
      <c r="I1878" s="128" t="str">
        <f t="shared" si="291"/>
        <v/>
      </c>
      <c r="J1878" s="16"/>
      <c r="K1878" s="128"/>
      <c r="L1878" s="16"/>
      <c r="M1878" s="69"/>
      <c r="N1878" s="69"/>
      <c r="O1878" s="69"/>
      <c r="P1878" s="100">
        <f t="shared" si="292"/>
        <v>0</v>
      </c>
      <c r="Q1878" s="146"/>
      <c r="R1878" s="140" t="str">
        <f t="shared" si="293"/>
        <v>0</v>
      </c>
      <c r="S1878" s="140" t="str">
        <f t="shared" si="294"/>
        <v>0</v>
      </c>
      <c r="T1878" s="144"/>
      <c r="U1878" s="106"/>
      <c r="V1878" s="142">
        <f t="shared" si="295"/>
        <v>0</v>
      </c>
      <c r="W1878" s="142">
        <f t="shared" si="296"/>
        <v>0</v>
      </c>
      <c r="X1878" s="108">
        <f t="shared" si="297"/>
        <v>0</v>
      </c>
      <c r="Y1878" s="108">
        <f t="shared" si="298"/>
        <v>0</v>
      </c>
      <c r="Z1878" s="108">
        <f t="shared" si="299"/>
        <v>0</v>
      </c>
      <c r="AA1878" s="151"/>
      <c r="AB1878" s="47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</row>
    <row r="1879" s="4" customFormat="1" ht="19" customHeight="1" spans="1:67">
      <c r="A1879" s="94">
        <f t="shared" si="290"/>
        <v>1878</v>
      </c>
      <c r="B1879" s="95"/>
      <c r="C1879" s="69"/>
      <c r="D1879" s="16"/>
      <c r="E1879" s="69"/>
      <c r="F1879" s="128"/>
      <c r="G1879" s="124" t="e">
        <f>VLOOKUP(F1879,[2]零件成本10.26!$B$2:$C$7802,2,0)</f>
        <v>#N/A</v>
      </c>
      <c r="H1879" s="16"/>
      <c r="I1879" s="128" t="str">
        <f t="shared" si="291"/>
        <v/>
      </c>
      <c r="J1879" s="16"/>
      <c r="K1879" s="128"/>
      <c r="L1879" s="16"/>
      <c r="M1879" s="69"/>
      <c r="N1879" s="69"/>
      <c r="O1879" s="69"/>
      <c r="P1879" s="100">
        <f t="shared" si="292"/>
        <v>0</v>
      </c>
      <c r="Q1879" s="146"/>
      <c r="R1879" s="140" t="str">
        <f t="shared" si="293"/>
        <v>0</v>
      </c>
      <c r="S1879" s="140" t="str">
        <f t="shared" si="294"/>
        <v>0</v>
      </c>
      <c r="T1879" s="144"/>
      <c r="U1879" s="106"/>
      <c r="V1879" s="142">
        <f t="shared" si="295"/>
        <v>0</v>
      </c>
      <c r="W1879" s="142">
        <f t="shared" si="296"/>
        <v>0</v>
      </c>
      <c r="X1879" s="108">
        <f t="shared" si="297"/>
        <v>0</v>
      </c>
      <c r="Y1879" s="108">
        <f t="shared" si="298"/>
        <v>0</v>
      </c>
      <c r="Z1879" s="108">
        <f t="shared" si="299"/>
        <v>0</v>
      </c>
      <c r="AA1879" s="151"/>
      <c r="AB1879" s="47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</row>
    <row r="1880" s="4" customFormat="1" ht="19" customHeight="1" spans="1:67">
      <c r="A1880" s="94">
        <f t="shared" si="290"/>
        <v>1879</v>
      </c>
      <c r="B1880" s="95"/>
      <c r="C1880" s="69"/>
      <c r="D1880" s="16"/>
      <c r="E1880" s="69"/>
      <c r="F1880" s="128"/>
      <c r="G1880" s="124" t="e">
        <f>VLOOKUP(F1880,[2]零件成本10.26!$B$2:$C$7802,2,0)</f>
        <v>#N/A</v>
      </c>
      <c r="H1880" s="16"/>
      <c r="I1880" s="128" t="str">
        <f t="shared" si="291"/>
        <v/>
      </c>
      <c r="J1880" s="16"/>
      <c r="K1880" s="128"/>
      <c r="L1880" s="16"/>
      <c r="M1880" s="69"/>
      <c r="N1880" s="69"/>
      <c r="O1880" s="69"/>
      <c r="P1880" s="100">
        <f t="shared" si="292"/>
        <v>0</v>
      </c>
      <c r="Q1880" s="146"/>
      <c r="R1880" s="140" t="str">
        <f t="shared" si="293"/>
        <v>0</v>
      </c>
      <c r="S1880" s="140" t="str">
        <f t="shared" si="294"/>
        <v>0</v>
      </c>
      <c r="T1880" s="144"/>
      <c r="U1880" s="106"/>
      <c r="V1880" s="142">
        <f t="shared" si="295"/>
        <v>0</v>
      </c>
      <c r="W1880" s="142">
        <f t="shared" si="296"/>
        <v>0</v>
      </c>
      <c r="X1880" s="108">
        <f t="shared" si="297"/>
        <v>0</v>
      </c>
      <c r="Y1880" s="108">
        <f t="shared" si="298"/>
        <v>0</v>
      </c>
      <c r="Z1880" s="108">
        <f t="shared" si="299"/>
        <v>0</v>
      </c>
      <c r="AA1880" s="151"/>
      <c r="AB1880" s="47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</row>
    <row r="1881" s="4" customFormat="1" ht="19" customHeight="1" spans="1:67">
      <c r="A1881" s="94">
        <f t="shared" si="290"/>
        <v>1880</v>
      </c>
      <c r="B1881" s="95"/>
      <c r="C1881" s="69"/>
      <c r="D1881" s="16"/>
      <c r="E1881" s="69"/>
      <c r="F1881" s="128"/>
      <c r="G1881" s="124" t="e">
        <f>VLOOKUP(F1881,[2]零件成本10.26!$B$2:$C$7802,2,0)</f>
        <v>#N/A</v>
      </c>
      <c r="H1881" s="16"/>
      <c r="I1881" s="128" t="str">
        <f t="shared" si="291"/>
        <v/>
      </c>
      <c r="J1881" s="16"/>
      <c r="K1881" s="128"/>
      <c r="L1881" s="16"/>
      <c r="M1881" s="69"/>
      <c r="N1881" s="69"/>
      <c r="O1881" s="69"/>
      <c r="P1881" s="100">
        <f t="shared" si="292"/>
        <v>0</v>
      </c>
      <c r="Q1881" s="146"/>
      <c r="R1881" s="140" t="str">
        <f t="shared" si="293"/>
        <v>0</v>
      </c>
      <c r="S1881" s="140" t="str">
        <f t="shared" si="294"/>
        <v>0</v>
      </c>
      <c r="T1881" s="144"/>
      <c r="U1881" s="106"/>
      <c r="V1881" s="142">
        <f t="shared" si="295"/>
        <v>0</v>
      </c>
      <c r="W1881" s="142">
        <f t="shared" si="296"/>
        <v>0</v>
      </c>
      <c r="X1881" s="108">
        <f t="shared" si="297"/>
        <v>0</v>
      </c>
      <c r="Y1881" s="108">
        <f t="shared" si="298"/>
        <v>0</v>
      </c>
      <c r="Z1881" s="108">
        <f t="shared" si="299"/>
        <v>0</v>
      </c>
      <c r="AA1881" s="151"/>
      <c r="AB1881" s="47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</row>
    <row r="1882" s="4" customFormat="1" ht="19" customHeight="1" spans="1:67">
      <c r="A1882" s="94">
        <f t="shared" si="290"/>
        <v>1881</v>
      </c>
      <c r="B1882" s="95"/>
      <c r="C1882" s="69"/>
      <c r="D1882" s="16"/>
      <c r="E1882" s="69"/>
      <c r="F1882" s="128"/>
      <c r="G1882" s="124" t="e">
        <f>VLOOKUP(F1882,[2]零件成本10.26!$B$2:$C$7802,2,0)</f>
        <v>#N/A</v>
      </c>
      <c r="H1882" s="16"/>
      <c r="I1882" s="128" t="str">
        <f t="shared" si="291"/>
        <v/>
      </c>
      <c r="J1882" s="16"/>
      <c r="K1882" s="128"/>
      <c r="L1882" s="16"/>
      <c r="M1882" s="69"/>
      <c r="N1882" s="69"/>
      <c r="O1882" s="69"/>
      <c r="P1882" s="100">
        <f t="shared" si="292"/>
        <v>0</v>
      </c>
      <c r="Q1882" s="146"/>
      <c r="R1882" s="140" t="str">
        <f t="shared" si="293"/>
        <v>0</v>
      </c>
      <c r="S1882" s="140" t="str">
        <f t="shared" si="294"/>
        <v>0</v>
      </c>
      <c r="T1882" s="144"/>
      <c r="U1882" s="106"/>
      <c r="V1882" s="142">
        <f t="shared" si="295"/>
        <v>0</v>
      </c>
      <c r="W1882" s="142">
        <f t="shared" si="296"/>
        <v>0</v>
      </c>
      <c r="X1882" s="108">
        <f t="shared" si="297"/>
        <v>0</v>
      </c>
      <c r="Y1882" s="108">
        <f t="shared" si="298"/>
        <v>0</v>
      </c>
      <c r="Z1882" s="108">
        <f t="shared" si="299"/>
        <v>0</v>
      </c>
      <c r="AA1882" s="151"/>
      <c r="AB1882" s="47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</row>
    <row r="1883" s="4" customFormat="1" ht="19" customHeight="1" spans="1:67">
      <c r="A1883" s="94">
        <f t="shared" si="290"/>
        <v>1882</v>
      </c>
      <c r="B1883" s="95"/>
      <c r="C1883" s="69"/>
      <c r="D1883" s="16"/>
      <c r="E1883" s="69"/>
      <c r="F1883" s="128"/>
      <c r="G1883" s="124" t="e">
        <f>VLOOKUP(F1883,[2]零件成本10.26!$B$2:$C$7802,2,0)</f>
        <v>#N/A</v>
      </c>
      <c r="H1883" s="16"/>
      <c r="I1883" s="128" t="str">
        <f t="shared" si="291"/>
        <v/>
      </c>
      <c r="J1883" s="16"/>
      <c r="K1883" s="128"/>
      <c r="L1883" s="16"/>
      <c r="M1883" s="69"/>
      <c r="N1883" s="69"/>
      <c r="O1883" s="69"/>
      <c r="P1883" s="100">
        <f t="shared" si="292"/>
        <v>0</v>
      </c>
      <c r="Q1883" s="146"/>
      <c r="R1883" s="140" t="str">
        <f t="shared" si="293"/>
        <v>0</v>
      </c>
      <c r="S1883" s="140" t="str">
        <f t="shared" si="294"/>
        <v>0</v>
      </c>
      <c r="T1883" s="144"/>
      <c r="U1883" s="106"/>
      <c r="V1883" s="142">
        <f t="shared" si="295"/>
        <v>0</v>
      </c>
      <c r="W1883" s="142">
        <f t="shared" si="296"/>
        <v>0</v>
      </c>
      <c r="X1883" s="108">
        <f t="shared" si="297"/>
        <v>0</v>
      </c>
      <c r="Y1883" s="108">
        <f t="shared" si="298"/>
        <v>0</v>
      </c>
      <c r="Z1883" s="108">
        <f t="shared" si="299"/>
        <v>0</v>
      </c>
      <c r="AA1883" s="151"/>
      <c r="AB1883" s="47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</row>
    <row r="1884" s="4" customFormat="1" ht="19" customHeight="1" spans="1:67">
      <c r="A1884" s="94">
        <f t="shared" si="290"/>
        <v>1883</v>
      </c>
      <c r="B1884" s="95"/>
      <c r="C1884" s="69"/>
      <c r="D1884" s="16"/>
      <c r="E1884" s="69"/>
      <c r="F1884" s="128"/>
      <c r="G1884" s="124" t="e">
        <f>VLOOKUP(F1884,[2]零件成本10.26!$B$2:$C$7802,2,0)</f>
        <v>#N/A</v>
      </c>
      <c r="H1884" s="16"/>
      <c r="I1884" s="128" t="str">
        <f t="shared" si="291"/>
        <v/>
      </c>
      <c r="J1884" s="16"/>
      <c r="K1884" s="128"/>
      <c r="L1884" s="16"/>
      <c r="M1884" s="69"/>
      <c r="N1884" s="69"/>
      <c r="O1884" s="69"/>
      <c r="P1884" s="100">
        <f t="shared" si="292"/>
        <v>0</v>
      </c>
      <c r="Q1884" s="146"/>
      <c r="R1884" s="140" t="str">
        <f t="shared" si="293"/>
        <v>0</v>
      </c>
      <c r="S1884" s="140" t="str">
        <f t="shared" si="294"/>
        <v>0</v>
      </c>
      <c r="T1884" s="144"/>
      <c r="U1884" s="106"/>
      <c r="V1884" s="142">
        <f t="shared" si="295"/>
        <v>0</v>
      </c>
      <c r="W1884" s="142">
        <f t="shared" si="296"/>
        <v>0</v>
      </c>
      <c r="X1884" s="108">
        <f t="shared" si="297"/>
        <v>0</v>
      </c>
      <c r="Y1884" s="108">
        <f t="shared" si="298"/>
        <v>0</v>
      </c>
      <c r="Z1884" s="108">
        <f t="shared" si="299"/>
        <v>0</v>
      </c>
      <c r="AA1884" s="151"/>
      <c r="AB1884" s="47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</row>
    <row r="1885" s="4" customFormat="1" ht="19" customHeight="1" spans="1:67">
      <c r="A1885" s="94">
        <f t="shared" si="290"/>
        <v>1884</v>
      </c>
      <c r="B1885" s="95"/>
      <c r="C1885" s="69"/>
      <c r="D1885" s="16"/>
      <c r="E1885" s="69"/>
      <c r="F1885" s="128"/>
      <c r="G1885" s="124" t="e">
        <f>VLOOKUP(F1885,[2]零件成本10.26!$B$2:$C$7802,2,0)</f>
        <v>#N/A</v>
      </c>
      <c r="H1885" s="16"/>
      <c r="I1885" s="128" t="str">
        <f t="shared" si="291"/>
        <v/>
      </c>
      <c r="J1885" s="16"/>
      <c r="K1885" s="128"/>
      <c r="L1885" s="16"/>
      <c r="M1885" s="69"/>
      <c r="N1885" s="69"/>
      <c r="O1885" s="69"/>
      <c r="P1885" s="100">
        <f t="shared" si="292"/>
        <v>0</v>
      </c>
      <c r="Q1885" s="146"/>
      <c r="R1885" s="140" t="str">
        <f t="shared" si="293"/>
        <v>0</v>
      </c>
      <c r="S1885" s="140" t="str">
        <f t="shared" si="294"/>
        <v>0</v>
      </c>
      <c r="T1885" s="144"/>
      <c r="U1885" s="106"/>
      <c r="V1885" s="142">
        <f t="shared" si="295"/>
        <v>0</v>
      </c>
      <c r="W1885" s="142">
        <f t="shared" si="296"/>
        <v>0</v>
      </c>
      <c r="X1885" s="108">
        <f t="shared" si="297"/>
        <v>0</v>
      </c>
      <c r="Y1885" s="108">
        <f t="shared" si="298"/>
        <v>0</v>
      </c>
      <c r="Z1885" s="108">
        <f t="shared" si="299"/>
        <v>0</v>
      </c>
      <c r="AA1885" s="151"/>
      <c r="AB1885" s="47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</row>
    <row r="1886" s="4" customFormat="1" ht="19" customHeight="1" spans="1:67">
      <c r="A1886" s="94">
        <f t="shared" si="290"/>
        <v>1885</v>
      </c>
      <c r="B1886" s="95"/>
      <c r="C1886" s="69"/>
      <c r="D1886" s="16"/>
      <c r="E1886" s="69"/>
      <c r="F1886" s="128"/>
      <c r="G1886" s="124" t="e">
        <f>VLOOKUP(F1886,[2]零件成本10.26!$B$2:$C$7802,2,0)</f>
        <v>#N/A</v>
      </c>
      <c r="H1886" s="16"/>
      <c r="I1886" s="128" t="str">
        <f t="shared" si="291"/>
        <v/>
      </c>
      <c r="J1886" s="16"/>
      <c r="K1886" s="128"/>
      <c r="L1886" s="16"/>
      <c r="M1886" s="69"/>
      <c r="N1886" s="69"/>
      <c r="O1886" s="69"/>
      <c r="P1886" s="100">
        <f t="shared" si="292"/>
        <v>0</v>
      </c>
      <c r="Q1886" s="146"/>
      <c r="R1886" s="140" t="str">
        <f t="shared" si="293"/>
        <v>0</v>
      </c>
      <c r="S1886" s="140" t="str">
        <f t="shared" si="294"/>
        <v>0</v>
      </c>
      <c r="T1886" s="144"/>
      <c r="U1886" s="106"/>
      <c r="V1886" s="142">
        <f t="shared" si="295"/>
        <v>0</v>
      </c>
      <c r="W1886" s="142">
        <f t="shared" si="296"/>
        <v>0</v>
      </c>
      <c r="X1886" s="108">
        <f t="shared" si="297"/>
        <v>0</v>
      </c>
      <c r="Y1886" s="108">
        <f t="shared" si="298"/>
        <v>0</v>
      </c>
      <c r="Z1886" s="108">
        <f t="shared" si="299"/>
        <v>0</v>
      </c>
      <c r="AA1886" s="151"/>
      <c r="AB1886" s="47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</row>
    <row r="1887" s="4" customFormat="1" ht="19" customHeight="1" spans="1:67">
      <c r="A1887" s="94">
        <f t="shared" si="290"/>
        <v>1886</v>
      </c>
      <c r="B1887" s="95"/>
      <c r="C1887" s="69"/>
      <c r="D1887" s="16"/>
      <c r="E1887" s="69"/>
      <c r="F1887" s="128"/>
      <c r="G1887" s="124" t="e">
        <f>VLOOKUP(F1887,[2]零件成本10.26!$B$2:$C$7802,2,0)</f>
        <v>#N/A</v>
      </c>
      <c r="H1887" s="16"/>
      <c r="I1887" s="128" t="str">
        <f t="shared" si="291"/>
        <v/>
      </c>
      <c r="J1887" s="16"/>
      <c r="K1887" s="128"/>
      <c r="L1887" s="16"/>
      <c r="M1887" s="69"/>
      <c r="N1887" s="69"/>
      <c r="O1887" s="69"/>
      <c r="P1887" s="100">
        <f t="shared" si="292"/>
        <v>0</v>
      </c>
      <c r="Q1887" s="146"/>
      <c r="R1887" s="140" t="str">
        <f t="shared" si="293"/>
        <v>0</v>
      </c>
      <c r="S1887" s="140" t="str">
        <f t="shared" si="294"/>
        <v>0</v>
      </c>
      <c r="T1887" s="144"/>
      <c r="U1887" s="106"/>
      <c r="V1887" s="142">
        <f t="shared" si="295"/>
        <v>0</v>
      </c>
      <c r="W1887" s="142">
        <f t="shared" si="296"/>
        <v>0</v>
      </c>
      <c r="X1887" s="108">
        <f t="shared" si="297"/>
        <v>0</v>
      </c>
      <c r="Y1887" s="108">
        <f t="shared" si="298"/>
        <v>0</v>
      </c>
      <c r="Z1887" s="108">
        <f t="shared" si="299"/>
        <v>0</v>
      </c>
      <c r="AA1887" s="151"/>
      <c r="AB1887" s="47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</row>
    <row r="1888" s="4" customFormat="1" ht="19" customHeight="1" spans="1:67">
      <c r="A1888" s="94">
        <f t="shared" si="290"/>
        <v>1887</v>
      </c>
      <c r="B1888" s="95"/>
      <c r="C1888" s="69"/>
      <c r="D1888" s="16"/>
      <c r="E1888" s="69"/>
      <c r="F1888" s="128"/>
      <c r="G1888" s="124" t="e">
        <f>VLOOKUP(F1888,[2]零件成本10.26!$B$2:$C$7802,2,0)</f>
        <v>#N/A</v>
      </c>
      <c r="H1888" s="16"/>
      <c r="I1888" s="128" t="str">
        <f t="shared" si="291"/>
        <v/>
      </c>
      <c r="J1888" s="16"/>
      <c r="K1888" s="128"/>
      <c r="L1888" s="16"/>
      <c r="M1888" s="69"/>
      <c r="N1888" s="69"/>
      <c r="O1888" s="69"/>
      <c r="P1888" s="100">
        <f t="shared" si="292"/>
        <v>0</v>
      </c>
      <c r="Q1888" s="146"/>
      <c r="R1888" s="140" t="str">
        <f t="shared" si="293"/>
        <v>0</v>
      </c>
      <c r="S1888" s="140" t="str">
        <f t="shared" si="294"/>
        <v>0</v>
      </c>
      <c r="T1888" s="144"/>
      <c r="U1888" s="106"/>
      <c r="V1888" s="142">
        <f t="shared" si="295"/>
        <v>0</v>
      </c>
      <c r="W1888" s="142">
        <f t="shared" si="296"/>
        <v>0</v>
      </c>
      <c r="X1888" s="108">
        <f t="shared" si="297"/>
        <v>0</v>
      </c>
      <c r="Y1888" s="108">
        <f t="shared" si="298"/>
        <v>0</v>
      </c>
      <c r="Z1888" s="108">
        <f t="shared" si="299"/>
        <v>0</v>
      </c>
      <c r="AA1888" s="151"/>
      <c r="AB1888" s="47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</row>
    <row r="1889" s="4" customFormat="1" ht="19" customHeight="1" spans="1:67">
      <c r="A1889" s="94">
        <f t="shared" si="290"/>
        <v>1888</v>
      </c>
      <c r="B1889" s="95"/>
      <c r="C1889" s="69"/>
      <c r="D1889" s="16"/>
      <c r="E1889" s="69"/>
      <c r="F1889" s="128"/>
      <c r="G1889" s="124" t="e">
        <f>VLOOKUP(F1889,[2]零件成本10.26!$B$2:$C$7802,2,0)</f>
        <v>#N/A</v>
      </c>
      <c r="H1889" s="16"/>
      <c r="I1889" s="128" t="str">
        <f t="shared" si="291"/>
        <v/>
      </c>
      <c r="J1889" s="16"/>
      <c r="K1889" s="128"/>
      <c r="L1889" s="16"/>
      <c r="M1889" s="69"/>
      <c r="N1889" s="69"/>
      <c r="O1889" s="69"/>
      <c r="P1889" s="100">
        <f t="shared" si="292"/>
        <v>0</v>
      </c>
      <c r="Q1889" s="146"/>
      <c r="R1889" s="140" t="str">
        <f t="shared" si="293"/>
        <v>0</v>
      </c>
      <c r="S1889" s="140" t="str">
        <f t="shared" si="294"/>
        <v>0</v>
      </c>
      <c r="T1889" s="144"/>
      <c r="U1889" s="106"/>
      <c r="V1889" s="142">
        <f t="shared" si="295"/>
        <v>0</v>
      </c>
      <c r="W1889" s="142">
        <f t="shared" si="296"/>
        <v>0</v>
      </c>
      <c r="X1889" s="108">
        <f t="shared" si="297"/>
        <v>0</v>
      </c>
      <c r="Y1889" s="108">
        <f t="shared" si="298"/>
        <v>0</v>
      </c>
      <c r="Z1889" s="108">
        <f t="shared" si="299"/>
        <v>0</v>
      </c>
      <c r="AA1889" s="151"/>
      <c r="AB1889" s="47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</row>
    <row r="1890" s="4" customFormat="1" ht="19" customHeight="1" spans="1:67">
      <c r="A1890" s="94">
        <f t="shared" si="290"/>
        <v>1889</v>
      </c>
      <c r="B1890" s="95"/>
      <c r="C1890" s="69"/>
      <c r="D1890" s="16"/>
      <c r="E1890" s="69"/>
      <c r="F1890" s="128"/>
      <c r="G1890" s="124" t="e">
        <f>VLOOKUP(F1890,[2]零件成本10.26!$B$2:$C$7802,2,0)</f>
        <v>#N/A</v>
      </c>
      <c r="H1890" s="16"/>
      <c r="I1890" s="128" t="str">
        <f t="shared" si="291"/>
        <v/>
      </c>
      <c r="J1890" s="16"/>
      <c r="K1890" s="128"/>
      <c r="L1890" s="16"/>
      <c r="M1890" s="69"/>
      <c r="N1890" s="69"/>
      <c r="O1890" s="69"/>
      <c r="P1890" s="100">
        <f t="shared" si="292"/>
        <v>0</v>
      </c>
      <c r="Q1890" s="146"/>
      <c r="R1890" s="140" t="str">
        <f t="shared" si="293"/>
        <v>0</v>
      </c>
      <c r="S1890" s="140" t="str">
        <f t="shared" si="294"/>
        <v>0</v>
      </c>
      <c r="T1890" s="144"/>
      <c r="U1890" s="106"/>
      <c r="V1890" s="142">
        <f t="shared" si="295"/>
        <v>0</v>
      </c>
      <c r="W1890" s="142">
        <f t="shared" si="296"/>
        <v>0</v>
      </c>
      <c r="X1890" s="108">
        <f t="shared" si="297"/>
        <v>0</v>
      </c>
      <c r="Y1890" s="108">
        <f t="shared" si="298"/>
        <v>0</v>
      </c>
      <c r="Z1890" s="108">
        <f t="shared" si="299"/>
        <v>0</v>
      </c>
      <c r="AA1890" s="151"/>
      <c r="AB1890" s="47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</row>
    <row r="1891" s="4" customFormat="1" ht="19" customHeight="1" spans="1:67">
      <c r="A1891" s="94">
        <f t="shared" si="290"/>
        <v>1890</v>
      </c>
      <c r="B1891" s="95"/>
      <c r="C1891" s="69"/>
      <c r="D1891" s="16"/>
      <c r="E1891" s="69"/>
      <c r="F1891" s="128"/>
      <c r="G1891" s="124" t="e">
        <f>VLOOKUP(F1891,[2]零件成本10.26!$B$2:$C$7802,2,0)</f>
        <v>#N/A</v>
      </c>
      <c r="H1891" s="16"/>
      <c r="I1891" s="128" t="str">
        <f t="shared" si="291"/>
        <v/>
      </c>
      <c r="J1891" s="16"/>
      <c r="K1891" s="128"/>
      <c r="L1891" s="16"/>
      <c r="M1891" s="69"/>
      <c r="N1891" s="69"/>
      <c r="O1891" s="69"/>
      <c r="P1891" s="100">
        <f t="shared" si="292"/>
        <v>0</v>
      </c>
      <c r="Q1891" s="146"/>
      <c r="R1891" s="140" t="str">
        <f t="shared" si="293"/>
        <v>0</v>
      </c>
      <c r="S1891" s="140" t="str">
        <f t="shared" si="294"/>
        <v>0</v>
      </c>
      <c r="T1891" s="144"/>
      <c r="U1891" s="106"/>
      <c r="V1891" s="142">
        <f t="shared" si="295"/>
        <v>0</v>
      </c>
      <c r="W1891" s="142">
        <f t="shared" si="296"/>
        <v>0</v>
      </c>
      <c r="X1891" s="108">
        <f t="shared" si="297"/>
        <v>0</v>
      </c>
      <c r="Y1891" s="108">
        <f t="shared" si="298"/>
        <v>0</v>
      </c>
      <c r="Z1891" s="108">
        <f t="shared" si="299"/>
        <v>0</v>
      </c>
      <c r="AA1891" s="151"/>
      <c r="AB1891" s="47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</row>
    <row r="1892" s="4" customFormat="1" ht="19" customHeight="1" spans="1:67">
      <c r="A1892" s="94">
        <f t="shared" si="290"/>
        <v>1891</v>
      </c>
      <c r="B1892" s="95"/>
      <c r="C1892" s="69"/>
      <c r="D1892" s="16"/>
      <c r="E1892" s="69"/>
      <c r="F1892" s="128"/>
      <c r="G1892" s="124" t="e">
        <f>VLOOKUP(F1892,[2]零件成本10.26!$B$2:$C$7802,2,0)</f>
        <v>#N/A</v>
      </c>
      <c r="H1892" s="16"/>
      <c r="I1892" s="128" t="str">
        <f t="shared" si="291"/>
        <v/>
      </c>
      <c r="J1892" s="16"/>
      <c r="K1892" s="128"/>
      <c r="L1892" s="16"/>
      <c r="M1892" s="69"/>
      <c r="N1892" s="69"/>
      <c r="O1892" s="69"/>
      <c r="P1892" s="100">
        <f t="shared" si="292"/>
        <v>0</v>
      </c>
      <c r="Q1892" s="146"/>
      <c r="R1892" s="140" t="str">
        <f t="shared" si="293"/>
        <v>0</v>
      </c>
      <c r="S1892" s="140" t="str">
        <f t="shared" si="294"/>
        <v>0</v>
      </c>
      <c r="T1892" s="144"/>
      <c r="U1892" s="106"/>
      <c r="V1892" s="142">
        <f t="shared" si="295"/>
        <v>0</v>
      </c>
      <c r="W1892" s="142">
        <f t="shared" si="296"/>
        <v>0</v>
      </c>
      <c r="X1892" s="108">
        <f t="shared" si="297"/>
        <v>0</v>
      </c>
      <c r="Y1892" s="108">
        <f t="shared" si="298"/>
        <v>0</v>
      </c>
      <c r="Z1892" s="108">
        <f t="shared" si="299"/>
        <v>0</v>
      </c>
      <c r="AA1892" s="151"/>
      <c r="AB1892" s="47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</row>
    <row r="1893" s="4" customFormat="1" ht="19" customHeight="1" spans="1:67">
      <c r="A1893" s="94">
        <f t="shared" si="290"/>
        <v>1892</v>
      </c>
      <c r="B1893" s="95"/>
      <c r="C1893" s="69"/>
      <c r="D1893" s="16"/>
      <c r="E1893" s="69"/>
      <c r="F1893" s="128"/>
      <c r="G1893" s="124" t="e">
        <f>VLOOKUP(F1893,[2]零件成本10.26!$B$2:$C$7802,2,0)</f>
        <v>#N/A</v>
      </c>
      <c r="H1893" s="16"/>
      <c r="I1893" s="128" t="str">
        <f t="shared" si="291"/>
        <v/>
      </c>
      <c r="J1893" s="16"/>
      <c r="K1893" s="128"/>
      <c r="L1893" s="16"/>
      <c r="M1893" s="69"/>
      <c r="N1893" s="69"/>
      <c r="O1893" s="69"/>
      <c r="P1893" s="100">
        <f t="shared" si="292"/>
        <v>0</v>
      </c>
      <c r="Q1893" s="146"/>
      <c r="R1893" s="140" t="str">
        <f t="shared" si="293"/>
        <v>0</v>
      </c>
      <c r="S1893" s="140" t="str">
        <f t="shared" si="294"/>
        <v>0</v>
      </c>
      <c r="T1893" s="144"/>
      <c r="U1893" s="106"/>
      <c r="V1893" s="142">
        <f t="shared" si="295"/>
        <v>0</v>
      </c>
      <c r="W1893" s="142">
        <f t="shared" si="296"/>
        <v>0</v>
      </c>
      <c r="X1893" s="108">
        <f t="shared" si="297"/>
        <v>0</v>
      </c>
      <c r="Y1893" s="108">
        <f t="shared" si="298"/>
        <v>0</v>
      </c>
      <c r="Z1893" s="108">
        <f t="shared" si="299"/>
        <v>0</v>
      </c>
      <c r="AA1893" s="151"/>
      <c r="AB1893" s="47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</row>
    <row r="1894" s="4" customFormat="1" ht="19" customHeight="1" spans="1:67">
      <c r="A1894" s="94">
        <f t="shared" si="290"/>
        <v>1893</v>
      </c>
      <c r="B1894" s="95"/>
      <c r="C1894" s="69"/>
      <c r="D1894" s="16"/>
      <c r="E1894" s="69"/>
      <c r="F1894" s="128"/>
      <c r="G1894" s="124" t="e">
        <f>VLOOKUP(F1894,[2]零件成本10.26!$B$2:$C$7802,2,0)</f>
        <v>#N/A</v>
      </c>
      <c r="H1894" s="16"/>
      <c r="I1894" s="128" t="str">
        <f t="shared" si="291"/>
        <v/>
      </c>
      <c r="J1894" s="16"/>
      <c r="K1894" s="128"/>
      <c r="L1894" s="16"/>
      <c r="M1894" s="69"/>
      <c r="N1894" s="69"/>
      <c r="O1894" s="69"/>
      <c r="P1894" s="100">
        <f t="shared" si="292"/>
        <v>0</v>
      </c>
      <c r="Q1894" s="146"/>
      <c r="R1894" s="140" t="str">
        <f t="shared" si="293"/>
        <v>0</v>
      </c>
      <c r="S1894" s="140" t="str">
        <f t="shared" si="294"/>
        <v>0</v>
      </c>
      <c r="T1894" s="144"/>
      <c r="U1894" s="106"/>
      <c r="V1894" s="142">
        <f t="shared" si="295"/>
        <v>0</v>
      </c>
      <c r="W1894" s="142">
        <f t="shared" si="296"/>
        <v>0</v>
      </c>
      <c r="X1894" s="108">
        <f t="shared" si="297"/>
        <v>0</v>
      </c>
      <c r="Y1894" s="108">
        <f t="shared" si="298"/>
        <v>0</v>
      </c>
      <c r="Z1894" s="108">
        <f t="shared" si="299"/>
        <v>0</v>
      </c>
      <c r="AA1894" s="151"/>
      <c r="AB1894" s="47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</row>
    <row r="1895" s="4" customFormat="1" ht="19" customHeight="1" spans="1:67">
      <c r="A1895" s="94">
        <f t="shared" si="290"/>
        <v>1894</v>
      </c>
      <c r="B1895" s="95"/>
      <c r="C1895" s="69"/>
      <c r="D1895" s="16"/>
      <c r="E1895" s="69"/>
      <c r="F1895" s="128"/>
      <c r="G1895" s="124" t="e">
        <f>VLOOKUP(F1895,[2]零件成本10.26!$B$2:$C$7802,2,0)</f>
        <v>#N/A</v>
      </c>
      <c r="H1895" s="16"/>
      <c r="I1895" s="128" t="str">
        <f t="shared" si="291"/>
        <v/>
      </c>
      <c r="J1895" s="16"/>
      <c r="K1895" s="128"/>
      <c r="L1895" s="16"/>
      <c r="M1895" s="69"/>
      <c r="N1895" s="69"/>
      <c r="O1895" s="69"/>
      <c r="P1895" s="100">
        <f t="shared" si="292"/>
        <v>0</v>
      </c>
      <c r="Q1895" s="146"/>
      <c r="R1895" s="140" t="str">
        <f t="shared" si="293"/>
        <v>0</v>
      </c>
      <c r="S1895" s="140" t="str">
        <f t="shared" si="294"/>
        <v>0</v>
      </c>
      <c r="T1895" s="144"/>
      <c r="U1895" s="106"/>
      <c r="V1895" s="142">
        <f t="shared" si="295"/>
        <v>0</v>
      </c>
      <c r="W1895" s="142">
        <f t="shared" si="296"/>
        <v>0</v>
      </c>
      <c r="X1895" s="108">
        <f t="shared" si="297"/>
        <v>0</v>
      </c>
      <c r="Y1895" s="108">
        <f t="shared" si="298"/>
        <v>0</v>
      </c>
      <c r="Z1895" s="108">
        <f t="shared" si="299"/>
        <v>0</v>
      </c>
      <c r="AA1895" s="151"/>
      <c r="AB1895" s="47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</row>
    <row r="1896" s="4" customFormat="1" ht="19" customHeight="1" spans="1:67">
      <c r="A1896" s="94">
        <f t="shared" si="290"/>
        <v>1895</v>
      </c>
      <c r="B1896" s="95"/>
      <c r="C1896" s="69"/>
      <c r="D1896" s="16"/>
      <c r="E1896" s="69"/>
      <c r="F1896" s="128"/>
      <c r="G1896" s="124" t="e">
        <f>VLOOKUP(F1896,[2]零件成本10.26!$B$2:$C$7802,2,0)</f>
        <v>#N/A</v>
      </c>
      <c r="H1896" s="16"/>
      <c r="I1896" s="128" t="str">
        <f t="shared" si="291"/>
        <v/>
      </c>
      <c r="J1896" s="16"/>
      <c r="K1896" s="128"/>
      <c r="L1896" s="16"/>
      <c r="M1896" s="69"/>
      <c r="N1896" s="69"/>
      <c r="O1896" s="69"/>
      <c r="P1896" s="100">
        <f t="shared" si="292"/>
        <v>0</v>
      </c>
      <c r="Q1896" s="146"/>
      <c r="R1896" s="140" t="str">
        <f t="shared" si="293"/>
        <v>0</v>
      </c>
      <c r="S1896" s="140" t="str">
        <f t="shared" si="294"/>
        <v>0</v>
      </c>
      <c r="T1896" s="144"/>
      <c r="U1896" s="106"/>
      <c r="V1896" s="142">
        <f t="shared" si="295"/>
        <v>0</v>
      </c>
      <c r="W1896" s="142">
        <f t="shared" si="296"/>
        <v>0</v>
      </c>
      <c r="X1896" s="108">
        <f t="shared" si="297"/>
        <v>0</v>
      </c>
      <c r="Y1896" s="108">
        <f t="shared" si="298"/>
        <v>0</v>
      </c>
      <c r="Z1896" s="108">
        <f t="shared" si="299"/>
        <v>0</v>
      </c>
      <c r="AA1896" s="151"/>
      <c r="AB1896" s="47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</row>
    <row r="1897" s="4" customFormat="1" ht="19" customHeight="1" spans="1:67">
      <c r="A1897" s="94">
        <f t="shared" si="290"/>
        <v>1896</v>
      </c>
      <c r="B1897" s="95"/>
      <c r="C1897" s="69"/>
      <c r="D1897" s="16"/>
      <c r="E1897" s="69"/>
      <c r="F1897" s="128"/>
      <c r="G1897" s="124" t="e">
        <f>VLOOKUP(F1897,[2]零件成本10.26!$B$2:$C$7802,2,0)</f>
        <v>#N/A</v>
      </c>
      <c r="H1897" s="16"/>
      <c r="I1897" s="128" t="str">
        <f t="shared" si="291"/>
        <v/>
      </c>
      <c r="J1897" s="16"/>
      <c r="K1897" s="128"/>
      <c r="L1897" s="16"/>
      <c r="M1897" s="69"/>
      <c r="N1897" s="69"/>
      <c r="O1897" s="69"/>
      <c r="P1897" s="100">
        <f t="shared" si="292"/>
        <v>0</v>
      </c>
      <c r="Q1897" s="146"/>
      <c r="R1897" s="140" t="str">
        <f t="shared" si="293"/>
        <v>0</v>
      </c>
      <c r="S1897" s="140" t="str">
        <f t="shared" si="294"/>
        <v>0</v>
      </c>
      <c r="T1897" s="144"/>
      <c r="U1897" s="106"/>
      <c r="V1897" s="142">
        <f t="shared" si="295"/>
        <v>0</v>
      </c>
      <c r="W1897" s="142">
        <f t="shared" si="296"/>
        <v>0</v>
      </c>
      <c r="X1897" s="108">
        <f t="shared" si="297"/>
        <v>0</v>
      </c>
      <c r="Y1897" s="108">
        <f t="shared" si="298"/>
        <v>0</v>
      </c>
      <c r="Z1897" s="108">
        <f t="shared" si="299"/>
        <v>0</v>
      </c>
      <c r="AA1897" s="151"/>
      <c r="AB1897" s="47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</row>
    <row r="1898" s="4" customFormat="1" ht="19" customHeight="1" spans="1:67">
      <c r="A1898" s="94">
        <f t="shared" si="290"/>
        <v>1897</v>
      </c>
      <c r="B1898" s="95"/>
      <c r="C1898" s="69"/>
      <c r="D1898" s="16"/>
      <c r="E1898" s="69"/>
      <c r="F1898" s="128"/>
      <c r="G1898" s="124" t="e">
        <f>VLOOKUP(F1898,[2]零件成本10.26!$B$2:$C$7802,2,0)</f>
        <v>#N/A</v>
      </c>
      <c r="H1898" s="16"/>
      <c r="I1898" s="128" t="str">
        <f t="shared" si="291"/>
        <v/>
      </c>
      <c r="J1898" s="16"/>
      <c r="K1898" s="128"/>
      <c r="L1898" s="16"/>
      <c r="M1898" s="69"/>
      <c r="N1898" s="69"/>
      <c r="O1898" s="69"/>
      <c r="P1898" s="100">
        <f t="shared" si="292"/>
        <v>0</v>
      </c>
      <c r="Q1898" s="146"/>
      <c r="R1898" s="140" t="str">
        <f t="shared" si="293"/>
        <v>0</v>
      </c>
      <c r="S1898" s="140" t="str">
        <f t="shared" si="294"/>
        <v>0</v>
      </c>
      <c r="T1898" s="144"/>
      <c r="U1898" s="106"/>
      <c r="V1898" s="142">
        <f t="shared" si="295"/>
        <v>0</v>
      </c>
      <c r="W1898" s="142">
        <f t="shared" si="296"/>
        <v>0</v>
      </c>
      <c r="X1898" s="108">
        <f t="shared" si="297"/>
        <v>0</v>
      </c>
      <c r="Y1898" s="108">
        <f t="shared" si="298"/>
        <v>0</v>
      </c>
      <c r="Z1898" s="108">
        <f t="shared" si="299"/>
        <v>0</v>
      </c>
      <c r="AA1898" s="151"/>
      <c r="AB1898" s="47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</row>
    <row r="1899" s="4" customFormat="1" ht="19" customHeight="1" spans="1:67">
      <c r="A1899" s="94">
        <f t="shared" si="290"/>
        <v>1898</v>
      </c>
      <c r="B1899" s="95"/>
      <c r="C1899" s="69"/>
      <c r="D1899" s="16"/>
      <c r="E1899" s="69"/>
      <c r="F1899" s="128"/>
      <c r="G1899" s="124" t="e">
        <f>VLOOKUP(F1899,[2]零件成本10.26!$B$2:$C$7802,2,0)</f>
        <v>#N/A</v>
      </c>
      <c r="H1899" s="16"/>
      <c r="I1899" s="128" t="str">
        <f t="shared" si="291"/>
        <v/>
      </c>
      <c r="J1899" s="16"/>
      <c r="K1899" s="128"/>
      <c r="L1899" s="16"/>
      <c r="M1899" s="69"/>
      <c r="N1899" s="69"/>
      <c r="O1899" s="69"/>
      <c r="P1899" s="100">
        <f t="shared" si="292"/>
        <v>0</v>
      </c>
      <c r="Q1899" s="146"/>
      <c r="R1899" s="140" t="str">
        <f t="shared" si="293"/>
        <v>0</v>
      </c>
      <c r="S1899" s="140" t="str">
        <f t="shared" si="294"/>
        <v>0</v>
      </c>
      <c r="T1899" s="144"/>
      <c r="U1899" s="106"/>
      <c r="V1899" s="142">
        <f t="shared" si="295"/>
        <v>0</v>
      </c>
      <c r="W1899" s="142">
        <f t="shared" si="296"/>
        <v>0</v>
      </c>
      <c r="X1899" s="108">
        <f t="shared" si="297"/>
        <v>0</v>
      </c>
      <c r="Y1899" s="108">
        <f t="shared" si="298"/>
        <v>0</v>
      </c>
      <c r="Z1899" s="108">
        <f t="shared" si="299"/>
        <v>0</v>
      </c>
      <c r="AA1899" s="151"/>
      <c r="AB1899" s="47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</row>
    <row r="1900" s="4" customFormat="1" ht="19" customHeight="1" spans="1:67">
      <c r="A1900" s="94">
        <f t="shared" si="290"/>
        <v>1899</v>
      </c>
      <c r="B1900" s="95"/>
      <c r="C1900" s="69"/>
      <c r="D1900" s="16"/>
      <c r="E1900" s="69"/>
      <c r="F1900" s="128"/>
      <c r="G1900" s="124" t="e">
        <f>VLOOKUP(F1900,[2]零件成本10.26!$B$2:$C$7802,2,0)</f>
        <v>#N/A</v>
      </c>
      <c r="H1900" s="16"/>
      <c r="I1900" s="128" t="str">
        <f t="shared" si="291"/>
        <v/>
      </c>
      <c r="J1900" s="16"/>
      <c r="K1900" s="128"/>
      <c r="L1900" s="16"/>
      <c r="M1900" s="69"/>
      <c r="N1900" s="69"/>
      <c r="O1900" s="69"/>
      <c r="P1900" s="100">
        <f t="shared" si="292"/>
        <v>0</v>
      </c>
      <c r="Q1900" s="146"/>
      <c r="R1900" s="140" t="str">
        <f t="shared" si="293"/>
        <v>0</v>
      </c>
      <c r="S1900" s="140" t="str">
        <f t="shared" si="294"/>
        <v>0</v>
      </c>
      <c r="T1900" s="144"/>
      <c r="U1900" s="106"/>
      <c r="V1900" s="142">
        <f t="shared" si="295"/>
        <v>0</v>
      </c>
      <c r="W1900" s="142">
        <f t="shared" si="296"/>
        <v>0</v>
      </c>
      <c r="X1900" s="108">
        <f t="shared" si="297"/>
        <v>0</v>
      </c>
      <c r="Y1900" s="108">
        <f t="shared" si="298"/>
        <v>0</v>
      </c>
      <c r="Z1900" s="108">
        <f t="shared" si="299"/>
        <v>0</v>
      </c>
      <c r="AA1900" s="151"/>
      <c r="AB1900" s="47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</row>
    <row r="1901" s="4" customFormat="1" ht="19" customHeight="1" spans="1:67">
      <c r="A1901" s="94">
        <f t="shared" si="290"/>
        <v>1900</v>
      </c>
      <c r="B1901" s="95"/>
      <c r="C1901" s="69"/>
      <c r="D1901" s="16"/>
      <c r="E1901" s="69"/>
      <c r="F1901" s="128"/>
      <c r="G1901" s="124" t="e">
        <f>VLOOKUP(F1901,[2]零件成本10.26!$B$2:$C$7802,2,0)</f>
        <v>#N/A</v>
      </c>
      <c r="H1901" s="16"/>
      <c r="I1901" s="128" t="str">
        <f t="shared" si="291"/>
        <v/>
      </c>
      <c r="J1901" s="16"/>
      <c r="K1901" s="128"/>
      <c r="L1901" s="16"/>
      <c r="M1901" s="69"/>
      <c r="N1901" s="69"/>
      <c r="O1901" s="69"/>
      <c r="P1901" s="100">
        <f t="shared" si="292"/>
        <v>0</v>
      </c>
      <c r="Q1901" s="146"/>
      <c r="R1901" s="140" t="str">
        <f t="shared" si="293"/>
        <v>0</v>
      </c>
      <c r="S1901" s="140" t="str">
        <f t="shared" si="294"/>
        <v>0</v>
      </c>
      <c r="T1901" s="144"/>
      <c r="U1901" s="106"/>
      <c r="V1901" s="142">
        <f t="shared" si="295"/>
        <v>0</v>
      </c>
      <c r="W1901" s="142">
        <f t="shared" si="296"/>
        <v>0</v>
      </c>
      <c r="X1901" s="108">
        <f t="shared" si="297"/>
        <v>0</v>
      </c>
      <c r="Y1901" s="108">
        <f t="shared" si="298"/>
        <v>0</v>
      </c>
      <c r="Z1901" s="108">
        <f t="shared" si="299"/>
        <v>0</v>
      </c>
      <c r="AA1901" s="151"/>
      <c r="AB1901" s="47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</row>
    <row r="1902" s="4" customFormat="1" ht="19" customHeight="1" spans="1:67">
      <c r="A1902" s="94">
        <f t="shared" si="290"/>
        <v>1901</v>
      </c>
      <c r="B1902" s="95"/>
      <c r="C1902" s="69"/>
      <c r="D1902" s="16"/>
      <c r="E1902" s="69"/>
      <c r="F1902" s="128"/>
      <c r="G1902" s="124" t="e">
        <f>VLOOKUP(F1902,[2]零件成本10.26!$B$2:$C$7802,2,0)</f>
        <v>#N/A</v>
      </c>
      <c r="H1902" s="16"/>
      <c r="I1902" s="128" t="str">
        <f t="shared" si="291"/>
        <v/>
      </c>
      <c r="J1902" s="16"/>
      <c r="K1902" s="128"/>
      <c r="L1902" s="16"/>
      <c r="M1902" s="69"/>
      <c r="N1902" s="69"/>
      <c r="O1902" s="69"/>
      <c r="P1902" s="100">
        <f t="shared" si="292"/>
        <v>0</v>
      </c>
      <c r="Q1902" s="146"/>
      <c r="R1902" s="140" t="str">
        <f t="shared" si="293"/>
        <v>0</v>
      </c>
      <c r="S1902" s="140" t="str">
        <f t="shared" si="294"/>
        <v>0</v>
      </c>
      <c r="T1902" s="144"/>
      <c r="U1902" s="106"/>
      <c r="V1902" s="142">
        <f t="shared" si="295"/>
        <v>0</v>
      </c>
      <c r="W1902" s="142">
        <f t="shared" si="296"/>
        <v>0</v>
      </c>
      <c r="X1902" s="108">
        <f t="shared" si="297"/>
        <v>0</v>
      </c>
      <c r="Y1902" s="108">
        <f t="shared" si="298"/>
        <v>0</v>
      </c>
      <c r="Z1902" s="108">
        <f t="shared" si="299"/>
        <v>0</v>
      </c>
      <c r="AA1902" s="151"/>
      <c r="AB1902" s="47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</row>
    <row r="1903" s="4" customFormat="1" ht="19" customHeight="1" spans="1:67">
      <c r="A1903" s="94">
        <f t="shared" si="290"/>
        <v>1902</v>
      </c>
      <c r="B1903" s="95"/>
      <c r="C1903" s="69"/>
      <c r="D1903" s="16"/>
      <c r="E1903" s="69"/>
      <c r="F1903" s="128"/>
      <c r="G1903" s="124" t="e">
        <f>VLOOKUP(F1903,[2]零件成本10.26!$B$2:$C$7802,2,0)</f>
        <v>#N/A</v>
      </c>
      <c r="H1903" s="16"/>
      <c r="I1903" s="128" t="str">
        <f t="shared" si="291"/>
        <v/>
      </c>
      <c r="J1903" s="16"/>
      <c r="K1903" s="128"/>
      <c r="L1903" s="16"/>
      <c r="M1903" s="69"/>
      <c r="N1903" s="69"/>
      <c r="O1903" s="69"/>
      <c r="P1903" s="100">
        <f t="shared" si="292"/>
        <v>0</v>
      </c>
      <c r="Q1903" s="146"/>
      <c r="R1903" s="140" t="str">
        <f t="shared" si="293"/>
        <v>0</v>
      </c>
      <c r="S1903" s="140" t="str">
        <f t="shared" si="294"/>
        <v>0</v>
      </c>
      <c r="T1903" s="144"/>
      <c r="U1903" s="106"/>
      <c r="V1903" s="142">
        <f t="shared" si="295"/>
        <v>0</v>
      </c>
      <c r="W1903" s="142">
        <f t="shared" si="296"/>
        <v>0</v>
      </c>
      <c r="X1903" s="108">
        <f t="shared" si="297"/>
        <v>0</v>
      </c>
      <c r="Y1903" s="108">
        <f t="shared" si="298"/>
        <v>0</v>
      </c>
      <c r="Z1903" s="108">
        <f t="shared" si="299"/>
        <v>0</v>
      </c>
      <c r="AA1903" s="151"/>
      <c r="AB1903" s="47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</row>
    <row r="1904" s="4" customFormat="1" ht="19" customHeight="1" spans="1:67">
      <c r="A1904" s="94">
        <f t="shared" si="290"/>
        <v>1903</v>
      </c>
      <c r="B1904" s="95"/>
      <c r="C1904" s="69"/>
      <c r="D1904" s="16"/>
      <c r="E1904" s="69"/>
      <c r="F1904" s="128"/>
      <c r="G1904" s="124" t="e">
        <f>VLOOKUP(F1904,[2]零件成本10.26!$B$2:$C$7802,2,0)</f>
        <v>#N/A</v>
      </c>
      <c r="H1904" s="16"/>
      <c r="I1904" s="128" t="str">
        <f t="shared" si="291"/>
        <v/>
      </c>
      <c r="J1904" s="16"/>
      <c r="K1904" s="128"/>
      <c r="L1904" s="16"/>
      <c r="M1904" s="69"/>
      <c r="N1904" s="69"/>
      <c r="O1904" s="69"/>
      <c r="P1904" s="100">
        <f t="shared" si="292"/>
        <v>0</v>
      </c>
      <c r="Q1904" s="146"/>
      <c r="R1904" s="140" t="str">
        <f t="shared" si="293"/>
        <v>0</v>
      </c>
      <c r="S1904" s="140" t="str">
        <f t="shared" si="294"/>
        <v>0</v>
      </c>
      <c r="T1904" s="144"/>
      <c r="U1904" s="106"/>
      <c r="V1904" s="142">
        <f t="shared" si="295"/>
        <v>0</v>
      </c>
      <c r="W1904" s="142">
        <f t="shared" si="296"/>
        <v>0</v>
      </c>
      <c r="X1904" s="108">
        <f t="shared" si="297"/>
        <v>0</v>
      </c>
      <c r="Y1904" s="108">
        <f t="shared" si="298"/>
        <v>0</v>
      </c>
      <c r="Z1904" s="108">
        <f t="shared" si="299"/>
        <v>0</v>
      </c>
      <c r="AA1904" s="151"/>
      <c r="AB1904" s="47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</row>
    <row r="1905" s="4" customFormat="1" ht="19" customHeight="1" spans="1:67">
      <c r="A1905" s="94">
        <f t="shared" si="290"/>
        <v>1904</v>
      </c>
      <c r="B1905" s="95"/>
      <c r="C1905" s="69"/>
      <c r="D1905" s="16"/>
      <c r="E1905" s="69"/>
      <c r="F1905" s="128"/>
      <c r="G1905" s="124" t="e">
        <f>VLOOKUP(F1905,[2]零件成本10.26!$B$2:$C$7802,2,0)</f>
        <v>#N/A</v>
      </c>
      <c r="H1905" s="16"/>
      <c r="I1905" s="128" t="str">
        <f t="shared" si="291"/>
        <v/>
      </c>
      <c r="J1905" s="16"/>
      <c r="K1905" s="128"/>
      <c r="L1905" s="16"/>
      <c r="M1905" s="69"/>
      <c r="N1905" s="69"/>
      <c r="O1905" s="69"/>
      <c r="P1905" s="100">
        <f t="shared" si="292"/>
        <v>0</v>
      </c>
      <c r="Q1905" s="146"/>
      <c r="R1905" s="140" t="str">
        <f t="shared" si="293"/>
        <v>0</v>
      </c>
      <c r="S1905" s="140" t="str">
        <f t="shared" si="294"/>
        <v>0</v>
      </c>
      <c r="T1905" s="144"/>
      <c r="U1905" s="106"/>
      <c r="V1905" s="142">
        <f t="shared" si="295"/>
        <v>0</v>
      </c>
      <c r="W1905" s="142">
        <f t="shared" si="296"/>
        <v>0</v>
      </c>
      <c r="X1905" s="108">
        <f t="shared" si="297"/>
        <v>0</v>
      </c>
      <c r="Y1905" s="108">
        <f t="shared" si="298"/>
        <v>0</v>
      </c>
      <c r="Z1905" s="108">
        <f t="shared" si="299"/>
        <v>0</v>
      </c>
      <c r="AA1905" s="151"/>
      <c r="AB1905" s="47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  <c r="AQ1905" s="2"/>
      <c r="AR1905" s="2"/>
      <c r="AS1905" s="2"/>
      <c r="AT1905" s="2"/>
      <c r="AU1905" s="2"/>
      <c r="AV1905" s="2"/>
      <c r="AW1905" s="2"/>
      <c r="AX1905" s="2"/>
      <c r="AY1905" s="2"/>
      <c r="AZ1905" s="2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</row>
    <row r="1906" s="4" customFormat="1" ht="19" customHeight="1" spans="1:67">
      <c r="A1906" s="94">
        <f t="shared" si="290"/>
        <v>1905</v>
      </c>
      <c r="B1906" s="95"/>
      <c r="C1906" s="69"/>
      <c r="D1906" s="16"/>
      <c r="E1906" s="69"/>
      <c r="F1906" s="128"/>
      <c r="G1906" s="124" t="e">
        <f>VLOOKUP(F1906,[2]零件成本10.26!$B$2:$C$7802,2,0)</f>
        <v>#N/A</v>
      </c>
      <c r="H1906" s="16"/>
      <c r="I1906" s="128" t="str">
        <f t="shared" si="291"/>
        <v/>
      </c>
      <c r="J1906" s="16"/>
      <c r="K1906" s="128"/>
      <c r="L1906" s="16"/>
      <c r="M1906" s="69"/>
      <c r="N1906" s="69"/>
      <c r="O1906" s="69"/>
      <c r="P1906" s="100">
        <f t="shared" si="292"/>
        <v>0</v>
      </c>
      <c r="Q1906" s="146"/>
      <c r="R1906" s="140" t="str">
        <f t="shared" si="293"/>
        <v>0</v>
      </c>
      <c r="S1906" s="140" t="str">
        <f t="shared" si="294"/>
        <v>0</v>
      </c>
      <c r="T1906" s="144"/>
      <c r="U1906" s="106"/>
      <c r="V1906" s="142">
        <f t="shared" si="295"/>
        <v>0</v>
      </c>
      <c r="W1906" s="142">
        <f t="shared" si="296"/>
        <v>0</v>
      </c>
      <c r="X1906" s="108">
        <f t="shared" si="297"/>
        <v>0</v>
      </c>
      <c r="Y1906" s="108">
        <f t="shared" si="298"/>
        <v>0</v>
      </c>
      <c r="Z1906" s="108">
        <f t="shared" si="299"/>
        <v>0</v>
      </c>
      <c r="AA1906" s="151"/>
      <c r="AB1906" s="47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  <c r="AQ1906" s="2"/>
      <c r="AR1906" s="2"/>
      <c r="AS1906" s="2"/>
      <c r="AT1906" s="2"/>
      <c r="AU1906" s="2"/>
      <c r="AV1906" s="2"/>
      <c r="AW1906" s="2"/>
      <c r="AX1906" s="2"/>
      <c r="AY1906" s="2"/>
      <c r="AZ1906" s="2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</row>
    <row r="1907" s="4" customFormat="1" ht="19" customHeight="1" spans="1:67">
      <c r="A1907" s="94">
        <f t="shared" si="290"/>
        <v>1906</v>
      </c>
      <c r="B1907" s="95"/>
      <c r="C1907" s="69"/>
      <c r="D1907" s="16"/>
      <c r="E1907" s="69"/>
      <c r="F1907" s="128"/>
      <c r="G1907" s="124" t="e">
        <f>VLOOKUP(F1907,[2]零件成本10.26!$B$2:$C$7802,2,0)</f>
        <v>#N/A</v>
      </c>
      <c r="H1907" s="16"/>
      <c r="I1907" s="128" t="str">
        <f t="shared" si="291"/>
        <v/>
      </c>
      <c r="J1907" s="16"/>
      <c r="K1907" s="128"/>
      <c r="L1907" s="16"/>
      <c r="M1907" s="69"/>
      <c r="N1907" s="69"/>
      <c r="O1907" s="69"/>
      <c r="P1907" s="100">
        <f t="shared" si="292"/>
        <v>0</v>
      </c>
      <c r="Q1907" s="146"/>
      <c r="R1907" s="140" t="str">
        <f t="shared" si="293"/>
        <v>0</v>
      </c>
      <c r="S1907" s="140" t="str">
        <f t="shared" si="294"/>
        <v>0</v>
      </c>
      <c r="T1907" s="144"/>
      <c r="U1907" s="106"/>
      <c r="V1907" s="142">
        <f t="shared" si="295"/>
        <v>0</v>
      </c>
      <c r="W1907" s="142">
        <f t="shared" si="296"/>
        <v>0</v>
      </c>
      <c r="X1907" s="108">
        <f t="shared" si="297"/>
        <v>0</v>
      </c>
      <c r="Y1907" s="108">
        <f t="shared" si="298"/>
        <v>0</v>
      </c>
      <c r="Z1907" s="108">
        <f t="shared" si="299"/>
        <v>0</v>
      </c>
      <c r="AA1907" s="151"/>
      <c r="AB1907" s="47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  <c r="AQ1907" s="2"/>
      <c r="AR1907" s="2"/>
      <c r="AS1907" s="2"/>
      <c r="AT1907" s="2"/>
      <c r="AU1907" s="2"/>
      <c r="AV1907" s="2"/>
      <c r="AW1907" s="2"/>
      <c r="AX1907" s="2"/>
      <c r="AY1907" s="2"/>
      <c r="AZ1907" s="2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</row>
    <row r="1908" s="4" customFormat="1" ht="19" customHeight="1" spans="1:67">
      <c r="A1908" s="94">
        <f t="shared" si="290"/>
        <v>1907</v>
      </c>
      <c r="B1908" s="95"/>
      <c r="C1908" s="69"/>
      <c r="D1908" s="16"/>
      <c r="E1908" s="69"/>
      <c r="F1908" s="128"/>
      <c r="G1908" s="124" t="e">
        <f>VLOOKUP(F1908,[2]零件成本10.26!$B$2:$C$7802,2,0)</f>
        <v>#N/A</v>
      </c>
      <c r="H1908" s="16"/>
      <c r="I1908" s="128" t="str">
        <f t="shared" si="291"/>
        <v/>
      </c>
      <c r="J1908" s="16"/>
      <c r="K1908" s="128"/>
      <c r="L1908" s="16"/>
      <c r="M1908" s="69"/>
      <c r="N1908" s="69"/>
      <c r="O1908" s="69"/>
      <c r="P1908" s="100">
        <f t="shared" si="292"/>
        <v>0</v>
      </c>
      <c r="Q1908" s="146"/>
      <c r="R1908" s="140" t="str">
        <f t="shared" si="293"/>
        <v>0</v>
      </c>
      <c r="S1908" s="140" t="str">
        <f t="shared" si="294"/>
        <v>0</v>
      </c>
      <c r="T1908" s="144"/>
      <c r="U1908" s="106"/>
      <c r="V1908" s="142">
        <f t="shared" si="295"/>
        <v>0</v>
      </c>
      <c r="W1908" s="142">
        <f t="shared" si="296"/>
        <v>0</v>
      </c>
      <c r="X1908" s="108">
        <f t="shared" si="297"/>
        <v>0</v>
      </c>
      <c r="Y1908" s="108">
        <f t="shared" si="298"/>
        <v>0</v>
      </c>
      <c r="Z1908" s="108">
        <f t="shared" si="299"/>
        <v>0</v>
      </c>
      <c r="AA1908" s="151"/>
      <c r="AB1908" s="47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  <c r="AQ1908" s="2"/>
      <c r="AR1908" s="2"/>
      <c r="AS1908" s="2"/>
      <c r="AT1908" s="2"/>
      <c r="AU1908" s="2"/>
      <c r="AV1908" s="2"/>
      <c r="AW1908" s="2"/>
      <c r="AX1908" s="2"/>
      <c r="AY1908" s="2"/>
      <c r="AZ1908" s="2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</row>
    <row r="1909" s="4" customFormat="1" ht="19" customHeight="1" spans="1:67">
      <c r="A1909" s="94">
        <f t="shared" si="290"/>
        <v>1908</v>
      </c>
      <c r="B1909" s="95"/>
      <c r="C1909" s="69"/>
      <c r="D1909" s="16"/>
      <c r="E1909" s="69"/>
      <c r="F1909" s="128"/>
      <c r="G1909" s="124" t="e">
        <f>VLOOKUP(F1909,[2]零件成本10.26!$B$2:$C$7802,2,0)</f>
        <v>#N/A</v>
      </c>
      <c r="H1909" s="16"/>
      <c r="I1909" s="128" t="str">
        <f t="shared" si="291"/>
        <v/>
      </c>
      <c r="J1909" s="16"/>
      <c r="K1909" s="128"/>
      <c r="L1909" s="16"/>
      <c r="M1909" s="69"/>
      <c r="N1909" s="69"/>
      <c r="O1909" s="69"/>
      <c r="P1909" s="100">
        <f t="shared" si="292"/>
        <v>0</v>
      </c>
      <c r="Q1909" s="146"/>
      <c r="R1909" s="140" t="str">
        <f t="shared" si="293"/>
        <v>0</v>
      </c>
      <c r="S1909" s="140" t="str">
        <f t="shared" si="294"/>
        <v>0</v>
      </c>
      <c r="T1909" s="144"/>
      <c r="U1909" s="106"/>
      <c r="V1909" s="142">
        <f t="shared" si="295"/>
        <v>0</v>
      </c>
      <c r="W1909" s="142">
        <f t="shared" si="296"/>
        <v>0</v>
      </c>
      <c r="X1909" s="108">
        <f t="shared" si="297"/>
        <v>0</v>
      </c>
      <c r="Y1909" s="108">
        <f t="shared" si="298"/>
        <v>0</v>
      </c>
      <c r="Z1909" s="108">
        <f t="shared" si="299"/>
        <v>0</v>
      </c>
      <c r="AA1909" s="151"/>
      <c r="AB1909" s="47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  <c r="AQ1909" s="2"/>
      <c r="AR1909" s="2"/>
      <c r="AS1909" s="2"/>
      <c r="AT1909" s="2"/>
      <c r="AU1909" s="2"/>
      <c r="AV1909" s="2"/>
      <c r="AW1909" s="2"/>
      <c r="AX1909" s="2"/>
      <c r="AY1909" s="2"/>
      <c r="AZ1909" s="2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</row>
    <row r="1910" s="4" customFormat="1" ht="19" customHeight="1" spans="1:67">
      <c r="A1910" s="94">
        <f t="shared" si="290"/>
        <v>1909</v>
      </c>
      <c r="B1910" s="95"/>
      <c r="C1910" s="69"/>
      <c r="D1910" s="16"/>
      <c r="E1910" s="69"/>
      <c r="F1910" s="128"/>
      <c r="G1910" s="124" t="e">
        <f>VLOOKUP(F1910,[2]零件成本10.26!$B$2:$C$7802,2,0)</f>
        <v>#N/A</v>
      </c>
      <c r="H1910" s="16"/>
      <c r="I1910" s="128" t="str">
        <f t="shared" si="291"/>
        <v/>
      </c>
      <c r="J1910" s="16"/>
      <c r="K1910" s="128"/>
      <c r="L1910" s="16"/>
      <c r="M1910" s="69"/>
      <c r="N1910" s="69"/>
      <c r="O1910" s="69"/>
      <c r="P1910" s="100">
        <f t="shared" si="292"/>
        <v>0</v>
      </c>
      <c r="Q1910" s="146"/>
      <c r="R1910" s="140" t="str">
        <f t="shared" si="293"/>
        <v>0</v>
      </c>
      <c r="S1910" s="140" t="str">
        <f t="shared" si="294"/>
        <v>0</v>
      </c>
      <c r="T1910" s="144"/>
      <c r="U1910" s="106"/>
      <c r="V1910" s="142">
        <f t="shared" si="295"/>
        <v>0</v>
      </c>
      <c r="W1910" s="142">
        <f t="shared" si="296"/>
        <v>0</v>
      </c>
      <c r="X1910" s="108">
        <f t="shared" si="297"/>
        <v>0</v>
      </c>
      <c r="Y1910" s="108">
        <f t="shared" si="298"/>
        <v>0</v>
      </c>
      <c r="Z1910" s="108">
        <f t="shared" si="299"/>
        <v>0</v>
      </c>
      <c r="AA1910" s="151"/>
      <c r="AB1910" s="47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  <c r="AQ1910" s="2"/>
      <c r="AR1910" s="2"/>
      <c r="AS1910" s="2"/>
      <c r="AT1910" s="2"/>
      <c r="AU1910" s="2"/>
      <c r="AV1910" s="2"/>
      <c r="AW1910" s="2"/>
      <c r="AX1910" s="2"/>
      <c r="AY1910" s="2"/>
      <c r="AZ1910" s="2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</row>
    <row r="1911" s="4" customFormat="1" ht="19" customHeight="1" spans="1:67">
      <c r="A1911" s="94">
        <f t="shared" si="290"/>
        <v>1910</v>
      </c>
      <c r="B1911" s="95"/>
      <c r="C1911" s="69"/>
      <c r="D1911" s="16"/>
      <c r="E1911" s="69"/>
      <c r="F1911" s="128"/>
      <c r="G1911" s="124" t="e">
        <f>VLOOKUP(F1911,[2]零件成本10.26!$B$2:$C$7802,2,0)</f>
        <v>#N/A</v>
      </c>
      <c r="H1911" s="16"/>
      <c r="I1911" s="128" t="str">
        <f t="shared" si="291"/>
        <v/>
      </c>
      <c r="J1911" s="16"/>
      <c r="K1911" s="128"/>
      <c r="L1911" s="16"/>
      <c r="M1911" s="69"/>
      <c r="N1911" s="69"/>
      <c r="O1911" s="69"/>
      <c r="P1911" s="100">
        <f t="shared" si="292"/>
        <v>0</v>
      </c>
      <c r="Q1911" s="146"/>
      <c r="R1911" s="140" t="str">
        <f t="shared" si="293"/>
        <v>0</v>
      </c>
      <c r="S1911" s="140" t="str">
        <f t="shared" si="294"/>
        <v>0</v>
      </c>
      <c r="T1911" s="144"/>
      <c r="U1911" s="106"/>
      <c r="V1911" s="142">
        <f t="shared" si="295"/>
        <v>0</v>
      </c>
      <c r="W1911" s="142">
        <f t="shared" si="296"/>
        <v>0</v>
      </c>
      <c r="X1911" s="108">
        <f t="shared" si="297"/>
        <v>0</v>
      </c>
      <c r="Y1911" s="108">
        <f t="shared" si="298"/>
        <v>0</v>
      </c>
      <c r="Z1911" s="108">
        <f t="shared" si="299"/>
        <v>0</v>
      </c>
      <c r="AA1911" s="151"/>
      <c r="AB1911" s="47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  <c r="AQ1911" s="2"/>
      <c r="AR1911" s="2"/>
      <c r="AS1911" s="2"/>
      <c r="AT1911" s="2"/>
      <c r="AU1911" s="2"/>
      <c r="AV1911" s="2"/>
      <c r="AW1911" s="2"/>
      <c r="AX1911" s="2"/>
      <c r="AY1911" s="2"/>
      <c r="AZ1911" s="2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</row>
    <row r="1912" s="4" customFormat="1" ht="19" customHeight="1" spans="1:67">
      <c r="A1912" s="94">
        <f t="shared" si="290"/>
        <v>1911</v>
      </c>
      <c r="B1912" s="95"/>
      <c r="C1912" s="69"/>
      <c r="D1912" s="16"/>
      <c r="E1912" s="69"/>
      <c r="F1912" s="128"/>
      <c r="G1912" s="124" t="e">
        <f>VLOOKUP(F1912,[2]零件成本10.26!$B$2:$C$7802,2,0)</f>
        <v>#N/A</v>
      </c>
      <c r="H1912" s="16"/>
      <c r="I1912" s="128" t="str">
        <f t="shared" si="291"/>
        <v/>
      </c>
      <c r="J1912" s="16"/>
      <c r="K1912" s="128"/>
      <c r="L1912" s="16"/>
      <c r="M1912" s="69"/>
      <c r="N1912" s="69"/>
      <c r="O1912" s="69"/>
      <c r="P1912" s="100">
        <f t="shared" si="292"/>
        <v>0</v>
      </c>
      <c r="Q1912" s="146"/>
      <c r="R1912" s="140" t="str">
        <f t="shared" si="293"/>
        <v>0</v>
      </c>
      <c r="S1912" s="140" t="str">
        <f t="shared" si="294"/>
        <v>0</v>
      </c>
      <c r="T1912" s="144"/>
      <c r="U1912" s="106"/>
      <c r="V1912" s="142">
        <f t="shared" si="295"/>
        <v>0</v>
      </c>
      <c r="W1912" s="142">
        <f t="shared" si="296"/>
        <v>0</v>
      </c>
      <c r="X1912" s="108">
        <f t="shared" si="297"/>
        <v>0</v>
      </c>
      <c r="Y1912" s="108">
        <f t="shared" si="298"/>
        <v>0</v>
      </c>
      <c r="Z1912" s="108">
        <f t="shared" si="299"/>
        <v>0</v>
      </c>
      <c r="AA1912" s="151"/>
      <c r="AB1912" s="47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</row>
    <row r="1913" s="4" customFormat="1" ht="19" customHeight="1" spans="1:67">
      <c r="A1913" s="94">
        <f t="shared" si="290"/>
        <v>1912</v>
      </c>
      <c r="B1913" s="95"/>
      <c r="C1913" s="69"/>
      <c r="D1913" s="16"/>
      <c r="E1913" s="69"/>
      <c r="F1913" s="128"/>
      <c r="G1913" s="124" t="e">
        <f>VLOOKUP(F1913,[2]零件成本10.26!$B$2:$C$7802,2,0)</f>
        <v>#N/A</v>
      </c>
      <c r="H1913" s="16"/>
      <c r="I1913" s="128" t="str">
        <f t="shared" si="291"/>
        <v/>
      </c>
      <c r="J1913" s="16"/>
      <c r="K1913" s="128"/>
      <c r="L1913" s="16"/>
      <c r="M1913" s="69"/>
      <c r="N1913" s="69"/>
      <c r="O1913" s="69"/>
      <c r="P1913" s="100">
        <f t="shared" si="292"/>
        <v>0</v>
      </c>
      <c r="Q1913" s="146"/>
      <c r="R1913" s="140" t="str">
        <f t="shared" si="293"/>
        <v>0</v>
      </c>
      <c r="S1913" s="140" t="str">
        <f t="shared" si="294"/>
        <v>0</v>
      </c>
      <c r="T1913" s="144"/>
      <c r="U1913" s="106"/>
      <c r="V1913" s="142">
        <f t="shared" si="295"/>
        <v>0</v>
      </c>
      <c r="W1913" s="142">
        <f t="shared" si="296"/>
        <v>0</v>
      </c>
      <c r="X1913" s="108">
        <f t="shared" si="297"/>
        <v>0</v>
      </c>
      <c r="Y1913" s="108">
        <f t="shared" si="298"/>
        <v>0</v>
      </c>
      <c r="Z1913" s="108">
        <f t="shared" si="299"/>
        <v>0</v>
      </c>
      <c r="AA1913" s="151"/>
      <c r="AB1913" s="47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  <c r="AQ1913" s="2"/>
      <c r="AR1913" s="2"/>
      <c r="AS1913" s="2"/>
      <c r="AT1913" s="2"/>
      <c r="AU1913" s="2"/>
      <c r="AV1913" s="2"/>
      <c r="AW1913" s="2"/>
      <c r="AX1913" s="2"/>
      <c r="AY1913" s="2"/>
      <c r="AZ1913" s="2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</row>
    <row r="1914" s="4" customFormat="1" ht="19" customHeight="1" spans="1:67">
      <c r="A1914" s="94">
        <f t="shared" si="290"/>
        <v>1913</v>
      </c>
      <c r="B1914" s="95"/>
      <c r="C1914" s="69"/>
      <c r="D1914" s="16"/>
      <c r="E1914" s="69"/>
      <c r="F1914" s="128"/>
      <c r="G1914" s="124" t="e">
        <f>VLOOKUP(F1914,[2]零件成本10.26!$B$2:$C$7802,2,0)</f>
        <v>#N/A</v>
      </c>
      <c r="H1914" s="16"/>
      <c r="I1914" s="128" t="str">
        <f t="shared" si="291"/>
        <v/>
      </c>
      <c r="J1914" s="16"/>
      <c r="K1914" s="128"/>
      <c r="L1914" s="16"/>
      <c r="M1914" s="69"/>
      <c r="N1914" s="69"/>
      <c r="O1914" s="69"/>
      <c r="P1914" s="100">
        <f t="shared" si="292"/>
        <v>0</v>
      </c>
      <c r="Q1914" s="146"/>
      <c r="R1914" s="140" t="str">
        <f t="shared" si="293"/>
        <v>0</v>
      </c>
      <c r="S1914" s="140" t="str">
        <f t="shared" si="294"/>
        <v>0</v>
      </c>
      <c r="T1914" s="144"/>
      <c r="U1914" s="106"/>
      <c r="V1914" s="142">
        <f t="shared" si="295"/>
        <v>0</v>
      </c>
      <c r="W1914" s="142">
        <f t="shared" si="296"/>
        <v>0</v>
      </c>
      <c r="X1914" s="108">
        <f t="shared" si="297"/>
        <v>0</v>
      </c>
      <c r="Y1914" s="108">
        <f t="shared" si="298"/>
        <v>0</v>
      </c>
      <c r="Z1914" s="108">
        <f t="shared" si="299"/>
        <v>0</v>
      </c>
      <c r="AA1914" s="151"/>
      <c r="AB1914" s="47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  <c r="AQ1914" s="2"/>
      <c r="AR1914" s="2"/>
      <c r="AS1914" s="2"/>
      <c r="AT1914" s="2"/>
      <c r="AU1914" s="2"/>
      <c r="AV1914" s="2"/>
      <c r="AW1914" s="2"/>
      <c r="AX1914" s="2"/>
      <c r="AY1914" s="2"/>
      <c r="AZ1914" s="2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</row>
    <row r="1915" s="4" customFormat="1" ht="19" customHeight="1" spans="1:67">
      <c r="A1915" s="94">
        <f t="shared" si="290"/>
        <v>1914</v>
      </c>
      <c r="B1915" s="95"/>
      <c r="C1915" s="69"/>
      <c r="D1915" s="16"/>
      <c r="E1915" s="69"/>
      <c r="F1915" s="128"/>
      <c r="G1915" s="124" t="e">
        <f>VLOOKUP(F1915,[2]零件成本10.26!$B$2:$C$7802,2,0)</f>
        <v>#N/A</v>
      </c>
      <c r="H1915" s="16"/>
      <c r="I1915" s="128" t="str">
        <f t="shared" si="291"/>
        <v/>
      </c>
      <c r="J1915" s="16"/>
      <c r="K1915" s="128"/>
      <c r="L1915" s="16"/>
      <c r="M1915" s="69"/>
      <c r="N1915" s="69"/>
      <c r="O1915" s="69"/>
      <c r="P1915" s="100">
        <f t="shared" si="292"/>
        <v>0</v>
      </c>
      <c r="Q1915" s="146"/>
      <c r="R1915" s="140" t="str">
        <f t="shared" si="293"/>
        <v>0</v>
      </c>
      <c r="S1915" s="140" t="str">
        <f t="shared" si="294"/>
        <v>0</v>
      </c>
      <c r="T1915" s="144"/>
      <c r="U1915" s="106"/>
      <c r="V1915" s="142">
        <f t="shared" si="295"/>
        <v>0</v>
      </c>
      <c r="W1915" s="142">
        <f t="shared" si="296"/>
        <v>0</v>
      </c>
      <c r="X1915" s="108">
        <f t="shared" si="297"/>
        <v>0</v>
      </c>
      <c r="Y1915" s="108">
        <f t="shared" si="298"/>
        <v>0</v>
      </c>
      <c r="Z1915" s="108">
        <f t="shared" si="299"/>
        <v>0</v>
      </c>
      <c r="AA1915" s="151"/>
      <c r="AB1915" s="47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  <c r="AQ1915" s="2"/>
      <c r="AR1915" s="2"/>
      <c r="AS1915" s="2"/>
      <c r="AT1915" s="2"/>
      <c r="AU1915" s="2"/>
      <c r="AV1915" s="2"/>
      <c r="AW1915" s="2"/>
      <c r="AX1915" s="2"/>
      <c r="AY1915" s="2"/>
      <c r="AZ1915" s="2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</row>
    <row r="1916" s="4" customFormat="1" ht="19" customHeight="1" spans="1:67">
      <c r="A1916" s="94">
        <f t="shared" si="290"/>
        <v>1915</v>
      </c>
      <c r="B1916" s="95"/>
      <c r="C1916" s="69"/>
      <c r="D1916" s="16"/>
      <c r="E1916" s="69"/>
      <c r="F1916" s="128"/>
      <c r="G1916" s="124" t="e">
        <f>VLOOKUP(F1916,[2]零件成本10.26!$B$2:$C$7802,2,0)</f>
        <v>#N/A</v>
      </c>
      <c r="H1916" s="16"/>
      <c r="I1916" s="128" t="str">
        <f t="shared" si="291"/>
        <v/>
      </c>
      <c r="J1916" s="16"/>
      <c r="K1916" s="128"/>
      <c r="L1916" s="16"/>
      <c r="M1916" s="69"/>
      <c r="N1916" s="69"/>
      <c r="O1916" s="69"/>
      <c r="P1916" s="100">
        <f t="shared" si="292"/>
        <v>0</v>
      </c>
      <c r="Q1916" s="146"/>
      <c r="R1916" s="140" t="str">
        <f t="shared" si="293"/>
        <v>0</v>
      </c>
      <c r="S1916" s="140" t="str">
        <f t="shared" si="294"/>
        <v>0</v>
      </c>
      <c r="T1916" s="144"/>
      <c r="U1916" s="106"/>
      <c r="V1916" s="142">
        <f t="shared" si="295"/>
        <v>0</v>
      </c>
      <c r="W1916" s="142">
        <f t="shared" si="296"/>
        <v>0</v>
      </c>
      <c r="X1916" s="108">
        <f t="shared" si="297"/>
        <v>0</v>
      </c>
      <c r="Y1916" s="108">
        <f t="shared" si="298"/>
        <v>0</v>
      </c>
      <c r="Z1916" s="108">
        <f t="shared" si="299"/>
        <v>0</v>
      </c>
      <c r="AA1916" s="151"/>
      <c r="AB1916" s="47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  <c r="AQ1916" s="2"/>
      <c r="AR1916" s="2"/>
      <c r="AS1916" s="2"/>
      <c r="AT1916" s="2"/>
      <c r="AU1916" s="2"/>
      <c r="AV1916" s="2"/>
      <c r="AW1916" s="2"/>
      <c r="AX1916" s="2"/>
      <c r="AY1916" s="2"/>
      <c r="AZ1916" s="2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</row>
    <row r="1917" s="4" customFormat="1" ht="19" customHeight="1" spans="1:67">
      <c r="A1917" s="94">
        <f t="shared" si="290"/>
        <v>1916</v>
      </c>
      <c r="B1917" s="95"/>
      <c r="C1917" s="69"/>
      <c r="D1917" s="16"/>
      <c r="E1917" s="69"/>
      <c r="F1917" s="128"/>
      <c r="G1917" s="124" t="e">
        <f>VLOOKUP(F1917,[2]零件成本10.26!$B$2:$C$7802,2,0)</f>
        <v>#N/A</v>
      </c>
      <c r="H1917" s="16"/>
      <c r="I1917" s="128" t="str">
        <f t="shared" si="291"/>
        <v/>
      </c>
      <c r="J1917" s="16"/>
      <c r="K1917" s="128"/>
      <c r="L1917" s="16"/>
      <c r="M1917" s="69"/>
      <c r="N1917" s="69"/>
      <c r="O1917" s="69"/>
      <c r="P1917" s="100">
        <f t="shared" si="292"/>
        <v>0</v>
      </c>
      <c r="Q1917" s="146"/>
      <c r="R1917" s="140" t="str">
        <f t="shared" si="293"/>
        <v>0</v>
      </c>
      <c r="S1917" s="140" t="str">
        <f t="shared" si="294"/>
        <v>0</v>
      </c>
      <c r="T1917" s="144"/>
      <c r="U1917" s="106"/>
      <c r="V1917" s="142">
        <f t="shared" si="295"/>
        <v>0</v>
      </c>
      <c r="W1917" s="142">
        <f t="shared" si="296"/>
        <v>0</v>
      </c>
      <c r="X1917" s="108">
        <f t="shared" si="297"/>
        <v>0</v>
      </c>
      <c r="Y1917" s="108">
        <f t="shared" si="298"/>
        <v>0</v>
      </c>
      <c r="Z1917" s="108">
        <f t="shared" si="299"/>
        <v>0</v>
      </c>
      <c r="AA1917" s="151"/>
      <c r="AB1917" s="47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  <c r="AQ1917" s="2"/>
      <c r="AR1917" s="2"/>
      <c r="AS1917" s="2"/>
      <c r="AT1917" s="2"/>
      <c r="AU1917" s="2"/>
      <c r="AV1917" s="2"/>
      <c r="AW1917" s="2"/>
      <c r="AX1917" s="2"/>
      <c r="AY1917" s="2"/>
      <c r="AZ1917" s="2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</row>
    <row r="1918" s="4" customFormat="1" ht="19" customHeight="1" spans="1:67">
      <c r="A1918" s="94">
        <f t="shared" si="290"/>
        <v>1917</v>
      </c>
      <c r="B1918" s="95"/>
      <c r="C1918" s="69"/>
      <c r="D1918" s="16"/>
      <c r="E1918" s="69"/>
      <c r="F1918" s="128"/>
      <c r="G1918" s="124" t="e">
        <f>VLOOKUP(F1918,[2]零件成本10.26!$B$2:$C$7802,2,0)</f>
        <v>#N/A</v>
      </c>
      <c r="H1918" s="16"/>
      <c r="I1918" s="128" t="str">
        <f t="shared" si="291"/>
        <v/>
      </c>
      <c r="J1918" s="16"/>
      <c r="K1918" s="128"/>
      <c r="L1918" s="16"/>
      <c r="M1918" s="69"/>
      <c r="N1918" s="69"/>
      <c r="O1918" s="69"/>
      <c r="P1918" s="100">
        <f t="shared" si="292"/>
        <v>0</v>
      </c>
      <c r="Q1918" s="146"/>
      <c r="R1918" s="140" t="str">
        <f t="shared" si="293"/>
        <v>0</v>
      </c>
      <c r="S1918" s="140" t="str">
        <f t="shared" si="294"/>
        <v>0</v>
      </c>
      <c r="T1918" s="144"/>
      <c r="U1918" s="106"/>
      <c r="V1918" s="142">
        <f t="shared" si="295"/>
        <v>0</v>
      </c>
      <c r="W1918" s="142">
        <f t="shared" si="296"/>
        <v>0</v>
      </c>
      <c r="X1918" s="108">
        <f t="shared" si="297"/>
        <v>0</v>
      </c>
      <c r="Y1918" s="108">
        <f t="shared" si="298"/>
        <v>0</v>
      </c>
      <c r="Z1918" s="108">
        <f t="shared" si="299"/>
        <v>0</v>
      </c>
      <c r="AA1918" s="151"/>
      <c r="AB1918" s="47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  <c r="AQ1918" s="2"/>
      <c r="AR1918" s="2"/>
      <c r="AS1918" s="2"/>
      <c r="AT1918" s="2"/>
      <c r="AU1918" s="2"/>
      <c r="AV1918" s="2"/>
      <c r="AW1918" s="2"/>
      <c r="AX1918" s="2"/>
      <c r="AY1918" s="2"/>
      <c r="AZ1918" s="2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</row>
    <row r="1919" s="4" customFormat="1" ht="19" customHeight="1" spans="1:67">
      <c r="A1919" s="94">
        <f t="shared" si="290"/>
        <v>1918</v>
      </c>
      <c r="B1919" s="95"/>
      <c r="C1919" s="69"/>
      <c r="D1919" s="16"/>
      <c r="E1919" s="69"/>
      <c r="F1919" s="128"/>
      <c r="G1919" s="124" t="e">
        <f>VLOOKUP(F1919,[2]零件成本10.26!$B$2:$C$7802,2,0)</f>
        <v>#N/A</v>
      </c>
      <c r="H1919" s="16"/>
      <c r="I1919" s="128" t="str">
        <f t="shared" si="291"/>
        <v/>
      </c>
      <c r="J1919" s="16"/>
      <c r="K1919" s="128"/>
      <c r="L1919" s="16"/>
      <c r="M1919" s="69"/>
      <c r="N1919" s="69"/>
      <c r="O1919" s="69"/>
      <c r="P1919" s="100">
        <f t="shared" si="292"/>
        <v>0</v>
      </c>
      <c r="Q1919" s="146"/>
      <c r="R1919" s="140" t="str">
        <f t="shared" si="293"/>
        <v>0</v>
      </c>
      <c r="S1919" s="140" t="str">
        <f t="shared" si="294"/>
        <v>0</v>
      </c>
      <c r="T1919" s="144"/>
      <c r="U1919" s="106"/>
      <c r="V1919" s="142">
        <f t="shared" si="295"/>
        <v>0</v>
      </c>
      <c r="W1919" s="142">
        <f t="shared" si="296"/>
        <v>0</v>
      </c>
      <c r="X1919" s="108">
        <f t="shared" si="297"/>
        <v>0</v>
      </c>
      <c r="Y1919" s="108">
        <f t="shared" si="298"/>
        <v>0</v>
      </c>
      <c r="Z1919" s="108">
        <f t="shared" si="299"/>
        <v>0</v>
      </c>
      <c r="AA1919" s="151"/>
      <c r="AB1919" s="47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  <c r="AQ1919" s="2"/>
      <c r="AR1919" s="2"/>
      <c r="AS1919" s="2"/>
      <c r="AT1919" s="2"/>
      <c r="AU1919" s="2"/>
      <c r="AV1919" s="2"/>
      <c r="AW1919" s="2"/>
      <c r="AX1919" s="2"/>
      <c r="AY1919" s="2"/>
      <c r="AZ1919" s="2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</row>
    <row r="1920" s="4" customFormat="1" ht="19" customHeight="1" spans="1:67">
      <c r="A1920" s="94">
        <f t="shared" si="290"/>
        <v>1919</v>
      </c>
      <c r="B1920" s="95"/>
      <c r="C1920" s="69"/>
      <c r="D1920" s="16"/>
      <c r="E1920" s="69"/>
      <c r="F1920" s="128"/>
      <c r="G1920" s="124" t="e">
        <f>VLOOKUP(F1920,[2]零件成本10.26!$B$2:$C$7802,2,0)</f>
        <v>#N/A</v>
      </c>
      <c r="H1920" s="16"/>
      <c r="I1920" s="128" t="str">
        <f t="shared" si="291"/>
        <v/>
      </c>
      <c r="J1920" s="16"/>
      <c r="K1920" s="128"/>
      <c r="L1920" s="16"/>
      <c r="M1920" s="69"/>
      <c r="N1920" s="69"/>
      <c r="O1920" s="69"/>
      <c r="P1920" s="100">
        <f t="shared" si="292"/>
        <v>0</v>
      </c>
      <c r="Q1920" s="146"/>
      <c r="R1920" s="140" t="str">
        <f t="shared" si="293"/>
        <v>0</v>
      </c>
      <c r="S1920" s="140" t="str">
        <f t="shared" si="294"/>
        <v>0</v>
      </c>
      <c r="T1920" s="144"/>
      <c r="U1920" s="106"/>
      <c r="V1920" s="142">
        <f t="shared" si="295"/>
        <v>0</v>
      </c>
      <c r="W1920" s="142">
        <f t="shared" si="296"/>
        <v>0</v>
      </c>
      <c r="X1920" s="108">
        <f t="shared" si="297"/>
        <v>0</v>
      </c>
      <c r="Y1920" s="108">
        <f t="shared" si="298"/>
        <v>0</v>
      </c>
      <c r="Z1920" s="108">
        <f t="shared" si="299"/>
        <v>0</v>
      </c>
      <c r="AA1920" s="151"/>
      <c r="AB1920" s="47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  <c r="AQ1920" s="2"/>
      <c r="AR1920" s="2"/>
      <c r="AS1920" s="2"/>
      <c r="AT1920" s="2"/>
      <c r="AU1920" s="2"/>
      <c r="AV1920" s="2"/>
      <c r="AW1920" s="2"/>
      <c r="AX1920" s="2"/>
      <c r="AY1920" s="2"/>
      <c r="AZ1920" s="2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</row>
    <row r="1921" s="4" customFormat="1" ht="19" customHeight="1" spans="1:67">
      <c r="A1921" s="94">
        <f t="shared" si="290"/>
        <v>1920</v>
      </c>
      <c r="B1921" s="95"/>
      <c r="C1921" s="69"/>
      <c r="D1921" s="16"/>
      <c r="E1921" s="69"/>
      <c r="F1921" s="128"/>
      <c r="G1921" s="124" t="e">
        <f>VLOOKUP(F1921,[2]零件成本10.26!$B$2:$C$7802,2,0)</f>
        <v>#N/A</v>
      </c>
      <c r="H1921" s="16"/>
      <c r="I1921" s="128" t="str">
        <f t="shared" si="291"/>
        <v/>
      </c>
      <c r="J1921" s="16"/>
      <c r="K1921" s="128"/>
      <c r="L1921" s="16"/>
      <c r="M1921" s="69"/>
      <c r="N1921" s="69"/>
      <c r="O1921" s="69"/>
      <c r="P1921" s="100">
        <f t="shared" si="292"/>
        <v>0</v>
      </c>
      <c r="Q1921" s="146"/>
      <c r="R1921" s="140" t="str">
        <f t="shared" si="293"/>
        <v>0</v>
      </c>
      <c r="S1921" s="140" t="str">
        <f t="shared" si="294"/>
        <v>0</v>
      </c>
      <c r="T1921" s="144"/>
      <c r="U1921" s="106"/>
      <c r="V1921" s="142">
        <f t="shared" si="295"/>
        <v>0</v>
      </c>
      <c r="W1921" s="142">
        <f t="shared" si="296"/>
        <v>0</v>
      </c>
      <c r="X1921" s="108">
        <f t="shared" si="297"/>
        <v>0</v>
      </c>
      <c r="Y1921" s="108">
        <f t="shared" si="298"/>
        <v>0</v>
      </c>
      <c r="Z1921" s="108">
        <f t="shared" si="299"/>
        <v>0</v>
      </c>
      <c r="AA1921" s="151"/>
      <c r="AB1921" s="47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  <c r="AQ1921" s="2"/>
      <c r="AR1921" s="2"/>
      <c r="AS1921" s="2"/>
      <c r="AT1921" s="2"/>
      <c r="AU1921" s="2"/>
      <c r="AV1921" s="2"/>
      <c r="AW1921" s="2"/>
      <c r="AX1921" s="2"/>
      <c r="AY1921" s="2"/>
      <c r="AZ1921" s="2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</row>
    <row r="1922" s="4" customFormat="1" ht="19" customHeight="1" spans="1:67">
      <c r="A1922" s="94">
        <f t="shared" ref="A1922:A1985" si="300">ROW()-1</f>
        <v>1921</v>
      </c>
      <c r="B1922" s="95"/>
      <c r="C1922" s="69"/>
      <c r="D1922" s="16"/>
      <c r="E1922" s="69"/>
      <c r="F1922" s="128"/>
      <c r="G1922" s="124" t="e">
        <f>VLOOKUP(F1922,[2]零件成本10.26!$B$2:$C$7802,2,0)</f>
        <v>#N/A</v>
      </c>
      <c r="H1922" s="16"/>
      <c r="I1922" s="128" t="str">
        <f t="shared" ref="I1922:I1985" si="301">C1922&amp;F1922</f>
        <v/>
      </c>
      <c r="J1922" s="16"/>
      <c r="K1922" s="128"/>
      <c r="L1922" s="16"/>
      <c r="M1922" s="69"/>
      <c r="N1922" s="69"/>
      <c r="O1922" s="69"/>
      <c r="P1922" s="100">
        <f t="shared" ref="P1922:P1985" si="302">K1922</f>
        <v>0</v>
      </c>
      <c r="Q1922" s="146"/>
      <c r="R1922" s="140" t="str">
        <f t="shared" ref="R1922:R1985" si="303">IF(P1922&gt;Q1922,P1922-Q1922,"0")</f>
        <v>0</v>
      </c>
      <c r="S1922" s="140" t="str">
        <f t="shared" ref="S1922:S1985" si="304">IF(P1922&lt;Q1922,P1922-Q1922,"0")</f>
        <v>0</v>
      </c>
      <c r="T1922" s="144"/>
      <c r="U1922" s="106"/>
      <c r="V1922" s="142">
        <f t="shared" ref="V1922:V1985" si="305">IFERROR(P1922*U1922,"")</f>
        <v>0</v>
      </c>
      <c r="W1922" s="142">
        <f t="shared" ref="W1922:W1985" si="306">IFERROR(Q1922*U1922,"")</f>
        <v>0</v>
      </c>
      <c r="X1922" s="108">
        <f t="shared" ref="X1922:X1985" si="307">IFERROR(R1922*U1922,"")</f>
        <v>0</v>
      </c>
      <c r="Y1922" s="108">
        <f t="shared" ref="Y1922:Y1985" si="308">IFERROR(S1922*U1922,"")</f>
        <v>0</v>
      </c>
      <c r="Z1922" s="108">
        <f t="shared" ref="Z1922:Z1985" si="309">V1922-W1922</f>
        <v>0</v>
      </c>
      <c r="AA1922" s="151"/>
      <c r="AB1922" s="47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  <c r="AQ1922" s="2"/>
      <c r="AR1922" s="2"/>
      <c r="AS1922" s="2"/>
      <c r="AT1922" s="2"/>
      <c r="AU1922" s="2"/>
      <c r="AV1922" s="2"/>
      <c r="AW1922" s="2"/>
      <c r="AX1922" s="2"/>
      <c r="AY1922" s="2"/>
      <c r="AZ1922" s="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</row>
    <row r="1923" s="4" customFormat="1" ht="19" customHeight="1" spans="1:67">
      <c r="A1923" s="94">
        <f t="shared" si="300"/>
        <v>1922</v>
      </c>
      <c r="B1923" s="95"/>
      <c r="C1923" s="69"/>
      <c r="D1923" s="16"/>
      <c r="E1923" s="69"/>
      <c r="F1923" s="128"/>
      <c r="G1923" s="124" t="e">
        <f>VLOOKUP(F1923,[2]零件成本10.26!$B$2:$C$7802,2,0)</f>
        <v>#N/A</v>
      </c>
      <c r="H1923" s="16"/>
      <c r="I1923" s="128" t="str">
        <f t="shared" si="301"/>
        <v/>
      </c>
      <c r="J1923" s="16"/>
      <c r="K1923" s="128"/>
      <c r="L1923" s="16"/>
      <c r="M1923" s="69"/>
      <c r="N1923" s="69"/>
      <c r="O1923" s="69"/>
      <c r="P1923" s="100">
        <f t="shared" si="302"/>
        <v>0</v>
      </c>
      <c r="Q1923" s="146"/>
      <c r="R1923" s="140" t="str">
        <f t="shared" si="303"/>
        <v>0</v>
      </c>
      <c r="S1923" s="140" t="str">
        <f t="shared" si="304"/>
        <v>0</v>
      </c>
      <c r="T1923" s="144"/>
      <c r="U1923" s="106"/>
      <c r="V1923" s="142">
        <f t="shared" si="305"/>
        <v>0</v>
      </c>
      <c r="W1923" s="142">
        <f t="shared" si="306"/>
        <v>0</v>
      </c>
      <c r="X1923" s="108">
        <f t="shared" si="307"/>
        <v>0</v>
      </c>
      <c r="Y1923" s="108">
        <f t="shared" si="308"/>
        <v>0</v>
      </c>
      <c r="Z1923" s="108">
        <f t="shared" si="309"/>
        <v>0</v>
      </c>
      <c r="AA1923" s="151"/>
      <c r="AB1923" s="47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  <c r="AQ1923" s="2"/>
      <c r="AR1923" s="2"/>
      <c r="AS1923" s="2"/>
      <c r="AT1923" s="2"/>
      <c r="AU1923" s="2"/>
      <c r="AV1923" s="2"/>
      <c r="AW1923" s="2"/>
      <c r="AX1923" s="2"/>
      <c r="AY1923" s="2"/>
      <c r="AZ1923" s="2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</row>
    <row r="1924" s="4" customFormat="1" ht="19" customHeight="1" spans="1:67">
      <c r="A1924" s="94">
        <f t="shared" si="300"/>
        <v>1923</v>
      </c>
      <c r="B1924" s="95"/>
      <c r="C1924" s="69"/>
      <c r="D1924" s="16"/>
      <c r="E1924" s="69"/>
      <c r="F1924" s="128"/>
      <c r="G1924" s="124" t="e">
        <f>VLOOKUP(F1924,[2]零件成本10.26!$B$2:$C$7802,2,0)</f>
        <v>#N/A</v>
      </c>
      <c r="H1924" s="16"/>
      <c r="I1924" s="128" t="str">
        <f t="shared" si="301"/>
        <v/>
      </c>
      <c r="J1924" s="16"/>
      <c r="K1924" s="128"/>
      <c r="L1924" s="16"/>
      <c r="M1924" s="69"/>
      <c r="N1924" s="69"/>
      <c r="O1924" s="69"/>
      <c r="P1924" s="100">
        <f t="shared" si="302"/>
        <v>0</v>
      </c>
      <c r="Q1924" s="146"/>
      <c r="R1924" s="140" t="str">
        <f t="shared" si="303"/>
        <v>0</v>
      </c>
      <c r="S1924" s="140" t="str">
        <f t="shared" si="304"/>
        <v>0</v>
      </c>
      <c r="T1924" s="144"/>
      <c r="U1924" s="106"/>
      <c r="V1924" s="142">
        <f t="shared" si="305"/>
        <v>0</v>
      </c>
      <c r="W1924" s="142">
        <f t="shared" si="306"/>
        <v>0</v>
      </c>
      <c r="X1924" s="108">
        <f t="shared" si="307"/>
        <v>0</v>
      </c>
      <c r="Y1924" s="108">
        <f t="shared" si="308"/>
        <v>0</v>
      </c>
      <c r="Z1924" s="108">
        <f t="shared" si="309"/>
        <v>0</v>
      </c>
      <c r="AA1924" s="151"/>
      <c r="AB1924" s="47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  <c r="AQ1924" s="2"/>
      <c r="AR1924" s="2"/>
      <c r="AS1924" s="2"/>
      <c r="AT1924" s="2"/>
      <c r="AU1924" s="2"/>
      <c r="AV1924" s="2"/>
      <c r="AW1924" s="2"/>
      <c r="AX1924" s="2"/>
      <c r="AY1924" s="2"/>
      <c r="AZ1924" s="2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</row>
    <row r="1925" s="4" customFormat="1" ht="19" customHeight="1" spans="1:67">
      <c r="A1925" s="94">
        <f t="shared" si="300"/>
        <v>1924</v>
      </c>
      <c r="B1925" s="95"/>
      <c r="C1925" s="69"/>
      <c r="D1925" s="16"/>
      <c r="E1925" s="69"/>
      <c r="F1925" s="128"/>
      <c r="G1925" s="124" t="e">
        <f>VLOOKUP(F1925,[2]零件成本10.26!$B$2:$C$7802,2,0)</f>
        <v>#N/A</v>
      </c>
      <c r="H1925" s="16"/>
      <c r="I1925" s="128" t="str">
        <f t="shared" si="301"/>
        <v/>
      </c>
      <c r="J1925" s="16"/>
      <c r="K1925" s="128"/>
      <c r="L1925" s="16"/>
      <c r="M1925" s="69"/>
      <c r="N1925" s="69"/>
      <c r="O1925" s="69"/>
      <c r="P1925" s="100">
        <f t="shared" si="302"/>
        <v>0</v>
      </c>
      <c r="Q1925" s="146"/>
      <c r="R1925" s="140" t="str">
        <f t="shared" si="303"/>
        <v>0</v>
      </c>
      <c r="S1925" s="140" t="str">
        <f t="shared" si="304"/>
        <v>0</v>
      </c>
      <c r="T1925" s="144"/>
      <c r="U1925" s="106"/>
      <c r="V1925" s="142">
        <f t="shared" si="305"/>
        <v>0</v>
      </c>
      <c r="W1925" s="142">
        <f t="shared" si="306"/>
        <v>0</v>
      </c>
      <c r="X1925" s="108">
        <f t="shared" si="307"/>
        <v>0</v>
      </c>
      <c r="Y1925" s="108">
        <f t="shared" si="308"/>
        <v>0</v>
      </c>
      <c r="Z1925" s="108">
        <f t="shared" si="309"/>
        <v>0</v>
      </c>
      <c r="AA1925" s="151"/>
      <c r="AB1925" s="47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  <c r="AQ1925" s="2"/>
      <c r="AR1925" s="2"/>
      <c r="AS1925" s="2"/>
      <c r="AT1925" s="2"/>
      <c r="AU1925" s="2"/>
      <c r="AV1925" s="2"/>
      <c r="AW1925" s="2"/>
      <c r="AX1925" s="2"/>
      <c r="AY1925" s="2"/>
      <c r="AZ1925" s="2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</row>
    <row r="1926" s="4" customFormat="1" ht="19" customHeight="1" spans="1:67">
      <c r="A1926" s="94">
        <f t="shared" si="300"/>
        <v>1925</v>
      </c>
      <c r="B1926" s="95"/>
      <c r="C1926" s="69"/>
      <c r="D1926" s="16"/>
      <c r="E1926" s="69"/>
      <c r="F1926" s="128"/>
      <c r="G1926" s="124" t="e">
        <f>VLOOKUP(F1926,[2]零件成本10.26!$B$2:$C$7802,2,0)</f>
        <v>#N/A</v>
      </c>
      <c r="H1926" s="16"/>
      <c r="I1926" s="128" t="str">
        <f t="shared" si="301"/>
        <v/>
      </c>
      <c r="J1926" s="16"/>
      <c r="K1926" s="128"/>
      <c r="L1926" s="16"/>
      <c r="M1926" s="69"/>
      <c r="N1926" s="69"/>
      <c r="O1926" s="69"/>
      <c r="P1926" s="100">
        <f t="shared" si="302"/>
        <v>0</v>
      </c>
      <c r="Q1926" s="146"/>
      <c r="R1926" s="140" t="str">
        <f t="shared" si="303"/>
        <v>0</v>
      </c>
      <c r="S1926" s="140" t="str">
        <f t="shared" si="304"/>
        <v>0</v>
      </c>
      <c r="T1926" s="144"/>
      <c r="U1926" s="106"/>
      <c r="V1926" s="142">
        <f t="shared" si="305"/>
        <v>0</v>
      </c>
      <c r="W1926" s="142">
        <f t="shared" si="306"/>
        <v>0</v>
      </c>
      <c r="X1926" s="108">
        <f t="shared" si="307"/>
        <v>0</v>
      </c>
      <c r="Y1926" s="108">
        <f t="shared" si="308"/>
        <v>0</v>
      </c>
      <c r="Z1926" s="108">
        <f t="shared" si="309"/>
        <v>0</v>
      </c>
      <c r="AA1926" s="151"/>
      <c r="AB1926" s="47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  <c r="AQ1926" s="2"/>
      <c r="AR1926" s="2"/>
      <c r="AS1926" s="2"/>
      <c r="AT1926" s="2"/>
      <c r="AU1926" s="2"/>
      <c r="AV1926" s="2"/>
      <c r="AW1926" s="2"/>
      <c r="AX1926" s="2"/>
      <c r="AY1926" s="2"/>
      <c r="AZ1926" s="2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</row>
    <row r="1927" s="4" customFormat="1" ht="19" customHeight="1" spans="1:67">
      <c r="A1927" s="94">
        <f t="shared" si="300"/>
        <v>1926</v>
      </c>
      <c r="B1927" s="95"/>
      <c r="C1927" s="69"/>
      <c r="D1927" s="16"/>
      <c r="E1927" s="69"/>
      <c r="F1927" s="128"/>
      <c r="G1927" s="124" t="e">
        <f>VLOOKUP(F1927,[2]零件成本10.26!$B$2:$C$7802,2,0)</f>
        <v>#N/A</v>
      </c>
      <c r="H1927" s="16"/>
      <c r="I1927" s="128" t="str">
        <f t="shared" si="301"/>
        <v/>
      </c>
      <c r="J1927" s="16"/>
      <c r="K1927" s="128"/>
      <c r="L1927" s="16"/>
      <c r="M1927" s="69"/>
      <c r="N1927" s="69"/>
      <c r="O1927" s="69"/>
      <c r="P1927" s="100">
        <f t="shared" si="302"/>
        <v>0</v>
      </c>
      <c r="Q1927" s="146"/>
      <c r="R1927" s="140" t="str">
        <f t="shared" si="303"/>
        <v>0</v>
      </c>
      <c r="S1927" s="140" t="str">
        <f t="shared" si="304"/>
        <v>0</v>
      </c>
      <c r="T1927" s="144"/>
      <c r="U1927" s="106"/>
      <c r="V1927" s="142">
        <f t="shared" si="305"/>
        <v>0</v>
      </c>
      <c r="W1927" s="142">
        <f t="shared" si="306"/>
        <v>0</v>
      </c>
      <c r="X1927" s="108">
        <f t="shared" si="307"/>
        <v>0</v>
      </c>
      <c r="Y1927" s="108">
        <f t="shared" si="308"/>
        <v>0</v>
      </c>
      <c r="Z1927" s="108">
        <f t="shared" si="309"/>
        <v>0</v>
      </c>
      <c r="AA1927" s="151"/>
      <c r="AB1927" s="47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  <c r="AQ1927" s="2"/>
      <c r="AR1927" s="2"/>
      <c r="AS1927" s="2"/>
      <c r="AT1927" s="2"/>
      <c r="AU1927" s="2"/>
      <c r="AV1927" s="2"/>
      <c r="AW1927" s="2"/>
      <c r="AX1927" s="2"/>
      <c r="AY1927" s="2"/>
      <c r="AZ1927" s="2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</row>
    <row r="1928" s="4" customFormat="1" ht="19" customHeight="1" spans="1:67">
      <c r="A1928" s="94">
        <f t="shared" si="300"/>
        <v>1927</v>
      </c>
      <c r="B1928" s="95"/>
      <c r="C1928" s="69"/>
      <c r="D1928" s="16"/>
      <c r="E1928" s="69"/>
      <c r="F1928" s="128"/>
      <c r="G1928" s="124" t="e">
        <f>VLOOKUP(F1928,[2]零件成本10.26!$B$2:$C$7802,2,0)</f>
        <v>#N/A</v>
      </c>
      <c r="H1928" s="16"/>
      <c r="I1928" s="128" t="str">
        <f t="shared" si="301"/>
        <v/>
      </c>
      <c r="J1928" s="16"/>
      <c r="K1928" s="128"/>
      <c r="L1928" s="16"/>
      <c r="M1928" s="69"/>
      <c r="N1928" s="69"/>
      <c r="O1928" s="69"/>
      <c r="P1928" s="100">
        <f t="shared" si="302"/>
        <v>0</v>
      </c>
      <c r="Q1928" s="146"/>
      <c r="R1928" s="140" t="str">
        <f t="shared" si="303"/>
        <v>0</v>
      </c>
      <c r="S1928" s="140" t="str">
        <f t="shared" si="304"/>
        <v>0</v>
      </c>
      <c r="T1928" s="144"/>
      <c r="U1928" s="106"/>
      <c r="V1928" s="142">
        <f t="shared" si="305"/>
        <v>0</v>
      </c>
      <c r="W1928" s="142">
        <f t="shared" si="306"/>
        <v>0</v>
      </c>
      <c r="X1928" s="108">
        <f t="shared" si="307"/>
        <v>0</v>
      </c>
      <c r="Y1928" s="108">
        <f t="shared" si="308"/>
        <v>0</v>
      </c>
      <c r="Z1928" s="108">
        <f t="shared" si="309"/>
        <v>0</v>
      </c>
      <c r="AA1928" s="151"/>
      <c r="AB1928" s="47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  <c r="AQ1928" s="2"/>
      <c r="AR1928" s="2"/>
      <c r="AS1928" s="2"/>
      <c r="AT1928" s="2"/>
      <c r="AU1928" s="2"/>
      <c r="AV1928" s="2"/>
      <c r="AW1928" s="2"/>
      <c r="AX1928" s="2"/>
      <c r="AY1928" s="2"/>
      <c r="AZ1928" s="2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</row>
    <row r="1929" s="4" customFormat="1" ht="19" customHeight="1" spans="1:67">
      <c r="A1929" s="94">
        <f t="shared" si="300"/>
        <v>1928</v>
      </c>
      <c r="B1929" s="95"/>
      <c r="C1929" s="69"/>
      <c r="D1929" s="16"/>
      <c r="E1929" s="69"/>
      <c r="F1929" s="128"/>
      <c r="G1929" s="124" t="e">
        <f>VLOOKUP(F1929,[2]零件成本10.26!$B$2:$C$7802,2,0)</f>
        <v>#N/A</v>
      </c>
      <c r="H1929" s="16"/>
      <c r="I1929" s="128" t="str">
        <f t="shared" si="301"/>
        <v/>
      </c>
      <c r="J1929" s="16"/>
      <c r="K1929" s="128"/>
      <c r="L1929" s="16"/>
      <c r="M1929" s="69"/>
      <c r="N1929" s="69"/>
      <c r="O1929" s="69"/>
      <c r="P1929" s="100">
        <f t="shared" si="302"/>
        <v>0</v>
      </c>
      <c r="Q1929" s="146"/>
      <c r="R1929" s="140" t="str">
        <f t="shared" si="303"/>
        <v>0</v>
      </c>
      <c r="S1929" s="140" t="str">
        <f t="shared" si="304"/>
        <v>0</v>
      </c>
      <c r="T1929" s="144"/>
      <c r="U1929" s="106"/>
      <c r="V1929" s="142">
        <f t="shared" si="305"/>
        <v>0</v>
      </c>
      <c r="W1929" s="142">
        <f t="shared" si="306"/>
        <v>0</v>
      </c>
      <c r="X1929" s="108">
        <f t="shared" si="307"/>
        <v>0</v>
      </c>
      <c r="Y1929" s="108">
        <f t="shared" si="308"/>
        <v>0</v>
      </c>
      <c r="Z1929" s="108">
        <f t="shared" si="309"/>
        <v>0</v>
      </c>
      <c r="AA1929" s="151"/>
      <c r="AB1929" s="47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  <c r="AQ1929" s="2"/>
      <c r="AR1929" s="2"/>
      <c r="AS1929" s="2"/>
      <c r="AT1929" s="2"/>
      <c r="AU1929" s="2"/>
      <c r="AV1929" s="2"/>
      <c r="AW1929" s="2"/>
      <c r="AX1929" s="2"/>
      <c r="AY1929" s="2"/>
      <c r="AZ1929" s="2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</row>
    <row r="1930" s="4" customFormat="1" ht="19" customHeight="1" spans="1:67">
      <c r="A1930" s="94">
        <f t="shared" si="300"/>
        <v>1929</v>
      </c>
      <c r="B1930" s="95"/>
      <c r="C1930" s="69"/>
      <c r="D1930" s="16"/>
      <c r="E1930" s="69"/>
      <c r="F1930" s="128"/>
      <c r="G1930" s="124" t="e">
        <f>VLOOKUP(F1930,[2]零件成本10.26!$B$2:$C$7802,2,0)</f>
        <v>#N/A</v>
      </c>
      <c r="H1930" s="16"/>
      <c r="I1930" s="128" t="str">
        <f t="shared" si="301"/>
        <v/>
      </c>
      <c r="J1930" s="16"/>
      <c r="K1930" s="128"/>
      <c r="L1930" s="16"/>
      <c r="M1930" s="69"/>
      <c r="N1930" s="69"/>
      <c r="O1930" s="69"/>
      <c r="P1930" s="100">
        <f t="shared" si="302"/>
        <v>0</v>
      </c>
      <c r="Q1930" s="146"/>
      <c r="R1930" s="140" t="str">
        <f t="shared" si="303"/>
        <v>0</v>
      </c>
      <c r="S1930" s="140" t="str">
        <f t="shared" si="304"/>
        <v>0</v>
      </c>
      <c r="T1930" s="144"/>
      <c r="U1930" s="106"/>
      <c r="V1930" s="142">
        <f t="shared" si="305"/>
        <v>0</v>
      </c>
      <c r="W1930" s="142">
        <f t="shared" si="306"/>
        <v>0</v>
      </c>
      <c r="X1930" s="108">
        <f t="shared" si="307"/>
        <v>0</v>
      </c>
      <c r="Y1930" s="108">
        <f t="shared" si="308"/>
        <v>0</v>
      </c>
      <c r="Z1930" s="108">
        <f t="shared" si="309"/>
        <v>0</v>
      </c>
      <c r="AA1930" s="151"/>
      <c r="AB1930" s="47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  <c r="AQ1930" s="2"/>
      <c r="AR1930" s="2"/>
      <c r="AS1930" s="2"/>
      <c r="AT1930" s="2"/>
      <c r="AU1930" s="2"/>
      <c r="AV1930" s="2"/>
      <c r="AW1930" s="2"/>
      <c r="AX1930" s="2"/>
      <c r="AY1930" s="2"/>
      <c r="AZ1930" s="2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</row>
    <row r="1931" s="4" customFormat="1" ht="19" customHeight="1" spans="1:67">
      <c r="A1931" s="94">
        <f t="shared" si="300"/>
        <v>1930</v>
      </c>
      <c r="B1931" s="95"/>
      <c r="C1931" s="69"/>
      <c r="D1931" s="16"/>
      <c r="E1931" s="69"/>
      <c r="F1931" s="128"/>
      <c r="G1931" s="124" t="e">
        <f>VLOOKUP(F1931,[2]零件成本10.26!$B$2:$C$7802,2,0)</f>
        <v>#N/A</v>
      </c>
      <c r="H1931" s="16"/>
      <c r="I1931" s="128" t="str">
        <f t="shared" si="301"/>
        <v/>
      </c>
      <c r="J1931" s="16"/>
      <c r="K1931" s="128"/>
      <c r="L1931" s="16"/>
      <c r="M1931" s="69"/>
      <c r="N1931" s="69"/>
      <c r="O1931" s="69"/>
      <c r="P1931" s="100">
        <f t="shared" si="302"/>
        <v>0</v>
      </c>
      <c r="Q1931" s="146"/>
      <c r="R1931" s="140" t="str">
        <f t="shared" si="303"/>
        <v>0</v>
      </c>
      <c r="S1931" s="140" t="str">
        <f t="shared" si="304"/>
        <v>0</v>
      </c>
      <c r="T1931" s="144"/>
      <c r="U1931" s="106"/>
      <c r="V1931" s="142">
        <f t="shared" si="305"/>
        <v>0</v>
      </c>
      <c r="W1931" s="142">
        <f t="shared" si="306"/>
        <v>0</v>
      </c>
      <c r="X1931" s="108">
        <f t="shared" si="307"/>
        <v>0</v>
      </c>
      <c r="Y1931" s="108">
        <f t="shared" si="308"/>
        <v>0</v>
      </c>
      <c r="Z1931" s="108">
        <f t="shared" si="309"/>
        <v>0</v>
      </c>
      <c r="AA1931" s="151"/>
      <c r="AB1931" s="47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  <c r="AQ1931" s="2"/>
      <c r="AR1931" s="2"/>
      <c r="AS1931" s="2"/>
      <c r="AT1931" s="2"/>
      <c r="AU1931" s="2"/>
      <c r="AV1931" s="2"/>
      <c r="AW1931" s="2"/>
      <c r="AX1931" s="2"/>
      <c r="AY1931" s="2"/>
      <c r="AZ1931" s="2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</row>
    <row r="1932" s="4" customFormat="1" ht="19" customHeight="1" spans="1:67">
      <c r="A1932" s="94">
        <f t="shared" si="300"/>
        <v>1931</v>
      </c>
      <c r="B1932" s="95"/>
      <c r="C1932" s="69"/>
      <c r="D1932" s="16"/>
      <c r="E1932" s="69"/>
      <c r="F1932" s="128"/>
      <c r="G1932" s="124" t="e">
        <f>VLOOKUP(F1932,[2]零件成本10.26!$B$2:$C$7802,2,0)</f>
        <v>#N/A</v>
      </c>
      <c r="H1932" s="16"/>
      <c r="I1932" s="128" t="str">
        <f t="shared" si="301"/>
        <v/>
      </c>
      <c r="J1932" s="16"/>
      <c r="K1932" s="128"/>
      <c r="L1932" s="16"/>
      <c r="M1932" s="69"/>
      <c r="N1932" s="69"/>
      <c r="O1932" s="69"/>
      <c r="P1932" s="100">
        <f t="shared" si="302"/>
        <v>0</v>
      </c>
      <c r="Q1932" s="146"/>
      <c r="R1932" s="140" t="str">
        <f t="shared" si="303"/>
        <v>0</v>
      </c>
      <c r="S1932" s="140" t="str">
        <f t="shared" si="304"/>
        <v>0</v>
      </c>
      <c r="T1932" s="144"/>
      <c r="U1932" s="106"/>
      <c r="V1932" s="142">
        <f t="shared" si="305"/>
        <v>0</v>
      </c>
      <c r="W1932" s="142">
        <f t="shared" si="306"/>
        <v>0</v>
      </c>
      <c r="X1932" s="108">
        <f t="shared" si="307"/>
        <v>0</v>
      </c>
      <c r="Y1932" s="108">
        <f t="shared" si="308"/>
        <v>0</v>
      </c>
      <c r="Z1932" s="108">
        <f t="shared" si="309"/>
        <v>0</v>
      </c>
      <c r="AA1932" s="151"/>
      <c r="AB1932" s="47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  <c r="AQ1932" s="2"/>
      <c r="AR1932" s="2"/>
      <c r="AS1932" s="2"/>
      <c r="AT1932" s="2"/>
      <c r="AU1932" s="2"/>
      <c r="AV1932" s="2"/>
      <c r="AW1932" s="2"/>
      <c r="AX1932" s="2"/>
      <c r="AY1932" s="2"/>
      <c r="AZ1932" s="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</row>
    <row r="1933" s="4" customFormat="1" ht="19" customHeight="1" spans="1:67">
      <c r="A1933" s="94">
        <f t="shared" si="300"/>
        <v>1932</v>
      </c>
      <c r="B1933" s="95"/>
      <c r="C1933" s="69"/>
      <c r="D1933" s="16"/>
      <c r="E1933" s="69"/>
      <c r="F1933" s="128"/>
      <c r="G1933" s="124" t="e">
        <f>VLOOKUP(F1933,[2]零件成本10.26!$B$2:$C$7802,2,0)</f>
        <v>#N/A</v>
      </c>
      <c r="H1933" s="16"/>
      <c r="I1933" s="128" t="str">
        <f t="shared" si="301"/>
        <v/>
      </c>
      <c r="J1933" s="16"/>
      <c r="K1933" s="128"/>
      <c r="L1933" s="16"/>
      <c r="M1933" s="69"/>
      <c r="N1933" s="69"/>
      <c r="O1933" s="69"/>
      <c r="P1933" s="100">
        <f t="shared" si="302"/>
        <v>0</v>
      </c>
      <c r="Q1933" s="146"/>
      <c r="R1933" s="140" t="str">
        <f t="shared" si="303"/>
        <v>0</v>
      </c>
      <c r="S1933" s="140" t="str">
        <f t="shared" si="304"/>
        <v>0</v>
      </c>
      <c r="T1933" s="144"/>
      <c r="U1933" s="106"/>
      <c r="V1933" s="142">
        <f t="shared" si="305"/>
        <v>0</v>
      </c>
      <c r="W1933" s="142">
        <f t="shared" si="306"/>
        <v>0</v>
      </c>
      <c r="X1933" s="108">
        <f t="shared" si="307"/>
        <v>0</v>
      </c>
      <c r="Y1933" s="108">
        <f t="shared" si="308"/>
        <v>0</v>
      </c>
      <c r="Z1933" s="108">
        <f t="shared" si="309"/>
        <v>0</v>
      </c>
      <c r="AA1933" s="151"/>
      <c r="AB1933" s="47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  <c r="AQ1933" s="2"/>
      <c r="AR1933" s="2"/>
      <c r="AS1933" s="2"/>
      <c r="AT1933" s="2"/>
      <c r="AU1933" s="2"/>
      <c r="AV1933" s="2"/>
      <c r="AW1933" s="2"/>
      <c r="AX1933" s="2"/>
      <c r="AY1933" s="2"/>
      <c r="AZ1933" s="2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</row>
    <row r="1934" s="4" customFormat="1" ht="19" customHeight="1" spans="1:67">
      <c r="A1934" s="94">
        <f t="shared" si="300"/>
        <v>1933</v>
      </c>
      <c r="B1934" s="95"/>
      <c r="C1934" s="69"/>
      <c r="D1934" s="16"/>
      <c r="E1934" s="69"/>
      <c r="F1934" s="128"/>
      <c r="G1934" s="124" t="e">
        <f>VLOOKUP(F1934,[2]零件成本10.26!$B$2:$C$7802,2,0)</f>
        <v>#N/A</v>
      </c>
      <c r="H1934" s="16"/>
      <c r="I1934" s="128" t="str">
        <f t="shared" si="301"/>
        <v/>
      </c>
      <c r="J1934" s="16"/>
      <c r="K1934" s="128"/>
      <c r="L1934" s="16"/>
      <c r="M1934" s="69"/>
      <c r="N1934" s="69"/>
      <c r="O1934" s="69"/>
      <c r="P1934" s="100">
        <f t="shared" si="302"/>
        <v>0</v>
      </c>
      <c r="Q1934" s="146"/>
      <c r="R1934" s="140" t="str">
        <f t="shared" si="303"/>
        <v>0</v>
      </c>
      <c r="S1934" s="140" t="str">
        <f t="shared" si="304"/>
        <v>0</v>
      </c>
      <c r="T1934" s="144"/>
      <c r="U1934" s="106"/>
      <c r="V1934" s="142">
        <f t="shared" si="305"/>
        <v>0</v>
      </c>
      <c r="W1934" s="142">
        <f t="shared" si="306"/>
        <v>0</v>
      </c>
      <c r="X1934" s="108">
        <f t="shared" si="307"/>
        <v>0</v>
      </c>
      <c r="Y1934" s="108">
        <f t="shared" si="308"/>
        <v>0</v>
      </c>
      <c r="Z1934" s="108">
        <f t="shared" si="309"/>
        <v>0</v>
      </c>
      <c r="AA1934" s="151"/>
      <c r="AB1934" s="47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  <c r="AQ1934" s="2"/>
      <c r="AR1934" s="2"/>
      <c r="AS1934" s="2"/>
      <c r="AT1934" s="2"/>
      <c r="AU1934" s="2"/>
      <c r="AV1934" s="2"/>
      <c r="AW1934" s="2"/>
      <c r="AX1934" s="2"/>
      <c r="AY1934" s="2"/>
      <c r="AZ1934" s="2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</row>
    <row r="1935" s="4" customFormat="1" ht="19" customHeight="1" spans="1:67">
      <c r="A1935" s="94">
        <f t="shared" si="300"/>
        <v>1934</v>
      </c>
      <c r="B1935" s="95"/>
      <c r="C1935" s="69"/>
      <c r="D1935" s="16"/>
      <c r="E1935" s="69"/>
      <c r="F1935" s="128"/>
      <c r="G1935" s="124" t="e">
        <f>VLOOKUP(F1935,[2]零件成本10.26!$B$2:$C$7802,2,0)</f>
        <v>#N/A</v>
      </c>
      <c r="H1935" s="16"/>
      <c r="I1935" s="128" t="str">
        <f t="shared" si="301"/>
        <v/>
      </c>
      <c r="J1935" s="16"/>
      <c r="K1935" s="128"/>
      <c r="L1935" s="16"/>
      <c r="M1935" s="69"/>
      <c r="N1935" s="69"/>
      <c r="O1935" s="69"/>
      <c r="P1935" s="100">
        <f t="shared" si="302"/>
        <v>0</v>
      </c>
      <c r="Q1935" s="146"/>
      <c r="R1935" s="140" t="str">
        <f t="shared" si="303"/>
        <v>0</v>
      </c>
      <c r="S1935" s="140" t="str">
        <f t="shared" si="304"/>
        <v>0</v>
      </c>
      <c r="T1935" s="144"/>
      <c r="U1935" s="106"/>
      <c r="V1935" s="142">
        <f t="shared" si="305"/>
        <v>0</v>
      </c>
      <c r="W1935" s="142">
        <f t="shared" si="306"/>
        <v>0</v>
      </c>
      <c r="X1935" s="108">
        <f t="shared" si="307"/>
        <v>0</v>
      </c>
      <c r="Y1935" s="108">
        <f t="shared" si="308"/>
        <v>0</v>
      </c>
      <c r="Z1935" s="108">
        <f t="shared" si="309"/>
        <v>0</v>
      </c>
      <c r="AA1935" s="151"/>
      <c r="AB1935" s="47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  <c r="AQ1935" s="2"/>
      <c r="AR1935" s="2"/>
      <c r="AS1935" s="2"/>
      <c r="AT1935" s="2"/>
      <c r="AU1935" s="2"/>
      <c r="AV1935" s="2"/>
      <c r="AW1935" s="2"/>
      <c r="AX1935" s="2"/>
      <c r="AY1935" s="2"/>
      <c r="AZ1935" s="2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</row>
    <row r="1936" s="4" customFormat="1" ht="19" customHeight="1" spans="1:67">
      <c r="A1936" s="94">
        <f t="shared" si="300"/>
        <v>1935</v>
      </c>
      <c r="B1936" s="95"/>
      <c r="C1936" s="69"/>
      <c r="D1936" s="16"/>
      <c r="E1936" s="69"/>
      <c r="F1936" s="128"/>
      <c r="G1936" s="124" t="e">
        <f>VLOOKUP(F1936,[2]零件成本10.26!$B$2:$C$7802,2,0)</f>
        <v>#N/A</v>
      </c>
      <c r="H1936" s="16"/>
      <c r="I1936" s="128" t="str">
        <f t="shared" si="301"/>
        <v/>
      </c>
      <c r="J1936" s="16"/>
      <c r="K1936" s="128"/>
      <c r="L1936" s="16"/>
      <c r="M1936" s="69"/>
      <c r="N1936" s="69"/>
      <c r="O1936" s="69"/>
      <c r="P1936" s="100">
        <f t="shared" si="302"/>
        <v>0</v>
      </c>
      <c r="Q1936" s="146"/>
      <c r="R1936" s="140" t="str">
        <f t="shared" si="303"/>
        <v>0</v>
      </c>
      <c r="S1936" s="140" t="str">
        <f t="shared" si="304"/>
        <v>0</v>
      </c>
      <c r="T1936" s="144"/>
      <c r="U1936" s="106"/>
      <c r="V1936" s="142">
        <f t="shared" si="305"/>
        <v>0</v>
      </c>
      <c r="W1936" s="142">
        <f t="shared" si="306"/>
        <v>0</v>
      </c>
      <c r="X1936" s="108">
        <f t="shared" si="307"/>
        <v>0</v>
      </c>
      <c r="Y1936" s="108">
        <f t="shared" si="308"/>
        <v>0</v>
      </c>
      <c r="Z1936" s="108">
        <f t="shared" si="309"/>
        <v>0</v>
      </c>
      <c r="AA1936" s="151"/>
      <c r="AB1936" s="47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  <c r="AQ1936" s="2"/>
      <c r="AR1936" s="2"/>
      <c r="AS1936" s="2"/>
      <c r="AT1936" s="2"/>
      <c r="AU1936" s="2"/>
      <c r="AV1936" s="2"/>
      <c r="AW1936" s="2"/>
      <c r="AX1936" s="2"/>
      <c r="AY1936" s="2"/>
      <c r="AZ1936" s="2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</row>
    <row r="1937" s="4" customFormat="1" ht="19" customHeight="1" spans="1:67">
      <c r="A1937" s="94">
        <f t="shared" si="300"/>
        <v>1936</v>
      </c>
      <c r="B1937" s="95"/>
      <c r="C1937" s="69"/>
      <c r="D1937" s="16"/>
      <c r="E1937" s="69"/>
      <c r="F1937" s="128"/>
      <c r="G1937" s="124" t="e">
        <f>VLOOKUP(F1937,[2]零件成本10.26!$B$2:$C$7802,2,0)</f>
        <v>#N/A</v>
      </c>
      <c r="H1937" s="16"/>
      <c r="I1937" s="128" t="str">
        <f t="shared" si="301"/>
        <v/>
      </c>
      <c r="J1937" s="16"/>
      <c r="K1937" s="128"/>
      <c r="L1937" s="16"/>
      <c r="M1937" s="69"/>
      <c r="N1937" s="69"/>
      <c r="O1937" s="69"/>
      <c r="P1937" s="100">
        <f t="shared" si="302"/>
        <v>0</v>
      </c>
      <c r="Q1937" s="146"/>
      <c r="R1937" s="140" t="str">
        <f t="shared" si="303"/>
        <v>0</v>
      </c>
      <c r="S1937" s="140" t="str">
        <f t="shared" si="304"/>
        <v>0</v>
      </c>
      <c r="T1937" s="144"/>
      <c r="U1937" s="106"/>
      <c r="V1937" s="142">
        <f t="shared" si="305"/>
        <v>0</v>
      </c>
      <c r="W1937" s="142">
        <f t="shared" si="306"/>
        <v>0</v>
      </c>
      <c r="X1937" s="108">
        <f t="shared" si="307"/>
        <v>0</v>
      </c>
      <c r="Y1937" s="108">
        <f t="shared" si="308"/>
        <v>0</v>
      </c>
      <c r="Z1937" s="108">
        <f t="shared" si="309"/>
        <v>0</v>
      </c>
      <c r="AA1937" s="151"/>
      <c r="AB1937" s="47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  <c r="AQ1937" s="2"/>
      <c r="AR1937" s="2"/>
      <c r="AS1937" s="2"/>
      <c r="AT1937" s="2"/>
      <c r="AU1937" s="2"/>
      <c r="AV1937" s="2"/>
      <c r="AW1937" s="2"/>
      <c r="AX1937" s="2"/>
      <c r="AY1937" s="2"/>
      <c r="AZ1937" s="2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</row>
    <row r="1938" s="4" customFormat="1" ht="19" customHeight="1" spans="1:67">
      <c r="A1938" s="94">
        <f t="shared" si="300"/>
        <v>1937</v>
      </c>
      <c r="B1938" s="95"/>
      <c r="C1938" s="69"/>
      <c r="D1938" s="16"/>
      <c r="E1938" s="69"/>
      <c r="F1938" s="128"/>
      <c r="G1938" s="124" t="e">
        <f>VLOOKUP(F1938,[2]零件成本10.26!$B$2:$C$7802,2,0)</f>
        <v>#N/A</v>
      </c>
      <c r="H1938" s="16"/>
      <c r="I1938" s="128" t="str">
        <f t="shared" si="301"/>
        <v/>
      </c>
      <c r="J1938" s="16"/>
      <c r="K1938" s="128"/>
      <c r="L1938" s="16"/>
      <c r="M1938" s="69"/>
      <c r="N1938" s="69"/>
      <c r="O1938" s="69"/>
      <c r="P1938" s="100">
        <f t="shared" si="302"/>
        <v>0</v>
      </c>
      <c r="Q1938" s="146"/>
      <c r="R1938" s="140" t="str">
        <f t="shared" si="303"/>
        <v>0</v>
      </c>
      <c r="S1938" s="140" t="str">
        <f t="shared" si="304"/>
        <v>0</v>
      </c>
      <c r="T1938" s="144"/>
      <c r="U1938" s="106"/>
      <c r="V1938" s="142">
        <f t="shared" si="305"/>
        <v>0</v>
      </c>
      <c r="W1938" s="142">
        <f t="shared" si="306"/>
        <v>0</v>
      </c>
      <c r="X1938" s="108">
        <f t="shared" si="307"/>
        <v>0</v>
      </c>
      <c r="Y1938" s="108">
        <f t="shared" si="308"/>
        <v>0</v>
      </c>
      <c r="Z1938" s="108">
        <f t="shared" si="309"/>
        <v>0</v>
      </c>
      <c r="AA1938" s="151"/>
      <c r="AB1938" s="47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  <c r="AQ1938" s="2"/>
      <c r="AR1938" s="2"/>
      <c r="AS1938" s="2"/>
      <c r="AT1938" s="2"/>
      <c r="AU1938" s="2"/>
      <c r="AV1938" s="2"/>
      <c r="AW1938" s="2"/>
      <c r="AX1938" s="2"/>
      <c r="AY1938" s="2"/>
      <c r="AZ1938" s="2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</row>
    <row r="1939" s="4" customFormat="1" ht="19" customHeight="1" spans="1:67">
      <c r="A1939" s="94">
        <f t="shared" si="300"/>
        <v>1938</v>
      </c>
      <c r="B1939" s="95"/>
      <c r="C1939" s="69"/>
      <c r="D1939" s="16"/>
      <c r="E1939" s="69"/>
      <c r="F1939" s="128"/>
      <c r="G1939" s="124" t="e">
        <f>VLOOKUP(F1939,[2]零件成本10.26!$B$2:$C$7802,2,0)</f>
        <v>#N/A</v>
      </c>
      <c r="H1939" s="16"/>
      <c r="I1939" s="128" t="str">
        <f t="shared" si="301"/>
        <v/>
      </c>
      <c r="J1939" s="16"/>
      <c r="K1939" s="128"/>
      <c r="L1939" s="16"/>
      <c r="M1939" s="69"/>
      <c r="N1939" s="69"/>
      <c r="O1939" s="69"/>
      <c r="P1939" s="100">
        <f t="shared" si="302"/>
        <v>0</v>
      </c>
      <c r="Q1939" s="146"/>
      <c r="R1939" s="140" t="str">
        <f t="shared" si="303"/>
        <v>0</v>
      </c>
      <c r="S1939" s="140" t="str">
        <f t="shared" si="304"/>
        <v>0</v>
      </c>
      <c r="T1939" s="144"/>
      <c r="U1939" s="106"/>
      <c r="V1939" s="142">
        <f t="shared" si="305"/>
        <v>0</v>
      </c>
      <c r="W1939" s="142">
        <f t="shared" si="306"/>
        <v>0</v>
      </c>
      <c r="X1939" s="108">
        <f t="shared" si="307"/>
        <v>0</v>
      </c>
      <c r="Y1939" s="108">
        <f t="shared" si="308"/>
        <v>0</v>
      </c>
      <c r="Z1939" s="108">
        <f t="shared" si="309"/>
        <v>0</v>
      </c>
      <c r="AA1939" s="151"/>
      <c r="AB1939" s="47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  <c r="AQ1939" s="2"/>
      <c r="AR1939" s="2"/>
      <c r="AS1939" s="2"/>
      <c r="AT1939" s="2"/>
      <c r="AU1939" s="2"/>
      <c r="AV1939" s="2"/>
      <c r="AW1939" s="2"/>
      <c r="AX1939" s="2"/>
      <c r="AY1939" s="2"/>
      <c r="AZ1939" s="2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</row>
    <row r="1940" s="4" customFormat="1" ht="19" customHeight="1" spans="1:67">
      <c r="A1940" s="94">
        <f t="shared" si="300"/>
        <v>1939</v>
      </c>
      <c r="B1940" s="95"/>
      <c r="C1940" s="69"/>
      <c r="D1940" s="16"/>
      <c r="E1940" s="69"/>
      <c r="F1940" s="128"/>
      <c r="G1940" s="124" t="e">
        <f>VLOOKUP(F1940,[2]零件成本10.26!$B$2:$C$7802,2,0)</f>
        <v>#N/A</v>
      </c>
      <c r="H1940" s="16"/>
      <c r="I1940" s="128" t="str">
        <f t="shared" si="301"/>
        <v/>
      </c>
      <c r="J1940" s="16"/>
      <c r="K1940" s="128"/>
      <c r="L1940" s="16"/>
      <c r="M1940" s="69"/>
      <c r="N1940" s="69"/>
      <c r="O1940" s="69"/>
      <c r="P1940" s="100">
        <f t="shared" si="302"/>
        <v>0</v>
      </c>
      <c r="Q1940" s="146"/>
      <c r="R1940" s="140" t="str">
        <f t="shared" si="303"/>
        <v>0</v>
      </c>
      <c r="S1940" s="140" t="str">
        <f t="shared" si="304"/>
        <v>0</v>
      </c>
      <c r="T1940" s="144"/>
      <c r="U1940" s="106"/>
      <c r="V1940" s="142">
        <f t="shared" si="305"/>
        <v>0</v>
      </c>
      <c r="W1940" s="142">
        <f t="shared" si="306"/>
        <v>0</v>
      </c>
      <c r="X1940" s="108">
        <f t="shared" si="307"/>
        <v>0</v>
      </c>
      <c r="Y1940" s="108">
        <f t="shared" si="308"/>
        <v>0</v>
      </c>
      <c r="Z1940" s="108">
        <f t="shared" si="309"/>
        <v>0</v>
      </c>
      <c r="AA1940" s="151"/>
      <c r="AB1940" s="47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  <c r="AQ1940" s="2"/>
      <c r="AR1940" s="2"/>
      <c r="AS1940" s="2"/>
      <c r="AT1940" s="2"/>
      <c r="AU1940" s="2"/>
      <c r="AV1940" s="2"/>
      <c r="AW1940" s="2"/>
      <c r="AX1940" s="2"/>
      <c r="AY1940" s="2"/>
      <c r="AZ1940" s="2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</row>
    <row r="1941" s="4" customFormat="1" ht="19" customHeight="1" spans="1:67">
      <c r="A1941" s="94">
        <f t="shared" si="300"/>
        <v>1940</v>
      </c>
      <c r="B1941" s="95"/>
      <c r="C1941" s="69"/>
      <c r="D1941" s="16"/>
      <c r="E1941" s="69"/>
      <c r="F1941" s="128"/>
      <c r="G1941" s="124" t="e">
        <f>VLOOKUP(F1941,[2]零件成本10.26!$B$2:$C$7802,2,0)</f>
        <v>#N/A</v>
      </c>
      <c r="H1941" s="16"/>
      <c r="I1941" s="128" t="str">
        <f t="shared" si="301"/>
        <v/>
      </c>
      <c r="J1941" s="16"/>
      <c r="K1941" s="128"/>
      <c r="L1941" s="16"/>
      <c r="M1941" s="69"/>
      <c r="N1941" s="69"/>
      <c r="O1941" s="69"/>
      <c r="P1941" s="100">
        <f t="shared" si="302"/>
        <v>0</v>
      </c>
      <c r="Q1941" s="146"/>
      <c r="R1941" s="140" t="str">
        <f t="shared" si="303"/>
        <v>0</v>
      </c>
      <c r="S1941" s="140" t="str">
        <f t="shared" si="304"/>
        <v>0</v>
      </c>
      <c r="T1941" s="144"/>
      <c r="U1941" s="106"/>
      <c r="V1941" s="142">
        <f t="shared" si="305"/>
        <v>0</v>
      </c>
      <c r="W1941" s="142">
        <f t="shared" si="306"/>
        <v>0</v>
      </c>
      <c r="X1941" s="108">
        <f t="shared" si="307"/>
        <v>0</v>
      </c>
      <c r="Y1941" s="108">
        <f t="shared" si="308"/>
        <v>0</v>
      </c>
      <c r="Z1941" s="108">
        <f t="shared" si="309"/>
        <v>0</v>
      </c>
      <c r="AA1941" s="151"/>
      <c r="AB1941" s="47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  <c r="AQ1941" s="2"/>
      <c r="AR1941" s="2"/>
      <c r="AS1941" s="2"/>
      <c r="AT1941" s="2"/>
      <c r="AU1941" s="2"/>
      <c r="AV1941" s="2"/>
      <c r="AW1941" s="2"/>
      <c r="AX1941" s="2"/>
      <c r="AY1941" s="2"/>
      <c r="AZ1941" s="2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</row>
    <row r="1942" s="4" customFormat="1" ht="19" customHeight="1" spans="1:67">
      <c r="A1942" s="94">
        <f t="shared" si="300"/>
        <v>1941</v>
      </c>
      <c r="B1942" s="95"/>
      <c r="C1942" s="69"/>
      <c r="D1942" s="16"/>
      <c r="E1942" s="69"/>
      <c r="F1942" s="128"/>
      <c r="G1942" s="124" t="e">
        <f>VLOOKUP(F1942,[2]零件成本10.26!$B$2:$C$7802,2,0)</f>
        <v>#N/A</v>
      </c>
      <c r="H1942" s="16"/>
      <c r="I1942" s="128" t="str">
        <f t="shared" si="301"/>
        <v/>
      </c>
      <c r="J1942" s="16"/>
      <c r="K1942" s="128"/>
      <c r="L1942" s="16"/>
      <c r="M1942" s="69"/>
      <c r="N1942" s="69"/>
      <c r="O1942" s="69"/>
      <c r="P1942" s="100">
        <f t="shared" si="302"/>
        <v>0</v>
      </c>
      <c r="Q1942" s="146"/>
      <c r="R1942" s="140" t="str">
        <f t="shared" si="303"/>
        <v>0</v>
      </c>
      <c r="S1942" s="140" t="str">
        <f t="shared" si="304"/>
        <v>0</v>
      </c>
      <c r="T1942" s="144"/>
      <c r="U1942" s="106"/>
      <c r="V1942" s="142">
        <f t="shared" si="305"/>
        <v>0</v>
      </c>
      <c r="W1942" s="142">
        <f t="shared" si="306"/>
        <v>0</v>
      </c>
      <c r="X1942" s="108">
        <f t="shared" si="307"/>
        <v>0</v>
      </c>
      <c r="Y1942" s="108">
        <f t="shared" si="308"/>
        <v>0</v>
      </c>
      <c r="Z1942" s="108">
        <f t="shared" si="309"/>
        <v>0</v>
      </c>
      <c r="AA1942" s="151"/>
      <c r="AB1942" s="47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  <c r="AQ1942" s="2"/>
      <c r="AR1942" s="2"/>
      <c r="AS1942" s="2"/>
      <c r="AT1942" s="2"/>
      <c r="AU1942" s="2"/>
      <c r="AV1942" s="2"/>
      <c r="AW1942" s="2"/>
      <c r="AX1942" s="2"/>
      <c r="AY1942" s="2"/>
      <c r="AZ1942" s="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</row>
    <row r="1943" s="4" customFormat="1" ht="19" customHeight="1" spans="1:67">
      <c r="A1943" s="94">
        <f t="shared" si="300"/>
        <v>1942</v>
      </c>
      <c r="B1943" s="95"/>
      <c r="C1943" s="69"/>
      <c r="D1943" s="16"/>
      <c r="E1943" s="69"/>
      <c r="F1943" s="128"/>
      <c r="G1943" s="124" t="e">
        <f>VLOOKUP(F1943,[2]零件成本10.26!$B$2:$C$7802,2,0)</f>
        <v>#N/A</v>
      </c>
      <c r="H1943" s="16"/>
      <c r="I1943" s="128" t="str">
        <f t="shared" si="301"/>
        <v/>
      </c>
      <c r="J1943" s="16"/>
      <c r="K1943" s="128"/>
      <c r="L1943" s="16"/>
      <c r="M1943" s="69"/>
      <c r="N1943" s="69"/>
      <c r="O1943" s="69"/>
      <c r="P1943" s="100">
        <f t="shared" si="302"/>
        <v>0</v>
      </c>
      <c r="Q1943" s="146"/>
      <c r="R1943" s="140" t="str">
        <f t="shared" si="303"/>
        <v>0</v>
      </c>
      <c r="S1943" s="140" t="str">
        <f t="shared" si="304"/>
        <v>0</v>
      </c>
      <c r="T1943" s="144"/>
      <c r="U1943" s="106"/>
      <c r="V1943" s="142">
        <f t="shared" si="305"/>
        <v>0</v>
      </c>
      <c r="W1943" s="142">
        <f t="shared" si="306"/>
        <v>0</v>
      </c>
      <c r="X1943" s="108">
        <f t="shared" si="307"/>
        <v>0</v>
      </c>
      <c r="Y1943" s="108">
        <f t="shared" si="308"/>
        <v>0</v>
      </c>
      <c r="Z1943" s="108">
        <f t="shared" si="309"/>
        <v>0</v>
      </c>
      <c r="AA1943" s="151"/>
      <c r="AB1943" s="47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  <c r="AQ1943" s="2"/>
      <c r="AR1943" s="2"/>
      <c r="AS1943" s="2"/>
      <c r="AT1943" s="2"/>
      <c r="AU1943" s="2"/>
      <c r="AV1943" s="2"/>
      <c r="AW1943" s="2"/>
      <c r="AX1943" s="2"/>
      <c r="AY1943" s="2"/>
      <c r="AZ1943" s="2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</row>
    <row r="1944" s="4" customFormat="1" ht="19" customHeight="1" spans="1:67">
      <c r="A1944" s="94">
        <f t="shared" si="300"/>
        <v>1943</v>
      </c>
      <c r="B1944" s="95"/>
      <c r="C1944" s="69"/>
      <c r="D1944" s="16"/>
      <c r="E1944" s="69"/>
      <c r="F1944" s="128"/>
      <c r="G1944" s="124" t="e">
        <f>VLOOKUP(F1944,[2]零件成本10.26!$B$2:$C$7802,2,0)</f>
        <v>#N/A</v>
      </c>
      <c r="H1944" s="16"/>
      <c r="I1944" s="128" t="str">
        <f t="shared" si="301"/>
        <v/>
      </c>
      <c r="J1944" s="16"/>
      <c r="K1944" s="128"/>
      <c r="L1944" s="16"/>
      <c r="M1944" s="69"/>
      <c r="N1944" s="69"/>
      <c r="O1944" s="69"/>
      <c r="P1944" s="100">
        <f t="shared" si="302"/>
        <v>0</v>
      </c>
      <c r="Q1944" s="146"/>
      <c r="R1944" s="140" t="str">
        <f t="shared" si="303"/>
        <v>0</v>
      </c>
      <c r="S1944" s="140" t="str">
        <f t="shared" si="304"/>
        <v>0</v>
      </c>
      <c r="T1944" s="144"/>
      <c r="U1944" s="106"/>
      <c r="V1944" s="142">
        <f t="shared" si="305"/>
        <v>0</v>
      </c>
      <c r="W1944" s="142">
        <f t="shared" si="306"/>
        <v>0</v>
      </c>
      <c r="X1944" s="108">
        <f t="shared" si="307"/>
        <v>0</v>
      </c>
      <c r="Y1944" s="108">
        <f t="shared" si="308"/>
        <v>0</v>
      </c>
      <c r="Z1944" s="108">
        <f t="shared" si="309"/>
        <v>0</v>
      </c>
      <c r="AA1944" s="151"/>
      <c r="AB1944" s="47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  <c r="AQ1944" s="2"/>
      <c r="AR1944" s="2"/>
      <c r="AS1944" s="2"/>
      <c r="AT1944" s="2"/>
      <c r="AU1944" s="2"/>
      <c r="AV1944" s="2"/>
      <c r="AW1944" s="2"/>
      <c r="AX1944" s="2"/>
      <c r="AY1944" s="2"/>
      <c r="AZ1944" s="2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</row>
    <row r="1945" s="4" customFormat="1" ht="19" customHeight="1" spans="1:67">
      <c r="A1945" s="94">
        <f t="shared" si="300"/>
        <v>1944</v>
      </c>
      <c r="B1945" s="95"/>
      <c r="C1945" s="69"/>
      <c r="D1945" s="16"/>
      <c r="E1945" s="69"/>
      <c r="F1945" s="128"/>
      <c r="G1945" s="124" t="e">
        <f>VLOOKUP(F1945,[2]零件成本10.26!$B$2:$C$7802,2,0)</f>
        <v>#N/A</v>
      </c>
      <c r="H1945" s="16"/>
      <c r="I1945" s="128" t="str">
        <f t="shared" si="301"/>
        <v/>
      </c>
      <c r="J1945" s="16"/>
      <c r="K1945" s="128"/>
      <c r="L1945" s="16"/>
      <c r="M1945" s="69"/>
      <c r="N1945" s="69"/>
      <c r="O1945" s="69"/>
      <c r="P1945" s="100">
        <f t="shared" si="302"/>
        <v>0</v>
      </c>
      <c r="Q1945" s="146"/>
      <c r="R1945" s="140" t="str">
        <f t="shared" si="303"/>
        <v>0</v>
      </c>
      <c r="S1945" s="140" t="str">
        <f t="shared" si="304"/>
        <v>0</v>
      </c>
      <c r="T1945" s="144"/>
      <c r="U1945" s="106"/>
      <c r="V1945" s="142">
        <f t="shared" si="305"/>
        <v>0</v>
      </c>
      <c r="W1945" s="142">
        <f t="shared" si="306"/>
        <v>0</v>
      </c>
      <c r="X1945" s="108">
        <f t="shared" si="307"/>
        <v>0</v>
      </c>
      <c r="Y1945" s="108">
        <f t="shared" si="308"/>
        <v>0</v>
      </c>
      <c r="Z1945" s="108">
        <f t="shared" si="309"/>
        <v>0</v>
      </c>
      <c r="AA1945" s="151"/>
      <c r="AB1945" s="47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  <c r="AQ1945" s="2"/>
      <c r="AR1945" s="2"/>
      <c r="AS1945" s="2"/>
      <c r="AT1945" s="2"/>
      <c r="AU1945" s="2"/>
      <c r="AV1945" s="2"/>
      <c r="AW1945" s="2"/>
      <c r="AX1945" s="2"/>
      <c r="AY1945" s="2"/>
      <c r="AZ1945" s="2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</row>
    <row r="1946" s="4" customFormat="1" ht="19" customHeight="1" spans="1:67">
      <c r="A1946" s="94">
        <f t="shared" si="300"/>
        <v>1945</v>
      </c>
      <c r="B1946" s="95"/>
      <c r="C1946" s="69"/>
      <c r="D1946" s="16"/>
      <c r="E1946" s="69"/>
      <c r="F1946" s="128"/>
      <c r="G1946" s="124" t="e">
        <f>VLOOKUP(F1946,[2]零件成本10.26!$B$2:$C$7802,2,0)</f>
        <v>#N/A</v>
      </c>
      <c r="H1946" s="16"/>
      <c r="I1946" s="128" t="str">
        <f t="shared" si="301"/>
        <v/>
      </c>
      <c r="J1946" s="16"/>
      <c r="K1946" s="128"/>
      <c r="L1946" s="16"/>
      <c r="M1946" s="69"/>
      <c r="N1946" s="69"/>
      <c r="O1946" s="69"/>
      <c r="P1946" s="100">
        <f t="shared" si="302"/>
        <v>0</v>
      </c>
      <c r="Q1946" s="146"/>
      <c r="R1946" s="140" t="str">
        <f t="shared" si="303"/>
        <v>0</v>
      </c>
      <c r="S1946" s="140" t="str">
        <f t="shared" si="304"/>
        <v>0</v>
      </c>
      <c r="T1946" s="144"/>
      <c r="U1946" s="106"/>
      <c r="V1946" s="142">
        <f t="shared" si="305"/>
        <v>0</v>
      </c>
      <c r="W1946" s="142">
        <f t="shared" si="306"/>
        <v>0</v>
      </c>
      <c r="X1946" s="108">
        <f t="shared" si="307"/>
        <v>0</v>
      </c>
      <c r="Y1946" s="108">
        <f t="shared" si="308"/>
        <v>0</v>
      </c>
      <c r="Z1946" s="108">
        <f t="shared" si="309"/>
        <v>0</v>
      </c>
      <c r="AA1946" s="151"/>
      <c r="AB1946" s="47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  <c r="AQ1946" s="2"/>
      <c r="AR1946" s="2"/>
      <c r="AS1946" s="2"/>
      <c r="AT1946" s="2"/>
      <c r="AU1946" s="2"/>
      <c r="AV1946" s="2"/>
      <c r="AW1946" s="2"/>
      <c r="AX1946" s="2"/>
      <c r="AY1946" s="2"/>
      <c r="AZ1946" s="2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</row>
    <row r="1947" s="4" customFormat="1" ht="19" customHeight="1" spans="1:67">
      <c r="A1947" s="94">
        <f t="shared" si="300"/>
        <v>1946</v>
      </c>
      <c r="B1947" s="95"/>
      <c r="C1947" s="69"/>
      <c r="D1947" s="16"/>
      <c r="E1947" s="69"/>
      <c r="F1947" s="128"/>
      <c r="G1947" s="124" t="e">
        <f>VLOOKUP(F1947,[2]零件成本10.26!$B$2:$C$7802,2,0)</f>
        <v>#N/A</v>
      </c>
      <c r="H1947" s="16"/>
      <c r="I1947" s="128" t="str">
        <f t="shared" si="301"/>
        <v/>
      </c>
      <c r="J1947" s="16"/>
      <c r="K1947" s="128"/>
      <c r="L1947" s="16"/>
      <c r="M1947" s="69"/>
      <c r="N1947" s="69"/>
      <c r="O1947" s="69"/>
      <c r="P1947" s="100">
        <f t="shared" si="302"/>
        <v>0</v>
      </c>
      <c r="Q1947" s="146"/>
      <c r="R1947" s="140" t="str">
        <f t="shared" si="303"/>
        <v>0</v>
      </c>
      <c r="S1947" s="140" t="str">
        <f t="shared" si="304"/>
        <v>0</v>
      </c>
      <c r="T1947" s="144"/>
      <c r="U1947" s="106"/>
      <c r="V1947" s="142">
        <f t="shared" si="305"/>
        <v>0</v>
      </c>
      <c r="W1947" s="142">
        <f t="shared" si="306"/>
        <v>0</v>
      </c>
      <c r="X1947" s="108">
        <f t="shared" si="307"/>
        <v>0</v>
      </c>
      <c r="Y1947" s="108">
        <f t="shared" si="308"/>
        <v>0</v>
      </c>
      <c r="Z1947" s="108">
        <f t="shared" si="309"/>
        <v>0</v>
      </c>
      <c r="AA1947" s="151"/>
      <c r="AB1947" s="47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  <c r="AQ1947" s="2"/>
      <c r="AR1947" s="2"/>
      <c r="AS1947" s="2"/>
      <c r="AT1947" s="2"/>
      <c r="AU1947" s="2"/>
      <c r="AV1947" s="2"/>
      <c r="AW1947" s="2"/>
      <c r="AX1947" s="2"/>
      <c r="AY1947" s="2"/>
      <c r="AZ1947" s="2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</row>
    <row r="1948" s="4" customFormat="1" ht="19" customHeight="1" spans="1:67">
      <c r="A1948" s="94">
        <f t="shared" si="300"/>
        <v>1947</v>
      </c>
      <c r="B1948" s="95"/>
      <c r="C1948" s="69"/>
      <c r="D1948" s="16"/>
      <c r="E1948" s="69"/>
      <c r="F1948" s="128"/>
      <c r="G1948" s="124" t="e">
        <f>VLOOKUP(F1948,[2]零件成本10.26!$B$2:$C$7802,2,0)</f>
        <v>#N/A</v>
      </c>
      <c r="H1948" s="16"/>
      <c r="I1948" s="128" t="str">
        <f t="shared" si="301"/>
        <v/>
      </c>
      <c r="J1948" s="16"/>
      <c r="K1948" s="128"/>
      <c r="L1948" s="16"/>
      <c r="M1948" s="69"/>
      <c r="N1948" s="69"/>
      <c r="O1948" s="69"/>
      <c r="P1948" s="100">
        <f t="shared" si="302"/>
        <v>0</v>
      </c>
      <c r="Q1948" s="146"/>
      <c r="R1948" s="140" t="str">
        <f t="shared" si="303"/>
        <v>0</v>
      </c>
      <c r="S1948" s="140" t="str">
        <f t="shared" si="304"/>
        <v>0</v>
      </c>
      <c r="T1948" s="144"/>
      <c r="U1948" s="106"/>
      <c r="V1948" s="142">
        <f t="shared" si="305"/>
        <v>0</v>
      </c>
      <c r="W1948" s="142">
        <f t="shared" si="306"/>
        <v>0</v>
      </c>
      <c r="X1948" s="108">
        <f t="shared" si="307"/>
        <v>0</v>
      </c>
      <c r="Y1948" s="108">
        <f t="shared" si="308"/>
        <v>0</v>
      </c>
      <c r="Z1948" s="108">
        <f t="shared" si="309"/>
        <v>0</v>
      </c>
      <c r="AA1948" s="151"/>
      <c r="AB1948" s="47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  <c r="AQ1948" s="2"/>
      <c r="AR1948" s="2"/>
      <c r="AS1948" s="2"/>
      <c r="AT1948" s="2"/>
      <c r="AU1948" s="2"/>
      <c r="AV1948" s="2"/>
      <c r="AW1948" s="2"/>
      <c r="AX1948" s="2"/>
      <c r="AY1948" s="2"/>
      <c r="AZ1948" s="2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</row>
    <row r="1949" s="4" customFormat="1" ht="19" customHeight="1" spans="1:67">
      <c r="A1949" s="94">
        <f t="shared" si="300"/>
        <v>1948</v>
      </c>
      <c r="B1949" s="95"/>
      <c r="C1949" s="69"/>
      <c r="D1949" s="16"/>
      <c r="E1949" s="69"/>
      <c r="F1949" s="128"/>
      <c r="G1949" s="124" t="e">
        <f>VLOOKUP(F1949,[2]零件成本10.26!$B$2:$C$7802,2,0)</f>
        <v>#N/A</v>
      </c>
      <c r="H1949" s="16"/>
      <c r="I1949" s="128" t="str">
        <f t="shared" si="301"/>
        <v/>
      </c>
      <c r="J1949" s="16"/>
      <c r="K1949" s="128"/>
      <c r="L1949" s="16"/>
      <c r="M1949" s="69"/>
      <c r="N1949" s="69"/>
      <c r="O1949" s="69"/>
      <c r="P1949" s="100">
        <f t="shared" si="302"/>
        <v>0</v>
      </c>
      <c r="Q1949" s="146"/>
      <c r="R1949" s="140" t="str">
        <f t="shared" si="303"/>
        <v>0</v>
      </c>
      <c r="S1949" s="140" t="str">
        <f t="shared" si="304"/>
        <v>0</v>
      </c>
      <c r="T1949" s="144"/>
      <c r="U1949" s="106"/>
      <c r="V1949" s="142">
        <f t="shared" si="305"/>
        <v>0</v>
      </c>
      <c r="W1949" s="142">
        <f t="shared" si="306"/>
        <v>0</v>
      </c>
      <c r="X1949" s="108">
        <f t="shared" si="307"/>
        <v>0</v>
      </c>
      <c r="Y1949" s="108">
        <f t="shared" si="308"/>
        <v>0</v>
      </c>
      <c r="Z1949" s="108">
        <f t="shared" si="309"/>
        <v>0</v>
      </c>
      <c r="AA1949" s="151"/>
      <c r="AB1949" s="47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  <c r="AQ1949" s="2"/>
      <c r="AR1949" s="2"/>
      <c r="AS1949" s="2"/>
      <c r="AT1949" s="2"/>
      <c r="AU1949" s="2"/>
      <c r="AV1949" s="2"/>
      <c r="AW1949" s="2"/>
      <c r="AX1949" s="2"/>
      <c r="AY1949" s="2"/>
      <c r="AZ1949" s="2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</row>
    <row r="1950" s="4" customFormat="1" ht="19" customHeight="1" spans="1:67">
      <c r="A1950" s="94">
        <f t="shared" si="300"/>
        <v>1949</v>
      </c>
      <c r="B1950" s="95"/>
      <c r="C1950" s="69"/>
      <c r="D1950" s="16"/>
      <c r="E1950" s="69"/>
      <c r="F1950" s="128"/>
      <c r="G1950" s="124" t="e">
        <f>VLOOKUP(F1950,[2]零件成本10.26!$B$2:$C$7802,2,0)</f>
        <v>#N/A</v>
      </c>
      <c r="H1950" s="16"/>
      <c r="I1950" s="128" t="str">
        <f t="shared" si="301"/>
        <v/>
      </c>
      <c r="J1950" s="16"/>
      <c r="K1950" s="128"/>
      <c r="L1950" s="16"/>
      <c r="M1950" s="69"/>
      <c r="N1950" s="69"/>
      <c r="O1950" s="69"/>
      <c r="P1950" s="100">
        <f t="shared" si="302"/>
        <v>0</v>
      </c>
      <c r="Q1950" s="146"/>
      <c r="R1950" s="140" t="str">
        <f t="shared" si="303"/>
        <v>0</v>
      </c>
      <c r="S1950" s="140" t="str">
        <f t="shared" si="304"/>
        <v>0</v>
      </c>
      <c r="T1950" s="144"/>
      <c r="U1950" s="106"/>
      <c r="V1950" s="142">
        <f t="shared" si="305"/>
        <v>0</v>
      </c>
      <c r="W1950" s="142">
        <f t="shared" si="306"/>
        <v>0</v>
      </c>
      <c r="X1950" s="108">
        <f t="shared" si="307"/>
        <v>0</v>
      </c>
      <c r="Y1950" s="108">
        <f t="shared" si="308"/>
        <v>0</v>
      </c>
      <c r="Z1950" s="108">
        <f t="shared" si="309"/>
        <v>0</v>
      </c>
      <c r="AA1950" s="151"/>
      <c r="AB1950" s="47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  <c r="AQ1950" s="2"/>
      <c r="AR1950" s="2"/>
      <c r="AS1950" s="2"/>
      <c r="AT1950" s="2"/>
      <c r="AU1950" s="2"/>
      <c r="AV1950" s="2"/>
      <c r="AW1950" s="2"/>
      <c r="AX1950" s="2"/>
      <c r="AY1950" s="2"/>
      <c r="AZ1950" s="2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</row>
    <row r="1951" s="4" customFormat="1" ht="19" customHeight="1" spans="1:67">
      <c r="A1951" s="94">
        <f t="shared" si="300"/>
        <v>1950</v>
      </c>
      <c r="B1951" s="95"/>
      <c r="C1951" s="69"/>
      <c r="D1951" s="16"/>
      <c r="E1951" s="69"/>
      <c r="F1951" s="128"/>
      <c r="G1951" s="124" t="e">
        <f>VLOOKUP(F1951,[2]零件成本10.26!$B$2:$C$7802,2,0)</f>
        <v>#N/A</v>
      </c>
      <c r="H1951" s="16"/>
      <c r="I1951" s="128" t="str">
        <f t="shared" si="301"/>
        <v/>
      </c>
      <c r="J1951" s="16"/>
      <c r="K1951" s="128"/>
      <c r="L1951" s="16"/>
      <c r="M1951" s="69"/>
      <c r="N1951" s="69"/>
      <c r="O1951" s="69"/>
      <c r="P1951" s="100">
        <f t="shared" si="302"/>
        <v>0</v>
      </c>
      <c r="Q1951" s="146"/>
      <c r="R1951" s="140" t="str">
        <f t="shared" si="303"/>
        <v>0</v>
      </c>
      <c r="S1951" s="140" t="str">
        <f t="shared" si="304"/>
        <v>0</v>
      </c>
      <c r="T1951" s="144"/>
      <c r="U1951" s="106"/>
      <c r="V1951" s="142">
        <f t="shared" si="305"/>
        <v>0</v>
      </c>
      <c r="W1951" s="142">
        <f t="shared" si="306"/>
        <v>0</v>
      </c>
      <c r="X1951" s="108">
        <f t="shared" si="307"/>
        <v>0</v>
      </c>
      <c r="Y1951" s="108">
        <f t="shared" si="308"/>
        <v>0</v>
      </c>
      <c r="Z1951" s="108">
        <f t="shared" si="309"/>
        <v>0</v>
      </c>
      <c r="AA1951" s="151"/>
      <c r="AB1951" s="47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  <c r="AQ1951" s="2"/>
      <c r="AR1951" s="2"/>
      <c r="AS1951" s="2"/>
      <c r="AT1951" s="2"/>
      <c r="AU1951" s="2"/>
      <c r="AV1951" s="2"/>
      <c r="AW1951" s="2"/>
      <c r="AX1951" s="2"/>
      <c r="AY1951" s="2"/>
      <c r="AZ1951" s="2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</row>
    <row r="1952" s="4" customFormat="1" ht="19" customHeight="1" spans="1:67">
      <c r="A1952" s="94">
        <f t="shared" si="300"/>
        <v>1951</v>
      </c>
      <c r="B1952" s="95"/>
      <c r="C1952" s="69"/>
      <c r="D1952" s="16"/>
      <c r="E1952" s="69"/>
      <c r="F1952" s="128"/>
      <c r="G1952" s="124" t="e">
        <f>VLOOKUP(F1952,[2]零件成本10.26!$B$2:$C$7802,2,0)</f>
        <v>#N/A</v>
      </c>
      <c r="H1952" s="16"/>
      <c r="I1952" s="128" t="str">
        <f t="shared" si="301"/>
        <v/>
      </c>
      <c r="J1952" s="16"/>
      <c r="K1952" s="128"/>
      <c r="L1952" s="16"/>
      <c r="M1952" s="69"/>
      <c r="N1952" s="69"/>
      <c r="O1952" s="69"/>
      <c r="P1952" s="100">
        <f t="shared" si="302"/>
        <v>0</v>
      </c>
      <c r="Q1952" s="146"/>
      <c r="R1952" s="140" t="str">
        <f t="shared" si="303"/>
        <v>0</v>
      </c>
      <c r="S1952" s="140" t="str">
        <f t="shared" si="304"/>
        <v>0</v>
      </c>
      <c r="T1952" s="144"/>
      <c r="U1952" s="106"/>
      <c r="V1952" s="142">
        <f t="shared" si="305"/>
        <v>0</v>
      </c>
      <c r="W1952" s="142">
        <f t="shared" si="306"/>
        <v>0</v>
      </c>
      <c r="X1952" s="108">
        <f t="shared" si="307"/>
        <v>0</v>
      </c>
      <c r="Y1952" s="108">
        <f t="shared" si="308"/>
        <v>0</v>
      </c>
      <c r="Z1952" s="108">
        <f t="shared" si="309"/>
        <v>0</v>
      </c>
      <c r="AA1952" s="151"/>
      <c r="AB1952" s="47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  <c r="AQ1952" s="2"/>
      <c r="AR1952" s="2"/>
      <c r="AS1952" s="2"/>
      <c r="AT1952" s="2"/>
      <c r="AU1952" s="2"/>
      <c r="AV1952" s="2"/>
      <c r="AW1952" s="2"/>
      <c r="AX1952" s="2"/>
      <c r="AY1952" s="2"/>
      <c r="AZ1952" s="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</row>
    <row r="1953" s="4" customFormat="1" ht="19" customHeight="1" spans="1:67">
      <c r="A1953" s="94">
        <f t="shared" si="300"/>
        <v>1952</v>
      </c>
      <c r="B1953" s="95"/>
      <c r="C1953" s="69"/>
      <c r="D1953" s="16"/>
      <c r="E1953" s="69"/>
      <c r="F1953" s="128"/>
      <c r="G1953" s="124" t="e">
        <f>VLOOKUP(F1953,[2]零件成本10.26!$B$2:$C$7802,2,0)</f>
        <v>#N/A</v>
      </c>
      <c r="H1953" s="16"/>
      <c r="I1953" s="128" t="str">
        <f t="shared" si="301"/>
        <v/>
      </c>
      <c r="J1953" s="16"/>
      <c r="K1953" s="128"/>
      <c r="L1953" s="16"/>
      <c r="M1953" s="69"/>
      <c r="N1953" s="69"/>
      <c r="O1953" s="69"/>
      <c r="P1953" s="100">
        <f t="shared" si="302"/>
        <v>0</v>
      </c>
      <c r="Q1953" s="146"/>
      <c r="R1953" s="140" t="str">
        <f t="shared" si="303"/>
        <v>0</v>
      </c>
      <c r="S1953" s="140" t="str">
        <f t="shared" si="304"/>
        <v>0</v>
      </c>
      <c r="T1953" s="144"/>
      <c r="U1953" s="106"/>
      <c r="V1953" s="142">
        <f t="shared" si="305"/>
        <v>0</v>
      </c>
      <c r="W1953" s="142">
        <f t="shared" si="306"/>
        <v>0</v>
      </c>
      <c r="X1953" s="108">
        <f t="shared" si="307"/>
        <v>0</v>
      </c>
      <c r="Y1953" s="108">
        <f t="shared" si="308"/>
        <v>0</v>
      </c>
      <c r="Z1953" s="108">
        <f t="shared" si="309"/>
        <v>0</v>
      </c>
      <c r="AA1953" s="151"/>
      <c r="AB1953" s="47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  <c r="AQ1953" s="2"/>
      <c r="AR1953" s="2"/>
      <c r="AS1953" s="2"/>
      <c r="AT1953" s="2"/>
      <c r="AU1953" s="2"/>
      <c r="AV1953" s="2"/>
      <c r="AW1953" s="2"/>
      <c r="AX1953" s="2"/>
      <c r="AY1953" s="2"/>
      <c r="AZ1953" s="2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</row>
    <row r="1954" s="4" customFormat="1" ht="19" customHeight="1" spans="1:67">
      <c r="A1954" s="94">
        <f t="shared" si="300"/>
        <v>1953</v>
      </c>
      <c r="B1954" s="95"/>
      <c r="C1954" s="69"/>
      <c r="D1954" s="16"/>
      <c r="E1954" s="69"/>
      <c r="F1954" s="128"/>
      <c r="G1954" s="124" t="e">
        <f>VLOOKUP(F1954,[2]零件成本10.26!$B$2:$C$7802,2,0)</f>
        <v>#N/A</v>
      </c>
      <c r="H1954" s="16"/>
      <c r="I1954" s="128" t="str">
        <f t="shared" si="301"/>
        <v/>
      </c>
      <c r="J1954" s="16"/>
      <c r="K1954" s="128"/>
      <c r="L1954" s="16"/>
      <c r="M1954" s="69"/>
      <c r="N1954" s="69"/>
      <c r="O1954" s="69"/>
      <c r="P1954" s="100">
        <f t="shared" si="302"/>
        <v>0</v>
      </c>
      <c r="Q1954" s="146"/>
      <c r="R1954" s="140" t="str">
        <f t="shared" si="303"/>
        <v>0</v>
      </c>
      <c r="S1954" s="140" t="str">
        <f t="shared" si="304"/>
        <v>0</v>
      </c>
      <c r="T1954" s="144"/>
      <c r="U1954" s="106"/>
      <c r="V1954" s="142">
        <f t="shared" si="305"/>
        <v>0</v>
      </c>
      <c r="W1954" s="142">
        <f t="shared" si="306"/>
        <v>0</v>
      </c>
      <c r="X1954" s="108">
        <f t="shared" si="307"/>
        <v>0</v>
      </c>
      <c r="Y1954" s="108">
        <f t="shared" si="308"/>
        <v>0</v>
      </c>
      <c r="Z1954" s="108">
        <f t="shared" si="309"/>
        <v>0</v>
      </c>
      <c r="AA1954" s="151"/>
      <c r="AB1954" s="47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  <c r="AQ1954" s="2"/>
      <c r="AR1954" s="2"/>
      <c r="AS1954" s="2"/>
      <c r="AT1954" s="2"/>
      <c r="AU1954" s="2"/>
      <c r="AV1954" s="2"/>
      <c r="AW1954" s="2"/>
      <c r="AX1954" s="2"/>
      <c r="AY1954" s="2"/>
      <c r="AZ1954" s="2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</row>
    <row r="1955" s="4" customFormat="1" ht="19" customHeight="1" spans="1:67">
      <c r="A1955" s="94">
        <f t="shared" si="300"/>
        <v>1954</v>
      </c>
      <c r="B1955" s="95"/>
      <c r="C1955" s="69"/>
      <c r="D1955" s="16"/>
      <c r="E1955" s="69"/>
      <c r="F1955" s="128"/>
      <c r="G1955" s="124" t="e">
        <f>VLOOKUP(F1955,[2]零件成本10.26!$B$2:$C$7802,2,0)</f>
        <v>#N/A</v>
      </c>
      <c r="H1955" s="16"/>
      <c r="I1955" s="128" t="str">
        <f t="shared" si="301"/>
        <v/>
      </c>
      <c r="J1955" s="16"/>
      <c r="K1955" s="128"/>
      <c r="L1955" s="16"/>
      <c r="M1955" s="69"/>
      <c r="N1955" s="69"/>
      <c r="O1955" s="69"/>
      <c r="P1955" s="100">
        <f t="shared" si="302"/>
        <v>0</v>
      </c>
      <c r="Q1955" s="146"/>
      <c r="R1955" s="140" t="str">
        <f t="shared" si="303"/>
        <v>0</v>
      </c>
      <c r="S1955" s="140" t="str">
        <f t="shared" si="304"/>
        <v>0</v>
      </c>
      <c r="T1955" s="144"/>
      <c r="U1955" s="106"/>
      <c r="V1955" s="142">
        <f t="shared" si="305"/>
        <v>0</v>
      </c>
      <c r="W1955" s="142">
        <f t="shared" si="306"/>
        <v>0</v>
      </c>
      <c r="X1955" s="108">
        <f t="shared" si="307"/>
        <v>0</v>
      </c>
      <c r="Y1955" s="108">
        <f t="shared" si="308"/>
        <v>0</v>
      </c>
      <c r="Z1955" s="108">
        <f t="shared" si="309"/>
        <v>0</v>
      </c>
      <c r="AA1955" s="151"/>
      <c r="AB1955" s="47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</row>
    <row r="1956" s="4" customFormat="1" ht="19" customHeight="1" spans="1:67">
      <c r="A1956" s="94">
        <f t="shared" si="300"/>
        <v>1955</v>
      </c>
      <c r="B1956" s="95"/>
      <c r="C1956" s="69"/>
      <c r="D1956" s="16"/>
      <c r="E1956" s="69"/>
      <c r="F1956" s="128"/>
      <c r="G1956" s="124" t="e">
        <f>VLOOKUP(F1956,[2]零件成本10.26!$B$2:$C$7802,2,0)</f>
        <v>#N/A</v>
      </c>
      <c r="H1956" s="16"/>
      <c r="I1956" s="128" t="str">
        <f t="shared" si="301"/>
        <v/>
      </c>
      <c r="J1956" s="16"/>
      <c r="K1956" s="128"/>
      <c r="L1956" s="16"/>
      <c r="M1956" s="69"/>
      <c r="N1956" s="69"/>
      <c r="O1956" s="69"/>
      <c r="P1956" s="100">
        <f t="shared" si="302"/>
        <v>0</v>
      </c>
      <c r="Q1956" s="146"/>
      <c r="R1956" s="140" t="str">
        <f t="shared" si="303"/>
        <v>0</v>
      </c>
      <c r="S1956" s="140" t="str">
        <f t="shared" si="304"/>
        <v>0</v>
      </c>
      <c r="T1956" s="144"/>
      <c r="U1956" s="106"/>
      <c r="V1956" s="142">
        <f t="shared" si="305"/>
        <v>0</v>
      </c>
      <c r="W1956" s="142">
        <f t="shared" si="306"/>
        <v>0</v>
      </c>
      <c r="X1956" s="108">
        <f t="shared" si="307"/>
        <v>0</v>
      </c>
      <c r="Y1956" s="108">
        <f t="shared" si="308"/>
        <v>0</v>
      </c>
      <c r="Z1956" s="108">
        <f t="shared" si="309"/>
        <v>0</v>
      </c>
      <c r="AA1956" s="151"/>
      <c r="AB1956" s="47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</row>
    <row r="1957" s="4" customFormat="1" ht="19" customHeight="1" spans="1:67">
      <c r="A1957" s="94">
        <f t="shared" si="300"/>
        <v>1956</v>
      </c>
      <c r="B1957" s="95"/>
      <c r="C1957" s="69"/>
      <c r="D1957" s="16"/>
      <c r="E1957" s="69"/>
      <c r="F1957" s="128"/>
      <c r="G1957" s="124" t="e">
        <f>VLOOKUP(F1957,[2]零件成本10.26!$B$2:$C$7802,2,0)</f>
        <v>#N/A</v>
      </c>
      <c r="H1957" s="16"/>
      <c r="I1957" s="128" t="str">
        <f t="shared" si="301"/>
        <v/>
      </c>
      <c r="J1957" s="16"/>
      <c r="K1957" s="128"/>
      <c r="L1957" s="16"/>
      <c r="M1957" s="69"/>
      <c r="N1957" s="69"/>
      <c r="O1957" s="69"/>
      <c r="P1957" s="100">
        <f t="shared" si="302"/>
        <v>0</v>
      </c>
      <c r="Q1957" s="146"/>
      <c r="R1957" s="140" t="str">
        <f t="shared" si="303"/>
        <v>0</v>
      </c>
      <c r="S1957" s="140" t="str">
        <f t="shared" si="304"/>
        <v>0</v>
      </c>
      <c r="T1957" s="144"/>
      <c r="U1957" s="106"/>
      <c r="V1957" s="142">
        <f t="shared" si="305"/>
        <v>0</v>
      </c>
      <c r="W1957" s="142">
        <f t="shared" si="306"/>
        <v>0</v>
      </c>
      <c r="X1957" s="108">
        <f t="shared" si="307"/>
        <v>0</v>
      </c>
      <c r="Y1957" s="108">
        <f t="shared" si="308"/>
        <v>0</v>
      </c>
      <c r="Z1957" s="108">
        <f t="shared" si="309"/>
        <v>0</v>
      </c>
      <c r="AA1957" s="151"/>
      <c r="AB1957" s="47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</row>
    <row r="1958" s="4" customFormat="1" ht="19" customHeight="1" spans="1:67">
      <c r="A1958" s="94">
        <f t="shared" si="300"/>
        <v>1957</v>
      </c>
      <c r="B1958" s="95"/>
      <c r="C1958" s="69"/>
      <c r="D1958" s="16"/>
      <c r="E1958" s="69"/>
      <c r="F1958" s="128"/>
      <c r="G1958" s="124" t="e">
        <f>VLOOKUP(F1958,[2]零件成本10.26!$B$2:$C$7802,2,0)</f>
        <v>#N/A</v>
      </c>
      <c r="H1958" s="16"/>
      <c r="I1958" s="128" t="str">
        <f t="shared" si="301"/>
        <v/>
      </c>
      <c r="J1958" s="16"/>
      <c r="K1958" s="128"/>
      <c r="L1958" s="16"/>
      <c r="M1958" s="69"/>
      <c r="N1958" s="69"/>
      <c r="O1958" s="69"/>
      <c r="P1958" s="100">
        <f t="shared" si="302"/>
        <v>0</v>
      </c>
      <c r="Q1958" s="146"/>
      <c r="R1958" s="140" t="str">
        <f t="shared" si="303"/>
        <v>0</v>
      </c>
      <c r="S1958" s="140" t="str">
        <f t="shared" si="304"/>
        <v>0</v>
      </c>
      <c r="T1958" s="144"/>
      <c r="U1958" s="106"/>
      <c r="V1958" s="142">
        <f t="shared" si="305"/>
        <v>0</v>
      </c>
      <c r="W1958" s="142">
        <f t="shared" si="306"/>
        <v>0</v>
      </c>
      <c r="X1958" s="108">
        <f t="shared" si="307"/>
        <v>0</v>
      </c>
      <c r="Y1958" s="108">
        <f t="shared" si="308"/>
        <v>0</v>
      </c>
      <c r="Z1958" s="108">
        <f t="shared" si="309"/>
        <v>0</v>
      </c>
      <c r="AA1958" s="151"/>
      <c r="AB1958" s="47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</row>
    <row r="1959" s="4" customFormat="1" ht="19" customHeight="1" spans="1:67">
      <c r="A1959" s="94">
        <f t="shared" si="300"/>
        <v>1958</v>
      </c>
      <c r="B1959" s="95"/>
      <c r="C1959" s="69"/>
      <c r="D1959" s="16"/>
      <c r="E1959" s="69"/>
      <c r="F1959" s="128"/>
      <c r="G1959" s="124" t="e">
        <f>VLOOKUP(F1959,[2]零件成本10.26!$B$2:$C$7802,2,0)</f>
        <v>#N/A</v>
      </c>
      <c r="H1959" s="16"/>
      <c r="I1959" s="128" t="str">
        <f t="shared" si="301"/>
        <v/>
      </c>
      <c r="J1959" s="16"/>
      <c r="K1959" s="128"/>
      <c r="L1959" s="16"/>
      <c r="M1959" s="69"/>
      <c r="N1959" s="69"/>
      <c r="O1959" s="69"/>
      <c r="P1959" s="100">
        <f t="shared" si="302"/>
        <v>0</v>
      </c>
      <c r="Q1959" s="146"/>
      <c r="R1959" s="140" t="str">
        <f t="shared" si="303"/>
        <v>0</v>
      </c>
      <c r="S1959" s="140" t="str">
        <f t="shared" si="304"/>
        <v>0</v>
      </c>
      <c r="T1959" s="144"/>
      <c r="U1959" s="106"/>
      <c r="V1959" s="142">
        <f t="shared" si="305"/>
        <v>0</v>
      </c>
      <c r="W1959" s="142">
        <f t="shared" si="306"/>
        <v>0</v>
      </c>
      <c r="X1959" s="108">
        <f t="shared" si="307"/>
        <v>0</v>
      </c>
      <c r="Y1959" s="108">
        <f t="shared" si="308"/>
        <v>0</v>
      </c>
      <c r="Z1959" s="108">
        <f t="shared" si="309"/>
        <v>0</v>
      </c>
      <c r="AA1959" s="151"/>
      <c r="AB1959" s="47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</row>
    <row r="1960" s="4" customFormat="1" ht="19" customHeight="1" spans="1:67">
      <c r="A1960" s="94">
        <f t="shared" si="300"/>
        <v>1959</v>
      </c>
      <c r="B1960" s="95"/>
      <c r="C1960" s="69"/>
      <c r="D1960" s="16"/>
      <c r="E1960" s="69"/>
      <c r="F1960" s="128"/>
      <c r="G1960" s="124" t="e">
        <f>VLOOKUP(F1960,[2]零件成本10.26!$B$2:$C$7802,2,0)</f>
        <v>#N/A</v>
      </c>
      <c r="H1960" s="16"/>
      <c r="I1960" s="128" t="str">
        <f t="shared" si="301"/>
        <v/>
      </c>
      <c r="J1960" s="16"/>
      <c r="K1960" s="128"/>
      <c r="L1960" s="16"/>
      <c r="M1960" s="69"/>
      <c r="N1960" s="69"/>
      <c r="O1960" s="69"/>
      <c r="P1960" s="100">
        <f t="shared" si="302"/>
        <v>0</v>
      </c>
      <c r="Q1960" s="146"/>
      <c r="R1960" s="140" t="str">
        <f t="shared" si="303"/>
        <v>0</v>
      </c>
      <c r="S1960" s="140" t="str">
        <f t="shared" si="304"/>
        <v>0</v>
      </c>
      <c r="T1960" s="144"/>
      <c r="U1960" s="106"/>
      <c r="V1960" s="142">
        <f t="shared" si="305"/>
        <v>0</v>
      </c>
      <c r="W1960" s="142">
        <f t="shared" si="306"/>
        <v>0</v>
      </c>
      <c r="X1960" s="108">
        <f t="shared" si="307"/>
        <v>0</v>
      </c>
      <c r="Y1960" s="108">
        <f t="shared" si="308"/>
        <v>0</v>
      </c>
      <c r="Z1960" s="108">
        <f t="shared" si="309"/>
        <v>0</v>
      </c>
      <c r="AA1960" s="151"/>
      <c r="AB1960" s="47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</row>
    <row r="1961" s="4" customFormat="1" ht="19" customHeight="1" spans="1:67">
      <c r="A1961" s="94">
        <f t="shared" si="300"/>
        <v>1960</v>
      </c>
      <c r="B1961" s="95"/>
      <c r="C1961" s="69"/>
      <c r="D1961" s="16"/>
      <c r="E1961" s="69"/>
      <c r="F1961" s="128"/>
      <c r="G1961" s="124" t="e">
        <f>VLOOKUP(F1961,[2]零件成本10.26!$B$2:$C$7802,2,0)</f>
        <v>#N/A</v>
      </c>
      <c r="H1961" s="16"/>
      <c r="I1961" s="128" t="str">
        <f t="shared" si="301"/>
        <v/>
      </c>
      <c r="J1961" s="16"/>
      <c r="K1961" s="128"/>
      <c r="L1961" s="16"/>
      <c r="M1961" s="69"/>
      <c r="N1961" s="69"/>
      <c r="O1961" s="69"/>
      <c r="P1961" s="100">
        <f t="shared" si="302"/>
        <v>0</v>
      </c>
      <c r="Q1961" s="146"/>
      <c r="R1961" s="140" t="str">
        <f t="shared" si="303"/>
        <v>0</v>
      </c>
      <c r="S1961" s="140" t="str">
        <f t="shared" si="304"/>
        <v>0</v>
      </c>
      <c r="T1961" s="144"/>
      <c r="U1961" s="106"/>
      <c r="V1961" s="142">
        <f t="shared" si="305"/>
        <v>0</v>
      </c>
      <c r="W1961" s="142">
        <f t="shared" si="306"/>
        <v>0</v>
      </c>
      <c r="X1961" s="108">
        <f t="shared" si="307"/>
        <v>0</v>
      </c>
      <c r="Y1961" s="108">
        <f t="shared" si="308"/>
        <v>0</v>
      </c>
      <c r="Z1961" s="108">
        <f t="shared" si="309"/>
        <v>0</v>
      </c>
      <c r="AA1961" s="151"/>
      <c r="AB1961" s="47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</row>
    <row r="1962" s="4" customFormat="1" ht="19" customHeight="1" spans="1:67">
      <c r="A1962" s="94">
        <f t="shared" si="300"/>
        <v>1961</v>
      </c>
      <c r="B1962" s="95"/>
      <c r="C1962" s="69"/>
      <c r="D1962" s="16"/>
      <c r="E1962" s="69"/>
      <c r="F1962" s="128"/>
      <c r="G1962" s="124" t="e">
        <f>VLOOKUP(F1962,[2]零件成本10.26!$B$2:$C$7802,2,0)</f>
        <v>#N/A</v>
      </c>
      <c r="H1962" s="16"/>
      <c r="I1962" s="128" t="str">
        <f t="shared" si="301"/>
        <v/>
      </c>
      <c r="J1962" s="16"/>
      <c r="K1962" s="128"/>
      <c r="L1962" s="16"/>
      <c r="M1962" s="69"/>
      <c r="N1962" s="69"/>
      <c r="O1962" s="69"/>
      <c r="P1962" s="100">
        <f t="shared" si="302"/>
        <v>0</v>
      </c>
      <c r="Q1962" s="146"/>
      <c r="R1962" s="140" t="str">
        <f t="shared" si="303"/>
        <v>0</v>
      </c>
      <c r="S1962" s="140" t="str">
        <f t="shared" si="304"/>
        <v>0</v>
      </c>
      <c r="T1962" s="144"/>
      <c r="U1962" s="106"/>
      <c r="V1962" s="142">
        <f t="shared" si="305"/>
        <v>0</v>
      </c>
      <c r="W1962" s="142">
        <f t="shared" si="306"/>
        <v>0</v>
      </c>
      <c r="X1962" s="108">
        <f t="shared" si="307"/>
        <v>0</v>
      </c>
      <c r="Y1962" s="108">
        <f t="shared" si="308"/>
        <v>0</v>
      </c>
      <c r="Z1962" s="108">
        <f t="shared" si="309"/>
        <v>0</v>
      </c>
      <c r="AA1962" s="151"/>
      <c r="AB1962" s="47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</row>
    <row r="1963" s="4" customFormat="1" ht="19" customHeight="1" spans="1:67">
      <c r="A1963" s="94">
        <f t="shared" si="300"/>
        <v>1962</v>
      </c>
      <c r="B1963" s="95"/>
      <c r="C1963" s="69"/>
      <c r="D1963" s="16"/>
      <c r="E1963" s="69"/>
      <c r="F1963" s="128"/>
      <c r="G1963" s="124" t="e">
        <f>VLOOKUP(F1963,[2]零件成本10.26!$B$2:$C$7802,2,0)</f>
        <v>#N/A</v>
      </c>
      <c r="H1963" s="16"/>
      <c r="I1963" s="128" t="str">
        <f t="shared" si="301"/>
        <v/>
      </c>
      <c r="J1963" s="16"/>
      <c r="K1963" s="128"/>
      <c r="L1963" s="16"/>
      <c r="M1963" s="69"/>
      <c r="N1963" s="69"/>
      <c r="O1963" s="69"/>
      <c r="P1963" s="100">
        <f t="shared" si="302"/>
        <v>0</v>
      </c>
      <c r="Q1963" s="146"/>
      <c r="R1963" s="140" t="str">
        <f t="shared" si="303"/>
        <v>0</v>
      </c>
      <c r="S1963" s="140" t="str">
        <f t="shared" si="304"/>
        <v>0</v>
      </c>
      <c r="T1963" s="144"/>
      <c r="U1963" s="106"/>
      <c r="V1963" s="142">
        <f t="shared" si="305"/>
        <v>0</v>
      </c>
      <c r="W1963" s="142">
        <f t="shared" si="306"/>
        <v>0</v>
      </c>
      <c r="X1963" s="108">
        <f t="shared" si="307"/>
        <v>0</v>
      </c>
      <c r="Y1963" s="108">
        <f t="shared" si="308"/>
        <v>0</v>
      </c>
      <c r="Z1963" s="108">
        <f t="shared" si="309"/>
        <v>0</v>
      </c>
      <c r="AA1963" s="151"/>
      <c r="AB1963" s="47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</row>
    <row r="1964" s="4" customFormat="1" ht="19" customHeight="1" spans="1:67">
      <c r="A1964" s="94">
        <f t="shared" si="300"/>
        <v>1963</v>
      </c>
      <c r="B1964" s="95"/>
      <c r="C1964" s="69"/>
      <c r="D1964" s="16"/>
      <c r="E1964" s="69"/>
      <c r="F1964" s="128"/>
      <c r="G1964" s="124" t="e">
        <f>VLOOKUP(F1964,[2]零件成本10.26!$B$2:$C$7802,2,0)</f>
        <v>#N/A</v>
      </c>
      <c r="H1964" s="16"/>
      <c r="I1964" s="128" t="str">
        <f t="shared" si="301"/>
        <v/>
      </c>
      <c r="J1964" s="16"/>
      <c r="K1964" s="128"/>
      <c r="L1964" s="16"/>
      <c r="M1964" s="69"/>
      <c r="N1964" s="69"/>
      <c r="O1964" s="69"/>
      <c r="P1964" s="100">
        <f t="shared" si="302"/>
        <v>0</v>
      </c>
      <c r="Q1964" s="146"/>
      <c r="R1964" s="140" t="str">
        <f t="shared" si="303"/>
        <v>0</v>
      </c>
      <c r="S1964" s="140" t="str">
        <f t="shared" si="304"/>
        <v>0</v>
      </c>
      <c r="T1964" s="144"/>
      <c r="U1964" s="106"/>
      <c r="V1964" s="142">
        <f t="shared" si="305"/>
        <v>0</v>
      </c>
      <c r="W1964" s="142">
        <f t="shared" si="306"/>
        <v>0</v>
      </c>
      <c r="X1964" s="108">
        <f t="shared" si="307"/>
        <v>0</v>
      </c>
      <c r="Y1964" s="108">
        <f t="shared" si="308"/>
        <v>0</v>
      </c>
      <c r="Z1964" s="108">
        <f t="shared" si="309"/>
        <v>0</v>
      </c>
      <c r="AA1964" s="151"/>
      <c r="AB1964" s="47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</row>
    <row r="1965" s="4" customFormat="1" ht="19" customHeight="1" spans="1:67">
      <c r="A1965" s="94">
        <f t="shared" si="300"/>
        <v>1964</v>
      </c>
      <c r="B1965" s="95"/>
      <c r="C1965" s="69"/>
      <c r="D1965" s="16"/>
      <c r="E1965" s="69"/>
      <c r="F1965" s="128"/>
      <c r="G1965" s="124" t="e">
        <f>VLOOKUP(F1965,[2]零件成本10.26!$B$2:$C$7802,2,0)</f>
        <v>#N/A</v>
      </c>
      <c r="H1965" s="16"/>
      <c r="I1965" s="128" t="str">
        <f t="shared" si="301"/>
        <v/>
      </c>
      <c r="J1965" s="16"/>
      <c r="K1965" s="128"/>
      <c r="L1965" s="16"/>
      <c r="M1965" s="69"/>
      <c r="N1965" s="69"/>
      <c r="O1965" s="69"/>
      <c r="P1965" s="100">
        <f t="shared" si="302"/>
        <v>0</v>
      </c>
      <c r="Q1965" s="146"/>
      <c r="R1965" s="140" t="str">
        <f t="shared" si="303"/>
        <v>0</v>
      </c>
      <c r="S1965" s="140" t="str">
        <f t="shared" si="304"/>
        <v>0</v>
      </c>
      <c r="T1965" s="144"/>
      <c r="U1965" s="106"/>
      <c r="V1965" s="142">
        <f t="shared" si="305"/>
        <v>0</v>
      </c>
      <c r="W1965" s="142">
        <f t="shared" si="306"/>
        <v>0</v>
      </c>
      <c r="X1965" s="108">
        <f t="shared" si="307"/>
        <v>0</v>
      </c>
      <c r="Y1965" s="108">
        <f t="shared" si="308"/>
        <v>0</v>
      </c>
      <c r="Z1965" s="108">
        <f t="shared" si="309"/>
        <v>0</v>
      </c>
      <c r="AA1965" s="151"/>
      <c r="AB1965" s="47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</row>
    <row r="1966" s="4" customFormat="1" ht="19" customHeight="1" spans="1:67">
      <c r="A1966" s="94">
        <f t="shared" si="300"/>
        <v>1965</v>
      </c>
      <c r="B1966" s="95"/>
      <c r="C1966" s="69"/>
      <c r="D1966" s="16"/>
      <c r="E1966" s="69"/>
      <c r="F1966" s="128"/>
      <c r="G1966" s="124" t="e">
        <f>VLOOKUP(F1966,[2]零件成本10.26!$B$2:$C$7802,2,0)</f>
        <v>#N/A</v>
      </c>
      <c r="H1966" s="16"/>
      <c r="I1966" s="128" t="str">
        <f t="shared" si="301"/>
        <v/>
      </c>
      <c r="J1966" s="16"/>
      <c r="K1966" s="128"/>
      <c r="L1966" s="16"/>
      <c r="M1966" s="69"/>
      <c r="N1966" s="69"/>
      <c r="O1966" s="69"/>
      <c r="P1966" s="100">
        <f t="shared" si="302"/>
        <v>0</v>
      </c>
      <c r="Q1966" s="146"/>
      <c r="R1966" s="140" t="str">
        <f t="shared" si="303"/>
        <v>0</v>
      </c>
      <c r="S1966" s="140" t="str">
        <f t="shared" si="304"/>
        <v>0</v>
      </c>
      <c r="T1966" s="144"/>
      <c r="U1966" s="106"/>
      <c r="V1966" s="142">
        <f t="shared" si="305"/>
        <v>0</v>
      </c>
      <c r="W1966" s="142">
        <f t="shared" si="306"/>
        <v>0</v>
      </c>
      <c r="X1966" s="108">
        <f t="shared" si="307"/>
        <v>0</v>
      </c>
      <c r="Y1966" s="108">
        <f t="shared" si="308"/>
        <v>0</v>
      </c>
      <c r="Z1966" s="108">
        <f t="shared" si="309"/>
        <v>0</v>
      </c>
      <c r="AA1966" s="151"/>
      <c r="AB1966" s="47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</row>
    <row r="1967" s="4" customFormat="1" ht="19" customHeight="1" spans="1:67">
      <c r="A1967" s="94">
        <f t="shared" si="300"/>
        <v>1966</v>
      </c>
      <c r="B1967" s="95"/>
      <c r="C1967" s="69"/>
      <c r="D1967" s="16"/>
      <c r="E1967" s="69"/>
      <c r="F1967" s="128"/>
      <c r="G1967" s="124" t="e">
        <f>VLOOKUP(F1967,[2]零件成本10.26!$B$2:$C$7802,2,0)</f>
        <v>#N/A</v>
      </c>
      <c r="H1967" s="16"/>
      <c r="I1967" s="128" t="str">
        <f t="shared" si="301"/>
        <v/>
      </c>
      <c r="J1967" s="16"/>
      <c r="K1967" s="128"/>
      <c r="L1967" s="16"/>
      <c r="M1967" s="69"/>
      <c r="N1967" s="69"/>
      <c r="O1967" s="69"/>
      <c r="P1967" s="100">
        <f t="shared" si="302"/>
        <v>0</v>
      </c>
      <c r="Q1967" s="146"/>
      <c r="R1967" s="140" t="str">
        <f t="shared" si="303"/>
        <v>0</v>
      </c>
      <c r="S1967" s="140" t="str">
        <f t="shared" si="304"/>
        <v>0</v>
      </c>
      <c r="T1967" s="144"/>
      <c r="U1967" s="106"/>
      <c r="V1967" s="142">
        <f t="shared" si="305"/>
        <v>0</v>
      </c>
      <c r="W1967" s="142">
        <f t="shared" si="306"/>
        <v>0</v>
      </c>
      <c r="X1967" s="108">
        <f t="shared" si="307"/>
        <v>0</v>
      </c>
      <c r="Y1967" s="108">
        <f t="shared" si="308"/>
        <v>0</v>
      </c>
      <c r="Z1967" s="108">
        <f t="shared" si="309"/>
        <v>0</v>
      </c>
      <c r="AA1967" s="151"/>
      <c r="AB1967" s="47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</row>
    <row r="1968" s="4" customFormat="1" ht="19" customHeight="1" spans="1:67">
      <c r="A1968" s="94">
        <f t="shared" si="300"/>
        <v>1967</v>
      </c>
      <c r="B1968" s="95"/>
      <c r="C1968" s="69"/>
      <c r="D1968" s="16"/>
      <c r="E1968" s="69"/>
      <c r="F1968" s="128"/>
      <c r="G1968" s="124" t="e">
        <f>VLOOKUP(F1968,[2]零件成本10.26!$B$2:$C$7802,2,0)</f>
        <v>#N/A</v>
      </c>
      <c r="H1968" s="16"/>
      <c r="I1968" s="128" t="str">
        <f t="shared" si="301"/>
        <v/>
      </c>
      <c r="J1968" s="16"/>
      <c r="K1968" s="128"/>
      <c r="L1968" s="16"/>
      <c r="M1968" s="69"/>
      <c r="N1968" s="69"/>
      <c r="O1968" s="69"/>
      <c r="P1968" s="100">
        <f t="shared" si="302"/>
        <v>0</v>
      </c>
      <c r="Q1968" s="146"/>
      <c r="R1968" s="140" t="str">
        <f t="shared" si="303"/>
        <v>0</v>
      </c>
      <c r="S1968" s="140" t="str">
        <f t="shared" si="304"/>
        <v>0</v>
      </c>
      <c r="T1968" s="144"/>
      <c r="U1968" s="106"/>
      <c r="V1968" s="142">
        <f t="shared" si="305"/>
        <v>0</v>
      </c>
      <c r="W1968" s="142">
        <f t="shared" si="306"/>
        <v>0</v>
      </c>
      <c r="X1968" s="108">
        <f t="shared" si="307"/>
        <v>0</v>
      </c>
      <c r="Y1968" s="108">
        <f t="shared" si="308"/>
        <v>0</v>
      </c>
      <c r="Z1968" s="108">
        <f t="shared" si="309"/>
        <v>0</v>
      </c>
      <c r="AA1968" s="151"/>
      <c r="AB1968" s="47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</row>
    <row r="1969" s="4" customFormat="1" ht="19" customHeight="1" spans="1:67">
      <c r="A1969" s="94">
        <f t="shared" si="300"/>
        <v>1968</v>
      </c>
      <c r="B1969" s="95"/>
      <c r="C1969" s="69"/>
      <c r="D1969" s="16"/>
      <c r="E1969" s="69"/>
      <c r="F1969" s="128"/>
      <c r="G1969" s="124" t="e">
        <f>VLOOKUP(F1969,[2]零件成本10.26!$B$2:$C$7802,2,0)</f>
        <v>#N/A</v>
      </c>
      <c r="H1969" s="16"/>
      <c r="I1969" s="128" t="str">
        <f t="shared" si="301"/>
        <v/>
      </c>
      <c r="J1969" s="16"/>
      <c r="K1969" s="128"/>
      <c r="L1969" s="16"/>
      <c r="M1969" s="69"/>
      <c r="N1969" s="69"/>
      <c r="O1969" s="69"/>
      <c r="P1969" s="100">
        <f t="shared" si="302"/>
        <v>0</v>
      </c>
      <c r="Q1969" s="146"/>
      <c r="R1969" s="140" t="str">
        <f t="shared" si="303"/>
        <v>0</v>
      </c>
      <c r="S1969" s="140" t="str">
        <f t="shared" si="304"/>
        <v>0</v>
      </c>
      <c r="T1969" s="144"/>
      <c r="U1969" s="106"/>
      <c r="V1969" s="142">
        <f t="shared" si="305"/>
        <v>0</v>
      </c>
      <c r="W1969" s="142">
        <f t="shared" si="306"/>
        <v>0</v>
      </c>
      <c r="X1969" s="108">
        <f t="shared" si="307"/>
        <v>0</v>
      </c>
      <c r="Y1969" s="108">
        <f t="shared" si="308"/>
        <v>0</v>
      </c>
      <c r="Z1969" s="108">
        <f t="shared" si="309"/>
        <v>0</v>
      </c>
      <c r="AA1969" s="151"/>
      <c r="AB1969" s="47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</row>
    <row r="1970" s="4" customFormat="1" ht="19" customHeight="1" spans="1:67">
      <c r="A1970" s="94">
        <f t="shared" si="300"/>
        <v>1969</v>
      </c>
      <c r="B1970" s="95"/>
      <c r="C1970" s="69"/>
      <c r="D1970" s="16"/>
      <c r="E1970" s="69"/>
      <c r="F1970" s="128"/>
      <c r="G1970" s="124" t="e">
        <f>VLOOKUP(F1970,[2]零件成本10.26!$B$2:$C$7802,2,0)</f>
        <v>#N/A</v>
      </c>
      <c r="H1970" s="16"/>
      <c r="I1970" s="128" t="str">
        <f t="shared" si="301"/>
        <v/>
      </c>
      <c r="J1970" s="16"/>
      <c r="K1970" s="128"/>
      <c r="L1970" s="16"/>
      <c r="M1970" s="69"/>
      <c r="N1970" s="69"/>
      <c r="O1970" s="69"/>
      <c r="P1970" s="100">
        <f t="shared" si="302"/>
        <v>0</v>
      </c>
      <c r="Q1970" s="146"/>
      <c r="R1970" s="140" t="str">
        <f t="shared" si="303"/>
        <v>0</v>
      </c>
      <c r="S1970" s="140" t="str">
        <f t="shared" si="304"/>
        <v>0</v>
      </c>
      <c r="T1970" s="144"/>
      <c r="U1970" s="106"/>
      <c r="V1970" s="142">
        <f t="shared" si="305"/>
        <v>0</v>
      </c>
      <c r="W1970" s="142">
        <f t="shared" si="306"/>
        <v>0</v>
      </c>
      <c r="X1970" s="108">
        <f t="shared" si="307"/>
        <v>0</v>
      </c>
      <c r="Y1970" s="108">
        <f t="shared" si="308"/>
        <v>0</v>
      </c>
      <c r="Z1970" s="108">
        <f t="shared" si="309"/>
        <v>0</v>
      </c>
      <c r="AA1970" s="151"/>
      <c r="AB1970" s="47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  <c r="AQ1970" s="2"/>
      <c r="AR1970" s="2"/>
      <c r="AS1970" s="2"/>
      <c r="AT1970" s="2"/>
      <c r="AU1970" s="2"/>
      <c r="AV1970" s="2"/>
      <c r="AW1970" s="2"/>
      <c r="AX1970" s="2"/>
      <c r="AY1970" s="2"/>
      <c r="AZ1970" s="2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</row>
    <row r="1971" s="4" customFormat="1" ht="19" customHeight="1" spans="1:67">
      <c r="A1971" s="94">
        <f t="shared" si="300"/>
        <v>1970</v>
      </c>
      <c r="B1971" s="95"/>
      <c r="C1971" s="69"/>
      <c r="D1971" s="16"/>
      <c r="E1971" s="69"/>
      <c r="F1971" s="128"/>
      <c r="G1971" s="124" t="e">
        <f>VLOOKUP(F1971,[2]零件成本10.26!$B$2:$C$7802,2,0)</f>
        <v>#N/A</v>
      </c>
      <c r="H1971" s="16"/>
      <c r="I1971" s="128" t="str">
        <f t="shared" si="301"/>
        <v/>
      </c>
      <c r="J1971" s="16"/>
      <c r="K1971" s="128"/>
      <c r="L1971" s="16"/>
      <c r="M1971" s="69"/>
      <c r="N1971" s="69"/>
      <c r="O1971" s="69"/>
      <c r="P1971" s="100">
        <f t="shared" si="302"/>
        <v>0</v>
      </c>
      <c r="Q1971" s="146"/>
      <c r="R1971" s="140" t="str">
        <f t="shared" si="303"/>
        <v>0</v>
      </c>
      <c r="S1971" s="140" t="str">
        <f t="shared" si="304"/>
        <v>0</v>
      </c>
      <c r="T1971" s="144"/>
      <c r="U1971" s="106"/>
      <c r="V1971" s="142">
        <f t="shared" si="305"/>
        <v>0</v>
      </c>
      <c r="W1971" s="142">
        <f t="shared" si="306"/>
        <v>0</v>
      </c>
      <c r="X1971" s="108">
        <f t="shared" si="307"/>
        <v>0</v>
      </c>
      <c r="Y1971" s="108">
        <f t="shared" si="308"/>
        <v>0</v>
      </c>
      <c r="Z1971" s="108">
        <f t="shared" si="309"/>
        <v>0</v>
      </c>
      <c r="AA1971" s="151"/>
      <c r="AB1971" s="47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  <c r="AQ1971" s="2"/>
      <c r="AR1971" s="2"/>
      <c r="AS1971" s="2"/>
      <c r="AT1971" s="2"/>
      <c r="AU1971" s="2"/>
      <c r="AV1971" s="2"/>
      <c r="AW1971" s="2"/>
      <c r="AX1971" s="2"/>
      <c r="AY1971" s="2"/>
      <c r="AZ1971" s="2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</row>
    <row r="1972" s="4" customFormat="1" ht="19" customHeight="1" spans="1:67">
      <c r="A1972" s="94">
        <f t="shared" si="300"/>
        <v>1971</v>
      </c>
      <c r="B1972" s="95"/>
      <c r="C1972" s="69"/>
      <c r="D1972" s="16"/>
      <c r="E1972" s="69"/>
      <c r="F1972" s="128"/>
      <c r="G1972" s="124" t="e">
        <f>VLOOKUP(F1972,[2]零件成本10.26!$B$2:$C$7802,2,0)</f>
        <v>#N/A</v>
      </c>
      <c r="H1972" s="16"/>
      <c r="I1972" s="128" t="str">
        <f t="shared" si="301"/>
        <v/>
      </c>
      <c r="J1972" s="16"/>
      <c r="K1972" s="128"/>
      <c r="L1972" s="16"/>
      <c r="M1972" s="69"/>
      <c r="N1972" s="69"/>
      <c r="O1972" s="69"/>
      <c r="P1972" s="100">
        <f t="shared" si="302"/>
        <v>0</v>
      </c>
      <c r="Q1972" s="146"/>
      <c r="R1972" s="140" t="str">
        <f t="shared" si="303"/>
        <v>0</v>
      </c>
      <c r="S1972" s="140" t="str">
        <f t="shared" si="304"/>
        <v>0</v>
      </c>
      <c r="T1972" s="144"/>
      <c r="U1972" s="106"/>
      <c r="V1972" s="142">
        <f t="shared" si="305"/>
        <v>0</v>
      </c>
      <c r="W1972" s="142">
        <f t="shared" si="306"/>
        <v>0</v>
      </c>
      <c r="X1972" s="108">
        <f t="shared" si="307"/>
        <v>0</v>
      </c>
      <c r="Y1972" s="108">
        <f t="shared" si="308"/>
        <v>0</v>
      </c>
      <c r="Z1972" s="108">
        <f t="shared" si="309"/>
        <v>0</v>
      </c>
      <c r="AA1972" s="151"/>
      <c r="AB1972" s="47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  <c r="AQ1972" s="2"/>
      <c r="AR1972" s="2"/>
      <c r="AS1972" s="2"/>
      <c r="AT1972" s="2"/>
      <c r="AU1972" s="2"/>
      <c r="AV1972" s="2"/>
      <c r="AW1972" s="2"/>
      <c r="AX1972" s="2"/>
      <c r="AY1972" s="2"/>
      <c r="AZ1972" s="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</row>
    <row r="1973" s="4" customFormat="1" ht="19" customHeight="1" spans="1:67">
      <c r="A1973" s="94">
        <f t="shared" si="300"/>
        <v>1972</v>
      </c>
      <c r="B1973" s="95"/>
      <c r="C1973" s="69"/>
      <c r="D1973" s="16"/>
      <c r="E1973" s="69"/>
      <c r="F1973" s="128"/>
      <c r="G1973" s="124" t="e">
        <f>VLOOKUP(F1973,[2]零件成本10.26!$B$2:$C$7802,2,0)</f>
        <v>#N/A</v>
      </c>
      <c r="H1973" s="16"/>
      <c r="I1973" s="128" t="str">
        <f t="shared" si="301"/>
        <v/>
      </c>
      <c r="J1973" s="16"/>
      <c r="K1973" s="128"/>
      <c r="L1973" s="16"/>
      <c r="M1973" s="69"/>
      <c r="N1973" s="69"/>
      <c r="O1973" s="69"/>
      <c r="P1973" s="100">
        <f t="shared" si="302"/>
        <v>0</v>
      </c>
      <c r="Q1973" s="146"/>
      <c r="R1973" s="140" t="str">
        <f t="shared" si="303"/>
        <v>0</v>
      </c>
      <c r="S1973" s="140" t="str">
        <f t="shared" si="304"/>
        <v>0</v>
      </c>
      <c r="T1973" s="144"/>
      <c r="U1973" s="106"/>
      <c r="V1973" s="142">
        <f t="shared" si="305"/>
        <v>0</v>
      </c>
      <c r="W1973" s="142">
        <f t="shared" si="306"/>
        <v>0</v>
      </c>
      <c r="X1973" s="108">
        <f t="shared" si="307"/>
        <v>0</v>
      </c>
      <c r="Y1973" s="108">
        <f t="shared" si="308"/>
        <v>0</v>
      </c>
      <c r="Z1973" s="108">
        <f t="shared" si="309"/>
        <v>0</v>
      </c>
      <c r="AA1973" s="151"/>
      <c r="AB1973" s="47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  <c r="AQ1973" s="2"/>
      <c r="AR1973" s="2"/>
      <c r="AS1973" s="2"/>
      <c r="AT1973" s="2"/>
      <c r="AU1973" s="2"/>
      <c r="AV1973" s="2"/>
      <c r="AW1973" s="2"/>
      <c r="AX1973" s="2"/>
      <c r="AY1973" s="2"/>
      <c r="AZ1973" s="2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</row>
    <row r="1974" s="4" customFormat="1" ht="19" customHeight="1" spans="1:67">
      <c r="A1974" s="94">
        <f t="shared" si="300"/>
        <v>1973</v>
      </c>
      <c r="B1974" s="95"/>
      <c r="C1974" s="69"/>
      <c r="D1974" s="16"/>
      <c r="E1974" s="69"/>
      <c r="F1974" s="128"/>
      <c r="G1974" s="124" t="e">
        <f>VLOOKUP(F1974,[2]零件成本10.26!$B$2:$C$7802,2,0)</f>
        <v>#N/A</v>
      </c>
      <c r="H1974" s="16"/>
      <c r="I1974" s="128" t="str">
        <f t="shared" si="301"/>
        <v/>
      </c>
      <c r="J1974" s="16"/>
      <c r="K1974" s="128"/>
      <c r="L1974" s="16"/>
      <c r="M1974" s="69"/>
      <c r="N1974" s="69"/>
      <c r="O1974" s="69"/>
      <c r="P1974" s="100">
        <f t="shared" si="302"/>
        <v>0</v>
      </c>
      <c r="Q1974" s="146"/>
      <c r="R1974" s="140" t="str">
        <f t="shared" si="303"/>
        <v>0</v>
      </c>
      <c r="S1974" s="140" t="str">
        <f t="shared" si="304"/>
        <v>0</v>
      </c>
      <c r="T1974" s="144"/>
      <c r="U1974" s="106"/>
      <c r="V1974" s="142">
        <f t="shared" si="305"/>
        <v>0</v>
      </c>
      <c r="W1974" s="142">
        <f t="shared" si="306"/>
        <v>0</v>
      </c>
      <c r="X1974" s="108">
        <f t="shared" si="307"/>
        <v>0</v>
      </c>
      <c r="Y1974" s="108">
        <f t="shared" si="308"/>
        <v>0</v>
      </c>
      <c r="Z1974" s="108">
        <f t="shared" si="309"/>
        <v>0</v>
      </c>
      <c r="AA1974" s="151"/>
      <c r="AB1974" s="47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  <c r="AQ1974" s="2"/>
      <c r="AR1974" s="2"/>
      <c r="AS1974" s="2"/>
      <c r="AT1974" s="2"/>
      <c r="AU1974" s="2"/>
      <c r="AV1974" s="2"/>
      <c r="AW1974" s="2"/>
      <c r="AX1974" s="2"/>
      <c r="AY1974" s="2"/>
      <c r="AZ1974" s="2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</row>
    <row r="1975" s="4" customFormat="1" ht="19" customHeight="1" spans="1:67">
      <c r="A1975" s="94">
        <f t="shared" si="300"/>
        <v>1974</v>
      </c>
      <c r="B1975" s="95"/>
      <c r="C1975" s="69"/>
      <c r="D1975" s="16"/>
      <c r="E1975" s="69"/>
      <c r="F1975" s="128"/>
      <c r="G1975" s="124" t="e">
        <f>VLOOKUP(F1975,[2]零件成本10.26!$B$2:$C$7802,2,0)</f>
        <v>#N/A</v>
      </c>
      <c r="H1975" s="16"/>
      <c r="I1975" s="128" t="str">
        <f t="shared" si="301"/>
        <v/>
      </c>
      <c r="J1975" s="16"/>
      <c r="K1975" s="128"/>
      <c r="L1975" s="16"/>
      <c r="M1975" s="69"/>
      <c r="N1975" s="69"/>
      <c r="O1975" s="69"/>
      <c r="P1975" s="100">
        <f t="shared" si="302"/>
        <v>0</v>
      </c>
      <c r="Q1975" s="146"/>
      <c r="R1975" s="140" t="str">
        <f t="shared" si="303"/>
        <v>0</v>
      </c>
      <c r="S1975" s="140" t="str">
        <f t="shared" si="304"/>
        <v>0</v>
      </c>
      <c r="T1975" s="144"/>
      <c r="U1975" s="106"/>
      <c r="V1975" s="142">
        <f t="shared" si="305"/>
        <v>0</v>
      </c>
      <c r="W1975" s="142">
        <f t="shared" si="306"/>
        <v>0</v>
      </c>
      <c r="X1975" s="108">
        <f t="shared" si="307"/>
        <v>0</v>
      </c>
      <c r="Y1975" s="108">
        <f t="shared" si="308"/>
        <v>0</v>
      </c>
      <c r="Z1975" s="108">
        <f t="shared" si="309"/>
        <v>0</v>
      </c>
      <c r="AA1975" s="151"/>
      <c r="AB1975" s="47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  <c r="AQ1975" s="2"/>
      <c r="AR1975" s="2"/>
      <c r="AS1975" s="2"/>
      <c r="AT1975" s="2"/>
      <c r="AU1975" s="2"/>
      <c r="AV1975" s="2"/>
      <c r="AW1975" s="2"/>
      <c r="AX1975" s="2"/>
      <c r="AY1975" s="2"/>
      <c r="AZ1975" s="2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</row>
    <row r="1976" s="4" customFormat="1" ht="19" customHeight="1" spans="1:67">
      <c r="A1976" s="94">
        <f t="shared" si="300"/>
        <v>1975</v>
      </c>
      <c r="B1976" s="95"/>
      <c r="C1976" s="69"/>
      <c r="D1976" s="16"/>
      <c r="E1976" s="69"/>
      <c r="F1976" s="128"/>
      <c r="G1976" s="124" t="e">
        <f>VLOOKUP(F1976,[2]零件成本10.26!$B$2:$C$7802,2,0)</f>
        <v>#N/A</v>
      </c>
      <c r="H1976" s="16"/>
      <c r="I1976" s="128" t="str">
        <f t="shared" si="301"/>
        <v/>
      </c>
      <c r="J1976" s="16"/>
      <c r="K1976" s="128"/>
      <c r="L1976" s="16"/>
      <c r="M1976" s="69"/>
      <c r="N1976" s="69"/>
      <c r="O1976" s="69"/>
      <c r="P1976" s="100">
        <f t="shared" si="302"/>
        <v>0</v>
      </c>
      <c r="Q1976" s="146"/>
      <c r="R1976" s="140" t="str">
        <f t="shared" si="303"/>
        <v>0</v>
      </c>
      <c r="S1976" s="140" t="str">
        <f t="shared" si="304"/>
        <v>0</v>
      </c>
      <c r="T1976" s="144"/>
      <c r="U1976" s="106"/>
      <c r="V1976" s="142">
        <f t="shared" si="305"/>
        <v>0</v>
      </c>
      <c r="W1976" s="142">
        <f t="shared" si="306"/>
        <v>0</v>
      </c>
      <c r="X1976" s="108">
        <f t="shared" si="307"/>
        <v>0</v>
      </c>
      <c r="Y1976" s="108">
        <f t="shared" si="308"/>
        <v>0</v>
      </c>
      <c r="Z1976" s="108">
        <f t="shared" si="309"/>
        <v>0</v>
      </c>
      <c r="AA1976" s="151"/>
      <c r="AB1976" s="47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</row>
    <row r="1977" s="4" customFormat="1" ht="19" customHeight="1" spans="1:67">
      <c r="A1977" s="94">
        <f t="shared" si="300"/>
        <v>1976</v>
      </c>
      <c r="B1977" s="95"/>
      <c r="C1977" s="69"/>
      <c r="D1977" s="16"/>
      <c r="E1977" s="69"/>
      <c r="F1977" s="128"/>
      <c r="G1977" s="124" t="e">
        <f>VLOOKUP(F1977,[2]零件成本10.26!$B$2:$C$7802,2,0)</f>
        <v>#N/A</v>
      </c>
      <c r="H1977" s="16"/>
      <c r="I1977" s="128" t="str">
        <f t="shared" si="301"/>
        <v/>
      </c>
      <c r="J1977" s="16"/>
      <c r="K1977" s="128"/>
      <c r="L1977" s="16"/>
      <c r="M1977" s="69"/>
      <c r="N1977" s="69"/>
      <c r="O1977" s="69"/>
      <c r="P1977" s="100">
        <f t="shared" si="302"/>
        <v>0</v>
      </c>
      <c r="Q1977" s="146"/>
      <c r="R1977" s="140" t="str">
        <f t="shared" si="303"/>
        <v>0</v>
      </c>
      <c r="S1977" s="140" t="str">
        <f t="shared" si="304"/>
        <v>0</v>
      </c>
      <c r="T1977" s="144"/>
      <c r="U1977" s="106"/>
      <c r="V1977" s="142">
        <f t="shared" si="305"/>
        <v>0</v>
      </c>
      <c r="W1977" s="142">
        <f t="shared" si="306"/>
        <v>0</v>
      </c>
      <c r="X1977" s="108">
        <f t="shared" si="307"/>
        <v>0</v>
      </c>
      <c r="Y1977" s="108">
        <f t="shared" si="308"/>
        <v>0</v>
      </c>
      <c r="Z1977" s="108">
        <f t="shared" si="309"/>
        <v>0</v>
      </c>
      <c r="AA1977" s="151"/>
      <c r="AB1977" s="47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</row>
    <row r="1978" s="4" customFormat="1" ht="19" customHeight="1" spans="1:67">
      <c r="A1978" s="94">
        <f t="shared" si="300"/>
        <v>1977</v>
      </c>
      <c r="B1978" s="95"/>
      <c r="C1978" s="69"/>
      <c r="D1978" s="16"/>
      <c r="E1978" s="69"/>
      <c r="F1978" s="128"/>
      <c r="G1978" s="124" t="e">
        <f>VLOOKUP(F1978,[2]零件成本10.26!$B$2:$C$7802,2,0)</f>
        <v>#N/A</v>
      </c>
      <c r="H1978" s="16"/>
      <c r="I1978" s="128" t="str">
        <f t="shared" si="301"/>
        <v/>
      </c>
      <c r="J1978" s="16"/>
      <c r="K1978" s="128"/>
      <c r="L1978" s="16"/>
      <c r="M1978" s="69"/>
      <c r="N1978" s="69"/>
      <c r="O1978" s="69"/>
      <c r="P1978" s="100">
        <f t="shared" si="302"/>
        <v>0</v>
      </c>
      <c r="Q1978" s="146"/>
      <c r="R1978" s="140" t="str">
        <f t="shared" si="303"/>
        <v>0</v>
      </c>
      <c r="S1978" s="140" t="str">
        <f t="shared" si="304"/>
        <v>0</v>
      </c>
      <c r="T1978" s="144"/>
      <c r="U1978" s="106"/>
      <c r="V1978" s="142">
        <f t="shared" si="305"/>
        <v>0</v>
      </c>
      <c r="W1978" s="142">
        <f t="shared" si="306"/>
        <v>0</v>
      </c>
      <c r="X1978" s="108">
        <f t="shared" si="307"/>
        <v>0</v>
      </c>
      <c r="Y1978" s="108">
        <f t="shared" si="308"/>
        <v>0</v>
      </c>
      <c r="Z1978" s="108">
        <f t="shared" si="309"/>
        <v>0</v>
      </c>
      <c r="AA1978" s="151"/>
      <c r="AB1978" s="47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</row>
    <row r="1979" s="4" customFormat="1" ht="19" customHeight="1" spans="1:67">
      <c r="A1979" s="94">
        <f t="shared" si="300"/>
        <v>1978</v>
      </c>
      <c r="B1979" s="95"/>
      <c r="C1979" s="69"/>
      <c r="D1979" s="16"/>
      <c r="E1979" s="69"/>
      <c r="F1979" s="128"/>
      <c r="G1979" s="124" t="e">
        <f>VLOOKUP(F1979,[2]零件成本10.26!$B$2:$C$7802,2,0)</f>
        <v>#N/A</v>
      </c>
      <c r="H1979" s="16"/>
      <c r="I1979" s="128" t="str">
        <f t="shared" si="301"/>
        <v/>
      </c>
      <c r="J1979" s="16"/>
      <c r="K1979" s="128"/>
      <c r="L1979" s="16"/>
      <c r="M1979" s="69"/>
      <c r="N1979" s="69"/>
      <c r="O1979" s="69"/>
      <c r="P1979" s="100">
        <f t="shared" si="302"/>
        <v>0</v>
      </c>
      <c r="Q1979" s="146"/>
      <c r="R1979" s="140" t="str">
        <f t="shared" si="303"/>
        <v>0</v>
      </c>
      <c r="S1979" s="140" t="str">
        <f t="shared" si="304"/>
        <v>0</v>
      </c>
      <c r="T1979" s="144"/>
      <c r="U1979" s="106"/>
      <c r="V1979" s="142">
        <f t="shared" si="305"/>
        <v>0</v>
      </c>
      <c r="W1979" s="142">
        <f t="shared" si="306"/>
        <v>0</v>
      </c>
      <c r="X1979" s="108">
        <f t="shared" si="307"/>
        <v>0</v>
      </c>
      <c r="Y1979" s="108">
        <f t="shared" si="308"/>
        <v>0</v>
      </c>
      <c r="Z1979" s="108">
        <f t="shared" si="309"/>
        <v>0</v>
      </c>
      <c r="AA1979" s="151"/>
      <c r="AB1979" s="47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</row>
    <row r="1980" s="4" customFormat="1" ht="19" customHeight="1" spans="1:67">
      <c r="A1980" s="94">
        <f t="shared" si="300"/>
        <v>1979</v>
      </c>
      <c r="B1980" s="95"/>
      <c r="C1980" s="69"/>
      <c r="D1980" s="16"/>
      <c r="E1980" s="69"/>
      <c r="F1980" s="128"/>
      <c r="G1980" s="124" t="e">
        <f>VLOOKUP(F1980,[2]零件成本10.26!$B$2:$C$7802,2,0)</f>
        <v>#N/A</v>
      </c>
      <c r="H1980" s="16"/>
      <c r="I1980" s="128" t="str">
        <f t="shared" si="301"/>
        <v/>
      </c>
      <c r="J1980" s="16"/>
      <c r="K1980" s="128"/>
      <c r="L1980" s="16"/>
      <c r="M1980" s="69"/>
      <c r="N1980" s="69"/>
      <c r="O1980" s="69"/>
      <c r="P1980" s="100">
        <f t="shared" si="302"/>
        <v>0</v>
      </c>
      <c r="Q1980" s="146"/>
      <c r="R1980" s="140" t="str">
        <f t="shared" si="303"/>
        <v>0</v>
      </c>
      <c r="S1980" s="140" t="str">
        <f t="shared" si="304"/>
        <v>0</v>
      </c>
      <c r="T1980" s="144"/>
      <c r="U1980" s="106"/>
      <c r="V1980" s="142">
        <f t="shared" si="305"/>
        <v>0</v>
      </c>
      <c r="W1980" s="142">
        <f t="shared" si="306"/>
        <v>0</v>
      </c>
      <c r="X1980" s="108">
        <f t="shared" si="307"/>
        <v>0</v>
      </c>
      <c r="Y1980" s="108">
        <f t="shared" si="308"/>
        <v>0</v>
      </c>
      <c r="Z1980" s="108">
        <f t="shared" si="309"/>
        <v>0</v>
      </c>
      <c r="AA1980" s="151"/>
      <c r="AB1980" s="47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</row>
    <row r="1981" s="4" customFormat="1" ht="19" customHeight="1" spans="1:67">
      <c r="A1981" s="94">
        <f t="shared" si="300"/>
        <v>1980</v>
      </c>
      <c r="B1981" s="95"/>
      <c r="C1981" s="69"/>
      <c r="D1981" s="16"/>
      <c r="E1981" s="69"/>
      <c r="F1981" s="128"/>
      <c r="G1981" s="124" t="e">
        <f>VLOOKUP(F1981,[2]零件成本10.26!$B$2:$C$7802,2,0)</f>
        <v>#N/A</v>
      </c>
      <c r="H1981" s="16"/>
      <c r="I1981" s="128" t="str">
        <f t="shared" si="301"/>
        <v/>
      </c>
      <c r="J1981" s="16"/>
      <c r="K1981" s="128"/>
      <c r="L1981" s="16"/>
      <c r="M1981" s="69"/>
      <c r="N1981" s="69"/>
      <c r="O1981" s="69"/>
      <c r="P1981" s="100">
        <f t="shared" si="302"/>
        <v>0</v>
      </c>
      <c r="Q1981" s="146"/>
      <c r="R1981" s="140" t="str">
        <f t="shared" si="303"/>
        <v>0</v>
      </c>
      <c r="S1981" s="140" t="str">
        <f t="shared" si="304"/>
        <v>0</v>
      </c>
      <c r="T1981" s="144"/>
      <c r="U1981" s="106"/>
      <c r="V1981" s="142">
        <f t="shared" si="305"/>
        <v>0</v>
      </c>
      <c r="W1981" s="142">
        <f t="shared" si="306"/>
        <v>0</v>
      </c>
      <c r="X1981" s="108">
        <f t="shared" si="307"/>
        <v>0</v>
      </c>
      <c r="Y1981" s="108">
        <f t="shared" si="308"/>
        <v>0</v>
      </c>
      <c r="Z1981" s="108">
        <f t="shared" si="309"/>
        <v>0</v>
      </c>
      <c r="AA1981" s="151"/>
      <c r="AB1981" s="47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</row>
    <row r="1982" s="4" customFormat="1" ht="19" customHeight="1" spans="1:67">
      <c r="A1982" s="94">
        <f t="shared" si="300"/>
        <v>1981</v>
      </c>
      <c r="B1982" s="95"/>
      <c r="C1982" s="69"/>
      <c r="D1982" s="16"/>
      <c r="E1982" s="69"/>
      <c r="F1982" s="128"/>
      <c r="G1982" s="124" t="e">
        <f>VLOOKUP(F1982,[2]零件成本10.26!$B$2:$C$7802,2,0)</f>
        <v>#N/A</v>
      </c>
      <c r="H1982" s="16"/>
      <c r="I1982" s="128" t="str">
        <f t="shared" si="301"/>
        <v/>
      </c>
      <c r="J1982" s="16"/>
      <c r="K1982" s="128"/>
      <c r="L1982" s="16"/>
      <c r="M1982" s="69"/>
      <c r="N1982" s="69"/>
      <c r="O1982" s="69"/>
      <c r="P1982" s="100">
        <f t="shared" si="302"/>
        <v>0</v>
      </c>
      <c r="Q1982" s="146"/>
      <c r="R1982" s="140" t="str">
        <f t="shared" si="303"/>
        <v>0</v>
      </c>
      <c r="S1982" s="140" t="str">
        <f t="shared" si="304"/>
        <v>0</v>
      </c>
      <c r="T1982" s="144"/>
      <c r="U1982" s="106"/>
      <c r="V1982" s="142">
        <f t="shared" si="305"/>
        <v>0</v>
      </c>
      <c r="W1982" s="142">
        <f t="shared" si="306"/>
        <v>0</v>
      </c>
      <c r="X1982" s="108">
        <f t="shared" si="307"/>
        <v>0</v>
      </c>
      <c r="Y1982" s="108">
        <f t="shared" si="308"/>
        <v>0</v>
      </c>
      <c r="Z1982" s="108">
        <f t="shared" si="309"/>
        <v>0</v>
      </c>
      <c r="AA1982" s="151"/>
      <c r="AB1982" s="47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</row>
    <row r="1983" s="4" customFormat="1" ht="19" customHeight="1" spans="1:67">
      <c r="A1983" s="94">
        <f t="shared" si="300"/>
        <v>1982</v>
      </c>
      <c r="B1983" s="95"/>
      <c r="C1983" s="69"/>
      <c r="D1983" s="16"/>
      <c r="E1983" s="69"/>
      <c r="F1983" s="128"/>
      <c r="G1983" s="124" t="e">
        <f>VLOOKUP(F1983,[2]零件成本10.26!$B$2:$C$7802,2,0)</f>
        <v>#N/A</v>
      </c>
      <c r="H1983" s="16"/>
      <c r="I1983" s="128" t="str">
        <f t="shared" si="301"/>
        <v/>
      </c>
      <c r="J1983" s="16"/>
      <c r="K1983" s="128"/>
      <c r="L1983" s="16"/>
      <c r="M1983" s="69"/>
      <c r="N1983" s="69"/>
      <c r="O1983" s="69"/>
      <c r="P1983" s="100">
        <f t="shared" si="302"/>
        <v>0</v>
      </c>
      <c r="Q1983" s="146"/>
      <c r="R1983" s="140" t="str">
        <f t="shared" si="303"/>
        <v>0</v>
      </c>
      <c r="S1983" s="140" t="str">
        <f t="shared" si="304"/>
        <v>0</v>
      </c>
      <c r="T1983" s="144"/>
      <c r="U1983" s="106"/>
      <c r="V1983" s="142">
        <f t="shared" si="305"/>
        <v>0</v>
      </c>
      <c r="W1983" s="142">
        <f t="shared" si="306"/>
        <v>0</v>
      </c>
      <c r="X1983" s="108">
        <f t="shared" si="307"/>
        <v>0</v>
      </c>
      <c r="Y1983" s="108">
        <f t="shared" si="308"/>
        <v>0</v>
      </c>
      <c r="Z1983" s="108">
        <f t="shared" si="309"/>
        <v>0</v>
      </c>
      <c r="AA1983" s="151"/>
      <c r="AB1983" s="47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</row>
    <row r="1984" s="4" customFormat="1" ht="19" customHeight="1" spans="1:67">
      <c r="A1984" s="94">
        <f t="shared" si="300"/>
        <v>1983</v>
      </c>
      <c r="B1984" s="95"/>
      <c r="C1984" s="69"/>
      <c r="D1984" s="16"/>
      <c r="E1984" s="69"/>
      <c r="F1984" s="128"/>
      <c r="G1984" s="124" t="e">
        <f>VLOOKUP(F1984,[2]零件成本10.26!$B$2:$C$7802,2,0)</f>
        <v>#N/A</v>
      </c>
      <c r="H1984" s="16"/>
      <c r="I1984" s="128" t="str">
        <f t="shared" si="301"/>
        <v/>
      </c>
      <c r="J1984" s="16"/>
      <c r="K1984" s="128"/>
      <c r="L1984" s="16"/>
      <c r="M1984" s="69"/>
      <c r="N1984" s="69"/>
      <c r="O1984" s="69"/>
      <c r="P1984" s="100">
        <f t="shared" si="302"/>
        <v>0</v>
      </c>
      <c r="Q1984" s="146"/>
      <c r="R1984" s="140" t="str">
        <f t="shared" si="303"/>
        <v>0</v>
      </c>
      <c r="S1984" s="140" t="str">
        <f t="shared" si="304"/>
        <v>0</v>
      </c>
      <c r="T1984" s="144"/>
      <c r="U1984" s="106"/>
      <c r="V1984" s="142">
        <f t="shared" si="305"/>
        <v>0</v>
      </c>
      <c r="W1984" s="142">
        <f t="shared" si="306"/>
        <v>0</v>
      </c>
      <c r="X1984" s="108">
        <f t="shared" si="307"/>
        <v>0</v>
      </c>
      <c r="Y1984" s="108">
        <f t="shared" si="308"/>
        <v>0</v>
      </c>
      <c r="Z1984" s="108">
        <f t="shared" si="309"/>
        <v>0</v>
      </c>
      <c r="AA1984" s="151"/>
      <c r="AB1984" s="47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</row>
    <row r="1985" s="4" customFormat="1" ht="19" customHeight="1" spans="1:67">
      <c r="A1985" s="94">
        <f t="shared" si="300"/>
        <v>1984</v>
      </c>
      <c r="B1985" s="95"/>
      <c r="C1985" s="69"/>
      <c r="D1985" s="16"/>
      <c r="E1985" s="69"/>
      <c r="F1985" s="128"/>
      <c r="G1985" s="124" t="e">
        <f>VLOOKUP(F1985,[2]零件成本10.26!$B$2:$C$7802,2,0)</f>
        <v>#N/A</v>
      </c>
      <c r="H1985" s="16"/>
      <c r="I1985" s="128" t="str">
        <f t="shared" si="301"/>
        <v/>
      </c>
      <c r="J1985" s="16"/>
      <c r="K1985" s="128"/>
      <c r="L1985" s="16"/>
      <c r="M1985" s="69"/>
      <c r="N1985" s="69"/>
      <c r="O1985" s="69"/>
      <c r="P1985" s="100">
        <f t="shared" si="302"/>
        <v>0</v>
      </c>
      <c r="Q1985" s="146"/>
      <c r="R1985" s="140" t="str">
        <f t="shared" si="303"/>
        <v>0</v>
      </c>
      <c r="S1985" s="140" t="str">
        <f t="shared" si="304"/>
        <v>0</v>
      </c>
      <c r="T1985" s="144"/>
      <c r="U1985" s="106"/>
      <c r="V1985" s="142">
        <f t="shared" si="305"/>
        <v>0</v>
      </c>
      <c r="W1985" s="142">
        <f t="shared" si="306"/>
        <v>0</v>
      </c>
      <c r="X1985" s="108">
        <f t="shared" si="307"/>
        <v>0</v>
      </c>
      <c r="Y1985" s="108">
        <f t="shared" si="308"/>
        <v>0</v>
      </c>
      <c r="Z1985" s="108">
        <f t="shared" si="309"/>
        <v>0</v>
      </c>
      <c r="AA1985" s="151"/>
      <c r="AB1985" s="47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</row>
    <row r="1986" s="4" customFormat="1" ht="19" customHeight="1" spans="1:67">
      <c r="A1986" s="94">
        <f t="shared" ref="A1986:A2049" si="310">ROW()-1</f>
        <v>1985</v>
      </c>
      <c r="B1986" s="95"/>
      <c r="C1986" s="69"/>
      <c r="D1986" s="16"/>
      <c r="E1986" s="69"/>
      <c r="F1986" s="128"/>
      <c r="G1986" s="124" t="e">
        <f>VLOOKUP(F1986,[2]零件成本10.26!$B$2:$C$7802,2,0)</f>
        <v>#N/A</v>
      </c>
      <c r="H1986" s="16"/>
      <c r="I1986" s="128" t="str">
        <f t="shared" ref="I1986:I2049" si="311">C1986&amp;F1986</f>
        <v/>
      </c>
      <c r="J1986" s="16"/>
      <c r="K1986" s="128"/>
      <c r="L1986" s="16"/>
      <c r="M1986" s="69"/>
      <c r="N1986" s="69"/>
      <c r="O1986" s="69"/>
      <c r="P1986" s="100">
        <f t="shared" ref="P1986:P2049" si="312">K1986</f>
        <v>0</v>
      </c>
      <c r="Q1986" s="146"/>
      <c r="R1986" s="140" t="str">
        <f t="shared" ref="R1986:R2049" si="313">IF(P1986&gt;Q1986,P1986-Q1986,"0")</f>
        <v>0</v>
      </c>
      <c r="S1986" s="140" t="str">
        <f t="shared" ref="S1986:S2049" si="314">IF(P1986&lt;Q1986,P1986-Q1986,"0")</f>
        <v>0</v>
      </c>
      <c r="T1986" s="144"/>
      <c r="U1986" s="106"/>
      <c r="V1986" s="142">
        <f t="shared" ref="V1986:V2049" si="315">IFERROR(P1986*U1986,"")</f>
        <v>0</v>
      </c>
      <c r="W1986" s="142">
        <f t="shared" ref="W1986:W2049" si="316">IFERROR(Q1986*U1986,"")</f>
        <v>0</v>
      </c>
      <c r="X1986" s="108">
        <f t="shared" ref="X1986:X2049" si="317">IFERROR(R1986*U1986,"")</f>
        <v>0</v>
      </c>
      <c r="Y1986" s="108">
        <f t="shared" ref="Y1986:Y2049" si="318">IFERROR(S1986*U1986,"")</f>
        <v>0</v>
      </c>
      <c r="Z1986" s="108">
        <f t="shared" ref="Z1986:Z2049" si="319">V1986-W1986</f>
        <v>0</v>
      </c>
      <c r="AA1986" s="151"/>
      <c r="AB1986" s="47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</row>
    <row r="1987" s="4" customFormat="1" ht="19" customHeight="1" spans="1:67">
      <c r="A1987" s="94">
        <f t="shared" si="310"/>
        <v>1986</v>
      </c>
      <c r="B1987" s="95"/>
      <c r="C1987" s="69"/>
      <c r="D1987" s="16"/>
      <c r="E1987" s="69"/>
      <c r="F1987" s="128"/>
      <c r="G1987" s="124" t="e">
        <f>VLOOKUP(F1987,[2]零件成本10.26!$B$2:$C$7802,2,0)</f>
        <v>#N/A</v>
      </c>
      <c r="H1987" s="16"/>
      <c r="I1987" s="128" t="str">
        <f t="shared" si="311"/>
        <v/>
      </c>
      <c r="J1987" s="16"/>
      <c r="K1987" s="128"/>
      <c r="L1987" s="16"/>
      <c r="M1987" s="69"/>
      <c r="N1987" s="69"/>
      <c r="O1987" s="69"/>
      <c r="P1987" s="100">
        <f t="shared" si="312"/>
        <v>0</v>
      </c>
      <c r="Q1987" s="146"/>
      <c r="R1987" s="140" t="str">
        <f t="shared" si="313"/>
        <v>0</v>
      </c>
      <c r="S1987" s="140" t="str">
        <f t="shared" si="314"/>
        <v>0</v>
      </c>
      <c r="T1987" s="144"/>
      <c r="U1987" s="106"/>
      <c r="V1987" s="142">
        <f t="shared" si="315"/>
        <v>0</v>
      </c>
      <c r="W1987" s="142">
        <f t="shared" si="316"/>
        <v>0</v>
      </c>
      <c r="X1987" s="108">
        <f t="shared" si="317"/>
        <v>0</v>
      </c>
      <c r="Y1987" s="108">
        <f t="shared" si="318"/>
        <v>0</v>
      </c>
      <c r="Z1987" s="108">
        <f t="shared" si="319"/>
        <v>0</v>
      </c>
      <c r="AA1987" s="151"/>
      <c r="AB1987" s="47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</row>
    <row r="1988" s="4" customFormat="1" ht="19" customHeight="1" spans="1:67">
      <c r="A1988" s="94">
        <f t="shared" si="310"/>
        <v>1987</v>
      </c>
      <c r="B1988" s="95"/>
      <c r="C1988" s="69"/>
      <c r="D1988" s="16"/>
      <c r="E1988" s="69"/>
      <c r="F1988" s="128"/>
      <c r="G1988" s="124" t="e">
        <f>VLOOKUP(F1988,[2]零件成本10.26!$B$2:$C$7802,2,0)</f>
        <v>#N/A</v>
      </c>
      <c r="H1988" s="16"/>
      <c r="I1988" s="128" t="str">
        <f t="shared" si="311"/>
        <v/>
      </c>
      <c r="J1988" s="16"/>
      <c r="K1988" s="128"/>
      <c r="L1988" s="16"/>
      <c r="M1988" s="69"/>
      <c r="N1988" s="69"/>
      <c r="O1988" s="69"/>
      <c r="P1988" s="100">
        <f t="shared" si="312"/>
        <v>0</v>
      </c>
      <c r="Q1988" s="146"/>
      <c r="R1988" s="140" t="str">
        <f t="shared" si="313"/>
        <v>0</v>
      </c>
      <c r="S1988" s="140" t="str">
        <f t="shared" si="314"/>
        <v>0</v>
      </c>
      <c r="T1988" s="144"/>
      <c r="U1988" s="106"/>
      <c r="V1988" s="142">
        <f t="shared" si="315"/>
        <v>0</v>
      </c>
      <c r="W1988" s="142">
        <f t="shared" si="316"/>
        <v>0</v>
      </c>
      <c r="X1988" s="108">
        <f t="shared" si="317"/>
        <v>0</v>
      </c>
      <c r="Y1988" s="108">
        <f t="shared" si="318"/>
        <v>0</v>
      </c>
      <c r="Z1988" s="108">
        <f t="shared" si="319"/>
        <v>0</v>
      </c>
      <c r="AA1988" s="151"/>
      <c r="AB1988" s="47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  <c r="AQ1988" s="2"/>
      <c r="AR1988" s="2"/>
      <c r="AS1988" s="2"/>
      <c r="AT1988" s="2"/>
      <c r="AU1988" s="2"/>
      <c r="AV1988" s="2"/>
      <c r="AW1988" s="2"/>
      <c r="AX1988" s="2"/>
      <c r="AY1988" s="2"/>
      <c r="AZ1988" s="2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</row>
    <row r="1989" s="4" customFormat="1" ht="19" customHeight="1" spans="1:67">
      <c r="A1989" s="94">
        <f t="shared" si="310"/>
        <v>1988</v>
      </c>
      <c r="B1989" s="95"/>
      <c r="C1989" s="69"/>
      <c r="D1989" s="16"/>
      <c r="E1989" s="69"/>
      <c r="F1989" s="128"/>
      <c r="G1989" s="124" t="e">
        <f>VLOOKUP(F1989,[2]零件成本10.26!$B$2:$C$7802,2,0)</f>
        <v>#N/A</v>
      </c>
      <c r="H1989" s="16"/>
      <c r="I1989" s="128" t="str">
        <f t="shared" si="311"/>
        <v/>
      </c>
      <c r="J1989" s="16"/>
      <c r="K1989" s="128"/>
      <c r="L1989" s="16"/>
      <c r="M1989" s="69"/>
      <c r="N1989" s="69"/>
      <c r="O1989" s="69"/>
      <c r="P1989" s="100">
        <f t="shared" si="312"/>
        <v>0</v>
      </c>
      <c r="Q1989" s="146"/>
      <c r="R1989" s="140" t="str">
        <f t="shared" si="313"/>
        <v>0</v>
      </c>
      <c r="S1989" s="140" t="str">
        <f t="shared" si="314"/>
        <v>0</v>
      </c>
      <c r="T1989" s="144"/>
      <c r="U1989" s="106"/>
      <c r="V1989" s="142">
        <f t="shared" si="315"/>
        <v>0</v>
      </c>
      <c r="W1989" s="142">
        <f t="shared" si="316"/>
        <v>0</v>
      </c>
      <c r="X1989" s="108">
        <f t="shared" si="317"/>
        <v>0</v>
      </c>
      <c r="Y1989" s="108">
        <f t="shared" si="318"/>
        <v>0</v>
      </c>
      <c r="Z1989" s="108">
        <f t="shared" si="319"/>
        <v>0</v>
      </c>
      <c r="AA1989" s="151"/>
      <c r="AB1989" s="47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  <c r="AQ1989" s="2"/>
      <c r="AR1989" s="2"/>
      <c r="AS1989" s="2"/>
      <c r="AT1989" s="2"/>
      <c r="AU1989" s="2"/>
      <c r="AV1989" s="2"/>
      <c r="AW1989" s="2"/>
      <c r="AX1989" s="2"/>
      <c r="AY1989" s="2"/>
      <c r="AZ1989" s="2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</row>
    <row r="1990" s="4" customFormat="1" ht="19" customHeight="1" spans="1:67">
      <c r="A1990" s="94">
        <f t="shared" si="310"/>
        <v>1989</v>
      </c>
      <c r="B1990" s="95"/>
      <c r="C1990" s="69"/>
      <c r="D1990" s="16"/>
      <c r="E1990" s="69"/>
      <c r="F1990" s="128"/>
      <c r="G1990" s="124" t="e">
        <f>VLOOKUP(F1990,[2]零件成本10.26!$B$2:$C$7802,2,0)</f>
        <v>#N/A</v>
      </c>
      <c r="H1990" s="16"/>
      <c r="I1990" s="128" t="str">
        <f t="shared" si="311"/>
        <v/>
      </c>
      <c r="J1990" s="16"/>
      <c r="K1990" s="128"/>
      <c r="L1990" s="16"/>
      <c r="M1990" s="69"/>
      <c r="N1990" s="69"/>
      <c r="O1990" s="69"/>
      <c r="P1990" s="100">
        <f t="shared" si="312"/>
        <v>0</v>
      </c>
      <c r="Q1990" s="146"/>
      <c r="R1990" s="140" t="str">
        <f t="shared" si="313"/>
        <v>0</v>
      </c>
      <c r="S1990" s="140" t="str">
        <f t="shared" si="314"/>
        <v>0</v>
      </c>
      <c r="T1990" s="144"/>
      <c r="U1990" s="106"/>
      <c r="V1990" s="142">
        <f t="shared" si="315"/>
        <v>0</v>
      </c>
      <c r="W1990" s="142">
        <f t="shared" si="316"/>
        <v>0</v>
      </c>
      <c r="X1990" s="108">
        <f t="shared" si="317"/>
        <v>0</v>
      </c>
      <c r="Y1990" s="108">
        <f t="shared" si="318"/>
        <v>0</v>
      </c>
      <c r="Z1990" s="108">
        <f t="shared" si="319"/>
        <v>0</v>
      </c>
      <c r="AA1990" s="151"/>
      <c r="AB1990" s="47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  <c r="AQ1990" s="2"/>
      <c r="AR1990" s="2"/>
      <c r="AS1990" s="2"/>
      <c r="AT1990" s="2"/>
      <c r="AU1990" s="2"/>
      <c r="AV1990" s="2"/>
      <c r="AW1990" s="2"/>
      <c r="AX1990" s="2"/>
      <c r="AY1990" s="2"/>
      <c r="AZ1990" s="2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</row>
    <row r="1991" s="4" customFormat="1" ht="19" customHeight="1" spans="1:67">
      <c r="A1991" s="94">
        <f t="shared" si="310"/>
        <v>1990</v>
      </c>
      <c r="B1991" s="95"/>
      <c r="C1991" s="69"/>
      <c r="D1991" s="16"/>
      <c r="E1991" s="69"/>
      <c r="F1991" s="128"/>
      <c r="G1991" s="124" t="e">
        <f>VLOOKUP(F1991,[2]零件成本10.26!$B$2:$C$7802,2,0)</f>
        <v>#N/A</v>
      </c>
      <c r="H1991" s="16"/>
      <c r="I1991" s="128" t="str">
        <f t="shared" si="311"/>
        <v/>
      </c>
      <c r="J1991" s="16"/>
      <c r="K1991" s="128"/>
      <c r="L1991" s="16"/>
      <c r="M1991" s="69"/>
      <c r="N1991" s="69"/>
      <c r="O1991" s="69"/>
      <c r="P1991" s="100">
        <f t="shared" si="312"/>
        <v>0</v>
      </c>
      <c r="Q1991" s="146"/>
      <c r="R1991" s="140" t="str">
        <f t="shared" si="313"/>
        <v>0</v>
      </c>
      <c r="S1991" s="140" t="str">
        <f t="shared" si="314"/>
        <v>0</v>
      </c>
      <c r="T1991" s="144"/>
      <c r="U1991" s="106"/>
      <c r="V1991" s="142">
        <f t="shared" si="315"/>
        <v>0</v>
      </c>
      <c r="W1991" s="142">
        <f t="shared" si="316"/>
        <v>0</v>
      </c>
      <c r="X1991" s="108">
        <f t="shared" si="317"/>
        <v>0</v>
      </c>
      <c r="Y1991" s="108">
        <f t="shared" si="318"/>
        <v>0</v>
      </c>
      <c r="Z1991" s="108">
        <f t="shared" si="319"/>
        <v>0</v>
      </c>
      <c r="AA1991" s="151"/>
      <c r="AB1991" s="47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  <c r="AQ1991" s="2"/>
      <c r="AR1991" s="2"/>
      <c r="AS1991" s="2"/>
      <c r="AT1991" s="2"/>
      <c r="AU1991" s="2"/>
      <c r="AV1991" s="2"/>
      <c r="AW1991" s="2"/>
      <c r="AX1991" s="2"/>
      <c r="AY1991" s="2"/>
      <c r="AZ1991" s="2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</row>
    <row r="1992" s="4" customFormat="1" ht="19" customHeight="1" spans="1:67">
      <c r="A1992" s="94">
        <f t="shared" si="310"/>
        <v>1991</v>
      </c>
      <c r="B1992" s="95"/>
      <c r="C1992" s="69"/>
      <c r="D1992" s="16"/>
      <c r="E1992" s="69"/>
      <c r="F1992" s="128"/>
      <c r="G1992" s="124" t="e">
        <f>VLOOKUP(F1992,[2]零件成本10.26!$B$2:$C$7802,2,0)</f>
        <v>#N/A</v>
      </c>
      <c r="H1992" s="16"/>
      <c r="I1992" s="128" t="str">
        <f t="shared" si="311"/>
        <v/>
      </c>
      <c r="J1992" s="16"/>
      <c r="K1992" s="128"/>
      <c r="L1992" s="16"/>
      <c r="M1992" s="69"/>
      <c r="N1992" s="69"/>
      <c r="O1992" s="69"/>
      <c r="P1992" s="100">
        <f t="shared" si="312"/>
        <v>0</v>
      </c>
      <c r="Q1992" s="146"/>
      <c r="R1992" s="140" t="str">
        <f t="shared" si="313"/>
        <v>0</v>
      </c>
      <c r="S1992" s="140" t="str">
        <f t="shared" si="314"/>
        <v>0</v>
      </c>
      <c r="T1992" s="144"/>
      <c r="U1992" s="106"/>
      <c r="V1992" s="142">
        <f t="shared" si="315"/>
        <v>0</v>
      </c>
      <c r="W1992" s="142">
        <f t="shared" si="316"/>
        <v>0</v>
      </c>
      <c r="X1992" s="108">
        <f t="shared" si="317"/>
        <v>0</v>
      </c>
      <c r="Y1992" s="108">
        <f t="shared" si="318"/>
        <v>0</v>
      </c>
      <c r="Z1992" s="108">
        <f t="shared" si="319"/>
        <v>0</v>
      </c>
      <c r="AA1992" s="151"/>
      <c r="AB1992" s="47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  <c r="AQ1992" s="2"/>
      <c r="AR1992" s="2"/>
      <c r="AS1992" s="2"/>
      <c r="AT1992" s="2"/>
      <c r="AU1992" s="2"/>
      <c r="AV1992" s="2"/>
      <c r="AW1992" s="2"/>
      <c r="AX1992" s="2"/>
      <c r="AY1992" s="2"/>
      <c r="AZ1992" s="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</row>
    <row r="1993" s="4" customFormat="1" ht="19" customHeight="1" spans="1:67">
      <c r="A1993" s="94">
        <f t="shared" si="310"/>
        <v>1992</v>
      </c>
      <c r="B1993" s="95"/>
      <c r="C1993" s="69"/>
      <c r="D1993" s="16"/>
      <c r="E1993" s="69"/>
      <c r="F1993" s="128"/>
      <c r="G1993" s="124" t="e">
        <f>VLOOKUP(F1993,[2]零件成本10.26!$B$2:$C$7802,2,0)</f>
        <v>#N/A</v>
      </c>
      <c r="H1993" s="16"/>
      <c r="I1993" s="128" t="str">
        <f t="shared" si="311"/>
        <v/>
      </c>
      <c r="J1993" s="16"/>
      <c r="K1993" s="128"/>
      <c r="L1993" s="16"/>
      <c r="M1993" s="69"/>
      <c r="N1993" s="69"/>
      <c r="O1993" s="69"/>
      <c r="P1993" s="100">
        <f t="shared" si="312"/>
        <v>0</v>
      </c>
      <c r="Q1993" s="146"/>
      <c r="R1993" s="140" t="str">
        <f t="shared" si="313"/>
        <v>0</v>
      </c>
      <c r="S1993" s="140" t="str">
        <f t="shared" si="314"/>
        <v>0</v>
      </c>
      <c r="T1993" s="144"/>
      <c r="U1993" s="106"/>
      <c r="V1993" s="142">
        <f t="shared" si="315"/>
        <v>0</v>
      </c>
      <c r="W1993" s="142">
        <f t="shared" si="316"/>
        <v>0</v>
      </c>
      <c r="X1993" s="108">
        <f t="shared" si="317"/>
        <v>0</v>
      </c>
      <c r="Y1993" s="108">
        <f t="shared" si="318"/>
        <v>0</v>
      </c>
      <c r="Z1993" s="108">
        <f t="shared" si="319"/>
        <v>0</v>
      </c>
      <c r="AA1993" s="151"/>
      <c r="AB1993" s="47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  <c r="AQ1993" s="2"/>
      <c r="AR1993" s="2"/>
      <c r="AS1993" s="2"/>
      <c r="AT1993" s="2"/>
      <c r="AU1993" s="2"/>
      <c r="AV1993" s="2"/>
      <c r="AW1993" s="2"/>
      <c r="AX1993" s="2"/>
      <c r="AY1993" s="2"/>
      <c r="AZ1993" s="2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</row>
    <row r="1994" s="4" customFormat="1" ht="19" customHeight="1" spans="1:67">
      <c r="A1994" s="94">
        <f t="shared" si="310"/>
        <v>1993</v>
      </c>
      <c r="B1994" s="95"/>
      <c r="C1994" s="69"/>
      <c r="D1994" s="16"/>
      <c r="E1994" s="69"/>
      <c r="F1994" s="128"/>
      <c r="G1994" s="124" t="e">
        <f>VLOOKUP(F1994,[2]零件成本10.26!$B$2:$C$7802,2,0)</f>
        <v>#N/A</v>
      </c>
      <c r="H1994" s="16"/>
      <c r="I1994" s="128" t="str">
        <f t="shared" si="311"/>
        <v/>
      </c>
      <c r="J1994" s="16"/>
      <c r="K1994" s="128"/>
      <c r="L1994" s="16"/>
      <c r="M1994" s="69"/>
      <c r="N1994" s="69"/>
      <c r="O1994" s="69"/>
      <c r="P1994" s="100">
        <f t="shared" si="312"/>
        <v>0</v>
      </c>
      <c r="Q1994" s="146"/>
      <c r="R1994" s="140" t="str">
        <f t="shared" si="313"/>
        <v>0</v>
      </c>
      <c r="S1994" s="140" t="str">
        <f t="shared" si="314"/>
        <v>0</v>
      </c>
      <c r="T1994" s="144"/>
      <c r="U1994" s="106"/>
      <c r="V1994" s="142">
        <f t="shared" si="315"/>
        <v>0</v>
      </c>
      <c r="W1994" s="142">
        <f t="shared" si="316"/>
        <v>0</v>
      </c>
      <c r="X1994" s="108">
        <f t="shared" si="317"/>
        <v>0</v>
      </c>
      <c r="Y1994" s="108">
        <f t="shared" si="318"/>
        <v>0</v>
      </c>
      <c r="Z1994" s="108">
        <f t="shared" si="319"/>
        <v>0</v>
      </c>
      <c r="AA1994" s="151"/>
      <c r="AB1994" s="47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  <c r="AQ1994" s="2"/>
      <c r="AR1994" s="2"/>
      <c r="AS1994" s="2"/>
      <c r="AT1994" s="2"/>
      <c r="AU1994" s="2"/>
      <c r="AV1994" s="2"/>
      <c r="AW1994" s="2"/>
      <c r="AX1994" s="2"/>
      <c r="AY1994" s="2"/>
      <c r="AZ1994" s="2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</row>
    <row r="1995" s="4" customFormat="1" ht="19" customHeight="1" spans="1:67">
      <c r="A1995" s="94">
        <f t="shared" si="310"/>
        <v>1994</v>
      </c>
      <c r="B1995" s="95"/>
      <c r="C1995" s="69"/>
      <c r="D1995" s="16"/>
      <c r="E1995" s="69"/>
      <c r="F1995" s="128"/>
      <c r="G1995" s="124" t="e">
        <f>VLOOKUP(F1995,[2]零件成本10.26!$B$2:$C$7802,2,0)</f>
        <v>#N/A</v>
      </c>
      <c r="H1995" s="16"/>
      <c r="I1995" s="128" t="str">
        <f t="shared" si="311"/>
        <v/>
      </c>
      <c r="J1995" s="16"/>
      <c r="K1995" s="128"/>
      <c r="L1995" s="16"/>
      <c r="M1995" s="69"/>
      <c r="N1995" s="69"/>
      <c r="O1995" s="69"/>
      <c r="P1995" s="100">
        <f t="shared" si="312"/>
        <v>0</v>
      </c>
      <c r="Q1995" s="146"/>
      <c r="R1995" s="140" t="str">
        <f t="shared" si="313"/>
        <v>0</v>
      </c>
      <c r="S1995" s="140" t="str">
        <f t="shared" si="314"/>
        <v>0</v>
      </c>
      <c r="T1995" s="144"/>
      <c r="U1995" s="106"/>
      <c r="V1995" s="142">
        <f t="shared" si="315"/>
        <v>0</v>
      </c>
      <c r="W1995" s="142">
        <f t="shared" si="316"/>
        <v>0</v>
      </c>
      <c r="X1995" s="108">
        <f t="shared" si="317"/>
        <v>0</v>
      </c>
      <c r="Y1995" s="108">
        <f t="shared" si="318"/>
        <v>0</v>
      </c>
      <c r="Z1995" s="108">
        <f t="shared" si="319"/>
        <v>0</v>
      </c>
      <c r="AA1995" s="151"/>
      <c r="AB1995" s="47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  <c r="AQ1995" s="2"/>
      <c r="AR1995" s="2"/>
      <c r="AS1995" s="2"/>
      <c r="AT1995" s="2"/>
      <c r="AU1995" s="2"/>
      <c r="AV1995" s="2"/>
      <c r="AW1995" s="2"/>
      <c r="AX1995" s="2"/>
      <c r="AY1995" s="2"/>
      <c r="AZ1995" s="2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</row>
    <row r="1996" s="4" customFormat="1" ht="19" customHeight="1" spans="1:67">
      <c r="A1996" s="94">
        <f t="shared" si="310"/>
        <v>1995</v>
      </c>
      <c r="B1996" s="95"/>
      <c r="C1996" s="69"/>
      <c r="D1996" s="16"/>
      <c r="E1996" s="69"/>
      <c r="F1996" s="128"/>
      <c r="G1996" s="124" t="e">
        <f>VLOOKUP(F1996,[2]零件成本10.26!$B$2:$C$7802,2,0)</f>
        <v>#N/A</v>
      </c>
      <c r="H1996" s="16"/>
      <c r="I1996" s="128" t="str">
        <f t="shared" si="311"/>
        <v/>
      </c>
      <c r="J1996" s="16"/>
      <c r="K1996" s="128"/>
      <c r="L1996" s="16"/>
      <c r="M1996" s="69"/>
      <c r="N1996" s="69"/>
      <c r="O1996" s="69"/>
      <c r="P1996" s="100">
        <f t="shared" si="312"/>
        <v>0</v>
      </c>
      <c r="Q1996" s="146"/>
      <c r="R1996" s="140" t="str">
        <f t="shared" si="313"/>
        <v>0</v>
      </c>
      <c r="S1996" s="140" t="str">
        <f t="shared" si="314"/>
        <v>0</v>
      </c>
      <c r="T1996" s="144"/>
      <c r="U1996" s="106"/>
      <c r="V1996" s="142">
        <f t="shared" si="315"/>
        <v>0</v>
      </c>
      <c r="W1996" s="142">
        <f t="shared" si="316"/>
        <v>0</v>
      </c>
      <c r="X1996" s="108">
        <f t="shared" si="317"/>
        <v>0</v>
      </c>
      <c r="Y1996" s="108">
        <f t="shared" si="318"/>
        <v>0</v>
      </c>
      <c r="Z1996" s="108">
        <f t="shared" si="319"/>
        <v>0</v>
      </c>
      <c r="AA1996" s="151"/>
      <c r="AB1996" s="47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  <c r="AQ1996" s="2"/>
      <c r="AR1996" s="2"/>
      <c r="AS1996" s="2"/>
      <c r="AT1996" s="2"/>
      <c r="AU1996" s="2"/>
      <c r="AV1996" s="2"/>
      <c r="AW1996" s="2"/>
      <c r="AX1996" s="2"/>
      <c r="AY1996" s="2"/>
      <c r="AZ1996" s="2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</row>
    <row r="1997" s="4" customFormat="1" ht="19" customHeight="1" spans="1:67">
      <c r="A1997" s="94">
        <f t="shared" si="310"/>
        <v>1996</v>
      </c>
      <c r="B1997" s="95"/>
      <c r="C1997" s="69"/>
      <c r="D1997" s="16"/>
      <c r="E1997" s="69"/>
      <c r="F1997" s="128"/>
      <c r="G1997" s="124" t="e">
        <f>VLOOKUP(F1997,[2]零件成本10.26!$B$2:$C$7802,2,0)</f>
        <v>#N/A</v>
      </c>
      <c r="H1997" s="16"/>
      <c r="I1997" s="128" t="str">
        <f t="shared" si="311"/>
        <v/>
      </c>
      <c r="J1997" s="16"/>
      <c r="K1997" s="128"/>
      <c r="L1997" s="16"/>
      <c r="M1997" s="69"/>
      <c r="N1997" s="69"/>
      <c r="O1997" s="69"/>
      <c r="P1997" s="100">
        <f t="shared" si="312"/>
        <v>0</v>
      </c>
      <c r="Q1997" s="146"/>
      <c r="R1997" s="140" t="str">
        <f t="shared" si="313"/>
        <v>0</v>
      </c>
      <c r="S1997" s="140" t="str">
        <f t="shared" si="314"/>
        <v>0</v>
      </c>
      <c r="T1997" s="144"/>
      <c r="U1997" s="106"/>
      <c r="V1997" s="142">
        <f t="shared" si="315"/>
        <v>0</v>
      </c>
      <c r="W1997" s="142">
        <f t="shared" si="316"/>
        <v>0</v>
      </c>
      <c r="X1997" s="108">
        <f t="shared" si="317"/>
        <v>0</v>
      </c>
      <c r="Y1997" s="108">
        <f t="shared" si="318"/>
        <v>0</v>
      </c>
      <c r="Z1997" s="108">
        <f t="shared" si="319"/>
        <v>0</v>
      </c>
      <c r="AA1997" s="151"/>
      <c r="AB1997" s="47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</row>
    <row r="1998" s="4" customFormat="1" ht="19" customHeight="1" spans="1:67">
      <c r="A1998" s="94">
        <f t="shared" si="310"/>
        <v>1997</v>
      </c>
      <c r="B1998" s="95"/>
      <c r="C1998" s="69"/>
      <c r="D1998" s="16"/>
      <c r="E1998" s="69"/>
      <c r="F1998" s="128"/>
      <c r="G1998" s="124" t="e">
        <f>VLOOKUP(F1998,[2]零件成本10.26!$B$2:$C$7802,2,0)</f>
        <v>#N/A</v>
      </c>
      <c r="H1998" s="16"/>
      <c r="I1998" s="128" t="str">
        <f t="shared" si="311"/>
        <v/>
      </c>
      <c r="J1998" s="16"/>
      <c r="K1998" s="128"/>
      <c r="L1998" s="16"/>
      <c r="M1998" s="69"/>
      <c r="N1998" s="69"/>
      <c r="O1998" s="69"/>
      <c r="P1998" s="100">
        <f t="shared" si="312"/>
        <v>0</v>
      </c>
      <c r="Q1998" s="146"/>
      <c r="R1998" s="140" t="str">
        <f t="shared" si="313"/>
        <v>0</v>
      </c>
      <c r="S1998" s="140" t="str">
        <f t="shared" si="314"/>
        <v>0</v>
      </c>
      <c r="T1998" s="144"/>
      <c r="U1998" s="106"/>
      <c r="V1998" s="142">
        <f t="shared" si="315"/>
        <v>0</v>
      </c>
      <c r="W1998" s="142">
        <f t="shared" si="316"/>
        <v>0</v>
      </c>
      <c r="X1998" s="108">
        <f t="shared" si="317"/>
        <v>0</v>
      </c>
      <c r="Y1998" s="108">
        <f t="shared" si="318"/>
        <v>0</v>
      </c>
      <c r="Z1998" s="108">
        <f t="shared" si="319"/>
        <v>0</v>
      </c>
      <c r="AA1998" s="151"/>
      <c r="AB1998" s="47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</row>
    <row r="1999" s="4" customFormat="1" ht="19" customHeight="1" spans="1:67">
      <c r="A1999" s="94">
        <f t="shared" si="310"/>
        <v>1998</v>
      </c>
      <c r="B1999" s="95"/>
      <c r="C1999" s="69"/>
      <c r="D1999" s="16"/>
      <c r="E1999" s="69"/>
      <c r="F1999" s="128"/>
      <c r="G1999" s="124" t="e">
        <f>VLOOKUP(F1999,[2]零件成本10.26!$B$2:$C$7802,2,0)</f>
        <v>#N/A</v>
      </c>
      <c r="H1999" s="16"/>
      <c r="I1999" s="128" t="str">
        <f t="shared" si="311"/>
        <v/>
      </c>
      <c r="J1999" s="16"/>
      <c r="K1999" s="128"/>
      <c r="L1999" s="16"/>
      <c r="M1999" s="69"/>
      <c r="N1999" s="69"/>
      <c r="O1999" s="69"/>
      <c r="P1999" s="100">
        <f t="shared" si="312"/>
        <v>0</v>
      </c>
      <c r="Q1999" s="146"/>
      <c r="R1999" s="140" t="str">
        <f t="shared" si="313"/>
        <v>0</v>
      </c>
      <c r="S1999" s="140" t="str">
        <f t="shared" si="314"/>
        <v>0</v>
      </c>
      <c r="T1999" s="144"/>
      <c r="U1999" s="106"/>
      <c r="V1999" s="142">
        <f t="shared" si="315"/>
        <v>0</v>
      </c>
      <c r="W1999" s="142">
        <f t="shared" si="316"/>
        <v>0</v>
      </c>
      <c r="X1999" s="108">
        <f t="shared" si="317"/>
        <v>0</v>
      </c>
      <c r="Y1999" s="108">
        <f t="shared" si="318"/>
        <v>0</v>
      </c>
      <c r="Z1999" s="108">
        <f t="shared" si="319"/>
        <v>0</v>
      </c>
      <c r="AA1999" s="151"/>
      <c r="AB1999" s="47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</row>
    <row r="2000" s="4" customFormat="1" ht="19" customHeight="1" spans="1:67">
      <c r="A2000" s="94">
        <f t="shared" si="310"/>
        <v>1999</v>
      </c>
      <c r="B2000" s="95"/>
      <c r="C2000" s="69"/>
      <c r="D2000" s="16"/>
      <c r="E2000" s="69"/>
      <c r="F2000" s="128"/>
      <c r="G2000" s="124" t="e">
        <f>VLOOKUP(F2000,[2]零件成本10.26!$B$2:$C$7802,2,0)</f>
        <v>#N/A</v>
      </c>
      <c r="H2000" s="16"/>
      <c r="I2000" s="128" t="str">
        <f t="shared" si="311"/>
        <v/>
      </c>
      <c r="J2000" s="16"/>
      <c r="K2000" s="128"/>
      <c r="L2000" s="16"/>
      <c r="M2000" s="69"/>
      <c r="N2000" s="69"/>
      <c r="O2000" s="69"/>
      <c r="P2000" s="100">
        <f t="shared" si="312"/>
        <v>0</v>
      </c>
      <c r="Q2000" s="146"/>
      <c r="R2000" s="140" t="str">
        <f t="shared" si="313"/>
        <v>0</v>
      </c>
      <c r="S2000" s="140" t="str">
        <f t="shared" si="314"/>
        <v>0</v>
      </c>
      <c r="T2000" s="144"/>
      <c r="U2000" s="106"/>
      <c r="V2000" s="142">
        <f t="shared" si="315"/>
        <v>0</v>
      </c>
      <c r="W2000" s="142">
        <f t="shared" si="316"/>
        <v>0</v>
      </c>
      <c r="X2000" s="108">
        <f t="shared" si="317"/>
        <v>0</v>
      </c>
      <c r="Y2000" s="108">
        <f t="shared" si="318"/>
        <v>0</v>
      </c>
      <c r="Z2000" s="108">
        <f t="shared" si="319"/>
        <v>0</v>
      </c>
      <c r="AA2000" s="151"/>
      <c r="AB2000" s="47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</row>
    <row r="2001" s="4" customFormat="1" ht="19" customHeight="1" spans="1:67">
      <c r="A2001" s="94">
        <f t="shared" si="310"/>
        <v>2000</v>
      </c>
      <c r="B2001" s="95"/>
      <c r="C2001" s="69"/>
      <c r="D2001" s="16"/>
      <c r="E2001" s="69"/>
      <c r="F2001" s="128"/>
      <c r="G2001" s="124" t="e">
        <f>VLOOKUP(F2001,[2]零件成本10.26!$B$2:$C$7802,2,0)</f>
        <v>#N/A</v>
      </c>
      <c r="H2001" s="16"/>
      <c r="I2001" s="128" t="str">
        <f t="shared" si="311"/>
        <v/>
      </c>
      <c r="J2001" s="16"/>
      <c r="K2001" s="128"/>
      <c r="L2001" s="16"/>
      <c r="M2001" s="69"/>
      <c r="N2001" s="69"/>
      <c r="O2001" s="69"/>
      <c r="P2001" s="100">
        <f t="shared" si="312"/>
        <v>0</v>
      </c>
      <c r="Q2001" s="146"/>
      <c r="R2001" s="140" t="str">
        <f t="shared" si="313"/>
        <v>0</v>
      </c>
      <c r="S2001" s="140" t="str">
        <f t="shared" si="314"/>
        <v>0</v>
      </c>
      <c r="T2001" s="144"/>
      <c r="U2001" s="106"/>
      <c r="V2001" s="142">
        <f t="shared" si="315"/>
        <v>0</v>
      </c>
      <c r="W2001" s="142">
        <f t="shared" si="316"/>
        <v>0</v>
      </c>
      <c r="X2001" s="108">
        <f t="shared" si="317"/>
        <v>0</v>
      </c>
      <c r="Y2001" s="108">
        <f t="shared" si="318"/>
        <v>0</v>
      </c>
      <c r="Z2001" s="108">
        <f t="shared" si="319"/>
        <v>0</v>
      </c>
      <c r="AA2001" s="151"/>
      <c r="AB2001" s="47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</row>
    <row r="2002" s="4" customFormat="1" ht="19" customHeight="1" spans="1:67">
      <c r="A2002" s="94">
        <f t="shared" si="310"/>
        <v>2001</v>
      </c>
      <c r="B2002" s="95"/>
      <c r="C2002" s="69"/>
      <c r="D2002" s="16"/>
      <c r="E2002" s="69"/>
      <c r="F2002" s="128"/>
      <c r="G2002" s="124" t="e">
        <f>VLOOKUP(F2002,[2]零件成本10.26!$B$2:$C$7802,2,0)</f>
        <v>#N/A</v>
      </c>
      <c r="H2002" s="16"/>
      <c r="I2002" s="128" t="str">
        <f t="shared" si="311"/>
        <v/>
      </c>
      <c r="J2002" s="16"/>
      <c r="K2002" s="128"/>
      <c r="L2002" s="16"/>
      <c r="M2002" s="69"/>
      <c r="N2002" s="69"/>
      <c r="O2002" s="69"/>
      <c r="P2002" s="100">
        <f t="shared" si="312"/>
        <v>0</v>
      </c>
      <c r="Q2002" s="146"/>
      <c r="R2002" s="140" t="str">
        <f t="shared" si="313"/>
        <v>0</v>
      </c>
      <c r="S2002" s="140" t="str">
        <f t="shared" si="314"/>
        <v>0</v>
      </c>
      <c r="T2002" s="144"/>
      <c r="U2002" s="106"/>
      <c r="V2002" s="142">
        <f t="shared" si="315"/>
        <v>0</v>
      </c>
      <c r="W2002" s="142">
        <f t="shared" si="316"/>
        <v>0</v>
      </c>
      <c r="X2002" s="108">
        <f t="shared" si="317"/>
        <v>0</v>
      </c>
      <c r="Y2002" s="108">
        <f t="shared" si="318"/>
        <v>0</v>
      </c>
      <c r="Z2002" s="108">
        <f t="shared" si="319"/>
        <v>0</v>
      </c>
      <c r="AA2002" s="151"/>
      <c r="AB2002" s="47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</row>
    <row r="2003" s="4" customFormat="1" ht="19" customHeight="1" spans="1:67">
      <c r="A2003" s="94">
        <f t="shared" si="310"/>
        <v>2002</v>
      </c>
      <c r="B2003" s="95"/>
      <c r="C2003" s="69"/>
      <c r="D2003" s="16"/>
      <c r="E2003" s="69"/>
      <c r="F2003" s="128"/>
      <c r="G2003" s="124" t="e">
        <f>VLOOKUP(F2003,[2]零件成本10.26!$B$2:$C$7802,2,0)</f>
        <v>#N/A</v>
      </c>
      <c r="H2003" s="16"/>
      <c r="I2003" s="128" t="str">
        <f t="shared" si="311"/>
        <v/>
      </c>
      <c r="J2003" s="16"/>
      <c r="K2003" s="128"/>
      <c r="L2003" s="16"/>
      <c r="M2003" s="69"/>
      <c r="N2003" s="69"/>
      <c r="O2003" s="69"/>
      <c r="P2003" s="100">
        <f t="shared" si="312"/>
        <v>0</v>
      </c>
      <c r="Q2003" s="146"/>
      <c r="R2003" s="140" t="str">
        <f t="shared" si="313"/>
        <v>0</v>
      </c>
      <c r="S2003" s="140" t="str">
        <f t="shared" si="314"/>
        <v>0</v>
      </c>
      <c r="T2003" s="144"/>
      <c r="U2003" s="106"/>
      <c r="V2003" s="142">
        <f t="shared" si="315"/>
        <v>0</v>
      </c>
      <c r="W2003" s="142">
        <f t="shared" si="316"/>
        <v>0</v>
      </c>
      <c r="X2003" s="108">
        <f t="shared" si="317"/>
        <v>0</v>
      </c>
      <c r="Y2003" s="108">
        <f t="shared" si="318"/>
        <v>0</v>
      </c>
      <c r="Z2003" s="108">
        <f t="shared" si="319"/>
        <v>0</v>
      </c>
      <c r="AA2003" s="151"/>
      <c r="AB2003" s="47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</row>
    <row r="2004" s="4" customFormat="1" ht="19" customHeight="1" spans="1:67">
      <c r="A2004" s="94">
        <f t="shared" si="310"/>
        <v>2003</v>
      </c>
      <c r="B2004" s="95"/>
      <c r="C2004" s="69"/>
      <c r="D2004" s="16"/>
      <c r="E2004" s="69"/>
      <c r="F2004" s="128"/>
      <c r="G2004" s="124" t="e">
        <f>VLOOKUP(F2004,[2]零件成本10.26!$B$2:$C$7802,2,0)</f>
        <v>#N/A</v>
      </c>
      <c r="H2004" s="16"/>
      <c r="I2004" s="128" t="str">
        <f t="shared" si="311"/>
        <v/>
      </c>
      <c r="J2004" s="16"/>
      <c r="K2004" s="128"/>
      <c r="L2004" s="16"/>
      <c r="M2004" s="69"/>
      <c r="N2004" s="69"/>
      <c r="O2004" s="69"/>
      <c r="P2004" s="100">
        <f t="shared" si="312"/>
        <v>0</v>
      </c>
      <c r="Q2004" s="146"/>
      <c r="R2004" s="140" t="str">
        <f t="shared" si="313"/>
        <v>0</v>
      </c>
      <c r="S2004" s="140" t="str">
        <f t="shared" si="314"/>
        <v>0</v>
      </c>
      <c r="T2004" s="144"/>
      <c r="U2004" s="106"/>
      <c r="V2004" s="142">
        <f t="shared" si="315"/>
        <v>0</v>
      </c>
      <c r="W2004" s="142">
        <f t="shared" si="316"/>
        <v>0</v>
      </c>
      <c r="X2004" s="108">
        <f t="shared" si="317"/>
        <v>0</v>
      </c>
      <c r="Y2004" s="108">
        <f t="shared" si="318"/>
        <v>0</v>
      </c>
      <c r="Z2004" s="108">
        <f t="shared" si="319"/>
        <v>0</v>
      </c>
      <c r="AA2004" s="151"/>
      <c r="AB2004" s="47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</row>
    <row r="2005" s="4" customFormat="1" ht="19" customHeight="1" spans="1:67">
      <c r="A2005" s="94">
        <f t="shared" si="310"/>
        <v>2004</v>
      </c>
      <c r="B2005" s="95"/>
      <c r="C2005" s="69"/>
      <c r="D2005" s="16"/>
      <c r="E2005" s="69"/>
      <c r="F2005" s="128"/>
      <c r="G2005" s="124" t="e">
        <f>VLOOKUP(F2005,[2]零件成本10.26!$B$2:$C$7802,2,0)</f>
        <v>#N/A</v>
      </c>
      <c r="H2005" s="16"/>
      <c r="I2005" s="128" t="str">
        <f t="shared" si="311"/>
        <v/>
      </c>
      <c r="J2005" s="16"/>
      <c r="K2005" s="128"/>
      <c r="L2005" s="16"/>
      <c r="M2005" s="69"/>
      <c r="N2005" s="69"/>
      <c r="O2005" s="69"/>
      <c r="P2005" s="100">
        <f t="shared" si="312"/>
        <v>0</v>
      </c>
      <c r="Q2005" s="146"/>
      <c r="R2005" s="140" t="str">
        <f t="shared" si="313"/>
        <v>0</v>
      </c>
      <c r="S2005" s="140" t="str">
        <f t="shared" si="314"/>
        <v>0</v>
      </c>
      <c r="T2005" s="144"/>
      <c r="U2005" s="106"/>
      <c r="V2005" s="142">
        <f t="shared" si="315"/>
        <v>0</v>
      </c>
      <c r="W2005" s="142">
        <f t="shared" si="316"/>
        <v>0</v>
      </c>
      <c r="X2005" s="108">
        <f t="shared" si="317"/>
        <v>0</v>
      </c>
      <c r="Y2005" s="108">
        <f t="shared" si="318"/>
        <v>0</v>
      </c>
      <c r="Z2005" s="108">
        <f t="shared" si="319"/>
        <v>0</v>
      </c>
      <c r="AA2005" s="151"/>
      <c r="AB2005" s="47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  <c r="AQ2005" s="2"/>
      <c r="AR2005" s="2"/>
      <c r="AS2005" s="2"/>
      <c r="AT2005" s="2"/>
      <c r="AU2005" s="2"/>
      <c r="AV2005" s="2"/>
      <c r="AW2005" s="2"/>
      <c r="AX2005" s="2"/>
      <c r="AY2005" s="2"/>
      <c r="AZ2005" s="2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</row>
    <row r="2006" s="4" customFormat="1" ht="19" customHeight="1" spans="1:67">
      <c r="A2006" s="94">
        <f t="shared" si="310"/>
        <v>2005</v>
      </c>
      <c r="B2006" s="95"/>
      <c r="C2006" s="69"/>
      <c r="D2006" s="16"/>
      <c r="E2006" s="69"/>
      <c r="F2006" s="128"/>
      <c r="G2006" s="124" t="e">
        <f>VLOOKUP(F2006,[2]零件成本10.26!$B$2:$C$7802,2,0)</f>
        <v>#N/A</v>
      </c>
      <c r="H2006" s="16"/>
      <c r="I2006" s="128" t="str">
        <f t="shared" si="311"/>
        <v/>
      </c>
      <c r="J2006" s="16"/>
      <c r="K2006" s="128"/>
      <c r="L2006" s="16"/>
      <c r="M2006" s="69"/>
      <c r="N2006" s="69"/>
      <c r="O2006" s="69"/>
      <c r="P2006" s="100">
        <f t="shared" si="312"/>
        <v>0</v>
      </c>
      <c r="Q2006" s="146"/>
      <c r="R2006" s="140" t="str">
        <f t="shared" si="313"/>
        <v>0</v>
      </c>
      <c r="S2006" s="140" t="str">
        <f t="shared" si="314"/>
        <v>0</v>
      </c>
      <c r="T2006" s="144"/>
      <c r="U2006" s="106"/>
      <c r="V2006" s="142">
        <f t="shared" si="315"/>
        <v>0</v>
      </c>
      <c r="W2006" s="142">
        <f t="shared" si="316"/>
        <v>0</v>
      </c>
      <c r="X2006" s="108">
        <f t="shared" si="317"/>
        <v>0</v>
      </c>
      <c r="Y2006" s="108">
        <f t="shared" si="318"/>
        <v>0</v>
      </c>
      <c r="Z2006" s="108">
        <f t="shared" si="319"/>
        <v>0</v>
      </c>
      <c r="AA2006" s="151"/>
      <c r="AB2006" s="47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  <c r="AQ2006" s="2"/>
      <c r="AR2006" s="2"/>
      <c r="AS2006" s="2"/>
      <c r="AT2006" s="2"/>
      <c r="AU2006" s="2"/>
      <c r="AV2006" s="2"/>
      <c r="AW2006" s="2"/>
      <c r="AX2006" s="2"/>
      <c r="AY2006" s="2"/>
      <c r="AZ2006" s="2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</row>
    <row r="2007" s="4" customFormat="1" ht="19" customHeight="1" spans="1:67">
      <c r="A2007" s="94">
        <f t="shared" si="310"/>
        <v>2006</v>
      </c>
      <c r="B2007" s="95"/>
      <c r="C2007" s="69"/>
      <c r="D2007" s="16"/>
      <c r="E2007" s="69"/>
      <c r="F2007" s="128"/>
      <c r="G2007" s="124" t="e">
        <f>VLOOKUP(F2007,[2]零件成本10.26!$B$2:$C$7802,2,0)</f>
        <v>#N/A</v>
      </c>
      <c r="H2007" s="16"/>
      <c r="I2007" s="128" t="str">
        <f t="shared" si="311"/>
        <v/>
      </c>
      <c r="J2007" s="16"/>
      <c r="K2007" s="128"/>
      <c r="L2007" s="16"/>
      <c r="M2007" s="69"/>
      <c r="N2007" s="69"/>
      <c r="O2007" s="69"/>
      <c r="P2007" s="100">
        <f t="shared" si="312"/>
        <v>0</v>
      </c>
      <c r="Q2007" s="146"/>
      <c r="R2007" s="140" t="str">
        <f t="shared" si="313"/>
        <v>0</v>
      </c>
      <c r="S2007" s="140" t="str">
        <f t="shared" si="314"/>
        <v>0</v>
      </c>
      <c r="T2007" s="144"/>
      <c r="U2007" s="106"/>
      <c r="V2007" s="142">
        <f t="shared" si="315"/>
        <v>0</v>
      </c>
      <c r="W2007" s="142">
        <f t="shared" si="316"/>
        <v>0</v>
      </c>
      <c r="X2007" s="108">
        <f t="shared" si="317"/>
        <v>0</v>
      </c>
      <c r="Y2007" s="108">
        <f t="shared" si="318"/>
        <v>0</v>
      </c>
      <c r="Z2007" s="108">
        <f t="shared" si="319"/>
        <v>0</v>
      </c>
      <c r="AA2007" s="151"/>
      <c r="AB2007" s="47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  <c r="AQ2007" s="2"/>
      <c r="AR2007" s="2"/>
      <c r="AS2007" s="2"/>
      <c r="AT2007" s="2"/>
      <c r="AU2007" s="2"/>
      <c r="AV2007" s="2"/>
      <c r="AW2007" s="2"/>
      <c r="AX2007" s="2"/>
      <c r="AY2007" s="2"/>
      <c r="AZ2007" s="2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</row>
    <row r="2008" s="4" customFormat="1" ht="19" customHeight="1" spans="1:67">
      <c r="A2008" s="94">
        <f t="shared" si="310"/>
        <v>2007</v>
      </c>
      <c r="B2008" s="95"/>
      <c r="C2008" s="69"/>
      <c r="D2008" s="16"/>
      <c r="E2008" s="69"/>
      <c r="F2008" s="128"/>
      <c r="G2008" s="124" t="e">
        <f>VLOOKUP(F2008,[2]零件成本10.26!$B$2:$C$7802,2,0)</f>
        <v>#N/A</v>
      </c>
      <c r="H2008" s="16"/>
      <c r="I2008" s="128" t="str">
        <f t="shared" si="311"/>
        <v/>
      </c>
      <c r="J2008" s="16"/>
      <c r="K2008" s="128"/>
      <c r="L2008" s="16"/>
      <c r="M2008" s="69"/>
      <c r="N2008" s="69"/>
      <c r="O2008" s="69"/>
      <c r="P2008" s="100">
        <f t="shared" si="312"/>
        <v>0</v>
      </c>
      <c r="Q2008" s="146"/>
      <c r="R2008" s="140" t="str">
        <f t="shared" si="313"/>
        <v>0</v>
      </c>
      <c r="S2008" s="140" t="str">
        <f t="shared" si="314"/>
        <v>0</v>
      </c>
      <c r="T2008" s="144"/>
      <c r="U2008" s="106"/>
      <c r="V2008" s="142">
        <f t="shared" si="315"/>
        <v>0</v>
      </c>
      <c r="W2008" s="142">
        <f t="shared" si="316"/>
        <v>0</v>
      </c>
      <c r="X2008" s="108">
        <f t="shared" si="317"/>
        <v>0</v>
      </c>
      <c r="Y2008" s="108">
        <f t="shared" si="318"/>
        <v>0</v>
      </c>
      <c r="Z2008" s="108">
        <f t="shared" si="319"/>
        <v>0</v>
      </c>
      <c r="AA2008" s="151"/>
      <c r="AB2008" s="47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  <c r="AQ2008" s="2"/>
      <c r="AR2008" s="2"/>
      <c r="AS2008" s="2"/>
      <c r="AT2008" s="2"/>
      <c r="AU2008" s="2"/>
      <c r="AV2008" s="2"/>
      <c r="AW2008" s="2"/>
      <c r="AX2008" s="2"/>
      <c r="AY2008" s="2"/>
      <c r="AZ2008" s="2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</row>
    <row r="2009" s="4" customFormat="1" ht="19" customHeight="1" spans="1:67">
      <c r="A2009" s="94">
        <f t="shared" si="310"/>
        <v>2008</v>
      </c>
      <c r="B2009" s="95"/>
      <c r="C2009" s="69"/>
      <c r="D2009" s="16"/>
      <c r="E2009" s="69"/>
      <c r="F2009" s="128"/>
      <c r="G2009" s="124" t="e">
        <f>VLOOKUP(F2009,[2]零件成本10.26!$B$2:$C$7802,2,0)</f>
        <v>#N/A</v>
      </c>
      <c r="H2009" s="16"/>
      <c r="I2009" s="128" t="str">
        <f t="shared" si="311"/>
        <v/>
      </c>
      <c r="J2009" s="16"/>
      <c r="K2009" s="128"/>
      <c r="L2009" s="16"/>
      <c r="M2009" s="69"/>
      <c r="N2009" s="69"/>
      <c r="O2009" s="69"/>
      <c r="P2009" s="100">
        <f t="shared" si="312"/>
        <v>0</v>
      </c>
      <c r="Q2009" s="146"/>
      <c r="R2009" s="140" t="str">
        <f t="shared" si="313"/>
        <v>0</v>
      </c>
      <c r="S2009" s="140" t="str">
        <f t="shared" si="314"/>
        <v>0</v>
      </c>
      <c r="T2009" s="144"/>
      <c r="U2009" s="106"/>
      <c r="V2009" s="142">
        <f t="shared" si="315"/>
        <v>0</v>
      </c>
      <c r="W2009" s="142">
        <f t="shared" si="316"/>
        <v>0</v>
      </c>
      <c r="X2009" s="108">
        <f t="shared" si="317"/>
        <v>0</v>
      </c>
      <c r="Y2009" s="108">
        <f t="shared" si="318"/>
        <v>0</v>
      </c>
      <c r="Z2009" s="108">
        <f t="shared" si="319"/>
        <v>0</v>
      </c>
      <c r="AA2009" s="151"/>
      <c r="AB2009" s="47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  <c r="AQ2009" s="2"/>
      <c r="AR2009" s="2"/>
      <c r="AS2009" s="2"/>
      <c r="AT2009" s="2"/>
      <c r="AU2009" s="2"/>
      <c r="AV2009" s="2"/>
      <c r="AW2009" s="2"/>
      <c r="AX2009" s="2"/>
      <c r="AY2009" s="2"/>
      <c r="AZ2009" s="2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</row>
    <row r="2010" s="4" customFormat="1" ht="19" customHeight="1" spans="1:67">
      <c r="A2010" s="94">
        <f t="shared" si="310"/>
        <v>2009</v>
      </c>
      <c r="B2010" s="95"/>
      <c r="C2010" s="69"/>
      <c r="D2010" s="16"/>
      <c r="E2010" s="69"/>
      <c r="F2010" s="128"/>
      <c r="G2010" s="124" t="e">
        <f>VLOOKUP(F2010,[2]零件成本10.26!$B$2:$C$7802,2,0)</f>
        <v>#N/A</v>
      </c>
      <c r="H2010" s="16"/>
      <c r="I2010" s="128" t="str">
        <f t="shared" si="311"/>
        <v/>
      </c>
      <c r="J2010" s="16"/>
      <c r="K2010" s="128"/>
      <c r="L2010" s="16"/>
      <c r="M2010" s="69"/>
      <c r="N2010" s="69"/>
      <c r="O2010" s="69"/>
      <c r="P2010" s="100">
        <f t="shared" si="312"/>
        <v>0</v>
      </c>
      <c r="Q2010" s="146"/>
      <c r="R2010" s="140" t="str">
        <f t="shared" si="313"/>
        <v>0</v>
      </c>
      <c r="S2010" s="140" t="str">
        <f t="shared" si="314"/>
        <v>0</v>
      </c>
      <c r="T2010" s="144"/>
      <c r="U2010" s="106"/>
      <c r="V2010" s="142">
        <f t="shared" si="315"/>
        <v>0</v>
      </c>
      <c r="W2010" s="142">
        <f t="shared" si="316"/>
        <v>0</v>
      </c>
      <c r="X2010" s="108">
        <f t="shared" si="317"/>
        <v>0</v>
      </c>
      <c r="Y2010" s="108">
        <f t="shared" si="318"/>
        <v>0</v>
      </c>
      <c r="Z2010" s="108">
        <f t="shared" si="319"/>
        <v>0</v>
      </c>
      <c r="AA2010" s="151"/>
      <c r="AB2010" s="47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  <c r="AQ2010" s="2"/>
      <c r="AR2010" s="2"/>
      <c r="AS2010" s="2"/>
      <c r="AT2010" s="2"/>
      <c r="AU2010" s="2"/>
      <c r="AV2010" s="2"/>
      <c r="AW2010" s="2"/>
      <c r="AX2010" s="2"/>
      <c r="AY2010" s="2"/>
      <c r="AZ2010" s="2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</row>
    <row r="2011" s="4" customFormat="1" ht="19" customHeight="1" spans="1:67">
      <c r="A2011" s="94">
        <f t="shared" si="310"/>
        <v>2010</v>
      </c>
      <c r="B2011" s="95"/>
      <c r="C2011" s="69"/>
      <c r="D2011" s="16"/>
      <c r="E2011" s="69"/>
      <c r="F2011" s="128"/>
      <c r="G2011" s="124" t="e">
        <f>VLOOKUP(F2011,[2]零件成本10.26!$B$2:$C$7802,2,0)</f>
        <v>#N/A</v>
      </c>
      <c r="H2011" s="16"/>
      <c r="I2011" s="128" t="str">
        <f t="shared" si="311"/>
        <v/>
      </c>
      <c r="J2011" s="16"/>
      <c r="K2011" s="128"/>
      <c r="L2011" s="16"/>
      <c r="M2011" s="69"/>
      <c r="N2011" s="69"/>
      <c r="O2011" s="69"/>
      <c r="P2011" s="100">
        <f t="shared" si="312"/>
        <v>0</v>
      </c>
      <c r="Q2011" s="146"/>
      <c r="R2011" s="140" t="str">
        <f t="shared" si="313"/>
        <v>0</v>
      </c>
      <c r="S2011" s="140" t="str">
        <f t="shared" si="314"/>
        <v>0</v>
      </c>
      <c r="T2011" s="144"/>
      <c r="U2011" s="106"/>
      <c r="V2011" s="142">
        <f t="shared" si="315"/>
        <v>0</v>
      </c>
      <c r="W2011" s="142">
        <f t="shared" si="316"/>
        <v>0</v>
      </c>
      <c r="X2011" s="108">
        <f t="shared" si="317"/>
        <v>0</v>
      </c>
      <c r="Y2011" s="108">
        <f t="shared" si="318"/>
        <v>0</v>
      </c>
      <c r="Z2011" s="108">
        <f t="shared" si="319"/>
        <v>0</v>
      </c>
      <c r="AA2011" s="151"/>
      <c r="AB2011" s="47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  <c r="AQ2011" s="2"/>
      <c r="AR2011" s="2"/>
      <c r="AS2011" s="2"/>
      <c r="AT2011" s="2"/>
      <c r="AU2011" s="2"/>
      <c r="AV2011" s="2"/>
      <c r="AW2011" s="2"/>
      <c r="AX2011" s="2"/>
      <c r="AY2011" s="2"/>
      <c r="AZ2011" s="2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</row>
    <row r="2012" s="4" customFormat="1" ht="19" customHeight="1" spans="1:67">
      <c r="A2012" s="94">
        <f t="shared" si="310"/>
        <v>2011</v>
      </c>
      <c r="B2012" s="95"/>
      <c r="C2012" s="69"/>
      <c r="D2012" s="16"/>
      <c r="E2012" s="69"/>
      <c r="F2012" s="128"/>
      <c r="G2012" s="124" t="e">
        <f>VLOOKUP(F2012,[2]零件成本10.26!$B$2:$C$7802,2,0)</f>
        <v>#N/A</v>
      </c>
      <c r="H2012" s="16"/>
      <c r="I2012" s="128" t="str">
        <f t="shared" si="311"/>
        <v/>
      </c>
      <c r="J2012" s="16"/>
      <c r="K2012" s="128"/>
      <c r="L2012" s="16"/>
      <c r="M2012" s="69"/>
      <c r="N2012" s="69"/>
      <c r="O2012" s="69"/>
      <c r="P2012" s="100">
        <f t="shared" si="312"/>
        <v>0</v>
      </c>
      <c r="Q2012" s="146"/>
      <c r="R2012" s="140" t="str">
        <f t="shared" si="313"/>
        <v>0</v>
      </c>
      <c r="S2012" s="140" t="str">
        <f t="shared" si="314"/>
        <v>0</v>
      </c>
      <c r="T2012" s="144"/>
      <c r="U2012" s="106"/>
      <c r="V2012" s="142">
        <f t="shared" si="315"/>
        <v>0</v>
      </c>
      <c r="W2012" s="142">
        <f t="shared" si="316"/>
        <v>0</v>
      </c>
      <c r="X2012" s="108">
        <f t="shared" si="317"/>
        <v>0</v>
      </c>
      <c r="Y2012" s="108">
        <f t="shared" si="318"/>
        <v>0</v>
      </c>
      <c r="Z2012" s="108">
        <f t="shared" si="319"/>
        <v>0</v>
      </c>
      <c r="AA2012" s="151"/>
      <c r="AB2012" s="47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  <c r="AQ2012" s="2"/>
      <c r="AR2012" s="2"/>
      <c r="AS2012" s="2"/>
      <c r="AT2012" s="2"/>
      <c r="AU2012" s="2"/>
      <c r="AV2012" s="2"/>
      <c r="AW2012" s="2"/>
      <c r="AX2012" s="2"/>
      <c r="AY2012" s="2"/>
      <c r="AZ2012" s="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</row>
    <row r="2013" s="4" customFormat="1" ht="19" customHeight="1" spans="1:67">
      <c r="A2013" s="94">
        <f t="shared" si="310"/>
        <v>2012</v>
      </c>
      <c r="B2013" s="95"/>
      <c r="C2013" s="69"/>
      <c r="D2013" s="16"/>
      <c r="E2013" s="69"/>
      <c r="F2013" s="128"/>
      <c r="G2013" s="124" t="e">
        <f>VLOOKUP(F2013,[2]零件成本10.26!$B$2:$C$7802,2,0)</f>
        <v>#N/A</v>
      </c>
      <c r="H2013" s="16"/>
      <c r="I2013" s="128" t="str">
        <f t="shared" si="311"/>
        <v/>
      </c>
      <c r="J2013" s="16"/>
      <c r="K2013" s="128"/>
      <c r="L2013" s="16"/>
      <c r="M2013" s="69"/>
      <c r="N2013" s="69"/>
      <c r="O2013" s="69"/>
      <c r="P2013" s="100">
        <f t="shared" si="312"/>
        <v>0</v>
      </c>
      <c r="Q2013" s="146"/>
      <c r="R2013" s="140" t="str">
        <f t="shared" si="313"/>
        <v>0</v>
      </c>
      <c r="S2013" s="140" t="str">
        <f t="shared" si="314"/>
        <v>0</v>
      </c>
      <c r="T2013" s="144"/>
      <c r="U2013" s="106"/>
      <c r="V2013" s="142">
        <f t="shared" si="315"/>
        <v>0</v>
      </c>
      <c r="W2013" s="142">
        <f t="shared" si="316"/>
        <v>0</v>
      </c>
      <c r="X2013" s="108">
        <f t="shared" si="317"/>
        <v>0</v>
      </c>
      <c r="Y2013" s="108">
        <f t="shared" si="318"/>
        <v>0</v>
      </c>
      <c r="Z2013" s="108">
        <f t="shared" si="319"/>
        <v>0</v>
      </c>
      <c r="AA2013" s="151"/>
      <c r="AB2013" s="47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  <c r="AQ2013" s="2"/>
      <c r="AR2013" s="2"/>
      <c r="AS2013" s="2"/>
      <c r="AT2013" s="2"/>
      <c r="AU2013" s="2"/>
      <c r="AV2013" s="2"/>
      <c r="AW2013" s="2"/>
      <c r="AX2013" s="2"/>
      <c r="AY2013" s="2"/>
      <c r="AZ2013" s="2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</row>
    <row r="2014" s="4" customFormat="1" ht="19" customHeight="1" spans="1:67">
      <c r="A2014" s="94">
        <f t="shared" si="310"/>
        <v>2013</v>
      </c>
      <c r="B2014" s="95"/>
      <c r="C2014" s="69"/>
      <c r="D2014" s="16"/>
      <c r="E2014" s="69"/>
      <c r="F2014" s="128"/>
      <c r="G2014" s="124" t="e">
        <f>VLOOKUP(F2014,[2]零件成本10.26!$B$2:$C$7802,2,0)</f>
        <v>#N/A</v>
      </c>
      <c r="H2014" s="16"/>
      <c r="I2014" s="128" t="str">
        <f t="shared" si="311"/>
        <v/>
      </c>
      <c r="J2014" s="16"/>
      <c r="K2014" s="128"/>
      <c r="L2014" s="16"/>
      <c r="M2014" s="69"/>
      <c r="N2014" s="69"/>
      <c r="O2014" s="69"/>
      <c r="P2014" s="100">
        <f t="shared" si="312"/>
        <v>0</v>
      </c>
      <c r="Q2014" s="146"/>
      <c r="R2014" s="140" t="str">
        <f t="shared" si="313"/>
        <v>0</v>
      </c>
      <c r="S2014" s="140" t="str">
        <f t="shared" si="314"/>
        <v>0</v>
      </c>
      <c r="T2014" s="144"/>
      <c r="U2014" s="106"/>
      <c r="V2014" s="142">
        <f t="shared" si="315"/>
        <v>0</v>
      </c>
      <c r="W2014" s="142">
        <f t="shared" si="316"/>
        <v>0</v>
      </c>
      <c r="X2014" s="108">
        <f t="shared" si="317"/>
        <v>0</v>
      </c>
      <c r="Y2014" s="108">
        <f t="shared" si="318"/>
        <v>0</v>
      </c>
      <c r="Z2014" s="108">
        <f t="shared" si="319"/>
        <v>0</v>
      </c>
      <c r="AA2014" s="151"/>
      <c r="AB2014" s="47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  <c r="AQ2014" s="2"/>
      <c r="AR2014" s="2"/>
      <c r="AS2014" s="2"/>
      <c r="AT2014" s="2"/>
      <c r="AU2014" s="2"/>
      <c r="AV2014" s="2"/>
      <c r="AW2014" s="2"/>
      <c r="AX2014" s="2"/>
      <c r="AY2014" s="2"/>
      <c r="AZ2014" s="2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</row>
    <row r="2015" s="4" customFormat="1" ht="19" customHeight="1" spans="1:67">
      <c r="A2015" s="94">
        <f t="shared" si="310"/>
        <v>2014</v>
      </c>
      <c r="B2015" s="95"/>
      <c r="C2015" s="69"/>
      <c r="D2015" s="16"/>
      <c r="E2015" s="69"/>
      <c r="F2015" s="128"/>
      <c r="G2015" s="124" t="e">
        <f>VLOOKUP(F2015,[2]零件成本10.26!$B$2:$C$7802,2,0)</f>
        <v>#N/A</v>
      </c>
      <c r="H2015" s="16"/>
      <c r="I2015" s="128" t="str">
        <f t="shared" si="311"/>
        <v/>
      </c>
      <c r="J2015" s="16"/>
      <c r="K2015" s="128"/>
      <c r="L2015" s="16"/>
      <c r="M2015" s="69"/>
      <c r="N2015" s="69"/>
      <c r="O2015" s="69"/>
      <c r="P2015" s="100">
        <f t="shared" si="312"/>
        <v>0</v>
      </c>
      <c r="Q2015" s="146"/>
      <c r="R2015" s="140" t="str">
        <f t="shared" si="313"/>
        <v>0</v>
      </c>
      <c r="S2015" s="140" t="str">
        <f t="shared" si="314"/>
        <v>0</v>
      </c>
      <c r="T2015" s="144"/>
      <c r="U2015" s="106"/>
      <c r="V2015" s="142">
        <f t="shared" si="315"/>
        <v>0</v>
      </c>
      <c r="W2015" s="142">
        <f t="shared" si="316"/>
        <v>0</v>
      </c>
      <c r="X2015" s="108">
        <f t="shared" si="317"/>
        <v>0</v>
      </c>
      <c r="Y2015" s="108">
        <f t="shared" si="318"/>
        <v>0</v>
      </c>
      <c r="Z2015" s="108">
        <f t="shared" si="319"/>
        <v>0</v>
      </c>
      <c r="AA2015" s="151"/>
      <c r="AB2015" s="47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  <c r="AQ2015" s="2"/>
      <c r="AR2015" s="2"/>
      <c r="AS2015" s="2"/>
      <c r="AT2015" s="2"/>
      <c r="AU2015" s="2"/>
      <c r="AV2015" s="2"/>
      <c r="AW2015" s="2"/>
      <c r="AX2015" s="2"/>
      <c r="AY2015" s="2"/>
      <c r="AZ2015" s="2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</row>
    <row r="2016" s="4" customFormat="1" ht="19" customHeight="1" spans="1:67">
      <c r="A2016" s="94">
        <f t="shared" si="310"/>
        <v>2015</v>
      </c>
      <c r="B2016" s="95"/>
      <c r="C2016" s="69"/>
      <c r="D2016" s="16"/>
      <c r="E2016" s="69"/>
      <c r="F2016" s="128"/>
      <c r="G2016" s="124" t="e">
        <f>VLOOKUP(F2016,[2]零件成本10.26!$B$2:$C$7802,2,0)</f>
        <v>#N/A</v>
      </c>
      <c r="H2016" s="16"/>
      <c r="I2016" s="128" t="str">
        <f t="shared" si="311"/>
        <v/>
      </c>
      <c r="J2016" s="16"/>
      <c r="K2016" s="128"/>
      <c r="L2016" s="16"/>
      <c r="M2016" s="69"/>
      <c r="N2016" s="69"/>
      <c r="O2016" s="69"/>
      <c r="P2016" s="100">
        <f t="shared" si="312"/>
        <v>0</v>
      </c>
      <c r="Q2016" s="146"/>
      <c r="R2016" s="140" t="str">
        <f t="shared" si="313"/>
        <v>0</v>
      </c>
      <c r="S2016" s="140" t="str">
        <f t="shared" si="314"/>
        <v>0</v>
      </c>
      <c r="T2016" s="144"/>
      <c r="U2016" s="106"/>
      <c r="V2016" s="142">
        <f t="shared" si="315"/>
        <v>0</v>
      </c>
      <c r="W2016" s="142">
        <f t="shared" si="316"/>
        <v>0</v>
      </c>
      <c r="X2016" s="108">
        <f t="shared" si="317"/>
        <v>0</v>
      </c>
      <c r="Y2016" s="108">
        <f t="shared" si="318"/>
        <v>0</v>
      </c>
      <c r="Z2016" s="108">
        <f t="shared" si="319"/>
        <v>0</v>
      </c>
      <c r="AA2016" s="151"/>
      <c r="AB2016" s="47"/>
      <c r="AS2016" s="2"/>
      <c r="AT2016" s="2"/>
      <c r="AU2016" s="2"/>
      <c r="AV2016" s="2"/>
      <c r="AW2016" s="2"/>
      <c r="AX2016" s="2"/>
      <c r="AY2016" s="2"/>
      <c r="AZ2016" s="2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</row>
    <row r="2017" s="4" customFormat="1" ht="19" customHeight="1" spans="1:67">
      <c r="A2017" s="94">
        <f t="shared" si="310"/>
        <v>2016</v>
      </c>
      <c r="B2017" s="95"/>
      <c r="C2017" s="69"/>
      <c r="D2017" s="16"/>
      <c r="E2017" s="69"/>
      <c r="F2017" s="128"/>
      <c r="G2017" s="124" t="e">
        <f>VLOOKUP(F2017,[2]零件成本10.26!$B$2:$C$7802,2,0)</f>
        <v>#N/A</v>
      </c>
      <c r="H2017" s="16"/>
      <c r="I2017" s="128" t="str">
        <f t="shared" si="311"/>
        <v/>
      </c>
      <c r="J2017" s="16"/>
      <c r="K2017" s="128"/>
      <c r="L2017" s="16"/>
      <c r="M2017" s="69"/>
      <c r="N2017" s="69"/>
      <c r="O2017" s="69"/>
      <c r="P2017" s="100">
        <f t="shared" si="312"/>
        <v>0</v>
      </c>
      <c r="Q2017" s="146"/>
      <c r="R2017" s="140" t="str">
        <f t="shared" si="313"/>
        <v>0</v>
      </c>
      <c r="S2017" s="140" t="str">
        <f t="shared" si="314"/>
        <v>0</v>
      </c>
      <c r="T2017" s="144"/>
      <c r="U2017" s="106"/>
      <c r="V2017" s="142">
        <f t="shared" si="315"/>
        <v>0</v>
      </c>
      <c r="W2017" s="142">
        <f t="shared" si="316"/>
        <v>0</v>
      </c>
      <c r="X2017" s="108">
        <f t="shared" si="317"/>
        <v>0</v>
      </c>
      <c r="Y2017" s="108">
        <f t="shared" si="318"/>
        <v>0</v>
      </c>
      <c r="Z2017" s="108">
        <f t="shared" si="319"/>
        <v>0</v>
      </c>
      <c r="AA2017" s="151"/>
      <c r="AB2017" s="47"/>
      <c r="AS2017" s="2"/>
      <c r="AT2017" s="2"/>
      <c r="AU2017" s="2"/>
      <c r="AV2017" s="2"/>
      <c r="AW2017" s="2"/>
      <c r="AX2017" s="2"/>
      <c r="AY2017" s="2"/>
      <c r="AZ2017" s="2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</row>
    <row r="2018" s="4" customFormat="1" ht="19" customHeight="1" spans="1:67">
      <c r="A2018" s="94">
        <f t="shared" si="310"/>
        <v>2017</v>
      </c>
      <c r="B2018" s="95"/>
      <c r="C2018" s="69"/>
      <c r="D2018" s="16"/>
      <c r="E2018" s="69"/>
      <c r="F2018" s="128"/>
      <c r="G2018" s="124" t="e">
        <f>VLOOKUP(F2018,[2]零件成本10.26!$B$2:$C$7802,2,0)</f>
        <v>#N/A</v>
      </c>
      <c r="H2018" s="16"/>
      <c r="I2018" s="128" t="str">
        <f t="shared" si="311"/>
        <v/>
      </c>
      <c r="J2018" s="16"/>
      <c r="K2018" s="128"/>
      <c r="L2018" s="16"/>
      <c r="M2018" s="69"/>
      <c r="N2018" s="69"/>
      <c r="O2018" s="69"/>
      <c r="P2018" s="100">
        <f t="shared" si="312"/>
        <v>0</v>
      </c>
      <c r="Q2018" s="146"/>
      <c r="R2018" s="140" t="str">
        <f t="shared" si="313"/>
        <v>0</v>
      </c>
      <c r="S2018" s="140" t="str">
        <f t="shared" si="314"/>
        <v>0</v>
      </c>
      <c r="T2018" s="144"/>
      <c r="U2018" s="106"/>
      <c r="V2018" s="142">
        <f t="shared" si="315"/>
        <v>0</v>
      </c>
      <c r="W2018" s="142">
        <f t="shared" si="316"/>
        <v>0</v>
      </c>
      <c r="X2018" s="108">
        <f t="shared" si="317"/>
        <v>0</v>
      </c>
      <c r="Y2018" s="108">
        <f t="shared" si="318"/>
        <v>0</v>
      </c>
      <c r="Z2018" s="108">
        <f t="shared" si="319"/>
        <v>0</v>
      </c>
      <c r="AA2018" s="151"/>
      <c r="AB2018" s="47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</row>
    <row r="2019" s="4" customFormat="1" ht="19" customHeight="1" spans="1:67">
      <c r="A2019" s="94">
        <f t="shared" si="310"/>
        <v>2018</v>
      </c>
      <c r="B2019" s="95"/>
      <c r="C2019" s="69"/>
      <c r="D2019" s="16"/>
      <c r="E2019" s="69"/>
      <c r="F2019" s="128"/>
      <c r="G2019" s="124" t="e">
        <f>VLOOKUP(F2019,[2]零件成本10.26!$B$2:$C$7802,2,0)</f>
        <v>#N/A</v>
      </c>
      <c r="H2019" s="16"/>
      <c r="I2019" s="128" t="str">
        <f t="shared" si="311"/>
        <v/>
      </c>
      <c r="J2019" s="16"/>
      <c r="K2019" s="128"/>
      <c r="L2019" s="16"/>
      <c r="M2019" s="69"/>
      <c r="N2019" s="69"/>
      <c r="O2019" s="69"/>
      <c r="P2019" s="100">
        <f t="shared" si="312"/>
        <v>0</v>
      </c>
      <c r="Q2019" s="146"/>
      <c r="R2019" s="140" t="str">
        <f t="shared" si="313"/>
        <v>0</v>
      </c>
      <c r="S2019" s="140" t="str">
        <f t="shared" si="314"/>
        <v>0</v>
      </c>
      <c r="T2019" s="144"/>
      <c r="U2019" s="106"/>
      <c r="V2019" s="142">
        <f t="shared" si="315"/>
        <v>0</v>
      </c>
      <c r="W2019" s="142">
        <f t="shared" si="316"/>
        <v>0</v>
      </c>
      <c r="X2019" s="108">
        <f t="shared" si="317"/>
        <v>0</v>
      </c>
      <c r="Y2019" s="108">
        <f t="shared" si="318"/>
        <v>0</v>
      </c>
      <c r="Z2019" s="108">
        <f t="shared" si="319"/>
        <v>0</v>
      </c>
      <c r="AA2019" s="151"/>
      <c r="AB2019" s="47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</row>
    <row r="2020" s="4" customFormat="1" ht="19" customHeight="1" spans="1:67">
      <c r="A2020" s="94">
        <f t="shared" si="310"/>
        <v>2019</v>
      </c>
      <c r="B2020" s="95"/>
      <c r="C2020" s="69"/>
      <c r="D2020" s="16"/>
      <c r="E2020" s="69"/>
      <c r="F2020" s="128"/>
      <c r="G2020" s="124" t="e">
        <f>VLOOKUP(F2020,[2]零件成本10.26!$B$2:$C$7802,2,0)</f>
        <v>#N/A</v>
      </c>
      <c r="H2020" s="16"/>
      <c r="I2020" s="128" t="str">
        <f t="shared" si="311"/>
        <v/>
      </c>
      <c r="J2020" s="16"/>
      <c r="K2020" s="128"/>
      <c r="L2020" s="16"/>
      <c r="M2020" s="69"/>
      <c r="N2020" s="69"/>
      <c r="O2020" s="69"/>
      <c r="P2020" s="100">
        <f t="shared" si="312"/>
        <v>0</v>
      </c>
      <c r="Q2020" s="146"/>
      <c r="R2020" s="140" t="str">
        <f t="shared" si="313"/>
        <v>0</v>
      </c>
      <c r="S2020" s="140" t="str">
        <f t="shared" si="314"/>
        <v>0</v>
      </c>
      <c r="T2020" s="144"/>
      <c r="U2020" s="106"/>
      <c r="V2020" s="142">
        <f t="shared" si="315"/>
        <v>0</v>
      </c>
      <c r="W2020" s="142">
        <f t="shared" si="316"/>
        <v>0</v>
      </c>
      <c r="X2020" s="108">
        <f t="shared" si="317"/>
        <v>0</v>
      </c>
      <c r="Y2020" s="108">
        <f t="shared" si="318"/>
        <v>0</v>
      </c>
      <c r="Z2020" s="108">
        <f t="shared" si="319"/>
        <v>0</v>
      </c>
      <c r="AA2020" s="151"/>
      <c r="AB2020" s="47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</row>
    <row r="2021" s="4" customFormat="1" ht="19" customHeight="1" spans="1:67">
      <c r="A2021" s="94">
        <f t="shared" si="310"/>
        <v>2020</v>
      </c>
      <c r="B2021" s="95"/>
      <c r="C2021" s="69"/>
      <c r="D2021" s="16"/>
      <c r="E2021" s="69"/>
      <c r="F2021" s="128"/>
      <c r="G2021" s="124" t="e">
        <f>VLOOKUP(F2021,[2]零件成本10.26!$B$2:$C$7802,2,0)</f>
        <v>#N/A</v>
      </c>
      <c r="H2021" s="16"/>
      <c r="I2021" s="128" t="str">
        <f t="shared" si="311"/>
        <v/>
      </c>
      <c r="J2021" s="16"/>
      <c r="K2021" s="128"/>
      <c r="L2021" s="16"/>
      <c r="M2021" s="69"/>
      <c r="N2021" s="69"/>
      <c r="O2021" s="69"/>
      <c r="P2021" s="100">
        <f t="shared" si="312"/>
        <v>0</v>
      </c>
      <c r="Q2021" s="146"/>
      <c r="R2021" s="140" t="str">
        <f t="shared" si="313"/>
        <v>0</v>
      </c>
      <c r="S2021" s="140" t="str">
        <f t="shared" si="314"/>
        <v>0</v>
      </c>
      <c r="T2021" s="144"/>
      <c r="U2021" s="106"/>
      <c r="V2021" s="142">
        <f t="shared" si="315"/>
        <v>0</v>
      </c>
      <c r="W2021" s="142">
        <f t="shared" si="316"/>
        <v>0</v>
      </c>
      <c r="X2021" s="108">
        <f t="shared" si="317"/>
        <v>0</v>
      </c>
      <c r="Y2021" s="108">
        <f t="shared" si="318"/>
        <v>0</v>
      </c>
      <c r="Z2021" s="108">
        <f t="shared" si="319"/>
        <v>0</v>
      </c>
      <c r="AA2021" s="151"/>
      <c r="AB2021" s="47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</row>
    <row r="2022" s="4" customFormat="1" ht="19" customHeight="1" spans="1:67">
      <c r="A2022" s="94">
        <f t="shared" si="310"/>
        <v>2021</v>
      </c>
      <c r="B2022" s="95"/>
      <c r="C2022" s="69"/>
      <c r="D2022" s="16"/>
      <c r="E2022" s="69"/>
      <c r="F2022" s="128"/>
      <c r="G2022" s="124" t="e">
        <f>VLOOKUP(F2022,[2]零件成本10.26!$B$2:$C$7802,2,0)</f>
        <v>#N/A</v>
      </c>
      <c r="H2022" s="16"/>
      <c r="I2022" s="128" t="str">
        <f t="shared" si="311"/>
        <v/>
      </c>
      <c r="J2022" s="16"/>
      <c r="K2022" s="128"/>
      <c r="L2022" s="16"/>
      <c r="M2022" s="69"/>
      <c r="N2022" s="69"/>
      <c r="O2022" s="69"/>
      <c r="P2022" s="100">
        <f t="shared" si="312"/>
        <v>0</v>
      </c>
      <c r="Q2022" s="146"/>
      <c r="R2022" s="140" t="str">
        <f t="shared" si="313"/>
        <v>0</v>
      </c>
      <c r="S2022" s="140" t="str">
        <f t="shared" si="314"/>
        <v>0</v>
      </c>
      <c r="T2022" s="144"/>
      <c r="U2022" s="106"/>
      <c r="V2022" s="142">
        <f t="shared" si="315"/>
        <v>0</v>
      </c>
      <c r="W2022" s="142">
        <f t="shared" si="316"/>
        <v>0</v>
      </c>
      <c r="X2022" s="108">
        <f t="shared" si="317"/>
        <v>0</v>
      </c>
      <c r="Y2022" s="108">
        <f t="shared" si="318"/>
        <v>0</v>
      </c>
      <c r="Z2022" s="108">
        <f t="shared" si="319"/>
        <v>0</v>
      </c>
      <c r="AA2022" s="151"/>
      <c r="AB2022" s="47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</row>
    <row r="2023" s="4" customFormat="1" ht="19" customHeight="1" spans="1:67">
      <c r="A2023" s="94">
        <f t="shared" si="310"/>
        <v>2022</v>
      </c>
      <c r="B2023" s="95"/>
      <c r="C2023" s="69"/>
      <c r="D2023" s="16"/>
      <c r="E2023" s="69"/>
      <c r="F2023" s="128"/>
      <c r="G2023" s="124" t="e">
        <f>VLOOKUP(F2023,[2]零件成本10.26!$B$2:$C$7802,2,0)</f>
        <v>#N/A</v>
      </c>
      <c r="H2023" s="16"/>
      <c r="I2023" s="128" t="str">
        <f t="shared" si="311"/>
        <v/>
      </c>
      <c r="J2023" s="16"/>
      <c r="K2023" s="128"/>
      <c r="L2023" s="16"/>
      <c r="M2023" s="69"/>
      <c r="N2023" s="69"/>
      <c r="O2023" s="69"/>
      <c r="P2023" s="100">
        <f t="shared" si="312"/>
        <v>0</v>
      </c>
      <c r="Q2023" s="146"/>
      <c r="R2023" s="140" t="str">
        <f t="shared" si="313"/>
        <v>0</v>
      </c>
      <c r="S2023" s="140" t="str">
        <f t="shared" si="314"/>
        <v>0</v>
      </c>
      <c r="T2023" s="144"/>
      <c r="U2023" s="106"/>
      <c r="V2023" s="142">
        <f t="shared" si="315"/>
        <v>0</v>
      </c>
      <c r="W2023" s="142">
        <f t="shared" si="316"/>
        <v>0</v>
      </c>
      <c r="X2023" s="108">
        <f t="shared" si="317"/>
        <v>0</v>
      </c>
      <c r="Y2023" s="108">
        <f t="shared" si="318"/>
        <v>0</v>
      </c>
      <c r="Z2023" s="108">
        <f t="shared" si="319"/>
        <v>0</v>
      </c>
      <c r="AA2023" s="151"/>
      <c r="AB2023" s="47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</row>
    <row r="2024" s="4" customFormat="1" ht="19" customHeight="1" spans="1:67">
      <c r="A2024" s="94">
        <f t="shared" si="310"/>
        <v>2023</v>
      </c>
      <c r="B2024" s="95"/>
      <c r="C2024" s="69"/>
      <c r="D2024" s="16"/>
      <c r="E2024" s="69"/>
      <c r="F2024" s="128"/>
      <c r="G2024" s="124" t="e">
        <f>VLOOKUP(F2024,[2]零件成本10.26!$B$2:$C$7802,2,0)</f>
        <v>#N/A</v>
      </c>
      <c r="H2024" s="16"/>
      <c r="I2024" s="128" t="str">
        <f t="shared" si="311"/>
        <v/>
      </c>
      <c r="J2024" s="16"/>
      <c r="K2024" s="128"/>
      <c r="L2024" s="16"/>
      <c r="M2024" s="69"/>
      <c r="N2024" s="69"/>
      <c r="O2024" s="69"/>
      <c r="P2024" s="100">
        <f t="shared" si="312"/>
        <v>0</v>
      </c>
      <c r="Q2024" s="146"/>
      <c r="R2024" s="140" t="str">
        <f t="shared" si="313"/>
        <v>0</v>
      </c>
      <c r="S2024" s="140" t="str">
        <f t="shared" si="314"/>
        <v>0</v>
      </c>
      <c r="T2024" s="144"/>
      <c r="U2024" s="106"/>
      <c r="V2024" s="142">
        <f t="shared" si="315"/>
        <v>0</v>
      </c>
      <c r="W2024" s="142">
        <f t="shared" si="316"/>
        <v>0</v>
      </c>
      <c r="X2024" s="108">
        <f t="shared" si="317"/>
        <v>0</v>
      </c>
      <c r="Y2024" s="108">
        <f t="shared" si="318"/>
        <v>0</v>
      </c>
      <c r="Z2024" s="108">
        <f t="shared" si="319"/>
        <v>0</v>
      </c>
      <c r="AA2024" s="151"/>
      <c r="AB2024" s="47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</row>
    <row r="2025" s="4" customFormat="1" ht="19" customHeight="1" spans="1:67">
      <c r="A2025" s="94">
        <f t="shared" si="310"/>
        <v>2024</v>
      </c>
      <c r="B2025" s="95"/>
      <c r="C2025" s="69"/>
      <c r="D2025" s="16"/>
      <c r="E2025" s="69"/>
      <c r="F2025" s="128"/>
      <c r="G2025" s="124" t="e">
        <f>VLOOKUP(F2025,[2]零件成本10.26!$B$2:$C$7802,2,0)</f>
        <v>#N/A</v>
      </c>
      <c r="H2025" s="16"/>
      <c r="I2025" s="128" t="str">
        <f t="shared" si="311"/>
        <v/>
      </c>
      <c r="J2025" s="16"/>
      <c r="K2025" s="128"/>
      <c r="L2025" s="16"/>
      <c r="M2025" s="69"/>
      <c r="N2025" s="69"/>
      <c r="O2025" s="69"/>
      <c r="P2025" s="100">
        <f t="shared" si="312"/>
        <v>0</v>
      </c>
      <c r="Q2025" s="146"/>
      <c r="R2025" s="140" t="str">
        <f t="shared" si="313"/>
        <v>0</v>
      </c>
      <c r="S2025" s="140" t="str">
        <f t="shared" si="314"/>
        <v>0</v>
      </c>
      <c r="T2025" s="144"/>
      <c r="U2025" s="106"/>
      <c r="V2025" s="142">
        <f t="shared" si="315"/>
        <v>0</v>
      </c>
      <c r="W2025" s="142">
        <f t="shared" si="316"/>
        <v>0</v>
      </c>
      <c r="X2025" s="108">
        <f t="shared" si="317"/>
        <v>0</v>
      </c>
      <c r="Y2025" s="108">
        <f t="shared" si="318"/>
        <v>0</v>
      </c>
      <c r="Z2025" s="108">
        <f t="shared" si="319"/>
        <v>0</v>
      </c>
      <c r="AA2025" s="151"/>
      <c r="AB2025" s="47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</row>
    <row r="2026" s="4" customFormat="1" ht="19" customHeight="1" spans="1:67">
      <c r="A2026" s="94">
        <f t="shared" si="310"/>
        <v>2025</v>
      </c>
      <c r="B2026" s="95"/>
      <c r="C2026" s="69"/>
      <c r="D2026" s="16"/>
      <c r="E2026" s="69"/>
      <c r="F2026" s="128"/>
      <c r="G2026" s="124" t="e">
        <f>VLOOKUP(F2026,[2]零件成本10.26!$B$2:$C$7802,2,0)</f>
        <v>#N/A</v>
      </c>
      <c r="H2026" s="16"/>
      <c r="I2026" s="128" t="str">
        <f t="shared" si="311"/>
        <v/>
      </c>
      <c r="J2026" s="16"/>
      <c r="K2026" s="128"/>
      <c r="L2026" s="16"/>
      <c r="M2026" s="69"/>
      <c r="N2026" s="69"/>
      <c r="O2026" s="69"/>
      <c r="P2026" s="100">
        <f t="shared" si="312"/>
        <v>0</v>
      </c>
      <c r="Q2026" s="146"/>
      <c r="R2026" s="140" t="str">
        <f t="shared" si="313"/>
        <v>0</v>
      </c>
      <c r="S2026" s="140" t="str">
        <f t="shared" si="314"/>
        <v>0</v>
      </c>
      <c r="T2026" s="144"/>
      <c r="U2026" s="106"/>
      <c r="V2026" s="142">
        <f t="shared" si="315"/>
        <v>0</v>
      </c>
      <c r="W2026" s="142">
        <f t="shared" si="316"/>
        <v>0</v>
      </c>
      <c r="X2026" s="108">
        <f t="shared" si="317"/>
        <v>0</v>
      </c>
      <c r="Y2026" s="108">
        <f t="shared" si="318"/>
        <v>0</v>
      </c>
      <c r="Z2026" s="108">
        <f t="shared" si="319"/>
        <v>0</v>
      </c>
      <c r="AA2026" s="151"/>
      <c r="AB2026" s="47"/>
      <c r="AS2026" s="2"/>
      <c r="AT2026" s="2"/>
      <c r="AU2026" s="2"/>
      <c r="AV2026" s="2"/>
      <c r="AW2026" s="2"/>
      <c r="AX2026" s="2"/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</row>
    <row r="2027" s="4" customFormat="1" ht="19" customHeight="1" spans="1:67">
      <c r="A2027" s="94">
        <f t="shared" si="310"/>
        <v>2026</v>
      </c>
      <c r="B2027" s="95"/>
      <c r="C2027" s="69"/>
      <c r="D2027" s="16"/>
      <c r="E2027" s="69"/>
      <c r="F2027" s="128"/>
      <c r="G2027" s="124" t="e">
        <f>VLOOKUP(F2027,[2]零件成本10.26!$B$2:$C$7802,2,0)</f>
        <v>#N/A</v>
      </c>
      <c r="H2027" s="16"/>
      <c r="I2027" s="128" t="str">
        <f t="shared" si="311"/>
        <v/>
      </c>
      <c r="J2027" s="16"/>
      <c r="K2027" s="128"/>
      <c r="L2027" s="16"/>
      <c r="M2027" s="69"/>
      <c r="N2027" s="69"/>
      <c r="O2027" s="69"/>
      <c r="P2027" s="100">
        <f t="shared" si="312"/>
        <v>0</v>
      </c>
      <c r="Q2027" s="146"/>
      <c r="R2027" s="140" t="str">
        <f t="shared" si="313"/>
        <v>0</v>
      </c>
      <c r="S2027" s="140" t="str">
        <f t="shared" si="314"/>
        <v>0</v>
      </c>
      <c r="T2027" s="144"/>
      <c r="U2027" s="106"/>
      <c r="V2027" s="142">
        <f t="shared" si="315"/>
        <v>0</v>
      </c>
      <c r="W2027" s="142">
        <f t="shared" si="316"/>
        <v>0</v>
      </c>
      <c r="X2027" s="108">
        <f t="shared" si="317"/>
        <v>0</v>
      </c>
      <c r="Y2027" s="108">
        <f t="shared" si="318"/>
        <v>0</v>
      </c>
      <c r="Z2027" s="108">
        <f t="shared" si="319"/>
        <v>0</v>
      </c>
      <c r="AA2027" s="151"/>
      <c r="AB2027" s="47"/>
      <c r="AS2027" s="2"/>
      <c r="AT2027" s="2"/>
      <c r="AU2027" s="2"/>
      <c r="AV2027" s="2"/>
      <c r="AW2027" s="2"/>
      <c r="AX2027" s="2"/>
      <c r="AY2027" s="2"/>
      <c r="AZ2027" s="2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</row>
    <row r="2028" s="4" customFormat="1" ht="19" customHeight="1" spans="1:67">
      <c r="A2028" s="94">
        <f t="shared" si="310"/>
        <v>2027</v>
      </c>
      <c r="B2028" s="95"/>
      <c r="C2028" s="69"/>
      <c r="D2028" s="16"/>
      <c r="E2028" s="69"/>
      <c r="F2028" s="128"/>
      <c r="G2028" s="124" t="e">
        <f>VLOOKUP(F2028,[2]零件成本10.26!$B$2:$C$7802,2,0)</f>
        <v>#N/A</v>
      </c>
      <c r="H2028" s="16"/>
      <c r="I2028" s="128" t="str">
        <f t="shared" si="311"/>
        <v/>
      </c>
      <c r="J2028" s="16"/>
      <c r="K2028" s="128"/>
      <c r="L2028" s="16"/>
      <c r="M2028" s="69"/>
      <c r="N2028" s="69"/>
      <c r="O2028" s="69"/>
      <c r="P2028" s="100">
        <f t="shared" si="312"/>
        <v>0</v>
      </c>
      <c r="Q2028" s="146"/>
      <c r="R2028" s="140" t="str">
        <f t="shared" si="313"/>
        <v>0</v>
      </c>
      <c r="S2028" s="140" t="str">
        <f t="shared" si="314"/>
        <v>0</v>
      </c>
      <c r="T2028" s="144"/>
      <c r="U2028" s="106"/>
      <c r="V2028" s="142">
        <f t="shared" si="315"/>
        <v>0</v>
      </c>
      <c r="W2028" s="142">
        <f t="shared" si="316"/>
        <v>0</v>
      </c>
      <c r="X2028" s="108">
        <f t="shared" si="317"/>
        <v>0</v>
      </c>
      <c r="Y2028" s="108">
        <f t="shared" si="318"/>
        <v>0</v>
      </c>
      <c r="Z2028" s="108">
        <f t="shared" si="319"/>
        <v>0</v>
      </c>
      <c r="AA2028" s="151"/>
      <c r="AB2028" s="47"/>
      <c r="AS2028" s="2"/>
      <c r="AT2028" s="2"/>
      <c r="AU2028" s="2"/>
      <c r="AV2028" s="2"/>
      <c r="AW2028" s="2"/>
      <c r="AX2028" s="2"/>
      <c r="AY2028" s="2"/>
      <c r="AZ2028" s="2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</row>
    <row r="2029" s="4" customFormat="1" ht="19" customHeight="1" spans="1:67">
      <c r="A2029" s="94">
        <f t="shared" si="310"/>
        <v>2028</v>
      </c>
      <c r="B2029" s="95"/>
      <c r="C2029" s="69"/>
      <c r="D2029" s="16"/>
      <c r="E2029" s="69"/>
      <c r="F2029" s="128"/>
      <c r="G2029" s="124" t="e">
        <f>VLOOKUP(F2029,[2]零件成本10.26!$B$2:$C$7802,2,0)</f>
        <v>#N/A</v>
      </c>
      <c r="H2029" s="16"/>
      <c r="I2029" s="128" t="str">
        <f t="shared" si="311"/>
        <v/>
      </c>
      <c r="J2029" s="16"/>
      <c r="K2029" s="128"/>
      <c r="L2029" s="16"/>
      <c r="M2029" s="69"/>
      <c r="N2029" s="69"/>
      <c r="O2029" s="69"/>
      <c r="P2029" s="100">
        <f t="shared" si="312"/>
        <v>0</v>
      </c>
      <c r="Q2029" s="146"/>
      <c r="R2029" s="140" t="str">
        <f t="shared" si="313"/>
        <v>0</v>
      </c>
      <c r="S2029" s="140" t="str">
        <f t="shared" si="314"/>
        <v>0</v>
      </c>
      <c r="T2029" s="144"/>
      <c r="U2029" s="106"/>
      <c r="V2029" s="142">
        <f t="shared" si="315"/>
        <v>0</v>
      </c>
      <c r="W2029" s="142">
        <f t="shared" si="316"/>
        <v>0</v>
      </c>
      <c r="X2029" s="108">
        <f t="shared" si="317"/>
        <v>0</v>
      </c>
      <c r="Y2029" s="108">
        <f t="shared" si="318"/>
        <v>0</v>
      </c>
      <c r="Z2029" s="108">
        <f t="shared" si="319"/>
        <v>0</v>
      </c>
      <c r="AA2029" s="151"/>
      <c r="AB2029" s="47"/>
      <c r="AS2029" s="2"/>
      <c r="AT2029" s="2"/>
      <c r="AU2029" s="2"/>
      <c r="AV2029" s="2"/>
      <c r="AW2029" s="2"/>
      <c r="AX2029" s="2"/>
      <c r="AY2029" s="2"/>
      <c r="AZ2029" s="2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</row>
    <row r="2030" s="4" customFormat="1" ht="19" customHeight="1" spans="1:67">
      <c r="A2030" s="94">
        <f t="shared" si="310"/>
        <v>2029</v>
      </c>
      <c r="B2030" s="95"/>
      <c r="C2030" s="69"/>
      <c r="D2030" s="16"/>
      <c r="E2030" s="69"/>
      <c r="F2030" s="128"/>
      <c r="G2030" s="124" t="e">
        <f>VLOOKUP(F2030,[2]零件成本10.26!$B$2:$C$7802,2,0)</f>
        <v>#N/A</v>
      </c>
      <c r="H2030" s="16"/>
      <c r="I2030" s="128" t="str">
        <f t="shared" si="311"/>
        <v/>
      </c>
      <c r="J2030" s="16"/>
      <c r="K2030" s="128"/>
      <c r="L2030" s="16"/>
      <c r="M2030" s="69"/>
      <c r="N2030" s="69"/>
      <c r="O2030" s="69"/>
      <c r="P2030" s="100">
        <f t="shared" si="312"/>
        <v>0</v>
      </c>
      <c r="Q2030" s="146"/>
      <c r="R2030" s="140" t="str">
        <f t="shared" si="313"/>
        <v>0</v>
      </c>
      <c r="S2030" s="140" t="str">
        <f t="shared" si="314"/>
        <v>0</v>
      </c>
      <c r="T2030" s="144"/>
      <c r="U2030" s="106"/>
      <c r="V2030" s="142">
        <f t="shared" si="315"/>
        <v>0</v>
      </c>
      <c r="W2030" s="142">
        <f t="shared" si="316"/>
        <v>0</v>
      </c>
      <c r="X2030" s="108">
        <f t="shared" si="317"/>
        <v>0</v>
      </c>
      <c r="Y2030" s="108">
        <f t="shared" si="318"/>
        <v>0</v>
      </c>
      <c r="Z2030" s="108">
        <f t="shared" si="319"/>
        <v>0</v>
      </c>
      <c r="AA2030" s="151"/>
      <c r="AB2030" s="47"/>
      <c r="AS2030" s="2"/>
      <c r="AT2030" s="2"/>
      <c r="AU2030" s="2"/>
      <c r="AV2030" s="2"/>
      <c r="AW2030" s="2"/>
      <c r="AX2030" s="2"/>
      <c r="AY2030" s="2"/>
      <c r="AZ2030" s="2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</row>
    <row r="2031" s="4" customFormat="1" ht="19" customHeight="1" spans="1:67">
      <c r="A2031" s="94">
        <f t="shared" si="310"/>
        <v>2030</v>
      </c>
      <c r="B2031" s="95"/>
      <c r="C2031" s="69"/>
      <c r="D2031" s="16"/>
      <c r="E2031" s="69"/>
      <c r="F2031" s="128"/>
      <c r="G2031" s="124" t="e">
        <f>VLOOKUP(F2031,[2]零件成本10.26!$B$2:$C$7802,2,0)</f>
        <v>#N/A</v>
      </c>
      <c r="H2031" s="16"/>
      <c r="I2031" s="128" t="str">
        <f t="shared" si="311"/>
        <v/>
      </c>
      <c r="J2031" s="16"/>
      <c r="K2031" s="128"/>
      <c r="L2031" s="16"/>
      <c r="M2031" s="69"/>
      <c r="N2031" s="69"/>
      <c r="O2031" s="69"/>
      <c r="P2031" s="100">
        <f t="shared" si="312"/>
        <v>0</v>
      </c>
      <c r="Q2031" s="146"/>
      <c r="R2031" s="140" t="str">
        <f t="shared" si="313"/>
        <v>0</v>
      </c>
      <c r="S2031" s="140" t="str">
        <f t="shared" si="314"/>
        <v>0</v>
      </c>
      <c r="T2031" s="144"/>
      <c r="U2031" s="106"/>
      <c r="V2031" s="142">
        <f t="shared" si="315"/>
        <v>0</v>
      </c>
      <c r="W2031" s="142">
        <f t="shared" si="316"/>
        <v>0</v>
      </c>
      <c r="X2031" s="108">
        <f t="shared" si="317"/>
        <v>0</v>
      </c>
      <c r="Y2031" s="108">
        <f t="shared" si="318"/>
        <v>0</v>
      </c>
      <c r="Z2031" s="108">
        <f t="shared" si="319"/>
        <v>0</v>
      </c>
      <c r="AA2031" s="151"/>
      <c r="AB2031" s="47"/>
      <c r="AS2031" s="2"/>
      <c r="AT2031" s="2"/>
      <c r="AU2031" s="2"/>
      <c r="AV2031" s="2"/>
      <c r="AW2031" s="2"/>
      <c r="AX2031" s="2"/>
      <c r="AY2031" s="2"/>
      <c r="AZ2031" s="2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</row>
    <row r="2032" s="4" customFormat="1" ht="19" customHeight="1" spans="1:67">
      <c r="A2032" s="94">
        <f t="shared" si="310"/>
        <v>2031</v>
      </c>
      <c r="B2032" s="95"/>
      <c r="C2032" s="69"/>
      <c r="D2032" s="16"/>
      <c r="E2032" s="69"/>
      <c r="F2032" s="128"/>
      <c r="G2032" s="124" t="e">
        <f>VLOOKUP(F2032,[2]零件成本10.26!$B$2:$C$7802,2,0)</f>
        <v>#N/A</v>
      </c>
      <c r="H2032" s="16"/>
      <c r="I2032" s="128" t="str">
        <f t="shared" si="311"/>
        <v/>
      </c>
      <c r="J2032" s="16"/>
      <c r="K2032" s="128"/>
      <c r="L2032" s="16"/>
      <c r="M2032" s="69"/>
      <c r="N2032" s="69"/>
      <c r="O2032" s="69"/>
      <c r="P2032" s="100">
        <f t="shared" si="312"/>
        <v>0</v>
      </c>
      <c r="Q2032" s="146"/>
      <c r="R2032" s="140" t="str">
        <f t="shared" si="313"/>
        <v>0</v>
      </c>
      <c r="S2032" s="140" t="str">
        <f t="shared" si="314"/>
        <v>0</v>
      </c>
      <c r="T2032" s="144"/>
      <c r="U2032" s="106"/>
      <c r="V2032" s="142">
        <f t="shared" si="315"/>
        <v>0</v>
      </c>
      <c r="W2032" s="142">
        <f t="shared" si="316"/>
        <v>0</v>
      </c>
      <c r="X2032" s="108">
        <f t="shared" si="317"/>
        <v>0</v>
      </c>
      <c r="Y2032" s="108">
        <f t="shared" si="318"/>
        <v>0</v>
      </c>
      <c r="Z2032" s="108">
        <f t="shared" si="319"/>
        <v>0</v>
      </c>
      <c r="AA2032" s="151"/>
      <c r="AB2032" s="47"/>
      <c r="AS2032" s="2"/>
      <c r="AT2032" s="2"/>
      <c r="AU2032" s="2"/>
      <c r="AV2032" s="2"/>
      <c r="AW2032" s="2"/>
      <c r="AX2032" s="2"/>
      <c r="AY2032" s="2"/>
      <c r="AZ2032" s="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</row>
    <row r="2033" s="4" customFormat="1" ht="19" customHeight="1" spans="1:67">
      <c r="A2033" s="94">
        <f t="shared" si="310"/>
        <v>2032</v>
      </c>
      <c r="B2033" s="95"/>
      <c r="C2033" s="69"/>
      <c r="D2033" s="16"/>
      <c r="E2033" s="69"/>
      <c r="F2033" s="128"/>
      <c r="G2033" s="124" t="e">
        <f>VLOOKUP(F2033,[2]零件成本10.26!$B$2:$C$7802,2,0)</f>
        <v>#N/A</v>
      </c>
      <c r="H2033" s="16"/>
      <c r="I2033" s="128" t="str">
        <f t="shared" si="311"/>
        <v/>
      </c>
      <c r="J2033" s="16"/>
      <c r="K2033" s="128"/>
      <c r="L2033" s="16"/>
      <c r="M2033" s="69"/>
      <c r="N2033" s="69"/>
      <c r="O2033" s="69"/>
      <c r="P2033" s="100">
        <f t="shared" si="312"/>
        <v>0</v>
      </c>
      <c r="Q2033" s="146"/>
      <c r="R2033" s="140" t="str">
        <f t="shared" si="313"/>
        <v>0</v>
      </c>
      <c r="S2033" s="140" t="str">
        <f t="shared" si="314"/>
        <v>0</v>
      </c>
      <c r="T2033" s="144"/>
      <c r="U2033" s="106"/>
      <c r="V2033" s="142">
        <f t="shared" si="315"/>
        <v>0</v>
      </c>
      <c r="W2033" s="142">
        <f t="shared" si="316"/>
        <v>0</v>
      </c>
      <c r="X2033" s="108">
        <f t="shared" si="317"/>
        <v>0</v>
      </c>
      <c r="Y2033" s="108">
        <f t="shared" si="318"/>
        <v>0</v>
      </c>
      <c r="Z2033" s="108">
        <f t="shared" si="319"/>
        <v>0</v>
      </c>
      <c r="AA2033" s="151"/>
      <c r="AB2033" s="47"/>
      <c r="AS2033" s="2"/>
      <c r="AT2033" s="2"/>
      <c r="AU2033" s="2"/>
      <c r="AV2033" s="2"/>
      <c r="AW2033" s="2"/>
      <c r="AX2033" s="2"/>
      <c r="AY2033" s="2"/>
      <c r="AZ2033" s="2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</row>
    <row r="2034" s="4" customFormat="1" ht="19" customHeight="1" spans="1:67">
      <c r="A2034" s="94">
        <f t="shared" si="310"/>
        <v>2033</v>
      </c>
      <c r="B2034" s="95"/>
      <c r="C2034" s="69"/>
      <c r="D2034" s="16"/>
      <c r="E2034" s="69"/>
      <c r="F2034" s="128"/>
      <c r="G2034" s="124" t="e">
        <f>VLOOKUP(F2034,[2]零件成本10.26!$B$2:$C$7802,2,0)</f>
        <v>#N/A</v>
      </c>
      <c r="H2034" s="16"/>
      <c r="I2034" s="128" t="str">
        <f t="shared" si="311"/>
        <v/>
      </c>
      <c r="J2034" s="16"/>
      <c r="K2034" s="128"/>
      <c r="L2034" s="16"/>
      <c r="M2034" s="69"/>
      <c r="N2034" s="69"/>
      <c r="O2034" s="69"/>
      <c r="P2034" s="100">
        <f t="shared" si="312"/>
        <v>0</v>
      </c>
      <c r="Q2034" s="146"/>
      <c r="R2034" s="140" t="str">
        <f t="shared" si="313"/>
        <v>0</v>
      </c>
      <c r="S2034" s="140" t="str">
        <f t="shared" si="314"/>
        <v>0</v>
      </c>
      <c r="T2034" s="144"/>
      <c r="U2034" s="106"/>
      <c r="V2034" s="142">
        <f t="shared" si="315"/>
        <v>0</v>
      </c>
      <c r="W2034" s="142">
        <f t="shared" si="316"/>
        <v>0</v>
      </c>
      <c r="X2034" s="108">
        <f t="shared" si="317"/>
        <v>0</v>
      </c>
      <c r="Y2034" s="108">
        <f t="shared" si="318"/>
        <v>0</v>
      </c>
      <c r="Z2034" s="108">
        <f t="shared" si="319"/>
        <v>0</v>
      </c>
      <c r="AA2034" s="151"/>
      <c r="AB2034" s="47"/>
      <c r="AS2034" s="2"/>
      <c r="AT2034" s="2"/>
      <c r="AU2034" s="2"/>
      <c r="AV2034" s="2"/>
      <c r="AW2034" s="2"/>
      <c r="AX2034" s="2"/>
      <c r="AY2034" s="2"/>
      <c r="AZ2034" s="2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</row>
    <row r="2035" s="4" customFormat="1" ht="19" customHeight="1" spans="1:67">
      <c r="A2035" s="94">
        <f t="shared" si="310"/>
        <v>2034</v>
      </c>
      <c r="B2035" s="95"/>
      <c r="C2035" s="69"/>
      <c r="D2035" s="16"/>
      <c r="E2035" s="69"/>
      <c r="F2035" s="128"/>
      <c r="G2035" s="124" t="e">
        <f>VLOOKUP(F2035,[2]零件成本10.26!$B$2:$C$7802,2,0)</f>
        <v>#N/A</v>
      </c>
      <c r="H2035" s="16"/>
      <c r="I2035" s="128" t="str">
        <f t="shared" si="311"/>
        <v/>
      </c>
      <c r="J2035" s="16"/>
      <c r="K2035" s="128"/>
      <c r="L2035" s="16"/>
      <c r="M2035" s="69"/>
      <c r="N2035" s="69"/>
      <c r="O2035" s="69"/>
      <c r="P2035" s="100">
        <f t="shared" si="312"/>
        <v>0</v>
      </c>
      <c r="Q2035" s="146"/>
      <c r="R2035" s="140" t="str">
        <f t="shared" si="313"/>
        <v>0</v>
      </c>
      <c r="S2035" s="140" t="str">
        <f t="shared" si="314"/>
        <v>0</v>
      </c>
      <c r="T2035" s="144"/>
      <c r="U2035" s="106"/>
      <c r="V2035" s="142">
        <f t="shared" si="315"/>
        <v>0</v>
      </c>
      <c r="W2035" s="142">
        <f t="shared" si="316"/>
        <v>0</v>
      </c>
      <c r="X2035" s="108">
        <f t="shared" si="317"/>
        <v>0</v>
      </c>
      <c r="Y2035" s="108">
        <f t="shared" si="318"/>
        <v>0</v>
      </c>
      <c r="Z2035" s="108">
        <f t="shared" si="319"/>
        <v>0</v>
      </c>
      <c r="AA2035" s="151"/>
      <c r="AB2035" s="47"/>
      <c r="AS2035" s="2"/>
      <c r="AT2035" s="2"/>
      <c r="AU2035" s="2"/>
      <c r="AV2035" s="2"/>
      <c r="AW2035" s="2"/>
      <c r="AX2035" s="2"/>
      <c r="AY2035" s="2"/>
      <c r="AZ2035" s="2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</row>
    <row r="2036" s="4" customFormat="1" ht="19" customHeight="1" spans="1:67">
      <c r="A2036" s="94">
        <f t="shared" si="310"/>
        <v>2035</v>
      </c>
      <c r="B2036" s="95"/>
      <c r="C2036" s="69"/>
      <c r="D2036" s="16"/>
      <c r="E2036" s="69"/>
      <c r="F2036" s="128"/>
      <c r="G2036" s="124" t="e">
        <f>VLOOKUP(F2036,[2]零件成本10.26!$B$2:$C$7802,2,0)</f>
        <v>#N/A</v>
      </c>
      <c r="H2036" s="16"/>
      <c r="I2036" s="128" t="str">
        <f t="shared" si="311"/>
        <v/>
      </c>
      <c r="J2036" s="16"/>
      <c r="K2036" s="128"/>
      <c r="L2036" s="16"/>
      <c r="M2036" s="69"/>
      <c r="N2036" s="69"/>
      <c r="O2036" s="69"/>
      <c r="P2036" s="100">
        <f t="shared" si="312"/>
        <v>0</v>
      </c>
      <c r="Q2036" s="146"/>
      <c r="R2036" s="140" t="str">
        <f t="shared" si="313"/>
        <v>0</v>
      </c>
      <c r="S2036" s="140" t="str">
        <f t="shared" si="314"/>
        <v>0</v>
      </c>
      <c r="T2036" s="144"/>
      <c r="U2036" s="106"/>
      <c r="V2036" s="142">
        <f t="shared" si="315"/>
        <v>0</v>
      </c>
      <c r="W2036" s="142">
        <f t="shared" si="316"/>
        <v>0</v>
      </c>
      <c r="X2036" s="108">
        <f t="shared" si="317"/>
        <v>0</v>
      </c>
      <c r="Y2036" s="108">
        <f t="shared" si="318"/>
        <v>0</v>
      </c>
      <c r="Z2036" s="108">
        <f t="shared" si="319"/>
        <v>0</v>
      </c>
      <c r="AA2036" s="151"/>
      <c r="AB2036" s="47"/>
      <c r="AS2036" s="2"/>
      <c r="AT2036" s="2"/>
      <c r="AU2036" s="2"/>
      <c r="AV2036" s="2"/>
      <c r="AW2036" s="2"/>
      <c r="AX2036" s="2"/>
      <c r="AY2036" s="2"/>
      <c r="AZ2036" s="2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</row>
    <row r="2037" s="4" customFormat="1" ht="19" customHeight="1" spans="1:67">
      <c r="A2037" s="94">
        <f t="shared" si="310"/>
        <v>2036</v>
      </c>
      <c r="B2037" s="95"/>
      <c r="C2037" s="69"/>
      <c r="D2037" s="16"/>
      <c r="E2037" s="69"/>
      <c r="F2037" s="128"/>
      <c r="G2037" s="124" t="e">
        <f>VLOOKUP(F2037,[2]零件成本10.26!$B$2:$C$7802,2,0)</f>
        <v>#N/A</v>
      </c>
      <c r="H2037" s="16"/>
      <c r="I2037" s="128" t="str">
        <f t="shared" si="311"/>
        <v/>
      </c>
      <c r="J2037" s="16"/>
      <c r="K2037" s="128"/>
      <c r="L2037" s="16"/>
      <c r="M2037" s="69"/>
      <c r="N2037" s="69"/>
      <c r="O2037" s="69"/>
      <c r="P2037" s="100">
        <f t="shared" si="312"/>
        <v>0</v>
      </c>
      <c r="Q2037" s="146"/>
      <c r="R2037" s="140" t="str">
        <f t="shared" si="313"/>
        <v>0</v>
      </c>
      <c r="S2037" s="140" t="str">
        <f t="shared" si="314"/>
        <v>0</v>
      </c>
      <c r="T2037" s="144"/>
      <c r="U2037" s="106"/>
      <c r="V2037" s="142">
        <f t="shared" si="315"/>
        <v>0</v>
      </c>
      <c r="W2037" s="142">
        <f t="shared" si="316"/>
        <v>0</v>
      </c>
      <c r="X2037" s="108">
        <f t="shared" si="317"/>
        <v>0</v>
      </c>
      <c r="Y2037" s="108">
        <f t="shared" si="318"/>
        <v>0</v>
      </c>
      <c r="Z2037" s="108">
        <f t="shared" si="319"/>
        <v>0</v>
      </c>
      <c r="AA2037" s="151"/>
      <c r="AB2037" s="47"/>
      <c r="AS2037" s="2"/>
      <c r="AT2037" s="2"/>
      <c r="AU2037" s="2"/>
      <c r="AV2037" s="2"/>
      <c r="AW2037" s="2"/>
      <c r="AX2037" s="2"/>
      <c r="AY2037" s="2"/>
      <c r="AZ2037" s="2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</row>
    <row r="2038" s="4" customFormat="1" ht="19" customHeight="1" spans="1:67">
      <c r="A2038" s="94">
        <f t="shared" si="310"/>
        <v>2037</v>
      </c>
      <c r="B2038" s="95"/>
      <c r="C2038" s="69"/>
      <c r="D2038" s="16"/>
      <c r="E2038" s="69"/>
      <c r="F2038" s="128"/>
      <c r="G2038" s="124" t="e">
        <f>VLOOKUP(F2038,[2]零件成本10.26!$B$2:$C$7802,2,0)</f>
        <v>#N/A</v>
      </c>
      <c r="H2038" s="16"/>
      <c r="I2038" s="128" t="str">
        <f t="shared" si="311"/>
        <v/>
      </c>
      <c r="J2038" s="16"/>
      <c r="K2038" s="128"/>
      <c r="L2038" s="16"/>
      <c r="M2038" s="69"/>
      <c r="N2038" s="69"/>
      <c r="O2038" s="69"/>
      <c r="P2038" s="100">
        <f t="shared" si="312"/>
        <v>0</v>
      </c>
      <c r="Q2038" s="146"/>
      <c r="R2038" s="140" t="str">
        <f t="shared" si="313"/>
        <v>0</v>
      </c>
      <c r="S2038" s="140" t="str">
        <f t="shared" si="314"/>
        <v>0</v>
      </c>
      <c r="T2038" s="144"/>
      <c r="U2038" s="106"/>
      <c r="V2038" s="142">
        <f t="shared" si="315"/>
        <v>0</v>
      </c>
      <c r="W2038" s="142">
        <f t="shared" si="316"/>
        <v>0</v>
      </c>
      <c r="X2038" s="108">
        <f t="shared" si="317"/>
        <v>0</v>
      </c>
      <c r="Y2038" s="108">
        <f t="shared" si="318"/>
        <v>0</v>
      </c>
      <c r="Z2038" s="108">
        <f t="shared" si="319"/>
        <v>0</v>
      </c>
      <c r="AA2038" s="151"/>
      <c r="AB2038" s="47"/>
      <c r="AS2038" s="2"/>
      <c r="AT2038" s="2"/>
      <c r="AU2038" s="2"/>
      <c r="AV2038" s="2"/>
      <c r="AW2038" s="2"/>
      <c r="AX2038" s="2"/>
      <c r="AY2038" s="2"/>
      <c r="AZ2038" s="2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</row>
    <row r="2039" s="4" customFormat="1" ht="19" customHeight="1" spans="1:67">
      <c r="A2039" s="94">
        <f t="shared" si="310"/>
        <v>2038</v>
      </c>
      <c r="B2039" s="95"/>
      <c r="C2039" s="69"/>
      <c r="D2039" s="16"/>
      <c r="E2039" s="69"/>
      <c r="F2039" s="128"/>
      <c r="G2039" s="124" t="e">
        <f>VLOOKUP(F2039,[2]零件成本10.26!$B$2:$C$7802,2,0)</f>
        <v>#N/A</v>
      </c>
      <c r="H2039" s="16"/>
      <c r="I2039" s="128" t="str">
        <f t="shared" si="311"/>
        <v/>
      </c>
      <c r="J2039" s="16"/>
      <c r="K2039" s="128"/>
      <c r="L2039" s="16"/>
      <c r="M2039" s="69"/>
      <c r="N2039" s="69"/>
      <c r="O2039" s="69"/>
      <c r="P2039" s="100">
        <f t="shared" si="312"/>
        <v>0</v>
      </c>
      <c r="Q2039" s="146"/>
      <c r="R2039" s="140" t="str">
        <f t="shared" si="313"/>
        <v>0</v>
      </c>
      <c r="S2039" s="140" t="str">
        <f t="shared" si="314"/>
        <v>0</v>
      </c>
      <c r="T2039" s="144"/>
      <c r="U2039" s="106"/>
      <c r="V2039" s="142">
        <f t="shared" si="315"/>
        <v>0</v>
      </c>
      <c r="W2039" s="142">
        <f t="shared" si="316"/>
        <v>0</v>
      </c>
      <c r="X2039" s="108">
        <f t="shared" si="317"/>
        <v>0</v>
      </c>
      <c r="Y2039" s="108">
        <f t="shared" si="318"/>
        <v>0</v>
      </c>
      <c r="Z2039" s="108">
        <f t="shared" si="319"/>
        <v>0</v>
      </c>
      <c r="AA2039" s="151"/>
      <c r="AB2039" s="47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</row>
    <row r="2040" s="4" customFormat="1" ht="19" customHeight="1" spans="1:67">
      <c r="A2040" s="94">
        <f t="shared" si="310"/>
        <v>2039</v>
      </c>
      <c r="B2040" s="95"/>
      <c r="C2040" s="69"/>
      <c r="D2040" s="16"/>
      <c r="E2040" s="69"/>
      <c r="F2040" s="128"/>
      <c r="G2040" s="124" t="e">
        <f>VLOOKUP(F2040,[2]零件成本10.26!$B$2:$C$7802,2,0)</f>
        <v>#N/A</v>
      </c>
      <c r="H2040" s="16"/>
      <c r="I2040" s="128" t="str">
        <f t="shared" si="311"/>
        <v/>
      </c>
      <c r="J2040" s="16"/>
      <c r="K2040" s="128"/>
      <c r="L2040" s="16"/>
      <c r="M2040" s="69"/>
      <c r="N2040" s="69"/>
      <c r="O2040" s="69"/>
      <c r="P2040" s="100">
        <f t="shared" si="312"/>
        <v>0</v>
      </c>
      <c r="Q2040" s="146"/>
      <c r="R2040" s="140" t="str">
        <f t="shared" si="313"/>
        <v>0</v>
      </c>
      <c r="S2040" s="140" t="str">
        <f t="shared" si="314"/>
        <v>0</v>
      </c>
      <c r="T2040" s="144"/>
      <c r="U2040" s="106"/>
      <c r="V2040" s="142">
        <f t="shared" si="315"/>
        <v>0</v>
      </c>
      <c r="W2040" s="142">
        <f t="shared" si="316"/>
        <v>0</v>
      </c>
      <c r="X2040" s="108">
        <f t="shared" si="317"/>
        <v>0</v>
      </c>
      <c r="Y2040" s="108">
        <f t="shared" si="318"/>
        <v>0</v>
      </c>
      <c r="Z2040" s="108">
        <f t="shared" si="319"/>
        <v>0</v>
      </c>
      <c r="AA2040" s="151"/>
      <c r="AB2040" s="47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</row>
    <row r="2041" s="4" customFormat="1" ht="19" customHeight="1" spans="1:67">
      <c r="A2041" s="94">
        <f t="shared" si="310"/>
        <v>2040</v>
      </c>
      <c r="B2041" s="95"/>
      <c r="C2041" s="69"/>
      <c r="D2041" s="16"/>
      <c r="E2041" s="69"/>
      <c r="F2041" s="128"/>
      <c r="G2041" s="124" t="e">
        <f>VLOOKUP(F2041,[2]零件成本10.26!$B$2:$C$7802,2,0)</f>
        <v>#N/A</v>
      </c>
      <c r="H2041" s="16"/>
      <c r="I2041" s="128" t="str">
        <f t="shared" si="311"/>
        <v/>
      </c>
      <c r="J2041" s="16"/>
      <c r="K2041" s="128"/>
      <c r="L2041" s="16"/>
      <c r="M2041" s="69"/>
      <c r="N2041" s="69"/>
      <c r="O2041" s="69"/>
      <c r="P2041" s="100">
        <f t="shared" si="312"/>
        <v>0</v>
      </c>
      <c r="Q2041" s="146"/>
      <c r="R2041" s="140" t="str">
        <f t="shared" si="313"/>
        <v>0</v>
      </c>
      <c r="S2041" s="140" t="str">
        <f t="shared" si="314"/>
        <v>0</v>
      </c>
      <c r="T2041" s="144"/>
      <c r="U2041" s="106"/>
      <c r="V2041" s="142">
        <f t="shared" si="315"/>
        <v>0</v>
      </c>
      <c r="W2041" s="142">
        <f t="shared" si="316"/>
        <v>0</v>
      </c>
      <c r="X2041" s="108">
        <f t="shared" si="317"/>
        <v>0</v>
      </c>
      <c r="Y2041" s="108">
        <f t="shared" si="318"/>
        <v>0</v>
      </c>
      <c r="Z2041" s="108">
        <f t="shared" si="319"/>
        <v>0</v>
      </c>
      <c r="AA2041" s="151"/>
      <c r="AB2041" s="47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</row>
    <row r="2042" s="4" customFormat="1" ht="19" customHeight="1" spans="1:67">
      <c r="A2042" s="94">
        <f t="shared" si="310"/>
        <v>2041</v>
      </c>
      <c r="B2042" s="95"/>
      <c r="C2042" s="69"/>
      <c r="D2042" s="16"/>
      <c r="E2042" s="69"/>
      <c r="F2042" s="128"/>
      <c r="G2042" s="124" t="e">
        <f>VLOOKUP(F2042,[2]零件成本10.26!$B$2:$C$7802,2,0)</f>
        <v>#N/A</v>
      </c>
      <c r="H2042" s="16"/>
      <c r="I2042" s="128" t="str">
        <f t="shared" si="311"/>
        <v/>
      </c>
      <c r="J2042" s="16"/>
      <c r="K2042" s="128"/>
      <c r="L2042" s="16"/>
      <c r="M2042" s="69"/>
      <c r="N2042" s="69"/>
      <c r="O2042" s="69"/>
      <c r="P2042" s="100">
        <f t="shared" si="312"/>
        <v>0</v>
      </c>
      <c r="Q2042" s="146"/>
      <c r="R2042" s="140" t="str">
        <f t="shared" si="313"/>
        <v>0</v>
      </c>
      <c r="S2042" s="140" t="str">
        <f t="shared" si="314"/>
        <v>0</v>
      </c>
      <c r="T2042" s="144"/>
      <c r="U2042" s="106"/>
      <c r="V2042" s="142">
        <f t="shared" si="315"/>
        <v>0</v>
      </c>
      <c r="W2042" s="142">
        <f t="shared" si="316"/>
        <v>0</v>
      </c>
      <c r="X2042" s="108">
        <f t="shared" si="317"/>
        <v>0</v>
      </c>
      <c r="Y2042" s="108">
        <f t="shared" si="318"/>
        <v>0</v>
      </c>
      <c r="Z2042" s="108">
        <f t="shared" si="319"/>
        <v>0</v>
      </c>
      <c r="AA2042" s="151"/>
      <c r="AB2042" s="47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</row>
    <row r="2043" s="4" customFormat="1" ht="19" customHeight="1" spans="1:67">
      <c r="A2043" s="94">
        <f t="shared" si="310"/>
        <v>2042</v>
      </c>
      <c r="B2043" s="95"/>
      <c r="C2043" s="69"/>
      <c r="D2043" s="16"/>
      <c r="E2043" s="69"/>
      <c r="F2043" s="128"/>
      <c r="G2043" s="124" t="e">
        <f>VLOOKUP(F2043,[2]零件成本10.26!$B$2:$C$7802,2,0)</f>
        <v>#N/A</v>
      </c>
      <c r="H2043" s="16"/>
      <c r="I2043" s="128" t="str">
        <f t="shared" si="311"/>
        <v/>
      </c>
      <c r="J2043" s="16"/>
      <c r="K2043" s="128"/>
      <c r="L2043" s="16"/>
      <c r="M2043" s="69"/>
      <c r="N2043" s="69"/>
      <c r="O2043" s="69"/>
      <c r="P2043" s="100">
        <f t="shared" si="312"/>
        <v>0</v>
      </c>
      <c r="Q2043" s="146"/>
      <c r="R2043" s="140" t="str">
        <f t="shared" si="313"/>
        <v>0</v>
      </c>
      <c r="S2043" s="140" t="str">
        <f t="shared" si="314"/>
        <v>0</v>
      </c>
      <c r="T2043" s="144"/>
      <c r="U2043" s="106"/>
      <c r="V2043" s="142">
        <f t="shared" si="315"/>
        <v>0</v>
      </c>
      <c r="W2043" s="142">
        <f t="shared" si="316"/>
        <v>0</v>
      </c>
      <c r="X2043" s="108">
        <f t="shared" si="317"/>
        <v>0</v>
      </c>
      <c r="Y2043" s="108">
        <f t="shared" si="318"/>
        <v>0</v>
      </c>
      <c r="Z2043" s="108">
        <f t="shared" si="319"/>
        <v>0</v>
      </c>
      <c r="AA2043" s="151"/>
      <c r="AB2043" s="47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</row>
    <row r="2044" s="4" customFormat="1" ht="19" customHeight="1" spans="1:67">
      <c r="A2044" s="94">
        <f t="shared" si="310"/>
        <v>2043</v>
      </c>
      <c r="B2044" s="95"/>
      <c r="C2044" s="69"/>
      <c r="D2044" s="16"/>
      <c r="E2044" s="69"/>
      <c r="F2044" s="128"/>
      <c r="G2044" s="124" t="e">
        <f>VLOOKUP(F2044,[2]零件成本10.26!$B$2:$C$7802,2,0)</f>
        <v>#N/A</v>
      </c>
      <c r="H2044" s="16"/>
      <c r="I2044" s="128" t="str">
        <f t="shared" si="311"/>
        <v/>
      </c>
      <c r="J2044" s="16"/>
      <c r="K2044" s="128"/>
      <c r="L2044" s="16"/>
      <c r="M2044" s="69"/>
      <c r="N2044" s="69"/>
      <c r="O2044" s="69"/>
      <c r="P2044" s="100">
        <f t="shared" si="312"/>
        <v>0</v>
      </c>
      <c r="Q2044" s="146"/>
      <c r="R2044" s="140" t="str">
        <f t="shared" si="313"/>
        <v>0</v>
      </c>
      <c r="S2044" s="140" t="str">
        <f t="shared" si="314"/>
        <v>0</v>
      </c>
      <c r="T2044" s="144"/>
      <c r="U2044" s="106"/>
      <c r="V2044" s="142">
        <f t="shared" si="315"/>
        <v>0</v>
      </c>
      <c r="W2044" s="142">
        <f t="shared" si="316"/>
        <v>0</v>
      </c>
      <c r="X2044" s="108">
        <f t="shared" si="317"/>
        <v>0</v>
      </c>
      <c r="Y2044" s="108">
        <f t="shared" si="318"/>
        <v>0</v>
      </c>
      <c r="Z2044" s="108">
        <f t="shared" si="319"/>
        <v>0</v>
      </c>
      <c r="AA2044" s="151"/>
      <c r="AB2044" s="47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</row>
    <row r="2045" s="4" customFormat="1" ht="19" customHeight="1" spans="1:67">
      <c r="A2045" s="94">
        <f t="shared" si="310"/>
        <v>2044</v>
      </c>
      <c r="B2045" s="95"/>
      <c r="C2045" s="69"/>
      <c r="D2045" s="16"/>
      <c r="E2045" s="69"/>
      <c r="F2045" s="128"/>
      <c r="G2045" s="124" t="e">
        <f>VLOOKUP(F2045,[2]零件成本10.26!$B$2:$C$7802,2,0)</f>
        <v>#N/A</v>
      </c>
      <c r="H2045" s="16"/>
      <c r="I2045" s="128" t="str">
        <f t="shared" si="311"/>
        <v/>
      </c>
      <c r="J2045" s="16"/>
      <c r="K2045" s="128"/>
      <c r="L2045" s="16"/>
      <c r="M2045" s="69"/>
      <c r="N2045" s="69"/>
      <c r="O2045" s="69"/>
      <c r="P2045" s="100">
        <f t="shared" si="312"/>
        <v>0</v>
      </c>
      <c r="Q2045" s="146"/>
      <c r="R2045" s="140" t="str">
        <f t="shared" si="313"/>
        <v>0</v>
      </c>
      <c r="S2045" s="140" t="str">
        <f t="shared" si="314"/>
        <v>0</v>
      </c>
      <c r="T2045" s="144"/>
      <c r="U2045" s="106"/>
      <c r="V2045" s="142">
        <f t="shared" si="315"/>
        <v>0</v>
      </c>
      <c r="W2045" s="142">
        <f t="shared" si="316"/>
        <v>0</v>
      </c>
      <c r="X2045" s="108">
        <f t="shared" si="317"/>
        <v>0</v>
      </c>
      <c r="Y2045" s="108">
        <f t="shared" si="318"/>
        <v>0</v>
      </c>
      <c r="Z2045" s="108">
        <f t="shared" si="319"/>
        <v>0</v>
      </c>
      <c r="AA2045" s="151"/>
      <c r="AB2045" s="47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</row>
    <row r="2046" s="4" customFormat="1" ht="19" customHeight="1" spans="1:67">
      <c r="A2046" s="94">
        <f t="shared" si="310"/>
        <v>2045</v>
      </c>
      <c r="B2046" s="95"/>
      <c r="C2046" s="69"/>
      <c r="D2046" s="16"/>
      <c r="E2046" s="69"/>
      <c r="F2046" s="128"/>
      <c r="G2046" s="124" t="e">
        <f>VLOOKUP(F2046,[2]零件成本10.26!$B$2:$C$7802,2,0)</f>
        <v>#N/A</v>
      </c>
      <c r="H2046" s="16"/>
      <c r="I2046" s="128" t="str">
        <f t="shared" si="311"/>
        <v/>
      </c>
      <c r="J2046" s="16"/>
      <c r="K2046" s="128"/>
      <c r="L2046" s="16"/>
      <c r="M2046" s="69"/>
      <c r="N2046" s="69"/>
      <c r="O2046" s="69"/>
      <c r="P2046" s="100">
        <f t="shared" si="312"/>
        <v>0</v>
      </c>
      <c r="Q2046" s="146"/>
      <c r="R2046" s="140" t="str">
        <f t="shared" si="313"/>
        <v>0</v>
      </c>
      <c r="S2046" s="140" t="str">
        <f t="shared" si="314"/>
        <v>0</v>
      </c>
      <c r="T2046" s="144"/>
      <c r="U2046" s="106"/>
      <c r="V2046" s="142">
        <f t="shared" si="315"/>
        <v>0</v>
      </c>
      <c r="W2046" s="142">
        <f t="shared" si="316"/>
        <v>0</v>
      </c>
      <c r="X2046" s="108">
        <f t="shared" si="317"/>
        <v>0</v>
      </c>
      <c r="Y2046" s="108">
        <f t="shared" si="318"/>
        <v>0</v>
      </c>
      <c r="Z2046" s="108">
        <f t="shared" si="319"/>
        <v>0</v>
      </c>
      <c r="AA2046" s="151"/>
      <c r="AB2046" s="47"/>
      <c r="AS2046" s="2"/>
      <c r="AT2046" s="2"/>
      <c r="AU2046" s="2"/>
      <c r="AV2046" s="2"/>
      <c r="AW2046" s="2"/>
      <c r="AX2046" s="2"/>
      <c r="AY2046" s="2"/>
      <c r="AZ2046" s="2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</row>
    <row r="2047" s="4" customFormat="1" ht="19" customHeight="1" spans="1:67">
      <c r="A2047" s="94">
        <f t="shared" si="310"/>
        <v>2046</v>
      </c>
      <c r="B2047" s="95"/>
      <c r="C2047" s="69"/>
      <c r="D2047" s="16"/>
      <c r="E2047" s="69"/>
      <c r="F2047" s="128"/>
      <c r="G2047" s="124" t="e">
        <f>VLOOKUP(F2047,[2]零件成本10.26!$B$2:$C$7802,2,0)</f>
        <v>#N/A</v>
      </c>
      <c r="H2047" s="16"/>
      <c r="I2047" s="128" t="str">
        <f t="shared" si="311"/>
        <v/>
      </c>
      <c r="J2047" s="16"/>
      <c r="K2047" s="128"/>
      <c r="L2047" s="16"/>
      <c r="M2047" s="69"/>
      <c r="N2047" s="69"/>
      <c r="O2047" s="69"/>
      <c r="P2047" s="100">
        <f t="shared" si="312"/>
        <v>0</v>
      </c>
      <c r="Q2047" s="146"/>
      <c r="R2047" s="140" t="str">
        <f t="shared" si="313"/>
        <v>0</v>
      </c>
      <c r="S2047" s="140" t="str">
        <f t="shared" si="314"/>
        <v>0</v>
      </c>
      <c r="T2047" s="144"/>
      <c r="U2047" s="106"/>
      <c r="V2047" s="142">
        <f t="shared" si="315"/>
        <v>0</v>
      </c>
      <c r="W2047" s="142">
        <f t="shared" si="316"/>
        <v>0</v>
      </c>
      <c r="X2047" s="108">
        <f t="shared" si="317"/>
        <v>0</v>
      </c>
      <c r="Y2047" s="108">
        <f t="shared" si="318"/>
        <v>0</v>
      </c>
      <c r="Z2047" s="108">
        <f t="shared" si="319"/>
        <v>0</v>
      </c>
      <c r="AA2047" s="151"/>
      <c r="AB2047" s="47"/>
      <c r="AS2047" s="2"/>
      <c r="AT2047" s="2"/>
      <c r="AU2047" s="2"/>
      <c r="AV2047" s="2"/>
      <c r="AW2047" s="2"/>
      <c r="AX2047" s="2"/>
      <c r="AY2047" s="2"/>
      <c r="AZ2047" s="2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</row>
    <row r="2048" s="4" customFormat="1" ht="19" customHeight="1" spans="1:67">
      <c r="A2048" s="94">
        <f t="shared" si="310"/>
        <v>2047</v>
      </c>
      <c r="B2048" s="95"/>
      <c r="C2048" s="69"/>
      <c r="D2048" s="16"/>
      <c r="E2048" s="69"/>
      <c r="F2048" s="128"/>
      <c r="G2048" s="124" t="e">
        <f>VLOOKUP(F2048,[2]零件成本10.26!$B$2:$C$7802,2,0)</f>
        <v>#N/A</v>
      </c>
      <c r="H2048" s="16"/>
      <c r="I2048" s="128" t="str">
        <f t="shared" si="311"/>
        <v/>
      </c>
      <c r="J2048" s="16"/>
      <c r="K2048" s="128"/>
      <c r="L2048" s="16"/>
      <c r="M2048" s="69"/>
      <c r="N2048" s="69"/>
      <c r="O2048" s="69"/>
      <c r="P2048" s="100">
        <f t="shared" si="312"/>
        <v>0</v>
      </c>
      <c r="Q2048" s="146"/>
      <c r="R2048" s="140" t="str">
        <f t="shared" si="313"/>
        <v>0</v>
      </c>
      <c r="S2048" s="140" t="str">
        <f t="shared" si="314"/>
        <v>0</v>
      </c>
      <c r="T2048" s="144"/>
      <c r="U2048" s="106"/>
      <c r="V2048" s="142">
        <f t="shared" si="315"/>
        <v>0</v>
      </c>
      <c r="W2048" s="142">
        <f t="shared" si="316"/>
        <v>0</v>
      </c>
      <c r="X2048" s="108">
        <f t="shared" si="317"/>
        <v>0</v>
      </c>
      <c r="Y2048" s="108">
        <f t="shared" si="318"/>
        <v>0</v>
      </c>
      <c r="Z2048" s="108">
        <f t="shared" si="319"/>
        <v>0</v>
      </c>
      <c r="AA2048" s="151"/>
      <c r="AB2048" s="47"/>
      <c r="AS2048" s="2"/>
      <c r="AT2048" s="2"/>
      <c r="AU2048" s="2"/>
      <c r="AV2048" s="2"/>
      <c r="AW2048" s="2"/>
      <c r="AX2048" s="2"/>
      <c r="AY2048" s="2"/>
      <c r="AZ2048" s="2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</row>
    <row r="2049" s="4" customFormat="1" ht="19" customHeight="1" spans="1:67">
      <c r="A2049" s="94">
        <f t="shared" si="310"/>
        <v>2048</v>
      </c>
      <c r="B2049" s="95"/>
      <c r="C2049" s="69"/>
      <c r="D2049" s="16"/>
      <c r="E2049" s="69"/>
      <c r="F2049" s="128"/>
      <c r="G2049" s="124" t="e">
        <f>VLOOKUP(F2049,[2]零件成本10.26!$B$2:$C$7802,2,0)</f>
        <v>#N/A</v>
      </c>
      <c r="H2049" s="16"/>
      <c r="I2049" s="128" t="str">
        <f t="shared" si="311"/>
        <v/>
      </c>
      <c r="J2049" s="16"/>
      <c r="K2049" s="128"/>
      <c r="L2049" s="16"/>
      <c r="M2049" s="69"/>
      <c r="N2049" s="69"/>
      <c r="O2049" s="69"/>
      <c r="P2049" s="100">
        <f t="shared" si="312"/>
        <v>0</v>
      </c>
      <c r="Q2049" s="146"/>
      <c r="R2049" s="140" t="str">
        <f t="shared" si="313"/>
        <v>0</v>
      </c>
      <c r="S2049" s="140" t="str">
        <f t="shared" si="314"/>
        <v>0</v>
      </c>
      <c r="T2049" s="144"/>
      <c r="U2049" s="106"/>
      <c r="V2049" s="142">
        <f t="shared" si="315"/>
        <v>0</v>
      </c>
      <c r="W2049" s="142">
        <f t="shared" si="316"/>
        <v>0</v>
      </c>
      <c r="X2049" s="108">
        <f t="shared" si="317"/>
        <v>0</v>
      </c>
      <c r="Y2049" s="108">
        <f t="shared" si="318"/>
        <v>0</v>
      </c>
      <c r="Z2049" s="108">
        <f t="shared" si="319"/>
        <v>0</v>
      </c>
      <c r="AA2049" s="151"/>
      <c r="AB2049" s="47"/>
      <c r="AS2049" s="2"/>
      <c r="AT2049" s="2"/>
      <c r="AU2049" s="2"/>
      <c r="AV2049" s="2"/>
      <c r="AW2049" s="2"/>
      <c r="AX2049" s="2"/>
      <c r="AY2049" s="2"/>
      <c r="AZ2049" s="2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</row>
    <row r="2050" s="4" customFormat="1" ht="19" customHeight="1" spans="1:67">
      <c r="A2050" s="94">
        <f t="shared" ref="A2050:A2113" si="320">ROW()-1</f>
        <v>2049</v>
      </c>
      <c r="B2050" s="95"/>
      <c r="C2050" s="69"/>
      <c r="D2050" s="16"/>
      <c r="E2050" s="69"/>
      <c r="F2050" s="128"/>
      <c r="G2050" s="124" t="e">
        <f>VLOOKUP(F2050,[2]零件成本10.26!$B$2:$C$7802,2,0)</f>
        <v>#N/A</v>
      </c>
      <c r="H2050" s="16"/>
      <c r="I2050" s="128" t="str">
        <f t="shared" ref="I2050:I2113" si="321">C2050&amp;F2050</f>
        <v/>
      </c>
      <c r="J2050" s="16"/>
      <c r="K2050" s="128"/>
      <c r="L2050" s="16"/>
      <c r="M2050" s="69"/>
      <c r="N2050" s="69"/>
      <c r="O2050" s="69"/>
      <c r="P2050" s="100">
        <f t="shared" ref="P2050:P2113" si="322">K2050</f>
        <v>0</v>
      </c>
      <c r="Q2050" s="146"/>
      <c r="R2050" s="140" t="str">
        <f t="shared" ref="R2050:R2113" si="323">IF(P2050&gt;Q2050,P2050-Q2050,"0")</f>
        <v>0</v>
      </c>
      <c r="S2050" s="140" t="str">
        <f t="shared" ref="S2050:S2113" si="324">IF(P2050&lt;Q2050,P2050-Q2050,"0")</f>
        <v>0</v>
      </c>
      <c r="T2050" s="144"/>
      <c r="U2050" s="106"/>
      <c r="V2050" s="142">
        <f t="shared" ref="V2050:V2113" si="325">IFERROR(P2050*U2050,"")</f>
        <v>0</v>
      </c>
      <c r="W2050" s="142">
        <f t="shared" ref="W2050:W2113" si="326">IFERROR(Q2050*U2050,"")</f>
        <v>0</v>
      </c>
      <c r="X2050" s="108">
        <f t="shared" ref="X2050:X2113" si="327">IFERROR(R2050*U2050,"")</f>
        <v>0</v>
      </c>
      <c r="Y2050" s="108">
        <f t="shared" ref="Y2050:Y2113" si="328">IFERROR(S2050*U2050,"")</f>
        <v>0</v>
      </c>
      <c r="Z2050" s="108">
        <f t="shared" ref="Z2050:Z2113" si="329">V2050-W2050</f>
        <v>0</v>
      </c>
      <c r="AA2050" s="151"/>
      <c r="AB2050" s="47"/>
      <c r="AS2050" s="2"/>
      <c r="AT2050" s="2"/>
      <c r="AU2050" s="2"/>
      <c r="AV2050" s="2"/>
      <c r="AW2050" s="2"/>
      <c r="AX2050" s="2"/>
      <c r="AY2050" s="2"/>
      <c r="AZ2050" s="2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</row>
    <row r="2051" s="4" customFormat="1" ht="19" customHeight="1" spans="1:67">
      <c r="A2051" s="94">
        <f t="shared" si="320"/>
        <v>2050</v>
      </c>
      <c r="B2051" s="95"/>
      <c r="C2051" s="69"/>
      <c r="D2051" s="16"/>
      <c r="E2051" s="69"/>
      <c r="F2051" s="128"/>
      <c r="G2051" s="124" t="e">
        <f>VLOOKUP(F2051,[2]零件成本10.26!$B$2:$C$7802,2,0)</f>
        <v>#N/A</v>
      </c>
      <c r="H2051" s="16"/>
      <c r="I2051" s="128" t="str">
        <f t="shared" si="321"/>
        <v/>
      </c>
      <c r="J2051" s="16"/>
      <c r="K2051" s="128"/>
      <c r="L2051" s="16"/>
      <c r="M2051" s="69"/>
      <c r="N2051" s="69"/>
      <c r="O2051" s="69"/>
      <c r="P2051" s="100">
        <f t="shared" si="322"/>
        <v>0</v>
      </c>
      <c r="Q2051" s="146"/>
      <c r="R2051" s="140" t="str">
        <f t="shared" si="323"/>
        <v>0</v>
      </c>
      <c r="S2051" s="140" t="str">
        <f t="shared" si="324"/>
        <v>0</v>
      </c>
      <c r="T2051" s="144"/>
      <c r="U2051" s="106"/>
      <c r="V2051" s="142">
        <f t="shared" si="325"/>
        <v>0</v>
      </c>
      <c r="W2051" s="142">
        <f t="shared" si="326"/>
        <v>0</v>
      </c>
      <c r="X2051" s="108">
        <f t="shared" si="327"/>
        <v>0</v>
      </c>
      <c r="Y2051" s="108">
        <f t="shared" si="328"/>
        <v>0</v>
      </c>
      <c r="Z2051" s="108">
        <f t="shared" si="329"/>
        <v>0</v>
      </c>
      <c r="AA2051" s="151"/>
      <c r="AB2051" s="47"/>
      <c r="AS2051" s="2"/>
      <c r="AT2051" s="2"/>
      <c r="AU2051" s="2"/>
      <c r="AV2051" s="2"/>
      <c r="AW2051" s="2"/>
      <c r="AX2051" s="2"/>
      <c r="AY2051" s="2"/>
      <c r="AZ2051" s="2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</row>
    <row r="2052" s="4" customFormat="1" ht="19" customHeight="1" spans="1:67">
      <c r="A2052" s="94">
        <f t="shared" si="320"/>
        <v>2051</v>
      </c>
      <c r="B2052" s="95"/>
      <c r="C2052" s="69"/>
      <c r="D2052" s="16"/>
      <c r="E2052" s="69"/>
      <c r="F2052" s="128"/>
      <c r="G2052" s="124" t="e">
        <f>VLOOKUP(F2052,[2]零件成本10.26!$B$2:$C$7802,2,0)</f>
        <v>#N/A</v>
      </c>
      <c r="H2052" s="16"/>
      <c r="I2052" s="128" t="str">
        <f t="shared" si="321"/>
        <v/>
      </c>
      <c r="J2052" s="16"/>
      <c r="K2052" s="128"/>
      <c r="L2052" s="16"/>
      <c r="M2052" s="69"/>
      <c r="N2052" s="69"/>
      <c r="O2052" s="69"/>
      <c r="P2052" s="100">
        <f t="shared" si="322"/>
        <v>0</v>
      </c>
      <c r="Q2052" s="146"/>
      <c r="R2052" s="140" t="str">
        <f t="shared" si="323"/>
        <v>0</v>
      </c>
      <c r="S2052" s="140" t="str">
        <f t="shared" si="324"/>
        <v>0</v>
      </c>
      <c r="T2052" s="144"/>
      <c r="U2052" s="106"/>
      <c r="V2052" s="142">
        <f t="shared" si="325"/>
        <v>0</v>
      </c>
      <c r="W2052" s="142">
        <f t="shared" si="326"/>
        <v>0</v>
      </c>
      <c r="X2052" s="108">
        <f t="shared" si="327"/>
        <v>0</v>
      </c>
      <c r="Y2052" s="108">
        <f t="shared" si="328"/>
        <v>0</v>
      </c>
      <c r="Z2052" s="108">
        <f t="shared" si="329"/>
        <v>0</v>
      </c>
      <c r="AA2052" s="151"/>
      <c r="AB2052" s="47"/>
      <c r="AS2052" s="2"/>
      <c r="AT2052" s="2"/>
      <c r="AU2052" s="2"/>
      <c r="AV2052" s="2"/>
      <c r="AW2052" s="2"/>
      <c r="AX2052" s="2"/>
      <c r="AY2052" s="2"/>
      <c r="AZ2052" s="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</row>
    <row r="2053" s="4" customFormat="1" ht="19" customHeight="1" spans="1:67">
      <c r="A2053" s="94">
        <f t="shared" si="320"/>
        <v>2052</v>
      </c>
      <c r="B2053" s="95"/>
      <c r="C2053" s="69"/>
      <c r="D2053" s="16"/>
      <c r="E2053" s="69"/>
      <c r="F2053" s="128"/>
      <c r="G2053" s="124" t="e">
        <f>VLOOKUP(F2053,[2]零件成本10.26!$B$2:$C$7802,2,0)</f>
        <v>#N/A</v>
      </c>
      <c r="H2053" s="16"/>
      <c r="I2053" s="128" t="str">
        <f t="shared" si="321"/>
        <v/>
      </c>
      <c r="J2053" s="16"/>
      <c r="K2053" s="128"/>
      <c r="L2053" s="16"/>
      <c r="M2053" s="69"/>
      <c r="N2053" s="69"/>
      <c r="O2053" s="69"/>
      <c r="P2053" s="100">
        <f t="shared" si="322"/>
        <v>0</v>
      </c>
      <c r="Q2053" s="146"/>
      <c r="R2053" s="140" t="str">
        <f t="shared" si="323"/>
        <v>0</v>
      </c>
      <c r="S2053" s="140" t="str">
        <f t="shared" si="324"/>
        <v>0</v>
      </c>
      <c r="T2053" s="144"/>
      <c r="U2053" s="106"/>
      <c r="V2053" s="142">
        <f t="shared" si="325"/>
        <v>0</v>
      </c>
      <c r="W2053" s="142">
        <f t="shared" si="326"/>
        <v>0</v>
      </c>
      <c r="X2053" s="108">
        <f t="shared" si="327"/>
        <v>0</v>
      </c>
      <c r="Y2053" s="108">
        <f t="shared" si="328"/>
        <v>0</v>
      </c>
      <c r="Z2053" s="108">
        <f t="shared" si="329"/>
        <v>0</v>
      </c>
      <c r="AA2053" s="151"/>
      <c r="AB2053" s="47"/>
      <c r="AS2053" s="2"/>
      <c r="AT2053" s="2"/>
      <c r="AU2053" s="2"/>
      <c r="AV2053" s="2"/>
      <c r="AW2053" s="2"/>
      <c r="AX2053" s="2"/>
      <c r="AY2053" s="2"/>
      <c r="AZ2053" s="2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</row>
    <row r="2054" s="4" customFormat="1" ht="19" customHeight="1" spans="1:67">
      <c r="A2054" s="94">
        <f t="shared" si="320"/>
        <v>2053</v>
      </c>
      <c r="B2054" s="95"/>
      <c r="C2054" s="69"/>
      <c r="D2054" s="16"/>
      <c r="E2054" s="69"/>
      <c r="F2054" s="128"/>
      <c r="G2054" s="124" t="e">
        <f>VLOOKUP(F2054,[2]零件成本10.26!$B$2:$C$7802,2,0)</f>
        <v>#N/A</v>
      </c>
      <c r="H2054" s="16"/>
      <c r="I2054" s="128" t="str">
        <f t="shared" si="321"/>
        <v/>
      </c>
      <c r="J2054" s="16"/>
      <c r="K2054" s="128"/>
      <c r="L2054" s="16"/>
      <c r="M2054" s="69"/>
      <c r="N2054" s="69"/>
      <c r="O2054" s="69"/>
      <c r="P2054" s="100">
        <f t="shared" si="322"/>
        <v>0</v>
      </c>
      <c r="Q2054" s="146"/>
      <c r="R2054" s="140" t="str">
        <f t="shared" si="323"/>
        <v>0</v>
      </c>
      <c r="S2054" s="140" t="str">
        <f t="shared" si="324"/>
        <v>0</v>
      </c>
      <c r="T2054" s="144"/>
      <c r="U2054" s="106"/>
      <c r="V2054" s="142">
        <f t="shared" si="325"/>
        <v>0</v>
      </c>
      <c r="W2054" s="142">
        <f t="shared" si="326"/>
        <v>0</v>
      </c>
      <c r="X2054" s="108">
        <f t="shared" si="327"/>
        <v>0</v>
      </c>
      <c r="Y2054" s="108">
        <f t="shared" si="328"/>
        <v>0</v>
      </c>
      <c r="Z2054" s="108">
        <f t="shared" si="329"/>
        <v>0</v>
      </c>
      <c r="AA2054" s="151"/>
      <c r="AB2054" s="47"/>
      <c r="AS2054" s="2"/>
      <c r="AT2054" s="2"/>
      <c r="AU2054" s="2"/>
      <c r="AV2054" s="2"/>
      <c r="AW2054" s="2"/>
      <c r="AX2054" s="2"/>
      <c r="AY2054" s="2"/>
      <c r="AZ2054" s="2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</row>
    <row r="2055" s="4" customFormat="1" ht="19" customHeight="1" spans="1:67">
      <c r="A2055" s="94">
        <f t="shared" si="320"/>
        <v>2054</v>
      </c>
      <c r="B2055" s="95"/>
      <c r="C2055" s="69"/>
      <c r="D2055" s="16"/>
      <c r="E2055" s="69"/>
      <c r="F2055" s="128"/>
      <c r="G2055" s="124" t="e">
        <f>VLOOKUP(F2055,[2]零件成本10.26!$B$2:$C$7802,2,0)</f>
        <v>#N/A</v>
      </c>
      <c r="H2055" s="16"/>
      <c r="I2055" s="128" t="str">
        <f t="shared" si="321"/>
        <v/>
      </c>
      <c r="J2055" s="16"/>
      <c r="K2055" s="128"/>
      <c r="L2055" s="16"/>
      <c r="M2055" s="69"/>
      <c r="N2055" s="69"/>
      <c r="O2055" s="69"/>
      <c r="P2055" s="100">
        <f t="shared" si="322"/>
        <v>0</v>
      </c>
      <c r="Q2055" s="146"/>
      <c r="R2055" s="140" t="str">
        <f t="shared" si="323"/>
        <v>0</v>
      </c>
      <c r="S2055" s="140" t="str">
        <f t="shared" si="324"/>
        <v>0</v>
      </c>
      <c r="T2055" s="144"/>
      <c r="U2055" s="106"/>
      <c r="V2055" s="142">
        <f t="shared" si="325"/>
        <v>0</v>
      </c>
      <c r="W2055" s="142">
        <f t="shared" si="326"/>
        <v>0</v>
      </c>
      <c r="X2055" s="108">
        <f t="shared" si="327"/>
        <v>0</v>
      </c>
      <c r="Y2055" s="108">
        <f t="shared" si="328"/>
        <v>0</v>
      </c>
      <c r="Z2055" s="108">
        <f t="shared" si="329"/>
        <v>0</v>
      </c>
      <c r="AA2055" s="151"/>
      <c r="AB2055" s="47"/>
      <c r="AS2055" s="2"/>
      <c r="AT2055" s="2"/>
      <c r="AU2055" s="2"/>
      <c r="AV2055" s="2"/>
      <c r="AW2055" s="2"/>
      <c r="AX2055" s="2"/>
      <c r="AY2055" s="2"/>
      <c r="AZ2055" s="2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</row>
    <row r="2056" s="4" customFormat="1" ht="19" customHeight="1" spans="1:67">
      <c r="A2056" s="94">
        <f t="shared" si="320"/>
        <v>2055</v>
      </c>
      <c r="B2056" s="95"/>
      <c r="C2056" s="69"/>
      <c r="D2056" s="16"/>
      <c r="E2056" s="69"/>
      <c r="F2056" s="128"/>
      <c r="G2056" s="124" t="e">
        <f>VLOOKUP(F2056,[2]零件成本10.26!$B$2:$C$7802,2,0)</f>
        <v>#N/A</v>
      </c>
      <c r="H2056" s="16"/>
      <c r="I2056" s="128" t="str">
        <f t="shared" si="321"/>
        <v/>
      </c>
      <c r="J2056" s="16"/>
      <c r="K2056" s="128"/>
      <c r="L2056" s="16"/>
      <c r="M2056" s="69"/>
      <c r="N2056" s="69"/>
      <c r="O2056" s="69"/>
      <c r="P2056" s="100">
        <f t="shared" si="322"/>
        <v>0</v>
      </c>
      <c r="Q2056" s="146"/>
      <c r="R2056" s="140" t="str">
        <f t="shared" si="323"/>
        <v>0</v>
      </c>
      <c r="S2056" s="140" t="str">
        <f t="shared" si="324"/>
        <v>0</v>
      </c>
      <c r="T2056" s="144"/>
      <c r="U2056" s="106"/>
      <c r="V2056" s="142">
        <f t="shared" si="325"/>
        <v>0</v>
      </c>
      <c r="W2056" s="142">
        <f t="shared" si="326"/>
        <v>0</v>
      </c>
      <c r="X2056" s="108">
        <f t="shared" si="327"/>
        <v>0</v>
      </c>
      <c r="Y2056" s="108">
        <f t="shared" si="328"/>
        <v>0</v>
      </c>
      <c r="Z2056" s="108">
        <f t="shared" si="329"/>
        <v>0</v>
      </c>
      <c r="AA2056" s="151"/>
      <c r="AB2056" s="47"/>
      <c r="AS2056" s="2"/>
      <c r="AT2056" s="2"/>
      <c r="AU2056" s="2"/>
      <c r="AV2056" s="2"/>
      <c r="AW2056" s="2"/>
      <c r="AX2056" s="2"/>
      <c r="AY2056" s="2"/>
      <c r="AZ2056" s="2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</row>
    <row r="2057" s="4" customFormat="1" ht="19" customHeight="1" spans="1:67">
      <c r="A2057" s="94">
        <f t="shared" si="320"/>
        <v>2056</v>
      </c>
      <c r="B2057" s="95"/>
      <c r="C2057" s="69"/>
      <c r="D2057" s="16"/>
      <c r="E2057" s="69"/>
      <c r="F2057" s="128"/>
      <c r="G2057" s="124" t="e">
        <f>VLOOKUP(F2057,[2]零件成本10.26!$B$2:$C$7802,2,0)</f>
        <v>#N/A</v>
      </c>
      <c r="H2057" s="16"/>
      <c r="I2057" s="128" t="str">
        <f t="shared" si="321"/>
        <v/>
      </c>
      <c r="J2057" s="16"/>
      <c r="K2057" s="128"/>
      <c r="L2057" s="16"/>
      <c r="M2057" s="69"/>
      <c r="N2057" s="69"/>
      <c r="O2057" s="69"/>
      <c r="P2057" s="100">
        <f t="shared" si="322"/>
        <v>0</v>
      </c>
      <c r="Q2057" s="146"/>
      <c r="R2057" s="140" t="str">
        <f t="shared" si="323"/>
        <v>0</v>
      </c>
      <c r="S2057" s="140" t="str">
        <f t="shared" si="324"/>
        <v>0</v>
      </c>
      <c r="T2057" s="144"/>
      <c r="U2057" s="106"/>
      <c r="V2057" s="142">
        <f t="shared" si="325"/>
        <v>0</v>
      </c>
      <c r="W2057" s="142">
        <f t="shared" si="326"/>
        <v>0</v>
      </c>
      <c r="X2057" s="108">
        <f t="shared" si="327"/>
        <v>0</v>
      </c>
      <c r="Y2057" s="108">
        <f t="shared" si="328"/>
        <v>0</v>
      </c>
      <c r="Z2057" s="108">
        <f t="shared" si="329"/>
        <v>0</v>
      </c>
      <c r="AA2057" s="151"/>
      <c r="AB2057" s="47"/>
      <c r="AS2057" s="2"/>
      <c r="AT2057" s="2"/>
      <c r="AU2057" s="2"/>
      <c r="AV2057" s="2"/>
      <c r="AW2057" s="2"/>
      <c r="AX2057" s="2"/>
      <c r="AY2057" s="2"/>
      <c r="AZ2057" s="2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</row>
    <row r="2058" s="4" customFormat="1" ht="19" customHeight="1" spans="1:67">
      <c r="A2058" s="94">
        <f t="shared" si="320"/>
        <v>2057</v>
      </c>
      <c r="B2058" s="95"/>
      <c r="C2058" s="69"/>
      <c r="D2058" s="16"/>
      <c r="E2058" s="69"/>
      <c r="F2058" s="128"/>
      <c r="G2058" s="124" t="e">
        <f>VLOOKUP(F2058,[2]零件成本10.26!$B$2:$C$7802,2,0)</f>
        <v>#N/A</v>
      </c>
      <c r="H2058" s="16"/>
      <c r="I2058" s="128" t="str">
        <f t="shared" si="321"/>
        <v/>
      </c>
      <c r="J2058" s="16"/>
      <c r="K2058" s="128"/>
      <c r="L2058" s="16"/>
      <c r="M2058" s="69"/>
      <c r="N2058" s="69"/>
      <c r="O2058" s="69"/>
      <c r="P2058" s="100">
        <f t="shared" si="322"/>
        <v>0</v>
      </c>
      <c r="Q2058" s="146"/>
      <c r="R2058" s="140" t="str">
        <f t="shared" si="323"/>
        <v>0</v>
      </c>
      <c r="S2058" s="140" t="str">
        <f t="shared" si="324"/>
        <v>0</v>
      </c>
      <c r="T2058" s="144"/>
      <c r="U2058" s="106"/>
      <c r="V2058" s="142">
        <f t="shared" si="325"/>
        <v>0</v>
      </c>
      <c r="W2058" s="142">
        <f t="shared" si="326"/>
        <v>0</v>
      </c>
      <c r="X2058" s="108">
        <f t="shared" si="327"/>
        <v>0</v>
      </c>
      <c r="Y2058" s="108">
        <f t="shared" si="328"/>
        <v>0</v>
      </c>
      <c r="Z2058" s="108">
        <f t="shared" si="329"/>
        <v>0</v>
      </c>
      <c r="AA2058" s="151"/>
      <c r="AB2058" s="47"/>
      <c r="AS2058" s="2"/>
      <c r="AT2058" s="2"/>
      <c r="AU2058" s="2"/>
      <c r="AV2058" s="2"/>
      <c r="AW2058" s="2"/>
      <c r="AX2058" s="2"/>
      <c r="AY2058" s="2"/>
      <c r="AZ2058" s="2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</row>
    <row r="2059" s="4" customFormat="1" ht="19" customHeight="1" spans="1:67">
      <c r="A2059" s="94">
        <f t="shared" si="320"/>
        <v>2058</v>
      </c>
      <c r="B2059" s="95"/>
      <c r="C2059" s="69"/>
      <c r="D2059" s="16"/>
      <c r="E2059" s="69"/>
      <c r="F2059" s="128"/>
      <c r="G2059" s="124" t="e">
        <f>VLOOKUP(F2059,[2]零件成本10.26!$B$2:$C$7802,2,0)</f>
        <v>#N/A</v>
      </c>
      <c r="H2059" s="16"/>
      <c r="I2059" s="128" t="str">
        <f t="shared" si="321"/>
        <v/>
      </c>
      <c r="J2059" s="16"/>
      <c r="K2059" s="128"/>
      <c r="L2059" s="16"/>
      <c r="M2059" s="69"/>
      <c r="N2059" s="69"/>
      <c r="O2059" s="69"/>
      <c r="P2059" s="100">
        <f t="shared" si="322"/>
        <v>0</v>
      </c>
      <c r="Q2059" s="146"/>
      <c r="R2059" s="140" t="str">
        <f t="shared" si="323"/>
        <v>0</v>
      </c>
      <c r="S2059" s="140" t="str">
        <f t="shared" si="324"/>
        <v>0</v>
      </c>
      <c r="T2059" s="144"/>
      <c r="U2059" s="106"/>
      <c r="V2059" s="142">
        <f t="shared" si="325"/>
        <v>0</v>
      </c>
      <c r="W2059" s="142">
        <f t="shared" si="326"/>
        <v>0</v>
      </c>
      <c r="X2059" s="108">
        <f t="shared" si="327"/>
        <v>0</v>
      </c>
      <c r="Y2059" s="108">
        <f t="shared" si="328"/>
        <v>0</v>
      </c>
      <c r="Z2059" s="108">
        <f t="shared" si="329"/>
        <v>0</v>
      </c>
      <c r="AA2059" s="151"/>
      <c r="AB2059" s="47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</row>
    <row r="2060" s="4" customFormat="1" ht="19" customHeight="1" spans="1:67">
      <c r="A2060" s="94">
        <f t="shared" si="320"/>
        <v>2059</v>
      </c>
      <c r="B2060" s="95"/>
      <c r="C2060" s="69"/>
      <c r="D2060" s="16"/>
      <c r="E2060" s="69"/>
      <c r="F2060" s="128"/>
      <c r="G2060" s="124" t="e">
        <f>VLOOKUP(F2060,[2]零件成本10.26!$B$2:$C$7802,2,0)</f>
        <v>#N/A</v>
      </c>
      <c r="H2060" s="16"/>
      <c r="I2060" s="128" t="str">
        <f t="shared" si="321"/>
        <v/>
      </c>
      <c r="J2060" s="16"/>
      <c r="K2060" s="128"/>
      <c r="L2060" s="16"/>
      <c r="M2060" s="69"/>
      <c r="N2060" s="69"/>
      <c r="O2060" s="69"/>
      <c r="P2060" s="100">
        <f t="shared" si="322"/>
        <v>0</v>
      </c>
      <c r="Q2060" s="146"/>
      <c r="R2060" s="140" t="str">
        <f t="shared" si="323"/>
        <v>0</v>
      </c>
      <c r="S2060" s="140" t="str">
        <f t="shared" si="324"/>
        <v>0</v>
      </c>
      <c r="T2060" s="144"/>
      <c r="U2060" s="106"/>
      <c r="V2060" s="142">
        <f t="shared" si="325"/>
        <v>0</v>
      </c>
      <c r="W2060" s="142">
        <f t="shared" si="326"/>
        <v>0</v>
      </c>
      <c r="X2060" s="108">
        <f t="shared" si="327"/>
        <v>0</v>
      </c>
      <c r="Y2060" s="108">
        <f t="shared" si="328"/>
        <v>0</v>
      </c>
      <c r="Z2060" s="108">
        <f t="shared" si="329"/>
        <v>0</v>
      </c>
      <c r="AA2060" s="151"/>
      <c r="AB2060" s="47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</row>
    <row r="2061" s="4" customFormat="1" ht="19" customHeight="1" spans="1:67">
      <c r="A2061" s="94">
        <f t="shared" si="320"/>
        <v>2060</v>
      </c>
      <c r="B2061" s="95"/>
      <c r="C2061" s="69"/>
      <c r="D2061" s="16"/>
      <c r="E2061" s="69"/>
      <c r="F2061" s="128"/>
      <c r="G2061" s="124" t="e">
        <f>VLOOKUP(F2061,[2]零件成本10.26!$B$2:$C$7802,2,0)</f>
        <v>#N/A</v>
      </c>
      <c r="H2061" s="16"/>
      <c r="I2061" s="128" t="str">
        <f t="shared" si="321"/>
        <v/>
      </c>
      <c r="J2061" s="16"/>
      <c r="K2061" s="128"/>
      <c r="L2061" s="16"/>
      <c r="M2061" s="69"/>
      <c r="N2061" s="69"/>
      <c r="O2061" s="69"/>
      <c r="P2061" s="100">
        <f t="shared" si="322"/>
        <v>0</v>
      </c>
      <c r="Q2061" s="146"/>
      <c r="R2061" s="140" t="str">
        <f t="shared" si="323"/>
        <v>0</v>
      </c>
      <c r="S2061" s="140" t="str">
        <f t="shared" si="324"/>
        <v>0</v>
      </c>
      <c r="T2061" s="144"/>
      <c r="U2061" s="106"/>
      <c r="V2061" s="142">
        <f t="shared" si="325"/>
        <v>0</v>
      </c>
      <c r="W2061" s="142">
        <f t="shared" si="326"/>
        <v>0</v>
      </c>
      <c r="X2061" s="108">
        <f t="shared" si="327"/>
        <v>0</v>
      </c>
      <c r="Y2061" s="108">
        <f t="shared" si="328"/>
        <v>0</v>
      </c>
      <c r="Z2061" s="108">
        <f t="shared" si="329"/>
        <v>0</v>
      </c>
      <c r="AA2061" s="151"/>
      <c r="AB2061" s="47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</row>
    <row r="2062" s="4" customFormat="1" ht="19" customHeight="1" spans="1:67">
      <c r="A2062" s="94">
        <f t="shared" si="320"/>
        <v>2061</v>
      </c>
      <c r="B2062" s="95"/>
      <c r="C2062" s="69"/>
      <c r="D2062" s="16"/>
      <c r="E2062" s="69"/>
      <c r="F2062" s="128"/>
      <c r="G2062" s="124" t="e">
        <f>VLOOKUP(F2062,[2]零件成本10.26!$B$2:$C$7802,2,0)</f>
        <v>#N/A</v>
      </c>
      <c r="H2062" s="16"/>
      <c r="I2062" s="128" t="str">
        <f t="shared" si="321"/>
        <v/>
      </c>
      <c r="J2062" s="16"/>
      <c r="K2062" s="128"/>
      <c r="L2062" s="16"/>
      <c r="M2062" s="69"/>
      <c r="N2062" s="69"/>
      <c r="O2062" s="69"/>
      <c r="P2062" s="100">
        <f t="shared" si="322"/>
        <v>0</v>
      </c>
      <c r="Q2062" s="146"/>
      <c r="R2062" s="140" t="str">
        <f t="shared" si="323"/>
        <v>0</v>
      </c>
      <c r="S2062" s="140" t="str">
        <f t="shared" si="324"/>
        <v>0</v>
      </c>
      <c r="T2062" s="144"/>
      <c r="U2062" s="106"/>
      <c r="V2062" s="142">
        <f t="shared" si="325"/>
        <v>0</v>
      </c>
      <c r="W2062" s="142">
        <f t="shared" si="326"/>
        <v>0</v>
      </c>
      <c r="X2062" s="108">
        <f t="shared" si="327"/>
        <v>0</v>
      </c>
      <c r="Y2062" s="108">
        <f t="shared" si="328"/>
        <v>0</v>
      </c>
      <c r="Z2062" s="108">
        <f t="shared" si="329"/>
        <v>0</v>
      </c>
      <c r="AA2062" s="151"/>
      <c r="AB2062" s="47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</row>
    <row r="2063" s="4" customFormat="1" ht="19" customHeight="1" spans="1:67">
      <c r="A2063" s="94">
        <f t="shared" si="320"/>
        <v>2062</v>
      </c>
      <c r="B2063" s="95"/>
      <c r="C2063" s="69"/>
      <c r="D2063" s="16"/>
      <c r="E2063" s="69"/>
      <c r="F2063" s="128"/>
      <c r="G2063" s="124" t="e">
        <f>VLOOKUP(F2063,[2]零件成本10.26!$B$2:$C$7802,2,0)</f>
        <v>#N/A</v>
      </c>
      <c r="H2063" s="16"/>
      <c r="I2063" s="128" t="str">
        <f t="shared" si="321"/>
        <v/>
      </c>
      <c r="J2063" s="16"/>
      <c r="K2063" s="128"/>
      <c r="L2063" s="16"/>
      <c r="M2063" s="69"/>
      <c r="N2063" s="69"/>
      <c r="O2063" s="69"/>
      <c r="P2063" s="100">
        <f t="shared" si="322"/>
        <v>0</v>
      </c>
      <c r="Q2063" s="146"/>
      <c r="R2063" s="140" t="str">
        <f t="shared" si="323"/>
        <v>0</v>
      </c>
      <c r="S2063" s="140" t="str">
        <f t="shared" si="324"/>
        <v>0</v>
      </c>
      <c r="T2063" s="144"/>
      <c r="U2063" s="106"/>
      <c r="V2063" s="142">
        <f t="shared" si="325"/>
        <v>0</v>
      </c>
      <c r="W2063" s="142">
        <f t="shared" si="326"/>
        <v>0</v>
      </c>
      <c r="X2063" s="108">
        <f t="shared" si="327"/>
        <v>0</v>
      </c>
      <c r="Y2063" s="108">
        <f t="shared" si="328"/>
        <v>0</v>
      </c>
      <c r="Z2063" s="108">
        <f t="shared" si="329"/>
        <v>0</v>
      </c>
      <c r="AA2063" s="151"/>
      <c r="AB2063" s="47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</row>
    <row r="2064" s="4" customFormat="1" ht="19" customHeight="1" spans="1:67">
      <c r="A2064" s="94">
        <f t="shared" si="320"/>
        <v>2063</v>
      </c>
      <c r="B2064" s="95"/>
      <c r="C2064" s="69"/>
      <c r="D2064" s="16"/>
      <c r="E2064" s="69"/>
      <c r="F2064" s="128"/>
      <c r="G2064" s="124" t="e">
        <f>VLOOKUP(F2064,[2]零件成本10.26!$B$2:$C$7802,2,0)</f>
        <v>#N/A</v>
      </c>
      <c r="H2064" s="16"/>
      <c r="I2064" s="128" t="str">
        <f t="shared" si="321"/>
        <v/>
      </c>
      <c r="J2064" s="16"/>
      <c r="K2064" s="128"/>
      <c r="L2064" s="16"/>
      <c r="M2064" s="69"/>
      <c r="N2064" s="69"/>
      <c r="O2064" s="69"/>
      <c r="P2064" s="100">
        <f t="shared" si="322"/>
        <v>0</v>
      </c>
      <c r="Q2064" s="146"/>
      <c r="R2064" s="140" t="str">
        <f t="shared" si="323"/>
        <v>0</v>
      </c>
      <c r="S2064" s="140" t="str">
        <f t="shared" si="324"/>
        <v>0</v>
      </c>
      <c r="T2064" s="144"/>
      <c r="U2064" s="106"/>
      <c r="V2064" s="142">
        <f t="shared" si="325"/>
        <v>0</v>
      </c>
      <c r="W2064" s="142">
        <f t="shared" si="326"/>
        <v>0</v>
      </c>
      <c r="X2064" s="108">
        <f t="shared" si="327"/>
        <v>0</v>
      </c>
      <c r="Y2064" s="108">
        <f t="shared" si="328"/>
        <v>0</v>
      </c>
      <c r="Z2064" s="108">
        <f t="shared" si="329"/>
        <v>0</v>
      </c>
      <c r="AA2064" s="151"/>
      <c r="AB2064" s="47"/>
      <c r="AS2064" s="2"/>
      <c r="AT2064" s="2"/>
      <c r="AU2064" s="2"/>
      <c r="AV2064" s="2"/>
      <c r="AW2064" s="2"/>
      <c r="AX2064" s="2"/>
      <c r="AY2064" s="2"/>
      <c r="AZ2064" s="2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</row>
    <row r="2065" s="4" customFormat="1" ht="19" customHeight="1" spans="1:67">
      <c r="A2065" s="94">
        <f t="shared" si="320"/>
        <v>2064</v>
      </c>
      <c r="B2065" s="95"/>
      <c r="C2065" s="69"/>
      <c r="D2065" s="16"/>
      <c r="E2065" s="69"/>
      <c r="F2065" s="128"/>
      <c r="G2065" s="124" t="e">
        <f>VLOOKUP(F2065,[2]零件成本10.26!$B$2:$C$7802,2,0)</f>
        <v>#N/A</v>
      </c>
      <c r="H2065" s="16"/>
      <c r="I2065" s="128" t="str">
        <f t="shared" si="321"/>
        <v/>
      </c>
      <c r="J2065" s="16"/>
      <c r="K2065" s="128"/>
      <c r="L2065" s="16"/>
      <c r="M2065" s="69"/>
      <c r="N2065" s="69"/>
      <c r="O2065" s="69"/>
      <c r="P2065" s="100">
        <f t="shared" si="322"/>
        <v>0</v>
      </c>
      <c r="Q2065" s="146"/>
      <c r="R2065" s="140" t="str">
        <f t="shared" si="323"/>
        <v>0</v>
      </c>
      <c r="S2065" s="140" t="str">
        <f t="shared" si="324"/>
        <v>0</v>
      </c>
      <c r="T2065" s="144"/>
      <c r="U2065" s="106"/>
      <c r="V2065" s="142">
        <f t="shared" si="325"/>
        <v>0</v>
      </c>
      <c r="W2065" s="142">
        <f t="shared" si="326"/>
        <v>0</v>
      </c>
      <c r="X2065" s="108">
        <f t="shared" si="327"/>
        <v>0</v>
      </c>
      <c r="Y2065" s="108">
        <f t="shared" si="328"/>
        <v>0</v>
      </c>
      <c r="Z2065" s="108">
        <f t="shared" si="329"/>
        <v>0</v>
      </c>
      <c r="AA2065" s="151"/>
      <c r="AB2065" s="47"/>
      <c r="AS2065" s="2"/>
      <c r="AT2065" s="2"/>
      <c r="AU2065" s="2"/>
      <c r="AV2065" s="2"/>
      <c r="AW2065" s="2"/>
      <c r="AX2065" s="2"/>
      <c r="AY2065" s="2"/>
      <c r="AZ2065" s="2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</row>
    <row r="2066" s="4" customFormat="1" ht="19" customHeight="1" spans="1:67">
      <c r="A2066" s="94">
        <f t="shared" si="320"/>
        <v>2065</v>
      </c>
      <c r="B2066" s="95"/>
      <c r="C2066" s="69"/>
      <c r="D2066" s="16"/>
      <c r="E2066" s="69"/>
      <c r="F2066" s="128"/>
      <c r="G2066" s="124" t="e">
        <f>VLOOKUP(F2066,[2]零件成本10.26!$B$2:$C$7802,2,0)</f>
        <v>#N/A</v>
      </c>
      <c r="H2066" s="16"/>
      <c r="I2066" s="128" t="str">
        <f t="shared" si="321"/>
        <v/>
      </c>
      <c r="J2066" s="16"/>
      <c r="K2066" s="128"/>
      <c r="L2066" s="16"/>
      <c r="M2066" s="69"/>
      <c r="N2066" s="69"/>
      <c r="O2066" s="69"/>
      <c r="P2066" s="100">
        <f t="shared" si="322"/>
        <v>0</v>
      </c>
      <c r="Q2066" s="146"/>
      <c r="R2066" s="140" t="str">
        <f t="shared" si="323"/>
        <v>0</v>
      </c>
      <c r="S2066" s="140" t="str">
        <f t="shared" si="324"/>
        <v>0</v>
      </c>
      <c r="T2066" s="144"/>
      <c r="U2066" s="106"/>
      <c r="V2066" s="142">
        <f t="shared" si="325"/>
        <v>0</v>
      </c>
      <c r="W2066" s="142">
        <f t="shared" si="326"/>
        <v>0</v>
      </c>
      <c r="X2066" s="108">
        <f t="shared" si="327"/>
        <v>0</v>
      </c>
      <c r="Y2066" s="108">
        <f t="shared" si="328"/>
        <v>0</v>
      </c>
      <c r="Z2066" s="108">
        <f t="shared" si="329"/>
        <v>0</v>
      </c>
      <c r="AA2066" s="151"/>
      <c r="AB2066" s="47"/>
      <c r="AS2066" s="2"/>
      <c r="AT2066" s="2"/>
      <c r="AU2066" s="2"/>
      <c r="AV2066" s="2"/>
      <c r="AW2066" s="2"/>
      <c r="AX2066" s="2"/>
      <c r="AY2066" s="2"/>
      <c r="AZ2066" s="2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</row>
    <row r="2067" s="4" customFormat="1" ht="19" customHeight="1" spans="1:67">
      <c r="A2067" s="94">
        <f t="shared" si="320"/>
        <v>2066</v>
      </c>
      <c r="B2067" s="95"/>
      <c r="C2067" s="69"/>
      <c r="D2067" s="16"/>
      <c r="E2067" s="69"/>
      <c r="F2067" s="128"/>
      <c r="G2067" s="124" t="e">
        <f>VLOOKUP(F2067,[2]零件成本10.26!$B$2:$C$7802,2,0)</f>
        <v>#N/A</v>
      </c>
      <c r="H2067" s="16"/>
      <c r="I2067" s="128" t="str">
        <f t="shared" si="321"/>
        <v/>
      </c>
      <c r="J2067" s="16"/>
      <c r="K2067" s="128"/>
      <c r="L2067" s="16"/>
      <c r="M2067" s="69"/>
      <c r="N2067" s="69"/>
      <c r="O2067" s="69"/>
      <c r="P2067" s="100">
        <f t="shared" si="322"/>
        <v>0</v>
      </c>
      <c r="Q2067" s="146"/>
      <c r="R2067" s="140" t="str">
        <f t="shared" si="323"/>
        <v>0</v>
      </c>
      <c r="S2067" s="140" t="str">
        <f t="shared" si="324"/>
        <v>0</v>
      </c>
      <c r="T2067" s="144"/>
      <c r="U2067" s="106"/>
      <c r="V2067" s="142">
        <f t="shared" si="325"/>
        <v>0</v>
      </c>
      <c r="W2067" s="142">
        <f t="shared" si="326"/>
        <v>0</v>
      </c>
      <c r="X2067" s="108">
        <f t="shared" si="327"/>
        <v>0</v>
      </c>
      <c r="Y2067" s="108">
        <f t="shared" si="328"/>
        <v>0</v>
      </c>
      <c r="Z2067" s="108">
        <f t="shared" si="329"/>
        <v>0</v>
      </c>
      <c r="AA2067" s="151"/>
      <c r="AB2067" s="47"/>
      <c r="AS2067" s="2"/>
      <c r="AT2067" s="2"/>
      <c r="AU2067" s="2"/>
      <c r="AV2067" s="2"/>
      <c r="AW2067" s="2"/>
      <c r="AX2067" s="2"/>
      <c r="AY2067" s="2"/>
      <c r="AZ2067" s="2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</row>
    <row r="2068" s="4" customFormat="1" ht="19" customHeight="1" spans="1:67">
      <c r="A2068" s="94">
        <f t="shared" si="320"/>
        <v>2067</v>
      </c>
      <c r="B2068" s="95"/>
      <c r="C2068" s="69"/>
      <c r="D2068" s="16"/>
      <c r="E2068" s="69"/>
      <c r="F2068" s="128"/>
      <c r="G2068" s="124" t="e">
        <f>VLOOKUP(F2068,[2]零件成本10.26!$B$2:$C$7802,2,0)</f>
        <v>#N/A</v>
      </c>
      <c r="H2068" s="16"/>
      <c r="I2068" s="128" t="str">
        <f t="shared" si="321"/>
        <v/>
      </c>
      <c r="J2068" s="16"/>
      <c r="K2068" s="128"/>
      <c r="L2068" s="16"/>
      <c r="M2068" s="69"/>
      <c r="N2068" s="69"/>
      <c r="O2068" s="69"/>
      <c r="P2068" s="100">
        <f t="shared" si="322"/>
        <v>0</v>
      </c>
      <c r="Q2068" s="146"/>
      <c r="R2068" s="140" t="str">
        <f t="shared" si="323"/>
        <v>0</v>
      </c>
      <c r="S2068" s="140" t="str">
        <f t="shared" si="324"/>
        <v>0</v>
      </c>
      <c r="T2068" s="144"/>
      <c r="U2068" s="106"/>
      <c r="V2068" s="142">
        <f t="shared" si="325"/>
        <v>0</v>
      </c>
      <c r="W2068" s="142">
        <f t="shared" si="326"/>
        <v>0</v>
      </c>
      <c r="X2068" s="108">
        <f t="shared" si="327"/>
        <v>0</v>
      </c>
      <c r="Y2068" s="108">
        <f t="shared" si="328"/>
        <v>0</v>
      </c>
      <c r="Z2068" s="108">
        <f t="shared" si="329"/>
        <v>0</v>
      </c>
      <c r="AA2068" s="151"/>
      <c r="AB2068" s="47"/>
      <c r="AS2068" s="2"/>
      <c r="AT2068" s="2"/>
      <c r="AU2068" s="2"/>
      <c r="AV2068" s="2"/>
      <c r="AW2068" s="2"/>
      <c r="AX2068" s="2"/>
      <c r="AY2068" s="2"/>
      <c r="AZ2068" s="2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</row>
    <row r="2069" s="4" customFormat="1" ht="19" customHeight="1" spans="1:67">
      <c r="A2069" s="94">
        <f t="shared" si="320"/>
        <v>2068</v>
      </c>
      <c r="B2069" s="95"/>
      <c r="C2069" s="69"/>
      <c r="D2069" s="16"/>
      <c r="E2069" s="69"/>
      <c r="F2069" s="128"/>
      <c r="G2069" s="124" t="e">
        <f>VLOOKUP(F2069,[2]零件成本10.26!$B$2:$C$7802,2,0)</f>
        <v>#N/A</v>
      </c>
      <c r="H2069" s="16"/>
      <c r="I2069" s="128" t="str">
        <f t="shared" si="321"/>
        <v/>
      </c>
      <c r="J2069" s="16"/>
      <c r="K2069" s="128"/>
      <c r="L2069" s="16"/>
      <c r="M2069" s="69"/>
      <c r="N2069" s="69"/>
      <c r="O2069" s="69"/>
      <c r="P2069" s="100">
        <f t="shared" si="322"/>
        <v>0</v>
      </c>
      <c r="Q2069" s="146"/>
      <c r="R2069" s="140" t="str">
        <f t="shared" si="323"/>
        <v>0</v>
      </c>
      <c r="S2069" s="140" t="str">
        <f t="shared" si="324"/>
        <v>0</v>
      </c>
      <c r="T2069" s="144"/>
      <c r="U2069" s="106"/>
      <c r="V2069" s="142">
        <f t="shared" si="325"/>
        <v>0</v>
      </c>
      <c r="W2069" s="142">
        <f t="shared" si="326"/>
        <v>0</v>
      </c>
      <c r="X2069" s="108">
        <f t="shared" si="327"/>
        <v>0</v>
      </c>
      <c r="Y2069" s="108">
        <f t="shared" si="328"/>
        <v>0</v>
      </c>
      <c r="Z2069" s="108">
        <f t="shared" si="329"/>
        <v>0</v>
      </c>
      <c r="AA2069" s="151"/>
      <c r="AB2069" s="47"/>
      <c r="AS2069" s="2"/>
      <c r="AT2069" s="2"/>
      <c r="AU2069" s="2"/>
      <c r="AV2069" s="2"/>
      <c r="AW2069" s="2"/>
      <c r="AX2069" s="2"/>
      <c r="AY2069" s="2"/>
      <c r="AZ2069" s="2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</row>
    <row r="2070" s="4" customFormat="1" ht="19" customHeight="1" spans="1:67">
      <c r="A2070" s="94">
        <f t="shared" si="320"/>
        <v>2069</v>
      </c>
      <c r="B2070" s="95"/>
      <c r="C2070" s="69"/>
      <c r="D2070" s="16"/>
      <c r="E2070" s="69"/>
      <c r="F2070" s="128"/>
      <c r="G2070" s="124" t="e">
        <f>VLOOKUP(F2070,[2]零件成本10.26!$B$2:$C$7802,2,0)</f>
        <v>#N/A</v>
      </c>
      <c r="H2070" s="16"/>
      <c r="I2070" s="128" t="str">
        <f t="shared" si="321"/>
        <v/>
      </c>
      <c r="J2070" s="16"/>
      <c r="K2070" s="128"/>
      <c r="L2070" s="16"/>
      <c r="M2070" s="69"/>
      <c r="N2070" s="69"/>
      <c r="O2070" s="69"/>
      <c r="P2070" s="100">
        <f t="shared" si="322"/>
        <v>0</v>
      </c>
      <c r="Q2070" s="146"/>
      <c r="R2070" s="140" t="str">
        <f t="shared" si="323"/>
        <v>0</v>
      </c>
      <c r="S2070" s="140" t="str">
        <f t="shared" si="324"/>
        <v>0</v>
      </c>
      <c r="T2070" s="144"/>
      <c r="U2070" s="106"/>
      <c r="V2070" s="142">
        <f t="shared" si="325"/>
        <v>0</v>
      </c>
      <c r="W2070" s="142">
        <f t="shared" si="326"/>
        <v>0</v>
      </c>
      <c r="X2070" s="108">
        <f t="shared" si="327"/>
        <v>0</v>
      </c>
      <c r="Y2070" s="108">
        <f t="shared" si="328"/>
        <v>0</v>
      </c>
      <c r="Z2070" s="108">
        <f t="shared" si="329"/>
        <v>0</v>
      </c>
      <c r="AA2070" s="151"/>
      <c r="AB2070" s="47"/>
      <c r="AS2070" s="2"/>
      <c r="AT2070" s="2"/>
      <c r="AU2070" s="2"/>
      <c r="AV2070" s="2"/>
      <c r="AW2070" s="2"/>
      <c r="AX2070" s="2"/>
      <c r="AY2070" s="2"/>
      <c r="AZ2070" s="2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</row>
    <row r="2071" s="4" customFormat="1" ht="19" customHeight="1" spans="1:67">
      <c r="A2071" s="94">
        <f t="shared" si="320"/>
        <v>2070</v>
      </c>
      <c r="B2071" s="95"/>
      <c r="C2071" s="69"/>
      <c r="D2071" s="16"/>
      <c r="E2071" s="69"/>
      <c r="F2071" s="128"/>
      <c r="G2071" s="124" t="e">
        <f>VLOOKUP(F2071,[2]零件成本10.26!$B$2:$C$7802,2,0)</f>
        <v>#N/A</v>
      </c>
      <c r="H2071" s="16"/>
      <c r="I2071" s="128" t="str">
        <f t="shared" si="321"/>
        <v/>
      </c>
      <c r="J2071" s="16"/>
      <c r="K2071" s="128"/>
      <c r="L2071" s="16"/>
      <c r="M2071" s="69"/>
      <c r="N2071" s="69"/>
      <c r="O2071" s="69"/>
      <c r="P2071" s="100">
        <f t="shared" si="322"/>
        <v>0</v>
      </c>
      <c r="Q2071" s="146"/>
      <c r="R2071" s="140" t="str">
        <f t="shared" si="323"/>
        <v>0</v>
      </c>
      <c r="S2071" s="140" t="str">
        <f t="shared" si="324"/>
        <v>0</v>
      </c>
      <c r="T2071" s="144"/>
      <c r="U2071" s="106"/>
      <c r="V2071" s="142">
        <f t="shared" si="325"/>
        <v>0</v>
      </c>
      <c r="W2071" s="142">
        <f t="shared" si="326"/>
        <v>0</v>
      </c>
      <c r="X2071" s="108">
        <f t="shared" si="327"/>
        <v>0</v>
      </c>
      <c r="Y2071" s="108">
        <f t="shared" si="328"/>
        <v>0</v>
      </c>
      <c r="Z2071" s="108">
        <f t="shared" si="329"/>
        <v>0</v>
      </c>
      <c r="AA2071" s="151"/>
      <c r="AB2071" s="47"/>
      <c r="AS2071" s="2"/>
      <c r="AT2071" s="2"/>
      <c r="AU2071" s="2"/>
      <c r="AV2071" s="2"/>
      <c r="AW2071" s="2"/>
      <c r="AX2071" s="2"/>
      <c r="AY2071" s="2"/>
      <c r="AZ2071" s="2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</row>
    <row r="2072" s="4" customFormat="1" ht="19" customHeight="1" spans="1:67">
      <c r="A2072" s="94">
        <f t="shared" si="320"/>
        <v>2071</v>
      </c>
      <c r="B2072" s="95"/>
      <c r="C2072" s="69"/>
      <c r="D2072" s="16"/>
      <c r="E2072" s="69"/>
      <c r="F2072" s="128"/>
      <c r="G2072" s="124" t="e">
        <f>VLOOKUP(F2072,[2]零件成本10.26!$B$2:$C$7802,2,0)</f>
        <v>#N/A</v>
      </c>
      <c r="H2072" s="16"/>
      <c r="I2072" s="128" t="str">
        <f t="shared" si="321"/>
        <v/>
      </c>
      <c r="J2072" s="16"/>
      <c r="K2072" s="128"/>
      <c r="L2072" s="16"/>
      <c r="M2072" s="69"/>
      <c r="N2072" s="69"/>
      <c r="O2072" s="69"/>
      <c r="P2072" s="100">
        <f t="shared" si="322"/>
        <v>0</v>
      </c>
      <c r="Q2072" s="146"/>
      <c r="R2072" s="140" t="str">
        <f t="shared" si="323"/>
        <v>0</v>
      </c>
      <c r="S2072" s="140" t="str">
        <f t="shared" si="324"/>
        <v>0</v>
      </c>
      <c r="T2072" s="144"/>
      <c r="U2072" s="106"/>
      <c r="V2072" s="142">
        <f t="shared" si="325"/>
        <v>0</v>
      </c>
      <c r="W2072" s="142">
        <f t="shared" si="326"/>
        <v>0</v>
      </c>
      <c r="X2072" s="108">
        <f t="shared" si="327"/>
        <v>0</v>
      </c>
      <c r="Y2072" s="108">
        <f t="shared" si="328"/>
        <v>0</v>
      </c>
      <c r="Z2072" s="108">
        <f t="shared" si="329"/>
        <v>0</v>
      </c>
      <c r="AA2072" s="151"/>
      <c r="AB2072" s="47"/>
      <c r="AS2072" s="2"/>
      <c r="AT2072" s="2"/>
      <c r="AU2072" s="2"/>
      <c r="AV2072" s="2"/>
      <c r="AW2072" s="2"/>
      <c r="AX2072" s="2"/>
      <c r="AY2072" s="2"/>
      <c r="AZ2072" s="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</row>
    <row r="2073" s="4" customFormat="1" ht="19" customHeight="1" spans="1:67">
      <c r="A2073" s="94">
        <f t="shared" si="320"/>
        <v>2072</v>
      </c>
      <c r="B2073" s="95"/>
      <c r="C2073" s="69"/>
      <c r="D2073" s="16"/>
      <c r="E2073" s="69"/>
      <c r="F2073" s="128"/>
      <c r="G2073" s="124" t="e">
        <f>VLOOKUP(F2073,[2]零件成本10.26!$B$2:$C$7802,2,0)</f>
        <v>#N/A</v>
      </c>
      <c r="H2073" s="16"/>
      <c r="I2073" s="128" t="str">
        <f t="shared" si="321"/>
        <v/>
      </c>
      <c r="J2073" s="16"/>
      <c r="K2073" s="128"/>
      <c r="L2073" s="16"/>
      <c r="M2073" s="69"/>
      <c r="N2073" s="69"/>
      <c r="O2073" s="69"/>
      <c r="P2073" s="100">
        <f t="shared" si="322"/>
        <v>0</v>
      </c>
      <c r="Q2073" s="146"/>
      <c r="R2073" s="140" t="str">
        <f t="shared" si="323"/>
        <v>0</v>
      </c>
      <c r="S2073" s="140" t="str">
        <f t="shared" si="324"/>
        <v>0</v>
      </c>
      <c r="T2073" s="144"/>
      <c r="U2073" s="106"/>
      <c r="V2073" s="142">
        <f t="shared" si="325"/>
        <v>0</v>
      </c>
      <c r="W2073" s="142">
        <f t="shared" si="326"/>
        <v>0</v>
      </c>
      <c r="X2073" s="108">
        <f t="shared" si="327"/>
        <v>0</v>
      </c>
      <c r="Y2073" s="108">
        <f t="shared" si="328"/>
        <v>0</v>
      </c>
      <c r="Z2073" s="108">
        <f t="shared" si="329"/>
        <v>0</v>
      </c>
      <c r="AA2073" s="151"/>
      <c r="AB2073" s="47"/>
      <c r="AS2073" s="2"/>
      <c r="AT2073" s="2"/>
      <c r="AU2073" s="2"/>
      <c r="AV2073" s="2"/>
      <c r="AW2073" s="2"/>
      <c r="AX2073" s="2"/>
      <c r="AY2073" s="2"/>
      <c r="AZ2073" s="2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</row>
    <row r="2074" s="4" customFormat="1" ht="19" customHeight="1" spans="1:67">
      <c r="A2074" s="94">
        <f t="shared" si="320"/>
        <v>2073</v>
      </c>
      <c r="B2074" s="95"/>
      <c r="C2074" s="69"/>
      <c r="D2074" s="16"/>
      <c r="E2074" s="69"/>
      <c r="F2074" s="128"/>
      <c r="G2074" s="124" t="e">
        <f>VLOOKUP(F2074,[2]零件成本10.26!$B$2:$C$7802,2,0)</f>
        <v>#N/A</v>
      </c>
      <c r="H2074" s="16"/>
      <c r="I2074" s="128" t="str">
        <f t="shared" si="321"/>
        <v/>
      </c>
      <c r="J2074" s="16"/>
      <c r="K2074" s="128"/>
      <c r="L2074" s="16"/>
      <c r="M2074" s="69"/>
      <c r="N2074" s="69"/>
      <c r="O2074" s="69"/>
      <c r="P2074" s="100">
        <f t="shared" si="322"/>
        <v>0</v>
      </c>
      <c r="Q2074" s="146"/>
      <c r="R2074" s="140" t="str">
        <f t="shared" si="323"/>
        <v>0</v>
      </c>
      <c r="S2074" s="140" t="str">
        <f t="shared" si="324"/>
        <v>0</v>
      </c>
      <c r="T2074" s="144"/>
      <c r="U2074" s="106"/>
      <c r="V2074" s="142">
        <f t="shared" si="325"/>
        <v>0</v>
      </c>
      <c r="W2074" s="142">
        <f t="shared" si="326"/>
        <v>0</v>
      </c>
      <c r="X2074" s="108">
        <f t="shared" si="327"/>
        <v>0</v>
      </c>
      <c r="Y2074" s="108">
        <f t="shared" si="328"/>
        <v>0</v>
      </c>
      <c r="Z2074" s="108">
        <f t="shared" si="329"/>
        <v>0</v>
      </c>
      <c r="AA2074" s="151"/>
      <c r="AB2074" s="47"/>
      <c r="AS2074" s="2"/>
      <c r="AT2074" s="2"/>
      <c r="AU2074" s="2"/>
      <c r="AV2074" s="2"/>
      <c r="AW2074" s="2"/>
      <c r="AX2074" s="2"/>
      <c r="AY2074" s="2"/>
      <c r="AZ2074" s="2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</row>
    <row r="2075" s="4" customFormat="1" ht="19" customHeight="1" spans="1:67">
      <c r="A2075" s="94">
        <f t="shared" si="320"/>
        <v>2074</v>
      </c>
      <c r="B2075" s="95"/>
      <c r="C2075" s="69"/>
      <c r="D2075" s="16"/>
      <c r="E2075" s="69"/>
      <c r="F2075" s="128"/>
      <c r="G2075" s="124" t="e">
        <f>VLOOKUP(F2075,[2]零件成本10.26!$B$2:$C$7802,2,0)</f>
        <v>#N/A</v>
      </c>
      <c r="H2075" s="16"/>
      <c r="I2075" s="128" t="str">
        <f t="shared" si="321"/>
        <v/>
      </c>
      <c r="J2075" s="16"/>
      <c r="K2075" s="128"/>
      <c r="L2075" s="16"/>
      <c r="M2075" s="69"/>
      <c r="N2075" s="69"/>
      <c r="O2075" s="69"/>
      <c r="P2075" s="100">
        <f t="shared" si="322"/>
        <v>0</v>
      </c>
      <c r="Q2075" s="146"/>
      <c r="R2075" s="140" t="str">
        <f t="shared" si="323"/>
        <v>0</v>
      </c>
      <c r="S2075" s="140" t="str">
        <f t="shared" si="324"/>
        <v>0</v>
      </c>
      <c r="T2075" s="144"/>
      <c r="U2075" s="106"/>
      <c r="V2075" s="142">
        <f t="shared" si="325"/>
        <v>0</v>
      </c>
      <c r="W2075" s="142">
        <f t="shared" si="326"/>
        <v>0</v>
      </c>
      <c r="X2075" s="108">
        <f t="shared" si="327"/>
        <v>0</v>
      </c>
      <c r="Y2075" s="108">
        <f t="shared" si="328"/>
        <v>0</v>
      </c>
      <c r="Z2075" s="108">
        <f t="shared" si="329"/>
        <v>0</v>
      </c>
      <c r="AA2075" s="151"/>
      <c r="AB2075" s="47"/>
      <c r="AS2075" s="2"/>
      <c r="AT2075" s="2"/>
      <c r="AU2075" s="2"/>
      <c r="AV2075" s="2"/>
      <c r="AW2075" s="2"/>
      <c r="AX2075" s="2"/>
      <c r="AY2075" s="2"/>
      <c r="AZ2075" s="2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</row>
    <row r="2076" s="4" customFormat="1" ht="19" customHeight="1" spans="1:67">
      <c r="A2076" s="94">
        <f t="shared" si="320"/>
        <v>2075</v>
      </c>
      <c r="B2076" s="95"/>
      <c r="C2076" s="69"/>
      <c r="D2076" s="16"/>
      <c r="E2076" s="69"/>
      <c r="F2076" s="128"/>
      <c r="G2076" s="124" t="e">
        <f>VLOOKUP(F2076,[2]零件成本10.26!$B$2:$C$7802,2,0)</f>
        <v>#N/A</v>
      </c>
      <c r="H2076" s="16"/>
      <c r="I2076" s="128" t="str">
        <f t="shared" si="321"/>
        <v/>
      </c>
      <c r="J2076" s="16"/>
      <c r="K2076" s="128"/>
      <c r="L2076" s="16"/>
      <c r="M2076" s="69"/>
      <c r="N2076" s="69"/>
      <c r="O2076" s="69"/>
      <c r="P2076" s="100">
        <f t="shared" si="322"/>
        <v>0</v>
      </c>
      <c r="Q2076" s="146"/>
      <c r="R2076" s="140" t="str">
        <f t="shared" si="323"/>
        <v>0</v>
      </c>
      <c r="S2076" s="140" t="str">
        <f t="shared" si="324"/>
        <v>0</v>
      </c>
      <c r="T2076" s="144"/>
      <c r="U2076" s="106"/>
      <c r="V2076" s="142">
        <f t="shared" si="325"/>
        <v>0</v>
      </c>
      <c r="W2076" s="142">
        <f t="shared" si="326"/>
        <v>0</v>
      </c>
      <c r="X2076" s="108">
        <f t="shared" si="327"/>
        <v>0</v>
      </c>
      <c r="Y2076" s="108">
        <f t="shared" si="328"/>
        <v>0</v>
      </c>
      <c r="Z2076" s="108">
        <f t="shared" si="329"/>
        <v>0</v>
      </c>
      <c r="AA2076" s="151"/>
      <c r="AB2076" s="47"/>
      <c r="AS2076" s="2"/>
      <c r="AT2076" s="2"/>
      <c r="AU2076" s="2"/>
      <c r="AV2076" s="2"/>
      <c r="AW2076" s="2"/>
      <c r="AX2076" s="2"/>
      <c r="AY2076" s="2"/>
      <c r="AZ2076" s="2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</row>
    <row r="2077" s="4" customFormat="1" ht="19" customHeight="1" spans="1:67">
      <c r="A2077" s="94">
        <f t="shared" si="320"/>
        <v>2076</v>
      </c>
      <c r="B2077" s="95"/>
      <c r="C2077" s="69"/>
      <c r="D2077" s="16"/>
      <c r="E2077" s="69"/>
      <c r="F2077" s="128"/>
      <c r="G2077" s="124" t="e">
        <f>VLOOKUP(F2077,[2]零件成本10.26!$B$2:$C$7802,2,0)</f>
        <v>#N/A</v>
      </c>
      <c r="H2077" s="16"/>
      <c r="I2077" s="128" t="str">
        <f t="shared" si="321"/>
        <v/>
      </c>
      <c r="J2077" s="16"/>
      <c r="K2077" s="128"/>
      <c r="L2077" s="16"/>
      <c r="M2077" s="69"/>
      <c r="N2077" s="69"/>
      <c r="O2077" s="69"/>
      <c r="P2077" s="100">
        <f t="shared" si="322"/>
        <v>0</v>
      </c>
      <c r="Q2077" s="146"/>
      <c r="R2077" s="140" t="str">
        <f t="shared" si="323"/>
        <v>0</v>
      </c>
      <c r="S2077" s="140" t="str">
        <f t="shared" si="324"/>
        <v>0</v>
      </c>
      <c r="T2077" s="144"/>
      <c r="U2077" s="106"/>
      <c r="V2077" s="142">
        <f t="shared" si="325"/>
        <v>0</v>
      </c>
      <c r="W2077" s="142">
        <f t="shared" si="326"/>
        <v>0</v>
      </c>
      <c r="X2077" s="108">
        <f t="shared" si="327"/>
        <v>0</v>
      </c>
      <c r="Y2077" s="108">
        <f t="shared" si="328"/>
        <v>0</v>
      </c>
      <c r="Z2077" s="108">
        <f t="shared" si="329"/>
        <v>0</v>
      </c>
      <c r="AA2077" s="151"/>
      <c r="AB2077" s="47"/>
      <c r="AS2077" s="2"/>
      <c r="AT2077" s="2"/>
      <c r="AU2077" s="2"/>
      <c r="AV2077" s="2"/>
      <c r="AW2077" s="2"/>
      <c r="AX2077" s="2"/>
      <c r="AY2077" s="2"/>
      <c r="AZ2077" s="2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</row>
    <row r="2078" s="4" customFormat="1" ht="19" customHeight="1" spans="1:67">
      <c r="A2078" s="94">
        <f t="shared" si="320"/>
        <v>2077</v>
      </c>
      <c r="B2078" s="95"/>
      <c r="C2078" s="69"/>
      <c r="D2078" s="16"/>
      <c r="E2078" s="69"/>
      <c r="F2078" s="128"/>
      <c r="G2078" s="124" t="e">
        <f>VLOOKUP(F2078,[2]零件成本10.26!$B$2:$C$7802,2,0)</f>
        <v>#N/A</v>
      </c>
      <c r="H2078" s="16"/>
      <c r="I2078" s="128" t="str">
        <f t="shared" si="321"/>
        <v/>
      </c>
      <c r="J2078" s="16"/>
      <c r="K2078" s="128"/>
      <c r="L2078" s="16"/>
      <c r="M2078" s="69"/>
      <c r="N2078" s="69"/>
      <c r="O2078" s="69"/>
      <c r="P2078" s="100">
        <f t="shared" si="322"/>
        <v>0</v>
      </c>
      <c r="Q2078" s="146"/>
      <c r="R2078" s="140" t="str">
        <f t="shared" si="323"/>
        <v>0</v>
      </c>
      <c r="S2078" s="140" t="str">
        <f t="shared" si="324"/>
        <v>0</v>
      </c>
      <c r="T2078" s="144"/>
      <c r="U2078" s="106"/>
      <c r="V2078" s="142">
        <f t="shared" si="325"/>
        <v>0</v>
      </c>
      <c r="W2078" s="142">
        <f t="shared" si="326"/>
        <v>0</v>
      </c>
      <c r="X2078" s="108">
        <f t="shared" si="327"/>
        <v>0</v>
      </c>
      <c r="Y2078" s="108">
        <f t="shared" si="328"/>
        <v>0</v>
      </c>
      <c r="Z2078" s="108">
        <f t="shared" si="329"/>
        <v>0</v>
      </c>
      <c r="AA2078" s="151"/>
      <c r="AB2078" s="47"/>
      <c r="AS2078" s="2"/>
      <c r="AT2078" s="2"/>
      <c r="AU2078" s="2"/>
      <c r="AV2078" s="2"/>
      <c r="AW2078" s="2"/>
      <c r="AX2078" s="2"/>
      <c r="AY2078" s="2"/>
      <c r="AZ2078" s="2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</row>
    <row r="2079" s="4" customFormat="1" ht="19" customHeight="1" spans="1:67">
      <c r="A2079" s="94">
        <f t="shared" si="320"/>
        <v>2078</v>
      </c>
      <c r="B2079" s="95"/>
      <c r="C2079" s="69"/>
      <c r="D2079" s="16"/>
      <c r="E2079" s="69"/>
      <c r="F2079" s="128"/>
      <c r="G2079" s="124" t="e">
        <f>VLOOKUP(F2079,[2]零件成本10.26!$B$2:$C$7802,2,0)</f>
        <v>#N/A</v>
      </c>
      <c r="H2079" s="16"/>
      <c r="I2079" s="128" t="str">
        <f t="shared" si="321"/>
        <v/>
      </c>
      <c r="J2079" s="16"/>
      <c r="K2079" s="128"/>
      <c r="L2079" s="16"/>
      <c r="M2079" s="69"/>
      <c r="N2079" s="69"/>
      <c r="O2079" s="69"/>
      <c r="P2079" s="100">
        <f t="shared" si="322"/>
        <v>0</v>
      </c>
      <c r="Q2079" s="146"/>
      <c r="R2079" s="140" t="str">
        <f t="shared" si="323"/>
        <v>0</v>
      </c>
      <c r="S2079" s="140" t="str">
        <f t="shared" si="324"/>
        <v>0</v>
      </c>
      <c r="T2079" s="144"/>
      <c r="U2079" s="106"/>
      <c r="V2079" s="142">
        <f t="shared" si="325"/>
        <v>0</v>
      </c>
      <c r="W2079" s="142">
        <f t="shared" si="326"/>
        <v>0</v>
      </c>
      <c r="X2079" s="108">
        <f t="shared" si="327"/>
        <v>0</v>
      </c>
      <c r="Y2079" s="108">
        <f t="shared" si="328"/>
        <v>0</v>
      </c>
      <c r="Z2079" s="108">
        <f t="shared" si="329"/>
        <v>0</v>
      </c>
      <c r="AA2079" s="151"/>
      <c r="AB2079" s="47"/>
      <c r="AS2079" s="2"/>
      <c r="AT2079" s="2"/>
      <c r="AU2079" s="2"/>
      <c r="AV2079" s="2"/>
      <c r="AW2079" s="2"/>
      <c r="AX2079" s="2"/>
      <c r="AY2079" s="2"/>
      <c r="AZ2079" s="2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</row>
    <row r="2080" s="4" customFormat="1" ht="19" customHeight="1" spans="1:67">
      <c r="A2080" s="94">
        <f t="shared" si="320"/>
        <v>2079</v>
      </c>
      <c r="B2080" s="95"/>
      <c r="C2080" s="69"/>
      <c r="D2080" s="16"/>
      <c r="E2080" s="69"/>
      <c r="F2080" s="128"/>
      <c r="G2080" s="124" t="e">
        <f>VLOOKUP(F2080,[2]零件成本10.26!$B$2:$C$7802,2,0)</f>
        <v>#N/A</v>
      </c>
      <c r="H2080" s="16"/>
      <c r="I2080" s="128" t="str">
        <f t="shared" si="321"/>
        <v/>
      </c>
      <c r="J2080" s="16"/>
      <c r="K2080" s="128"/>
      <c r="L2080" s="16"/>
      <c r="M2080" s="69"/>
      <c r="N2080" s="69"/>
      <c r="O2080" s="69"/>
      <c r="P2080" s="100">
        <f t="shared" si="322"/>
        <v>0</v>
      </c>
      <c r="Q2080" s="146"/>
      <c r="R2080" s="140" t="str">
        <f t="shared" si="323"/>
        <v>0</v>
      </c>
      <c r="S2080" s="140" t="str">
        <f t="shared" si="324"/>
        <v>0</v>
      </c>
      <c r="T2080" s="144"/>
      <c r="U2080" s="106"/>
      <c r="V2080" s="142">
        <f t="shared" si="325"/>
        <v>0</v>
      </c>
      <c r="W2080" s="142">
        <f t="shared" si="326"/>
        <v>0</v>
      </c>
      <c r="X2080" s="108">
        <f t="shared" si="327"/>
        <v>0</v>
      </c>
      <c r="Y2080" s="108">
        <f t="shared" si="328"/>
        <v>0</v>
      </c>
      <c r="Z2080" s="108">
        <f t="shared" si="329"/>
        <v>0</v>
      </c>
      <c r="AA2080" s="151"/>
      <c r="AB2080" s="47"/>
      <c r="AS2080" s="2"/>
      <c r="AT2080" s="2"/>
      <c r="AU2080" s="2"/>
      <c r="AV2080" s="2"/>
      <c r="AW2080" s="2"/>
      <c r="AX2080" s="2"/>
      <c r="AY2080" s="2"/>
      <c r="AZ2080" s="2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</row>
    <row r="2081" s="4" customFormat="1" ht="19" customHeight="1" spans="1:67">
      <c r="A2081" s="94">
        <f t="shared" si="320"/>
        <v>2080</v>
      </c>
      <c r="B2081" s="95"/>
      <c r="C2081" s="69"/>
      <c r="D2081" s="16"/>
      <c r="E2081" s="69"/>
      <c r="F2081" s="128"/>
      <c r="G2081" s="124" t="e">
        <f>VLOOKUP(F2081,[2]零件成本10.26!$B$2:$C$7802,2,0)</f>
        <v>#N/A</v>
      </c>
      <c r="H2081" s="16"/>
      <c r="I2081" s="128" t="str">
        <f t="shared" si="321"/>
        <v/>
      </c>
      <c r="J2081" s="16"/>
      <c r="K2081" s="128"/>
      <c r="L2081" s="16"/>
      <c r="M2081" s="69"/>
      <c r="N2081" s="69"/>
      <c r="O2081" s="69"/>
      <c r="P2081" s="100">
        <f t="shared" si="322"/>
        <v>0</v>
      </c>
      <c r="Q2081" s="146"/>
      <c r="R2081" s="140" t="str">
        <f t="shared" si="323"/>
        <v>0</v>
      </c>
      <c r="S2081" s="140" t="str">
        <f t="shared" si="324"/>
        <v>0</v>
      </c>
      <c r="T2081" s="144"/>
      <c r="U2081" s="106"/>
      <c r="V2081" s="142">
        <f t="shared" si="325"/>
        <v>0</v>
      </c>
      <c r="W2081" s="142">
        <f t="shared" si="326"/>
        <v>0</v>
      </c>
      <c r="X2081" s="108">
        <f t="shared" si="327"/>
        <v>0</v>
      </c>
      <c r="Y2081" s="108">
        <f t="shared" si="328"/>
        <v>0</v>
      </c>
      <c r="Z2081" s="108">
        <f t="shared" si="329"/>
        <v>0</v>
      </c>
      <c r="AA2081" s="151"/>
      <c r="AB2081" s="47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</row>
    <row r="2082" s="4" customFormat="1" ht="19" customHeight="1" spans="1:67">
      <c r="A2082" s="94">
        <f t="shared" si="320"/>
        <v>2081</v>
      </c>
      <c r="B2082" s="95"/>
      <c r="C2082" s="69"/>
      <c r="D2082" s="16"/>
      <c r="E2082" s="69"/>
      <c r="F2082" s="128"/>
      <c r="G2082" s="124" t="e">
        <f>VLOOKUP(F2082,[2]零件成本10.26!$B$2:$C$7802,2,0)</f>
        <v>#N/A</v>
      </c>
      <c r="H2082" s="16"/>
      <c r="I2082" s="128" t="str">
        <f t="shared" si="321"/>
        <v/>
      </c>
      <c r="J2082" s="16"/>
      <c r="K2082" s="128"/>
      <c r="L2082" s="16"/>
      <c r="M2082" s="69"/>
      <c r="N2082" s="69"/>
      <c r="O2082" s="69"/>
      <c r="P2082" s="100">
        <f t="shared" si="322"/>
        <v>0</v>
      </c>
      <c r="Q2082" s="146"/>
      <c r="R2082" s="140" t="str">
        <f t="shared" si="323"/>
        <v>0</v>
      </c>
      <c r="S2082" s="140" t="str">
        <f t="shared" si="324"/>
        <v>0</v>
      </c>
      <c r="T2082" s="144"/>
      <c r="U2082" s="106"/>
      <c r="V2082" s="142">
        <f t="shared" si="325"/>
        <v>0</v>
      </c>
      <c r="W2082" s="142">
        <f t="shared" si="326"/>
        <v>0</v>
      </c>
      <c r="X2082" s="108">
        <f t="shared" si="327"/>
        <v>0</v>
      </c>
      <c r="Y2082" s="108">
        <f t="shared" si="328"/>
        <v>0</v>
      </c>
      <c r="Z2082" s="108">
        <f t="shared" si="329"/>
        <v>0</v>
      </c>
      <c r="AA2082" s="151"/>
      <c r="AB2082" s="47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</row>
    <row r="2083" s="4" customFormat="1" ht="19" customHeight="1" spans="1:67">
      <c r="A2083" s="94">
        <f t="shared" si="320"/>
        <v>2082</v>
      </c>
      <c r="B2083" s="95"/>
      <c r="C2083" s="69"/>
      <c r="D2083" s="16"/>
      <c r="E2083" s="69"/>
      <c r="F2083" s="128"/>
      <c r="G2083" s="124" t="e">
        <f>VLOOKUP(F2083,[2]零件成本10.26!$B$2:$C$7802,2,0)</f>
        <v>#N/A</v>
      </c>
      <c r="H2083" s="16"/>
      <c r="I2083" s="128" t="str">
        <f t="shared" si="321"/>
        <v/>
      </c>
      <c r="J2083" s="16"/>
      <c r="K2083" s="128"/>
      <c r="L2083" s="16"/>
      <c r="M2083" s="69"/>
      <c r="N2083" s="69"/>
      <c r="O2083" s="69"/>
      <c r="P2083" s="100">
        <f t="shared" si="322"/>
        <v>0</v>
      </c>
      <c r="Q2083" s="146"/>
      <c r="R2083" s="140" t="str">
        <f t="shared" si="323"/>
        <v>0</v>
      </c>
      <c r="S2083" s="140" t="str">
        <f t="shared" si="324"/>
        <v>0</v>
      </c>
      <c r="T2083" s="144"/>
      <c r="U2083" s="106"/>
      <c r="V2083" s="142">
        <f t="shared" si="325"/>
        <v>0</v>
      </c>
      <c r="W2083" s="142">
        <f t="shared" si="326"/>
        <v>0</v>
      </c>
      <c r="X2083" s="108">
        <f t="shared" si="327"/>
        <v>0</v>
      </c>
      <c r="Y2083" s="108">
        <f t="shared" si="328"/>
        <v>0</v>
      </c>
      <c r="Z2083" s="108">
        <f t="shared" si="329"/>
        <v>0</v>
      </c>
      <c r="AA2083" s="151"/>
      <c r="AB2083" s="47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</row>
    <row r="2084" s="4" customFormat="1" ht="19" customHeight="1" spans="1:67">
      <c r="A2084" s="94">
        <f t="shared" si="320"/>
        <v>2083</v>
      </c>
      <c r="B2084" s="95"/>
      <c r="C2084" s="69"/>
      <c r="D2084" s="16"/>
      <c r="E2084" s="69"/>
      <c r="F2084" s="128"/>
      <c r="G2084" s="124" t="e">
        <f>VLOOKUP(F2084,[2]零件成本10.26!$B$2:$C$7802,2,0)</f>
        <v>#N/A</v>
      </c>
      <c r="H2084" s="16"/>
      <c r="I2084" s="128" t="str">
        <f t="shared" si="321"/>
        <v/>
      </c>
      <c r="J2084" s="16"/>
      <c r="K2084" s="128"/>
      <c r="L2084" s="16"/>
      <c r="M2084" s="69"/>
      <c r="N2084" s="69"/>
      <c r="O2084" s="69"/>
      <c r="P2084" s="100">
        <f t="shared" si="322"/>
        <v>0</v>
      </c>
      <c r="Q2084" s="146"/>
      <c r="R2084" s="140" t="str">
        <f t="shared" si="323"/>
        <v>0</v>
      </c>
      <c r="S2084" s="140" t="str">
        <f t="shared" si="324"/>
        <v>0</v>
      </c>
      <c r="T2084" s="144"/>
      <c r="U2084" s="106"/>
      <c r="V2084" s="142">
        <f t="shared" si="325"/>
        <v>0</v>
      </c>
      <c r="W2084" s="142">
        <f t="shared" si="326"/>
        <v>0</v>
      </c>
      <c r="X2084" s="108">
        <f t="shared" si="327"/>
        <v>0</v>
      </c>
      <c r="Y2084" s="108">
        <f t="shared" si="328"/>
        <v>0</v>
      </c>
      <c r="Z2084" s="108">
        <f t="shared" si="329"/>
        <v>0</v>
      </c>
      <c r="AA2084" s="151"/>
      <c r="AB2084" s="47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</row>
    <row r="2085" s="4" customFormat="1" ht="19" customHeight="1" spans="1:67">
      <c r="A2085" s="94">
        <f t="shared" si="320"/>
        <v>2084</v>
      </c>
      <c r="B2085" s="95"/>
      <c r="C2085" s="69"/>
      <c r="D2085" s="16"/>
      <c r="E2085" s="69"/>
      <c r="F2085" s="128"/>
      <c r="G2085" s="124" t="e">
        <f>VLOOKUP(F2085,[2]零件成本10.26!$B$2:$C$7802,2,0)</f>
        <v>#N/A</v>
      </c>
      <c r="H2085" s="16"/>
      <c r="I2085" s="128" t="str">
        <f t="shared" si="321"/>
        <v/>
      </c>
      <c r="J2085" s="16"/>
      <c r="K2085" s="128"/>
      <c r="L2085" s="16"/>
      <c r="M2085" s="69"/>
      <c r="N2085" s="69"/>
      <c r="O2085" s="69"/>
      <c r="P2085" s="100">
        <f t="shared" si="322"/>
        <v>0</v>
      </c>
      <c r="Q2085" s="146"/>
      <c r="R2085" s="140" t="str">
        <f t="shared" si="323"/>
        <v>0</v>
      </c>
      <c r="S2085" s="140" t="str">
        <f t="shared" si="324"/>
        <v>0</v>
      </c>
      <c r="T2085" s="144"/>
      <c r="U2085" s="106"/>
      <c r="V2085" s="142">
        <f t="shared" si="325"/>
        <v>0</v>
      </c>
      <c r="W2085" s="142">
        <f t="shared" si="326"/>
        <v>0</v>
      </c>
      <c r="X2085" s="108">
        <f t="shared" si="327"/>
        <v>0</v>
      </c>
      <c r="Y2085" s="108">
        <f t="shared" si="328"/>
        <v>0</v>
      </c>
      <c r="Z2085" s="108">
        <f t="shared" si="329"/>
        <v>0</v>
      </c>
      <c r="AA2085" s="151"/>
      <c r="AB2085" s="47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</row>
    <row r="2086" s="4" customFormat="1" ht="19" customHeight="1" spans="1:67">
      <c r="A2086" s="94">
        <f t="shared" si="320"/>
        <v>2085</v>
      </c>
      <c r="B2086" s="95"/>
      <c r="C2086" s="69"/>
      <c r="D2086" s="16"/>
      <c r="E2086" s="69"/>
      <c r="F2086" s="128"/>
      <c r="G2086" s="124" t="e">
        <f>VLOOKUP(F2086,[2]零件成本10.26!$B$2:$C$7802,2,0)</f>
        <v>#N/A</v>
      </c>
      <c r="H2086" s="16"/>
      <c r="I2086" s="128" t="str">
        <f t="shared" si="321"/>
        <v/>
      </c>
      <c r="J2086" s="16"/>
      <c r="K2086" s="128"/>
      <c r="L2086" s="16"/>
      <c r="M2086" s="69"/>
      <c r="N2086" s="69"/>
      <c r="O2086" s="69"/>
      <c r="P2086" s="100">
        <f t="shared" si="322"/>
        <v>0</v>
      </c>
      <c r="Q2086" s="146"/>
      <c r="R2086" s="140" t="str">
        <f t="shared" si="323"/>
        <v>0</v>
      </c>
      <c r="S2086" s="140" t="str">
        <f t="shared" si="324"/>
        <v>0</v>
      </c>
      <c r="T2086" s="144"/>
      <c r="U2086" s="106"/>
      <c r="V2086" s="142">
        <f t="shared" si="325"/>
        <v>0</v>
      </c>
      <c r="W2086" s="142">
        <f t="shared" si="326"/>
        <v>0</v>
      </c>
      <c r="X2086" s="108">
        <f t="shared" si="327"/>
        <v>0</v>
      </c>
      <c r="Y2086" s="108">
        <f t="shared" si="328"/>
        <v>0</v>
      </c>
      <c r="Z2086" s="108">
        <f t="shared" si="329"/>
        <v>0</v>
      </c>
      <c r="AA2086" s="151"/>
      <c r="AB2086" s="47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</row>
    <row r="2087" s="4" customFormat="1" ht="19" customHeight="1" spans="1:67">
      <c r="A2087" s="94">
        <f t="shared" si="320"/>
        <v>2086</v>
      </c>
      <c r="B2087" s="95"/>
      <c r="C2087" s="69"/>
      <c r="D2087" s="16"/>
      <c r="E2087" s="69"/>
      <c r="F2087" s="128"/>
      <c r="G2087" s="124" t="e">
        <f>VLOOKUP(F2087,[2]零件成本10.26!$B$2:$C$7802,2,0)</f>
        <v>#N/A</v>
      </c>
      <c r="H2087" s="16"/>
      <c r="I2087" s="128" t="str">
        <f t="shared" si="321"/>
        <v/>
      </c>
      <c r="J2087" s="16"/>
      <c r="K2087" s="128"/>
      <c r="L2087" s="16"/>
      <c r="M2087" s="69"/>
      <c r="N2087" s="69"/>
      <c r="O2087" s="69"/>
      <c r="P2087" s="100">
        <f t="shared" si="322"/>
        <v>0</v>
      </c>
      <c r="Q2087" s="146"/>
      <c r="R2087" s="140" t="str">
        <f t="shared" si="323"/>
        <v>0</v>
      </c>
      <c r="S2087" s="140" t="str">
        <f t="shared" si="324"/>
        <v>0</v>
      </c>
      <c r="T2087" s="144"/>
      <c r="U2087" s="106"/>
      <c r="V2087" s="142">
        <f t="shared" si="325"/>
        <v>0</v>
      </c>
      <c r="W2087" s="142">
        <f t="shared" si="326"/>
        <v>0</v>
      </c>
      <c r="X2087" s="108">
        <f t="shared" si="327"/>
        <v>0</v>
      </c>
      <c r="Y2087" s="108">
        <f t="shared" si="328"/>
        <v>0</v>
      </c>
      <c r="Z2087" s="108">
        <f t="shared" si="329"/>
        <v>0</v>
      </c>
      <c r="AA2087" s="151"/>
      <c r="AB2087" s="47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</row>
    <row r="2088" s="4" customFormat="1" ht="19" customHeight="1" spans="1:67">
      <c r="A2088" s="94">
        <f t="shared" si="320"/>
        <v>2087</v>
      </c>
      <c r="B2088" s="95"/>
      <c r="C2088" s="69"/>
      <c r="D2088" s="16"/>
      <c r="E2088" s="69"/>
      <c r="F2088" s="128"/>
      <c r="G2088" s="124" t="e">
        <f>VLOOKUP(F2088,[2]零件成本10.26!$B$2:$C$7802,2,0)</f>
        <v>#N/A</v>
      </c>
      <c r="H2088" s="16"/>
      <c r="I2088" s="128" t="str">
        <f t="shared" si="321"/>
        <v/>
      </c>
      <c r="J2088" s="16"/>
      <c r="K2088" s="128"/>
      <c r="L2088" s="16"/>
      <c r="M2088" s="69"/>
      <c r="N2088" s="69"/>
      <c r="O2088" s="69"/>
      <c r="P2088" s="100">
        <f t="shared" si="322"/>
        <v>0</v>
      </c>
      <c r="Q2088" s="146"/>
      <c r="R2088" s="140" t="str">
        <f t="shared" si="323"/>
        <v>0</v>
      </c>
      <c r="S2088" s="140" t="str">
        <f t="shared" si="324"/>
        <v>0</v>
      </c>
      <c r="T2088" s="144"/>
      <c r="U2088" s="106"/>
      <c r="V2088" s="142">
        <f t="shared" si="325"/>
        <v>0</v>
      </c>
      <c r="W2088" s="142">
        <f t="shared" si="326"/>
        <v>0</v>
      </c>
      <c r="X2088" s="108">
        <f t="shared" si="327"/>
        <v>0</v>
      </c>
      <c r="Y2088" s="108">
        <f t="shared" si="328"/>
        <v>0</v>
      </c>
      <c r="Z2088" s="108">
        <f t="shared" si="329"/>
        <v>0</v>
      </c>
      <c r="AA2088" s="151"/>
      <c r="AB2088" s="47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</row>
    <row r="2089" s="4" customFormat="1" ht="19" customHeight="1" spans="1:67">
      <c r="A2089" s="94">
        <f t="shared" si="320"/>
        <v>2088</v>
      </c>
      <c r="B2089" s="95"/>
      <c r="C2089" s="69"/>
      <c r="D2089" s="16"/>
      <c r="E2089" s="69"/>
      <c r="F2089" s="128"/>
      <c r="G2089" s="124" t="e">
        <f>VLOOKUP(F2089,[2]零件成本10.26!$B$2:$C$7802,2,0)</f>
        <v>#N/A</v>
      </c>
      <c r="H2089" s="16"/>
      <c r="I2089" s="128" t="str">
        <f t="shared" si="321"/>
        <v/>
      </c>
      <c r="J2089" s="16"/>
      <c r="K2089" s="128"/>
      <c r="L2089" s="16"/>
      <c r="M2089" s="69"/>
      <c r="N2089" s="69"/>
      <c r="O2089" s="69"/>
      <c r="P2089" s="100">
        <f t="shared" si="322"/>
        <v>0</v>
      </c>
      <c r="Q2089" s="146"/>
      <c r="R2089" s="140" t="str">
        <f t="shared" si="323"/>
        <v>0</v>
      </c>
      <c r="S2089" s="140" t="str">
        <f t="shared" si="324"/>
        <v>0</v>
      </c>
      <c r="T2089" s="144"/>
      <c r="U2089" s="106"/>
      <c r="V2089" s="142">
        <f t="shared" si="325"/>
        <v>0</v>
      </c>
      <c r="W2089" s="142">
        <f t="shared" si="326"/>
        <v>0</v>
      </c>
      <c r="X2089" s="108">
        <f t="shared" si="327"/>
        <v>0</v>
      </c>
      <c r="Y2089" s="108">
        <f t="shared" si="328"/>
        <v>0</v>
      </c>
      <c r="Z2089" s="108">
        <f t="shared" si="329"/>
        <v>0</v>
      </c>
      <c r="AA2089" s="151"/>
      <c r="AB2089" s="47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</row>
    <row r="2090" s="4" customFormat="1" ht="19" customHeight="1" spans="1:67">
      <c r="A2090" s="94">
        <f t="shared" si="320"/>
        <v>2089</v>
      </c>
      <c r="B2090" s="95"/>
      <c r="C2090" s="69"/>
      <c r="D2090" s="16"/>
      <c r="E2090" s="69"/>
      <c r="F2090" s="128"/>
      <c r="G2090" s="124" t="e">
        <f>VLOOKUP(F2090,[2]零件成本10.26!$B$2:$C$7802,2,0)</f>
        <v>#N/A</v>
      </c>
      <c r="H2090" s="16"/>
      <c r="I2090" s="128" t="str">
        <f t="shared" si="321"/>
        <v/>
      </c>
      <c r="J2090" s="16"/>
      <c r="K2090" s="128"/>
      <c r="L2090" s="16"/>
      <c r="M2090" s="69"/>
      <c r="N2090" s="69"/>
      <c r="O2090" s="69"/>
      <c r="P2090" s="100">
        <f t="shared" si="322"/>
        <v>0</v>
      </c>
      <c r="Q2090" s="146"/>
      <c r="R2090" s="140" t="str">
        <f t="shared" si="323"/>
        <v>0</v>
      </c>
      <c r="S2090" s="140" t="str">
        <f t="shared" si="324"/>
        <v>0</v>
      </c>
      <c r="T2090" s="144"/>
      <c r="U2090" s="106"/>
      <c r="V2090" s="142">
        <f t="shared" si="325"/>
        <v>0</v>
      </c>
      <c r="W2090" s="142">
        <f t="shared" si="326"/>
        <v>0</v>
      </c>
      <c r="X2090" s="108">
        <f t="shared" si="327"/>
        <v>0</v>
      </c>
      <c r="Y2090" s="108">
        <f t="shared" si="328"/>
        <v>0</v>
      </c>
      <c r="Z2090" s="108">
        <f t="shared" si="329"/>
        <v>0</v>
      </c>
      <c r="AA2090" s="151"/>
      <c r="AB2090" s="47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</row>
    <row r="2091" s="4" customFormat="1" ht="19" customHeight="1" spans="1:67">
      <c r="A2091" s="94">
        <f t="shared" si="320"/>
        <v>2090</v>
      </c>
      <c r="B2091" s="95"/>
      <c r="C2091" s="69"/>
      <c r="D2091" s="16"/>
      <c r="E2091" s="69"/>
      <c r="F2091" s="128"/>
      <c r="G2091" s="124" t="e">
        <f>VLOOKUP(F2091,[2]零件成本10.26!$B$2:$C$7802,2,0)</f>
        <v>#N/A</v>
      </c>
      <c r="H2091" s="16"/>
      <c r="I2091" s="128" t="str">
        <f t="shared" si="321"/>
        <v/>
      </c>
      <c r="J2091" s="16"/>
      <c r="K2091" s="128"/>
      <c r="L2091" s="16"/>
      <c r="M2091" s="69"/>
      <c r="N2091" s="69"/>
      <c r="O2091" s="69"/>
      <c r="P2091" s="100">
        <f t="shared" si="322"/>
        <v>0</v>
      </c>
      <c r="Q2091" s="146"/>
      <c r="R2091" s="140" t="str">
        <f t="shared" si="323"/>
        <v>0</v>
      </c>
      <c r="S2091" s="140" t="str">
        <f t="shared" si="324"/>
        <v>0</v>
      </c>
      <c r="T2091" s="144"/>
      <c r="U2091" s="106"/>
      <c r="V2091" s="142">
        <f t="shared" si="325"/>
        <v>0</v>
      </c>
      <c r="W2091" s="142">
        <f t="shared" si="326"/>
        <v>0</v>
      </c>
      <c r="X2091" s="108">
        <f t="shared" si="327"/>
        <v>0</v>
      </c>
      <c r="Y2091" s="108">
        <f t="shared" si="328"/>
        <v>0</v>
      </c>
      <c r="Z2091" s="108">
        <f t="shared" si="329"/>
        <v>0</v>
      </c>
      <c r="AA2091" s="151"/>
      <c r="AB2091" s="47"/>
      <c r="AS2091" s="2"/>
      <c r="AT2091" s="2"/>
      <c r="AU2091" s="2"/>
      <c r="AV2091" s="2"/>
      <c r="AW2091" s="2"/>
      <c r="AX2091" s="2"/>
      <c r="AY2091" s="2"/>
      <c r="AZ2091" s="2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</row>
    <row r="2092" s="4" customFormat="1" ht="19" customHeight="1" spans="1:67">
      <c r="A2092" s="94">
        <f t="shared" si="320"/>
        <v>2091</v>
      </c>
      <c r="B2092" s="95"/>
      <c r="C2092" s="69"/>
      <c r="D2092" s="16"/>
      <c r="E2092" s="69"/>
      <c r="F2092" s="128"/>
      <c r="G2092" s="124" t="e">
        <f>VLOOKUP(F2092,[2]零件成本10.26!$B$2:$C$7802,2,0)</f>
        <v>#N/A</v>
      </c>
      <c r="H2092" s="16"/>
      <c r="I2092" s="128" t="str">
        <f t="shared" si="321"/>
        <v/>
      </c>
      <c r="J2092" s="16"/>
      <c r="K2092" s="128"/>
      <c r="L2092" s="16"/>
      <c r="M2092" s="69"/>
      <c r="N2092" s="69"/>
      <c r="O2092" s="69"/>
      <c r="P2092" s="100">
        <f t="shared" si="322"/>
        <v>0</v>
      </c>
      <c r="Q2092" s="146"/>
      <c r="R2092" s="140" t="str">
        <f t="shared" si="323"/>
        <v>0</v>
      </c>
      <c r="S2092" s="140" t="str">
        <f t="shared" si="324"/>
        <v>0</v>
      </c>
      <c r="T2092" s="144"/>
      <c r="U2092" s="106"/>
      <c r="V2092" s="142">
        <f t="shared" si="325"/>
        <v>0</v>
      </c>
      <c r="W2092" s="142">
        <f t="shared" si="326"/>
        <v>0</v>
      </c>
      <c r="X2092" s="108">
        <f t="shared" si="327"/>
        <v>0</v>
      </c>
      <c r="Y2092" s="108">
        <f t="shared" si="328"/>
        <v>0</v>
      </c>
      <c r="Z2092" s="108">
        <f t="shared" si="329"/>
        <v>0</v>
      </c>
      <c r="AA2092" s="151"/>
      <c r="AB2092" s="47"/>
      <c r="AS2092" s="2"/>
      <c r="AT2092" s="2"/>
      <c r="AU2092" s="2"/>
      <c r="AV2092" s="2"/>
      <c r="AW2092" s="2"/>
      <c r="AX2092" s="2"/>
      <c r="AY2092" s="2"/>
      <c r="AZ2092" s="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</row>
    <row r="2093" s="4" customFormat="1" ht="19" customHeight="1" spans="1:67">
      <c r="A2093" s="94">
        <f t="shared" si="320"/>
        <v>2092</v>
      </c>
      <c r="B2093" s="95"/>
      <c r="C2093" s="69"/>
      <c r="D2093" s="16"/>
      <c r="E2093" s="69"/>
      <c r="F2093" s="128"/>
      <c r="G2093" s="124" t="e">
        <f>VLOOKUP(F2093,[2]零件成本10.26!$B$2:$C$7802,2,0)</f>
        <v>#N/A</v>
      </c>
      <c r="H2093" s="16"/>
      <c r="I2093" s="128" t="str">
        <f t="shared" si="321"/>
        <v/>
      </c>
      <c r="J2093" s="16"/>
      <c r="K2093" s="128"/>
      <c r="L2093" s="16"/>
      <c r="M2093" s="69"/>
      <c r="N2093" s="69"/>
      <c r="O2093" s="69"/>
      <c r="P2093" s="100">
        <f t="shared" si="322"/>
        <v>0</v>
      </c>
      <c r="Q2093" s="146"/>
      <c r="R2093" s="140" t="str">
        <f t="shared" si="323"/>
        <v>0</v>
      </c>
      <c r="S2093" s="140" t="str">
        <f t="shared" si="324"/>
        <v>0</v>
      </c>
      <c r="T2093" s="144"/>
      <c r="U2093" s="106"/>
      <c r="V2093" s="142">
        <f t="shared" si="325"/>
        <v>0</v>
      </c>
      <c r="W2093" s="142">
        <f t="shared" si="326"/>
        <v>0</v>
      </c>
      <c r="X2093" s="108">
        <f t="shared" si="327"/>
        <v>0</v>
      </c>
      <c r="Y2093" s="108">
        <f t="shared" si="328"/>
        <v>0</v>
      </c>
      <c r="Z2093" s="108">
        <f t="shared" si="329"/>
        <v>0</v>
      </c>
      <c r="AA2093" s="151"/>
      <c r="AB2093" s="47"/>
      <c r="AS2093" s="2"/>
      <c r="AT2093" s="2"/>
      <c r="AU2093" s="2"/>
      <c r="AV2093" s="2"/>
      <c r="AW2093" s="2"/>
      <c r="AX2093" s="2"/>
      <c r="AY2093" s="2"/>
      <c r="AZ2093" s="2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</row>
    <row r="2094" s="4" customFormat="1" ht="19" customHeight="1" spans="1:67">
      <c r="A2094" s="94">
        <f t="shared" si="320"/>
        <v>2093</v>
      </c>
      <c r="B2094" s="95"/>
      <c r="C2094" s="69"/>
      <c r="D2094" s="16"/>
      <c r="E2094" s="69"/>
      <c r="F2094" s="128"/>
      <c r="G2094" s="124" t="e">
        <f>VLOOKUP(F2094,[2]零件成本10.26!$B$2:$C$7802,2,0)</f>
        <v>#N/A</v>
      </c>
      <c r="H2094" s="16"/>
      <c r="I2094" s="128" t="str">
        <f t="shared" si="321"/>
        <v/>
      </c>
      <c r="J2094" s="16"/>
      <c r="K2094" s="128"/>
      <c r="L2094" s="16"/>
      <c r="M2094" s="69"/>
      <c r="N2094" s="69"/>
      <c r="O2094" s="69"/>
      <c r="P2094" s="100">
        <f t="shared" si="322"/>
        <v>0</v>
      </c>
      <c r="Q2094" s="146"/>
      <c r="R2094" s="140" t="str">
        <f t="shared" si="323"/>
        <v>0</v>
      </c>
      <c r="S2094" s="140" t="str">
        <f t="shared" si="324"/>
        <v>0</v>
      </c>
      <c r="T2094" s="144"/>
      <c r="U2094" s="106"/>
      <c r="V2094" s="142">
        <f t="shared" si="325"/>
        <v>0</v>
      </c>
      <c r="W2094" s="142">
        <f t="shared" si="326"/>
        <v>0</v>
      </c>
      <c r="X2094" s="108">
        <f t="shared" si="327"/>
        <v>0</v>
      </c>
      <c r="Y2094" s="108">
        <f t="shared" si="328"/>
        <v>0</v>
      </c>
      <c r="Z2094" s="108">
        <f t="shared" si="329"/>
        <v>0</v>
      </c>
      <c r="AA2094" s="151"/>
      <c r="AB2094" s="47"/>
      <c r="AS2094" s="2"/>
      <c r="AT2094" s="2"/>
      <c r="AU2094" s="2"/>
      <c r="AV2094" s="2"/>
      <c r="AW2094" s="2"/>
      <c r="AX2094" s="2"/>
      <c r="AY2094" s="2"/>
      <c r="AZ2094" s="2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</row>
    <row r="2095" s="4" customFormat="1" ht="19" customHeight="1" spans="1:67">
      <c r="A2095" s="94">
        <f t="shared" si="320"/>
        <v>2094</v>
      </c>
      <c r="B2095" s="95"/>
      <c r="C2095" s="69"/>
      <c r="D2095" s="16"/>
      <c r="E2095" s="69"/>
      <c r="F2095" s="128"/>
      <c r="G2095" s="124" t="e">
        <f>VLOOKUP(F2095,[2]零件成本10.26!$B$2:$C$7802,2,0)</f>
        <v>#N/A</v>
      </c>
      <c r="H2095" s="16"/>
      <c r="I2095" s="128" t="str">
        <f t="shared" si="321"/>
        <v/>
      </c>
      <c r="J2095" s="16"/>
      <c r="K2095" s="128"/>
      <c r="L2095" s="16"/>
      <c r="M2095" s="69"/>
      <c r="N2095" s="69"/>
      <c r="O2095" s="69"/>
      <c r="P2095" s="100">
        <f t="shared" si="322"/>
        <v>0</v>
      </c>
      <c r="Q2095" s="146"/>
      <c r="R2095" s="140" t="str">
        <f t="shared" si="323"/>
        <v>0</v>
      </c>
      <c r="S2095" s="140" t="str">
        <f t="shared" si="324"/>
        <v>0</v>
      </c>
      <c r="T2095" s="144"/>
      <c r="U2095" s="106"/>
      <c r="V2095" s="142">
        <f t="shared" si="325"/>
        <v>0</v>
      </c>
      <c r="W2095" s="142">
        <f t="shared" si="326"/>
        <v>0</v>
      </c>
      <c r="X2095" s="108">
        <f t="shared" si="327"/>
        <v>0</v>
      </c>
      <c r="Y2095" s="108">
        <f t="shared" si="328"/>
        <v>0</v>
      </c>
      <c r="Z2095" s="108">
        <f t="shared" si="329"/>
        <v>0</v>
      </c>
      <c r="AA2095" s="151"/>
      <c r="AB2095" s="47"/>
      <c r="AS2095" s="2"/>
      <c r="AT2095" s="2"/>
      <c r="AU2095" s="2"/>
      <c r="AV2095" s="2"/>
      <c r="AW2095" s="2"/>
      <c r="AX2095" s="2"/>
      <c r="AY2095" s="2"/>
      <c r="AZ2095" s="2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</row>
    <row r="2096" s="4" customFormat="1" ht="19" customHeight="1" spans="1:67">
      <c r="A2096" s="94">
        <f t="shared" si="320"/>
        <v>2095</v>
      </c>
      <c r="B2096" s="95"/>
      <c r="C2096" s="69"/>
      <c r="D2096" s="16"/>
      <c r="E2096" s="69"/>
      <c r="F2096" s="128"/>
      <c r="G2096" s="124" t="e">
        <f>VLOOKUP(F2096,[2]零件成本10.26!$B$2:$C$7802,2,0)</f>
        <v>#N/A</v>
      </c>
      <c r="H2096" s="16"/>
      <c r="I2096" s="128" t="str">
        <f t="shared" si="321"/>
        <v/>
      </c>
      <c r="J2096" s="16"/>
      <c r="K2096" s="128"/>
      <c r="L2096" s="16"/>
      <c r="M2096" s="69"/>
      <c r="N2096" s="69"/>
      <c r="O2096" s="69"/>
      <c r="P2096" s="100">
        <f t="shared" si="322"/>
        <v>0</v>
      </c>
      <c r="Q2096" s="146"/>
      <c r="R2096" s="140" t="str">
        <f t="shared" si="323"/>
        <v>0</v>
      </c>
      <c r="S2096" s="140" t="str">
        <f t="shared" si="324"/>
        <v>0</v>
      </c>
      <c r="T2096" s="144"/>
      <c r="U2096" s="106"/>
      <c r="V2096" s="142">
        <f t="shared" si="325"/>
        <v>0</v>
      </c>
      <c r="W2096" s="142">
        <f t="shared" si="326"/>
        <v>0</v>
      </c>
      <c r="X2096" s="108">
        <f t="shared" si="327"/>
        <v>0</v>
      </c>
      <c r="Y2096" s="108">
        <f t="shared" si="328"/>
        <v>0</v>
      </c>
      <c r="Z2096" s="108">
        <f t="shared" si="329"/>
        <v>0</v>
      </c>
      <c r="AA2096" s="151"/>
      <c r="AB2096" s="47"/>
      <c r="AS2096" s="2"/>
      <c r="AT2096" s="2"/>
      <c r="AU2096" s="2"/>
      <c r="AV2096" s="2"/>
      <c r="AW2096" s="2"/>
      <c r="AX2096" s="2"/>
      <c r="AY2096" s="2"/>
      <c r="AZ2096" s="2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</row>
    <row r="2097" s="4" customFormat="1" ht="19" customHeight="1" spans="1:67">
      <c r="A2097" s="94">
        <f t="shared" si="320"/>
        <v>2096</v>
      </c>
      <c r="B2097" s="95"/>
      <c r="C2097" s="69"/>
      <c r="D2097" s="16"/>
      <c r="E2097" s="69"/>
      <c r="F2097" s="128"/>
      <c r="G2097" s="124" t="e">
        <f>VLOOKUP(F2097,[2]零件成本10.26!$B$2:$C$7802,2,0)</f>
        <v>#N/A</v>
      </c>
      <c r="H2097" s="16"/>
      <c r="I2097" s="128" t="str">
        <f t="shared" si="321"/>
        <v/>
      </c>
      <c r="J2097" s="16"/>
      <c r="K2097" s="128"/>
      <c r="L2097" s="16"/>
      <c r="M2097" s="69"/>
      <c r="N2097" s="69"/>
      <c r="O2097" s="69"/>
      <c r="P2097" s="100">
        <f t="shared" si="322"/>
        <v>0</v>
      </c>
      <c r="Q2097" s="146"/>
      <c r="R2097" s="140" t="str">
        <f t="shared" si="323"/>
        <v>0</v>
      </c>
      <c r="S2097" s="140" t="str">
        <f t="shared" si="324"/>
        <v>0</v>
      </c>
      <c r="T2097" s="144"/>
      <c r="U2097" s="106"/>
      <c r="V2097" s="142">
        <f t="shared" si="325"/>
        <v>0</v>
      </c>
      <c r="W2097" s="142">
        <f t="shared" si="326"/>
        <v>0</v>
      </c>
      <c r="X2097" s="108">
        <f t="shared" si="327"/>
        <v>0</v>
      </c>
      <c r="Y2097" s="108">
        <f t="shared" si="328"/>
        <v>0</v>
      </c>
      <c r="Z2097" s="108">
        <f t="shared" si="329"/>
        <v>0</v>
      </c>
      <c r="AA2097" s="151"/>
      <c r="AB2097" s="47"/>
      <c r="AS2097" s="2"/>
      <c r="AT2097" s="2"/>
      <c r="AU2097" s="2"/>
      <c r="AV2097" s="2"/>
      <c r="AW2097" s="2"/>
      <c r="AX2097" s="2"/>
      <c r="AY2097" s="2"/>
      <c r="AZ2097" s="2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</row>
    <row r="2098" s="4" customFormat="1" ht="19" customHeight="1" spans="1:67">
      <c r="A2098" s="94">
        <f t="shared" si="320"/>
        <v>2097</v>
      </c>
      <c r="B2098" s="95"/>
      <c r="C2098" s="69"/>
      <c r="D2098" s="16"/>
      <c r="E2098" s="69"/>
      <c r="F2098" s="128"/>
      <c r="G2098" s="124" t="e">
        <f>VLOOKUP(F2098,[2]零件成本10.26!$B$2:$C$7802,2,0)</f>
        <v>#N/A</v>
      </c>
      <c r="H2098" s="16"/>
      <c r="I2098" s="128" t="str">
        <f t="shared" si="321"/>
        <v/>
      </c>
      <c r="J2098" s="16"/>
      <c r="K2098" s="128"/>
      <c r="L2098" s="16"/>
      <c r="M2098" s="69"/>
      <c r="N2098" s="69"/>
      <c r="O2098" s="69"/>
      <c r="P2098" s="100">
        <f t="shared" si="322"/>
        <v>0</v>
      </c>
      <c r="Q2098" s="146"/>
      <c r="R2098" s="140" t="str">
        <f t="shared" si="323"/>
        <v>0</v>
      </c>
      <c r="S2098" s="140" t="str">
        <f t="shared" si="324"/>
        <v>0</v>
      </c>
      <c r="T2098" s="144"/>
      <c r="U2098" s="106"/>
      <c r="V2098" s="142">
        <f t="shared" si="325"/>
        <v>0</v>
      </c>
      <c r="W2098" s="142">
        <f t="shared" si="326"/>
        <v>0</v>
      </c>
      <c r="X2098" s="108">
        <f t="shared" si="327"/>
        <v>0</v>
      </c>
      <c r="Y2098" s="108">
        <f t="shared" si="328"/>
        <v>0</v>
      </c>
      <c r="Z2098" s="108">
        <f t="shared" si="329"/>
        <v>0</v>
      </c>
      <c r="AA2098" s="151"/>
      <c r="AB2098" s="47"/>
      <c r="AS2098" s="2"/>
      <c r="AT2098" s="2"/>
      <c r="AU2098" s="2"/>
      <c r="AV2098" s="2"/>
      <c r="AW2098" s="2"/>
      <c r="AX2098" s="2"/>
      <c r="AY2098" s="2"/>
      <c r="AZ2098" s="2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</row>
    <row r="2099" s="4" customFormat="1" ht="19" customHeight="1" spans="1:67">
      <c r="A2099" s="94">
        <f t="shared" si="320"/>
        <v>2098</v>
      </c>
      <c r="B2099" s="95"/>
      <c r="C2099" s="69"/>
      <c r="D2099" s="16"/>
      <c r="E2099" s="69"/>
      <c r="F2099" s="128"/>
      <c r="G2099" s="124" t="e">
        <f>VLOOKUP(F2099,[2]零件成本10.26!$B$2:$C$7802,2,0)</f>
        <v>#N/A</v>
      </c>
      <c r="H2099" s="16"/>
      <c r="I2099" s="128" t="str">
        <f t="shared" si="321"/>
        <v/>
      </c>
      <c r="J2099" s="16"/>
      <c r="K2099" s="128"/>
      <c r="L2099" s="16"/>
      <c r="M2099" s="69"/>
      <c r="N2099" s="69"/>
      <c r="O2099" s="69"/>
      <c r="P2099" s="100">
        <f t="shared" si="322"/>
        <v>0</v>
      </c>
      <c r="Q2099" s="146"/>
      <c r="R2099" s="140" t="str">
        <f t="shared" si="323"/>
        <v>0</v>
      </c>
      <c r="S2099" s="140" t="str">
        <f t="shared" si="324"/>
        <v>0</v>
      </c>
      <c r="T2099" s="144"/>
      <c r="U2099" s="106"/>
      <c r="V2099" s="142">
        <f t="shared" si="325"/>
        <v>0</v>
      </c>
      <c r="W2099" s="142">
        <f t="shared" si="326"/>
        <v>0</v>
      </c>
      <c r="X2099" s="108">
        <f t="shared" si="327"/>
        <v>0</v>
      </c>
      <c r="Y2099" s="108">
        <f t="shared" si="328"/>
        <v>0</v>
      </c>
      <c r="Z2099" s="108">
        <f t="shared" si="329"/>
        <v>0</v>
      </c>
      <c r="AA2099" s="151"/>
      <c r="AB2099" s="47"/>
      <c r="AS2099" s="2"/>
      <c r="AT2099" s="2"/>
      <c r="AU2099" s="2"/>
      <c r="AV2099" s="2"/>
      <c r="AW2099" s="2"/>
      <c r="AX2099" s="2"/>
      <c r="AY2099" s="2"/>
      <c r="AZ2099" s="2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</row>
    <row r="2100" s="4" customFormat="1" ht="19" customHeight="1" spans="1:67">
      <c r="A2100" s="94">
        <f t="shared" si="320"/>
        <v>2099</v>
      </c>
      <c r="B2100" s="95"/>
      <c r="C2100" s="69"/>
      <c r="D2100" s="16"/>
      <c r="E2100" s="69"/>
      <c r="F2100" s="128"/>
      <c r="G2100" s="124" t="e">
        <f>VLOOKUP(F2100,[2]零件成本10.26!$B$2:$C$7802,2,0)</f>
        <v>#N/A</v>
      </c>
      <c r="H2100" s="16"/>
      <c r="I2100" s="128" t="str">
        <f t="shared" si="321"/>
        <v/>
      </c>
      <c r="J2100" s="16"/>
      <c r="K2100" s="128"/>
      <c r="L2100" s="16"/>
      <c r="M2100" s="69"/>
      <c r="N2100" s="69"/>
      <c r="O2100" s="69"/>
      <c r="P2100" s="100">
        <f t="shared" si="322"/>
        <v>0</v>
      </c>
      <c r="Q2100" s="146"/>
      <c r="R2100" s="140" t="str">
        <f t="shared" si="323"/>
        <v>0</v>
      </c>
      <c r="S2100" s="140" t="str">
        <f t="shared" si="324"/>
        <v>0</v>
      </c>
      <c r="T2100" s="144"/>
      <c r="U2100" s="106"/>
      <c r="V2100" s="142">
        <f t="shared" si="325"/>
        <v>0</v>
      </c>
      <c r="W2100" s="142">
        <f t="shared" si="326"/>
        <v>0</v>
      </c>
      <c r="X2100" s="108">
        <f t="shared" si="327"/>
        <v>0</v>
      </c>
      <c r="Y2100" s="108">
        <f t="shared" si="328"/>
        <v>0</v>
      </c>
      <c r="Z2100" s="108">
        <f t="shared" si="329"/>
        <v>0</v>
      </c>
      <c r="AA2100" s="151"/>
      <c r="AB2100" s="47"/>
      <c r="AS2100" s="2"/>
      <c r="AT2100" s="2"/>
      <c r="AU2100" s="2"/>
      <c r="AV2100" s="2"/>
      <c r="AW2100" s="2"/>
      <c r="AX2100" s="2"/>
      <c r="AY2100" s="2"/>
      <c r="AZ2100" s="2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</row>
    <row r="2101" s="4" customFormat="1" ht="19" customHeight="1" spans="1:67">
      <c r="A2101" s="94">
        <f t="shared" si="320"/>
        <v>2100</v>
      </c>
      <c r="B2101" s="95"/>
      <c r="C2101" s="69"/>
      <c r="D2101" s="16"/>
      <c r="E2101" s="69"/>
      <c r="F2101" s="128"/>
      <c r="G2101" s="124" t="e">
        <f>VLOOKUP(F2101,[2]零件成本10.26!$B$2:$C$7802,2,0)</f>
        <v>#N/A</v>
      </c>
      <c r="H2101" s="16"/>
      <c r="I2101" s="128" t="str">
        <f t="shared" si="321"/>
        <v/>
      </c>
      <c r="J2101" s="16"/>
      <c r="K2101" s="128"/>
      <c r="L2101" s="16"/>
      <c r="M2101" s="69"/>
      <c r="N2101" s="69"/>
      <c r="O2101" s="69"/>
      <c r="P2101" s="100">
        <f t="shared" si="322"/>
        <v>0</v>
      </c>
      <c r="Q2101" s="146"/>
      <c r="R2101" s="140" t="str">
        <f t="shared" si="323"/>
        <v>0</v>
      </c>
      <c r="S2101" s="140" t="str">
        <f t="shared" si="324"/>
        <v>0</v>
      </c>
      <c r="T2101" s="144"/>
      <c r="U2101" s="106"/>
      <c r="V2101" s="142">
        <f t="shared" si="325"/>
        <v>0</v>
      </c>
      <c r="W2101" s="142">
        <f t="shared" si="326"/>
        <v>0</v>
      </c>
      <c r="X2101" s="108">
        <f t="shared" si="327"/>
        <v>0</v>
      </c>
      <c r="Y2101" s="108">
        <f t="shared" si="328"/>
        <v>0</v>
      </c>
      <c r="Z2101" s="108">
        <f t="shared" si="329"/>
        <v>0</v>
      </c>
      <c r="AA2101" s="151"/>
      <c r="AB2101" s="47"/>
      <c r="AS2101" s="2"/>
      <c r="AT2101" s="2"/>
      <c r="AU2101" s="2"/>
      <c r="AV2101" s="2"/>
      <c r="AW2101" s="2"/>
      <c r="AX2101" s="2"/>
      <c r="AY2101" s="2"/>
      <c r="AZ2101" s="2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</row>
    <row r="2102" s="4" customFormat="1" ht="19" customHeight="1" spans="1:67">
      <c r="A2102" s="94">
        <f t="shared" si="320"/>
        <v>2101</v>
      </c>
      <c r="B2102" s="95"/>
      <c r="C2102" s="69"/>
      <c r="D2102" s="16"/>
      <c r="E2102" s="69"/>
      <c r="F2102" s="128"/>
      <c r="G2102" s="124" t="e">
        <f>VLOOKUP(F2102,[2]零件成本10.26!$B$2:$C$7802,2,0)</f>
        <v>#N/A</v>
      </c>
      <c r="H2102" s="16"/>
      <c r="I2102" s="128" t="str">
        <f t="shared" si="321"/>
        <v/>
      </c>
      <c r="J2102" s="16"/>
      <c r="K2102" s="128"/>
      <c r="L2102" s="16"/>
      <c r="M2102" s="69"/>
      <c r="N2102" s="69"/>
      <c r="O2102" s="69"/>
      <c r="P2102" s="100">
        <f t="shared" si="322"/>
        <v>0</v>
      </c>
      <c r="Q2102" s="146"/>
      <c r="R2102" s="140" t="str">
        <f t="shared" si="323"/>
        <v>0</v>
      </c>
      <c r="S2102" s="140" t="str">
        <f t="shared" si="324"/>
        <v>0</v>
      </c>
      <c r="T2102" s="144"/>
      <c r="U2102" s="106"/>
      <c r="V2102" s="142">
        <f t="shared" si="325"/>
        <v>0</v>
      </c>
      <c r="W2102" s="142">
        <f t="shared" si="326"/>
        <v>0</v>
      </c>
      <c r="X2102" s="108">
        <f t="shared" si="327"/>
        <v>0</v>
      </c>
      <c r="Y2102" s="108">
        <f t="shared" si="328"/>
        <v>0</v>
      </c>
      <c r="Z2102" s="108">
        <f t="shared" si="329"/>
        <v>0</v>
      </c>
      <c r="AA2102" s="151"/>
      <c r="AB2102" s="47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</row>
    <row r="2103" s="4" customFormat="1" ht="19" customHeight="1" spans="1:67">
      <c r="A2103" s="94">
        <f t="shared" si="320"/>
        <v>2102</v>
      </c>
      <c r="B2103" s="95"/>
      <c r="C2103" s="69"/>
      <c r="D2103" s="16"/>
      <c r="E2103" s="69"/>
      <c r="F2103" s="128"/>
      <c r="G2103" s="124" t="e">
        <f>VLOOKUP(F2103,[2]零件成本10.26!$B$2:$C$7802,2,0)</f>
        <v>#N/A</v>
      </c>
      <c r="H2103" s="16"/>
      <c r="I2103" s="128" t="str">
        <f t="shared" si="321"/>
        <v/>
      </c>
      <c r="J2103" s="16"/>
      <c r="K2103" s="128"/>
      <c r="L2103" s="16"/>
      <c r="M2103" s="69"/>
      <c r="N2103" s="69"/>
      <c r="O2103" s="69"/>
      <c r="P2103" s="100">
        <f t="shared" si="322"/>
        <v>0</v>
      </c>
      <c r="Q2103" s="146"/>
      <c r="R2103" s="140" t="str">
        <f t="shared" si="323"/>
        <v>0</v>
      </c>
      <c r="S2103" s="140" t="str">
        <f t="shared" si="324"/>
        <v>0</v>
      </c>
      <c r="T2103" s="144"/>
      <c r="U2103" s="106"/>
      <c r="V2103" s="142">
        <f t="shared" si="325"/>
        <v>0</v>
      </c>
      <c r="W2103" s="142">
        <f t="shared" si="326"/>
        <v>0</v>
      </c>
      <c r="X2103" s="108">
        <f t="shared" si="327"/>
        <v>0</v>
      </c>
      <c r="Y2103" s="108">
        <f t="shared" si="328"/>
        <v>0</v>
      </c>
      <c r="Z2103" s="108">
        <f t="shared" si="329"/>
        <v>0</v>
      </c>
      <c r="AA2103" s="151"/>
      <c r="AB2103" s="47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</row>
    <row r="2104" s="4" customFormat="1" ht="19" customHeight="1" spans="1:67">
      <c r="A2104" s="94">
        <f t="shared" si="320"/>
        <v>2103</v>
      </c>
      <c r="B2104" s="95"/>
      <c r="C2104" s="69"/>
      <c r="D2104" s="16"/>
      <c r="E2104" s="69"/>
      <c r="F2104" s="128"/>
      <c r="G2104" s="124" t="e">
        <f>VLOOKUP(F2104,[2]零件成本10.26!$B$2:$C$7802,2,0)</f>
        <v>#N/A</v>
      </c>
      <c r="H2104" s="16"/>
      <c r="I2104" s="128" t="str">
        <f t="shared" si="321"/>
        <v/>
      </c>
      <c r="J2104" s="16"/>
      <c r="K2104" s="128"/>
      <c r="L2104" s="16"/>
      <c r="M2104" s="69"/>
      <c r="N2104" s="69"/>
      <c r="O2104" s="69"/>
      <c r="P2104" s="100">
        <f t="shared" si="322"/>
        <v>0</v>
      </c>
      <c r="Q2104" s="146"/>
      <c r="R2104" s="140" t="str">
        <f t="shared" si="323"/>
        <v>0</v>
      </c>
      <c r="S2104" s="140" t="str">
        <f t="shared" si="324"/>
        <v>0</v>
      </c>
      <c r="T2104" s="144"/>
      <c r="U2104" s="106"/>
      <c r="V2104" s="142">
        <f t="shared" si="325"/>
        <v>0</v>
      </c>
      <c r="W2104" s="142">
        <f t="shared" si="326"/>
        <v>0</v>
      </c>
      <c r="X2104" s="108">
        <f t="shared" si="327"/>
        <v>0</v>
      </c>
      <c r="Y2104" s="108">
        <f t="shared" si="328"/>
        <v>0</v>
      </c>
      <c r="Z2104" s="108">
        <f t="shared" si="329"/>
        <v>0</v>
      </c>
      <c r="AA2104" s="151"/>
      <c r="AB2104" s="47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</row>
    <row r="2105" s="4" customFormat="1" ht="19" customHeight="1" spans="1:67">
      <c r="A2105" s="94">
        <f t="shared" si="320"/>
        <v>2104</v>
      </c>
      <c r="B2105" s="95"/>
      <c r="C2105" s="69"/>
      <c r="D2105" s="16"/>
      <c r="E2105" s="69"/>
      <c r="F2105" s="128"/>
      <c r="G2105" s="124" t="e">
        <f>VLOOKUP(F2105,[2]零件成本10.26!$B$2:$C$7802,2,0)</f>
        <v>#N/A</v>
      </c>
      <c r="H2105" s="16"/>
      <c r="I2105" s="128" t="str">
        <f t="shared" si="321"/>
        <v/>
      </c>
      <c r="J2105" s="16"/>
      <c r="K2105" s="128"/>
      <c r="L2105" s="16"/>
      <c r="M2105" s="69"/>
      <c r="N2105" s="69"/>
      <c r="O2105" s="69"/>
      <c r="P2105" s="100">
        <f t="shared" si="322"/>
        <v>0</v>
      </c>
      <c r="Q2105" s="146"/>
      <c r="R2105" s="140" t="str">
        <f t="shared" si="323"/>
        <v>0</v>
      </c>
      <c r="S2105" s="140" t="str">
        <f t="shared" si="324"/>
        <v>0</v>
      </c>
      <c r="T2105" s="144"/>
      <c r="U2105" s="106"/>
      <c r="V2105" s="142">
        <f t="shared" si="325"/>
        <v>0</v>
      </c>
      <c r="W2105" s="142">
        <f t="shared" si="326"/>
        <v>0</v>
      </c>
      <c r="X2105" s="108">
        <f t="shared" si="327"/>
        <v>0</v>
      </c>
      <c r="Y2105" s="108">
        <f t="shared" si="328"/>
        <v>0</v>
      </c>
      <c r="Z2105" s="108">
        <f t="shared" si="329"/>
        <v>0</v>
      </c>
      <c r="AA2105" s="151"/>
      <c r="AB2105" s="47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</row>
    <row r="2106" s="4" customFormat="1" ht="19" customHeight="1" spans="1:67">
      <c r="A2106" s="94">
        <f t="shared" si="320"/>
        <v>2105</v>
      </c>
      <c r="B2106" s="95"/>
      <c r="C2106" s="69"/>
      <c r="D2106" s="16"/>
      <c r="E2106" s="69"/>
      <c r="F2106" s="128"/>
      <c r="G2106" s="124" t="e">
        <f>VLOOKUP(F2106,[2]零件成本10.26!$B$2:$C$7802,2,0)</f>
        <v>#N/A</v>
      </c>
      <c r="H2106" s="16"/>
      <c r="I2106" s="128" t="str">
        <f t="shared" si="321"/>
        <v/>
      </c>
      <c r="J2106" s="16"/>
      <c r="K2106" s="128"/>
      <c r="L2106" s="16"/>
      <c r="M2106" s="69"/>
      <c r="N2106" s="69"/>
      <c r="O2106" s="69"/>
      <c r="P2106" s="100">
        <f t="shared" si="322"/>
        <v>0</v>
      </c>
      <c r="Q2106" s="146"/>
      <c r="R2106" s="140" t="str">
        <f t="shared" si="323"/>
        <v>0</v>
      </c>
      <c r="S2106" s="140" t="str">
        <f t="shared" si="324"/>
        <v>0</v>
      </c>
      <c r="T2106" s="144"/>
      <c r="U2106" s="106"/>
      <c r="V2106" s="142">
        <f t="shared" si="325"/>
        <v>0</v>
      </c>
      <c r="W2106" s="142">
        <f t="shared" si="326"/>
        <v>0</v>
      </c>
      <c r="X2106" s="108">
        <f t="shared" si="327"/>
        <v>0</v>
      </c>
      <c r="Y2106" s="108">
        <f t="shared" si="328"/>
        <v>0</v>
      </c>
      <c r="Z2106" s="108">
        <f t="shared" si="329"/>
        <v>0</v>
      </c>
      <c r="AA2106" s="151"/>
      <c r="AB2106" s="47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</row>
    <row r="2107" s="4" customFormat="1" ht="19" customHeight="1" spans="1:67">
      <c r="A2107" s="94">
        <f t="shared" si="320"/>
        <v>2106</v>
      </c>
      <c r="B2107" s="95"/>
      <c r="C2107" s="69"/>
      <c r="D2107" s="16"/>
      <c r="E2107" s="69"/>
      <c r="F2107" s="128"/>
      <c r="G2107" s="124" t="e">
        <f>VLOOKUP(F2107,[2]零件成本10.26!$B$2:$C$7802,2,0)</f>
        <v>#N/A</v>
      </c>
      <c r="H2107" s="16"/>
      <c r="I2107" s="128" t="str">
        <f t="shared" si="321"/>
        <v/>
      </c>
      <c r="J2107" s="16"/>
      <c r="K2107" s="128"/>
      <c r="L2107" s="16"/>
      <c r="M2107" s="69"/>
      <c r="N2107" s="69"/>
      <c r="O2107" s="69"/>
      <c r="P2107" s="100">
        <f t="shared" si="322"/>
        <v>0</v>
      </c>
      <c r="Q2107" s="146"/>
      <c r="R2107" s="140" t="str">
        <f t="shared" si="323"/>
        <v>0</v>
      </c>
      <c r="S2107" s="140" t="str">
        <f t="shared" si="324"/>
        <v>0</v>
      </c>
      <c r="T2107" s="144"/>
      <c r="U2107" s="106"/>
      <c r="V2107" s="142">
        <f t="shared" si="325"/>
        <v>0</v>
      </c>
      <c r="W2107" s="142">
        <f t="shared" si="326"/>
        <v>0</v>
      </c>
      <c r="X2107" s="108">
        <f t="shared" si="327"/>
        <v>0</v>
      </c>
      <c r="Y2107" s="108">
        <f t="shared" si="328"/>
        <v>0</v>
      </c>
      <c r="Z2107" s="108">
        <f t="shared" si="329"/>
        <v>0</v>
      </c>
      <c r="AA2107" s="151"/>
      <c r="AB2107" s="47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</row>
    <row r="2108" s="4" customFormat="1" ht="19" customHeight="1" spans="1:67">
      <c r="A2108" s="94">
        <f t="shared" si="320"/>
        <v>2107</v>
      </c>
      <c r="B2108" s="95"/>
      <c r="C2108" s="69"/>
      <c r="D2108" s="16"/>
      <c r="E2108" s="69"/>
      <c r="F2108" s="128"/>
      <c r="G2108" s="124" t="e">
        <f>VLOOKUP(F2108,[2]零件成本10.26!$B$2:$C$7802,2,0)</f>
        <v>#N/A</v>
      </c>
      <c r="H2108" s="16"/>
      <c r="I2108" s="128" t="str">
        <f t="shared" si="321"/>
        <v/>
      </c>
      <c r="J2108" s="16"/>
      <c r="K2108" s="128"/>
      <c r="L2108" s="16"/>
      <c r="M2108" s="69"/>
      <c r="N2108" s="69"/>
      <c r="O2108" s="69"/>
      <c r="P2108" s="100">
        <f t="shared" si="322"/>
        <v>0</v>
      </c>
      <c r="Q2108" s="146"/>
      <c r="R2108" s="140" t="str">
        <f t="shared" si="323"/>
        <v>0</v>
      </c>
      <c r="S2108" s="140" t="str">
        <f t="shared" si="324"/>
        <v>0</v>
      </c>
      <c r="T2108" s="144"/>
      <c r="U2108" s="106"/>
      <c r="V2108" s="142">
        <f t="shared" si="325"/>
        <v>0</v>
      </c>
      <c r="W2108" s="142">
        <f t="shared" si="326"/>
        <v>0</v>
      </c>
      <c r="X2108" s="108">
        <f t="shared" si="327"/>
        <v>0</v>
      </c>
      <c r="Y2108" s="108">
        <f t="shared" si="328"/>
        <v>0</v>
      </c>
      <c r="Z2108" s="108">
        <f t="shared" si="329"/>
        <v>0</v>
      </c>
      <c r="AA2108" s="151"/>
      <c r="AB2108" s="47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</row>
    <row r="2109" s="4" customFormat="1" ht="19" customHeight="1" spans="1:67">
      <c r="A2109" s="94">
        <f t="shared" si="320"/>
        <v>2108</v>
      </c>
      <c r="B2109" s="95"/>
      <c r="C2109" s="69"/>
      <c r="D2109" s="16"/>
      <c r="E2109" s="69"/>
      <c r="F2109" s="128"/>
      <c r="G2109" s="124" t="e">
        <f>VLOOKUP(F2109,[2]零件成本10.26!$B$2:$C$7802,2,0)</f>
        <v>#N/A</v>
      </c>
      <c r="H2109" s="16"/>
      <c r="I2109" s="128" t="str">
        <f t="shared" si="321"/>
        <v/>
      </c>
      <c r="J2109" s="16"/>
      <c r="K2109" s="128"/>
      <c r="L2109" s="16"/>
      <c r="M2109" s="69"/>
      <c r="N2109" s="69"/>
      <c r="O2109" s="69"/>
      <c r="P2109" s="100">
        <f t="shared" si="322"/>
        <v>0</v>
      </c>
      <c r="Q2109" s="146"/>
      <c r="R2109" s="140" t="str">
        <f t="shared" si="323"/>
        <v>0</v>
      </c>
      <c r="S2109" s="140" t="str">
        <f t="shared" si="324"/>
        <v>0</v>
      </c>
      <c r="T2109" s="144"/>
      <c r="U2109" s="106"/>
      <c r="V2109" s="142">
        <f t="shared" si="325"/>
        <v>0</v>
      </c>
      <c r="W2109" s="142">
        <f t="shared" si="326"/>
        <v>0</v>
      </c>
      <c r="X2109" s="108">
        <f t="shared" si="327"/>
        <v>0</v>
      </c>
      <c r="Y2109" s="108">
        <f t="shared" si="328"/>
        <v>0</v>
      </c>
      <c r="Z2109" s="108">
        <f t="shared" si="329"/>
        <v>0</v>
      </c>
      <c r="AA2109" s="151"/>
      <c r="AB2109" s="47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</row>
    <row r="2110" s="4" customFormat="1" ht="19" customHeight="1" spans="1:67">
      <c r="A2110" s="94">
        <f t="shared" si="320"/>
        <v>2109</v>
      </c>
      <c r="B2110" s="95"/>
      <c r="C2110" s="69"/>
      <c r="D2110" s="16"/>
      <c r="E2110" s="69"/>
      <c r="F2110" s="128"/>
      <c r="G2110" s="124" t="e">
        <f>VLOOKUP(F2110,[2]零件成本10.26!$B$2:$C$7802,2,0)</f>
        <v>#N/A</v>
      </c>
      <c r="H2110" s="16"/>
      <c r="I2110" s="128" t="str">
        <f t="shared" si="321"/>
        <v/>
      </c>
      <c r="J2110" s="16"/>
      <c r="K2110" s="128"/>
      <c r="L2110" s="16"/>
      <c r="M2110" s="69"/>
      <c r="N2110" s="69"/>
      <c r="O2110" s="69"/>
      <c r="P2110" s="100">
        <f t="shared" si="322"/>
        <v>0</v>
      </c>
      <c r="Q2110" s="146"/>
      <c r="R2110" s="140" t="str">
        <f t="shared" si="323"/>
        <v>0</v>
      </c>
      <c r="S2110" s="140" t="str">
        <f t="shared" si="324"/>
        <v>0</v>
      </c>
      <c r="T2110" s="144"/>
      <c r="U2110" s="106"/>
      <c r="V2110" s="142">
        <f t="shared" si="325"/>
        <v>0</v>
      </c>
      <c r="W2110" s="142">
        <f t="shared" si="326"/>
        <v>0</v>
      </c>
      <c r="X2110" s="108">
        <f t="shared" si="327"/>
        <v>0</v>
      </c>
      <c r="Y2110" s="108">
        <f t="shared" si="328"/>
        <v>0</v>
      </c>
      <c r="Z2110" s="108">
        <f t="shared" si="329"/>
        <v>0</v>
      </c>
      <c r="AA2110" s="151"/>
      <c r="AB2110" s="47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</row>
    <row r="2111" s="4" customFormat="1" ht="19" customHeight="1" spans="1:67">
      <c r="A2111" s="94">
        <f t="shared" si="320"/>
        <v>2110</v>
      </c>
      <c r="B2111" s="95"/>
      <c r="C2111" s="69"/>
      <c r="D2111" s="16"/>
      <c r="E2111" s="69"/>
      <c r="F2111" s="128"/>
      <c r="G2111" s="124" t="e">
        <f>VLOOKUP(F2111,[2]零件成本10.26!$B$2:$C$7802,2,0)</f>
        <v>#N/A</v>
      </c>
      <c r="H2111" s="16"/>
      <c r="I2111" s="128" t="str">
        <f t="shared" si="321"/>
        <v/>
      </c>
      <c r="J2111" s="16"/>
      <c r="K2111" s="128"/>
      <c r="L2111" s="16"/>
      <c r="M2111" s="69"/>
      <c r="N2111" s="69"/>
      <c r="O2111" s="69"/>
      <c r="P2111" s="100">
        <f t="shared" si="322"/>
        <v>0</v>
      </c>
      <c r="Q2111" s="146"/>
      <c r="R2111" s="140" t="str">
        <f t="shared" si="323"/>
        <v>0</v>
      </c>
      <c r="S2111" s="140" t="str">
        <f t="shared" si="324"/>
        <v>0</v>
      </c>
      <c r="T2111" s="144"/>
      <c r="U2111" s="106"/>
      <c r="V2111" s="142">
        <f t="shared" si="325"/>
        <v>0</v>
      </c>
      <c r="W2111" s="142">
        <f t="shared" si="326"/>
        <v>0</v>
      </c>
      <c r="X2111" s="108">
        <f t="shared" si="327"/>
        <v>0</v>
      </c>
      <c r="Y2111" s="108">
        <f t="shared" si="328"/>
        <v>0</v>
      </c>
      <c r="Z2111" s="108">
        <f t="shared" si="329"/>
        <v>0</v>
      </c>
      <c r="AA2111" s="151"/>
      <c r="AB2111" s="47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</row>
    <row r="2112" s="4" customFormat="1" ht="19" customHeight="1" spans="1:67">
      <c r="A2112" s="94">
        <f t="shared" si="320"/>
        <v>2111</v>
      </c>
      <c r="B2112" s="95"/>
      <c r="C2112" s="69"/>
      <c r="D2112" s="16"/>
      <c r="E2112" s="69"/>
      <c r="F2112" s="128"/>
      <c r="G2112" s="124" t="e">
        <f>VLOOKUP(F2112,[2]零件成本10.26!$B$2:$C$7802,2,0)</f>
        <v>#N/A</v>
      </c>
      <c r="H2112" s="16"/>
      <c r="I2112" s="128" t="str">
        <f t="shared" si="321"/>
        <v/>
      </c>
      <c r="J2112" s="16"/>
      <c r="K2112" s="128"/>
      <c r="L2112" s="16"/>
      <c r="M2112" s="69"/>
      <c r="N2112" s="69"/>
      <c r="O2112" s="69"/>
      <c r="P2112" s="100">
        <f t="shared" si="322"/>
        <v>0</v>
      </c>
      <c r="Q2112" s="146"/>
      <c r="R2112" s="140" t="str">
        <f t="shared" si="323"/>
        <v>0</v>
      </c>
      <c r="S2112" s="140" t="str">
        <f t="shared" si="324"/>
        <v>0</v>
      </c>
      <c r="T2112" s="144"/>
      <c r="U2112" s="106"/>
      <c r="V2112" s="142">
        <f t="shared" si="325"/>
        <v>0</v>
      </c>
      <c r="W2112" s="142">
        <f t="shared" si="326"/>
        <v>0</v>
      </c>
      <c r="X2112" s="108">
        <f t="shared" si="327"/>
        <v>0</v>
      </c>
      <c r="Y2112" s="108">
        <f t="shared" si="328"/>
        <v>0</v>
      </c>
      <c r="Z2112" s="108">
        <f t="shared" si="329"/>
        <v>0</v>
      </c>
      <c r="AA2112" s="151"/>
      <c r="AB2112" s="47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</row>
    <row r="2113" s="4" customFormat="1" ht="19" customHeight="1" spans="1:67">
      <c r="A2113" s="94">
        <f t="shared" si="320"/>
        <v>2112</v>
      </c>
      <c r="B2113" s="95"/>
      <c r="C2113" s="69"/>
      <c r="D2113" s="16"/>
      <c r="E2113" s="69"/>
      <c r="F2113" s="128"/>
      <c r="G2113" s="124" t="e">
        <f>VLOOKUP(F2113,[2]零件成本10.26!$B$2:$C$7802,2,0)</f>
        <v>#N/A</v>
      </c>
      <c r="H2113" s="16"/>
      <c r="I2113" s="128" t="str">
        <f t="shared" si="321"/>
        <v/>
      </c>
      <c r="J2113" s="16"/>
      <c r="K2113" s="128"/>
      <c r="L2113" s="16"/>
      <c r="M2113" s="69"/>
      <c r="N2113" s="69"/>
      <c r="O2113" s="69"/>
      <c r="P2113" s="100">
        <f t="shared" si="322"/>
        <v>0</v>
      </c>
      <c r="Q2113" s="146"/>
      <c r="R2113" s="140" t="str">
        <f t="shared" si="323"/>
        <v>0</v>
      </c>
      <c r="S2113" s="140" t="str">
        <f t="shared" si="324"/>
        <v>0</v>
      </c>
      <c r="T2113" s="144"/>
      <c r="U2113" s="106"/>
      <c r="V2113" s="142">
        <f t="shared" si="325"/>
        <v>0</v>
      </c>
      <c r="W2113" s="142">
        <f t="shared" si="326"/>
        <v>0</v>
      </c>
      <c r="X2113" s="108">
        <f t="shared" si="327"/>
        <v>0</v>
      </c>
      <c r="Y2113" s="108">
        <f t="shared" si="328"/>
        <v>0</v>
      </c>
      <c r="Z2113" s="108">
        <f t="shared" si="329"/>
        <v>0</v>
      </c>
      <c r="AA2113" s="151"/>
      <c r="AB2113" s="47"/>
      <c r="AS2113" s="2"/>
      <c r="AT2113" s="2"/>
      <c r="AU2113" s="2"/>
      <c r="AV2113" s="2"/>
      <c r="AW2113" s="2"/>
      <c r="AX2113" s="2"/>
      <c r="AY2113" s="2"/>
      <c r="AZ2113" s="2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</row>
    <row r="2114" s="4" customFormat="1" ht="19" customHeight="1" spans="1:67">
      <c r="A2114" s="94">
        <f t="shared" ref="A2114:A2177" si="330">ROW()-1</f>
        <v>2113</v>
      </c>
      <c r="B2114" s="95"/>
      <c r="C2114" s="69"/>
      <c r="D2114" s="16"/>
      <c r="E2114" s="69"/>
      <c r="F2114" s="128"/>
      <c r="G2114" s="124" t="e">
        <f>VLOOKUP(F2114,[2]零件成本10.26!$B$2:$C$7802,2,0)</f>
        <v>#N/A</v>
      </c>
      <c r="H2114" s="16"/>
      <c r="I2114" s="128" t="str">
        <f t="shared" ref="I2114:I2177" si="331">C2114&amp;F2114</f>
        <v/>
      </c>
      <c r="J2114" s="16"/>
      <c r="K2114" s="128"/>
      <c r="L2114" s="16"/>
      <c r="M2114" s="69"/>
      <c r="N2114" s="69"/>
      <c r="O2114" s="69"/>
      <c r="P2114" s="100">
        <f t="shared" ref="P2114:P2177" si="332">K2114</f>
        <v>0</v>
      </c>
      <c r="Q2114" s="146"/>
      <c r="R2114" s="140" t="str">
        <f t="shared" ref="R2114:R2177" si="333">IF(P2114&gt;Q2114,P2114-Q2114,"0")</f>
        <v>0</v>
      </c>
      <c r="S2114" s="140" t="str">
        <f t="shared" ref="S2114:S2177" si="334">IF(P2114&lt;Q2114,P2114-Q2114,"0")</f>
        <v>0</v>
      </c>
      <c r="T2114" s="144"/>
      <c r="U2114" s="106"/>
      <c r="V2114" s="142">
        <f t="shared" ref="V2114:V2177" si="335">IFERROR(P2114*U2114,"")</f>
        <v>0</v>
      </c>
      <c r="W2114" s="142">
        <f t="shared" ref="W2114:W2177" si="336">IFERROR(Q2114*U2114,"")</f>
        <v>0</v>
      </c>
      <c r="X2114" s="108">
        <f t="shared" ref="X2114:X2177" si="337">IFERROR(R2114*U2114,"")</f>
        <v>0</v>
      </c>
      <c r="Y2114" s="108">
        <f t="shared" ref="Y2114:Y2177" si="338">IFERROR(S2114*U2114,"")</f>
        <v>0</v>
      </c>
      <c r="Z2114" s="108">
        <f t="shared" ref="Z2114:Z2177" si="339">V2114-W2114</f>
        <v>0</v>
      </c>
      <c r="AA2114" s="151"/>
      <c r="AB2114" s="47"/>
      <c r="AS2114" s="2"/>
      <c r="AT2114" s="2"/>
      <c r="AU2114" s="2"/>
      <c r="AV2114" s="2"/>
      <c r="AW2114" s="2"/>
      <c r="AX2114" s="2"/>
      <c r="AY2114" s="2"/>
      <c r="AZ2114" s="2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</row>
    <row r="2115" s="4" customFormat="1" ht="19" customHeight="1" spans="1:67">
      <c r="A2115" s="94">
        <f t="shared" si="330"/>
        <v>2114</v>
      </c>
      <c r="B2115" s="95"/>
      <c r="C2115" s="69"/>
      <c r="D2115" s="16"/>
      <c r="E2115" s="69"/>
      <c r="F2115" s="128"/>
      <c r="G2115" s="124" t="e">
        <f>VLOOKUP(F2115,[2]零件成本10.26!$B$2:$C$7802,2,0)</f>
        <v>#N/A</v>
      </c>
      <c r="H2115" s="16"/>
      <c r="I2115" s="128" t="str">
        <f t="shared" si="331"/>
        <v/>
      </c>
      <c r="J2115" s="16"/>
      <c r="K2115" s="128"/>
      <c r="L2115" s="16"/>
      <c r="M2115" s="69"/>
      <c r="N2115" s="69"/>
      <c r="O2115" s="69"/>
      <c r="P2115" s="100">
        <f t="shared" si="332"/>
        <v>0</v>
      </c>
      <c r="Q2115" s="146"/>
      <c r="R2115" s="140" t="str">
        <f t="shared" si="333"/>
        <v>0</v>
      </c>
      <c r="S2115" s="140" t="str">
        <f t="shared" si="334"/>
        <v>0</v>
      </c>
      <c r="T2115" s="144"/>
      <c r="U2115" s="106"/>
      <c r="V2115" s="142">
        <f t="shared" si="335"/>
        <v>0</v>
      </c>
      <c r="W2115" s="142">
        <f t="shared" si="336"/>
        <v>0</v>
      </c>
      <c r="X2115" s="108">
        <f t="shared" si="337"/>
        <v>0</v>
      </c>
      <c r="Y2115" s="108">
        <f t="shared" si="338"/>
        <v>0</v>
      </c>
      <c r="Z2115" s="108">
        <f t="shared" si="339"/>
        <v>0</v>
      </c>
      <c r="AA2115" s="151"/>
      <c r="AB2115" s="47"/>
      <c r="AS2115" s="2"/>
      <c r="AT2115" s="2"/>
      <c r="AU2115" s="2"/>
      <c r="AV2115" s="2"/>
      <c r="AW2115" s="2"/>
      <c r="AX2115" s="2"/>
      <c r="AY2115" s="2"/>
      <c r="AZ2115" s="2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</row>
    <row r="2116" s="4" customFormat="1" ht="19" customHeight="1" spans="1:67">
      <c r="A2116" s="94">
        <f t="shared" si="330"/>
        <v>2115</v>
      </c>
      <c r="B2116" s="95"/>
      <c r="C2116" s="69"/>
      <c r="D2116" s="16"/>
      <c r="E2116" s="69"/>
      <c r="F2116" s="128"/>
      <c r="G2116" s="124" t="e">
        <f>VLOOKUP(F2116,[2]零件成本10.26!$B$2:$C$7802,2,0)</f>
        <v>#N/A</v>
      </c>
      <c r="H2116" s="16"/>
      <c r="I2116" s="128" t="str">
        <f t="shared" si="331"/>
        <v/>
      </c>
      <c r="J2116" s="16"/>
      <c r="K2116" s="128"/>
      <c r="L2116" s="16"/>
      <c r="M2116" s="69"/>
      <c r="N2116" s="69"/>
      <c r="O2116" s="69"/>
      <c r="P2116" s="100">
        <f t="shared" si="332"/>
        <v>0</v>
      </c>
      <c r="Q2116" s="146"/>
      <c r="R2116" s="140" t="str">
        <f t="shared" si="333"/>
        <v>0</v>
      </c>
      <c r="S2116" s="140" t="str">
        <f t="shared" si="334"/>
        <v>0</v>
      </c>
      <c r="T2116" s="144"/>
      <c r="U2116" s="106"/>
      <c r="V2116" s="142">
        <f t="shared" si="335"/>
        <v>0</v>
      </c>
      <c r="W2116" s="142">
        <f t="shared" si="336"/>
        <v>0</v>
      </c>
      <c r="X2116" s="108">
        <f t="shared" si="337"/>
        <v>0</v>
      </c>
      <c r="Y2116" s="108">
        <f t="shared" si="338"/>
        <v>0</v>
      </c>
      <c r="Z2116" s="108">
        <f t="shared" si="339"/>
        <v>0</v>
      </c>
      <c r="AA2116" s="151"/>
      <c r="AB2116" s="47"/>
      <c r="AS2116" s="2"/>
      <c r="AT2116" s="2"/>
      <c r="AU2116" s="2"/>
      <c r="AV2116" s="2"/>
      <c r="AW2116" s="2"/>
      <c r="AX2116" s="2"/>
      <c r="AY2116" s="2"/>
      <c r="AZ2116" s="2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</row>
    <row r="2117" s="4" customFormat="1" ht="19" customHeight="1" spans="1:67">
      <c r="A2117" s="94">
        <f t="shared" si="330"/>
        <v>2116</v>
      </c>
      <c r="B2117" s="95"/>
      <c r="C2117" s="69"/>
      <c r="D2117" s="16"/>
      <c r="E2117" s="69"/>
      <c r="F2117" s="128"/>
      <c r="G2117" s="124" t="e">
        <f>VLOOKUP(F2117,[2]零件成本10.26!$B$2:$C$7802,2,0)</f>
        <v>#N/A</v>
      </c>
      <c r="H2117" s="16"/>
      <c r="I2117" s="128" t="str">
        <f t="shared" si="331"/>
        <v/>
      </c>
      <c r="J2117" s="16"/>
      <c r="K2117" s="128"/>
      <c r="L2117" s="16"/>
      <c r="M2117" s="69"/>
      <c r="N2117" s="69"/>
      <c r="O2117" s="69"/>
      <c r="P2117" s="100">
        <f t="shared" si="332"/>
        <v>0</v>
      </c>
      <c r="Q2117" s="146"/>
      <c r="R2117" s="140" t="str">
        <f t="shared" si="333"/>
        <v>0</v>
      </c>
      <c r="S2117" s="140" t="str">
        <f t="shared" si="334"/>
        <v>0</v>
      </c>
      <c r="T2117" s="144"/>
      <c r="U2117" s="106"/>
      <c r="V2117" s="142">
        <f t="shared" si="335"/>
        <v>0</v>
      </c>
      <c r="W2117" s="142">
        <f t="shared" si="336"/>
        <v>0</v>
      </c>
      <c r="X2117" s="108">
        <f t="shared" si="337"/>
        <v>0</v>
      </c>
      <c r="Y2117" s="108">
        <f t="shared" si="338"/>
        <v>0</v>
      </c>
      <c r="Z2117" s="108">
        <f t="shared" si="339"/>
        <v>0</v>
      </c>
      <c r="AA2117" s="151"/>
      <c r="AB2117" s="47"/>
      <c r="AS2117" s="2"/>
      <c r="AT2117" s="2"/>
      <c r="AU2117" s="2"/>
      <c r="AV2117" s="2"/>
      <c r="AW2117" s="2"/>
      <c r="AX2117" s="2"/>
      <c r="AY2117" s="2"/>
      <c r="AZ2117" s="2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</row>
    <row r="2118" s="4" customFormat="1" ht="19" customHeight="1" spans="1:67">
      <c r="A2118" s="94">
        <f t="shared" si="330"/>
        <v>2117</v>
      </c>
      <c r="B2118" s="95"/>
      <c r="C2118" s="69"/>
      <c r="D2118" s="16"/>
      <c r="E2118" s="69"/>
      <c r="F2118" s="128"/>
      <c r="G2118" s="124" t="e">
        <f>VLOOKUP(F2118,[2]零件成本10.26!$B$2:$C$7802,2,0)</f>
        <v>#N/A</v>
      </c>
      <c r="H2118" s="16"/>
      <c r="I2118" s="128" t="str">
        <f t="shared" si="331"/>
        <v/>
      </c>
      <c r="J2118" s="16"/>
      <c r="K2118" s="128"/>
      <c r="L2118" s="16"/>
      <c r="M2118" s="69"/>
      <c r="N2118" s="69"/>
      <c r="O2118" s="69"/>
      <c r="P2118" s="100">
        <f t="shared" si="332"/>
        <v>0</v>
      </c>
      <c r="Q2118" s="146"/>
      <c r="R2118" s="140" t="str">
        <f t="shared" si="333"/>
        <v>0</v>
      </c>
      <c r="S2118" s="140" t="str">
        <f t="shared" si="334"/>
        <v>0</v>
      </c>
      <c r="T2118" s="144"/>
      <c r="U2118" s="106"/>
      <c r="V2118" s="142">
        <f t="shared" si="335"/>
        <v>0</v>
      </c>
      <c r="W2118" s="142">
        <f t="shared" si="336"/>
        <v>0</v>
      </c>
      <c r="X2118" s="108">
        <f t="shared" si="337"/>
        <v>0</v>
      </c>
      <c r="Y2118" s="108">
        <f t="shared" si="338"/>
        <v>0</v>
      </c>
      <c r="Z2118" s="108">
        <f t="shared" si="339"/>
        <v>0</v>
      </c>
      <c r="AA2118" s="151"/>
      <c r="AB2118" s="47"/>
      <c r="AS2118" s="2"/>
      <c r="AT2118" s="2"/>
      <c r="AU2118" s="2"/>
      <c r="AV2118" s="2"/>
      <c r="AW2118" s="2"/>
      <c r="AX2118" s="2"/>
      <c r="AY2118" s="2"/>
      <c r="AZ2118" s="2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</row>
    <row r="2119" s="4" customFormat="1" ht="19" customHeight="1" spans="1:67">
      <c r="A2119" s="94">
        <f t="shared" si="330"/>
        <v>2118</v>
      </c>
      <c r="B2119" s="95"/>
      <c r="C2119" s="69"/>
      <c r="D2119" s="16"/>
      <c r="E2119" s="69"/>
      <c r="F2119" s="128"/>
      <c r="G2119" s="124" t="e">
        <f>VLOOKUP(F2119,[2]零件成本10.26!$B$2:$C$7802,2,0)</f>
        <v>#N/A</v>
      </c>
      <c r="H2119" s="16"/>
      <c r="I2119" s="128" t="str">
        <f t="shared" si="331"/>
        <v/>
      </c>
      <c r="J2119" s="16"/>
      <c r="K2119" s="128"/>
      <c r="L2119" s="16"/>
      <c r="M2119" s="69"/>
      <c r="N2119" s="69"/>
      <c r="O2119" s="69"/>
      <c r="P2119" s="100">
        <f t="shared" si="332"/>
        <v>0</v>
      </c>
      <c r="Q2119" s="146"/>
      <c r="R2119" s="140" t="str">
        <f t="shared" si="333"/>
        <v>0</v>
      </c>
      <c r="S2119" s="140" t="str">
        <f t="shared" si="334"/>
        <v>0</v>
      </c>
      <c r="T2119" s="144"/>
      <c r="U2119" s="106"/>
      <c r="V2119" s="142">
        <f t="shared" si="335"/>
        <v>0</v>
      </c>
      <c r="W2119" s="142">
        <f t="shared" si="336"/>
        <v>0</v>
      </c>
      <c r="X2119" s="108">
        <f t="shared" si="337"/>
        <v>0</v>
      </c>
      <c r="Y2119" s="108">
        <f t="shared" si="338"/>
        <v>0</v>
      </c>
      <c r="Z2119" s="108">
        <f t="shared" si="339"/>
        <v>0</v>
      </c>
      <c r="AA2119" s="151"/>
      <c r="AB2119" s="47"/>
      <c r="AS2119" s="2"/>
      <c r="AT2119" s="2"/>
      <c r="AU2119" s="2"/>
      <c r="AV2119" s="2"/>
      <c r="AW2119" s="2"/>
      <c r="AX2119" s="2"/>
      <c r="AY2119" s="2"/>
      <c r="AZ2119" s="2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</row>
    <row r="2120" s="4" customFormat="1" ht="19" customHeight="1" spans="1:67">
      <c r="A2120" s="94">
        <f t="shared" si="330"/>
        <v>2119</v>
      </c>
      <c r="B2120" s="95"/>
      <c r="C2120" s="69"/>
      <c r="D2120" s="16"/>
      <c r="E2120" s="69"/>
      <c r="F2120" s="128"/>
      <c r="G2120" s="124" t="e">
        <f>VLOOKUP(F2120,[2]零件成本10.26!$B$2:$C$7802,2,0)</f>
        <v>#N/A</v>
      </c>
      <c r="H2120" s="16"/>
      <c r="I2120" s="128" t="str">
        <f t="shared" si="331"/>
        <v/>
      </c>
      <c r="J2120" s="16"/>
      <c r="K2120" s="128"/>
      <c r="L2120" s="16"/>
      <c r="M2120" s="69"/>
      <c r="N2120" s="69"/>
      <c r="O2120" s="69"/>
      <c r="P2120" s="100">
        <f t="shared" si="332"/>
        <v>0</v>
      </c>
      <c r="Q2120" s="146"/>
      <c r="R2120" s="140" t="str">
        <f t="shared" si="333"/>
        <v>0</v>
      </c>
      <c r="S2120" s="140" t="str">
        <f t="shared" si="334"/>
        <v>0</v>
      </c>
      <c r="T2120" s="144"/>
      <c r="U2120" s="106"/>
      <c r="V2120" s="142">
        <f t="shared" si="335"/>
        <v>0</v>
      </c>
      <c r="W2120" s="142">
        <f t="shared" si="336"/>
        <v>0</v>
      </c>
      <c r="X2120" s="108">
        <f t="shared" si="337"/>
        <v>0</v>
      </c>
      <c r="Y2120" s="108">
        <f t="shared" si="338"/>
        <v>0</v>
      </c>
      <c r="Z2120" s="108">
        <f t="shared" si="339"/>
        <v>0</v>
      </c>
      <c r="AA2120" s="151"/>
      <c r="AB2120" s="47"/>
      <c r="AS2120" s="2"/>
      <c r="AT2120" s="2"/>
      <c r="AU2120" s="2"/>
      <c r="AV2120" s="2"/>
      <c r="AW2120" s="2"/>
      <c r="AX2120" s="2"/>
      <c r="AY2120" s="2"/>
      <c r="AZ2120" s="2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</row>
    <row r="2121" s="4" customFormat="1" ht="19" customHeight="1" spans="1:67">
      <c r="A2121" s="94">
        <f t="shared" si="330"/>
        <v>2120</v>
      </c>
      <c r="B2121" s="95"/>
      <c r="C2121" s="69"/>
      <c r="D2121" s="16"/>
      <c r="E2121" s="69"/>
      <c r="F2121" s="128"/>
      <c r="G2121" s="124" t="e">
        <f>VLOOKUP(F2121,[2]零件成本10.26!$B$2:$C$7802,2,0)</f>
        <v>#N/A</v>
      </c>
      <c r="H2121" s="16"/>
      <c r="I2121" s="128" t="str">
        <f t="shared" si="331"/>
        <v/>
      </c>
      <c r="J2121" s="16"/>
      <c r="K2121" s="128"/>
      <c r="L2121" s="16"/>
      <c r="M2121" s="69"/>
      <c r="N2121" s="69"/>
      <c r="O2121" s="69"/>
      <c r="P2121" s="100">
        <f t="shared" si="332"/>
        <v>0</v>
      </c>
      <c r="Q2121" s="146"/>
      <c r="R2121" s="140" t="str">
        <f t="shared" si="333"/>
        <v>0</v>
      </c>
      <c r="S2121" s="140" t="str">
        <f t="shared" si="334"/>
        <v>0</v>
      </c>
      <c r="T2121" s="144"/>
      <c r="U2121" s="106"/>
      <c r="V2121" s="142">
        <f t="shared" si="335"/>
        <v>0</v>
      </c>
      <c r="W2121" s="142">
        <f t="shared" si="336"/>
        <v>0</v>
      </c>
      <c r="X2121" s="108">
        <f t="shared" si="337"/>
        <v>0</v>
      </c>
      <c r="Y2121" s="108">
        <f t="shared" si="338"/>
        <v>0</v>
      </c>
      <c r="Z2121" s="108">
        <f t="shared" si="339"/>
        <v>0</v>
      </c>
      <c r="AA2121" s="151"/>
      <c r="AB2121" s="47"/>
      <c r="AS2121" s="2"/>
      <c r="AT2121" s="2"/>
      <c r="AU2121" s="2"/>
      <c r="AV2121" s="2"/>
      <c r="AW2121" s="2"/>
      <c r="AX2121" s="2"/>
      <c r="AY2121" s="2"/>
      <c r="AZ2121" s="2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</row>
    <row r="2122" s="4" customFormat="1" ht="19" customHeight="1" spans="1:67">
      <c r="A2122" s="94">
        <f t="shared" si="330"/>
        <v>2121</v>
      </c>
      <c r="B2122" s="95"/>
      <c r="C2122" s="69"/>
      <c r="D2122" s="16"/>
      <c r="E2122" s="69"/>
      <c r="F2122" s="128"/>
      <c r="G2122" s="124" t="e">
        <f>VLOOKUP(F2122,[2]零件成本10.26!$B$2:$C$7802,2,0)</f>
        <v>#N/A</v>
      </c>
      <c r="H2122" s="16"/>
      <c r="I2122" s="128" t="str">
        <f t="shared" si="331"/>
        <v/>
      </c>
      <c r="J2122" s="16"/>
      <c r="K2122" s="128"/>
      <c r="L2122" s="16"/>
      <c r="M2122" s="69"/>
      <c r="N2122" s="69"/>
      <c r="O2122" s="69"/>
      <c r="P2122" s="100">
        <f t="shared" si="332"/>
        <v>0</v>
      </c>
      <c r="Q2122" s="146"/>
      <c r="R2122" s="140" t="str">
        <f t="shared" si="333"/>
        <v>0</v>
      </c>
      <c r="S2122" s="140" t="str">
        <f t="shared" si="334"/>
        <v>0</v>
      </c>
      <c r="T2122" s="144"/>
      <c r="U2122" s="106"/>
      <c r="V2122" s="142">
        <f t="shared" si="335"/>
        <v>0</v>
      </c>
      <c r="W2122" s="142">
        <f t="shared" si="336"/>
        <v>0</v>
      </c>
      <c r="X2122" s="108">
        <f t="shared" si="337"/>
        <v>0</v>
      </c>
      <c r="Y2122" s="108">
        <f t="shared" si="338"/>
        <v>0</v>
      </c>
      <c r="Z2122" s="108">
        <f t="shared" si="339"/>
        <v>0</v>
      </c>
      <c r="AA2122" s="151"/>
      <c r="AB2122" s="47"/>
      <c r="AS2122" s="2"/>
      <c r="AT2122" s="2"/>
      <c r="AU2122" s="2"/>
      <c r="AV2122" s="2"/>
      <c r="AW2122" s="2"/>
      <c r="AX2122" s="2"/>
      <c r="AY2122" s="2"/>
      <c r="AZ2122" s="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</row>
    <row r="2123" s="4" customFormat="1" ht="19" customHeight="1" spans="1:67">
      <c r="A2123" s="94">
        <f t="shared" si="330"/>
        <v>2122</v>
      </c>
      <c r="B2123" s="95"/>
      <c r="C2123" s="69"/>
      <c r="D2123" s="16"/>
      <c r="E2123" s="69"/>
      <c r="F2123" s="128"/>
      <c r="G2123" s="124" t="e">
        <f>VLOOKUP(F2123,[2]零件成本10.26!$B$2:$C$7802,2,0)</f>
        <v>#N/A</v>
      </c>
      <c r="H2123" s="16"/>
      <c r="I2123" s="128" t="str">
        <f t="shared" si="331"/>
        <v/>
      </c>
      <c r="J2123" s="16"/>
      <c r="K2123" s="128"/>
      <c r="L2123" s="16"/>
      <c r="M2123" s="69"/>
      <c r="N2123" s="69"/>
      <c r="O2123" s="69"/>
      <c r="P2123" s="100">
        <f t="shared" si="332"/>
        <v>0</v>
      </c>
      <c r="Q2123" s="146"/>
      <c r="R2123" s="140" t="str">
        <f t="shared" si="333"/>
        <v>0</v>
      </c>
      <c r="S2123" s="140" t="str">
        <f t="shared" si="334"/>
        <v>0</v>
      </c>
      <c r="T2123" s="144"/>
      <c r="U2123" s="106"/>
      <c r="V2123" s="142">
        <f t="shared" si="335"/>
        <v>0</v>
      </c>
      <c r="W2123" s="142">
        <f t="shared" si="336"/>
        <v>0</v>
      </c>
      <c r="X2123" s="108">
        <f t="shared" si="337"/>
        <v>0</v>
      </c>
      <c r="Y2123" s="108">
        <f t="shared" si="338"/>
        <v>0</v>
      </c>
      <c r="Z2123" s="108">
        <f t="shared" si="339"/>
        <v>0</v>
      </c>
      <c r="AA2123" s="151"/>
      <c r="AB2123" s="47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</row>
    <row r="2124" s="4" customFormat="1" ht="19" customHeight="1" spans="1:67">
      <c r="A2124" s="94">
        <f t="shared" si="330"/>
        <v>2123</v>
      </c>
      <c r="B2124" s="95"/>
      <c r="C2124" s="69"/>
      <c r="D2124" s="16"/>
      <c r="E2124" s="69"/>
      <c r="F2124" s="128"/>
      <c r="G2124" s="124" t="e">
        <f>VLOOKUP(F2124,[2]零件成本10.26!$B$2:$C$7802,2,0)</f>
        <v>#N/A</v>
      </c>
      <c r="H2124" s="16"/>
      <c r="I2124" s="128" t="str">
        <f t="shared" si="331"/>
        <v/>
      </c>
      <c r="J2124" s="16"/>
      <c r="K2124" s="128"/>
      <c r="L2124" s="16"/>
      <c r="M2124" s="69"/>
      <c r="N2124" s="69"/>
      <c r="O2124" s="69"/>
      <c r="P2124" s="100">
        <f t="shared" si="332"/>
        <v>0</v>
      </c>
      <c r="Q2124" s="146"/>
      <c r="R2124" s="140" t="str">
        <f t="shared" si="333"/>
        <v>0</v>
      </c>
      <c r="S2124" s="140" t="str">
        <f t="shared" si="334"/>
        <v>0</v>
      </c>
      <c r="T2124" s="144"/>
      <c r="U2124" s="106"/>
      <c r="V2124" s="142">
        <f t="shared" si="335"/>
        <v>0</v>
      </c>
      <c r="W2124" s="142">
        <f t="shared" si="336"/>
        <v>0</v>
      </c>
      <c r="X2124" s="108">
        <f t="shared" si="337"/>
        <v>0</v>
      </c>
      <c r="Y2124" s="108">
        <f t="shared" si="338"/>
        <v>0</v>
      </c>
      <c r="Z2124" s="108">
        <f t="shared" si="339"/>
        <v>0</v>
      </c>
      <c r="AA2124" s="151"/>
      <c r="AB2124" s="47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</row>
    <row r="2125" s="4" customFormat="1" ht="19" customHeight="1" spans="1:67">
      <c r="A2125" s="94">
        <f t="shared" si="330"/>
        <v>2124</v>
      </c>
      <c r="B2125" s="95"/>
      <c r="C2125" s="69"/>
      <c r="D2125" s="16"/>
      <c r="E2125" s="69"/>
      <c r="F2125" s="128"/>
      <c r="G2125" s="124" t="e">
        <f>VLOOKUP(F2125,[2]零件成本10.26!$B$2:$C$7802,2,0)</f>
        <v>#N/A</v>
      </c>
      <c r="H2125" s="16"/>
      <c r="I2125" s="128" t="str">
        <f t="shared" si="331"/>
        <v/>
      </c>
      <c r="J2125" s="16"/>
      <c r="K2125" s="128"/>
      <c r="L2125" s="16"/>
      <c r="M2125" s="69"/>
      <c r="N2125" s="69"/>
      <c r="O2125" s="69"/>
      <c r="P2125" s="100">
        <f t="shared" si="332"/>
        <v>0</v>
      </c>
      <c r="Q2125" s="146"/>
      <c r="R2125" s="140" t="str">
        <f t="shared" si="333"/>
        <v>0</v>
      </c>
      <c r="S2125" s="140" t="str">
        <f t="shared" si="334"/>
        <v>0</v>
      </c>
      <c r="T2125" s="144"/>
      <c r="U2125" s="106"/>
      <c r="V2125" s="142">
        <f t="shared" si="335"/>
        <v>0</v>
      </c>
      <c r="W2125" s="142">
        <f t="shared" si="336"/>
        <v>0</v>
      </c>
      <c r="X2125" s="108">
        <f t="shared" si="337"/>
        <v>0</v>
      </c>
      <c r="Y2125" s="108">
        <f t="shared" si="338"/>
        <v>0</v>
      </c>
      <c r="Z2125" s="108">
        <f t="shared" si="339"/>
        <v>0</v>
      </c>
      <c r="AA2125" s="151"/>
      <c r="AB2125" s="47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</row>
    <row r="2126" s="4" customFormat="1" ht="19" customHeight="1" spans="1:67">
      <c r="A2126" s="94">
        <f t="shared" si="330"/>
        <v>2125</v>
      </c>
      <c r="B2126" s="95"/>
      <c r="C2126" s="69"/>
      <c r="D2126" s="16"/>
      <c r="E2126" s="69"/>
      <c r="F2126" s="128"/>
      <c r="G2126" s="124" t="e">
        <f>VLOOKUP(F2126,[2]零件成本10.26!$B$2:$C$7802,2,0)</f>
        <v>#N/A</v>
      </c>
      <c r="H2126" s="16"/>
      <c r="I2126" s="128" t="str">
        <f t="shared" si="331"/>
        <v/>
      </c>
      <c r="J2126" s="16"/>
      <c r="K2126" s="128"/>
      <c r="L2126" s="16"/>
      <c r="M2126" s="69"/>
      <c r="N2126" s="69"/>
      <c r="O2126" s="69"/>
      <c r="P2126" s="100">
        <f t="shared" si="332"/>
        <v>0</v>
      </c>
      <c r="Q2126" s="146"/>
      <c r="R2126" s="140" t="str">
        <f t="shared" si="333"/>
        <v>0</v>
      </c>
      <c r="S2126" s="140" t="str">
        <f t="shared" si="334"/>
        <v>0</v>
      </c>
      <c r="T2126" s="144"/>
      <c r="U2126" s="106"/>
      <c r="V2126" s="142">
        <f t="shared" si="335"/>
        <v>0</v>
      </c>
      <c r="W2126" s="142">
        <f t="shared" si="336"/>
        <v>0</v>
      </c>
      <c r="X2126" s="108">
        <f t="shared" si="337"/>
        <v>0</v>
      </c>
      <c r="Y2126" s="108">
        <f t="shared" si="338"/>
        <v>0</v>
      </c>
      <c r="Z2126" s="108">
        <f t="shared" si="339"/>
        <v>0</v>
      </c>
      <c r="AA2126" s="151"/>
      <c r="AB2126" s="47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</row>
    <row r="2127" s="4" customFormat="1" ht="19" customHeight="1" spans="1:67">
      <c r="A2127" s="94">
        <f t="shared" si="330"/>
        <v>2126</v>
      </c>
      <c r="B2127" s="95"/>
      <c r="C2127" s="69"/>
      <c r="D2127" s="16"/>
      <c r="E2127" s="69"/>
      <c r="F2127" s="128"/>
      <c r="G2127" s="124" t="e">
        <f>VLOOKUP(F2127,[2]零件成本10.26!$B$2:$C$7802,2,0)</f>
        <v>#N/A</v>
      </c>
      <c r="H2127" s="16"/>
      <c r="I2127" s="128" t="str">
        <f t="shared" si="331"/>
        <v/>
      </c>
      <c r="J2127" s="16"/>
      <c r="K2127" s="128"/>
      <c r="L2127" s="16"/>
      <c r="M2127" s="69"/>
      <c r="N2127" s="69"/>
      <c r="O2127" s="69"/>
      <c r="P2127" s="100">
        <f t="shared" si="332"/>
        <v>0</v>
      </c>
      <c r="Q2127" s="146"/>
      <c r="R2127" s="140" t="str">
        <f t="shared" si="333"/>
        <v>0</v>
      </c>
      <c r="S2127" s="140" t="str">
        <f t="shared" si="334"/>
        <v>0</v>
      </c>
      <c r="T2127" s="144"/>
      <c r="U2127" s="106"/>
      <c r="V2127" s="142">
        <f t="shared" si="335"/>
        <v>0</v>
      </c>
      <c r="W2127" s="142">
        <f t="shared" si="336"/>
        <v>0</v>
      </c>
      <c r="X2127" s="108">
        <f t="shared" si="337"/>
        <v>0</v>
      </c>
      <c r="Y2127" s="108">
        <f t="shared" si="338"/>
        <v>0</v>
      </c>
      <c r="Z2127" s="108">
        <f t="shared" si="339"/>
        <v>0</v>
      </c>
      <c r="AA2127" s="151"/>
      <c r="AB2127" s="47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</row>
    <row r="2128" s="4" customFormat="1" ht="19" customHeight="1" spans="1:67">
      <c r="A2128" s="94">
        <f t="shared" si="330"/>
        <v>2127</v>
      </c>
      <c r="B2128" s="95"/>
      <c r="C2128" s="69"/>
      <c r="D2128" s="16"/>
      <c r="E2128" s="69"/>
      <c r="F2128" s="128"/>
      <c r="G2128" s="124" t="e">
        <f>VLOOKUP(F2128,[2]零件成本10.26!$B$2:$C$7802,2,0)</f>
        <v>#N/A</v>
      </c>
      <c r="H2128" s="16"/>
      <c r="I2128" s="128" t="str">
        <f t="shared" si="331"/>
        <v/>
      </c>
      <c r="J2128" s="16"/>
      <c r="K2128" s="128"/>
      <c r="L2128" s="16"/>
      <c r="M2128" s="69"/>
      <c r="N2128" s="69"/>
      <c r="O2128" s="69"/>
      <c r="P2128" s="100">
        <f t="shared" si="332"/>
        <v>0</v>
      </c>
      <c r="Q2128" s="146"/>
      <c r="R2128" s="140" t="str">
        <f t="shared" si="333"/>
        <v>0</v>
      </c>
      <c r="S2128" s="140" t="str">
        <f t="shared" si="334"/>
        <v>0</v>
      </c>
      <c r="T2128" s="144"/>
      <c r="U2128" s="106"/>
      <c r="V2128" s="142">
        <f t="shared" si="335"/>
        <v>0</v>
      </c>
      <c r="W2128" s="142">
        <f t="shared" si="336"/>
        <v>0</v>
      </c>
      <c r="X2128" s="108">
        <f t="shared" si="337"/>
        <v>0</v>
      </c>
      <c r="Y2128" s="108">
        <f t="shared" si="338"/>
        <v>0</v>
      </c>
      <c r="Z2128" s="108">
        <f t="shared" si="339"/>
        <v>0</v>
      </c>
      <c r="AA2128" s="151"/>
      <c r="AB2128" s="47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</row>
    <row r="2129" s="4" customFormat="1" ht="19" customHeight="1" spans="1:67">
      <c r="A2129" s="94">
        <f t="shared" si="330"/>
        <v>2128</v>
      </c>
      <c r="B2129" s="95"/>
      <c r="C2129" s="69"/>
      <c r="D2129" s="16"/>
      <c r="E2129" s="69"/>
      <c r="F2129" s="128"/>
      <c r="G2129" s="124" t="e">
        <f>VLOOKUP(F2129,[2]零件成本10.26!$B$2:$C$7802,2,0)</f>
        <v>#N/A</v>
      </c>
      <c r="H2129" s="16"/>
      <c r="I2129" s="128" t="str">
        <f t="shared" si="331"/>
        <v/>
      </c>
      <c r="J2129" s="16"/>
      <c r="K2129" s="128"/>
      <c r="L2129" s="16"/>
      <c r="M2129" s="69"/>
      <c r="N2129" s="69"/>
      <c r="O2129" s="69"/>
      <c r="P2129" s="100">
        <f t="shared" si="332"/>
        <v>0</v>
      </c>
      <c r="Q2129" s="146"/>
      <c r="R2129" s="140" t="str">
        <f t="shared" si="333"/>
        <v>0</v>
      </c>
      <c r="S2129" s="140" t="str">
        <f t="shared" si="334"/>
        <v>0</v>
      </c>
      <c r="T2129" s="144"/>
      <c r="U2129" s="106"/>
      <c r="V2129" s="142">
        <f t="shared" si="335"/>
        <v>0</v>
      </c>
      <c r="W2129" s="142">
        <f t="shared" si="336"/>
        <v>0</v>
      </c>
      <c r="X2129" s="108">
        <f t="shared" si="337"/>
        <v>0</v>
      </c>
      <c r="Y2129" s="108">
        <f t="shared" si="338"/>
        <v>0</v>
      </c>
      <c r="Z2129" s="108">
        <f t="shared" si="339"/>
        <v>0</v>
      </c>
      <c r="AA2129" s="151"/>
      <c r="AB2129" s="47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</row>
    <row r="2130" s="4" customFormat="1" ht="19" customHeight="1" spans="1:67">
      <c r="A2130" s="94">
        <f t="shared" si="330"/>
        <v>2129</v>
      </c>
      <c r="B2130" s="95"/>
      <c r="C2130" s="69"/>
      <c r="D2130" s="16"/>
      <c r="E2130" s="69"/>
      <c r="F2130" s="128"/>
      <c r="G2130" s="124" t="e">
        <f>VLOOKUP(F2130,[2]零件成本10.26!$B$2:$C$7802,2,0)</f>
        <v>#N/A</v>
      </c>
      <c r="H2130" s="16"/>
      <c r="I2130" s="128" t="str">
        <f t="shared" si="331"/>
        <v/>
      </c>
      <c r="J2130" s="16"/>
      <c r="K2130" s="128"/>
      <c r="L2130" s="16"/>
      <c r="M2130" s="69"/>
      <c r="N2130" s="69"/>
      <c r="O2130" s="69"/>
      <c r="P2130" s="100">
        <f t="shared" si="332"/>
        <v>0</v>
      </c>
      <c r="Q2130" s="146"/>
      <c r="R2130" s="140" t="str">
        <f t="shared" si="333"/>
        <v>0</v>
      </c>
      <c r="S2130" s="140" t="str">
        <f t="shared" si="334"/>
        <v>0</v>
      </c>
      <c r="T2130" s="144"/>
      <c r="U2130" s="106"/>
      <c r="V2130" s="142">
        <f t="shared" si="335"/>
        <v>0</v>
      </c>
      <c r="W2130" s="142">
        <f t="shared" si="336"/>
        <v>0</v>
      </c>
      <c r="X2130" s="108">
        <f t="shared" si="337"/>
        <v>0</v>
      </c>
      <c r="Y2130" s="108">
        <f t="shared" si="338"/>
        <v>0</v>
      </c>
      <c r="Z2130" s="108">
        <f t="shared" si="339"/>
        <v>0</v>
      </c>
      <c r="AA2130" s="151"/>
      <c r="AB2130" s="47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</row>
    <row r="2131" s="4" customFormat="1" ht="19" customHeight="1" spans="1:67">
      <c r="A2131" s="94">
        <f t="shared" si="330"/>
        <v>2130</v>
      </c>
      <c r="B2131" s="95"/>
      <c r="C2131" s="69"/>
      <c r="D2131" s="16"/>
      <c r="E2131" s="69"/>
      <c r="F2131" s="128"/>
      <c r="G2131" s="124" t="e">
        <f>VLOOKUP(F2131,[2]零件成本10.26!$B$2:$C$7802,2,0)</f>
        <v>#N/A</v>
      </c>
      <c r="H2131" s="16"/>
      <c r="I2131" s="128" t="str">
        <f t="shared" si="331"/>
        <v/>
      </c>
      <c r="J2131" s="16"/>
      <c r="K2131" s="128"/>
      <c r="L2131" s="16"/>
      <c r="M2131" s="69"/>
      <c r="N2131" s="69"/>
      <c r="O2131" s="69"/>
      <c r="P2131" s="100">
        <f t="shared" si="332"/>
        <v>0</v>
      </c>
      <c r="Q2131" s="146"/>
      <c r="R2131" s="140" t="str">
        <f t="shared" si="333"/>
        <v>0</v>
      </c>
      <c r="S2131" s="140" t="str">
        <f t="shared" si="334"/>
        <v>0</v>
      </c>
      <c r="T2131" s="144"/>
      <c r="U2131" s="106"/>
      <c r="V2131" s="142">
        <f t="shared" si="335"/>
        <v>0</v>
      </c>
      <c r="W2131" s="142">
        <f t="shared" si="336"/>
        <v>0</v>
      </c>
      <c r="X2131" s="108">
        <f t="shared" si="337"/>
        <v>0</v>
      </c>
      <c r="Y2131" s="108">
        <f t="shared" si="338"/>
        <v>0</v>
      </c>
      <c r="Z2131" s="108">
        <f t="shared" si="339"/>
        <v>0</v>
      </c>
      <c r="AA2131" s="151"/>
      <c r="AB2131" s="47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</row>
    <row r="2132" s="4" customFormat="1" ht="19" customHeight="1" spans="1:67">
      <c r="A2132" s="94">
        <f t="shared" si="330"/>
        <v>2131</v>
      </c>
      <c r="B2132" s="95"/>
      <c r="C2132" s="69"/>
      <c r="D2132" s="16"/>
      <c r="E2132" s="69"/>
      <c r="F2132" s="128"/>
      <c r="G2132" s="124" t="e">
        <f>VLOOKUP(F2132,[2]零件成本10.26!$B$2:$C$7802,2,0)</f>
        <v>#N/A</v>
      </c>
      <c r="H2132" s="16"/>
      <c r="I2132" s="128" t="str">
        <f t="shared" si="331"/>
        <v/>
      </c>
      <c r="J2132" s="16"/>
      <c r="K2132" s="128"/>
      <c r="L2132" s="16"/>
      <c r="M2132" s="69"/>
      <c r="N2132" s="69"/>
      <c r="O2132" s="69"/>
      <c r="P2132" s="100">
        <f t="shared" si="332"/>
        <v>0</v>
      </c>
      <c r="Q2132" s="146"/>
      <c r="R2132" s="140" t="str">
        <f t="shared" si="333"/>
        <v>0</v>
      </c>
      <c r="S2132" s="140" t="str">
        <f t="shared" si="334"/>
        <v>0</v>
      </c>
      <c r="T2132" s="144"/>
      <c r="U2132" s="106"/>
      <c r="V2132" s="142">
        <f t="shared" si="335"/>
        <v>0</v>
      </c>
      <c r="W2132" s="142">
        <f t="shared" si="336"/>
        <v>0</v>
      </c>
      <c r="X2132" s="108">
        <f t="shared" si="337"/>
        <v>0</v>
      </c>
      <c r="Y2132" s="108">
        <f t="shared" si="338"/>
        <v>0</v>
      </c>
      <c r="Z2132" s="108">
        <f t="shared" si="339"/>
        <v>0</v>
      </c>
      <c r="AA2132" s="151"/>
      <c r="AB2132" s="47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</row>
    <row r="2133" s="4" customFormat="1" ht="19" customHeight="1" spans="1:67">
      <c r="A2133" s="94">
        <f t="shared" si="330"/>
        <v>2132</v>
      </c>
      <c r="B2133" s="95"/>
      <c r="C2133" s="69"/>
      <c r="D2133" s="16"/>
      <c r="E2133" s="69"/>
      <c r="F2133" s="128"/>
      <c r="G2133" s="124" t="e">
        <f>VLOOKUP(F2133,[2]零件成本10.26!$B$2:$C$7802,2,0)</f>
        <v>#N/A</v>
      </c>
      <c r="H2133" s="16"/>
      <c r="I2133" s="128" t="str">
        <f t="shared" si="331"/>
        <v/>
      </c>
      <c r="J2133" s="16"/>
      <c r="K2133" s="128"/>
      <c r="L2133" s="16"/>
      <c r="M2133" s="69"/>
      <c r="N2133" s="69"/>
      <c r="O2133" s="69"/>
      <c r="P2133" s="100">
        <f t="shared" si="332"/>
        <v>0</v>
      </c>
      <c r="Q2133" s="146"/>
      <c r="R2133" s="140" t="str">
        <f t="shared" si="333"/>
        <v>0</v>
      </c>
      <c r="S2133" s="140" t="str">
        <f t="shared" si="334"/>
        <v>0</v>
      </c>
      <c r="T2133" s="144"/>
      <c r="U2133" s="106"/>
      <c r="V2133" s="142">
        <f t="shared" si="335"/>
        <v>0</v>
      </c>
      <c r="W2133" s="142">
        <f t="shared" si="336"/>
        <v>0</v>
      </c>
      <c r="X2133" s="108">
        <f t="shared" si="337"/>
        <v>0</v>
      </c>
      <c r="Y2133" s="108">
        <f t="shared" si="338"/>
        <v>0</v>
      </c>
      <c r="Z2133" s="108">
        <f t="shared" si="339"/>
        <v>0</v>
      </c>
      <c r="AA2133" s="151"/>
      <c r="AB2133" s="47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</row>
    <row r="2134" s="4" customFormat="1" ht="19" customHeight="1" spans="1:67">
      <c r="A2134" s="94">
        <f t="shared" si="330"/>
        <v>2133</v>
      </c>
      <c r="B2134" s="95"/>
      <c r="C2134" s="69"/>
      <c r="D2134" s="16"/>
      <c r="E2134" s="69"/>
      <c r="F2134" s="128"/>
      <c r="G2134" s="124" t="e">
        <f>VLOOKUP(F2134,[2]零件成本10.26!$B$2:$C$7802,2,0)</f>
        <v>#N/A</v>
      </c>
      <c r="H2134" s="16"/>
      <c r="I2134" s="128" t="str">
        <f t="shared" si="331"/>
        <v/>
      </c>
      <c r="J2134" s="16"/>
      <c r="K2134" s="128"/>
      <c r="L2134" s="16"/>
      <c r="M2134" s="69"/>
      <c r="N2134" s="69"/>
      <c r="O2134" s="69"/>
      <c r="P2134" s="100">
        <f t="shared" si="332"/>
        <v>0</v>
      </c>
      <c r="Q2134" s="146"/>
      <c r="R2134" s="140" t="str">
        <f t="shared" si="333"/>
        <v>0</v>
      </c>
      <c r="S2134" s="140" t="str">
        <f t="shared" si="334"/>
        <v>0</v>
      </c>
      <c r="T2134" s="144"/>
      <c r="U2134" s="106"/>
      <c r="V2134" s="142">
        <f t="shared" si="335"/>
        <v>0</v>
      </c>
      <c r="W2134" s="142">
        <f t="shared" si="336"/>
        <v>0</v>
      </c>
      <c r="X2134" s="108">
        <f t="shared" si="337"/>
        <v>0</v>
      </c>
      <c r="Y2134" s="108">
        <f t="shared" si="338"/>
        <v>0</v>
      </c>
      <c r="Z2134" s="108">
        <f t="shared" si="339"/>
        <v>0</v>
      </c>
      <c r="AA2134" s="151"/>
      <c r="AB2134" s="47"/>
      <c r="AS2134" s="2"/>
      <c r="AT2134" s="2"/>
      <c r="AU2134" s="2"/>
      <c r="AV2134" s="2"/>
      <c r="AW2134" s="2"/>
      <c r="AX2134" s="2"/>
      <c r="AY2134" s="2"/>
      <c r="AZ2134" s="2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</row>
    <row r="2135" s="4" customFormat="1" ht="19" customHeight="1" spans="1:67">
      <c r="A2135" s="94">
        <f t="shared" si="330"/>
        <v>2134</v>
      </c>
      <c r="B2135" s="95"/>
      <c r="C2135" s="69"/>
      <c r="D2135" s="16"/>
      <c r="E2135" s="69"/>
      <c r="F2135" s="128"/>
      <c r="G2135" s="124" t="e">
        <f>VLOOKUP(F2135,[2]零件成本10.26!$B$2:$C$7802,2,0)</f>
        <v>#N/A</v>
      </c>
      <c r="H2135" s="16"/>
      <c r="I2135" s="128" t="str">
        <f t="shared" si="331"/>
        <v/>
      </c>
      <c r="J2135" s="16"/>
      <c r="K2135" s="128"/>
      <c r="L2135" s="16"/>
      <c r="M2135" s="69"/>
      <c r="N2135" s="69"/>
      <c r="O2135" s="69"/>
      <c r="P2135" s="100">
        <f t="shared" si="332"/>
        <v>0</v>
      </c>
      <c r="Q2135" s="146"/>
      <c r="R2135" s="140" t="str">
        <f t="shared" si="333"/>
        <v>0</v>
      </c>
      <c r="S2135" s="140" t="str">
        <f t="shared" si="334"/>
        <v>0</v>
      </c>
      <c r="T2135" s="144"/>
      <c r="U2135" s="106"/>
      <c r="V2135" s="142">
        <f t="shared" si="335"/>
        <v>0</v>
      </c>
      <c r="W2135" s="142">
        <f t="shared" si="336"/>
        <v>0</v>
      </c>
      <c r="X2135" s="108">
        <f t="shared" si="337"/>
        <v>0</v>
      </c>
      <c r="Y2135" s="108">
        <f t="shared" si="338"/>
        <v>0</v>
      </c>
      <c r="Z2135" s="108">
        <f t="shared" si="339"/>
        <v>0</v>
      </c>
      <c r="AA2135" s="151"/>
      <c r="AB2135" s="47"/>
      <c r="AS2135" s="2"/>
      <c r="AT2135" s="2"/>
      <c r="AU2135" s="2"/>
      <c r="AV2135" s="2"/>
      <c r="AW2135" s="2"/>
      <c r="AX2135" s="2"/>
      <c r="AY2135" s="2"/>
      <c r="AZ2135" s="2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</row>
    <row r="2136" s="4" customFormat="1" ht="19" customHeight="1" spans="1:67">
      <c r="A2136" s="94">
        <f t="shared" si="330"/>
        <v>2135</v>
      </c>
      <c r="B2136" s="95"/>
      <c r="C2136" s="69"/>
      <c r="D2136" s="16"/>
      <c r="E2136" s="69"/>
      <c r="F2136" s="128"/>
      <c r="G2136" s="124" t="e">
        <f>VLOOKUP(F2136,[2]零件成本10.26!$B$2:$C$7802,2,0)</f>
        <v>#N/A</v>
      </c>
      <c r="H2136" s="16"/>
      <c r="I2136" s="128" t="str">
        <f t="shared" si="331"/>
        <v/>
      </c>
      <c r="J2136" s="16"/>
      <c r="K2136" s="128"/>
      <c r="L2136" s="16"/>
      <c r="M2136" s="69"/>
      <c r="N2136" s="69"/>
      <c r="O2136" s="69"/>
      <c r="P2136" s="100">
        <f t="shared" si="332"/>
        <v>0</v>
      </c>
      <c r="Q2136" s="146"/>
      <c r="R2136" s="140" t="str">
        <f t="shared" si="333"/>
        <v>0</v>
      </c>
      <c r="S2136" s="140" t="str">
        <f t="shared" si="334"/>
        <v>0</v>
      </c>
      <c r="T2136" s="144"/>
      <c r="U2136" s="106"/>
      <c r="V2136" s="142">
        <f t="shared" si="335"/>
        <v>0</v>
      </c>
      <c r="W2136" s="142">
        <f t="shared" si="336"/>
        <v>0</v>
      </c>
      <c r="X2136" s="108">
        <f t="shared" si="337"/>
        <v>0</v>
      </c>
      <c r="Y2136" s="108">
        <f t="shared" si="338"/>
        <v>0</v>
      </c>
      <c r="Z2136" s="108">
        <f t="shared" si="339"/>
        <v>0</v>
      </c>
      <c r="AA2136" s="151"/>
      <c r="AB2136" s="47"/>
      <c r="AS2136" s="2"/>
      <c r="AT2136" s="2"/>
      <c r="AU2136" s="2"/>
      <c r="AV2136" s="2"/>
      <c r="AW2136" s="2"/>
      <c r="AX2136" s="2"/>
      <c r="AY2136" s="2"/>
      <c r="AZ2136" s="2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</row>
    <row r="2137" s="4" customFormat="1" ht="19" customHeight="1" spans="1:67">
      <c r="A2137" s="94">
        <f t="shared" si="330"/>
        <v>2136</v>
      </c>
      <c r="B2137" s="95"/>
      <c r="C2137" s="69"/>
      <c r="D2137" s="16"/>
      <c r="E2137" s="69"/>
      <c r="F2137" s="128"/>
      <c r="G2137" s="124" t="e">
        <f>VLOOKUP(F2137,[2]零件成本10.26!$B$2:$C$7802,2,0)</f>
        <v>#N/A</v>
      </c>
      <c r="H2137" s="16"/>
      <c r="I2137" s="128" t="str">
        <f t="shared" si="331"/>
        <v/>
      </c>
      <c r="J2137" s="16"/>
      <c r="K2137" s="128"/>
      <c r="L2137" s="16"/>
      <c r="M2137" s="69"/>
      <c r="N2137" s="69"/>
      <c r="O2137" s="69"/>
      <c r="P2137" s="100">
        <f t="shared" si="332"/>
        <v>0</v>
      </c>
      <c r="Q2137" s="146"/>
      <c r="R2137" s="140" t="str">
        <f t="shared" si="333"/>
        <v>0</v>
      </c>
      <c r="S2137" s="140" t="str">
        <f t="shared" si="334"/>
        <v>0</v>
      </c>
      <c r="T2137" s="144"/>
      <c r="U2137" s="106"/>
      <c r="V2137" s="142">
        <f t="shared" si="335"/>
        <v>0</v>
      </c>
      <c r="W2137" s="142">
        <f t="shared" si="336"/>
        <v>0</v>
      </c>
      <c r="X2137" s="108">
        <f t="shared" si="337"/>
        <v>0</v>
      </c>
      <c r="Y2137" s="108">
        <f t="shared" si="338"/>
        <v>0</v>
      </c>
      <c r="Z2137" s="108">
        <f t="shared" si="339"/>
        <v>0</v>
      </c>
      <c r="AA2137" s="151"/>
      <c r="AB2137" s="47"/>
      <c r="AS2137" s="2"/>
      <c r="AT2137" s="2"/>
      <c r="AU2137" s="2"/>
      <c r="AV2137" s="2"/>
      <c r="AW2137" s="2"/>
      <c r="AX2137" s="2"/>
      <c r="AY2137" s="2"/>
      <c r="AZ2137" s="2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</row>
    <row r="2138" s="4" customFormat="1" ht="19" customHeight="1" spans="1:67">
      <c r="A2138" s="94">
        <f t="shared" si="330"/>
        <v>2137</v>
      </c>
      <c r="B2138" s="95"/>
      <c r="C2138" s="69"/>
      <c r="D2138" s="16"/>
      <c r="E2138" s="69"/>
      <c r="F2138" s="128"/>
      <c r="G2138" s="124" t="e">
        <f>VLOOKUP(F2138,[2]零件成本10.26!$B$2:$C$7802,2,0)</f>
        <v>#N/A</v>
      </c>
      <c r="H2138" s="16"/>
      <c r="I2138" s="128" t="str">
        <f t="shared" si="331"/>
        <v/>
      </c>
      <c r="J2138" s="16"/>
      <c r="K2138" s="128"/>
      <c r="L2138" s="16"/>
      <c r="M2138" s="69"/>
      <c r="N2138" s="69"/>
      <c r="O2138" s="69"/>
      <c r="P2138" s="100">
        <f t="shared" si="332"/>
        <v>0</v>
      </c>
      <c r="Q2138" s="146"/>
      <c r="R2138" s="140" t="str">
        <f t="shared" si="333"/>
        <v>0</v>
      </c>
      <c r="S2138" s="140" t="str">
        <f t="shared" si="334"/>
        <v>0</v>
      </c>
      <c r="T2138" s="144"/>
      <c r="U2138" s="106"/>
      <c r="V2138" s="142">
        <f t="shared" si="335"/>
        <v>0</v>
      </c>
      <c r="W2138" s="142">
        <f t="shared" si="336"/>
        <v>0</v>
      </c>
      <c r="X2138" s="108">
        <f t="shared" si="337"/>
        <v>0</v>
      </c>
      <c r="Y2138" s="108">
        <f t="shared" si="338"/>
        <v>0</v>
      </c>
      <c r="Z2138" s="108">
        <f t="shared" si="339"/>
        <v>0</v>
      </c>
      <c r="AA2138" s="151"/>
      <c r="AB2138" s="47"/>
      <c r="AS2138" s="2"/>
      <c r="AT2138" s="2"/>
      <c r="AU2138" s="2"/>
      <c r="AV2138" s="2"/>
      <c r="AW2138" s="2"/>
      <c r="AX2138" s="2"/>
      <c r="AY2138" s="2"/>
      <c r="AZ2138" s="2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</row>
    <row r="2139" s="4" customFormat="1" ht="19" customHeight="1" spans="1:67">
      <c r="A2139" s="94">
        <f t="shared" si="330"/>
        <v>2138</v>
      </c>
      <c r="B2139" s="95"/>
      <c r="C2139" s="69"/>
      <c r="D2139" s="16"/>
      <c r="E2139" s="69"/>
      <c r="F2139" s="128"/>
      <c r="G2139" s="124" t="e">
        <f>VLOOKUP(F2139,[2]零件成本10.26!$B$2:$C$7802,2,0)</f>
        <v>#N/A</v>
      </c>
      <c r="H2139" s="16"/>
      <c r="I2139" s="128" t="str">
        <f t="shared" si="331"/>
        <v/>
      </c>
      <c r="J2139" s="16"/>
      <c r="K2139" s="128"/>
      <c r="L2139" s="16"/>
      <c r="M2139" s="69"/>
      <c r="N2139" s="69"/>
      <c r="O2139" s="69"/>
      <c r="P2139" s="100">
        <f t="shared" si="332"/>
        <v>0</v>
      </c>
      <c r="Q2139" s="146"/>
      <c r="R2139" s="140" t="str">
        <f t="shared" si="333"/>
        <v>0</v>
      </c>
      <c r="S2139" s="140" t="str">
        <f t="shared" si="334"/>
        <v>0</v>
      </c>
      <c r="T2139" s="144"/>
      <c r="U2139" s="106"/>
      <c r="V2139" s="142">
        <f t="shared" si="335"/>
        <v>0</v>
      </c>
      <c r="W2139" s="142">
        <f t="shared" si="336"/>
        <v>0</v>
      </c>
      <c r="X2139" s="108">
        <f t="shared" si="337"/>
        <v>0</v>
      </c>
      <c r="Y2139" s="108">
        <f t="shared" si="338"/>
        <v>0</v>
      </c>
      <c r="Z2139" s="108">
        <f t="shared" si="339"/>
        <v>0</v>
      </c>
      <c r="AA2139" s="151"/>
      <c r="AB2139" s="47"/>
      <c r="AS2139" s="2"/>
      <c r="AT2139" s="2"/>
      <c r="AU2139" s="2"/>
      <c r="AV2139" s="2"/>
      <c r="AW2139" s="2"/>
      <c r="AX2139" s="2"/>
      <c r="AY2139" s="2"/>
      <c r="AZ2139" s="2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</row>
    <row r="2140" s="4" customFormat="1" ht="19" customHeight="1" spans="1:67">
      <c r="A2140" s="94">
        <f t="shared" si="330"/>
        <v>2139</v>
      </c>
      <c r="B2140" s="95"/>
      <c r="C2140" s="69"/>
      <c r="D2140" s="16"/>
      <c r="E2140" s="69"/>
      <c r="F2140" s="128"/>
      <c r="G2140" s="124" t="e">
        <f>VLOOKUP(F2140,[2]零件成本10.26!$B$2:$C$7802,2,0)</f>
        <v>#N/A</v>
      </c>
      <c r="H2140" s="16"/>
      <c r="I2140" s="128" t="str">
        <f t="shared" si="331"/>
        <v/>
      </c>
      <c r="J2140" s="16"/>
      <c r="K2140" s="128"/>
      <c r="L2140" s="16"/>
      <c r="M2140" s="69"/>
      <c r="N2140" s="69"/>
      <c r="O2140" s="69"/>
      <c r="P2140" s="100">
        <f t="shared" si="332"/>
        <v>0</v>
      </c>
      <c r="Q2140" s="146"/>
      <c r="R2140" s="140" t="str">
        <f t="shared" si="333"/>
        <v>0</v>
      </c>
      <c r="S2140" s="140" t="str">
        <f t="shared" si="334"/>
        <v>0</v>
      </c>
      <c r="T2140" s="144"/>
      <c r="U2140" s="106"/>
      <c r="V2140" s="142">
        <f t="shared" si="335"/>
        <v>0</v>
      </c>
      <c r="W2140" s="142">
        <f t="shared" si="336"/>
        <v>0</v>
      </c>
      <c r="X2140" s="108">
        <f t="shared" si="337"/>
        <v>0</v>
      </c>
      <c r="Y2140" s="108">
        <f t="shared" si="338"/>
        <v>0</v>
      </c>
      <c r="Z2140" s="108">
        <f t="shared" si="339"/>
        <v>0</v>
      </c>
      <c r="AA2140" s="151"/>
      <c r="AB2140" s="47"/>
      <c r="AS2140" s="2"/>
      <c r="AT2140" s="2"/>
      <c r="AU2140" s="2"/>
      <c r="AV2140" s="2"/>
      <c r="AW2140" s="2"/>
      <c r="AX2140" s="2"/>
      <c r="AY2140" s="2"/>
      <c r="AZ2140" s="2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</row>
    <row r="2141" s="4" customFormat="1" ht="19" customHeight="1" spans="1:67">
      <c r="A2141" s="94">
        <f t="shared" si="330"/>
        <v>2140</v>
      </c>
      <c r="B2141" s="95"/>
      <c r="C2141" s="69"/>
      <c r="D2141" s="16"/>
      <c r="E2141" s="69"/>
      <c r="F2141" s="128"/>
      <c r="G2141" s="124" t="e">
        <f>VLOOKUP(F2141,[2]零件成本10.26!$B$2:$C$7802,2,0)</f>
        <v>#N/A</v>
      </c>
      <c r="H2141" s="16"/>
      <c r="I2141" s="128" t="str">
        <f t="shared" si="331"/>
        <v/>
      </c>
      <c r="J2141" s="16"/>
      <c r="K2141" s="128"/>
      <c r="L2141" s="16"/>
      <c r="M2141" s="69"/>
      <c r="N2141" s="69"/>
      <c r="O2141" s="69"/>
      <c r="P2141" s="100">
        <f t="shared" si="332"/>
        <v>0</v>
      </c>
      <c r="Q2141" s="146"/>
      <c r="R2141" s="140" t="str">
        <f t="shared" si="333"/>
        <v>0</v>
      </c>
      <c r="S2141" s="140" t="str">
        <f t="shared" si="334"/>
        <v>0</v>
      </c>
      <c r="T2141" s="144"/>
      <c r="U2141" s="106"/>
      <c r="V2141" s="142">
        <f t="shared" si="335"/>
        <v>0</v>
      </c>
      <c r="W2141" s="142">
        <f t="shared" si="336"/>
        <v>0</v>
      </c>
      <c r="X2141" s="108">
        <f t="shared" si="337"/>
        <v>0</v>
      </c>
      <c r="Y2141" s="108">
        <f t="shared" si="338"/>
        <v>0</v>
      </c>
      <c r="Z2141" s="108">
        <f t="shared" si="339"/>
        <v>0</v>
      </c>
      <c r="AA2141" s="151"/>
      <c r="AB2141" s="47"/>
      <c r="AS2141" s="2"/>
      <c r="AT2141" s="2"/>
      <c r="AU2141" s="2"/>
      <c r="AV2141" s="2"/>
      <c r="AW2141" s="2"/>
      <c r="AX2141" s="2"/>
      <c r="AY2141" s="2"/>
      <c r="AZ2141" s="2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</row>
    <row r="2142" s="4" customFormat="1" ht="19" customHeight="1" spans="1:67">
      <c r="A2142" s="94">
        <f t="shared" si="330"/>
        <v>2141</v>
      </c>
      <c r="B2142" s="95"/>
      <c r="C2142" s="69"/>
      <c r="D2142" s="16"/>
      <c r="E2142" s="69"/>
      <c r="F2142" s="128"/>
      <c r="G2142" s="124" t="e">
        <f>VLOOKUP(F2142,[2]零件成本10.26!$B$2:$C$7802,2,0)</f>
        <v>#N/A</v>
      </c>
      <c r="H2142" s="16"/>
      <c r="I2142" s="128" t="str">
        <f t="shared" si="331"/>
        <v/>
      </c>
      <c r="J2142" s="16"/>
      <c r="K2142" s="128"/>
      <c r="L2142" s="16"/>
      <c r="M2142" s="69"/>
      <c r="N2142" s="69"/>
      <c r="O2142" s="69"/>
      <c r="P2142" s="100">
        <f t="shared" si="332"/>
        <v>0</v>
      </c>
      <c r="Q2142" s="146"/>
      <c r="R2142" s="140" t="str">
        <f t="shared" si="333"/>
        <v>0</v>
      </c>
      <c r="S2142" s="140" t="str">
        <f t="shared" si="334"/>
        <v>0</v>
      </c>
      <c r="T2142" s="144"/>
      <c r="U2142" s="106"/>
      <c r="V2142" s="142">
        <f t="shared" si="335"/>
        <v>0</v>
      </c>
      <c r="W2142" s="142">
        <f t="shared" si="336"/>
        <v>0</v>
      </c>
      <c r="X2142" s="108">
        <f t="shared" si="337"/>
        <v>0</v>
      </c>
      <c r="Y2142" s="108">
        <f t="shared" si="338"/>
        <v>0</v>
      </c>
      <c r="Z2142" s="108">
        <f t="shared" si="339"/>
        <v>0</v>
      </c>
      <c r="AA2142" s="151"/>
      <c r="AB2142" s="47"/>
      <c r="AS2142" s="2"/>
      <c r="AT2142" s="2"/>
      <c r="AU2142" s="2"/>
      <c r="AV2142" s="2"/>
      <c r="AW2142" s="2"/>
      <c r="AX2142" s="2"/>
      <c r="AY2142" s="2"/>
      <c r="AZ2142" s="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</row>
    <row r="2143" s="4" customFormat="1" ht="19" customHeight="1" spans="1:67">
      <c r="A2143" s="94">
        <f t="shared" si="330"/>
        <v>2142</v>
      </c>
      <c r="B2143" s="95"/>
      <c r="C2143" s="69"/>
      <c r="D2143" s="16"/>
      <c r="E2143" s="69"/>
      <c r="F2143" s="128"/>
      <c r="G2143" s="124" t="e">
        <f>VLOOKUP(F2143,[2]零件成本10.26!$B$2:$C$7802,2,0)</f>
        <v>#N/A</v>
      </c>
      <c r="H2143" s="16"/>
      <c r="I2143" s="128" t="str">
        <f t="shared" si="331"/>
        <v/>
      </c>
      <c r="J2143" s="16"/>
      <c r="K2143" s="128"/>
      <c r="L2143" s="16"/>
      <c r="M2143" s="69"/>
      <c r="N2143" s="69"/>
      <c r="O2143" s="69"/>
      <c r="P2143" s="100">
        <f t="shared" si="332"/>
        <v>0</v>
      </c>
      <c r="Q2143" s="146"/>
      <c r="R2143" s="140" t="str">
        <f t="shared" si="333"/>
        <v>0</v>
      </c>
      <c r="S2143" s="140" t="str">
        <f t="shared" si="334"/>
        <v>0</v>
      </c>
      <c r="T2143" s="144"/>
      <c r="U2143" s="106"/>
      <c r="V2143" s="142">
        <f t="shared" si="335"/>
        <v>0</v>
      </c>
      <c r="W2143" s="142">
        <f t="shared" si="336"/>
        <v>0</v>
      </c>
      <c r="X2143" s="108">
        <f t="shared" si="337"/>
        <v>0</v>
      </c>
      <c r="Y2143" s="108">
        <f t="shared" si="338"/>
        <v>0</v>
      </c>
      <c r="Z2143" s="108">
        <f t="shared" si="339"/>
        <v>0</v>
      </c>
      <c r="AA2143" s="151"/>
      <c r="AB2143" s="47"/>
      <c r="AS2143" s="2"/>
      <c r="AT2143" s="2"/>
      <c r="AU2143" s="2"/>
      <c r="AV2143" s="2"/>
      <c r="AW2143" s="2"/>
      <c r="AX2143" s="2"/>
      <c r="AY2143" s="2"/>
      <c r="AZ2143" s="2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</row>
    <row r="2144" s="4" customFormat="1" ht="19" customHeight="1" spans="1:67">
      <c r="A2144" s="94">
        <f t="shared" si="330"/>
        <v>2143</v>
      </c>
      <c r="B2144" s="95"/>
      <c r="C2144" s="69"/>
      <c r="D2144" s="16"/>
      <c r="E2144" s="69"/>
      <c r="F2144" s="128"/>
      <c r="G2144" s="124" t="e">
        <f>VLOOKUP(F2144,[2]零件成本10.26!$B$2:$C$7802,2,0)</f>
        <v>#N/A</v>
      </c>
      <c r="H2144" s="16"/>
      <c r="I2144" s="128" t="str">
        <f t="shared" si="331"/>
        <v/>
      </c>
      <c r="J2144" s="16"/>
      <c r="K2144" s="128"/>
      <c r="L2144" s="16"/>
      <c r="M2144" s="69"/>
      <c r="N2144" s="69"/>
      <c r="O2144" s="69"/>
      <c r="P2144" s="100">
        <f t="shared" si="332"/>
        <v>0</v>
      </c>
      <c r="Q2144" s="146"/>
      <c r="R2144" s="140" t="str">
        <f t="shared" si="333"/>
        <v>0</v>
      </c>
      <c r="S2144" s="140" t="str">
        <f t="shared" si="334"/>
        <v>0</v>
      </c>
      <c r="T2144" s="144"/>
      <c r="U2144" s="106"/>
      <c r="V2144" s="142">
        <f t="shared" si="335"/>
        <v>0</v>
      </c>
      <c r="W2144" s="142">
        <f t="shared" si="336"/>
        <v>0</v>
      </c>
      <c r="X2144" s="108">
        <f t="shared" si="337"/>
        <v>0</v>
      </c>
      <c r="Y2144" s="108">
        <f t="shared" si="338"/>
        <v>0</v>
      </c>
      <c r="Z2144" s="108">
        <f t="shared" si="339"/>
        <v>0</v>
      </c>
      <c r="AA2144" s="151"/>
      <c r="AB2144" s="47"/>
      <c r="AS2144" s="2"/>
      <c r="AT2144" s="2"/>
      <c r="AU2144" s="2"/>
      <c r="AV2144" s="2"/>
      <c r="AW2144" s="2"/>
      <c r="AX2144" s="2"/>
      <c r="AY2144" s="2"/>
      <c r="AZ2144" s="2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</row>
    <row r="2145" s="4" customFormat="1" ht="19" customHeight="1" spans="1:67">
      <c r="A2145" s="94">
        <f t="shared" si="330"/>
        <v>2144</v>
      </c>
      <c r="B2145" s="95"/>
      <c r="C2145" s="69"/>
      <c r="D2145" s="16"/>
      <c r="E2145" s="69"/>
      <c r="F2145" s="128"/>
      <c r="G2145" s="124" t="e">
        <f>VLOOKUP(F2145,[2]零件成本10.26!$B$2:$C$7802,2,0)</f>
        <v>#N/A</v>
      </c>
      <c r="H2145" s="16"/>
      <c r="I2145" s="128" t="str">
        <f t="shared" si="331"/>
        <v/>
      </c>
      <c r="J2145" s="16"/>
      <c r="K2145" s="128"/>
      <c r="L2145" s="16"/>
      <c r="M2145" s="69"/>
      <c r="N2145" s="69"/>
      <c r="O2145" s="69"/>
      <c r="P2145" s="100">
        <f t="shared" si="332"/>
        <v>0</v>
      </c>
      <c r="Q2145" s="146"/>
      <c r="R2145" s="140" t="str">
        <f t="shared" si="333"/>
        <v>0</v>
      </c>
      <c r="S2145" s="140" t="str">
        <f t="shared" si="334"/>
        <v>0</v>
      </c>
      <c r="T2145" s="144"/>
      <c r="U2145" s="106"/>
      <c r="V2145" s="142">
        <f t="shared" si="335"/>
        <v>0</v>
      </c>
      <c r="W2145" s="142">
        <f t="shared" si="336"/>
        <v>0</v>
      </c>
      <c r="X2145" s="108">
        <f t="shared" si="337"/>
        <v>0</v>
      </c>
      <c r="Y2145" s="108">
        <f t="shared" si="338"/>
        <v>0</v>
      </c>
      <c r="Z2145" s="108">
        <f t="shared" si="339"/>
        <v>0</v>
      </c>
      <c r="AA2145" s="151"/>
      <c r="AB2145" s="47"/>
      <c r="AS2145" s="2"/>
      <c r="AT2145" s="2"/>
      <c r="AU2145" s="2"/>
      <c r="AV2145" s="2"/>
      <c r="AW2145" s="2"/>
      <c r="AX2145" s="2"/>
      <c r="AY2145" s="2"/>
      <c r="AZ2145" s="2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</row>
    <row r="2146" s="4" customFormat="1" ht="19" customHeight="1" spans="1:67">
      <c r="A2146" s="94">
        <f t="shared" si="330"/>
        <v>2145</v>
      </c>
      <c r="B2146" s="95"/>
      <c r="C2146" s="69"/>
      <c r="D2146" s="16"/>
      <c r="E2146" s="69"/>
      <c r="F2146" s="128"/>
      <c r="G2146" s="124" t="e">
        <f>VLOOKUP(F2146,[2]零件成本10.26!$B$2:$C$7802,2,0)</f>
        <v>#N/A</v>
      </c>
      <c r="H2146" s="16"/>
      <c r="I2146" s="128" t="str">
        <f t="shared" si="331"/>
        <v/>
      </c>
      <c r="J2146" s="16"/>
      <c r="K2146" s="128"/>
      <c r="L2146" s="16"/>
      <c r="M2146" s="69"/>
      <c r="N2146" s="69"/>
      <c r="O2146" s="69"/>
      <c r="P2146" s="100">
        <f t="shared" si="332"/>
        <v>0</v>
      </c>
      <c r="Q2146" s="146"/>
      <c r="R2146" s="140" t="str">
        <f t="shared" si="333"/>
        <v>0</v>
      </c>
      <c r="S2146" s="140" t="str">
        <f t="shared" si="334"/>
        <v>0</v>
      </c>
      <c r="T2146" s="144"/>
      <c r="U2146" s="106"/>
      <c r="V2146" s="142">
        <f t="shared" si="335"/>
        <v>0</v>
      </c>
      <c r="W2146" s="142">
        <f t="shared" si="336"/>
        <v>0</v>
      </c>
      <c r="X2146" s="108">
        <f t="shared" si="337"/>
        <v>0</v>
      </c>
      <c r="Y2146" s="108">
        <f t="shared" si="338"/>
        <v>0</v>
      </c>
      <c r="Z2146" s="108">
        <f t="shared" si="339"/>
        <v>0</v>
      </c>
      <c r="AA2146" s="151"/>
      <c r="AB2146" s="47"/>
      <c r="AS2146" s="2"/>
      <c r="AT2146" s="2"/>
      <c r="AU2146" s="2"/>
      <c r="AV2146" s="2"/>
      <c r="AW2146" s="2"/>
      <c r="AX2146" s="2"/>
      <c r="AY2146" s="2"/>
      <c r="AZ2146" s="2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</row>
    <row r="2147" s="4" customFormat="1" ht="19" customHeight="1" spans="1:67">
      <c r="A2147" s="94">
        <f t="shared" si="330"/>
        <v>2146</v>
      </c>
      <c r="B2147" s="95"/>
      <c r="C2147" s="69"/>
      <c r="D2147" s="16"/>
      <c r="E2147" s="69"/>
      <c r="F2147" s="128"/>
      <c r="G2147" s="124" t="e">
        <f>VLOOKUP(F2147,[2]零件成本10.26!$B$2:$C$7802,2,0)</f>
        <v>#N/A</v>
      </c>
      <c r="H2147" s="16"/>
      <c r="I2147" s="128" t="str">
        <f t="shared" si="331"/>
        <v/>
      </c>
      <c r="J2147" s="16"/>
      <c r="K2147" s="128"/>
      <c r="L2147" s="16"/>
      <c r="M2147" s="69"/>
      <c r="N2147" s="69"/>
      <c r="O2147" s="69"/>
      <c r="P2147" s="100">
        <f t="shared" si="332"/>
        <v>0</v>
      </c>
      <c r="Q2147" s="146"/>
      <c r="R2147" s="140" t="str">
        <f t="shared" si="333"/>
        <v>0</v>
      </c>
      <c r="S2147" s="140" t="str">
        <f t="shared" si="334"/>
        <v>0</v>
      </c>
      <c r="T2147" s="144"/>
      <c r="U2147" s="106"/>
      <c r="V2147" s="142">
        <f t="shared" si="335"/>
        <v>0</v>
      </c>
      <c r="W2147" s="142">
        <f t="shared" si="336"/>
        <v>0</v>
      </c>
      <c r="X2147" s="108">
        <f t="shared" si="337"/>
        <v>0</v>
      </c>
      <c r="Y2147" s="108">
        <f t="shared" si="338"/>
        <v>0</v>
      </c>
      <c r="Z2147" s="108">
        <f t="shared" si="339"/>
        <v>0</v>
      </c>
      <c r="AA2147" s="151"/>
      <c r="AB2147" s="47"/>
      <c r="AS2147" s="2"/>
      <c r="AT2147" s="2"/>
      <c r="AU2147" s="2"/>
      <c r="AV2147" s="2"/>
      <c r="AW2147" s="2"/>
      <c r="AX2147" s="2"/>
      <c r="AY2147" s="2"/>
      <c r="AZ2147" s="2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</row>
    <row r="2148" s="4" customFormat="1" ht="19" customHeight="1" spans="1:67">
      <c r="A2148" s="94">
        <f t="shared" si="330"/>
        <v>2147</v>
      </c>
      <c r="B2148" s="95"/>
      <c r="C2148" s="69"/>
      <c r="D2148" s="16"/>
      <c r="E2148" s="69"/>
      <c r="F2148" s="128"/>
      <c r="G2148" s="124" t="e">
        <f>VLOOKUP(F2148,[2]零件成本10.26!$B$2:$C$7802,2,0)</f>
        <v>#N/A</v>
      </c>
      <c r="H2148" s="16"/>
      <c r="I2148" s="128" t="str">
        <f t="shared" si="331"/>
        <v/>
      </c>
      <c r="J2148" s="16"/>
      <c r="K2148" s="128"/>
      <c r="L2148" s="16"/>
      <c r="M2148" s="69"/>
      <c r="N2148" s="69"/>
      <c r="O2148" s="69"/>
      <c r="P2148" s="100">
        <f t="shared" si="332"/>
        <v>0</v>
      </c>
      <c r="Q2148" s="146"/>
      <c r="R2148" s="140" t="str">
        <f t="shared" si="333"/>
        <v>0</v>
      </c>
      <c r="S2148" s="140" t="str">
        <f t="shared" si="334"/>
        <v>0</v>
      </c>
      <c r="T2148" s="144"/>
      <c r="U2148" s="106"/>
      <c r="V2148" s="142">
        <f t="shared" si="335"/>
        <v>0</v>
      </c>
      <c r="W2148" s="142">
        <f t="shared" si="336"/>
        <v>0</v>
      </c>
      <c r="X2148" s="108">
        <f t="shared" si="337"/>
        <v>0</v>
      </c>
      <c r="Y2148" s="108">
        <f t="shared" si="338"/>
        <v>0</v>
      </c>
      <c r="Z2148" s="108">
        <f t="shared" si="339"/>
        <v>0</v>
      </c>
      <c r="AA2148" s="151"/>
      <c r="AB2148" s="47"/>
      <c r="AS2148" s="2"/>
      <c r="AT2148" s="2"/>
      <c r="AU2148" s="2"/>
      <c r="AV2148" s="2"/>
      <c r="AW2148" s="2"/>
      <c r="AX2148" s="2"/>
      <c r="AY2148" s="2"/>
      <c r="AZ2148" s="2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</row>
    <row r="2149" s="4" customFormat="1" ht="19" customHeight="1" spans="1:67">
      <c r="A2149" s="94">
        <f t="shared" si="330"/>
        <v>2148</v>
      </c>
      <c r="B2149" s="95"/>
      <c r="C2149" s="69"/>
      <c r="D2149" s="16"/>
      <c r="E2149" s="69"/>
      <c r="F2149" s="128"/>
      <c r="G2149" s="124" t="e">
        <f>VLOOKUP(F2149,[2]零件成本10.26!$B$2:$C$7802,2,0)</f>
        <v>#N/A</v>
      </c>
      <c r="H2149" s="16"/>
      <c r="I2149" s="128" t="str">
        <f t="shared" si="331"/>
        <v/>
      </c>
      <c r="J2149" s="16"/>
      <c r="K2149" s="128"/>
      <c r="L2149" s="16"/>
      <c r="M2149" s="69"/>
      <c r="N2149" s="69"/>
      <c r="O2149" s="69"/>
      <c r="P2149" s="100">
        <f t="shared" si="332"/>
        <v>0</v>
      </c>
      <c r="Q2149" s="146"/>
      <c r="R2149" s="140" t="str">
        <f t="shared" si="333"/>
        <v>0</v>
      </c>
      <c r="S2149" s="140" t="str">
        <f t="shared" si="334"/>
        <v>0</v>
      </c>
      <c r="T2149" s="144"/>
      <c r="U2149" s="106"/>
      <c r="V2149" s="142">
        <f t="shared" si="335"/>
        <v>0</v>
      </c>
      <c r="W2149" s="142">
        <f t="shared" si="336"/>
        <v>0</v>
      </c>
      <c r="X2149" s="108">
        <f t="shared" si="337"/>
        <v>0</v>
      </c>
      <c r="Y2149" s="108">
        <f t="shared" si="338"/>
        <v>0</v>
      </c>
      <c r="Z2149" s="108">
        <f t="shared" si="339"/>
        <v>0</v>
      </c>
      <c r="AA2149" s="151"/>
      <c r="AB2149" s="47"/>
      <c r="AS2149" s="2"/>
      <c r="AT2149" s="2"/>
      <c r="AU2149" s="2"/>
      <c r="AV2149" s="2"/>
      <c r="AW2149" s="2"/>
      <c r="AX2149" s="2"/>
      <c r="AY2149" s="2"/>
      <c r="AZ2149" s="2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</row>
    <row r="2150" s="4" customFormat="1" ht="19" customHeight="1" spans="1:67">
      <c r="A2150" s="94">
        <f t="shared" si="330"/>
        <v>2149</v>
      </c>
      <c r="B2150" s="95"/>
      <c r="C2150" s="69"/>
      <c r="D2150" s="16"/>
      <c r="E2150" s="69"/>
      <c r="F2150" s="128"/>
      <c r="G2150" s="124" t="e">
        <f>VLOOKUP(F2150,[2]零件成本10.26!$B$2:$C$7802,2,0)</f>
        <v>#N/A</v>
      </c>
      <c r="H2150" s="16"/>
      <c r="I2150" s="128" t="str">
        <f t="shared" si="331"/>
        <v/>
      </c>
      <c r="J2150" s="16"/>
      <c r="K2150" s="128"/>
      <c r="L2150" s="16"/>
      <c r="M2150" s="69"/>
      <c r="N2150" s="69"/>
      <c r="O2150" s="69"/>
      <c r="P2150" s="100">
        <f t="shared" si="332"/>
        <v>0</v>
      </c>
      <c r="Q2150" s="146"/>
      <c r="R2150" s="140" t="str">
        <f t="shared" si="333"/>
        <v>0</v>
      </c>
      <c r="S2150" s="140" t="str">
        <f t="shared" si="334"/>
        <v>0</v>
      </c>
      <c r="T2150" s="144"/>
      <c r="U2150" s="106"/>
      <c r="V2150" s="142">
        <f t="shared" si="335"/>
        <v>0</v>
      </c>
      <c r="W2150" s="142">
        <f t="shared" si="336"/>
        <v>0</v>
      </c>
      <c r="X2150" s="108">
        <f t="shared" si="337"/>
        <v>0</v>
      </c>
      <c r="Y2150" s="108">
        <f t="shared" si="338"/>
        <v>0</v>
      </c>
      <c r="Z2150" s="108">
        <f t="shared" si="339"/>
        <v>0</v>
      </c>
      <c r="AA2150" s="151"/>
      <c r="AB2150" s="47"/>
      <c r="AS2150" s="2"/>
      <c r="AT2150" s="2"/>
      <c r="AU2150" s="2"/>
      <c r="AV2150" s="2"/>
      <c r="AW2150" s="2"/>
      <c r="AX2150" s="2"/>
      <c r="AY2150" s="2"/>
      <c r="AZ2150" s="2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</row>
    <row r="2151" s="4" customFormat="1" ht="19" customHeight="1" spans="1:67">
      <c r="A2151" s="94">
        <f t="shared" si="330"/>
        <v>2150</v>
      </c>
      <c r="B2151" s="95"/>
      <c r="C2151" s="69"/>
      <c r="D2151" s="16"/>
      <c r="E2151" s="69"/>
      <c r="F2151" s="128"/>
      <c r="G2151" s="124" t="e">
        <f>VLOOKUP(F2151,[2]零件成本10.26!$B$2:$C$7802,2,0)</f>
        <v>#N/A</v>
      </c>
      <c r="H2151" s="16"/>
      <c r="I2151" s="128" t="str">
        <f t="shared" si="331"/>
        <v/>
      </c>
      <c r="J2151" s="16"/>
      <c r="K2151" s="128"/>
      <c r="L2151" s="16"/>
      <c r="M2151" s="69"/>
      <c r="N2151" s="69"/>
      <c r="O2151" s="69"/>
      <c r="P2151" s="100">
        <f t="shared" si="332"/>
        <v>0</v>
      </c>
      <c r="Q2151" s="146"/>
      <c r="R2151" s="140" t="str">
        <f t="shared" si="333"/>
        <v>0</v>
      </c>
      <c r="S2151" s="140" t="str">
        <f t="shared" si="334"/>
        <v>0</v>
      </c>
      <c r="T2151" s="144"/>
      <c r="U2151" s="106"/>
      <c r="V2151" s="142">
        <f t="shared" si="335"/>
        <v>0</v>
      </c>
      <c r="W2151" s="142">
        <f t="shared" si="336"/>
        <v>0</v>
      </c>
      <c r="X2151" s="108">
        <f t="shared" si="337"/>
        <v>0</v>
      </c>
      <c r="Y2151" s="108">
        <f t="shared" si="338"/>
        <v>0</v>
      </c>
      <c r="Z2151" s="108">
        <f t="shared" si="339"/>
        <v>0</v>
      </c>
      <c r="AA2151" s="151"/>
      <c r="AB2151" s="47"/>
      <c r="AS2151" s="2"/>
      <c r="AT2151" s="2"/>
      <c r="AU2151" s="2"/>
      <c r="AV2151" s="2"/>
      <c r="AW2151" s="2"/>
      <c r="AX2151" s="2"/>
      <c r="AY2151" s="2"/>
      <c r="AZ2151" s="2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</row>
    <row r="2152" s="4" customFormat="1" ht="19" customHeight="1" spans="1:67">
      <c r="A2152" s="94">
        <f t="shared" si="330"/>
        <v>2151</v>
      </c>
      <c r="B2152" s="95"/>
      <c r="C2152" s="69"/>
      <c r="D2152" s="16"/>
      <c r="E2152" s="69"/>
      <c r="F2152" s="128"/>
      <c r="G2152" s="124" t="e">
        <f>VLOOKUP(F2152,[2]零件成本10.26!$B$2:$C$7802,2,0)</f>
        <v>#N/A</v>
      </c>
      <c r="H2152" s="16"/>
      <c r="I2152" s="128" t="str">
        <f t="shared" si="331"/>
        <v/>
      </c>
      <c r="J2152" s="16"/>
      <c r="K2152" s="128"/>
      <c r="L2152" s="16"/>
      <c r="M2152" s="69"/>
      <c r="N2152" s="69"/>
      <c r="O2152" s="69"/>
      <c r="P2152" s="100">
        <f t="shared" si="332"/>
        <v>0</v>
      </c>
      <c r="Q2152" s="146"/>
      <c r="R2152" s="140" t="str">
        <f t="shared" si="333"/>
        <v>0</v>
      </c>
      <c r="S2152" s="140" t="str">
        <f t="shared" si="334"/>
        <v>0</v>
      </c>
      <c r="T2152" s="144"/>
      <c r="U2152" s="106"/>
      <c r="V2152" s="142">
        <f t="shared" si="335"/>
        <v>0</v>
      </c>
      <c r="W2152" s="142">
        <f t="shared" si="336"/>
        <v>0</v>
      </c>
      <c r="X2152" s="108">
        <f t="shared" si="337"/>
        <v>0</v>
      </c>
      <c r="Y2152" s="108">
        <f t="shared" si="338"/>
        <v>0</v>
      </c>
      <c r="Z2152" s="108">
        <f t="shared" si="339"/>
        <v>0</v>
      </c>
      <c r="AA2152" s="151"/>
      <c r="AB2152" s="47"/>
      <c r="AS2152" s="2"/>
      <c r="AT2152" s="2"/>
      <c r="AU2152" s="2"/>
      <c r="AV2152" s="2"/>
      <c r="AW2152" s="2"/>
      <c r="AX2152" s="2"/>
      <c r="AY2152" s="2"/>
      <c r="AZ2152" s="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</row>
    <row r="2153" s="4" customFormat="1" ht="19" customHeight="1" spans="1:67">
      <c r="A2153" s="94">
        <f t="shared" si="330"/>
        <v>2152</v>
      </c>
      <c r="B2153" s="95"/>
      <c r="C2153" s="69"/>
      <c r="D2153" s="16"/>
      <c r="E2153" s="69"/>
      <c r="F2153" s="128"/>
      <c r="G2153" s="124" t="e">
        <f>VLOOKUP(F2153,[2]零件成本10.26!$B$2:$C$7802,2,0)</f>
        <v>#N/A</v>
      </c>
      <c r="H2153" s="16"/>
      <c r="I2153" s="128" t="str">
        <f t="shared" si="331"/>
        <v/>
      </c>
      <c r="J2153" s="16"/>
      <c r="K2153" s="128"/>
      <c r="L2153" s="16"/>
      <c r="M2153" s="69"/>
      <c r="N2153" s="69"/>
      <c r="O2153" s="69"/>
      <c r="P2153" s="100">
        <f t="shared" si="332"/>
        <v>0</v>
      </c>
      <c r="Q2153" s="146"/>
      <c r="R2153" s="140" t="str">
        <f t="shared" si="333"/>
        <v>0</v>
      </c>
      <c r="S2153" s="140" t="str">
        <f t="shared" si="334"/>
        <v>0</v>
      </c>
      <c r="T2153" s="144"/>
      <c r="U2153" s="106"/>
      <c r="V2153" s="142">
        <f t="shared" si="335"/>
        <v>0</v>
      </c>
      <c r="W2153" s="142">
        <f t="shared" si="336"/>
        <v>0</v>
      </c>
      <c r="X2153" s="108">
        <f t="shared" si="337"/>
        <v>0</v>
      </c>
      <c r="Y2153" s="108">
        <f t="shared" si="338"/>
        <v>0</v>
      </c>
      <c r="Z2153" s="108">
        <f t="shared" si="339"/>
        <v>0</v>
      </c>
      <c r="AA2153" s="151"/>
      <c r="AB2153" s="47"/>
      <c r="AS2153" s="2"/>
      <c r="AT2153" s="2"/>
      <c r="AU2153" s="2"/>
      <c r="AV2153" s="2"/>
      <c r="AW2153" s="2"/>
      <c r="AX2153" s="2"/>
      <c r="AY2153" s="2"/>
      <c r="AZ2153" s="2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</row>
    <row r="2154" s="4" customFormat="1" ht="19" customHeight="1" spans="1:67">
      <c r="A2154" s="94">
        <f t="shared" si="330"/>
        <v>2153</v>
      </c>
      <c r="B2154" s="95"/>
      <c r="C2154" s="69"/>
      <c r="D2154" s="16"/>
      <c r="E2154" s="69"/>
      <c r="F2154" s="128"/>
      <c r="G2154" s="124" t="e">
        <f>VLOOKUP(F2154,[2]零件成本10.26!$B$2:$C$7802,2,0)</f>
        <v>#N/A</v>
      </c>
      <c r="H2154" s="16"/>
      <c r="I2154" s="128" t="str">
        <f t="shared" si="331"/>
        <v/>
      </c>
      <c r="J2154" s="16"/>
      <c r="K2154" s="128"/>
      <c r="L2154" s="16"/>
      <c r="M2154" s="69"/>
      <c r="N2154" s="69"/>
      <c r="O2154" s="69"/>
      <c r="P2154" s="100">
        <f t="shared" si="332"/>
        <v>0</v>
      </c>
      <c r="Q2154" s="146"/>
      <c r="R2154" s="140" t="str">
        <f t="shared" si="333"/>
        <v>0</v>
      </c>
      <c r="S2154" s="140" t="str">
        <f t="shared" si="334"/>
        <v>0</v>
      </c>
      <c r="T2154" s="144"/>
      <c r="U2154" s="106"/>
      <c r="V2154" s="142">
        <f t="shared" si="335"/>
        <v>0</v>
      </c>
      <c r="W2154" s="142">
        <f t="shared" si="336"/>
        <v>0</v>
      </c>
      <c r="X2154" s="108">
        <f t="shared" si="337"/>
        <v>0</v>
      </c>
      <c r="Y2154" s="108">
        <f t="shared" si="338"/>
        <v>0</v>
      </c>
      <c r="Z2154" s="108">
        <f t="shared" si="339"/>
        <v>0</v>
      </c>
      <c r="AA2154" s="151"/>
      <c r="AB2154" s="47"/>
      <c r="AS2154" s="2"/>
      <c r="AT2154" s="2"/>
      <c r="AU2154" s="2"/>
      <c r="AV2154" s="2"/>
      <c r="AW2154" s="2"/>
      <c r="AX2154" s="2"/>
      <c r="AY2154" s="2"/>
      <c r="AZ2154" s="2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</row>
    <row r="2155" s="4" customFormat="1" ht="19" customHeight="1" spans="1:67">
      <c r="A2155" s="94">
        <f t="shared" si="330"/>
        <v>2154</v>
      </c>
      <c r="B2155" s="95"/>
      <c r="C2155" s="69"/>
      <c r="D2155" s="16"/>
      <c r="E2155" s="69"/>
      <c r="F2155" s="128"/>
      <c r="G2155" s="124" t="e">
        <f>VLOOKUP(F2155,[2]零件成本10.26!$B$2:$C$7802,2,0)</f>
        <v>#N/A</v>
      </c>
      <c r="H2155" s="16"/>
      <c r="I2155" s="128" t="str">
        <f t="shared" si="331"/>
        <v/>
      </c>
      <c r="J2155" s="16"/>
      <c r="K2155" s="128"/>
      <c r="L2155" s="16"/>
      <c r="M2155" s="69"/>
      <c r="N2155" s="69"/>
      <c r="O2155" s="69"/>
      <c r="P2155" s="100">
        <f t="shared" si="332"/>
        <v>0</v>
      </c>
      <c r="Q2155" s="146"/>
      <c r="R2155" s="140" t="str">
        <f t="shared" si="333"/>
        <v>0</v>
      </c>
      <c r="S2155" s="140" t="str">
        <f t="shared" si="334"/>
        <v>0</v>
      </c>
      <c r="T2155" s="144"/>
      <c r="U2155" s="106"/>
      <c r="V2155" s="142">
        <f t="shared" si="335"/>
        <v>0</v>
      </c>
      <c r="W2155" s="142">
        <f t="shared" si="336"/>
        <v>0</v>
      </c>
      <c r="X2155" s="108">
        <f t="shared" si="337"/>
        <v>0</v>
      </c>
      <c r="Y2155" s="108">
        <f t="shared" si="338"/>
        <v>0</v>
      </c>
      <c r="Z2155" s="108">
        <f t="shared" si="339"/>
        <v>0</v>
      </c>
      <c r="AA2155" s="151"/>
      <c r="AB2155" s="47"/>
      <c r="AS2155" s="2"/>
      <c r="AT2155" s="2"/>
      <c r="AU2155" s="2"/>
      <c r="AV2155" s="2"/>
      <c r="AW2155" s="2"/>
      <c r="AX2155" s="2"/>
      <c r="AY2155" s="2"/>
      <c r="AZ2155" s="2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</row>
    <row r="2156" s="4" customFormat="1" ht="19" customHeight="1" spans="1:67">
      <c r="A2156" s="94">
        <f t="shared" si="330"/>
        <v>2155</v>
      </c>
      <c r="B2156" s="95"/>
      <c r="C2156" s="69"/>
      <c r="D2156" s="16"/>
      <c r="E2156" s="69"/>
      <c r="F2156" s="128"/>
      <c r="G2156" s="124" t="e">
        <f>VLOOKUP(F2156,[2]零件成本10.26!$B$2:$C$7802,2,0)</f>
        <v>#N/A</v>
      </c>
      <c r="H2156" s="16"/>
      <c r="I2156" s="128" t="str">
        <f t="shared" si="331"/>
        <v/>
      </c>
      <c r="J2156" s="16"/>
      <c r="K2156" s="128"/>
      <c r="L2156" s="16"/>
      <c r="M2156" s="69"/>
      <c r="N2156" s="69"/>
      <c r="O2156" s="69"/>
      <c r="P2156" s="100">
        <f t="shared" si="332"/>
        <v>0</v>
      </c>
      <c r="Q2156" s="146"/>
      <c r="R2156" s="140" t="str">
        <f t="shared" si="333"/>
        <v>0</v>
      </c>
      <c r="S2156" s="140" t="str">
        <f t="shared" si="334"/>
        <v>0</v>
      </c>
      <c r="T2156" s="144"/>
      <c r="U2156" s="106"/>
      <c r="V2156" s="142">
        <f t="shared" si="335"/>
        <v>0</v>
      </c>
      <c r="W2156" s="142">
        <f t="shared" si="336"/>
        <v>0</v>
      </c>
      <c r="X2156" s="108">
        <f t="shared" si="337"/>
        <v>0</v>
      </c>
      <c r="Y2156" s="108">
        <f t="shared" si="338"/>
        <v>0</v>
      </c>
      <c r="Z2156" s="108">
        <f t="shared" si="339"/>
        <v>0</v>
      </c>
      <c r="AA2156" s="151"/>
      <c r="AB2156" s="47"/>
      <c r="AS2156" s="2"/>
      <c r="AT2156" s="2"/>
      <c r="AU2156" s="2"/>
      <c r="AV2156" s="2"/>
      <c r="AW2156" s="2"/>
      <c r="AX2156" s="2"/>
      <c r="AY2156" s="2"/>
      <c r="AZ2156" s="2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</row>
    <row r="2157" s="4" customFormat="1" ht="19" customHeight="1" spans="1:67">
      <c r="A2157" s="94">
        <f t="shared" si="330"/>
        <v>2156</v>
      </c>
      <c r="B2157" s="95"/>
      <c r="C2157" s="69"/>
      <c r="D2157" s="16"/>
      <c r="E2157" s="69"/>
      <c r="F2157" s="128"/>
      <c r="G2157" s="124" t="e">
        <f>VLOOKUP(F2157,[2]零件成本10.26!$B$2:$C$7802,2,0)</f>
        <v>#N/A</v>
      </c>
      <c r="H2157" s="16"/>
      <c r="I2157" s="128" t="str">
        <f t="shared" si="331"/>
        <v/>
      </c>
      <c r="J2157" s="16"/>
      <c r="K2157" s="128"/>
      <c r="L2157" s="16"/>
      <c r="M2157" s="69"/>
      <c r="N2157" s="69"/>
      <c r="O2157" s="69"/>
      <c r="P2157" s="100">
        <f t="shared" si="332"/>
        <v>0</v>
      </c>
      <c r="Q2157" s="146"/>
      <c r="R2157" s="140" t="str">
        <f t="shared" si="333"/>
        <v>0</v>
      </c>
      <c r="S2157" s="140" t="str">
        <f t="shared" si="334"/>
        <v>0</v>
      </c>
      <c r="T2157" s="144"/>
      <c r="U2157" s="106"/>
      <c r="V2157" s="142">
        <f t="shared" si="335"/>
        <v>0</v>
      </c>
      <c r="W2157" s="142">
        <f t="shared" si="336"/>
        <v>0</v>
      </c>
      <c r="X2157" s="108">
        <f t="shared" si="337"/>
        <v>0</v>
      </c>
      <c r="Y2157" s="108">
        <f t="shared" si="338"/>
        <v>0</v>
      </c>
      <c r="Z2157" s="108">
        <f t="shared" si="339"/>
        <v>0</v>
      </c>
      <c r="AA2157" s="151"/>
      <c r="AB2157" s="47"/>
      <c r="AS2157" s="2"/>
      <c r="AT2157" s="2"/>
      <c r="AU2157" s="2"/>
      <c r="AV2157" s="2"/>
      <c r="AW2157" s="2"/>
      <c r="AX2157" s="2"/>
      <c r="AY2157" s="2"/>
      <c r="AZ2157" s="2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</row>
    <row r="2158" s="4" customFormat="1" ht="19" customHeight="1" spans="1:67">
      <c r="A2158" s="94">
        <f t="shared" si="330"/>
        <v>2157</v>
      </c>
      <c r="B2158" s="95"/>
      <c r="C2158" s="69"/>
      <c r="D2158" s="16"/>
      <c r="E2158" s="69"/>
      <c r="F2158" s="128"/>
      <c r="G2158" s="124" t="e">
        <f>VLOOKUP(F2158,[2]零件成本10.26!$B$2:$C$7802,2,0)</f>
        <v>#N/A</v>
      </c>
      <c r="H2158" s="16"/>
      <c r="I2158" s="128" t="str">
        <f t="shared" si="331"/>
        <v/>
      </c>
      <c r="J2158" s="16"/>
      <c r="K2158" s="128"/>
      <c r="L2158" s="16"/>
      <c r="M2158" s="69"/>
      <c r="N2158" s="69"/>
      <c r="O2158" s="69"/>
      <c r="P2158" s="100">
        <f t="shared" si="332"/>
        <v>0</v>
      </c>
      <c r="Q2158" s="146"/>
      <c r="R2158" s="140" t="str">
        <f t="shared" si="333"/>
        <v>0</v>
      </c>
      <c r="S2158" s="140" t="str">
        <f t="shared" si="334"/>
        <v>0</v>
      </c>
      <c r="T2158" s="144"/>
      <c r="U2158" s="106"/>
      <c r="V2158" s="142">
        <f t="shared" si="335"/>
        <v>0</v>
      </c>
      <c r="W2158" s="142">
        <f t="shared" si="336"/>
        <v>0</v>
      </c>
      <c r="X2158" s="108">
        <f t="shared" si="337"/>
        <v>0</v>
      </c>
      <c r="Y2158" s="108">
        <f t="shared" si="338"/>
        <v>0</v>
      </c>
      <c r="Z2158" s="108">
        <f t="shared" si="339"/>
        <v>0</v>
      </c>
      <c r="AA2158" s="151"/>
      <c r="AB2158" s="47"/>
      <c r="AS2158" s="2"/>
      <c r="AT2158" s="2"/>
      <c r="AU2158" s="2"/>
      <c r="AV2158" s="2"/>
      <c r="AW2158" s="2"/>
      <c r="AX2158" s="2"/>
      <c r="AY2158" s="2"/>
      <c r="AZ2158" s="2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</row>
    <row r="2159" s="4" customFormat="1" ht="19" customHeight="1" spans="1:67">
      <c r="A2159" s="94">
        <f t="shared" si="330"/>
        <v>2158</v>
      </c>
      <c r="B2159" s="95"/>
      <c r="C2159" s="69"/>
      <c r="D2159" s="16"/>
      <c r="E2159" s="69"/>
      <c r="F2159" s="128"/>
      <c r="G2159" s="124" t="e">
        <f>VLOOKUP(F2159,[2]零件成本10.26!$B$2:$C$7802,2,0)</f>
        <v>#N/A</v>
      </c>
      <c r="H2159" s="16"/>
      <c r="I2159" s="128" t="str">
        <f t="shared" si="331"/>
        <v/>
      </c>
      <c r="J2159" s="16"/>
      <c r="K2159" s="128"/>
      <c r="L2159" s="16"/>
      <c r="M2159" s="69"/>
      <c r="N2159" s="69"/>
      <c r="O2159" s="69"/>
      <c r="P2159" s="100">
        <f t="shared" si="332"/>
        <v>0</v>
      </c>
      <c r="Q2159" s="146"/>
      <c r="R2159" s="140" t="str">
        <f t="shared" si="333"/>
        <v>0</v>
      </c>
      <c r="S2159" s="140" t="str">
        <f t="shared" si="334"/>
        <v>0</v>
      </c>
      <c r="T2159" s="144"/>
      <c r="U2159" s="106"/>
      <c r="V2159" s="142">
        <f t="shared" si="335"/>
        <v>0</v>
      </c>
      <c r="W2159" s="142">
        <f t="shared" si="336"/>
        <v>0</v>
      </c>
      <c r="X2159" s="108">
        <f t="shared" si="337"/>
        <v>0</v>
      </c>
      <c r="Y2159" s="108">
        <f t="shared" si="338"/>
        <v>0</v>
      </c>
      <c r="Z2159" s="108">
        <f t="shared" si="339"/>
        <v>0</v>
      </c>
      <c r="AA2159" s="151"/>
      <c r="AB2159" s="47"/>
      <c r="AS2159" s="2"/>
      <c r="AT2159" s="2"/>
      <c r="AU2159" s="2"/>
      <c r="AV2159" s="2"/>
      <c r="AW2159" s="2"/>
      <c r="AX2159" s="2"/>
      <c r="AY2159" s="2"/>
      <c r="AZ2159" s="2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</row>
    <row r="2160" s="4" customFormat="1" ht="19" customHeight="1" spans="1:67">
      <c r="A2160" s="94">
        <f t="shared" si="330"/>
        <v>2159</v>
      </c>
      <c r="B2160" s="95"/>
      <c r="C2160" s="69"/>
      <c r="D2160" s="16"/>
      <c r="E2160" s="69"/>
      <c r="F2160" s="128"/>
      <c r="G2160" s="124" t="e">
        <f>VLOOKUP(F2160,[2]零件成本10.26!$B$2:$C$7802,2,0)</f>
        <v>#N/A</v>
      </c>
      <c r="H2160" s="16"/>
      <c r="I2160" s="128" t="str">
        <f t="shared" si="331"/>
        <v/>
      </c>
      <c r="J2160" s="16"/>
      <c r="K2160" s="128"/>
      <c r="L2160" s="16"/>
      <c r="M2160" s="69"/>
      <c r="N2160" s="69"/>
      <c r="O2160" s="69"/>
      <c r="P2160" s="100">
        <f t="shared" si="332"/>
        <v>0</v>
      </c>
      <c r="Q2160" s="146"/>
      <c r="R2160" s="140" t="str">
        <f t="shared" si="333"/>
        <v>0</v>
      </c>
      <c r="S2160" s="140" t="str">
        <f t="shared" si="334"/>
        <v>0</v>
      </c>
      <c r="T2160" s="144"/>
      <c r="U2160" s="106"/>
      <c r="V2160" s="142">
        <f t="shared" si="335"/>
        <v>0</v>
      </c>
      <c r="W2160" s="142">
        <f t="shared" si="336"/>
        <v>0</v>
      </c>
      <c r="X2160" s="108">
        <f t="shared" si="337"/>
        <v>0</v>
      </c>
      <c r="Y2160" s="108">
        <f t="shared" si="338"/>
        <v>0</v>
      </c>
      <c r="Z2160" s="108">
        <f t="shared" si="339"/>
        <v>0</v>
      </c>
      <c r="AA2160" s="151"/>
      <c r="AB2160" s="47"/>
      <c r="AS2160" s="2"/>
      <c r="AT2160" s="2"/>
      <c r="AU2160" s="2"/>
      <c r="AV2160" s="2"/>
      <c r="AW2160" s="2"/>
      <c r="AX2160" s="2"/>
      <c r="AY2160" s="2"/>
      <c r="AZ2160" s="2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</row>
    <row r="2161" s="4" customFormat="1" ht="19" customHeight="1" spans="1:67">
      <c r="A2161" s="94">
        <f t="shared" si="330"/>
        <v>2160</v>
      </c>
      <c r="B2161" s="95"/>
      <c r="C2161" s="69"/>
      <c r="D2161" s="16"/>
      <c r="E2161" s="69"/>
      <c r="F2161" s="128"/>
      <c r="G2161" s="124" t="e">
        <f>VLOOKUP(F2161,[2]零件成本10.26!$B$2:$C$7802,2,0)</f>
        <v>#N/A</v>
      </c>
      <c r="H2161" s="16"/>
      <c r="I2161" s="128" t="str">
        <f t="shared" si="331"/>
        <v/>
      </c>
      <c r="J2161" s="16"/>
      <c r="K2161" s="128"/>
      <c r="L2161" s="16"/>
      <c r="M2161" s="69"/>
      <c r="N2161" s="69"/>
      <c r="O2161" s="69"/>
      <c r="P2161" s="100">
        <f t="shared" si="332"/>
        <v>0</v>
      </c>
      <c r="Q2161" s="146"/>
      <c r="R2161" s="140" t="str">
        <f t="shared" si="333"/>
        <v>0</v>
      </c>
      <c r="S2161" s="140" t="str">
        <f t="shared" si="334"/>
        <v>0</v>
      </c>
      <c r="T2161" s="144"/>
      <c r="U2161" s="106"/>
      <c r="V2161" s="142">
        <f t="shared" si="335"/>
        <v>0</v>
      </c>
      <c r="W2161" s="142">
        <f t="shared" si="336"/>
        <v>0</v>
      </c>
      <c r="X2161" s="108">
        <f t="shared" si="337"/>
        <v>0</v>
      </c>
      <c r="Y2161" s="108">
        <f t="shared" si="338"/>
        <v>0</v>
      </c>
      <c r="Z2161" s="108">
        <f t="shared" si="339"/>
        <v>0</v>
      </c>
      <c r="AA2161" s="151"/>
      <c r="AB2161" s="47"/>
      <c r="AS2161" s="2"/>
      <c r="AT2161" s="2"/>
      <c r="AU2161" s="2"/>
      <c r="AV2161" s="2"/>
      <c r="AW2161" s="2"/>
      <c r="AX2161" s="2"/>
      <c r="AY2161" s="2"/>
      <c r="AZ2161" s="2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</row>
    <row r="2162" s="4" customFormat="1" ht="19" customHeight="1" spans="1:67">
      <c r="A2162" s="94">
        <f t="shared" si="330"/>
        <v>2161</v>
      </c>
      <c r="B2162" s="95"/>
      <c r="C2162" s="69"/>
      <c r="D2162" s="16"/>
      <c r="E2162" s="69"/>
      <c r="F2162" s="128"/>
      <c r="G2162" s="124" t="e">
        <f>VLOOKUP(F2162,[2]零件成本10.26!$B$2:$C$7802,2,0)</f>
        <v>#N/A</v>
      </c>
      <c r="H2162" s="16"/>
      <c r="I2162" s="128" t="str">
        <f t="shared" si="331"/>
        <v/>
      </c>
      <c r="J2162" s="16"/>
      <c r="K2162" s="128"/>
      <c r="L2162" s="16"/>
      <c r="M2162" s="69"/>
      <c r="N2162" s="69"/>
      <c r="O2162" s="69"/>
      <c r="P2162" s="100">
        <f t="shared" si="332"/>
        <v>0</v>
      </c>
      <c r="Q2162" s="146"/>
      <c r="R2162" s="140" t="str">
        <f t="shared" si="333"/>
        <v>0</v>
      </c>
      <c r="S2162" s="140" t="str">
        <f t="shared" si="334"/>
        <v>0</v>
      </c>
      <c r="T2162" s="144"/>
      <c r="U2162" s="106"/>
      <c r="V2162" s="142">
        <f t="shared" si="335"/>
        <v>0</v>
      </c>
      <c r="W2162" s="142">
        <f t="shared" si="336"/>
        <v>0</v>
      </c>
      <c r="X2162" s="108">
        <f t="shared" si="337"/>
        <v>0</v>
      </c>
      <c r="Y2162" s="108">
        <f t="shared" si="338"/>
        <v>0</v>
      </c>
      <c r="Z2162" s="108">
        <f t="shared" si="339"/>
        <v>0</v>
      </c>
      <c r="AA2162" s="151"/>
      <c r="AB2162" s="47"/>
      <c r="AS2162" s="2"/>
      <c r="AT2162" s="2"/>
      <c r="AU2162" s="2"/>
      <c r="AV2162" s="2"/>
      <c r="AW2162" s="2"/>
      <c r="AX2162" s="2"/>
      <c r="AY2162" s="2"/>
      <c r="AZ2162" s="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</row>
    <row r="2163" s="4" customFormat="1" ht="19" customHeight="1" spans="1:67">
      <c r="A2163" s="94">
        <f t="shared" si="330"/>
        <v>2162</v>
      </c>
      <c r="B2163" s="95"/>
      <c r="C2163" s="69"/>
      <c r="D2163" s="16"/>
      <c r="E2163" s="69"/>
      <c r="F2163" s="128"/>
      <c r="G2163" s="124" t="e">
        <f>VLOOKUP(F2163,[2]零件成本10.26!$B$2:$C$7802,2,0)</f>
        <v>#N/A</v>
      </c>
      <c r="H2163" s="16"/>
      <c r="I2163" s="128" t="str">
        <f t="shared" si="331"/>
        <v/>
      </c>
      <c r="J2163" s="16"/>
      <c r="K2163" s="128"/>
      <c r="L2163" s="16"/>
      <c r="M2163" s="69"/>
      <c r="N2163" s="69"/>
      <c r="O2163" s="69"/>
      <c r="P2163" s="100">
        <f t="shared" si="332"/>
        <v>0</v>
      </c>
      <c r="Q2163" s="146"/>
      <c r="R2163" s="140" t="str">
        <f t="shared" si="333"/>
        <v>0</v>
      </c>
      <c r="S2163" s="140" t="str">
        <f t="shared" si="334"/>
        <v>0</v>
      </c>
      <c r="T2163" s="144"/>
      <c r="U2163" s="106"/>
      <c r="V2163" s="142">
        <f t="shared" si="335"/>
        <v>0</v>
      </c>
      <c r="W2163" s="142">
        <f t="shared" si="336"/>
        <v>0</v>
      </c>
      <c r="X2163" s="108">
        <f t="shared" si="337"/>
        <v>0</v>
      </c>
      <c r="Y2163" s="108">
        <f t="shared" si="338"/>
        <v>0</v>
      </c>
      <c r="Z2163" s="108">
        <f t="shared" si="339"/>
        <v>0</v>
      </c>
      <c r="AA2163" s="151"/>
      <c r="AB2163" s="47"/>
      <c r="AS2163" s="2"/>
      <c r="AT2163" s="2"/>
      <c r="AU2163" s="2"/>
      <c r="AV2163" s="2"/>
      <c r="AW2163" s="2"/>
      <c r="AX2163" s="2"/>
      <c r="AY2163" s="2"/>
      <c r="AZ2163" s="2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</row>
    <row r="2164" s="4" customFormat="1" ht="19" customHeight="1" spans="1:67">
      <c r="A2164" s="94">
        <f t="shared" si="330"/>
        <v>2163</v>
      </c>
      <c r="B2164" s="95"/>
      <c r="C2164" s="69"/>
      <c r="D2164" s="16"/>
      <c r="E2164" s="69"/>
      <c r="F2164" s="128"/>
      <c r="G2164" s="124" t="e">
        <f>VLOOKUP(F2164,[2]零件成本10.26!$B$2:$C$7802,2,0)</f>
        <v>#N/A</v>
      </c>
      <c r="H2164" s="16"/>
      <c r="I2164" s="128" t="str">
        <f t="shared" si="331"/>
        <v/>
      </c>
      <c r="J2164" s="16"/>
      <c r="K2164" s="128"/>
      <c r="L2164" s="16"/>
      <c r="M2164" s="69"/>
      <c r="N2164" s="69"/>
      <c r="O2164" s="69"/>
      <c r="P2164" s="100">
        <f t="shared" si="332"/>
        <v>0</v>
      </c>
      <c r="Q2164" s="146"/>
      <c r="R2164" s="140" t="str">
        <f t="shared" si="333"/>
        <v>0</v>
      </c>
      <c r="S2164" s="140" t="str">
        <f t="shared" si="334"/>
        <v>0</v>
      </c>
      <c r="T2164" s="144"/>
      <c r="U2164" s="106"/>
      <c r="V2164" s="142">
        <f t="shared" si="335"/>
        <v>0</v>
      </c>
      <c r="W2164" s="142">
        <f t="shared" si="336"/>
        <v>0</v>
      </c>
      <c r="X2164" s="108">
        <f t="shared" si="337"/>
        <v>0</v>
      </c>
      <c r="Y2164" s="108">
        <f t="shared" si="338"/>
        <v>0</v>
      </c>
      <c r="Z2164" s="108">
        <f t="shared" si="339"/>
        <v>0</v>
      </c>
      <c r="AA2164" s="151"/>
      <c r="AB2164" s="47"/>
      <c r="AS2164" s="2"/>
      <c r="AT2164" s="2"/>
      <c r="AU2164" s="2"/>
      <c r="AV2164" s="2"/>
      <c r="AW2164" s="2"/>
      <c r="AX2164" s="2"/>
      <c r="AY2164" s="2"/>
      <c r="AZ2164" s="2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</row>
    <row r="2165" s="4" customFormat="1" ht="19" customHeight="1" spans="1:67">
      <c r="A2165" s="94">
        <f t="shared" si="330"/>
        <v>2164</v>
      </c>
      <c r="B2165" s="95"/>
      <c r="C2165" s="69"/>
      <c r="D2165" s="16"/>
      <c r="E2165" s="69"/>
      <c r="F2165" s="128"/>
      <c r="G2165" s="124" t="e">
        <f>VLOOKUP(F2165,[2]零件成本10.26!$B$2:$C$7802,2,0)</f>
        <v>#N/A</v>
      </c>
      <c r="H2165" s="16"/>
      <c r="I2165" s="128" t="str">
        <f t="shared" si="331"/>
        <v/>
      </c>
      <c r="J2165" s="16"/>
      <c r="K2165" s="128"/>
      <c r="L2165" s="16"/>
      <c r="M2165" s="69"/>
      <c r="N2165" s="69"/>
      <c r="O2165" s="69"/>
      <c r="P2165" s="100">
        <f t="shared" si="332"/>
        <v>0</v>
      </c>
      <c r="Q2165" s="146"/>
      <c r="R2165" s="140" t="str">
        <f t="shared" si="333"/>
        <v>0</v>
      </c>
      <c r="S2165" s="140" t="str">
        <f t="shared" si="334"/>
        <v>0</v>
      </c>
      <c r="T2165" s="144"/>
      <c r="U2165" s="106"/>
      <c r="V2165" s="142">
        <f t="shared" si="335"/>
        <v>0</v>
      </c>
      <c r="W2165" s="142">
        <f t="shared" si="336"/>
        <v>0</v>
      </c>
      <c r="X2165" s="108">
        <f t="shared" si="337"/>
        <v>0</v>
      </c>
      <c r="Y2165" s="108">
        <f t="shared" si="338"/>
        <v>0</v>
      </c>
      <c r="Z2165" s="108">
        <f t="shared" si="339"/>
        <v>0</v>
      </c>
      <c r="AA2165" s="151"/>
      <c r="AB2165" s="47"/>
      <c r="AS2165" s="2"/>
      <c r="AT2165" s="2"/>
      <c r="AU2165" s="2"/>
      <c r="AV2165" s="2"/>
      <c r="AW2165" s="2"/>
      <c r="AX2165" s="2"/>
      <c r="AY2165" s="2"/>
      <c r="AZ2165" s="2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</row>
    <row r="2166" s="4" customFormat="1" ht="19" customHeight="1" spans="1:67">
      <c r="A2166" s="94">
        <f t="shared" si="330"/>
        <v>2165</v>
      </c>
      <c r="B2166" s="95"/>
      <c r="C2166" s="69"/>
      <c r="D2166" s="16"/>
      <c r="E2166" s="69"/>
      <c r="F2166" s="128"/>
      <c r="G2166" s="124" t="e">
        <f>VLOOKUP(F2166,[2]零件成本10.26!$B$2:$C$7802,2,0)</f>
        <v>#N/A</v>
      </c>
      <c r="H2166" s="16"/>
      <c r="I2166" s="128" t="str">
        <f t="shared" si="331"/>
        <v/>
      </c>
      <c r="J2166" s="16"/>
      <c r="K2166" s="128"/>
      <c r="L2166" s="16"/>
      <c r="M2166" s="69"/>
      <c r="N2166" s="69"/>
      <c r="O2166" s="69"/>
      <c r="P2166" s="100">
        <f t="shared" si="332"/>
        <v>0</v>
      </c>
      <c r="Q2166" s="146"/>
      <c r="R2166" s="140" t="str">
        <f t="shared" si="333"/>
        <v>0</v>
      </c>
      <c r="S2166" s="140" t="str">
        <f t="shared" si="334"/>
        <v>0</v>
      </c>
      <c r="T2166" s="144"/>
      <c r="U2166" s="106"/>
      <c r="V2166" s="142">
        <f t="shared" si="335"/>
        <v>0</v>
      </c>
      <c r="W2166" s="142">
        <f t="shared" si="336"/>
        <v>0</v>
      </c>
      <c r="X2166" s="108">
        <f t="shared" si="337"/>
        <v>0</v>
      </c>
      <c r="Y2166" s="108">
        <f t="shared" si="338"/>
        <v>0</v>
      </c>
      <c r="Z2166" s="108">
        <f t="shared" si="339"/>
        <v>0</v>
      </c>
      <c r="AA2166" s="151"/>
      <c r="AB2166" s="47"/>
      <c r="AS2166" s="2"/>
      <c r="AT2166" s="2"/>
      <c r="AU2166" s="2"/>
      <c r="AV2166" s="2"/>
      <c r="AW2166" s="2"/>
      <c r="AX2166" s="2"/>
      <c r="AY2166" s="2"/>
      <c r="AZ2166" s="2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</row>
    <row r="2167" s="4" customFormat="1" ht="19" customHeight="1" spans="1:67">
      <c r="A2167" s="94">
        <f t="shared" si="330"/>
        <v>2166</v>
      </c>
      <c r="B2167" s="95"/>
      <c r="C2167" s="69"/>
      <c r="D2167" s="16"/>
      <c r="E2167" s="69"/>
      <c r="F2167" s="128"/>
      <c r="G2167" s="124" t="e">
        <f>VLOOKUP(F2167,[2]零件成本10.26!$B$2:$C$7802,2,0)</f>
        <v>#N/A</v>
      </c>
      <c r="H2167" s="16"/>
      <c r="I2167" s="128" t="str">
        <f t="shared" si="331"/>
        <v/>
      </c>
      <c r="J2167" s="16"/>
      <c r="K2167" s="128"/>
      <c r="L2167" s="16"/>
      <c r="M2167" s="69"/>
      <c r="N2167" s="69"/>
      <c r="O2167" s="69"/>
      <c r="P2167" s="100">
        <f t="shared" si="332"/>
        <v>0</v>
      </c>
      <c r="Q2167" s="146"/>
      <c r="R2167" s="140" t="str">
        <f t="shared" si="333"/>
        <v>0</v>
      </c>
      <c r="S2167" s="140" t="str">
        <f t="shared" si="334"/>
        <v>0</v>
      </c>
      <c r="T2167" s="144"/>
      <c r="U2167" s="106"/>
      <c r="V2167" s="142">
        <f t="shared" si="335"/>
        <v>0</v>
      </c>
      <c r="W2167" s="142">
        <f t="shared" si="336"/>
        <v>0</v>
      </c>
      <c r="X2167" s="108">
        <f t="shared" si="337"/>
        <v>0</v>
      </c>
      <c r="Y2167" s="108">
        <f t="shared" si="338"/>
        <v>0</v>
      </c>
      <c r="Z2167" s="108">
        <f t="shared" si="339"/>
        <v>0</v>
      </c>
      <c r="AA2167" s="151"/>
      <c r="AB2167" s="47"/>
      <c r="AS2167" s="2"/>
      <c r="AT2167" s="2"/>
      <c r="AU2167" s="2"/>
      <c r="AV2167" s="2"/>
      <c r="AW2167" s="2"/>
      <c r="AX2167" s="2"/>
      <c r="AY2167" s="2"/>
      <c r="AZ2167" s="2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</row>
    <row r="2168" s="4" customFormat="1" ht="19" customHeight="1" spans="1:67">
      <c r="A2168" s="94">
        <f t="shared" si="330"/>
        <v>2167</v>
      </c>
      <c r="B2168" s="95"/>
      <c r="C2168" s="69"/>
      <c r="D2168" s="16"/>
      <c r="E2168" s="69"/>
      <c r="F2168" s="128"/>
      <c r="G2168" s="124" t="e">
        <f>VLOOKUP(F2168,[2]零件成本10.26!$B$2:$C$7802,2,0)</f>
        <v>#N/A</v>
      </c>
      <c r="H2168" s="16"/>
      <c r="I2168" s="128" t="str">
        <f t="shared" si="331"/>
        <v/>
      </c>
      <c r="J2168" s="16"/>
      <c r="K2168" s="128"/>
      <c r="L2168" s="16"/>
      <c r="M2168" s="69"/>
      <c r="N2168" s="69"/>
      <c r="O2168" s="69"/>
      <c r="P2168" s="100">
        <f t="shared" si="332"/>
        <v>0</v>
      </c>
      <c r="Q2168" s="146"/>
      <c r="R2168" s="140" t="str">
        <f t="shared" si="333"/>
        <v>0</v>
      </c>
      <c r="S2168" s="140" t="str">
        <f t="shared" si="334"/>
        <v>0</v>
      </c>
      <c r="T2168" s="144"/>
      <c r="U2168" s="106"/>
      <c r="V2168" s="142">
        <f t="shared" si="335"/>
        <v>0</v>
      </c>
      <c r="W2168" s="142">
        <f t="shared" si="336"/>
        <v>0</v>
      </c>
      <c r="X2168" s="108">
        <f t="shared" si="337"/>
        <v>0</v>
      </c>
      <c r="Y2168" s="108">
        <f t="shared" si="338"/>
        <v>0</v>
      </c>
      <c r="Z2168" s="108">
        <f t="shared" si="339"/>
        <v>0</v>
      </c>
      <c r="AA2168" s="151"/>
      <c r="AB2168" s="47"/>
      <c r="AS2168" s="2"/>
      <c r="AT2168" s="2"/>
      <c r="AU2168" s="2"/>
      <c r="AV2168" s="2"/>
      <c r="AW2168" s="2"/>
      <c r="AX2168" s="2"/>
      <c r="AY2168" s="2"/>
      <c r="AZ2168" s="2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</row>
    <row r="2169" s="4" customFormat="1" ht="19" customHeight="1" spans="1:67">
      <c r="A2169" s="94">
        <f t="shared" si="330"/>
        <v>2168</v>
      </c>
      <c r="B2169" s="95"/>
      <c r="C2169" s="69"/>
      <c r="D2169" s="16"/>
      <c r="E2169" s="69"/>
      <c r="F2169" s="128"/>
      <c r="G2169" s="124" t="e">
        <f>VLOOKUP(F2169,[2]零件成本10.26!$B$2:$C$7802,2,0)</f>
        <v>#N/A</v>
      </c>
      <c r="H2169" s="16"/>
      <c r="I2169" s="128" t="str">
        <f t="shared" si="331"/>
        <v/>
      </c>
      <c r="J2169" s="16"/>
      <c r="K2169" s="128"/>
      <c r="L2169" s="16"/>
      <c r="M2169" s="69"/>
      <c r="N2169" s="69"/>
      <c r="O2169" s="69"/>
      <c r="P2169" s="100">
        <f t="shared" si="332"/>
        <v>0</v>
      </c>
      <c r="Q2169" s="146"/>
      <c r="R2169" s="140" t="str">
        <f t="shared" si="333"/>
        <v>0</v>
      </c>
      <c r="S2169" s="140" t="str">
        <f t="shared" si="334"/>
        <v>0</v>
      </c>
      <c r="T2169" s="144"/>
      <c r="U2169" s="106"/>
      <c r="V2169" s="142">
        <f t="shared" si="335"/>
        <v>0</v>
      </c>
      <c r="W2169" s="142">
        <f t="shared" si="336"/>
        <v>0</v>
      </c>
      <c r="X2169" s="108">
        <f t="shared" si="337"/>
        <v>0</v>
      </c>
      <c r="Y2169" s="108">
        <f t="shared" si="338"/>
        <v>0</v>
      </c>
      <c r="Z2169" s="108">
        <f t="shared" si="339"/>
        <v>0</v>
      </c>
      <c r="AA2169" s="151"/>
      <c r="AB2169" s="47"/>
      <c r="AS2169" s="2"/>
      <c r="AT2169" s="2"/>
      <c r="AU2169" s="2"/>
      <c r="AV2169" s="2"/>
      <c r="AW2169" s="2"/>
      <c r="AX2169" s="2"/>
      <c r="AY2169" s="2"/>
      <c r="AZ2169" s="2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</row>
    <row r="2170" s="4" customFormat="1" ht="19" customHeight="1" spans="1:67">
      <c r="A2170" s="94">
        <f t="shared" si="330"/>
        <v>2169</v>
      </c>
      <c r="B2170" s="95"/>
      <c r="C2170" s="69"/>
      <c r="D2170" s="16"/>
      <c r="E2170" s="69"/>
      <c r="F2170" s="128"/>
      <c r="G2170" s="124" t="e">
        <f>VLOOKUP(F2170,[2]零件成本10.26!$B$2:$C$7802,2,0)</f>
        <v>#N/A</v>
      </c>
      <c r="H2170" s="16"/>
      <c r="I2170" s="128" t="str">
        <f t="shared" si="331"/>
        <v/>
      </c>
      <c r="J2170" s="16"/>
      <c r="K2170" s="128"/>
      <c r="L2170" s="16"/>
      <c r="M2170" s="69"/>
      <c r="N2170" s="69"/>
      <c r="O2170" s="69"/>
      <c r="P2170" s="100">
        <f t="shared" si="332"/>
        <v>0</v>
      </c>
      <c r="Q2170" s="146"/>
      <c r="R2170" s="140" t="str">
        <f t="shared" si="333"/>
        <v>0</v>
      </c>
      <c r="S2170" s="140" t="str">
        <f t="shared" si="334"/>
        <v>0</v>
      </c>
      <c r="T2170" s="144"/>
      <c r="U2170" s="106"/>
      <c r="V2170" s="142">
        <f t="shared" si="335"/>
        <v>0</v>
      </c>
      <c r="W2170" s="142">
        <f t="shared" si="336"/>
        <v>0</v>
      </c>
      <c r="X2170" s="108">
        <f t="shared" si="337"/>
        <v>0</v>
      </c>
      <c r="Y2170" s="108">
        <f t="shared" si="338"/>
        <v>0</v>
      </c>
      <c r="Z2170" s="108">
        <f t="shared" si="339"/>
        <v>0</v>
      </c>
      <c r="AA2170" s="151"/>
      <c r="AB2170" s="47"/>
      <c r="AS2170" s="2"/>
      <c r="AT2170" s="2"/>
      <c r="AU2170" s="2"/>
      <c r="AV2170" s="2"/>
      <c r="AW2170" s="2"/>
      <c r="AX2170" s="2"/>
      <c r="AY2170" s="2"/>
      <c r="AZ2170" s="2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</row>
    <row r="2171" s="4" customFormat="1" ht="19" customHeight="1" spans="1:67">
      <c r="A2171" s="94">
        <f t="shared" si="330"/>
        <v>2170</v>
      </c>
      <c r="B2171" s="95"/>
      <c r="C2171" s="69"/>
      <c r="D2171" s="16"/>
      <c r="E2171" s="69"/>
      <c r="F2171" s="128"/>
      <c r="G2171" s="124" t="e">
        <f>VLOOKUP(F2171,[2]零件成本10.26!$B$2:$C$7802,2,0)</f>
        <v>#N/A</v>
      </c>
      <c r="H2171" s="16"/>
      <c r="I2171" s="128" t="str">
        <f t="shared" si="331"/>
        <v/>
      </c>
      <c r="J2171" s="16"/>
      <c r="K2171" s="128"/>
      <c r="L2171" s="16"/>
      <c r="M2171" s="69"/>
      <c r="N2171" s="69"/>
      <c r="O2171" s="69"/>
      <c r="P2171" s="100">
        <f t="shared" si="332"/>
        <v>0</v>
      </c>
      <c r="Q2171" s="146"/>
      <c r="R2171" s="140" t="str">
        <f t="shared" si="333"/>
        <v>0</v>
      </c>
      <c r="S2171" s="140" t="str">
        <f t="shared" si="334"/>
        <v>0</v>
      </c>
      <c r="T2171" s="144"/>
      <c r="U2171" s="106"/>
      <c r="V2171" s="142">
        <f t="shared" si="335"/>
        <v>0</v>
      </c>
      <c r="W2171" s="142">
        <f t="shared" si="336"/>
        <v>0</v>
      </c>
      <c r="X2171" s="108">
        <f t="shared" si="337"/>
        <v>0</v>
      </c>
      <c r="Y2171" s="108">
        <f t="shared" si="338"/>
        <v>0</v>
      </c>
      <c r="Z2171" s="108">
        <f t="shared" si="339"/>
        <v>0</v>
      </c>
      <c r="AA2171" s="151"/>
      <c r="AB2171" s="47"/>
      <c r="AS2171" s="2"/>
      <c r="AT2171" s="2"/>
      <c r="AU2171" s="2"/>
      <c r="AV2171" s="2"/>
      <c r="AW2171" s="2"/>
      <c r="AX2171" s="2"/>
      <c r="AY2171" s="2"/>
      <c r="AZ2171" s="2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</row>
    <row r="2172" s="4" customFormat="1" ht="19" customHeight="1" spans="1:67">
      <c r="A2172" s="94">
        <f t="shared" si="330"/>
        <v>2171</v>
      </c>
      <c r="B2172" s="95"/>
      <c r="C2172" s="69"/>
      <c r="D2172" s="16"/>
      <c r="E2172" s="69"/>
      <c r="F2172" s="128"/>
      <c r="G2172" s="124" t="e">
        <f>VLOOKUP(F2172,[2]零件成本10.26!$B$2:$C$7802,2,0)</f>
        <v>#N/A</v>
      </c>
      <c r="H2172" s="16"/>
      <c r="I2172" s="128" t="str">
        <f t="shared" si="331"/>
        <v/>
      </c>
      <c r="J2172" s="16"/>
      <c r="K2172" s="128"/>
      <c r="L2172" s="16"/>
      <c r="M2172" s="69"/>
      <c r="N2172" s="69"/>
      <c r="O2172" s="69"/>
      <c r="P2172" s="100">
        <f t="shared" si="332"/>
        <v>0</v>
      </c>
      <c r="Q2172" s="146"/>
      <c r="R2172" s="140" t="str">
        <f t="shared" si="333"/>
        <v>0</v>
      </c>
      <c r="S2172" s="140" t="str">
        <f t="shared" si="334"/>
        <v>0</v>
      </c>
      <c r="T2172" s="144"/>
      <c r="U2172" s="106"/>
      <c r="V2172" s="142">
        <f t="shared" si="335"/>
        <v>0</v>
      </c>
      <c r="W2172" s="142">
        <f t="shared" si="336"/>
        <v>0</v>
      </c>
      <c r="X2172" s="108">
        <f t="shared" si="337"/>
        <v>0</v>
      </c>
      <c r="Y2172" s="108">
        <f t="shared" si="338"/>
        <v>0</v>
      </c>
      <c r="Z2172" s="108">
        <f t="shared" si="339"/>
        <v>0</v>
      </c>
      <c r="AA2172" s="151"/>
      <c r="AB2172" s="47"/>
      <c r="AS2172" s="2"/>
      <c r="AT2172" s="2"/>
      <c r="AU2172" s="2"/>
      <c r="AV2172" s="2"/>
      <c r="AW2172" s="2"/>
      <c r="AX2172" s="2"/>
      <c r="AY2172" s="2"/>
      <c r="AZ2172" s="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</row>
    <row r="2173" s="4" customFormat="1" ht="19" customHeight="1" spans="1:67">
      <c r="A2173" s="94">
        <f t="shared" si="330"/>
        <v>2172</v>
      </c>
      <c r="B2173" s="95"/>
      <c r="C2173" s="69"/>
      <c r="D2173" s="16"/>
      <c r="E2173" s="69"/>
      <c r="F2173" s="128"/>
      <c r="G2173" s="124" t="e">
        <f>VLOOKUP(F2173,[2]零件成本10.26!$B$2:$C$7802,2,0)</f>
        <v>#N/A</v>
      </c>
      <c r="H2173" s="16"/>
      <c r="I2173" s="128" t="str">
        <f t="shared" si="331"/>
        <v/>
      </c>
      <c r="J2173" s="16"/>
      <c r="K2173" s="128"/>
      <c r="L2173" s="16"/>
      <c r="M2173" s="69"/>
      <c r="N2173" s="69"/>
      <c r="O2173" s="69"/>
      <c r="P2173" s="100">
        <f t="shared" si="332"/>
        <v>0</v>
      </c>
      <c r="Q2173" s="146"/>
      <c r="R2173" s="140" t="str">
        <f t="shared" si="333"/>
        <v>0</v>
      </c>
      <c r="S2173" s="140" t="str">
        <f t="shared" si="334"/>
        <v>0</v>
      </c>
      <c r="T2173" s="144"/>
      <c r="U2173" s="106"/>
      <c r="V2173" s="142">
        <f t="shared" si="335"/>
        <v>0</v>
      </c>
      <c r="W2173" s="142">
        <f t="shared" si="336"/>
        <v>0</v>
      </c>
      <c r="X2173" s="108">
        <f t="shared" si="337"/>
        <v>0</v>
      </c>
      <c r="Y2173" s="108">
        <f t="shared" si="338"/>
        <v>0</v>
      </c>
      <c r="Z2173" s="108">
        <f t="shared" si="339"/>
        <v>0</v>
      </c>
      <c r="AA2173" s="151"/>
      <c r="AB2173" s="47"/>
      <c r="AS2173" s="2"/>
      <c r="AT2173" s="2"/>
      <c r="AU2173" s="2"/>
      <c r="AV2173" s="2"/>
      <c r="AW2173" s="2"/>
      <c r="AX2173" s="2"/>
      <c r="AY2173" s="2"/>
      <c r="AZ2173" s="2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</row>
    <row r="2174" s="4" customFormat="1" ht="19" customHeight="1" spans="1:67">
      <c r="A2174" s="94">
        <f t="shared" si="330"/>
        <v>2173</v>
      </c>
      <c r="B2174" s="95"/>
      <c r="C2174" s="69"/>
      <c r="D2174" s="16"/>
      <c r="E2174" s="69"/>
      <c r="F2174" s="128"/>
      <c r="G2174" s="124" t="e">
        <f>VLOOKUP(F2174,[2]零件成本10.26!$B$2:$C$7802,2,0)</f>
        <v>#N/A</v>
      </c>
      <c r="H2174" s="16"/>
      <c r="I2174" s="128" t="str">
        <f t="shared" si="331"/>
        <v/>
      </c>
      <c r="J2174" s="16"/>
      <c r="K2174" s="128"/>
      <c r="L2174" s="16"/>
      <c r="M2174" s="69"/>
      <c r="N2174" s="69"/>
      <c r="O2174" s="69"/>
      <c r="P2174" s="100">
        <f t="shared" si="332"/>
        <v>0</v>
      </c>
      <c r="Q2174" s="146"/>
      <c r="R2174" s="140" t="str">
        <f t="shared" si="333"/>
        <v>0</v>
      </c>
      <c r="S2174" s="140" t="str">
        <f t="shared" si="334"/>
        <v>0</v>
      </c>
      <c r="T2174" s="144"/>
      <c r="U2174" s="106"/>
      <c r="V2174" s="142">
        <f t="shared" si="335"/>
        <v>0</v>
      </c>
      <c r="W2174" s="142">
        <f t="shared" si="336"/>
        <v>0</v>
      </c>
      <c r="X2174" s="108">
        <f t="shared" si="337"/>
        <v>0</v>
      </c>
      <c r="Y2174" s="108">
        <f t="shared" si="338"/>
        <v>0</v>
      </c>
      <c r="Z2174" s="108">
        <f t="shared" si="339"/>
        <v>0</v>
      </c>
      <c r="AA2174" s="151"/>
      <c r="AB2174" s="47"/>
      <c r="AS2174" s="2"/>
      <c r="AT2174" s="2"/>
      <c r="AU2174" s="2"/>
      <c r="AV2174" s="2"/>
      <c r="AW2174" s="2"/>
      <c r="AX2174" s="2"/>
      <c r="AY2174" s="2"/>
      <c r="AZ2174" s="2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</row>
    <row r="2175" s="4" customFormat="1" ht="19" customHeight="1" spans="1:67">
      <c r="A2175" s="94">
        <f t="shared" si="330"/>
        <v>2174</v>
      </c>
      <c r="B2175" s="95"/>
      <c r="C2175" s="69"/>
      <c r="D2175" s="16"/>
      <c r="E2175" s="69"/>
      <c r="F2175" s="128"/>
      <c r="G2175" s="124" t="e">
        <f>VLOOKUP(F2175,[2]零件成本10.26!$B$2:$C$7802,2,0)</f>
        <v>#N/A</v>
      </c>
      <c r="H2175" s="16"/>
      <c r="I2175" s="128" t="str">
        <f t="shared" si="331"/>
        <v/>
      </c>
      <c r="J2175" s="16"/>
      <c r="K2175" s="128"/>
      <c r="L2175" s="16"/>
      <c r="M2175" s="69"/>
      <c r="N2175" s="69"/>
      <c r="O2175" s="69"/>
      <c r="P2175" s="100">
        <f t="shared" si="332"/>
        <v>0</v>
      </c>
      <c r="Q2175" s="146"/>
      <c r="R2175" s="140" t="str">
        <f t="shared" si="333"/>
        <v>0</v>
      </c>
      <c r="S2175" s="140" t="str">
        <f t="shared" si="334"/>
        <v>0</v>
      </c>
      <c r="T2175" s="144"/>
      <c r="U2175" s="106"/>
      <c r="V2175" s="142">
        <f t="shared" si="335"/>
        <v>0</v>
      </c>
      <c r="W2175" s="142">
        <f t="shared" si="336"/>
        <v>0</v>
      </c>
      <c r="X2175" s="108">
        <f t="shared" si="337"/>
        <v>0</v>
      </c>
      <c r="Y2175" s="108">
        <f t="shared" si="338"/>
        <v>0</v>
      </c>
      <c r="Z2175" s="108">
        <f t="shared" si="339"/>
        <v>0</v>
      </c>
      <c r="AA2175" s="151"/>
      <c r="AB2175" s="47"/>
      <c r="AS2175" s="2"/>
      <c r="AT2175" s="2"/>
      <c r="AU2175" s="2"/>
      <c r="AV2175" s="2"/>
      <c r="AW2175" s="2"/>
      <c r="AX2175" s="2"/>
      <c r="AY2175" s="2"/>
      <c r="AZ2175" s="2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</row>
    <row r="2176" s="4" customFormat="1" ht="19" customHeight="1" spans="1:67">
      <c r="A2176" s="94">
        <f t="shared" si="330"/>
        <v>2175</v>
      </c>
      <c r="B2176" s="95"/>
      <c r="C2176" s="69"/>
      <c r="D2176" s="16"/>
      <c r="E2176" s="69"/>
      <c r="F2176" s="128"/>
      <c r="G2176" s="124" t="e">
        <f>VLOOKUP(F2176,[2]零件成本10.26!$B$2:$C$7802,2,0)</f>
        <v>#N/A</v>
      </c>
      <c r="H2176" s="16"/>
      <c r="I2176" s="128" t="str">
        <f t="shared" si="331"/>
        <v/>
      </c>
      <c r="J2176" s="16"/>
      <c r="K2176" s="128"/>
      <c r="L2176" s="16"/>
      <c r="M2176" s="69"/>
      <c r="N2176" s="69"/>
      <c r="O2176" s="69"/>
      <c r="P2176" s="100">
        <f t="shared" si="332"/>
        <v>0</v>
      </c>
      <c r="Q2176" s="146"/>
      <c r="R2176" s="140" t="str">
        <f t="shared" si="333"/>
        <v>0</v>
      </c>
      <c r="S2176" s="140" t="str">
        <f t="shared" si="334"/>
        <v>0</v>
      </c>
      <c r="T2176" s="144"/>
      <c r="U2176" s="106"/>
      <c r="V2176" s="142">
        <f t="shared" si="335"/>
        <v>0</v>
      </c>
      <c r="W2176" s="142">
        <f t="shared" si="336"/>
        <v>0</v>
      </c>
      <c r="X2176" s="108">
        <f t="shared" si="337"/>
        <v>0</v>
      </c>
      <c r="Y2176" s="108">
        <f t="shared" si="338"/>
        <v>0</v>
      </c>
      <c r="Z2176" s="108">
        <f t="shared" si="339"/>
        <v>0</v>
      </c>
      <c r="AA2176" s="151"/>
      <c r="AB2176" s="47"/>
      <c r="AS2176" s="2"/>
      <c r="AT2176" s="2"/>
      <c r="AU2176" s="2"/>
      <c r="AV2176" s="2"/>
      <c r="AW2176" s="2"/>
      <c r="AX2176" s="2"/>
      <c r="AY2176" s="2"/>
      <c r="AZ2176" s="2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</row>
    <row r="2177" s="4" customFormat="1" ht="19" customHeight="1" spans="1:67">
      <c r="A2177" s="94">
        <f t="shared" si="330"/>
        <v>2176</v>
      </c>
      <c r="B2177" s="95"/>
      <c r="C2177" s="69"/>
      <c r="D2177" s="16"/>
      <c r="E2177" s="69"/>
      <c r="F2177" s="128"/>
      <c r="G2177" s="124" t="e">
        <f>VLOOKUP(F2177,[2]零件成本10.26!$B$2:$C$7802,2,0)</f>
        <v>#N/A</v>
      </c>
      <c r="H2177" s="16"/>
      <c r="I2177" s="128" t="str">
        <f t="shared" si="331"/>
        <v/>
      </c>
      <c r="J2177" s="16"/>
      <c r="K2177" s="128"/>
      <c r="L2177" s="16"/>
      <c r="M2177" s="69"/>
      <c r="N2177" s="69"/>
      <c r="O2177" s="69"/>
      <c r="P2177" s="100">
        <f t="shared" si="332"/>
        <v>0</v>
      </c>
      <c r="Q2177" s="146"/>
      <c r="R2177" s="140" t="str">
        <f t="shared" si="333"/>
        <v>0</v>
      </c>
      <c r="S2177" s="140" t="str">
        <f t="shared" si="334"/>
        <v>0</v>
      </c>
      <c r="T2177" s="144"/>
      <c r="U2177" s="106"/>
      <c r="V2177" s="142">
        <f t="shared" si="335"/>
        <v>0</v>
      </c>
      <c r="W2177" s="142">
        <f t="shared" si="336"/>
        <v>0</v>
      </c>
      <c r="X2177" s="108">
        <f t="shared" si="337"/>
        <v>0</v>
      </c>
      <c r="Y2177" s="108">
        <f t="shared" si="338"/>
        <v>0</v>
      </c>
      <c r="Z2177" s="108">
        <f t="shared" si="339"/>
        <v>0</v>
      </c>
      <c r="AA2177" s="151"/>
      <c r="AB2177" s="47"/>
      <c r="AS2177" s="2"/>
      <c r="AT2177" s="2"/>
      <c r="AU2177" s="2"/>
      <c r="AV2177" s="2"/>
      <c r="AW2177" s="2"/>
      <c r="AX2177" s="2"/>
      <c r="AY2177" s="2"/>
      <c r="AZ2177" s="2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</row>
    <row r="2178" s="4" customFormat="1" ht="19" customHeight="1" spans="1:67">
      <c r="A2178" s="94">
        <f t="shared" ref="A2178:A2241" si="340">ROW()-1</f>
        <v>2177</v>
      </c>
      <c r="B2178" s="95"/>
      <c r="C2178" s="69"/>
      <c r="D2178" s="16"/>
      <c r="E2178" s="69"/>
      <c r="F2178" s="128"/>
      <c r="G2178" s="124" t="e">
        <f>VLOOKUP(F2178,[2]零件成本10.26!$B$2:$C$7802,2,0)</f>
        <v>#N/A</v>
      </c>
      <c r="H2178" s="16"/>
      <c r="I2178" s="128" t="str">
        <f t="shared" ref="I2178:I2241" si="341">C2178&amp;F2178</f>
        <v/>
      </c>
      <c r="J2178" s="16"/>
      <c r="K2178" s="128"/>
      <c r="L2178" s="16"/>
      <c r="M2178" s="69"/>
      <c r="N2178" s="69"/>
      <c r="O2178" s="69"/>
      <c r="P2178" s="100">
        <f t="shared" ref="P2178:P2241" si="342">K2178</f>
        <v>0</v>
      </c>
      <c r="Q2178" s="146"/>
      <c r="R2178" s="140" t="str">
        <f t="shared" ref="R2178:R2241" si="343">IF(P2178&gt;Q2178,P2178-Q2178,"0")</f>
        <v>0</v>
      </c>
      <c r="S2178" s="140" t="str">
        <f t="shared" ref="S2178:S2241" si="344">IF(P2178&lt;Q2178,P2178-Q2178,"0")</f>
        <v>0</v>
      </c>
      <c r="T2178" s="144"/>
      <c r="U2178" s="106"/>
      <c r="V2178" s="142">
        <f t="shared" ref="V2178:V2241" si="345">IFERROR(P2178*U2178,"")</f>
        <v>0</v>
      </c>
      <c r="W2178" s="142">
        <f t="shared" ref="W2178:W2241" si="346">IFERROR(Q2178*U2178,"")</f>
        <v>0</v>
      </c>
      <c r="X2178" s="108">
        <f t="shared" ref="X2178:X2241" si="347">IFERROR(R2178*U2178,"")</f>
        <v>0</v>
      </c>
      <c r="Y2178" s="108">
        <f t="shared" ref="Y2178:Y2241" si="348">IFERROR(S2178*U2178,"")</f>
        <v>0</v>
      </c>
      <c r="Z2178" s="108">
        <f t="shared" ref="Z2178:Z2241" si="349">V2178-W2178</f>
        <v>0</v>
      </c>
      <c r="AA2178" s="151"/>
      <c r="AB2178" s="47"/>
      <c r="AS2178" s="2"/>
      <c r="AT2178" s="2"/>
      <c r="AU2178" s="2"/>
      <c r="AV2178" s="2"/>
      <c r="AW2178" s="2"/>
      <c r="AX2178" s="2"/>
      <c r="AY2178" s="2"/>
      <c r="AZ2178" s="2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</row>
    <row r="2179" s="4" customFormat="1" ht="19" customHeight="1" spans="1:67">
      <c r="A2179" s="94">
        <f t="shared" si="340"/>
        <v>2178</v>
      </c>
      <c r="B2179" s="95"/>
      <c r="C2179" s="69"/>
      <c r="D2179" s="16"/>
      <c r="E2179" s="69"/>
      <c r="F2179" s="128"/>
      <c r="G2179" s="124" t="e">
        <f>VLOOKUP(F2179,[2]零件成本10.26!$B$2:$C$7802,2,0)</f>
        <v>#N/A</v>
      </c>
      <c r="H2179" s="16"/>
      <c r="I2179" s="128" t="str">
        <f t="shared" si="341"/>
        <v/>
      </c>
      <c r="J2179" s="16"/>
      <c r="K2179" s="128"/>
      <c r="L2179" s="16"/>
      <c r="M2179" s="69"/>
      <c r="N2179" s="69"/>
      <c r="O2179" s="69"/>
      <c r="P2179" s="100">
        <f t="shared" si="342"/>
        <v>0</v>
      </c>
      <c r="Q2179" s="146"/>
      <c r="R2179" s="140" t="str">
        <f t="shared" si="343"/>
        <v>0</v>
      </c>
      <c r="S2179" s="140" t="str">
        <f t="shared" si="344"/>
        <v>0</v>
      </c>
      <c r="T2179" s="144"/>
      <c r="U2179" s="106"/>
      <c r="V2179" s="142">
        <f t="shared" si="345"/>
        <v>0</v>
      </c>
      <c r="W2179" s="142">
        <f t="shared" si="346"/>
        <v>0</v>
      </c>
      <c r="X2179" s="108">
        <f t="shared" si="347"/>
        <v>0</v>
      </c>
      <c r="Y2179" s="108">
        <f t="shared" si="348"/>
        <v>0</v>
      </c>
      <c r="Z2179" s="108">
        <f t="shared" si="349"/>
        <v>0</v>
      </c>
      <c r="AA2179" s="151"/>
      <c r="AB2179" s="47"/>
      <c r="AS2179" s="2"/>
      <c r="AT2179" s="2"/>
      <c r="AU2179" s="2"/>
      <c r="AV2179" s="2"/>
      <c r="AW2179" s="2"/>
      <c r="AX2179" s="2"/>
      <c r="AY2179" s="2"/>
      <c r="AZ2179" s="2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</row>
    <row r="2180" s="4" customFormat="1" ht="19" customHeight="1" spans="1:67">
      <c r="A2180" s="94">
        <f t="shared" si="340"/>
        <v>2179</v>
      </c>
      <c r="B2180" s="95"/>
      <c r="C2180" s="69"/>
      <c r="D2180" s="16"/>
      <c r="E2180" s="69"/>
      <c r="F2180" s="128"/>
      <c r="G2180" s="124" t="e">
        <f>VLOOKUP(F2180,[2]零件成本10.26!$B$2:$C$7802,2,0)</f>
        <v>#N/A</v>
      </c>
      <c r="H2180" s="16"/>
      <c r="I2180" s="128" t="str">
        <f t="shared" si="341"/>
        <v/>
      </c>
      <c r="J2180" s="16"/>
      <c r="K2180" s="128"/>
      <c r="L2180" s="16"/>
      <c r="M2180" s="69"/>
      <c r="N2180" s="69"/>
      <c r="O2180" s="69"/>
      <c r="P2180" s="100">
        <f t="shared" si="342"/>
        <v>0</v>
      </c>
      <c r="Q2180" s="146"/>
      <c r="R2180" s="140" t="str">
        <f t="shared" si="343"/>
        <v>0</v>
      </c>
      <c r="S2180" s="140" t="str">
        <f t="shared" si="344"/>
        <v>0</v>
      </c>
      <c r="T2180" s="144"/>
      <c r="U2180" s="106"/>
      <c r="V2180" s="142">
        <f t="shared" si="345"/>
        <v>0</v>
      </c>
      <c r="W2180" s="142">
        <f t="shared" si="346"/>
        <v>0</v>
      </c>
      <c r="X2180" s="108">
        <f t="shared" si="347"/>
        <v>0</v>
      </c>
      <c r="Y2180" s="108">
        <f t="shared" si="348"/>
        <v>0</v>
      </c>
      <c r="Z2180" s="108">
        <f t="shared" si="349"/>
        <v>0</v>
      </c>
      <c r="AA2180" s="151"/>
      <c r="AB2180" s="47"/>
      <c r="AS2180" s="2"/>
      <c r="AT2180" s="2"/>
      <c r="AU2180" s="2"/>
      <c r="AV2180" s="2"/>
      <c r="AW2180" s="2"/>
      <c r="AX2180" s="2"/>
      <c r="AY2180" s="2"/>
      <c r="AZ2180" s="2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</row>
    <row r="2181" s="4" customFormat="1" ht="19" customHeight="1" spans="1:67">
      <c r="A2181" s="94">
        <f t="shared" si="340"/>
        <v>2180</v>
      </c>
      <c r="B2181" s="95"/>
      <c r="C2181" s="69"/>
      <c r="D2181" s="16"/>
      <c r="E2181" s="69"/>
      <c r="F2181" s="128"/>
      <c r="G2181" s="124" t="e">
        <f>VLOOKUP(F2181,[2]零件成本10.26!$B$2:$C$7802,2,0)</f>
        <v>#N/A</v>
      </c>
      <c r="H2181" s="16"/>
      <c r="I2181" s="128" t="str">
        <f t="shared" si="341"/>
        <v/>
      </c>
      <c r="J2181" s="16"/>
      <c r="K2181" s="128"/>
      <c r="L2181" s="16"/>
      <c r="M2181" s="69"/>
      <c r="N2181" s="69"/>
      <c r="O2181" s="69"/>
      <c r="P2181" s="100">
        <f t="shared" si="342"/>
        <v>0</v>
      </c>
      <c r="Q2181" s="146"/>
      <c r="R2181" s="140" t="str">
        <f t="shared" si="343"/>
        <v>0</v>
      </c>
      <c r="S2181" s="140" t="str">
        <f t="shared" si="344"/>
        <v>0</v>
      </c>
      <c r="T2181" s="144"/>
      <c r="U2181" s="106"/>
      <c r="V2181" s="142">
        <f t="shared" si="345"/>
        <v>0</v>
      </c>
      <c r="W2181" s="142">
        <f t="shared" si="346"/>
        <v>0</v>
      </c>
      <c r="X2181" s="108">
        <f t="shared" si="347"/>
        <v>0</v>
      </c>
      <c r="Y2181" s="108">
        <f t="shared" si="348"/>
        <v>0</v>
      </c>
      <c r="Z2181" s="108">
        <f t="shared" si="349"/>
        <v>0</v>
      </c>
      <c r="AA2181" s="151"/>
      <c r="AB2181" s="47"/>
      <c r="AS2181" s="2"/>
      <c r="AT2181" s="2"/>
      <c r="AU2181" s="2"/>
      <c r="AV2181" s="2"/>
      <c r="AW2181" s="2"/>
      <c r="AX2181" s="2"/>
      <c r="AY2181" s="2"/>
      <c r="AZ2181" s="2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</row>
    <row r="2182" s="4" customFormat="1" ht="19" customHeight="1" spans="1:67">
      <c r="A2182" s="94">
        <f t="shared" si="340"/>
        <v>2181</v>
      </c>
      <c r="B2182" s="95"/>
      <c r="C2182" s="69"/>
      <c r="D2182" s="16"/>
      <c r="E2182" s="69"/>
      <c r="F2182" s="128"/>
      <c r="G2182" s="124" t="e">
        <f>VLOOKUP(F2182,[2]零件成本10.26!$B$2:$C$7802,2,0)</f>
        <v>#N/A</v>
      </c>
      <c r="H2182" s="16"/>
      <c r="I2182" s="128" t="str">
        <f t="shared" si="341"/>
        <v/>
      </c>
      <c r="J2182" s="16"/>
      <c r="K2182" s="128"/>
      <c r="L2182" s="16"/>
      <c r="M2182" s="69"/>
      <c r="N2182" s="69"/>
      <c r="O2182" s="69"/>
      <c r="P2182" s="100">
        <f t="shared" si="342"/>
        <v>0</v>
      </c>
      <c r="Q2182" s="146"/>
      <c r="R2182" s="140" t="str">
        <f t="shared" si="343"/>
        <v>0</v>
      </c>
      <c r="S2182" s="140" t="str">
        <f t="shared" si="344"/>
        <v>0</v>
      </c>
      <c r="T2182" s="144"/>
      <c r="U2182" s="106"/>
      <c r="V2182" s="142">
        <f t="shared" si="345"/>
        <v>0</v>
      </c>
      <c r="W2182" s="142">
        <f t="shared" si="346"/>
        <v>0</v>
      </c>
      <c r="X2182" s="108">
        <f t="shared" si="347"/>
        <v>0</v>
      </c>
      <c r="Y2182" s="108">
        <f t="shared" si="348"/>
        <v>0</v>
      </c>
      <c r="Z2182" s="108">
        <f t="shared" si="349"/>
        <v>0</v>
      </c>
      <c r="AA2182" s="151"/>
      <c r="AB2182" s="47"/>
      <c r="AS2182" s="2"/>
      <c r="AT2182" s="2"/>
      <c r="AU2182" s="2"/>
      <c r="AV2182" s="2"/>
      <c r="AW2182" s="2"/>
      <c r="AX2182" s="2"/>
      <c r="AY2182" s="2"/>
      <c r="AZ2182" s="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</row>
    <row r="2183" s="4" customFormat="1" ht="19" customHeight="1" spans="1:67">
      <c r="A2183" s="94">
        <f t="shared" si="340"/>
        <v>2182</v>
      </c>
      <c r="B2183" s="95"/>
      <c r="C2183" s="69"/>
      <c r="D2183" s="16"/>
      <c r="E2183" s="69"/>
      <c r="F2183" s="128"/>
      <c r="G2183" s="124" t="e">
        <f>VLOOKUP(F2183,[2]零件成本10.26!$B$2:$C$7802,2,0)</f>
        <v>#N/A</v>
      </c>
      <c r="H2183" s="16"/>
      <c r="I2183" s="128" t="str">
        <f t="shared" si="341"/>
        <v/>
      </c>
      <c r="J2183" s="16"/>
      <c r="K2183" s="128"/>
      <c r="L2183" s="16"/>
      <c r="M2183" s="69"/>
      <c r="N2183" s="69"/>
      <c r="O2183" s="69"/>
      <c r="P2183" s="100">
        <f t="shared" si="342"/>
        <v>0</v>
      </c>
      <c r="Q2183" s="146"/>
      <c r="R2183" s="140" t="str">
        <f t="shared" si="343"/>
        <v>0</v>
      </c>
      <c r="S2183" s="140" t="str">
        <f t="shared" si="344"/>
        <v>0</v>
      </c>
      <c r="T2183" s="144"/>
      <c r="U2183" s="106"/>
      <c r="V2183" s="142">
        <f t="shared" si="345"/>
        <v>0</v>
      </c>
      <c r="W2183" s="142">
        <f t="shared" si="346"/>
        <v>0</v>
      </c>
      <c r="X2183" s="108">
        <f t="shared" si="347"/>
        <v>0</v>
      </c>
      <c r="Y2183" s="108">
        <f t="shared" si="348"/>
        <v>0</v>
      </c>
      <c r="Z2183" s="108">
        <f t="shared" si="349"/>
        <v>0</v>
      </c>
      <c r="AA2183" s="151"/>
      <c r="AB2183" s="47"/>
      <c r="AS2183" s="2"/>
      <c r="AT2183" s="2"/>
      <c r="AU2183" s="2"/>
      <c r="AV2183" s="2"/>
      <c r="AW2183" s="2"/>
      <c r="AX2183" s="2"/>
      <c r="AY2183" s="2"/>
      <c r="AZ2183" s="2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</row>
    <row r="2184" s="4" customFormat="1" ht="19" customHeight="1" spans="1:67">
      <c r="A2184" s="94">
        <f t="shared" si="340"/>
        <v>2183</v>
      </c>
      <c r="B2184" s="95"/>
      <c r="C2184" s="69"/>
      <c r="D2184" s="16"/>
      <c r="E2184" s="69"/>
      <c r="F2184" s="128"/>
      <c r="G2184" s="124" t="e">
        <f>VLOOKUP(F2184,[2]零件成本10.26!$B$2:$C$7802,2,0)</f>
        <v>#N/A</v>
      </c>
      <c r="H2184" s="16"/>
      <c r="I2184" s="128" t="str">
        <f t="shared" si="341"/>
        <v/>
      </c>
      <c r="J2184" s="16"/>
      <c r="K2184" s="128"/>
      <c r="L2184" s="16"/>
      <c r="M2184" s="69"/>
      <c r="N2184" s="69"/>
      <c r="O2184" s="69"/>
      <c r="P2184" s="100">
        <f t="shared" si="342"/>
        <v>0</v>
      </c>
      <c r="Q2184" s="146"/>
      <c r="R2184" s="140" t="str">
        <f t="shared" si="343"/>
        <v>0</v>
      </c>
      <c r="S2184" s="140" t="str">
        <f t="shared" si="344"/>
        <v>0</v>
      </c>
      <c r="T2184" s="144"/>
      <c r="U2184" s="106"/>
      <c r="V2184" s="142">
        <f t="shared" si="345"/>
        <v>0</v>
      </c>
      <c r="W2184" s="142">
        <f t="shared" si="346"/>
        <v>0</v>
      </c>
      <c r="X2184" s="108">
        <f t="shared" si="347"/>
        <v>0</v>
      </c>
      <c r="Y2184" s="108">
        <f t="shared" si="348"/>
        <v>0</v>
      </c>
      <c r="Z2184" s="108">
        <f t="shared" si="349"/>
        <v>0</v>
      </c>
      <c r="AA2184" s="151"/>
      <c r="AB2184" s="47"/>
      <c r="AS2184" s="2"/>
      <c r="AT2184" s="2"/>
      <c r="AU2184" s="2"/>
      <c r="AV2184" s="2"/>
      <c r="AW2184" s="2"/>
      <c r="AX2184" s="2"/>
      <c r="AY2184" s="2"/>
      <c r="AZ2184" s="2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</row>
    <row r="2185" s="4" customFormat="1" ht="19" customHeight="1" spans="1:67">
      <c r="A2185" s="94">
        <f t="shared" si="340"/>
        <v>2184</v>
      </c>
      <c r="B2185" s="95"/>
      <c r="C2185" s="69"/>
      <c r="D2185" s="16"/>
      <c r="E2185" s="69"/>
      <c r="F2185" s="128"/>
      <c r="G2185" s="124" t="e">
        <f>VLOOKUP(F2185,[2]零件成本10.26!$B$2:$C$7802,2,0)</f>
        <v>#N/A</v>
      </c>
      <c r="H2185" s="16"/>
      <c r="I2185" s="128" t="str">
        <f t="shared" si="341"/>
        <v/>
      </c>
      <c r="J2185" s="16"/>
      <c r="K2185" s="128"/>
      <c r="L2185" s="16"/>
      <c r="M2185" s="69"/>
      <c r="N2185" s="69"/>
      <c r="O2185" s="69"/>
      <c r="P2185" s="100">
        <f t="shared" si="342"/>
        <v>0</v>
      </c>
      <c r="Q2185" s="146"/>
      <c r="R2185" s="140" t="str">
        <f t="shared" si="343"/>
        <v>0</v>
      </c>
      <c r="S2185" s="140" t="str">
        <f t="shared" si="344"/>
        <v>0</v>
      </c>
      <c r="T2185" s="144"/>
      <c r="U2185" s="106"/>
      <c r="V2185" s="142">
        <f t="shared" si="345"/>
        <v>0</v>
      </c>
      <c r="W2185" s="142">
        <f t="shared" si="346"/>
        <v>0</v>
      </c>
      <c r="X2185" s="108">
        <f t="shared" si="347"/>
        <v>0</v>
      </c>
      <c r="Y2185" s="108">
        <f t="shared" si="348"/>
        <v>0</v>
      </c>
      <c r="Z2185" s="108">
        <f t="shared" si="349"/>
        <v>0</v>
      </c>
      <c r="AA2185" s="151"/>
      <c r="AB2185" s="47"/>
      <c r="AS2185" s="2"/>
      <c r="AT2185" s="2"/>
      <c r="AU2185" s="2"/>
      <c r="AV2185" s="2"/>
      <c r="AW2185" s="2"/>
      <c r="AX2185" s="2"/>
      <c r="AY2185" s="2"/>
      <c r="AZ2185" s="2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</row>
    <row r="2186" s="4" customFormat="1" ht="19" customHeight="1" spans="1:67">
      <c r="A2186" s="94">
        <f t="shared" si="340"/>
        <v>2185</v>
      </c>
      <c r="B2186" s="95"/>
      <c r="C2186" s="69"/>
      <c r="D2186" s="16"/>
      <c r="E2186" s="69"/>
      <c r="F2186" s="128"/>
      <c r="G2186" s="124" t="e">
        <f>VLOOKUP(F2186,[2]零件成本10.26!$B$2:$C$7802,2,0)</f>
        <v>#N/A</v>
      </c>
      <c r="H2186" s="16"/>
      <c r="I2186" s="128" t="str">
        <f t="shared" si="341"/>
        <v/>
      </c>
      <c r="J2186" s="16"/>
      <c r="K2186" s="128"/>
      <c r="L2186" s="16"/>
      <c r="M2186" s="69"/>
      <c r="N2186" s="69"/>
      <c r="O2186" s="69"/>
      <c r="P2186" s="100">
        <f t="shared" si="342"/>
        <v>0</v>
      </c>
      <c r="Q2186" s="146"/>
      <c r="R2186" s="140" t="str">
        <f t="shared" si="343"/>
        <v>0</v>
      </c>
      <c r="S2186" s="140" t="str">
        <f t="shared" si="344"/>
        <v>0</v>
      </c>
      <c r="T2186" s="144"/>
      <c r="U2186" s="106"/>
      <c r="V2186" s="142">
        <f t="shared" si="345"/>
        <v>0</v>
      </c>
      <c r="W2186" s="142">
        <f t="shared" si="346"/>
        <v>0</v>
      </c>
      <c r="X2186" s="108">
        <f t="shared" si="347"/>
        <v>0</v>
      </c>
      <c r="Y2186" s="108">
        <f t="shared" si="348"/>
        <v>0</v>
      </c>
      <c r="Z2186" s="108">
        <f t="shared" si="349"/>
        <v>0</v>
      </c>
      <c r="AA2186" s="151"/>
      <c r="AB2186" s="47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</row>
    <row r="2187" s="4" customFormat="1" ht="19" customHeight="1" spans="1:67">
      <c r="A2187" s="94">
        <f t="shared" si="340"/>
        <v>2186</v>
      </c>
      <c r="B2187" s="95"/>
      <c r="C2187" s="69"/>
      <c r="D2187" s="16"/>
      <c r="E2187" s="69"/>
      <c r="F2187" s="128"/>
      <c r="G2187" s="124" t="e">
        <f>VLOOKUP(F2187,[2]零件成本10.26!$B$2:$C$7802,2,0)</f>
        <v>#N/A</v>
      </c>
      <c r="H2187" s="16"/>
      <c r="I2187" s="128" t="str">
        <f t="shared" si="341"/>
        <v/>
      </c>
      <c r="J2187" s="16"/>
      <c r="K2187" s="128"/>
      <c r="L2187" s="16"/>
      <c r="M2187" s="69"/>
      <c r="N2187" s="69"/>
      <c r="O2187" s="69"/>
      <c r="P2187" s="100">
        <f t="shared" si="342"/>
        <v>0</v>
      </c>
      <c r="Q2187" s="146"/>
      <c r="R2187" s="140" t="str">
        <f t="shared" si="343"/>
        <v>0</v>
      </c>
      <c r="S2187" s="140" t="str">
        <f t="shared" si="344"/>
        <v>0</v>
      </c>
      <c r="T2187" s="144"/>
      <c r="U2187" s="106"/>
      <c r="V2187" s="142">
        <f t="shared" si="345"/>
        <v>0</v>
      </c>
      <c r="W2187" s="142">
        <f t="shared" si="346"/>
        <v>0</v>
      </c>
      <c r="X2187" s="108">
        <f t="shared" si="347"/>
        <v>0</v>
      </c>
      <c r="Y2187" s="108">
        <f t="shared" si="348"/>
        <v>0</v>
      </c>
      <c r="Z2187" s="108">
        <f t="shared" si="349"/>
        <v>0</v>
      </c>
      <c r="AA2187" s="151"/>
      <c r="AB2187" s="47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</row>
    <row r="2188" s="4" customFormat="1" ht="19" customHeight="1" spans="1:67">
      <c r="A2188" s="94">
        <f t="shared" si="340"/>
        <v>2187</v>
      </c>
      <c r="B2188" s="95"/>
      <c r="C2188" s="69"/>
      <c r="D2188" s="16"/>
      <c r="E2188" s="69"/>
      <c r="F2188" s="128"/>
      <c r="G2188" s="124" t="e">
        <f>VLOOKUP(F2188,[2]零件成本10.26!$B$2:$C$7802,2,0)</f>
        <v>#N/A</v>
      </c>
      <c r="H2188" s="16"/>
      <c r="I2188" s="128" t="str">
        <f t="shared" si="341"/>
        <v/>
      </c>
      <c r="J2188" s="16"/>
      <c r="K2188" s="128"/>
      <c r="L2188" s="16"/>
      <c r="M2188" s="69"/>
      <c r="N2188" s="69"/>
      <c r="O2188" s="69"/>
      <c r="P2188" s="100">
        <f t="shared" si="342"/>
        <v>0</v>
      </c>
      <c r="Q2188" s="146"/>
      <c r="R2188" s="140" t="str">
        <f t="shared" si="343"/>
        <v>0</v>
      </c>
      <c r="S2188" s="140" t="str">
        <f t="shared" si="344"/>
        <v>0</v>
      </c>
      <c r="T2188" s="144"/>
      <c r="U2188" s="106"/>
      <c r="V2188" s="142">
        <f t="shared" si="345"/>
        <v>0</v>
      </c>
      <c r="W2188" s="142">
        <f t="shared" si="346"/>
        <v>0</v>
      </c>
      <c r="X2188" s="108">
        <f t="shared" si="347"/>
        <v>0</v>
      </c>
      <c r="Y2188" s="108">
        <f t="shared" si="348"/>
        <v>0</v>
      </c>
      <c r="Z2188" s="108">
        <f t="shared" si="349"/>
        <v>0</v>
      </c>
      <c r="AA2188" s="151"/>
      <c r="AB2188" s="47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</row>
    <row r="2189" s="4" customFormat="1" ht="19" customHeight="1" spans="1:67">
      <c r="A2189" s="94">
        <f t="shared" si="340"/>
        <v>2188</v>
      </c>
      <c r="B2189" s="95"/>
      <c r="C2189" s="69"/>
      <c r="D2189" s="16"/>
      <c r="E2189" s="69"/>
      <c r="F2189" s="128"/>
      <c r="G2189" s="124" t="e">
        <f>VLOOKUP(F2189,[2]零件成本10.26!$B$2:$C$7802,2,0)</f>
        <v>#N/A</v>
      </c>
      <c r="H2189" s="16"/>
      <c r="I2189" s="128" t="str">
        <f t="shared" si="341"/>
        <v/>
      </c>
      <c r="J2189" s="16"/>
      <c r="K2189" s="128"/>
      <c r="L2189" s="16"/>
      <c r="M2189" s="69"/>
      <c r="N2189" s="69"/>
      <c r="O2189" s="69"/>
      <c r="P2189" s="100">
        <f t="shared" si="342"/>
        <v>0</v>
      </c>
      <c r="Q2189" s="146"/>
      <c r="R2189" s="140" t="str">
        <f t="shared" si="343"/>
        <v>0</v>
      </c>
      <c r="S2189" s="140" t="str">
        <f t="shared" si="344"/>
        <v>0</v>
      </c>
      <c r="T2189" s="144"/>
      <c r="U2189" s="106"/>
      <c r="V2189" s="142">
        <f t="shared" si="345"/>
        <v>0</v>
      </c>
      <c r="W2189" s="142">
        <f t="shared" si="346"/>
        <v>0</v>
      </c>
      <c r="X2189" s="108">
        <f t="shared" si="347"/>
        <v>0</v>
      </c>
      <c r="Y2189" s="108">
        <f t="shared" si="348"/>
        <v>0</v>
      </c>
      <c r="Z2189" s="108">
        <f t="shared" si="349"/>
        <v>0</v>
      </c>
      <c r="AA2189" s="151"/>
      <c r="AB2189" s="47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</row>
    <row r="2190" s="4" customFormat="1" ht="19" customHeight="1" spans="1:67">
      <c r="A2190" s="94">
        <f t="shared" si="340"/>
        <v>2189</v>
      </c>
      <c r="B2190" s="95"/>
      <c r="C2190" s="69"/>
      <c r="D2190" s="16"/>
      <c r="E2190" s="69"/>
      <c r="F2190" s="128"/>
      <c r="G2190" s="124" t="e">
        <f>VLOOKUP(F2190,[2]零件成本10.26!$B$2:$C$7802,2,0)</f>
        <v>#N/A</v>
      </c>
      <c r="H2190" s="16"/>
      <c r="I2190" s="128" t="str">
        <f t="shared" si="341"/>
        <v/>
      </c>
      <c r="J2190" s="16"/>
      <c r="K2190" s="128"/>
      <c r="L2190" s="16"/>
      <c r="M2190" s="69"/>
      <c r="N2190" s="69"/>
      <c r="O2190" s="69"/>
      <c r="P2190" s="100">
        <f t="shared" si="342"/>
        <v>0</v>
      </c>
      <c r="Q2190" s="146"/>
      <c r="R2190" s="140" t="str">
        <f t="shared" si="343"/>
        <v>0</v>
      </c>
      <c r="S2190" s="140" t="str">
        <f t="shared" si="344"/>
        <v>0</v>
      </c>
      <c r="T2190" s="144"/>
      <c r="U2190" s="106"/>
      <c r="V2190" s="142">
        <f t="shared" si="345"/>
        <v>0</v>
      </c>
      <c r="W2190" s="142">
        <f t="shared" si="346"/>
        <v>0</v>
      </c>
      <c r="X2190" s="108">
        <f t="shared" si="347"/>
        <v>0</v>
      </c>
      <c r="Y2190" s="108">
        <f t="shared" si="348"/>
        <v>0</v>
      </c>
      <c r="Z2190" s="108">
        <f t="shared" si="349"/>
        <v>0</v>
      </c>
      <c r="AA2190" s="151"/>
      <c r="AB2190" s="47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</row>
    <row r="2191" s="4" customFormat="1" ht="19" customHeight="1" spans="1:67">
      <c r="A2191" s="94">
        <f t="shared" si="340"/>
        <v>2190</v>
      </c>
      <c r="B2191" s="95"/>
      <c r="C2191" s="69"/>
      <c r="D2191" s="16"/>
      <c r="E2191" s="69"/>
      <c r="F2191" s="128"/>
      <c r="G2191" s="124" t="e">
        <f>VLOOKUP(F2191,[2]零件成本10.26!$B$2:$C$7802,2,0)</f>
        <v>#N/A</v>
      </c>
      <c r="H2191" s="16"/>
      <c r="I2191" s="128" t="str">
        <f t="shared" si="341"/>
        <v/>
      </c>
      <c r="J2191" s="16"/>
      <c r="K2191" s="128"/>
      <c r="L2191" s="16"/>
      <c r="M2191" s="69"/>
      <c r="N2191" s="69"/>
      <c r="O2191" s="69"/>
      <c r="P2191" s="100">
        <f t="shared" si="342"/>
        <v>0</v>
      </c>
      <c r="Q2191" s="146"/>
      <c r="R2191" s="140" t="str">
        <f t="shared" si="343"/>
        <v>0</v>
      </c>
      <c r="S2191" s="140" t="str">
        <f t="shared" si="344"/>
        <v>0</v>
      </c>
      <c r="T2191" s="144"/>
      <c r="U2191" s="106"/>
      <c r="V2191" s="142">
        <f t="shared" si="345"/>
        <v>0</v>
      </c>
      <c r="W2191" s="142">
        <f t="shared" si="346"/>
        <v>0</v>
      </c>
      <c r="X2191" s="108">
        <f t="shared" si="347"/>
        <v>0</v>
      </c>
      <c r="Y2191" s="108">
        <f t="shared" si="348"/>
        <v>0</v>
      </c>
      <c r="Z2191" s="108">
        <f t="shared" si="349"/>
        <v>0</v>
      </c>
      <c r="AA2191" s="151"/>
      <c r="AB2191" s="47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</row>
    <row r="2192" s="4" customFormat="1" ht="19" customHeight="1" spans="1:67">
      <c r="A2192" s="94">
        <f t="shared" si="340"/>
        <v>2191</v>
      </c>
      <c r="B2192" s="95"/>
      <c r="C2192" s="69"/>
      <c r="D2192" s="16"/>
      <c r="E2192" s="69"/>
      <c r="F2192" s="128"/>
      <c r="G2192" s="124" t="e">
        <f>VLOOKUP(F2192,[2]零件成本10.26!$B$2:$C$7802,2,0)</f>
        <v>#N/A</v>
      </c>
      <c r="H2192" s="16"/>
      <c r="I2192" s="128" t="str">
        <f t="shared" si="341"/>
        <v/>
      </c>
      <c r="J2192" s="16"/>
      <c r="K2192" s="128"/>
      <c r="L2192" s="16"/>
      <c r="M2192" s="69"/>
      <c r="N2192" s="69"/>
      <c r="O2192" s="69"/>
      <c r="P2192" s="100">
        <f t="shared" si="342"/>
        <v>0</v>
      </c>
      <c r="Q2192" s="146"/>
      <c r="R2192" s="140" t="str">
        <f t="shared" si="343"/>
        <v>0</v>
      </c>
      <c r="S2192" s="140" t="str">
        <f t="shared" si="344"/>
        <v>0</v>
      </c>
      <c r="T2192" s="144"/>
      <c r="U2192" s="106"/>
      <c r="V2192" s="142">
        <f t="shared" si="345"/>
        <v>0</v>
      </c>
      <c r="W2192" s="142">
        <f t="shared" si="346"/>
        <v>0</v>
      </c>
      <c r="X2192" s="108">
        <f t="shared" si="347"/>
        <v>0</v>
      </c>
      <c r="Y2192" s="108">
        <f t="shared" si="348"/>
        <v>0</v>
      </c>
      <c r="Z2192" s="108">
        <f t="shared" si="349"/>
        <v>0</v>
      </c>
      <c r="AA2192" s="151"/>
      <c r="AB2192" s="47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</row>
    <row r="2193" s="4" customFormat="1" ht="19" customHeight="1" spans="1:67">
      <c r="A2193" s="94">
        <f t="shared" si="340"/>
        <v>2192</v>
      </c>
      <c r="B2193" s="95"/>
      <c r="C2193" s="69"/>
      <c r="D2193" s="16"/>
      <c r="E2193" s="69"/>
      <c r="F2193" s="128"/>
      <c r="G2193" s="124" t="e">
        <f>VLOOKUP(F2193,[2]零件成本10.26!$B$2:$C$7802,2,0)</f>
        <v>#N/A</v>
      </c>
      <c r="H2193" s="16"/>
      <c r="I2193" s="128" t="str">
        <f t="shared" si="341"/>
        <v/>
      </c>
      <c r="J2193" s="16"/>
      <c r="K2193" s="128"/>
      <c r="L2193" s="16"/>
      <c r="M2193" s="69"/>
      <c r="N2193" s="69"/>
      <c r="O2193" s="69"/>
      <c r="P2193" s="100">
        <f t="shared" si="342"/>
        <v>0</v>
      </c>
      <c r="Q2193" s="146"/>
      <c r="R2193" s="140" t="str">
        <f t="shared" si="343"/>
        <v>0</v>
      </c>
      <c r="S2193" s="140" t="str">
        <f t="shared" si="344"/>
        <v>0</v>
      </c>
      <c r="T2193" s="144"/>
      <c r="U2193" s="106"/>
      <c r="V2193" s="142">
        <f t="shared" si="345"/>
        <v>0</v>
      </c>
      <c r="W2193" s="142">
        <f t="shared" si="346"/>
        <v>0</v>
      </c>
      <c r="X2193" s="108">
        <f t="shared" si="347"/>
        <v>0</v>
      </c>
      <c r="Y2193" s="108">
        <f t="shared" si="348"/>
        <v>0</v>
      </c>
      <c r="Z2193" s="108">
        <f t="shared" si="349"/>
        <v>0</v>
      </c>
      <c r="AA2193" s="151"/>
      <c r="AB2193" s="47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</row>
    <row r="2194" s="4" customFormat="1" ht="19" customHeight="1" spans="1:67">
      <c r="A2194" s="94">
        <f t="shared" si="340"/>
        <v>2193</v>
      </c>
      <c r="B2194" s="95"/>
      <c r="C2194" s="69"/>
      <c r="D2194" s="16"/>
      <c r="E2194" s="69"/>
      <c r="F2194" s="128"/>
      <c r="G2194" s="124" t="e">
        <f>VLOOKUP(F2194,[2]零件成本10.26!$B$2:$C$7802,2,0)</f>
        <v>#N/A</v>
      </c>
      <c r="H2194" s="16"/>
      <c r="I2194" s="128" t="str">
        <f t="shared" si="341"/>
        <v/>
      </c>
      <c r="J2194" s="16"/>
      <c r="K2194" s="128"/>
      <c r="L2194" s="16"/>
      <c r="M2194" s="69"/>
      <c r="N2194" s="69"/>
      <c r="O2194" s="69"/>
      <c r="P2194" s="100">
        <f t="shared" si="342"/>
        <v>0</v>
      </c>
      <c r="Q2194" s="146"/>
      <c r="R2194" s="140" t="str">
        <f t="shared" si="343"/>
        <v>0</v>
      </c>
      <c r="S2194" s="140" t="str">
        <f t="shared" si="344"/>
        <v>0</v>
      </c>
      <c r="T2194" s="144"/>
      <c r="U2194" s="106"/>
      <c r="V2194" s="142">
        <f t="shared" si="345"/>
        <v>0</v>
      </c>
      <c r="W2194" s="142">
        <f t="shared" si="346"/>
        <v>0</v>
      </c>
      <c r="X2194" s="108">
        <f t="shared" si="347"/>
        <v>0</v>
      </c>
      <c r="Y2194" s="108">
        <f t="shared" si="348"/>
        <v>0</v>
      </c>
      <c r="Z2194" s="108">
        <f t="shared" si="349"/>
        <v>0</v>
      </c>
      <c r="AA2194" s="151"/>
      <c r="AB2194" s="47"/>
      <c r="AS2194" s="2"/>
      <c r="AT2194" s="2"/>
      <c r="AU2194" s="2"/>
      <c r="AV2194" s="2"/>
      <c r="AW2194" s="2"/>
      <c r="AX2194" s="2"/>
      <c r="AY2194" s="2"/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</row>
    <row r="2195" s="4" customFormat="1" ht="19" customHeight="1" spans="1:67">
      <c r="A2195" s="94">
        <f t="shared" si="340"/>
        <v>2194</v>
      </c>
      <c r="B2195" s="95"/>
      <c r="C2195" s="69"/>
      <c r="D2195" s="16"/>
      <c r="E2195" s="69"/>
      <c r="F2195" s="128"/>
      <c r="G2195" s="124" t="e">
        <f>VLOOKUP(F2195,[2]零件成本10.26!$B$2:$C$7802,2,0)</f>
        <v>#N/A</v>
      </c>
      <c r="H2195" s="16"/>
      <c r="I2195" s="128" t="str">
        <f t="shared" si="341"/>
        <v/>
      </c>
      <c r="J2195" s="16"/>
      <c r="K2195" s="128"/>
      <c r="L2195" s="16"/>
      <c r="M2195" s="69"/>
      <c r="N2195" s="69"/>
      <c r="O2195" s="69"/>
      <c r="P2195" s="100">
        <f t="shared" si="342"/>
        <v>0</v>
      </c>
      <c r="Q2195" s="146"/>
      <c r="R2195" s="140" t="str">
        <f t="shared" si="343"/>
        <v>0</v>
      </c>
      <c r="S2195" s="140" t="str">
        <f t="shared" si="344"/>
        <v>0</v>
      </c>
      <c r="T2195" s="144"/>
      <c r="U2195" s="106"/>
      <c r="V2195" s="142">
        <f t="shared" si="345"/>
        <v>0</v>
      </c>
      <c r="W2195" s="142">
        <f t="shared" si="346"/>
        <v>0</v>
      </c>
      <c r="X2195" s="108">
        <f t="shared" si="347"/>
        <v>0</v>
      </c>
      <c r="Y2195" s="108">
        <f t="shared" si="348"/>
        <v>0</v>
      </c>
      <c r="Z2195" s="108">
        <f t="shared" si="349"/>
        <v>0</v>
      </c>
      <c r="AA2195" s="151"/>
      <c r="AB2195" s="47"/>
      <c r="AS2195" s="2"/>
      <c r="AT2195" s="2"/>
      <c r="AU2195" s="2"/>
      <c r="AV2195" s="2"/>
      <c r="AW2195" s="2"/>
      <c r="AX2195" s="2"/>
      <c r="AY2195" s="2"/>
      <c r="AZ2195" s="2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</row>
    <row r="2196" s="4" customFormat="1" ht="19" customHeight="1" spans="1:67">
      <c r="A2196" s="94">
        <f t="shared" si="340"/>
        <v>2195</v>
      </c>
      <c r="B2196" s="95"/>
      <c r="C2196" s="69"/>
      <c r="D2196" s="16"/>
      <c r="E2196" s="69"/>
      <c r="F2196" s="128"/>
      <c r="G2196" s="124" t="e">
        <f>VLOOKUP(F2196,[2]零件成本10.26!$B$2:$C$7802,2,0)</f>
        <v>#N/A</v>
      </c>
      <c r="H2196" s="16"/>
      <c r="I2196" s="128" t="str">
        <f t="shared" si="341"/>
        <v/>
      </c>
      <c r="J2196" s="16"/>
      <c r="K2196" s="128"/>
      <c r="L2196" s="16"/>
      <c r="M2196" s="69"/>
      <c r="N2196" s="69"/>
      <c r="O2196" s="69"/>
      <c r="P2196" s="100">
        <f t="shared" si="342"/>
        <v>0</v>
      </c>
      <c r="Q2196" s="146"/>
      <c r="R2196" s="140" t="str">
        <f t="shared" si="343"/>
        <v>0</v>
      </c>
      <c r="S2196" s="140" t="str">
        <f t="shared" si="344"/>
        <v>0</v>
      </c>
      <c r="T2196" s="144"/>
      <c r="U2196" s="106"/>
      <c r="V2196" s="142">
        <f t="shared" si="345"/>
        <v>0</v>
      </c>
      <c r="W2196" s="142">
        <f t="shared" si="346"/>
        <v>0</v>
      </c>
      <c r="X2196" s="108">
        <f t="shared" si="347"/>
        <v>0</v>
      </c>
      <c r="Y2196" s="108">
        <f t="shared" si="348"/>
        <v>0</v>
      </c>
      <c r="Z2196" s="108">
        <f t="shared" si="349"/>
        <v>0</v>
      </c>
      <c r="AA2196" s="151"/>
      <c r="AB2196" s="47"/>
      <c r="AS2196" s="2"/>
      <c r="AT2196" s="2"/>
      <c r="AU2196" s="2"/>
      <c r="AV2196" s="2"/>
      <c r="AW2196" s="2"/>
      <c r="AX2196" s="2"/>
      <c r="AY2196" s="2"/>
      <c r="AZ2196" s="2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</row>
    <row r="2197" s="4" customFormat="1" ht="19" customHeight="1" spans="1:67">
      <c r="A2197" s="94">
        <f t="shared" si="340"/>
        <v>2196</v>
      </c>
      <c r="B2197" s="95"/>
      <c r="C2197" s="69"/>
      <c r="D2197" s="16"/>
      <c r="E2197" s="69"/>
      <c r="F2197" s="128"/>
      <c r="G2197" s="124" t="e">
        <f>VLOOKUP(F2197,[2]零件成本10.26!$B$2:$C$7802,2,0)</f>
        <v>#N/A</v>
      </c>
      <c r="H2197" s="16"/>
      <c r="I2197" s="128" t="str">
        <f t="shared" si="341"/>
        <v/>
      </c>
      <c r="J2197" s="16"/>
      <c r="K2197" s="128"/>
      <c r="L2197" s="16"/>
      <c r="M2197" s="69"/>
      <c r="N2197" s="69"/>
      <c r="O2197" s="69"/>
      <c r="P2197" s="100">
        <f t="shared" si="342"/>
        <v>0</v>
      </c>
      <c r="Q2197" s="146"/>
      <c r="R2197" s="140" t="str">
        <f t="shared" si="343"/>
        <v>0</v>
      </c>
      <c r="S2197" s="140" t="str">
        <f t="shared" si="344"/>
        <v>0</v>
      </c>
      <c r="T2197" s="144"/>
      <c r="U2197" s="106"/>
      <c r="V2197" s="142">
        <f t="shared" si="345"/>
        <v>0</v>
      </c>
      <c r="W2197" s="142">
        <f t="shared" si="346"/>
        <v>0</v>
      </c>
      <c r="X2197" s="108">
        <f t="shared" si="347"/>
        <v>0</v>
      </c>
      <c r="Y2197" s="108">
        <f t="shared" si="348"/>
        <v>0</v>
      </c>
      <c r="Z2197" s="108">
        <f t="shared" si="349"/>
        <v>0</v>
      </c>
      <c r="AA2197" s="151"/>
      <c r="AB2197" s="47"/>
      <c r="AS2197" s="2"/>
      <c r="AT2197" s="2"/>
      <c r="AU2197" s="2"/>
      <c r="AV2197" s="2"/>
      <c r="AW2197" s="2"/>
      <c r="AX2197" s="2"/>
      <c r="AY2197" s="2"/>
      <c r="AZ2197" s="2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</row>
    <row r="2198" s="4" customFormat="1" ht="19" customHeight="1" spans="1:67">
      <c r="A2198" s="94">
        <f t="shared" si="340"/>
        <v>2197</v>
      </c>
      <c r="B2198" s="95"/>
      <c r="C2198" s="69"/>
      <c r="D2198" s="16"/>
      <c r="E2198" s="69"/>
      <c r="F2198" s="128"/>
      <c r="G2198" s="124" t="e">
        <f>VLOOKUP(F2198,[2]零件成本10.26!$B$2:$C$7802,2,0)</f>
        <v>#N/A</v>
      </c>
      <c r="H2198" s="16"/>
      <c r="I2198" s="128" t="str">
        <f t="shared" si="341"/>
        <v/>
      </c>
      <c r="J2198" s="16"/>
      <c r="K2198" s="128"/>
      <c r="L2198" s="16"/>
      <c r="M2198" s="69"/>
      <c r="N2198" s="69"/>
      <c r="O2198" s="69"/>
      <c r="P2198" s="100">
        <f t="shared" si="342"/>
        <v>0</v>
      </c>
      <c r="Q2198" s="146"/>
      <c r="R2198" s="140" t="str">
        <f t="shared" si="343"/>
        <v>0</v>
      </c>
      <c r="S2198" s="140" t="str">
        <f t="shared" si="344"/>
        <v>0</v>
      </c>
      <c r="T2198" s="144"/>
      <c r="U2198" s="106"/>
      <c r="V2198" s="142">
        <f t="shared" si="345"/>
        <v>0</v>
      </c>
      <c r="W2198" s="142">
        <f t="shared" si="346"/>
        <v>0</v>
      </c>
      <c r="X2198" s="108">
        <f t="shared" si="347"/>
        <v>0</v>
      </c>
      <c r="Y2198" s="108">
        <f t="shared" si="348"/>
        <v>0</v>
      </c>
      <c r="Z2198" s="108">
        <f t="shared" si="349"/>
        <v>0</v>
      </c>
      <c r="AA2198" s="151"/>
      <c r="AB2198" s="47"/>
      <c r="AS2198" s="2"/>
      <c r="AT2198" s="2"/>
      <c r="AU2198" s="2"/>
      <c r="AV2198" s="2"/>
      <c r="AW2198" s="2"/>
      <c r="AX2198" s="2"/>
      <c r="AY2198" s="2"/>
      <c r="AZ2198" s="2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</row>
    <row r="2199" s="4" customFormat="1" ht="19" customHeight="1" spans="1:67">
      <c r="A2199" s="94">
        <f t="shared" si="340"/>
        <v>2198</v>
      </c>
      <c r="B2199" s="95"/>
      <c r="C2199" s="69"/>
      <c r="D2199" s="16"/>
      <c r="E2199" s="69"/>
      <c r="F2199" s="128"/>
      <c r="G2199" s="124" t="e">
        <f>VLOOKUP(F2199,[2]零件成本10.26!$B$2:$C$7802,2,0)</f>
        <v>#N/A</v>
      </c>
      <c r="H2199" s="16"/>
      <c r="I2199" s="128" t="str">
        <f t="shared" si="341"/>
        <v/>
      </c>
      <c r="J2199" s="16"/>
      <c r="K2199" s="128"/>
      <c r="L2199" s="16"/>
      <c r="M2199" s="69"/>
      <c r="N2199" s="69"/>
      <c r="O2199" s="69"/>
      <c r="P2199" s="100">
        <f t="shared" si="342"/>
        <v>0</v>
      </c>
      <c r="Q2199" s="146"/>
      <c r="R2199" s="140" t="str">
        <f t="shared" si="343"/>
        <v>0</v>
      </c>
      <c r="S2199" s="140" t="str">
        <f t="shared" si="344"/>
        <v>0</v>
      </c>
      <c r="T2199" s="144"/>
      <c r="U2199" s="106"/>
      <c r="V2199" s="142">
        <f t="shared" si="345"/>
        <v>0</v>
      </c>
      <c r="W2199" s="142">
        <f t="shared" si="346"/>
        <v>0</v>
      </c>
      <c r="X2199" s="108">
        <f t="shared" si="347"/>
        <v>0</v>
      </c>
      <c r="Y2199" s="108">
        <f t="shared" si="348"/>
        <v>0</v>
      </c>
      <c r="Z2199" s="108">
        <f t="shared" si="349"/>
        <v>0</v>
      </c>
      <c r="AA2199" s="151"/>
      <c r="AB2199" s="47"/>
      <c r="AS2199" s="2"/>
      <c r="AT2199" s="2"/>
      <c r="AU2199" s="2"/>
      <c r="AV2199" s="2"/>
      <c r="AW2199" s="2"/>
      <c r="AX2199" s="2"/>
      <c r="AY2199" s="2"/>
      <c r="AZ2199" s="2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</row>
    <row r="2200" s="4" customFormat="1" ht="19" customHeight="1" spans="1:67">
      <c r="A2200" s="94">
        <f t="shared" si="340"/>
        <v>2199</v>
      </c>
      <c r="B2200" s="95"/>
      <c r="C2200" s="69"/>
      <c r="D2200" s="16"/>
      <c r="E2200" s="69"/>
      <c r="F2200" s="128"/>
      <c r="G2200" s="124" t="e">
        <f>VLOOKUP(F2200,[2]零件成本10.26!$B$2:$C$7802,2,0)</f>
        <v>#N/A</v>
      </c>
      <c r="H2200" s="16"/>
      <c r="I2200" s="128" t="str">
        <f t="shared" si="341"/>
        <v/>
      </c>
      <c r="J2200" s="16"/>
      <c r="K2200" s="128"/>
      <c r="L2200" s="16"/>
      <c r="M2200" s="69"/>
      <c r="N2200" s="69"/>
      <c r="O2200" s="69"/>
      <c r="P2200" s="100">
        <f t="shared" si="342"/>
        <v>0</v>
      </c>
      <c r="Q2200" s="146"/>
      <c r="R2200" s="140" t="str">
        <f t="shared" si="343"/>
        <v>0</v>
      </c>
      <c r="S2200" s="140" t="str">
        <f t="shared" si="344"/>
        <v>0</v>
      </c>
      <c r="T2200" s="144"/>
      <c r="U2200" s="106"/>
      <c r="V2200" s="142">
        <f t="shared" si="345"/>
        <v>0</v>
      </c>
      <c r="W2200" s="142">
        <f t="shared" si="346"/>
        <v>0</v>
      </c>
      <c r="X2200" s="108">
        <f t="shared" si="347"/>
        <v>0</v>
      </c>
      <c r="Y2200" s="108">
        <f t="shared" si="348"/>
        <v>0</v>
      </c>
      <c r="Z2200" s="108">
        <f t="shared" si="349"/>
        <v>0</v>
      </c>
      <c r="AA2200" s="151"/>
      <c r="AB2200" s="47"/>
      <c r="AS2200" s="2"/>
      <c r="AT2200" s="2"/>
      <c r="AU2200" s="2"/>
      <c r="AV2200" s="2"/>
      <c r="AW2200" s="2"/>
      <c r="AX2200" s="2"/>
      <c r="AY2200" s="2"/>
      <c r="AZ2200" s="2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</row>
    <row r="2201" s="4" customFormat="1" ht="19" customHeight="1" spans="1:67">
      <c r="A2201" s="94">
        <f t="shared" si="340"/>
        <v>2200</v>
      </c>
      <c r="B2201" s="95"/>
      <c r="C2201" s="69"/>
      <c r="D2201" s="16"/>
      <c r="E2201" s="69"/>
      <c r="F2201" s="128"/>
      <c r="G2201" s="124" t="e">
        <f>VLOOKUP(F2201,[2]零件成本10.26!$B$2:$C$7802,2,0)</f>
        <v>#N/A</v>
      </c>
      <c r="H2201" s="16"/>
      <c r="I2201" s="128" t="str">
        <f t="shared" si="341"/>
        <v/>
      </c>
      <c r="J2201" s="16"/>
      <c r="K2201" s="128"/>
      <c r="L2201" s="16"/>
      <c r="M2201" s="69"/>
      <c r="N2201" s="69"/>
      <c r="O2201" s="69"/>
      <c r="P2201" s="100">
        <f t="shared" si="342"/>
        <v>0</v>
      </c>
      <c r="Q2201" s="146"/>
      <c r="R2201" s="140" t="str">
        <f t="shared" si="343"/>
        <v>0</v>
      </c>
      <c r="S2201" s="140" t="str">
        <f t="shared" si="344"/>
        <v>0</v>
      </c>
      <c r="T2201" s="144"/>
      <c r="U2201" s="106"/>
      <c r="V2201" s="142">
        <f t="shared" si="345"/>
        <v>0</v>
      </c>
      <c r="W2201" s="142">
        <f t="shared" si="346"/>
        <v>0</v>
      </c>
      <c r="X2201" s="108">
        <f t="shared" si="347"/>
        <v>0</v>
      </c>
      <c r="Y2201" s="108">
        <f t="shared" si="348"/>
        <v>0</v>
      </c>
      <c r="Z2201" s="108">
        <f t="shared" si="349"/>
        <v>0</v>
      </c>
      <c r="AA2201" s="151"/>
      <c r="AB2201" s="47"/>
      <c r="AS2201" s="2"/>
      <c r="AT2201" s="2"/>
      <c r="AU2201" s="2"/>
      <c r="AV2201" s="2"/>
      <c r="AW2201" s="2"/>
      <c r="AX2201" s="2"/>
      <c r="AY2201" s="2"/>
      <c r="AZ2201" s="2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</row>
    <row r="2202" s="4" customFormat="1" ht="19" customHeight="1" spans="1:67">
      <c r="A2202" s="94">
        <f t="shared" si="340"/>
        <v>2201</v>
      </c>
      <c r="B2202" s="95"/>
      <c r="C2202" s="69"/>
      <c r="D2202" s="16"/>
      <c r="E2202" s="69"/>
      <c r="F2202" s="128"/>
      <c r="G2202" s="124" t="e">
        <f>VLOOKUP(F2202,[2]零件成本10.26!$B$2:$C$7802,2,0)</f>
        <v>#N/A</v>
      </c>
      <c r="H2202" s="16"/>
      <c r="I2202" s="128" t="str">
        <f t="shared" si="341"/>
        <v/>
      </c>
      <c r="J2202" s="16"/>
      <c r="K2202" s="128"/>
      <c r="L2202" s="16"/>
      <c r="M2202" s="69"/>
      <c r="N2202" s="69"/>
      <c r="O2202" s="69"/>
      <c r="P2202" s="100">
        <f t="shared" si="342"/>
        <v>0</v>
      </c>
      <c r="Q2202" s="146"/>
      <c r="R2202" s="140" t="str">
        <f t="shared" si="343"/>
        <v>0</v>
      </c>
      <c r="S2202" s="140" t="str">
        <f t="shared" si="344"/>
        <v>0</v>
      </c>
      <c r="T2202" s="144"/>
      <c r="U2202" s="106"/>
      <c r="V2202" s="142">
        <f t="shared" si="345"/>
        <v>0</v>
      </c>
      <c r="W2202" s="142">
        <f t="shared" si="346"/>
        <v>0</v>
      </c>
      <c r="X2202" s="108">
        <f t="shared" si="347"/>
        <v>0</v>
      </c>
      <c r="Y2202" s="108">
        <f t="shared" si="348"/>
        <v>0</v>
      </c>
      <c r="Z2202" s="108">
        <f t="shared" si="349"/>
        <v>0</v>
      </c>
      <c r="AA2202" s="151"/>
      <c r="AB2202" s="47"/>
      <c r="AS2202" s="2"/>
      <c r="AT2202" s="2"/>
      <c r="AU2202" s="2"/>
      <c r="AV2202" s="2"/>
      <c r="AW2202" s="2"/>
      <c r="AX2202" s="2"/>
      <c r="AY2202" s="2"/>
      <c r="AZ2202" s="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</row>
    <row r="2203" s="4" customFormat="1" ht="19" customHeight="1" spans="1:67">
      <c r="A2203" s="94">
        <f t="shared" si="340"/>
        <v>2202</v>
      </c>
      <c r="B2203" s="95"/>
      <c r="C2203" s="69"/>
      <c r="D2203" s="16"/>
      <c r="E2203" s="69"/>
      <c r="F2203" s="128"/>
      <c r="G2203" s="124" t="e">
        <f>VLOOKUP(F2203,[2]零件成本10.26!$B$2:$C$7802,2,0)</f>
        <v>#N/A</v>
      </c>
      <c r="H2203" s="16"/>
      <c r="I2203" s="128" t="str">
        <f t="shared" si="341"/>
        <v/>
      </c>
      <c r="J2203" s="16"/>
      <c r="K2203" s="128"/>
      <c r="L2203" s="16"/>
      <c r="M2203" s="69"/>
      <c r="N2203" s="69"/>
      <c r="O2203" s="69"/>
      <c r="P2203" s="100">
        <f t="shared" si="342"/>
        <v>0</v>
      </c>
      <c r="Q2203" s="146"/>
      <c r="R2203" s="140" t="str">
        <f t="shared" si="343"/>
        <v>0</v>
      </c>
      <c r="S2203" s="140" t="str">
        <f t="shared" si="344"/>
        <v>0</v>
      </c>
      <c r="T2203" s="144"/>
      <c r="U2203" s="106"/>
      <c r="V2203" s="142">
        <f t="shared" si="345"/>
        <v>0</v>
      </c>
      <c r="W2203" s="142">
        <f t="shared" si="346"/>
        <v>0</v>
      </c>
      <c r="X2203" s="108">
        <f t="shared" si="347"/>
        <v>0</v>
      </c>
      <c r="Y2203" s="108">
        <f t="shared" si="348"/>
        <v>0</v>
      </c>
      <c r="Z2203" s="108">
        <f t="shared" si="349"/>
        <v>0</v>
      </c>
      <c r="AA2203" s="151"/>
      <c r="AB2203" s="47"/>
      <c r="AS2203" s="2"/>
      <c r="AT2203" s="2"/>
      <c r="AU2203" s="2"/>
      <c r="AV2203" s="2"/>
      <c r="AW2203" s="2"/>
      <c r="AX2203" s="2"/>
      <c r="AY2203" s="2"/>
      <c r="AZ2203" s="2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</row>
    <row r="2204" s="4" customFormat="1" ht="19" customHeight="1" spans="1:67">
      <c r="A2204" s="94">
        <f t="shared" si="340"/>
        <v>2203</v>
      </c>
      <c r="B2204" s="95"/>
      <c r="C2204" s="69"/>
      <c r="D2204" s="16"/>
      <c r="E2204" s="69"/>
      <c r="F2204" s="128"/>
      <c r="G2204" s="124" t="e">
        <f>VLOOKUP(F2204,[2]零件成本10.26!$B$2:$C$7802,2,0)</f>
        <v>#N/A</v>
      </c>
      <c r="H2204" s="16"/>
      <c r="I2204" s="128" t="str">
        <f t="shared" si="341"/>
        <v/>
      </c>
      <c r="J2204" s="16"/>
      <c r="K2204" s="128"/>
      <c r="L2204" s="16"/>
      <c r="M2204" s="69"/>
      <c r="N2204" s="69"/>
      <c r="O2204" s="69"/>
      <c r="P2204" s="100">
        <f t="shared" si="342"/>
        <v>0</v>
      </c>
      <c r="Q2204" s="146"/>
      <c r="R2204" s="140" t="str">
        <f t="shared" si="343"/>
        <v>0</v>
      </c>
      <c r="S2204" s="140" t="str">
        <f t="shared" si="344"/>
        <v>0</v>
      </c>
      <c r="T2204" s="144"/>
      <c r="U2204" s="106"/>
      <c r="V2204" s="142">
        <f t="shared" si="345"/>
        <v>0</v>
      </c>
      <c r="W2204" s="142">
        <f t="shared" si="346"/>
        <v>0</v>
      </c>
      <c r="X2204" s="108">
        <f t="shared" si="347"/>
        <v>0</v>
      </c>
      <c r="Y2204" s="108">
        <f t="shared" si="348"/>
        <v>0</v>
      </c>
      <c r="Z2204" s="108">
        <f t="shared" si="349"/>
        <v>0</v>
      </c>
      <c r="AA2204" s="151"/>
      <c r="AB2204" s="47"/>
      <c r="AS2204" s="2"/>
      <c r="AT2204" s="2"/>
      <c r="AU2204" s="2"/>
      <c r="AV2204" s="2"/>
      <c r="AW2204" s="2"/>
      <c r="AX2204" s="2"/>
      <c r="AY2204" s="2"/>
      <c r="AZ2204" s="2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</row>
    <row r="2205" s="4" customFormat="1" ht="19" customHeight="1" spans="1:67">
      <c r="A2205" s="94">
        <f t="shared" si="340"/>
        <v>2204</v>
      </c>
      <c r="B2205" s="95"/>
      <c r="C2205" s="69"/>
      <c r="D2205" s="16"/>
      <c r="E2205" s="69"/>
      <c r="F2205" s="128"/>
      <c r="G2205" s="124" t="e">
        <f>VLOOKUP(F2205,[2]零件成本10.26!$B$2:$C$7802,2,0)</f>
        <v>#N/A</v>
      </c>
      <c r="H2205" s="16"/>
      <c r="I2205" s="128" t="str">
        <f t="shared" si="341"/>
        <v/>
      </c>
      <c r="J2205" s="16"/>
      <c r="K2205" s="128"/>
      <c r="L2205" s="16"/>
      <c r="M2205" s="69"/>
      <c r="N2205" s="69"/>
      <c r="O2205" s="69"/>
      <c r="P2205" s="100">
        <f t="shared" si="342"/>
        <v>0</v>
      </c>
      <c r="Q2205" s="146"/>
      <c r="R2205" s="140" t="str">
        <f t="shared" si="343"/>
        <v>0</v>
      </c>
      <c r="S2205" s="140" t="str">
        <f t="shared" si="344"/>
        <v>0</v>
      </c>
      <c r="T2205" s="144"/>
      <c r="U2205" s="106"/>
      <c r="V2205" s="142">
        <f t="shared" si="345"/>
        <v>0</v>
      </c>
      <c r="W2205" s="142">
        <f t="shared" si="346"/>
        <v>0</v>
      </c>
      <c r="X2205" s="108">
        <f t="shared" si="347"/>
        <v>0</v>
      </c>
      <c r="Y2205" s="108">
        <f t="shared" si="348"/>
        <v>0</v>
      </c>
      <c r="Z2205" s="108">
        <f t="shared" si="349"/>
        <v>0</v>
      </c>
      <c r="AA2205" s="151"/>
      <c r="AB2205" s="47"/>
      <c r="AS2205" s="2"/>
      <c r="AT2205" s="2"/>
      <c r="AU2205" s="2"/>
      <c r="AV2205" s="2"/>
      <c r="AW2205" s="2"/>
      <c r="AX2205" s="2"/>
      <c r="AY2205" s="2"/>
      <c r="AZ2205" s="2"/>
      <c r="BA2205" s="2"/>
      <c r="BB2205" s="2"/>
      <c r="BC2205" s="2"/>
      <c r="BD2205" s="2"/>
      <c r="BE2205" s="2"/>
      <c r="BF2205" s="2"/>
      <c r="BG2205" s="2"/>
      <c r="BH2205" s="2"/>
      <c r="BI2205" s="2"/>
      <c r="BJ2205" s="2"/>
      <c r="BK2205" s="2"/>
      <c r="BL2205" s="2"/>
      <c r="BM2205" s="2"/>
      <c r="BN2205" s="2"/>
      <c r="BO2205" s="2"/>
    </row>
    <row r="2206" s="4" customFormat="1" ht="19" customHeight="1" spans="1:67">
      <c r="A2206" s="94">
        <f t="shared" si="340"/>
        <v>2205</v>
      </c>
      <c r="B2206" s="95"/>
      <c r="C2206" s="69"/>
      <c r="D2206" s="16"/>
      <c r="E2206" s="69"/>
      <c r="F2206" s="128"/>
      <c r="G2206" s="124" t="e">
        <f>VLOOKUP(F2206,[2]零件成本10.26!$B$2:$C$7802,2,0)</f>
        <v>#N/A</v>
      </c>
      <c r="H2206" s="16"/>
      <c r="I2206" s="128" t="str">
        <f t="shared" si="341"/>
        <v/>
      </c>
      <c r="J2206" s="16"/>
      <c r="K2206" s="128"/>
      <c r="L2206" s="16"/>
      <c r="M2206" s="69"/>
      <c r="N2206" s="69"/>
      <c r="O2206" s="69"/>
      <c r="P2206" s="100">
        <f t="shared" si="342"/>
        <v>0</v>
      </c>
      <c r="Q2206" s="146"/>
      <c r="R2206" s="140" t="str">
        <f t="shared" si="343"/>
        <v>0</v>
      </c>
      <c r="S2206" s="140" t="str">
        <f t="shared" si="344"/>
        <v>0</v>
      </c>
      <c r="T2206" s="144"/>
      <c r="U2206" s="106"/>
      <c r="V2206" s="142">
        <f t="shared" si="345"/>
        <v>0</v>
      </c>
      <c r="W2206" s="142">
        <f t="shared" si="346"/>
        <v>0</v>
      </c>
      <c r="X2206" s="108">
        <f t="shared" si="347"/>
        <v>0</v>
      </c>
      <c r="Y2206" s="108">
        <f t="shared" si="348"/>
        <v>0</v>
      </c>
      <c r="Z2206" s="108">
        <f t="shared" si="349"/>
        <v>0</v>
      </c>
      <c r="AA2206" s="151"/>
      <c r="AB2206" s="47"/>
      <c r="AS2206" s="2"/>
      <c r="AT2206" s="2"/>
      <c r="AU2206" s="2"/>
      <c r="AV2206" s="2"/>
      <c r="AW2206" s="2"/>
      <c r="AX2206" s="2"/>
      <c r="AY2206" s="2"/>
      <c r="AZ2206" s="2"/>
      <c r="BA2206" s="2"/>
      <c r="BB2206" s="2"/>
      <c r="BC2206" s="2"/>
      <c r="BD2206" s="2"/>
      <c r="BE2206" s="2"/>
      <c r="BF2206" s="2"/>
      <c r="BG2206" s="2"/>
      <c r="BH2206" s="2"/>
      <c r="BI2206" s="2"/>
      <c r="BJ2206" s="2"/>
      <c r="BK2206" s="2"/>
      <c r="BL2206" s="2"/>
      <c r="BM2206" s="2"/>
      <c r="BN2206" s="2"/>
      <c r="BO2206" s="2"/>
    </row>
    <row r="2207" s="4" customFormat="1" ht="19" customHeight="1" spans="1:67">
      <c r="A2207" s="94">
        <f t="shared" si="340"/>
        <v>2206</v>
      </c>
      <c r="B2207" s="95"/>
      <c r="C2207" s="69"/>
      <c r="D2207" s="16"/>
      <c r="E2207" s="69"/>
      <c r="F2207" s="128"/>
      <c r="G2207" s="124" t="e">
        <f>VLOOKUP(F2207,[2]零件成本10.26!$B$2:$C$7802,2,0)</f>
        <v>#N/A</v>
      </c>
      <c r="H2207" s="16"/>
      <c r="I2207" s="128" t="str">
        <f t="shared" si="341"/>
        <v/>
      </c>
      <c r="J2207" s="16"/>
      <c r="K2207" s="128"/>
      <c r="L2207" s="16"/>
      <c r="M2207" s="69"/>
      <c r="N2207" s="69"/>
      <c r="O2207" s="69"/>
      <c r="P2207" s="100">
        <f t="shared" si="342"/>
        <v>0</v>
      </c>
      <c r="Q2207" s="146"/>
      <c r="R2207" s="140" t="str">
        <f t="shared" si="343"/>
        <v>0</v>
      </c>
      <c r="S2207" s="140" t="str">
        <f t="shared" si="344"/>
        <v>0</v>
      </c>
      <c r="T2207" s="144"/>
      <c r="U2207" s="106"/>
      <c r="V2207" s="142">
        <f t="shared" si="345"/>
        <v>0</v>
      </c>
      <c r="W2207" s="142">
        <f t="shared" si="346"/>
        <v>0</v>
      </c>
      <c r="X2207" s="108">
        <f t="shared" si="347"/>
        <v>0</v>
      </c>
      <c r="Y2207" s="108">
        <f t="shared" si="348"/>
        <v>0</v>
      </c>
      <c r="Z2207" s="108">
        <f t="shared" si="349"/>
        <v>0</v>
      </c>
      <c r="AA2207" s="151"/>
      <c r="AB2207" s="47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</row>
    <row r="2208" s="4" customFormat="1" ht="19" customHeight="1" spans="1:67">
      <c r="A2208" s="94">
        <f t="shared" si="340"/>
        <v>2207</v>
      </c>
      <c r="B2208" s="95"/>
      <c r="C2208" s="69"/>
      <c r="D2208" s="16"/>
      <c r="E2208" s="69"/>
      <c r="F2208" s="128"/>
      <c r="G2208" s="124" t="e">
        <f>VLOOKUP(F2208,[2]零件成本10.26!$B$2:$C$7802,2,0)</f>
        <v>#N/A</v>
      </c>
      <c r="H2208" s="16"/>
      <c r="I2208" s="128" t="str">
        <f t="shared" si="341"/>
        <v/>
      </c>
      <c r="J2208" s="16"/>
      <c r="K2208" s="128"/>
      <c r="L2208" s="16"/>
      <c r="M2208" s="69"/>
      <c r="N2208" s="69"/>
      <c r="O2208" s="69"/>
      <c r="P2208" s="100">
        <f t="shared" si="342"/>
        <v>0</v>
      </c>
      <c r="Q2208" s="146"/>
      <c r="R2208" s="140" t="str">
        <f t="shared" si="343"/>
        <v>0</v>
      </c>
      <c r="S2208" s="140" t="str">
        <f t="shared" si="344"/>
        <v>0</v>
      </c>
      <c r="T2208" s="144"/>
      <c r="U2208" s="106"/>
      <c r="V2208" s="142">
        <f t="shared" si="345"/>
        <v>0</v>
      </c>
      <c r="W2208" s="142">
        <f t="shared" si="346"/>
        <v>0</v>
      </c>
      <c r="X2208" s="108">
        <f t="shared" si="347"/>
        <v>0</v>
      </c>
      <c r="Y2208" s="108">
        <f t="shared" si="348"/>
        <v>0</v>
      </c>
      <c r="Z2208" s="108">
        <f t="shared" si="349"/>
        <v>0</v>
      </c>
      <c r="AA2208" s="151"/>
      <c r="AB2208" s="47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</row>
    <row r="2209" s="4" customFormat="1" ht="19" customHeight="1" spans="1:67">
      <c r="A2209" s="94">
        <f t="shared" si="340"/>
        <v>2208</v>
      </c>
      <c r="B2209" s="95"/>
      <c r="C2209" s="69"/>
      <c r="D2209" s="16"/>
      <c r="E2209" s="69"/>
      <c r="F2209" s="128"/>
      <c r="G2209" s="124" t="e">
        <f>VLOOKUP(F2209,[2]零件成本10.26!$B$2:$C$7802,2,0)</f>
        <v>#N/A</v>
      </c>
      <c r="H2209" s="16"/>
      <c r="I2209" s="128" t="str">
        <f t="shared" si="341"/>
        <v/>
      </c>
      <c r="J2209" s="16"/>
      <c r="K2209" s="128"/>
      <c r="L2209" s="16"/>
      <c r="M2209" s="69"/>
      <c r="N2209" s="69"/>
      <c r="O2209" s="69"/>
      <c r="P2209" s="100">
        <f t="shared" si="342"/>
        <v>0</v>
      </c>
      <c r="Q2209" s="146"/>
      <c r="R2209" s="140" t="str">
        <f t="shared" si="343"/>
        <v>0</v>
      </c>
      <c r="S2209" s="140" t="str">
        <f t="shared" si="344"/>
        <v>0</v>
      </c>
      <c r="T2209" s="144"/>
      <c r="U2209" s="106"/>
      <c r="V2209" s="142">
        <f t="shared" si="345"/>
        <v>0</v>
      </c>
      <c r="W2209" s="142">
        <f t="shared" si="346"/>
        <v>0</v>
      </c>
      <c r="X2209" s="108">
        <f t="shared" si="347"/>
        <v>0</v>
      </c>
      <c r="Y2209" s="108">
        <f t="shared" si="348"/>
        <v>0</v>
      </c>
      <c r="Z2209" s="108">
        <f t="shared" si="349"/>
        <v>0</v>
      </c>
      <c r="AA2209" s="151"/>
      <c r="AB2209" s="47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</row>
    <row r="2210" s="4" customFormat="1" ht="19" customHeight="1" spans="1:67">
      <c r="A2210" s="94">
        <f t="shared" si="340"/>
        <v>2209</v>
      </c>
      <c r="B2210" s="95"/>
      <c r="C2210" s="69"/>
      <c r="D2210" s="16"/>
      <c r="E2210" s="69"/>
      <c r="F2210" s="128"/>
      <c r="G2210" s="124" t="e">
        <f>VLOOKUP(F2210,[2]零件成本10.26!$B$2:$C$7802,2,0)</f>
        <v>#N/A</v>
      </c>
      <c r="H2210" s="16"/>
      <c r="I2210" s="128" t="str">
        <f t="shared" si="341"/>
        <v/>
      </c>
      <c r="J2210" s="16"/>
      <c r="K2210" s="128"/>
      <c r="L2210" s="16"/>
      <c r="M2210" s="69"/>
      <c r="N2210" s="69"/>
      <c r="O2210" s="69"/>
      <c r="P2210" s="100">
        <f t="shared" si="342"/>
        <v>0</v>
      </c>
      <c r="Q2210" s="146"/>
      <c r="R2210" s="140" t="str">
        <f t="shared" si="343"/>
        <v>0</v>
      </c>
      <c r="S2210" s="140" t="str">
        <f t="shared" si="344"/>
        <v>0</v>
      </c>
      <c r="T2210" s="144"/>
      <c r="U2210" s="106"/>
      <c r="V2210" s="142">
        <f t="shared" si="345"/>
        <v>0</v>
      </c>
      <c r="W2210" s="142">
        <f t="shared" si="346"/>
        <v>0</v>
      </c>
      <c r="X2210" s="108">
        <f t="shared" si="347"/>
        <v>0</v>
      </c>
      <c r="Y2210" s="108">
        <f t="shared" si="348"/>
        <v>0</v>
      </c>
      <c r="Z2210" s="108">
        <f t="shared" si="349"/>
        <v>0</v>
      </c>
      <c r="AA2210" s="151"/>
      <c r="AB2210" s="47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</row>
    <row r="2211" s="4" customFormat="1" ht="19" customHeight="1" spans="1:67">
      <c r="A2211" s="94">
        <f t="shared" si="340"/>
        <v>2210</v>
      </c>
      <c r="B2211" s="95"/>
      <c r="C2211" s="69"/>
      <c r="D2211" s="16"/>
      <c r="E2211" s="69"/>
      <c r="F2211" s="128"/>
      <c r="G2211" s="124" t="e">
        <f>VLOOKUP(F2211,[2]零件成本10.26!$B$2:$C$7802,2,0)</f>
        <v>#N/A</v>
      </c>
      <c r="H2211" s="16"/>
      <c r="I2211" s="128" t="str">
        <f t="shared" si="341"/>
        <v/>
      </c>
      <c r="J2211" s="16"/>
      <c r="K2211" s="128"/>
      <c r="L2211" s="16"/>
      <c r="M2211" s="69"/>
      <c r="N2211" s="69"/>
      <c r="O2211" s="69"/>
      <c r="P2211" s="100">
        <f t="shared" si="342"/>
        <v>0</v>
      </c>
      <c r="Q2211" s="146"/>
      <c r="R2211" s="140" t="str">
        <f t="shared" si="343"/>
        <v>0</v>
      </c>
      <c r="S2211" s="140" t="str">
        <f t="shared" si="344"/>
        <v>0</v>
      </c>
      <c r="T2211" s="144"/>
      <c r="U2211" s="106"/>
      <c r="V2211" s="142">
        <f t="shared" si="345"/>
        <v>0</v>
      </c>
      <c r="W2211" s="142">
        <f t="shared" si="346"/>
        <v>0</v>
      </c>
      <c r="X2211" s="108">
        <f t="shared" si="347"/>
        <v>0</v>
      </c>
      <c r="Y2211" s="108">
        <f t="shared" si="348"/>
        <v>0</v>
      </c>
      <c r="Z2211" s="108">
        <f t="shared" si="349"/>
        <v>0</v>
      </c>
      <c r="AA2211" s="151"/>
      <c r="AB2211" s="47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</row>
    <row r="2212" s="4" customFormat="1" ht="19" customHeight="1" spans="1:67">
      <c r="A2212" s="94">
        <f t="shared" si="340"/>
        <v>2211</v>
      </c>
      <c r="B2212" s="95"/>
      <c r="C2212" s="69"/>
      <c r="D2212" s="16"/>
      <c r="E2212" s="69"/>
      <c r="F2212" s="128"/>
      <c r="G2212" s="124" t="e">
        <f>VLOOKUP(F2212,[2]零件成本10.26!$B$2:$C$7802,2,0)</f>
        <v>#N/A</v>
      </c>
      <c r="H2212" s="16"/>
      <c r="I2212" s="128" t="str">
        <f t="shared" si="341"/>
        <v/>
      </c>
      <c r="J2212" s="16"/>
      <c r="K2212" s="128"/>
      <c r="L2212" s="16"/>
      <c r="M2212" s="69"/>
      <c r="N2212" s="69"/>
      <c r="O2212" s="69"/>
      <c r="P2212" s="100">
        <f t="shared" si="342"/>
        <v>0</v>
      </c>
      <c r="Q2212" s="146"/>
      <c r="R2212" s="140" t="str">
        <f t="shared" si="343"/>
        <v>0</v>
      </c>
      <c r="S2212" s="140" t="str">
        <f t="shared" si="344"/>
        <v>0</v>
      </c>
      <c r="T2212" s="144"/>
      <c r="U2212" s="106"/>
      <c r="V2212" s="142">
        <f t="shared" si="345"/>
        <v>0</v>
      </c>
      <c r="W2212" s="142">
        <f t="shared" si="346"/>
        <v>0</v>
      </c>
      <c r="X2212" s="108">
        <f t="shared" si="347"/>
        <v>0</v>
      </c>
      <c r="Y2212" s="108">
        <f t="shared" si="348"/>
        <v>0</v>
      </c>
      <c r="Z2212" s="108">
        <f t="shared" si="349"/>
        <v>0</v>
      </c>
      <c r="AA2212" s="151"/>
      <c r="AB2212" s="47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</row>
    <row r="2213" s="4" customFormat="1" ht="19" customHeight="1" spans="1:67">
      <c r="A2213" s="94">
        <f t="shared" si="340"/>
        <v>2212</v>
      </c>
      <c r="B2213" s="95"/>
      <c r="C2213" s="69"/>
      <c r="D2213" s="16"/>
      <c r="E2213" s="69"/>
      <c r="F2213" s="128"/>
      <c r="G2213" s="124" t="e">
        <f>VLOOKUP(F2213,[2]零件成本10.26!$B$2:$C$7802,2,0)</f>
        <v>#N/A</v>
      </c>
      <c r="H2213" s="16"/>
      <c r="I2213" s="128" t="str">
        <f t="shared" si="341"/>
        <v/>
      </c>
      <c r="J2213" s="16"/>
      <c r="K2213" s="128"/>
      <c r="L2213" s="16"/>
      <c r="M2213" s="69"/>
      <c r="N2213" s="69"/>
      <c r="O2213" s="69"/>
      <c r="P2213" s="100">
        <f t="shared" si="342"/>
        <v>0</v>
      </c>
      <c r="Q2213" s="146"/>
      <c r="R2213" s="140" t="str">
        <f t="shared" si="343"/>
        <v>0</v>
      </c>
      <c r="S2213" s="140" t="str">
        <f t="shared" si="344"/>
        <v>0</v>
      </c>
      <c r="T2213" s="144"/>
      <c r="U2213" s="106"/>
      <c r="V2213" s="142">
        <f t="shared" si="345"/>
        <v>0</v>
      </c>
      <c r="W2213" s="142">
        <f t="shared" si="346"/>
        <v>0</v>
      </c>
      <c r="X2213" s="108">
        <f t="shared" si="347"/>
        <v>0</v>
      </c>
      <c r="Y2213" s="108">
        <f t="shared" si="348"/>
        <v>0</v>
      </c>
      <c r="Z2213" s="108">
        <f t="shared" si="349"/>
        <v>0</v>
      </c>
      <c r="AA2213" s="151"/>
      <c r="AB2213" s="47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</row>
    <row r="2214" s="4" customFormat="1" ht="19" customHeight="1" spans="1:67">
      <c r="A2214" s="94">
        <f t="shared" si="340"/>
        <v>2213</v>
      </c>
      <c r="B2214" s="95"/>
      <c r="C2214" s="69"/>
      <c r="D2214" s="16"/>
      <c r="E2214" s="69"/>
      <c r="F2214" s="128"/>
      <c r="G2214" s="124" t="e">
        <f>VLOOKUP(F2214,[2]零件成本10.26!$B$2:$C$7802,2,0)</f>
        <v>#N/A</v>
      </c>
      <c r="H2214" s="16"/>
      <c r="I2214" s="128" t="str">
        <f t="shared" si="341"/>
        <v/>
      </c>
      <c r="J2214" s="16"/>
      <c r="K2214" s="128"/>
      <c r="L2214" s="16"/>
      <c r="M2214" s="69"/>
      <c r="N2214" s="69"/>
      <c r="O2214" s="69"/>
      <c r="P2214" s="100">
        <f t="shared" si="342"/>
        <v>0</v>
      </c>
      <c r="Q2214" s="146"/>
      <c r="R2214" s="140" t="str">
        <f t="shared" si="343"/>
        <v>0</v>
      </c>
      <c r="S2214" s="140" t="str">
        <f t="shared" si="344"/>
        <v>0</v>
      </c>
      <c r="T2214" s="144"/>
      <c r="U2214" s="106"/>
      <c r="V2214" s="142">
        <f t="shared" si="345"/>
        <v>0</v>
      </c>
      <c r="W2214" s="142">
        <f t="shared" si="346"/>
        <v>0</v>
      </c>
      <c r="X2214" s="108">
        <f t="shared" si="347"/>
        <v>0</v>
      </c>
      <c r="Y2214" s="108">
        <f t="shared" si="348"/>
        <v>0</v>
      </c>
      <c r="Z2214" s="108">
        <f t="shared" si="349"/>
        <v>0</v>
      </c>
      <c r="AA2214" s="151"/>
      <c r="AB2214" s="47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</row>
    <row r="2215" s="4" customFormat="1" ht="19" customHeight="1" spans="1:67">
      <c r="A2215" s="94">
        <f t="shared" si="340"/>
        <v>2214</v>
      </c>
      <c r="B2215" s="95"/>
      <c r="C2215" s="69"/>
      <c r="D2215" s="16"/>
      <c r="E2215" s="69"/>
      <c r="F2215" s="128"/>
      <c r="G2215" s="124" t="e">
        <f>VLOOKUP(F2215,[2]零件成本10.26!$B$2:$C$7802,2,0)</f>
        <v>#N/A</v>
      </c>
      <c r="H2215" s="16"/>
      <c r="I2215" s="128" t="str">
        <f t="shared" si="341"/>
        <v/>
      </c>
      <c r="J2215" s="16"/>
      <c r="K2215" s="128"/>
      <c r="L2215" s="16"/>
      <c r="M2215" s="69"/>
      <c r="N2215" s="69"/>
      <c r="O2215" s="69"/>
      <c r="P2215" s="100">
        <f t="shared" si="342"/>
        <v>0</v>
      </c>
      <c r="Q2215" s="146"/>
      <c r="R2215" s="140" t="str">
        <f t="shared" si="343"/>
        <v>0</v>
      </c>
      <c r="S2215" s="140" t="str">
        <f t="shared" si="344"/>
        <v>0</v>
      </c>
      <c r="T2215" s="144"/>
      <c r="U2215" s="106"/>
      <c r="V2215" s="142">
        <f t="shared" si="345"/>
        <v>0</v>
      </c>
      <c r="W2215" s="142">
        <f t="shared" si="346"/>
        <v>0</v>
      </c>
      <c r="X2215" s="108">
        <f t="shared" si="347"/>
        <v>0</v>
      </c>
      <c r="Y2215" s="108">
        <f t="shared" si="348"/>
        <v>0</v>
      </c>
      <c r="Z2215" s="108">
        <f t="shared" si="349"/>
        <v>0</v>
      </c>
      <c r="AA2215" s="151"/>
      <c r="AB2215" s="47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</row>
    <row r="2216" s="4" customFormat="1" ht="19" customHeight="1" spans="1:67">
      <c r="A2216" s="94">
        <f t="shared" si="340"/>
        <v>2215</v>
      </c>
      <c r="B2216" s="95"/>
      <c r="C2216" s="69"/>
      <c r="D2216" s="16"/>
      <c r="E2216" s="69"/>
      <c r="F2216" s="128"/>
      <c r="G2216" s="124" t="e">
        <f>VLOOKUP(F2216,[2]零件成本10.26!$B$2:$C$7802,2,0)</f>
        <v>#N/A</v>
      </c>
      <c r="H2216" s="16"/>
      <c r="I2216" s="128" t="str">
        <f t="shared" si="341"/>
        <v/>
      </c>
      <c r="J2216" s="16"/>
      <c r="K2216" s="128"/>
      <c r="L2216" s="16"/>
      <c r="M2216" s="69"/>
      <c r="N2216" s="69"/>
      <c r="O2216" s="69"/>
      <c r="P2216" s="100">
        <f t="shared" si="342"/>
        <v>0</v>
      </c>
      <c r="Q2216" s="146"/>
      <c r="R2216" s="140" t="str">
        <f t="shared" si="343"/>
        <v>0</v>
      </c>
      <c r="S2216" s="140" t="str">
        <f t="shared" si="344"/>
        <v>0</v>
      </c>
      <c r="T2216" s="144"/>
      <c r="U2216" s="106"/>
      <c r="V2216" s="142">
        <f t="shared" si="345"/>
        <v>0</v>
      </c>
      <c r="W2216" s="142">
        <f t="shared" si="346"/>
        <v>0</v>
      </c>
      <c r="X2216" s="108">
        <f t="shared" si="347"/>
        <v>0</v>
      </c>
      <c r="Y2216" s="108">
        <f t="shared" si="348"/>
        <v>0</v>
      </c>
      <c r="Z2216" s="108">
        <f t="shared" si="349"/>
        <v>0</v>
      </c>
      <c r="AA2216" s="151"/>
      <c r="AB2216" s="47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</row>
    <row r="2217" s="4" customFormat="1" ht="19" customHeight="1" spans="1:67">
      <c r="A2217" s="94">
        <f t="shared" si="340"/>
        <v>2216</v>
      </c>
      <c r="B2217" s="95"/>
      <c r="C2217" s="69"/>
      <c r="D2217" s="16"/>
      <c r="E2217" s="69"/>
      <c r="F2217" s="128"/>
      <c r="G2217" s="124" t="e">
        <f>VLOOKUP(F2217,[2]零件成本10.26!$B$2:$C$7802,2,0)</f>
        <v>#N/A</v>
      </c>
      <c r="H2217" s="16"/>
      <c r="I2217" s="128" t="str">
        <f t="shared" si="341"/>
        <v/>
      </c>
      <c r="J2217" s="16"/>
      <c r="K2217" s="128"/>
      <c r="L2217" s="16"/>
      <c r="M2217" s="69"/>
      <c r="N2217" s="69"/>
      <c r="O2217" s="69"/>
      <c r="P2217" s="100">
        <f t="shared" si="342"/>
        <v>0</v>
      </c>
      <c r="Q2217" s="146"/>
      <c r="R2217" s="140" t="str">
        <f t="shared" si="343"/>
        <v>0</v>
      </c>
      <c r="S2217" s="140" t="str">
        <f t="shared" si="344"/>
        <v>0</v>
      </c>
      <c r="T2217" s="144"/>
      <c r="U2217" s="106"/>
      <c r="V2217" s="142">
        <f t="shared" si="345"/>
        <v>0</v>
      </c>
      <c r="W2217" s="142">
        <f t="shared" si="346"/>
        <v>0</v>
      </c>
      <c r="X2217" s="108">
        <f t="shared" si="347"/>
        <v>0</v>
      </c>
      <c r="Y2217" s="108">
        <f t="shared" si="348"/>
        <v>0</v>
      </c>
      <c r="Z2217" s="108">
        <f t="shared" si="349"/>
        <v>0</v>
      </c>
      <c r="AA2217" s="151"/>
      <c r="AB2217" s="47"/>
      <c r="AS2217" s="2"/>
      <c r="AT2217" s="2"/>
      <c r="AU2217" s="2"/>
      <c r="AV2217" s="2"/>
      <c r="AW2217" s="2"/>
      <c r="AX2217" s="2"/>
      <c r="AY2217" s="2"/>
      <c r="AZ2217" s="2"/>
      <c r="BA2217" s="2"/>
      <c r="BB2217" s="2"/>
      <c r="BC2217" s="2"/>
      <c r="BD2217" s="2"/>
      <c r="BE2217" s="2"/>
      <c r="BF2217" s="2"/>
      <c r="BG2217" s="2"/>
      <c r="BH2217" s="2"/>
      <c r="BI2217" s="2"/>
      <c r="BJ2217" s="2"/>
      <c r="BK2217" s="2"/>
      <c r="BL2217" s="2"/>
      <c r="BM2217" s="2"/>
      <c r="BN2217" s="2"/>
      <c r="BO2217" s="2"/>
    </row>
    <row r="2218" s="4" customFormat="1" ht="19" customHeight="1" spans="1:67">
      <c r="A2218" s="94">
        <f t="shared" si="340"/>
        <v>2217</v>
      </c>
      <c r="B2218" s="95"/>
      <c r="C2218" s="69"/>
      <c r="D2218" s="16"/>
      <c r="E2218" s="69"/>
      <c r="F2218" s="128"/>
      <c r="G2218" s="124" t="e">
        <f>VLOOKUP(F2218,[2]零件成本10.26!$B$2:$C$7802,2,0)</f>
        <v>#N/A</v>
      </c>
      <c r="H2218" s="16"/>
      <c r="I2218" s="128" t="str">
        <f t="shared" si="341"/>
        <v/>
      </c>
      <c r="J2218" s="16"/>
      <c r="K2218" s="128"/>
      <c r="L2218" s="16"/>
      <c r="M2218" s="69"/>
      <c r="N2218" s="69"/>
      <c r="O2218" s="69"/>
      <c r="P2218" s="100">
        <f t="shared" si="342"/>
        <v>0</v>
      </c>
      <c r="Q2218" s="146"/>
      <c r="R2218" s="140" t="str">
        <f t="shared" si="343"/>
        <v>0</v>
      </c>
      <c r="S2218" s="140" t="str">
        <f t="shared" si="344"/>
        <v>0</v>
      </c>
      <c r="T2218" s="144"/>
      <c r="U2218" s="106"/>
      <c r="V2218" s="142">
        <f t="shared" si="345"/>
        <v>0</v>
      </c>
      <c r="W2218" s="142">
        <f t="shared" si="346"/>
        <v>0</v>
      </c>
      <c r="X2218" s="108">
        <f t="shared" si="347"/>
        <v>0</v>
      </c>
      <c r="Y2218" s="108">
        <f t="shared" si="348"/>
        <v>0</v>
      </c>
      <c r="Z2218" s="108">
        <f t="shared" si="349"/>
        <v>0</v>
      </c>
      <c r="AA2218" s="151"/>
      <c r="AB2218" s="47"/>
      <c r="AS2218" s="2"/>
      <c r="AT2218" s="2"/>
      <c r="AU2218" s="2"/>
      <c r="AV2218" s="2"/>
      <c r="AW2218" s="2"/>
      <c r="AX2218" s="2"/>
      <c r="AY2218" s="2"/>
      <c r="AZ2218" s="2"/>
      <c r="BA2218" s="2"/>
      <c r="BB2218" s="2"/>
      <c r="BC2218" s="2"/>
      <c r="BD2218" s="2"/>
      <c r="BE2218" s="2"/>
      <c r="BF2218" s="2"/>
      <c r="BG2218" s="2"/>
      <c r="BH2218" s="2"/>
      <c r="BI2218" s="2"/>
      <c r="BJ2218" s="2"/>
      <c r="BK2218" s="2"/>
      <c r="BL2218" s="2"/>
      <c r="BM2218" s="2"/>
      <c r="BN2218" s="2"/>
      <c r="BO2218" s="2"/>
    </row>
    <row r="2219" s="4" customFormat="1" ht="19" customHeight="1" spans="1:67">
      <c r="A2219" s="94">
        <f t="shared" si="340"/>
        <v>2218</v>
      </c>
      <c r="B2219" s="95"/>
      <c r="C2219" s="69"/>
      <c r="D2219" s="16"/>
      <c r="E2219" s="69"/>
      <c r="F2219" s="128"/>
      <c r="G2219" s="124" t="e">
        <f>VLOOKUP(F2219,[2]零件成本10.26!$B$2:$C$7802,2,0)</f>
        <v>#N/A</v>
      </c>
      <c r="H2219" s="16"/>
      <c r="I2219" s="128" t="str">
        <f t="shared" si="341"/>
        <v/>
      </c>
      <c r="J2219" s="16"/>
      <c r="K2219" s="128"/>
      <c r="L2219" s="16"/>
      <c r="M2219" s="69"/>
      <c r="N2219" s="69"/>
      <c r="O2219" s="69"/>
      <c r="P2219" s="100">
        <f t="shared" si="342"/>
        <v>0</v>
      </c>
      <c r="Q2219" s="146"/>
      <c r="R2219" s="140" t="str">
        <f t="shared" si="343"/>
        <v>0</v>
      </c>
      <c r="S2219" s="140" t="str">
        <f t="shared" si="344"/>
        <v>0</v>
      </c>
      <c r="T2219" s="144"/>
      <c r="U2219" s="106"/>
      <c r="V2219" s="142">
        <f t="shared" si="345"/>
        <v>0</v>
      </c>
      <c r="W2219" s="142">
        <f t="shared" si="346"/>
        <v>0</v>
      </c>
      <c r="X2219" s="108">
        <f t="shared" si="347"/>
        <v>0</v>
      </c>
      <c r="Y2219" s="108">
        <f t="shared" si="348"/>
        <v>0</v>
      </c>
      <c r="Z2219" s="108">
        <f t="shared" si="349"/>
        <v>0</v>
      </c>
      <c r="AA2219" s="151"/>
      <c r="AB2219" s="47"/>
      <c r="AS2219" s="2"/>
      <c r="AT2219" s="2"/>
      <c r="AU2219" s="2"/>
      <c r="AV2219" s="2"/>
      <c r="AW2219" s="2"/>
      <c r="AX2219" s="2"/>
      <c r="AY2219" s="2"/>
      <c r="AZ2219" s="2"/>
      <c r="BA2219" s="2"/>
      <c r="BB2219" s="2"/>
      <c r="BC2219" s="2"/>
      <c r="BD2219" s="2"/>
      <c r="BE2219" s="2"/>
      <c r="BF2219" s="2"/>
      <c r="BG2219" s="2"/>
      <c r="BH2219" s="2"/>
      <c r="BI2219" s="2"/>
      <c r="BJ2219" s="2"/>
      <c r="BK2219" s="2"/>
      <c r="BL2219" s="2"/>
      <c r="BM2219" s="2"/>
      <c r="BN2219" s="2"/>
      <c r="BO2219" s="2"/>
    </row>
    <row r="2220" s="4" customFormat="1" ht="19" customHeight="1" spans="1:67">
      <c r="A2220" s="94">
        <f t="shared" si="340"/>
        <v>2219</v>
      </c>
      <c r="B2220" s="95"/>
      <c r="C2220" s="69"/>
      <c r="D2220" s="16"/>
      <c r="E2220" s="69"/>
      <c r="F2220" s="128"/>
      <c r="G2220" s="124" t="e">
        <f>VLOOKUP(F2220,[2]零件成本10.26!$B$2:$C$7802,2,0)</f>
        <v>#N/A</v>
      </c>
      <c r="H2220" s="16"/>
      <c r="I2220" s="128" t="str">
        <f t="shared" si="341"/>
        <v/>
      </c>
      <c r="J2220" s="16"/>
      <c r="K2220" s="128"/>
      <c r="L2220" s="16"/>
      <c r="M2220" s="69"/>
      <c r="N2220" s="69"/>
      <c r="O2220" s="69"/>
      <c r="P2220" s="100">
        <f t="shared" si="342"/>
        <v>0</v>
      </c>
      <c r="Q2220" s="146"/>
      <c r="R2220" s="140" t="str">
        <f t="shared" si="343"/>
        <v>0</v>
      </c>
      <c r="S2220" s="140" t="str">
        <f t="shared" si="344"/>
        <v>0</v>
      </c>
      <c r="T2220" s="144"/>
      <c r="U2220" s="106"/>
      <c r="V2220" s="142">
        <f t="shared" si="345"/>
        <v>0</v>
      </c>
      <c r="W2220" s="142">
        <f t="shared" si="346"/>
        <v>0</v>
      </c>
      <c r="X2220" s="108">
        <f t="shared" si="347"/>
        <v>0</v>
      </c>
      <c r="Y2220" s="108">
        <f t="shared" si="348"/>
        <v>0</v>
      </c>
      <c r="Z2220" s="108">
        <f t="shared" si="349"/>
        <v>0</v>
      </c>
      <c r="AA2220" s="151"/>
      <c r="AB2220" s="47"/>
      <c r="AS2220" s="2"/>
      <c r="AT2220" s="2"/>
      <c r="AU2220" s="2"/>
      <c r="AV2220" s="2"/>
      <c r="AW2220" s="2"/>
      <c r="AX2220" s="2"/>
      <c r="AY2220" s="2"/>
      <c r="AZ2220" s="2"/>
      <c r="BA2220" s="2"/>
      <c r="BB2220" s="2"/>
      <c r="BC2220" s="2"/>
      <c r="BD2220" s="2"/>
      <c r="BE2220" s="2"/>
      <c r="BF2220" s="2"/>
      <c r="BG2220" s="2"/>
      <c r="BH2220" s="2"/>
      <c r="BI2220" s="2"/>
      <c r="BJ2220" s="2"/>
      <c r="BK2220" s="2"/>
      <c r="BL2220" s="2"/>
      <c r="BM2220" s="2"/>
      <c r="BN2220" s="2"/>
      <c r="BO2220" s="2"/>
    </row>
    <row r="2221" s="4" customFormat="1" ht="19" customHeight="1" spans="1:67">
      <c r="A2221" s="94">
        <f t="shared" si="340"/>
        <v>2220</v>
      </c>
      <c r="B2221" s="95"/>
      <c r="C2221" s="69"/>
      <c r="D2221" s="16"/>
      <c r="E2221" s="69"/>
      <c r="F2221" s="128"/>
      <c r="G2221" s="124" t="e">
        <f>VLOOKUP(F2221,[2]零件成本10.26!$B$2:$C$7802,2,0)</f>
        <v>#N/A</v>
      </c>
      <c r="H2221" s="16"/>
      <c r="I2221" s="128" t="str">
        <f t="shared" si="341"/>
        <v/>
      </c>
      <c r="J2221" s="16"/>
      <c r="K2221" s="128"/>
      <c r="L2221" s="16"/>
      <c r="M2221" s="69"/>
      <c r="N2221" s="69"/>
      <c r="O2221" s="69"/>
      <c r="P2221" s="100">
        <f t="shared" si="342"/>
        <v>0</v>
      </c>
      <c r="Q2221" s="146"/>
      <c r="R2221" s="140" t="str">
        <f t="shared" si="343"/>
        <v>0</v>
      </c>
      <c r="S2221" s="140" t="str">
        <f t="shared" si="344"/>
        <v>0</v>
      </c>
      <c r="T2221" s="144"/>
      <c r="U2221" s="106"/>
      <c r="V2221" s="142">
        <f t="shared" si="345"/>
        <v>0</v>
      </c>
      <c r="W2221" s="142">
        <f t="shared" si="346"/>
        <v>0</v>
      </c>
      <c r="X2221" s="108">
        <f t="shared" si="347"/>
        <v>0</v>
      </c>
      <c r="Y2221" s="108">
        <f t="shared" si="348"/>
        <v>0</v>
      </c>
      <c r="Z2221" s="108">
        <f t="shared" si="349"/>
        <v>0</v>
      </c>
      <c r="AA2221" s="151"/>
      <c r="AB2221" s="47"/>
      <c r="AS2221" s="2"/>
      <c r="AT2221" s="2"/>
      <c r="AU2221" s="2"/>
      <c r="AV2221" s="2"/>
      <c r="AW2221" s="2"/>
      <c r="AX2221" s="2"/>
      <c r="AY2221" s="2"/>
      <c r="AZ2221" s="2"/>
      <c r="BA2221" s="2"/>
      <c r="BB2221" s="2"/>
      <c r="BC2221" s="2"/>
      <c r="BD2221" s="2"/>
      <c r="BE2221" s="2"/>
      <c r="BF2221" s="2"/>
      <c r="BG2221" s="2"/>
      <c r="BH2221" s="2"/>
      <c r="BI2221" s="2"/>
      <c r="BJ2221" s="2"/>
      <c r="BK2221" s="2"/>
      <c r="BL2221" s="2"/>
      <c r="BM2221" s="2"/>
      <c r="BN2221" s="2"/>
      <c r="BO2221" s="2"/>
    </row>
    <row r="2222" s="4" customFormat="1" ht="19" customHeight="1" spans="1:67">
      <c r="A2222" s="94">
        <f t="shared" si="340"/>
        <v>2221</v>
      </c>
      <c r="B2222" s="95"/>
      <c r="C2222" s="69"/>
      <c r="D2222" s="16"/>
      <c r="E2222" s="69"/>
      <c r="F2222" s="128"/>
      <c r="G2222" s="124" t="e">
        <f>VLOOKUP(F2222,[2]零件成本10.26!$B$2:$C$7802,2,0)</f>
        <v>#N/A</v>
      </c>
      <c r="H2222" s="16"/>
      <c r="I2222" s="128" t="str">
        <f t="shared" si="341"/>
        <v/>
      </c>
      <c r="J2222" s="16"/>
      <c r="K2222" s="128"/>
      <c r="L2222" s="16"/>
      <c r="M2222" s="69"/>
      <c r="N2222" s="69"/>
      <c r="O2222" s="69"/>
      <c r="P2222" s="100">
        <f t="shared" si="342"/>
        <v>0</v>
      </c>
      <c r="Q2222" s="146"/>
      <c r="R2222" s="140" t="str">
        <f t="shared" si="343"/>
        <v>0</v>
      </c>
      <c r="S2222" s="140" t="str">
        <f t="shared" si="344"/>
        <v>0</v>
      </c>
      <c r="T2222" s="144"/>
      <c r="U2222" s="106"/>
      <c r="V2222" s="142">
        <f t="shared" si="345"/>
        <v>0</v>
      </c>
      <c r="W2222" s="142">
        <f t="shared" si="346"/>
        <v>0</v>
      </c>
      <c r="X2222" s="108">
        <f t="shared" si="347"/>
        <v>0</v>
      </c>
      <c r="Y2222" s="108">
        <f t="shared" si="348"/>
        <v>0</v>
      </c>
      <c r="Z2222" s="108">
        <f t="shared" si="349"/>
        <v>0</v>
      </c>
      <c r="AA2222" s="151"/>
      <c r="AB2222" s="47"/>
      <c r="AS2222" s="2"/>
      <c r="AT2222" s="2"/>
      <c r="AU2222" s="2"/>
      <c r="AV2222" s="2"/>
      <c r="AW2222" s="2"/>
      <c r="AX2222" s="2"/>
      <c r="AY2222" s="2"/>
      <c r="AZ2222" s="2"/>
      <c r="BA2222" s="2"/>
      <c r="BB2222" s="2"/>
      <c r="BC2222" s="2"/>
      <c r="BD2222" s="2"/>
      <c r="BE2222" s="2"/>
      <c r="BF2222" s="2"/>
      <c r="BG2222" s="2"/>
      <c r="BH2222" s="2"/>
      <c r="BI2222" s="2"/>
      <c r="BJ2222" s="2"/>
      <c r="BK2222" s="2"/>
      <c r="BL2222" s="2"/>
      <c r="BM2222" s="2"/>
      <c r="BN2222" s="2"/>
      <c r="BO2222" s="2"/>
    </row>
    <row r="2223" s="4" customFormat="1" ht="19" customHeight="1" spans="1:67">
      <c r="A2223" s="94">
        <f t="shared" si="340"/>
        <v>2222</v>
      </c>
      <c r="B2223" s="95"/>
      <c r="C2223" s="69"/>
      <c r="D2223" s="16"/>
      <c r="E2223" s="69"/>
      <c r="F2223" s="128"/>
      <c r="G2223" s="124" t="e">
        <f>VLOOKUP(F2223,[2]零件成本10.26!$B$2:$C$7802,2,0)</f>
        <v>#N/A</v>
      </c>
      <c r="H2223" s="16"/>
      <c r="I2223" s="128" t="str">
        <f t="shared" si="341"/>
        <v/>
      </c>
      <c r="J2223" s="16"/>
      <c r="K2223" s="128"/>
      <c r="L2223" s="16"/>
      <c r="M2223" s="69"/>
      <c r="N2223" s="69"/>
      <c r="O2223" s="69"/>
      <c r="P2223" s="100">
        <f t="shared" si="342"/>
        <v>0</v>
      </c>
      <c r="Q2223" s="146"/>
      <c r="R2223" s="140" t="str">
        <f t="shared" si="343"/>
        <v>0</v>
      </c>
      <c r="S2223" s="140" t="str">
        <f t="shared" si="344"/>
        <v>0</v>
      </c>
      <c r="T2223" s="144"/>
      <c r="U2223" s="106"/>
      <c r="V2223" s="142">
        <f t="shared" si="345"/>
        <v>0</v>
      </c>
      <c r="W2223" s="142">
        <f t="shared" si="346"/>
        <v>0</v>
      </c>
      <c r="X2223" s="108">
        <f t="shared" si="347"/>
        <v>0</v>
      </c>
      <c r="Y2223" s="108">
        <f t="shared" si="348"/>
        <v>0</v>
      </c>
      <c r="Z2223" s="108">
        <f t="shared" si="349"/>
        <v>0</v>
      </c>
      <c r="AA2223" s="151"/>
      <c r="AB2223" s="47"/>
      <c r="AS2223" s="2"/>
      <c r="AT2223" s="2"/>
      <c r="AU2223" s="2"/>
      <c r="AV2223" s="2"/>
      <c r="AW2223" s="2"/>
      <c r="AX2223" s="2"/>
      <c r="AY2223" s="2"/>
      <c r="AZ2223" s="2"/>
      <c r="BA2223" s="2"/>
      <c r="BB2223" s="2"/>
      <c r="BC2223" s="2"/>
      <c r="BD2223" s="2"/>
      <c r="BE2223" s="2"/>
      <c r="BF2223" s="2"/>
      <c r="BG2223" s="2"/>
      <c r="BH2223" s="2"/>
      <c r="BI2223" s="2"/>
      <c r="BJ2223" s="2"/>
      <c r="BK2223" s="2"/>
      <c r="BL2223" s="2"/>
      <c r="BM2223" s="2"/>
      <c r="BN2223" s="2"/>
      <c r="BO2223" s="2"/>
    </row>
    <row r="2224" s="4" customFormat="1" ht="19" customHeight="1" spans="1:67">
      <c r="A2224" s="94">
        <f t="shared" si="340"/>
        <v>2223</v>
      </c>
      <c r="B2224" s="95"/>
      <c r="C2224" s="69"/>
      <c r="D2224" s="16"/>
      <c r="E2224" s="69"/>
      <c r="F2224" s="128"/>
      <c r="G2224" s="124" t="e">
        <f>VLOOKUP(F2224,[2]零件成本10.26!$B$2:$C$7802,2,0)</f>
        <v>#N/A</v>
      </c>
      <c r="H2224" s="16"/>
      <c r="I2224" s="128" t="str">
        <f t="shared" si="341"/>
        <v/>
      </c>
      <c r="J2224" s="16"/>
      <c r="K2224" s="128"/>
      <c r="L2224" s="16"/>
      <c r="M2224" s="69"/>
      <c r="N2224" s="69"/>
      <c r="O2224" s="69"/>
      <c r="P2224" s="100">
        <f t="shared" si="342"/>
        <v>0</v>
      </c>
      <c r="Q2224" s="146"/>
      <c r="R2224" s="140" t="str">
        <f t="shared" si="343"/>
        <v>0</v>
      </c>
      <c r="S2224" s="140" t="str">
        <f t="shared" si="344"/>
        <v>0</v>
      </c>
      <c r="T2224" s="144"/>
      <c r="U2224" s="106"/>
      <c r="V2224" s="142">
        <f t="shared" si="345"/>
        <v>0</v>
      </c>
      <c r="W2224" s="142">
        <f t="shared" si="346"/>
        <v>0</v>
      </c>
      <c r="X2224" s="108">
        <f t="shared" si="347"/>
        <v>0</v>
      </c>
      <c r="Y2224" s="108">
        <f t="shared" si="348"/>
        <v>0</v>
      </c>
      <c r="Z2224" s="108">
        <f t="shared" si="349"/>
        <v>0</v>
      </c>
      <c r="AA2224" s="151"/>
      <c r="AB2224" s="47"/>
      <c r="AS2224" s="2"/>
      <c r="AT2224" s="2"/>
      <c r="AU2224" s="2"/>
      <c r="AV2224" s="2"/>
      <c r="AW2224" s="2"/>
      <c r="AX2224" s="2"/>
      <c r="AY2224" s="2"/>
      <c r="AZ2224" s="2"/>
      <c r="BA2224" s="2"/>
      <c r="BB2224" s="2"/>
      <c r="BC2224" s="2"/>
      <c r="BD2224" s="2"/>
      <c r="BE2224" s="2"/>
      <c r="BF2224" s="2"/>
      <c r="BG2224" s="2"/>
      <c r="BH2224" s="2"/>
      <c r="BI2224" s="2"/>
      <c r="BJ2224" s="2"/>
      <c r="BK2224" s="2"/>
      <c r="BL2224" s="2"/>
      <c r="BM2224" s="2"/>
      <c r="BN2224" s="2"/>
      <c r="BO2224" s="2"/>
    </row>
    <row r="2225" s="4" customFormat="1" ht="19" customHeight="1" spans="1:67">
      <c r="A2225" s="94">
        <f t="shared" si="340"/>
        <v>2224</v>
      </c>
      <c r="B2225" s="95"/>
      <c r="C2225" s="69"/>
      <c r="D2225" s="16"/>
      <c r="E2225" s="69"/>
      <c r="F2225" s="128"/>
      <c r="G2225" s="124" t="e">
        <f>VLOOKUP(F2225,[2]零件成本10.26!$B$2:$C$7802,2,0)</f>
        <v>#N/A</v>
      </c>
      <c r="H2225" s="16"/>
      <c r="I2225" s="128" t="str">
        <f t="shared" si="341"/>
        <v/>
      </c>
      <c r="J2225" s="16"/>
      <c r="K2225" s="128"/>
      <c r="L2225" s="16"/>
      <c r="M2225" s="69"/>
      <c r="N2225" s="69"/>
      <c r="O2225" s="69"/>
      <c r="P2225" s="100">
        <f t="shared" si="342"/>
        <v>0</v>
      </c>
      <c r="Q2225" s="146"/>
      <c r="R2225" s="140" t="str">
        <f t="shared" si="343"/>
        <v>0</v>
      </c>
      <c r="S2225" s="140" t="str">
        <f t="shared" si="344"/>
        <v>0</v>
      </c>
      <c r="T2225" s="144"/>
      <c r="U2225" s="106"/>
      <c r="V2225" s="142">
        <f t="shared" si="345"/>
        <v>0</v>
      </c>
      <c r="W2225" s="142">
        <f t="shared" si="346"/>
        <v>0</v>
      </c>
      <c r="X2225" s="108">
        <f t="shared" si="347"/>
        <v>0</v>
      </c>
      <c r="Y2225" s="108">
        <f t="shared" si="348"/>
        <v>0</v>
      </c>
      <c r="Z2225" s="108">
        <f t="shared" si="349"/>
        <v>0</v>
      </c>
      <c r="AA2225" s="151"/>
      <c r="AB2225" s="47"/>
      <c r="AS2225" s="2"/>
      <c r="AT2225" s="2"/>
      <c r="AU2225" s="2"/>
      <c r="AV2225" s="2"/>
      <c r="AW2225" s="2"/>
      <c r="AX2225" s="2"/>
      <c r="AY2225" s="2"/>
      <c r="AZ2225" s="2"/>
      <c r="BA2225" s="2"/>
      <c r="BB2225" s="2"/>
      <c r="BC2225" s="2"/>
      <c r="BD2225" s="2"/>
      <c r="BE2225" s="2"/>
      <c r="BF2225" s="2"/>
      <c r="BG2225" s="2"/>
      <c r="BH2225" s="2"/>
      <c r="BI2225" s="2"/>
      <c r="BJ2225" s="2"/>
      <c r="BK2225" s="2"/>
      <c r="BL2225" s="2"/>
      <c r="BM2225" s="2"/>
      <c r="BN2225" s="2"/>
      <c r="BO2225" s="2"/>
    </row>
    <row r="2226" s="4" customFormat="1" ht="19" customHeight="1" spans="1:67">
      <c r="A2226" s="94">
        <f t="shared" si="340"/>
        <v>2225</v>
      </c>
      <c r="B2226" s="95"/>
      <c r="C2226" s="69"/>
      <c r="D2226" s="16"/>
      <c r="E2226" s="69"/>
      <c r="F2226" s="128"/>
      <c r="G2226" s="124" t="e">
        <f>VLOOKUP(F2226,[2]零件成本10.26!$B$2:$C$7802,2,0)</f>
        <v>#N/A</v>
      </c>
      <c r="H2226" s="16"/>
      <c r="I2226" s="128" t="str">
        <f t="shared" si="341"/>
        <v/>
      </c>
      <c r="J2226" s="16"/>
      <c r="K2226" s="128"/>
      <c r="L2226" s="16"/>
      <c r="M2226" s="69"/>
      <c r="N2226" s="69"/>
      <c r="O2226" s="69"/>
      <c r="P2226" s="100">
        <f t="shared" si="342"/>
        <v>0</v>
      </c>
      <c r="Q2226" s="146"/>
      <c r="R2226" s="140" t="str">
        <f t="shared" si="343"/>
        <v>0</v>
      </c>
      <c r="S2226" s="140" t="str">
        <f t="shared" si="344"/>
        <v>0</v>
      </c>
      <c r="T2226" s="144"/>
      <c r="U2226" s="106"/>
      <c r="V2226" s="142">
        <f t="shared" si="345"/>
        <v>0</v>
      </c>
      <c r="W2226" s="142">
        <f t="shared" si="346"/>
        <v>0</v>
      </c>
      <c r="X2226" s="108">
        <f t="shared" si="347"/>
        <v>0</v>
      </c>
      <c r="Y2226" s="108">
        <f t="shared" si="348"/>
        <v>0</v>
      </c>
      <c r="Z2226" s="108">
        <f t="shared" si="349"/>
        <v>0</v>
      </c>
      <c r="AA2226" s="151"/>
      <c r="AB2226" s="47"/>
      <c r="AS2226" s="2"/>
      <c r="AT2226" s="2"/>
      <c r="AU2226" s="2"/>
      <c r="AV2226" s="2"/>
      <c r="AW2226" s="2"/>
      <c r="AX2226" s="2"/>
      <c r="AY2226" s="2"/>
      <c r="AZ2226" s="2"/>
      <c r="BA2226" s="2"/>
      <c r="BB2226" s="2"/>
      <c r="BC2226" s="2"/>
      <c r="BD2226" s="2"/>
      <c r="BE2226" s="2"/>
      <c r="BF2226" s="2"/>
      <c r="BG2226" s="2"/>
      <c r="BH2226" s="2"/>
      <c r="BI2226" s="2"/>
      <c r="BJ2226" s="2"/>
      <c r="BK2226" s="2"/>
      <c r="BL2226" s="2"/>
      <c r="BM2226" s="2"/>
      <c r="BN2226" s="2"/>
      <c r="BO2226" s="2"/>
    </row>
    <row r="2227" s="4" customFormat="1" ht="19" customHeight="1" spans="1:67">
      <c r="A2227" s="94">
        <f t="shared" si="340"/>
        <v>2226</v>
      </c>
      <c r="B2227" s="95"/>
      <c r="C2227" s="69"/>
      <c r="D2227" s="16"/>
      <c r="E2227" s="69"/>
      <c r="F2227" s="128"/>
      <c r="G2227" s="124" t="e">
        <f>VLOOKUP(F2227,[2]零件成本10.26!$B$2:$C$7802,2,0)</f>
        <v>#N/A</v>
      </c>
      <c r="H2227" s="16"/>
      <c r="I2227" s="128" t="str">
        <f t="shared" si="341"/>
        <v/>
      </c>
      <c r="J2227" s="16"/>
      <c r="K2227" s="128"/>
      <c r="L2227" s="16"/>
      <c r="M2227" s="69"/>
      <c r="N2227" s="69"/>
      <c r="O2227" s="69"/>
      <c r="P2227" s="100">
        <f t="shared" si="342"/>
        <v>0</v>
      </c>
      <c r="Q2227" s="146"/>
      <c r="R2227" s="140" t="str">
        <f t="shared" si="343"/>
        <v>0</v>
      </c>
      <c r="S2227" s="140" t="str">
        <f t="shared" si="344"/>
        <v>0</v>
      </c>
      <c r="T2227" s="144"/>
      <c r="U2227" s="106"/>
      <c r="V2227" s="142">
        <f t="shared" si="345"/>
        <v>0</v>
      </c>
      <c r="W2227" s="142">
        <f t="shared" si="346"/>
        <v>0</v>
      </c>
      <c r="X2227" s="108">
        <f t="shared" si="347"/>
        <v>0</v>
      </c>
      <c r="Y2227" s="108">
        <f t="shared" si="348"/>
        <v>0</v>
      </c>
      <c r="Z2227" s="108">
        <f t="shared" si="349"/>
        <v>0</v>
      </c>
      <c r="AA2227" s="151"/>
      <c r="AB2227" s="47"/>
      <c r="AS2227" s="2"/>
      <c r="AT2227" s="2"/>
      <c r="AU2227" s="2"/>
      <c r="AV2227" s="2"/>
      <c r="AW2227" s="2"/>
      <c r="AX2227" s="2"/>
      <c r="AY2227" s="2"/>
      <c r="AZ2227" s="2"/>
      <c r="BA2227" s="2"/>
      <c r="BB2227" s="2"/>
      <c r="BC2227" s="2"/>
      <c r="BD2227" s="2"/>
      <c r="BE2227" s="2"/>
      <c r="BF2227" s="2"/>
      <c r="BG2227" s="2"/>
      <c r="BH2227" s="2"/>
      <c r="BI2227" s="2"/>
      <c r="BJ2227" s="2"/>
      <c r="BK2227" s="2"/>
      <c r="BL2227" s="2"/>
      <c r="BM2227" s="2"/>
      <c r="BN2227" s="2"/>
      <c r="BO2227" s="2"/>
    </row>
    <row r="2228" s="4" customFormat="1" ht="19" customHeight="1" spans="1:67">
      <c r="A2228" s="94">
        <f t="shared" si="340"/>
        <v>2227</v>
      </c>
      <c r="B2228" s="95"/>
      <c r="C2228" s="69"/>
      <c r="D2228" s="16"/>
      <c r="E2228" s="69"/>
      <c r="F2228" s="128"/>
      <c r="G2228" s="124" t="e">
        <f>VLOOKUP(F2228,[2]零件成本10.26!$B$2:$C$7802,2,0)</f>
        <v>#N/A</v>
      </c>
      <c r="H2228" s="16"/>
      <c r="I2228" s="128" t="str">
        <f t="shared" si="341"/>
        <v/>
      </c>
      <c r="J2228" s="16"/>
      <c r="K2228" s="128"/>
      <c r="L2228" s="16"/>
      <c r="M2228" s="69"/>
      <c r="N2228" s="69"/>
      <c r="O2228" s="69"/>
      <c r="P2228" s="100">
        <f t="shared" si="342"/>
        <v>0</v>
      </c>
      <c r="Q2228" s="146"/>
      <c r="R2228" s="140" t="str">
        <f t="shared" si="343"/>
        <v>0</v>
      </c>
      <c r="S2228" s="140" t="str">
        <f t="shared" si="344"/>
        <v>0</v>
      </c>
      <c r="T2228" s="144"/>
      <c r="U2228" s="106"/>
      <c r="V2228" s="142">
        <f t="shared" si="345"/>
        <v>0</v>
      </c>
      <c r="W2228" s="142">
        <f t="shared" si="346"/>
        <v>0</v>
      </c>
      <c r="X2228" s="108">
        <f t="shared" si="347"/>
        <v>0</v>
      </c>
      <c r="Y2228" s="108">
        <f t="shared" si="348"/>
        <v>0</v>
      </c>
      <c r="Z2228" s="108">
        <f t="shared" si="349"/>
        <v>0</v>
      </c>
      <c r="AA2228" s="151"/>
      <c r="AB2228" s="47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</row>
    <row r="2229" s="4" customFormat="1" ht="19" customHeight="1" spans="1:67">
      <c r="A2229" s="94">
        <f t="shared" si="340"/>
        <v>2228</v>
      </c>
      <c r="B2229" s="95"/>
      <c r="C2229" s="69"/>
      <c r="D2229" s="16"/>
      <c r="E2229" s="69"/>
      <c r="F2229" s="128"/>
      <c r="G2229" s="124" t="e">
        <f>VLOOKUP(F2229,[2]零件成本10.26!$B$2:$C$7802,2,0)</f>
        <v>#N/A</v>
      </c>
      <c r="H2229" s="16"/>
      <c r="I2229" s="128" t="str">
        <f t="shared" si="341"/>
        <v/>
      </c>
      <c r="J2229" s="16"/>
      <c r="K2229" s="128"/>
      <c r="L2229" s="16"/>
      <c r="M2229" s="69"/>
      <c r="N2229" s="69"/>
      <c r="O2229" s="69"/>
      <c r="P2229" s="100">
        <f t="shared" si="342"/>
        <v>0</v>
      </c>
      <c r="Q2229" s="146"/>
      <c r="R2229" s="140" t="str">
        <f t="shared" si="343"/>
        <v>0</v>
      </c>
      <c r="S2229" s="140" t="str">
        <f t="shared" si="344"/>
        <v>0</v>
      </c>
      <c r="T2229" s="144"/>
      <c r="U2229" s="106"/>
      <c r="V2229" s="142">
        <f t="shared" si="345"/>
        <v>0</v>
      </c>
      <c r="W2229" s="142">
        <f t="shared" si="346"/>
        <v>0</v>
      </c>
      <c r="X2229" s="108">
        <f t="shared" si="347"/>
        <v>0</v>
      </c>
      <c r="Y2229" s="108">
        <f t="shared" si="348"/>
        <v>0</v>
      </c>
      <c r="Z2229" s="108">
        <f t="shared" si="349"/>
        <v>0</v>
      </c>
      <c r="AA2229" s="151"/>
      <c r="AB2229" s="47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</row>
    <row r="2230" s="4" customFormat="1" ht="19" customHeight="1" spans="1:67">
      <c r="A2230" s="94">
        <f t="shared" si="340"/>
        <v>2229</v>
      </c>
      <c r="B2230" s="95"/>
      <c r="C2230" s="69"/>
      <c r="D2230" s="16"/>
      <c r="E2230" s="69"/>
      <c r="F2230" s="128"/>
      <c r="G2230" s="124" t="e">
        <f>VLOOKUP(F2230,[2]零件成本10.26!$B$2:$C$7802,2,0)</f>
        <v>#N/A</v>
      </c>
      <c r="H2230" s="16"/>
      <c r="I2230" s="128" t="str">
        <f t="shared" si="341"/>
        <v/>
      </c>
      <c r="J2230" s="16"/>
      <c r="K2230" s="128"/>
      <c r="L2230" s="16"/>
      <c r="M2230" s="69"/>
      <c r="N2230" s="69"/>
      <c r="O2230" s="69"/>
      <c r="P2230" s="100">
        <f t="shared" si="342"/>
        <v>0</v>
      </c>
      <c r="Q2230" s="146"/>
      <c r="R2230" s="140" t="str">
        <f t="shared" si="343"/>
        <v>0</v>
      </c>
      <c r="S2230" s="140" t="str">
        <f t="shared" si="344"/>
        <v>0</v>
      </c>
      <c r="T2230" s="144"/>
      <c r="U2230" s="106"/>
      <c r="V2230" s="142">
        <f t="shared" si="345"/>
        <v>0</v>
      </c>
      <c r="W2230" s="142">
        <f t="shared" si="346"/>
        <v>0</v>
      </c>
      <c r="X2230" s="108">
        <f t="shared" si="347"/>
        <v>0</v>
      </c>
      <c r="Y2230" s="108">
        <f t="shared" si="348"/>
        <v>0</v>
      </c>
      <c r="Z2230" s="108">
        <f t="shared" si="349"/>
        <v>0</v>
      </c>
      <c r="AA2230" s="151"/>
      <c r="AB2230" s="47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</row>
    <row r="2231" s="4" customFormat="1" ht="19" customHeight="1" spans="1:67">
      <c r="A2231" s="94">
        <f t="shared" si="340"/>
        <v>2230</v>
      </c>
      <c r="B2231" s="95"/>
      <c r="C2231" s="69"/>
      <c r="D2231" s="16"/>
      <c r="E2231" s="69"/>
      <c r="F2231" s="128"/>
      <c r="G2231" s="124" t="e">
        <f>VLOOKUP(F2231,[2]零件成本10.26!$B$2:$C$7802,2,0)</f>
        <v>#N/A</v>
      </c>
      <c r="H2231" s="16"/>
      <c r="I2231" s="128" t="str">
        <f t="shared" si="341"/>
        <v/>
      </c>
      <c r="J2231" s="16"/>
      <c r="K2231" s="128"/>
      <c r="L2231" s="16"/>
      <c r="M2231" s="69"/>
      <c r="N2231" s="69"/>
      <c r="O2231" s="69"/>
      <c r="P2231" s="100">
        <f t="shared" si="342"/>
        <v>0</v>
      </c>
      <c r="Q2231" s="146"/>
      <c r="R2231" s="140" t="str">
        <f t="shared" si="343"/>
        <v>0</v>
      </c>
      <c r="S2231" s="140" t="str">
        <f t="shared" si="344"/>
        <v>0</v>
      </c>
      <c r="T2231" s="144"/>
      <c r="U2231" s="106"/>
      <c r="V2231" s="142">
        <f t="shared" si="345"/>
        <v>0</v>
      </c>
      <c r="W2231" s="142">
        <f t="shared" si="346"/>
        <v>0</v>
      </c>
      <c r="X2231" s="108">
        <f t="shared" si="347"/>
        <v>0</v>
      </c>
      <c r="Y2231" s="108">
        <f t="shared" si="348"/>
        <v>0</v>
      </c>
      <c r="Z2231" s="108">
        <f t="shared" si="349"/>
        <v>0</v>
      </c>
      <c r="AA2231" s="151"/>
      <c r="AB2231" s="47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</row>
    <row r="2232" s="4" customFormat="1" ht="19" customHeight="1" spans="1:67">
      <c r="A2232" s="94">
        <f t="shared" si="340"/>
        <v>2231</v>
      </c>
      <c r="B2232" s="95"/>
      <c r="C2232" s="69"/>
      <c r="D2232" s="16"/>
      <c r="E2232" s="69"/>
      <c r="F2232" s="128"/>
      <c r="G2232" s="124" t="e">
        <f>VLOOKUP(F2232,[2]零件成本10.26!$B$2:$C$7802,2,0)</f>
        <v>#N/A</v>
      </c>
      <c r="H2232" s="16"/>
      <c r="I2232" s="128" t="str">
        <f t="shared" si="341"/>
        <v/>
      </c>
      <c r="J2232" s="16"/>
      <c r="K2232" s="128"/>
      <c r="L2232" s="16"/>
      <c r="M2232" s="69"/>
      <c r="N2232" s="69"/>
      <c r="O2232" s="69"/>
      <c r="P2232" s="100">
        <f t="shared" si="342"/>
        <v>0</v>
      </c>
      <c r="Q2232" s="146"/>
      <c r="R2232" s="140" t="str">
        <f t="shared" si="343"/>
        <v>0</v>
      </c>
      <c r="S2232" s="140" t="str">
        <f t="shared" si="344"/>
        <v>0</v>
      </c>
      <c r="T2232" s="144"/>
      <c r="U2232" s="106"/>
      <c r="V2232" s="142">
        <f t="shared" si="345"/>
        <v>0</v>
      </c>
      <c r="W2232" s="142">
        <f t="shared" si="346"/>
        <v>0</v>
      </c>
      <c r="X2232" s="108">
        <f t="shared" si="347"/>
        <v>0</v>
      </c>
      <c r="Y2232" s="108">
        <f t="shared" si="348"/>
        <v>0</v>
      </c>
      <c r="Z2232" s="108">
        <f t="shared" si="349"/>
        <v>0</v>
      </c>
      <c r="AA2232" s="151"/>
      <c r="AB2232" s="47"/>
      <c r="AS2232" s="2"/>
      <c r="AT2232" s="2"/>
      <c r="AU2232" s="2"/>
      <c r="AV2232" s="2"/>
      <c r="AW2232" s="2"/>
      <c r="AX2232" s="2"/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/>
      <c r="BL2232" s="2"/>
      <c r="BM2232" s="2"/>
      <c r="BN2232" s="2"/>
      <c r="BO2232" s="2"/>
    </row>
    <row r="2233" s="4" customFormat="1" ht="19" customHeight="1" spans="1:67">
      <c r="A2233" s="94">
        <f t="shared" si="340"/>
        <v>2232</v>
      </c>
      <c r="B2233" s="95"/>
      <c r="C2233" s="69"/>
      <c r="D2233" s="16"/>
      <c r="E2233" s="69"/>
      <c r="F2233" s="128"/>
      <c r="G2233" s="124" t="e">
        <f>VLOOKUP(F2233,[2]零件成本10.26!$B$2:$C$7802,2,0)</f>
        <v>#N/A</v>
      </c>
      <c r="H2233" s="16"/>
      <c r="I2233" s="128" t="str">
        <f t="shared" si="341"/>
        <v/>
      </c>
      <c r="J2233" s="16"/>
      <c r="K2233" s="128"/>
      <c r="L2233" s="16"/>
      <c r="M2233" s="69"/>
      <c r="N2233" s="69"/>
      <c r="O2233" s="69"/>
      <c r="P2233" s="100">
        <f t="shared" si="342"/>
        <v>0</v>
      </c>
      <c r="Q2233" s="146"/>
      <c r="R2233" s="140" t="str">
        <f t="shared" si="343"/>
        <v>0</v>
      </c>
      <c r="S2233" s="140" t="str">
        <f t="shared" si="344"/>
        <v>0</v>
      </c>
      <c r="T2233" s="144"/>
      <c r="U2233" s="106"/>
      <c r="V2233" s="142">
        <f t="shared" si="345"/>
        <v>0</v>
      </c>
      <c r="W2233" s="142">
        <f t="shared" si="346"/>
        <v>0</v>
      </c>
      <c r="X2233" s="108">
        <f t="shared" si="347"/>
        <v>0</v>
      </c>
      <c r="Y2233" s="108">
        <f t="shared" si="348"/>
        <v>0</v>
      </c>
      <c r="Z2233" s="108">
        <f t="shared" si="349"/>
        <v>0</v>
      </c>
      <c r="AA2233" s="151"/>
      <c r="AB2233" s="47"/>
      <c r="AS2233" s="2"/>
      <c r="AT2233" s="2"/>
      <c r="AU2233" s="2"/>
      <c r="AV2233" s="2"/>
      <c r="AW2233" s="2"/>
      <c r="AX2233" s="2"/>
      <c r="AY2233" s="2"/>
      <c r="AZ2233" s="2"/>
      <c r="BA2233" s="2"/>
      <c r="BB2233" s="2"/>
      <c r="BC2233" s="2"/>
      <c r="BD2233" s="2"/>
      <c r="BE2233" s="2"/>
      <c r="BF2233" s="2"/>
      <c r="BG2233" s="2"/>
      <c r="BH2233" s="2"/>
      <c r="BI2233" s="2"/>
      <c r="BJ2233" s="2"/>
      <c r="BK2233" s="2"/>
      <c r="BL2233" s="2"/>
      <c r="BM2233" s="2"/>
      <c r="BN2233" s="2"/>
      <c r="BO2233" s="2"/>
    </row>
    <row r="2234" s="4" customFormat="1" ht="19" customHeight="1" spans="1:67">
      <c r="A2234" s="94">
        <f t="shared" si="340"/>
        <v>2233</v>
      </c>
      <c r="B2234" s="95"/>
      <c r="C2234" s="69"/>
      <c r="D2234" s="16"/>
      <c r="E2234" s="69"/>
      <c r="F2234" s="128"/>
      <c r="G2234" s="124" t="e">
        <f>VLOOKUP(F2234,[2]零件成本10.26!$B$2:$C$7802,2,0)</f>
        <v>#N/A</v>
      </c>
      <c r="H2234" s="16"/>
      <c r="I2234" s="128" t="str">
        <f t="shared" si="341"/>
        <v/>
      </c>
      <c r="J2234" s="16"/>
      <c r="K2234" s="128"/>
      <c r="L2234" s="16"/>
      <c r="M2234" s="69"/>
      <c r="N2234" s="69"/>
      <c r="O2234" s="69"/>
      <c r="P2234" s="100">
        <f t="shared" si="342"/>
        <v>0</v>
      </c>
      <c r="Q2234" s="146"/>
      <c r="R2234" s="140" t="str">
        <f t="shared" si="343"/>
        <v>0</v>
      </c>
      <c r="S2234" s="140" t="str">
        <f t="shared" si="344"/>
        <v>0</v>
      </c>
      <c r="T2234" s="144"/>
      <c r="U2234" s="106"/>
      <c r="V2234" s="142">
        <f t="shared" si="345"/>
        <v>0</v>
      </c>
      <c r="W2234" s="142">
        <f t="shared" si="346"/>
        <v>0</v>
      </c>
      <c r="X2234" s="108">
        <f t="shared" si="347"/>
        <v>0</v>
      </c>
      <c r="Y2234" s="108">
        <f t="shared" si="348"/>
        <v>0</v>
      </c>
      <c r="Z2234" s="108">
        <f t="shared" si="349"/>
        <v>0</v>
      </c>
      <c r="AA2234" s="151"/>
      <c r="AB2234" s="47"/>
      <c r="AS2234" s="2"/>
      <c r="AT2234" s="2"/>
      <c r="AU2234" s="2"/>
      <c r="AV2234" s="2"/>
      <c r="AW2234" s="2"/>
      <c r="AX2234" s="2"/>
      <c r="AY2234" s="2"/>
      <c r="AZ2234" s="2"/>
      <c r="BA2234" s="2"/>
      <c r="BB2234" s="2"/>
      <c r="BC2234" s="2"/>
      <c r="BD2234" s="2"/>
      <c r="BE2234" s="2"/>
      <c r="BF2234" s="2"/>
      <c r="BG2234" s="2"/>
      <c r="BH2234" s="2"/>
      <c r="BI2234" s="2"/>
      <c r="BJ2234" s="2"/>
      <c r="BK2234" s="2"/>
      <c r="BL2234" s="2"/>
      <c r="BM2234" s="2"/>
      <c r="BN2234" s="2"/>
      <c r="BO2234" s="2"/>
    </row>
    <row r="2235" s="4" customFormat="1" ht="19" customHeight="1" spans="1:67">
      <c r="A2235" s="94">
        <f t="shared" si="340"/>
        <v>2234</v>
      </c>
      <c r="B2235" s="95"/>
      <c r="C2235" s="69"/>
      <c r="D2235" s="16"/>
      <c r="E2235" s="69"/>
      <c r="F2235" s="128"/>
      <c r="G2235" s="124" t="e">
        <f>VLOOKUP(F2235,[2]零件成本10.26!$B$2:$C$7802,2,0)</f>
        <v>#N/A</v>
      </c>
      <c r="H2235" s="16"/>
      <c r="I2235" s="128" t="str">
        <f t="shared" si="341"/>
        <v/>
      </c>
      <c r="J2235" s="16"/>
      <c r="K2235" s="128"/>
      <c r="L2235" s="16"/>
      <c r="M2235" s="69"/>
      <c r="N2235" s="69"/>
      <c r="O2235" s="69"/>
      <c r="P2235" s="100">
        <f t="shared" si="342"/>
        <v>0</v>
      </c>
      <c r="Q2235" s="146"/>
      <c r="R2235" s="140" t="str">
        <f t="shared" si="343"/>
        <v>0</v>
      </c>
      <c r="S2235" s="140" t="str">
        <f t="shared" si="344"/>
        <v>0</v>
      </c>
      <c r="T2235" s="144"/>
      <c r="U2235" s="106"/>
      <c r="V2235" s="142">
        <f t="shared" si="345"/>
        <v>0</v>
      </c>
      <c r="W2235" s="142">
        <f t="shared" si="346"/>
        <v>0</v>
      </c>
      <c r="X2235" s="108">
        <f t="shared" si="347"/>
        <v>0</v>
      </c>
      <c r="Y2235" s="108">
        <f t="shared" si="348"/>
        <v>0</v>
      </c>
      <c r="Z2235" s="108">
        <f t="shared" si="349"/>
        <v>0</v>
      </c>
      <c r="AA2235" s="151"/>
      <c r="AB2235" s="47"/>
      <c r="AS2235" s="2"/>
      <c r="AT2235" s="2"/>
      <c r="AU2235" s="2"/>
      <c r="AV2235" s="2"/>
      <c r="AW2235" s="2"/>
      <c r="AX2235" s="2"/>
      <c r="AY2235" s="2"/>
      <c r="AZ2235" s="2"/>
      <c r="BA2235" s="2"/>
      <c r="BB2235" s="2"/>
      <c r="BC2235" s="2"/>
      <c r="BD2235" s="2"/>
      <c r="BE2235" s="2"/>
      <c r="BF2235" s="2"/>
      <c r="BG2235" s="2"/>
      <c r="BH2235" s="2"/>
      <c r="BI2235" s="2"/>
      <c r="BJ2235" s="2"/>
      <c r="BK2235" s="2"/>
      <c r="BL2235" s="2"/>
      <c r="BM2235" s="2"/>
      <c r="BN2235" s="2"/>
      <c r="BO2235" s="2"/>
    </row>
    <row r="2236" s="4" customFormat="1" ht="19" customHeight="1" spans="1:67">
      <c r="A2236" s="94">
        <f t="shared" si="340"/>
        <v>2235</v>
      </c>
      <c r="B2236" s="95"/>
      <c r="C2236" s="69"/>
      <c r="D2236" s="16"/>
      <c r="E2236" s="69"/>
      <c r="F2236" s="128"/>
      <c r="G2236" s="124" t="e">
        <f>VLOOKUP(F2236,[2]零件成本10.26!$B$2:$C$7802,2,0)</f>
        <v>#N/A</v>
      </c>
      <c r="H2236" s="16"/>
      <c r="I2236" s="128" t="str">
        <f t="shared" si="341"/>
        <v/>
      </c>
      <c r="J2236" s="16"/>
      <c r="K2236" s="128"/>
      <c r="L2236" s="16"/>
      <c r="M2236" s="69"/>
      <c r="N2236" s="69"/>
      <c r="O2236" s="69"/>
      <c r="P2236" s="100">
        <f t="shared" si="342"/>
        <v>0</v>
      </c>
      <c r="Q2236" s="146"/>
      <c r="R2236" s="140" t="str">
        <f t="shared" si="343"/>
        <v>0</v>
      </c>
      <c r="S2236" s="140" t="str">
        <f t="shared" si="344"/>
        <v>0</v>
      </c>
      <c r="T2236" s="144"/>
      <c r="U2236" s="106"/>
      <c r="V2236" s="142">
        <f t="shared" si="345"/>
        <v>0</v>
      </c>
      <c r="W2236" s="142">
        <f t="shared" si="346"/>
        <v>0</v>
      </c>
      <c r="X2236" s="108">
        <f t="shared" si="347"/>
        <v>0</v>
      </c>
      <c r="Y2236" s="108">
        <f t="shared" si="348"/>
        <v>0</v>
      </c>
      <c r="Z2236" s="108">
        <f t="shared" si="349"/>
        <v>0</v>
      </c>
      <c r="AA2236" s="151"/>
      <c r="AB2236" s="47"/>
      <c r="AS2236" s="2"/>
      <c r="AT2236" s="2"/>
      <c r="AU2236" s="2"/>
      <c r="AV2236" s="2"/>
      <c r="AW2236" s="2"/>
      <c r="AX2236" s="2"/>
      <c r="AY2236" s="2"/>
      <c r="AZ2236" s="2"/>
      <c r="BA2236" s="2"/>
      <c r="BB2236" s="2"/>
      <c r="BC2236" s="2"/>
      <c r="BD2236" s="2"/>
      <c r="BE2236" s="2"/>
      <c r="BF2236" s="2"/>
      <c r="BG2236" s="2"/>
      <c r="BH2236" s="2"/>
      <c r="BI2236" s="2"/>
      <c r="BJ2236" s="2"/>
      <c r="BK2236" s="2"/>
      <c r="BL2236" s="2"/>
      <c r="BM2236" s="2"/>
      <c r="BN2236" s="2"/>
      <c r="BO2236" s="2"/>
    </row>
    <row r="2237" s="4" customFormat="1" ht="19" customHeight="1" spans="1:67">
      <c r="A2237" s="94">
        <f t="shared" si="340"/>
        <v>2236</v>
      </c>
      <c r="B2237" s="95"/>
      <c r="C2237" s="69"/>
      <c r="D2237" s="16"/>
      <c r="E2237" s="69"/>
      <c r="F2237" s="128"/>
      <c r="G2237" s="124" t="e">
        <f>VLOOKUP(F2237,[2]零件成本10.26!$B$2:$C$7802,2,0)</f>
        <v>#N/A</v>
      </c>
      <c r="H2237" s="16"/>
      <c r="I2237" s="128" t="str">
        <f t="shared" si="341"/>
        <v/>
      </c>
      <c r="J2237" s="16"/>
      <c r="K2237" s="128"/>
      <c r="L2237" s="16"/>
      <c r="M2237" s="69"/>
      <c r="N2237" s="69"/>
      <c r="O2237" s="69"/>
      <c r="P2237" s="100">
        <f t="shared" si="342"/>
        <v>0</v>
      </c>
      <c r="Q2237" s="146"/>
      <c r="R2237" s="140" t="str">
        <f t="shared" si="343"/>
        <v>0</v>
      </c>
      <c r="S2237" s="140" t="str">
        <f t="shared" si="344"/>
        <v>0</v>
      </c>
      <c r="T2237" s="144"/>
      <c r="U2237" s="106"/>
      <c r="V2237" s="142">
        <f t="shared" si="345"/>
        <v>0</v>
      </c>
      <c r="W2237" s="142">
        <f t="shared" si="346"/>
        <v>0</v>
      </c>
      <c r="X2237" s="108">
        <f t="shared" si="347"/>
        <v>0</v>
      </c>
      <c r="Y2237" s="108">
        <f t="shared" si="348"/>
        <v>0</v>
      </c>
      <c r="Z2237" s="108">
        <f t="shared" si="349"/>
        <v>0</v>
      </c>
      <c r="AA2237" s="151"/>
      <c r="AB2237" s="47"/>
      <c r="AS2237" s="2"/>
      <c r="AT2237" s="2"/>
      <c r="AU2237" s="2"/>
      <c r="AV2237" s="2"/>
      <c r="AW2237" s="2"/>
      <c r="AX2237" s="2"/>
      <c r="AY2237" s="2"/>
      <c r="AZ2237" s="2"/>
      <c r="BA2237" s="2"/>
      <c r="BB2237" s="2"/>
      <c r="BC2237" s="2"/>
      <c r="BD2237" s="2"/>
      <c r="BE2237" s="2"/>
      <c r="BF2237" s="2"/>
      <c r="BG2237" s="2"/>
      <c r="BH2237" s="2"/>
      <c r="BI2237" s="2"/>
      <c r="BJ2237" s="2"/>
      <c r="BK2237" s="2"/>
      <c r="BL2237" s="2"/>
      <c r="BM2237" s="2"/>
      <c r="BN2237" s="2"/>
      <c r="BO2237" s="2"/>
    </row>
    <row r="2238" s="4" customFormat="1" ht="19" customHeight="1" spans="1:67">
      <c r="A2238" s="94">
        <f t="shared" si="340"/>
        <v>2237</v>
      </c>
      <c r="B2238" s="95"/>
      <c r="C2238" s="69"/>
      <c r="D2238" s="16"/>
      <c r="E2238" s="69"/>
      <c r="F2238" s="128"/>
      <c r="G2238" s="124" t="e">
        <f>VLOOKUP(F2238,[2]零件成本10.26!$B$2:$C$7802,2,0)</f>
        <v>#N/A</v>
      </c>
      <c r="H2238" s="16"/>
      <c r="I2238" s="128" t="str">
        <f t="shared" si="341"/>
        <v/>
      </c>
      <c r="J2238" s="16"/>
      <c r="K2238" s="128"/>
      <c r="L2238" s="16"/>
      <c r="M2238" s="69"/>
      <c r="N2238" s="69"/>
      <c r="O2238" s="69"/>
      <c r="P2238" s="100">
        <f t="shared" si="342"/>
        <v>0</v>
      </c>
      <c r="Q2238" s="146"/>
      <c r="R2238" s="140" t="str">
        <f t="shared" si="343"/>
        <v>0</v>
      </c>
      <c r="S2238" s="140" t="str">
        <f t="shared" si="344"/>
        <v>0</v>
      </c>
      <c r="T2238" s="144"/>
      <c r="U2238" s="106"/>
      <c r="V2238" s="142">
        <f t="shared" si="345"/>
        <v>0</v>
      </c>
      <c r="W2238" s="142">
        <f t="shared" si="346"/>
        <v>0</v>
      </c>
      <c r="X2238" s="108">
        <f t="shared" si="347"/>
        <v>0</v>
      </c>
      <c r="Y2238" s="108">
        <f t="shared" si="348"/>
        <v>0</v>
      </c>
      <c r="Z2238" s="108">
        <f t="shared" si="349"/>
        <v>0</v>
      </c>
      <c r="AA2238" s="151"/>
      <c r="AB2238" s="47"/>
      <c r="AS2238" s="2"/>
      <c r="AT2238" s="2"/>
      <c r="AU2238" s="2"/>
      <c r="AV2238" s="2"/>
      <c r="AW2238" s="2"/>
      <c r="AX2238" s="2"/>
      <c r="AY2238" s="2"/>
      <c r="AZ2238" s="2"/>
      <c r="BA2238" s="2"/>
      <c r="BB2238" s="2"/>
      <c r="BC2238" s="2"/>
      <c r="BD2238" s="2"/>
      <c r="BE2238" s="2"/>
      <c r="BF2238" s="2"/>
      <c r="BG2238" s="2"/>
      <c r="BH2238" s="2"/>
      <c r="BI2238" s="2"/>
      <c r="BJ2238" s="2"/>
      <c r="BK2238" s="2"/>
      <c r="BL2238" s="2"/>
      <c r="BM2238" s="2"/>
      <c r="BN2238" s="2"/>
      <c r="BO2238" s="2"/>
    </row>
    <row r="2239" s="4" customFormat="1" ht="19" customHeight="1" spans="1:67">
      <c r="A2239" s="94">
        <f t="shared" si="340"/>
        <v>2238</v>
      </c>
      <c r="B2239" s="95"/>
      <c r="C2239" s="69"/>
      <c r="D2239" s="16"/>
      <c r="E2239" s="69"/>
      <c r="F2239" s="128"/>
      <c r="G2239" s="124" t="e">
        <f>VLOOKUP(F2239,[2]零件成本10.26!$B$2:$C$7802,2,0)</f>
        <v>#N/A</v>
      </c>
      <c r="H2239" s="16"/>
      <c r="I2239" s="128" t="str">
        <f t="shared" si="341"/>
        <v/>
      </c>
      <c r="J2239" s="16"/>
      <c r="K2239" s="128"/>
      <c r="L2239" s="16"/>
      <c r="M2239" s="69"/>
      <c r="N2239" s="69"/>
      <c r="O2239" s="69"/>
      <c r="P2239" s="100">
        <f t="shared" si="342"/>
        <v>0</v>
      </c>
      <c r="Q2239" s="146"/>
      <c r="R2239" s="140" t="str">
        <f t="shared" si="343"/>
        <v>0</v>
      </c>
      <c r="S2239" s="140" t="str">
        <f t="shared" si="344"/>
        <v>0</v>
      </c>
      <c r="T2239" s="144"/>
      <c r="U2239" s="106"/>
      <c r="V2239" s="142">
        <f t="shared" si="345"/>
        <v>0</v>
      </c>
      <c r="W2239" s="142">
        <f t="shared" si="346"/>
        <v>0</v>
      </c>
      <c r="X2239" s="108">
        <f t="shared" si="347"/>
        <v>0</v>
      </c>
      <c r="Y2239" s="108">
        <f t="shared" si="348"/>
        <v>0</v>
      </c>
      <c r="Z2239" s="108">
        <f t="shared" si="349"/>
        <v>0</v>
      </c>
      <c r="AA2239" s="151"/>
      <c r="AB2239" s="47"/>
      <c r="AS2239" s="2"/>
      <c r="AT2239" s="2"/>
      <c r="AU2239" s="2"/>
      <c r="AV2239" s="2"/>
      <c r="AW2239" s="2"/>
      <c r="AX2239" s="2"/>
      <c r="AY2239" s="2"/>
      <c r="AZ2239" s="2"/>
      <c r="BA2239" s="2"/>
      <c r="BB2239" s="2"/>
      <c r="BC2239" s="2"/>
      <c r="BD2239" s="2"/>
      <c r="BE2239" s="2"/>
      <c r="BF2239" s="2"/>
      <c r="BG2239" s="2"/>
      <c r="BH2239" s="2"/>
      <c r="BI2239" s="2"/>
      <c r="BJ2239" s="2"/>
      <c r="BK2239" s="2"/>
      <c r="BL2239" s="2"/>
      <c r="BM2239" s="2"/>
      <c r="BN2239" s="2"/>
      <c r="BO2239" s="2"/>
    </row>
    <row r="2240" s="4" customFormat="1" ht="19" customHeight="1" spans="1:67">
      <c r="A2240" s="94">
        <f t="shared" si="340"/>
        <v>2239</v>
      </c>
      <c r="B2240" s="95"/>
      <c r="C2240" s="69"/>
      <c r="D2240" s="16"/>
      <c r="E2240" s="69"/>
      <c r="F2240" s="128"/>
      <c r="G2240" s="124" t="e">
        <f>VLOOKUP(F2240,[2]零件成本10.26!$B$2:$C$7802,2,0)</f>
        <v>#N/A</v>
      </c>
      <c r="H2240" s="16"/>
      <c r="I2240" s="128" t="str">
        <f t="shared" si="341"/>
        <v/>
      </c>
      <c r="J2240" s="16"/>
      <c r="K2240" s="128"/>
      <c r="L2240" s="16"/>
      <c r="M2240" s="69"/>
      <c r="N2240" s="69"/>
      <c r="O2240" s="69"/>
      <c r="P2240" s="100">
        <f t="shared" si="342"/>
        <v>0</v>
      </c>
      <c r="Q2240" s="146"/>
      <c r="R2240" s="140" t="str">
        <f t="shared" si="343"/>
        <v>0</v>
      </c>
      <c r="S2240" s="140" t="str">
        <f t="shared" si="344"/>
        <v>0</v>
      </c>
      <c r="T2240" s="144"/>
      <c r="U2240" s="106"/>
      <c r="V2240" s="142">
        <f t="shared" si="345"/>
        <v>0</v>
      </c>
      <c r="W2240" s="142">
        <f t="shared" si="346"/>
        <v>0</v>
      </c>
      <c r="X2240" s="108">
        <f t="shared" si="347"/>
        <v>0</v>
      </c>
      <c r="Y2240" s="108">
        <f t="shared" si="348"/>
        <v>0</v>
      </c>
      <c r="Z2240" s="108">
        <f t="shared" si="349"/>
        <v>0</v>
      </c>
      <c r="AA2240" s="151"/>
      <c r="AB2240" s="47"/>
      <c r="AS2240" s="2"/>
      <c r="AT2240" s="2"/>
      <c r="AU2240" s="2"/>
      <c r="AV2240" s="2"/>
      <c r="AW2240" s="2"/>
      <c r="AX2240" s="2"/>
      <c r="AY2240" s="2"/>
      <c r="AZ2240" s="2"/>
      <c r="BA2240" s="2"/>
      <c r="BB2240" s="2"/>
      <c r="BC2240" s="2"/>
      <c r="BD2240" s="2"/>
      <c r="BE2240" s="2"/>
      <c r="BF2240" s="2"/>
      <c r="BG2240" s="2"/>
      <c r="BH2240" s="2"/>
      <c r="BI2240" s="2"/>
      <c r="BJ2240" s="2"/>
      <c r="BK2240" s="2"/>
      <c r="BL2240" s="2"/>
      <c r="BM2240" s="2"/>
      <c r="BN2240" s="2"/>
      <c r="BO2240" s="2"/>
    </row>
    <row r="2241" s="4" customFormat="1" ht="19" customHeight="1" spans="1:67">
      <c r="A2241" s="94">
        <f t="shared" si="340"/>
        <v>2240</v>
      </c>
      <c r="B2241" s="95"/>
      <c r="C2241" s="69"/>
      <c r="D2241" s="16"/>
      <c r="E2241" s="69"/>
      <c r="F2241" s="128"/>
      <c r="G2241" s="124" t="e">
        <f>VLOOKUP(F2241,[2]零件成本10.26!$B$2:$C$7802,2,0)</f>
        <v>#N/A</v>
      </c>
      <c r="H2241" s="16"/>
      <c r="I2241" s="128" t="str">
        <f t="shared" si="341"/>
        <v/>
      </c>
      <c r="J2241" s="16"/>
      <c r="K2241" s="128"/>
      <c r="L2241" s="16"/>
      <c r="M2241" s="69"/>
      <c r="N2241" s="69"/>
      <c r="O2241" s="69"/>
      <c r="P2241" s="100">
        <f t="shared" si="342"/>
        <v>0</v>
      </c>
      <c r="Q2241" s="146"/>
      <c r="R2241" s="140" t="str">
        <f t="shared" si="343"/>
        <v>0</v>
      </c>
      <c r="S2241" s="140" t="str">
        <f t="shared" si="344"/>
        <v>0</v>
      </c>
      <c r="T2241" s="144"/>
      <c r="U2241" s="106"/>
      <c r="V2241" s="142">
        <f t="shared" si="345"/>
        <v>0</v>
      </c>
      <c r="W2241" s="142">
        <f t="shared" si="346"/>
        <v>0</v>
      </c>
      <c r="X2241" s="108">
        <f t="shared" si="347"/>
        <v>0</v>
      </c>
      <c r="Y2241" s="108">
        <f t="shared" si="348"/>
        <v>0</v>
      </c>
      <c r="Z2241" s="108">
        <f t="shared" si="349"/>
        <v>0</v>
      </c>
      <c r="AA2241" s="151"/>
      <c r="AB2241" s="47"/>
      <c r="AS2241" s="2"/>
      <c r="AT2241" s="2"/>
      <c r="AU2241" s="2"/>
      <c r="AV2241" s="2"/>
      <c r="AW2241" s="2"/>
      <c r="AX2241" s="2"/>
      <c r="AY2241" s="2"/>
      <c r="AZ2241" s="2"/>
      <c r="BA2241" s="2"/>
      <c r="BB2241" s="2"/>
      <c r="BC2241" s="2"/>
      <c r="BD2241" s="2"/>
      <c r="BE2241" s="2"/>
      <c r="BF2241" s="2"/>
      <c r="BG2241" s="2"/>
      <c r="BH2241" s="2"/>
      <c r="BI2241" s="2"/>
      <c r="BJ2241" s="2"/>
      <c r="BK2241" s="2"/>
      <c r="BL2241" s="2"/>
      <c r="BM2241" s="2"/>
      <c r="BN2241" s="2"/>
      <c r="BO2241" s="2"/>
    </row>
    <row r="2242" s="4" customFormat="1" ht="19" customHeight="1" spans="1:67">
      <c r="A2242" s="94">
        <f t="shared" ref="A2242:A2305" si="350">ROW()-1</f>
        <v>2241</v>
      </c>
      <c r="B2242" s="95"/>
      <c r="C2242" s="69"/>
      <c r="D2242" s="16"/>
      <c r="E2242" s="69"/>
      <c r="F2242" s="128"/>
      <c r="G2242" s="124" t="e">
        <f>VLOOKUP(F2242,[2]零件成本10.26!$B$2:$C$7802,2,0)</f>
        <v>#N/A</v>
      </c>
      <c r="H2242" s="16"/>
      <c r="I2242" s="128" t="str">
        <f t="shared" ref="I2242:I2305" si="351">C2242&amp;F2242</f>
        <v/>
      </c>
      <c r="J2242" s="16"/>
      <c r="K2242" s="128"/>
      <c r="L2242" s="16"/>
      <c r="M2242" s="69"/>
      <c r="N2242" s="69"/>
      <c r="O2242" s="69"/>
      <c r="P2242" s="100">
        <f t="shared" ref="P2242:P2305" si="352">K2242</f>
        <v>0</v>
      </c>
      <c r="Q2242" s="146"/>
      <c r="R2242" s="140" t="str">
        <f t="shared" ref="R2242:R2305" si="353">IF(P2242&gt;Q2242,P2242-Q2242,"0")</f>
        <v>0</v>
      </c>
      <c r="S2242" s="140" t="str">
        <f t="shared" ref="S2242:S2305" si="354">IF(P2242&lt;Q2242,P2242-Q2242,"0")</f>
        <v>0</v>
      </c>
      <c r="T2242" s="144"/>
      <c r="U2242" s="106"/>
      <c r="V2242" s="142">
        <f t="shared" ref="V2242:V2305" si="355">IFERROR(P2242*U2242,"")</f>
        <v>0</v>
      </c>
      <c r="W2242" s="142">
        <f t="shared" ref="W2242:W2305" si="356">IFERROR(Q2242*U2242,"")</f>
        <v>0</v>
      </c>
      <c r="X2242" s="108">
        <f t="shared" ref="X2242:X2305" si="357">IFERROR(R2242*U2242,"")</f>
        <v>0</v>
      </c>
      <c r="Y2242" s="108">
        <f t="shared" ref="Y2242:Y2305" si="358">IFERROR(S2242*U2242,"")</f>
        <v>0</v>
      </c>
      <c r="Z2242" s="108">
        <f t="shared" ref="Z2242:Z2305" si="359">V2242-W2242</f>
        <v>0</v>
      </c>
      <c r="AA2242" s="151"/>
      <c r="AB2242" s="47"/>
      <c r="AS2242" s="2"/>
      <c r="AT2242" s="2"/>
      <c r="AU2242" s="2"/>
      <c r="AV2242" s="2"/>
      <c r="AW2242" s="2"/>
      <c r="AX2242" s="2"/>
      <c r="AY2242" s="2"/>
      <c r="AZ2242" s="2"/>
      <c r="BA2242" s="2"/>
      <c r="BB2242" s="2"/>
      <c r="BC2242" s="2"/>
      <c r="BD2242" s="2"/>
      <c r="BE2242" s="2"/>
      <c r="BF2242" s="2"/>
      <c r="BG2242" s="2"/>
      <c r="BH2242" s="2"/>
      <c r="BI2242" s="2"/>
      <c r="BJ2242" s="2"/>
      <c r="BK2242" s="2"/>
      <c r="BL2242" s="2"/>
      <c r="BM2242" s="2"/>
      <c r="BN2242" s="2"/>
      <c r="BO2242" s="2"/>
    </row>
    <row r="2243" s="4" customFormat="1" ht="19" customHeight="1" spans="1:67">
      <c r="A2243" s="94">
        <f t="shared" si="350"/>
        <v>2242</v>
      </c>
      <c r="B2243" s="95"/>
      <c r="C2243" s="69"/>
      <c r="D2243" s="16"/>
      <c r="E2243" s="69"/>
      <c r="F2243" s="128"/>
      <c r="G2243" s="124" t="e">
        <f>VLOOKUP(F2243,[2]零件成本10.26!$B$2:$C$7802,2,0)</f>
        <v>#N/A</v>
      </c>
      <c r="H2243" s="16"/>
      <c r="I2243" s="128" t="str">
        <f t="shared" si="351"/>
        <v/>
      </c>
      <c r="J2243" s="16"/>
      <c r="K2243" s="128"/>
      <c r="L2243" s="16"/>
      <c r="M2243" s="69"/>
      <c r="N2243" s="69"/>
      <c r="O2243" s="69"/>
      <c r="P2243" s="100">
        <f t="shared" si="352"/>
        <v>0</v>
      </c>
      <c r="Q2243" s="146"/>
      <c r="R2243" s="140" t="str">
        <f t="shared" si="353"/>
        <v>0</v>
      </c>
      <c r="S2243" s="140" t="str">
        <f t="shared" si="354"/>
        <v>0</v>
      </c>
      <c r="T2243" s="144"/>
      <c r="U2243" s="106"/>
      <c r="V2243" s="142">
        <f t="shared" si="355"/>
        <v>0</v>
      </c>
      <c r="W2243" s="142">
        <f t="shared" si="356"/>
        <v>0</v>
      </c>
      <c r="X2243" s="108">
        <f t="shared" si="357"/>
        <v>0</v>
      </c>
      <c r="Y2243" s="108">
        <f t="shared" si="358"/>
        <v>0</v>
      </c>
      <c r="Z2243" s="108">
        <f t="shared" si="359"/>
        <v>0</v>
      </c>
      <c r="AA2243" s="151"/>
      <c r="AB2243" s="47"/>
      <c r="AS2243" s="2"/>
      <c r="AT2243" s="2"/>
      <c r="AU2243" s="2"/>
      <c r="AV2243" s="2"/>
      <c r="AW2243" s="2"/>
      <c r="AX2243" s="2"/>
      <c r="AY2243" s="2"/>
      <c r="AZ2243" s="2"/>
      <c r="BA2243" s="2"/>
      <c r="BB2243" s="2"/>
      <c r="BC2243" s="2"/>
      <c r="BD2243" s="2"/>
      <c r="BE2243" s="2"/>
      <c r="BF2243" s="2"/>
      <c r="BG2243" s="2"/>
      <c r="BH2243" s="2"/>
      <c r="BI2243" s="2"/>
      <c r="BJ2243" s="2"/>
      <c r="BK2243" s="2"/>
      <c r="BL2243" s="2"/>
      <c r="BM2243" s="2"/>
      <c r="BN2243" s="2"/>
      <c r="BO2243" s="2"/>
    </row>
    <row r="2244" s="4" customFormat="1" ht="19" customHeight="1" spans="1:67">
      <c r="A2244" s="94">
        <f t="shared" si="350"/>
        <v>2243</v>
      </c>
      <c r="B2244" s="95"/>
      <c r="C2244" s="69"/>
      <c r="D2244" s="16"/>
      <c r="E2244" s="69"/>
      <c r="F2244" s="128"/>
      <c r="G2244" s="124" t="e">
        <f>VLOOKUP(F2244,[2]零件成本10.26!$B$2:$C$7802,2,0)</f>
        <v>#N/A</v>
      </c>
      <c r="H2244" s="16"/>
      <c r="I2244" s="128" t="str">
        <f t="shared" si="351"/>
        <v/>
      </c>
      <c r="J2244" s="16"/>
      <c r="K2244" s="128"/>
      <c r="L2244" s="16"/>
      <c r="M2244" s="69"/>
      <c r="N2244" s="69"/>
      <c r="O2244" s="69"/>
      <c r="P2244" s="100">
        <f t="shared" si="352"/>
        <v>0</v>
      </c>
      <c r="Q2244" s="146"/>
      <c r="R2244" s="140" t="str">
        <f t="shared" si="353"/>
        <v>0</v>
      </c>
      <c r="S2244" s="140" t="str">
        <f t="shared" si="354"/>
        <v>0</v>
      </c>
      <c r="T2244" s="144"/>
      <c r="U2244" s="106"/>
      <c r="V2244" s="142">
        <f t="shared" si="355"/>
        <v>0</v>
      </c>
      <c r="W2244" s="142">
        <f t="shared" si="356"/>
        <v>0</v>
      </c>
      <c r="X2244" s="108">
        <f t="shared" si="357"/>
        <v>0</v>
      </c>
      <c r="Y2244" s="108">
        <f t="shared" si="358"/>
        <v>0</v>
      </c>
      <c r="Z2244" s="108">
        <f t="shared" si="359"/>
        <v>0</v>
      </c>
      <c r="AA2244" s="151"/>
      <c r="AB2244" s="47"/>
      <c r="AS2244" s="2"/>
      <c r="AT2244" s="2"/>
      <c r="AU2244" s="2"/>
      <c r="AV2244" s="2"/>
      <c r="AW2244" s="2"/>
      <c r="AX2244" s="2"/>
      <c r="AY2244" s="2"/>
      <c r="AZ2244" s="2"/>
      <c r="BA2244" s="2"/>
      <c r="BB2244" s="2"/>
      <c r="BC2244" s="2"/>
      <c r="BD2244" s="2"/>
      <c r="BE2244" s="2"/>
      <c r="BF2244" s="2"/>
      <c r="BG2244" s="2"/>
      <c r="BH2244" s="2"/>
      <c r="BI2244" s="2"/>
      <c r="BJ2244" s="2"/>
      <c r="BK2244" s="2"/>
      <c r="BL2244" s="2"/>
      <c r="BM2244" s="2"/>
      <c r="BN2244" s="2"/>
      <c r="BO2244" s="2"/>
    </row>
    <row r="2245" s="4" customFormat="1" ht="19" customHeight="1" spans="1:67">
      <c r="A2245" s="94">
        <f t="shared" si="350"/>
        <v>2244</v>
      </c>
      <c r="B2245" s="95"/>
      <c r="C2245" s="69"/>
      <c r="D2245" s="16"/>
      <c r="E2245" s="69"/>
      <c r="F2245" s="128"/>
      <c r="G2245" s="124" t="e">
        <f>VLOOKUP(F2245,[2]零件成本10.26!$B$2:$C$7802,2,0)</f>
        <v>#N/A</v>
      </c>
      <c r="H2245" s="16"/>
      <c r="I2245" s="128" t="str">
        <f t="shared" si="351"/>
        <v/>
      </c>
      <c r="J2245" s="16"/>
      <c r="K2245" s="128"/>
      <c r="L2245" s="16"/>
      <c r="M2245" s="69"/>
      <c r="N2245" s="69"/>
      <c r="O2245" s="69"/>
      <c r="P2245" s="100">
        <f t="shared" si="352"/>
        <v>0</v>
      </c>
      <c r="Q2245" s="146"/>
      <c r="R2245" s="140" t="str">
        <f t="shared" si="353"/>
        <v>0</v>
      </c>
      <c r="S2245" s="140" t="str">
        <f t="shared" si="354"/>
        <v>0</v>
      </c>
      <c r="T2245" s="144"/>
      <c r="U2245" s="106"/>
      <c r="V2245" s="142">
        <f t="shared" si="355"/>
        <v>0</v>
      </c>
      <c r="W2245" s="142">
        <f t="shared" si="356"/>
        <v>0</v>
      </c>
      <c r="X2245" s="108">
        <f t="shared" si="357"/>
        <v>0</v>
      </c>
      <c r="Y2245" s="108">
        <f t="shared" si="358"/>
        <v>0</v>
      </c>
      <c r="Z2245" s="108">
        <f t="shared" si="359"/>
        <v>0</v>
      </c>
      <c r="AA2245" s="151"/>
      <c r="AB2245" s="47"/>
      <c r="AS2245" s="2"/>
      <c r="AT2245" s="2"/>
      <c r="AU2245" s="2"/>
      <c r="AV2245" s="2"/>
      <c r="AW2245" s="2"/>
      <c r="AX2245" s="2"/>
      <c r="AY2245" s="2"/>
      <c r="AZ2245" s="2"/>
      <c r="BA2245" s="2"/>
      <c r="BB2245" s="2"/>
      <c r="BC2245" s="2"/>
      <c r="BD2245" s="2"/>
      <c r="BE2245" s="2"/>
      <c r="BF2245" s="2"/>
      <c r="BG2245" s="2"/>
      <c r="BH2245" s="2"/>
      <c r="BI2245" s="2"/>
      <c r="BJ2245" s="2"/>
      <c r="BK2245" s="2"/>
      <c r="BL2245" s="2"/>
      <c r="BM2245" s="2"/>
      <c r="BN2245" s="2"/>
      <c r="BO2245" s="2"/>
    </row>
    <row r="2246" s="4" customFormat="1" ht="19" customHeight="1" spans="1:67">
      <c r="A2246" s="94">
        <f t="shared" si="350"/>
        <v>2245</v>
      </c>
      <c r="B2246" s="95"/>
      <c r="C2246" s="69"/>
      <c r="D2246" s="16"/>
      <c r="E2246" s="69"/>
      <c r="F2246" s="128"/>
      <c r="G2246" s="124" t="e">
        <f>VLOOKUP(F2246,[2]零件成本10.26!$B$2:$C$7802,2,0)</f>
        <v>#N/A</v>
      </c>
      <c r="H2246" s="16"/>
      <c r="I2246" s="128" t="str">
        <f t="shared" si="351"/>
        <v/>
      </c>
      <c r="J2246" s="16"/>
      <c r="K2246" s="128"/>
      <c r="L2246" s="16"/>
      <c r="M2246" s="69"/>
      <c r="N2246" s="69"/>
      <c r="O2246" s="69"/>
      <c r="P2246" s="100">
        <f t="shared" si="352"/>
        <v>0</v>
      </c>
      <c r="Q2246" s="146"/>
      <c r="R2246" s="140" t="str">
        <f t="shared" si="353"/>
        <v>0</v>
      </c>
      <c r="S2246" s="140" t="str">
        <f t="shared" si="354"/>
        <v>0</v>
      </c>
      <c r="T2246" s="144"/>
      <c r="U2246" s="106"/>
      <c r="V2246" s="142">
        <f t="shared" si="355"/>
        <v>0</v>
      </c>
      <c r="W2246" s="142">
        <f t="shared" si="356"/>
        <v>0</v>
      </c>
      <c r="X2246" s="108">
        <f t="shared" si="357"/>
        <v>0</v>
      </c>
      <c r="Y2246" s="108">
        <f t="shared" si="358"/>
        <v>0</v>
      </c>
      <c r="Z2246" s="108">
        <f t="shared" si="359"/>
        <v>0</v>
      </c>
      <c r="AA2246" s="151"/>
      <c r="AB2246" s="47"/>
      <c r="AS2246" s="2"/>
      <c r="AT2246" s="2"/>
      <c r="AU2246" s="2"/>
      <c r="AV2246" s="2"/>
      <c r="AW2246" s="2"/>
      <c r="AX2246" s="2"/>
      <c r="AY2246" s="2"/>
      <c r="AZ2246" s="2"/>
      <c r="BA2246" s="2"/>
      <c r="BB2246" s="2"/>
      <c r="BC2246" s="2"/>
      <c r="BD2246" s="2"/>
      <c r="BE2246" s="2"/>
      <c r="BF2246" s="2"/>
      <c r="BG2246" s="2"/>
      <c r="BH2246" s="2"/>
      <c r="BI2246" s="2"/>
      <c r="BJ2246" s="2"/>
      <c r="BK2246" s="2"/>
      <c r="BL2246" s="2"/>
      <c r="BM2246" s="2"/>
      <c r="BN2246" s="2"/>
      <c r="BO2246" s="2"/>
    </row>
    <row r="2247" s="4" customFormat="1" ht="19" customHeight="1" spans="1:67">
      <c r="A2247" s="94">
        <f t="shared" si="350"/>
        <v>2246</v>
      </c>
      <c r="B2247" s="95"/>
      <c r="C2247" s="69"/>
      <c r="D2247" s="16"/>
      <c r="E2247" s="69"/>
      <c r="F2247" s="128"/>
      <c r="G2247" s="124" t="e">
        <f>VLOOKUP(F2247,[2]零件成本10.26!$B$2:$C$7802,2,0)</f>
        <v>#N/A</v>
      </c>
      <c r="H2247" s="16"/>
      <c r="I2247" s="128" t="str">
        <f t="shared" si="351"/>
        <v/>
      </c>
      <c r="J2247" s="16"/>
      <c r="K2247" s="128"/>
      <c r="L2247" s="16"/>
      <c r="M2247" s="69"/>
      <c r="N2247" s="69"/>
      <c r="O2247" s="69"/>
      <c r="P2247" s="100">
        <f t="shared" si="352"/>
        <v>0</v>
      </c>
      <c r="Q2247" s="146"/>
      <c r="R2247" s="140" t="str">
        <f t="shared" si="353"/>
        <v>0</v>
      </c>
      <c r="S2247" s="140" t="str">
        <f t="shared" si="354"/>
        <v>0</v>
      </c>
      <c r="T2247" s="144"/>
      <c r="U2247" s="106"/>
      <c r="V2247" s="142">
        <f t="shared" si="355"/>
        <v>0</v>
      </c>
      <c r="W2247" s="142">
        <f t="shared" si="356"/>
        <v>0</v>
      </c>
      <c r="X2247" s="108">
        <f t="shared" si="357"/>
        <v>0</v>
      </c>
      <c r="Y2247" s="108">
        <f t="shared" si="358"/>
        <v>0</v>
      </c>
      <c r="Z2247" s="108">
        <f t="shared" si="359"/>
        <v>0</v>
      </c>
      <c r="AA2247" s="151"/>
      <c r="AB2247" s="47"/>
      <c r="AS2247" s="2"/>
      <c r="AT2247" s="2"/>
      <c r="AU2247" s="2"/>
      <c r="AV2247" s="2"/>
      <c r="AW2247" s="2"/>
      <c r="AX2247" s="2"/>
      <c r="AY2247" s="2"/>
      <c r="AZ2247" s="2"/>
      <c r="BA2247" s="2"/>
      <c r="BB2247" s="2"/>
      <c r="BC2247" s="2"/>
      <c r="BD2247" s="2"/>
      <c r="BE2247" s="2"/>
      <c r="BF2247" s="2"/>
      <c r="BG2247" s="2"/>
      <c r="BH2247" s="2"/>
      <c r="BI2247" s="2"/>
      <c r="BJ2247" s="2"/>
      <c r="BK2247" s="2"/>
      <c r="BL2247" s="2"/>
      <c r="BM2247" s="2"/>
      <c r="BN2247" s="2"/>
      <c r="BO2247" s="2"/>
    </row>
    <row r="2248" s="4" customFormat="1" ht="19" customHeight="1" spans="1:67">
      <c r="A2248" s="94">
        <f t="shared" si="350"/>
        <v>2247</v>
      </c>
      <c r="B2248" s="95"/>
      <c r="C2248" s="69"/>
      <c r="D2248" s="16"/>
      <c r="E2248" s="69"/>
      <c r="F2248" s="128"/>
      <c r="G2248" s="124" t="e">
        <f>VLOOKUP(F2248,[2]零件成本10.26!$B$2:$C$7802,2,0)</f>
        <v>#N/A</v>
      </c>
      <c r="H2248" s="16"/>
      <c r="I2248" s="128" t="str">
        <f t="shared" si="351"/>
        <v/>
      </c>
      <c r="J2248" s="16"/>
      <c r="K2248" s="128"/>
      <c r="L2248" s="16"/>
      <c r="M2248" s="69"/>
      <c r="N2248" s="69"/>
      <c r="O2248" s="69"/>
      <c r="P2248" s="100">
        <f t="shared" si="352"/>
        <v>0</v>
      </c>
      <c r="Q2248" s="146"/>
      <c r="R2248" s="140" t="str">
        <f t="shared" si="353"/>
        <v>0</v>
      </c>
      <c r="S2248" s="140" t="str">
        <f t="shared" si="354"/>
        <v>0</v>
      </c>
      <c r="T2248" s="144"/>
      <c r="U2248" s="106"/>
      <c r="V2248" s="142">
        <f t="shared" si="355"/>
        <v>0</v>
      </c>
      <c r="W2248" s="142">
        <f t="shared" si="356"/>
        <v>0</v>
      </c>
      <c r="X2248" s="108">
        <f t="shared" si="357"/>
        <v>0</v>
      </c>
      <c r="Y2248" s="108">
        <f t="shared" si="358"/>
        <v>0</v>
      </c>
      <c r="Z2248" s="108">
        <f t="shared" si="359"/>
        <v>0</v>
      </c>
      <c r="AA2248" s="151"/>
      <c r="AB2248" s="47"/>
      <c r="AS2248" s="2"/>
      <c r="AT2248" s="2"/>
      <c r="AU2248" s="2"/>
      <c r="AV2248" s="2"/>
      <c r="AW2248" s="2"/>
      <c r="AX2248" s="2"/>
      <c r="AY2248" s="2"/>
      <c r="AZ2248" s="2"/>
      <c r="BA2248" s="2"/>
      <c r="BB2248" s="2"/>
      <c r="BC2248" s="2"/>
      <c r="BD2248" s="2"/>
      <c r="BE2248" s="2"/>
      <c r="BF2248" s="2"/>
      <c r="BG2248" s="2"/>
      <c r="BH2248" s="2"/>
      <c r="BI2248" s="2"/>
      <c r="BJ2248" s="2"/>
      <c r="BK2248" s="2"/>
      <c r="BL2248" s="2"/>
      <c r="BM2248" s="2"/>
      <c r="BN2248" s="2"/>
      <c r="BO2248" s="2"/>
    </row>
    <row r="2249" s="4" customFormat="1" ht="19" customHeight="1" spans="1:67">
      <c r="A2249" s="94">
        <f t="shared" si="350"/>
        <v>2248</v>
      </c>
      <c r="B2249" s="95"/>
      <c r="C2249" s="69"/>
      <c r="D2249" s="16"/>
      <c r="E2249" s="69"/>
      <c r="F2249" s="128"/>
      <c r="G2249" s="124" t="e">
        <f>VLOOKUP(F2249,[2]零件成本10.26!$B$2:$C$7802,2,0)</f>
        <v>#N/A</v>
      </c>
      <c r="H2249" s="16"/>
      <c r="I2249" s="128" t="str">
        <f t="shared" si="351"/>
        <v/>
      </c>
      <c r="J2249" s="16"/>
      <c r="K2249" s="128"/>
      <c r="L2249" s="16"/>
      <c r="M2249" s="69"/>
      <c r="N2249" s="69"/>
      <c r="O2249" s="69"/>
      <c r="P2249" s="100">
        <f t="shared" si="352"/>
        <v>0</v>
      </c>
      <c r="Q2249" s="146"/>
      <c r="R2249" s="140" t="str">
        <f t="shared" si="353"/>
        <v>0</v>
      </c>
      <c r="S2249" s="140" t="str">
        <f t="shared" si="354"/>
        <v>0</v>
      </c>
      <c r="T2249" s="144"/>
      <c r="U2249" s="106"/>
      <c r="V2249" s="142">
        <f t="shared" si="355"/>
        <v>0</v>
      </c>
      <c r="W2249" s="142">
        <f t="shared" si="356"/>
        <v>0</v>
      </c>
      <c r="X2249" s="108">
        <f t="shared" si="357"/>
        <v>0</v>
      </c>
      <c r="Y2249" s="108">
        <f t="shared" si="358"/>
        <v>0</v>
      </c>
      <c r="Z2249" s="108">
        <f t="shared" si="359"/>
        <v>0</v>
      </c>
      <c r="AA2249" s="151"/>
      <c r="AB2249" s="47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</row>
    <row r="2250" s="4" customFormat="1" ht="19" customHeight="1" spans="1:67">
      <c r="A2250" s="94">
        <f t="shared" si="350"/>
        <v>2249</v>
      </c>
      <c r="B2250" s="95"/>
      <c r="C2250" s="69"/>
      <c r="D2250" s="16"/>
      <c r="E2250" s="69"/>
      <c r="F2250" s="128"/>
      <c r="G2250" s="124" t="e">
        <f>VLOOKUP(F2250,[2]零件成本10.26!$B$2:$C$7802,2,0)</f>
        <v>#N/A</v>
      </c>
      <c r="H2250" s="16"/>
      <c r="I2250" s="128" t="str">
        <f t="shared" si="351"/>
        <v/>
      </c>
      <c r="J2250" s="16"/>
      <c r="K2250" s="128"/>
      <c r="L2250" s="16"/>
      <c r="M2250" s="69"/>
      <c r="N2250" s="69"/>
      <c r="O2250" s="69"/>
      <c r="P2250" s="100">
        <f t="shared" si="352"/>
        <v>0</v>
      </c>
      <c r="Q2250" s="146"/>
      <c r="R2250" s="140" t="str">
        <f t="shared" si="353"/>
        <v>0</v>
      </c>
      <c r="S2250" s="140" t="str">
        <f t="shared" si="354"/>
        <v>0</v>
      </c>
      <c r="T2250" s="144"/>
      <c r="U2250" s="106"/>
      <c r="V2250" s="142">
        <f t="shared" si="355"/>
        <v>0</v>
      </c>
      <c r="W2250" s="142">
        <f t="shared" si="356"/>
        <v>0</v>
      </c>
      <c r="X2250" s="108">
        <f t="shared" si="357"/>
        <v>0</v>
      </c>
      <c r="Y2250" s="108">
        <f t="shared" si="358"/>
        <v>0</v>
      </c>
      <c r="Z2250" s="108">
        <f t="shared" si="359"/>
        <v>0</v>
      </c>
      <c r="AA2250" s="151"/>
      <c r="AB2250" s="47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</row>
    <row r="2251" s="4" customFormat="1" ht="19" customHeight="1" spans="1:67">
      <c r="A2251" s="94">
        <f t="shared" si="350"/>
        <v>2250</v>
      </c>
      <c r="B2251" s="95"/>
      <c r="C2251" s="69"/>
      <c r="D2251" s="16"/>
      <c r="E2251" s="69"/>
      <c r="F2251" s="128"/>
      <c r="G2251" s="124" t="e">
        <f>VLOOKUP(F2251,[2]零件成本10.26!$B$2:$C$7802,2,0)</f>
        <v>#N/A</v>
      </c>
      <c r="H2251" s="16"/>
      <c r="I2251" s="128" t="str">
        <f t="shared" si="351"/>
        <v/>
      </c>
      <c r="J2251" s="16"/>
      <c r="K2251" s="128"/>
      <c r="L2251" s="16"/>
      <c r="M2251" s="69"/>
      <c r="N2251" s="69"/>
      <c r="O2251" s="69"/>
      <c r="P2251" s="100">
        <f t="shared" si="352"/>
        <v>0</v>
      </c>
      <c r="Q2251" s="146"/>
      <c r="R2251" s="140" t="str">
        <f t="shared" si="353"/>
        <v>0</v>
      </c>
      <c r="S2251" s="140" t="str">
        <f t="shared" si="354"/>
        <v>0</v>
      </c>
      <c r="T2251" s="144"/>
      <c r="U2251" s="106"/>
      <c r="V2251" s="142">
        <f t="shared" si="355"/>
        <v>0</v>
      </c>
      <c r="W2251" s="142">
        <f t="shared" si="356"/>
        <v>0</v>
      </c>
      <c r="X2251" s="108">
        <f t="shared" si="357"/>
        <v>0</v>
      </c>
      <c r="Y2251" s="108">
        <f t="shared" si="358"/>
        <v>0</v>
      </c>
      <c r="Z2251" s="108">
        <f t="shared" si="359"/>
        <v>0</v>
      </c>
      <c r="AA2251" s="151"/>
      <c r="AB2251" s="47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</row>
    <row r="2252" s="4" customFormat="1" ht="19" customHeight="1" spans="1:67">
      <c r="A2252" s="94">
        <f t="shared" si="350"/>
        <v>2251</v>
      </c>
      <c r="B2252" s="95"/>
      <c r="C2252" s="69"/>
      <c r="D2252" s="16"/>
      <c r="E2252" s="69"/>
      <c r="F2252" s="128"/>
      <c r="G2252" s="124" t="e">
        <f>VLOOKUP(F2252,[2]零件成本10.26!$B$2:$C$7802,2,0)</f>
        <v>#N/A</v>
      </c>
      <c r="H2252" s="16"/>
      <c r="I2252" s="128" t="str">
        <f t="shared" si="351"/>
        <v/>
      </c>
      <c r="J2252" s="16"/>
      <c r="K2252" s="128"/>
      <c r="L2252" s="16"/>
      <c r="M2252" s="69"/>
      <c r="N2252" s="69"/>
      <c r="O2252" s="69"/>
      <c r="P2252" s="100">
        <f t="shared" si="352"/>
        <v>0</v>
      </c>
      <c r="Q2252" s="146"/>
      <c r="R2252" s="140" t="str">
        <f t="shared" si="353"/>
        <v>0</v>
      </c>
      <c r="S2252" s="140" t="str">
        <f t="shared" si="354"/>
        <v>0</v>
      </c>
      <c r="T2252" s="144"/>
      <c r="U2252" s="106"/>
      <c r="V2252" s="142">
        <f t="shared" si="355"/>
        <v>0</v>
      </c>
      <c r="W2252" s="142">
        <f t="shared" si="356"/>
        <v>0</v>
      </c>
      <c r="X2252" s="108">
        <f t="shared" si="357"/>
        <v>0</v>
      </c>
      <c r="Y2252" s="108">
        <f t="shared" si="358"/>
        <v>0</v>
      </c>
      <c r="Z2252" s="108">
        <f t="shared" si="359"/>
        <v>0</v>
      </c>
      <c r="AA2252" s="151"/>
      <c r="AB2252" s="47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</row>
    <row r="2253" s="4" customFormat="1" ht="19" customHeight="1" spans="1:67">
      <c r="A2253" s="94">
        <f t="shared" si="350"/>
        <v>2252</v>
      </c>
      <c r="B2253" s="95"/>
      <c r="C2253" s="69"/>
      <c r="D2253" s="16"/>
      <c r="E2253" s="69"/>
      <c r="F2253" s="128"/>
      <c r="G2253" s="124" t="e">
        <f>VLOOKUP(F2253,[2]零件成本10.26!$B$2:$C$7802,2,0)</f>
        <v>#N/A</v>
      </c>
      <c r="H2253" s="16"/>
      <c r="I2253" s="128" t="str">
        <f t="shared" si="351"/>
        <v/>
      </c>
      <c r="J2253" s="16"/>
      <c r="K2253" s="128"/>
      <c r="L2253" s="16"/>
      <c r="M2253" s="69"/>
      <c r="N2253" s="69"/>
      <c r="O2253" s="69"/>
      <c r="P2253" s="100">
        <f t="shared" si="352"/>
        <v>0</v>
      </c>
      <c r="Q2253" s="146"/>
      <c r="R2253" s="140" t="str">
        <f t="shared" si="353"/>
        <v>0</v>
      </c>
      <c r="S2253" s="140" t="str">
        <f t="shared" si="354"/>
        <v>0</v>
      </c>
      <c r="T2253" s="144"/>
      <c r="U2253" s="106"/>
      <c r="V2253" s="142">
        <f t="shared" si="355"/>
        <v>0</v>
      </c>
      <c r="W2253" s="142">
        <f t="shared" si="356"/>
        <v>0</v>
      </c>
      <c r="X2253" s="108">
        <f t="shared" si="357"/>
        <v>0</v>
      </c>
      <c r="Y2253" s="108">
        <f t="shared" si="358"/>
        <v>0</v>
      </c>
      <c r="Z2253" s="108">
        <f t="shared" si="359"/>
        <v>0</v>
      </c>
      <c r="AA2253" s="151"/>
      <c r="AB2253" s="47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</row>
    <row r="2254" s="4" customFormat="1" ht="19" customHeight="1" spans="1:67">
      <c r="A2254" s="94">
        <f t="shared" si="350"/>
        <v>2253</v>
      </c>
      <c r="B2254" s="95"/>
      <c r="C2254" s="69"/>
      <c r="D2254" s="16"/>
      <c r="E2254" s="69"/>
      <c r="F2254" s="128"/>
      <c r="G2254" s="124" t="e">
        <f>VLOOKUP(F2254,[2]零件成本10.26!$B$2:$C$7802,2,0)</f>
        <v>#N/A</v>
      </c>
      <c r="H2254" s="16"/>
      <c r="I2254" s="128" t="str">
        <f t="shared" si="351"/>
        <v/>
      </c>
      <c r="J2254" s="16"/>
      <c r="K2254" s="128"/>
      <c r="L2254" s="16"/>
      <c r="M2254" s="69"/>
      <c r="N2254" s="69"/>
      <c r="O2254" s="69"/>
      <c r="P2254" s="100">
        <f t="shared" si="352"/>
        <v>0</v>
      </c>
      <c r="Q2254" s="146"/>
      <c r="R2254" s="140" t="str">
        <f t="shared" si="353"/>
        <v>0</v>
      </c>
      <c r="S2254" s="140" t="str">
        <f t="shared" si="354"/>
        <v>0</v>
      </c>
      <c r="T2254" s="144"/>
      <c r="U2254" s="106"/>
      <c r="V2254" s="142">
        <f t="shared" si="355"/>
        <v>0</v>
      </c>
      <c r="W2254" s="142">
        <f t="shared" si="356"/>
        <v>0</v>
      </c>
      <c r="X2254" s="108">
        <f t="shared" si="357"/>
        <v>0</v>
      </c>
      <c r="Y2254" s="108">
        <f t="shared" si="358"/>
        <v>0</v>
      </c>
      <c r="Z2254" s="108">
        <f t="shared" si="359"/>
        <v>0</v>
      </c>
      <c r="AA2254" s="151"/>
      <c r="AB2254" s="47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</row>
    <row r="2255" s="116" customFormat="1" ht="19" customHeight="1" spans="1:67">
      <c r="A2255" s="94">
        <f t="shared" si="350"/>
        <v>2254</v>
      </c>
      <c r="B2255" s="95"/>
      <c r="C2255" s="69"/>
      <c r="D2255" s="16"/>
      <c r="E2255" s="69"/>
      <c r="F2255" s="196"/>
      <c r="G2255" s="124" t="e">
        <f>VLOOKUP(F2255,[2]零件成本10.26!$B$2:$C$7802,2,0)</f>
        <v>#N/A</v>
      </c>
      <c r="H2255" s="64"/>
      <c r="I2255" s="128" t="str">
        <f t="shared" si="351"/>
        <v/>
      </c>
      <c r="J2255" s="64"/>
      <c r="K2255" s="196"/>
      <c r="L2255" s="64"/>
      <c r="M2255" s="69"/>
      <c r="N2255" s="69"/>
      <c r="O2255" s="69"/>
      <c r="P2255" s="100">
        <f t="shared" si="352"/>
        <v>0</v>
      </c>
      <c r="Q2255" s="197"/>
      <c r="R2255" s="140" t="str">
        <f t="shared" si="353"/>
        <v>0</v>
      </c>
      <c r="S2255" s="140" t="str">
        <f t="shared" si="354"/>
        <v>0</v>
      </c>
      <c r="T2255" s="144"/>
      <c r="U2255" s="106"/>
      <c r="V2255" s="142">
        <f t="shared" si="355"/>
        <v>0</v>
      </c>
      <c r="W2255" s="142">
        <f t="shared" si="356"/>
        <v>0</v>
      </c>
      <c r="X2255" s="108">
        <f t="shared" si="357"/>
        <v>0</v>
      </c>
      <c r="Y2255" s="108">
        <f t="shared" si="358"/>
        <v>0</v>
      </c>
      <c r="Z2255" s="108">
        <f t="shared" si="359"/>
        <v>0</v>
      </c>
      <c r="AA2255" s="151"/>
      <c r="AB2255" s="47"/>
      <c r="AS2255" s="198"/>
      <c r="AT2255" s="198"/>
      <c r="AU2255" s="198"/>
      <c r="AV2255" s="198"/>
      <c r="AW2255" s="198"/>
      <c r="AX2255" s="198"/>
      <c r="AY2255" s="198"/>
      <c r="AZ2255" s="198"/>
      <c r="BA2255" s="198"/>
      <c r="BB2255" s="198"/>
      <c r="BC2255" s="198"/>
      <c r="BD2255" s="198"/>
      <c r="BE2255" s="198"/>
      <c r="BF2255" s="198"/>
      <c r="BG2255" s="198"/>
      <c r="BH2255" s="198"/>
      <c r="BI2255" s="198"/>
      <c r="BJ2255" s="198"/>
      <c r="BK2255" s="198"/>
      <c r="BL2255" s="198"/>
      <c r="BM2255" s="198"/>
      <c r="BN2255" s="198"/>
      <c r="BO2255" s="198"/>
    </row>
    <row r="2256" s="116" customFormat="1" ht="19" customHeight="1" spans="1:67">
      <c r="A2256" s="94">
        <f t="shared" si="350"/>
        <v>2255</v>
      </c>
      <c r="B2256" s="95"/>
      <c r="C2256" s="69"/>
      <c r="D2256" s="16"/>
      <c r="E2256" s="69"/>
      <c r="F2256" s="196"/>
      <c r="G2256" s="124" t="e">
        <f>VLOOKUP(F2256,[2]零件成本10.26!$B$2:$C$7802,2,0)</f>
        <v>#N/A</v>
      </c>
      <c r="H2256" s="64"/>
      <c r="I2256" s="128" t="str">
        <f t="shared" si="351"/>
        <v/>
      </c>
      <c r="J2256" s="64"/>
      <c r="K2256" s="196"/>
      <c r="L2256" s="64"/>
      <c r="M2256" s="69"/>
      <c r="N2256" s="69"/>
      <c r="O2256" s="69"/>
      <c r="P2256" s="100">
        <f t="shared" si="352"/>
        <v>0</v>
      </c>
      <c r="Q2256" s="197"/>
      <c r="R2256" s="140" t="str">
        <f t="shared" si="353"/>
        <v>0</v>
      </c>
      <c r="S2256" s="140" t="str">
        <f t="shared" si="354"/>
        <v>0</v>
      </c>
      <c r="T2256" s="144"/>
      <c r="U2256" s="106"/>
      <c r="V2256" s="142">
        <f t="shared" si="355"/>
        <v>0</v>
      </c>
      <c r="W2256" s="142">
        <f t="shared" si="356"/>
        <v>0</v>
      </c>
      <c r="X2256" s="108">
        <f t="shared" si="357"/>
        <v>0</v>
      </c>
      <c r="Y2256" s="108">
        <f t="shared" si="358"/>
        <v>0</v>
      </c>
      <c r="Z2256" s="108">
        <f t="shared" si="359"/>
        <v>0</v>
      </c>
      <c r="AA2256" s="151"/>
      <c r="AB2256" s="47"/>
      <c r="AS2256" s="198"/>
      <c r="AT2256" s="198"/>
      <c r="AU2256" s="198"/>
      <c r="AV2256" s="198"/>
      <c r="AW2256" s="198"/>
      <c r="AX2256" s="198"/>
      <c r="AY2256" s="198"/>
      <c r="AZ2256" s="198"/>
      <c r="BA2256" s="198"/>
      <c r="BB2256" s="198"/>
      <c r="BC2256" s="198"/>
      <c r="BD2256" s="198"/>
      <c r="BE2256" s="198"/>
      <c r="BF2256" s="198"/>
      <c r="BG2256" s="198"/>
      <c r="BH2256" s="198"/>
      <c r="BI2256" s="198"/>
      <c r="BJ2256" s="198"/>
      <c r="BK2256" s="198"/>
      <c r="BL2256" s="198"/>
      <c r="BM2256" s="198"/>
      <c r="BN2256" s="198"/>
      <c r="BO2256" s="198"/>
    </row>
    <row r="2257" s="116" customFormat="1" ht="19" customHeight="1" spans="1:67">
      <c r="A2257" s="94">
        <f t="shared" si="350"/>
        <v>2256</v>
      </c>
      <c r="B2257" s="95"/>
      <c r="C2257" s="69"/>
      <c r="D2257" s="16"/>
      <c r="E2257" s="69"/>
      <c r="F2257" s="196"/>
      <c r="G2257" s="124" t="e">
        <f>VLOOKUP(F2257,[2]零件成本10.26!$B$2:$C$7802,2,0)</f>
        <v>#N/A</v>
      </c>
      <c r="H2257" s="64"/>
      <c r="I2257" s="128" t="str">
        <f t="shared" si="351"/>
        <v/>
      </c>
      <c r="J2257" s="64"/>
      <c r="K2257" s="196"/>
      <c r="L2257" s="64"/>
      <c r="M2257" s="69"/>
      <c r="N2257" s="69"/>
      <c r="O2257" s="69"/>
      <c r="P2257" s="100">
        <f t="shared" si="352"/>
        <v>0</v>
      </c>
      <c r="Q2257" s="197"/>
      <c r="R2257" s="140" t="str">
        <f t="shared" si="353"/>
        <v>0</v>
      </c>
      <c r="S2257" s="140" t="str">
        <f t="shared" si="354"/>
        <v>0</v>
      </c>
      <c r="T2257" s="144"/>
      <c r="U2257" s="106"/>
      <c r="V2257" s="142">
        <f t="shared" si="355"/>
        <v>0</v>
      </c>
      <c r="W2257" s="142">
        <f t="shared" si="356"/>
        <v>0</v>
      </c>
      <c r="X2257" s="108">
        <f t="shared" si="357"/>
        <v>0</v>
      </c>
      <c r="Y2257" s="108">
        <f t="shared" si="358"/>
        <v>0</v>
      </c>
      <c r="Z2257" s="108">
        <f t="shared" si="359"/>
        <v>0</v>
      </c>
      <c r="AA2257" s="151"/>
      <c r="AB2257" s="47"/>
      <c r="AS2257" s="198"/>
      <c r="AT2257" s="198"/>
      <c r="AU2257" s="198"/>
      <c r="AV2257" s="198"/>
      <c r="AW2257" s="198"/>
      <c r="AX2257" s="198"/>
      <c r="AY2257" s="198"/>
      <c r="AZ2257" s="198"/>
      <c r="BA2257" s="198"/>
      <c r="BB2257" s="198"/>
      <c r="BC2257" s="198"/>
      <c r="BD2257" s="198"/>
      <c r="BE2257" s="198"/>
      <c r="BF2257" s="198"/>
      <c r="BG2257" s="198"/>
      <c r="BH2257" s="198"/>
      <c r="BI2257" s="198"/>
      <c r="BJ2257" s="198"/>
      <c r="BK2257" s="198"/>
      <c r="BL2257" s="198"/>
      <c r="BM2257" s="198"/>
      <c r="BN2257" s="198"/>
      <c r="BO2257" s="198"/>
    </row>
    <row r="2258" s="116" customFormat="1" ht="19" customHeight="1" spans="1:67">
      <c r="A2258" s="94">
        <f t="shared" si="350"/>
        <v>2257</v>
      </c>
      <c r="B2258" s="95"/>
      <c r="C2258" s="69"/>
      <c r="D2258" s="16"/>
      <c r="E2258" s="69"/>
      <c r="F2258" s="196"/>
      <c r="G2258" s="124" t="e">
        <f>VLOOKUP(F2258,[2]零件成本10.26!$B$2:$C$7802,2,0)</f>
        <v>#N/A</v>
      </c>
      <c r="H2258" s="64"/>
      <c r="I2258" s="128" t="str">
        <f t="shared" si="351"/>
        <v/>
      </c>
      <c r="J2258" s="64"/>
      <c r="K2258" s="196"/>
      <c r="L2258" s="64"/>
      <c r="M2258" s="69"/>
      <c r="N2258" s="69"/>
      <c r="O2258" s="69"/>
      <c r="P2258" s="100">
        <f t="shared" si="352"/>
        <v>0</v>
      </c>
      <c r="Q2258" s="197"/>
      <c r="R2258" s="140" t="str">
        <f t="shared" si="353"/>
        <v>0</v>
      </c>
      <c r="S2258" s="140" t="str">
        <f t="shared" si="354"/>
        <v>0</v>
      </c>
      <c r="T2258" s="144"/>
      <c r="U2258" s="106"/>
      <c r="V2258" s="142">
        <f t="shared" si="355"/>
        <v>0</v>
      </c>
      <c r="W2258" s="142">
        <f t="shared" si="356"/>
        <v>0</v>
      </c>
      <c r="X2258" s="108">
        <f t="shared" si="357"/>
        <v>0</v>
      </c>
      <c r="Y2258" s="108">
        <f t="shared" si="358"/>
        <v>0</v>
      </c>
      <c r="Z2258" s="108">
        <f t="shared" si="359"/>
        <v>0</v>
      </c>
      <c r="AA2258" s="151"/>
      <c r="AB2258" s="47"/>
      <c r="AS2258" s="198"/>
      <c r="AT2258" s="198"/>
      <c r="AU2258" s="198"/>
      <c r="AV2258" s="198"/>
      <c r="AW2258" s="198"/>
      <c r="AX2258" s="198"/>
      <c r="AY2258" s="198"/>
      <c r="AZ2258" s="198"/>
      <c r="BA2258" s="198"/>
      <c r="BB2258" s="198"/>
      <c r="BC2258" s="198"/>
      <c r="BD2258" s="198"/>
      <c r="BE2258" s="198"/>
      <c r="BF2258" s="198"/>
      <c r="BG2258" s="198"/>
      <c r="BH2258" s="198"/>
      <c r="BI2258" s="198"/>
      <c r="BJ2258" s="198"/>
      <c r="BK2258" s="198"/>
      <c r="BL2258" s="198"/>
      <c r="BM2258" s="198"/>
      <c r="BN2258" s="198"/>
      <c r="BO2258" s="198"/>
    </row>
    <row r="2259" s="116" customFormat="1" ht="19" customHeight="1" spans="1:67">
      <c r="A2259" s="94">
        <f t="shared" si="350"/>
        <v>2258</v>
      </c>
      <c r="B2259" s="95"/>
      <c r="C2259" s="69"/>
      <c r="D2259" s="16"/>
      <c r="E2259" s="69"/>
      <c r="F2259" s="196"/>
      <c r="G2259" s="124" t="e">
        <f>VLOOKUP(F2259,[2]零件成本10.26!$B$2:$C$7802,2,0)</f>
        <v>#N/A</v>
      </c>
      <c r="H2259" s="64"/>
      <c r="I2259" s="128" t="str">
        <f t="shared" si="351"/>
        <v/>
      </c>
      <c r="J2259" s="64"/>
      <c r="K2259" s="196"/>
      <c r="L2259" s="64"/>
      <c r="M2259" s="69"/>
      <c r="N2259" s="69"/>
      <c r="O2259" s="69"/>
      <c r="P2259" s="100">
        <f t="shared" si="352"/>
        <v>0</v>
      </c>
      <c r="Q2259" s="197"/>
      <c r="R2259" s="140" t="str">
        <f t="shared" si="353"/>
        <v>0</v>
      </c>
      <c r="S2259" s="140" t="str">
        <f t="shared" si="354"/>
        <v>0</v>
      </c>
      <c r="T2259" s="144"/>
      <c r="U2259" s="106"/>
      <c r="V2259" s="142">
        <f t="shared" si="355"/>
        <v>0</v>
      </c>
      <c r="W2259" s="142">
        <f t="shared" si="356"/>
        <v>0</v>
      </c>
      <c r="X2259" s="108">
        <f t="shared" si="357"/>
        <v>0</v>
      </c>
      <c r="Y2259" s="108">
        <f t="shared" si="358"/>
        <v>0</v>
      </c>
      <c r="Z2259" s="108">
        <f t="shared" si="359"/>
        <v>0</v>
      </c>
      <c r="AA2259" s="151"/>
      <c r="AB2259" s="47"/>
      <c r="AS2259" s="198"/>
      <c r="AT2259" s="198"/>
      <c r="AU2259" s="198"/>
      <c r="AV2259" s="198"/>
      <c r="AW2259" s="198"/>
      <c r="AX2259" s="198"/>
      <c r="AY2259" s="198"/>
      <c r="AZ2259" s="198"/>
      <c r="BA2259" s="198"/>
      <c r="BB2259" s="198"/>
      <c r="BC2259" s="198"/>
      <c r="BD2259" s="198"/>
      <c r="BE2259" s="198"/>
      <c r="BF2259" s="198"/>
      <c r="BG2259" s="198"/>
      <c r="BH2259" s="198"/>
      <c r="BI2259" s="198"/>
      <c r="BJ2259" s="198"/>
      <c r="BK2259" s="198"/>
      <c r="BL2259" s="198"/>
      <c r="BM2259" s="198"/>
      <c r="BN2259" s="198"/>
      <c r="BO2259" s="198"/>
    </row>
    <row r="2260" s="116" customFormat="1" ht="19" customHeight="1" spans="1:67">
      <c r="A2260" s="94">
        <f t="shared" si="350"/>
        <v>2259</v>
      </c>
      <c r="B2260" s="95"/>
      <c r="C2260" s="69"/>
      <c r="D2260" s="16"/>
      <c r="E2260" s="69"/>
      <c r="F2260" s="196"/>
      <c r="G2260" s="124" t="e">
        <f>VLOOKUP(F2260,[2]零件成本10.26!$B$2:$C$7802,2,0)</f>
        <v>#N/A</v>
      </c>
      <c r="H2260" s="64"/>
      <c r="I2260" s="128" t="str">
        <f t="shared" si="351"/>
        <v/>
      </c>
      <c r="J2260" s="64"/>
      <c r="K2260" s="196"/>
      <c r="L2260" s="64"/>
      <c r="M2260" s="69"/>
      <c r="N2260" s="69"/>
      <c r="O2260" s="69"/>
      <c r="P2260" s="100">
        <f t="shared" si="352"/>
        <v>0</v>
      </c>
      <c r="Q2260" s="197"/>
      <c r="R2260" s="140" t="str">
        <f t="shared" si="353"/>
        <v>0</v>
      </c>
      <c r="S2260" s="140" t="str">
        <f t="shared" si="354"/>
        <v>0</v>
      </c>
      <c r="T2260" s="144"/>
      <c r="U2260" s="106"/>
      <c r="V2260" s="142">
        <f t="shared" si="355"/>
        <v>0</v>
      </c>
      <c r="W2260" s="142">
        <f t="shared" si="356"/>
        <v>0</v>
      </c>
      <c r="X2260" s="108">
        <f t="shared" si="357"/>
        <v>0</v>
      </c>
      <c r="Y2260" s="108">
        <f t="shared" si="358"/>
        <v>0</v>
      </c>
      <c r="Z2260" s="108">
        <f t="shared" si="359"/>
        <v>0</v>
      </c>
      <c r="AA2260" s="151"/>
      <c r="AB2260" s="47"/>
      <c r="AS2260" s="198"/>
      <c r="AT2260" s="198"/>
      <c r="AU2260" s="198"/>
      <c r="AV2260" s="198"/>
      <c r="AW2260" s="198"/>
      <c r="AX2260" s="198"/>
      <c r="AY2260" s="198"/>
      <c r="AZ2260" s="198"/>
      <c r="BA2260" s="198"/>
      <c r="BB2260" s="198"/>
      <c r="BC2260" s="198"/>
      <c r="BD2260" s="198"/>
      <c r="BE2260" s="198"/>
      <c r="BF2260" s="198"/>
      <c r="BG2260" s="198"/>
      <c r="BH2260" s="198"/>
      <c r="BI2260" s="198"/>
      <c r="BJ2260" s="198"/>
      <c r="BK2260" s="198"/>
      <c r="BL2260" s="198"/>
      <c r="BM2260" s="198"/>
      <c r="BN2260" s="198"/>
      <c r="BO2260" s="198"/>
    </row>
    <row r="2261" s="116" customFormat="1" ht="19" customHeight="1" spans="1:67">
      <c r="A2261" s="94">
        <f t="shared" si="350"/>
        <v>2260</v>
      </c>
      <c r="B2261" s="95"/>
      <c r="C2261" s="69"/>
      <c r="D2261" s="16"/>
      <c r="E2261" s="69"/>
      <c r="F2261" s="196"/>
      <c r="G2261" s="124" t="e">
        <f>VLOOKUP(F2261,[2]零件成本10.26!$B$2:$C$7802,2,0)</f>
        <v>#N/A</v>
      </c>
      <c r="H2261" s="64"/>
      <c r="I2261" s="128" t="str">
        <f t="shared" si="351"/>
        <v/>
      </c>
      <c r="J2261" s="64"/>
      <c r="K2261" s="196"/>
      <c r="L2261" s="64"/>
      <c r="M2261" s="69"/>
      <c r="N2261" s="69"/>
      <c r="O2261" s="69"/>
      <c r="P2261" s="100">
        <f t="shared" si="352"/>
        <v>0</v>
      </c>
      <c r="Q2261" s="197"/>
      <c r="R2261" s="140" t="str">
        <f t="shared" si="353"/>
        <v>0</v>
      </c>
      <c r="S2261" s="140" t="str">
        <f t="shared" si="354"/>
        <v>0</v>
      </c>
      <c r="T2261" s="144"/>
      <c r="U2261" s="106"/>
      <c r="V2261" s="142">
        <f t="shared" si="355"/>
        <v>0</v>
      </c>
      <c r="W2261" s="142">
        <f t="shared" si="356"/>
        <v>0</v>
      </c>
      <c r="X2261" s="108">
        <f t="shared" si="357"/>
        <v>0</v>
      </c>
      <c r="Y2261" s="108">
        <f t="shared" si="358"/>
        <v>0</v>
      </c>
      <c r="Z2261" s="108">
        <f t="shared" si="359"/>
        <v>0</v>
      </c>
      <c r="AA2261" s="151"/>
      <c r="AB2261" s="47"/>
      <c r="AS2261" s="198"/>
      <c r="AT2261" s="198"/>
      <c r="AU2261" s="198"/>
      <c r="AV2261" s="198"/>
      <c r="AW2261" s="198"/>
      <c r="AX2261" s="198"/>
      <c r="AY2261" s="198"/>
      <c r="AZ2261" s="198"/>
      <c r="BA2261" s="198"/>
      <c r="BB2261" s="198"/>
      <c r="BC2261" s="198"/>
      <c r="BD2261" s="198"/>
      <c r="BE2261" s="198"/>
      <c r="BF2261" s="198"/>
      <c r="BG2261" s="198"/>
      <c r="BH2261" s="198"/>
      <c r="BI2261" s="198"/>
      <c r="BJ2261" s="198"/>
      <c r="BK2261" s="198"/>
      <c r="BL2261" s="198"/>
      <c r="BM2261" s="198"/>
      <c r="BN2261" s="198"/>
      <c r="BO2261" s="198"/>
    </row>
    <row r="2262" s="116" customFormat="1" ht="19" customHeight="1" spans="1:67">
      <c r="A2262" s="94">
        <f t="shared" si="350"/>
        <v>2261</v>
      </c>
      <c r="B2262" s="95"/>
      <c r="C2262" s="69"/>
      <c r="D2262" s="16"/>
      <c r="E2262" s="69"/>
      <c r="F2262" s="196"/>
      <c r="G2262" s="124" t="e">
        <f>VLOOKUP(F2262,[2]零件成本10.26!$B$2:$C$7802,2,0)</f>
        <v>#N/A</v>
      </c>
      <c r="H2262" s="64"/>
      <c r="I2262" s="128" t="str">
        <f t="shared" si="351"/>
        <v/>
      </c>
      <c r="J2262" s="64"/>
      <c r="K2262" s="196"/>
      <c r="L2262" s="64"/>
      <c r="M2262" s="69"/>
      <c r="N2262" s="69"/>
      <c r="O2262" s="69"/>
      <c r="P2262" s="100">
        <f t="shared" si="352"/>
        <v>0</v>
      </c>
      <c r="Q2262" s="197"/>
      <c r="R2262" s="140" t="str">
        <f t="shared" si="353"/>
        <v>0</v>
      </c>
      <c r="S2262" s="140" t="str">
        <f t="shared" si="354"/>
        <v>0</v>
      </c>
      <c r="T2262" s="144"/>
      <c r="U2262" s="106"/>
      <c r="V2262" s="142">
        <f t="shared" si="355"/>
        <v>0</v>
      </c>
      <c r="W2262" s="142">
        <f t="shared" si="356"/>
        <v>0</v>
      </c>
      <c r="X2262" s="108">
        <f t="shared" si="357"/>
        <v>0</v>
      </c>
      <c r="Y2262" s="108">
        <f t="shared" si="358"/>
        <v>0</v>
      </c>
      <c r="Z2262" s="108">
        <f t="shared" si="359"/>
        <v>0</v>
      </c>
      <c r="AA2262" s="151"/>
      <c r="AB2262" s="47"/>
      <c r="AS2262" s="198"/>
      <c r="AT2262" s="198"/>
      <c r="AU2262" s="198"/>
      <c r="AV2262" s="198"/>
      <c r="AW2262" s="198"/>
      <c r="AX2262" s="198"/>
      <c r="AY2262" s="198"/>
      <c r="AZ2262" s="198"/>
      <c r="BA2262" s="198"/>
      <c r="BB2262" s="198"/>
      <c r="BC2262" s="198"/>
      <c r="BD2262" s="198"/>
      <c r="BE2262" s="198"/>
      <c r="BF2262" s="198"/>
      <c r="BG2262" s="198"/>
      <c r="BH2262" s="198"/>
      <c r="BI2262" s="198"/>
      <c r="BJ2262" s="198"/>
      <c r="BK2262" s="198"/>
      <c r="BL2262" s="198"/>
      <c r="BM2262" s="198"/>
      <c r="BN2262" s="198"/>
      <c r="BO2262" s="198"/>
    </row>
    <row r="2263" s="116" customFormat="1" ht="19" customHeight="1" spans="1:67">
      <c r="A2263" s="94">
        <f t="shared" si="350"/>
        <v>2262</v>
      </c>
      <c r="B2263" s="95"/>
      <c r="C2263" s="69"/>
      <c r="D2263" s="16"/>
      <c r="E2263" s="69"/>
      <c r="F2263" s="196"/>
      <c r="G2263" s="124" t="e">
        <f>VLOOKUP(F2263,[2]零件成本10.26!$B$2:$C$7802,2,0)</f>
        <v>#N/A</v>
      </c>
      <c r="H2263" s="64"/>
      <c r="I2263" s="128" t="str">
        <f t="shared" si="351"/>
        <v/>
      </c>
      <c r="J2263" s="64"/>
      <c r="K2263" s="196"/>
      <c r="L2263" s="64"/>
      <c r="M2263" s="69"/>
      <c r="N2263" s="69"/>
      <c r="O2263" s="69"/>
      <c r="P2263" s="100">
        <f t="shared" si="352"/>
        <v>0</v>
      </c>
      <c r="Q2263" s="197"/>
      <c r="R2263" s="140" t="str">
        <f t="shared" si="353"/>
        <v>0</v>
      </c>
      <c r="S2263" s="140" t="str">
        <f t="shared" si="354"/>
        <v>0</v>
      </c>
      <c r="T2263" s="144"/>
      <c r="U2263" s="106"/>
      <c r="V2263" s="142">
        <f t="shared" si="355"/>
        <v>0</v>
      </c>
      <c r="W2263" s="142">
        <f t="shared" si="356"/>
        <v>0</v>
      </c>
      <c r="X2263" s="108">
        <f t="shared" si="357"/>
        <v>0</v>
      </c>
      <c r="Y2263" s="108">
        <f t="shared" si="358"/>
        <v>0</v>
      </c>
      <c r="Z2263" s="108">
        <f t="shared" si="359"/>
        <v>0</v>
      </c>
      <c r="AA2263" s="151"/>
      <c r="AB2263" s="47"/>
      <c r="AS2263" s="198"/>
      <c r="AT2263" s="198"/>
      <c r="AU2263" s="198"/>
      <c r="AV2263" s="198"/>
      <c r="AW2263" s="198"/>
      <c r="AX2263" s="198"/>
      <c r="AY2263" s="198"/>
      <c r="AZ2263" s="198"/>
      <c r="BA2263" s="198"/>
      <c r="BB2263" s="198"/>
      <c r="BC2263" s="198"/>
      <c r="BD2263" s="198"/>
      <c r="BE2263" s="198"/>
      <c r="BF2263" s="198"/>
      <c r="BG2263" s="198"/>
      <c r="BH2263" s="198"/>
      <c r="BI2263" s="198"/>
      <c r="BJ2263" s="198"/>
      <c r="BK2263" s="198"/>
      <c r="BL2263" s="198"/>
      <c r="BM2263" s="198"/>
      <c r="BN2263" s="198"/>
      <c r="BO2263" s="198"/>
    </row>
    <row r="2264" s="116" customFormat="1" ht="19" customHeight="1" spans="1:67">
      <c r="A2264" s="94">
        <f t="shared" si="350"/>
        <v>2263</v>
      </c>
      <c r="B2264" s="95"/>
      <c r="C2264" s="69"/>
      <c r="D2264" s="16"/>
      <c r="E2264" s="69"/>
      <c r="F2264" s="196"/>
      <c r="G2264" s="124" t="e">
        <f>VLOOKUP(F2264,[2]零件成本10.26!$B$2:$C$7802,2,0)</f>
        <v>#N/A</v>
      </c>
      <c r="H2264" s="64"/>
      <c r="I2264" s="128" t="str">
        <f t="shared" si="351"/>
        <v/>
      </c>
      <c r="J2264" s="64"/>
      <c r="K2264" s="196"/>
      <c r="L2264" s="64"/>
      <c r="M2264" s="69"/>
      <c r="N2264" s="69"/>
      <c r="O2264" s="69"/>
      <c r="P2264" s="100">
        <f t="shared" si="352"/>
        <v>0</v>
      </c>
      <c r="Q2264" s="197"/>
      <c r="R2264" s="140" t="str">
        <f t="shared" si="353"/>
        <v>0</v>
      </c>
      <c r="S2264" s="140" t="str">
        <f t="shared" si="354"/>
        <v>0</v>
      </c>
      <c r="T2264" s="144"/>
      <c r="U2264" s="106"/>
      <c r="V2264" s="142">
        <f t="shared" si="355"/>
        <v>0</v>
      </c>
      <c r="W2264" s="142">
        <f t="shared" si="356"/>
        <v>0</v>
      </c>
      <c r="X2264" s="108">
        <f t="shared" si="357"/>
        <v>0</v>
      </c>
      <c r="Y2264" s="108">
        <f t="shared" si="358"/>
        <v>0</v>
      </c>
      <c r="Z2264" s="108">
        <f t="shared" si="359"/>
        <v>0</v>
      </c>
      <c r="AA2264" s="151"/>
      <c r="AB2264" s="47"/>
      <c r="AS2264" s="198"/>
      <c r="AT2264" s="198"/>
      <c r="AU2264" s="198"/>
      <c r="AV2264" s="198"/>
      <c r="AW2264" s="198"/>
      <c r="AX2264" s="198"/>
      <c r="AY2264" s="198"/>
      <c r="AZ2264" s="198"/>
      <c r="BA2264" s="198"/>
      <c r="BB2264" s="198"/>
      <c r="BC2264" s="198"/>
      <c r="BD2264" s="198"/>
      <c r="BE2264" s="198"/>
      <c r="BF2264" s="198"/>
      <c r="BG2264" s="198"/>
      <c r="BH2264" s="198"/>
      <c r="BI2264" s="198"/>
      <c r="BJ2264" s="198"/>
      <c r="BK2264" s="198"/>
      <c r="BL2264" s="198"/>
      <c r="BM2264" s="198"/>
      <c r="BN2264" s="198"/>
      <c r="BO2264" s="198"/>
    </row>
    <row r="2265" s="116" customFormat="1" ht="19" customHeight="1" spans="1:67">
      <c r="A2265" s="94">
        <f t="shared" si="350"/>
        <v>2264</v>
      </c>
      <c r="B2265" s="95"/>
      <c r="C2265" s="69"/>
      <c r="D2265" s="16"/>
      <c r="E2265" s="69"/>
      <c r="F2265" s="196"/>
      <c r="G2265" s="124" t="e">
        <f>VLOOKUP(F2265,[2]零件成本10.26!$B$2:$C$7802,2,0)</f>
        <v>#N/A</v>
      </c>
      <c r="H2265" s="64"/>
      <c r="I2265" s="128" t="str">
        <f t="shared" si="351"/>
        <v/>
      </c>
      <c r="J2265" s="64"/>
      <c r="K2265" s="196"/>
      <c r="L2265" s="64"/>
      <c r="M2265" s="69"/>
      <c r="N2265" s="69"/>
      <c r="O2265" s="69"/>
      <c r="P2265" s="100">
        <f t="shared" si="352"/>
        <v>0</v>
      </c>
      <c r="Q2265" s="197"/>
      <c r="R2265" s="140" t="str">
        <f t="shared" si="353"/>
        <v>0</v>
      </c>
      <c r="S2265" s="140" t="str">
        <f t="shared" si="354"/>
        <v>0</v>
      </c>
      <c r="T2265" s="144"/>
      <c r="U2265" s="106"/>
      <c r="V2265" s="142">
        <f t="shared" si="355"/>
        <v>0</v>
      </c>
      <c r="W2265" s="142">
        <f t="shared" si="356"/>
        <v>0</v>
      </c>
      <c r="X2265" s="108">
        <f t="shared" si="357"/>
        <v>0</v>
      </c>
      <c r="Y2265" s="108">
        <f t="shared" si="358"/>
        <v>0</v>
      </c>
      <c r="Z2265" s="108">
        <f t="shared" si="359"/>
        <v>0</v>
      </c>
      <c r="AA2265" s="151"/>
      <c r="AB2265" s="47"/>
      <c r="AC2265" s="198"/>
      <c r="AD2265" s="198"/>
      <c r="AE2265" s="198"/>
      <c r="AF2265" s="198"/>
      <c r="AG2265" s="198"/>
      <c r="AH2265" s="198"/>
      <c r="AI2265" s="198"/>
      <c r="AJ2265" s="198"/>
      <c r="AK2265" s="198"/>
      <c r="AL2265" s="198"/>
      <c r="AM2265" s="198"/>
      <c r="AN2265" s="198"/>
      <c r="AO2265" s="198"/>
      <c r="AP2265" s="198"/>
      <c r="AQ2265" s="198"/>
      <c r="AR2265" s="198"/>
      <c r="AS2265" s="198"/>
      <c r="AT2265" s="198"/>
      <c r="AU2265" s="198"/>
      <c r="AV2265" s="198"/>
      <c r="AW2265" s="198"/>
      <c r="AX2265" s="198"/>
      <c r="AY2265" s="198"/>
      <c r="AZ2265" s="198"/>
      <c r="BA2265" s="198"/>
      <c r="BB2265" s="198"/>
      <c r="BC2265" s="198"/>
      <c r="BD2265" s="198"/>
      <c r="BE2265" s="198"/>
      <c r="BF2265" s="198"/>
      <c r="BG2265" s="198"/>
      <c r="BH2265" s="198"/>
      <c r="BI2265" s="198"/>
      <c r="BJ2265" s="198"/>
      <c r="BK2265" s="198"/>
      <c r="BL2265" s="198"/>
      <c r="BM2265" s="198"/>
      <c r="BN2265" s="198"/>
      <c r="BO2265" s="198"/>
    </row>
    <row r="2266" s="116" customFormat="1" ht="19" customHeight="1" spans="1:67">
      <c r="A2266" s="94">
        <f t="shared" si="350"/>
        <v>2265</v>
      </c>
      <c r="B2266" s="95"/>
      <c r="C2266" s="69"/>
      <c r="D2266" s="16"/>
      <c r="E2266" s="69"/>
      <c r="F2266" s="196"/>
      <c r="G2266" s="124" t="e">
        <f>VLOOKUP(F2266,[2]零件成本10.26!$B$2:$C$7802,2,0)</f>
        <v>#N/A</v>
      </c>
      <c r="H2266" s="64"/>
      <c r="I2266" s="128" t="str">
        <f t="shared" si="351"/>
        <v/>
      </c>
      <c r="J2266" s="64"/>
      <c r="K2266" s="196"/>
      <c r="L2266" s="64"/>
      <c r="M2266" s="69"/>
      <c r="N2266" s="69"/>
      <c r="O2266" s="69"/>
      <c r="P2266" s="100">
        <f t="shared" si="352"/>
        <v>0</v>
      </c>
      <c r="Q2266" s="197"/>
      <c r="R2266" s="140" t="str">
        <f t="shared" si="353"/>
        <v>0</v>
      </c>
      <c r="S2266" s="140" t="str">
        <f t="shared" si="354"/>
        <v>0</v>
      </c>
      <c r="T2266" s="144"/>
      <c r="U2266" s="106"/>
      <c r="V2266" s="142">
        <f t="shared" si="355"/>
        <v>0</v>
      </c>
      <c r="W2266" s="142">
        <f t="shared" si="356"/>
        <v>0</v>
      </c>
      <c r="X2266" s="108">
        <f t="shared" si="357"/>
        <v>0</v>
      </c>
      <c r="Y2266" s="108">
        <f t="shared" si="358"/>
        <v>0</v>
      </c>
      <c r="Z2266" s="108">
        <f t="shared" si="359"/>
        <v>0</v>
      </c>
      <c r="AA2266" s="151"/>
      <c r="AB2266" s="47"/>
      <c r="AC2266" s="198"/>
      <c r="AD2266" s="198"/>
      <c r="AE2266" s="198"/>
      <c r="AF2266" s="198"/>
      <c r="AG2266" s="198"/>
      <c r="AH2266" s="198"/>
      <c r="AI2266" s="198"/>
      <c r="AJ2266" s="198"/>
      <c r="AK2266" s="198"/>
      <c r="AL2266" s="198"/>
      <c r="AM2266" s="198"/>
      <c r="AN2266" s="198"/>
      <c r="AO2266" s="198"/>
      <c r="AP2266" s="198"/>
      <c r="AQ2266" s="198"/>
      <c r="AR2266" s="198"/>
      <c r="AS2266" s="198"/>
      <c r="AT2266" s="198"/>
      <c r="AU2266" s="198"/>
      <c r="AV2266" s="198"/>
      <c r="AW2266" s="198"/>
      <c r="AX2266" s="198"/>
      <c r="AY2266" s="198"/>
      <c r="AZ2266" s="198"/>
      <c r="BA2266" s="198"/>
      <c r="BB2266" s="198"/>
      <c r="BC2266" s="198"/>
      <c r="BD2266" s="198"/>
      <c r="BE2266" s="198"/>
      <c r="BF2266" s="198"/>
      <c r="BG2266" s="198"/>
      <c r="BH2266" s="198"/>
      <c r="BI2266" s="198"/>
      <c r="BJ2266" s="198"/>
      <c r="BK2266" s="198"/>
      <c r="BL2266" s="198"/>
      <c r="BM2266" s="198"/>
      <c r="BN2266" s="198"/>
      <c r="BO2266" s="198"/>
    </row>
    <row r="2267" s="116" customFormat="1" ht="19" customHeight="1" spans="1:67">
      <c r="A2267" s="94">
        <f t="shared" si="350"/>
        <v>2266</v>
      </c>
      <c r="B2267" s="95"/>
      <c r="C2267" s="69"/>
      <c r="D2267" s="16"/>
      <c r="E2267" s="69"/>
      <c r="F2267" s="196"/>
      <c r="G2267" s="124" t="e">
        <f>VLOOKUP(F2267,[2]零件成本10.26!$B$2:$C$7802,2,0)</f>
        <v>#N/A</v>
      </c>
      <c r="H2267" s="64"/>
      <c r="I2267" s="128" t="str">
        <f t="shared" si="351"/>
        <v/>
      </c>
      <c r="J2267" s="64"/>
      <c r="K2267" s="196"/>
      <c r="L2267" s="64"/>
      <c r="M2267" s="69"/>
      <c r="N2267" s="69"/>
      <c r="O2267" s="69"/>
      <c r="P2267" s="100">
        <f t="shared" si="352"/>
        <v>0</v>
      </c>
      <c r="Q2267" s="197"/>
      <c r="R2267" s="140" t="str">
        <f t="shared" si="353"/>
        <v>0</v>
      </c>
      <c r="S2267" s="140" t="str">
        <f t="shared" si="354"/>
        <v>0</v>
      </c>
      <c r="T2267" s="144"/>
      <c r="U2267" s="106"/>
      <c r="V2267" s="142">
        <f t="shared" si="355"/>
        <v>0</v>
      </c>
      <c r="W2267" s="142">
        <f t="shared" si="356"/>
        <v>0</v>
      </c>
      <c r="X2267" s="108">
        <f t="shared" si="357"/>
        <v>0</v>
      </c>
      <c r="Y2267" s="108">
        <f t="shared" si="358"/>
        <v>0</v>
      </c>
      <c r="Z2267" s="108">
        <f t="shared" si="359"/>
        <v>0</v>
      </c>
      <c r="AA2267" s="151"/>
      <c r="AB2267" s="47"/>
      <c r="AS2267" s="198"/>
      <c r="AT2267" s="198"/>
      <c r="AU2267" s="198"/>
      <c r="AV2267" s="198"/>
      <c r="AW2267" s="198"/>
      <c r="AX2267" s="198"/>
      <c r="AY2267" s="198"/>
      <c r="AZ2267" s="198"/>
      <c r="BA2267" s="198"/>
      <c r="BB2267" s="198"/>
      <c r="BC2267" s="198"/>
      <c r="BD2267" s="198"/>
      <c r="BE2267" s="198"/>
      <c r="BF2267" s="198"/>
      <c r="BG2267" s="198"/>
      <c r="BH2267" s="198"/>
      <c r="BI2267" s="198"/>
      <c r="BJ2267" s="198"/>
      <c r="BK2267" s="198"/>
      <c r="BL2267" s="198"/>
      <c r="BM2267" s="198"/>
      <c r="BN2267" s="198"/>
      <c r="BO2267" s="198"/>
    </row>
    <row r="2268" s="116" customFormat="1" ht="19" customHeight="1" spans="1:67">
      <c r="A2268" s="94">
        <f t="shared" si="350"/>
        <v>2267</v>
      </c>
      <c r="B2268" s="95"/>
      <c r="C2268" s="69"/>
      <c r="D2268" s="16"/>
      <c r="E2268" s="69"/>
      <c r="F2268" s="196"/>
      <c r="G2268" s="124" t="e">
        <f>VLOOKUP(F2268,[2]零件成本10.26!$B$2:$C$7802,2,0)</f>
        <v>#N/A</v>
      </c>
      <c r="H2268" s="64"/>
      <c r="I2268" s="128" t="str">
        <f t="shared" si="351"/>
        <v/>
      </c>
      <c r="J2268" s="64"/>
      <c r="K2268" s="196"/>
      <c r="L2268" s="64"/>
      <c r="M2268" s="69"/>
      <c r="N2268" s="69"/>
      <c r="O2268" s="69"/>
      <c r="P2268" s="100">
        <f t="shared" si="352"/>
        <v>0</v>
      </c>
      <c r="Q2268" s="197"/>
      <c r="R2268" s="140" t="str">
        <f t="shared" si="353"/>
        <v>0</v>
      </c>
      <c r="S2268" s="140" t="str">
        <f t="shared" si="354"/>
        <v>0</v>
      </c>
      <c r="T2268" s="144"/>
      <c r="U2268" s="106"/>
      <c r="V2268" s="142">
        <f t="shared" si="355"/>
        <v>0</v>
      </c>
      <c r="W2268" s="142">
        <f t="shared" si="356"/>
        <v>0</v>
      </c>
      <c r="X2268" s="108">
        <f t="shared" si="357"/>
        <v>0</v>
      </c>
      <c r="Y2268" s="108">
        <f t="shared" si="358"/>
        <v>0</v>
      </c>
      <c r="Z2268" s="108">
        <f t="shared" si="359"/>
        <v>0</v>
      </c>
      <c r="AA2268" s="151"/>
      <c r="AB2268" s="47"/>
      <c r="AS2268" s="198"/>
      <c r="AT2268" s="198"/>
      <c r="AU2268" s="198"/>
      <c r="AV2268" s="198"/>
      <c r="AW2268" s="198"/>
      <c r="AX2268" s="198"/>
      <c r="AY2268" s="198"/>
      <c r="AZ2268" s="198"/>
      <c r="BA2268" s="198"/>
      <c r="BB2268" s="198"/>
      <c r="BC2268" s="198"/>
      <c r="BD2268" s="198"/>
      <c r="BE2268" s="198"/>
      <c r="BF2268" s="198"/>
      <c r="BG2268" s="198"/>
      <c r="BH2268" s="198"/>
      <c r="BI2268" s="198"/>
      <c r="BJ2268" s="198"/>
      <c r="BK2268" s="198"/>
      <c r="BL2268" s="198"/>
      <c r="BM2268" s="198"/>
      <c r="BN2268" s="198"/>
      <c r="BO2268" s="198"/>
    </row>
    <row r="2269" s="116" customFormat="1" ht="19" customHeight="1" spans="1:67">
      <c r="A2269" s="94">
        <f t="shared" si="350"/>
        <v>2268</v>
      </c>
      <c r="B2269" s="95"/>
      <c r="C2269" s="69"/>
      <c r="D2269" s="16"/>
      <c r="E2269" s="69"/>
      <c r="F2269" s="196"/>
      <c r="G2269" s="124" t="e">
        <f>VLOOKUP(F2269,[2]零件成本10.26!$B$2:$C$7802,2,0)</f>
        <v>#N/A</v>
      </c>
      <c r="H2269" s="64"/>
      <c r="I2269" s="128" t="str">
        <f t="shared" si="351"/>
        <v/>
      </c>
      <c r="J2269" s="64"/>
      <c r="K2269" s="196"/>
      <c r="L2269" s="64"/>
      <c r="M2269" s="69"/>
      <c r="N2269" s="69"/>
      <c r="O2269" s="69"/>
      <c r="P2269" s="100">
        <f t="shared" si="352"/>
        <v>0</v>
      </c>
      <c r="Q2269" s="197"/>
      <c r="R2269" s="140" t="str">
        <f t="shared" si="353"/>
        <v>0</v>
      </c>
      <c r="S2269" s="140" t="str">
        <f t="shared" si="354"/>
        <v>0</v>
      </c>
      <c r="T2269" s="144"/>
      <c r="U2269" s="106"/>
      <c r="V2269" s="142">
        <f t="shared" si="355"/>
        <v>0</v>
      </c>
      <c r="W2269" s="142">
        <f t="shared" si="356"/>
        <v>0</v>
      </c>
      <c r="X2269" s="108">
        <f t="shared" si="357"/>
        <v>0</v>
      </c>
      <c r="Y2269" s="108">
        <f t="shared" si="358"/>
        <v>0</v>
      </c>
      <c r="Z2269" s="108">
        <f t="shared" si="359"/>
        <v>0</v>
      </c>
      <c r="AA2269" s="151"/>
      <c r="AB2269" s="47"/>
      <c r="AS2269" s="198"/>
      <c r="AT2269" s="198"/>
      <c r="AU2269" s="198"/>
      <c r="AV2269" s="198"/>
      <c r="AW2269" s="198"/>
      <c r="AX2269" s="198"/>
      <c r="AY2269" s="198"/>
      <c r="AZ2269" s="198"/>
      <c r="BA2269" s="198"/>
      <c r="BB2269" s="198"/>
      <c r="BC2269" s="198"/>
      <c r="BD2269" s="198"/>
      <c r="BE2269" s="198"/>
      <c r="BF2269" s="198"/>
      <c r="BG2269" s="198"/>
      <c r="BH2269" s="198"/>
      <c r="BI2269" s="198"/>
      <c r="BJ2269" s="198"/>
      <c r="BK2269" s="198"/>
      <c r="BL2269" s="198"/>
      <c r="BM2269" s="198"/>
      <c r="BN2269" s="198"/>
      <c r="BO2269" s="198"/>
    </row>
    <row r="2270" s="116" customFormat="1" ht="19" customHeight="1" spans="1:67">
      <c r="A2270" s="94">
        <f t="shared" si="350"/>
        <v>2269</v>
      </c>
      <c r="B2270" s="95"/>
      <c r="C2270" s="69"/>
      <c r="D2270" s="16"/>
      <c r="E2270" s="69"/>
      <c r="F2270" s="196"/>
      <c r="G2270" s="124" t="e">
        <f>VLOOKUP(F2270,[2]零件成本10.26!$B$2:$C$7802,2,0)</f>
        <v>#N/A</v>
      </c>
      <c r="H2270" s="64"/>
      <c r="I2270" s="128" t="str">
        <f t="shared" si="351"/>
        <v/>
      </c>
      <c r="J2270" s="64"/>
      <c r="K2270" s="196"/>
      <c r="L2270" s="64"/>
      <c r="M2270" s="69"/>
      <c r="N2270" s="69"/>
      <c r="O2270" s="69"/>
      <c r="P2270" s="100">
        <f t="shared" si="352"/>
        <v>0</v>
      </c>
      <c r="Q2270" s="197"/>
      <c r="R2270" s="140" t="str">
        <f t="shared" si="353"/>
        <v>0</v>
      </c>
      <c r="S2270" s="140" t="str">
        <f t="shared" si="354"/>
        <v>0</v>
      </c>
      <c r="T2270" s="144"/>
      <c r="U2270" s="106"/>
      <c r="V2270" s="142">
        <f t="shared" si="355"/>
        <v>0</v>
      </c>
      <c r="W2270" s="142">
        <f t="shared" si="356"/>
        <v>0</v>
      </c>
      <c r="X2270" s="108">
        <f t="shared" si="357"/>
        <v>0</v>
      </c>
      <c r="Y2270" s="108">
        <f t="shared" si="358"/>
        <v>0</v>
      </c>
      <c r="Z2270" s="108">
        <f t="shared" si="359"/>
        <v>0</v>
      </c>
      <c r="AA2270" s="151"/>
      <c r="AB2270" s="47"/>
      <c r="AS2270" s="198"/>
      <c r="AT2270" s="198"/>
      <c r="AU2270" s="198"/>
      <c r="AV2270" s="198"/>
      <c r="AW2270" s="198"/>
      <c r="AX2270" s="198"/>
      <c r="AY2270" s="198"/>
      <c r="AZ2270" s="198"/>
      <c r="BA2270" s="198"/>
      <c r="BB2270" s="198"/>
      <c r="BC2270" s="198"/>
      <c r="BD2270" s="198"/>
      <c r="BE2270" s="198"/>
      <c r="BF2270" s="198"/>
      <c r="BG2270" s="198"/>
      <c r="BH2270" s="198"/>
      <c r="BI2270" s="198"/>
      <c r="BJ2270" s="198"/>
      <c r="BK2270" s="198"/>
      <c r="BL2270" s="198"/>
      <c r="BM2270" s="198"/>
      <c r="BN2270" s="198"/>
      <c r="BO2270" s="198"/>
    </row>
    <row r="2271" s="116" customFormat="1" ht="19" customHeight="1" spans="1:67">
      <c r="A2271" s="94">
        <f t="shared" si="350"/>
        <v>2270</v>
      </c>
      <c r="B2271" s="95"/>
      <c r="C2271" s="69"/>
      <c r="D2271" s="16"/>
      <c r="E2271" s="69"/>
      <c r="F2271" s="196"/>
      <c r="G2271" s="124" t="e">
        <f>VLOOKUP(F2271,[2]零件成本10.26!$B$2:$C$7802,2,0)</f>
        <v>#N/A</v>
      </c>
      <c r="H2271" s="64"/>
      <c r="I2271" s="128" t="str">
        <f t="shared" si="351"/>
        <v/>
      </c>
      <c r="J2271" s="64"/>
      <c r="K2271" s="196"/>
      <c r="L2271" s="64"/>
      <c r="M2271" s="69"/>
      <c r="N2271" s="69"/>
      <c r="O2271" s="69"/>
      <c r="P2271" s="100">
        <f t="shared" si="352"/>
        <v>0</v>
      </c>
      <c r="Q2271" s="197"/>
      <c r="R2271" s="140" t="str">
        <f t="shared" si="353"/>
        <v>0</v>
      </c>
      <c r="S2271" s="140" t="str">
        <f t="shared" si="354"/>
        <v>0</v>
      </c>
      <c r="T2271" s="144"/>
      <c r="U2271" s="106"/>
      <c r="V2271" s="142">
        <f t="shared" si="355"/>
        <v>0</v>
      </c>
      <c r="W2271" s="142">
        <f t="shared" si="356"/>
        <v>0</v>
      </c>
      <c r="X2271" s="108">
        <f t="shared" si="357"/>
        <v>0</v>
      </c>
      <c r="Y2271" s="108">
        <f t="shared" si="358"/>
        <v>0</v>
      </c>
      <c r="Z2271" s="108">
        <f t="shared" si="359"/>
        <v>0</v>
      </c>
      <c r="AA2271" s="151"/>
      <c r="AB2271" s="47"/>
      <c r="AS2271" s="198"/>
      <c r="AT2271" s="198"/>
      <c r="AU2271" s="198"/>
      <c r="AV2271" s="198"/>
      <c r="AW2271" s="198"/>
      <c r="AX2271" s="198"/>
      <c r="AY2271" s="198"/>
      <c r="AZ2271" s="198"/>
      <c r="BA2271" s="198"/>
      <c r="BB2271" s="198"/>
      <c r="BC2271" s="198"/>
      <c r="BD2271" s="198"/>
      <c r="BE2271" s="198"/>
      <c r="BF2271" s="198"/>
      <c r="BG2271" s="198"/>
      <c r="BH2271" s="198"/>
      <c r="BI2271" s="198"/>
      <c r="BJ2271" s="198"/>
      <c r="BK2271" s="198"/>
      <c r="BL2271" s="198"/>
      <c r="BM2271" s="198"/>
      <c r="BN2271" s="198"/>
      <c r="BO2271" s="198"/>
    </row>
    <row r="2272" s="116" customFormat="1" ht="19" customHeight="1" spans="1:67">
      <c r="A2272" s="94">
        <f t="shared" si="350"/>
        <v>2271</v>
      </c>
      <c r="B2272" s="95"/>
      <c r="C2272" s="69"/>
      <c r="D2272" s="16"/>
      <c r="E2272" s="69"/>
      <c r="F2272" s="196"/>
      <c r="G2272" s="124" t="e">
        <f>VLOOKUP(F2272,[2]零件成本10.26!$B$2:$C$7802,2,0)</f>
        <v>#N/A</v>
      </c>
      <c r="H2272" s="64"/>
      <c r="I2272" s="128" t="str">
        <f t="shared" si="351"/>
        <v/>
      </c>
      <c r="J2272" s="64"/>
      <c r="K2272" s="196"/>
      <c r="L2272" s="64"/>
      <c r="M2272" s="69"/>
      <c r="N2272" s="69"/>
      <c r="O2272" s="69"/>
      <c r="P2272" s="100">
        <f t="shared" si="352"/>
        <v>0</v>
      </c>
      <c r="Q2272" s="197"/>
      <c r="R2272" s="140" t="str">
        <f t="shared" si="353"/>
        <v>0</v>
      </c>
      <c r="S2272" s="140" t="str">
        <f t="shared" si="354"/>
        <v>0</v>
      </c>
      <c r="T2272" s="144"/>
      <c r="U2272" s="106"/>
      <c r="V2272" s="142">
        <f t="shared" si="355"/>
        <v>0</v>
      </c>
      <c r="W2272" s="142">
        <f t="shared" si="356"/>
        <v>0</v>
      </c>
      <c r="X2272" s="108">
        <f t="shared" si="357"/>
        <v>0</v>
      </c>
      <c r="Y2272" s="108">
        <f t="shared" si="358"/>
        <v>0</v>
      </c>
      <c r="Z2272" s="108">
        <f t="shared" si="359"/>
        <v>0</v>
      </c>
      <c r="AA2272" s="151"/>
      <c r="AB2272" s="47"/>
      <c r="AS2272" s="198"/>
      <c r="AT2272" s="198"/>
      <c r="AU2272" s="198"/>
      <c r="AV2272" s="198"/>
      <c r="AW2272" s="198"/>
      <c r="AX2272" s="198"/>
      <c r="AY2272" s="198"/>
      <c r="AZ2272" s="198"/>
      <c r="BA2272" s="198"/>
      <c r="BB2272" s="198"/>
      <c r="BC2272" s="198"/>
      <c r="BD2272" s="198"/>
      <c r="BE2272" s="198"/>
      <c r="BF2272" s="198"/>
      <c r="BG2272" s="198"/>
      <c r="BH2272" s="198"/>
      <c r="BI2272" s="198"/>
      <c r="BJ2272" s="198"/>
      <c r="BK2272" s="198"/>
      <c r="BL2272" s="198"/>
      <c r="BM2272" s="198"/>
      <c r="BN2272" s="198"/>
      <c r="BO2272" s="198"/>
    </row>
    <row r="2273" s="116" customFormat="1" ht="19" customHeight="1" spans="1:67">
      <c r="A2273" s="94">
        <f t="shared" si="350"/>
        <v>2272</v>
      </c>
      <c r="B2273" s="95"/>
      <c r="C2273" s="69"/>
      <c r="D2273" s="16"/>
      <c r="E2273" s="69"/>
      <c r="F2273" s="196"/>
      <c r="G2273" s="124" t="e">
        <f>VLOOKUP(F2273,[2]零件成本10.26!$B$2:$C$7802,2,0)</f>
        <v>#N/A</v>
      </c>
      <c r="H2273" s="64"/>
      <c r="I2273" s="128" t="str">
        <f t="shared" si="351"/>
        <v/>
      </c>
      <c r="J2273" s="64"/>
      <c r="K2273" s="196"/>
      <c r="L2273" s="64"/>
      <c r="M2273" s="69"/>
      <c r="N2273" s="69"/>
      <c r="O2273" s="69"/>
      <c r="P2273" s="100">
        <f t="shared" si="352"/>
        <v>0</v>
      </c>
      <c r="Q2273" s="197"/>
      <c r="R2273" s="140" t="str">
        <f t="shared" si="353"/>
        <v>0</v>
      </c>
      <c r="S2273" s="140" t="str">
        <f t="shared" si="354"/>
        <v>0</v>
      </c>
      <c r="T2273" s="144"/>
      <c r="U2273" s="106"/>
      <c r="V2273" s="142">
        <f t="shared" si="355"/>
        <v>0</v>
      </c>
      <c r="W2273" s="142">
        <f t="shared" si="356"/>
        <v>0</v>
      </c>
      <c r="X2273" s="108">
        <f t="shared" si="357"/>
        <v>0</v>
      </c>
      <c r="Y2273" s="108">
        <f t="shared" si="358"/>
        <v>0</v>
      </c>
      <c r="Z2273" s="108">
        <f t="shared" si="359"/>
        <v>0</v>
      </c>
      <c r="AA2273" s="151"/>
      <c r="AB2273" s="47"/>
      <c r="AS2273" s="198"/>
      <c r="AT2273" s="198"/>
      <c r="AU2273" s="198"/>
      <c r="AV2273" s="198"/>
      <c r="AW2273" s="198"/>
      <c r="AX2273" s="198"/>
      <c r="AY2273" s="198"/>
      <c r="AZ2273" s="198"/>
      <c r="BA2273" s="198"/>
      <c r="BB2273" s="198"/>
      <c r="BC2273" s="198"/>
      <c r="BD2273" s="198"/>
      <c r="BE2273" s="198"/>
      <c r="BF2273" s="198"/>
      <c r="BG2273" s="198"/>
      <c r="BH2273" s="198"/>
      <c r="BI2273" s="198"/>
      <c r="BJ2273" s="198"/>
      <c r="BK2273" s="198"/>
      <c r="BL2273" s="198"/>
      <c r="BM2273" s="198"/>
      <c r="BN2273" s="198"/>
      <c r="BO2273" s="198"/>
    </row>
    <row r="2274" s="116" customFormat="1" ht="19" customHeight="1" spans="1:67">
      <c r="A2274" s="94">
        <f t="shared" si="350"/>
        <v>2273</v>
      </c>
      <c r="B2274" s="95"/>
      <c r="C2274" s="69"/>
      <c r="D2274" s="16"/>
      <c r="E2274" s="69"/>
      <c r="F2274" s="196"/>
      <c r="G2274" s="124" t="e">
        <f>VLOOKUP(F2274,[2]零件成本10.26!$B$2:$C$7802,2,0)</f>
        <v>#N/A</v>
      </c>
      <c r="H2274" s="64"/>
      <c r="I2274" s="128" t="str">
        <f t="shared" si="351"/>
        <v/>
      </c>
      <c r="J2274" s="64"/>
      <c r="K2274" s="196"/>
      <c r="L2274" s="64"/>
      <c r="M2274" s="69"/>
      <c r="N2274" s="69"/>
      <c r="O2274" s="69"/>
      <c r="P2274" s="100">
        <f t="shared" si="352"/>
        <v>0</v>
      </c>
      <c r="Q2274" s="197"/>
      <c r="R2274" s="140" t="str">
        <f t="shared" si="353"/>
        <v>0</v>
      </c>
      <c r="S2274" s="140" t="str">
        <f t="shared" si="354"/>
        <v>0</v>
      </c>
      <c r="T2274" s="144"/>
      <c r="U2274" s="106"/>
      <c r="V2274" s="142">
        <f t="shared" si="355"/>
        <v>0</v>
      </c>
      <c r="W2274" s="142">
        <f t="shared" si="356"/>
        <v>0</v>
      </c>
      <c r="X2274" s="108">
        <f t="shared" si="357"/>
        <v>0</v>
      </c>
      <c r="Y2274" s="108">
        <f t="shared" si="358"/>
        <v>0</v>
      </c>
      <c r="Z2274" s="108">
        <f t="shared" si="359"/>
        <v>0</v>
      </c>
      <c r="AA2274" s="151"/>
      <c r="AB2274" s="47"/>
      <c r="AS2274" s="198"/>
      <c r="AT2274" s="198"/>
      <c r="AU2274" s="198"/>
      <c r="AV2274" s="198"/>
      <c r="AW2274" s="198"/>
      <c r="AX2274" s="198"/>
      <c r="AY2274" s="198"/>
      <c r="AZ2274" s="198"/>
      <c r="BA2274" s="198"/>
      <c r="BB2274" s="198"/>
      <c r="BC2274" s="198"/>
      <c r="BD2274" s="198"/>
      <c r="BE2274" s="198"/>
      <c r="BF2274" s="198"/>
      <c r="BG2274" s="198"/>
      <c r="BH2274" s="198"/>
      <c r="BI2274" s="198"/>
      <c r="BJ2274" s="198"/>
      <c r="BK2274" s="198"/>
      <c r="BL2274" s="198"/>
      <c r="BM2274" s="198"/>
      <c r="BN2274" s="198"/>
      <c r="BO2274" s="198"/>
    </row>
    <row r="2275" s="116" customFormat="1" ht="19" customHeight="1" spans="1:67">
      <c r="A2275" s="94">
        <f t="shared" si="350"/>
        <v>2274</v>
      </c>
      <c r="B2275" s="95"/>
      <c r="C2275" s="69"/>
      <c r="D2275" s="16"/>
      <c r="E2275" s="69"/>
      <c r="F2275" s="196"/>
      <c r="G2275" s="124" t="e">
        <f>VLOOKUP(F2275,[2]零件成本10.26!$B$2:$C$7802,2,0)</f>
        <v>#N/A</v>
      </c>
      <c r="H2275" s="64"/>
      <c r="I2275" s="128" t="str">
        <f t="shared" si="351"/>
        <v/>
      </c>
      <c r="J2275" s="64"/>
      <c r="K2275" s="196"/>
      <c r="L2275" s="64"/>
      <c r="M2275" s="69"/>
      <c r="N2275" s="69"/>
      <c r="O2275" s="69"/>
      <c r="P2275" s="100">
        <f t="shared" si="352"/>
        <v>0</v>
      </c>
      <c r="Q2275" s="197"/>
      <c r="R2275" s="140" t="str">
        <f t="shared" si="353"/>
        <v>0</v>
      </c>
      <c r="S2275" s="140" t="str">
        <f t="shared" si="354"/>
        <v>0</v>
      </c>
      <c r="T2275" s="144"/>
      <c r="U2275" s="106"/>
      <c r="V2275" s="142">
        <f t="shared" si="355"/>
        <v>0</v>
      </c>
      <c r="W2275" s="142">
        <f t="shared" si="356"/>
        <v>0</v>
      </c>
      <c r="X2275" s="108">
        <f t="shared" si="357"/>
        <v>0</v>
      </c>
      <c r="Y2275" s="108">
        <f t="shared" si="358"/>
        <v>0</v>
      </c>
      <c r="Z2275" s="108">
        <f t="shared" si="359"/>
        <v>0</v>
      </c>
      <c r="AA2275" s="151"/>
      <c r="AB2275" s="47"/>
      <c r="AS2275" s="198"/>
      <c r="AT2275" s="198"/>
      <c r="AU2275" s="198"/>
      <c r="AV2275" s="198"/>
      <c r="AW2275" s="198"/>
      <c r="AX2275" s="198"/>
      <c r="AY2275" s="198"/>
      <c r="AZ2275" s="198"/>
      <c r="BA2275" s="198"/>
      <c r="BB2275" s="198"/>
      <c r="BC2275" s="198"/>
      <c r="BD2275" s="198"/>
      <c r="BE2275" s="198"/>
      <c r="BF2275" s="198"/>
      <c r="BG2275" s="198"/>
      <c r="BH2275" s="198"/>
      <c r="BI2275" s="198"/>
      <c r="BJ2275" s="198"/>
      <c r="BK2275" s="198"/>
      <c r="BL2275" s="198"/>
      <c r="BM2275" s="198"/>
      <c r="BN2275" s="198"/>
      <c r="BO2275" s="198"/>
    </row>
    <row r="2276" s="116" customFormat="1" ht="19" customHeight="1" spans="1:67">
      <c r="A2276" s="94">
        <f t="shared" si="350"/>
        <v>2275</v>
      </c>
      <c r="B2276" s="95"/>
      <c r="C2276" s="69"/>
      <c r="D2276" s="16"/>
      <c r="E2276" s="69"/>
      <c r="F2276" s="196"/>
      <c r="G2276" s="124" t="e">
        <f>VLOOKUP(F2276,[2]零件成本10.26!$B$2:$C$7802,2,0)</f>
        <v>#N/A</v>
      </c>
      <c r="H2276" s="64"/>
      <c r="I2276" s="128" t="str">
        <f t="shared" si="351"/>
        <v/>
      </c>
      <c r="J2276" s="64"/>
      <c r="K2276" s="196"/>
      <c r="L2276" s="64"/>
      <c r="M2276" s="69"/>
      <c r="N2276" s="69"/>
      <c r="O2276" s="69"/>
      <c r="P2276" s="100">
        <f t="shared" si="352"/>
        <v>0</v>
      </c>
      <c r="Q2276" s="197"/>
      <c r="R2276" s="140" t="str">
        <f t="shared" si="353"/>
        <v>0</v>
      </c>
      <c r="S2276" s="140" t="str">
        <f t="shared" si="354"/>
        <v>0</v>
      </c>
      <c r="T2276" s="144"/>
      <c r="U2276" s="106"/>
      <c r="V2276" s="142">
        <f t="shared" si="355"/>
        <v>0</v>
      </c>
      <c r="W2276" s="142">
        <f t="shared" si="356"/>
        <v>0</v>
      </c>
      <c r="X2276" s="108">
        <f t="shared" si="357"/>
        <v>0</v>
      </c>
      <c r="Y2276" s="108">
        <f t="shared" si="358"/>
        <v>0</v>
      </c>
      <c r="Z2276" s="108">
        <f t="shared" si="359"/>
        <v>0</v>
      </c>
      <c r="AA2276" s="151"/>
      <c r="AB2276" s="47"/>
      <c r="AS2276" s="198"/>
      <c r="AT2276" s="198"/>
      <c r="AU2276" s="198"/>
      <c r="AV2276" s="198"/>
      <c r="AW2276" s="198"/>
      <c r="AX2276" s="198"/>
      <c r="AY2276" s="198"/>
      <c r="AZ2276" s="198"/>
      <c r="BA2276" s="198"/>
      <c r="BB2276" s="198"/>
      <c r="BC2276" s="198"/>
      <c r="BD2276" s="198"/>
      <c r="BE2276" s="198"/>
      <c r="BF2276" s="198"/>
      <c r="BG2276" s="198"/>
      <c r="BH2276" s="198"/>
      <c r="BI2276" s="198"/>
      <c r="BJ2276" s="198"/>
      <c r="BK2276" s="198"/>
      <c r="BL2276" s="198"/>
      <c r="BM2276" s="198"/>
      <c r="BN2276" s="198"/>
      <c r="BO2276" s="198"/>
    </row>
    <row r="2277" s="116" customFormat="1" ht="19" customHeight="1" spans="1:67">
      <c r="A2277" s="94">
        <f t="shared" si="350"/>
        <v>2276</v>
      </c>
      <c r="B2277" s="95"/>
      <c r="C2277" s="69"/>
      <c r="D2277" s="16"/>
      <c r="E2277" s="69"/>
      <c r="F2277" s="196"/>
      <c r="G2277" s="124" t="e">
        <f>VLOOKUP(F2277,[2]零件成本10.26!$B$2:$C$7802,2,0)</f>
        <v>#N/A</v>
      </c>
      <c r="H2277" s="64"/>
      <c r="I2277" s="128" t="str">
        <f t="shared" si="351"/>
        <v/>
      </c>
      <c r="J2277" s="64"/>
      <c r="K2277" s="196"/>
      <c r="L2277" s="64"/>
      <c r="M2277" s="69"/>
      <c r="N2277" s="69"/>
      <c r="O2277" s="69"/>
      <c r="P2277" s="100">
        <f t="shared" si="352"/>
        <v>0</v>
      </c>
      <c r="Q2277" s="197"/>
      <c r="R2277" s="140" t="str">
        <f t="shared" si="353"/>
        <v>0</v>
      </c>
      <c r="S2277" s="140" t="str">
        <f t="shared" si="354"/>
        <v>0</v>
      </c>
      <c r="T2277" s="144"/>
      <c r="U2277" s="106"/>
      <c r="V2277" s="142">
        <f t="shared" si="355"/>
        <v>0</v>
      </c>
      <c r="W2277" s="142">
        <f t="shared" si="356"/>
        <v>0</v>
      </c>
      <c r="X2277" s="108">
        <f t="shared" si="357"/>
        <v>0</v>
      </c>
      <c r="Y2277" s="108">
        <f t="shared" si="358"/>
        <v>0</v>
      </c>
      <c r="Z2277" s="108">
        <f t="shared" si="359"/>
        <v>0</v>
      </c>
      <c r="AA2277" s="151"/>
      <c r="AB2277" s="47"/>
      <c r="AS2277" s="198"/>
      <c r="AT2277" s="198"/>
      <c r="AU2277" s="198"/>
      <c r="AV2277" s="198"/>
      <c r="AW2277" s="198"/>
      <c r="AX2277" s="198"/>
      <c r="AY2277" s="198"/>
      <c r="AZ2277" s="198"/>
      <c r="BA2277" s="198"/>
      <c r="BB2277" s="198"/>
      <c r="BC2277" s="198"/>
      <c r="BD2277" s="198"/>
      <c r="BE2277" s="198"/>
      <c r="BF2277" s="198"/>
      <c r="BG2277" s="198"/>
      <c r="BH2277" s="198"/>
      <c r="BI2277" s="198"/>
      <c r="BJ2277" s="198"/>
      <c r="BK2277" s="198"/>
      <c r="BL2277" s="198"/>
      <c r="BM2277" s="198"/>
      <c r="BN2277" s="198"/>
      <c r="BO2277" s="198"/>
    </row>
    <row r="2278" s="116" customFormat="1" ht="19" customHeight="1" spans="1:67">
      <c r="A2278" s="94">
        <f t="shared" si="350"/>
        <v>2277</v>
      </c>
      <c r="B2278" s="95"/>
      <c r="C2278" s="69"/>
      <c r="D2278" s="16"/>
      <c r="E2278" s="69"/>
      <c r="F2278" s="196"/>
      <c r="G2278" s="124" t="e">
        <f>VLOOKUP(F2278,[2]零件成本10.26!$B$2:$C$7802,2,0)</f>
        <v>#N/A</v>
      </c>
      <c r="H2278" s="64"/>
      <c r="I2278" s="128" t="str">
        <f t="shared" si="351"/>
        <v/>
      </c>
      <c r="J2278" s="64"/>
      <c r="K2278" s="196"/>
      <c r="L2278" s="64"/>
      <c r="M2278" s="69"/>
      <c r="N2278" s="69"/>
      <c r="O2278" s="69"/>
      <c r="P2278" s="100">
        <f t="shared" si="352"/>
        <v>0</v>
      </c>
      <c r="Q2278" s="197"/>
      <c r="R2278" s="140" t="str">
        <f t="shared" si="353"/>
        <v>0</v>
      </c>
      <c r="S2278" s="140" t="str">
        <f t="shared" si="354"/>
        <v>0</v>
      </c>
      <c r="T2278" s="144"/>
      <c r="U2278" s="106"/>
      <c r="V2278" s="142">
        <f t="shared" si="355"/>
        <v>0</v>
      </c>
      <c r="W2278" s="142">
        <f t="shared" si="356"/>
        <v>0</v>
      </c>
      <c r="X2278" s="108">
        <f t="shared" si="357"/>
        <v>0</v>
      </c>
      <c r="Y2278" s="108">
        <f t="shared" si="358"/>
        <v>0</v>
      </c>
      <c r="Z2278" s="108">
        <f t="shared" si="359"/>
        <v>0</v>
      </c>
      <c r="AA2278" s="151"/>
      <c r="AB2278" s="47"/>
      <c r="AS2278" s="198"/>
      <c r="AT2278" s="198"/>
      <c r="AU2278" s="198"/>
      <c r="AV2278" s="198"/>
      <c r="AW2278" s="198"/>
      <c r="AX2278" s="198"/>
      <c r="AY2278" s="198"/>
      <c r="AZ2278" s="198"/>
      <c r="BA2278" s="198"/>
      <c r="BB2278" s="198"/>
      <c r="BC2278" s="198"/>
      <c r="BD2278" s="198"/>
      <c r="BE2278" s="198"/>
      <c r="BF2278" s="198"/>
      <c r="BG2278" s="198"/>
      <c r="BH2278" s="198"/>
      <c r="BI2278" s="198"/>
      <c r="BJ2278" s="198"/>
      <c r="BK2278" s="198"/>
      <c r="BL2278" s="198"/>
      <c r="BM2278" s="198"/>
      <c r="BN2278" s="198"/>
      <c r="BO2278" s="198"/>
    </row>
    <row r="2279" s="116" customFormat="1" ht="19" customHeight="1" spans="1:67">
      <c r="A2279" s="94">
        <f t="shared" si="350"/>
        <v>2278</v>
      </c>
      <c r="B2279" s="95"/>
      <c r="C2279" s="69"/>
      <c r="D2279" s="16"/>
      <c r="E2279" s="69"/>
      <c r="F2279" s="196"/>
      <c r="G2279" s="124" t="e">
        <f>VLOOKUP(F2279,[2]零件成本10.26!$B$2:$C$7802,2,0)</f>
        <v>#N/A</v>
      </c>
      <c r="H2279" s="64"/>
      <c r="I2279" s="128" t="str">
        <f t="shared" si="351"/>
        <v/>
      </c>
      <c r="J2279" s="64"/>
      <c r="K2279" s="196"/>
      <c r="L2279" s="64"/>
      <c r="M2279" s="69"/>
      <c r="N2279" s="69"/>
      <c r="O2279" s="69"/>
      <c r="P2279" s="100">
        <f t="shared" si="352"/>
        <v>0</v>
      </c>
      <c r="Q2279" s="197"/>
      <c r="R2279" s="140" t="str">
        <f t="shared" si="353"/>
        <v>0</v>
      </c>
      <c r="S2279" s="140" t="str">
        <f t="shared" si="354"/>
        <v>0</v>
      </c>
      <c r="T2279" s="144"/>
      <c r="U2279" s="106"/>
      <c r="V2279" s="142">
        <f t="shared" si="355"/>
        <v>0</v>
      </c>
      <c r="W2279" s="142">
        <f t="shared" si="356"/>
        <v>0</v>
      </c>
      <c r="X2279" s="108">
        <f t="shared" si="357"/>
        <v>0</v>
      </c>
      <c r="Y2279" s="108">
        <f t="shared" si="358"/>
        <v>0</v>
      </c>
      <c r="Z2279" s="108">
        <f t="shared" si="359"/>
        <v>0</v>
      </c>
      <c r="AA2279" s="151"/>
      <c r="AB2279" s="47"/>
      <c r="AS2279" s="198"/>
      <c r="AT2279" s="198"/>
      <c r="AU2279" s="198"/>
      <c r="AV2279" s="198"/>
      <c r="AW2279" s="198"/>
      <c r="AX2279" s="198"/>
      <c r="AY2279" s="198"/>
      <c r="AZ2279" s="198"/>
      <c r="BA2279" s="198"/>
      <c r="BB2279" s="198"/>
      <c r="BC2279" s="198"/>
      <c r="BD2279" s="198"/>
      <c r="BE2279" s="198"/>
      <c r="BF2279" s="198"/>
      <c r="BG2279" s="198"/>
      <c r="BH2279" s="198"/>
      <c r="BI2279" s="198"/>
      <c r="BJ2279" s="198"/>
      <c r="BK2279" s="198"/>
      <c r="BL2279" s="198"/>
      <c r="BM2279" s="198"/>
      <c r="BN2279" s="198"/>
      <c r="BO2279" s="198"/>
    </row>
    <row r="2280" s="116" customFormat="1" ht="19" customHeight="1" spans="1:67">
      <c r="A2280" s="94">
        <f t="shared" si="350"/>
        <v>2279</v>
      </c>
      <c r="B2280" s="95"/>
      <c r="C2280" s="69"/>
      <c r="D2280" s="16"/>
      <c r="E2280" s="69"/>
      <c r="F2280" s="196"/>
      <c r="G2280" s="124" t="e">
        <f>VLOOKUP(F2280,[2]零件成本10.26!$B$2:$C$7802,2,0)</f>
        <v>#N/A</v>
      </c>
      <c r="H2280" s="64"/>
      <c r="I2280" s="128" t="str">
        <f t="shared" si="351"/>
        <v/>
      </c>
      <c r="J2280" s="64"/>
      <c r="K2280" s="196"/>
      <c r="L2280" s="64"/>
      <c r="M2280" s="69"/>
      <c r="N2280" s="69"/>
      <c r="O2280" s="69"/>
      <c r="P2280" s="100">
        <f t="shared" si="352"/>
        <v>0</v>
      </c>
      <c r="Q2280" s="197"/>
      <c r="R2280" s="140" t="str">
        <f t="shared" si="353"/>
        <v>0</v>
      </c>
      <c r="S2280" s="140" t="str">
        <f t="shared" si="354"/>
        <v>0</v>
      </c>
      <c r="T2280" s="144"/>
      <c r="U2280" s="106"/>
      <c r="V2280" s="142">
        <f t="shared" si="355"/>
        <v>0</v>
      </c>
      <c r="W2280" s="142">
        <f t="shared" si="356"/>
        <v>0</v>
      </c>
      <c r="X2280" s="108">
        <f t="shared" si="357"/>
        <v>0</v>
      </c>
      <c r="Y2280" s="108">
        <f t="shared" si="358"/>
        <v>0</v>
      </c>
      <c r="Z2280" s="108">
        <f t="shared" si="359"/>
        <v>0</v>
      </c>
      <c r="AA2280" s="151"/>
      <c r="AB2280" s="47"/>
      <c r="AS2280" s="198"/>
      <c r="AT2280" s="198"/>
      <c r="AU2280" s="198"/>
      <c r="AV2280" s="198"/>
      <c r="AW2280" s="198"/>
      <c r="AX2280" s="198"/>
      <c r="AY2280" s="198"/>
      <c r="AZ2280" s="198"/>
      <c r="BA2280" s="198"/>
      <c r="BB2280" s="198"/>
      <c r="BC2280" s="198"/>
      <c r="BD2280" s="198"/>
      <c r="BE2280" s="198"/>
      <c r="BF2280" s="198"/>
      <c r="BG2280" s="198"/>
      <c r="BH2280" s="198"/>
      <c r="BI2280" s="198"/>
      <c r="BJ2280" s="198"/>
      <c r="BK2280" s="198"/>
      <c r="BL2280" s="198"/>
      <c r="BM2280" s="198"/>
      <c r="BN2280" s="198"/>
      <c r="BO2280" s="198"/>
    </row>
    <row r="2281" s="116" customFormat="1" ht="19" customHeight="1" spans="1:67">
      <c r="A2281" s="94">
        <f t="shared" si="350"/>
        <v>2280</v>
      </c>
      <c r="B2281" s="95"/>
      <c r="C2281" s="69"/>
      <c r="D2281" s="16"/>
      <c r="E2281" s="69"/>
      <c r="F2281" s="196"/>
      <c r="G2281" s="124" t="e">
        <f>VLOOKUP(F2281,[2]零件成本10.26!$B$2:$C$7802,2,0)</f>
        <v>#N/A</v>
      </c>
      <c r="H2281" s="64"/>
      <c r="I2281" s="128" t="str">
        <f t="shared" si="351"/>
        <v/>
      </c>
      <c r="J2281" s="64"/>
      <c r="K2281" s="196"/>
      <c r="L2281" s="64"/>
      <c r="M2281" s="69"/>
      <c r="N2281" s="69"/>
      <c r="O2281" s="69"/>
      <c r="P2281" s="100">
        <f t="shared" si="352"/>
        <v>0</v>
      </c>
      <c r="Q2281" s="197"/>
      <c r="R2281" s="140" t="str">
        <f t="shared" si="353"/>
        <v>0</v>
      </c>
      <c r="S2281" s="140" t="str">
        <f t="shared" si="354"/>
        <v>0</v>
      </c>
      <c r="T2281" s="144"/>
      <c r="U2281" s="106"/>
      <c r="V2281" s="142">
        <f t="shared" si="355"/>
        <v>0</v>
      </c>
      <c r="W2281" s="142">
        <f t="shared" si="356"/>
        <v>0</v>
      </c>
      <c r="X2281" s="108">
        <f t="shared" si="357"/>
        <v>0</v>
      </c>
      <c r="Y2281" s="108">
        <f t="shared" si="358"/>
        <v>0</v>
      </c>
      <c r="Z2281" s="108">
        <f t="shared" si="359"/>
        <v>0</v>
      </c>
      <c r="AA2281" s="151"/>
      <c r="AB2281" s="47"/>
      <c r="AS2281" s="198"/>
      <c r="AT2281" s="198"/>
      <c r="AU2281" s="198"/>
      <c r="AV2281" s="198"/>
      <c r="AW2281" s="198"/>
      <c r="AX2281" s="198"/>
      <c r="AY2281" s="198"/>
      <c r="AZ2281" s="198"/>
      <c r="BA2281" s="198"/>
      <c r="BB2281" s="198"/>
      <c r="BC2281" s="198"/>
      <c r="BD2281" s="198"/>
      <c r="BE2281" s="198"/>
      <c r="BF2281" s="198"/>
      <c r="BG2281" s="198"/>
      <c r="BH2281" s="198"/>
      <c r="BI2281" s="198"/>
      <c r="BJ2281" s="198"/>
      <c r="BK2281" s="198"/>
      <c r="BL2281" s="198"/>
      <c r="BM2281" s="198"/>
      <c r="BN2281" s="198"/>
      <c r="BO2281" s="198"/>
    </row>
    <row r="2282" s="116" customFormat="1" ht="19" customHeight="1" spans="1:67">
      <c r="A2282" s="94">
        <f t="shared" si="350"/>
        <v>2281</v>
      </c>
      <c r="B2282" s="95"/>
      <c r="C2282" s="69"/>
      <c r="D2282" s="16"/>
      <c r="E2282" s="69"/>
      <c r="F2282" s="196"/>
      <c r="G2282" s="124" t="e">
        <f>VLOOKUP(F2282,[2]零件成本10.26!$B$2:$C$7802,2,0)</f>
        <v>#N/A</v>
      </c>
      <c r="H2282" s="64"/>
      <c r="I2282" s="128" t="str">
        <f t="shared" si="351"/>
        <v/>
      </c>
      <c r="J2282" s="64"/>
      <c r="K2282" s="196"/>
      <c r="L2282" s="64"/>
      <c r="M2282" s="69"/>
      <c r="N2282" s="69"/>
      <c r="O2282" s="69"/>
      <c r="P2282" s="100">
        <f t="shared" si="352"/>
        <v>0</v>
      </c>
      <c r="Q2282" s="197"/>
      <c r="R2282" s="140" t="str">
        <f t="shared" si="353"/>
        <v>0</v>
      </c>
      <c r="S2282" s="140" t="str">
        <f t="shared" si="354"/>
        <v>0</v>
      </c>
      <c r="T2282" s="144"/>
      <c r="U2282" s="106"/>
      <c r="V2282" s="142">
        <f t="shared" si="355"/>
        <v>0</v>
      </c>
      <c r="W2282" s="142">
        <f t="shared" si="356"/>
        <v>0</v>
      </c>
      <c r="X2282" s="108">
        <f t="shared" si="357"/>
        <v>0</v>
      </c>
      <c r="Y2282" s="108">
        <f t="shared" si="358"/>
        <v>0</v>
      </c>
      <c r="Z2282" s="108">
        <f t="shared" si="359"/>
        <v>0</v>
      </c>
      <c r="AA2282" s="151"/>
      <c r="AB2282" s="47"/>
      <c r="AS2282" s="198"/>
      <c r="AT2282" s="198"/>
      <c r="AU2282" s="198"/>
      <c r="AV2282" s="198"/>
      <c r="AW2282" s="198"/>
      <c r="AX2282" s="198"/>
      <c r="AY2282" s="198"/>
      <c r="AZ2282" s="198"/>
      <c r="BA2282" s="198"/>
      <c r="BB2282" s="198"/>
      <c r="BC2282" s="198"/>
      <c r="BD2282" s="198"/>
      <c r="BE2282" s="198"/>
      <c r="BF2282" s="198"/>
      <c r="BG2282" s="198"/>
      <c r="BH2282" s="198"/>
      <c r="BI2282" s="198"/>
      <c r="BJ2282" s="198"/>
      <c r="BK2282" s="198"/>
      <c r="BL2282" s="198"/>
      <c r="BM2282" s="198"/>
      <c r="BN2282" s="198"/>
      <c r="BO2282" s="198"/>
    </row>
    <row r="2283" s="116" customFormat="1" ht="19" customHeight="1" spans="1:67">
      <c r="A2283" s="94">
        <f t="shared" si="350"/>
        <v>2282</v>
      </c>
      <c r="B2283" s="95"/>
      <c r="C2283" s="69"/>
      <c r="D2283" s="16"/>
      <c r="E2283" s="69"/>
      <c r="F2283" s="196"/>
      <c r="G2283" s="124" t="e">
        <f>VLOOKUP(F2283,[2]零件成本10.26!$B$2:$C$7802,2,0)</f>
        <v>#N/A</v>
      </c>
      <c r="H2283" s="64"/>
      <c r="I2283" s="128" t="str">
        <f t="shared" si="351"/>
        <v/>
      </c>
      <c r="J2283" s="64"/>
      <c r="K2283" s="196"/>
      <c r="L2283" s="64"/>
      <c r="M2283" s="69"/>
      <c r="N2283" s="69"/>
      <c r="O2283" s="69"/>
      <c r="P2283" s="100">
        <f t="shared" si="352"/>
        <v>0</v>
      </c>
      <c r="Q2283" s="197"/>
      <c r="R2283" s="140" t="str">
        <f t="shared" si="353"/>
        <v>0</v>
      </c>
      <c r="S2283" s="140" t="str">
        <f t="shared" si="354"/>
        <v>0</v>
      </c>
      <c r="T2283" s="144"/>
      <c r="U2283" s="106"/>
      <c r="V2283" s="142">
        <f t="shared" si="355"/>
        <v>0</v>
      </c>
      <c r="W2283" s="142">
        <f t="shared" si="356"/>
        <v>0</v>
      </c>
      <c r="X2283" s="108">
        <f t="shared" si="357"/>
        <v>0</v>
      </c>
      <c r="Y2283" s="108">
        <f t="shared" si="358"/>
        <v>0</v>
      </c>
      <c r="Z2283" s="108">
        <f t="shared" si="359"/>
        <v>0</v>
      </c>
      <c r="AA2283" s="151"/>
      <c r="AB2283" s="47"/>
      <c r="AS2283" s="198"/>
      <c r="AT2283" s="198"/>
      <c r="AU2283" s="198"/>
      <c r="AV2283" s="198"/>
      <c r="AW2283" s="198"/>
      <c r="AX2283" s="198"/>
      <c r="AY2283" s="198"/>
      <c r="AZ2283" s="198"/>
      <c r="BA2283" s="198"/>
      <c r="BB2283" s="198"/>
      <c r="BC2283" s="198"/>
      <c r="BD2283" s="198"/>
      <c r="BE2283" s="198"/>
      <c r="BF2283" s="198"/>
      <c r="BG2283" s="198"/>
      <c r="BH2283" s="198"/>
      <c r="BI2283" s="198"/>
      <c r="BJ2283" s="198"/>
      <c r="BK2283" s="198"/>
      <c r="BL2283" s="198"/>
      <c r="BM2283" s="198"/>
      <c r="BN2283" s="198"/>
      <c r="BO2283" s="198"/>
    </row>
    <row r="2284" s="116" customFormat="1" ht="19" customHeight="1" spans="1:67">
      <c r="A2284" s="94">
        <f t="shared" si="350"/>
        <v>2283</v>
      </c>
      <c r="B2284" s="95"/>
      <c r="C2284" s="69"/>
      <c r="D2284" s="16"/>
      <c r="E2284" s="69"/>
      <c r="F2284" s="196"/>
      <c r="G2284" s="124" t="e">
        <f>VLOOKUP(F2284,[2]零件成本10.26!$B$2:$C$7802,2,0)</f>
        <v>#N/A</v>
      </c>
      <c r="H2284" s="64"/>
      <c r="I2284" s="128" t="str">
        <f t="shared" si="351"/>
        <v/>
      </c>
      <c r="J2284" s="64"/>
      <c r="K2284" s="196"/>
      <c r="L2284" s="64"/>
      <c r="M2284" s="69"/>
      <c r="N2284" s="69"/>
      <c r="O2284" s="69"/>
      <c r="P2284" s="100">
        <f t="shared" si="352"/>
        <v>0</v>
      </c>
      <c r="Q2284" s="197"/>
      <c r="R2284" s="140" t="str">
        <f t="shared" si="353"/>
        <v>0</v>
      </c>
      <c r="S2284" s="140" t="str">
        <f t="shared" si="354"/>
        <v>0</v>
      </c>
      <c r="T2284" s="144"/>
      <c r="U2284" s="106"/>
      <c r="V2284" s="142">
        <f t="shared" si="355"/>
        <v>0</v>
      </c>
      <c r="W2284" s="142">
        <f t="shared" si="356"/>
        <v>0</v>
      </c>
      <c r="X2284" s="108">
        <f t="shared" si="357"/>
        <v>0</v>
      </c>
      <c r="Y2284" s="108">
        <f t="shared" si="358"/>
        <v>0</v>
      </c>
      <c r="Z2284" s="108">
        <f t="shared" si="359"/>
        <v>0</v>
      </c>
      <c r="AA2284" s="151"/>
      <c r="AB2284" s="47"/>
      <c r="AS2284" s="198"/>
      <c r="AT2284" s="198"/>
      <c r="AU2284" s="198"/>
      <c r="AV2284" s="198"/>
      <c r="AW2284" s="198"/>
      <c r="AX2284" s="198"/>
      <c r="AY2284" s="198"/>
      <c r="AZ2284" s="198"/>
      <c r="BA2284" s="198"/>
      <c r="BB2284" s="198"/>
      <c r="BC2284" s="198"/>
      <c r="BD2284" s="198"/>
      <c r="BE2284" s="198"/>
      <c r="BF2284" s="198"/>
      <c r="BG2284" s="198"/>
      <c r="BH2284" s="198"/>
      <c r="BI2284" s="198"/>
      <c r="BJ2284" s="198"/>
      <c r="BK2284" s="198"/>
      <c r="BL2284" s="198"/>
      <c r="BM2284" s="198"/>
      <c r="BN2284" s="198"/>
      <c r="BO2284" s="198"/>
    </row>
    <row r="2285" s="116" customFormat="1" ht="19" customHeight="1" spans="1:67">
      <c r="A2285" s="94">
        <f t="shared" si="350"/>
        <v>2284</v>
      </c>
      <c r="B2285" s="95"/>
      <c r="C2285" s="69"/>
      <c r="D2285" s="16"/>
      <c r="E2285" s="69"/>
      <c r="F2285" s="196"/>
      <c r="G2285" s="124" t="e">
        <f>VLOOKUP(F2285,[2]零件成本10.26!$B$2:$C$7802,2,0)</f>
        <v>#N/A</v>
      </c>
      <c r="H2285" s="64"/>
      <c r="I2285" s="128" t="str">
        <f t="shared" si="351"/>
        <v/>
      </c>
      <c r="J2285" s="64"/>
      <c r="K2285" s="196"/>
      <c r="L2285" s="64"/>
      <c r="M2285" s="69"/>
      <c r="N2285" s="69"/>
      <c r="O2285" s="69"/>
      <c r="P2285" s="100">
        <f t="shared" si="352"/>
        <v>0</v>
      </c>
      <c r="Q2285" s="197"/>
      <c r="R2285" s="140" t="str">
        <f t="shared" si="353"/>
        <v>0</v>
      </c>
      <c r="S2285" s="140" t="str">
        <f t="shared" si="354"/>
        <v>0</v>
      </c>
      <c r="T2285" s="144"/>
      <c r="U2285" s="106"/>
      <c r="V2285" s="142">
        <f t="shared" si="355"/>
        <v>0</v>
      </c>
      <c r="W2285" s="142">
        <f t="shared" si="356"/>
        <v>0</v>
      </c>
      <c r="X2285" s="108">
        <f t="shared" si="357"/>
        <v>0</v>
      </c>
      <c r="Y2285" s="108">
        <f t="shared" si="358"/>
        <v>0</v>
      </c>
      <c r="Z2285" s="108">
        <f t="shared" si="359"/>
        <v>0</v>
      </c>
      <c r="AA2285" s="151"/>
      <c r="AB2285" s="47"/>
      <c r="AS2285" s="198"/>
      <c r="AT2285" s="198"/>
      <c r="AU2285" s="198"/>
      <c r="AV2285" s="198"/>
      <c r="AW2285" s="198"/>
      <c r="AX2285" s="198"/>
      <c r="AY2285" s="198"/>
      <c r="AZ2285" s="198"/>
      <c r="BA2285" s="198"/>
      <c r="BB2285" s="198"/>
      <c r="BC2285" s="198"/>
      <c r="BD2285" s="198"/>
      <c r="BE2285" s="198"/>
      <c r="BF2285" s="198"/>
      <c r="BG2285" s="198"/>
      <c r="BH2285" s="198"/>
      <c r="BI2285" s="198"/>
      <c r="BJ2285" s="198"/>
      <c r="BK2285" s="198"/>
      <c r="BL2285" s="198"/>
      <c r="BM2285" s="198"/>
      <c r="BN2285" s="198"/>
      <c r="BO2285" s="198"/>
    </row>
    <row r="2286" s="116" customFormat="1" ht="19" customHeight="1" spans="1:67">
      <c r="A2286" s="94">
        <f t="shared" si="350"/>
        <v>2285</v>
      </c>
      <c r="B2286" s="95"/>
      <c r="C2286" s="69"/>
      <c r="D2286" s="16"/>
      <c r="E2286" s="69"/>
      <c r="F2286" s="196"/>
      <c r="G2286" s="124" t="e">
        <f>VLOOKUP(F2286,[2]零件成本10.26!$B$2:$C$7802,2,0)</f>
        <v>#N/A</v>
      </c>
      <c r="H2286" s="64"/>
      <c r="I2286" s="128" t="str">
        <f t="shared" si="351"/>
        <v/>
      </c>
      <c r="J2286" s="64"/>
      <c r="K2286" s="196"/>
      <c r="L2286" s="64"/>
      <c r="M2286" s="69"/>
      <c r="N2286" s="69"/>
      <c r="O2286" s="69"/>
      <c r="P2286" s="100">
        <f t="shared" si="352"/>
        <v>0</v>
      </c>
      <c r="Q2286" s="197"/>
      <c r="R2286" s="140" t="str">
        <f t="shared" si="353"/>
        <v>0</v>
      </c>
      <c r="S2286" s="140" t="str">
        <f t="shared" si="354"/>
        <v>0</v>
      </c>
      <c r="T2286" s="144"/>
      <c r="U2286" s="106"/>
      <c r="V2286" s="142">
        <f t="shared" si="355"/>
        <v>0</v>
      </c>
      <c r="W2286" s="142">
        <f t="shared" si="356"/>
        <v>0</v>
      </c>
      <c r="X2286" s="108">
        <f t="shared" si="357"/>
        <v>0</v>
      </c>
      <c r="Y2286" s="108">
        <f t="shared" si="358"/>
        <v>0</v>
      </c>
      <c r="Z2286" s="108">
        <f t="shared" si="359"/>
        <v>0</v>
      </c>
      <c r="AA2286" s="151"/>
      <c r="AB2286" s="47"/>
      <c r="AS2286" s="198"/>
      <c r="AT2286" s="198"/>
      <c r="AU2286" s="198"/>
      <c r="AV2286" s="198"/>
      <c r="AW2286" s="198"/>
      <c r="AX2286" s="198"/>
      <c r="AY2286" s="198"/>
      <c r="AZ2286" s="198"/>
      <c r="BA2286" s="198"/>
      <c r="BB2286" s="198"/>
      <c r="BC2286" s="198"/>
      <c r="BD2286" s="198"/>
      <c r="BE2286" s="198"/>
      <c r="BF2286" s="198"/>
      <c r="BG2286" s="198"/>
      <c r="BH2286" s="198"/>
      <c r="BI2286" s="198"/>
      <c r="BJ2286" s="198"/>
      <c r="BK2286" s="198"/>
      <c r="BL2286" s="198"/>
      <c r="BM2286" s="198"/>
      <c r="BN2286" s="198"/>
      <c r="BO2286" s="198"/>
    </row>
    <row r="2287" s="116" customFormat="1" ht="19" customHeight="1" spans="1:67">
      <c r="A2287" s="94">
        <f t="shared" si="350"/>
        <v>2286</v>
      </c>
      <c r="B2287" s="95"/>
      <c r="C2287" s="69"/>
      <c r="D2287" s="16"/>
      <c r="E2287" s="69"/>
      <c r="F2287" s="196"/>
      <c r="G2287" s="124" t="e">
        <f>VLOOKUP(F2287,[2]零件成本10.26!$B$2:$C$7802,2,0)</f>
        <v>#N/A</v>
      </c>
      <c r="H2287" s="64"/>
      <c r="I2287" s="128" t="str">
        <f t="shared" si="351"/>
        <v/>
      </c>
      <c r="J2287" s="64"/>
      <c r="K2287" s="196"/>
      <c r="L2287" s="64"/>
      <c r="M2287" s="69"/>
      <c r="N2287" s="69"/>
      <c r="O2287" s="69"/>
      <c r="P2287" s="100">
        <f t="shared" si="352"/>
        <v>0</v>
      </c>
      <c r="Q2287" s="197"/>
      <c r="R2287" s="140" t="str">
        <f t="shared" si="353"/>
        <v>0</v>
      </c>
      <c r="S2287" s="140" t="str">
        <f t="shared" si="354"/>
        <v>0</v>
      </c>
      <c r="T2287" s="144"/>
      <c r="U2287" s="106"/>
      <c r="V2287" s="142">
        <f t="shared" si="355"/>
        <v>0</v>
      </c>
      <c r="W2287" s="142">
        <f t="shared" si="356"/>
        <v>0</v>
      </c>
      <c r="X2287" s="108">
        <f t="shared" si="357"/>
        <v>0</v>
      </c>
      <c r="Y2287" s="108">
        <f t="shared" si="358"/>
        <v>0</v>
      </c>
      <c r="Z2287" s="108">
        <f t="shared" si="359"/>
        <v>0</v>
      </c>
      <c r="AA2287" s="151"/>
      <c r="AB2287" s="47"/>
      <c r="AS2287" s="198"/>
      <c r="AT2287" s="198"/>
      <c r="AU2287" s="198"/>
      <c r="AV2287" s="198"/>
      <c r="AW2287" s="198"/>
      <c r="AX2287" s="198"/>
      <c r="AY2287" s="198"/>
      <c r="AZ2287" s="198"/>
      <c r="BA2287" s="198"/>
      <c r="BB2287" s="198"/>
      <c r="BC2287" s="198"/>
      <c r="BD2287" s="198"/>
      <c r="BE2287" s="198"/>
      <c r="BF2287" s="198"/>
      <c r="BG2287" s="198"/>
      <c r="BH2287" s="198"/>
      <c r="BI2287" s="198"/>
      <c r="BJ2287" s="198"/>
      <c r="BK2287" s="198"/>
      <c r="BL2287" s="198"/>
      <c r="BM2287" s="198"/>
      <c r="BN2287" s="198"/>
      <c r="BO2287" s="198"/>
    </row>
    <row r="2288" s="116" customFormat="1" ht="19" customHeight="1" spans="1:67">
      <c r="A2288" s="94">
        <f t="shared" si="350"/>
        <v>2287</v>
      </c>
      <c r="B2288" s="95"/>
      <c r="C2288" s="69"/>
      <c r="D2288" s="16"/>
      <c r="E2288" s="69"/>
      <c r="F2288" s="196"/>
      <c r="G2288" s="124" t="e">
        <f>VLOOKUP(F2288,[2]零件成本10.26!$B$2:$C$7802,2,0)</f>
        <v>#N/A</v>
      </c>
      <c r="H2288" s="64"/>
      <c r="I2288" s="128" t="str">
        <f t="shared" si="351"/>
        <v/>
      </c>
      <c r="J2288" s="64"/>
      <c r="K2288" s="196"/>
      <c r="L2288" s="64"/>
      <c r="M2288" s="69"/>
      <c r="N2288" s="69"/>
      <c r="O2288" s="69"/>
      <c r="P2288" s="100">
        <f t="shared" si="352"/>
        <v>0</v>
      </c>
      <c r="Q2288" s="197"/>
      <c r="R2288" s="140" t="str">
        <f t="shared" si="353"/>
        <v>0</v>
      </c>
      <c r="S2288" s="140" t="str">
        <f t="shared" si="354"/>
        <v>0</v>
      </c>
      <c r="T2288" s="144"/>
      <c r="U2288" s="106"/>
      <c r="V2288" s="142">
        <f t="shared" si="355"/>
        <v>0</v>
      </c>
      <c r="W2288" s="142">
        <f t="shared" si="356"/>
        <v>0</v>
      </c>
      <c r="X2288" s="108">
        <f t="shared" si="357"/>
        <v>0</v>
      </c>
      <c r="Y2288" s="108">
        <f t="shared" si="358"/>
        <v>0</v>
      </c>
      <c r="Z2288" s="108">
        <f t="shared" si="359"/>
        <v>0</v>
      </c>
      <c r="AA2288" s="151"/>
      <c r="AB2288" s="47"/>
      <c r="AS2288" s="198"/>
      <c r="AT2288" s="198"/>
      <c r="AU2288" s="198"/>
      <c r="AV2288" s="198"/>
      <c r="AW2288" s="198"/>
      <c r="AX2288" s="198"/>
      <c r="AY2288" s="198"/>
      <c r="AZ2288" s="198"/>
      <c r="BA2288" s="198"/>
      <c r="BB2288" s="198"/>
      <c r="BC2288" s="198"/>
      <c r="BD2288" s="198"/>
      <c r="BE2288" s="198"/>
      <c r="BF2288" s="198"/>
      <c r="BG2288" s="198"/>
      <c r="BH2288" s="198"/>
      <c r="BI2288" s="198"/>
      <c r="BJ2288" s="198"/>
      <c r="BK2288" s="198"/>
      <c r="BL2288" s="198"/>
      <c r="BM2288" s="198"/>
      <c r="BN2288" s="198"/>
      <c r="BO2288" s="198"/>
    </row>
    <row r="2289" s="116" customFormat="1" ht="19" customHeight="1" spans="1:67">
      <c r="A2289" s="94">
        <f t="shared" si="350"/>
        <v>2288</v>
      </c>
      <c r="B2289" s="95"/>
      <c r="C2289" s="69"/>
      <c r="D2289" s="16"/>
      <c r="E2289" s="69"/>
      <c r="F2289" s="196"/>
      <c r="G2289" s="124" t="e">
        <f>VLOOKUP(F2289,[2]零件成本10.26!$B$2:$C$7802,2,0)</f>
        <v>#N/A</v>
      </c>
      <c r="H2289" s="64"/>
      <c r="I2289" s="128" t="str">
        <f t="shared" si="351"/>
        <v/>
      </c>
      <c r="J2289" s="64"/>
      <c r="K2289" s="196"/>
      <c r="L2289" s="64"/>
      <c r="M2289" s="69"/>
      <c r="N2289" s="69"/>
      <c r="O2289" s="69"/>
      <c r="P2289" s="100">
        <f t="shared" si="352"/>
        <v>0</v>
      </c>
      <c r="Q2289" s="197"/>
      <c r="R2289" s="140" t="str">
        <f t="shared" si="353"/>
        <v>0</v>
      </c>
      <c r="S2289" s="140" t="str">
        <f t="shared" si="354"/>
        <v>0</v>
      </c>
      <c r="T2289" s="144"/>
      <c r="U2289" s="106"/>
      <c r="V2289" s="142">
        <f t="shared" si="355"/>
        <v>0</v>
      </c>
      <c r="W2289" s="142">
        <f t="shared" si="356"/>
        <v>0</v>
      </c>
      <c r="X2289" s="108">
        <f t="shared" si="357"/>
        <v>0</v>
      </c>
      <c r="Y2289" s="108">
        <f t="shared" si="358"/>
        <v>0</v>
      </c>
      <c r="Z2289" s="108">
        <f t="shared" si="359"/>
        <v>0</v>
      </c>
      <c r="AA2289" s="151"/>
      <c r="AB2289" s="47"/>
      <c r="AS2289" s="198"/>
      <c r="AT2289" s="198"/>
      <c r="AU2289" s="198"/>
      <c r="AV2289" s="198"/>
      <c r="AW2289" s="198"/>
      <c r="AX2289" s="198"/>
      <c r="AY2289" s="198"/>
      <c r="AZ2289" s="198"/>
      <c r="BA2289" s="198"/>
      <c r="BB2289" s="198"/>
      <c r="BC2289" s="198"/>
      <c r="BD2289" s="198"/>
      <c r="BE2289" s="198"/>
      <c r="BF2289" s="198"/>
      <c r="BG2289" s="198"/>
      <c r="BH2289" s="198"/>
      <c r="BI2289" s="198"/>
      <c r="BJ2289" s="198"/>
      <c r="BK2289" s="198"/>
      <c r="BL2289" s="198"/>
      <c r="BM2289" s="198"/>
      <c r="BN2289" s="198"/>
      <c r="BO2289" s="198"/>
    </row>
    <row r="2290" s="116" customFormat="1" ht="19" customHeight="1" spans="1:67">
      <c r="A2290" s="94">
        <f t="shared" si="350"/>
        <v>2289</v>
      </c>
      <c r="B2290" s="95"/>
      <c r="C2290" s="69"/>
      <c r="D2290" s="16"/>
      <c r="E2290" s="69"/>
      <c r="F2290" s="196"/>
      <c r="G2290" s="124" t="e">
        <f>VLOOKUP(F2290,[2]零件成本10.26!$B$2:$C$7802,2,0)</f>
        <v>#N/A</v>
      </c>
      <c r="H2290" s="64"/>
      <c r="I2290" s="128" t="str">
        <f t="shared" si="351"/>
        <v/>
      </c>
      <c r="J2290" s="64"/>
      <c r="K2290" s="196"/>
      <c r="L2290" s="64"/>
      <c r="M2290" s="69"/>
      <c r="N2290" s="69"/>
      <c r="O2290" s="69"/>
      <c r="P2290" s="100">
        <f t="shared" si="352"/>
        <v>0</v>
      </c>
      <c r="Q2290" s="197"/>
      <c r="R2290" s="140" t="str">
        <f t="shared" si="353"/>
        <v>0</v>
      </c>
      <c r="S2290" s="140" t="str">
        <f t="shared" si="354"/>
        <v>0</v>
      </c>
      <c r="T2290" s="144"/>
      <c r="U2290" s="106"/>
      <c r="V2290" s="142">
        <f t="shared" si="355"/>
        <v>0</v>
      </c>
      <c r="W2290" s="142">
        <f t="shared" si="356"/>
        <v>0</v>
      </c>
      <c r="X2290" s="108">
        <f t="shared" si="357"/>
        <v>0</v>
      </c>
      <c r="Y2290" s="108">
        <f t="shared" si="358"/>
        <v>0</v>
      </c>
      <c r="Z2290" s="108">
        <f t="shared" si="359"/>
        <v>0</v>
      </c>
      <c r="AA2290" s="151"/>
      <c r="AB2290" s="47"/>
      <c r="AS2290" s="198"/>
      <c r="AT2290" s="198"/>
      <c r="AU2290" s="198"/>
      <c r="AV2290" s="198"/>
      <c r="AW2290" s="198"/>
      <c r="AX2290" s="198"/>
      <c r="AY2290" s="198"/>
      <c r="AZ2290" s="198"/>
      <c r="BA2290" s="198"/>
      <c r="BB2290" s="198"/>
      <c r="BC2290" s="198"/>
      <c r="BD2290" s="198"/>
      <c r="BE2290" s="198"/>
      <c r="BF2290" s="198"/>
      <c r="BG2290" s="198"/>
      <c r="BH2290" s="198"/>
      <c r="BI2290" s="198"/>
      <c r="BJ2290" s="198"/>
      <c r="BK2290" s="198"/>
      <c r="BL2290" s="198"/>
      <c r="BM2290" s="198"/>
      <c r="BN2290" s="198"/>
      <c r="BO2290" s="198"/>
    </row>
    <row r="2291" s="116" customFormat="1" ht="19" customHeight="1" spans="1:67">
      <c r="A2291" s="94">
        <f t="shared" si="350"/>
        <v>2290</v>
      </c>
      <c r="B2291" s="95"/>
      <c r="C2291" s="69"/>
      <c r="D2291" s="16"/>
      <c r="E2291" s="69"/>
      <c r="F2291" s="196"/>
      <c r="G2291" s="124" t="e">
        <f>VLOOKUP(F2291,[2]零件成本10.26!$B$2:$C$7802,2,0)</f>
        <v>#N/A</v>
      </c>
      <c r="H2291" s="64"/>
      <c r="I2291" s="128" t="str">
        <f t="shared" si="351"/>
        <v/>
      </c>
      <c r="J2291" s="64"/>
      <c r="K2291" s="196"/>
      <c r="L2291" s="64"/>
      <c r="M2291" s="69"/>
      <c r="N2291" s="69"/>
      <c r="O2291" s="69"/>
      <c r="P2291" s="100">
        <f t="shared" si="352"/>
        <v>0</v>
      </c>
      <c r="Q2291" s="197"/>
      <c r="R2291" s="140" t="str">
        <f t="shared" si="353"/>
        <v>0</v>
      </c>
      <c r="S2291" s="140" t="str">
        <f t="shared" si="354"/>
        <v>0</v>
      </c>
      <c r="T2291" s="144"/>
      <c r="U2291" s="106"/>
      <c r="V2291" s="142">
        <f t="shared" si="355"/>
        <v>0</v>
      </c>
      <c r="W2291" s="142">
        <f t="shared" si="356"/>
        <v>0</v>
      </c>
      <c r="X2291" s="108">
        <f t="shared" si="357"/>
        <v>0</v>
      </c>
      <c r="Y2291" s="108">
        <f t="shared" si="358"/>
        <v>0</v>
      </c>
      <c r="Z2291" s="108">
        <f t="shared" si="359"/>
        <v>0</v>
      </c>
      <c r="AA2291" s="151"/>
      <c r="AB2291" s="47"/>
      <c r="AS2291" s="198"/>
      <c r="AT2291" s="198"/>
      <c r="AU2291" s="198"/>
      <c r="AV2291" s="198"/>
      <c r="AW2291" s="198"/>
      <c r="AX2291" s="198"/>
      <c r="AY2291" s="198"/>
      <c r="AZ2291" s="198"/>
      <c r="BA2291" s="198"/>
      <c r="BB2291" s="198"/>
      <c r="BC2291" s="198"/>
      <c r="BD2291" s="198"/>
      <c r="BE2291" s="198"/>
      <c r="BF2291" s="198"/>
      <c r="BG2291" s="198"/>
      <c r="BH2291" s="198"/>
      <c r="BI2291" s="198"/>
      <c r="BJ2291" s="198"/>
      <c r="BK2291" s="198"/>
      <c r="BL2291" s="198"/>
      <c r="BM2291" s="198"/>
      <c r="BN2291" s="198"/>
      <c r="BO2291" s="198"/>
    </row>
    <row r="2292" s="116" customFormat="1" ht="19" customHeight="1" spans="1:67">
      <c r="A2292" s="94">
        <f t="shared" si="350"/>
        <v>2291</v>
      </c>
      <c r="B2292" s="95"/>
      <c r="C2292" s="69"/>
      <c r="D2292" s="16"/>
      <c r="E2292" s="69"/>
      <c r="F2292" s="196"/>
      <c r="G2292" s="124" t="e">
        <f>VLOOKUP(F2292,[2]零件成本10.26!$B$2:$C$7802,2,0)</f>
        <v>#N/A</v>
      </c>
      <c r="H2292" s="64"/>
      <c r="I2292" s="128" t="str">
        <f t="shared" si="351"/>
        <v/>
      </c>
      <c r="J2292" s="64"/>
      <c r="K2292" s="196"/>
      <c r="L2292" s="64"/>
      <c r="M2292" s="69"/>
      <c r="N2292" s="69"/>
      <c r="O2292" s="69"/>
      <c r="P2292" s="100">
        <f t="shared" si="352"/>
        <v>0</v>
      </c>
      <c r="Q2292" s="197"/>
      <c r="R2292" s="140" t="str">
        <f t="shared" si="353"/>
        <v>0</v>
      </c>
      <c r="S2292" s="140" t="str">
        <f t="shared" si="354"/>
        <v>0</v>
      </c>
      <c r="T2292" s="144"/>
      <c r="U2292" s="106"/>
      <c r="V2292" s="142">
        <f t="shared" si="355"/>
        <v>0</v>
      </c>
      <c r="W2292" s="142">
        <f t="shared" si="356"/>
        <v>0</v>
      </c>
      <c r="X2292" s="108">
        <f t="shared" si="357"/>
        <v>0</v>
      </c>
      <c r="Y2292" s="108">
        <f t="shared" si="358"/>
        <v>0</v>
      </c>
      <c r="Z2292" s="108">
        <f t="shared" si="359"/>
        <v>0</v>
      </c>
      <c r="AA2292" s="151"/>
      <c r="AB2292" s="47"/>
      <c r="AS2292" s="198"/>
      <c r="AT2292" s="198"/>
      <c r="AU2292" s="198"/>
      <c r="AV2292" s="198"/>
      <c r="AW2292" s="198"/>
      <c r="AX2292" s="198"/>
      <c r="AY2292" s="198"/>
      <c r="AZ2292" s="198"/>
      <c r="BA2292" s="198"/>
      <c r="BB2292" s="198"/>
      <c r="BC2292" s="198"/>
      <c r="BD2292" s="198"/>
      <c r="BE2292" s="198"/>
      <c r="BF2292" s="198"/>
      <c r="BG2292" s="198"/>
      <c r="BH2292" s="198"/>
      <c r="BI2292" s="198"/>
      <c r="BJ2292" s="198"/>
      <c r="BK2292" s="198"/>
      <c r="BL2292" s="198"/>
      <c r="BM2292" s="198"/>
      <c r="BN2292" s="198"/>
      <c r="BO2292" s="198"/>
    </row>
    <row r="2293" s="116" customFormat="1" ht="19" customHeight="1" spans="1:67">
      <c r="A2293" s="94">
        <f t="shared" si="350"/>
        <v>2292</v>
      </c>
      <c r="B2293" s="95"/>
      <c r="C2293" s="69"/>
      <c r="D2293" s="16"/>
      <c r="E2293" s="69"/>
      <c r="F2293" s="196"/>
      <c r="G2293" s="124" t="e">
        <f>VLOOKUP(F2293,[2]零件成本10.26!$B$2:$C$7802,2,0)</f>
        <v>#N/A</v>
      </c>
      <c r="H2293" s="64"/>
      <c r="I2293" s="128" t="str">
        <f t="shared" si="351"/>
        <v/>
      </c>
      <c r="J2293" s="64"/>
      <c r="K2293" s="196"/>
      <c r="L2293" s="64"/>
      <c r="M2293" s="69"/>
      <c r="N2293" s="69"/>
      <c r="O2293" s="69"/>
      <c r="P2293" s="100">
        <f t="shared" si="352"/>
        <v>0</v>
      </c>
      <c r="Q2293" s="197"/>
      <c r="R2293" s="140" t="str">
        <f t="shared" si="353"/>
        <v>0</v>
      </c>
      <c r="S2293" s="140" t="str">
        <f t="shared" si="354"/>
        <v>0</v>
      </c>
      <c r="T2293" s="144"/>
      <c r="U2293" s="106"/>
      <c r="V2293" s="142">
        <f t="shared" si="355"/>
        <v>0</v>
      </c>
      <c r="W2293" s="142">
        <f t="shared" si="356"/>
        <v>0</v>
      </c>
      <c r="X2293" s="108">
        <f t="shared" si="357"/>
        <v>0</v>
      </c>
      <c r="Y2293" s="108">
        <f t="shared" si="358"/>
        <v>0</v>
      </c>
      <c r="Z2293" s="108">
        <f t="shared" si="359"/>
        <v>0</v>
      </c>
      <c r="AA2293" s="151"/>
      <c r="AB2293" s="47"/>
      <c r="AS2293" s="198"/>
      <c r="AT2293" s="198"/>
      <c r="AU2293" s="198"/>
      <c r="AV2293" s="198"/>
      <c r="AW2293" s="198"/>
      <c r="AX2293" s="198"/>
      <c r="AY2293" s="198"/>
      <c r="AZ2293" s="198"/>
      <c r="BA2293" s="198"/>
      <c r="BB2293" s="198"/>
      <c r="BC2293" s="198"/>
      <c r="BD2293" s="198"/>
      <c r="BE2293" s="198"/>
      <c r="BF2293" s="198"/>
      <c r="BG2293" s="198"/>
      <c r="BH2293" s="198"/>
      <c r="BI2293" s="198"/>
      <c r="BJ2293" s="198"/>
      <c r="BK2293" s="198"/>
      <c r="BL2293" s="198"/>
      <c r="BM2293" s="198"/>
      <c r="BN2293" s="198"/>
      <c r="BO2293" s="198"/>
    </row>
    <row r="2294" s="116" customFormat="1" ht="19" customHeight="1" spans="1:67">
      <c r="A2294" s="94">
        <f t="shared" si="350"/>
        <v>2293</v>
      </c>
      <c r="B2294" s="95"/>
      <c r="C2294" s="69"/>
      <c r="D2294" s="16"/>
      <c r="E2294" s="69"/>
      <c r="F2294" s="196"/>
      <c r="G2294" s="124" t="e">
        <f>VLOOKUP(F2294,[2]零件成本10.26!$B$2:$C$7802,2,0)</f>
        <v>#N/A</v>
      </c>
      <c r="H2294" s="64"/>
      <c r="I2294" s="128" t="str">
        <f t="shared" si="351"/>
        <v/>
      </c>
      <c r="J2294" s="64"/>
      <c r="K2294" s="196"/>
      <c r="L2294" s="64"/>
      <c r="M2294" s="69"/>
      <c r="N2294" s="69"/>
      <c r="O2294" s="69"/>
      <c r="P2294" s="100">
        <f t="shared" si="352"/>
        <v>0</v>
      </c>
      <c r="Q2294" s="197"/>
      <c r="R2294" s="140" t="str">
        <f t="shared" si="353"/>
        <v>0</v>
      </c>
      <c r="S2294" s="140" t="str">
        <f t="shared" si="354"/>
        <v>0</v>
      </c>
      <c r="T2294" s="144"/>
      <c r="U2294" s="106"/>
      <c r="V2294" s="142">
        <f t="shared" si="355"/>
        <v>0</v>
      </c>
      <c r="W2294" s="142">
        <f t="shared" si="356"/>
        <v>0</v>
      </c>
      <c r="X2294" s="108">
        <f t="shared" si="357"/>
        <v>0</v>
      </c>
      <c r="Y2294" s="108">
        <f t="shared" si="358"/>
        <v>0</v>
      </c>
      <c r="Z2294" s="108">
        <f t="shared" si="359"/>
        <v>0</v>
      </c>
      <c r="AA2294" s="151"/>
      <c r="AB2294" s="47"/>
      <c r="AS2294" s="198"/>
      <c r="AT2294" s="198"/>
      <c r="AU2294" s="198"/>
      <c r="AV2294" s="198"/>
      <c r="AW2294" s="198"/>
      <c r="AX2294" s="198"/>
      <c r="AY2294" s="198"/>
      <c r="AZ2294" s="198"/>
      <c r="BA2294" s="198"/>
      <c r="BB2294" s="198"/>
      <c r="BC2294" s="198"/>
      <c r="BD2294" s="198"/>
      <c r="BE2294" s="198"/>
      <c r="BF2294" s="198"/>
      <c r="BG2294" s="198"/>
      <c r="BH2294" s="198"/>
      <c r="BI2294" s="198"/>
      <c r="BJ2294" s="198"/>
      <c r="BK2294" s="198"/>
      <c r="BL2294" s="198"/>
      <c r="BM2294" s="198"/>
      <c r="BN2294" s="198"/>
      <c r="BO2294" s="198"/>
    </row>
    <row r="2295" s="116" customFormat="1" ht="19" customHeight="1" spans="1:67">
      <c r="A2295" s="94">
        <f t="shared" si="350"/>
        <v>2294</v>
      </c>
      <c r="B2295" s="95"/>
      <c r="C2295" s="69"/>
      <c r="D2295" s="16"/>
      <c r="E2295" s="69"/>
      <c r="F2295" s="196"/>
      <c r="G2295" s="124" t="e">
        <f>VLOOKUP(F2295,[2]零件成本10.26!$B$2:$C$7802,2,0)</f>
        <v>#N/A</v>
      </c>
      <c r="H2295" s="64"/>
      <c r="I2295" s="128" t="str">
        <f t="shared" si="351"/>
        <v/>
      </c>
      <c r="J2295" s="64"/>
      <c r="K2295" s="196"/>
      <c r="L2295" s="64"/>
      <c r="M2295" s="69"/>
      <c r="N2295" s="69"/>
      <c r="O2295" s="69"/>
      <c r="P2295" s="100">
        <f t="shared" si="352"/>
        <v>0</v>
      </c>
      <c r="Q2295" s="197"/>
      <c r="R2295" s="140" t="str">
        <f t="shared" si="353"/>
        <v>0</v>
      </c>
      <c r="S2295" s="140" t="str">
        <f t="shared" si="354"/>
        <v>0</v>
      </c>
      <c r="T2295" s="144"/>
      <c r="U2295" s="106"/>
      <c r="V2295" s="142">
        <f t="shared" si="355"/>
        <v>0</v>
      </c>
      <c r="W2295" s="142">
        <f t="shared" si="356"/>
        <v>0</v>
      </c>
      <c r="X2295" s="108">
        <f t="shared" si="357"/>
        <v>0</v>
      </c>
      <c r="Y2295" s="108">
        <f t="shared" si="358"/>
        <v>0</v>
      </c>
      <c r="Z2295" s="108">
        <f t="shared" si="359"/>
        <v>0</v>
      </c>
      <c r="AA2295" s="151"/>
      <c r="AB2295" s="47"/>
      <c r="AS2295" s="198"/>
      <c r="AT2295" s="198"/>
      <c r="AU2295" s="198"/>
      <c r="AV2295" s="198"/>
      <c r="AW2295" s="198"/>
      <c r="AX2295" s="198"/>
      <c r="AY2295" s="198"/>
      <c r="AZ2295" s="198"/>
      <c r="BA2295" s="198"/>
      <c r="BB2295" s="198"/>
      <c r="BC2295" s="198"/>
      <c r="BD2295" s="198"/>
      <c r="BE2295" s="198"/>
      <c r="BF2295" s="198"/>
      <c r="BG2295" s="198"/>
      <c r="BH2295" s="198"/>
      <c r="BI2295" s="198"/>
      <c r="BJ2295" s="198"/>
      <c r="BK2295" s="198"/>
      <c r="BL2295" s="198"/>
      <c r="BM2295" s="198"/>
      <c r="BN2295" s="198"/>
      <c r="BO2295" s="198"/>
    </row>
    <row r="2296" s="116" customFormat="1" ht="19" customHeight="1" spans="1:67">
      <c r="A2296" s="94">
        <f t="shared" si="350"/>
        <v>2295</v>
      </c>
      <c r="B2296" s="95"/>
      <c r="C2296" s="69"/>
      <c r="D2296" s="16"/>
      <c r="E2296" s="69"/>
      <c r="F2296" s="196"/>
      <c r="G2296" s="124" t="e">
        <f>VLOOKUP(F2296,[2]零件成本10.26!$B$2:$C$7802,2,0)</f>
        <v>#N/A</v>
      </c>
      <c r="H2296" s="64"/>
      <c r="I2296" s="128" t="str">
        <f t="shared" si="351"/>
        <v/>
      </c>
      <c r="J2296" s="64"/>
      <c r="K2296" s="196"/>
      <c r="L2296" s="64"/>
      <c r="M2296" s="69"/>
      <c r="N2296" s="69"/>
      <c r="O2296" s="69"/>
      <c r="P2296" s="100">
        <f t="shared" si="352"/>
        <v>0</v>
      </c>
      <c r="Q2296" s="197"/>
      <c r="R2296" s="140" t="str">
        <f t="shared" si="353"/>
        <v>0</v>
      </c>
      <c r="S2296" s="140" t="str">
        <f t="shared" si="354"/>
        <v>0</v>
      </c>
      <c r="T2296" s="144"/>
      <c r="U2296" s="106"/>
      <c r="V2296" s="142">
        <f t="shared" si="355"/>
        <v>0</v>
      </c>
      <c r="W2296" s="142">
        <f t="shared" si="356"/>
        <v>0</v>
      </c>
      <c r="X2296" s="108">
        <f t="shared" si="357"/>
        <v>0</v>
      </c>
      <c r="Y2296" s="108">
        <f t="shared" si="358"/>
        <v>0</v>
      </c>
      <c r="Z2296" s="108">
        <f t="shared" si="359"/>
        <v>0</v>
      </c>
      <c r="AA2296" s="151"/>
      <c r="AB2296" s="47"/>
      <c r="AS2296" s="198"/>
      <c r="AT2296" s="198"/>
      <c r="AU2296" s="198"/>
      <c r="AV2296" s="198"/>
      <c r="AW2296" s="198"/>
      <c r="AX2296" s="198"/>
      <c r="AY2296" s="198"/>
      <c r="AZ2296" s="198"/>
      <c r="BA2296" s="198"/>
      <c r="BB2296" s="198"/>
      <c r="BC2296" s="198"/>
      <c r="BD2296" s="198"/>
      <c r="BE2296" s="198"/>
      <c r="BF2296" s="198"/>
      <c r="BG2296" s="198"/>
      <c r="BH2296" s="198"/>
      <c r="BI2296" s="198"/>
      <c r="BJ2296" s="198"/>
      <c r="BK2296" s="198"/>
      <c r="BL2296" s="198"/>
      <c r="BM2296" s="198"/>
      <c r="BN2296" s="198"/>
      <c r="BO2296" s="198"/>
    </row>
    <row r="2297" s="116" customFormat="1" ht="19" customHeight="1" spans="1:67">
      <c r="A2297" s="94">
        <f t="shared" si="350"/>
        <v>2296</v>
      </c>
      <c r="B2297" s="95"/>
      <c r="C2297" s="69"/>
      <c r="D2297" s="16"/>
      <c r="E2297" s="69"/>
      <c r="F2297" s="196"/>
      <c r="G2297" s="124" t="e">
        <f>VLOOKUP(F2297,[2]零件成本10.26!$B$2:$C$7802,2,0)</f>
        <v>#N/A</v>
      </c>
      <c r="H2297" s="64"/>
      <c r="I2297" s="128" t="str">
        <f t="shared" si="351"/>
        <v/>
      </c>
      <c r="J2297" s="64"/>
      <c r="K2297" s="196"/>
      <c r="L2297" s="64"/>
      <c r="M2297" s="69"/>
      <c r="N2297" s="69"/>
      <c r="O2297" s="69"/>
      <c r="P2297" s="100">
        <f t="shared" si="352"/>
        <v>0</v>
      </c>
      <c r="Q2297" s="197"/>
      <c r="R2297" s="140" t="str">
        <f t="shared" si="353"/>
        <v>0</v>
      </c>
      <c r="S2297" s="140" t="str">
        <f t="shared" si="354"/>
        <v>0</v>
      </c>
      <c r="T2297" s="144"/>
      <c r="U2297" s="106"/>
      <c r="V2297" s="142">
        <f t="shared" si="355"/>
        <v>0</v>
      </c>
      <c r="W2297" s="142">
        <f t="shared" si="356"/>
        <v>0</v>
      </c>
      <c r="X2297" s="108">
        <f t="shared" si="357"/>
        <v>0</v>
      </c>
      <c r="Y2297" s="108">
        <f t="shared" si="358"/>
        <v>0</v>
      </c>
      <c r="Z2297" s="108">
        <f t="shared" si="359"/>
        <v>0</v>
      </c>
      <c r="AA2297" s="151"/>
      <c r="AB2297" s="47"/>
      <c r="AS2297" s="198"/>
      <c r="AT2297" s="198"/>
      <c r="AU2297" s="198"/>
      <c r="AV2297" s="198"/>
      <c r="AW2297" s="198"/>
      <c r="AX2297" s="198"/>
      <c r="AY2297" s="198"/>
      <c r="AZ2297" s="198"/>
      <c r="BA2297" s="198"/>
      <c r="BB2297" s="198"/>
      <c r="BC2297" s="198"/>
      <c r="BD2297" s="198"/>
      <c r="BE2297" s="198"/>
      <c r="BF2297" s="198"/>
      <c r="BG2297" s="198"/>
      <c r="BH2297" s="198"/>
      <c r="BI2297" s="198"/>
      <c r="BJ2297" s="198"/>
      <c r="BK2297" s="198"/>
      <c r="BL2297" s="198"/>
      <c r="BM2297" s="198"/>
      <c r="BN2297" s="198"/>
      <c r="BO2297" s="198"/>
    </row>
    <row r="2298" s="116" customFormat="1" ht="19" customHeight="1" spans="1:67">
      <c r="A2298" s="94">
        <f t="shared" si="350"/>
        <v>2297</v>
      </c>
      <c r="B2298" s="95"/>
      <c r="C2298" s="69"/>
      <c r="D2298" s="16"/>
      <c r="E2298" s="69"/>
      <c r="F2298" s="196"/>
      <c r="G2298" s="124" t="e">
        <f>VLOOKUP(F2298,[2]零件成本10.26!$B$2:$C$7802,2,0)</f>
        <v>#N/A</v>
      </c>
      <c r="H2298" s="64"/>
      <c r="I2298" s="128" t="str">
        <f t="shared" si="351"/>
        <v/>
      </c>
      <c r="J2298" s="64"/>
      <c r="K2298" s="196"/>
      <c r="L2298" s="64"/>
      <c r="M2298" s="69"/>
      <c r="N2298" s="69"/>
      <c r="O2298" s="69"/>
      <c r="P2298" s="100">
        <f t="shared" si="352"/>
        <v>0</v>
      </c>
      <c r="Q2298" s="197"/>
      <c r="R2298" s="140" t="str">
        <f t="shared" si="353"/>
        <v>0</v>
      </c>
      <c r="S2298" s="140" t="str">
        <f t="shared" si="354"/>
        <v>0</v>
      </c>
      <c r="T2298" s="144"/>
      <c r="U2298" s="106"/>
      <c r="V2298" s="142">
        <f t="shared" si="355"/>
        <v>0</v>
      </c>
      <c r="W2298" s="142">
        <f t="shared" si="356"/>
        <v>0</v>
      </c>
      <c r="X2298" s="108">
        <f t="shared" si="357"/>
        <v>0</v>
      </c>
      <c r="Y2298" s="108">
        <f t="shared" si="358"/>
        <v>0</v>
      </c>
      <c r="Z2298" s="108">
        <f t="shared" si="359"/>
        <v>0</v>
      </c>
      <c r="AA2298" s="151"/>
      <c r="AB2298" s="47"/>
      <c r="AS2298" s="198"/>
      <c r="AT2298" s="198"/>
      <c r="AU2298" s="198"/>
      <c r="AV2298" s="198"/>
      <c r="AW2298" s="198"/>
      <c r="AX2298" s="198"/>
      <c r="AY2298" s="198"/>
      <c r="AZ2298" s="198"/>
      <c r="BA2298" s="198"/>
      <c r="BB2298" s="198"/>
      <c r="BC2298" s="198"/>
      <c r="BD2298" s="198"/>
      <c r="BE2298" s="198"/>
      <c r="BF2298" s="198"/>
      <c r="BG2298" s="198"/>
      <c r="BH2298" s="198"/>
      <c r="BI2298" s="198"/>
      <c r="BJ2298" s="198"/>
      <c r="BK2298" s="198"/>
      <c r="BL2298" s="198"/>
      <c r="BM2298" s="198"/>
      <c r="BN2298" s="198"/>
      <c r="BO2298" s="198"/>
    </row>
    <row r="2299" s="116" customFormat="1" ht="19" customHeight="1" spans="1:67">
      <c r="A2299" s="94">
        <f t="shared" si="350"/>
        <v>2298</v>
      </c>
      <c r="B2299" s="95"/>
      <c r="C2299" s="69"/>
      <c r="D2299" s="16"/>
      <c r="E2299" s="69"/>
      <c r="F2299" s="196"/>
      <c r="G2299" s="124" t="e">
        <f>VLOOKUP(F2299,[2]零件成本10.26!$B$2:$C$7802,2,0)</f>
        <v>#N/A</v>
      </c>
      <c r="H2299" s="64"/>
      <c r="I2299" s="128" t="str">
        <f t="shared" si="351"/>
        <v/>
      </c>
      <c r="J2299" s="64"/>
      <c r="K2299" s="196"/>
      <c r="L2299" s="64"/>
      <c r="M2299" s="69"/>
      <c r="N2299" s="69"/>
      <c r="O2299" s="69"/>
      <c r="P2299" s="100">
        <f t="shared" si="352"/>
        <v>0</v>
      </c>
      <c r="Q2299" s="197"/>
      <c r="R2299" s="140" t="str">
        <f t="shared" si="353"/>
        <v>0</v>
      </c>
      <c r="S2299" s="140" t="str">
        <f t="shared" si="354"/>
        <v>0</v>
      </c>
      <c r="T2299" s="144"/>
      <c r="U2299" s="106"/>
      <c r="V2299" s="142">
        <f t="shared" si="355"/>
        <v>0</v>
      </c>
      <c r="W2299" s="142">
        <f t="shared" si="356"/>
        <v>0</v>
      </c>
      <c r="X2299" s="108">
        <f t="shared" si="357"/>
        <v>0</v>
      </c>
      <c r="Y2299" s="108">
        <f t="shared" si="358"/>
        <v>0</v>
      </c>
      <c r="Z2299" s="108">
        <f t="shared" si="359"/>
        <v>0</v>
      </c>
      <c r="AA2299" s="151"/>
      <c r="AB2299" s="47"/>
      <c r="AS2299" s="198"/>
      <c r="AT2299" s="198"/>
      <c r="AU2299" s="198"/>
      <c r="AV2299" s="198"/>
      <c r="AW2299" s="198"/>
      <c r="AX2299" s="198"/>
      <c r="AY2299" s="198"/>
      <c r="AZ2299" s="198"/>
      <c r="BA2299" s="198"/>
      <c r="BB2299" s="198"/>
      <c r="BC2299" s="198"/>
      <c r="BD2299" s="198"/>
      <c r="BE2299" s="198"/>
      <c r="BF2299" s="198"/>
      <c r="BG2299" s="198"/>
      <c r="BH2299" s="198"/>
      <c r="BI2299" s="198"/>
      <c r="BJ2299" s="198"/>
      <c r="BK2299" s="198"/>
      <c r="BL2299" s="198"/>
      <c r="BM2299" s="198"/>
      <c r="BN2299" s="198"/>
      <c r="BO2299" s="198"/>
    </row>
    <row r="2300" s="116" customFormat="1" ht="19" customHeight="1" spans="1:67">
      <c r="A2300" s="94">
        <f t="shared" si="350"/>
        <v>2299</v>
      </c>
      <c r="B2300" s="95"/>
      <c r="C2300" s="69"/>
      <c r="D2300" s="16"/>
      <c r="E2300" s="69"/>
      <c r="F2300" s="196"/>
      <c r="G2300" s="124" t="e">
        <f>VLOOKUP(F2300,[2]零件成本10.26!$B$2:$C$7802,2,0)</f>
        <v>#N/A</v>
      </c>
      <c r="H2300" s="64"/>
      <c r="I2300" s="128" t="str">
        <f t="shared" si="351"/>
        <v/>
      </c>
      <c r="J2300" s="64"/>
      <c r="K2300" s="196"/>
      <c r="L2300" s="64"/>
      <c r="M2300" s="69"/>
      <c r="N2300" s="69"/>
      <c r="O2300" s="69"/>
      <c r="P2300" s="100">
        <f t="shared" si="352"/>
        <v>0</v>
      </c>
      <c r="Q2300" s="197"/>
      <c r="R2300" s="140" t="str">
        <f t="shared" si="353"/>
        <v>0</v>
      </c>
      <c r="S2300" s="140" t="str">
        <f t="shared" si="354"/>
        <v>0</v>
      </c>
      <c r="T2300" s="144"/>
      <c r="U2300" s="106"/>
      <c r="V2300" s="142">
        <f t="shared" si="355"/>
        <v>0</v>
      </c>
      <c r="W2300" s="142">
        <f t="shared" si="356"/>
        <v>0</v>
      </c>
      <c r="X2300" s="108">
        <f t="shared" si="357"/>
        <v>0</v>
      </c>
      <c r="Y2300" s="108">
        <f t="shared" si="358"/>
        <v>0</v>
      </c>
      <c r="Z2300" s="108">
        <f t="shared" si="359"/>
        <v>0</v>
      </c>
      <c r="AA2300" s="151"/>
      <c r="AB2300" s="47"/>
      <c r="AS2300" s="198"/>
      <c r="AT2300" s="198"/>
      <c r="AU2300" s="198"/>
      <c r="AV2300" s="198"/>
      <c r="AW2300" s="198"/>
      <c r="AX2300" s="198"/>
      <c r="AY2300" s="198"/>
      <c r="AZ2300" s="198"/>
      <c r="BA2300" s="198"/>
      <c r="BB2300" s="198"/>
      <c r="BC2300" s="198"/>
      <c r="BD2300" s="198"/>
      <c r="BE2300" s="198"/>
      <c r="BF2300" s="198"/>
      <c r="BG2300" s="198"/>
      <c r="BH2300" s="198"/>
      <c r="BI2300" s="198"/>
      <c r="BJ2300" s="198"/>
      <c r="BK2300" s="198"/>
      <c r="BL2300" s="198"/>
      <c r="BM2300" s="198"/>
      <c r="BN2300" s="198"/>
      <c r="BO2300" s="198"/>
    </row>
    <row r="2301" s="116" customFormat="1" ht="19" customHeight="1" spans="1:67">
      <c r="A2301" s="94">
        <f t="shared" si="350"/>
        <v>2300</v>
      </c>
      <c r="B2301" s="95"/>
      <c r="C2301" s="69"/>
      <c r="D2301" s="16"/>
      <c r="E2301" s="69"/>
      <c r="F2301" s="196"/>
      <c r="G2301" s="124" t="e">
        <f>VLOOKUP(F2301,[2]零件成本10.26!$B$2:$C$7802,2,0)</f>
        <v>#N/A</v>
      </c>
      <c r="H2301" s="64"/>
      <c r="I2301" s="128" t="str">
        <f t="shared" si="351"/>
        <v/>
      </c>
      <c r="J2301" s="64"/>
      <c r="K2301" s="196"/>
      <c r="L2301" s="64"/>
      <c r="M2301" s="69"/>
      <c r="N2301" s="69"/>
      <c r="O2301" s="69"/>
      <c r="P2301" s="100">
        <f t="shared" si="352"/>
        <v>0</v>
      </c>
      <c r="Q2301" s="197"/>
      <c r="R2301" s="140" t="str">
        <f t="shared" si="353"/>
        <v>0</v>
      </c>
      <c r="S2301" s="140" t="str">
        <f t="shared" si="354"/>
        <v>0</v>
      </c>
      <c r="T2301" s="144"/>
      <c r="U2301" s="106"/>
      <c r="V2301" s="142">
        <f t="shared" si="355"/>
        <v>0</v>
      </c>
      <c r="W2301" s="142">
        <f t="shared" si="356"/>
        <v>0</v>
      </c>
      <c r="X2301" s="108">
        <f t="shared" si="357"/>
        <v>0</v>
      </c>
      <c r="Y2301" s="108">
        <f t="shared" si="358"/>
        <v>0</v>
      </c>
      <c r="Z2301" s="108">
        <f t="shared" si="359"/>
        <v>0</v>
      </c>
      <c r="AA2301" s="151"/>
      <c r="AB2301" s="47"/>
      <c r="AS2301" s="198"/>
      <c r="AT2301" s="198"/>
      <c r="AU2301" s="198"/>
      <c r="AV2301" s="198"/>
      <c r="AW2301" s="198"/>
      <c r="AX2301" s="198"/>
      <c r="AY2301" s="198"/>
      <c r="AZ2301" s="198"/>
      <c r="BA2301" s="198"/>
      <c r="BB2301" s="198"/>
      <c r="BC2301" s="198"/>
      <c r="BD2301" s="198"/>
      <c r="BE2301" s="198"/>
      <c r="BF2301" s="198"/>
      <c r="BG2301" s="198"/>
      <c r="BH2301" s="198"/>
      <c r="BI2301" s="198"/>
      <c r="BJ2301" s="198"/>
      <c r="BK2301" s="198"/>
      <c r="BL2301" s="198"/>
      <c r="BM2301" s="198"/>
      <c r="BN2301" s="198"/>
      <c r="BO2301" s="198"/>
    </row>
    <row r="2302" s="116" customFormat="1" ht="19" customHeight="1" spans="1:67">
      <c r="A2302" s="94">
        <f t="shared" si="350"/>
        <v>2301</v>
      </c>
      <c r="B2302" s="95"/>
      <c r="C2302" s="69"/>
      <c r="D2302" s="16"/>
      <c r="E2302" s="69"/>
      <c r="F2302" s="196"/>
      <c r="G2302" s="124" t="e">
        <f>VLOOKUP(F2302,[2]零件成本10.26!$B$2:$C$7802,2,0)</f>
        <v>#N/A</v>
      </c>
      <c r="H2302" s="64"/>
      <c r="I2302" s="128" t="str">
        <f t="shared" si="351"/>
        <v/>
      </c>
      <c r="J2302" s="64"/>
      <c r="K2302" s="196"/>
      <c r="L2302" s="64"/>
      <c r="M2302" s="69"/>
      <c r="N2302" s="69"/>
      <c r="O2302" s="69"/>
      <c r="P2302" s="100">
        <f t="shared" si="352"/>
        <v>0</v>
      </c>
      <c r="Q2302" s="197"/>
      <c r="R2302" s="140" t="str">
        <f t="shared" si="353"/>
        <v>0</v>
      </c>
      <c r="S2302" s="140" t="str">
        <f t="shared" si="354"/>
        <v>0</v>
      </c>
      <c r="T2302" s="144"/>
      <c r="U2302" s="106"/>
      <c r="V2302" s="142">
        <f t="shared" si="355"/>
        <v>0</v>
      </c>
      <c r="W2302" s="142">
        <f t="shared" si="356"/>
        <v>0</v>
      </c>
      <c r="X2302" s="108">
        <f t="shared" si="357"/>
        <v>0</v>
      </c>
      <c r="Y2302" s="108">
        <f t="shared" si="358"/>
        <v>0</v>
      </c>
      <c r="Z2302" s="108">
        <f t="shared" si="359"/>
        <v>0</v>
      </c>
      <c r="AA2302" s="151"/>
      <c r="AB2302" s="47"/>
      <c r="AS2302" s="198"/>
      <c r="AT2302" s="198"/>
      <c r="AU2302" s="198"/>
      <c r="AV2302" s="198"/>
      <c r="AW2302" s="198"/>
      <c r="AX2302" s="198"/>
      <c r="AY2302" s="198"/>
      <c r="AZ2302" s="198"/>
      <c r="BA2302" s="198"/>
      <c r="BB2302" s="198"/>
      <c r="BC2302" s="198"/>
      <c r="BD2302" s="198"/>
      <c r="BE2302" s="198"/>
      <c r="BF2302" s="198"/>
      <c r="BG2302" s="198"/>
      <c r="BH2302" s="198"/>
      <c r="BI2302" s="198"/>
      <c r="BJ2302" s="198"/>
      <c r="BK2302" s="198"/>
      <c r="BL2302" s="198"/>
      <c r="BM2302" s="198"/>
      <c r="BN2302" s="198"/>
      <c r="BO2302" s="198"/>
    </row>
    <row r="2303" s="116" customFormat="1" ht="19" customHeight="1" spans="1:67">
      <c r="A2303" s="94">
        <f t="shared" si="350"/>
        <v>2302</v>
      </c>
      <c r="B2303" s="95"/>
      <c r="C2303" s="69"/>
      <c r="D2303" s="16"/>
      <c r="E2303" s="69"/>
      <c r="F2303" s="196"/>
      <c r="G2303" s="124" t="e">
        <f>VLOOKUP(F2303,[2]零件成本10.26!$B$2:$C$7802,2,0)</f>
        <v>#N/A</v>
      </c>
      <c r="H2303" s="64"/>
      <c r="I2303" s="128" t="str">
        <f t="shared" si="351"/>
        <v/>
      </c>
      <c r="J2303" s="64"/>
      <c r="K2303" s="196"/>
      <c r="L2303" s="64"/>
      <c r="M2303" s="69"/>
      <c r="N2303" s="69"/>
      <c r="O2303" s="69"/>
      <c r="P2303" s="100">
        <f t="shared" si="352"/>
        <v>0</v>
      </c>
      <c r="Q2303" s="197"/>
      <c r="R2303" s="140" t="str">
        <f t="shared" si="353"/>
        <v>0</v>
      </c>
      <c r="S2303" s="140" t="str">
        <f t="shared" si="354"/>
        <v>0</v>
      </c>
      <c r="T2303" s="144"/>
      <c r="U2303" s="106"/>
      <c r="V2303" s="142">
        <f t="shared" si="355"/>
        <v>0</v>
      </c>
      <c r="W2303" s="142">
        <f t="shared" si="356"/>
        <v>0</v>
      </c>
      <c r="X2303" s="108">
        <f t="shared" si="357"/>
        <v>0</v>
      </c>
      <c r="Y2303" s="108">
        <f t="shared" si="358"/>
        <v>0</v>
      </c>
      <c r="Z2303" s="108">
        <f t="shared" si="359"/>
        <v>0</v>
      </c>
      <c r="AA2303" s="151"/>
      <c r="AB2303" s="47"/>
      <c r="AS2303" s="198"/>
      <c r="AT2303" s="198"/>
      <c r="AU2303" s="198"/>
      <c r="AV2303" s="198"/>
      <c r="AW2303" s="198"/>
      <c r="AX2303" s="198"/>
      <c r="AY2303" s="198"/>
      <c r="AZ2303" s="198"/>
      <c r="BA2303" s="198"/>
      <c r="BB2303" s="198"/>
      <c r="BC2303" s="198"/>
      <c r="BD2303" s="198"/>
      <c r="BE2303" s="198"/>
      <c r="BF2303" s="198"/>
      <c r="BG2303" s="198"/>
      <c r="BH2303" s="198"/>
      <c r="BI2303" s="198"/>
      <c r="BJ2303" s="198"/>
      <c r="BK2303" s="198"/>
      <c r="BL2303" s="198"/>
      <c r="BM2303" s="198"/>
      <c r="BN2303" s="198"/>
      <c r="BO2303" s="198"/>
    </row>
    <row r="2304" s="116" customFormat="1" ht="19" customHeight="1" spans="1:67">
      <c r="A2304" s="94">
        <f t="shared" si="350"/>
        <v>2303</v>
      </c>
      <c r="B2304" s="95"/>
      <c r="C2304" s="69"/>
      <c r="D2304" s="16"/>
      <c r="E2304" s="69"/>
      <c r="F2304" s="196"/>
      <c r="G2304" s="124" t="e">
        <f>VLOOKUP(F2304,[2]零件成本10.26!$B$2:$C$7802,2,0)</f>
        <v>#N/A</v>
      </c>
      <c r="H2304" s="64"/>
      <c r="I2304" s="128" t="str">
        <f t="shared" si="351"/>
        <v/>
      </c>
      <c r="J2304" s="64"/>
      <c r="K2304" s="196"/>
      <c r="L2304" s="64"/>
      <c r="M2304" s="69"/>
      <c r="N2304" s="69"/>
      <c r="O2304" s="69"/>
      <c r="P2304" s="100">
        <f t="shared" si="352"/>
        <v>0</v>
      </c>
      <c r="Q2304" s="197"/>
      <c r="R2304" s="140" t="str">
        <f t="shared" si="353"/>
        <v>0</v>
      </c>
      <c r="S2304" s="140" t="str">
        <f t="shared" si="354"/>
        <v>0</v>
      </c>
      <c r="T2304" s="144"/>
      <c r="U2304" s="106"/>
      <c r="V2304" s="142">
        <f t="shared" si="355"/>
        <v>0</v>
      </c>
      <c r="W2304" s="142">
        <f t="shared" si="356"/>
        <v>0</v>
      </c>
      <c r="X2304" s="108">
        <f t="shared" si="357"/>
        <v>0</v>
      </c>
      <c r="Y2304" s="108">
        <f t="shared" si="358"/>
        <v>0</v>
      </c>
      <c r="Z2304" s="108">
        <f t="shared" si="359"/>
        <v>0</v>
      </c>
      <c r="AA2304" s="151"/>
      <c r="AB2304" s="47"/>
      <c r="AS2304" s="198"/>
      <c r="AT2304" s="198"/>
      <c r="AU2304" s="198"/>
      <c r="AV2304" s="198"/>
      <c r="AW2304" s="198"/>
      <c r="AX2304" s="198"/>
      <c r="AY2304" s="198"/>
      <c r="AZ2304" s="198"/>
      <c r="BA2304" s="198"/>
      <c r="BB2304" s="198"/>
      <c r="BC2304" s="198"/>
      <c r="BD2304" s="198"/>
      <c r="BE2304" s="198"/>
      <c r="BF2304" s="198"/>
      <c r="BG2304" s="198"/>
      <c r="BH2304" s="198"/>
      <c r="BI2304" s="198"/>
      <c r="BJ2304" s="198"/>
      <c r="BK2304" s="198"/>
      <c r="BL2304" s="198"/>
      <c r="BM2304" s="198"/>
      <c r="BN2304" s="198"/>
      <c r="BO2304" s="198"/>
    </row>
    <row r="2305" s="116" customFormat="1" ht="19" customHeight="1" spans="1:67">
      <c r="A2305" s="94">
        <f t="shared" si="350"/>
        <v>2304</v>
      </c>
      <c r="B2305" s="95"/>
      <c r="C2305" s="69"/>
      <c r="D2305" s="16"/>
      <c r="E2305" s="69"/>
      <c r="F2305" s="196"/>
      <c r="G2305" s="124" t="e">
        <f>VLOOKUP(F2305,[2]零件成本10.26!$B$2:$C$7802,2,0)</f>
        <v>#N/A</v>
      </c>
      <c r="H2305" s="64"/>
      <c r="I2305" s="128" t="str">
        <f t="shared" si="351"/>
        <v/>
      </c>
      <c r="J2305" s="64"/>
      <c r="K2305" s="196"/>
      <c r="L2305" s="64"/>
      <c r="M2305" s="69"/>
      <c r="N2305" s="69"/>
      <c r="O2305" s="69"/>
      <c r="P2305" s="100">
        <f t="shared" si="352"/>
        <v>0</v>
      </c>
      <c r="Q2305" s="197"/>
      <c r="R2305" s="140" t="str">
        <f t="shared" si="353"/>
        <v>0</v>
      </c>
      <c r="S2305" s="140" t="str">
        <f t="shared" si="354"/>
        <v>0</v>
      </c>
      <c r="T2305" s="144"/>
      <c r="U2305" s="106"/>
      <c r="V2305" s="142">
        <f t="shared" si="355"/>
        <v>0</v>
      </c>
      <c r="W2305" s="142">
        <f t="shared" si="356"/>
        <v>0</v>
      </c>
      <c r="X2305" s="108">
        <f t="shared" si="357"/>
        <v>0</v>
      </c>
      <c r="Y2305" s="108">
        <f t="shared" si="358"/>
        <v>0</v>
      </c>
      <c r="Z2305" s="108">
        <f t="shared" si="359"/>
        <v>0</v>
      </c>
      <c r="AA2305" s="151"/>
      <c r="AB2305" s="47"/>
      <c r="AS2305" s="198"/>
      <c r="AT2305" s="198"/>
      <c r="AU2305" s="198"/>
      <c r="AV2305" s="198"/>
      <c r="AW2305" s="198"/>
      <c r="AX2305" s="198"/>
      <c r="AY2305" s="198"/>
      <c r="AZ2305" s="198"/>
      <c r="BA2305" s="198"/>
      <c r="BB2305" s="198"/>
      <c r="BC2305" s="198"/>
      <c r="BD2305" s="198"/>
      <c r="BE2305" s="198"/>
      <c r="BF2305" s="198"/>
      <c r="BG2305" s="198"/>
      <c r="BH2305" s="198"/>
      <c r="BI2305" s="198"/>
      <c r="BJ2305" s="198"/>
      <c r="BK2305" s="198"/>
      <c r="BL2305" s="198"/>
      <c r="BM2305" s="198"/>
      <c r="BN2305" s="198"/>
      <c r="BO2305" s="198"/>
    </row>
    <row r="2306" s="116" customFormat="1" ht="19" customHeight="1" spans="1:67">
      <c r="A2306" s="94">
        <f t="shared" ref="A2306:A2369" si="360">ROW()-1</f>
        <v>2305</v>
      </c>
      <c r="B2306" s="95"/>
      <c r="C2306" s="69"/>
      <c r="D2306" s="16"/>
      <c r="E2306" s="69"/>
      <c r="F2306" s="196"/>
      <c r="G2306" s="124" t="e">
        <f>VLOOKUP(F2306,[2]零件成本10.26!$B$2:$C$7802,2,0)</f>
        <v>#N/A</v>
      </c>
      <c r="H2306" s="64"/>
      <c r="I2306" s="128" t="str">
        <f t="shared" ref="I2306:I2369" si="361">C2306&amp;F2306</f>
        <v/>
      </c>
      <c r="J2306" s="64"/>
      <c r="K2306" s="196"/>
      <c r="L2306" s="64"/>
      <c r="M2306" s="69"/>
      <c r="N2306" s="69"/>
      <c r="O2306" s="69"/>
      <c r="P2306" s="100">
        <f t="shared" ref="P2306:P2369" si="362">K2306</f>
        <v>0</v>
      </c>
      <c r="Q2306" s="197"/>
      <c r="R2306" s="140" t="str">
        <f t="shared" ref="R2306:R2369" si="363">IF(P2306&gt;Q2306,P2306-Q2306,"0")</f>
        <v>0</v>
      </c>
      <c r="S2306" s="140" t="str">
        <f t="shared" ref="S2306:S2369" si="364">IF(P2306&lt;Q2306,P2306-Q2306,"0")</f>
        <v>0</v>
      </c>
      <c r="T2306" s="144"/>
      <c r="U2306" s="106"/>
      <c r="V2306" s="142">
        <f t="shared" ref="V2306:V2369" si="365">IFERROR(P2306*U2306,"")</f>
        <v>0</v>
      </c>
      <c r="W2306" s="142">
        <f t="shared" ref="W2306:W2369" si="366">IFERROR(Q2306*U2306,"")</f>
        <v>0</v>
      </c>
      <c r="X2306" s="108">
        <f t="shared" ref="X2306:X2369" si="367">IFERROR(R2306*U2306,"")</f>
        <v>0</v>
      </c>
      <c r="Y2306" s="108">
        <f t="shared" ref="Y2306:Y2369" si="368">IFERROR(S2306*U2306,"")</f>
        <v>0</v>
      </c>
      <c r="Z2306" s="108">
        <f t="shared" ref="Z2306:Z2369" si="369">V2306-W2306</f>
        <v>0</v>
      </c>
      <c r="AA2306" s="151"/>
      <c r="AB2306" s="47"/>
      <c r="AS2306" s="198"/>
      <c r="AT2306" s="198"/>
      <c r="AU2306" s="198"/>
      <c r="AV2306" s="198"/>
      <c r="AW2306" s="198"/>
      <c r="AX2306" s="198"/>
      <c r="AY2306" s="198"/>
      <c r="AZ2306" s="198"/>
      <c r="BA2306" s="198"/>
      <c r="BB2306" s="198"/>
      <c r="BC2306" s="198"/>
      <c r="BD2306" s="198"/>
      <c r="BE2306" s="198"/>
      <c r="BF2306" s="198"/>
      <c r="BG2306" s="198"/>
      <c r="BH2306" s="198"/>
      <c r="BI2306" s="198"/>
      <c r="BJ2306" s="198"/>
      <c r="BK2306" s="198"/>
      <c r="BL2306" s="198"/>
      <c r="BM2306" s="198"/>
      <c r="BN2306" s="198"/>
      <c r="BO2306" s="198"/>
    </row>
    <row r="2307" s="116" customFormat="1" ht="19" customHeight="1" spans="1:67">
      <c r="A2307" s="94">
        <f t="shared" si="360"/>
        <v>2306</v>
      </c>
      <c r="B2307" s="95"/>
      <c r="C2307" s="69"/>
      <c r="D2307" s="16"/>
      <c r="E2307" s="69"/>
      <c r="F2307" s="196"/>
      <c r="G2307" s="124" t="e">
        <f>VLOOKUP(F2307,[2]零件成本10.26!$B$2:$C$7802,2,0)</f>
        <v>#N/A</v>
      </c>
      <c r="H2307" s="64"/>
      <c r="I2307" s="128" t="str">
        <f t="shared" si="361"/>
        <v/>
      </c>
      <c r="J2307" s="64"/>
      <c r="K2307" s="196"/>
      <c r="L2307" s="64"/>
      <c r="M2307" s="69"/>
      <c r="N2307" s="69"/>
      <c r="O2307" s="69"/>
      <c r="P2307" s="100">
        <f t="shared" si="362"/>
        <v>0</v>
      </c>
      <c r="Q2307" s="197"/>
      <c r="R2307" s="140" t="str">
        <f t="shared" si="363"/>
        <v>0</v>
      </c>
      <c r="S2307" s="140" t="str">
        <f t="shared" si="364"/>
        <v>0</v>
      </c>
      <c r="T2307" s="144"/>
      <c r="U2307" s="106"/>
      <c r="V2307" s="142">
        <f t="shared" si="365"/>
        <v>0</v>
      </c>
      <c r="W2307" s="142">
        <f t="shared" si="366"/>
        <v>0</v>
      </c>
      <c r="X2307" s="108">
        <f t="shared" si="367"/>
        <v>0</v>
      </c>
      <c r="Y2307" s="108">
        <f t="shared" si="368"/>
        <v>0</v>
      </c>
      <c r="Z2307" s="108">
        <f t="shared" si="369"/>
        <v>0</v>
      </c>
      <c r="AA2307" s="151"/>
      <c r="AB2307" s="47"/>
      <c r="AS2307" s="198"/>
      <c r="AT2307" s="198"/>
      <c r="AU2307" s="198"/>
      <c r="AV2307" s="198"/>
      <c r="AW2307" s="198"/>
      <c r="AX2307" s="198"/>
      <c r="AY2307" s="198"/>
      <c r="AZ2307" s="198"/>
      <c r="BA2307" s="198"/>
      <c r="BB2307" s="198"/>
      <c r="BC2307" s="198"/>
      <c r="BD2307" s="198"/>
      <c r="BE2307" s="198"/>
      <c r="BF2307" s="198"/>
      <c r="BG2307" s="198"/>
      <c r="BH2307" s="198"/>
      <c r="BI2307" s="198"/>
      <c r="BJ2307" s="198"/>
      <c r="BK2307" s="198"/>
      <c r="BL2307" s="198"/>
      <c r="BM2307" s="198"/>
      <c r="BN2307" s="198"/>
      <c r="BO2307" s="198"/>
    </row>
    <row r="2308" s="116" customFormat="1" ht="19" customHeight="1" spans="1:67">
      <c r="A2308" s="94">
        <f t="shared" si="360"/>
        <v>2307</v>
      </c>
      <c r="B2308" s="95"/>
      <c r="C2308" s="69"/>
      <c r="D2308" s="16"/>
      <c r="E2308" s="69"/>
      <c r="F2308" s="196"/>
      <c r="G2308" s="124" t="e">
        <f>VLOOKUP(F2308,[2]零件成本10.26!$B$2:$C$7802,2,0)</f>
        <v>#N/A</v>
      </c>
      <c r="H2308" s="64"/>
      <c r="I2308" s="128" t="str">
        <f t="shared" si="361"/>
        <v/>
      </c>
      <c r="J2308" s="64"/>
      <c r="K2308" s="196"/>
      <c r="L2308" s="64"/>
      <c r="M2308" s="69"/>
      <c r="N2308" s="69"/>
      <c r="O2308" s="69"/>
      <c r="P2308" s="100">
        <f t="shared" si="362"/>
        <v>0</v>
      </c>
      <c r="Q2308" s="197"/>
      <c r="R2308" s="140" t="str">
        <f t="shared" si="363"/>
        <v>0</v>
      </c>
      <c r="S2308" s="140" t="str">
        <f t="shared" si="364"/>
        <v>0</v>
      </c>
      <c r="T2308" s="144"/>
      <c r="U2308" s="106"/>
      <c r="V2308" s="142">
        <f t="shared" si="365"/>
        <v>0</v>
      </c>
      <c r="W2308" s="142">
        <f t="shared" si="366"/>
        <v>0</v>
      </c>
      <c r="X2308" s="108">
        <f t="shared" si="367"/>
        <v>0</v>
      </c>
      <c r="Y2308" s="108">
        <f t="shared" si="368"/>
        <v>0</v>
      </c>
      <c r="Z2308" s="108">
        <f t="shared" si="369"/>
        <v>0</v>
      </c>
      <c r="AA2308" s="151"/>
      <c r="AB2308" s="47"/>
      <c r="AS2308" s="198"/>
      <c r="AT2308" s="198"/>
      <c r="AU2308" s="198"/>
      <c r="AV2308" s="198"/>
      <c r="AW2308" s="198"/>
      <c r="AX2308" s="198"/>
      <c r="AY2308" s="198"/>
      <c r="AZ2308" s="198"/>
      <c r="BA2308" s="198"/>
      <c r="BB2308" s="198"/>
      <c r="BC2308" s="198"/>
      <c r="BD2308" s="198"/>
      <c r="BE2308" s="198"/>
      <c r="BF2308" s="198"/>
      <c r="BG2308" s="198"/>
      <c r="BH2308" s="198"/>
      <c r="BI2308" s="198"/>
      <c r="BJ2308" s="198"/>
      <c r="BK2308" s="198"/>
      <c r="BL2308" s="198"/>
      <c r="BM2308" s="198"/>
      <c r="BN2308" s="198"/>
      <c r="BO2308" s="198"/>
    </row>
    <row r="2309" s="116" customFormat="1" ht="19" customHeight="1" spans="1:67">
      <c r="A2309" s="94">
        <f t="shared" si="360"/>
        <v>2308</v>
      </c>
      <c r="B2309" s="95"/>
      <c r="C2309" s="69"/>
      <c r="D2309" s="16"/>
      <c r="E2309" s="69"/>
      <c r="F2309" s="196"/>
      <c r="G2309" s="124" t="e">
        <f>VLOOKUP(F2309,[2]零件成本10.26!$B$2:$C$7802,2,0)</f>
        <v>#N/A</v>
      </c>
      <c r="H2309" s="64"/>
      <c r="I2309" s="128" t="str">
        <f t="shared" si="361"/>
        <v/>
      </c>
      <c r="J2309" s="64"/>
      <c r="K2309" s="196"/>
      <c r="L2309" s="64"/>
      <c r="M2309" s="69"/>
      <c r="N2309" s="69"/>
      <c r="O2309" s="69"/>
      <c r="P2309" s="100">
        <f t="shared" si="362"/>
        <v>0</v>
      </c>
      <c r="Q2309" s="197"/>
      <c r="R2309" s="140" t="str">
        <f t="shared" si="363"/>
        <v>0</v>
      </c>
      <c r="S2309" s="140" t="str">
        <f t="shared" si="364"/>
        <v>0</v>
      </c>
      <c r="T2309" s="144"/>
      <c r="U2309" s="106"/>
      <c r="V2309" s="142">
        <f t="shared" si="365"/>
        <v>0</v>
      </c>
      <c r="W2309" s="142">
        <f t="shared" si="366"/>
        <v>0</v>
      </c>
      <c r="X2309" s="108">
        <f t="shared" si="367"/>
        <v>0</v>
      </c>
      <c r="Y2309" s="108">
        <f t="shared" si="368"/>
        <v>0</v>
      </c>
      <c r="Z2309" s="108">
        <f t="shared" si="369"/>
        <v>0</v>
      </c>
      <c r="AA2309" s="151"/>
      <c r="AB2309" s="47"/>
      <c r="AS2309" s="198"/>
      <c r="AT2309" s="198"/>
      <c r="AU2309" s="198"/>
      <c r="AV2309" s="198"/>
      <c r="AW2309" s="198"/>
      <c r="AX2309" s="198"/>
      <c r="AY2309" s="198"/>
      <c r="AZ2309" s="198"/>
      <c r="BA2309" s="198"/>
      <c r="BB2309" s="198"/>
      <c r="BC2309" s="198"/>
      <c r="BD2309" s="198"/>
      <c r="BE2309" s="198"/>
      <c r="BF2309" s="198"/>
      <c r="BG2309" s="198"/>
      <c r="BH2309" s="198"/>
      <c r="BI2309" s="198"/>
      <c r="BJ2309" s="198"/>
      <c r="BK2309" s="198"/>
      <c r="BL2309" s="198"/>
      <c r="BM2309" s="198"/>
      <c r="BN2309" s="198"/>
      <c r="BO2309" s="198"/>
    </row>
    <row r="2310" s="116" customFormat="1" ht="19" customHeight="1" spans="1:67">
      <c r="A2310" s="94">
        <f t="shared" si="360"/>
        <v>2309</v>
      </c>
      <c r="B2310" s="95"/>
      <c r="C2310" s="69"/>
      <c r="D2310" s="16"/>
      <c r="E2310" s="69"/>
      <c r="F2310" s="196"/>
      <c r="G2310" s="124" t="e">
        <f>VLOOKUP(F2310,[2]零件成本10.26!$B$2:$C$7802,2,0)</f>
        <v>#N/A</v>
      </c>
      <c r="H2310" s="64"/>
      <c r="I2310" s="128" t="str">
        <f t="shared" si="361"/>
        <v/>
      </c>
      <c r="J2310" s="64"/>
      <c r="K2310" s="196"/>
      <c r="L2310" s="64"/>
      <c r="M2310" s="69"/>
      <c r="N2310" s="69"/>
      <c r="O2310" s="69"/>
      <c r="P2310" s="100">
        <f t="shared" si="362"/>
        <v>0</v>
      </c>
      <c r="Q2310" s="197"/>
      <c r="R2310" s="140" t="str">
        <f t="shared" si="363"/>
        <v>0</v>
      </c>
      <c r="S2310" s="140" t="str">
        <f t="shared" si="364"/>
        <v>0</v>
      </c>
      <c r="T2310" s="144"/>
      <c r="U2310" s="106"/>
      <c r="V2310" s="142">
        <f t="shared" si="365"/>
        <v>0</v>
      </c>
      <c r="W2310" s="142">
        <f t="shared" si="366"/>
        <v>0</v>
      </c>
      <c r="X2310" s="108">
        <f t="shared" si="367"/>
        <v>0</v>
      </c>
      <c r="Y2310" s="108">
        <f t="shared" si="368"/>
        <v>0</v>
      </c>
      <c r="Z2310" s="108">
        <f t="shared" si="369"/>
        <v>0</v>
      </c>
      <c r="AA2310" s="151"/>
      <c r="AB2310" s="47"/>
      <c r="AS2310" s="198"/>
      <c r="AT2310" s="198"/>
      <c r="AU2310" s="198"/>
      <c r="AV2310" s="198"/>
      <c r="AW2310" s="198"/>
      <c r="AX2310" s="198"/>
      <c r="AY2310" s="198"/>
      <c r="AZ2310" s="198"/>
      <c r="BA2310" s="198"/>
      <c r="BB2310" s="198"/>
      <c r="BC2310" s="198"/>
      <c r="BD2310" s="198"/>
      <c r="BE2310" s="198"/>
      <c r="BF2310" s="198"/>
      <c r="BG2310" s="198"/>
      <c r="BH2310" s="198"/>
      <c r="BI2310" s="198"/>
      <c r="BJ2310" s="198"/>
      <c r="BK2310" s="198"/>
      <c r="BL2310" s="198"/>
      <c r="BM2310" s="198"/>
      <c r="BN2310" s="198"/>
      <c r="BO2310" s="198"/>
    </row>
    <row r="2311" s="116" customFormat="1" ht="19" customHeight="1" spans="1:67">
      <c r="A2311" s="94">
        <f t="shared" si="360"/>
        <v>2310</v>
      </c>
      <c r="B2311" s="95"/>
      <c r="C2311" s="69"/>
      <c r="D2311" s="16"/>
      <c r="E2311" s="69"/>
      <c r="F2311" s="196"/>
      <c r="G2311" s="124" t="e">
        <f>VLOOKUP(F2311,[2]零件成本10.26!$B$2:$C$7802,2,0)</f>
        <v>#N/A</v>
      </c>
      <c r="H2311" s="64"/>
      <c r="I2311" s="128" t="str">
        <f t="shared" si="361"/>
        <v/>
      </c>
      <c r="J2311" s="64"/>
      <c r="K2311" s="196"/>
      <c r="L2311" s="64"/>
      <c r="M2311" s="69"/>
      <c r="N2311" s="69"/>
      <c r="O2311" s="69"/>
      <c r="P2311" s="100">
        <f t="shared" si="362"/>
        <v>0</v>
      </c>
      <c r="Q2311" s="197"/>
      <c r="R2311" s="140" t="str">
        <f t="shared" si="363"/>
        <v>0</v>
      </c>
      <c r="S2311" s="140" t="str">
        <f t="shared" si="364"/>
        <v>0</v>
      </c>
      <c r="T2311" s="144"/>
      <c r="U2311" s="106"/>
      <c r="V2311" s="142">
        <f t="shared" si="365"/>
        <v>0</v>
      </c>
      <c r="W2311" s="142">
        <f t="shared" si="366"/>
        <v>0</v>
      </c>
      <c r="X2311" s="108">
        <f t="shared" si="367"/>
        <v>0</v>
      </c>
      <c r="Y2311" s="108">
        <f t="shared" si="368"/>
        <v>0</v>
      </c>
      <c r="Z2311" s="108">
        <f t="shared" si="369"/>
        <v>0</v>
      </c>
      <c r="AA2311" s="151"/>
      <c r="AB2311" s="47"/>
      <c r="AS2311" s="198"/>
      <c r="AT2311" s="198"/>
      <c r="AU2311" s="198"/>
      <c r="AV2311" s="198"/>
      <c r="AW2311" s="198"/>
      <c r="AX2311" s="198"/>
      <c r="AY2311" s="198"/>
      <c r="AZ2311" s="198"/>
      <c r="BA2311" s="198"/>
      <c r="BB2311" s="198"/>
      <c r="BC2311" s="198"/>
      <c r="BD2311" s="198"/>
      <c r="BE2311" s="198"/>
      <c r="BF2311" s="198"/>
      <c r="BG2311" s="198"/>
      <c r="BH2311" s="198"/>
      <c r="BI2311" s="198"/>
      <c r="BJ2311" s="198"/>
      <c r="BK2311" s="198"/>
      <c r="BL2311" s="198"/>
      <c r="BM2311" s="198"/>
      <c r="BN2311" s="198"/>
      <c r="BO2311" s="198"/>
    </row>
    <row r="2312" s="116" customFormat="1" ht="19" customHeight="1" spans="1:67">
      <c r="A2312" s="94">
        <f t="shared" si="360"/>
        <v>2311</v>
      </c>
      <c r="B2312" s="95"/>
      <c r="C2312" s="69"/>
      <c r="D2312" s="16"/>
      <c r="E2312" s="69"/>
      <c r="F2312" s="196"/>
      <c r="G2312" s="124" t="e">
        <f>VLOOKUP(F2312,[2]零件成本10.26!$B$2:$C$7802,2,0)</f>
        <v>#N/A</v>
      </c>
      <c r="H2312" s="64"/>
      <c r="I2312" s="128" t="str">
        <f t="shared" si="361"/>
        <v/>
      </c>
      <c r="J2312" s="64"/>
      <c r="K2312" s="196"/>
      <c r="L2312" s="64"/>
      <c r="M2312" s="69"/>
      <c r="N2312" s="69"/>
      <c r="O2312" s="69"/>
      <c r="P2312" s="100">
        <f t="shared" si="362"/>
        <v>0</v>
      </c>
      <c r="Q2312" s="197"/>
      <c r="R2312" s="140" t="str">
        <f t="shared" si="363"/>
        <v>0</v>
      </c>
      <c r="S2312" s="140" t="str">
        <f t="shared" si="364"/>
        <v>0</v>
      </c>
      <c r="T2312" s="144"/>
      <c r="U2312" s="106"/>
      <c r="V2312" s="142">
        <f t="shared" si="365"/>
        <v>0</v>
      </c>
      <c r="W2312" s="142">
        <f t="shared" si="366"/>
        <v>0</v>
      </c>
      <c r="X2312" s="108">
        <f t="shared" si="367"/>
        <v>0</v>
      </c>
      <c r="Y2312" s="108">
        <f t="shared" si="368"/>
        <v>0</v>
      </c>
      <c r="Z2312" s="108">
        <f t="shared" si="369"/>
        <v>0</v>
      </c>
      <c r="AA2312" s="151"/>
      <c r="AB2312" s="47"/>
      <c r="AS2312" s="198"/>
      <c r="AT2312" s="198"/>
      <c r="AU2312" s="198"/>
      <c r="AV2312" s="198"/>
      <c r="AW2312" s="198"/>
      <c r="AX2312" s="198"/>
      <c r="AY2312" s="198"/>
      <c r="AZ2312" s="198"/>
      <c r="BA2312" s="198"/>
      <c r="BB2312" s="198"/>
      <c r="BC2312" s="198"/>
      <c r="BD2312" s="198"/>
      <c r="BE2312" s="198"/>
      <c r="BF2312" s="198"/>
      <c r="BG2312" s="198"/>
      <c r="BH2312" s="198"/>
      <c r="BI2312" s="198"/>
      <c r="BJ2312" s="198"/>
      <c r="BK2312" s="198"/>
      <c r="BL2312" s="198"/>
      <c r="BM2312" s="198"/>
      <c r="BN2312" s="198"/>
      <c r="BO2312" s="198"/>
    </row>
    <row r="2313" s="116" customFormat="1" ht="19" customHeight="1" spans="1:67">
      <c r="A2313" s="94">
        <f t="shared" si="360"/>
        <v>2312</v>
      </c>
      <c r="B2313" s="95"/>
      <c r="C2313" s="69"/>
      <c r="D2313" s="16"/>
      <c r="E2313" s="69"/>
      <c r="F2313" s="196"/>
      <c r="G2313" s="124" t="e">
        <f>VLOOKUP(F2313,[2]零件成本10.26!$B$2:$C$7802,2,0)</f>
        <v>#N/A</v>
      </c>
      <c r="H2313" s="64"/>
      <c r="I2313" s="128" t="str">
        <f t="shared" si="361"/>
        <v/>
      </c>
      <c r="J2313" s="64"/>
      <c r="K2313" s="196"/>
      <c r="L2313" s="64"/>
      <c r="M2313" s="69"/>
      <c r="N2313" s="69"/>
      <c r="O2313" s="69"/>
      <c r="P2313" s="100">
        <f t="shared" si="362"/>
        <v>0</v>
      </c>
      <c r="Q2313" s="197"/>
      <c r="R2313" s="140" t="str">
        <f t="shared" si="363"/>
        <v>0</v>
      </c>
      <c r="S2313" s="140" t="str">
        <f t="shared" si="364"/>
        <v>0</v>
      </c>
      <c r="T2313" s="144"/>
      <c r="U2313" s="106"/>
      <c r="V2313" s="142">
        <f t="shared" si="365"/>
        <v>0</v>
      </c>
      <c r="W2313" s="142">
        <f t="shared" si="366"/>
        <v>0</v>
      </c>
      <c r="X2313" s="108">
        <f t="shared" si="367"/>
        <v>0</v>
      </c>
      <c r="Y2313" s="108">
        <f t="shared" si="368"/>
        <v>0</v>
      </c>
      <c r="Z2313" s="108">
        <f t="shared" si="369"/>
        <v>0</v>
      </c>
      <c r="AA2313" s="151"/>
      <c r="AB2313" s="47"/>
      <c r="AS2313" s="198"/>
      <c r="AT2313" s="198"/>
      <c r="AU2313" s="198"/>
      <c r="AV2313" s="198"/>
      <c r="AW2313" s="198"/>
      <c r="AX2313" s="198"/>
      <c r="AY2313" s="198"/>
      <c r="AZ2313" s="198"/>
      <c r="BA2313" s="198"/>
      <c r="BB2313" s="198"/>
      <c r="BC2313" s="198"/>
      <c r="BD2313" s="198"/>
      <c r="BE2313" s="198"/>
      <c r="BF2313" s="198"/>
      <c r="BG2313" s="198"/>
      <c r="BH2313" s="198"/>
      <c r="BI2313" s="198"/>
      <c r="BJ2313" s="198"/>
      <c r="BK2313" s="198"/>
      <c r="BL2313" s="198"/>
      <c r="BM2313" s="198"/>
      <c r="BN2313" s="198"/>
      <c r="BO2313" s="198"/>
    </row>
    <row r="2314" s="116" customFormat="1" ht="19" customHeight="1" spans="1:67">
      <c r="A2314" s="94">
        <f t="shared" si="360"/>
        <v>2313</v>
      </c>
      <c r="B2314" s="95"/>
      <c r="C2314" s="69"/>
      <c r="D2314" s="16"/>
      <c r="E2314" s="69"/>
      <c r="F2314" s="196"/>
      <c r="G2314" s="124" t="e">
        <f>VLOOKUP(F2314,[2]零件成本10.26!$B$2:$C$7802,2,0)</f>
        <v>#N/A</v>
      </c>
      <c r="H2314" s="64"/>
      <c r="I2314" s="128" t="str">
        <f t="shared" si="361"/>
        <v/>
      </c>
      <c r="J2314" s="64"/>
      <c r="K2314" s="196"/>
      <c r="L2314" s="64"/>
      <c r="M2314" s="69"/>
      <c r="N2314" s="69"/>
      <c r="O2314" s="69"/>
      <c r="P2314" s="100">
        <f t="shared" si="362"/>
        <v>0</v>
      </c>
      <c r="Q2314" s="197"/>
      <c r="R2314" s="140" t="str">
        <f t="shared" si="363"/>
        <v>0</v>
      </c>
      <c r="S2314" s="140" t="str">
        <f t="shared" si="364"/>
        <v>0</v>
      </c>
      <c r="T2314" s="144"/>
      <c r="U2314" s="106"/>
      <c r="V2314" s="142">
        <f t="shared" si="365"/>
        <v>0</v>
      </c>
      <c r="W2314" s="142">
        <f t="shared" si="366"/>
        <v>0</v>
      </c>
      <c r="X2314" s="108">
        <f t="shared" si="367"/>
        <v>0</v>
      </c>
      <c r="Y2314" s="108">
        <f t="shared" si="368"/>
        <v>0</v>
      </c>
      <c r="Z2314" s="108">
        <f t="shared" si="369"/>
        <v>0</v>
      </c>
      <c r="AA2314" s="151"/>
      <c r="AB2314" s="47"/>
      <c r="AS2314" s="198"/>
      <c r="AT2314" s="198"/>
      <c r="AU2314" s="198"/>
      <c r="AV2314" s="198"/>
      <c r="AW2314" s="198"/>
      <c r="AX2314" s="198"/>
      <c r="AY2314" s="198"/>
      <c r="AZ2314" s="198"/>
      <c r="BA2314" s="198"/>
      <c r="BB2314" s="198"/>
      <c r="BC2314" s="198"/>
      <c r="BD2314" s="198"/>
      <c r="BE2314" s="198"/>
      <c r="BF2314" s="198"/>
      <c r="BG2314" s="198"/>
      <c r="BH2314" s="198"/>
      <c r="BI2314" s="198"/>
      <c r="BJ2314" s="198"/>
      <c r="BK2314" s="198"/>
      <c r="BL2314" s="198"/>
      <c r="BM2314" s="198"/>
      <c r="BN2314" s="198"/>
      <c r="BO2314" s="198"/>
    </row>
    <row r="2315" s="116" customFormat="1" ht="19" customHeight="1" spans="1:67">
      <c r="A2315" s="94">
        <f t="shared" si="360"/>
        <v>2314</v>
      </c>
      <c r="B2315" s="95"/>
      <c r="C2315" s="69"/>
      <c r="D2315" s="16"/>
      <c r="E2315" s="69"/>
      <c r="F2315" s="196"/>
      <c r="G2315" s="124" t="e">
        <f>VLOOKUP(F2315,[2]零件成本10.26!$B$2:$C$7802,2,0)</f>
        <v>#N/A</v>
      </c>
      <c r="H2315" s="64"/>
      <c r="I2315" s="128" t="str">
        <f t="shared" si="361"/>
        <v/>
      </c>
      <c r="J2315" s="64"/>
      <c r="K2315" s="196"/>
      <c r="L2315" s="64"/>
      <c r="M2315" s="69"/>
      <c r="N2315" s="69"/>
      <c r="O2315" s="69"/>
      <c r="P2315" s="100">
        <f t="shared" si="362"/>
        <v>0</v>
      </c>
      <c r="Q2315" s="197"/>
      <c r="R2315" s="140" t="str">
        <f t="shared" si="363"/>
        <v>0</v>
      </c>
      <c r="S2315" s="140" t="str">
        <f t="shared" si="364"/>
        <v>0</v>
      </c>
      <c r="T2315" s="144"/>
      <c r="U2315" s="106"/>
      <c r="V2315" s="142">
        <f t="shared" si="365"/>
        <v>0</v>
      </c>
      <c r="W2315" s="142">
        <f t="shared" si="366"/>
        <v>0</v>
      </c>
      <c r="X2315" s="108">
        <f t="shared" si="367"/>
        <v>0</v>
      </c>
      <c r="Y2315" s="108">
        <f t="shared" si="368"/>
        <v>0</v>
      </c>
      <c r="Z2315" s="108">
        <f t="shared" si="369"/>
        <v>0</v>
      </c>
      <c r="AA2315" s="151"/>
      <c r="AB2315" s="47"/>
      <c r="AS2315" s="198"/>
      <c r="AT2315" s="198"/>
      <c r="AU2315" s="198"/>
      <c r="AV2315" s="198"/>
      <c r="AW2315" s="198"/>
      <c r="AX2315" s="198"/>
      <c r="AY2315" s="198"/>
      <c r="AZ2315" s="198"/>
      <c r="BA2315" s="198"/>
      <c r="BB2315" s="198"/>
      <c r="BC2315" s="198"/>
      <c r="BD2315" s="198"/>
      <c r="BE2315" s="198"/>
      <c r="BF2315" s="198"/>
      <c r="BG2315" s="198"/>
      <c r="BH2315" s="198"/>
      <c r="BI2315" s="198"/>
      <c r="BJ2315" s="198"/>
      <c r="BK2315" s="198"/>
      <c r="BL2315" s="198"/>
      <c r="BM2315" s="198"/>
      <c r="BN2315" s="198"/>
      <c r="BO2315" s="198"/>
    </row>
    <row r="2316" s="116" customFormat="1" ht="19" customHeight="1" spans="1:67">
      <c r="A2316" s="94">
        <f t="shared" si="360"/>
        <v>2315</v>
      </c>
      <c r="B2316" s="95"/>
      <c r="C2316" s="69"/>
      <c r="D2316" s="16"/>
      <c r="E2316" s="69"/>
      <c r="F2316" s="196"/>
      <c r="G2316" s="124" t="e">
        <f>VLOOKUP(F2316,[2]零件成本10.26!$B$2:$C$7802,2,0)</f>
        <v>#N/A</v>
      </c>
      <c r="H2316" s="64"/>
      <c r="I2316" s="128" t="str">
        <f t="shared" si="361"/>
        <v/>
      </c>
      <c r="J2316" s="64"/>
      <c r="K2316" s="196"/>
      <c r="L2316" s="64"/>
      <c r="M2316" s="69"/>
      <c r="N2316" s="69"/>
      <c r="O2316" s="69"/>
      <c r="P2316" s="100">
        <f t="shared" si="362"/>
        <v>0</v>
      </c>
      <c r="Q2316" s="197"/>
      <c r="R2316" s="140" t="str">
        <f t="shared" si="363"/>
        <v>0</v>
      </c>
      <c r="S2316" s="140" t="str">
        <f t="shared" si="364"/>
        <v>0</v>
      </c>
      <c r="T2316" s="144"/>
      <c r="U2316" s="106"/>
      <c r="V2316" s="142">
        <f t="shared" si="365"/>
        <v>0</v>
      </c>
      <c r="W2316" s="142">
        <f t="shared" si="366"/>
        <v>0</v>
      </c>
      <c r="X2316" s="108">
        <f t="shared" si="367"/>
        <v>0</v>
      </c>
      <c r="Y2316" s="108">
        <f t="shared" si="368"/>
        <v>0</v>
      </c>
      <c r="Z2316" s="108">
        <f t="shared" si="369"/>
        <v>0</v>
      </c>
      <c r="AA2316" s="151"/>
      <c r="AB2316" s="47"/>
      <c r="AS2316" s="198"/>
      <c r="AT2316" s="198"/>
      <c r="AU2316" s="198"/>
      <c r="AV2316" s="198"/>
      <c r="AW2316" s="198"/>
      <c r="AX2316" s="198"/>
      <c r="AY2316" s="198"/>
      <c r="AZ2316" s="198"/>
      <c r="BA2316" s="198"/>
      <c r="BB2316" s="198"/>
      <c r="BC2316" s="198"/>
      <c r="BD2316" s="198"/>
      <c r="BE2316" s="198"/>
      <c r="BF2316" s="198"/>
      <c r="BG2316" s="198"/>
      <c r="BH2316" s="198"/>
      <c r="BI2316" s="198"/>
      <c r="BJ2316" s="198"/>
      <c r="BK2316" s="198"/>
      <c r="BL2316" s="198"/>
      <c r="BM2316" s="198"/>
      <c r="BN2316" s="198"/>
      <c r="BO2316" s="198"/>
    </row>
    <row r="2317" s="116" customFormat="1" ht="19" customHeight="1" spans="1:67">
      <c r="A2317" s="94">
        <f t="shared" si="360"/>
        <v>2316</v>
      </c>
      <c r="B2317" s="95"/>
      <c r="C2317" s="69"/>
      <c r="D2317" s="16"/>
      <c r="E2317" s="69"/>
      <c r="F2317" s="196"/>
      <c r="G2317" s="124" t="e">
        <f>VLOOKUP(F2317,[2]零件成本10.26!$B$2:$C$7802,2,0)</f>
        <v>#N/A</v>
      </c>
      <c r="H2317" s="64"/>
      <c r="I2317" s="128" t="str">
        <f t="shared" si="361"/>
        <v/>
      </c>
      <c r="J2317" s="64"/>
      <c r="K2317" s="196"/>
      <c r="L2317" s="64"/>
      <c r="M2317" s="69"/>
      <c r="N2317" s="69"/>
      <c r="O2317" s="69"/>
      <c r="P2317" s="100">
        <f t="shared" si="362"/>
        <v>0</v>
      </c>
      <c r="Q2317" s="197"/>
      <c r="R2317" s="140" t="str">
        <f t="shared" si="363"/>
        <v>0</v>
      </c>
      <c r="S2317" s="140" t="str">
        <f t="shared" si="364"/>
        <v>0</v>
      </c>
      <c r="T2317" s="144"/>
      <c r="U2317" s="106"/>
      <c r="V2317" s="142">
        <f t="shared" si="365"/>
        <v>0</v>
      </c>
      <c r="W2317" s="142">
        <f t="shared" si="366"/>
        <v>0</v>
      </c>
      <c r="X2317" s="108">
        <f t="shared" si="367"/>
        <v>0</v>
      </c>
      <c r="Y2317" s="108">
        <f t="shared" si="368"/>
        <v>0</v>
      </c>
      <c r="Z2317" s="108">
        <f t="shared" si="369"/>
        <v>0</v>
      </c>
      <c r="AA2317" s="151"/>
      <c r="AB2317" s="47"/>
      <c r="AS2317" s="198"/>
      <c r="AT2317" s="198"/>
      <c r="AU2317" s="198"/>
      <c r="AV2317" s="198"/>
      <c r="AW2317" s="198"/>
      <c r="AX2317" s="198"/>
      <c r="AY2317" s="198"/>
      <c r="AZ2317" s="198"/>
      <c r="BA2317" s="198"/>
      <c r="BB2317" s="198"/>
      <c r="BC2317" s="198"/>
      <c r="BD2317" s="198"/>
      <c r="BE2317" s="198"/>
      <c r="BF2317" s="198"/>
      <c r="BG2317" s="198"/>
      <c r="BH2317" s="198"/>
      <c r="BI2317" s="198"/>
      <c r="BJ2317" s="198"/>
      <c r="BK2317" s="198"/>
      <c r="BL2317" s="198"/>
      <c r="BM2317" s="198"/>
      <c r="BN2317" s="198"/>
      <c r="BO2317" s="198"/>
    </row>
    <row r="2318" s="116" customFormat="1" ht="19" customHeight="1" spans="1:67">
      <c r="A2318" s="94">
        <f t="shared" si="360"/>
        <v>2317</v>
      </c>
      <c r="B2318" s="95"/>
      <c r="C2318" s="69"/>
      <c r="D2318" s="16"/>
      <c r="E2318" s="69"/>
      <c r="F2318" s="196"/>
      <c r="G2318" s="124" t="e">
        <f>VLOOKUP(F2318,[2]零件成本10.26!$B$2:$C$7802,2,0)</f>
        <v>#N/A</v>
      </c>
      <c r="H2318" s="64"/>
      <c r="I2318" s="128" t="str">
        <f t="shared" si="361"/>
        <v/>
      </c>
      <c r="J2318" s="64"/>
      <c r="K2318" s="196"/>
      <c r="L2318" s="64"/>
      <c r="M2318" s="69"/>
      <c r="N2318" s="69"/>
      <c r="O2318" s="69"/>
      <c r="P2318" s="100">
        <f t="shared" si="362"/>
        <v>0</v>
      </c>
      <c r="Q2318" s="197"/>
      <c r="R2318" s="140" t="str">
        <f t="shared" si="363"/>
        <v>0</v>
      </c>
      <c r="S2318" s="140" t="str">
        <f t="shared" si="364"/>
        <v>0</v>
      </c>
      <c r="T2318" s="144"/>
      <c r="U2318" s="106"/>
      <c r="V2318" s="142">
        <f t="shared" si="365"/>
        <v>0</v>
      </c>
      <c r="W2318" s="142">
        <f t="shared" si="366"/>
        <v>0</v>
      </c>
      <c r="X2318" s="108">
        <f t="shared" si="367"/>
        <v>0</v>
      </c>
      <c r="Y2318" s="108">
        <f t="shared" si="368"/>
        <v>0</v>
      </c>
      <c r="Z2318" s="108">
        <f t="shared" si="369"/>
        <v>0</v>
      </c>
      <c r="AA2318" s="151"/>
      <c r="AB2318" s="47"/>
      <c r="AS2318" s="198"/>
      <c r="AT2318" s="198"/>
      <c r="AU2318" s="198"/>
      <c r="AV2318" s="198"/>
      <c r="AW2318" s="198"/>
      <c r="AX2318" s="198"/>
      <c r="AY2318" s="198"/>
      <c r="AZ2318" s="198"/>
      <c r="BA2318" s="198"/>
      <c r="BB2318" s="198"/>
      <c r="BC2318" s="198"/>
      <c r="BD2318" s="198"/>
      <c r="BE2318" s="198"/>
      <c r="BF2318" s="198"/>
      <c r="BG2318" s="198"/>
      <c r="BH2318" s="198"/>
      <c r="BI2318" s="198"/>
      <c r="BJ2318" s="198"/>
      <c r="BK2318" s="198"/>
      <c r="BL2318" s="198"/>
      <c r="BM2318" s="198"/>
      <c r="BN2318" s="198"/>
      <c r="BO2318" s="198"/>
    </row>
    <row r="2319" s="116" customFormat="1" ht="19" customHeight="1" spans="1:67">
      <c r="A2319" s="94">
        <f t="shared" si="360"/>
        <v>2318</v>
      </c>
      <c r="B2319" s="95"/>
      <c r="C2319" s="69"/>
      <c r="D2319" s="16"/>
      <c r="E2319" s="69"/>
      <c r="F2319" s="196"/>
      <c r="G2319" s="124" t="e">
        <f>VLOOKUP(F2319,[2]零件成本10.26!$B$2:$C$7802,2,0)</f>
        <v>#N/A</v>
      </c>
      <c r="H2319" s="64"/>
      <c r="I2319" s="128" t="str">
        <f t="shared" si="361"/>
        <v/>
      </c>
      <c r="J2319" s="64"/>
      <c r="K2319" s="196"/>
      <c r="L2319" s="64"/>
      <c r="M2319" s="69"/>
      <c r="N2319" s="69"/>
      <c r="O2319" s="69"/>
      <c r="P2319" s="100">
        <f t="shared" si="362"/>
        <v>0</v>
      </c>
      <c r="Q2319" s="197"/>
      <c r="R2319" s="140" t="str">
        <f t="shared" si="363"/>
        <v>0</v>
      </c>
      <c r="S2319" s="140" t="str">
        <f t="shared" si="364"/>
        <v>0</v>
      </c>
      <c r="T2319" s="144"/>
      <c r="U2319" s="106"/>
      <c r="V2319" s="142">
        <f t="shared" si="365"/>
        <v>0</v>
      </c>
      <c r="W2319" s="142">
        <f t="shared" si="366"/>
        <v>0</v>
      </c>
      <c r="X2319" s="108">
        <f t="shared" si="367"/>
        <v>0</v>
      </c>
      <c r="Y2319" s="108">
        <f t="shared" si="368"/>
        <v>0</v>
      </c>
      <c r="Z2319" s="108">
        <f t="shared" si="369"/>
        <v>0</v>
      </c>
      <c r="AA2319" s="151"/>
      <c r="AB2319" s="47"/>
      <c r="AS2319" s="198"/>
      <c r="AT2319" s="198"/>
      <c r="AU2319" s="198"/>
      <c r="AV2319" s="198"/>
      <c r="AW2319" s="198"/>
      <c r="AX2319" s="198"/>
      <c r="AY2319" s="198"/>
      <c r="AZ2319" s="198"/>
      <c r="BA2319" s="198"/>
      <c r="BB2319" s="198"/>
      <c r="BC2319" s="198"/>
      <c r="BD2319" s="198"/>
      <c r="BE2319" s="198"/>
      <c r="BF2319" s="198"/>
      <c r="BG2319" s="198"/>
      <c r="BH2319" s="198"/>
      <c r="BI2319" s="198"/>
      <c r="BJ2319" s="198"/>
      <c r="BK2319" s="198"/>
      <c r="BL2319" s="198"/>
      <c r="BM2319" s="198"/>
      <c r="BN2319" s="198"/>
      <c r="BO2319" s="198"/>
    </row>
    <row r="2320" s="116" customFormat="1" ht="19" customHeight="1" spans="1:67">
      <c r="A2320" s="94">
        <f t="shared" si="360"/>
        <v>2319</v>
      </c>
      <c r="B2320" s="95"/>
      <c r="C2320" s="69"/>
      <c r="D2320" s="16"/>
      <c r="E2320" s="69"/>
      <c r="F2320" s="196"/>
      <c r="G2320" s="124" t="e">
        <f>VLOOKUP(F2320,[2]零件成本10.26!$B$2:$C$7802,2,0)</f>
        <v>#N/A</v>
      </c>
      <c r="H2320" s="64"/>
      <c r="I2320" s="128" t="str">
        <f t="shared" si="361"/>
        <v/>
      </c>
      <c r="J2320" s="64"/>
      <c r="K2320" s="196"/>
      <c r="L2320" s="64"/>
      <c r="M2320" s="69"/>
      <c r="N2320" s="69"/>
      <c r="O2320" s="69"/>
      <c r="P2320" s="100">
        <f t="shared" si="362"/>
        <v>0</v>
      </c>
      <c r="Q2320" s="197"/>
      <c r="R2320" s="140" t="str">
        <f t="shared" si="363"/>
        <v>0</v>
      </c>
      <c r="S2320" s="140" t="str">
        <f t="shared" si="364"/>
        <v>0</v>
      </c>
      <c r="T2320" s="144"/>
      <c r="U2320" s="106"/>
      <c r="V2320" s="142">
        <f t="shared" si="365"/>
        <v>0</v>
      </c>
      <c r="W2320" s="142">
        <f t="shared" si="366"/>
        <v>0</v>
      </c>
      <c r="X2320" s="108">
        <f t="shared" si="367"/>
        <v>0</v>
      </c>
      <c r="Y2320" s="108">
        <f t="shared" si="368"/>
        <v>0</v>
      </c>
      <c r="Z2320" s="108">
        <f t="shared" si="369"/>
        <v>0</v>
      </c>
      <c r="AA2320" s="151"/>
      <c r="AB2320" s="47"/>
      <c r="AS2320" s="198"/>
      <c r="AT2320" s="198"/>
      <c r="AU2320" s="198"/>
      <c r="AV2320" s="198"/>
      <c r="AW2320" s="198"/>
      <c r="AX2320" s="198"/>
      <c r="AY2320" s="198"/>
      <c r="AZ2320" s="198"/>
      <c r="BA2320" s="198"/>
      <c r="BB2320" s="198"/>
      <c r="BC2320" s="198"/>
      <c r="BD2320" s="198"/>
      <c r="BE2320" s="198"/>
      <c r="BF2320" s="198"/>
      <c r="BG2320" s="198"/>
      <c r="BH2320" s="198"/>
      <c r="BI2320" s="198"/>
      <c r="BJ2320" s="198"/>
      <c r="BK2320" s="198"/>
      <c r="BL2320" s="198"/>
      <c r="BM2320" s="198"/>
      <c r="BN2320" s="198"/>
      <c r="BO2320" s="198"/>
    </row>
    <row r="2321" s="116" customFormat="1" ht="19" customHeight="1" spans="1:67">
      <c r="A2321" s="94">
        <f t="shared" si="360"/>
        <v>2320</v>
      </c>
      <c r="B2321" s="95"/>
      <c r="C2321" s="69"/>
      <c r="D2321" s="16"/>
      <c r="E2321" s="69"/>
      <c r="F2321" s="196"/>
      <c r="G2321" s="124" t="e">
        <f>VLOOKUP(F2321,[2]零件成本10.26!$B$2:$C$7802,2,0)</f>
        <v>#N/A</v>
      </c>
      <c r="H2321" s="64"/>
      <c r="I2321" s="128" t="str">
        <f t="shared" si="361"/>
        <v/>
      </c>
      <c r="J2321" s="64"/>
      <c r="K2321" s="196"/>
      <c r="L2321" s="64"/>
      <c r="M2321" s="69"/>
      <c r="N2321" s="69"/>
      <c r="O2321" s="69"/>
      <c r="P2321" s="100">
        <f t="shared" si="362"/>
        <v>0</v>
      </c>
      <c r="Q2321" s="197"/>
      <c r="R2321" s="140" t="str">
        <f t="shared" si="363"/>
        <v>0</v>
      </c>
      <c r="S2321" s="140" t="str">
        <f t="shared" si="364"/>
        <v>0</v>
      </c>
      <c r="T2321" s="144"/>
      <c r="U2321" s="106"/>
      <c r="V2321" s="142">
        <f t="shared" si="365"/>
        <v>0</v>
      </c>
      <c r="W2321" s="142">
        <f t="shared" si="366"/>
        <v>0</v>
      </c>
      <c r="X2321" s="108">
        <f t="shared" si="367"/>
        <v>0</v>
      </c>
      <c r="Y2321" s="108">
        <f t="shared" si="368"/>
        <v>0</v>
      </c>
      <c r="Z2321" s="108">
        <f t="shared" si="369"/>
        <v>0</v>
      </c>
      <c r="AA2321" s="151"/>
      <c r="AB2321" s="47"/>
      <c r="AS2321" s="198"/>
      <c r="AT2321" s="198"/>
      <c r="AU2321" s="198"/>
      <c r="AV2321" s="198"/>
      <c r="AW2321" s="198"/>
      <c r="AX2321" s="198"/>
      <c r="AY2321" s="198"/>
      <c r="AZ2321" s="198"/>
      <c r="BA2321" s="198"/>
      <c r="BB2321" s="198"/>
      <c r="BC2321" s="198"/>
      <c r="BD2321" s="198"/>
      <c r="BE2321" s="198"/>
      <c r="BF2321" s="198"/>
      <c r="BG2321" s="198"/>
      <c r="BH2321" s="198"/>
      <c r="BI2321" s="198"/>
      <c r="BJ2321" s="198"/>
      <c r="BK2321" s="198"/>
      <c r="BL2321" s="198"/>
      <c r="BM2321" s="198"/>
      <c r="BN2321" s="198"/>
      <c r="BO2321" s="198"/>
    </row>
    <row r="2322" s="116" customFormat="1" ht="19" customHeight="1" spans="1:67">
      <c r="A2322" s="94">
        <f t="shared" si="360"/>
        <v>2321</v>
      </c>
      <c r="B2322" s="95"/>
      <c r="C2322" s="69"/>
      <c r="D2322" s="16"/>
      <c r="E2322" s="69"/>
      <c r="F2322" s="196"/>
      <c r="G2322" s="124" t="e">
        <f>VLOOKUP(F2322,[2]零件成本10.26!$B$2:$C$7802,2,0)</f>
        <v>#N/A</v>
      </c>
      <c r="H2322" s="64"/>
      <c r="I2322" s="128" t="str">
        <f t="shared" si="361"/>
        <v/>
      </c>
      <c r="J2322" s="64"/>
      <c r="K2322" s="196"/>
      <c r="L2322" s="64"/>
      <c r="M2322" s="69"/>
      <c r="N2322" s="69"/>
      <c r="O2322" s="69"/>
      <c r="P2322" s="100">
        <f t="shared" si="362"/>
        <v>0</v>
      </c>
      <c r="Q2322" s="197"/>
      <c r="R2322" s="140" t="str">
        <f t="shared" si="363"/>
        <v>0</v>
      </c>
      <c r="S2322" s="140" t="str">
        <f t="shared" si="364"/>
        <v>0</v>
      </c>
      <c r="T2322" s="144"/>
      <c r="U2322" s="106"/>
      <c r="V2322" s="142">
        <f t="shared" si="365"/>
        <v>0</v>
      </c>
      <c r="W2322" s="142">
        <f t="shared" si="366"/>
        <v>0</v>
      </c>
      <c r="X2322" s="108">
        <f t="shared" si="367"/>
        <v>0</v>
      </c>
      <c r="Y2322" s="108">
        <f t="shared" si="368"/>
        <v>0</v>
      </c>
      <c r="Z2322" s="108">
        <f t="shared" si="369"/>
        <v>0</v>
      </c>
      <c r="AA2322" s="151"/>
      <c r="AB2322" s="47"/>
      <c r="AS2322" s="198"/>
      <c r="AT2322" s="198"/>
      <c r="AU2322" s="198"/>
      <c r="AV2322" s="198"/>
      <c r="AW2322" s="198"/>
      <c r="AX2322" s="198"/>
      <c r="AY2322" s="198"/>
      <c r="AZ2322" s="198"/>
      <c r="BA2322" s="198"/>
      <c r="BB2322" s="198"/>
      <c r="BC2322" s="198"/>
      <c r="BD2322" s="198"/>
      <c r="BE2322" s="198"/>
      <c r="BF2322" s="198"/>
      <c r="BG2322" s="198"/>
      <c r="BH2322" s="198"/>
      <c r="BI2322" s="198"/>
      <c r="BJ2322" s="198"/>
      <c r="BK2322" s="198"/>
      <c r="BL2322" s="198"/>
      <c r="BM2322" s="198"/>
      <c r="BN2322" s="198"/>
      <c r="BO2322" s="198"/>
    </row>
    <row r="2323" s="116" customFormat="1" ht="19" customHeight="1" spans="1:67">
      <c r="A2323" s="94">
        <f t="shared" si="360"/>
        <v>2322</v>
      </c>
      <c r="B2323" s="95"/>
      <c r="C2323" s="69"/>
      <c r="D2323" s="16"/>
      <c r="E2323" s="69"/>
      <c r="F2323" s="196"/>
      <c r="G2323" s="124" t="e">
        <f>VLOOKUP(F2323,[2]零件成本10.26!$B$2:$C$7802,2,0)</f>
        <v>#N/A</v>
      </c>
      <c r="H2323" s="64"/>
      <c r="I2323" s="128" t="str">
        <f t="shared" si="361"/>
        <v/>
      </c>
      <c r="J2323" s="64"/>
      <c r="K2323" s="196"/>
      <c r="L2323" s="64"/>
      <c r="M2323" s="69"/>
      <c r="N2323" s="69"/>
      <c r="O2323" s="69"/>
      <c r="P2323" s="100">
        <f t="shared" si="362"/>
        <v>0</v>
      </c>
      <c r="Q2323" s="197"/>
      <c r="R2323" s="140" t="str">
        <f t="shared" si="363"/>
        <v>0</v>
      </c>
      <c r="S2323" s="140" t="str">
        <f t="shared" si="364"/>
        <v>0</v>
      </c>
      <c r="T2323" s="144"/>
      <c r="U2323" s="106"/>
      <c r="V2323" s="142">
        <f t="shared" si="365"/>
        <v>0</v>
      </c>
      <c r="W2323" s="142">
        <f t="shared" si="366"/>
        <v>0</v>
      </c>
      <c r="X2323" s="108">
        <f t="shared" si="367"/>
        <v>0</v>
      </c>
      <c r="Y2323" s="108">
        <f t="shared" si="368"/>
        <v>0</v>
      </c>
      <c r="Z2323" s="108">
        <f t="shared" si="369"/>
        <v>0</v>
      </c>
      <c r="AA2323" s="151"/>
      <c r="AB2323" s="47"/>
      <c r="AS2323" s="198"/>
      <c r="AT2323" s="198"/>
      <c r="AU2323" s="198"/>
      <c r="AV2323" s="198"/>
      <c r="AW2323" s="198"/>
      <c r="AX2323" s="198"/>
      <c r="AY2323" s="198"/>
      <c r="AZ2323" s="198"/>
      <c r="BA2323" s="198"/>
      <c r="BB2323" s="198"/>
      <c r="BC2323" s="198"/>
      <c r="BD2323" s="198"/>
      <c r="BE2323" s="198"/>
      <c r="BF2323" s="198"/>
      <c r="BG2323" s="198"/>
      <c r="BH2323" s="198"/>
      <c r="BI2323" s="198"/>
      <c r="BJ2323" s="198"/>
      <c r="BK2323" s="198"/>
      <c r="BL2323" s="198"/>
      <c r="BM2323" s="198"/>
      <c r="BN2323" s="198"/>
      <c r="BO2323" s="198"/>
    </row>
    <row r="2324" s="116" customFormat="1" ht="19" customHeight="1" spans="1:67">
      <c r="A2324" s="94">
        <f t="shared" si="360"/>
        <v>2323</v>
      </c>
      <c r="B2324" s="95"/>
      <c r="C2324" s="69"/>
      <c r="D2324" s="16"/>
      <c r="E2324" s="69"/>
      <c r="F2324" s="196"/>
      <c r="G2324" s="124" t="e">
        <f>VLOOKUP(F2324,[2]零件成本10.26!$B$2:$C$7802,2,0)</f>
        <v>#N/A</v>
      </c>
      <c r="H2324" s="64"/>
      <c r="I2324" s="128" t="str">
        <f t="shared" si="361"/>
        <v/>
      </c>
      <c r="J2324" s="64"/>
      <c r="K2324" s="196"/>
      <c r="L2324" s="64"/>
      <c r="M2324" s="69"/>
      <c r="N2324" s="69"/>
      <c r="O2324" s="69"/>
      <c r="P2324" s="100">
        <f t="shared" si="362"/>
        <v>0</v>
      </c>
      <c r="Q2324" s="197"/>
      <c r="R2324" s="140" t="str">
        <f t="shared" si="363"/>
        <v>0</v>
      </c>
      <c r="S2324" s="140" t="str">
        <f t="shared" si="364"/>
        <v>0</v>
      </c>
      <c r="T2324" s="144"/>
      <c r="U2324" s="106"/>
      <c r="V2324" s="142">
        <f t="shared" si="365"/>
        <v>0</v>
      </c>
      <c r="W2324" s="142">
        <f t="shared" si="366"/>
        <v>0</v>
      </c>
      <c r="X2324" s="108">
        <f t="shared" si="367"/>
        <v>0</v>
      </c>
      <c r="Y2324" s="108">
        <f t="shared" si="368"/>
        <v>0</v>
      </c>
      <c r="Z2324" s="108">
        <f t="shared" si="369"/>
        <v>0</v>
      </c>
      <c r="AA2324" s="151"/>
      <c r="AB2324" s="47"/>
      <c r="AS2324" s="198"/>
      <c r="AT2324" s="198"/>
      <c r="AU2324" s="198"/>
      <c r="AV2324" s="198"/>
      <c r="AW2324" s="198"/>
      <c r="AX2324" s="198"/>
      <c r="AY2324" s="198"/>
      <c r="AZ2324" s="198"/>
      <c r="BA2324" s="198"/>
      <c r="BB2324" s="198"/>
      <c r="BC2324" s="198"/>
      <c r="BD2324" s="198"/>
      <c r="BE2324" s="198"/>
      <c r="BF2324" s="198"/>
      <c r="BG2324" s="198"/>
      <c r="BH2324" s="198"/>
      <c r="BI2324" s="198"/>
      <c r="BJ2324" s="198"/>
      <c r="BK2324" s="198"/>
      <c r="BL2324" s="198"/>
      <c r="BM2324" s="198"/>
      <c r="BN2324" s="198"/>
      <c r="BO2324" s="198"/>
    </row>
    <row r="2325" s="116" customFormat="1" ht="19" customHeight="1" spans="1:67">
      <c r="A2325" s="94">
        <f t="shared" si="360"/>
        <v>2324</v>
      </c>
      <c r="B2325" s="95"/>
      <c r="C2325" s="69"/>
      <c r="D2325" s="16"/>
      <c r="E2325" s="69"/>
      <c r="F2325" s="196"/>
      <c r="G2325" s="124" t="e">
        <f>VLOOKUP(F2325,[2]零件成本10.26!$B$2:$C$7802,2,0)</f>
        <v>#N/A</v>
      </c>
      <c r="H2325" s="64"/>
      <c r="I2325" s="128" t="str">
        <f t="shared" si="361"/>
        <v/>
      </c>
      <c r="J2325" s="64"/>
      <c r="K2325" s="196"/>
      <c r="L2325" s="64"/>
      <c r="M2325" s="69"/>
      <c r="N2325" s="69"/>
      <c r="O2325" s="69"/>
      <c r="P2325" s="100">
        <f t="shared" si="362"/>
        <v>0</v>
      </c>
      <c r="Q2325" s="197"/>
      <c r="R2325" s="140" t="str">
        <f t="shared" si="363"/>
        <v>0</v>
      </c>
      <c r="S2325" s="140" t="str">
        <f t="shared" si="364"/>
        <v>0</v>
      </c>
      <c r="T2325" s="144"/>
      <c r="U2325" s="106"/>
      <c r="V2325" s="142">
        <f t="shared" si="365"/>
        <v>0</v>
      </c>
      <c r="W2325" s="142">
        <f t="shared" si="366"/>
        <v>0</v>
      </c>
      <c r="X2325" s="108">
        <f t="shared" si="367"/>
        <v>0</v>
      </c>
      <c r="Y2325" s="108">
        <f t="shared" si="368"/>
        <v>0</v>
      </c>
      <c r="Z2325" s="108">
        <f t="shared" si="369"/>
        <v>0</v>
      </c>
      <c r="AA2325" s="151"/>
      <c r="AB2325" s="47"/>
      <c r="AS2325" s="198"/>
      <c r="AT2325" s="198"/>
      <c r="AU2325" s="198"/>
      <c r="AV2325" s="198"/>
      <c r="AW2325" s="198"/>
      <c r="AX2325" s="198"/>
      <c r="AY2325" s="198"/>
      <c r="AZ2325" s="198"/>
      <c r="BA2325" s="198"/>
      <c r="BB2325" s="198"/>
      <c r="BC2325" s="198"/>
      <c r="BD2325" s="198"/>
      <c r="BE2325" s="198"/>
      <c r="BF2325" s="198"/>
      <c r="BG2325" s="198"/>
      <c r="BH2325" s="198"/>
      <c r="BI2325" s="198"/>
      <c r="BJ2325" s="198"/>
      <c r="BK2325" s="198"/>
      <c r="BL2325" s="198"/>
      <c r="BM2325" s="198"/>
      <c r="BN2325" s="198"/>
      <c r="BO2325" s="198"/>
    </row>
    <row r="2326" s="116" customFormat="1" ht="19" customHeight="1" spans="1:67">
      <c r="A2326" s="94">
        <f t="shared" si="360"/>
        <v>2325</v>
      </c>
      <c r="B2326" s="95"/>
      <c r="C2326" s="69"/>
      <c r="D2326" s="16"/>
      <c r="E2326" s="69"/>
      <c r="F2326" s="196"/>
      <c r="G2326" s="124" t="e">
        <f>VLOOKUP(F2326,[2]零件成本10.26!$B$2:$C$7802,2,0)</f>
        <v>#N/A</v>
      </c>
      <c r="H2326" s="64"/>
      <c r="I2326" s="128" t="str">
        <f t="shared" si="361"/>
        <v/>
      </c>
      <c r="J2326" s="64"/>
      <c r="K2326" s="196"/>
      <c r="L2326" s="64"/>
      <c r="M2326" s="69"/>
      <c r="N2326" s="69"/>
      <c r="O2326" s="69"/>
      <c r="P2326" s="100">
        <f t="shared" si="362"/>
        <v>0</v>
      </c>
      <c r="Q2326" s="197"/>
      <c r="R2326" s="140" t="str">
        <f t="shared" si="363"/>
        <v>0</v>
      </c>
      <c r="S2326" s="140" t="str">
        <f t="shared" si="364"/>
        <v>0</v>
      </c>
      <c r="T2326" s="144"/>
      <c r="U2326" s="106"/>
      <c r="V2326" s="142">
        <f t="shared" si="365"/>
        <v>0</v>
      </c>
      <c r="W2326" s="142">
        <f t="shared" si="366"/>
        <v>0</v>
      </c>
      <c r="X2326" s="108">
        <f t="shared" si="367"/>
        <v>0</v>
      </c>
      <c r="Y2326" s="108">
        <f t="shared" si="368"/>
        <v>0</v>
      </c>
      <c r="Z2326" s="108">
        <f t="shared" si="369"/>
        <v>0</v>
      </c>
      <c r="AA2326" s="151"/>
      <c r="AB2326" s="47"/>
      <c r="AS2326" s="198"/>
      <c r="AT2326" s="198"/>
      <c r="AU2326" s="198"/>
      <c r="AV2326" s="198"/>
      <c r="AW2326" s="198"/>
      <c r="AX2326" s="198"/>
      <c r="AY2326" s="198"/>
      <c r="AZ2326" s="198"/>
      <c r="BA2326" s="198"/>
      <c r="BB2326" s="198"/>
      <c r="BC2326" s="198"/>
      <c r="BD2326" s="198"/>
      <c r="BE2326" s="198"/>
      <c r="BF2326" s="198"/>
      <c r="BG2326" s="198"/>
      <c r="BH2326" s="198"/>
      <c r="BI2326" s="198"/>
      <c r="BJ2326" s="198"/>
      <c r="BK2326" s="198"/>
      <c r="BL2326" s="198"/>
      <c r="BM2326" s="198"/>
      <c r="BN2326" s="198"/>
      <c r="BO2326" s="198"/>
    </row>
    <row r="2327" s="116" customFormat="1" ht="19" customHeight="1" spans="1:67">
      <c r="A2327" s="94">
        <f t="shared" si="360"/>
        <v>2326</v>
      </c>
      <c r="B2327" s="95"/>
      <c r="C2327" s="69"/>
      <c r="D2327" s="16"/>
      <c r="E2327" s="69"/>
      <c r="F2327" s="196"/>
      <c r="G2327" s="124" t="e">
        <f>VLOOKUP(F2327,[2]零件成本10.26!$B$2:$C$7802,2,0)</f>
        <v>#N/A</v>
      </c>
      <c r="H2327" s="64"/>
      <c r="I2327" s="128" t="str">
        <f t="shared" si="361"/>
        <v/>
      </c>
      <c r="J2327" s="64"/>
      <c r="K2327" s="196"/>
      <c r="L2327" s="64"/>
      <c r="M2327" s="69"/>
      <c r="N2327" s="69"/>
      <c r="O2327" s="69"/>
      <c r="P2327" s="100">
        <f t="shared" si="362"/>
        <v>0</v>
      </c>
      <c r="Q2327" s="197"/>
      <c r="R2327" s="140" t="str">
        <f t="shared" si="363"/>
        <v>0</v>
      </c>
      <c r="S2327" s="140" t="str">
        <f t="shared" si="364"/>
        <v>0</v>
      </c>
      <c r="T2327" s="144"/>
      <c r="U2327" s="106"/>
      <c r="V2327" s="142">
        <f t="shared" si="365"/>
        <v>0</v>
      </c>
      <c r="W2327" s="142">
        <f t="shared" si="366"/>
        <v>0</v>
      </c>
      <c r="X2327" s="108">
        <f t="shared" si="367"/>
        <v>0</v>
      </c>
      <c r="Y2327" s="108">
        <f t="shared" si="368"/>
        <v>0</v>
      </c>
      <c r="Z2327" s="108">
        <f t="shared" si="369"/>
        <v>0</v>
      </c>
      <c r="AA2327" s="151"/>
      <c r="AB2327" s="47"/>
      <c r="AS2327" s="198"/>
      <c r="AT2327" s="198"/>
      <c r="AU2327" s="198"/>
      <c r="AV2327" s="198"/>
      <c r="AW2327" s="198"/>
      <c r="AX2327" s="198"/>
      <c r="AY2327" s="198"/>
      <c r="AZ2327" s="198"/>
      <c r="BA2327" s="198"/>
      <c r="BB2327" s="198"/>
      <c r="BC2327" s="198"/>
      <c r="BD2327" s="198"/>
      <c r="BE2327" s="198"/>
      <c r="BF2327" s="198"/>
      <c r="BG2327" s="198"/>
      <c r="BH2327" s="198"/>
      <c r="BI2327" s="198"/>
      <c r="BJ2327" s="198"/>
      <c r="BK2327" s="198"/>
      <c r="BL2327" s="198"/>
      <c r="BM2327" s="198"/>
      <c r="BN2327" s="198"/>
      <c r="BO2327" s="198"/>
    </row>
    <row r="2328" s="116" customFormat="1" ht="19" customHeight="1" spans="1:67">
      <c r="A2328" s="94">
        <f t="shared" si="360"/>
        <v>2327</v>
      </c>
      <c r="B2328" s="95"/>
      <c r="C2328" s="69"/>
      <c r="D2328" s="16"/>
      <c r="E2328" s="69"/>
      <c r="F2328" s="196"/>
      <c r="G2328" s="124" t="e">
        <f>VLOOKUP(F2328,[2]零件成本10.26!$B$2:$C$7802,2,0)</f>
        <v>#N/A</v>
      </c>
      <c r="H2328" s="64"/>
      <c r="I2328" s="128" t="str">
        <f t="shared" si="361"/>
        <v/>
      </c>
      <c r="J2328" s="64"/>
      <c r="K2328" s="196"/>
      <c r="L2328" s="64"/>
      <c r="M2328" s="69"/>
      <c r="N2328" s="69"/>
      <c r="O2328" s="69"/>
      <c r="P2328" s="100">
        <f t="shared" si="362"/>
        <v>0</v>
      </c>
      <c r="Q2328" s="197"/>
      <c r="R2328" s="140" t="str">
        <f t="shared" si="363"/>
        <v>0</v>
      </c>
      <c r="S2328" s="140" t="str">
        <f t="shared" si="364"/>
        <v>0</v>
      </c>
      <c r="T2328" s="144"/>
      <c r="U2328" s="106"/>
      <c r="V2328" s="142">
        <f t="shared" si="365"/>
        <v>0</v>
      </c>
      <c r="W2328" s="142">
        <f t="shared" si="366"/>
        <v>0</v>
      </c>
      <c r="X2328" s="108">
        <f t="shared" si="367"/>
        <v>0</v>
      </c>
      <c r="Y2328" s="108">
        <f t="shared" si="368"/>
        <v>0</v>
      </c>
      <c r="Z2328" s="108">
        <f t="shared" si="369"/>
        <v>0</v>
      </c>
      <c r="AA2328" s="151"/>
      <c r="AB2328" s="47"/>
      <c r="AS2328" s="198"/>
      <c r="AT2328" s="198"/>
      <c r="AU2328" s="198"/>
      <c r="AV2328" s="198"/>
      <c r="AW2328" s="198"/>
      <c r="AX2328" s="198"/>
      <c r="AY2328" s="198"/>
      <c r="AZ2328" s="198"/>
      <c r="BA2328" s="198"/>
      <c r="BB2328" s="198"/>
      <c r="BC2328" s="198"/>
      <c r="BD2328" s="198"/>
      <c r="BE2328" s="198"/>
      <c r="BF2328" s="198"/>
      <c r="BG2328" s="198"/>
      <c r="BH2328" s="198"/>
      <c r="BI2328" s="198"/>
      <c r="BJ2328" s="198"/>
      <c r="BK2328" s="198"/>
      <c r="BL2328" s="198"/>
      <c r="BM2328" s="198"/>
      <c r="BN2328" s="198"/>
      <c r="BO2328" s="198"/>
    </row>
    <row r="2329" s="116" customFormat="1" ht="19" customHeight="1" spans="1:67">
      <c r="A2329" s="94">
        <f t="shared" si="360"/>
        <v>2328</v>
      </c>
      <c r="B2329" s="95"/>
      <c r="C2329" s="69"/>
      <c r="D2329" s="16"/>
      <c r="E2329" s="69"/>
      <c r="F2329" s="196"/>
      <c r="G2329" s="124" t="e">
        <f>VLOOKUP(F2329,[2]零件成本10.26!$B$2:$C$7802,2,0)</f>
        <v>#N/A</v>
      </c>
      <c r="H2329" s="64"/>
      <c r="I2329" s="128" t="str">
        <f t="shared" si="361"/>
        <v/>
      </c>
      <c r="J2329" s="64"/>
      <c r="K2329" s="196"/>
      <c r="L2329" s="64"/>
      <c r="M2329" s="69"/>
      <c r="N2329" s="69"/>
      <c r="O2329" s="69"/>
      <c r="P2329" s="100">
        <f t="shared" si="362"/>
        <v>0</v>
      </c>
      <c r="Q2329" s="197"/>
      <c r="R2329" s="140" t="str">
        <f t="shared" si="363"/>
        <v>0</v>
      </c>
      <c r="S2329" s="140" t="str">
        <f t="shared" si="364"/>
        <v>0</v>
      </c>
      <c r="T2329" s="144"/>
      <c r="U2329" s="106"/>
      <c r="V2329" s="142">
        <f t="shared" si="365"/>
        <v>0</v>
      </c>
      <c r="W2329" s="142">
        <f t="shared" si="366"/>
        <v>0</v>
      </c>
      <c r="X2329" s="108">
        <f t="shared" si="367"/>
        <v>0</v>
      </c>
      <c r="Y2329" s="108">
        <f t="shared" si="368"/>
        <v>0</v>
      </c>
      <c r="Z2329" s="108">
        <f t="shared" si="369"/>
        <v>0</v>
      </c>
      <c r="AA2329" s="151"/>
      <c r="AB2329" s="47"/>
      <c r="AS2329" s="198"/>
      <c r="AT2329" s="198"/>
      <c r="AU2329" s="198"/>
      <c r="AV2329" s="198"/>
      <c r="AW2329" s="198"/>
      <c r="AX2329" s="198"/>
      <c r="AY2329" s="198"/>
      <c r="AZ2329" s="198"/>
      <c r="BA2329" s="198"/>
      <c r="BB2329" s="198"/>
      <c r="BC2329" s="198"/>
      <c r="BD2329" s="198"/>
      <c r="BE2329" s="198"/>
      <c r="BF2329" s="198"/>
      <c r="BG2329" s="198"/>
      <c r="BH2329" s="198"/>
      <c r="BI2329" s="198"/>
      <c r="BJ2329" s="198"/>
      <c r="BK2329" s="198"/>
      <c r="BL2329" s="198"/>
      <c r="BM2329" s="198"/>
      <c r="BN2329" s="198"/>
      <c r="BO2329" s="198"/>
    </row>
    <row r="2330" s="116" customFormat="1" ht="19" customHeight="1" spans="1:67">
      <c r="A2330" s="94">
        <f t="shared" si="360"/>
        <v>2329</v>
      </c>
      <c r="B2330" s="95"/>
      <c r="C2330" s="69"/>
      <c r="D2330" s="16"/>
      <c r="E2330" s="69"/>
      <c r="F2330" s="196"/>
      <c r="G2330" s="124" t="e">
        <f>VLOOKUP(F2330,[2]零件成本10.26!$B$2:$C$7802,2,0)</f>
        <v>#N/A</v>
      </c>
      <c r="H2330" s="64"/>
      <c r="I2330" s="128" t="str">
        <f t="shared" si="361"/>
        <v/>
      </c>
      <c r="J2330" s="64"/>
      <c r="K2330" s="196"/>
      <c r="L2330" s="64"/>
      <c r="M2330" s="69"/>
      <c r="N2330" s="69"/>
      <c r="O2330" s="69"/>
      <c r="P2330" s="100">
        <f t="shared" si="362"/>
        <v>0</v>
      </c>
      <c r="Q2330" s="197"/>
      <c r="R2330" s="140" t="str">
        <f t="shared" si="363"/>
        <v>0</v>
      </c>
      <c r="S2330" s="140" t="str">
        <f t="shared" si="364"/>
        <v>0</v>
      </c>
      <c r="T2330" s="144"/>
      <c r="U2330" s="106"/>
      <c r="V2330" s="142">
        <f t="shared" si="365"/>
        <v>0</v>
      </c>
      <c r="W2330" s="142">
        <f t="shared" si="366"/>
        <v>0</v>
      </c>
      <c r="X2330" s="108">
        <f t="shared" si="367"/>
        <v>0</v>
      </c>
      <c r="Y2330" s="108">
        <f t="shared" si="368"/>
        <v>0</v>
      </c>
      <c r="Z2330" s="108">
        <f t="shared" si="369"/>
        <v>0</v>
      </c>
      <c r="AA2330" s="151"/>
      <c r="AB2330" s="47"/>
      <c r="AS2330" s="198"/>
      <c r="AT2330" s="198"/>
      <c r="AU2330" s="198"/>
      <c r="AV2330" s="198"/>
      <c r="AW2330" s="198"/>
      <c r="AX2330" s="198"/>
      <c r="AY2330" s="198"/>
      <c r="AZ2330" s="198"/>
      <c r="BA2330" s="198"/>
      <c r="BB2330" s="198"/>
      <c r="BC2330" s="198"/>
      <c r="BD2330" s="198"/>
      <c r="BE2330" s="198"/>
      <c r="BF2330" s="198"/>
      <c r="BG2330" s="198"/>
      <c r="BH2330" s="198"/>
      <c r="BI2330" s="198"/>
      <c r="BJ2330" s="198"/>
      <c r="BK2330" s="198"/>
      <c r="BL2330" s="198"/>
      <c r="BM2330" s="198"/>
      <c r="BN2330" s="198"/>
      <c r="BO2330" s="198"/>
    </row>
    <row r="2331" s="116" customFormat="1" ht="19" customHeight="1" spans="1:67">
      <c r="A2331" s="94">
        <f t="shared" si="360"/>
        <v>2330</v>
      </c>
      <c r="B2331" s="95"/>
      <c r="C2331" s="69"/>
      <c r="D2331" s="16"/>
      <c r="E2331" s="69"/>
      <c r="F2331" s="196"/>
      <c r="G2331" s="124" t="e">
        <f>VLOOKUP(F2331,[2]零件成本10.26!$B$2:$C$7802,2,0)</f>
        <v>#N/A</v>
      </c>
      <c r="H2331" s="64"/>
      <c r="I2331" s="128" t="str">
        <f t="shared" si="361"/>
        <v/>
      </c>
      <c r="J2331" s="64"/>
      <c r="K2331" s="196"/>
      <c r="L2331" s="64"/>
      <c r="M2331" s="69"/>
      <c r="N2331" s="69"/>
      <c r="O2331" s="69"/>
      <c r="P2331" s="100">
        <f t="shared" si="362"/>
        <v>0</v>
      </c>
      <c r="Q2331" s="197"/>
      <c r="R2331" s="140" t="str">
        <f t="shared" si="363"/>
        <v>0</v>
      </c>
      <c r="S2331" s="140" t="str">
        <f t="shared" si="364"/>
        <v>0</v>
      </c>
      <c r="T2331" s="144"/>
      <c r="U2331" s="106"/>
      <c r="V2331" s="142">
        <f t="shared" si="365"/>
        <v>0</v>
      </c>
      <c r="W2331" s="142">
        <f t="shared" si="366"/>
        <v>0</v>
      </c>
      <c r="X2331" s="108">
        <f t="shared" si="367"/>
        <v>0</v>
      </c>
      <c r="Y2331" s="108">
        <f t="shared" si="368"/>
        <v>0</v>
      </c>
      <c r="Z2331" s="108">
        <f t="shared" si="369"/>
        <v>0</v>
      </c>
      <c r="AA2331" s="151"/>
      <c r="AB2331" s="47"/>
      <c r="AS2331" s="198"/>
      <c r="AT2331" s="198"/>
      <c r="AU2331" s="198"/>
      <c r="AV2331" s="198"/>
      <c r="AW2331" s="198"/>
      <c r="AX2331" s="198"/>
      <c r="AY2331" s="198"/>
      <c r="AZ2331" s="198"/>
      <c r="BA2331" s="198"/>
      <c r="BB2331" s="198"/>
      <c r="BC2331" s="198"/>
      <c r="BD2331" s="198"/>
      <c r="BE2331" s="198"/>
      <c r="BF2331" s="198"/>
      <c r="BG2331" s="198"/>
      <c r="BH2331" s="198"/>
      <c r="BI2331" s="198"/>
      <c r="BJ2331" s="198"/>
      <c r="BK2331" s="198"/>
      <c r="BL2331" s="198"/>
      <c r="BM2331" s="198"/>
      <c r="BN2331" s="198"/>
      <c r="BO2331" s="198"/>
    </row>
    <row r="2332" s="116" customFormat="1" ht="19" customHeight="1" spans="1:67">
      <c r="A2332" s="94">
        <f t="shared" si="360"/>
        <v>2331</v>
      </c>
      <c r="B2332" s="95"/>
      <c r="C2332" s="69"/>
      <c r="D2332" s="16"/>
      <c r="E2332" s="69"/>
      <c r="F2332" s="196"/>
      <c r="G2332" s="124" t="e">
        <f>VLOOKUP(F2332,[2]零件成本10.26!$B$2:$C$7802,2,0)</f>
        <v>#N/A</v>
      </c>
      <c r="H2332" s="64"/>
      <c r="I2332" s="128" t="str">
        <f t="shared" si="361"/>
        <v/>
      </c>
      <c r="J2332" s="64"/>
      <c r="K2332" s="196"/>
      <c r="L2332" s="64"/>
      <c r="M2332" s="69"/>
      <c r="N2332" s="69"/>
      <c r="O2332" s="69"/>
      <c r="P2332" s="100">
        <f t="shared" si="362"/>
        <v>0</v>
      </c>
      <c r="Q2332" s="197"/>
      <c r="R2332" s="140" t="str">
        <f t="shared" si="363"/>
        <v>0</v>
      </c>
      <c r="S2332" s="140" t="str">
        <f t="shared" si="364"/>
        <v>0</v>
      </c>
      <c r="T2332" s="144"/>
      <c r="U2332" s="106"/>
      <c r="V2332" s="142">
        <f t="shared" si="365"/>
        <v>0</v>
      </c>
      <c r="W2332" s="142">
        <f t="shared" si="366"/>
        <v>0</v>
      </c>
      <c r="X2332" s="108">
        <f t="shared" si="367"/>
        <v>0</v>
      </c>
      <c r="Y2332" s="108">
        <f t="shared" si="368"/>
        <v>0</v>
      </c>
      <c r="Z2332" s="108">
        <f t="shared" si="369"/>
        <v>0</v>
      </c>
      <c r="AA2332" s="151"/>
      <c r="AB2332" s="47"/>
      <c r="AS2332" s="198"/>
      <c r="AT2332" s="198"/>
      <c r="AU2332" s="198"/>
      <c r="AV2332" s="198"/>
      <c r="AW2332" s="198"/>
      <c r="AX2332" s="198"/>
      <c r="AY2332" s="198"/>
      <c r="AZ2332" s="198"/>
      <c r="BA2332" s="198"/>
      <c r="BB2332" s="198"/>
      <c r="BC2332" s="198"/>
      <c r="BD2332" s="198"/>
      <c r="BE2332" s="198"/>
      <c r="BF2332" s="198"/>
      <c r="BG2332" s="198"/>
      <c r="BH2332" s="198"/>
      <c r="BI2332" s="198"/>
      <c r="BJ2332" s="198"/>
      <c r="BK2332" s="198"/>
      <c r="BL2332" s="198"/>
      <c r="BM2332" s="198"/>
      <c r="BN2332" s="198"/>
      <c r="BO2332" s="198"/>
    </row>
    <row r="2333" s="116" customFormat="1" ht="19" customHeight="1" spans="1:67">
      <c r="A2333" s="94">
        <f t="shared" si="360"/>
        <v>2332</v>
      </c>
      <c r="B2333" s="95"/>
      <c r="C2333" s="69"/>
      <c r="D2333" s="16"/>
      <c r="E2333" s="69"/>
      <c r="F2333" s="196"/>
      <c r="G2333" s="124" t="e">
        <f>VLOOKUP(F2333,[2]零件成本10.26!$B$2:$C$7802,2,0)</f>
        <v>#N/A</v>
      </c>
      <c r="H2333" s="64"/>
      <c r="I2333" s="128" t="str">
        <f t="shared" si="361"/>
        <v/>
      </c>
      <c r="J2333" s="64"/>
      <c r="K2333" s="196"/>
      <c r="L2333" s="64"/>
      <c r="M2333" s="69"/>
      <c r="N2333" s="69"/>
      <c r="O2333" s="69"/>
      <c r="P2333" s="100">
        <f t="shared" si="362"/>
        <v>0</v>
      </c>
      <c r="Q2333" s="197"/>
      <c r="R2333" s="140" t="str">
        <f t="shared" si="363"/>
        <v>0</v>
      </c>
      <c r="S2333" s="140" t="str">
        <f t="shared" si="364"/>
        <v>0</v>
      </c>
      <c r="T2333" s="144"/>
      <c r="U2333" s="106"/>
      <c r="V2333" s="142">
        <f t="shared" si="365"/>
        <v>0</v>
      </c>
      <c r="W2333" s="142">
        <f t="shared" si="366"/>
        <v>0</v>
      </c>
      <c r="X2333" s="108">
        <f t="shared" si="367"/>
        <v>0</v>
      </c>
      <c r="Y2333" s="108">
        <f t="shared" si="368"/>
        <v>0</v>
      </c>
      <c r="Z2333" s="108">
        <f t="shared" si="369"/>
        <v>0</v>
      </c>
      <c r="AA2333" s="151"/>
      <c r="AB2333" s="47"/>
      <c r="AS2333" s="198"/>
      <c r="AT2333" s="198"/>
      <c r="AU2333" s="198"/>
      <c r="AV2333" s="198"/>
      <c r="AW2333" s="198"/>
      <c r="AX2333" s="198"/>
      <c r="AY2333" s="198"/>
      <c r="AZ2333" s="198"/>
      <c r="BA2333" s="198"/>
      <c r="BB2333" s="198"/>
      <c r="BC2333" s="198"/>
      <c r="BD2333" s="198"/>
      <c r="BE2333" s="198"/>
      <c r="BF2333" s="198"/>
      <c r="BG2333" s="198"/>
      <c r="BH2333" s="198"/>
      <c r="BI2333" s="198"/>
      <c r="BJ2333" s="198"/>
      <c r="BK2333" s="198"/>
      <c r="BL2333" s="198"/>
      <c r="BM2333" s="198"/>
      <c r="BN2333" s="198"/>
      <c r="BO2333" s="198"/>
    </row>
    <row r="2334" s="116" customFormat="1" ht="19" customHeight="1" spans="1:67">
      <c r="A2334" s="94">
        <f t="shared" si="360"/>
        <v>2333</v>
      </c>
      <c r="B2334" s="95"/>
      <c r="C2334" s="69"/>
      <c r="D2334" s="16"/>
      <c r="E2334" s="69"/>
      <c r="F2334" s="196"/>
      <c r="G2334" s="124" t="e">
        <f>VLOOKUP(F2334,[2]零件成本10.26!$B$2:$C$7802,2,0)</f>
        <v>#N/A</v>
      </c>
      <c r="H2334" s="64"/>
      <c r="I2334" s="128" t="str">
        <f t="shared" si="361"/>
        <v/>
      </c>
      <c r="J2334" s="64"/>
      <c r="K2334" s="196"/>
      <c r="L2334" s="64"/>
      <c r="M2334" s="69"/>
      <c r="N2334" s="69"/>
      <c r="O2334" s="69"/>
      <c r="P2334" s="100">
        <f t="shared" si="362"/>
        <v>0</v>
      </c>
      <c r="Q2334" s="197"/>
      <c r="R2334" s="140" t="str">
        <f t="shared" si="363"/>
        <v>0</v>
      </c>
      <c r="S2334" s="140" t="str">
        <f t="shared" si="364"/>
        <v>0</v>
      </c>
      <c r="T2334" s="144"/>
      <c r="U2334" s="106"/>
      <c r="V2334" s="142">
        <f t="shared" si="365"/>
        <v>0</v>
      </c>
      <c r="W2334" s="142">
        <f t="shared" si="366"/>
        <v>0</v>
      </c>
      <c r="X2334" s="108">
        <f t="shared" si="367"/>
        <v>0</v>
      </c>
      <c r="Y2334" s="108">
        <f t="shared" si="368"/>
        <v>0</v>
      </c>
      <c r="Z2334" s="108">
        <f t="shared" si="369"/>
        <v>0</v>
      </c>
      <c r="AA2334" s="151"/>
      <c r="AB2334" s="47"/>
      <c r="AS2334" s="198"/>
      <c r="AT2334" s="198"/>
      <c r="AU2334" s="198"/>
      <c r="AV2334" s="198"/>
      <c r="AW2334" s="198"/>
      <c r="AX2334" s="198"/>
      <c r="AY2334" s="198"/>
      <c r="AZ2334" s="198"/>
      <c r="BA2334" s="198"/>
      <c r="BB2334" s="198"/>
      <c r="BC2334" s="198"/>
      <c r="BD2334" s="198"/>
      <c r="BE2334" s="198"/>
      <c r="BF2334" s="198"/>
      <c r="BG2334" s="198"/>
      <c r="BH2334" s="198"/>
      <c r="BI2334" s="198"/>
      <c r="BJ2334" s="198"/>
      <c r="BK2334" s="198"/>
      <c r="BL2334" s="198"/>
      <c r="BM2334" s="198"/>
      <c r="BN2334" s="198"/>
      <c r="BO2334" s="198"/>
    </row>
    <row r="2335" s="116" customFormat="1" ht="19" customHeight="1" spans="1:67">
      <c r="A2335" s="94">
        <f t="shared" si="360"/>
        <v>2334</v>
      </c>
      <c r="B2335" s="95"/>
      <c r="C2335" s="69"/>
      <c r="D2335" s="16"/>
      <c r="E2335" s="69"/>
      <c r="F2335" s="196"/>
      <c r="G2335" s="124" t="e">
        <f>VLOOKUP(F2335,[2]零件成本10.26!$B$2:$C$7802,2,0)</f>
        <v>#N/A</v>
      </c>
      <c r="H2335" s="64"/>
      <c r="I2335" s="128" t="str">
        <f t="shared" si="361"/>
        <v/>
      </c>
      <c r="J2335" s="64"/>
      <c r="K2335" s="196"/>
      <c r="L2335" s="64"/>
      <c r="M2335" s="69"/>
      <c r="N2335" s="69"/>
      <c r="O2335" s="69"/>
      <c r="P2335" s="100">
        <f t="shared" si="362"/>
        <v>0</v>
      </c>
      <c r="Q2335" s="197"/>
      <c r="R2335" s="140" t="str">
        <f t="shared" si="363"/>
        <v>0</v>
      </c>
      <c r="S2335" s="140" t="str">
        <f t="shared" si="364"/>
        <v>0</v>
      </c>
      <c r="T2335" s="144"/>
      <c r="U2335" s="106"/>
      <c r="V2335" s="142">
        <f t="shared" si="365"/>
        <v>0</v>
      </c>
      <c r="W2335" s="142">
        <f t="shared" si="366"/>
        <v>0</v>
      </c>
      <c r="X2335" s="108">
        <f t="shared" si="367"/>
        <v>0</v>
      </c>
      <c r="Y2335" s="108">
        <f t="shared" si="368"/>
        <v>0</v>
      </c>
      <c r="Z2335" s="108">
        <f t="shared" si="369"/>
        <v>0</v>
      </c>
      <c r="AA2335" s="151"/>
      <c r="AB2335" s="47"/>
      <c r="AS2335" s="198"/>
      <c r="AT2335" s="198"/>
      <c r="AU2335" s="198"/>
      <c r="AV2335" s="198"/>
      <c r="AW2335" s="198"/>
      <c r="AX2335" s="198"/>
      <c r="AY2335" s="198"/>
      <c r="AZ2335" s="198"/>
      <c r="BA2335" s="198"/>
      <c r="BB2335" s="198"/>
      <c r="BC2335" s="198"/>
      <c r="BD2335" s="198"/>
      <c r="BE2335" s="198"/>
      <c r="BF2335" s="198"/>
      <c r="BG2335" s="198"/>
      <c r="BH2335" s="198"/>
      <c r="BI2335" s="198"/>
      <c r="BJ2335" s="198"/>
      <c r="BK2335" s="198"/>
      <c r="BL2335" s="198"/>
      <c r="BM2335" s="198"/>
      <c r="BN2335" s="198"/>
      <c r="BO2335" s="198"/>
    </row>
    <row r="2336" s="116" customFormat="1" ht="19" customHeight="1" spans="1:67">
      <c r="A2336" s="94">
        <f t="shared" si="360"/>
        <v>2335</v>
      </c>
      <c r="B2336" s="95"/>
      <c r="C2336" s="69"/>
      <c r="D2336" s="16"/>
      <c r="E2336" s="69"/>
      <c r="F2336" s="196"/>
      <c r="G2336" s="124" t="e">
        <f>VLOOKUP(F2336,[2]零件成本10.26!$B$2:$C$7802,2,0)</f>
        <v>#N/A</v>
      </c>
      <c r="H2336" s="64"/>
      <c r="I2336" s="128" t="str">
        <f t="shared" si="361"/>
        <v/>
      </c>
      <c r="J2336" s="64"/>
      <c r="K2336" s="196"/>
      <c r="L2336" s="64"/>
      <c r="M2336" s="69"/>
      <c r="N2336" s="69"/>
      <c r="O2336" s="69"/>
      <c r="P2336" s="100">
        <f t="shared" si="362"/>
        <v>0</v>
      </c>
      <c r="Q2336" s="197"/>
      <c r="R2336" s="140" t="str">
        <f t="shared" si="363"/>
        <v>0</v>
      </c>
      <c r="S2336" s="140" t="str">
        <f t="shared" si="364"/>
        <v>0</v>
      </c>
      <c r="T2336" s="144"/>
      <c r="U2336" s="106"/>
      <c r="V2336" s="142">
        <f t="shared" si="365"/>
        <v>0</v>
      </c>
      <c r="W2336" s="142">
        <f t="shared" si="366"/>
        <v>0</v>
      </c>
      <c r="X2336" s="108">
        <f t="shared" si="367"/>
        <v>0</v>
      </c>
      <c r="Y2336" s="108">
        <f t="shared" si="368"/>
        <v>0</v>
      </c>
      <c r="Z2336" s="108">
        <f t="shared" si="369"/>
        <v>0</v>
      </c>
      <c r="AA2336" s="151"/>
      <c r="AB2336" s="47"/>
      <c r="AS2336" s="198"/>
      <c r="AT2336" s="198"/>
      <c r="AU2336" s="198"/>
      <c r="AV2336" s="198"/>
      <c r="AW2336" s="198"/>
      <c r="AX2336" s="198"/>
      <c r="AY2336" s="198"/>
      <c r="AZ2336" s="198"/>
      <c r="BA2336" s="198"/>
      <c r="BB2336" s="198"/>
      <c r="BC2336" s="198"/>
      <c r="BD2336" s="198"/>
      <c r="BE2336" s="198"/>
      <c r="BF2336" s="198"/>
      <c r="BG2336" s="198"/>
      <c r="BH2336" s="198"/>
      <c r="BI2336" s="198"/>
      <c r="BJ2336" s="198"/>
      <c r="BK2336" s="198"/>
      <c r="BL2336" s="198"/>
      <c r="BM2336" s="198"/>
      <c r="BN2336" s="198"/>
      <c r="BO2336" s="198"/>
    </row>
    <row r="2337" s="116" customFormat="1" ht="19" customHeight="1" spans="1:67">
      <c r="A2337" s="94">
        <f t="shared" si="360"/>
        <v>2336</v>
      </c>
      <c r="B2337" s="95"/>
      <c r="C2337" s="69"/>
      <c r="D2337" s="16"/>
      <c r="E2337" s="69"/>
      <c r="F2337" s="196"/>
      <c r="G2337" s="124" t="e">
        <f>VLOOKUP(F2337,[2]零件成本10.26!$B$2:$C$7802,2,0)</f>
        <v>#N/A</v>
      </c>
      <c r="H2337" s="64"/>
      <c r="I2337" s="128" t="str">
        <f t="shared" si="361"/>
        <v/>
      </c>
      <c r="J2337" s="64"/>
      <c r="K2337" s="196"/>
      <c r="L2337" s="64"/>
      <c r="M2337" s="69"/>
      <c r="N2337" s="69"/>
      <c r="O2337" s="69"/>
      <c r="P2337" s="100">
        <f t="shared" si="362"/>
        <v>0</v>
      </c>
      <c r="Q2337" s="197"/>
      <c r="R2337" s="140" t="str">
        <f t="shared" si="363"/>
        <v>0</v>
      </c>
      <c r="S2337" s="140" t="str">
        <f t="shared" si="364"/>
        <v>0</v>
      </c>
      <c r="T2337" s="144"/>
      <c r="U2337" s="106"/>
      <c r="V2337" s="142">
        <f t="shared" si="365"/>
        <v>0</v>
      </c>
      <c r="W2337" s="142">
        <f t="shared" si="366"/>
        <v>0</v>
      </c>
      <c r="X2337" s="108">
        <f t="shared" si="367"/>
        <v>0</v>
      </c>
      <c r="Y2337" s="108">
        <f t="shared" si="368"/>
        <v>0</v>
      </c>
      <c r="Z2337" s="108">
        <f t="shared" si="369"/>
        <v>0</v>
      </c>
      <c r="AA2337" s="151"/>
      <c r="AB2337" s="47"/>
      <c r="AS2337" s="198"/>
      <c r="AT2337" s="198"/>
      <c r="AU2337" s="198"/>
      <c r="AV2337" s="198"/>
      <c r="AW2337" s="198"/>
      <c r="AX2337" s="198"/>
      <c r="AY2337" s="198"/>
      <c r="AZ2337" s="198"/>
      <c r="BA2337" s="198"/>
      <c r="BB2337" s="198"/>
      <c r="BC2337" s="198"/>
      <c r="BD2337" s="198"/>
      <c r="BE2337" s="198"/>
      <c r="BF2337" s="198"/>
      <c r="BG2337" s="198"/>
      <c r="BH2337" s="198"/>
      <c r="BI2337" s="198"/>
      <c r="BJ2337" s="198"/>
      <c r="BK2337" s="198"/>
      <c r="BL2337" s="198"/>
      <c r="BM2337" s="198"/>
      <c r="BN2337" s="198"/>
      <c r="BO2337" s="198"/>
    </row>
    <row r="2338" s="116" customFormat="1" ht="19" customHeight="1" spans="1:67">
      <c r="A2338" s="94">
        <f t="shared" si="360"/>
        <v>2337</v>
      </c>
      <c r="B2338" s="95"/>
      <c r="C2338" s="69"/>
      <c r="D2338" s="16"/>
      <c r="E2338" s="69"/>
      <c r="F2338" s="196"/>
      <c r="G2338" s="124" t="e">
        <f>VLOOKUP(F2338,[2]零件成本10.26!$B$2:$C$7802,2,0)</f>
        <v>#N/A</v>
      </c>
      <c r="H2338" s="64"/>
      <c r="I2338" s="128" t="str">
        <f t="shared" si="361"/>
        <v/>
      </c>
      <c r="J2338" s="64"/>
      <c r="K2338" s="196"/>
      <c r="L2338" s="64"/>
      <c r="M2338" s="69"/>
      <c r="N2338" s="69"/>
      <c r="O2338" s="69"/>
      <c r="P2338" s="100">
        <f t="shared" si="362"/>
        <v>0</v>
      </c>
      <c r="Q2338" s="197"/>
      <c r="R2338" s="140" t="str">
        <f t="shared" si="363"/>
        <v>0</v>
      </c>
      <c r="S2338" s="140" t="str">
        <f t="shared" si="364"/>
        <v>0</v>
      </c>
      <c r="T2338" s="144"/>
      <c r="U2338" s="106"/>
      <c r="V2338" s="142">
        <f t="shared" si="365"/>
        <v>0</v>
      </c>
      <c r="W2338" s="142">
        <f t="shared" si="366"/>
        <v>0</v>
      </c>
      <c r="X2338" s="108">
        <f t="shared" si="367"/>
        <v>0</v>
      </c>
      <c r="Y2338" s="108">
        <f t="shared" si="368"/>
        <v>0</v>
      </c>
      <c r="Z2338" s="108">
        <f t="shared" si="369"/>
        <v>0</v>
      </c>
      <c r="AA2338" s="151"/>
      <c r="AB2338" s="47"/>
      <c r="AS2338" s="198"/>
      <c r="AT2338" s="198"/>
      <c r="AU2338" s="198"/>
      <c r="AV2338" s="198"/>
      <c r="AW2338" s="198"/>
      <c r="AX2338" s="198"/>
      <c r="AY2338" s="198"/>
      <c r="AZ2338" s="198"/>
      <c r="BA2338" s="198"/>
      <c r="BB2338" s="198"/>
      <c r="BC2338" s="198"/>
      <c r="BD2338" s="198"/>
      <c r="BE2338" s="198"/>
      <c r="BF2338" s="198"/>
      <c r="BG2338" s="198"/>
      <c r="BH2338" s="198"/>
      <c r="BI2338" s="198"/>
      <c r="BJ2338" s="198"/>
      <c r="BK2338" s="198"/>
      <c r="BL2338" s="198"/>
      <c r="BM2338" s="198"/>
      <c r="BN2338" s="198"/>
      <c r="BO2338" s="198"/>
    </row>
    <row r="2339" s="116" customFormat="1" ht="19" customHeight="1" spans="1:67">
      <c r="A2339" s="94">
        <f t="shared" si="360"/>
        <v>2338</v>
      </c>
      <c r="B2339" s="95"/>
      <c r="C2339" s="69"/>
      <c r="D2339" s="16"/>
      <c r="E2339" s="69"/>
      <c r="F2339" s="196"/>
      <c r="G2339" s="124" t="e">
        <f>VLOOKUP(F2339,[2]零件成本10.26!$B$2:$C$7802,2,0)</f>
        <v>#N/A</v>
      </c>
      <c r="H2339" s="64"/>
      <c r="I2339" s="128" t="str">
        <f t="shared" si="361"/>
        <v/>
      </c>
      <c r="J2339" s="64"/>
      <c r="K2339" s="196"/>
      <c r="L2339" s="64"/>
      <c r="M2339" s="69"/>
      <c r="N2339" s="69"/>
      <c r="O2339" s="69"/>
      <c r="P2339" s="100">
        <f t="shared" si="362"/>
        <v>0</v>
      </c>
      <c r="Q2339" s="197"/>
      <c r="R2339" s="140" t="str">
        <f t="shared" si="363"/>
        <v>0</v>
      </c>
      <c r="S2339" s="140" t="str">
        <f t="shared" si="364"/>
        <v>0</v>
      </c>
      <c r="T2339" s="144"/>
      <c r="U2339" s="106"/>
      <c r="V2339" s="142">
        <f t="shared" si="365"/>
        <v>0</v>
      </c>
      <c r="W2339" s="142">
        <f t="shared" si="366"/>
        <v>0</v>
      </c>
      <c r="X2339" s="108">
        <f t="shared" si="367"/>
        <v>0</v>
      </c>
      <c r="Y2339" s="108">
        <f t="shared" si="368"/>
        <v>0</v>
      </c>
      <c r="Z2339" s="108">
        <f t="shared" si="369"/>
        <v>0</v>
      </c>
      <c r="AA2339" s="151"/>
      <c r="AB2339" s="47"/>
      <c r="AS2339" s="198"/>
      <c r="AT2339" s="198"/>
      <c r="AU2339" s="198"/>
      <c r="AV2339" s="198"/>
      <c r="AW2339" s="198"/>
      <c r="AX2339" s="198"/>
      <c r="AY2339" s="198"/>
      <c r="AZ2339" s="198"/>
      <c r="BA2339" s="198"/>
      <c r="BB2339" s="198"/>
      <c r="BC2339" s="198"/>
      <c r="BD2339" s="198"/>
      <c r="BE2339" s="198"/>
      <c r="BF2339" s="198"/>
      <c r="BG2339" s="198"/>
      <c r="BH2339" s="198"/>
      <c r="BI2339" s="198"/>
      <c r="BJ2339" s="198"/>
      <c r="BK2339" s="198"/>
      <c r="BL2339" s="198"/>
      <c r="BM2339" s="198"/>
      <c r="BN2339" s="198"/>
      <c r="BO2339" s="198"/>
    </row>
    <row r="2340" s="116" customFormat="1" ht="19" customHeight="1" spans="1:67">
      <c r="A2340" s="94">
        <f t="shared" si="360"/>
        <v>2339</v>
      </c>
      <c r="B2340" s="95"/>
      <c r="C2340" s="69"/>
      <c r="D2340" s="16"/>
      <c r="E2340" s="69"/>
      <c r="F2340" s="196"/>
      <c r="G2340" s="124" t="e">
        <f>VLOOKUP(F2340,[2]零件成本10.26!$B$2:$C$7802,2,0)</f>
        <v>#N/A</v>
      </c>
      <c r="H2340" s="64"/>
      <c r="I2340" s="128" t="str">
        <f t="shared" si="361"/>
        <v/>
      </c>
      <c r="J2340" s="64"/>
      <c r="K2340" s="196"/>
      <c r="L2340" s="64"/>
      <c r="M2340" s="69"/>
      <c r="N2340" s="69"/>
      <c r="O2340" s="69"/>
      <c r="P2340" s="100">
        <f t="shared" si="362"/>
        <v>0</v>
      </c>
      <c r="Q2340" s="197"/>
      <c r="R2340" s="140" t="str">
        <f t="shared" si="363"/>
        <v>0</v>
      </c>
      <c r="S2340" s="140" t="str">
        <f t="shared" si="364"/>
        <v>0</v>
      </c>
      <c r="T2340" s="144"/>
      <c r="U2340" s="106"/>
      <c r="V2340" s="142">
        <f t="shared" si="365"/>
        <v>0</v>
      </c>
      <c r="W2340" s="142">
        <f t="shared" si="366"/>
        <v>0</v>
      </c>
      <c r="X2340" s="108">
        <f t="shared" si="367"/>
        <v>0</v>
      </c>
      <c r="Y2340" s="108">
        <f t="shared" si="368"/>
        <v>0</v>
      </c>
      <c r="Z2340" s="108">
        <f t="shared" si="369"/>
        <v>0</v>
      </c>
      <c r="AA2340" s="151"/>
      <c r="AB2340" s="47"/>
      <c r="AS2340" s="198"/>
      <c r="AT2340" s="198"/>
      <c r="AU2340" s="198"/>
      <c r="AV2340" s="198"/>
      <c r="AW2340" s="198"/>
      <c r="AX2340" s="198"/>
      <c r="AY2340" s="198"/>
      <c r="AZ2340" s="198"/>
      <c r="BA2340" s="198"/>
      <c r="BB2340" s="198"/>
      <c r="BC2340" s="198"/>
      <c r="BD2340" s="198"/>
      <c r="BE2340" s="198"/>
      <c r="BF2340" s="198"/>
      <c r="BG2340" s="198"/>
      <c r="BH2340" s="198"/>
      <c r="BI2340" s="198"/>
      <c r="BJ2340" s="198"/>
      <c r="BK2340" s="198"/>
      <c r="BL2340" s="198"/>
      <c r="BM2340" s="198"/>
      <c r="BN2340" s="198"/>
      <c r="BO2340" s="198"/>
    </row>
    <row r="2341" s="116" customFormat="1" ht="19" customHeight="1" spans="1:67">
      <c r="A2341" s="94">
        <f t="shared" si="360"/>
        <v>2340</v>
      </c>
      <c r="B2341" s="95"/>
      <c r="C2341" s="69"/>
      <c r="D2341" s="16"/>
      <c r="E2341" s="69"/>
      <c r="F2341" s="196"/>
      <c r="G2341" s="124" t="e">
        <f>VLOOKUP(F2341,[2]零件成本10.26!$B$2:$C$7802,2,0)</f>
        <v>#N/A</v>
      </c>
      <c r="H2341" s="64"/>
      <c r="I2341" s="128" t="str">
        <f t="shared" si="361"/>
        <v/>
      </c>
      <c r="J2341" s="64"/>
      <c r="K2341" s="196"/>
      <c r="L2341" s="64"/>
      <c r="M2341" s="69"/>
      <c r="N2341" s="69"/>
      <c r="O2341" s="69"/>
      <c r="P2341" s="100">
        <f t="shared" si="362"/>
        <v>0</v>
      </c>
      <c r="Q2341" s="197"/>
      <c r="R2341" s="140" t="str">
        <f t="shared" si="363"/>
        <v>0</v>
      </c>
      <c r="S2341" s="140" t="str">
        <f t="shared" si="364"/>
        <v>0</v>
      </c>
      <c r="T2341" s="144"/>
      <c r="U2341" s="106"/>
      <c r="V2341" s="142">
        <f t="shared" si="365"/>
        <v>0</v>
      </c>
      <c r="W2341" s="142">
        <f t="shared" si="366"/>
        <v>0</v>
      </c>
      <c r="X2341" s="108">
        <f t="shared" si="367"/>
        <v>0</v>
      </c>
      <c r="Y2341" s="108">
        <f t="shared" si="368"/>
        <v>0</v>
      </c>
      <c r="Z2341" s="108">
        <f t="shared" si="369"/>
        <v>0</v>
      </c>
      <c r="AA2341" s="151"/>
      <c r="AB2341" s="47"/>
      <c r="AS2341" s="198"/>
      <c r="AT2341" s="198"/>
      <c r="AU2341" s="198"/>
      <c r="AV2341" s="198"/>
      <c r="AW2341" s="198"/>
      <c r="AX2341" s="198"/>
      <c r="AY2341" s="198"/>
      <c r="AZ2341" s="198"/>
      <c r="BA2341" s="198"/>
      <c r="BB2341" s="198"/>
      <c r="BC2341" s="198"/>
      <c r="BD2341" s="198"/>
      <c r="BE2341" s="198"/>
      <c r="BF2341" s="198"/>
      <c r="BG2341" s="198"/>
      <c r="BH2341" s="198"/>
      <c r="BI2341" s="198"/>
      <c r="BJ2341" s="198"/>
      <c r="BK2341" s="198"/>
      <c r="BL2341" s="198"/>
      <c r="BM2341" s="198"/>
      <c r="BN2341" s="198"/>
      <c r="BO2341" s="198"/>
    </row>
    <row r="2342" s="116" customFormat="1" ht="19" customHeight="1" spans="1:67">
      <c r="A2342" s="94">
        <f t="shared" si="360"/>
        <v>2341</v>
      </c>
      <c r="B2342" s="95"/>
      <c r="C2342" s="69"/>
      <c r="D2342" s="16"/>
      <c r="E2342" s="69"/>
      <c r="F2342" s="196"/>
      <c r="G2342" s="124" t="e">
        <f>VLOOKUP(F2342,[2]零件成本10.26!$B$2:$C$7802,2,0)</f>
        <v>#N/A</v>
      </c>
      <c r="H2342" s="64"/>
      <c r="I2342" s="128" t="str">
        <f t="shared" si="361"/>
        <v/>
      </c>
      <c r="J2342" s="64"/>
      <c r="K2342" s="196"/>
      <c r="L2342" s="64"/>
      <c r="M2342" s="69"/>
      <c r="N2342" s="69"/>
      <c r="O2342" s="69"/>
      <c r="P2342" s="100">
        <f t="shared" si="362"/>
        <v>0</v>
      </c>
      <c r="Q2342" s="197"/>
      <c r="R2342" s="140" t="str">
        <f t="shared" si="363"/>
        <v>0</v>
      </c>
      <c r="S2342" s="140" t="str">
        <f t="shared" si="364"/>
        <v>0</v>
      </c>
      <c r="T2342" s="144"/>
      <c r="U2342" s="106"/>
      <c r="V2342" s="142">
        <f t="shared" si="365"/>
        <v>0</v>
      </c>
      <c r="W2342" s="142">
        <f t="shared" si="366"/>
        <v>0</v>
      </c>
      <c r="X2342" s="108">
        <f t="shared" si="367"/>
        <v>0</v>
      </c>
      <c r="Y2342" s="108">
        <f t="shared" si="368"/>
        <v>0</v>
      </c>
      <c r="Z2342" s="108">
        <f t="shared" si="369"/>
        <v>0</v>
      </c>
      <c r="AA2342" s="151"/>
      <c r="AB2342" s="47"/>
      <c r="AS2342" s="198"/>
      <c r="AT2342" s="198"/>
      <c r="AU2342" s="198"/>
      <c r="AV2342" s="198"/>
      <c r="AW2342" s="198"/>
      <c r="AX2342" s="198"/>
      <c r="AY2342" s="198"/>
      <c r="AZ2342" s="198"/>
      <c r="BA2342" s="198"/>
      <c r="BB2342" s="198"/>
      <c r="BC2342" s="198"/>
      <c r="BD2342" s="198"/>
      <c r="BE2342" s="198"/>
      <c r="BF2342" s="198"/>
      <c r="BG2342" s="198"/>
      <c r="BH2342" s="198"/>
      <c r="BI2342" s="198"/>
      <c r="BJ2342" s="198"/>
      <c r="BK2342" s="198"/>
      <c r="BL2342" s="198"/>
      <c r="BM2342" s="198"/>
      <c r="BN2342" s="198"/>
      <c r="BO2342" s="198"/>
    </row>
    <row r="2343" s="116" customFormat="1" ht="19" customHeight="1" spans="1:67">
      <c r="A2343" s="94">
        <f t="shared" si="360"/>
        <v>2342</v>
      </c>
      <c r="B2343" s="95"/>
      <c r="C2343" s="69"/>
      <c r="D2343" s="16"/>
      <c r="E2343" s="69"/>
      <c r="F2343" s="196"/>
      <c r="G2343" s="124" t="e">
        <f>VLOOKUP(F2343,[2]零件成本10.26!$B$2:$C$7802,2,0)</f>
        <v>#N/A</v>
      </c>
      <c r="H2343" s="64"/>
      <c r="I2343" s="128" t="str">
        <f t="shared" si="361"/>
        <v/>
      </c>
      <c r="J2343" s="64"/>
      <c r="K2343" s="196"/>
      <c r="L2343" s="64"/>
      <c r="M2343" s="69"/>
      <c r="N2343" s="69"/>
      <c r="O2343" s="69"/>
      <c r="P2343" s="100">
        <f t="shared" si="362"/>
        <v>0</v>
      </c>
      <c r="Q2343" s="197"/>
      <c r="R2343" s="140" t="str">
        <f t="shared" si="363"/>
        <v>0</v>
      </c>
      <c r="S2343" s="140" t="str">
        <f t="shared" si="364"/>
        <v>0</v>
      </c>
      <c r="T2343" s="144"/>
      <c r="U2343" s="106"/>
      <c r="V2343" s="142">
        <f t="shared" si="365"/>
        <v>0</v>
      </c>
      <c r="W2343" s="142">
        <f t="shared" si="366"/>
        <v>0</v>
      </c>
      <c r="X2343" s="108">
        <f t="shared" si="367"/>
        <v>0</v>
      </c>
      <c r="Y2343" s="108">
        <f t="shared" si="368"/>
        <v>0</v>
      </c>
      <c r="Z2343" s="108">
        <f t="shared" si="369"/>
        <v>0</v>
      </c>
      <c r="AA2343" s="151"/>
      <c r="AB2343" s="47"/>
      <c r="AS2343" s="198"/>
      <c r="AT2343" s="198"/>
      <c r="AU2343" s="198"/>
      <c r="AV2343" s="198"/>
      <c r="AW2343" s="198"/>
      <c r="AX2343" s="198"/>
      <c r="AY2343" s="198"/>
      <c r="AZ2343" s="198"/>
      <c r="BA2343" s="198"/>
      <c r="BB2343" s="198"/>
      <c r="BC2343" s="198"/>
      <c r="BD2343" s="198"/>
      <c r="BE2343" s="198"/>
      <c r="BF2343" s="198"/>
      <c r="BG2343" s="198"/>
      <c r="BH2343" s="198"/>
      <c r="BI2343" s="198"/>
      <c r="BJ2343" s="198"/>
      <c r="BK2343" s="198"/>
      <c r="BL2343" s="198"/>
      <c r="BM2343" s="198"/>
      <c r="BN2343" s="198"/>
      <c r="BO2343" s="198"/>
    </row>
    <row r="2344" s="116" customFormat="1" ht="19" customHeight="1" spans="1:67">
      <c r="A2344" s="94">
        <f t="shared" si="360"/>
        <v>2343</v>
      </c>
      <c r="B2344" s="95"/>
      <c r="C2344" s="69"/>
      <c r="D2344" s="16"/>
      <c r="E2344" s="69"/>
      <c r="F2344" s="196"/>
      <c r="G2344" s="124" t="e">
        <f>VLOOKUP(F2344,[2]零件成本10.26!$B$2:$C$7802,2,0)</f>
        <v>#N/A</v>
      </c>
      <c r="H2344" s="64"/>
      <c r="I2344" s="128" t="str">
        <f t="shared" si="361"/>
        <v/>
      </c>
      <c r="J2344" s="64"/>
      <c r="K2344" s="196"/>
      <c r="L2344" s="64"/>
      <c r="M2344" s="69"/>
      <c r="N2344" s="69"/>
      <c r="O2344" s="69"/>
      <c r="P2344" s="100">
        <f t="shared" si="362"/>
        <v>0</v>
      </c>
      <c r="Q2344" s="197"/>
      <c r="R2344" s="140" t="str">
        <f t="shared" si="363"/>
        <v>0</v>
      </c>
      <c r="S2344" s="140" t="str">
        <f t="shared" si="364"/>
        <v>0</v>
      </c>
      <c r="T2344" s="144"/>
      <c r="U2344" s="106"/>
      <c r="V2344" s="142">
        <f t="shared" si="365"/>
        <v>0</v>
      </c>
      <c r="W2344" s="142">
        <f t="shared" si="366"/>
        <v>0</v>
      </c>
      <c r="X2344" s="108">
        <f t="shared" si="367"/>
        <v>0</v>
      </c>
      <c r="Y2344" s="108">
        <f t="shared" si="368"/>
        <v>0</v>
      </c>
      <c r="Z2344" s="108">
        <f t="shared" si="369"/>
        <v>0</v>
      </c>
      <c r="AA2344" s="151"/>
      <c r="AB2344" s="47"/>
      <c r="AS2344" s="198"/>
      <c r="AT2344" s="198"/>
      <c r="AU2344" s="198"/>
      <c r="AV2344" s="198"/>
      <c r="AW2344" s="198"/>
      <c r="AX2344" s="198"/>
      <c r="AY2344" s="198"/>
      <c r="AZ2344" s="198"/>
      <c r="BA2344" s="198"/>
      <c r="BB2344" s="198"/>
      <c r="BC2344" s="198"/>
      <c r="BD2344" s="198"/>
      <c r="BE2344" s="198"/>
      <c r="BF2344" s="198"/>
      <c r="BG2344" s="198"/>
      <c r="BH2344" s="198"/>
      <c r="BI2344" s="198"/>
      <c r="BJ2344" s="198"/>
      <c r="BK2344" s="198"/>
      <c r="BL2344" s="198"/>
      <c r="BM2344" s="198"/>
      <c r="BN2344" s="198"/>
      <c r="BO2344" s="198"/>
    </row>
    <row r="2345" s="116" customFormat="1" ht="19" customHeight="1" spans="1:67">
      <c r="A2345" s="94">
        <f t="shared" si="360"/>
        <v>2344</v>
      </c>
      <c r="B2345" s="95"/>
      <c r="C2345" s="69"/>
      <c r="D2345" s="16"/>
      <c r="E2345" s="69"/>
      <c r="F2345" s="196"/>
      <c r="G2345" s="124" t="e">
        <f>VLOOKUP(F2345,[2]零件成本10.26!$B$2:$C$7802,2,0)</f>
        <v>#N/A</v>
      </c>
      <c r="H2345" s="64"/>
      <c r="I2345" s="128" t="str">
        <f t="shared" si="361"/>
        <v/>
      </c>
      <c r="J2345" s="64"/>
      <c r="K2345" s="196"/>
      <c r="L2345" s="64"/>
      <c r="M2345" s="69"/>
      <c r="N2345" s="69"/>
      <c r="O2345" s="69"/>
      <c r="P2345" s="100">
        <f t="shared" si="362"/>
        <v>0</v>
      </c>
      <c r="Q2345" s="197"/>
      <c r="R2345" s="140" t="str">
        <f t="shared" si="363"/>
        <v>0</v>
      </c>
      <c r="S2345" s="140" t="str">
        <f t="shared" si="364"/>
        <v>0</v>
      </c>
      <c r="T2345" s="144"/>
      <c r="U2345" s="106"/>
      <c r="V2345" s="142">
        <f t="shared" si="365"/>
        <v>0</v>
      </c>
      <c r="W2345" s="142">
        <f t="shared" si="366"/>
        <v>0</v>
      </c>
      <c r="X2345" s="108">
        <f t="shared" si="367"/>
        <v>0</v>
      </c>
      <c r="Y2345" s="108">
        <f t="shared" si="368"/>
        <v>0</v>
      </c>
      <c r="Z2345" s="108">
        <f t="shared" si="369"/>
        <v>0</v>
      </c>
      <c r="AA2345" s="151"/>
      <c r="AB2345" s="47"/>
      <c r="AS2345" s="198"/>
      <c r="AT2345" s="198"/>
      <c r="AU2345" s="198"/>
      <c r="AV2345" s="198"/>
      <c r="AW2345" s="198"/>
      <c r="AX2345" s="198"/>
      <c r="AY2345" s="198"/>
      <c r="AZ2345" s="198"/>
      <c r="BA2345" s="198"/>
      <c r="BB2345" s="198"/>
      <c r="BC2345" s="198"/>
      <c r="BD2345" s="198"/>
      <c r="BE2345" s="198"/>
      <c r="BF2345" s="198"/>
      <c r="BG2345" s="198"/>
      <c r="BH2345" s="198"/>
      <c r="BI2345" s="198"/>
      <c r="BJ2345" s="198"/>
      <c r="BK2345" s="198"/>
      <c r="BL2345" s="198"/>
      <c r="BM2345" s="198"/>
      <c r="BN2345" s="198"/>
      <c r="BO2345" s="198"/>
    </row>
    <row r="2346" s="116" customFormat="1" ht="19" customHeight="1" spans="1:67">
      <c r="A2346" s="94">
        <f t="shared" si="360"/>
        <v>2345</v>
      </c>
      <c r="B2346" s="95"/>
      <c r="C2346" s="69"/>
      <c r="D2346" s="16"/>
      <c r="E2346" s="69"/>
      <c r="F2346" s="196"/>
      <c r="G2346" s="124" t="e">
        <f>VLOOKUP(F2346,[2]零件成本10.26!$B$2:$C$7802,2,0)</f>
        <v>#N/A</v>
      </c>
      <c r="H2346" s="64"/>
      <c r="I2346" s="128" t="str">
        <f t="shared" si="361"/>
        <v/>
      </c>
      <c r="J2346" s="64"/>
      <c r="K2346" s="196"/>
      <c r="L2346" s="64"/>
      <c r="M2346" s="69"/>
      <c r="N2346" s="69"/>
      <c r="O2346" s="69"/>
      <c r="P2346" s="100">
        <f t="shared" si="362"/>
        <v>0</v>
      </c>
      <c r="Q2346" s="197"/>
      <c r="R2346" s="140" t="str">
        <f t="shared" si="363"/>
        <v>0</v>
      </c>
      <c r="S2346" s="140" t="str">
        <f t="shared" si="364"/>
        <v>0</v>
      </c>
      <c r="T2346" s="144"/>
      <c r="U2346" s="106"/>
      <c r="V2346" s="142">
        <f t="shared" si="365"/>
        <v>0</v>
      </c>
      <c r="W2346" s="142">
        <f t="shared" si="366"/>
        <v>0</v>
      </c>
      <c r="X2346" s="108">
        <f t="shared" si="367"/>
        <v>0</v>
      </c>
      <c r="Y2346" s="108">
        <f t="shared" si="368"/>
        <v>0</v>
      </c>
      <c r="Z2346" s="108">
        <f t="shared" si="369"/>
        <v>0</v>
      </c>
      <c r="AA2346" s="151"/>
      <c r="AB2346" s="47"/>
      <c r="AS2346" s="198"/>
      <c r="AT2346" s="198"/>
      <c r="AU2346" s="198"/>
      <c r="AV2346" s="198"/>
      <c r="AW2346" s="198"/>
      <c r="AX2346" s="198"/>
      <c r="AY2346" s="198"/>
      <c r="AZ2346" s="198"/>
      <c r="BA2346" s="198"/>
      <c r="BB2346" s="198"/>
      <c r="BC2346" s="198"/>
      <c r="BD2346" s="198"/>
      <c r="BE2346" s="198"/>
      <c r="BF2346" s="198"/>
      <c r="BG2346" s="198"/>
      <c r="BH2346" s="198"/>
      <c r="BI2346" s="198"/>
      <c r="BJ2346" s="198"/>
      <c r="BK2346" s="198"/>
      <c r="BL2346" s="198"/>
      <c r="BM2346" s="198"/>
      <c r="BN2346" s="198"/>
      <c r="BO2346" s="198"/>
    </row>
    <row r="2347" s="116" customFormat="1" ht="19" customHeight="1" spans="1:67">
      <c r="A2347" s="94">
        <f t="shared" si="360"/>
        <v>2346</v>
      </c>
      <c r="B2347" s="95"/>
      <c r="C2347" s="69"/>
      <c r="D2347" s="16"/>
      <c r="E2347" s="69"/>
      <c r="F2347" s="196"/>
      <c r="G2347" s="124" t="e">
        <f>VLOOKUP(F2347,[2]零件成本10.26!$B$2:$C$7802,2,0)</f>
        <v>#N/A</v>
      </c>
      <c r="H2347" s="64"/>
      <c r="I2347" s="128" t="str">
        <f t="shared" si="361"/>
        <v/>
      </c>
      <c r="J2347" s="64"/>
      <c r="K2347" s="196"/>
      <c r="L2347" s="64"/>
      <c r="M2347" s="69"/>
      <c r="N2347" s="69"/>
      <c r="O2347" s="69"/>
      <c r="P2347" s="100">
        <f t="shared" si="362"/>
        <v>0</v>
      </c>
      <c r="Q2347" s="197"/>
      <c r="R2347" s="140" t="str">
        <f t="shared" si="363"/>
        <v>0</v>
      </c>
      <c r="S2347" s="140" t="str">
        <f t="shared" si="364"/>
        <v>0</v>
      </c>
      <c r="T2347" s="144"/>
      <c r="U2347" s="106"/>
      <c r="V2347" s="142">
        <f t="shared" si="365"/>
        <v>0</v>
      </c>
      <c r="W2347" s="142">
        <f t="shared" si="366"/>
        <v>0</v>
      </c>
      <c r="X2347" s="108">
        <f t="shared" si="367"/>
        <v>0</v>
      </c>
      <c r="Y2347" s="108">
        <f t="shared" si="368"/>
        <v>0</v>
      </c>
      <c r="Z2347" s="108">
        <f t="shared" si="369"/>
        <v>0</v>
      </c>
      <c r="AA2347" s="151"/>
      <c r="AB2347" s="47"/>
      <c r="AS2347" s="198"/>
      <c r="AT2347" s="198"/>
      <c r="AU2347" s="198"/>
      <c r="AV2347" s="198"/>
      <c r="AW2347" s="198"/>
      <c r="AX2347" s="198"/>
      <c r="AY2347" s="198"/>
      <c r="AZ2347" s="198"/>
      <c r="BA2347" s="198"/>
      <c r="BB2347" s="198"/>
      <c r="BC2347" s="198"/>
      <c r="BD2347" s="198"/>
      <c r="BE2347" s="198"/>
      <c r="BF2347" s="198"/>
      <c r="BG2347" s="198"/>
      <c r="BH2347" s="198"/>
      <c r="BI2347" s="198"/>
      <c r="BJ2347" s="198"/>
      <c r="BK2347" s="198"/>
      <c r="BL2347" s="198"/>
      <c r="BM2347" s="198"/>
      <c r="BN2347" s="198"/>
      <c r="BO2347" s="198"/>
    </row>
    <row r="2348" s="116" customFormat="1" ht="19" customHeight="1" spans="1:67">
      <c r="A2348" s="94">
        <f t="shared" si="360"/>
        <v>2347</v>
      </c>
      <c r="B2348" s="95"/>
      <c r="C2348" s="69"/>
      <c r="D2348" s="16"/>
      <c r="E2348" s="69"/>
      <c r="F2348" s="196"/>
      <c r="G2348" s="124" t="e">
        <f>VLOOKUP(F2348,[2]零件成本10.26!$B$2:$C$7802,2,0)</f>
        <v>#N/A</v>
      </c>
      <c r="H2348" s="64"/>
      <c r="I2348" s="128" t="str">
        <f t="shared" si="361"/>
        <v/>
      </c>
      <c r="J2348" s="64"/>
      <c r="K2348" s="196"/>
      <c r="L2348" s="64"/>
      <c r="M2348" s="69"/>
      <c r="N2348" s="69"/>
      <c r="O2348" s="69"/>
      <c r="P2348" s="100">
        <f t="shared" si="362"/>
        <v>0</v>
      </c>
      <c r="Q2348" s="197"/>
      <c r="R2348" s="140" t="str">
        <f t="shared" si="363"/>
        <v>0</v>
      </c>
      <c r="S2348" s="140" t="str">
        <f t="shared" si="364"/>
        <v>0</v>
      </c>
      <c r="T2348" s="144"/>
      <c r="U2348" s="106"/>
      <c r="V2348" s="142">
        <f t="shared" si="365"/>
        <v>0</v>
      </c>
      <c r="W2348" s="142">
        <f t="shared" si="366"/>
        <v>0</v>
      </c>
      <c r="X2348" s="108">
        <f t="shared" si="367"/>
        <v>0</v>
      </c>
      <c r="Y2348" s="108">
        <f t="shared" si="368"/>
        <v>0</v>
      </c>
      <c r="Z2348" s="108">
        <f t="shared" si="369"/>
        <v>0</v>
      </c>
      <c r="AA2348" s="151"/>
      <c r="AB2348" s="47"/>
      <c r="AS2348" s="198"/>
      <c r="AT2348" s="198"/>
      <c r="AU2348" s="198"/>
      <c r="AV2348" s="198"/>
      <c r="AW2348" s="198"/>
      <c r="AX2348" s="198"/>
      <c r="AY2348" s="198"/>
      <c r="AZ2348" s="198"/>
      <c r="BA2348" s="198"/>
      <c r="BB2348" s="198"/>
      <c r="BC2348" s="198"/>
      <c r="BD2348" s="198"/>
      <c r="BE2348" s="198"/>
      <c r="BF2348" s="198"/>
      <c r="BG2348" s="198"/>
      <c r="BH2348" s="198"/>
      <c r="BI2348" s="198"/>
      <c r="BJ2348" s="198"/>
      <c r="BK2348" s="198"/>
      <c r="BL2348" s="198"/>
      <c r="BM2348" s="198"/>
      <c r="BN2348" s="198"/>
      <c r="BO2348" s="198"/>
    </row>
    <row r="2349" s="116" customFormat="1" ht="19" customHeight="1" spans="1:67">
      <c r="A2349" s="94">
        <f t="shared" si="360"/>
        <v>2348</v>
      </c>
      <c r="B2349" s="95"/>
      <c r="C2349" s="69"/>
      <c r="D2349" s="16"/>
      <c r="E2349" s="69"/>
      <c r="F2349" s="196"/>
      <c r="G2349" s="124" t="e">
        <f>VLOOKUP(F2349,[2]零件成本10.26!$B$2:$C$7802,2,0)</f>
        <v>#N/A</v>
      </c>
      <c r="H2349" s="64"/>
      <c r="I2349" s="128" t="str">
        <f t="shared" si="361"/>
        <v/>
      </c>
      <c r="J2349" s="64"/>
      <c r="K2349" s="196"/>
      <c r="L2349" s="64"/>
      <c r="M2349" s="69"/>
      <c r="N2349" s="69"/>
      <c r="O2349" s="69"/>
      <c r="P2349" s="100">
        <f t="shared" si="362"/>
        <v>0</v>
      </c>
      <c r="Q2349" s="197"/>
      <c r="R2349" s="140" t="str">
        <f t="shared" si="363"/>
        <v>0</v>
      </c>
      <c r="S2349" s="140" t="str">
        <f t="shared" si="364"/>
        <v>0</v>
      </c>
      <c r="T2349" s="144"/>
      <c r="U2349" s="106"/>
      <c r="V2349" s="142">
        <f t="shared" si="365"/>
        <v>0</v>
      </c>
      <c r="W2349" s="142">
        <f t="shared" si="366"/>
        <v>0</v>
      </c>
      <c r="X2349" s="108">
        <f t="shared" si="367"/>
        <v>0</v>
      </c>
      <c r="Y2349" s="108">
        <f t="shared" si="368"/>
        <v>0</v>
      </c>
      <c r="Z2349" s="108">
        <f t="shared" si="369"/>
        <v>0</v>
      </c>
      <c r="AA2349" s="151"/>
      <c r="AB2349" s="47"/>
      <c r="AS2349" s="198"/>
      <c r="AT2349" s="198"/>
      <c r="AU2349" s="198"/>
      <c r="AV2349" s="198"/>
      <c r="AW2349" s="198"/>
      <c r="AX2349" s="198"/>
      <c r="AY2349" s="198"/>
      <c r="AZ2349" s="198"/>
      <c r="BA2349" s="198"/>
      <c r="BB2349" s="198"/>
      <c r="BC2349" s="198"/>
      <c r="BD2349" s="198"/>
      <c r="BE2349" s="198"/>
      <c r="BF2349" s="198"/>
      <c r="BG2349" s="198"/>
      <c r="BH2349" s="198"/>
      <c r="BI2349" s="198"/>
      <c r="BJ2349" s="198"/>
      <c r="BK2349" s="198"/>
      <c r="BL2349" s="198"/>
      <c r="BM2349" s="198"/>
      <c r="BN2349" s="198"/>
      <c r="BO2349" s="198"/>
    </row>
    <row r="2350" s="116" customFormat="1" ht="19" customHeight="1" spans="1:67">
      <c r="A2350" s="94">
        <f t="shared" si="360"/>
        <v>2349</v>
      </c>
      <c r="B2350" s="95"/>
      <c r="C2350" s="69"/>
      <c r="D2350" s="16"/>
      <c r="E2350" s="69"/>
      <c r="F2350" s="196"/>
      <c r="G2350" s="124" t="e">
        <f>VLOOKUP(F2350,[2]零件成本10.26!$B$2:$C$7802,2,0)</f>
        <v>#N/A</v>
      </c>
      <c r="H2350" s="64"/>
      <c r="I2350" s="128" t="str">
        <f t="shared" si="361"/>
        <v/>
      </c>
      <c r="J2350" s="64"/>
      <c r="K2350" s="196"/>
      <c r="L2350" s="64"/>
      <c r="M2350" s="69"/>
      <c r="N2350" s="69"/>
      <c r="O2350" s="69"/>
      <c r="P2350" s="100">
        <f t="shared" si="362"/>
        <v>0</v>
      </c>
      <c r="Q2350" s="197"/>
      <c r="R2350" s="140" t="str">
        <f t="shared" si="363"/>
        <v>0</v>
      </c>
      <c r="S2350" s="140" t="str">
        <f t="shared" si="364"/>
        <v>0</v>
      </c>
      <c r="T2350" s="144"/>
      <c r="U2350" s="106"/>
      <c r="V2350" s="142">
        <f t="shared" si="365"/>
        <v>0</v>
      </c>
      <c r="W2350" s="142">
        <f t="shared" si="366"/>
        <v>0</v>
      </c>
      <c r="X2350" s="108">
        <f t="shared" si="367"/>
        <v>0</v>
      </c>
      <c r="Y2350" s="108">
        <f t="shared" si="368"/>
        <v>0</v>
      </c>
      <c r="Z2350" s="108">
        <f t="shared" si="369"/>
        <v>0</v>
      </c>
      <c r="AA2350" s="151"/>
      <c r="AB2350" s="47"/>
      <c r="AS2350" s="198"/>
      <c r="AT2350" s="198"/>
      <c r="AU2350" s="198"/>
      <c r="AV2350" s="198"/>
      <c r="AW2350" s="198"/>
      <c r="AX2350" s="198"/>
      <c r="AY2350" s="198"/>
      <c r="AZ2350" s="198"/>
      <c r="BA2350" s="198"/>
      <c r="BB2350" s="198"/>
      <c r="BC2350" s="198"/>
      <c r="BD2350" s="198"/>
      <c r="BE2350" s="198"/>
      <c r="BF2350" s="198"/>
      <c r="BG2350" s="198"/>
      <c r="BH2350" s="198"/>
      <c r="BI2350" s="198"/>
      <c r="BJ2350" s="198"/>
      <c r="BK2350" s="198"/>
      <c r="BL2350" s="198"/>
      <c r="BM2350" s="198"/>
      <c r="BN2350" s="198"/>
      <c r="BO2350" s="198"/>
    </row>
    <row r="2351" s="116" customFormat="1" ht="19" customHeight="1" spans="1:67">
      <c r="A2351" s="94">
        <f t="shared" si="360"/>
        <v>2350</v>
      </c>
      <c r="B2351" s="95"/>
      <c r="C2351" s="69"/>
      <c r="D2351" s="16"/>
      <c r="E2351" s="69"/>
      <c r="F2351" s="196"/>
      <c r="G2351" s="124" t="e">
        <f>VLOOKUP(F2351,[2]零件成本10.26!$B$2:$C$7802,2,0)</f>
        <v>#N/A</v>
      </c>
      <c r="H2351" s="64"/>
      <c r="I2351" s="128" t="str">
        <f t="shared" si="361"/>
        <v/>
      </c>
      <c r="J2351" s="64"/>
      <c r="K2351" s="196"/>
      <c r="L2351" s="64"/>
      <c r="M2351" s="69"/>
      <c r="N2351" s="69"/>
      <c r="O2351" s="69"/>
      <c r="P2351" s="100">
        <f t="shared" si="362"/>
        <v>0</v>
      </c>
      <c r="Q2351" s="197"/>
      <c r="R2351" s="140" t="str">
        <f t="shared" si="363"/>
        <v>0</v>
      </c>
      <c r="S2351" s="140" t="str">
        <f t="shared" si="364"/>
        <v>0</v>
      </c>
      <c r="T2351" s="144"/>
      <c r="U2351" s="106"/>
      <c r="V2351" s="142">
        <f t="shared" si="365"/>
        <v>0</v>
      </c>
      <c r="W2351" s="142">
        <f t="shared" si="366"/>
        <v>0</v>
      </c>
      <c r="X2351" s="108">
        <f t="shared" si="367"/>
        <v>0</v>
      </c>
      <c r="Y2351" s="108">
        <f t="shared" si="368"/>
        <v>0</v>
      </c>
      <c r="Z2351" s="108">
        <f t="shared" si="369"/>
        <v>0</v>
      </c>
      <c r="AA2351" s="151"/>
      <c r="AB2351" s="47"/>
      <c r="AS2351" s="198"/>
      <c r="AT2351" s="198"/>
      <c r="AU2351" s="198"/>
      <c r="AV2351" s="198"/>
      <c r="AW2351" s="198"/>
      <c r="AX2351" s="198"/>
      <c r="AY2351" s="198"/>
      <c r="AZ2351" s="198"/>
      <c r="BA2351" s="198"/>
      <c r="BB2351" s="198"/>
      <c r="BC2351" s="198"/>
      <c r="BD2351" s="198"/>
      <c r="BE2351" s="198"/>
      <c r="BF2351" s="198"/>
      <c r="BG2351" s="198"/>
      <c r="BH2351" s="198"/>
      <c r="BI2351" s="198"/>
      <c r="BJ2351" s="198"/>
      <c r="BK2351" s="198"/>
      <c r="BL2351" s="198"/>
      <c r="BM2351" s="198"/>
      <c r="BN2351" s="198"/>
      <c r="BO2351" s="198"/>
    </row>
    <row r="2352" s="116" customFormat="1" ht="19" customHeight="1" spans="1:67">
      <c r="A2352" s="94">
        <f t="shared" si="360"/>
        <v>2351</v>
      </c>
      <c r="B2352" s="95"/>
      <c r="C2352" s="69"/>
      <c r="D2352" s="16"/>
      <c r="E2352" s="69"/>
      <c r="F2352" s="196"/>
      <c r="G2352" s="124" t="e">
        <f>VLOOKUP(F2352,[2]零件成本10.26!$B$2:$C$7802,2,0)</f>
        <v>#N/A</v>
      </c>
      <c r="H2352" s="64"/>
      <c r="I2352" s="128" t="str">
        <f t="shared" si="361"/>
        <v/>
      </c>
      <c r="J2352" s="64"/>
      <c r="K2352" s="196"/>
      <c r="L2352" s="64"/>
      <c r="M2352" s="69"/>
      <c r="N2352" s="69"/>
      <c r="O2352" s="69"/>
      <c r="P2352" s="100">
        <f t="shared" si="362"/>
        <v>0</v>
      </c>
      <c r="Q2352" s="197"/>
      <c r="R2352" s="140" t="str">
        <f t="shared" si="363"/>
        <v>0</v>
      </c>
      <c r="S2352" s="140" t="str">
        <f t="shared" si="364"/>
        <v>0</v>
      </c>
      <c r="T2352" s="144"/>
      <c r="U2352" s="106"/>
      <c r="V2352" s="142">
        <f t="shared" si="365"/>
        <v>0</v>
      </c>
      <c r="W2352" s="142">
        <f t="shared" si="366"/>
        <v>0</v>
      </c>
      <c r="X2352" s="108">
        <f t="shared" si="367"/>
        <v>0</v>
      </c>
      <c r="Y2352" s="108">
        <f t="shared" si="368"/>
        <v>0</v>
      </c>
      <c r="Z2352" s="108">
        <f t="shared" si="369"/>
        <v>0</v>
      </c>
      <c r="AA2352" s="151"/>
      <c r="AB2352" s="47"/>
      <c r="AS2352" s="198"/>
      <c r="AT2352" s="198"/>
      <c r="AU2352" s="198"/>
      <c r="AV2352" s="198"/>
      <c r="AW2352" s="198"/>
      <c r="AX2352" s="198"/>
      <c r="AY2352" s="198"/>
      <c r="AZ2352" s="198"/>
      <c r="BA2352" s="198"/>
      <c r="BB2352" s="198"/>
      <c r="BC2352" s="198"/>
      <c r="BD2352" s="198"/>
      <c r="BE2352" s="198"/>
      <c r="BF2352" s="198"/>
      <c r="BG2352" s="198"/>
      <c r="BH2352" s="198"/>
      <c r="BI2352" s="198"/>
      <c r="BJ2352" s="198"/>
      <c r="BK2352" s="198"/>
      <c r="BL2352" s="198"/>
      <c r="BM2352" s="198"/>
      <c r="BN2352" s="198"/>
      <c r="BO2352" s="198"/>
    </row>
    <row r="2353" s="116" customFormat="1" ht="19" customHeight="1" spans="1:67">
      <c r="A2353" s="94">
        <f t="shared" si="360"/>
        <v>2352</v>
      </c>
      <c r="B2353" s="95"/>
      <c r="C2353" s="69"/>
      <c r="D2353" s="16"/>
      <c r="E2353" s="69"/>
      <c r="F2353" s="196"/>
      <c r="G2353" s="124" t="e">
        <f>VLOOKUP(F2353,[2]零件成本10.26!$B$2:$C$7802,2,0)</f>
        <v>#N/A</v>
      </c>
      <c r="H2353" s="64"/>
      <c r="I2353" s="128" t="str">
        <f t="shared" si="361"/>
        <v/>
      </c>
      <c r="J2353" s="64"/>
      <c r="K2353" s="196"/>
      <c r="L2353" s="64"/>
      <c r="M2353" s="69"/>
      <c r="N2353" s="69"/>
      <c r="O2353" s="69"/>
      <c r="P2353" s="100">
        <f t="shared" si="362"/>
        <v>0</v>
      </c>
      <c r="Q2353" s="197"/>
      <c r="R2353" s="140" t="str">
        <f t="shared" si="363"/>
        <v>0</v>
      </c>
      <c r="S2353" s="140" t="str">
        <f t="shared" si="364"/>
        <v>0</v>
      </c>
      <c r="T2353" s="144"/>
      <c r="U2353" s="106"/>
      <c r="V2353" s="142">
        <f t="shared" si="365"/>
        <v>0</v>
      </c>
      <c r="W2353" s="142">
        <f t="shared" si="366"/>
        <v>0</v>
      </c>
      <c r="X2353" s="108">
        <f t="shared" si="367"/>
        <v>0</v>
      </c>
      <c r="Y2353" s="108">
        <f t="shared" si="368"/>
        <v>0</v>
      </c>
      <c r="Z2353" s="108">
        <f t="shared" si="369"/>
        <v>0</v>
      </c>
      <c r="AA2353" s="151"/>
      <c r="AB2353" s="47"/>
      <c r="AS2353" s="198"/>
      <c r="AT2353" s="198"/>
      <c r="AU2353" s="198"/>
      <c r="AV2353" s="198"/>
      <c r="AW2353" s="198"/>
      <c r="AX2353" s="198"/>
      <c r="AY2353" s="198"/>
      <c r="AZ2353" s="198"/>
      <c r="BA2353" s="198"/>
      <c r="BB2353" s="198"/>
      <c r="BC2353" s="198"/>
      <c r="BD2353" s="198"/>
      <c r="BE2353" s="198"/>
      <c r="BF2353" s="198"/>
      <c r="BG2353" s="198"/>
      <c r="BH2353" s="198"/>
      <c r="BI2353" s="198"/>
      <c r="BJ2353" s="198"/>
      <c r="BK2353" s="198"/>
      <c r="BL2353" s="198"/>
      <c r="BM2353" s="198"/>
      <c r="BN2353" s="198"/>
      <c r="BO2353" s="198"/>
    </row>
    <row r="2354" s="116" customFormat="1" ht="19" customHeight="1" spans="1:67">
      <c r="A2354" s="94">
        <f t="shared" si="360"/>
        <v>2353</v>
      </c>
      <c r="B2354" s="95"/>
      <c r="C2354" s="69"/>
      <c r="D2354" s="16"/>
      <c r="E2354" s="69"/>
      <c r="F2354" s="196"/>
      <c r="G2354" s="124" t="e">
        <f>VLOOKUP(F2354,[2]零件成本10.26!$B$2:$C$7802,2,0)</f>
        <v>#N/A</v>
      </c>
      <c r="H2354" s="64"/>
      <c r="I2354" s="128" t="str">
        <f t="shared" si="361"/>
        <v/>
      </c>
      <c r="J2354" s="64"/>
      <c r="K2354" s="196"/>
      <c r="L2354" s="64"/>
      <c r="M2354" s="69"/>
      <c r="N2354" s="69"/>
      <c r="O2354" s="69"/>
      <c r="P2354" s="100">
        <f t="shared" si="362"/>
        <v>0</v>
      </c>
      <c r="Q2354" s="197"/>
      <c r="R2354" s="140" t="str">
        <f t="shared" si="363"/>
        <v>0</v>
      </c>
      <c r="S2354" s="140" t="str">
        <f t="shared" si="364"/>
        <v>0</v>
      </c>
      <c r="T2354" s="144"/>
      <c r="U2354" s="106"/>
      <c r="V2354" s="142">
        <f t="shared" si="365"/>
        <v>0</v>
      </c>
      <c r="W2354" s="142">
        <f t="shared" si="366"/>
        <v>0</v>
      </c>
      <c r="X2354" s="108">
        <f t="shared" si="367"/>
        <v>0</v>
      </c>
      <c r="Y2354" s="108">
        <f t="shared" si="368"/>
        <v>0</v>
      </c>
      <c r="Z2354" s="108">
        <f t="shared" si="369"/>
        <v>0</v>
      </c>
      <c r="AA2354" s="151"/>
      <c r="AB2354" s="47"/>
      <c r="AS2354" s="198"/>
      <c r="AT2354" s="198"/>
      <c r="AU2354" s="198"/>
      <c r="AV2354" s="198"/>
      <c r="AW2354" s="198"/>
      <c r="AX2354" s="198"/>
      <c r="AY2354" s="198"/>
      <c r="AZ2354" s="198"/>
      <c r="BA2354" s="198"/>
      <c r="BB2354" s="198"/>
      <c r="BC2354" s="198"/>
      <c r="BD2354" s="198"/>
      <c r="BE2354" s="198"/>
      <c r="BF2354" s="198"/>
      <c r="BG2354" s="198"/>
      <c r="BH2354" s="198"/>
      <c r="BI2354" s="198"/>
      <c r="BJ2354" s="198"/>
      <c r="BK2354" s="198"/>
      <c r="BL2354" s="198"/>
      <c r="BM2354" s="198"/>
      <c r="BN2354" s="198"/>
      <c r="BO2354" s="198"/>
    </row>
    <row r="2355" s="116" customFormat="1" ht="19" customHeight="1" spans="1:67">
      <c r="A2355" s="94">
        <f t="shared" si="360"/>
        <v>2354</v>
      </c>
      <c r="B2355" s="95"/>
      <c r="C2355" s="69"/>
      <c r="D2355" s="16"/>
      <c r="E2355" s="69"/>
      <c r="F2355" s="196"/>
      <c r="G2355" s="124" t="e">
        <f>VLOOKUP(F2355,[2]零件成本10.26!$B$2:$C$7802,2,0)</f>
        <v>#N/A</v>
      </c>
      <c r="H2355" s="64"/>
      <c r="I2355" s="128" t="str">
        <f t="shared" si="361"/>
        <v/>
      </c>
      <c r="J2355" s="64"/>
      <c r="K2355" s="196"/>
      <c r="L2355" s="64"/>
      <c r="M2355" s="69"/>
      <c r="N2355" s="69"/>
      <c r="O2355" s="69"/>
      <c r="P2355" s="100">
        <f t="shared" si="362"/>
        <v>0</v>
      </c>
      <c r="Q2355" s="197"/>
      <c r="R2355" s="140" t="str">
        <f t="shared" si="363"/>
        <v>0</v>
      </c>
      <c r="S2355" s="140" t="str">
        <f t="shared" si="364"/>
        <v>0</v>
      </c>
      <c r="T2355" s="144"/>
      <c r="U2355" s="106"/>
      <c r="V2355" s="142">
        <f t="shared" si="365"/>
        <v>0</v>
      </c>
      <c r="W2355" s="142">
        <f t="shared" si="366"/>
        <v>0</v>
      </c>
      <c r="X2355" s="108">
        <f t="shared" si="367"/>
        <v>0</v>
      </c>
      <c r="Y2355" s="108">
        <f t="shared" si="368"/>
        <v>0</v>
      </c>
      <c r="Z2355" s="108">
        <f t="shared" si="369"/>
        <v>0</v>
      </c>
      <c r="AA2355" s="151"/>
      <c r="AB2355" s="47"/>
      <c r="AS2355" s="198"/>
      <c r="AT2355" s="198"/>
      <c r="AU2355" s="198"/>
      <c r="AV2355" s="198"/>
      <c r="AW2355" s="198"/>
      <c r="AX2355" s="198"/>
      <c r="AY2355" s="198"/>
      <c r="AZ2355" s="198"/>
      <c r="BA2355" s="198"/>
      <c r="BB2355" s="198"/>
      <c r="BC2355" s="198"/>
      <c r="BD2355" s="198"/>
      <c r="BE2355" s="198"/>
      <c r="BF2355" s="198"/>
      <c r="BG2355" s="198"/>
      <c r="BH2355" s="198"/>
      <c r="BI2355" s="198"/>
      <c r="BJ2355" s="198"/>
      <c r="BK2355" s="198"/>
      <c r="BL2355" s="198"/>
      <c r="BM2355" s="198"/>
      <c r="BN2355" s="198"/>
      <c r="BO2355" s="198"/>
    </row>
    <row r="2356" s="116" customFormat="1" ht="19" customHeight="1" spans="1:67">
      <c r="A2356" s="94">
        <f t="shared" si="360"/>
        <v>2355</v>
      </c>
      <c r="B2356" s="95"/>
      <c r="C2356" s="69"/>
      <c r="D2356" s="16"/>
      <c r="E2356" s="69"/>
      <c r="F2356" s="196"/>
      <c r="G2356" s="124" t="e">
        <f>VLOOKUP(F2356,[2]零件成本10.26!$B$2:$C$7802,2,0)</f>
        <v>#N/A</v>
      </c>
      <c r="H2356" s="64"/>
      <c r="I2356" s="128" t="str">
        <f t="shared" si="361"/>
        <v/>
      </c>
      <c r="J2356" s="64"/>
      <c r="K2356" s="196"/>
      <c r="L2356" s="64"/>
      <c r="M2356" s="69"/>
      <c r="N2356" s="69"/>
      <c r="O2356" s="69"/>
      <c r="P2356" s="100">
        <f t="shared" si="362"/>
        <v>0</v>
      </c>
      <c r="Q2356" s="197"/>
      <c r="R2356" s="140" t="str">
        <f t="shared" si="363"/>
        <v>0</v>
      </c>
      <c r="S2356" s="140" t="str">
        <f t="shared" si="364"/>
        <v>0</v>
      </c>
      <c r="T2356" s="144"/>
      <c r="U2356" s="106"/>
      <c r="V2356" s="142">
        <f t="shared" si="365"/>
        <v>0</v>
      </c>
      <c r="W2356" s="142">
        <f t="shared" si="366"/>
        <v>0</v>
      </c>
      <c r="X2356" s="108">
        <f t="shared" si="367"/>
        <v>0</v>
      </c>
      <c r="Y2356" s="108">
        <f t="shared" si="368"/>
        <v>0</v>
      </c>
      <c r="Z2356" s="108">
        <f t="shared" si="369"/>
        <v>0</v>
      </c>
      <c r="AA2356" s="151"/>
      <c r="AB2356" s="47"/>
      <c r="AS2356" s="198"/>
      <c r="AT2356" s="198"/>
      <c r="AU2356" s="198"/>
      <c r="AV2356" s="198"/>
      <c r="AW2356" s="198"/>
      <c r="AX2356" s="198"/>
      <c r="AY2356" s="198"/>
      <c r="AZ2356" s="198"/>
      <c r="BA2356" s="198"/>
      <c r="BB2356" s="198"/>
      <c r="BC2356" s="198"/>
      <c r="BD2356" s="198"/>
      <c r="BE2356" s="198"/>
      <c r="BF2356" s="198"/>
      <c r="BG2356" s="198"/>
      <c r="BH2356" s="198"/>
      <c r="BI2356" s="198"/>
      <c r="BJ2356" s="198"/>
      <c r="BK2356" s="198"/>
      <c r="BL2356" s="198"/>
      <c r="BM2356" s="198"/>
      <c r="BN2356" s="198"/>
      <c r="BO2356" s="198"/>
    </row>
    <row r="2357" s="116" customFormat="1" ht="19" customHeight="1" spans="1:67">
      <c r="A2357" s="94">
        <f t="shared" si="360"/>
        <v>2356</v>
      </c>
      <c r="B2357" s="95"/>
      <c r="C2357" s="69"/>
      <c r="D2357" s="16"/>
      <c r="E2357" s="69"/>
      <c r="F2357" s="196"/>
      <c r="G2357" s="124" t="e">
        <f>VLOOKUP(F2357,[2]零件成本10.26!$B$2:$C$7802,2,0)</f>
        <v>#N/A</v>
      </c>
      <c r="H2357" s="64"/>
      <c r="I2357" s="128" t="str">
        <f t="shared" si="361"/>
        <v/>
      </c>
      <c r="J2357" s="64"/>
      <c r="K2357" s="196"/>
      <c r="L2357" s="64"/>
      <c r="M2357" s="69"/>
      <c r="N2357" s="69"/>
      <c r="O2357" s="69"/>
      <c r="P2357" s="100">
        <f t="shared" si="362"/>
        <v>0</v>
      </c>
      <c r="Q2357" s="197"/>
      <c r="R2357" s="140" t="str">
        <f t="shared" si="363"/>
        <v>0</v>
      </c>
      <c r="S2357" s="140" t="str">
        <f t="shared" si="364"/>
        <v>0</v>
      </c>
      <c r="T2357" s="144"/>
      <c r="U2357" s="106"/>
      <c r="V2357" s="142">
        <f t="shared" si="365"/>
        <v>0</v>
      </c>
      <c r="W2357" s="142">
        <f t="shared" si="366"/>
        <v>0</v>
      </c>
      <c r="X2357" s="108">
        <f t="shared" si="367"/>
        <v>0</v>
      </c>
      <c r="Y2357" s="108">
        <f t="shared" si="368"/>
        <v>0</v>
      </c>
      <c r="Z2357" s="108">
        <f t="shared" si="369"/>
        <v>0</v>
      </c>
      <c r="AA2357" s="151"/>
      <c r="AB2357" s="47"/>
      <c r="AS2357" s="198"/>
      <c r="AT2357" s="198"/>
      <c r="AU2357" s="198"/>
      <c r="AV2357" s="198"/>
      <c r="AW2357" s="198"/>
      <c r="AX2357" s="198"/>
      <c r="AY2357" s="198"/>
      <c r="AZ2357" s="198"/>
      <c r="BA2357" s="198"/>
      <c r="BB2357" s="198"/>
      <c r="BC2357" s="198"/>
      <c r="BD2357" s="198"/>
      <c r="BE2357" s="198"/>
      <c r="BF2357" s="198"/>
      <c r="BG2357" s="198"/>
      <c r="BH2357" s="198"/>
      <c r="BI2357" s="198"/>
      <c r="BJ2357" s="198"/>
      <c r="BK2357" s="198"/>
      <c r="BL2357" s="198"/>
      <c r="BM2357" s="198"/>
      <c r="BN2357" s="198"/>
      <c r="BO2357" s="198"/>
    </row>
    <row r="2358" s="116" customFormat="1" ht="19" customHeight="1" spans="1:67">
      <c r="A2358" s="94">
        <f t="shared" si="360"/>
        <v>2357</v>
      </c>
      <c r="B2358" s="95"/>
      <c r="C2358" s="69"/>
      <c r="D2358" s="16"/>
      <c r="E2358" s="69"/>
      <c r="F2358" s="196"/>
      <c r="G2358" s="124" t="e">
        <f>VLOOKUP(F2358,[2]零件成本10.26!$B$2:$C$7802,2,0)</f>
        <v>#N/A</v>
      </c>
      <c r="H2358" s="64"/>
      <c r="I2358" s="128" t="str">
        <f t="shared" si="361"/>
        <v/>
      </c>
      <c r="J2358" s="64"/>
      <c r="K2358" s="196"/>
      <c r="L2358" s="64"/>
      <c r="M2358" s="69"/>
      <c r="N2358" s="69"/>
      <c r="O2358" s="69"/>
      <c r="P2358" s="100">
        <f t="shared" si="362"/>
        <v>0</v>
      </c>
      <c r="Q2358" s="197"/>
      <c r="R2358" s="140" t="str">
        <f t="shared" si="363"/>
        <v>0</v>
      </c>
      <c r="S2358" s="140" t="str">
        <f t="shared" si="364"/>
        <v>0</v>
      </c>
      <c r="T2358" s="144"/>
      <c r="U2358" s="106"/>
      <c r="V2358" s="142">
        <f t="shared" si="365"/>
        <v>0</v>
      </c>
      <c r="W2358" s="142">
        <f t="shared" si="366"/>
        <v>0</v>
      </c>
      <c r="X2358" s="108">
        <f t="shared" si="367"/>
        <v>0</v>
      </c>
      <c r="Y2358" s="108">
        <f t="shared" si="368"/>
        <v>0</v>
      </c>
      <c r="Z2358" s="108">
        <f t="shared" si="369"/>
        <v>0</v>
      </c>
      <c r="AA2358" s="151"/>
      <c r="AB2358" s="47"/>
      <c r="AS2358" s="198"/>
      <c r="AT2358" s="198"/>
      <c r="AU2358" s="198"/>
      <c r="AV2358" s="198"/>
      <c r="AW2358" s="198"/>
      <c r="AX2358" s="198"/>
      <c r="AY2358" s="198"/>
      <c r="AZ2358" s="198"/>
      <c r="BA2358" s="198"/>
      <c r="BB2358" s="198"/>
      <c r="BC2358" s="198"/>
      <c r="BD2358" s="198"/>
      <c r="BE2358" s="198"/>
      <c r="BF2358" s="198"/>
      <c r="BG2358" s="198"/>
      <c r="BH2358" s="198"/>
      <c r="BI2358" s="198"/>
      <c r="BJ2358" s="198"/>
      <c r="BK2358" s="198"/>
      <c r="BL2358" s="198"/>
      <c r="BM2358" s="198"/>
      <c r="BN2358" s="198"/>
      <c r="BO2358" s="198"/>
    </row>
    <row r="2359" s="116" customFormat="1" ht="19" customHeight="1" spans="1:67">
      <c r="A2359" s="94">
        <f t="shared" si="360"/>
        <v>2358</v>
      </c>
      <c r="B2359" s="95"/>
      <c r="C2359" s="69"/>
      <c r="D2359" s="16"/>
      <c r="E2359" s="69"/>
      <c r="F2359" s="196"/>
      <c r="G2359" s="124" t="e">
        <f>VLOOKUP(F2359,[2]零件成本10.26!$B$2:$C$7802,2,0)</f>
        <v>#N/A</v>
      </c>
      <c r="H2359" s="64"/>
      <c r="I2359" s="128" t="str">
        <f t="shared" si="361"/>
        <v/>
      </c>
      <c r="J2359" s="64"/>
      <c r="K2359" s="196"/>
      <c r="L2359" s="64"/>
      <c r="M2359" s="69"/>
      <c r="N2359" s="69"/>
      <c r="O2359" s="69"/>
      <c r="P2359" s="100">
        <f t="shared" si="362"/>
        <v>0</v>
      </c>
      <c r="Q2359" s="197"/>
      <c r="R2359" s="140" t="str">
        <f t="shared" si="363"/>
        <v>0</v>
      </c>
      <c r="S2359" s="140" t="str">
        <f t="shared" si="364"/>
        <v>0</v>
      </c>
      <c r="T2359" s="144"/>
      <c r="U2359" s="106"/>
      <c r="V2359" s="142">
        <f t="shared" si="365"/>
        <v>0</v>
      </c>
      <c r="W2359" s="142">
        <f t="shared" si="366"/>
        <v>0</v>
      </c>
      <c r="X2359" s="108">
        <f t="shared" si="367"/>
        <v>0</v>
      </c>
      <c r="Y2359" s="108">
        <f t="shared" si="368"/>
        <v>0</v>
      </c>
      <c r="Z2359" s="108">
        <f t="shared" si="369"/>
        <v>0</v>
      </c>
      <c r="AA2359" s="151"/>
      <c r="AB2359" s="47"/>
      <c r="AS2359" s="198"/>
      <c r="AT2359" s="198"/>
      <c r="AU2359" s="198"/>
      <c r="AV2359" s="198"/>
      <c r="AW2359" s="198"/>
      <c r="AX2359" s="198"/>
      <c r="AY2359" s="198"/>
      <c r="AZ2359" s="198"/>
      <c r="BA2359" s="198"/>
      <c r="BB2359" s="198"/>
      <c r="BC2359" s="198"/>
      <c r="BD2359" s="198"/>
      <c r="BE2359" s="198"/>
      <c r="BF2359" s="198"/>
      <c r="BG2359" s="198"/>
      <c r="BH2359" s="198"/>
      <c r="BI2359" s="198"/>
      <c r="BJ2359" s="198"/>
      <c r="BK2359" s="198"/>
      <c r="BL2359" s="198"/>
      <c r="BM2359" s="198"/>
      <c r="BN2359" s="198"/>
      <c r="BO2359" s="198"/>
    </row>
    <row r="2360" s="116" customFormat="1" ht="19" customHeight="1" spans="1:67">
      <c r="A2360" s="94">
        <f t="shared" si="360"/>
        <v>2359</v>
      </c>
      <c r="B2360" s="95"/>
      <c r="C2360" s="69"/>
      <c r="D2360" s="16"/>
      <c r="E2360" s="69"/>
      <c r="F2360" s="196"/>
      <c r="G2360" s="124" t="e">
        <f>VLOOKUP(F2360,[2]零件成本10.26!$B$2:$C$7802,2,0)</f>
        <v>#N/A</v>
      </c>
      <c r="H2360" s="64"/>
      <c r="I2360" s="128" t="str">
        <f t="shared" si="361"/>
        <v/>
      </c>
      <c r="J2360" s="64"/>
      <c r="K2360" s="196"/>
      <c r="L2360" s="64"/>
      <c r="M2360" s="69"/>
      <c r="N2360" s="69"/>
      <c r="O2360" s="69"/>
      <c r="P2360" s="100">
        <f t="shared" si="362"/>
        <v>0</v>
      </c>
      <c r="Q2360" s="197"/>
      <c r="R2360" s="140" t="str">
        <f t="shared" si="363"/>
        <v>0</v>
      </c>
      <c r="S2360" s="140" t="str">
        <f t="shared" si="364"/>
        <v>0</v>
      </c>
      <c r="T2360" s="144"/>
      <c r="U2360" s="106"/>
      <c r="V2360" s="142">
        <f t="shared" si="365"/>
        <v>0</v>
      </c>
      <c r="W2360" s="142">
        <f t="shared" si="366"/>
        <v>0</v>
      </c>
      <c r="X2360" s="108">
        <f t="shared" si="367"/>
        <v>0</v>
      </c>
      <c r="Y2360" s="108">
        <f t="shared" si="368"/>
        <v>0</v>
      </c>
      <c r="Z2360" s="108">
        <f t="shared" si="369"/>
        <v>0</v>
      </c>
      <c r="AA2360" s="151"/>
      <c r="AB2360" s="47"/>
      <c r="AS2360" s="198"/>
      <c r="AT2360" s="198"/>
      <c r="AU2360" s="198"/>
      <c r="AV2360" s="198"/>
      <c r="AW2360" s="198"/>
      <c r="AX2360" s="198"/>
      <c r="AY2360" s="198"/>
      <c r="AZ2360" s="198"/>
      <c r="BA2360" s="198"/>
      <c r="BB2360" s="198"/>
      <c r="BC2360" s="198"/>
      <c r="BD2360" s="198"/>
      <c r="BE2360" s="198"/>
      <c r="BF2360" s="198"/>
      <c r="BG2360" s="198"/>
      <c r="BH2360" s="198"/>
      <c r="BI2360" s="198"/>
      <c r="BJ2360" s="198"/>
      <c r="BK2360" s="198"/>
      <c r="BL2360" s="198"/>
      <c r="BM2360" s="198"/>
      <c r="BN2360" s="198"/>
      <c r="BO2360" s="198"/>
    </row>
    <row r="2361" s="116" customFormat="1" ht="19" customHeight="1" spans="1:67">
      <c r="A2361" s="94">
        <f t="shared" si="360"/>
        <v>2360</v>
      </c>
      <c r="B2361" s="95"/>
      <c r="C2361" s="69"/>
      <c r="D2361" s="16"/>
      <c r="E2361" s="69"/>
      <c r="F2361" s="196"/>
      <c r="G2361" s="124" t="e">
        <f>VLOOKUP(F2361,[2]零件成本10.26!$B$2:$C$7802,2,0)</f>
        <v>#N/A</v>
      </c>
      <c r="H2361" s="64"/>
      <c r="I2361" s="128" t="str">
        <f t="shared" si="361"/>
        <v/>
      </c>
      <c r="J2361" s="64"/>
      <c r="K2361" s="196"/>
      <c r="L2361" s="64"/>
      <c r="M2361" s="69"/>
      <c r="N2361" s="69"/>
      <c r="O2361" s="69"/>
      <c r="P2361" s="100">
        <f t="shared" si="362"/>
        <v>0</v>
      </c>
      <c r="Q2361" s="197"/>
      <c r="R2361" s="140" t="str">
        <f t="shared" si="363"/>
        <v>0</v>
      </c>
      <c r="S2361" s="140" t="str">
        <f t="shared" si="364"/>
        <v>0</v>
      </c>
      <c r="T2361" s="144"/>
      <c r="U2361" s="106"/>
      <c r="V2361" s="142">
        <f t="shared" si="365"/>
        <v>0</v>
      </c>
      <c r="W2361" s="142">
        <f t="shared" si="366"/>
        <v>0</v>
      </c>
      <c r="X2361" s="108">
        <f t="shared" si="367"/>
        <v>0</v>
      </c>
      <c r="Y2361" s="108">
        <f t="shared" si="368"/>
        <v>0</v>
      </c>
      <c r="Z2361" s="108">
        <f t="shared" si="369"/>
        <v>0</v>
      </c>
      <c r="AA2361" s="151"/>
      <c r="AB2361" s="47"/>
      <c r="AS2361" s="198"/>
      <c r="AT2361" s="198"/>
      <c r="AU2361" s="198"/>
      <c r="AV2361" s="198"/>
      <c r="AW2361" s="198"/>
      <c r="AX2361" s="198"/>
      <c r="AY2361" s="198"/>
      <c r="AZ2361" s="198"/>
      <c r="BA2361" s="198"/>
      <c r="BB2361" s="198"/>
      <c r="BC2361" s="198"/>
      <c r="BD2361" s="198"/>
      <c r="BE2361" s="198"/>
      <c r="BF2361" s="198"/>
      <c r="BG2361" s="198"/>
      <c r="BH2361" s="198"/>
      <c r="BI2361" s="198"/>
      <c r="BJ2361" s="198"/>
      <c r="BK2361" s="198"/>
      <c r="BL2361" s="198"/>
      <c r="BM2361" s="198"/>
      <c r="BN2361" s="198"/>
      <c r="BO2361" s="198"/>
    </row>
    <row r="2362" s="116" customFormat="1" ht="19" customHeight="1" spans="1:67">
      <c r="A2362" s="94">
        <f t="shared" si="360"/>
        <v>2361</v>
      </c>
      <c r="B2362" s="95"/>
      <c r="C2362" s="69"/>
      <c r="D2362" s="16"/>
      <c r="E2362" s="69"/>
      <c r="F2362" s="196"/>
      <c r="G2362" s="124" t="e">
        <f>VLOOKUP(F2362,[2]零件成本10.26!$B$2:$C$7802,2,0)</f>
        <v>#N/A</v>
      </c>
      <c r="H2362" s="64"/>
      <c r="I2362" s="128" t="str">
        <f t="shared" si="361"/>
        <v/>
      </c>
      <c r="J2362" s="64"/>
      <c r="K2362" s="196"/>
      <c r="L2362" s="64"/>
      <c r="M2362" s="69"/>
      <c r="N2362" s="69"/>
      <c r="O2362" s="69"/>
      <c r="P2362" s="100">
        <f t="shared" si="362"/>
        <v>0</v>
      </c>
      <c r="Q2362" s="197"/>
      <c r="R2362" s="140" t="str">
        <f t="shared" si="363"/>
        <v>0</v>
      </c>
      <c r="S2362" s="140" t="str">
        <f t="shared" si="364"/>
        <v>0</v>
      </c>
      <c r="T2362" s="144"/>
      <c r="U2362" s="106"/>
      <c r="V2362" s="142">
        <f t="shared" si="365"/>
        <v>0</v>
      </c>
      <c r="W2362" s="142">
        <f t="shared" si="366"/>
        <v>0</v>
      </c>
      <c r="X2362" s="108">
        <f t="shared" si="367"/>
        <v>0</v>
      </c>
      <c r="Y2362" s="108">
        <f t="shared" si="368"/>
        <v>0</v>
      </c>
      <c r="Z2362" s="108">
        <f t="shared" si="369"/>
        <v>0</v>
      </c>
      <c r="AA2362" s="151"/>
      <c r="AB2362" s="47"/>
      <c r="AS2362" s="198"/>
      <c r="AT2362" s="198"/>
      <c r="AU2362" s="198"/>
      <c r="AV2362" s="198"/>
      <c r="AW2362" s="198"/>
      <c r="AX2362" s="198"/>
      <c r="AY2362" s="198"/>
      <c r="AZ2362" s="198"/>
      <c r="BA2362" s="198"/>
      <c r="BB2362" s="198"/>
      <c r="BC2362" s="198"/>
      <c r="BD2362" s="198"/>
      <c r="BE2362" s="198"/>
      <c r="BF2362" s="198"/>
      <c r="BG2362" s="198"/>
      <c r="BH2362" s="198"/>
      <c r="BI2362" s="198"/>
      <c r="BJ2362" s="198"/>
      <c r="BK2362" s="198"/>
      <c r="BL2362" s="198"/>
      <c r="BM2362" s="198"/>
      <c r="BN2362" s="198"/>
      <c r="BO2362" s="198"/>
    </row>
    <row r="2363" s="116" customFormat="1" ht="19" customHeight="1" spans="1:67">
      <c r="A2363" s="94">
        <f t="shared" si="360"/>
        <v>2362</v>
      </c>
      <c r="B2363" s="95"/>
      <c r="C2363" s="69"/>
      <c r="D2363" s="16"/>
      <c r="E2363" s="69"/>
      <c r="F2363" s="196"/>
      <c r="G2363" s="124" t="e">
        <f>VLOOKUP(F2363,[2]零件成本10.26!$B$2:$C$7802,2,0)</f>
        <v>#N/A</v>
      </c>
      <c r="H2363" s="64"/>
      <c r="I2363" s="128" t="str">
        <f t="shared" si="361"/>
        <v/>
      </c>
      <c r="J2363" s="64"/>
      <c r="K2363" s="196"/>
      <c r="L2363" s="64"/>
      <c r="M2363" s="69"/>
      <c r="N2363" s="69"/>
      <c r="O2363" s="69"/>
      <c r="P2363" s="100">
        <f t="shared" si="362"/>
        <v>0</v>
      </c>
      <c r="Q2363" s="197"/>
      <c r="R2363" s="140" t="str">
        <f t="shared" si="363"/>
        <v>0</v>
      </c>
      <c r="S2363" s="140" t="str">
        <f t="shared" si="364"/>
        <v>0</v>
      </c>
      <c r="T2363" s="144"/>
      <c r="U2363" s="106"/>
      <c r="V2363" s="142">
        <f t="shared" si="365"/>
        <v>0</v>
      </c>
      <c r="W2363" s="142">
        <f t="shared" si="366"/>
        <v>0</v>
      </c>
      <c r="X2363" s="108">
        <f t="shared" si="367"/>
        <v>0</v>
      </c>
      <c r="Y2363" s="108">
        <f t="shared" si="368"/>
        <v>0</v>
      </c>
      <c r="Z2363" s="108">
        <f t="shared" si="369"/>
        <v>0</v>
      </c>
      <c r="AA2363" s="151"/>
      <c r="AB2363" s="47"/>
      <c r="AS2363" s="198"/>
      <c r="AT2363" s="198"/>
      <c r="AU2363" s="198"/>
      <c r="AV2363" s="198"/>
      <c r="AW2363" s="198"/>
      <c r="AX2363" s="198"/>
      <c r="AY2363" s="198"/>
      <c r="AZ2363" s="198"/>
      <c r="BA2363" s="198"/>
      <c r="BB2363" s="198"/>
      <c r="BC2363" s="198"/>
      <c r="BD2363" s="198"/>
      <c r="BE2363" s="198"/>
      <c r="BF2363" s="198"/>
      <c r="BG2363" s="198"/>
      <c r="BH2363" s="198"/>
      <c r="BI2363" s="198"/>
      <c r="BJ2363" s="198"/>
      <c r="BK2363" s="198"/>
      <c r="BL2363" s="198"/>
      <c r="BM2363" s="198"/>
      <c r="BN2363" s="198"/>
      <c r="BO2363" s="198"/>
    </row>
    <row r="2364" s="116" customFormat="1" ht="19" customHeight="1" spans="1:67">
      <c r="A2364" s="94">
        <f t="shared" si="360"/>
        <v>2363</v>
      </c>
      <c r="B2364" s="95"/>
      <c r="C2364" s="69"/>
      <c r="D2364" s="16"/>
      <c r="E2364" s="69"/>
      <c r="F2364" s="196"/>
      <c r="G2364" s="124" t="e">
        <f>VLOOKUP(F2364,[2]零件成本10.26!$B$2:$C$7802,2,0)</f>
        <v>#N/A</v>
      </c>
      <c r="H2364" s="64"/>
      <c r="I2364" s="128" t="str">
        <f t="shared" si="361"/>
        <v/>
      </c>
      <c r="J2364" s="64"/>
      <c r="K2364" s="196"/>
      <c r="L2364" s="64"/>
      <c r="M2364" s="69"/>
      <c r="N2364" s="69"/>
      <c r="O2364" s="69"/>
      <c r="P2364" s="100">
        <f t="shared" si="362"/>
        <v>0</v>
      </c>
      <c r="Q2364" s="197"/>
      <c r="R2364" s="140" t="str">
        <f t="shared" si="363"/>
        <v>0</v>
      </c>
      <c r="S2364" s="140" t="str">
        <f t="shared" si="364"/>
        <v>0</v>
      </c>
      <c r="T2364" s="144"/>
      <c r="U2364" s="106"/>
      <c r="V2364" s="142">
        <f t="shared" si="365"/>
        <v>0</v>
      </c>
      <c r="W2364" s="142">
        <f t="shared" si="366"/>
        <v>0</v>
      </c>
      <c r="X2364" s="108">
        <f t="shared" si="367"/>
        <v>0</v>
      </c>
      <c r="Y2364" s="108">
        <f t="shared" si="368"/>
        <v>0</v>
      </c>
      <c r="Z2364" s="108">
        <f t="shared" si="369"/>
        <v>0</v>
      </c>
      <c r="AA2364" s="151"/>
      <c r="AB2364" s="47"/>
      <c r="AS2364" s="198"/>
      <c r="AT2364" s="198"/>
      <c r="AU2364" s="198"/>
      <c r="AV2364" s="198"/>
      <c r="AW2364" s="198"/>
      <c r="AX2364" s="198"/>
      <c r="AY2364" s="198"/>
      <c r="AZ2364" s="198"/>
      <c r="BA2364" s="198"/>
      <c r="BB2364" s="198"/>
      <c r="BC2364" s="198"/>
      <c r="BD2364" s="198"/>
      <c r="BE2364" s="198"/>
      <c r="BF2364" s="198"/>
      <c r="BG2364" s="198"/>
      <c r="BH2364" s="198"/>
      <c r="BI2364" s="198"/>
      <c r="BJ2364" s="198"/>
      <c r="BK2364" s="198"/>
      <c r="BL2364" s="198"/>
      <c r="BM2364" s="198"/>
      <c r="BN2364" s="198"/>
      <c r="BO2364" s="198"/>
    </row>
    <row r="2365" s="116" customFormat="1" ht="19" customHeight="1" spans="1:67">
      <c r="A2365" s="94">
        <f t="shared" si="360"/>
        <v>2364</v>
      </c>
      <c r="B2365" s="95"/>
      <c r="C2365" s="69"/>
      <c r="D2365" s="16"/>
      <c r="E2365" s="69"/>
      <c r="F2365" s="196"/>
      <c r="G2365" s="124" t="e">
        <f>VLOOKUP(F2365,[2]零件成本10.26!$B$2:$C$7802,2,0)</f>
        <v>#N/A</v>
      </c>
      <c r="H2365" s="64"/>
      <c r="I2365" s="128" t="str">
        <f t="shared" si="361"/>
        <v/>
      </c>
      <c r="J2365" s="64"/>
      <c r="K2365" s="196"/>
      <c r="L2365" s="64"/>
      <c r="M2365" s="69"/>
      <c r="N2365" s="69"/>
      <c r="O2365" s="69"/>
      <c r="P2365" s="100">
        <f t="shared" si="362"/>
        <v>0</v>
      </c>
      <c r="Q2365" s="197"/>
      <c r="R2365" s="140" t="str">
        <f t="shared" si="363"/>
        <v>0</v>
      </c>
      <c r="S2365" s="140" t="str">
        <f t="shared" si="364"/>
        <v>0</v>
      </c>
      <c r="T2365" s="144"/>
      <c r="U2365" s="106"/>
      <c r="V2365" s="142">
        <f t="shared" si="365"/>
        <v>0</v>
      </c>
      <c r="W2365" s="142">
        <f t="shared" si="366"/>
        <v>0</v>
      </c>
      <c r="X2365" s="108">
        <f t="shared" si="367"/>
        <v>0</v>
      </c>
      <c r="Y2365" s="108">
        <f t="shared" si="368"/>
        <v>0</v>
      </c>
      <c r="Z2365" s="108">
        <f t="shared" si="369"/>
        <v>0</v>
      </c>
      <c r="AA2365" s="151"/>
      <c r="AB2365" s="47"/>
      <c r="AS2365" s="198"/>
      <c r="AT2365" s="198"/>
      <c r="AU2365" s="198"/>
      <c r="AV2365" s="198"/>
      <c r="AW2365" s="198"/>
      <c r="AX2365" s="198"/>
      <c r="AY2365" s="198"/>
      <c r="AZ2365" s="198"/>
      <c r="BA2365" s="198"/>
      <c r="BB2365" s="198"/>
      <c r="BC2365" s="198"/>
      <c r="BD2365" s="198"/>
      <c r="BE2365" s="198"/>
      <c r="BF2365" s="198"/>
      <c r="BG2365" s="198"/>
      <c r="BH2365" s="198"/>
      <c r="BI2365" s="198"/>
      <c r="BJ2365" s="198"/>
      <c r="BK2365" s="198"/>
      <c r="BL2365" s="198"/>
      <c r="BM2365" s="198"/>
      <c r="BN2365" s="198"/>
      <c r="BO2365" s="198"/>
    </row>
    <row r="2366" s="116" customFormat="1" ht="19" customHeight="1" spans="1:67">
      <c r="A2366" s="94">
        <f t="shared" si="360"/>
        <v>2365</v>
      </c>
      <c r="B2366" s="95"/>
      <c r="C2366" s="69"/>
      <c r="D2366" s="16"/>
      <c r="E2366" s="69"/>
      <c r="F2366" s="196"/>
      <c r="G2366" s="124" t="e">
        <f>VLOOKUP(F2366,[2]零件成本10.26!$B$2:$C$7802,2,0)</f>
        <v>#N/A</v>
      </c>
      <c r="H2366" s="64"/>
      <c r="I2366" s="128" t="str">
        <f t="shared" si="361"/>
        <v/>
      </c>
      <c r="J2366" s="64"/>
      <c r="K2366" s="196"/>
      <c r="L2366" s="64"/>
      <c r="M2366" s="69"/>
      <c r="N2366" s="69"/>
      <c r="O2366" s="69"/>
      <c r="P2366" s="100">
        <f t="shared" si="362"/>
        <v>0</v>
      </c>
      <c r="Q2366" s="197"/>
      <c r="R2366" s="140" t="str">
        <f t="shared" si="363"/>
        <v>0</v>
      </c>
      <c r="S2366" s="140" t="str">
        <f t="shared" si="364"/>
        <v>0</v>
      </c>
      <c r="T2366" s="144"/>
      <c r="U2366" s="106"/>
      <c r="V2366" s="142">
        <f t="shared" si="365"/>
        <v>0</v>
      </c>
      <c r="W2366" s="142">
        <f t="shared" si="366"/>
        <v>0</v>
      </c>
      <c r="X2366" s="108">
        <f t="shared" si="367"/>
        <v>0</v>
      </c>
      <c r="Y2366" s="108">
        <f t="shared" si="368"/>
        <v>0</v>
      </c>
      <c r="Z2366" s="108">
        <f t="shared" si="369"/>
        <v>0</v>
      </c>
      <c r="AA2366" s="151"/>
      <c r="AB2366" s="47"/>
      <c r="AS2366" s="198"/>
      <c r="AT2366" s="198"/>
      <c r="AU2366" s="198"/>
      <c r="AV2366" s="198"/>
      <c r="AW2366" s="198"/>
      <c r="AX2366" s="198"/>
      <c r="AY2366" s="198"/>
      <c r="AZ2366" s="198"/>
      <c r="BA2366" s="198"/>
      <c r="BB2366" s="198"/>
      <c r="BC2366" s="198"/>
      <c r="BD2366" s="198"/>
      <c r="BE2366" s="198"/>
      <c r="BF2366" s="198"/>
      <c r="BG2366" s="198"/>
      <c r="BH2366" s="198"/>
      <c r="BI2366" s="198"/>
      <c r="BJ2366" s="198"/>
      <c r="BK2366" s="198"/>
      <c r="BL2366" s="198"/>
      <c r="BM2366" s="198"/>
      <c r="BN2366" s="198"/>
      <c r="BO2366" s="198"/>
    </row>
    <row r="2367" s="116" customFormat="1" ht="19" customHeight="1" spans="1:67">
      <c r="A2367" s="94">
        <f t="shared" si="360"/>
        <v>2366</v>
      </c>
      <c r="B2367" s="95"/>
      <c r="C2367" s="69"/>
      <c r="D2367" s="16"/>
      <c r="E2367" s="69"/>
      <c r="F2367" s="196"/>
      <c r="G2367" s="124" t="e">
        <f>VLOOKUP(F2367,[2]零件成本10.26!$B$2:$C$7802,2,0)</f>
        <v>#N/A</v>
      </c>
      <c r="H2367" s="64"/>
      <c r="I2367" s="128" t="str">
        <f t="shared" si="361"/>
        <v/>
      </c>
      <c r="J2367" s="64"/>
      <c r="K2367" s="196"/>
      <c r="L2367" s="64"/>
      <c r="M2367" s="69"/>
      <c r="N2367" s="69"/>
      <c r="O2367" s="69"/>
      <c r="P2367" s="100">
        <f t="shared" si="362"/>
        <v>0</v>
      </c>
      <c r="Q2367" s="197"/>
      <c r="R2367" s="140" t="str">
        <f t="shared" si="363"/>
        <v>0</v>
      </c>
      <c r="S2367" s="140" t="str">
        <f t="shared" si="364"/>
        <v>0</v>
      </c>
      <c r="T2367" s="144"/>
      <c r="U2367" s="106"/>
      <c r="V2367" s="142">
        <f t="shared" si="365"/>
        <v>0</v>
      </c>
      <c r="W2367" s="142">
        <f t="shared" si="366"/>
        <v>0</v>
      </c>
      <c r="X2367" s="108">
        <f t="shared" si="367"/>
        <v>0</v>
      </c>
      <c r="Y2367" s="108">
        <f t="shared" si="368"/>
        <v>0</v>
      </c>
      <c r="Z2367" s="108">
        <f t="shared" si="369"/>
        <v>0</v>
      </c>
      <c r="AA2367" s="151"/>
      <c r="AB2367" s="47"/>
      <c r="AS2367" s="198"/>
      <c r="AT2367" s="198"/>
      <c r="AU2367" s="198"/>
      <c r="AV2367" s="198"/>
      <c r="AW2367" s="198"/>
      <c r="AX2367" s="198"/>
      <c r="AY2367" s="198"/>
      <c r="AZ2367" s="198"/>
      <c r="BA2367" s="198"/>
      <c r="BB2367" s="198"/>
      <c r="BC2367" s="198"/>
      <c r="BD2367" s="198"/>
      <c r="BE2367" s="198"/>
      <c r="BF2367" s="198"/>
      <c r="BG2367" s="198"/>
      <c r="BH2367" s="198"/>
      <c r="BI2367" s="198"/>
      <c r="BJ2367" s="198"/>
      <c r="BK2367" s="198"/>
      <c r="BL2367" s="198"/>
      <c r="BM2367" s="198"/>
      <c r="BN2367" s="198"/>
      <c r="BO2367" s="198"/>
    </row>
    <row r="2368" s="116" customFormat="1" ht="19" customHeight="1" spans="1:67">
      <c r="A2368" s="94">
        <f t="shared" si="360"/>
        <v>2367</v>
      </c>
      <c r="B2368" s="95"/>
      <c r="C2368" s="69"/>
      <c r="D2368" s="16"/>
      <c r="E2368" s="69"/>
      <c r="F2368" s="196"/>
      <c r="G2368" s="124" t="e">
        <f>VLOOKUP(F2368,[2]零件成本10.26!$B$2:$C$7802,2,0)</f>
        <v>#N/A</v>
      </c>
      <c r="H2368" s="64"/>
      <c r="I2368" s="128" t="str">
        <f t="shared" si="361"/>
        <v/>
      </c>
      <c r="J2368" s="64"/>
      <c r="K2368" s="196"/>
      <c r="L2368" s="64"/>
      <c r="M2368" s="69"/>
      <c r="N2368" s="69"/>
      <c r="O2368" s="69"/>
      <c r="P2368" s="100">
        <f t="shared" si="362"/>
        <v>0</v>
      </c>
      <c r="Q2368" s="197"/>
      <c r="R2368" s="140" t="str">
        <f t="shared" si="363"/>
        <v>0</v>
      </c>
      <c r="S2368" s="140" t="str">
        <f t="shared" si="364"/>
        <v>0</v>
      </c>
      <c r="T2368" s="144"/>
      <c r="U2368" s="106"/>
      <c r="V2368" s="142">
        <f t="shared" si="365"/>
        <v>0</v>
      </c>
      <c r="W2368" s="142">
        <f t="shared" si="366"/>
        <v>0</v>
      </c>
      <c r="X2368" s="108">
        <f t="shared" si="367"/>
        <v>0</v>
      </c>
      <c r="Y2368" s="108">
        <f t="shared" si="368"/>
        <v>0</v>
      </c>
      <c r="Z2368" s="108">
        <f t="shared" si="369"/>
        <v>0</v>
      </c>
      <c r="AA2368" s="151"/>
      <c r="AB2368" s="47"/>
      <c r="AS2368" s="198"/>
      <c r="AT2368" s="198"/>
      <c r="AU2368" s="198"/>
      <c r="AV2368" s="198"/>
      <c r="AW2368" s="198"/>
      <c r="AX2368" s="198"/>
      <c r="AY2368" s="198"/>
      <c r="AZ2368" s="198"/>
      <c r="BA2368" s="198"/>
      <c r="BB2368" s="198"/>
      <c r="BC2368" s="198"/>
      <c r="BD2368" s="198"/>
      <c r="BE2368" s="198"/>
      <c r="BF2368" s="198"/>
      <c r="BG2368" s="198"/>
      <c r="BH2368" s="198"/>
      <c r="BI2368" s="198"/>
      <c r="BJ2368" s="198"/>
      <c r="BK2368" s="198"/>
      <c r="BL2368" s="198"/>
      <c r="BM2368" s="198"/>
      <c r="BN2368" s="198"/>
      <c r="BO2368" s="198"/>
    </row>
    <row r="2369" s="116" customFormat="1" ht="19" customHeight="1" spans="1:67">
      <c r="A2369" s="94">
        <f t="shared" si="360"/>
        <v>2368</v>
      </c>
      <c r="B2369" s="95"/>
      <c r="C2369" s="69"/>
      <c r="D2369" s="16"/>
      <c r="E2369" s="69"/>
      <c r="F2369" s="196"/>
      <c r="G2369" s="124" t="e">
        <f>VLOOKUP(F2369,[2]零件成本10.26!$B$2:$C$7802,2,0)</f>
        <v>#N/A</v>
      </c>
      <c r="H2369" s="64"/>
      <c r="I2369" s="128" t="str">
        <f t="shared" si="361"/>
        <v/>
      </c>
      <c r="J2369" s="64"/>
      <c r="K2369" s="196"/>
      <c r="L2369" s="64"/>
      <c r="M2369" s="69"/>
      <c r="N2369" s="69"/>
      <c r="O2369" s="69"/>
      <c r="P2369" s="100">
        <f t="shared" si="362"/>
        <v>0</v>
      </c>
      <c r="Q2369" s="197"/>
      <c r="R2369" s="140" t="str">
        <f t="shared" si="363"/>
        <v>0</v>
      </c>
      <c r="S2369" s="140" t="str">
        <f t="shared" si="364"/>
        <v>0</v>
      </c>
      <c r="T2369" s="144"/>
      <c r="U2369" s="106"/>
      <c r="V2369" s="142">
        <f t="shared" si="365"/>
        <v>0</v>
      </c>
      <c r="W2369" s="142">
        <f t="shared" si="366"/>
        <v>0</v>
      </c>
      <c r="X2369" s="108">
        <f t="shared" si="367"/>
        <v>0</v>
      </c>
      <c r="Y2369" s="108">
        <f t="shared" si="368"/>
        <v>0</v>
      </c>
      <c r="Z2369" s="108">
        <f t="shared" si="369"/>
        <v>0</v>
      </c>
      <c r="AA2369" s="151"/>
      <c r="AB2369" s="47"/>
      <c r="AS2369" s="198"/>
      <c r="AT2369" s="198"/>
      <c r="AU2369" s="198"/>
      <c r="AV2369" s="198"/>
      <c r="AW2369" s="198"/>
      <c r="AX2369" s="198"/>
      <c r="AY2369" s="198"/>
      <c r="AZ2369" s="198"/>
      <c r="BA2369" s="198"/>
      <c r="BB2369" s="198"/>
      <c r="BC2369" s="198"/>
      <c r="BD2369" s="198"/>
      <c r="BE2369" s="198"/>
      <c r="BF2369" s="198"/>
      <c r="BG2369" s="198"/>
      <c r="BH2369" s="198"/>
      <c r="BI2369" s="198"/>
      <c r="BJ2369" s="198"/>
      <c r="BK2369" s="198"/>
      <c r="BL2369" s="198"/>
      <c r="BM2369" s="198"/>
      <c r="BN2369" s="198"/>
      <c r="BO2369" s="198"/>
    </row>
    <row r="2370" s="116" customFormat="1" ht="19" customHeight="1" spans="1:67">
      <c r="A2370" s="94">
        <f t="shared" ref="A2370:A2433" si="370">ROW()-1</f>
        <v>2369</v>
      </c>
      <c r="B2370" s="95"/>
      <c r="C2370" s="69"/>
      <c r="D2370" s="16"/>
      <c r="E2370" s="69"/>
      <c r="F2370" s="196"/>
      <c r="G2370" s="124" t="e">
        <f>VLOOKUP(F2370,[2]零件成本10.26!$B$2:$C$7802,2,0)</f>
        <v>#N/A</v>
      </c>
      <c r="H2370" s="64"/>
      <c r="I2370" s="128" t="str">
        <f t="shared" ref="I2370:I2433" si="371">C2370&amp;F2370</f>
        <v/>
      </c>
      <c r="J2370" s="64"/>
      <c r="K2370" s="196"/>
      <c r="L2370" s="64"/>
      <c r="M2370" s="69"/>
      <c r="N2370" s="69"/>
      <c r="O2370" s="69"/>
      <c r="P2370" s="100">
        <f t="shared" ref="P2370:P2433" si="372">K2370</f>
        <v>0</v>
      </c>
      <c r="Q2370" s="197"/>
      <c r="R2370" s="140" t="str">
        <f t="shared" ref="R2370:R2433" si="373">IF(P2370&gt;Q2370,P2370-Q2370,"0")</f>
        <v>0</v>
      </c>
      <c r="S2370" s="140" t="str">
        <f t="shared" ref="S2370:S2433" si="374">IF(P2370&lt;Q2370,P2370-Q2370,"0")</f>
        <v>0</v>
      </c>
      <c r="T2370" s="144"/>
      <c r="U2370" s="106"/>
      <c r="V2370" s="142">
        <f t="shared" ref="V2370:V2433" si="375">IFERROR(P2370*U2370,"")</f>
        <v>0</v>
      </c>
      <c r="W2370" s="142">
        <f t="shared" ref="W2370:W2433" si="376">IFERROR(Q2370*U2370,"")</f>
        <v>0</v>
      </c>
      <c r="X2370" s="108">
        <f t="shared" ref="X2370:X2433" si="377">IFERROR(R2370*U2370,"")</f>
        <v>0</v>
      </c>
      <c r="Y2370" s="108">
        <f t="shared" ref="Y2370:Y2433" si="378">IFERROR(S2370*U2370,"")</f>
        <v>0</v>
      </c>
      <c r="Z2370" s="108">
        <f t="shared" ref="Z2370:Z2433" si="379">V2370-W2370</f>
        <v>0</v>
      </c>
      <c r="AA2370" s="151"/>
      <c r="AB2370" s="47"/>
      <c r="AS2370" s="198"/>
      <c r="AT2370" s="198"/>
      <c r="AU2370" s="198"/>
      <c r="AV2370" s="198"/>
      <c r="AW2370" s="198"/>
      <c r="AX2370" s="198"/>
      <c r="AY2370" s="198"/>
      <c r="AZ2370" s="198"/>
      <c r="BA2370" s="198"/>
      <c r="BB2370" s="198"/>
      <c r="BC2370" s="198"/>
      <c r="BD2370" s="198"/>
      <c r="BE2370" s="198"/>
      <c r="BF2370" s="198"/>
      <c r="BG2370" s="198"/>
      <c r="BH2370" s="198"/>
      <c r="BI2370" s="198"/>
      <c r="BJ2370" s="198"/>
      <c r="BK2370" s="198"/>
      <c r="BL2370" s="198"/>
      <c r="BM2370" s="198"/>
      <c r="BN2370" s="198"/>
      <c r="BO2370" s="198"/>
    </row>
    <row r="2371" s="116" customFormat="1" ht="19" customHeight="1" spans="1:67">
      <c r="A2371" s="94">
        <f t="shared" si="370"/>
        <v>2370</v>
      </c>
      <c r="B2371" s="95"/>
      <c r="C2371" s="69"/>
      <c r="D2371" s="16"/>
      <c r="E2371" s="69"/>
      <c r="F2371" s="196"/>
      <c r="G2371" s="124" t="e">
        <f>VLOOKUP(F2371,[2]零件成本10.26!$B$2:$C$7802,2,0)</f>
        <v>#N/A</v>
      </c>
      <c r="H2371" s="64"/>
      <c r="I2371" s="128" t="str">
        <f t="shared" si="371"/>
        <v/>
      </c>
      <c r="J2371" s="64"/>
      <c r="K2371" s="196"/>
      <c r="L2371" s="64"/>
      <c r="M2371" s="69"/>
      <c r="N2371" s="69"/>
      <c r="O2371" s="69"/>
      <c r="P2371" s="100">
        <f t="shared" si="372"/>
        <v>0</v>
      </c>
      <c r="Q2371" s="197"/>
      <c r="R2371" s="140" t="str">
        <f t="shared" si="373"/>
        <v>0</v>
      </c>
      <c r="S2371" s="140" t="str">
        <f t="shared" si="374"/>
        <v>0</v>
      </c>
      <c r="T2371" s="144"/>
      <c r="U2371" s="106"/>
      <c r="V2371" s="142">
        <f t="shared" si="375"/>
        <v>0</v>
      </c>
      <c r="W2371" s="142">
        <f t="shared" si="376"/>
        <v>0</v>
      </c>
      <c r="X2371" s="108">
        <f t="shared" si="377"/>
        <v>0</v>
      </c>
      <c r="Y2371" s="108">
        <f t="shared" si="378"/>
        <v>0</v>
      </c>
      <c r="Z2371" s="108">
        <f t="shared" si="379"/>
        <v>0</v>
      </c>
      <c r="AA2371" s="151"/>
      <c r="AB2371" s="47"/>
      <c r="AS2371" s="198"/>
      <c r="AT2371" s="198"/>
      <c r="AU2371" s="198"/>
      <c r="AV2371" s="198"/>
      <c r="AW2371" s="198"/>
      <c r="AX2371" s="198"/>
      <c r="AY2371" s="198"/>
      <c r="AZ2371" s="198"/>
      <c r="BA2371" s="198"/>
      <c r="BB2371" s="198"/>
      <c r="BC2371" s="198"/>
      <c r="BD2371" s="198"/>
      <c r="BE2371" s="198"/>
      <c r="BF2371" s="198"/>
      <c r="BG2371" s="198"/>
      <c r="BH2371" s="198"/>
      <c r="BI2371" s="198"/>
      <c r="BJ2371" s="198"/>
      <c r="BK2371" s="198"/>
      <c r="BL2371" s="198"/>
      <c r="BM2371" s="198"/>
      <c r="BN2371" s="198"/>
      <c r="BO2371" s="198"/>
    </row>
    <row r="2372" s="116" customFormat="1" ht="19" customHeight="1" spans="1:67">
      <c r="A2372" s="94">
        <f t="shared" si="370"/>
        <v>2371</v>
      </c>
      <c r="B2372" s="95"/>
      <c r="C2372" s="69"/>
      <c r="D2372" s="16"/>
      <c r="E2372" s="69"/>
      <c r="F2372" s="196"/>
      <c r="G2372" s="124" t="e">
        <f>VLOOKUP(F2372,[2]零件成本10.26!$B$2:$C$7802,2,0)</f>
        <v>#N/A</v>
      </c>
      <c r="H2372" s="64"/>
      <c r="I2372" s="128" t="str">
        <f t="shared" si="371"/>
        <v/>
      </c>
      <c r="J2372" s="64"/>
      <c r="K2372" s="196"/>
      <c r="L2372" s="64"/>
      <c r="M2372" s="69"/>
      <c r="N2372" s="69"/>
      <c r="O2372" s="69"/>
      <c r="P2372" s="100">
        <f t="shared" si="372"/>
        <v>0</v>
      </c>
      <c r="Q2372" s="197"/>
      <c r="R2372" s="140" t="str">
        <f t="shared" si="373"/>
        <v>0</v>
      </c>
      <c r="S2372" s="140" t="str">
        <f t="shared" si="374"/>
        <v>0</v>
      </c>
      <c r="T2372" s="144"/>
      <c r="U2372" s="106"/>
      <c r="V2372" s="142">
        <f t="shared" si="375"/>
        <v>0</v>
      </c>
      <c r="W2372" s="142">
        <f t="shared" si="376"/>
        <v>0</v>
      </c>
      <c r="X2372" s="108">
        <f t="shared" si="377"/>
        <v>0</v>
      </c>
      <c r="Y2372" s="108">
        <f t="shared" si="378"/>
        <v>0</v>
      </c>
      <c r="Z2372" s="108">
        <f t="shared" si="379"/>
        <v>0</v>
      </c>
      <c r="AA2372" s="151"/>
      <c r="AB2372" s="47"/>
      <c r="AS2372" s="198"/>
      <c r="AT2372" s="198"/>
      <c r="AU2372" s="198"/>
      <c r="AV2372" s="198"/>
      <c r="AW2372" s="198"/>
      <c r="AX2372" s="198"/>
      <c r="AY2372" s="198"/>
      <c r="AZ2372" s="198"/>
      <c r="BA2372" s="198"/>
      <c r="BB2372" s="198"/>
      <c r="BC2372" s="198"/>
      <c r="BD2372" s="198"/>
      <c r="BE2372" s="198"/>
      <c r="BF2372" s="198"/>
      <c r="BG2372" s="198"/>
      <c r="BH2372" s="198"/>
      <c r="BI2372" s="198"/>
      <c r="BJ2372" s="198"/>
      <c r="BK2372" s="198"/>
      <c r="BL2372" s="198"/>
      <c r="BM2372" s="198"/>
      <c r="BN2372" s="198"/>
      <c r="BO2372" s="198"/>
    </row>
    <row r="2373" s="116" customFormat="1" ht="19" customHeight="1" spans="1:67">
      <c r="A2373" s="94">
        <f t="shared" si="370"/>
        <v>2372</v>
      </c>
      <c r="B2373" s="95"/>
      <c r="C2373" s="69"/>
      <c r="D2373" s="16"/>
      <c r="E2373" s="69"/>
      <c r="F2373" s="196"/>
      <c r="G2373" s="124" t="e">
        <f>VLOOKUP(F2373,[2]零件成本10.26!$B$2:$C$7802,2,0)</f>
        <v>#N/A</v>
      </c>
      <c r="H2373" s="64"/>
      <c r="I2373" s="128" t="str">
        <f t="shared" si="371"/>
        <v/>
      </c>
      <c r="J2373" s="64"/>
      <c r="K2373" s="196"/>
      <c r="L2373" s="64"/>
      <c r="M2373" s="69"/>
      <c r="N2373" s="69"/>
      <c r="O2373" s="69"/>
      <c r="P2373" s="100">
        <f t="shared" si="372"/>
        <v>0</v>
      </c>
      <c r="Q2373" s="197"/>
      <c r="R2373" s="140" t="str">
        <f t="shared" si="373"/>
        <v>0</v>
      </c>
      <c r="S2373" s="140" t="str">
        <f t="shared" si="374"/>
        <v>0</v>
      </c>
      <c r="T2373" s="144"/>
      <c r="U2373" s="106"/>
      <c r="V2373" s="142">
        <f t="shared" si="375"/>
        <v>0</v>
      </c>
      <c r="W2373" s="142">
        <f t="shared" si="376"/>
        <v>0</v>
      </c>
      <c r="X2373" s="108">
        <f t="shared" si="377"/>
        <v>0</v>
      </c>
      <c r="Y2373" s="108">
        <f t="shared" si="378"/>
        <v>0</v>
      </c>
      <c r="Z2373" s="108">
        <f t="shared" si="379"/>
        <v>0</v>
      </c>
      <c r="AA2373" s="151"/>
      <c r="AB2373" s="47"/>
      <c r="AS2373" s="198"/>
      <c r="AT2373" s="198"/>
      <c r="AU2373" s="198"/>
      <c r="AV2373" s="198"/>
      <c r="AW2373" s="198"/>
      <c r="AX2373" s="198"/>
      <c r="AY2373" s="198"/>
      <c r="AZ2373" s="198"/>
      <c r="BA2373" s="198"/>
      <c r="BB2373" s="198"/>
      <c r="BC2373" s="198"/>
      <c r="BD2373" s="198"/>
      <c r="BE2373" s="198"/>
      <c r="BF2373" s="198"/>
      <c r="BG2373" s="198"/>
      <c r="BH2373" s="198"/>
      <c r="BI2373" s="198"/>
      <c r="BJ2373" s="198"/>
      <c r="BK2373" s="198"/>
      <c r="BL2373" s="198"/>
      <c r="BM2373" s="198"/>
      <c r="BN2373" s="198"/>
      <c r="BO2373" s="198"/>
    </row>
    <row r="2374" s="116" customFormat="1" ht="19" customHeight="1" spans="1:67">
      <c r="A2374" s="94">
        <f t="shared" si="370"/>
        <v>2373</v>
      </c>
      <c r="B2374" s="95"/>
      <c r="C2374" s="69"/>
      <c r="D2374" s="16"/>
      <c r="E2374" s="69"/>
      <c r="F2374" s="196"/>
      <c r="G2374" s="124" t="e">
        <f>VLOOKUP(F2374,[2]零件成本10.26!$B$2:$C$7802,2,0)</f>
        <v>#N/A</v>
      </c>
      <c r="H2374" s="64"/>
      <c r="I2374" s="128" t="str">
        <f t="shared" si="371"/>
        <v/>
      </c>
      <c r="J2374" s="64"/>
      <c r="K2374" s="196"/>
      <c r="L2374" s="64"/>
      <c r="M2374" s="69"/>
      <c r="N2374" s="69"/>
      <c r="O2374" s="69"/>
      <c r="P2374" s="100">
        <f t="shared" si="372"/>
        <v>0</v>
      </c>
      <c r="Q2374" s="197"/>
      <c r="R2374" s="140" t="str">
        <f t="shared" si="373"/>
        <v>0</v>
      </c>
      <c r="S2374" s="140" t="str">
        <f t="shared" si="374"/>
        <v>0</v>
      </c>
      <c r="T2374" s="144"/>
      <c r="U2374" s="106"/>
      <c r="V2374" s="142">
        <f t="shared" si="375"/>
        <v>0</v>
      </c>
      <c r="W2374" s="142">
        <f t="shared" si="376"/>
        <v>0</v>
      </c>
      <c r="X2374" s="108">
        <f t="shared" si="377"/>
        <v>0</v>
      </c>
      <c r="Y2374" s="108">
        <f t="shared" si="378"/>
        <v>0</v>
      </c>
      <c r="Z2374" s="108">
        <f t="shared" si="379"/>
        <v>0</v>
      </c>
      <c r="AA2374" s="151"/>
      <c r="AB2374" s="47"/>
      <c r="AS2374" s="198"/>
      <c r="AT2374" s="198"/>
      <c r="AU2374" s="198"/>
      <c r="AV2374" s="198"/>
      <c r="AW2374" s="198"/>
      <c r="AX2374" s="198"/>
      <c r="AY2374" s="198"/>
      <c r="AZ2374" s="198"/>
      <c r="BA2374" s="198"/>
      <c r="BB2374" s="198"/>
      <c r="BC2374" s="198"/>
      <c r="BD2374" s="198"/>
      <c r="BE2374" s="198"/>
      <c r="BF2374" s="198"/>
      <c r="BG2374" s="198"/>
      <c r="BH2374" s="198"/>
      <c r="BI2374" s="198"/>
      <c r="BJ2374" s="198"/>
      <c r="BK2374" s="198"/>
      <c r="BL2374" s="198"/>
      <c r="BM2374" s="198"/>
      <c r="BN2374" s="198"/>
      <c r="BO2374" s="198"/>
    </row>
    <row r="2375" s="116" customFormat="1" ht="19" customHeight="1" spans="1:67">
      <c r="A2375" s="94">
        <f t="shared" si="370"/>
        <v>2374</v>
      </c>
      <c r="B2375" s="95"/>
      <c r="C2375" s="69"/>
      <c r="D2375" s="16"/>
      <c r="E2375" s="69"/>
      <c r="F2375" s="196"/>
      <c r="G2375" s="124" t="e">
        <f>VLOOKUP(F2375,[2]零件成本10.26!$B$2:$C$7802,2,0)</f>
        <v>#N/A</v>
      </c>
      <c r="H2375" s="64"/>
      <c r="I2375" s="128" t="str">
        <f t="shared" si="371"/>
        <v/>
      </c>
      <c r="J2375" s="64"/>
      <c r="K2375" s="196"/>
      <c r="L2375" s="64"/>
      <c r="M2375" s="69"/>
      <c r="N2375" s="69"/>
      <c r="O2375" s="69"/>
      <c r="P2375" s="100">
        <f t="shared" si="372"/>
        <v>0</v>
      </c>
      <c r="Q2375" s="197"/>
      <c r="R2375" s="140" t="str">
        <f t="shared" si="373"/>
        <v>0</v>
      </c>
      <c r="S2375" s="140" t="str">
        <f t="shared" si="374"/>
        <v>0</v>
      </c>
      <c r="T2375" s="144"/>
      <c r="U2375" s="106"/>
      <c r="V2375" s="142">
        <f t="shared" si="375"/>
        <v>0</v>
      </c>
      <c r="W2375" s="142">
        <f t="shared" si="376"/>
        <v>0</v>
      </c>
      <c r="X2375" s="108">
        <f t="shared" si="377"/>
        <v>0</v>
      </c>
      <c r="Y2375" s="108">
        <f t="shared" si="378"/>
        <v>0</v>
      </c>
      <c r="Z2375" s="108">
        <f t="shared" si="379"/>
        <v>0</v>
      </c>
      <c r="AA2375" s="151"/>
      <c r="AB2375" s="47"/>
      <c r="AS2375" s="198"/>
      <c r="AT2375" s="198"/>
      <c r="AU2375" s="198"/>
      <c r="AV2375" s="198"/>
      <c r="AW2375" s="198"/>
      <c r="AX2375" s="198"/>
      <c r="AY2375" s="198"/>
      <c r="AZ2375" s="198"/>
      <c r="BA2375" s="198"/>
      <c r="BB2375" s="198"/>
      <c r="BC2375" s="198"/>
      <c r="BD2375" s="198"/>
      <c r="BE2375" s="198"/>
      <c r="BF2375" s="198"/>
      <c r="BG2375" s="198"/>
      <c r="BH2375" s="198"/>
      <c r="BI2375" s="198"/>
      <c r="BJ2375" s="198"/>
      <c r="BK2375" s="198"/>
      <c r="BL2375" s="198"/>
      <c r="BM2375" s="198"/>
      <c r="BN2375" s="198"/>
      <c r="BO2375" s="198"/>
    </row>
    <row r="2376" s="116" customFormat="1" ht="19" customHeight="1" spans="1:67">
      <c r="A2376" s="94">
        <f t="shared" si="370"/>
        <v>2375</v>
      </c>
      <c r="B2376" s="95"/>
      <c r="C2376" s="69"/>
      <c r="D2376" s="16"/>
      <c r="E2376" s="69"/>
      <c r="F2376" s="196"/>
      <c r="G2376" s="124" t="e">
        <f>VLOOKUP(F2376,[2]零件成本10.26!$B$2:$C$7802,2,0)</f>
        <v>#N/A</v>
      </c>
      <c r="H2376" s="64"/>
      <c r="I2376" s="128" t="str">
        <f t="shared" si="371"/>
        <v/>
      </c>
      <c r="J2376" s="64"/>
      <c r="K2376" s="196"/>
      <c r="L2376" s="64"/>
      <c r="M2376" s="69"/>
      <c r="N2376" s="69"/>
      <c r="O2376" s="69"/>
      <c r="P2376" s="100">
        <f t="shared" si="372"/>
        <v>0</v>
      </c>
      <c r="Q2376" s="197"/>
      <c r="R2376" s="140" t="str">
        <f t="shared" si="373"/>
        <v>0</v>
      </c>
      <c r="S2376" s="140" t="str">
        <f t="shared" si="374"/>
        <v>0</v>
      </c>
      <c r="T2376" s="144"/>
      <c r="U2376" s="106"/>
      <c r="V2376" s="142">
        <f t="shared" si="375"/>
        <v>0</v>
      </c>
      <c r="W2376" s="142">
        <f t="shared" si="376"/>
        <v>0</v>
      </c>
      <c r="X2376" s="108">
        <f t="shared" si="377"/>
        <v>0</v>
      </c>
      <c r="Y2376" s="108">
        <f t="shared" si="378"/>
        <v>0</v>
      </c>
      <c r="Z2376" s="108">
        <f t="shared" si="379"/>
        <v>0</v>
      </c>
      <c r="AA2376" s="151"/>
      <c r="AB2376" s="47"/>
      <c r="AS2376" s="198"/>
      <c r="AT2376" s="198"/>
      <c r="AU2376" s="198"/>
      <c r="AV2376" s="198"/>
      <c r="AW2376" s="198"/>
      <c r="AX2376" s="198"/>
      <c r="AY2376" s="198"/>
      <c r="AZ2376" s="198"/>
      <c r="BA2376" s="198"/>
      <c r="BB2376" s="198"/>
      <c r="BC2376" s="198"/>
      <c r="BD2376" s="198"/>
      <c r="BE2376" s="198"/>
      <c r="BF2376" s="198"/>
      <c r="BG2376" s="198"/>
      <c r="BH2376" s="198"/>
      <c r="BI2376" s="198"/>
      <c r="BJ2376" s="198"/>
      <c r="BK2376" s="198"/>
      <c r="BL2376" s="198"/>
      <c r="BM2376" s="198"/>
      <c r="BN2376" s="198"/>
      <c r="BO2376" s="198"/>
    </row>
    <row r="2377" s="116" customFormat="1" ht="19" customHeight="1" spans="1:67">
      <c r="A2377" s="94">
        <f t="shared" si="370"/>
        <v>2376</v>
      </c>
      <c r="B2377" s="95"/>
      <c r="C2377" s="69"/>
      <c r="D2377" s="16"/>
      <c r="E2377" s="69"/>
      <c r="F2377" s="196"/>
      <c r="G2377" s="124" t="e">
        <f>VLOOKUP(F2377,[2]零件成本10.26!$B$2:$C$7802,2,0)</f>
        <v>#N/A</v>
      </c>
      <c r="H2377" s="64"/>
      <c r="I2377" s="128" t="str">
        <f t="shared" si="371"/>
        <v/>
      </c>
      <c r="J2377" s="64"/>
      <c r="K2377" s="196"/>
      <c r="L2377" s="64"/>
      <c r="M2377" s="69"/>
      <c r="N2377" s="69"/>
      <c r="O2377" s="69"/>
      <c r="P2377" s="100">
        <f t="shared" si="372"/>
        <v>0</v>
      </c>
      <c r="Q2377" s="197"/>
      <c r="R2377" s="140" t="str">
        <f t="shared" si="373"/>
        <v>0</v>
      </c>
      <c r="S2377" s="140" t="str">
        <f t="shared" si="374"/>
        <v>0</v>
      </c>
      <c r="T2377" s="144"/>
      <c r="U2377" s="106"/>
      <c r="V2377" s="142">
        <f t="shared" si="375"/>
        <v>0</v>
      </c>
      <c r="W2377" s="142">
        <f t="shared" si="376"/>
        <v>0</v>
      </c>
      <c r="X2377" s="108">
        <f t="shared" si="377"/>
        <v>0</v>
      </c>
      <c r="Y2377" s="108">
        <f t="shared" si="378"/>
        <v>0</v>
      </c>
      <c r="Z2377" s="108">
        <f t="shared" si="379"/>
        <v>0</v>
      </c>
      <c r="AA2377" s="151"/>
      <c r="AB2377" s="47"/>
      <c r="AS2377" s="198"/>
      <c r="AT2377" s="198"/>
      <c r="AU2377" s="198"/>
      <c r="AV2377" s="198"/>
      <c r="AW2377" s="198"/>
      <c r="AX2377" s="198"/>
      <c r="AY2377" s="198"/>
      <c r="AZ2377" s="198"/>
      <c r="BA2377" s="198"/>
      <c r="BB2377" s="198"/>
      <c r="BC2377" s="198"/>
      <c r="BD2377" s="198"/>
      <c r="BE2377" s="198"/>
      <c r="BF2377" s="198"/>
      <c r="BG2377" s="198"/>
      <c r="BH2377" s="198"/>
      <c r="BI2377" s="198"/>
      <c r="BJ2377" s="198"/>
      <c r="BK2377" s="198"/>
      <c r="BL2377" s="198"/>
      <c r="BM2377" s="198"/>
      <c r="BN2377" s="198"/>
      <c r="BO2377" s="198"/>
    </row>
    <row r="2378" s="116" customFormat="1" ht="19" customHeight="1" spans="1:67">
      <c r="A2378" s="94">
        <f t="shared" si="370"/>
        <v>2377</v>
      </c>
      <c r="B2378" s="95"/>
      <c r="C2378" s="69"/>
      <c r="D2378" s="16"/>
      <c r="E2378" s="69"/>
      <c r="F2378" s="196"/>
      <c r="G2378" s="124" t="e">
        <f>VLOOKUP(F2378,[2]零件成本10.26!$B$2:$C$7802,2,0)</f>
        <v>#N/A</v>
      </c>
      <c r="H2378" s="64"/>
      <c r="I2378" s="128" t="str">
        <f t="shared" si="371"/>
        <v/>
      </c>
      <c r="J2378" s="64"/>
      <c r="K2378" s="196"/>
      <c r="L2378" s="64"/>
      <c r="M2378" s="69"/>
      <c r="N2378" s="69"/>
      <c r="O2378" s="69"/>
      <c r="P2378" s="100">
        <f t="shared" si="372"/>
        <v>0</v>
      </c>
      <c r="Q2378" s="197"/>
      <c r="R2378" s="140" t="str">
        <f t="shared" si="373"/>
        <v>0</v>
      </c>
      <c r="S2378" s="140" t="str">
        <f t="shared" si="374"/>
        <v>0</v>
      </c>
      <c r="T2378" s="144"/>
      <c r="U2378" s="106"/>
      <c r="V2378" s="142">
        <f t="shared" si="375"/>
        <v>0</v>
      </c>
      <c r="W2378" s="142">
        <f t="shared" si="376"/>
        <v>0</v>
      </c>
      <c r="X2378" s="108">
        <f t="shared" si="377"/>
        <v>0</v>
      </c>
      <c r="Y2378" s="108">
        <f t="shared" si="378"/>
        <v>0</v>
      </c>
      <c r="Z2378" s="108">
        <f t="shared" si="379"/>
        <v>0</v>
      </c>
      <c r="AA2378" s="151"/>
      <c r="AB2378" s="47"/>
      <c r="AS2378" s="198"/>
      <c r="AT2378" s="198"/>
      <c r="AU2378" s="198"/>
      <c r="AV2378" s="198"/>
      <c r="AW2378" s="198"/>
      <c r="AX2378" s="198"/>
      <c r="AY2378" s="198"/>
      <c r="AZ2378" s="198"/>
      <c r="BA2378" s="198"/>
      <c r="BB2378" s="198"/>
      <c r="BC2378" s="198"/>
      <c r="BD2378" s="198"/>
      <c r="BE2378" s="198"/>
      <c r="BF2378" s="198"/>
      <c r="BG2378" s="198"/>
      <c r="BH2378" s="198"/>
      <c r="BI2378" s="198"/>
      <c r="BJ2378" s="198"/>
      <c r="BK2378" s="198"/>
      <c r="BL2378" s="198"/>
      <c r="BM2378" s="198"/>
      <c r="BN2378" s="198"/>
      <c r="BO2378" s="198"/>
    </row>
    <row r="2379" s="116" customFormat="1" ht="19" customHeight="1" spans="1:67">
      <c r="A2379" s="94">
        <f t="shared" si="370"/>
        <v>2378</v>
      </c>
      <c r="B2379" s="95"/>
      <c r="C2379" s="69"/>
      <c r="D2379" s="16"/>
      <c r="E2379" s="69"/>
      <c r="F2379" s="196"/>
      <c r="G2379" s="124" t="e">
        <f>VLOOKUP(F2379,[2]零件成本10.26!$B$2:$C$7802,2,0)</f>
        <v>#N/A</v>
      </c>
      <c r="H2379" s="64"/>
      <c r="I2379" s="128" t="str">
        <f t="shared" si="371"/>
        <v/>
      </c>
      <c r="J2379" s="64"/>
      <c r="K2379" s="196"/>
      <c r="L2379" s="64"/>
      <c r="M2379" s="69"/>
      <c r="N2379" s="69"/>
      <c r="O2379" s="69"/>
      <c r="P2379" s="100">
        <f t="shared" si="372"/>
        <v>0</v>
      </c>
      <c r="Q2379" s="197"/>
      <c r="R2379" s="140" t="str">
        <f t="shared" si="373"/>
        <v>0</v>
      </c>
      <c r="S2379" s="140" t="str">
        <f t="shared" si="374"/>
        <v>0</v>
      </c>
      <c r="T2379" s="144"/>
      <c r="U2379" s="106"/>
      <c r="V2379" s="142">
        <f t="shared" si="375"/>
        <v>0</v>
      </c>
      <c r="W2379" s="142">
        <f t="shared" si="376"/>
        <v>0</v>
      </c>
      <c r="X2379" s="108">
        <f t="shared" si="377"/>
        <v>0</v>
      </c>
      <c r="Y2379" s="108">
        <f t="shared" si="378"/>
        <v>0</v>
      </c>
      <c r="Z2379" s="108">
        <f t="shared" si="379"/>
        <v>0</v>
      </c>
      <c r="AA2379" s="151"/>
      <c r="AB2379" s="47"/>
      <c r="AS2379" s="198"/>
      <c r="AT2379" s="198"/>
      <c r="AU2379" s="198"/>
      <c r="AV2379" s="198"/>
      <c r="AW2379" s="198"/>
      <c r="AX2379" s="198"/>
      <c r="AY2379" s="198"/>
      <c r="AZ2379" s="198"/>
      <c r="BA2379" s="198"/>
      <c r="BB2379" s="198"/>
      <c r="BC2379" s="198"/>
      <c r="BD2379" s="198"/>
      <c r="BE2379" s="198"/>
      <c r="BF2379" s="198"/>
      <c r="BG2379" s="198"/>
      <c r="BH2379" s="198"/>
      <c r="BI2379" s="198"/>
      <c r="BJ2379" s="198"/>
      <c r="BK2379" s="198"/>
      <c r="BL2379" s="198"/>
      <c r="BM2379" s="198"/>
      <c r="BN2379" s="198"/>
      <c r="BO2379" s="198"/>
    </row>
    <row r="2380" s="116" customFormat="1" ht="19" customHeight="1" spans="1:67">
      <c r="A2380" s="94">
        <f t="shared" si="370"/>
        <v>2379</v>
      </c>
      <c r="B2380" s="95"/>
      <c r="C2380" s="69"/>
      <c r="D2380" s="16"/>
      <c r="E2380" s="69"/>
      <c r="F2380" s="196"/>
      <c r="G2380" s="124" t="e">
        <f>VLOOKUP(F2380,[2]零件成本10.26!$B$2:$C$7802,2,0)</f>
        <v>#N/A</v>
      </c>
      <c r="H2380" s="64"/>
      <c r="I2380" s="128" t="str">
        <f t="shared" si="371"/>
        <v/>
      </c>
      <c r="J2380" s="64"/>
      <c r="K2380" s="196"/>
      <c r="L2380" s="64"/>
      <c r="M2380" s="69"/>
      <c r="N2380" s="69"/>
      <c r="O2380" s="69"/>
      <c r="P2380" s="100">
        <f t="shared" si="372"/>
        <v>0</v>
      </c>
      <c r="Q2380" s="197"/>
      <c r="R2380" s="140" t="str">
        <f t="shared" si="373"/>
        <v>0</v>
      </c>
      <c r="S2380" s="140" t="str">
        <f t="shared" si="374"/>
        <v>0</v>
      </c>
      <c r="T2380" s="144"/>
      <c r="U2380" s="106"/>
      <c r="V2380" s="142">
        <f t="shared" si="375"/>
        <v>0</v>
      </c>
      <c r="W2380" s="142">
        <f t="shared" si="376"/>
        <v>0</v>
      </c>
      <c r="X2380" s="108">
        <f t="shared" si="377"/>
        <v>0</v>
      </c>
      <c r="Y2380" s="108">
        <f t="shared" si="378"/>
        <v>0</v>
      </c>
      <c r="Z2380" s="108">
        <f t="shared" si="379"/>
        <v>0</v>
      </c>
      <c r="AA2380" s="151"/>
      <c r="AB2380" s="47"/>
      <c r="AS2380" s="198"/>
      <c r="AT2380" s="198"/>
      <c r="AU2380" s="198"/>
      <c r="AV2380" s="198"/>
      <c r="AW2380" s="198"/>
      <c r="AX2380" s="198"/>
      <c r="AY2380" s="198"/>
      <c r="AZ2380" s="198"/>
      <c r="BA2380" s="198"/>
      <c r="BB2380" s="198"/>
      <c r="BC2380" s="198"/>
      <c r="BD2380" s="198"/>
      <c r="BE2380" s="198"/>
      <c r="BF2380" s="198"/>
      <c r="BG2380" s="198"/>
      <c r="BH2380" s="198"/>
      <c r="BI2380" s="198"/>
      <c r="BJ2380" s="198"/>
      <c r="BK2380" s="198"/>
      <c r="BL2380" s="198"/>
      <c r="BM2380" s="198"/>
      <c r="BN2380" s="198"/>
      <c r="BO2380" s="198"/>
    </row>
    <row r="2381" s="116" customFormat="1" ht="19" customHeight="1" spans="1:67">
      <c r="A2381" s="94">
        <f t="shared" si="370"/>
        <v>2380</v>
      </c>
      <c r="B2381" s="95"/>
      <c r="C2381" s="69"/>
      <c r="D2381" s="16"/>
      <c r="E2381" s="69"/>
      <c r="F2381" s="196"/>
      <c r="G2381" s="124" t="e">
        <f>VLOOKUP(F2381,[2]零件成本10.26!$B$2:$C$7802,2,0)</f>
        <v>#N/A</v>
      </c>
      <c r="H2381" s="64"/>
      <c r="I2381" s="128" t="str">
        <f t="shared" si="371"/>
        <v/>
      </c>
      <c r="J2381" s="64"/>
      <c r="K2381" s="196"/>
      <c r="L2381" s="64"/>
      <c r="M2381" s="69"/>
      <c r="N2381" s="69"/>
      <c r="O2381" s="69"/>
      <c r="P2381" s="100">
        <f t="shared" si="372"/>
        <v>0</v>
      </c>
      <c r="Q2381" s="197"/>
      <c r="R2381" s="140" t="str">
        <f t="shared" si="373"/>
        <v>0</v>
      </c>
      <c r="S2381" s="140" t="str">
        <f t="shared" si="374"/>
        <v>0</v>
      </c>
      <c r="T2381" s="144"/>
      <c r="U2381" s="106"/>
      <c r="V2381" s="142">
        <f t="shared" si="375"/>
        <v>0</v>
      </c>
      <c r="W2381" s="142">
        <f t="shared" si="376"/>
        <v>0</v>
      </c>
      <c r="X2381" s="108">
        <f t="shared" si="377"/>
        <v>0</v>
      </c>
      <c r="Y2381" s="108">
        <f t="shared" si="378"/>
        <v>0</v>
      </c>
      <c r="Z2381" s="108">
        <f t="shared" si="379"/>
        <v>0</v>
      </c>
      <c r="AA2381" s="151"/>
      <c r="AB2381" s="47"/>
      <c r="AS2381" s="198"/>
      <c r="AT2381" s="198"/>
      <c r="AU2381" s="198"/>
      <c r="AV2381" s="198"/>
      <c r="AW2381" s="198"/>
      <c r="AX2381" s="198"/>
      <c r="AY2381" s="198"/>
      <c r="AZ2381" s="198"/>
      <c r="BA2381" s="198"/>
      <c r="BB2381" s="198"/>
      <c r="BC2381" s="198"/>
      <c r="BD2381" s="198"/>
      <c r="BE2381" s="198"/>
      <c r="BF2381" s="198"/>
      <c r="BG2381" s="198"/>
      <c r="BH2381" s="198"/>
      <c r="BI2381" s="198"/>
      <c r="BJ2381" s="198"/>
      <c r="BK2381" s="198"/>
      <c r="BL2381" s="198"/>
      <c r="BM2381" s="198"/>
      <c r="BN2381" s="198"/>
      <c r="BO2381" s="198"/>
    </row>
    <row r="2382" s="116" customFormat="1" ht="19" customHeight="1" spans="1:67">
      <c r="A2382" s="94">
        <f t="shared" si="370"/>
        <v>2381</v>
      </c>
      <c r="B2382" s="95"/>
      <c r="C2382" s="69"/>
      <c r="D2382" s="16"/>
      <c r="E2382" s="69"/>
      <c r="F2382" s="196"/>
      <c r="G2382" s="124" t="e">
        <f>VLOOKUP(F2382,[2]零件成本10.26!$B$2:$C$7802,2,0)</f>
        <v>#N/A</v>
      </c>
      <c r="H2382" s="64"/>
      <c r="I2382" s="128" t="str">
        <f t="shared" si="371"/>
        <v/>
      </c>
      <c r="J2382" s="64"/>
      <c r="K2382" s="196"/>
      <c r="L2382" s="64"/>
      <c r="M2382" s="69"/>
      <c r="N2382" s="69"/>
      <c r="O2382" s="69"/>
      <c r="P2382" s="100">
        <f t="shared" si="372"/>
        <v>0</v>
      </c>
      <c r="Q2382" s="197"/>
      <c r="R2382" s="140" t="str">
        <f t="shared" si="373"/>
        <v>0</v>
      </c>
      <c r="S2382" s="140" t="str">
        <f t="shared" si="374"/>
        <v>0</v>
      </c>
      <c r="T2382" s="144"/>
      <c r="U2382" s="106"/>
      <c r="V2382" s="142">
        <f t="shared" si="375"/>
        <v>0</v>
      </c>
      <c r="W2382" s="142">
        <f t="shared" si="376"/>
        <v>0</v>
      </c>
      <c r="X2382" s="108">
        <f t="shared" si="377"/>
        <v>0</v>
      </c>
      <c r="Y2382" s="108">
        <f t="shared" si="378"/>
        <v>0</v>
      </c>
      <c r="Z2382" s="108">
        <f t="shared" si="379"/>
        <v>0</v>
      </c>
      <c r="AA2382" s="151"/>
      <c r="AB2382" s="47"/>
      <c r="AS2382" s="198"/>
      <c r="AT2382" s="198"/>
      <c r="AU2382" s="198"/>
      <c r="AV2382" s="198"/>
      <c r="AW2382" s="198"/>
      <c r="AX2382" s="198"/>
      <c r="AY2382" s="198"/>
      <c r="AZ2382" s="198"/>
      <c r="BA2382" s="198"/>
      <c r="BB2382" s="198"/>
      <c r="BC2382" s="198"/>
      <c r="BD2382" s="198"/>
      <c r="BE2382" s="198"/>
      <c r="BF2382" s="198"/>
      <c r="BG2382" s="198"/>
      <c r="BH2382" s="198"/>
      <c r="BI2382" s="198"/>
      <c r="BJ2382" s="198"/>
      <c r="BK2382" s="198"/>
      <c r="BL2382" s="198"/>
      <c r="BM2382" s="198"/>
      <c r="BN2382" s="198"/>
      <c r="BO2382" s="198"/>
    </row>
    <row r="2383" s="116" customFormat="1" ht="19" customHeight="1" spans="1:67">
      <c r="A2383" s="94">
        <f t="shared" si="370"/>
        <v>2382</v>
      </c>
      <c r="B2383" s="95"/>
      <c r="C2383" s="69"/>
      <c r="D2383" s="16"/>
      <c r="E2383" s="69"/>
      <c r="F2383" s="196"/>
      <c r="G2383" s="124" t="e">
        <f>VLOOKUP(F2383,[2]零件成本10.26!$B$2:$C$7802,2,0)</f>
        <v>#N/A</v>
      </c>
      <c r="H2383" s="64"/>
      <c r="I2383" s="128" t="str">
        <f t="shared" si="371"/>
        <v/>
      </c>
      <c r="J2383" s="64"/>
      <c r="K2383" s="196"/>
      <c r="L2383" s="64"/>
      <c r="M2383" s="69"/>
      <c r="N2383" s="69"/>
      <c r="O2383" s="69"/>
      <c r="P2383" s="100">
        <f t="shared" si="372"/>
        <v>0</v>
      </c>
      <c r="Q2383" s="197"/>
      <c r="R2383" s="140" t="str">
        <f t="shared" si="373"/>
        <v>0</v>
      </c>
      <c r="S2383" s="140" t="str">
        <f t="shared" si="374"/>
        <v>0</v>
      </c>
      <c r="T2383" s="144"/>
      <c r="U2383" s="106"/>
      <c r="V2383" s="142">
        <f t="shared" si="375"/>
        <v>0</v>
      </c>
      <c r="W2383" s="142">
        <f t="shared" si="376"/>
        <v>0</v>
      </c>
      <c r="X2383" s="108">
        <f t="shared" si="377"/>
        <v>0</v>
      </c>
      <c r="Y2383" s="108">
        <f t="shared" si="378"/>
        <v>0</v>
      </c>
      <c r="Z2383" s="108">
        <f t="shared" si="379"/>
        <v>0</v>
      </c>
      <c r="AA2383" s="151"/>
      <c r="AB2383" s="47"/>
      <c r="AS2383" s="198"/>
      <c r="AT2383" s="198"/>
      <c r="AU2383" s="198"/>
      <c r="AV2383" s="198"/>
      <c r="AW2383" s="198"/>
      <c r="AX2383" s="198"/>
      <c r="AY2383" s="198"/>
      <c r="AZ2383" s="198"/>
      <c r="BA2383" s="198"/>
      <c r="BB2383" s="198"/>
      <c r="BC2383" s="198"/>
      <c r="BD2383" s="198"/>
      <c r="BE2383" s="198"/>
      <c r="BF2383" s="198"/>
      <c r="BG2383" s="198"/>
      <c r="BH2383" s="198"/>
      <c r="BI2383" s="198"/>
      <c r="BJ2383" s="198"/>
      <c r="BK2383" s="198"/>
      <c r="BL2383" s="198"/>
      <c r="BM2383" s="198"/>
      <c r="BN2383" s="198"/>
      <c r="BO2383" s="198"/>
    </row>
    <row r="2384" s="116" customFormat="1" ht="19" customHeight="1" spans="1:67">
      <c r="A2384" s="94">
        <f t="shared" si="370"/>
        <v>2383</v>
      </c>
      <c r="B2384" s="95"/>
      <c r="C2384" s="69"/>
      <c r="D2384" s="16"/>
      <c r="E2384" s="69"/>
      <c r="F2384" s="196"/>
      <c r="G2384" s="124" t="e">
        <f>VLOOKUP(F2384,[2]零件成本10.26!$B$2:$C$7802,2,0)</f>
        <v>#N/A</v>
      </c>
      <c r="H2384" s="64"/>
      <c r="I2384" s="128" t="str">
        <f t="shared" si="371"/>
        <v/>
      </c>
      <c r="J2384" s="64"/>
      <c r="K2384" s="196"/>
      <c r="L2384" s="64"/>
      <c r="M2384" s="69"/>
      <c r="N2384" s="69"/>
      <c r="O2384" s="69"/>
      <c r="P2384" s="100">
        <f t="shared" si="372"/>
        <v>0</v>
      </c>
      <c r="Q2384" s="197"/>
      <c r="R2384" s="140" t="str">
        <f t="shared" si="373"/>
        <v>0</v>
      </c>
      <c r="S2384" s="140" t="str">
        <f t="shared" si="374"/>
        <v>0</v>
      </c>
      <c r="T2384" s="144"/>
      <c r="U2384" s="106"/>
      <c r="V2384" s="142">
        <f t="shared" si="375"/>
        <v>0</v>
      </c>
      <c r="W2384" s="142">
        <f t="shared" si="376"/>
        <v>0</v>
      </c>
      <c r="X2384" s="108">
        <f t="shared" si="377"/>
        <v>0</v>
      </c>
      <c r="Y2384" s="108">
        <f t="shared" si="378"/>
        <v>0</v>
      </c>
      <c r="Z2384" s="108">
        <f t="shared" si="379"/>
        <v>0</v>
      </c>
      <c r="AA2384" s="151"/>
      <c r="AB2384" s="47"/>
      <c r="AS2384" s="198"/>
      <c r="AT2384" s="198"/>
      <c r="AU2384" s="198"/>
      <c r="AV2384" s="198"/>
      <c r="AW2384" s="198"/>
      <c r="AX2384" s="198"/>
      <c r="AY2384" s="198"/>
      <c r="AZ2384" s="198"/>
      <c r="BA2384" s="198"/>
      <c r="BB2384" s="198"/>
      <c r="BC2384" s="198"/>
      <c r="BD2384" s="198"/>
      <c r="BE2384" s="198"/>
      <c r="BF2384" s="198"/>
      <c r="BG2384" s="198"/>
      <c r="BH2384" s="198"/>
      <c r="BI2384" s="198"/>
      <c r="BJ2384" s="198"/>
      <c r="BK2384" s="198"/>
      <c r="BL2384" s="198"/>
      <c r="BM2384" s="198"/>
      <c r="BN2384" s="198"/>
      <c r="BO2384" s="198"/>
    </row>
    <row r="2385" s="116" customFormat="1" ht="19" customHeight="1" spans="1:67">
      <c r="A2385" s="94">
        <f t="shared" si="370"/>
        <v>2384</v>
      </c>
      <c r="B2385" s="95"/>
      <c r="C2385" s="69"/>
      <c r="D2385" s="16"/>
      <c r="E2385" s="69"/>
      <c r="F2385" s="196"/>
      <c r="G2385" s="124" t="e">
        <f>VLOOKUP(F2385,[2]零件成本10.26!$B$2:$C$7802,2,0)</f>
        <v>#N/A</v>
      </c>
      <c r="H2385" s="64"/>
      <c r="I2385" s="128" t="str">
        <f t="shared" si="371"/>
        <v/>
      </c>
      <c r="J2385" s="64"/>
      <c r="K2385" s="196"/>
      <c r="L2385" s="64"/>
      <c r="M2385" s="69"/>
      <c r="N2385" s="69"/>
      <c r="O2385" s="69"/>
      <c r="P2385" s="100">
        <f t="shared" si="372"/>
        <v>0</v>
      </c>
      <c r="Q2385" s="197"/>
      <c r="R2385" s="140" t="str">
        <f t="shared" si="373"/>
        <v>0</v>
      </c>
      <c r="S2385" s="140" t="str">
        <f t="shared" si="374"/>
        <v>0</v>
      </c>
      <c r="T2385" s="144"/>
      <c r="U2385" s="106"/>
      <c r="V2385" s="142">
        <f t="shared" si="375"/>
        <v>0</v>
      </c>
      <c r="W2385" s="142">
        <f t="shared" si="376"/>
        <v>0</v>
      </c>
      <c r="X2385" s="108">
        <f t="shared" si="377"/>
        <v>0</v>
      </c>
      <c r="Y2385" s="108">
        <f t="shared" si="378"/>
        <v>0</v>
      </c>
      <c r="Z2385" s="108">
        <f t="shared" si="379"/>
        <v>0</v>
      </c>
      <c r="AA2385" s="151"/>
      <c r="AB2385" s="47"/>
      <c r="AS2385" s="198"/>
      <c r="AT2385" s="198"/>
      <c r="AU2385" s="198"/>
      <c r="AV2385" s="198"/>
      <c r="AW2385" s="198"/>
      <c r="AX2385" s="198"/>
      <c r="AY2385" s="198"/>
      <c r="AZ2385" s="198"/>
      <c r="BA2385" s="198"/>
      <c r="BB2385" s="198"/>
      <c r="BC2385" s="198"/>
      <c r="BD2385" s="198"/>
      <c r="BE2385" s="198"/>
      <c r="BF2385" s="198"/>
      <c r="BG2385" s="198"/>
      <c r="BH2385" s="198"/>
      <c r="BI2385" s="198"/>
      <c r="BJ2385" s="198"/>
      <c r="BK2385" s="198"/>
      <c r="BL2385" s="198"/>
      <c r="BM2385" s="198"/>
      <c r="BN2385" s="198"/>
      <c r="BO2385" s="198"/>
    </row>
    <row r="2386" s="116" customFormat="1" ht="19" customHeight="1" spans="1:67">
      <c r="A2386" s="94">
        <f t="shared" si="370"/>
        <v>2385</v>
      </c>
      <c r="B2386" s="95"/>
      <c r="C2386" s="69"/>
      <c r="D2386" s="16"/>
      <c r="E2386" s="69"/>
      <c r="F2386" s="196"/>
      <c r="G2386" s="124" t="e">
        <f>VLOOKUP(F2386,[2]零件成本10.26!$B$2:$C$7802,2,0)</f>
        <v>#N/A</v>
      </c>
      <c r="H2386" s="64"/>
      <c r="I2386" s="128" t="str">
        <f t="shared" si="371"/>
        <v/>
      </c>
      <c r="J2386" s="64"/>
      <c r="K2386" s="196"/>
      <c r="L2386" s="64"/>
      <c r="M2386" s="69"/>
      <c r="N2386" s="69"/>
      <c r="O2386" s="69"/>
      <c r="P2386" s="100">
        <f t="shared" si="372"/>
        <v>0</v>
      </c>
      <c r="Q2386" s="197"/>
      <c r="R2386" s="140" t="str">
        <f t="shared" si="373"/>
        <v>0</v>
      </c>
      <c r="S2386" s="140" t="str">
        <f t="shared" si="374"/>
        <v>0</v>
      </c>
      <c r="T2386" s="144"/>
      <c r="U2386" s="106"/>
      <c r="V2386" s="142">
        <f t="shared" si="375"/>
        <v>0</v>
      </c>
      <c r="W2386" s="142">
        <f t="shared" si="376"/>
        <v>0</v>
      </c>
      <c r="X2386" s="108">
        <f t="shared" si="377"/>
        <v>0</v>
      </c>
      <c r="Y2386" s="108">
        <f t="shared" si="378"/>
        <v>0</v>
      </c>
      <c r="Z2386" s="108">
        <f t="shared" si="379"/>
        <v>0</v>
      </c>
      <c r="AA2386" s="151"/>
      <c r="AB2386" s="47"/>
      <c r="AS2386" s="198"/>
      <c r="AT2386" s="198"/>
      <c r="AU2386" s="198"/>
      <c r="AV2386" s="198"/>
      <c r="AW2386" s="198"/>
      <c r="AX2386" s="198"/>
      <c r="AY2386" s="198"/>
      <c r="AZ2386" s="198"/>
      <c r="BA2386" s="198"/>
      <c r="BB2386" s="198"/>
      <c r="BC2386" s="198"/>
      <c r="BD2386" s="198"/>
      <c r="BE2386" s="198"/>
      <c r="BF2386" s="198"/>
      <c r="BG2386" s="198"/>
      <c r="BH2386" s="198"/>
      <c r="BI2386" s="198"/>
      <c r="BJ2386" s="198"/>
      <c r="BK2386" s="198"/>
      <c r="BL2386" s="198"/>
      <c r="BM2386" s="198"/>
      <c r="BN2386" s="198"/>
      <c r="BO2386" s="198"/>
    </row>
    <row r="2387" s="116" customFormat="1" ht="19" customHeight="1" spans="1:67">
      <c r="A2387" s="94">
        <f t="shared" si="370"/>
        <v>2386</v>
      </c>
      <c r="B2387" s="95"/>
      <c r="C2387" s="69"/>
      <c r="D2387" s="16"/>
      <c r="E2387" s="69"/>
      <c r="F2387" s="196"/>
      <c r="G2387" s="124" t="e">
        <f>VLOOKUP(F2387,[2]零件成本10.26!$B$2:$C$7802,2,0)</f>
        <v>#N/A</v>
      </c>
      <c r="H2387" s="64"/>
      <c r="I2387" s="128" t="str">
        <f t="shared" si="371"/>
        <v/>
      </c>
      <c r="J2387" s="64"/>
      <c r="K2387" s="196"/>
      <c r="L2387" s="64"/>
      <c r="M2387" s="69"/>
      <c r="N2387" s="69"/>
      <c r="O2387" s="69"/>
      <c r="P2387" s="100">
        <f t="shared" si="372"/>
        <v>0</v>
      </c>
      <c r="Q2387" s="197"/>
      <c r="R2387" s="140" t="str">
        <f t="shared" si="373"/>
        <v>0</v>
      </c>
      <c r="S2387" s="140" t="str">
        <f t="shared" si="374"/>
        <v>0</v>
      </c>
      <c r="T2387" s="144"/>
      <c r="U2387" s="106"/>
      <c r="V2387" s="142">
        <f t="shared" si="375"/>
        <v>0</v>
      </c>
      <c r="W2387" s="142">
        <f t="shared" si="376"/>
        <v>0</v>
      </c>
      <c r="X2387" s="108">
        <f t="shared" si="377"/>
        <v>0</v>
      </c>
      <c r="Y2387" s="108">
        <f t="shared" si="378"/>
        <v>0</v>
      </c>
      <c r="Z2387" s="108">
        <f t="shared" si="379"/>
        <v>0</v>
      </c>
      <c r="AA2387" s="151"/>
      <c r="AB2387" s="47"/>
      <c r="AS2387" s="198"/>
      <c r="AT2387" s="198"/>
      <c r="AU2387" s="198"/>
      <c r="AV2387" s="198"/>
      <c r="AW2387" s="198"/>
      <c r="AX2387" s="198"/>
      <c r="AY2387" s="198"/>
      <c r="AZ2387" s="198"/>
      <c r="BA2387" s="198"/>
      <c r="BB2387" s="198"/>
      <c r="BC2387" s="198"/>
      <c r="BD2387" s="198"/>
      <c r="BE2387" s="198"/>
      <c r="BF2387" s="198"/>
      <c r="BG2387" s="198"/>
      <c r="BH2387" s="198"/>
      <c r="BI2387" s="198"/>
      <c r="BJ2387" s="198"/>
      <c r="BK2387" s="198"/>
      <c r="BL2387" s="198"/>
      <c r="BM2387" s="198"/>
      <c r="BN2387" s="198"/>
      <c r="BO2387" s="198"/>
    </row>
    <row r="2388" s="116" customFormat="1" ht="19" customHeight="1" spans="1:67">
      <c r="A2388" s="94">
        <f t="shared" si="370"/>
        <v>2387</v>
      </c>
      <c r="B2388" s="95"/>
      <c r="C2388" s="69"/>
      <c r="D2388" s="16"/>
      <c r="E2388" s="69"/>
      <c r="F2388" s="196"/>
      <c r="G2388" s="124" t="e">
        <f>VLOOKUP(F2388,[2]零件成本10.26!$B$2:$C$7802,2,0)</f>
        <v>#N/A</v>
      </c>
      <c r="H2388" s="64"/>
      <c r="I2388" s="128" t="str">
        <f t="shared" si="371"/>
        <v/>
      </c>
      <c r="J2388" s="64"/>
      <c r="K2388" s="196"/>
      <c r="L2388" s="64"/>
      <c r="M2388" s="69"/>
      <c r="N2388" s="69"/>
      <c r="O2388" s="69"/>
      <c r="P2388" s="100">
        <f t="shared" si="372"/>
        <v>0</v>
      </c>
      <c r="Q2388" s="197"/>
      <c r="R2388" s="140" t="str">
        <f t="shared" si="373"/>
        <v>0</v>
      </c>
      <c r="S2388" s="140" t="str">
        <f t="shared" si="374"/>
        <v>0</v>
      </c>
      <c r="T2388" s="144"/>
      <c r="U2388" s="106"/>
      <c r="V2388" s="142">
        <f t="shared" si="375"/>
        <v>0</v>
      </c>
      <c r="W2388" s="142">
        <f t="shared" si="376"/>
        <v>0</v>
      </c>
      <c r="X2388" s="108">
        <f t="shared" si="377"/>
        <v>0</v>
      </c>
      <c r="Y2388" s="108">
        <f t="shared" si="378"/>
        <v>0</v>
      </c>
      <c r="Z2388" s="108">
        <f t="shared" si="379"/>
        <v>0</v>
      </c>
      <c r="AA2388" s="151"/>
      <c r="AB2388" s="47"/>
      <c r="AS2388" s="198"/>
      <c r="AT2388" s="198"/>
      <c r="AU2388" s="198"/>
      <c r="AV2388" s="198"/>
      <c r="AW2388" s="198"/>
      <c r="AX2388" s="198"/>
      <c r="AY2388" s="198"/>
      <c r="AZ2388" s="198"/>
      <c r="BA2388" s="198"/>
      <c r="BB2388" s="198"/>
      <c r="BC2388" s="198"/>
      <c r="BD2388" s="198"/>
      <c r="BE2388" s="198"/>
      <c r="BF2388" s="198"/>
      <c r="BG2388" s="198"/>
      <c r="BH2388" s="198"/>
      <c r="BI2388" s="198"/>
      <c r="BJ2388" s="198"/>
      <c r="BK2388" s="198"/>
      <c r="BL2388" s="198"/>
      <c r="BM2388" s="198"/>
      <c r="BN2388" s="198"/>
      <c r="BO2388" s="198"/>
    </row>
    <row r="2389" s="116" customFormat="1" ht="19" customHeight="1" spans="1:67">
      <c r="A2389" s="94">
        <f t="shared" si="370"/>
        <v>2388</v>
      </c>
      <c r="B2389" s="95"/>
      <c r="C2389" s="69"/>
      <c r="D2389" s="16"/>
      <c r="E2389" s="69"/>
      <c r="F2389" s="196"/>
      <c r="G2389" s="124" t="e">
        <f>VLOOKUP(F2389,[2]零件成本10.26!$B$2:$C$7802,2,0)</f>
        <v>#N/A</v>
      </c>
      <c r="H2389" s="64"/>
      <c r="I2389" s="128" t="str">
        <f t="shared" si="371"/>
        <v/>
      </c>
      <c r="J2389" s="64"/>
      <c r="K2389" s="196"/>
      <c r="L2389" s="64"/>
      <c r="M2389" s="69"/>
      <c r="N2389" s="69"/>
      <c r="O2389" s="69"/>
      <c r="P2389" s="100">
        <f t="shared" si="372"/>
        <v>0</v>
      </c>
      <c r="Q2389" s="197"/>
      <c r="R2389" s="140" t="str">
        <f t="shared" si="373"/>
        <v>0</v>
      </c>
      <c r="S2389" s="140" t="str">
        <f t="shared" si="374"/>
        <v>0</v>
      </c>
      <c r="T2389" s="144"/>
      <c r="U2389" s="106"/>
      <c r="V2389" s="142">
        <f t="shared" si="375"/>
        <v>0</v>
      </c>
      <c r="W2389" s="142">
        <f t="shared" si="376"/>
        <v>0</v>
      </c>
      <c r="X2389" s="108">
        <f t="shared" si="377"/>
        <v>0</v>
      </c>
      <c r="Y2389" s="108">
        <f t="shared" si="378"/>
        <v>0</v>
      </c>
      <c r="Z2389" s="108">
        <f t="shared" si="379"/>
        <v>0</v>
      </c>
      <c r="AA2389" s="151"/>
      <c r="AB2389" s="47"/>
      <c r="AS2389" s="198"/>
      <c r="AT2389" s="198"/>
      <c r="AU2389" s="198"/>
      <c r="AV2389" s="198"/>
      <c r="AW2389" s="198"/>
      <c r="AX2389" s="198"/>
      <c r="AY2389" s="198"/>
      <c r="AZ2389" s="198"/>
      <c r="BA2389" s="198"/>
      <c r="BB2389" s="198"/>
      <c r="BC2389" s="198"/>
      <c r="BD2389" s="198"/>
      <c r="BE2389" s="198"/>
      <c r="BF2389" s="198"/>
      <c r="BG2389" s="198"/>
      <c r="BH2389" s="198"/>
      <c r="BI2389" s="198"/>
      <c r="BJ2389" s="198"/>
      <c r="BK2389" s="198"/>
      <c r="BL2389" s="198"/>
      <c r="BM2389" s="198"/>
      <c r="BN2389" s="198"/>
      <c r="BO2389" s="198"/>
    </row>
    <row r="2390" s="116" customFormat="1" ht="19" customHeight="1" spans="1:67">
      <c r="A2390" s="94">
        <f t="shared" si="370"/>
        <v>2389</v>
      </c>
      <c r="B2390" s="95"/>
      <c r="C2390" s="69"/>
      <c r="D2390" s="16"/>
      <c r="E2390" s="69"/>
      <c r="F2390" s="196"/>
      <c r="G2390" s="124" t="e">
        <f>VLOOKUP(F2390,[2]零件成本10.26!$B$2:$C$7802,2,0)</f>
        <v>#N/A</v>
      </c>
      <c r="H2390" s="64"/>
      <c r="I2390" s="128" t="str">
        <f t="shared" si="371"/>
        <v/>
      </c>
      <c r="J2390" s="64"/>
      <c r="K2390" s="196"/>
      <c r="L2390" s="64"/>
      <c r="M2390" s="69"/>
      <c r="N2390" s="69"/>
      <c r="O2390" s="69"/>
      <c r="P2390" s="100">
        <f t="shared" si="372"/>
        <v>0</v>
      </c>
      <c r="Q2390" s="197"/>
      <c r="R2390" s="140" t="str">
        <f t="shared" si="373"/>
        <v>0</v>
      </c>
      <c r="S2390" s="140" t="str">
        <f t="shared" si="374"/>
        <v>0</v>
      </c>
      <c r="T2390" s="144"/>
      <c r="U2390" s="106"/>
      <c r="V2390" s="142">
        <f t="shared" si="375"/>
        <v>0</v>
      </c>
      <c r="W2390" s="142">
        <f t="shared" si="376"/>
        <v>0</v>
      </c>
      <c r="X2390" s="108">
        <f t="shared" si="377"/>
        <v>0</v>
      </c>
      <c r="Y2390" s="108">
        <f t="shared" si="378"/>
        <v>0</v>
      </c>
      <c r="Z2390" s="108">
        <f t="shared" si="379"/>
        <v>0</v>
      </c>
      <c r="AA2390" s="151"/>
      <c r="AB2390" s="47"/>
      <c r="AS2390" s="198"/>
      <c r="AT2390" s="198"/>
      <c r="AU2390" s="198"/>
      <c r="AV2390" s="198"/>
      <c r="AW2390" s="198"/>
      <c r="AX2390" s="198"/>
      <c r="AY2390" s="198"/>
      <c r="AZ2390" s="198"/>
      <c r="BA2390" s="198"/>
      <c r="BB2390" s="198"/>
      <c r="BC2390" s="198"/>
      <c r="BD2390" s="198"/>
      <c r="BE2390" s="198"/>
      <c r="BF2390" s="198"/>
      <c r="BG2390" s="198"/>
      <c r="BH2390" s="198"/>
      <c r="BI2390" s="198"/>
      <c r="BJ2390" s="198"/>
      <c r="BK2390" s="198"/>
      <c r="BL2390" s="198"/>
      <c r="BM2390" s="198"/>
      <c r="BN2390" s="198"/>
      <c r="BO2390" s="198"/>
    </row>
    <row r="2391" s="116" customFormat="1" ht="19" customHeight="1" spans="1:67">
      <c r="A2391" s="94">
        <f t="shared" si="370"/>
        <v>2390</v>
      </c>
      <c r="B2391" s="95"/>
      <c r="C2391" s="69"/>
      <c r="D2391" s="16"/>
      <c r="E2391" s="69"/>
      <c r="F2391" s="196"/>
      <c r="G2391" s="124" t="e">
        <f>VLOOKUP(F2391,[2]零件成本10.26!$B$2:$C$7802,2,0)</f>
        <v>#N/A</v>
      </c>
      <c r="H2391" s="64"/>
      <c r="I2391" s="128" t="str">
        <f t="shared" si="371"/>
        <v/>
      </c>
      <c r="J2391" s="64"/>
      <c r="K2391" s="196"/>
      <c r="L2391" s="64"/>
      <c r="M2391" s="69"/>
      <c r="N2391" s="69"/>
      <c r="O2391" s="69"/>
      <c r="P2391" s="100">
        <f t="shared" si="372"/>
        <v>0</v>
      </c>
      <c r="Q2391" s="197"/>
      <c r="R2391" s="140" t="str">
        <f t="shared" si="373"/>
        <v>0</v>
      </c>
      <c r="S2391" s="140" t="str">
        <f t="shared" si="374"/>
        <v>0</v>
      </c>
      <c r="T2391" s="144"/>
      <c r="U2391" s="106"/>
      <c r="V2391" s="142">
        <f t="shared" si="375"/>
        <v>0</v>
      </c>
      <c r="W2391" s="142">
        <f t="shared" si="376"/>
        <v>0</v>
      </c>
      <c r="X2391" s="108">
        <f t="shared" si="377"/>
        <v>0</v>
      </c>
      <c r="Y2391" s="108">
        <f t="shared" si="378"/>
        <v>0</v>
      </c>
      <c r="Z2391" s="108">
        <f t="shared" si="379"/>
        <v>0</v>
      </c>
      <c r="AA2391" s="151"/>
      <c r="AB2391" s="47"/>
      <c r="AS2391" s="198"/>
      <c r="AT2391" s="198"/>
      <c r="AU2391" s="198"/>
      <c r="AV2391" s="198"/>
      <c r="AW2391" s="198"/>
      <c r="AX2391" s="198"/>
      <c r="AY2391" s="198"/>
      <c r="AZ2391" s="198"/>
      <c r="BA2391" s="198"/>
      <c r="BB2391" s="198"/>
      <c r="BC2391" s="198"/>
      <c r="BD2391" s="198"/>
      <c r="BE2391" s="198"/>
      <c r="BF2391" s="198"/>
      <c r="BG2391" s="198"/>
      <c r="BH2391" s="198"/>
      <c r="BI2391" s="198"/>
      <c r="BJ2391" s="198"/>
      <c r="BK2391" s="198"/>
      <c r="BL2391" s="198"/>
      <c r="BM2391" s="198"/>
      <c r="BN2391" s="198"/>
      <c r="BO2391" s="198"/>
    </row>
    <row r="2392" s="116" customFormat="1" ht="19" customHeight="1" spans="1:67">
      <c r="A2392" s="94">
        <f t="shared" si="370"/>
        <v>2391</v>
      </c>
      <c r="B2392" s="95"/>
      <c r="C2392" s="69"/>
      <c r="D2392" s="16"/>
      <c r="E2392" s="69"/>
      <c r="F2392" s="196"/>
      <c r="G2392" s="124" t="e">
        <f>VLOOKUP(F2392,[2]零件成本10.26!$B$2:$C$7802,2,0)</f>
        <v>#N/A</v>
      </c>
      <c r="H2392" s="64"/>
      <c r="I2392" s="128" t="str">
        <f t="shared" si="371"/>
        <v/>
      </c>
      <c r="J2392" s="64"/>
      <c r="K2392" s="196"/>
      <c r="L2392" s="64"/>
      <c r="M2392" s="69"/>
      <c r="N2392" s="69"/>
      <c r="O2392" s="69"/>
      <c r="P2392" s="100">
        <f t="shared" si="372"/>
        <v>0</v>
      </c>
      <c r="Q2392" s="197"/>
      <c r="R2392" s="140" t="str">
        <f t="shared" si="373"/>
        <v>0</v>
      </c>
      <c r="S2392" s="140" t="str">
        <f t="shared" si="374"/>
        <v>0</v>
      </c>
      <c r="T2392" s="144"/>
      <c r="U2392" s="106"/>
      <c r="V2392" s="142">
        <f t="shared" si="375"/>
        <v>0</v>
      </c>
      <c r="W2392" s="142">
        <f t="shared" si="376"/>
        <v>0</v>
      </c>
      <c r="X2392" s="108">
        <f t="shared" si="377"/>
        <v>0</v>
      </c>
      <c r="Y2392" s="108">
        <f t="shared" si="378"/>
        <v>0</v>
      </c>
      <c r="Z2392" s="108">
        <f t="shared" si="379"/>
        <v>0</v>
      </c>
      <c r="AA2392" s="151"/>
      <c r="AB2392" s="47"/>
      <c r="AS2392" s="198"/>
      <c r="AT2392" s="198"/>
      <c r="AU2392" s="198"/>
      <c r="AV2392" s="198"/>
      <c r="AW2392" s="198"/>
      <c r="AX2392" s="198"/>
      <c r="AY2392" s="198"/>
      <c r="AZ2392" s="198"/>
      <c r="BA2392" s="198"/>
      <c r="BB2392" s="198"/>
      <c r="BC2392" s="198"/>
      <c r="BD2392" s="198"/>
      <c r="BE2392" s="198"/>
      <c r="BF2392" s="198"/>
      <c r="BG2392" s="198"/>
      <c r="BH2392" s="198"/>
      <c r="BI2392" s="198"/>
      <c r="BJ2392" s="198"/>
      <c r="BK2392" s="198"/>
      <c r="BL2392" s="198"/>
      <c r="BM2392" s="198"/>
      <c r="BN2392" s="198"/>
      <c r="BO2392" s="198"/>
    </row>
    <row r="2393" s="116" customFormat="1" ht="19" customHeight="1" spans="1:67">
      <c r="A2393" s="94">
        <f t="shared" si="370"/>
        <v>2392</v>
      </c>
      <c r="B2393" s="95"/>
      <c r="C2393" s="69"/>
      <c r="D2393" s="16"/>
      <c r="E2393" s="69"/>
      <c r="F2393" s="196"/>
      <c r="G2393" s="124" t="e">
        <f>VLOOKUP(F2393,[2]零件成本10.26!$B$2:$C$7802,2,0)</f>
        <v>#N/A</v>
      </c>
      <c r="H2393" s="64"/>
      <c r="I2393" s="128" t="str">
        <f t="shared" si="371"/>
        <v/>
      </c>
      <c r="J2393" s="64"/>
      <c r="K2393" s="196"/>
      <c r="L2393" s="64"/>
      <c r="M2393" s="69"/>
      <c r="N2393" s="69"/>
      <c r="O2393" s="69"/>
      <c r="P2393" s="100">
        <f t="shared" si="372"/>
        <v>0</v>
      </c>
      <c r="Q2393" s="197"/>
      <c r="R2393" s="140" t="str">
        <f t="shared" si="373"/>
        <v>0</v>
      </c>
      <c r="S2393" s="140" t="str">
        <f t="shared" si="374"/>
        <v>0</v>
      </c>
      <c r="T2393" s="144"/>
      <c r="U2393" s="106"/>
      <c r="V2393" s="142">
        <f t="shared" si="375"/>
        <v>0</v>
      </c>
      <c r="W2393" s="142">
        <f t="shared" si="376"/>
        <v>0</v>
      </c>
      <c r="X2393" s="108">
        <f t="shared" si="377"/>
        <v>0</v>
      </c>
      <c r="Y2393" s="108">
        <f t="shared" si="378"/>
        <v>0</v>
      </c>
      <c r="Z2393" s="108">
        <f t="shared" si="379"/>
        <v>0</v>
      </c>
      <c r="AA2393" s="151"/>
      <c r="AB2393" s="47"/>
      <c r="AS2393" s="198"/>
      <c r="AT2393" s="198"/>
      <c r="AU2393" s="198"/>
      <c r="AV2393" s="198"/>
      <c r="AW2393" s="198"/>
      <c r="AX2393" s="198"/>
      <c r="AY2393" s="198"/>
      <c r="AZ2393" s="198"/>
      <c r="BA2393" s="198"/>
      <c r="BB2393" s="198"/>
      <c r="BC2393" s="198"/>
      <c r="BD2393" s="198"/>
      <c r="BE2393" s="198"/>
      <c r="BF2393" s="198"/>
      <c r="BG2393" s="198"/>
      <c r="BH2393" s="198"/>
      <c r="BI2393" s="198"/>
      <c r="BJ2393" s="198"/>
      <c r="BK2393" s="198"/>
      <c r="BL2393" s="198"/>
      <c r="BM2393" s="198"/>
      <c r="BN2393" s="198"/>
      <c r="BO2393" s="198"/>
    </row>
    <row r="2394" s="116" customFormat="1" ht="19" customHeight="1" spans="1:67">
      <c r="A2394" s="94">
        <f t="shared" si="370"/>
        <v>2393</v>
      </c>
      <c r="B2394" s="95"/>
      <c r="C2394" s="69"/>
      <c r="D2394" s="16"/>
      <c r="E2394" s="69"/>
      <c r="F2394" s="196"/>
      <c r="G2394" s="124" t="e">
        <f>VLOOKUP(F2394,[2]零件成本10.26!$B$2:$C$7802,2,0)</f>
        <v>#N/A</v>
      </c>
      <c r="H2394" s="64"/>
      <c r="I2394" s="128" t="str">
        <f t="shared" si="371"/>
        <v/>
      </c>
      <c r="J2394" s="64"/>
      <c r="K2394" s="196"/>
      <c r="L2394" s="64"/>
      <c r="M2394" s="69"/>
      <c r="N2394" s="69"/>
      <c r="O2394" s="69"/>
      <c r="P2394" s="100">
        <f t="shared" si="372"/>
        <v>0</v>
      </c>
      <c r="Q2394" s="197"/>
      <c r="R2394" s="140" t="str">
        <f t="shared" si="373"/>
        <v>0</v>
      </c>
      <c r="S2394" s="140" t="str">
        <f t="shared" si="374"/>
        <v>0</v>
      </c>
      <c r="T2394" s="144"/>
      <c r="U2394" s="106"/>
      <c r="V2394" s="142">
        <f t="shared" si="375"/>
        <v>0</v>
      </c>
      <c r="W2394" s="142">
        <f t="shared" si="376"/>
        <v>0</v>
      </c>
      <c r="X2394" s="108">
        <f t="shared" si="377"/>
        <v>0</v>
      </c>
      <c r="Y2394" s="108">
        <f t="shared" si="378"/>
        <v>0</v>
      </c>
      <c r="Z2394" s="108">
        <f t="shared" si="379"/>
        <v>0</v>
      </c>
      <c r="AA2394" s="151"/>
      <c r="AB2394" s="47"/>
      <c r="AS2394" s="198"/>
      <c r="AT2394" s="198"/>
      <c r="AU2394" s="198"/>
      <c r="AV2394" s="198"/>
      <c r="AW2394" s="198"/>
      <c r="AX2394" s="198"/>
      <c r="AY2394" s="198"/>
      <c r="AZ2394" s="198"/>
      <c r="BA2394" s="198"/>
      <c r="BB2394" s="198"/>
      <c r="BC2394" s="198"/>
      <c r="BD2394" s="198"/>
      <c r="BE2394" s="198"/>
      <c r="BF2394" s="198"/>
      <c r="BG2394" s="198"/>
      <c r="BH2394" s="198"/>
      <c r="BI2394" s="198"/>
      <c r="BJ2394" s="198"/>
      <c r="BK2394" s="198"/>
      <c r="BL2394" s="198"/>
      <c r="BM2394" s="198"/>
      <c r="BN2394" s="198"/>
      <c r="BO2394" s="198"/>
    </row>
    <row r="2395" s="116" customFormat="1" ht="19" customHeight="1" spans="1:67">
      <c r="A2395" s="94">
        <f t="shared" si="370"/>
        <v>2394</v>
      </c>
      <c r="B2395" s="95"/>
      <c r="C2395" s="69"/>
      <c r="D2395" s="16"/>
      <c r="E2395" s="69"/>
      <c r="F2395" s="196"/>
      <c r="G2395" s="124" t="e">
        <f>VLOOKUP(F2395,[2]零件成本10.26!$B$2:$C$7802,2,0)</f>
        <v>#N/A</v>
      </c>
      <c r="H2395" s="64"/>
      <c r="I2395" s="128" t="str">
        <f t="shared" si="371"/>
        <v/>
      </c>
      <c r="J2395" s="64"/>
      <c r="K2395" s="196"/>
      <c r="L2395" s="64"/>
      <c r="M2395" s="69"/>
      <c r="N2395" s="69"/>
      <c r="O2395" s="69"/>
      <c r="P2395" s="100">
        <f t="shared" si="372"/>
        <v>0</v>
      </c>
      <c r="Q2395" s="197"/>
      <c r="R2395" s="140" t="str">
        <f t="shared" si="373"/>
        <v>0</v>
      </c>
      <c r="S2395" s="140" t="str">
        <f t="shared" si="374"/>
        <v>0</v>
      </c>
      <c r="T2395" s="144"/>
      <c r="U2395" s="106"/>
      <c r="V2395" s="142">
        <f t="shared" si="375"/>
        <v>0</v>
      </c>
      <c r="W2395" s="142">
        <f t="shared" si="376"/>
        <v>0</v>
      </c>
      <c r="X2395" s="108">
        <f t="shared" si="377"/>
        <v>0</v>
      </c>
      <c r="Y2395" s="108">
        <f t="shared" si="378"/>
        <v>0</v>
      </c>
      <c r="Z2395" s="108">
        <f t="shared" si="379"/>
        <v>0</v>
      </c>
      <c r="AA2395" s="151"/>
      <c r="AB2395" s="47"/>
      <c r="AS2395" s="198"/>
      <c r="AT2395" s="198"/>
      <c r="AU2395" s="198"/>
      <c r="AV2395" s="198"/>
      <c r="AW2395" s="198"/>
      <c r="AX2395" s="198"/>
      <c r="AY2395" s="198"/>
      <c r="AZ2395" s="198"/>
      <c r="BA2395" s="198"/>
      <c r="BB2395" s="198"/>
      <c r="BC2395" s="198"/>
      <c r="BD2395" s="198"/>
      <c r="BE2395" s="198"/>
      <c r="BF2395" s="198"/>
      <c r="BG2395" s="198"/>
      <c r="BH2395" s="198"/>
      <c r="BI2395" s="198"/>
      <c r="BJ2395" s="198"/>
      <c r="BK2395" s="198"/>
      <c r="BL2395" s="198"/>
      <c r="BM2395" s="198"/>
      <c r="BN2395" s="198"/>
      <c r="BO2395" s="198"/>
    </row>
    <row r="2396" s="116" customFormat="1" ht="19" customHeight="1" spans="1:67">
      <c r="A2396" s="94">
        <f t="shared" si="370"/>
        <v>2395</v>
      </c>
      <c r="B2396" s="95"/>
      <c r="C2396" s="69"/>
      <c r="D2396" s="16"/>
      <c r="E2396" s="69"/>
      <c r="F2396" s="196"/>
      <c r="G2396" s="124" t="e">
        <f>VLOOKUP(F2396,[2]零件成本10.26!$B$2:$C$7802,2,0)</f>
        <v>#N/A</v>
      </c>
      <c r="H2396" s="64"/>
      <c r="I2396" s="128" t="str">
        <f t="shared" si="371"/>
        <v/>
      </c>
      <c r="J2396" s="64"/>
      <c r="K2396" s="196"/>
      <c r="L2396" s="64"/>
      <c r="M2396" s="69"/>
      <c r="N2396" s="69"/>
      <c r="O2396" s="69"/>
      <c r="P2396" s="100">
        <f t="shared" si="372"/>
        <v>0</v>
      </c>
      <c r="Q2396" s="197"/>
      <c r="R2396" s="140" t="str">
        <f t="shared" si="373"/>
        <v>0</v>
      </c>
      <c r="S2396" s="140" t="str">
        <f t="shared" si="374"/>
        <v>0</v>
      </c>
      <c r="T2396" s="144"/>
      <c r="U2396" s="106"/>
      <c r="V2396" s="142">
        <f t="shared" si="375"/>
        <v>0</v>
      </c>
      <c r="W2396" s="142">
        <f t="shared" si="376"/>
        <v>0</v>
      </c>
      <c r="X2396" s="108">
        <f t="shared" si="377"/>
        <v>0</v>
      </c>
      <c r="Y2396" s="108">
        <f t="shared" si="378"/>
        <v>0</v>
      </c>
      <c r="Z2396" s="108">
        <f t="shared" si="379"/>
        <v>0</v>
      </c>
      <c r="AA2396" s="151"/>
      <c r="AB2396" s="47"/>
      <c r="AS2396" s="198"/>
      <c r="AT2396" s="198"/>
      <c r="AU2396" s="198"/>
      <c r="AV2396" s="198"/>
      <c r="AW2396" s="198"/>
      <c r="AX2396" s="198"/>
      <c r="AY2396" s="198"/>
      <c r="AZ2396" s="198"/>
      <c r="BA2396" s="198"/>
      <c r="BB2396" s="198"/>
      <c r="BC2396" s="198"/>
      <c r="BD2396" s="198"/>
      <c r="BE2396" s="198"/>
      <c r="BF2396" s="198"/>
      <c r="BG2396" s="198"/>
      <c r="BH2396" s="198"/>
      <c r="BI2396" s="198"/>
      <c r="BJ2396" s="198"/>
      <c r="BK2396" s="198"/>
      <c r="BL2396" s="198"/>
      <c r="BM2396" s="198"/>
      <c r="BN2396" s="198"/>
      <c r="BO2396" s="198"/>
    </row>
    <row r="2397" s="116" customFormat="1" ht="19" customHeight="1" spans="1:67">
      <c r="A2397" s="94">
        <f t="shared" si="370"/>
        <v>2396</v>
      </c>
      <c r="B2397" s="95"/>
      <c r="C2397" s="69"/>
      <c r="D2397" s="16"/>
      <c r="E2397" s="69"/>
      <c r="F2397" s="196"/>
      <c r="G2397" s="124" t="e">
        <f>VLOOKUP(F2397,[2]零件成本10.26!$B$2:$C$7802,2,0)</f>
        <v>#N/A</v>
      </c>
      <c r="H2397" s="64"/>
      <c r="I2397" s="128" t="str">
        <f t="shared" si="371"/>
        <v/>
      </c>
      <c r="J2397" s="64"/>
      <c r="K2397" s="196"/>
      <c r="L2397" s="64"/>
      <c r="M2397" s="69"/>
      <c r="N2397" s="69"/>
      <c r="O2397" s="69"/>
      <c r="P2397" s="100">
        <f t="shared" si="372"/>
        <v>0</v>
      </c>
      <c r="Q2397" s="197"/>
      <c r="R2397" s="140" t="str">
        <f t="shared" si="373"/>
        <v>0</v>
      </c>
      <c r="S2397" s="140" t="str">
        <f t="shared" si="374"/>
        <v>0</v>
      </c>
      <c r="T2397" s="144"/>
      <c r="U2397" s="106"/>
      <c r="V2397" s="142">
        <f t="shared" si="375"/>
        <v>0</v>
      </c>
      <c r="W2397" s="142">
        <f t="shared" si="376"/>
        <v>0</v>
      </c>
      <c r="X2397" s="108">
        <f t="shared" si="377"/>
        <v>0</v>
      </c>
      <c r="Y2397" s="108">
        <f t="shared" si="378"/>
        <v>0</v>
      </c>
      <c r="Z2397" s="108">
        <f t="shared" si="379"/>
        <v>0</v>
      </c>
      <c r="AA2397" s="151"/>
      <c r="AB2397" s="47"/>
      <c r="AS2397" s="198"/>
      <c r="AT2397" s="198"/>
      <c r="AU2397" s="198"/>
      <c r="AV2397" s="198"/>
      <c r="AW2397" s="198"/>
      <c r="AX2397" s="198"/>
      <c r="AY2397" s="198"/>
      <c r="AZ2397" s="198"/>
      <c r="BA2397" s="198"/>
      <c r="BB2397" s="198"/>
      <c r="BC2397" s="198"/>
      <c r="BD2397" s="198"/>
      <c r="BE2397" s="198"/>
      <c r="BF2397" s="198"/>
      <c r="BG2397" s="198"/>
      <c r="BH2397" s="198"/>
      <c r="BI2397" s="198"/>
      <c r="BJ2397" s="198"/>
      <c r="BK2397" s="198"/>
      <c r="BL2397" s="198"/>
      <c r="BM2397" s="198"/>
      <c r="BN2397" s="198"/>
      <c r="BO2397" s="198"/>
    </row>
    <row r="2398" s="116" customFormat="1" ht="19" customHeight="1" spans="1:67">
      <c r="A2398" s="94">
        <f t="shared" si="370"/>
        <v>2397</v>
      </c>
      <c r="B2398" s="95"/>
      <c r="C2398" s="69"/>
      <c r="D2398" s="16"/>
      <c r="E2398" s="69"/>
      <c r="F2398" s="196"/>
      <c r="G2398" s="124" t="e">
        <f>VLOOKUP(F2398,[2]零件成本10.26!$B$2:$C$7802,2,0)</f>
        <v>#N/A</v>
      </c>
      <c r="H2398" s="64"/>
      <c r="I2398" s="128" t="str">
        <f t="shared" si="371"/>
        <v/>
      </c>
      <c r="J2398" s="64"/>
      <c r="K2398" s="196"/>
      <c r="L2398" s="64"/>
      <c r="M2398" s="69"/>
      <c r="N2398" s="69"/>
      <c r="O2398" s="69"/>
      <c r="P2398" s="100">
        <f t="shared" si="372"/>
        <v>0</v>
      </c>
      <c r="Q2398" s="197"/>
      <c r="R2398" s="140" t="str">
        <f t="shared" si="373"/>
        <v>0</v>
      </c>
      <c r="S2398" s="140" t="str">
        <f t="shared" si="374"/>
        <v>0</v>
      </c>
      <c r="T2398" s="144"/>
      <c r="U2398" s="106"/>
      <c r="V2398" s="142">
        <f t="shared" si="375"/>
        <v>0</v>
      </c>
      <c r="W2398" s="142">
        <f t="shared" si="376"/>
        <v>0</v>
      </c>
      <c r="X2398" s="108">
        <f t="shared" si="377"/>
        <v>0</v>
      </c>
      <c r="Y2398" s="108">
        <f t="shared" si="378"/>
        <v>0</v>
      </c>
      <c r="Z2398" s="108">
        <f t="shared" si="379"/>
        <v>0</v>
      </c>
      <c r="AA2398" s="151"/>
      <c r="AB2398" s="47"/>
      <c r="AS2398" s="198"/>
      <c r="AT2398" s="198"/>
      <c r="AU2398" s="198"/>
      <c r="AV2398" s="198"/>
      <c r="AW2398" s="198"/>
      <c r="AX2398" s="198"/>
      <c r="AY2398" s="198"/>
      <c r="AZ2398" s="198"/>
      <c r="BA2398" s="198"/>
      <c r="BB2398" s="198"/>
      <c r="BC2398" s="198"/>
      <c r="BD2398" s="198"/>
      <c r="BE2398" s="198"/>
      <c r="BF2398" s="198"/>
      <c r="BG2398" s="198"/>
      <c r="BH2398" s="198"/>
      <c r="BI2398" s="198"/>
      <c r="BJ2398" s="198"/>
      <c r="BK2398" s="198"/>
      <c r="BL2398" s="198"/>
      <c r="BM2398" s="198"/>
      <c r="BN2398" s="198"/>
      <c r="BO2398" s="198"/>
    </row>
    <row r="2399" s="116" customFormat="1" ht="19" customHeight="1" spans="1:67">
      <c r="A2399" s="94">
        <f t="shared" si="370"/>
        <v>2398</v>
      </c>
      <c r="B2399" s="95"/>
      <c r="C2399" s="69"/>
      <c r="D2399" s="16"/>
      <c r="E2399" s="69"/>
      <c r="F2399" s="196"/>
      <c r="G2399" s="124" t="e">
        <f>VLOOKUP(F2399,[2]零件成本10.26!$B$2:$C$7802,2,0)</f>
        <v>#N/A</v>
      </c>
      <c r="H2399" s="64"/>
      <c r="I2399" s="128" t="str">
        <f t="shared" si="371"/>
        <v/>
      </c>
      <c r="J2399" s="64"/>
      <c r="K2399" s="196"/>
      <c r="L2399" s="64"/>
      <c r="M2399" s="69"/>
      <c r="N2399" s="69"/>
      <c r="O2399" s="69"/>
      <c r="P2399" s="100">
        <f t="shared" si="372"/>
        <v>0</v>
      </c>
      <c r="Q2399" s="197"/>
      <c r="R2399" s="140" t="str">
        <f t="shared" si="373"/>
        <v>0</v>
      </c>
      <c r="S2399" s="140" t="str">
        <f t="shared" si="374"/>
        <v>0</v>
      </c>
      <c r="T2399" s="144"/>
      <c r="U2399" s="106"/>
      <c r="V2399" s="142">
        <f t="shared" si="375"/>
        <v>0</v>
      </c>
      <c r="W2399" s="142">
        <f t="shared" si="376"/>
        <v>0</v>
      </c>
      <c r="X2399" s="108">
        <f t="shared" si="377"/>
        <v>0</v>
      </c>
      <c r="Y2399" s="108">
        <f t="shared" si="378"/>
        <v>0</v>
      </c>
      <c r="Z2399" s="108">
        <f t="shared" si="379"/>
        <v>0</v>
      </c>
      <c r="AA2399" s="151"/>
      <c r="AB2399" s="47"/>
      <c r="AS2399" s="198"/>
      <c r="AT2399" s="198"/>
      <c r="AU2399" s="198"/>
      <c r="AV2399" s="198"/>
      <c r="AW2399" s="198"/>
      <c r="AX2399" s="198"/>
      <c r="AY2399" s="198"/>
      <c r="AZ2399" s="198"/>
      <c r="BA2399" s="198"/>
      <c r="BB2399" s="198"/>
      <c r="BC2399" s="198"/>
      <c r="BD2399" s="198"/>
      <c r="BE2399" s="198"/>
      <c r="BF2399" s="198"/>
      <c r="BG2399" s="198"/>
      <c r="BH2399" s="198"/>
      <c r="BI2399" s="198"/>
      <c r="BJ2399" s="198"/>
      <c r="BK2399" s="198"/>
      <c r="BL2399" s="198"/>
      <c r="BM2399" s="198"/>
      <c r="BN2399" s="198"/>
      <c r="BO2399" s="198"/>
    </row>
    <row r="2400" s="116" customFormat="1" ht="19" customHeight="1" spans="1:67">
      <c r="A2400" s="94">
        <f t="shared" si="370"/>
        <v>2399</v>
      </c>
      <c r="B2400" s="95"/>
      <c r="C2400" s="69"/>
      <c r="D2400" s="16"/>
      <c r="E2400" s="69"/>
      <c r="F2400" s="196"/>
      <c r="G2400" s="124" t="e">
        <f>VLOOKUP(F2400,[2]零件成本10.26!$B$2:$C$7802,2,0)</f>
        <v>#N/A</v>
      </c>
      <c r="H2400" s="64"/>
      <c r="I2400" s="128" t="str">
        <f t="shared" si="371"/>
        <v/>
      </c>
      <c r="J2400" s="64"/>
      <c r="K2400" s="196"/>
      <c r="L2400" s="64"/>
      <c r="M2400" s="69"/>
      <c r="N2400" s="69"/>
      <c r="O2400" s="69"/>
      <c r="P2400" s="100">
        <f t="shared" si="372"/>
        <v>0</v>
      </c>
      <c r="Q2400" s="197"/>
      <c r="R2400" s="140" t="str">
        <f t="shared" si="373"/>
        <v>0</v>
      </c>
      <c r="S2400" s="140" t="str">
        <f t="shared" si="374"/>
        <v>0</v>
      </c>
      <c r="T2400" s="144"/>
      <c r="U2400" s="106"/>
      <c r="V2400" s="142">
        <f t="shared" si="375"/>
        <v>0</v>
      </c>
      <c r="W2400" s="142">
        <f t="shared" si="376"/>
        <v>0</v>
      </c>
      <c r="X2400" s="108">
        <f t="shared" si="377"/>
        <v>0</v>
      </c>
      <c r="Y2400" s="108">
        <f t="shared" si="378"/>
        <v>0</v>
      </c>
      <c r="Z2400" s="108">
        <f t="shared" si="379"/>
        <v>0</v>
      </c>
      <c r="AA2400" s="151"/>
      <c r="AB2400" s="47"/>
      <c r="AS2400" s="198"/>
      <c r="AT2400" s="198"/>
      <c r="AU2400" s="198"/>
      <c r="AV2400" s="198"/>
      <c r="AW2400" s="198"/>
      <c r="AX2400" s="198"/>
      <c r="AY2400" s="198"/>
      <c r="AZ2400" s="198"/>
      <c r="BA2400" s="198"/>
      <c r="BB2400" s="198"/>
      <c r="BC2400" s="198"/>
      <c r="BD2400" s="198"/>
      <c r="BE2400" s="198"/>
      <c r="BF2400" s="198"/>
      <c r="BG2400" s="198"/>
      <c r="BH2400" s="198"/>
      <c r="BI2400" s="198"/>
      <c r="BJ2400" s="198"/>
      <c r="BK2400" s="198"/>
      <c r="BL2400" s="198"/>
      <c r="BM2400" s="198"/>
      <c r="BN2400" s="198"/>
      <c r="BO2400" s="198"/>
    </row>
    <row r="2401" s="116" customFormat="1" ht="19" customHeight="1" spans="1:67">
      <c r="A2401" s="94">
        <f t="shared" si="370"/>
        <v>2400</v>
      </c>
      <c r="B2401" s="95"/>
      <c r="C2401" s="69"/>
      <c r="D2401" s="16"/>
      <c r="E2401" s="69"/>
      <c r="F2401" s="196"/>
      <c r="G2401" s="124" t="e">
        <f>VLOOKUP(F2401,[2]零件成本10.26!$B$2:$C$7802,2,0)</f>
        <v>#N/A</v>
      </c>
      <c r="H2401" s="64"/>
      <c r="I2401" s="128" t="str">
        <f t="shared" si="371"/>
        <v/>
      </c>
      <c r="J2401" s="64"/>
      <c r="K2401" s="196"/>
      <c r="L2401" s="64"/>
      <c r="M2401" s="69"/>
      <c r="N2401" s="69"/>
      <c r="O2401" s="69"/>
      <c r="P2401" s="100">
        <f t="shared" si="372"/>
        <v>0</v>
      </c>
      <c r="Q2401" s="197"/>
      <c r="R2401" s="140" t="str">
        <f t="shared" si="373"/>
        <v>0</v>
      </c>
      <c r="S2401" s="140" t="str">
        <f t="shared" si="374"/>
        <v>0</v>
      </c>
      <c r="T2401" s="144"/>
      <c r="U2401" s="106"/>
      <c r="V2401" s="142">
        <f t="shared" si="375"/>
        <v>0</v>
      </c>
      <c r="W2401" s="142">
        <f t="shared" si="376"/>
        <v>0</v>
      </c>
      <c r="X2401" s="108">
        <f t="shared" si="377"/>
        <v>0</v>
      </c>
      <c r="Y2401" s="108">
        <f t="shared" si="378"/>
        <v>0</v>
      </c>
      <c r="Z2401" s="108">
        <f t="shared" si="379"/>
        <v>0</v>
      </c>
      <c r="AA2401" s="151"/>
      <c r="AB2401" s="47"/>
      <c r="AS2401" s="198"/>
      <c r="AT2401" s="198"/>
      <c r="AU2401" s="198"/>
      <c r="AV2401" s="198"/>
      <c r="AW2401" s="198"/>
      <c r="AX2401" s="198"/>
      <c r="AY2401" s="198"/>
      <c r="AZ2401" s="198"/>
      <c r="BA2401" s="198"/>
      <c r="BB2401" s="198"/>
      <c r="BC2401" s="198"/>
      <c r="BD2401" s="198"/>
      <c r="BE2401" s="198"/>
      <c r="BF2401" s="198"/>
      <c r="BG2401" s="198"/>
      <c r="BH2401" s="198"/>
      <c r="BI2401" s="198"/>
      <c r="BJ2401" s="198"/>
      <c r="BK2401" s="198"/>
      <c r="BL2401" s="198"/>
      <c r="BM2401" s="198"/>
      <c r="BN2401" s="198"/>
      <c r="BO2401" s="198"/>
    </row>
    <row r="2402" s="116" customFormat="1" ht="19" customHeight="1" spans="1:67">
      <c r="A2402" s="94">
        <f t="shared" si="370"/>
        <v>2401</v>
      </c>
      <c r="B2402" s="95"/>
      <c r="C2402" s="69"/>
      <c r="D2402" s="16"/>
      <c r="E2402" s="69"/>
      <c r="F2402" s="196"/>
      <c r="G2402" s="124" t="e">
        <f>VLOOKUP(F2402,[2]零件成本10.26!$B$2:$C$7802,2,0)</f>
        <v>#N/A</v>
      </c>
      <c r="H2402" s="64"/>
      <c r="I2402" s="128" t="str">
        <f t="shared" si="371"/>
        <v/>
      </c>
      <c r="J2402" s="64"/>
      <c r="K2402" s="196"/>
      <c r="L2402" s="64"/>
      <c r="M2402" s="69"/>
      <c r="N2402" s="69"/>
      <c r="O2402" s="69"/>
      <c r="P2402" s="100">
        <f t="shared" si="372"/>
        <v>0</v>
      </c>
      <c r="Q2402" s="197"/>
      <c r="R2402" s="140" t="str">
        <f t="shared" si="373"/>
        <v>0</v>
      </c>
      <c r="S2402" s="140" t="str">
        <f t="shared" si="374"/>
        <v>0</v>
      </c>
      <c r="T2402" s="144"/>
      <c r="U2402" s="106"/>
      <c r="V2402" s="142">
        <f t="shared" si="375"/>
        <v>0</v>
      </c>
      <c r="W2402" s="142">
        <f t="shared" si="376"/>
        <v>0</v>
      </c>
      <c r="X2402" s="108">
        <f t="shared" si="377"/>
        <v>0</v>
      </c>
      <c r="Y2402" s="108">
        <f t="shared" si="378"/>
        <v>0</v>
      </c>
      <c r="Z2402" s="108">
        <f t="shared" si="379"/>
        <v>0</v>
      </c>
      <c r="AA2402" s="151"/>
      <c r="AB2402" s="47"/>
      <c r="AS2402" s="198"/>
      <c r="AT2402" s="198"/>
      <c r="AU2402" s="198"/>
      <c r="AV2402" s="198"/>
      <c r="AW2402" s="198"/>
      <c r="AX2402" s="198"/>
      <c r="AY2402" s="198"/>
      <c r="AZ2402" s="198"/>
      <c r="BA2402" s="198"/>
      <c r="BB2402" s="198"/>
      <c r="BC2402" s="198"/>
      <c r="BD2402" s="198"/>
      <c r="BE2402" s="198"/>
      <c r="BF2402" s="198"/>
      <c r="BG2402" s="198"/>
      <c r="BH2402" s="198"/>
      <c r="BI2402" s="198"/>
      <c r="BJ2402" s="198"/>
      <c r="BK2402" s="198"/>
      <c r="BL2402" s="198"/>
      <c r="BM2402" s="198"/>
      <c r="BN2402" s="198"/>
      <c r="BO2402" s="198"/>
    </row>
    <row r="2403" s="116" customFormat="1" ht="19" customHeight="1" spans="1:67">
      <c r="A2403" s="94">
        <f t="shared" si="370"/>
        <v>2402</v>
      </c>
      <c r="B2403" s="95"/>
      <c r="C2403" s="69"/>
      <c r="D2403" s="16"/>
      <c r="E2403" s="69"/>
      <c r="F2403" s="196"/>
      <c r="G2403" s="124" t="e">
        <f>VLOOKUP(F2403,[2]零件成本10.26!$B$2:$C$7802,2,0)</f>
        <v>#N/A</v>
      </c>
      <c r="H2403" s="64"/>
      <c r="I2403" s="128" t="str">
        <f t="shared" si="371"/>
        <v/>
      </c>
      <c r="J2403" s="64"/>
      <c r="K2403" s="196"/>
      <c r="L2403" s="64"/>
      <c r="M2403" s="69"/>
      <c r="N2403" s="69"/>
      <c r="O2403" s="69"/>
      <c r="P2403" s="100">
        <f t="shared" si="372"/>
        <v>0</v>
      </c>
      <c r="Q2403" s="197"/>
      <c r="R2403" s="140" t="str">
        <f t="shared" si="373"/>
        <v>0</v>
      </c>
      <c r="S2403" s="140" t="str">
        <f t="shared" si="374"/>
        <v>0</v>
      </c>
      <c r="T2403" s="144"/>
      <c r="U2403" s="106"/>
      <c r="V2403" s="142">
        <f t="shared" si="375"/>
        <v>0</v>
      </c>
      <c r="W2403" s="142">
        <f t="shared" si="376"/>
        <v>0</v>
      </c>
      <c r="X2403" s="108">
        <f t="shared" si="377"/>
        <v>0</v>
      </c>
      <c r="Y2403" s="108">
        <f t="shared" si="378"/>
        <v>0</v>
      </c>
      <c r="Z2403" s="108">
        <f t="shared" si="379"/>
        <v>0</v>
      </c>
      <c r="AA2403" s="151"/>
      <c r="AB2403" s="47"/>
      <c r="AS2403" s="198"/>
      <c r="AT2403" s="198"/>
      <c r="AU2403" s="198"/>
      <c r="AV2403" s="198"/>
      <c r="AW2403" s="198"/>
      <c r="AX2403" s="198"/>
      <c r="AY2403" s="198"/>
      <c r="AZ2403" s="198"/>
      <c r="BA2403" s="198"/>
      <c r="BB2403" s="198"/>
      <c r="BC2403" s="198"/>
      <c r="BD2403" s="198"/>
      <c r="BE2403" s="198"/>
      <c r="BF2403" s="198"/>
      <c r="BG2403" s="198"/>
      <c r="BH2403" s="198"/>
      <c r="BI2403" s="198"/>
      <c r="BJ2403" s="198"/>
      <c r="BK2403" s="198"/>
      <c r="BL2403" s="198"/>
      <c r="BM2403" s="198"/>
      <c r="BN2403" s="198"/>
      <c r="BO2403" s="198"/>
    </row>
    <row r="2404" s="116" customFormat="1" ht="19" customHeight="1" spans="1:67">
      <c r="A2404" s="94">
        <f t="shared" si="370"/>
        <v>2403</v>
      </c>
      <c r="B2404" s="95"/>
      <c r="C2404" s="69"/>
      <c r="D2404" s="16"/>
      <c r="E2404" s="69"/>
      <c r="F2404" s="196"/>
      <c r="G2404" s="124" t="e">
        <f>VLOOKUP(F2404,[2]零件成本10.26!$B$2:$C$7802,2,0)</f>
        <v>#N/A</v>
      </c>
      <c r="H2404" s="64"/>
      <c r="I2404" s="128" t="str">
        <f t="shared" si="371"/>
        <v/>
      </c>
      <c r="J2404" s="64"/>
      <c r="K2404" s="196"/>
      <c r="L2404" s="64"/>
      <c r="M2404" s="69"/>
      <c r="N2404" s="69"/>
      <c r="O2404" s="69"/>
      <c r="P2404" s="100">
        <f t="shared" si="372"/>
        <v>0</v>
      </c>
      <c r="Q2404" s="197"/>
      <c r="R2404" s="140" t="str">
        <f t="shared" si="373"/>
        <v>0</v>
      </c>
      <c r="S2404" s="140" t="str">
        <f t="shared" si="374"/>
        <v>0</v>
      </c>
      <c r="T2404" s="144"/>
      <c r="U2404" s="106"/>
      <c r="V2404" s="142">
        <f t="shared" si="375"/>
        <v>0</v>
      </c>
      <c r="W2404" s="142">
        <f t="shared" si="376"/>
        <v>0</v>
      </c>
      <c r="X2404" s="108">
        <f t="shared" si="377"/>
        <v>0</v>
      </c>
      <c r="Y2404" s="108">
        <f t="shared" si="378"/>
        <v>0</v>
      </c>
      <c r="Z2404" s="108">
        <f t="shared" si="379"/>
        <v>0</v>
      </c>
      <c r="AA2404" s="151"/>
      <c r="AB2404" s="47"/>
      <c r="AS2404" s="198"/>
      <c r="AT2404" s="198"/>
      <c r="AU2404" s="198"/>
      <c r="AV2404" s="198"/>
      <c r="AW2404" s="198"/>
      <c r="AX2404" s="198"/>
      <c r="AY2404" s="198"/>
      <c r="AZ2404" s="198"/>
      <c r="BA2404" s="198"/>
      <c r="BB2404" s="198"/>
      <c r="BC2404" s="198"/>
      <c r="BD2404" s="198"/>
      <c r="BE2404" s="198"/>
      <c r="BF2404" s="198"/>
      <c r="BG2404" s="198"/>
      <c r="BH2404" s="198"/>
      <c r="BI2404" s="198"/>
      <c r="BJ2404" s="198"/>
      <c r="BK2404" s="198"/>
      <c r="BL2404" s="198"/>
      <c r="BM2404" s="198"/>
      <c r="BN2404" s="198"/>
      <c r="BO2404" s="198"/>
    </row>
    <row r="2405" s="116" customFormat="1" ht="19" customHeight="1" spans="1:67">
      <c r="A2405" s="94">
        <f t="shared" si="370"/>
        <v>2404</v>
      </c>
      <c r="B2405" s="95"/>
      <c r="C2405" s="69"/>
      <c r="D2405" s="16"/>
      <c r="E2405" s="69"/>
      <c r="F2405" s="196"/>
      <c r="G2405" s="124" t="e">
        <f>VLOOKUP(F2405,[2]零件成本10.26!$B$2:$C$7802,2,0)</f>
        <v>#N/A</v>
      </c>
      <c r="H2405" s="64"/>
      <c r="I2405" s="128" t="str">
        <f t="shared" si="371"/>
        <v/>
      </c>
      <c r="J2405" s="64"/>
      <c r="K2405" s="196"/>
      <c r="L2405" s="64"/>
      <c r="M2405" s="69"/>
      <c r="N2405" s="69"/>
      <c r="O2405" s="69"/>
      <c r="P2405" s="100">
        <f t="shared" si="372"/>
        <v>0</v>
      </c>
      <c r="Q2405" s="197"/>
      <c r="R2405" s="140" t="str">
        <f t="shared" si="373"/>
        <v>0</v>
      </c>
      <c r="S2405" s="140" t="str">
        <f t="shared" si="374"/>
        <v>0</v>
      </c>
      <c r="T2405" s="144"/>
      <c r="U2405" s="106"/>
      <c r="V2405" s="142">
        <f t="shared" si="375"/>
        <v>0</v>
      </c>
      <c r="W2405" s="142">
        <f t="shared" si="376"/>
        <v>0</v>
      </c>
      <c r="X2405" s="108">
        <f t="shared" si="377"/>
        <v>0</v>
      </c>
      <c r="Y2405" s="108">
        <f t="shared" si="378"/>
        <v>0</v>
      </c>
      <c r="Z2405" s="108">
        <f t="shared" si="379"/>
        <v>0</v>
      </c>
      <c r="AA2405" s="151"/>
      <c r="AB2405" s="47"/>
      <c r="AS2405" s="198"/>
      <c r="AT2405" s="198"/>
      <c r="AU2405" s="198"/>
      <c r="AV2405" s="198"/>
      <c r="AW2405" s="198"/>
      <c r="AX2405" s="198"/>
      <c r="AY2405" s="198"/>
      <c r="AZ2405" s="198"/>
      <c r="BA2405" s="198"/>
      <c r="BB2405" s="198"/>
      <c r="BC2405" s="198"/>
      <c r="BD2405" s="198"/>
      <c r="BE2405" s="198"/>
      <c r="BF2405" s="198"/>
      <c r="BG2405" s="198"/>
      <c r="BH2405" s="198"/>
      <c r="BI2405" s="198"/>
      <c r="BJ2405" s="198"/>
      <c r="BK2405" s="198"/>
      <c r="BL2405" s="198"/>
      <c r="BM2405" s="198"/>
      <c r="BN2405" s="198"/>
      <c r="BO2405" s="198"/>
    </row>
    <row r="2406" s="116" customFormat="1" ht="19" customHeight="1" spans="1:67">
      <c r="A2406" s="94">
        <f t="shared" si="370"/>
        <v>2405</v>
      </c>
      <c r="B2406" s="95"/>
      <c r="C2406" s="69"/>
      <c r="D2406" s="16"/>
      <c r="E2406" s="69"/>
      <c r="F2406" s="196"/>
      <c r="G2406" s="124" t="e">
        <f>VLOOKUP(F2406,[2]零件成本10.26!$B$2:$C$7802,2,0)</f>
        <v>#N/A</v>
      </c>
      <c r="H2406" s="64"/>
      <c r="I2406" s="128" t="str">
        <f t="shared" si="371"/>
        <v/>
      </c>
      <c r="J2406" s="64"/>
      <c r="K2406" s="196"/>
      <c r="L2406" s="64"/>
      <c r="M2406" s="69"/>
      <c r="N2406" s="69"/>
      <c r="O2406" s="69"/>
      <c r="P2406" s="100">
        <f t="shared" si="372"/>
        <v>0</v>
      </c>
      <c r="Q2406" s="197"/>
      <c r="R2406" s="140" t="str">
        <f t="shared" si="373"/>
        <v>0</v>
      </c>
      <c r="S2406" s="140" t="str">
        <f t="shared" si="374"/>
        <v>0</v>
      </c>
      <c r="T2406" s="144"/>
      <c r="U2406" s="106"/>
      <c r="V2406" s="142">
        <f t="shared" si="375"/>
        <v>0</v>
      </c>
      <c r="W2406" s="142">
        <f t="shared" si="376"/>
        <v>0</v>
      </c>
      <c r="X2406" s="108">
        <f t="shared" si="377"/>
        <v>0</v>
      </c>
      <c r="Y2406" s="108">
        <f t="shared" si="378"/>
        <v>0</v>
      </c>
      <c r="Z2406" s="108">
        <f t="shared" si="379"/>
        <v>0</v>
      </c>
      <c r="AA2406" s="151"/>
      <c r="AB2406" s="47"/>
      <c r="AS2406" s="198"/>
      <c r="AT2406" s="198"/>
      <c r="AU2406" s="198"/>
      <c r="AV2406" s="198"/>
      <c r="AW2406" s="198"/>
      <c r="AX2406" s="198"/>
      <c r="AY2406" s="198"/>
      <c r="AZ2406" s="198"/>
      <c r="BA2406" s="198"/>
      <c r="BB2406" s="198"/>
      <c r="BC2406" s="198"/>
      <c r="BD2406" s="198"/>
      <c r="BE2406" s="198"/>
      <c r="BF2406" s="198"/>
      <c r="BG2406" s="198"/>
      <c r="BH2406" s="198"/>
      <c r="BI2406" s="198"/>
      <c r="BJ2406" s="198"/>
      <c r="BK2406" s="198"/>
      <c r="BL2406" s="198"/>
      <c r="BM2406" s="198"/>
      <c r="BN2406" s="198"/>
      <c r="BO2406" s="198"/>
    </row>
    <row r="2407" s="116" customFormat="1" ht="19" customHeight="1" spans="1:67">
      <c r="A2407" s="94">
        <f t="shared" si="370"/>
        <v>2406</v>
      </c>
      <c r="B2407" s="95"/>
      <c r="C2407" s="69"/>
      <c r="D2407" s="16"/>
      <c r="E2407" s="69"/>
      <c r="F2407" s="196"/>
      <c r="G2407" s="124" t="e">
        <f>VLOOKUP(F2407,[2]零件成本10.26!$B$2:$C$7802,2,0)</f>
        <v>#N/A</v>
      </c>
      <c r="H2407" s="64"/>
      <c r="I2407" s="128" t="str">
        <f t="shared" si="371"/>
        <v/>
      </c>
      <c r="J2407" s="64"/>
      <c r="K2407" s="196"/>
      <c r="L2407" s="64"/>
      <c r="M2407" s="69"/>
      <c r="N2407" s="69"/>
      <c r="O2407" s="69"/>
      <c r="P2407" s="100">
        <f t="shared" si="372"/>
        <v>0</v>
      </c>
      <c r="Q2407" s="197"/>
      <c r="R2407" s="140" t="str">
        <f t="shared" si="373"/>
        <v>0</v>
      </c>
      <c r="S2407" s="140" t="str">
        <f t="shared" si="374"/>
        <v>0</v>
      </c>
      <c r="T2407" s="144"/>
      <c r="U2407" s="106"/>
      <c r="V2407" s="142">
        <f t="shared" si="375"/>
        <v>0</v>
      </c>
      <c r="W2407" s="142">
        <f t="shared" si="376"/>
        <v>0</v>
      </c>
      <c r="X2407" s="108">
        <f t="shared" si="377"/>
        <v>0</v>
      </c>
      <c r="Y2407" s="108">
        <f t="shared" si="378"/>
        <v>0</v>
      </c>
      <c r="Z2407" s="108">
        <f t="shared" si="379"/>
        <v>0</v>
      </c>
      <c r="AA2407" s="151"/>
      <c r="AB2407" s="47"/>
      <c r="AS2407" s="198"/>
      <c r="AT2407" s="198"/>
      <c r="AU2407" s="198"/>
      <c r="AV2407" s="198"/>
      <c r="AW2407" s="198"/>
      <c r="AX2407" s="198"/>
      <c r="AY2407" s="198"/>
      <c r="AZ2407" s="198"/>
      <c r="BA2407" s="198"/>
      <c r="BB2407" s="198"/>
      <c r="BC2407" s="198"/>
      <c r="BD2407" s="198"/>
      <c r="BE2407" s="198"/>
      <c r="BF2407" s="198"/>
      <c r="BG2407" s="198"/>
      <c r="BH2407" s="198"/>
      <c r="BI2407" s="198"/>
      <c r="BJ2407" s="198"/>
      <c r="BK2407" s="198"/>
      <c r="BL2407" s="198"/>
      <c r="BM2407" s="198"/>
      <c r="BN2407" s="198"/>
      <c r="BO2407" s="198"/>
    </row>
    <row r="2408" s="116" customFormat="1" ht="19" customHeight="1" spans="1:67">
      <c r="A2408" s="94">
        <f t="shared" si="370"/>
        <v>2407</v>
      </c>
      <c r="B2408" s="95"/>
      <c r="C2408" s="69"/>
      <c r="D2408" s="16"/>
      <c r="E2408" s="69"/>
      <c r="F2408" s="196"/>
      <c r="G2408" s="124" t="e">
        <f>VLOOKUP(F2408,[2]零件成本10.26!$B$2:$C$7802,2,0)</f>
        <v>#N/A</v>
      </c>
      <c r="H2408" s="64"/>
      <c r="I2408" s="128" t="str">
        <f t="shared" si="371"/>
        <v/>
      </c>
      <c r="J2408" s="64"/>
      <c r="K2408" s="196"/>
      <c r="L2408" s="64"/>
      <c r="M2408" s="69"/>
      <c r="N2408" s="69"/>
      <c r="O2408" s="69"/>
      <c r="P2408" s="100">
        <f t="shared" si="372"/>
        <v>0</v>
      </c>
      <c r="Q2408" s="197"/>
      <c r="R2408" s="140" t="str">
        <f t="shared" si="373"/>
        <v>0</v>
      </c>
      <c r="S2408" s="140" t="str">
        <f t="shared" si="374"/>
        <v>0</v>
      </c>
      <c r="T2408" s="144"/>
      <c r="U2408" s="106"/>
      <c r="V2408" s="142">
        <f t="shared" si="375"/>
        <v>0</v>
      </c>
      <c r="W2408" s="142">
        <f t="shared" si="376"/>
        <v>0</v>
      </c>
      <c r="X2408" s="108">
        <f t="shared" si="377"/>
        <v>0</v>
      </c>
      <c r="Y2408" s="108">
        <f t="shared" si="378"/>
        <v>0</v>
      </c>
      <c r="Z2408" s="108">
        <f t="shared" si="379"/>
        <v>0</v>
      </c>
      <c r="AA2408" s="151"/>
      <c r="AB2408" s="47"/>
      <c r="AS2408" s="198"/>
      <c r="AT2408" s="198"/>
      <c r="AU2408" s="198"/>
      <c r="AV2408" s="198"/>
      <c r="AW2408" s="198"/>
      <c r="AX2408" s="198"/>
      <c r="AY2408" s="198"/>
      <c r="AZ2408" s="198"/>
      <c r="BA2408" s="198"/>
      <c r="BB2408" s="198"/>
      <c r="BC2408" s="198"/>
      <c r="BD2408" s="198"/>
      <c r="BE2408" s="198"/>
      <c r="BF2408" s="198"/>
      <c r="BG2408" s="198"/>
      <c r="BH2408" s="198"/>
      <c r="BI2408" s="198"/>
      <c r="BJ2408" s="198"/>
      <c r="BK2408" s="198"/>
      <c r="BL2408" s="198"/>
      <c r="BM2408" s="198"/>
      <c r="BN2408" s="198"/>
      <c r="BO2408" s="198"/>
    </row>
    <row r="2409" s="116" customFormat="1" ht="19" customHeight="1" spans="1:67">
      <c r="A2409" s="94">
        <f t="shared" si="370"/>
        <v>2408</v>
      </c>
      <c r="B2409" s="95"/>
      <c r="C2409" s="69"/>
      <c r="D2409" s="16"/>
      <c r="E2409" s="69"/>
      <c r="F2409" s="196"/>
      <c r="G2409" s="124" t="e">
        <f>VLOOKUP(F2409,[2]零件成本10.26!$B$2:$C$7802,2,0)</f>
        <v>#N/A</v>
      </c>
      <c r="H2409" s="64"/>
      <c r="I2409" s="128" t="str">
        <f t="shared" si="371"/>
        <v/>
      </c>
      <c r="J2409" s="64"/>
      <c r="K2409" s="196"/>
      <c r="L2409" s="64"/>
      <c r="M2409" s="69"/>
      <c r="N2409" s="69"/>
      <c r="O2409" s="69"/>
      <c r="P2409" s="100">
        <f t="shared" si="372"/>
        <v>0</v>
      </c>
      <c r="Q2409" s="197"/>
      <c r="R2409" s="140" t="str">
        <f t="shared" si="373"/>
        <v>0</v>
      </c>
      <c r="S2409" s="140" t="str">
        <f t="shared" si="374"/>
        <v>0</v>
      </c>
      <c r="T2409" s="144"/>
      <c r="U2409" s="106"/>
      <c r="V2409" s="142">
        <f t="shared" si="375"/>
        <v>0</v>
      </c>
      <c r="W2409" s="142">
        <f t="shared" si="376"/>
        <v>0</v>
      </c>
      <c r="X2409" s="108">
        <f t="shared" si="377"/>
        <v>0</v>
      </c>
      <c r="Y2409" s="108">
        <f t="shared" si="378"/>
        <v>0</v>
      </c>
      <c r="Z2409" s="108">
        <f t="shared" si="379"/>
        <v>0</v>
      </c>
      <c r="AA2409" s="151"/>
      <c r="AB2409" s="47"/>
      <c r="AS2409" s="198"/>
      <c r="AT2409" s="198"/>
      <c r="AU2409" s="198"/>
      <c r="AV2409" s="198"/>
      <c r="AW2409" s="198"/>
      <c r="AX2409" s="198"/>
      <c r="AY2409" s="198"/>
      <c r="AZ2409" s="198"/>
      <c r="BA2409" s="198"/>
      <c r="BB2409" s="198"/>
      <c r="BC2409" s="198"/>
      <c r="BD2409" s="198"/>
      <c r="BE2409" s="198"/>
      <c r="BF2409" s="198"/>
      <c r="BG2409" s="198"/>
      <c r="BH2409" s="198"/>
      <c r="BI2409" s="198"/>
      <c r="BJ2409" s="198"/>
      <c r="BK2409" s="198"/>
      <c r="BL2409" s="198"/>
      <c r="BM2409" s="198"/>
      <c r="BN2409" s="198"/>
      <c r="BO2409" s="198"/>
    </row>
    <row r="2410" s="116" customFormat="1" ht="19" customHeight="1" spans="1:67">
      <c r="A2410" s="94">
        <f t="shared" si="370"/>
        <v>2409</v>
      </c>
      <c r="B2410" s="95"/>
      <c r="C2410" s="69"/>
      <c r="D2410" s="16"/>
      <c r="E2410" s="69"/>
      <c r="F2410" s="196"/>
      <c r="G2410" s="124" t="e">
        <f>VLOOKUP(F2410,[2]零件成本10.26!$B$2:$C$7802,2,0)</f>
        <v>#N/A</v>
      </c>
      <c r="H2410" s="64"/>
      <c r="I2410" s="128" t="str">
        <f t="shared" si="371"/>
        <v/>
      </c>
      <c r="J2410" s="64"/>
      <c r="K2410" s="196"/>
      <c r="L2410" s="64"/>
      <c r="M2410" s="69"/>
      <c r="N2410" s="69"/>
      <c r="O2410" s="69"/>
      <c r="P2410" s="100">
        <f t="shared" si="372"/>
        <v>0</v>
      </c>
      <c r="Q2410" s="197"/>
      <c r="R2410" s="140" t="str">
        <f t="shared" si="373"/>
        <v>0</v>
      </c>
      <c r="S2410" s="140" t="str">
        <f t="shared" si="374"/>
        <v>0</v>
      </c>
      <c r="T2410" s="144"/>
      <c r="U2410" s="106"/>
      <c r="V2410" s="142">
        <f t="shared" si="375"/>
        <v>0</v>
      </c>
      <c r="W2410" s="142">
        <f t="shared" si="376"/>
        <v>0</v>
      </c>
      <c r="X2410" s="108">
        <f t="shared" si="377"/>
        <v>0</v>
      </c>
      <c r="Y2410" s="108">
        <f t="shared" si="378"/>
        <v>0</v>
      </c>
      <c r="Z2410" s="108">
        <f t="shared" si="379"/>
        <v>0</v>
      </c>
      <c r="AA2410" s="151"/>
      <c r="AB2410" s="47"/>
      <c r="AS2410" s="198"/>
      <c r="AT2410" s="198"/>
      <c r="AU2410" s="198"/>
      <c r="AV2410" s="198"/>
      <c r="AW2410" s="198"/>
      <c r="AX2410" s="198"/>
      <c r="AY2410" s="198"/>
      <c r="AZ2410" s="198"/>
      <c r="BA2410" s="198"/>
      <c r="BB2410" s="198"/>
      <c r="BC2410" s="198"/>
      <c r="BD2410" s="198"/>
      <c r="BE2410" s="198"/>
      <c r="BF2410" s="198"/>
      <c r="BG2410" s="198"/>
      <c r="BH2410" s="198"/>
      <c r="BI2410" s="198"/>
      <c r="BJ2410" s="198"/>
      <c r="BK2410" s="198"/>
      <c r="BL2410" s="198"/>
      <c r="BM2410" s="198"/>
      <c r="BN2410" s="198"/>
      <c r="BO2410" s="198"/>
    </row>
    <row r="2411" s="116" customFormat="1" ht="19" customHeight="1" spans="1:67">
      <c r="A2411" s="94">
        <f t="shared" si="370"/>
        <v>2410</v>
      </c>
      <c r="B2411" s="95"/>
      <c r="C2411" s="69"/>
      <c r="D2411" s="16"/>
      <c r="E2411" s="69"/>
      <c r="F2411" s="196"/>
      <c r="G2411" s="124" t="e">
        <f>VLOOKUP(F2411,[2]零件成本10.26!$B$2:$C$7802,2,0)</f>
        <v>#N/A</v>
      </c>
      <c r="H2411" s="64"/>
      <c r="I2411" s="128" t="str">
        <f t="shared" si="371"/>
        <v/>
      </c>
      <c r="J2411" s="64"/>
      <c r="K2411" s="196"/>
      <c r="L2411" s="64"/>
      <c r="M2411" s="69"/>
      <c r="N2411" s="69"/>
      <c r="O2411" s="69"/>
      <c r="P2411" s="100">
        <f t="shared" si="372"/>
        <v>0</v>
      </c>
      <c r="Q2411" s="197"/>
      <c r="R2411" s="140" t="str">
        <f t="shared" si="373"/>
        <v>0</v>
      </c>
      <c r="S2411" s="140" t="str">
        <f t="shared" si="374"/>
        <v>0</v>
      </c>
      <c r="T2411" s="144"/>
      <c r="U2411" s="106"/>
      <c r="V2411" s="142">
        <f t="shared" si="375"/>
        <v>0</v>
      </c>
      <c r="W2411" s="142">
        <f t="shared" si="376"/>
        <v>0</v>
      </c>
      <c r="X2411" s="108">
        <f t="shared" si="377"/>
        <v>0</v>
      </c>
      <c r="Y2411" s="108">
        <f t="shared" si="378"/>
        <v>0</v>
      </c>
      <c r="Z2411" s="108">
        <f t="shared" si="379"/>
        <v>0</v>
      </c>
      <c r="AA2411" s="151"/>
      <c r="AB2411" s="47"/>
      <c r="AS2411" s="198"/>
      <c r="AT2411" s="198"/>
      <c r="AU2411" s="198"/>
      <c r="AV2411" s="198"/>
      <c r="AW2411" s="198"/>
      <c r="AX2411" s="198"/>
      <c r="AY2411" s="198"/>
      <c r="AZ2411" s="198"/>
      <c r="BA2411" s="198"/>
      <c r="BB2411" s="198"/>
      <c r="BC2411" s="198"/>
      <c r="BD2411" s="198"/>
      <c r="BE2411" s="198"/>
      <c r="BF2411" s="198"/>
      <c r="BG2411" s="198"/>
      <c r="BH2411" s="198"/>
      <c r="BI2411" s="198"/>
      <c r="BJ2411" s="198"/>
      <c r="BK2411" s="198"/>
      <c r="BL2411" s="198"/>
      <c r="BM2411" s="198"/>
      <c r="BN2411" s="198"/>
      <c r="BO2411" s="198"/>
    </row>
    <row r="2412" s="116" customFormat="1" ht="19" customHeight="1" spans="1:67">
      <c r="A2412" s="94">
        <f t="shared" si="370"/>
        <v>2411</v>
      </c>
      <c r="B2412" s="95"/>
      <c r="C2412" s="69"/>
      <c r="D2412" s="16"/>
      <c r="E2412" s="69"/>
      <c r="F2412" s="196"/>
      <c r="G2412" s="124" t="e">
        <f>VLOOKUP(F2412,[2]零件成本10.26!$B$2:$C$7802,2,0)</f>
        <v>#N/A</v>
      </c>
      <c r="H2412" s="64"/>
      <c r="I2412" s="128" t="str">
        <f t="shared" si="371"/>
        <v/>
      </c>
      <c r="J2412" s="64"/>
      <c r="K2412" s="196"/>
      <c r="L2412" s="64"/>
      <c r="M2412" s="69"/>
      <c r="N2412" s="69"/>
      <c r="O2412" s="69"/>
      <c r="P2412" s="100">
        <f t="shared" si="372"/>
        <v>0</v>
      </c>
      <c r="Q2412" s="197"/>
      <c r="R2412" s="140" t="str">
        <f t="shared" si="373"/>
        <v>0</v>
      </c>
      <c r="S2412" s="140" t="str">
        <f t="shared" si="374"/>
        <v>0</v>
      </c>
      <c r="T2412" s="144"/>
      <c r="U2412" s="106"/>
      <c r="V2412" s="142">
        <f t="shared" si="375"/>
        <v>0</v>
      </c>
      <c r="W2412" s="142">
        <f t="shared" si="376"/>
        <v>0</v>
      </c>
      <c r="X2412" s="108">
        <f t="shared" si="377"/>
        <v>0</v>
      </c>
      <c r="Y2412" s="108">
        <f t="shared" si="378"/>
        <v>0</v>
      </c>
      <c r="Z2412" s="108">
        <f t="shared" si="379"/>
        <v>0</v>
      </c>
      <c r="AA2412" s="151"/>
      <c r="AB2412" s="47"/>
      <c r="AS2412" s="198"/>
      <c r="AT2412" s="198"/>
      <c r="AU2412" s="198"/>
      <c r="AV2412" s="198"/>
      <c r="AW2412" s="198"/>
      <c r="AX2412" s="198"/>
      <c r="AY2412" s="198"/>
      <c r="AZ2412" s="198"/>
      <c r="BA2412" s="198"/>
      <c r="BB2412" s="198"/>
      <c r="BC2412" s="198"/>
      <c r="BD2412" s="198"/>
      <c r="BE2412" s="198"/>
      <c r="BF2412" s="198"/>
      <c r="BG2412" s="198"/>
      <c r="BH2412" s="198"/>
      <c r="BI2412" s="198"/>
      <c r="BJ2412" s="198"/>
      <c r="BK2412" s="198"/>
      <c r="BL2412" s="198"/>
      <c r="BM2412" s="198"/>
      <c r="BN2412" s="198"/>
      <c r="BO2412" s="198"/>
    </row>
    <row r="2413" s="116" customFormat="1" ht="19" customHeight="1" spans="1:67">
      <c r="A2413" s="94">
        <f t="shared" si="370"/>
        <v>2412</v>
      </c>
      <c r="B2413" s="95"/>
      <c r="C2413" s="69"/>
      <c r="D2413" s="16"/>
      <c r="E2413" s="69"/>
      <c r="F2413" s="196"/>
      <c r="G2413" s="124" t="e">
        <f>VLOOKUP(F2413,[2]零件成本10.26!$B$2:$C$7802,2,0)</f>
        <v>#N/A</v>
      </c>
      <c r="H2413" s="64"/>
      <c r="I2413" s="128" t="str">
        <f t="shared" si="371"/>
        <v/>
      </c>
      <c r="J2413" s="64"/>
      <c r="K2413" s="196"/>
      <c r="L2413" s="64"/>
      <c r="M2413" s="69"/>
      <c r="N2413" s="69"/>
      <c r="O2413" s="69"/>
      <c r="P2413" s="100">
        <f t="shared" si="372"/>
        <v>0</v>
      </c>
      <c r="Q2413" s="197"/>
      <c r="R2413" s="140" t="str">
        <f t="shared" si="373"/>
        <v>0</v>
      </c>
      <c r="S2413" s="140" t="str">
        <f t="shared" si="374"/>
        <v>0</v>
      </c>
      <c r="T2413" s="144"/>
      <c r="U2413" s="106"/>
      <c r="V2413" s="142">
        <f t="shared" si="375"/>
        <v>0</v>
      </c>
      <c r="W2413" s="142">
        <f t="shared" si="376"/>
        <v>0</v>
      </c>
      <c r="X2413" s="108">
        <f t="shared" si="377"/>
        <v>0</v>
      </c>
      <c r="Y2413" s="108">
        <f t="shared" si="378"/>
        <v>0</v>
      </c>
      <c r="Z2413" s="108">
        <f t="shared" si="379"/>
        <v>0</v>
      </c>
      <c r="AA2413" s="151"/>
      <c r="AB2413" s="47"/>
      <c r="AS2413" s="198"/>
      <c r="AT2413" s="198"/>
      <c r="AU2413" s="198"/>
      <c r="AV2413" s="198"/>
      <c r="AW2413" s="198"/>
      <c r="AX2413" s="198"/>
      <c r="AY2413" s="198"/>
      <c r="AZ2413" s="198"/>
      <c r="BA2413" s="198"/>
      <c r="BB2413" s="198"/>
      <c r="BC2413" s="198"/>
      <c r="BD2413" s="198"/>
      <c r="BE2413" s="198"/>
      <c r="BF2413" s="198"/>
      <c r="BG2413" s="198"/>
      <c r="BH2413" s="198"/>
      <c r="BI2413" s="198"/>
      <c r="BJ2413" s="198"/>
      <c r="BK2413" s="198"/>
      <c r="BL2413" s="198"/>
      <c r="BM2413" s="198"/>
      <c r="BN2413" s="198"/>
      <c r="BO2413" s="198"/>
    </row>
    <row r="2414" s="116" customFormat="1" ht="19" customHeight="1" spans="1:67">
      <c r="A2414" s="94">
        <f t="shared" si="370"/>
        <v>2413</v>
      </c>
      <c r="B2414" s="95"/>
      <c r="C2414" s="69"/>
      <c r="D2414" s="16"/>
      <c r="E2414" s="69"/>
      <c r="F2414" s="196"/>
      <c r="G2414" s="124" t="e">
        <f>VLOOKUP(F2414,[2]零件成本10.26!$B$2:$C$7802,2,0)</f>
        <v>#N/A</v>
      </c>
      <c r="H2414" s="64"/>
      <c r="I2414" s="128" t="str">
        <f t="shared" si="371"/>
        <v/>
      </c>
      <c r="J2414" s="64"/>
      <c r="K2414" s="196"/>
      <c r="L2414" s="64"/>
      <c r="M2414" s="69"/>
      <c r="N2414" s="69"/>
      <c r="O2414" s="69"/>
      <c r="P2414" s="100">
        <f t="shared" si="372"/>
        <v>0</v>
      </c>
      <c r="Q2414" s="197"/>
      <c r="R2414" s="140" t="str">
        <f t="shared" si="373"/>
        <v>0</v>
      </c>
      <c r="S2414" s="140" t="str">
        <f t="shared" si="374"/>
        <v>0</v>
      </c>
      <c r="T2414" s="144"/>
      <c r="U2414" s="106"/>
      <c r="V2414" s="142">
        <f t="shared" si="375"/>
        <v>0</v>
      </c>
      <c r="W2414" s="142">
        <f t="shared" si="376"/>
        <v>0</v>
      </c>
      <c r="X2414" s="108">
        <f t="shared" si="377"/>
        <v>0</v>
      </c>
      <c r="Y2414" s="108">
        <f t="shared" si="378"/>
        <v>0</v>
      </c>
      <c r="Z2414" s="108">
        <f t="shared" si="379"/>
        <v>0</v>
      </c>
      <c r="AA2414" s="151"/>
      <c r="AB2414" s="47"/>
      <c r="AS2414" s="198"/>
      <c r="AT2414" s="198"/>
      <c r="AU2414" s="198"/>
      <c r="AV2414" s="198"/>
      <c r="AW2414" s="198"/>
      <c r="AX2414" s="198"/>
      <c r="AY2414" s="198"/>
      <c r="AZ2414" s="198"/>
      <c r="BA2414" s="198"/>
      <c r="BB2414" s="198"/>
      <c r="BC2414" s="198"/>
      <c r="BD2414" s="198"/>
      <c r="BE2414" s="198"/>
      <c r="BF2414" s="198"/>
      <c r="BG2414" s="198"/>
      <c r="BH2414" s="198"/>
      <c r="BI2414" s="198"/>
      <c r="BJ2414" s="198"/>
      <c r="BK2414" s="198"/>
      <c r="BL2414" s="198"/>
      <c r="BM2414" s="198"/>
      <c r="BN2414" s="198"/>
      <c r="BO2414" s="198"/>
    </row>
    <row r="2415" s="116" customFormat="1" ht="19" customHeight="1" spans="1:67">
      <c r="A2415" s="94">
        <f t="shared" si="370"/>
        <v>2414</v>
      </c>
      <c r="B2415" s="95"/>
      <c r="C2415" s="69"/>
      <c r="D2415" s="16"/>
      <c r="E2415" s="69"/>
      <c r="F2415" s="196"/>
      <c r="G2415" s="124" t="e">
        <f>VLOOKUP(F2415,[2]零件成本10.26!$B$2:$C$7802,2,0)</f>
        <v>#N/A</v>
      </c>
      <c r="H2415" s="64"/>
      <c r="I2415" s="128" t="str">
        <f t="shared" si="371"/>
        <v/>
      </c>
      <c r="J2415" s="64"/>
      <c r="K2415" s="196"/>
      <c r="L2415" s="64"/>
      <c r="M2415" s="69"/>
      <c r="N2415" s="69"/>
      <c r="O2415" s="69"/>
      <c r="P2415" s="100">
        <f t="shared" si="372"/>
        <v>0</v>
      </c>
      <c r="Q2415" s="197"/>
      <c r="R2415" s="140" t="str">
        <f t="shared" si="373"/>
        <v>0</v>
      </c>
      <c r="S2415" s="140" t="str">
        <f t="shared" si="374"/>
        <v>0</v>
      </c>
      <c r="T2415" s="144"/>
      <c r="U2415" s="106"/>
      <c r="V2415" s="142">
        <f t="shared" si="375"/>
        <v>0</v>
      </c>
      <c r="W2415" s="142">
        <f t="shared" si="376"/>
        <v>0</v>
      </c>
      <c r="X2415" s="108">
        <f t="shared" si="377"/>
        <v>0</v>
      </c>
      <c r="Y2415" s="108">
        <f t="shared" si="378"/>
        <v>0</v>
      </c>
      <c r="Z2415" s="108">
        <f t="shared" si="379"/>
        <v>0</v>
      </c>
      <c r="AA2415" s="151"/>
      <c r="AB2415" s="47"/>
      <c r="AS2415" s="198"/>
      <c r="AT2415" s="198"/>
      <c r="AU2415" s="198"/>
      <c r="AV2415" s="198"/>
      <c r="AW2415" s="198"/>
      <c r="AX2415" s="198"/>
      <c r="AY2415" s="198"/>
      <c r="AZ2415" s="198"/>
      <c r="BA2415" s="198"/>
      <c r="BB2415" s="198"/>
      <c r="BC2415" s="198"/>
      <c r="BD2415" s="198"/>
      <c r="BE2415" s="198"/>
      <c r="BF2415" s="198"/>
      <c r="BG2415" s="198"/>
      <c r="BH2415" s="198"/>
      <c r="BI2415" s="198"/>
      <c r="BJ2415" s="198"/>
      <c r="BK2415" s="198"/>
      <c r="BL2415" s="198"/>
      <c r="BM2415" s="198"/>
      <c r="BN2415" s="198"/>
      <c r="BO2415" s="198"/>
    </row>
    <row r="2416" s="116" customFormat="1" ht="19" customHeight="1" spans="1:67">
      <c r="A2416" s="94">
        <f t="shared" si="370"/>
        <v>2415</v>
      </c>
      <c r="B2416" s="95"/>
      <c r="C2416" s="69"/>
      <c r="D2416" s="16"/>
      <c r="E2416" s="69"/>
      <c r="F2416" s="196"/>
      <c r="G2416" s="124" t="e">
        <f>VLOOKUP(F2416,[2]零件成本10.26!$B$2:$C$7802,2,0)</f>
        <v>#N/A</v>
      </c>
      <c r="H2416" s="64"/>
      <c r="I2416" s="128" t="str">
        <f t="shared" si="371"/>
        <v/>
      </c>
      <c r="J2416" s="64"/>
      <c r="K2416" s="196"/>
      <c r="L2416" s="64"/>
      <c r="M2416" s="69"/>
      <c r="N2416" s="69"/>
      <c r="O2416" s="69"/>
      <c r="P2416" s="100">
        <f t="shared" si="372"/>
        <v>0</v>
      </c>
      <c r="Q2416" s="197"/>
      <c r="R2416" s="140" t="str">
        <f t="shared" si="373"/>
        <v>0</v>
      </c>
      <c r="S2416" s="140" t="str">
        <f t="shared" si="374"/>
        <v>0</v>
      </c>
      <c r="T2416" s="144"/>
      <c r="U2416" s="106"/>
      <c r="V2416" s="142">
        <f t="shared" si="375"/>
        <v>0</v>
      </c>
      <c r="W2416" s="142">
        <f t="shared" si="376"/>
        <v>0</v>
      </c>
      <c r="X2416" s="108">
        <f t="shared" si="377"/>
        <v>0</v>
      </c>
      <c r="Y2416" s="108">
        <f t="shared" si="378"/>
        <v>0</v>
      </c>
      <c r="Z2416" s="108">
        <f t="shared" si="379"/>
        <v>0</v>
      </c>
      <c r="AA2416" s="151"/>
      <c r="AB2416" s="47"/>
      <c r="AS2416" s="198"/>
      <c r="AT2416" s="198"/>
      <c r="AU2416" s="198"/>
      <c r="AV2416" s="198"/>
      <c r="AW2416" s="198"/>
      <c r="AX2416" s="198"/>
      <c r="AY2416" s="198"/>
      <c r="AZ2416" s="198"/>
      <c r="BA2416" s="198"/>
      <c r="BB2416" s="198"/>
      <c r="BC2416" s="198"/>
      <c r="BD2416" s="198"/>
      <c r="BE2416" s="198"/>
      <c r="BF2416" s="198"/>
      <c r="BG2416" s="198"/>
      <c r="BH2416" s="198"/>
      <c r="BI2416" s="198"/>
      <c r="BJ2416" s="198"/>
      <c r="BK2416" s="198"/>
      <c r="BL2416" s="198"/>
      <c r="BM2416" s="198"/>
      <c r="BN2416" s="198"/>
      <c r="BO2416" s="198"/>
    </row>
    <row r="2417" s="116" customFormat="1" ht="19" customHeight="1" spans="1:67">
      <c r="A2417" s="94">
        <f t="shared" si="370"/>
        <v>2416</v>
      </c>
      <c r="B2417" s="95"/>
      <c r="C2417" s="69"/>
      <c r="D2417" s="16"/>
      <c r="E2417" s="69"/>
      <c r="F2417" s="196"/>
      <c r="G2417" s="124" t="e">
        <f>VLOOKUP(F2417,[2]零件成本10.26!$B$2:$C$7802,2,0)</f>
        <v>#N/A</v>
      </c>
      <c r="H2417" s="64"/>
      <c r="I2417" s="128" t="str">
        <f t="shared" si="371"/>
        <v/>
      </c>
      <c r="J2417" s="64"/>
      <c r="K2417" s="196"/>
      <c r="L2417" s="64"/>
      <c r="M2417" s="69"/>
      <c r="N2417" s="69"/>
      <c r="O2417" s="69"/>
      <c r="P2417" s="100">
        <f t="shared" si="372"/>
        <v>0</v>
      </c>
      <c r="Q2417" s="197"/>
      <c r="R2417" s="140" t="str">
        <f t="shared" si="373"/>
        <v>0</v>
      </c>
      <c r="S2417" s="140" t="str">
        <f t="shared" si="374"/>
        <v>0</v>
      </c>
      <c r="T2417" s="144"/>
      <c r="U2417" s="106"/>
      <c r="V2417" s="142">
        <f t="shared" si="375"/>
        <v>0</v>
      </c>
      <c r="W2417" s="142">
        <f t="shared" si="376"/>
        <v>0</v>
      </c>
      <c r="X2417" s="108">
        <f t="shared" si="377"/>
        <v>0</v>
      </c>
      <c r="Y2417" s="108">
        <f t="shared" si="378"/>
        <v>0</v>
      </c>
      <c r="Z2417" s="108">
        <f t="shared" si="379"/>
        <v>0</v>
      </c>
      <c r="AA2417" s="151"/>
      <c r="AB2417" s="47"/>
      <c r="AS2417" s="198"/>
      <c r="AT2417" s="198"/>
      <c r="AU2417" s="198"/>
      <c r="AV2417" s="198"/>
      <c r="AW2417" s="198"/>
      <c r="AX2417" s="198"/>
      <c r="AY2417" s="198"/>
      <c r="AZ2417" s="198"/>
      <c r="BA2417" s="198"/>
      <c r="BB2417" s="198"/>
      <c r="BC2417" s="198"/>
      <c r="BD2417" s="198"/>
      <c r="BE2417" s="198"/>
      <c r="BF2417" s="198"/>
      <c r="BG2417" s="198"/>
      <c r="BH2417" s="198"/>
      <c r="BI2417" s="198"/>
      <c r="BJ2417" s="198"/>
      <c r="BK2417" s="198"/>
      <c r="BL2417" s="198"/>
      <c r="BM2417" s="198"/>
      <c r="BN2417" s="198"/>
      <c r="BO2417" s="198"/>
    </row>
    <row r="2418" s="116" customFormat="1" ht="19" customHeight="1" spans="1:67">
      <c r="A2418" s="94">
        <f t="shared" si="370"/>
        <v>2417</v>
      </c>
      <c r="B2418" s="95"/>
      <c r="C2418" s="69"/>
      <c r="D2418" s="16"/>
      <c r="E2418" s="69"/>
      <c r="F2418" s="196"/>
      <c r="G2418" s="124" t="e">
        <f>VLOOKUP(F2418,[2]零件成本10.26!$B$2:$C$7802,2,0)</f>
        <v>#N/A</v>
      </c>
      <c r="H2418" s="64"/>
      <c r="I2418" s="128" t="str">
        <f t="shared" si="371"/>
        <v/>
      </c>
      <c r="J2418" s="64"/>
      <c r="K2418" s="196"/>
      <c r="L2418" s="64"/>
      <c r="M2418" s="69"/>
      <c r="N2418" s="69"/>
      <c r="O2418" s="69"/>
      <c r="P2418" s="100">
        <f t="shared" si="372"/>
        <v>0</v>
      </c>
      <c r="Q2418" s="197"/>
      <c r="R2418" s="140" t="str">
        <f t="shared" si="373"/>
        <v>0</v>
      </c>
      <c r="S2418" s="140" t="str">
        <f t="shared" si="374"/>
        <v>0</v>
      </c>
      <c r="T2418" s="144"/>
      <c r="U2418" s="106"/>
      <c r="V2418" s="142">
        <f t="shared" si="375"/>
        <v>0</v>
      </c>
      <c r="W2418" s="142">
        <f t="shared" si="376"/>
        <v>0</v>
      </c>
      <c r="X2418" s="108">
        <f t="shared" si="377"/>
        <v>0</v>
      </c>
      <c r="Y2418" s="108">
        <f t="shared" si="378"/>
        <v>0</v>
      </c>
      <c r="Z2418" s="108">
        <f t="shared" si="379"/>
        <v>0</v>
      </c>
      <c r="AA2418" s="151"/>
      <c r="AB2418" s="47"/>
      <c r="AS2418" s="198"/>
      <c r="AT2418" s="198"/>
      <c r="AU2418" s="198"/>
      <c r="AV2418" s="198"/>
      <c r="AW2418" s="198"/>
      <c r="AX2418" s="198"/>
      <c r="AY2418" s="198"/>
      <c r="AZ2418" s="198"/>
      <c r="BA2418" s="198"/>
      <c r="BB2418" s="198"/>
      <c r="BC2418" s="198"/>
      <c r="BD2418" s="198"/>
      <c r="BE2418" s="198"/>
      <c r="BF2418" s="198"/>
      <c r="BG2418" s="198"/>
      <c r="BH2418" s="198"/>
      <c r="BI2418" s="198"/>
      <c r="BJ2418" s="198"/>
      <c r="BK2418" s="198"/>
      <c r="BL2418" s="198"/>
      <c r="BM2418" s="198"/>
      <c r="BN2418" s="198"/>
      <c r="BO2418" s="198"/>
    </row>
    <row r="2419" s="116" customFormat="1" ht="19" customHeight="1" spans="1:67">
      <c r="A2419" s="94">
        <f t="shared" si="370"/>
        <v>2418</v>
      </c>
      <c r="B2419" s="95"/>
      <c r="C2419" s="69"/>
      <c r="D2419" s="16"/>
      <c r="E2419" s="69"/>
      <c r="F2419" s="196"/>
      <c r="G2419" s="124" t="e">
        <f>VLOOKUP(F2419,[2]零件成本10.26!$B$2:$C$7802,2,0)</f>
        <v>#N/A</v>
      </c>
      <c r="H2419" s="64"/>
      <c r="I2419" s="128" t="str">
        <f t="shared" si="371"/>
        <v/>
      </c>
      <c r="J2419" s="64"/>
      <c r="K2419" s="196"/>
      <c r="L2419" s="64"/>
      <c r="M2419" s="69"/>
      <c r="N2419" s="69"/>
      <c r="O2419" s="69"/>
      <c r="P2419" s="100">
        <f t="shared" si="372"/>
        <v>0</v>
      </c>
      <c r="Q2419" s="197"/>
      <c r="R2419" s="140" t="str">
        <f t="shared" si="373"/>
        <v>0</v>
      </c>
      <c r="S2419" s="140" t="str">
        <f t="shared" si="374"/>
        <v>0</v>
      </c>
      <c r="T2419" s="144"/>
      <c r="U2419" s="106"/>
      <c r="V2419" s="142">
        <f t="shared" si="375"/>
        <v>0</v>
      </c>
      <c r="W2419" s="142">
        <f t="shared" si="376"/>
        <v>0</v>
      </c>
      <c r="X2419" s="108">
        <f t="shared" si="377"/>
        <v>0</v>
      </c>
      <c r="Y2419" s="108">
        <f t="shared" si="378"/>
        <v>0</v>
      </c>
      <c r="Z2419" s="108">
        <f t="shared" si="379"/>
        <v>0</v>
      </c>
      <c r="AA2419" s="151"/>
      <c r="AB2419" s="47"/>
      <c r="AS2419" s="198"/>
      <c r="AT2419" s="198"/>
      <c r="AU2419" s="198"/>
      <c r="AV2419" s="198"/>
      <c r="AW2419" s="198"/>
      <c r="AX2419" s="198"/>
      <c r="AY2419" s="198"/>
      <c r="AZ2419" s="198"/>
      <c r="BA2419" s="198"/>
      <c r="BB2419" s="198"/>
      <c r="BC2419" s="198"/>
      <c r="BD2419" s="198"/>
      <c r="BE2419" s="198"/>
      <c r="BF2419" s="198"/>
      <c r="BG2419" s="198"/>
      <c r="BH2419" s="198"/>
      <c r="BI2419" s="198"/>
      <c r="BJ2419" s="198"/>
      <c r="BK2419" s="198"/>
      <c r="BL2419" s="198"/>
      <c r="BM2419" s="198"/>
      <c r="BN2419" s="198"/>
      <c r="BO2419" s="198"/>
    </row>
    <row r="2420" s="116" customFormat="1" ht="19" customHeight="1" spans="1:67">
      <c r="A2420" s="94">
        <f t="shared" si="370"/>
        <v>2419</v>
      </c>
      <c r="B2420" s="95"/>
      <c r="C2420" s="69"/>
      <c r="D2420" s="16"/>
      <c r="E2420" s="69"/>
      <c r="F2420" s="196"/>
      <c r="G2420" s="124" t="e">
        <f>VLOOKUP(F2420,[2]零件成本10.26!$B$2:$C$7802,2,0)</f>
        <v>#N/A</v>
      </c>
      <c r="H2420" s="64"/>
      <c r="I2420" s="128" t="str">
        <f t="shared" si="371"/>
        <v/>
      </c>
      <c r="J2420" s="64"/>
      <c r="K2420" s="196"/>
      <c r="L2420" s="64"/>
      <c r="M2420" s="69"/>
      <c r="N2420" s="69"/>
      <c r="O2420" s="69"/>
      <c r="P2420" s="100">
        <f t="shared" si="372"/>
        <v>0</v>
      </c>
      <c r="Q2420" s="197"/>
      <c r="R2420" s="140" t="str">
        <f t="shared" si="373"/>
        <v>0</v>
      </c>
      <c r="S2420" s="140" t="str">
        <f t="shared" si="374"/>
        <v>0</v>
      </c>
      <c r="T2420" s="144"/>
      <c r="U2420" s="106"/>
      <c r="V2420" s="142">
        <f t="shared" si="375"/>
        <v>0</v>
      </c>
      <c r="W2420" s="142">
        <f t="shared" si="376"/>
        <v>0</v>
      </c>
      <c r="X2420" s="108">
        <f t="shared" si="377"/>
        <v>0</v>
      </c>
      <c r="Y2420" s="108">
        <f t="shared" si="378"/>
        <v>0</v>
      </c>
      <c r="Z2420" s="108">
        <f t="shared" si="379"/>
        <v>0</v>
      </c>
      <c r="AA2420" s="151"/>
      <c r="AB2420" s="47"/>
      <c r="AS2420" s="198"/>
      <c r="AT2420" s="198"/>
      <c r="AU2420" s="198"/>
      <c r="AV2420" s="198"/>
      <c r="AW2420" s="198"/>
      <c r="AX2420" s="198"/>
      <c r="AY2420" s="198"/>
      <c r="AZ2420" s="198"/>
      <c r="BA2420" s="198"/>
      <c r="BB2420" s="198"/>
      <c r="BC2420" s="198"/>
      <c r="BD2420" s="198"/>
      <c r="BE2420" s="198"/>
      <c r="BF2420" s="198"/>
      <c r="BG2420" s="198"/>
      <c r="BH2420" s="198"/>
      <c r="BI2420" s="198"/>
      <c r="BJ2420" s="198"/>
      <c r="BK2420" s="198"/>
      <c r="BL2420" s="198"/>
      <c r="BM2420" s="198"/>
      <c r="BN2420" s="198"/>
      <c r="BO2420" s="198"/>
    </row>
    <row r="2421" s="116" customFormat="1" ht="19" customHeight="1" spans="1:67">
      <c r="A2421" s="94">
        <f t="shared" si="370"/>
        <v>2420</v>
      </c>
      <c r="B2421" s="95"/>
      <c r="C2421" s="69"/>
      <c r="D2421" s="16"/>
      <c r="E2421" s="69"/>
      <c r="F2421" s="196"/>
      <c r="G2421" s="124" t="e">
        <f>VLOOKUP(F2421,[2]零件成本10.26!$B$2:$C$7802,2,0)</f>
        <v>#N/A</v>
      </c>
      <c r="H2421" s="64"/>
      <c r="I2421" s="128" t="str">
        <f t="shared" si="371"/>
        <v/>
      </c>
      <c r="J2421" s="64"/>
      <c r="K2421" s="196"/>
      <c r="L2421" s="64"/>
      <c r="M2421" s="69"/>
      <c r="N2421" s="69"/>
      <c r="O2421" s="69"/>
      <c r="P2421" s="100">
        <f t="shared" si="372"/>
        <v>0</v>
      </c>
      <c r="Q2421" s="197"/>
      <c r="R2421" s="140" t="str">
        <f t="shared" si="373"/>
        <v>0</v>
      </c>
      <c r="S2421" s="140" t="str">
        <f t="shared" si="374"/>
        <v>0</v>
      </c>
      <c r="T2421" s="144"/>
      <c r="U2421" s="106"/>
      <c r="V2421" s="142">
        <f t="shared" si="375"/>
        <v>0</v>
      </c>
      <c r="W2421" s="142">
        <f t="shared" si="376"/>
        <v>0</v>
      </c>
      <c r="X2421" s="108">
        <f t="shared" si="377"/>
        <v>0</v>
      </c>
      <c r="Y2421" s="108">
        <f t="shared" si="378"/>
        <v>0</v>
      </c>
      <c r="Z2421" s="108">
        <f t="shared" si="379"/>
        <v>0</v>
      </c>
      <c r="AA2421" s="151"/>
      <c r="AB2421" s="47"/>
      <c r="AS2421" s="198"/>
      <c r="AT2421" s="198"/>
      <c r="AU2421" s="198"/>
      <c r="AV2421" s="198"/>
      <c r="AW2421" s="198"/>
      <c r="AX2421" s="198"/>
      <c r="AY2421" s="198"/>
      <c r="AZ2421" s="198"/>
      <c r="BA2421" s="198"/>
      <c r="BB2421" s="198"/>
      <c r="BC2421" s="198"/>
      <c r="BD2421" s="198"/>
      <c r="BE2421" s="198"/>
      <c r="BF2421" s="198"/>
      <c r="BG2421" s="198"/>
      <c r="BH2421" s="198"/>
      <c r="BI2421" s="198"/>
      <c r="BJ2421" s="198"/>
      <c r="BK2421" s="198"/>
      <c r="BL2421" s="198"/>
      <c r="BM2421" s="198"/>
      <c r="BN2421" s="198"/>
      <c r="BO2421" s="198"/>
    </row>
    <row r="2422" s="116" customFormat="1" ht="19" customHeight="1" spans="1:67">
      <c r="A2422" s="94">
        <f t="shared" si="370"/>
        <v>2421</v>
      </c>
      <c r="B2422" s="95"/>
      <c r="C2422" s="69"/>
      <c r="D2422" s="16"/>
      <c r="E2422" s="69"/>
      <c r="F2422" s="196"/>
      <c r="G2422" s="124" t="e">
        <f>VLOOKUP(F2422,[2]零件成本10.26!$B$2:$C$7802,2,0)</f>
        <v>#N/A</v>
      </c>
      <c r="H2422" s="64"/>
      <c r="I2422" s="128" t="str">
        <f t="shared" si="371"/>
        <v/>
      </c>
      <c r="J2422" s="64"/>
      <c r="K2422" s="196"/>
      <c r="L2422" s="64"/>
      <c r="M2422" s="69"/>
      <c r="N2422" s="69"/>
      <c r="O2422" s="69"/>
      <c r="P2422" s="100">
        <f t="shared" si="372"/>
        <v>0</v>
      </c>
      <c r="Q2422" s="197"/>
      <c r="R2422" s="140" t="str">
        <f t="shared" si="373"/>
        <v>0</v>
      </c>
      <c r="S2422" s="140" t="str">
        <f t="shared" si="374"/>
        <v>0</v>
      </c>
      <c r="T2422" s="144"/>
      <c r="U2422" s="106"/>
      <c r="V2422" s="142">
        <f t="shared" si="375"/>
        <v>0</v>
      </c>
      <c r="W2422" s="142">
        <f t="shared" si="376"/>
        <v>0</v>
      </c>
      <c r="X2422" s="108">
        <f t="shared" si="377"/>
        <v>0</v>
      </c>
      <c r="Y2422" s="108">
        <f t="shared" si="378"/>
        <v>0</v>
      </c>
      <c r="Z2422" s="108">
        <f t="shared" si="379"/>
        <v>0</v>
      </c>
      <c r="AA2422" s="151"/>
      <c r="AB2422" s="47"/>
      <c r="AS2422" s="198"/>
      <c r="AT2422" s="198"/>
      <c r="AU2422" s="198"/>
      <c r="AV2422" s="198"/>
      <c r="AW2422" s="198"/>
      <c r="AX2422" s="198"/>
      <c r="AY2422" s="198"/>
      <c r="AZ2422" s="198"/>
      <c r="BA2422" s="198"/>
      <c r="BB2422" s="198"/>
      <c r="BC2422" s="198"/>
      <c r="BD2422" s="198"/>
      <c r="BE2422" s="198"/>
      <c r="BF2422" s="198"/>
      <c r="BG2422" s="198"/>
      <c r="BH2422" s="198"/>
      <c r="BI2422" s="198"/>
      <c r="BJ2422" s="198"/>
      <c r="BK2422" s="198"/>
      <c r="BL2422" s="198"/>
      <c r="BM2422" s="198"/>
      <c r="BN2422" s="198"/>
      <c r="BO2422" s="198"/>
    </row>
    <row r="2423" s="116" customFormat="1" ht="19" customHeight="1" spans="1:67">
      <c r="A2423" s="94">
        <f t="shared" si="370"/>
        <v>2422</v>
      </c>
      <c r="B2423" s="95"/>
      <c r="C2423" s="69"/>
      <c r="D2423" s="16"/>
      <c r="E2423" s="69"/>
      <c r="F2423" s="196"/>
      <c r="G2423" s="124" t="e">
        <f>VLOOKUP(F2423,[2]零件成本10.26!$B$2:$C$7802,2,0)</f>
        <v>#N/A</v>
      </c>
      <c r="H2423" s="64"/>
      <c r="I2423" s="128" t="str">
        <f t="shared" si="371"/>
        <v/>
      </c>
      <c r="J2423" s="64"/>
      <c r="K2423" s="196"/>
      <c r="L2423" s="64"/>
      <c r="M2423" s="69"/>
      <c r="N2423" s="69"/>
      <c r="O2423" s="69"/>
      <c r="P2423" s="100">
        <f t="shared" si="372"/>
        <v>0</v>
      </c>
      <c r="Q2423" s="197"/>
      <c r="R2423" s="140" t="str">
        <f t="shared" si="373"/>
        <v>0</v>
      </c>
      <c r="S2423" s="140" t="str">
        <f t="shared" si="374"/>
        <v>0</v>
      </c>
      <c r="T2423" s="144"/>
      <c r="U2423" s="106"/>
      <c r="V2423" s="142">
        <f t="shared" si="375"/>
        <v>0</v>
      </c>
      <c r="W2423" s="142">
        <f t="shared" si="376"/>
        <v>0</v>
      </c>
      <c r="X2423" s="108">
        <f t="shared" si="377"/>
        <v>0</v>
      </c>
      <c r="Y2423" s="108">
        <f t="shared" si="378"/>
        <v>0</v>
      </c>
      <c r="Z2423" s="108">
        <f t="shared" si="379"/>
        <v>0</v>
      </c>
      <c r="AA2423" s="151"/>
      <c r="AB2423" s="47"/>
      <c r="AS2423" s="198"/>
      <c r="AT2423" s="198"/>
      <c r="AU2423" s="198"/>
      <c r="AV2423" s="198"/>
      <c r="AW2423" s="198"/>
      <c r="AX2423" s="198"/>
      <c r="AY2423" s="198"/>
      <c r="AZ2423" s="198"/>
      <c r="BA2423" s="198"/>
      <c r="BB2423" s="198"/>
      <c r="BC2423" s="198"/>
      <c r="BD2423" s="198"/>
      <c r="BE2423" s="198"/>
      <c r="BF2423" s="198"/>
      <c r="BG2423" s="198"/>
      <c r="BH2423" s="198"/>
      <c r="BI2423" s="198"/>
      <c r="BJ2423" s="198"/>
      <c r="BK2423" s="198"/>
      <c r="BL2423" s="198"/>
      <c r="BM2423" s="198"/>
      <c r="BN2423" s="198"/>
      <c r="BO2423" s="198"/>
    </row>
    <row r="2424" s="116" customFormat="1" ht="19" customHeight="1" spans="1:67">
      <c r="A2424" s="94">
        <f t="shared" si="370"/>
        <v>2423</v>
      </c>
      <c r="B2424" s="95"/>
      <c r="C2424" s="69"/>
      <c r="D2424" s="16"/>
      <c r="E2424" s="69"/>
      <c r="F2424" s="196"/>
      <c r="G2424" s="124" t="e">
        <f>VLOOKUP(F2424,[2]零件成本10.26!$B$2:$C$7802,2,0)</f>
        <v>#N/A</v>
      </c>
      <c r="H2424" s="64"/>
      <c r="I2424" s="128" t="str">
        <f t="shared" si="371"/>
        <v/>
      </c>
      <c r="J2424" s="64"/>
      <c r="K2424" s="196"/>
      <c r="L2424" s="64"/>
      <c r="M2424" s="69"/>
      <c r="N2424" s="69"/>
      <c r="O2424" s="69"/>
      <c r="P2424" s="100">
        <f t="shared" si="372"/>
        <v>0</v>
      </c>
      <c r="Q2424" s="197"/>
      <c r="R2424" s="140" t="str">
        <f t="shared" si="373"/>
        <v>0</v>
      </c>
      <c r="S2424" s="140" t="str">
        <f t="shared" si="374"/>
        <v>0</v>
      </c>
      <c r="T2424" s="144"/>
      <c r="U2424" s="106"/>
      <c r="V2424" s="142">
        <f t="shared" si="375"/>
        <v>0</v>
      </c>
      <c r="W2424" s="142">
        <f t="shared" si="376"/>
        <v>0</v>
      </c>
      <c r="X2424" s="108">
        <f t="shared" si="377"/>
        <v>0</v>
      </c>
      <c r="Y2424" s="108">
        <f t="shared" si="378"/>
        <v>0</v>
      </c>
      <c r="Z2424" s="108">
        <f t="shared" si="379"/>
        <v>0</v>
      </c>
      <c r="AA2424" s="151"/>
      <c r="AB2424" s="47"/>
      <c r="AS2424" s="198"/>
      <c r="AT2424" s="198"/>
      <c r="AU2424" s="198"/>
      <c r="AV2424" s="198"/>
      <c r="AW2424" s="198"/>
      <c r="AX2424" s="198"/>
      <c r="AY2424" s="198"/>
      <c r="AZ2424" s="198"/>
      <c r="BA2424" s="198"/>
      <c r="BB2424" s="198"/>
      <c r="BC2424" s="198"/>
      <c r="BD2424" s="198"/>
      <c r="BE2424" s="198"/>
      <c r="BF2424" s="198"/>
      <c r="BG2424" s="198"/>
      <c r="BH2424" s="198"/>
      <c r="BI2424" s="198"/>
      <c r="BJ2424" s="198"/>
      <c r="BK2424" s="198"/>
      <c r="BL2424" s="198"/>
      <c r="BM2424" s="198"/>
      <c r="BN2424" s="198"/>
      <c r="BO2424" s="198"/>
    </row>
    <row r="2425" s="116" customFormat="1" ht="19" customHeight="1" spans="1:67">
      <c r="A2425" s="94">
        <f t="shared" si="370"/>
        <v>2424</v>
      </c>
      <c r="B2425" s="95"/>
      <c r="C2425" s="69"/>
      <c r="D2425" s="16"/>
      <c r="E2425" s="69"/>
      <c r="F2425" s="196"/>
      <c r="G2425" s="124" t="e">
        <f>VLOOKUP(F2425,[2]零件成本10.26!$B$2:$C$7802,2,0)</f>
        <v>#N/A</v>
      </c>
      <c r="H2425" s="64"/>
      <c r="I2425" s="128" t="str">
        <f t="shared" si="371"/>
        <v/>
      </c>
      <c r="J2425" s="64"/>
      <c r="K2425" s="196"/>
      <c r="L2425" s="64"/>
      <c r="M2425" s="69"/>
      <c r="N2425" s="69"/>
      <c r="O2425" s="69"/>
      <c r="P2425" s="100">
        <f t="shared" si="372"/>
        <v>0</v>
      </c>
      <c r="Q2425" s="197"/>
      <c r="R2425" s="140" t="str">
        <f t="shared" si="373"/>
        <v>0</v>
      </c>
      <c r="S2425" s="140" t="str">
        <f t="shared" si="374"/>
        <v>0</v>
      </c>
      <c r="T2425" s="144"/>
      <c r="U2425" s="106"/>
      <c r="V2425" s="142">
        <f t="shared" si="375"/>
        <v>0</v>
      </c>
      <c r="W2425" s="142">
        <f t="shared" si="376"/>
        <v>0</v>
      </c>
      <c r="X2425" s="108">
        <f t="shared" si="377"/>
        <v>0</v>
      </c>
      <c r="Y2425" s="108">
        <f t="shared" si="378"/>
        <v>0</v>
      </c>
      <c r="Z2425" s="108">
        <f t="shared" si="379"/>
        <v>0</v>
      </c>
      <c r="AA2425" s="151"/>
      <c r="AB2425" s="47"/>
      <c r="AS2425" s="198"/>
      <c r="AT2425" s="198"/>
      <c r="AU2425" s="198"/>
      <c r="AV2425" s="198"/>
      <c r="AW2425" s="198"/>
      <c r="AX2425" s="198"/>
      <c r="AY2425" s="198"/>
      <c r="AZ2425" s="198"/>
      <c r="BA2425" s="198"/>
      <c r="BB2425" s="198"/>
      <c r="BC2425" s="198"/>
      <c r="BD2425" s="198"/>
      <c r="BE2425" s="198"/>
      <c r="BF2425" s="198"/>
      <c r="BG2425" s="198"/>
      <c r="BH2425" s="198"/>
      <c r="BI2425" s="198"/>
      <c r="BJ2425" s="198"/>
      <c r="BK2425" s="198"/>
      <c r="BL2425" s="198"/>
      <c r="BM2425" s="198"/>
      <c r="BN2425" s="198"/>
      <c r="BO2425" s="198"/>
    </row>
    <row r="2426" s="116" customFormat="1" ht="19" customHeight="1" spans="1:67">
      <c r="A2426" s="94">
        <f t="shared" si="370"/>
        <v>2425</v>
      </c>
      <c r="B2426" s="95"/>
      <c r="C2426" s="69"/>
      <c r="D2426" s="16"/>
      <c r="E2426" s="69"/>
      <c r="F2426" s="196"/>
      <c r="G2426" s="124" t="e">
        <f>VLOOKUP(F2426,[2]零件成本10.26!$B$2:$C$7802,2,0)</f>
        <v>#N/A</v>
      </c>
      <c r="H2426" s="64"/>
      <c r="I2426" s="128" t="str">
        <f t="shared" si="371"/>
        <v/>
      </c>
      <c r="J2426" s="64"/>
      <c r="K2426" s="196"/>
      <c r="L2426" s="64"/>
      <c r="M2426" s="69"/>
      <c r="N2426" s="69"/>
      <c r="O2426" s="69"/>
      <c r="P2426" s="100">
        <f t="shared" si="372"/>
        <v>0</v>
      </c>
      <c r="Q2426" s="197"/>
      <c r="R2426" s="140" t="str">
        <f t="shared" si="373"/>
        <v>0</v>
      </c>
      <c r="S2426" s="140" t="str">
        <f t="shared" si="374"/>
        <v>0</v>
      </c>
      <c r="T2426" s="144"/>
      <c r="U2426" s="106"/>
      <c r="V2426" s="142">
        <f t="shared" si="375"/>
        <v>0</v>
      </c>
      <c r="W2426" s="142">
        <f t="shared" si="376"/>
        <v>0</v>
      </c>
      <c r="X2426" s="108">
        <f t="shared" si="377"/>
        <v>0</v>
      </c>
      <c r="Y2426" s="108">
        <f t="shared" si="378"/>
        <v>0</v>
      </c>
      <c r="Z2426" s="108">
        <f t="shared" si="379"/>
        <v>0</v>
      </c>
      <c r="AA2426" s="151"/>
      <c r="AB2426" s="47"/>
      <c r="AS2426" s="198"/>
      <c r="AT2426" s="198"/>
      <c r="AU2426" s="198"/>
      <c r="AV2426" s="198"/>
      <c r="AW2426" s="198"/>
      <c r="AX2426" s="198"/>
      <c r="AY2426" s="198"/>
      <c r="AZ2426" s="198"/>
      <c r="BA2426" s="198"/>
      <c r="BB2426" s="198"/>
      <c r="BC2426" s="198"/>
      <c r="BD2426" s="198"/>
      <c r="BE2426" s="198"/>
      <c r="BF2426" s="198"/>
      <c r="BG2426" s="198"/>
      <c r="BH2426" s="198"/>
      <c r="BI2426" s="198"/>
      <c r="BJ2426" s="198"/>
      <c r="BK2426" s="198"/>
      <c r="BL2426" s="198"/>
      <c r="BM2426" s="198"/>
      <c r="BN2426" s="198"/>
      <c r="BO2426" s="198"/>
    </row>
    <row r="2427" s="116" customFormat="1" ht="19" customHeight="1" spans="1:67">
      <c r="A2427" s="94">
        <f t="shared" si="370"/>
        <v>2426</v>
      </c>
      <c r="B2427" s="95"/>
      <c r="C2427" s="69"/>
      <c r="D2427" s="16"/>
      <c r="E2427" s="69"/>
      <c r="F2427" s="196"/>
      <c r="G2427" s="124" t="e">
        <f>VLOOKUP(F2427,[2]零件成本10.26!$B$2:$C$7802,2,0)</f>
        <v>#N/A</v>
      </c>
      <c r="H2427" s="64"/>
      <c r="I2427" s="128" t="str">
        <f t="shared" si="371"/>
        <v/>
      </c>
      <c r="J2427" s="64"/>
      <c r="K2427" s="196"/>
      <c r="L2427" s="64"/>
      <c r="M2427" s="69"/>
      <c r="N2427" s="69"/>
      <c r="O2427" s="69"/>
      <c r="P2427" s="100">
        <f t="shared" si="372"/>
        <v>0</v>
      </c>
      <c r="Q2427" s="197"/>
      <c r="R2427" s="140" t="str">
        <f t="shared" si="373"/>
        <v>0</v>
      </c>
      <c r="S2427" s="140" t="str">
        <f t="shared" si="374"/>
        <v>0</v>
      </c>
      <c r="T2427" s="144"/>
      <c r="U2427" s="106"/>
      <c r="V2427" s="142">
        <f t="shared" si="375"/>
        <v>0</v>
      </c>
      <c r="W2427" s="142">
        <f t="shared" si="376"/>
        <v>0</v>
      </c>
      <c r="X2427" s="108">
        <f t="shared" si="377"/>
        <v>0</v>
      </c>
      <c r="Y2427" s="108">
        <f t="shared" si="378"/>
        <v>0</v>
      </c>
      <c r="Z2427" s="108">
        <f t="shared" si="379"/>
        <v>0</v>
      </c>
      <c r="AA2427" s="151"/>
      <c r="AB2427" s="47"/>
      <c r="AS2427" s="198"/>
      <c r="AT2427" s="198"/>
      <c r="AU2427" s="198"/>
      <c r="AV2427" s="198"/>
      <c r="AW2427" s="198"/>
      <c r="AX2427" s="198"/>
      <c r="AY2427" s="198"/>
      <c r="AZ2427" s="198"/>
      <c r="BA2427" s="198"/>
      <c r="BB2427" s="198"/>
      <c r="BC2427" s="198"/>
      <c r="BD2427" s="198"/>
      <c r="BE2427" s="198"/>
      <c r="BF2427" s="198"/>
      <c r="BG2427" s="198"/>
      <c r="BH2427" s="198"/>
      <c r="BI2427" s="198"/>
      <c r="BJ2427" s="198"/>
      <c r="BK2427" s="198"/>
      <c r="BL2427" s="198"/>
      <c r="BM2427" s="198"/>
      <c r="BN2427" s="198"/>
      <c r="BO2427" s="198"/>
    </row>
    <row r="2428" s="116" customFormat="1" ht="19" customHeight="1" spans="1:67">
      <c r="A2428" s="94">
        <f t="shared" si="370"/>
        <v>2427</v>
      </c>
      <c r="B2428" s="95"/>
      <c r="C2428" s="69"/>
      <c r="D2428" s="16"/>
      <c r="E2428" s="69"/>
      <c r="F2428" s="196"/>
      <c r="G2428" s="124" t="e">
        <f>VLOOKUP(F2428,[2]零件成本10.26!$B$2:$C$7802,2,0)</f>
        <v>#N/A</v>
      </c>
      <c r="H2428" s="64"/>
      <c r="I2428" s="128" t="str">
        <f t="shared" si="371"/>
        <v/>
      </c>
      <c r="J2428" s="64"/>
      <c r="K2428" s="196"/>
      <c r="L2428" s="64"/>
      <c r="M2428" s="69"/>
      <c r="N2428" s="69"/>
      <c r="O2428" s="69"/>
      <c r="P2428" s="100">
        <f t="shared" si="372"/>
        <v>0</v>
      </c>
      <c r="Q2428" s="197"/>
      <c r="R2428" s="140" t="str">
        <f t="shared" si="373"/>
        <v>0</v>
      </c>
      <c r="S2428" s="140" t="str">
        <f t="shared" si="374"/>
        <v>0</v>
      </c>
      <c r="T2428" s="144"/>
      <c r="U2428" s="106"/>
      <c r="V2428" s="142">
        <f t="shared" si="375"/>
        <v>0</v>
      </c>
      <c r="W2428" s="142">
        <f t="shared" si="376"/>
        <v>0</v>
      </c>
      <c r="X2428" s="108">
        <f t="shared" si="377"/>
        <v>0</v>
      </c>
      <c r="Y2428" s="108">
        <f t="shared" si="378"/>
        <v>0</v>
      </c>
      <c r="Z2428" s="108">
        <f t="shared" si="379"/>
        <v>0</v>
      </c>
      <c r="AA2428" s="151"/>
      <c r="AB2428" s="47"/>
      <c r="AS2428" s="198"/>
      <c r="AT2428" s="198"/>
      <c r="AU2428" s="198"/>
      <c r="AV2428" s="198"/>
      <c r="AW2428" s="198"/>
      <c r="AX2428" s="198"/>
      <c r="AY2428" s="198"/>
      <c r="AZ2428" s="198"/>
      <c r="BA2428" s="198"/>
      <c r="BB2428" s="198"/>
      <c r="BC2428" s="198"/>
      <c r="BD2428" s="198"/>
      <c r="BE2428" s="198"/>
      <c r="BF2428" s="198"/>
      <c r="BG2428" s="198"/>
      <c r="BH2428" s="198"/>
      <c r="BI2428" s="198"/>
      <c r="BJ2428" s="198"/>
      <c r="BK2428" s="198"/>
      <c r="BL2428" s="198"/>
      <c r="BM2428" s="198"/>
      <c r="BN2428" s="198"/>
      <c r="BO2428" s="198"/>
    </row>
    <row r="2429" s="116" customFormat="1" ht="19" customHeight="1" spans="1:67">
      <c r="A2429" s="94">
        <f t="shared" si="370"/>
        <v>2428</v>
      </c>
      <c r="B2429" s="95"/>
      <c r="C2429" s="69"/>
      <c r="D2429" s="16"/>
      <c r="E2429" s="69"/>
      <c r="F2429" s="196"/>
      <c r="G2429" s="124" t="e">
        <f>VLOOKUP(F2429,[2]零件成本10.26!$B$2:$C$7802,2,0)</f>
        <v>#N/A</v>
      </c>
      <c r="H2429" s="64"/>
      <c r="I2429" s="128" t="str">
        <f t="shared" si="371"/>
        <v/>
      </c>
      <c r="J2429" s="64"/>
      <c r="K2429" s="196"/>
      <c r="L2429" s="64"/>
      <c r="M2429" s="69"/>
      <c r="N2429" s="69"/>
      <c r="O2429" s="69"/>
      <c r="P2429" s="100">
        <f t="shared" si="372"/>
        <v>0</v>
      </c>
      <c r="Q2429" s="197"/>
      <c r="R2429" s="140" t="str">
        <f t="shared" si="373"/>
        <v>0</v>
      </c>
      <c r="S2429" s="140" t="str">
        <f t="shared" si="374"/>
        <v>0</v>
      </c>
      <c r="T2429" s="144"/>
      <c r="U2429" s="106"/>
      <c r="V2429" s="142">
        <f t="shared" si="375"/>
        <v>0</v>
      </c>
      <c r="W2429" s="142">
        <f t="shared" si="376"/>
        <v>0</v>
      </c>
      <c r="X2429" s="108">
        <f t="shared" si="377"/>
        <v>0</v>
      </c>
      <c r="Y2429" s="108">
        <f t="shared" si="378"/>
        <v>0</v>
      </c>
      <c r="Z2429" s="108">
        <f t="shared" si="379"/>
        <v>0</v>
      </c>
      <c r="AA2429" s="151"/>
      <c r="AB2429" s="47"/>
      <c r="AS2429" s="198"/>
      <c r="AT2429" s="198"/>
      <c r="AU2429" s="198"/>
      <c r="AV2429" s="198"/>
      <c r="AW2429" s="198"/>
      <c r="AX2429" s="198"/>
      <c r="AY2429" s="198"/>
      <c r="AZ2429" s="198"/>
      <c r="BA2429" s="198"/>
      <c r="BB2429" s="198"/>
      <c r="BC2429" s="198"/>
      <c r="BD2429" s="198"/>
      <c r="BE2429" s="198"/>
      <c r="BF2429" s="198"/>
      <c r="BG2429" s="198"/>
      <c r="BH2429" s="198"/>
      <c r="BI2429" s="198"/>
      <c r="BJ2429" s="198"/>
      <c r="BK2429" s="198"/>
      <c r="BL2429" s="198"/>
      <c r="BM2429" s="198"/>
      <c r="BN2429" s="198"/>
      <c r="BO2429" s="198"/>
    </row>
    <row r="2430" s="116" customFormat="1" ht="19" customHeight="1" spans="1:67">
      <c r="A2430" s="94">
        <f t="shared" si="370"/>
        <v>2429</v>
      </c>
      <c r="B2430" s="95"/>
      <c r="C2430" s="69"/>
      <c r="D2430" s="16"/>
      <c r="E2430" s="69"/>
      <c r="F2430" s="196"/>
      <c r="G2430" s="124" t="e">
        <f>VLOOKUP(F2430,[2]零件成本10.26!$B$2:$C$7802,2,0)</f>
        <v>#N/A</v>
      </c>
      <c r="H2430" s="64"/>
      <c r="I2430" s="128" t="str">
        <f t="shared" si="371"/>
        <v/>
      </c>
      <c r="J2430" s="64"/>
      <c r="K2430" s="196"/>
      <c r="L2430" s="64"/>
      <c r="M2430" s="69"/>
      <c r="N2430" s="69"/>
      <c r="O2430" s="69"/>
      <c r="P2430" s="100">
        <f t="shared" si="372"/>
        <v>0</v>
      </c>
      <c r="Q2430" s="197"/>
      <c r="R2430" s="140" t="str">
        <f t="shared" si="373"/>
        <v>0</v>
      </c>
      <c r="S2430" s="140" t="str">
        <f t="shared" si="374"/>
        <v>0</v>
      </c>
      <c r="T2430" s="144"/>
      <c r="U2430" s="106"/>
      <c r="V2430" s="142">
        <f t="shared" si="375"/>
        <v>0</v>
      </c>
      <c r="W2430" s="142">
        <f t="shared" si="376"/>
        <v>0</v>
      </c>
      <c r="X2430" s="108">
        <f t="shared" si="377"/>
        <v>0</v>
      </c>
      <c r="Y2430" s="108">
        <f t="shared" si="378"/>
        <v>0</v>
      </c>
      <c r="Z2430" s="108">
        <f t="shared" si="379"/>
        <v>0</v>
      </c>
      <c r="AA2430" s="151"/>
      <c r="AB2430" s="47"/>
      <c r="AS2430" s="198"/>
      <c r="AT2430" s="198"/>
      <c r="AU2430" s="198"/>
      <c r="AV2430" s="198"/>
      <c r="AW2430" s="198"/>
      <c r="AX2430" s="198"/>
      <c r="AY2430" s="198"/>
      <c r="AZ2430" s="198"/>
      <c r="BA2430" s="198"/>
      <c r="BB2430" s="198"/>
      <c r="BC2430" s="198"/>
      <c r="BD2430" s="198"/>
      <c r="BE2430" s="198"/>
      <c r="BF2430" s="198"/>
      <c r="BG2430" s="198"/>
      <c r="BH2430" s="198"/>
      <c r="BI2430" s="198"/>
      <c r="BJ2430" s="198"/>
      <c r="BK2430" s="198"/>
      <c r="BL2430" s="198"/>
      <c r="BM2430" s="198"/>
      <c r="BN2430" s="198"/>
      <c r="BO2430" s="198"/>
    </row>
    <row r="2431" s="116" customFormat="1" ht="19" customHeight="1" spans="1:67">
      <c r="A2431" s="94">
        <f t="shared" si="370"/>
        <v>2430</v>
      </c>
      <c r="B2431" s="95"/>
      <c r="C2431" s="69"/>
      <c r="D2431" s="16"/>
      <c r="E2431" s="69"/>
      <c r="F2431" s="196"/>
      <c r="G2431" s="124" t="e">
        <f>VLOOKUP(F2431,[2]零件成本10.26!$B$2:$C$7802,2,0)</f>
        <v>#N/A</v>
      </c>
      <c r="H2431" s="64"/>
      <c r="I2431" s="128" t="str">
        <f t="shared" si="371"/>
        <v/>
      </c>
      <c r="J2431" s="64"/>
      <c r="K2431" s="196"/>
      <c r="L2431" s="64"/>
      <c r="M2431" s="69"/>
      <c r="N2431" s="69"/>
      <c r="O2431" s="69"/>
      <c r="P2431" s="100">
        <f t="shared" si="372"/>
        <v>0</v>
      </c>
      <c r="Q2431" s="197"/>
      <c r="R2431" s="140" t="str">
        <f t="shared" si="373"/>
        <v>0</v>
      </c>
      <c r="S2431" s="140" t="str">
        <f t="shared" si="374"/>
        <v>0</v>
      </c>
      <c r="T2431" s="144"/>
      <c r="U2431" s="106"/>
      <c r="V2431" s="142">
        <f t="shared" si="375"/>
        <v>0</v>
      </c>
      <c r="W2431" s="142">
        <f t="shared" si="376"/>
        <v>0</v>
      </c>
      <c r="X2431" s="108">
        <f t="shared" si="377"/>
        <v>0</v>
      </c>
      <c r="Y2431" s="108">
        <f t="shared" si="378"/>
        <v>0</v>
      </c>
      <c r="Z2431" s="108">
        <f t="shared" si="379"/>
        <v>0</v>
      </c>
      <c r="AA2431" s="151"/>
      <c r="AB2431" s="47"/>
      <c r="AS2431" s="198"/>
      <c r="AT2431" s="198"/>
      <c r="AU2431" s="198"/>
      <c r="AV2431" s="198"/>
      <c r="AW2431" s="198"/>
      <c r="AX2431" s="198"/>
      <c r="AY2431" s="198"/>
      <c r="AZ2431" s="198"/>
      <c r="BA2431" s="198"/>
      <c r="BB2431" s="198"/>
      <c r="BC2431" s="198"/>
      <c r="BD2431" s="198"/>
      <c r="BE2431" s="198"/>
      <c r="BF2431" s="198"/>
      <c r="BG2431" s="198"/>
      <c r="BH2431" s="198"/>
      <c r="BI2431" s="198"/>
      <c r="BJ2431" s="198"/>
      <c r="BK2431" s="198"/>
      <c r="BL2431" s="198"/>
      <c r="BM2431" s="198"/>
      <c r="BN2431" s="198"/>
      <c r="BO2431" s="198"/>
    </row>
    <row r="2432" s="116" customFormat="1" ht="19" customHeight="1" spans="1:67">
      <c r="A2432" s="94">
        <f t="shared" si="370"/>
        <v>2431</v>
      </c>
      <c r="B2432" s="95"/>
      <c r="C2432" s="69"/>
      <c r="D2432" s="16"/>
      <c r="E2432" s="69"/>
      <c r="F2432" s="196"/>
      <c r="G2432" s="124" t="e">
        <f>VLOOKUP(F2432,[2]零件成本10.26!$B$2:$C$7802,2,0)</f>
        <v>#N/A</v>
      </c>
      <c r="H2432" s="64"/>
      <c r="I2432" s="128" t="str">
        <f t="shared" si="371"/>
        <v/>
      </c>
      <c r="J2432" s="64"/>
      <c r="K2432" s="196"/>
      <c r="L2432" s="64"/>
      <c r="M2432" s="69"/>
      <c r="N2432" s="69"/>
      <c r="O2432" s="69"/>
      <c r="P2432" s="100">
        <f t="shared" si="372"/>
        <v>0</v>
      </c>
      <c r="Q2432" s="197"/>
      <c r="R2432" s="140" t="str">
        <f t="shared" si="373"/>
        <v>0</v>
      </c>
      <c r="S2432" s="140" t="str">
        <f t="shared" si="374"/>
        <v>0</v>
      </c>
      <c r="T2432" s="144"/>
      <c r="U2432" s="106"/>
      <c r="V2432" s="142">
        <f t="shared" si="375"/>
        <v>0</v>
      </c>
      <c r="W2432" s="142">
        <f t="shared" si="376"/>
        <v>0</v>
      </c>
      <c r="X2432" s="108">
        <f t="shared" si="377"/>
        <v>0</v>
      </c>
      <c r="Y2432" s="108">
        <f t="shared" si="378"/>
        <v>0</v>
      </c>
      <c r="Z2432" s="108">
        <f t="shared" si="379"/>
        <v>0</v>
      </c>
      <c r="AA2432" s="151"/>
      <c r="AB2432" s="47"/>
      <c r="AS2432" s="198"/>
      <c r="AT2432" s="198"/>
      <c r="AU2432" s="198"/>
      <c r="AV2432" s="198"/>
      <c r="AW2432" s="198"/>
      <c r="AX2432" s="198"/>
      <c r="AY2432" s="198"/>
      <c r="AZ2432" s="198"/>
      <c r="BA2432" s="198"/>
      <c r="BB2432" s="198"/>
      <c r="BC2432" s="198"/>
      <c r="BD2432" s="198"/>
      <c r="BE2432" s="198"/>
      <c r="BF2432" s="198"/>
      <c r="BG2432" s="198"/>
      <c r="BH2432" s="198"/>
      <c r="BI2432" s="198"/>
      <c r="BJ2432" s="198"/>
      <c r="BK2432" s="198"/>
      <c r="BL2432" s="198"/>
      <c r="BM2432" s="198"/>
      <c r="BN2432" s="198"/>
      <c r="BO2432" s="198"/>
    </row>
    <row r="2433" s="116" customFormat="1" ht="19" customHeight="1" spans="1:67">
      <c r="A2433" s="94">
        <f t="shared" si="370"/>
        <v>2432</v>
      </c>
      <c r="B2433" s="95"/>
      <c r="C2433" s="69"/>
      <c r="D2433" s="16"/>
      <c r="E2433" s="69"/>
      <c r="F2433" s="196"/>
      <c r="G2433" s="124" t="e">
        <f>VLOOKUP(F2433,[2]零件成本10.26!$B$2:$C$7802,2,0)</f>
        <v>#N/A</v>
      </c>
      <c r="H2433" s="64"/>
      <c r="I2433" s="128" t="str">
        <f t="shared" si="371"/>
        <v/>
      </c>
      <c r="J2433" s="64"/>
      <c r="K2433" s="196"/>
      <c r="L2433" s="64"/>
      <c r="M2433" s="69"/>
      <c r="N2433" s="69"/>
      <c r="O2433" s="69"/>
      <c r="P2433" s="100">
        <f t="shared" si="372"/>
        <v>0</v>
      </c>
      <c r="Q2433" s="197"/>
      <c r="R2433" s="140" t="str">
        <f t="shared" si="373"/>
        <v>0</v>
      </c>
      <c r="S2433" s="140" t="str">
        <f t="shared" si="374"/>
        <v>0</v>
      </c>
      <c r="T2433" s="144"/>
      <c r="U2433" s="106"/>
      <c r="V2433" s="142">
        <f t="shared" si="375"/>
        <v>0</v>
      </c>
      <c r="W2433" s="142">
        <f t="shared" si="376"/>
        <v>0</v>
      </c>
      <c r="X2433" s="108">
        <f t="shared" si="377"/>
        <v>0</v>
      </c>
      <c r="Y2433" s="108">
        <f t="shared" si="378"/>
        <v>0</v>
      </c>
      <c r="Z2433" s="108">
        <f t="shared" si="379"/>
        <v>0</v>
      </c>
      <c r="AA2433" s="151"/>
      <c r="AB2433" s="47"/>
      <c r="AS2433" s="198"/>
      <c r="AT2433" s="198"/>
      <c r="AU2433" s="198"/>
      <c r="AV2433" s="198"/>
      <c r="AW2433" s="198"/>
      <c r="AX2433" s="198"/>
      <c r="AY2433" s="198"/>
      <c r="AZ2433" s="198"/>
      <c r="BA2433" s="198"/>
      <c r="BB2433" s="198"/>
      <c r="BC2433" s="198"/>
      <c r="BD2433" s="198"/>
      <c r="BE2433" s="198"/>
      <c r="BF2433" s="198"/>
      <c r="BG2433" s="198"/>
      <c r="BH2433" s="198"/>
      <c r="BI2433" s="198"/>
      <c r="BJ2433" s="198"/>
      <c r="BK2433" s="198"/>
      <c r="BL2433" s="198"/>
      <c r="BM2433" s="198"/>
      <c r="BN2433" s="198"/>
      <c r="BO2433" s="198"/>
    </row>
    <row r="2434" s="116" customFormat="1" ht="19" customHeight="1" spans="1:67">
      <c r="A2434" s="94">
        <f t="shared" ref="A2434:A2497" si="380">ROW()-1</f>
        <v>2433</v>
      </c>
      <c r="B2434" s="95"/>
      <c r="C2434" s="69"/>
      <c r="D2434" s="16"/>
      <c r="E2434" s="69"/>
      <c r="F2434" s="196"/>
      <c r="G2434" s="124" t="e">
        <f>VLOOKUP(F2434,[2]零件成本10.26!$B$2:$C$7802,2,0)</f>
        <v>#N/A</v>
      </c>
      <c r="H2434" s="64"/>
      <c r="I2434" s="128" t="str">
        <f t="shared" ref="I2434:I2497" si="381">C2434&amp;F2434</f>
        <v/>
      </c>
      <c r="J2434" s="64"/>
      <c r="K2434" s="196"/>
      <c r="L2434" s="64"/>
      <c r="M2434" s="69"/>
      <c r="N2434" s="69"/>
      <c r="O2434" s="69"/>
      <c r="P2434" s="100">
        <f t="shared" ref="P2434:P2497" si="382">K2434</f>
        <v>0</v>
      </c>
      <c r="Q2434" s="197"/>
      <c r="R2434" s="140" t="str">
        <f t="shared" ref="R2434:R2497" si="383">IF(P2434&gt;Q2434,P2434-Q2434,"0")</f>
        <v>0</v>
      </c>
      <c r="S2434" s="140" t="str">
        <f t="shared" ref="S2434:S2497" si="384">IF(P2434&lt;Q2434,P2434-Q2434,"0")</f>
        <v>0</v>
      </c>
      <c r="T2434" s="144"/>
      <c r="U2434" s="106"/>
      <c r="V2434" s="142">
        <f t="shared" ref="V2434:V2497" si="385">IFERROR(P2434*U2434,"")</f>
        <v>0</v>
      </c>
      <c r="W2434" s="142">
        <f t="shared" ref="W2434:W2497" si="386">IFERROR(Q2434*U2434,"")</f>
        <v>0</v>
      </c>
      <c r="X2434" s="108">
        <f t="shared" ref="X2434:X2497" si="387">IFERROR(R2434*U2434,"")</f>
        <v>0</v>
      </c>
      <c r="Y2434" s="108">
        <f t="shared" ref="Y2434:Y2497" si="388">IFERROR(S2434*U2434,"")</f>
        <v>0</v>
      </c>
      <c r="Z2434" s="108">
        <f t="shared" ref="Z2434:Z2497" si="389">V2434-W2434</f>
        <v>0</v>
      </c>
      <c r="AA2434" s="151"/>
      <c r="AB2434" s="47"/>
      <c r="AS2434" s="198"/>
      <c r="AT2434" s="198"/>
      <c r="AU2434" s="198"/>
      <c r="AV2434" s="198"/>
      <c r="AW2434" s="198"/>
      <c r="AX2434" s="198"/>
      <c r="AY2434" s="198"/>
      <c r="AZ2434" s="198"/>
      <c r="BA2434" s="198"/>
      <c r="BB2434" s="198"/>
      <c r="BC2434" s="198"/>
      <c r="BD2434" s="198"/>
      <c r="BE2434" s="198"/>
      <c r="BF2434" s="198"/>
      <c r="BG2434" s="198"/>
      <c r="BH2434" s="198"/>
      <c r="BI2434" s="198"/>
      <c r="BJ2434" s="198"/>
      <c r="BK2434" s="198"/>
      <c r="BL2434" s="198"/>
      <c r="BM2434" s="198"/>
      <c r="BN2434" s="198"/>
      <c r="BO2434" s="198"/>
    </row>
    <row r="2435" s="116" customFormat="1" ht="19" customHeight="1" spans="1:67">
      <c r="A2435" s="94">
        <f t="shared" si="380"/>
        <v>2434</v>
      </c>
      <c r="B2435" s="95"/>
      <c r="C2435" s="69"/>
      <c r="D2435" s="16"/>
      <c r="E2435" s="69"/>
      <c r="F2435" s="196"/>
      <c r="G2435" s="124" t="e">
        <f>VLOOKUP(F2435,[2]零件成本10.26!$B$2:$C$7802,2,0)</f>
        <v>#N/A</v>
      </c>
      <c r="H2435" s="64"/>
      <c r="I2435" s="128" t="str">
        <f t="shared" si="381"/>
        <v/>
      </c>
      <c r="J2435" s="64"/>
      <c r="K2435" s="196"/>
      <c r="L2435" s="64"/>
      <c r="M2435" s="69"/>
      <c r="N2435" s="69"/>
      <c r="O2435" s="69"/>
      <c r="P2435" s="100">
        <f t="shared" si="382"/>
        <v>0</v>
      </c>
      <c r="Q2435" s="197"/>
      <c r="R2435" s="140" t="str">
        <f t="shared" si="383"/>
        <v>0</v>
      </c>
      <c r="S2435" s="140" t="str">
        <f t="shared" si="384"/>
        <v>0</v>
      </c>
      <c r="T2435" s="144"/>
      <c r="U2435" s="106"/>
      <c r="V2435" s="142">
        <f t="shared" si="385"/>
        <v>0</v>
      </c>
      <c r="W2435" s="142">
        <f t="shared" si="386"/>
        <v>0</v>
      </c>
      <c r="X2435" s="108">
        <f t="shared" si="387"/>
        <v>0</v>
      </c>
      <c r="Y2435" s="108">
        <f t="shared" si="388"/>
        <v>0</v>
      </c>
      <c r="Z2435" s="108">
        <f t="shared" si="389"/>
        <v>0</v>
      </c>
      <c r="AA2435" s="151"/>
      <c r="AB2435" s="47"/>
      <c r="AS2435" s="198"/>
      <c r="AT2435" s="198"/>
      <c r="AU2435" s="198"/>
      <c r="AV2435" s="198"/>
      <c r="AW2435" s="198"/>
      <c r="AX2435" s="198"/>
      <c r="AY2435" s="198"/>
      <c r="AZ2435" s="198"/>
      <c r="BA2435" s="198"/>
      <c r="BB2435" s="198"/>
      <c r="BC2435" s="198"/>
      <c r="BD2435" s="198"/>
      <c r="BE2435" s="198"/>
      <c r="BF2435" s="198"/>
      <c r="BG2435" s="198"/>
      <c r="BH2435" s="198"/>
      <c r="BI2435" s="198"/>
      <c r="BJ2435" s="198"/>
      <c r="BK2435" s="198"/>
      <c r="BL2435" s="198"/>
      <c r="BM2435" s="198"/>
      <c r="BN2435" s="198"/>
      <c r="BO2435" s="198"/>
    </row>
    <row r="2436" s="116" customFormat="1" ht="19" customHeight="1" spans="1:67">
      <c r="A2436" s="94">
        <f t="shared" si="380"/>
        <v>2435</v>
      </c>
      <c r="B2436" s="95"/>
      <c r="C2436" s="69"/>
      <c r="D2436" s="16"/>
      <c r="E2436" s="69"/>
      <c r="F2436" s="196"/>
      <c r="G2436" s="124" t="e">
        <f>VLOOKUP(F2436,[2]零件成本10.26!$B$2:$C$7802,2,0)</f>
        <v>#N/A</v>
      </c>
      <c r="H2436" s="64"/>
      <c r="I2436" s="128" t="str">
        <f t="shared" si="381"/>
        <v/>
      </c>
      <c r="J2436" s="64"/>
      <c r="K2436" s="196"/>
      <c r="L2436" s="64"/>
      <c r="M2436" s="69"/>
      <c r="N2436" s="69"/>
      <c r="O2436" s="69"/>
      <c r="P2436" s="100">
        <f t="shared" si="382"/>
        <v>0</v>
      </c>
      <c r="Q2436" s="197"/>
      <c r="R2436" s="140" t="str">
        <f t="shared" si="383"/>
        <v>0</v>
      </c>
      <c r="S2436" s="140" t="str">
        <f t="shared" si="384"/>
        <v>0</v>
      </c>
      <c r="T2436" s="144"/>
      <c r="U2436" s="106"/>
      <c r="V2436" s="142">
        <f t="shared" si="385"/>
        <v>0</v>
      </c>
      <c r="W2436" s="142">
        <f t="shared" si="386"/>
        <v>0</v>
      </c>
      <c r="X2436" s="108">
        <f t="shared" si="387"/>
        <v>0</v>
      </c>
      <c r="Y2436" s="108">
        <f t="shared" si="388"/>
        <v>0</v>
      </c>
      <c r="Z2436" s="108">
        <f t="shared" si="389"/>
        <v>0</v>
      </c>
      <c r="AA2436" s="151"/>
      <c r="AB2436" s="47"/>
      <c r="AS2436" s="198"/>
      <c r="AT2436" s="198"/>
      <c r="AU2436" s="198"/>
      <c r="AV2436" s="198"/>
      <c r="AW2436" s="198"/>
      <c r="AX2436" s="198"/>
      <c r="AY2436" s="198"/>
      <c r="AZ2436" s="198"/>
      <c r="BA2436" s="198"/>
      <c r="BB2436" s="198"/>
      <c r="BC2436" s="198"/>
      <c r="BD2436" s="198"/>
      <c r="BE2436" s="198"/>
      <c r="BF2436" s="198"/>
      <c r="BG2436" s="198"/>
      <c r="BH2436" s="198"/>
      <c r="BI2436" s="198"/>
      <c r="BJ2436" s="198"/>
      <c r="BK2436" s="198"/>
      <c r="BL2436" s="198"/>
      <c r="BM2436" s="198"/>
      <c r="BN2436" s="198"/>
      <c r="BO2436" s="198"/>
    </row>
    <row r="2437" s="116" customFormat="1" ht="19" customHeight="1" spans="1:67">
      <c r="A2437" s="94">
        <f t="shared" si="380"/>
        <v>2436</v>
      </c>
      <c r="B2437" s="95"/>
      <c r="C2437" s="69"/>
      <c r="D2437" s="16"/>
      <c r="E2437" s="69"/>
      <c r="F2437" s="196"/>
      <c r="G2437" s="124" t="e">
        <f>VLOOKUP(F2437,[2]零件成本10.26!$B$2:$C$7802,2,0)</f>
        <v>#N/A</v>
      </c>
      <c r="H2437" s="64"/>
      <c r="I2437" s="128" t="str">
        <f t="shared" si="381"/>
        <v/>
      </c>
      <c r="J2437" s="64"/>
      <c r="K2437" s="196"/>
      <c r="L2437" s="64"/>
      <c r="M2437" s="69"/>
      <c r="N2437" s="69"/>
      <c r="O2437" s="69"/>
      <c r="P2437" s="100">
        <f t="shared" si="382"/>
        <v>0</v>
      </c>
      <c r="Q2437" s="197"/>
      <c r="R2437" s="140" t="str">
        <f t="shared" si="383"/>
        <v>0</v>
      </c>
      <c r="S2437" s="140" t="str">
        <f t="shared" si="384"/>
        <v>0</v>
      </c>
      <c r="T2437" s="144"/>
      <c r="U2437" s="106"/>
      <c r="V2437" s="142">
        <f t="shared" si="385"/>
        <v>0</v>
      </c>
      <c r="W2437" s="142">
        <f t="shared" si="386"/>
        <v>0</v>
      </c>
      <c r="X2437" s="108">
        <f t="shared" si="387"/>
        <v>0</v>
      </c>
      <c r="Y2437" s="108">
        <f t="shared" si="388"/>
        <v>0</v>
      </c>
      <c r="Z2437" s="108">
        <f t="shared" si="389"/>
        <v>0</v>
      </c>
      <c r="AA2437" s="151"/>
      <c r="AB2437" s="47"/>
      <c r="AS2437" s="198"/>
      <c r="AT2437" s="198"/>
      <c r="AU2437" s="198"/>
      <c r="AV2437" s="198"/>
      <c r="AW2437" s="198"/>
      <c r="AX2437" s="198"/>
      <c r="AY2437" s="198"/>
      <c r="AZ2437" s="198"/>
      <c r="BA2437" s="198"/>
      <c r="BB2437" s="198"/>
      <c r="BC2437" s="198"/>
      <c r="BD2437" s="198"/>
      <c r="BE2437" s="198"/>
      <c r="BF2437" s="198"/>
      <c r="BG2437" s="198"/>
      <c r="BH2437" s="198"/>
      <c r="BI2437" s="198"/>
      <c r="BJ2437" s="198"/>
      <c r="BK2437" s="198"/>
      <c r="BL2437" s="198"/>
      <c r="BM2437" s="198"/>
      <c r="BN2437" s="198"/>
      <c r="BO2437" s="198"/>
    </row>
    <row r="2438" s="116" customFormat="1" ht="19" customHeight="1" spans="1:67">
      <c r="A2438" s="94">
        <f t="shared" si="380"/>
        <v>2437</v>
      </c>
      <c r="B2438" s="95"/>
      <c r="C2438" s="69"/>
      <c r="D2438" s="16"/>
      <c r="E2438" s="69"/>
      <c r="F2438" s="196"/>
      <c r="G2438" s="124" t="e">
        <f>VLOOKUP(F2438,[2]零件成本10.26!$B$2:$C$7802,2,0)</f>
        <v>#N/A</v>
      </c>
      <c r="H2438" s="64"/>
      <c r="I2438" s="128" t="str">
        <f t="shared" si="381"/>
        <v/>
      </c>
      <c r="J2438" s="64"/>
      <c r="K2438" s="196"/>
      <c r="L2438" s="64"/>
      <c r="M2438" s="69"/>
      <c r="N2438" s="69"/>
      <c r="O2438" s="69"/>
      <c r="P2438" s="100">
        <f t="shared" si="382"/>
        <v>0</v>
      </c>
      <c r="Q2438" s="197"/>
      <c r="R2438" s="140" t="str">
        <f t="shared" si="383"/>
        <v>0</v>
      </c>
      <c r="S2438" s="140" t="str">
        <f t="shared" si="384"/>
        <v>0</v>
      </c>
      <c r="T2438" s="144"/>
      <c r="U2438" s="106"/>
      <c r="V2438" s="142">
        <f t="shared" si="385"/>
        <v>0</v>
      </c>
      <c r="W2438" s="142">
        <f t="shared" si="386"/>
        <v>0</v>
      </c>
      <c r="X2438" s="108">
        <f t="shared" si="387"/>
        <v>0</v>
      </c>
      <c r="Y2438" s="108">
        <f t="shared" si="388"/>
        <v>0</v>
      </c>
      <c r="Z2438" s="108">
        <f t="shared" si="389"/>
        <v>0</v>
      </c>
      <c r="AA2438" s="151"/>
      <c r="AB2438" s="47"/>
      <c r="AS2438" s="198"/>
      <c r="AT2438" s="198"/>
      <c r="AU2438" s="198"/>
      <c r="AV2438" s="198"/>
      <c r="AW2438" s="198"/>
      <c r="AX2438" s="198"/>
      <c r="AY2438" s="198"/>
      <c r="AZ2438" s="198"/>
      <c r="BA2438" s="198"/>
      <c r="BB2438" s="198"/>
      <c r="BC2438" s="198"/>
      <c r="BD2438" s="198"/>
      <c r="BE2438" s="198"/>
      <c r="BF2438" s="198"/>
      <c r="BG2438" s="198"/>
      <c r="BH2438" s="198"/>
      <c r="BI2438" s="198"/>
      <c r="BJ2438" s="198"/>
      <c r="BK2438" s="198"/>
      <c r="BL2438" s="198"/>
      <c r="BM2438" s="198"/>
      <c r="BN2438" s="198"/>
      <c r="BO2438" s="198"/>
    </row>
    <row r="2439" s="116" customFormat="1" ht="19" customHeight="1" spans="1:67">
      <c r="A2439" s="94">
        <f t="shared" si="380"/>
        <v>2438</v>
      </c>
      <c r="B2439" s="95"/>
      <c r="C2439" s="69"/>
      <c r="D2439" s="16"/>
      <c r="E2439" s="69"/>
      <c r="F2439" s="196"/>
      <c r="G2439" s="124" t="e">
        <f>VLOOKUP(F2439,[2]零件成本10.26!$B$2:$C$7802,2,0)</f>
        <v>#N/A</v>
      </c>
      <c r="H2439" s="64"/>
      <c r="I2439" s="128" t="str">
        <f t="shared" si="381"/>
        <v/>
      </c>
      <c r="J2439" s="64"/>
      <c r="K2439" s="196"/>
      <c r="L2439" s="64"/>
      <c r="M2439" s="69"/>
      <c r="N2439" s="69"/>
      <c r="O2439" s="69"/>
      <c r="P2439" s="100">
        <f t="shared" si="382"/>
        <v>0</v>
      </c>
      <c r="Q2439" s="197"/>
      <c r="R2439" s="140" t="str">
        <f t="shared" si="383"/>
        <v>0</v>
      </c>
      <c r="S2439" s="140" t="str">
        <f t="shared" si="384"/>
        <v>0</v>
      </c>
      <c r="T2439" s="144"/>
      <c r="U2439" s="106"/>
      <c r="V2439" s="142">
        <f t="shared" si="385"/>
        <v>0</v>
      </c>
      <c r="W2439" s="142">
        <f t="shared" si="386"/>
        <v>0</v>
      </c>
      <c r="X2439" s="108">
        <f t="shared" si="387"/>
        <v>0</v>
      </c>
      <c r="Y2439" s="108">
        <f t="shared" si="388"/>
        <v>0</v>
      </c>
      <c r="Z2439" s="108">
        <f t="shared" si="389"/>
        <v>0</v>
      </c>
      <c r="AA2439" s="151"/>
      <c r="AB2439" s="47"/>
      <c r="AS2439" s="198"/>
      <c r="AT2439" s="198"/>
      <c r="AU2439" s="198"/>
      <c r="AV2439" s="198"/>
      <c r="AW2439" s="198"/>
      <c r="AX2439" s="198"/>
      <c r="AY2439" s="198"/>
      <c r="AZ2439" s="198"/>
      <c r="BA2439" s="198"/>
      <c r="BB2439" s="198"/>
      <c r="BC2439" s="198"/>
      <c r="BD2439" s="198"/>
      <c r="BE2439" s="198"/>
      <c r="BF2439" s="198"/>
      <c r="BG2439" s="198"/>
      <c r="BH2439" s="198"/>
      <c r="BI2439" s="198"/>
      <c r="BJ2439" s="198"/>
      <c r="BK2439" s="198"/>
      <c r="BL2439" s="198"/>
      <c r="BM2439" s="198"/>
      <c r="BN2439" s="198"/>
      <c r="BO2439" s="198"/>
    </row>
    <row r="2440" s="116" customFormat="1" ht="19" customHeight="1" spans="1:67">
      <c r="A2440" s="94">
        <f t="shared" si="380"/>
        <v>2439</v>
      </c>
      <c r="B2440" s="95"/>
      <c r="C2440" s="69"/>
      <c r="D2440" s="16"/>
      <c r="E2440" s="69"/>
      <c r="F2440" s="196"/>
      <c r="G2440" s="124" t="e">
        <f>VLOOKUP(F2440,[2]零件成本10.26!$B$2:$C$7802,2,0)</f>
        <v>#N/A</v>
      </c>
      <c r="H2440" s="64"/>
      <c r="I2440" s="128" t="str">
        <f t="shared" si="381"/>
        <v/>
      </c>
      <c r="J2440" s="64"/>
      <c r="K2440" s="196"/>
      <c r="L2440" s="64"/>
      <c r="M2440" s="69"/>
      <c r="N2440" s="69"/>
      <c r="O2440" s="69"/>
      <c r="P2440" s="100">
        <f t="shared" si="382"/>
        <v>0</v>
      </c>
      <c r="Q2440" s="197"/>
      <c r="R2440" s="140" t="str">
        <f t="shared" si="383"/>
        <v>0</v>
      </c>
      <c r="S2440" s="140" t="str">
        <f t="shared" si="384"/>
        <v>0</v>
      </c>
      <c r="T2440" s="144"/>
      <c r="U2440" s="106"/>
      <c r="V2440" s="142">
        <f t="shared" si="385"/>
        <v>0</v>
      </c>
      <c r="W2440" s="142">
        <f t="shared" si="386"/>
        <v>0</v>
      </c>
      <c r="X2440" s="108">
        <f t="shared" si="387"/>
        <v>0</v>
      </c>
      <c r="Y2440" s="108">
        <f t="shared" si="388"/>
        <v>0</v>
      </c>
      <c r="Z2440" s="108">
        <f t="shared" si="389"/>
        <v>0</v>
      </c>
      <c r="AA2440" s="151"/>
      <c r="AB2440" s="47"/>
      <c r="AS2440" s="198"/>
      <c r="AT2440" s="198"/>
      <c r="AU2440" s="198"/>
      <c r="AV2440" s="198"/>
      <c r="AW2440" s="198"/>
      <c r="AX2440" s="198"/>
      <c r="AY2440" s="198"/>
      <c r="AZ2440" s="198"/>
      <c r="BA2440" s="198"/>
      <c r="BB2440" s="198"/>
      <c r="BC2440" s="198"/>
      <c r="BD2440" s="198"/>
      <c r="BE2440" s="198"/>
      <c r="BF2440" s="198"/>
      <c r="BG2440" s="198"/>
      <c r="BH2440" s="198"/>
      <c r="BI2440" s="198"/>
      <c r="BJ2440" s="198"/>
      <c r="BK2440" s="198"/>
      <c r="BL2440" s="198"/>
      <c r="BM2440" s="198"/>
      <c r="BN2440" s="198"/>
      <c r="BO2440" s="198"/>
    </row>
    <row r="2441" s="116" customFormat="1" ht="19" customHeight="1" spans="1:67">
      <c r="A2441" s="94">
        <f t="shared" si="380"/>
        <v>2440</v>
      </c>
      <c r="B2441" s="95"/>
      <c r="C2441" s="69"/>
      <c r="D2441" s="16"/>
      <c r="E2441" s="69"/>
      <c r="F2441" s="196"/>
      <c r="G2441" s="124" t="e">
        <f>VLOOKUP(F2441,[2]零件成本10.26!$B$2:$C$7802,2,0)</f>
        <v>#N/A</v>
      </c>
      <c r="H2441" s="64"/>
      <c r="I2441" s="128" t="str">
        <f t="shared" si="381"/>
        <v/>
      </c>
      <c r="J2441" s="64"/>
      <c r="K2441" s="196"/>
      <c r="L2441" s="64"/>
      <c r="M2441" s="69"/>
      <c r="N2441" s="69"/>
      <c r="O2441" s="69"/>
      <c r="P2441" s="100">
        <f t="shared" si="382"/>
        <v>0</v>
      </c>
      <c r="Q2441" s="197"/>
      <c r="R2441" s="140" t="str">
        <f t="shared" si="383"/>
        <v>0</v>
      </c>
      <c r="S2441" s="140" t="str">
        <f t="shared" si="384"/>
        <v>0</v>
      </c>
      <c r="T2441" s="144"/>
      <c r="U2441" s="106"/>
      <c r="V2441" s="142">
        <f t="shared" si="385"/>
        <v>0</v>
      </c>
      <c r="W2441" s="142">
        <f t="shared" si="386"/>
        <v>0</v>
      </c>
      <c r="X2441" s="108">
        <f t="shared" si="387"/>
        <v>0</v>
      </c>
      <c r="Y2441" s="108">
        <f t="shared" si="388"/>
        <v>0</v>
      </c>
      <c r="Z2441" s="108">
        <f t="shared" si="389"/>
        <v>0</v>
      </c>
      <c r="AA2441" s="151"/>
      <c r="AB2441" s="47"/>
      <c r="AS2441" s="198"/>
      <c r="AT2441" s="198"/>
      <c r="AU2441" s="198"/>
      <c r="AV2441" s="198"/>
      <c r="AW2441" s="198"/>
      <c r="AX2441" s="198"/>
      <c r="AY2441" s="198"/>
      <c r="AZ2441" s="198"/>
      <c r="BA2441" s="198"/>
      <c r="BB2441" s="198"/>
      <c r="BC2441" s="198"/>
      <c r="BD2441" s="198"/>
      <c r="BE2441" s="198"/>
      <c r="BF2441" s="198"/>
      <c r="BG2441" s="198"/>
      <c r="BH2441" s="198"/>
      <c r="BI2441" s="198"/>
      <c r="BJ2441" s="198"/>
      <c r="BK2441" s="198"/>
      <c r="BL2441" s="198"/>
      <c r="BM2441" s="198"/>
      <c r="BN2441" s="198"/>
      <c r="BO2441" s="198"/>
    </row>
    <row r="2442" s="116" customFormat="1" ht="19" customHeight="1" spans="1:67">
      <c r="A2442" s="94">
        <f t="shared" si="380"/>
        <v>2441</v>
      </c>
      <c r="B2442" s="95"/>
      <c r="C2442" s="69"/>
      <c r="D2442" s="16"/>
      <c r="E2442" s="69"/>
      <c r="F2442" s="196"/>
      <c r="G2442" s="124" t="e">
        <f>VLOOKUP(F2442,[2]零件成本10.26!$B$2:$C$7802,2,0)</f>
        <v>#N/A</v>
      </c>
      <c r="H2442" s="64"/>
      <c r="I2442" s="128" t="str">
        <f t="shared" si="381"/>
        <v/>
      </c>
      <c r="J2442" s="64"/>
      <c r="K2442" s="196"/>
      <c r="L2442" s="64"/>
      <c r="M2442" s="69"/>
      <c r="N2442" s="69"/>
      <c r="O2442" s="69"/>
      <c r="P2442" s="100">
        <f t="shared" si="382"/>
        <v>0</v>
      </c>
      <c r="Q2442" s="197"/>
      <c r="R2442" s="140" t="str">
        <f t="shared" si="383"/>
        <v>0</v>
      </c>
      <c r="S2442" s="140" t="str">
        <f t="shared" si="384"/>
        <v>0</v>
      </c>
      <c r="T2442" s="144"/>
      <c r="U2442" s="106"/>
      <c r="V2442" s="142">
        <f t="shared" si="385"/>
        <v>0</v>
      </c>
      <c r="W2442" s="142">
        <f t="shared" si="386"/>
        <v>0</v>
      </c>
      <c r="X2442" s="108">
        <f t="shared" si="387"/>
        <v>0</v>
      </c>
      <c r="Y2442" s="108">
        <f t="shared" si="388"/>
        <v>0</v>
      </c>
      <c r="Z2442" s="108">
        <f t="shared" si="389"/>
        <v>0</v>
      </c>
      <c r="AA2442" s="151"/>
      <c r="AB2442" s="47"/>
      <c r="AS2442" s="198"/>
      <c r="AT2442" s="198"/>
      <c r="AU2442" s="198"/>
      <c r="AV2442" s="198"/>
      <c r="AW2442" s="198"/>
      <c r="AX2442" s="198"/>
      <c r="AY2442" s="198"/>
      <c r="AZ2442" s="198"/>
      <c r="BA2442" s="198"/>
      <c r="BB2442" s="198"/>
      <c r="BC2442" s="198"/>
      <c r="BD2442" s="198"/>
      <c r="BE2442" s="198"/>
      <c r="BF2442" s="198"/>
      <c r="BG2442" s="198"/>
      <c r="BH2442" s="198"/>
      <c r="BI2442" s="198"/>
      <c r="BJ2442" s="198"/>
      <c r="BK2442" s="198"/>
      <c r="BL2442" s="198"/>
      <c r="BM2442" s="198"/>
      <c r="BN2442" s="198"/>
      <c r="BO2442" s="198"/>
    </row>
    <row r="2443" s="116" customFormat="1" ht="19" customHeight="1" spans="1:67">
      <c r="A2443" s="94">
        <f t="shared" si="380"/>
        <v>2442</v>
      </c>
      <c r="B2443" s="95"/>
      <c r="C2443" s="69"/>
      <c r="D2443" s="16"/>
      <c r="E2443" s="69"/>
      <c r="F2443" s="196"/>
      <c r="G2443" s="124" t="e">
        <f>VLOOKUP(F2443,[2]零件成本10.26!$B$2:$C$7802,2,0)</f>
        <v>#N/A</v>
      </c>
      <c r="H2443" s="64"/>
      <c r="I2443" s="128" t="str">
        <f t="shared" si="381"/>
        <v/>
      </c>
      <c r="J2443" s="64"/>
      <c r="K2443" s="196"/>
      <c r="L2443" s="64"/>
      <c r="M2443" s="69"/>
      <c r="N2443" s="69"/>
      <c r="O2443" s="69"/>
      <c r="P2443" s="100">
        <f t="shared" si="382"/>
        <v>0</v>
      </c>
      <c r="Q2443" s="197"/>
      <c r="R2443" s="140" t="str">
        <f t="shared" si="383"/>
        <v>0</v>
      </c>
      <c r="S2443" s="140" t="str">
        <f t="shared" si="384"/>
        <v>0</v>
      </c>
      <c r="T2443" s="144"/>
      <c r="U2443" s="106"/>
      <c r="V2443" s="142">
        <f t="shared" si="385"/>
        <v>0</v>
      </c>
      <c r="W2443" s="142">
        <f t="shared" si="386"/>
        <v>0</v>
      </c>
      <c r="X2443" s="108">
        <f t="shared" si="387"/>
        <v>0</v>
      </c>
      <c r="Y2443" s="108">
        <f t="shared" si="388"/>
        <v>0</v>
      </c>
      <c r="Z2443" s="108">
        <f t="shared" si="389"/>
        <v>0</v>
      </c>
      <c r="AA2443" s="151"/>
      <c r="AB2443" s="47"/>
      <c r="AS2443" s="198"/>
      <c r="AT2443" s="198"/>
      <c r="AU2443" s="198"/>
      <c r="AV2443" s="198"/>
      <c r="AW2443" s="198"/>
      <c r="AX2443" s="198"/>
      <c r="AY2443" s="198"/>
      <c r="AZ2443" s="198"/>
      <c r="BA2443" s="198"/>
      <c r="BB2443" s="198"/>
      <c r="BC2443" s="198"/>
      <c r="BD2443" s="198"/>
      <c r="BE2443" s="198"/>
      <c r="BF2443" s="198"/>
      <c r="BG2443" s="198"/>
      <c r="BH2443" s="198"/>
      <c r="BI2443" s="198"/>
      <c r="BJ2443" s="198"/>
      <c r="BK2443" s="198"/>
      <c r="BL2443" s="198"/>
      <c r="BM2443" s="198"/>
      <c r="BN2443" s="198"/>
      <c r="BO2443" s="198"/>
    </row>
    <row r="2444" s="116" customFormat="1" ht="19" customHeight="1" spans="1:67">
      <c r="A2444" s="94">
        <f t="shared" si="380"/>
        <v>2443</v>
      </c>
      <c r="B2444" s="95"/>
      <c r="C2444" s="69"/>
      <c r="D2444" s="16"/>
      <c r="E2444" s="69"/>
      <c r="F2444" s="196"/>
      <c r="G2444" s="124" t="e">
        <f>VLOOKUP(F2444,[2]零件成本10.26!$B$2:$C$7802,2,0)</f>
        <v>#N/A</v>
      </c>
      <c r="H2444" s="64"/>
      <c r="I2444" s="128" t="str">
        <f t="shared" si="381"/>
        <v/>
      </c>
      <c r="J2444" s="64"/>
      <c r="K2444" s="196"/>
      <c r="L2444" s="64"/>
      <c r="M2444" s="69"/>
      <c r="N2444" s="69"/>
      <c r="O2444" s="69"/>
      <c r="P2444" s="100">
        <f t="shared" si="382"/>
        <v>0</v>
      </c>
      <c r="Q2444" s="197"/>
      <c r="R2444" s="140" t="str">
        <f t="shared" si="383"/>
        <v>0</v>
      </c>
      <c r="S2444" s="140" t="str">
        <f t="shared" si="384"/>
        <v>0</v>
      </c>
      <c r="T2444" s="144"/>
      <c r="U2444" s="106"/>
      <c r="V2444" s="142">
        <f t="shared" si="385"/>
        <v>0</v>
      </c>
      <c r="W2444" s="142">
        <f t="shared" si="386"/>
        <v>0</v>
      </c>
      <c r="X2444" s="108">
        <f t="shared" si="387"/>
        <v>0</v>
      </c>
      <c r="Y2444" s="108">
        <f t="shared" si="388"/>
        <v>0</v>
      </c>
      <c r="Z2444" s="108">
        <f t="shared" si="389"/>
        <v>0</v>
      </c>
      <c r="AA2444" s="151"/>
      <c r="AB2444" s="47"/>
      <c r="AS2444" s="198"/>
      <c r="AT2444" s="198"/>
      <c r="AU2444" s="198"/>
      <c r="AV2444" s="198"/>
      <c r="AW2444" s="198"/>
      <c r="AX2444" s="198"/>
      <c r="AY2444" s="198"/>
      <c r="AZ2444" s="198"/>
      <c r="BA2444" s="198"/>
      <c r="BB2444" s="198"/>
      <c r="BC2444" s="198"/>
      <c r="BD2444" s="198"/>
      <c r="BE2444" s="198"/>
      <c r="BF2444" s="198"/>
      <c r="BG2444" s="198"/>
      <c r="BH2444" s="198"/>
      <c r="BI2444" s="198"/>
      <c r="BJ2444" s="198"/>
      <c r="BK2444" s="198"/>
      <c r="BL2444" s="198"/>
      <c r="BM2444" s="198"/>
      <c r="BN2444" s="198"/>
      <c r="BO2444" s="198"/>
    </row>
    <row r="2445" s="116" customFormat="1" ht="19" customHeight="1" spans="1:67">
      <c r="A2445" s="94">
        <f t="shared" si="380"/>
        <v>2444</v>
      </c>
      <c r="B2445" s="95"/>
      <c r="C2445" s="69"/>
      <c r="D2445" s="16"/>
      <c r="E2445" s="69"/>
      <c r="F2445" s="196"/>
      <c r="G2445" s="124" t="e">
        <f>VLOOKUP(F2445,[2]零件成本10.26!$B$2:$C$7802,2,0)</f>
        <v>#N/A</v>
      </c>
      <c r="H2445" s="64"/>
      <c r="I2445" s="128" t="str">
        <f t="shared" si="381"/>
        <v/>
      </c>
      <c r="J2445" s="64"/>
      <c r="K2445" s="196"/>
      <c r="L2445" s="64"/>
      <c r="M2445" s="69"/>
      <c r="N2445" s="69"/>
      <c r="O2445" s="69"/>
      <c r="P2445" s="100">
        <f t="shared" si="382"/>
        <v>0</v>
      </c>
      <c r="Q2445" s="197"/>
      <c r="R2445" s="140" t="str">
        <f t="shared" si="383"/>
        <v>0</v>
      </c>
      <c r="S2445" s="140" t="str">
        <f t="shared" si="384"/>
        <v>0</v>
      </c>
      <c r="T2445" s="144"/>
      <c r="U2445" s="106"/>
      <c r="V2445" s="142">
        <f t="shared" si="385"/>
        <v>0</v>
      </c>
      <c r="W2445" s="142">
        <f t="shared" si="386"/>
        <v>0</v>
      </c>
      <c r="X2445" s="108">
        <f t="shared" si="387"/>
        <v>0</v>
      </c>
      <c r="Y2445" s="108">
        <f t="shared" si="388"/>
        <v>0</v>
      </c>
      <c r="Z2445" s="108">
        <f t="shared" si="389"/>
        <v>0</v>
      </c>
      <c r="AA2445" s="151"/>
      <c r="AB2445" s="47"/>
      <c r="AS2445" s="198"/>
      <c r="AT2445" s="198"/>
      <c r="AU2445" s="198"/>
      <c r="AV2445" s="198"/>
      <c r="AW2445" s="198"/>
      <c r="AX2445" s="198"/>
      <c r="AY2445" s="198"/>
      <c r="AZ2445" s="198"/>
      <c r="BA2445" s="198"/>
      <c r="BB2445" s="198"/>
      <c r="BC2445" s="198"/>
      <c r="BD2445" s="198"/>
      <c r="BE2445" s="198"/>
      <c r="BF2445" s="198"/>
      <c r="BG2445" s="198"/>
      <c r="BH2445" s="198"/>
      <c r="BI2445" s="198"/>
      <c r="BJ2445" s="198"/>
      <c r="BK2445" s="198"/>
      <c r="BL2445" s="198"/>
      <c r="BM2445" s="198"/>
      <c r="BN2445" s="198"/>
      <c r="BO2445" s="198"/>
    </row>
    <row r="2446" s="116" customFormat="1" ht="19" customHeight="1" spans="1:67">
      <c r="A2446" s="94">
        <f t="shared" si="380"/>
        <v>2445</v>
      </c>
      <c r="B2446" s="95"/>
      <c r="C2446" s="69"/>
      <c r="D2446" s="16"/>
      <c r="E2446" s="69"/>
      <c r="F2446" s="196"/>
      <c r="G2446" s="124" t="e">
        <f>VLOOKUP(F2446,[2]零件成本10.26!$B$2:$C$7802,2,0)</f>
        <v>#N/A</v>
      </c>
      <c r="H2446" s="64"/>
      <c r="I2446" s="128" t="str">
        <f t="shared" si="381"/>
        <v/>
      </c>
      <c r="J2446" s="64"/>
      <c r="K2446" s="196"/>
      <c r="L2446" s="64"/>
      <c r="M2446" s="69"/>
      <c r="N2446" s="69"/>
      <c r="O2446" s="69"/>
      <c r="P2446" s="100">
        <f t="shared" si="382"/>
        <v>0</v>
      </c>
      <c r="Q2446" s="197"/>
      <c r="R2446" s="140" t="str">
        <f t="shared" si="383"/>
        <v>0</v>
      </c>
      <c r="S2446" s="140" t="str">
        <f t="shared" si="384"/>
        <v>0</v>
      </c>
      <c r="T2446" s="144"/>
      <c r="U2446" s="106"/>
      <c r="V2446" s="142">
        <f t="shared" si="385"/>
        <v>0</v>
      </c>
      <c r="W2446" s="142">
        <f t="shared" si="386"/>
        <v>0</v>
      </c>
      <c r="X2446" s="108">
        <f t="shared" si="387"/>
        <v>0</v>
      </c>
      <c r="Y2446" s="108">
        <f t="shared" si="388"/>
        <v>0</v>
      </c>
      <c r="Z2446" s="108">
        <f t="shared" si="389"/>
        <v>0</v>
      </c>
      <c r="AA2446" s="151"/>
      <c r="AB2446" s="47"/>
      <c r="AS2446" s="198"/>
      <c r="AT2446" s="198"/>
      <c r="AU2446" s="198"/>
      <c r="AV2446" s="198"/>
      <c r="AW2446" s="198"/>
      <c r="AX2446" s="198"/>
      <c r="AY2446" s="198"/>
      <c r="AZ2446" s="198"/>
      <c r="BA2446" s="198"/>
      <c r="BB2446" s="198"/>
      <c r="BC2446" s="198"/>
      <c r="BD2446" s="198"/>
      <c r="BE2446" s="198"/>
      <c r="BF2446" s="198"/>
      <c r="BG2446" s="198"/>
      <c r="BH2446" s="198"/>
      <c r="BI2446" s="198"/>
      <c r="BJ2446" s="198"/>
      <c r="BK2446" s="198"/>
      <c r="BL2446" s="198"/>
      <c r="BM2446" s="198"/>
      <c r="BN2446" s="198"/>
      <c r="BO2446" s="198"/>
    </row>
    <row r="2447" s="116" customFormat="1" ht="19" customHeight="1" spans="1:67">
      <c r="A2447" s="94">
        <f t="shared" si="380"/>
        <v>2446</v>
      </c>
      <c r="B2447" s="95"/>
      <c r="C2447" s="69"/>
      <c r="D2447" s="16"/>
      <c r="E2447" s="69"/>
      <c r="F2447" s="196"/>
      <c r="G2447" s="124" t="e">
        <f>VLOOKUP(F2447,[2]零件成本10.26!$B$2:$C$7802,2,0)</f>
        <v>#N/A</v>
      </c>
      <c r="H2447" s="64"/>
      <c r="I2447" s="128" t="str">
        <f t="shared" si="381"/>
        <v/>
      </c>
      <c r="J2447" s="64"/>
      <c r="K2447" s="196"/>
      <c r="L2447" s="64"/>
      <c r="M2447" s="69"/>
      <c r="N2447" s="69"/>
      <c r="O2447" s="69"/>
      <c r="P2447" s="100">
        <f t="shared" si="382"/>
        <v>0</v>
      </c>
      <c r="Q2447" s="197"/>
      <c r="R2447" s="140" t="str">
        <f t="shared" si="383"/>
        <v>0</v>
      </c>
      <c r="S2447" s="140" t="str">
        <f t="shared" si="384"/>
        <v>0</v>
      </c>
      <c r="T2447" s="144"/>
      <c r="U2447" s="106"/>
      <c r="V2447" s="142">
        <f t="shared" si="385"/>
        <v>0</v>
      </c>
      <c r="W2447" s="142">
        <f t="shared" si="386"/>
        <v>0</v>
      </c>
      <c r="X2447" s="108">
        <f t="shared" si="387"/>
        <v>0</v>
      </c>
      <c r="Y2447" s="108">
        <f t="shared" si="388"/>
        <v>0</v>
      </c>
      <c r="Z2447" s="108">
        <f t="shared" si="389"/>
        <v>0</v>
      </c>
      <c r="AA2447" s="151"/>
      <c r="AB2447" s="47"/>
      <c r="AS2447" s="198"/>
      <c r="AT2447" s="198"/>
      <c r="AU2447" s="198"/>
      <c r="AV2447" s="198"/>
      <c r="AW2447" s="198"/>
      <c r="AX2447" s="198"/>
      <c r="AY2447" s="198"/>
      <c r="AZ2447" s="198"/>
      <c r="BA2447" s="198"/>
      <c r="BB2447" s="198"/>
      <c r="BC2447" s="198"/>
      <c r="BD2447" s="198"/>
      <c r="BE2447" s="198"/>
      <c r="BF2447" s="198"/>
      <c r="BG2447" s="198"/>
      <c r="BH2447" s="198"/>
      <c r="BI2447" s="198"/>
      <c r="BJ2447" s="198"/>
      <c r="BK2447" s="198"/>
      <c r="BL2447" s="198"/>
      <c r="BM2447" s="198"/>
      <c r="BN2447" s="198"/>
      <c r="BO2447" s="198"/>
    </row>
    <row r="2448" s="116" customFormat="1" ht="19" customHeight="1" spans="1:67">
      <c r="A2448" s="94">
        <f t="shared" si="380"/>
        <v>2447</v>
      </c>
      <c r="B2448" s="95"/>
      <c r="C2448" s="69"/>
      <c r="D2448" s="16"/>
      <c r="E2448" s="69"/>
      <c r="F2448" s="196"/>
      <c r="G2448" s="124" t="e">
        <f>VLOOKUP(F2448,[2]零件成本10.26!$B$2:$C$7802,2,0)</f>
        <v>#N/A</v>
      </c>
      <c r="H2448" s="64"/>
      <c r="I2448" s="128" t="str">
        <f t="shared" si="381"/>
        <v/>
      </c>
      <c r="J2448" s="64"/>
      <c r="K2448" s="196"/>
      <c r="L2448" s="64"/>
      <c r="M2448" s="69"/>
      <c r="N2448" s="69"/>
      <c r="O2448" s="69"/>
      <c r="P2448" s="100">
        <f t="shared" si="382"/>
        <v>0</v>
      </c>
      <c r="Q2448" s="197"/>
      <c r="R2448" s="140" t="str">
        <f t="shared" si="383"/>
        <v>0</v>
      </c>
      <c r="S2448" s="140" t="str">
        <f t="shared" si="384"/>
        <v>0</v>
      </c>
      <c r="T2448" s="144"/>
      <c r="U2448" s="106"/>
      <c r="V2448" s="142">
        <f t="shared" si="385"/>
        <v>0</v>
      </c>
      <c r="W2448" s="142">
        <f t="shared" si="386"/>
        <v>0</v>
      </c>
      <c r="X2448" s="108">
        <f t="shared" si="387"/>
        <v>0</v>
      </c>
      <c r="Y2448" s="108">
        <f t="shared" si="388"/>
        <v>0</v>
      </c>
      <c r="Z2448" s="108">
        <f t="shared" si="389"/>
        <v>0</v>
      </c>
      <c r="AA2448" s="151"/>
      <c r="AB2448" s="47"/>
      <c r="AS2448" s="198"/>
      <c r="AT2448" s="198"/>
      <c r="AU2448" s="198"/>
      <c r="AV2448" s="198"/>
      <c r="AW2448" s="198"/>
      <c r="AX2448" s="198"/>
      <c r="AY2448" s="198"/>
      <c r="AZ2448" s="198"/>
      <c r="BA2448" s="198"/>
      <c r="BB2448" s="198"/>
      <c r="BC2448" s="198"/>
      <c r="BD2448" s="198"/>
      <c r="BE2448" s="198"/>
      <c r="BF2448" s="198"/>
      <c r="BG2448" s="198"/>
      <c r="BH2448" s="198"/>
      <c r="BI2448" s="198"/>
      <c r="BJ2448" s="198"/>
      <c r="BK2448" s="198"/>
      <c r="BL2448" s="198"/>
      <c r="BM2448" s="198"/>
      <c r="BN2448" s="198"/>
      <c r="BO2448" s="198"/>
    </row>
    <row r="2449" s="116" customFormat="1" ht="19" customHeight="1" spans="1:67">
      <c r="A2449" s="94">
        <f t="shared" si="380"/>
        <v>2448</v>
      </c>
      <c r="B2449" s="95"/>
      <c r="C2449" s="69"/>
      <c r="D2449" s="16"/>
      <c r="E2449" s="69"/>
      <c r="F2449" s="196"/>
      <c r="G2449" s="124" t="e">
        <f>VLOOKUP(F2449,[2]零件成本10.26!$B$2:$C$7802,2,0)</f>
        <v>#N/A</v>
      </c>
      <c r="H2449" s="64"/>
      <c r="I2449" s="128" t="str">
        <f t="shared" si="381"/>
        <v/>
      </c>
      <c r="J2449" s="64"/>
      <c r="K2449" s="196"/>
      <c r="L2449" s="64"/>
      <c r="M2449" s="69"/>
      <c r="N2449" s="69"/>
      <c r="O2449" s="69"/>
      <c r="P2449" s="100">
        <f t="shared" si="382"/>
        <v>0</v>
      </c>
      <c r="Q2449" s="197"/>
      <c r="R2449" s="140" t="str">
        <f t="shared" si="383"/>
        <v>0</v>
      </c>
      <c r="S2449" s="140" t="str">
        <f t="shared" si="384"/>
        <v>0</v>
      </c>
      <c r="T2449" s="144"/>
      <c r="U2449" s="106"/>
      <c r="V2449" s="142">
        <f t="shared" si="385"/>
        <v>0</v>
      </c>
      <c r="W2449" s="142">
        <f t="shared" si="386"/>
        <v>0</v>
      </c>
      <c r="X2449" s="108">
        <f t="shared" si="387"/>
        <v>0</v>
      </c>
      <c r="Y2449" s="108">
        <f t="shared" si="388"/>
        <v>0</v>
      </c>
      <c r="Z2449" s="108">
        <f t="shared" si="389"/>
        <v>0</v>
      </c>
      <c r="AA2449" s="151"/>
      <c r="AB2449" s="47"/>
      <c r="AS2449" s="198"/>
      <c r="AT2449" s="198"/>
      <c r="AU2449" s="198"/>
      <c r="AV2449" s="198"/>
      <c r="AW2449" s="198"/>
      <c r="AX2449" s="198"/>
      <c r="AY2449" s="198"/>
      <c r="AZ2449" s="198"/>
      <c r="BA2449" s="198"/>
      <c r="BB2449" s="198"/>
      <c r="BC2449" s="198"/>
      <c r="BD2449" s="198"/>
      <c r="BE2449" s="198"/>
      <c r="BF2449" s="198"/>
      <c r="BG2449" s="198"/>
      <c r="BH2449" s="198"/>
      <c r="BI2449" s="198"/>
      <c r="BJ2449" s="198"/>
      <c r="BK2449" s="198"/>
      <c r="BL2449" s="198"/>
      <c r="BM2449" s="198"/>
      <c r="BN2449" s="198"/>
      <c r="BO2449" s="198"/>
    </row>
    <row r="2450" s="116" customFormat="1" ht="19" customHeight="1" spans="1:67">
      <c r="A2450" s="94">
        <f t="shared" si="380"/>
        <v>2449</v>
      </c>
      <c r="B2450" s="95"/>
      <c r="C2450" s="69"/>
      <c r="D2450" s="16"/>
      <c r="E2450" s="69"/>
      <c r="F2450" s="196"/>
      <c r="G2450" s="124" t="e">
        <f>VLOOKUP(F2450,[2]零件成本10.26!$B$2:$C$7802,2,0)</f>
        <v>#N/A</v>
      </c>
      <c r="H2450" s="64"/>
      <c r="I2450" s="128" t="str">
        <f t="shared" si="381"/>
        <v/>
      </c>
      <c r="J2450" s="64"/>
      <c r="K2450" s="196"/>
      <c r="L2450" s="64"/>
      <c r="M2450" s="69"/>
      <c r="N2450" s="69"/>
      <c r="O2450" s="69"/>
      <c r="P2450" s="100">
        <f t="shared" si="382"/>
        <v>0</v>
      </c>
      <c r="Q2450" s="197"/>
      <c r="R2450" s="140" t="str">
        <f t="shared" si="383"/>
        <v>0</v>
      </c>
      <c r="S2450" s="140" t="str">
        <f t="shared" si="384"/>
        <v>0</v>
      </c>
      <c r="T2450" s="144"/>
      <c r="U2450" s="106"/>
      <c r="V2450" s="142">
        <f t="shared" si="385"/>
        <v>0</v>
      </c>
      <c r="W2450" s="142">
        <f t="shared" si="386"/>
        <v>0</v>
      </c>
      <c r="X2450" s="108">
        <f t="shared" si="387"/>
        <v>0</v>
      </c>
      <c r="Y2450" s="108">
        <f t="shared" si="388"/>
        <v>0</v>
      </c>
      <c r="Z2450" s="108">
        <f t="shared" si="389"/>
        <v>0</v>
      </c>
      <c r="AA2450" s="151"/>
      <c r="AB2450" s="47"/>
      <c r="AS2450" s="198"/>
      <c r="AT2450" s="198"/>
      <c r="AU2450" s="198"/>
      <c r="AV2450" s="198"/>
      <c r="AW2450" s="198"/>
      <c r="AX2450" s="198"/>
      <c r="AY2450" s="198"/>
      <c r="AZ2450" s="198"/>
      <c r="BA2450" s="198"/>
      <c r="BB2450" s="198"/>
      <c r="BC2450" s="198"/>
      <c r="BD2450" s="198"/>
      <c r="BE2450" s="198"/>
      <c r="BF2450" s="198"/>
      <c r="BG2450" s="198"/>
      <c r="BH2450" s="198"/>
      <c r="BI2450" s="198"/>
      <c r="BJ2450" s="198"/>
      <c r="BK2450" s="198"/>
      <c r="BL2450" s="198"/>
      <c r="BM2450" s="198"/>
      <c r="BN2450" s="198"/>
      <c r="BO2450" s="198"/>
    </row>
    <row r="2451" s="116" customFormat="1" ht="19" customHeight="1" spans="1:67">
      <c r="A2451" s="94">
        <f t="shared" si="380"/>
        <v>2450</v>
      </c>
      <c r="B2451" s="95"/>
      <c r="C2451" s="69"/>
      <c r="D2451" s="16"/>
      <c r="E2451" s="69"/>
      <c r="F2451" s="196"/>
      <c r="G2451" s="124" t="e">
        <f>VLOOKUP(F2451,[2]零件成本10.26!$B$2:$C$7802,2,0)</f>
        <v>#N/A</v>
      </c>
      <c r="H2451" s="64"/>
      <c r="I2451" s="128" t="str">
        <f t="shared" si="381"/>
        <v/>
      </c>
      <c r="J2451" s="64"/>
      <c r="K2451" s="196"/>
      <c r="L2451" s="64"/>
      <c r="M2451" s="69"/>
      <c r="N2451" s="69"/>
      <c r="O2451" s="69"/>
      <c r="P2451" s="100">
        <f t="shared" si="382"/>
        <v>0</v>
      </c>
      <c r="Q2451" s="197"/>
      <c r="R2451" s="140" t="str">
        <f t="shared" si="383"/>
        <v>0</v>
      </c>
      <c r="S2451" s="140" t="str">
        <f t="shared" si="384"/>
        <v>0</v>
      </c>
      <c r="T2451" s="144"/>
      <c r="U2451" s="106"/>
      <c r="V2451" s="142">
        <f t="shared" si="385"/>
        <v>0</v>
      </c>
      <c r="W2451" s="142">
        <f t="shared" si="386"/>
        <v>0</v>
      </c>
      <c r="X2451" s="108">
        <f t="shared" si="387"/>
        <v>0</v>
      </c>
      <c r="Y2451" s="108">
        <f t="shared" si="388"/>
        <v>0</v>
      </c>
      <c r="Z2451" s="108">
        <f t="shared" si="389"/>
        <v>0</v>
      </c>
      <c r="AA2451" s="151"/>
      <c r="AB2451" s="47"/>
      <c r="AS2451" s="198"/>
      <c r="AT2451" s="198"/>
      <c r="AU2451" s="198"/>
      <c r="AV2451" s="198"/>
      <c r="AW2451" s="198"/>
      <c r="AX2451" s="198"/>
      <c r="AY2451" s="198"/>
      <c r="AZ2451" s="198"/>
      <c r="BA2451" s="198"/>
      <c r="BB2451" s="198"/>
      <c r="BC2451" s="198"/>
      <c r="BD2451" s="198"/>
      <c r="BE2451" s="198"/>
      <c r="BF2451" s="198"/>
      <c r="BG2451" s="198"/>
      <c r="BH2451" s="198"/>
      <c r="BI2451" s="198"/>
      <c r="BJ2451" s="198"/>
      <c r="BK2451" s="198"/>
      <c r="BL2451" s="198"/>
      <c r="BM2451" s="198"/>
      <c r="BN2451" s="198"/>
      <c r="BO2451" s="198"/>
    </row>
    <row r="2452" s="116" customFormat="1" ht="19" customHeight="1" spans="1:67">
      <c r="A2452" s="94">
        <f t="shared" si="380"/>
        <v>2451</v>
      </c>
      <c r="B2452" s="95"/>
      <c r="C2452" s="69"/>
      <c r="D2452" s="16"/>
      <c r="E2452" s="69"/>
      <c r="F2452" s="196"/>
      <c r="G2452" s="124" t="e">
        <f>VLOOKUP(F2452,[2]零件成本10.26!$B$2:$C$7802,2,0)</f>
        <v>#N/A</v>
      </c>
      <c r="H2452" s="64"/>
      <c r="I2452" s="128" t="str">
        <f t="shared" si="381"/>
        <v/>
      </c>
      <c r="J2452" s="64"/>
      <c r="K2452" s="196"/>
      <c r="L2452" s="64"/>
      <c r="M2452" s="69"/>
      <c r="N2452" s="69"/>
      <c r="O2452" s="69"/>
      <c r="P2452" s="100">
        <f t="shared" si="382"/>
        <v>0</v>
      </c>
      <c r="Q2452" s="197"/>
      <c r="R2452" s="140" t="str">
        <f t="shared" si="383"/>
        <v>0</v>
      </c>
      <c r="S2452" s="140" t="str">
        <f t="shared" si="384"/>
        <v>0</v>
      </c>
      <c r="T2452" s="144"/>
      <c r="U2452" s="106"/>
      <c r="V2452" s="142">
        <f t="shared" si="385"/>
        <v>0</v>
      </c>
      <c r="W2452" s="142">
        <f t="shared" si="386"/>
        <v>0</v>
      </c>
      <c r="X2452" s="108">
        <f t="shared" si="387"/>
        <v>0</v>
      </c>
      <c r="Y2452" s="108">
        <f t="shared" si="388"/>
        <v>0</v>
      </c>
      <c r="Z2452" s="108">
        <f t="shared" si="389"/>
        <v>0</v>
      </c>
      <c r="AA2452" s="151"/>
      <c r="AB2452" s="47"/>
      <c r="AS2452" s="198"/>
      <c r="AT2452" s="198"/>
      <c r="AU2452" s="198"/>
      <c r="AV2452" s="198"/>
      <c r="AW2452" s="198"/>
      <c r="AX2452" s="198"/>
      <c r="AY2452" s="198"/>
      <c r="AZ2452" s="198"/>
      <c r="BA2452" s="198"/>
      <c r="BB2452" s="198"/>
      <c r="BC2452" s="198"/>
      <c r="BD2452" s="198"/>
      <c r="BE2452" s="198"/>
      <c r="BF2452" s="198"/>
      <c r="BG2452" s="198"/>
      <c r="BH2452" s="198"/>
      <c r="BI2452" s="198"/>
      <c r="BJ2452" s="198"/>
      <c r="BK2452" s="198"/>
      <c r="BL2452" s="198"/>
      <c r="BM2452" s="198"/>
      <c r="BN2452" s="198"/>
      <c r="BO2452" s="198"/>
    </row>
    <row r="2453" s="116" customFormat="1" ht="19" customHeight="1" spans="1:67">
      <c r="A2453" s="94">
        <f t="shared" si="380"/>
        <v>2452</v>
      </c>
      <c r="B2453" s="95"/>
      <c r="C2453" s="69"/>
      <c r="D2453" s="16"/>
      <c r="E2453" s="69"/>
      <c r="F2453" s="196"/>
      <c r="G2453" s="124" t="e">
        <f>VLOOKUP(F2453,[2]零件成本10.26!$B$2:$C$7802,2,0)</f>
        <v>#N/A</v>
      </c>
      <c r="H2453" s="64"/>
      <c r="I2453" s="128" t="str">
        <f t="shared" si="381"/>
        <v/>
      </c>
      <c r="J2453" s="64"/>
      <c r="K2453" s="196"/>
      <c r="L2453" s="64"/>
      <c r="M2453" s="69"/>
      <c r="N2453" s="69"/>
      <c r="O2453" s="69"/>
      <c r="P2453" s="100">
        <f t="shared" si="382"/>
        <v>0</v>
      </c>
      <c r="Q2453" s="197"/>
      <c r="R2453" s="140" t="str">
        <f t="shared" si="383"/>
        <v>0</v>
      </c>
      <c r="S2453" s="140" t="str">
        <f t="shared" si="384"/>
        <v>0</v>
      </c>
      <c r="T2453" s="144"/>
      <c r="U2453" s="106"/>
      <c r="V2453" s="142">
        <f t="shared" si="385"/>
        <v>0</v>
      </c>
      <c r="W2453" s="142">
        <f t="shared" si="386"/>
        <v>0</v>
      </c>
      <c r="X2453" s="108">
        <f t="shared" si="387"/>
        <v>0</v>
      </c>
      <c r="Y2453" s="108">
        <f t="shared" si="388"/>
        <v>0</v>
      </c>
      <c r="Z2453" s="108">
        <f t="shared" si="389"/>
        <v>0</v>
      </c>
      <c r="AA2453" s="151"/>
      <c r="AB2453" s="47"/>
      <c r="AS2453" s="198"/>
      <c r="AT2453" s="198"/>
      <c r="AU2453" s="198"/>
      <c r="AV2453" s="198"/>
      <c r="AW2453" s="198"/>
      <c r="AX2453" s="198"/>
      <c r="AY2453" s="198"/>
      <c r="AZ2453" s="198"/>
      <c r="BA2453" s="198"/>
      <c r="BB2453" s="198"/>
      <c r="BC2453" s="198"/>
      <c r="BD2453" s="198"/>
      <c r="BE2453" s="198"/>
      <c r="BF2453" s="198"/>
      <c r="BG2453" s="198"/>
      <c r="BH2453" s="198"/>
      <c r="BI2453" s="198"/>
      <c r="BJ2453" s="198"/>
      <c r="BK2453" s="198"/>
      <c r="BL2453" s="198"/>
      <c r="BM2453" s="198"/>
      <c r="BN2453" s="198"/>
      <c r="BO2453" s="198"/>
    </row>
    <row r="2454" s="116" customFormat="1" ht="19" customHeight="1" spans="1:67">
      <c r="A2454" s="94">
        <f t="shared" si="380"/>
        <v>2453</v>
      </c>
      <c r="B2454" s="95"/>
      <c r="C2454" s="69"/>
      <c r="D2454" s="16"/>
      <c r="E2454" s="69"/>
      <c r="F2454" s="196"/>
      <c r="G2454" s="124" t="e">
        <f>VLOOKUP(F2454,[2]零件成本10.26!$B$2:$C$7802,2,0)</f>
        <v>#N/A</v>
      </c>
      <c r="H2454" s="64"/>
      <c r="I2454" s="128" t="str">
        <f t="shared" si="381"/>
        <v/>
      </c>
      <c r="J2454" s="64"/>
      <c r="K2454" s="196"/>
      <c r="L2454" s="64"/>
      <c r="M2454" s="69"/>
      <c r="N2454" s="69"/>
      <c r="O2454" s="69"/>
      <c r="P2454" s="100">
        <f t="shared" si="382"/>
        <v>0</v>
      </c>
      <c r="Q2454" s="197"/>
      <c r="R2454" s="140" t="str">
        <f t="shared" si="383"/>
        <v>0</v>
      </c>
      <c r="S2454" s="140" t="str">
        <f t="shared" si="384"/>
        <v>0</v>
      </c>
      <c r="T2454" s="144"/>
      <c r="U2454" s="106"/>
      <c r="V2454" s="142">
        <f t="shared" si="385"/>
        <v>0</v>
      </c>
      <c r="W2454" s="142">
        <f t="shared" si="386"/>
        <v>0</v>
      </c>
      <c r="X2454" s="108">
        <f t="shared" si="387"/>
        <v>0</v>
      </c>
      <c r="Y2454" s="108">
        <f t="shared" si="388"/>
        <v>0</v>
      </c>
      <c r="Z2454" s="108">
        <f t="shared" si="389"/>
        <v>0</v>
      </c>
      <c r="AA2454" s="151"/>
      <c r="AB2454" s="47"/>
      <c r="AS2454" s="198"/>
      <c r="AT2454" s="198"/>
      <c r="AU2454" s="198"/>
      <c r="AV2454" s="198"/>
      <c r="AW2454" s="198"/>
      <c r="AX2454" s="198"/>
      <c r="AY2454" s="198"/>
      <c r="AZ2454" s="198"/>
      <c r="BA2454" s="198"/>
      <c r="BB2454" s="198"/>
      <c r="BC2454" s="198"/>
      <c r="BD2454" s="198"/>
      <c r="BE2454" s="198"/>
      <c r="BF2454" s="198"/>
      <c r="BG2454" s="198"/>
      <c r="BH2454" s="198"/>
      <c r="BI2454" s="198"/>
      <c r="BJ2454" s="198"/>
      <c r="BK2454" s="198"/>
      <c r="BL2454" s="198"/>
      <c r="BM2454" s="198"/>
      <c r="BN2454" s="198"/>
      <c r="BO2454" s="198"/>
    </row>
    <row r="2455" s="116" customFormat="1" ht="19" customHeight="1" spans="1:67">
      <c r="A2455" s="94">
        <f t="shared" si="380"/>
        <v>2454</v>
      </c>
      <c r="B2455" s="95"/>
      <c r="C2455" s="69"/>
      <c r="D2455" s="16"/>
      <c r="E2455" s="69"/>
      <c r="F2455" s="196"/>
      <c r="G2455" s="124" t="e">
        <f>VLOOKUP(F2455,[2]零件成本10.26!$B$2:$C$7802,2,0)</f>
        <v>#N/A</v>
      </c>
      <c r="H2455" s="64"/>
      <c r="I2455" s="128" t="str">
        <f t="shared" si="381"/>
        <v/>
      </c>
      <c r="J2455" s="64"/>
      <c r="K2455" s="196"/>
      <c r="L2455" s="64"/>
      <c r="M2455" s="69"/>
      <c r="N2455" s="69"/>
      <c r="O2455" s="69"/>
      <c r="P2455" s="100">
        <f t="shared" si="382"/>
        <v>0</v>
      </c>
      <c r="Q2455" s="197"/>
      <c r="R2455" s="140" t="str">
        <f t="shared" si="383"/>
        <v>0</v>
      </c>
      <c r="S2455" s="140" t="str">
        <f t="shared" si="384"/>
        <v>0</v>
      </c>
      <c r="T2455" s="144"/>
      <c r="U2455" s="106"/>
      <c r="V2455" s="142">
        <f t="shared" si="385"/>
        <v>0</v>
      </c>
      <c r="W2455" s="142">
        <f t="shared" si="386"/>
        <v>0</v>
      </c>
      <c r="X2455" s="108">
        <f t="shared" si="387"/>
        <v>0</v>
      </c>
      <c r="Y2455" s="108">
        <f t="shared" si="388"/>
        <v>0</v>
      </c>
      <c r="Z2455" s="108">
        <f t="shared" si="389"/>
        <v>0</v>
      </c>
      <c r="AA2455" s="151"/>
      <c r="AB2455" s="47"/>
      <c r="AS2455" s="198"/>
      <c r="AT2455" s="198"/>
      <c r="AU2455" s="198"/>
      <c r="AV2455" s="198"/>
      <c r="AW2455" s="198"/>
      <c r="AX2455" s="198"/>
      <c r="AY2455" s="198"/>
      <c r="AZ2455" s="198"/>
      <c r="BA2455" s="198"/>
      <c r="BB2455" s="198"/>
      <c r="BC2455" s="198"/>
      <c r="BD2455" s="198"/>
      <c r="BE2455" s="198"/>
      <c r="BF2455" s="198"/>
      <c r="BG2455" s="198"/>
      <c r="BH2455" s="198"/>
      <c r="BI2455" s="198"/>
      <c r="BJ2455" s="198"/>
      <c r="BK2455" s="198"/>
      <c r="BL2455" s="198"/>
      <c r="BM2455" s="198"/>
      <c r="BN2455" s="198"/>
      <c r="BO2455" s="198"/>
    </row>
    <row r="2456" s="116" customFormat="1" ht="19" customHeight="1" spans="1:67">
      <c r="A2456" s="94">
        <f t="shared" si="380"/>
        <v>2455</v>
      </c>
      <c r="B2456" s="95"/>
      <c r="C2456" s="69"/>
      <c r="D2456" s="16"/>
      <c r="E2456" s="69"/>
      <c r="F2456" s="196"/>
      <c r="G2456" s="124" t="e">
        <f>VLOOKUP(F2456,[2]零件成本10.26!$B$2:$C$7802,2,0)</f>
        <v>#N/A</v>
      </c>
      <c r="H2456" s="64"/>
      <c r="I2456" s="128" t="str">
        <f t="shared" si="381"/>
        <v/>
      </c>
      <c r="J2456" s="64"/>
      <c r="K2456" s="196"/>
      <c r="L2456" s="64"/>
      <c r="M2456" s="69"/>
      <c r="N2456" s="69"/>
      <c r="O2456" s="69"/>
      <c r="P2456" s="100">
        <f t="shared" si="382"/>
        <v>0</v>
      </c>
      <c r="Q2456" s="197"/>
      <c r="R2456" s="140" t="str">
        <f t="shared" si="383"/>
        <v>0</v>
      </c>
      <c r="S2456" s="140" t="str">
        <f t="shared" si="384"/>
        <v>0</v>
      </c>
      <c r="T2456" s="144"/>
      <c r="U2456" s="106"/>
      <c r="V2456" s="142">
        <f t="shared" si="385"/>
        <v>0</v>
      </c>
      <c r="W2456" s="142">
        <f t="shared" si="386"/>
        <v>0</v>
      </c>
      <c r="X2456" s="108">
        <f t="shared" si="387"/>
        <v>0</v>
      </c>
      <c r="Y2456" s="108">
        <f t="shared" si="388"/>
        <v>0</v>
      </c>
      <c r="Z2456" s="108">
        <f t="shared" si="389"/>
        <v>0</v>
      </c>
      <c r="AA2456" s="151"/>
      <c r="AB2456" s="47"/>
      <c r="AS2456" s="198"/>
      <c r="AT2456" s="198"/>
      <c r="AU2456" s="198"/>
      <c r="AV2456" s="198"/>
      <c r="AW2456" s="198"/>
      <c r="AX2456" s="198"/>
      <c r="AY2456" s="198"/>
      <c r="AZ2456" s="198"/>
      <c r="BA2456" s="198"/>
      <c r="BB2456" s="198"/>
      <c r="BC2456" s="198"/>
      <c r="BD2456" s="198"/>
      <c r="BE2456" s="198"/>
      <c r="BF2456" s="198"/>
      <c r="BG2456" s="198"/>
      <c r="BH2456" s="198"/>
      <c r="BI2456" s="198"/>
      <c r="BJ2456" s="198"/>
      <c r="BK2456" s="198"/>
      <c r="BL2456" s="198"/>
      <c r="BM2456" s="198"/>
      <c r="BN2456" s="198"/>
      <c r="BO2456" s="198"/>
    </row>
    <row r="2457" s="116" customFormat="1" ht="19" customHeight="1" spans="1:67">
      <c r="A2457" s="94">
        <f t="shared" si="380"/>
        <v>2456</v>
      </c>
      <c r="B2457" s="95"/>
      <c r="C2457" s="69"/>
      <c r="D2457" s="16"/>
      <c r="E2457" s="69"/>
      <c r="F2457" s="196"/>
      <c r="G2457" s="124" t="e">
        <f>VLOOKUP(F2457,[2]零件成本10.26!$B$2:$C$7802,2,0)</f>
        <v>#N/A</v>
      </c>
      <c r="H2457" s="64"/>
      <c r="I2457" s="128" t="str">
        <f t="shared" si="381"/>
        <v/>
      </c>
      <c r="J2457" s="64"/>
      <c r="K2457" s="196"/>
      <c r="L2457" s="64"/>
      <c r="M2457" s="69"/>
      <c r="N2457" s="69"/>
      <c r="O2457" s="69"/>
      <c r="P2457" s="100">
        <f t="shared" si="382"/>
        <v>0</v>
      </c>
      <c r="Q2457" s="197"/>
      <c r="R2457" s="140" t="str">
        <f t="shared" si="383"/>
        <v>0</v>
      </c>
      <c r="S2457" s="140" t="str">
        <f t="shared" si="384"/>
        <v>0</v>
      </c>
      <c r="T2457" s="144"/>
      <c r="U2457" s="106"/>
      <c r="V2457" s="142">
        <f t="shared" si="385"/>
        <v>0</v>
      </c>
      <c r="W2457" s="142">
        <f t="shared" si="386"/>
        <v>0</v>
      </c>
      <c r="X2457" s="108">
        <f t="shared" si="387"/>
        <v>0</v>
      </c>
      <c r="Y2457" s="108">
        <f t="shared" si="388"/>
        <v>0</v>
      </c>
      <c r="Z2457" s="108">
        <f t="shared" si="389"/>
        <v>0</v>
      </c>
      <c r="AA2457" s="151"/>
      <c r="AB2457" s="47"/>
      <c r="AS2457" s="198"/>
      <c r="AT2457" s="198"/>
      <c r="AU2457" s="198"/>
      <c r="AV2457" s="198"/>
      <c r="AW2457" s="198"/>
      <c r="AX2457" s="198"/>
      <c r="AY2457" s="198"/>
      <c r="AZ2457" s="198"/>
      <c r="BA2457" s="198"/>
      <c r="BB2457" s="198"/>
      <c r="BC2457" s="198"/>
      <c r="BD2457" s="198"/>
      <c r="BE2457" s="198"/>
      <c r="BF2457" s="198"/>
      <c r="BG2457" s="198"/>
      <c r="BH2457" s="198"/>
      <c r="BI2457" s="198"/>
      <c r="BJ2457" s="198"/>
      <c r="BK2457" s="198"/>
      <c r="BL2457" s="198"/>
      <c r="BM2457" s="198"/>
      <c r="BN2457" s="198"/>
      <c r="BO2457" s="198"/>
    </row>
    <row r="2458" s="116" customFormat="1" ht="19" customHeight="1" spans="1:67">
      <c r="A2458" s="94">
        <f t="shared" si="380"/>
        <v>2457</v>
      </c>
      <c r="B2458" s="95"/>
      <c r="C2458" s="69"/>
      <c r="D2458" s="16"/>
      <c r="E2458" s="69"/>
      <c r="F2458" s="196"/>
      <c r="G2458" s="124" t="e">
        <f>VLOOKUP(F2458,[2]零件成本10.26!$B$2:$C$7802,2,0)</f>
        <v>#N/A</v>
      </c>
      <c r="H2458" s="64"/>
      <c r="I2458" s="128" t="str">
        <f t="shared" si="381"/>
        <v/>
      </c>
      <c r="J2458" s="64"/>
      <c r="K2458" s="196"/>
      <c r="L2458" s="64"/>
      <c r="M2458" s="69"/>
      <c r="N2458" s="69"/>
      <c r="O2458" s="69"/>
      <c r="P2458" s="100">
        <f t="shared" si="382"/>
        <v>0</v>
      </c>
      <c r="Q2458" s="197"/>
      <c r="R2458" s="140" t="str">
        <f t="shared" si="383"/>
        <v>0</v>
      </c>
      <c r="S2458" s="140" t="str">
        <f t="shared" si="384"/>
        <v>0</v>
      </c>
      <c r="T2458" s="144"/>
      <c r="U2458" s="106"/>
      <c r="V2458" s="142">
        <f t="shared" si="385"/>
        <v>0</v>
      </c>
      <c r="W2458" s="142">
        <f t="shared" si="386"/>
        <v>0</v>
      </c>
      <c r="X2458" s="108">
        <f t="shared" si="387"/>
        <v>0</v>
      </c>
      <c r="Y2458" s="108">
        <f t="shared" si="388"/>
        <v>0</v>
      </c>
      <c r="Z2458" s="108">
        <f t="shared" si="389"/>
        <v>0</v>
      </c>
      <c r="AA2458" s="151"/>
      <c r="AB2458" s="47"/>
      <c r="AS2458" s="198"/>
      <c r="AT2458" s="198"/>
      <c r="AU2458" s="198"/>
      <c r="AV2458" s="198"/>
      <c r="AW2458" s="198"/>
      <c r="AX2458" s="198"/>
      <c r="AY2458" s="198"/>
      <c r="AZ2458" s="198"/>
      <c r="BA2458" s="198"/>
      <c r="BB2458" s="198"/>
      <c r="BC2458" s="198"/>
      <c r="BD2458" s="198"/>
      <c r="BE2458" s="198"/>
      <c r="BF2458" s="198"/>
      <c r="BG2458" s="198"/>
      <c r="BH2458" s="198"/>
      <c r="BI2458" s="198"/>
      <c r="BJ2458" s="198"/>
      <c r="BK2458" s="198"/>
      <c r="BL2458" s="198"/>
      <c r="BM2458" s="198"/>
      <c r="BN2458" s="198"/>
      <c r="BO2458" s="198"/>
    </row>
    <row r="2459" s="116" customFormat="1" ht="19" customHeight="1" spans="1:67">
      <c r="A2459" s="94">
        <f t="shared" si="380"/>
        <v>2458</v>
      </c>
      <c r="B2459" s="95"/>
      <c r="C2459" s="69"/>
      <c r="D2459" s="16"/>
      <c r="E2459" s="69"/>
      <c r="F2459" s="196"/>
      <c r="G2459" s="124" t="e">
        <f>VLOOKUP(F2459,[2]零件成本10.26!$B$2:$C$7802,2,0)</f>
        <v>#N/A</v>
      </c>
      <c r="H2459" s="64"/>
      <c r="I2459" s="128" t="str">
        <f t="shared" si="381"/>
        <v/>
      </c>
      <c r="J2459" s="64"/>
      <c r="K2459" s="196"/>
      <c r="L2459" s="64"/>
      <c r="M2459" s="69"/>
      <c r="N2459" s="69"/>
      <c r="O2459" s="69"/>
      <c r="P2459" s="100">
        <f t="shared" si="382"/>
        <v>0</v>
      </c>
      <c r="Q2459" s="197"/>
      <c r="R2459" s="140" t="str">
        <f t="shared" si="383"/>
        <v>0</v>
      </c>
      <c r="S2459" s="140" t="str">
        <f t="shared" si="384"/>
        <v>0</v>
      </c>
      <c r="T2459" s="144"/>
      <c r="U2459" s="106"/>
      <c r="V2459" s="142">
        <f t="shared" si="385"/>
        <v>0</v>
      </c>
      <c r="W2459" s="142">
        <f t="shared" si="386"/>
        <v>0</v>
      </c>
      <c r="X2459" s="108">
        <f t="shared" si="387"/>
        <v>0</v>
      </c>
      <c r="Y2459" s="108">
        <f t="shared" si="388"/>
        <v>0</v>
      </c>
      <c r="Z2459" s="108">
        <f t="shared" si="389"/>
        <v>0</v>
      </c>
      <c r="AA2459" s="151"/>
      <c r="AB2459" s="47"/>
      <c r="AS2459" s="198"/>
      <c r="AT2459" s="198"/>
      <c r="AU2459" s="198"/>
      <c r="AV2459" s="198"/>
      <c r="AW2459" s="198"/>
      <c r="AX2459" s="198"/>
      <c r="AY2459" s="198"/>
      <c r="AZ2459" s="198"/>
      <c r="BA2459" s="198"/>
      <c r="BB2459" s="198"/>
      <c r="BC2459" s="198"/>
      <c r="BD2459" s="198"/>
      <c r="BE2459" s="198"/>
      <c r="BF2459" s="198"/>
      <c r="BG2459" s="198"/>
      <c r="BH2459" s="198"/>
      <c r="BI2459" s="198"/>
      <c r="BJ2459" s="198"/>
      <c r="BK2459" s="198"/>
      <c r="BL2459" s="198"/>
      <c r="BM2459" s="198"/>
      <c r="BN2459" s="198"/>
      <c r="BO2459" s="198"/>
    </row>
    <row r="2460" s="116" customFormat="1" ht="19" customHeight="1" spans="1:67">
      <c r="A2460" s="94">
        <f t="shared" si="380"/>
        <v>2459</v>
      </c>
      <c r="B2460" s="95"/>
      <c r="C2460" s="69"/>
      <c r="D2460" s="16"/>
      <c r="E2460" s="69"/>
      <c r="F2460" s="196"/>
      <c r="G2460" s="124" t="e">
        <f>VLOOKUP(F2460,[2]零件成本10.26!$B$2:$C$7802,2,0)</f>
        <v>#N/A</v>
      </c>
      <c r="H2460" s="64"/>
      <c r="I2460" s="128" t="str">
        <f t="shared" si="381"/>
        <v/>
      </c>
      <c r="J2460" s="64"/>
      <c r="K2460" s="196"/>
      <c r="L2460" s="64"/>
      <c r="M2460" s="69"/>
      <c r="N2460" s="69"/>
      <c r="O2460" s="69"/>
      <c r="P2460" s="100">
        <f t="shared" si="382"/>
        <v>0</v>
      </c>
      <c r="Q2460" s="197"/>
      <c r="R2460" s="140" t="str">
        <f t="shared" si="383"/>
        <v>0</v>
      </c>
      <c r="S2460" s="140" t="str">
        <f t="shared" si="384"/>
        <v>0</v>
      </c>
      <c r="T2460" s="144"/>
      <c r="U2460" s="106"/>
      <c r="V2460" s="142">
        <f t="shared" si="385"/>
        <v>0</v>
      </c>
      <c r="W2460" s="142">
        <f t="shared" si="386"/>
        <v>0</v>
      </c>
      <c r="X2460" s="108">
        <f t="shared" si="387"/>
        <v>0</v>
      </c>
      <c r="Y2460" s="108">
        <f t="shared" si="388"/>
        <v>0</v>
      </c>
      <c r="Z2460" s="108">
        <f t="shared" si="389"/>
        <v>0</v>
      </c>
      <c r="AA2460" s="151"/>
      <c r="AB2460" s="47"/>
      <c r="AS2460" s="198"/>
      <c r="AT2460" s="198"/>
      <c r="AU2460" s="198"/>
      <c r="AV2460" s="198"/>
      <c r="AW2460" s="198"/>
      <c r="AX2460" s="198"/>
      <c r="AY2460" s="198"/>
      <c r="AZ2460" s="198"/>
      <c r="BA2460" s="198"/>
      <c r="BB2460" s="198"/>
      <c r="BC2460" s="198"/>
      <c r="BD2460" s="198"/>
      <c r="BE2460" s="198"/>
      <c r="BF2460" s="198"/>
      <c r="BG2460" s="198"/>
      <c r="BH2460" s="198"/>
      <c r="BI2460" s="198"/>
      <c r="BJ2460" s="198"/>
      <c r="BK2460" s="198"/>
      <c r="BL2460" s="198"/>
      <c r="BM2460" s="198"/>
      <c r="BN2460" s="198"/>
      <c r="BO2460" s="198"/>
    </row>
    <row r="2461" s="116" customFormat="1" ht="19" customHeight="1" spans="1:67">
      <c r="A2461" s="94">
        <f t="shared" si="380"/>
        <v>2460</v>
      </c>
      <c r="B2461" s="95"/>
      <c r="C2461" s="69"/>
      <c r="D2461" s="16"/>
      <c r="E2461" s="69"/>
      <c r="F2461" s="196"/>
      <c r="G2461" s="124" t="e">
        <f>VLOOKUP(F2461,[2]零件成本10.26!$B$2:$C$7802,2,0)</f>
        <v>#N/A</v>
      </c>
      <c r="H2461" s="64"/>
      <c r="I2461" s="128" t="str">
        <f t="shared" si="381"/>
        <v/>
      </c>
      <c r="J2461" s="64"/>
      <c r="K2461" s="196"/>
      <c r="L2461" s="64"/>
      <c r="M2461" s="69"/>
      <c r="N2461" s="69"/>
      <c r="O2461" s="69"/>
      <c r="P2461" s="100">
        <f t="shared" si="382"/>
        <v>0</v>
      </c>
      <c r="Q2461" s="197"/>
      <c r="R2461" s="140" t="str">
        <f t="shared" si="383"/>
        <v>0</v>
      </c>
      <c r="S2461" s="140" t="str">
        <f t="shared" si="384"/>
        <v>0</v>
      </c>
      <c r="T2461" s="144"/>
      <c r="U2461" s="106"/>
      <c r="V2461" s="142">
        <f t="shared" si="385"/>
        <v>0</v>
      </c>
      <c r="W2461" s="142">
        <f t="shared" si="386"/>
        <v>0</v>
      </c>
      <c r="X2461" s="108">
        <f t="shared" si="387"/>
        <v>0</v>
      </c>
      <c r="Y2461" s="108">
        <f t="shared" si="388"/>
        <v>0</v>
      </c>
      <c r="Z2461" s="108">
        <f t="shared" si="389"/>
        <v>0</v>
      </c>
      <c r="AA2461" s="151"/>
      <c r="AB2461" s="47"/>
      <c r="AS2461" s="198"/>
      <c r="AT2461" s="198"/>
      <c r="AU2461" s="198"/>
      <c r="AV2461" s="198"/>
      <c r="AW2461" s="198"/>
      <c r="AX2461" s="198"/>
      <c r="AY2461" s="198"/>
      <c r="AZ2461" s="198"/>
      <c r="BA2461" s="198"/>
      <c r="BB2461" s="198"/>
      <c r="BC2461" s="198"/>
      <c r="BD2461" s="198"/>
      <c r="BE2461" s="198"/>
      <c r="BF2461" s="198"/>
      <c r="BG2461" s="198"/>
      <c r="BH2461" s="198"/>
      <c r="BI2461" s="198"/>
      <c r="BJ2461" s="198"/>
      <c r="BK2461" s="198"/>
      <c r="BL2461" s="198"/>
      <c r="BM2461" s="198"/>
      <c r="BN2461" s="198"/>
      <c r="BO2461" s="198"/>
    </row>
    <row r="2462" s="116" customFormat="1" ht="19" customHeight="1" spans="1:67">
      <c r="A2462" s="94">
        <f t="shared" si="380"/>
        <v>2461</v>
      </c>
      <c r="B2462" s="95"/>
      <c r="C2462" s="69"/>
      <c r="D2462" s="16"/>
      <c r="E2462" s="69"/>
      <c r="F2462" s="196"/>
      <c r="G2462" s="124" t="e">
        <f>VLOOKUP(F2462,[2]零件成本10.26!$B$2:$C$7802,2,0)</f>
        <v>#N/A</v>
      </c>
      <c r="H2462" s="64"/>
      <c r="I2462" s="128" t="str">
        <f t="shared" si="381"/>
        <v/>
      </c>
      <c r="J2462" s="64"/>
      <c r="K2462" s="196"/>
      <c r="L2462" s="64"/>
      <c r="M2462" s="69"/>
      <c r="N2462" s="69"/>
      <c r="O2462" s="69"/>
      <c r="P2462" s="100">
        <f t="shared" si="382"/>
        <v>0</v>
      </c>
      <c r="Q2462" s="197"/>
      <c r="R2462" s="140" t="str">
        <f t="shared" si="383"/>
        <v>0</v>
      </c>
      <c r="S2462" s="140" t="str">
        <f t="shared" si="384"/>
        <v>0</v>
      </c>
      <c r="T2462" s="144"/>
      <c r="U2462" s="106"/>
      <c r="V2462" s="142">
        <f t="shared" si="385"/>
        <v>0</v>
      </c>
      <c r="W2462" s="142">
        <f t="shared" si="386"/>
        <v>0</v>
      </c>
      <c r="X2462" s="108">
        <f t="shared" si="387"/>
        <v>0</v>
      </c>
      <c r="Y2462" s="108">
        <f t="shared" si="388"/>
        <v>0</v>
      </c>
      <c r="Z2462" s="108">
        <f t="shared" si="389"/>
        <v>0</v>
      </c>
      <c r="AA2462" s="151"/>
      <c r="AB2462" s="47"/>
      <c r="AS2462" s="198"/>
      <c r="AT2462" s="198"/>
      <c r="AU2462" s="198"/>
      <c r="AV2462" s="198"/>
      <c r="AW2462" s="198"/>
      <c r="AX2462" s="198"/>
      <c r="AY2462" s="198"/>
      <c r="AZ2462" s="198"/>
      <c r="BA2462" s="198"/>
      <c r="BB2462" s="198"/>
      <c r="BC2462" s="198"/>
      <c r="BD2462" s="198"/>
      <c r="BE2462" s="198"/>
      <c r="BF2462" s="198"/>
      <c r="BG2462" s="198"/>
      <c r="BH2462" s="198"/>
      <c r="BI2462" s="198"/>
      <c r="BJ2462" s="198"/>
      <c r="BK2462" s="198"/>
      <c r="BL2462" s="198"/>
      <c r="BM2462" s="198"/>
      <c r="BN2462" s="198"/>
      <c r="BO2462" s="198"/>
    </row>
    <row r="2463" s="116" customFormat="1" ht="19" customHeight="1" spans="1:67">
      <c r="A2463" s="94">
        <f t="shared" si="380"/>
        <v>2462</v>
      </c>
      <c r="B2463" s="95"/>
      <c r="C2463" s="69"/>
      <c r="D2463" s="16"/>
      <c r="E2463" s="69"/>
      <c r="F2463" s="196"/>
      <c r="G2463" s="124" t="e">
        <f>VLOOKUP(F2463,[2]零件成本10.26!$B$2:$C$7802,2,0)</f>
        <v>#N/A</v>
      </c>
      <c r="H2463" s="64"/>
      <c r="I2463" s="128" t="str">
        <f t="shared" si="381"/>
        <v/>
      </c>
      <c r="J2463" s="64"/>
      <c r="K2463" s="196"/>
      <c r="L2463" s="64"/>
      <c r="M2463" s="69"/>
      <c r="N2463" s="69"/>
      <c r="O2463" s="69"/>
      <c r="P2463" s="100">
        <f t="shared" si="382"/>
        <v>0</v>
      </c>
      <c r="Q2463" s="197"/>
      <c r="R2463" s="140" t="str">
        <f t="shared" si="383"/>
        <v>0</v>
      </c>
      <c r="S2463" s="140" t="str">
        <f t="shared" si="384"/>
        <v>0</v>
      </c>
      <c r="T2463" s="144"/>
      <c r="U2463" s="106"/>
      <c r="V2463" s="142">
        <f t="shared" si="385"/>
        <v>0</v>
      </c>
      <c r="W2463" s="142">
        <f t="shared" si="386"/>
        <v>0</v>
      </c>
      <c r="X2463" s="108">
        <f t="shared" si="387"/>
        <v>0</v>
      </c>
      <c r="Y2463" s="108">
        <f t="shared" si="388"/>
        <v>0</v>
      </c>
      <c r="Z2463" s="108">
        <f t="shared" si="389"/>
        <v>0</v>
      </c>
      <c r="AA2463" s="151"/>
      <c r="AB2463" s="47"/>
      <c r="AS2463" s="198"/>
      <c r="AT2463" s="198"/>
      <c r="AU2463" s="198"/>
      <c r="AV2463" s="198"/>
      <c r="AW2463" s="198"/>
      <c r="AX2463" s="198"/>
      <c r="AY2463" s="198"/>
      <c r="AZ2463" s="198"/>
      <c r="BA2463" s="198"/>
      <c r="BB2463" s="198"/>
      <c r="BC2463" s="198"/>
      <c r="BD2463" s="198"/>
      <c r="BE2463" s="198"/>
      <c r="BF2463" s="198"/>
      <c r="BG2463" s="198"/>
      <c r="BH2463" s="198"/>
      <c r="BI2463" s="198"/>
      <c r="BJ2463" s="198"/>
      <c r="BK2463" s="198"/>
      <c r="BL2463" s="198"/>
      <c r="BM2463" s="198"/>
      <c r="BN2463" s="198"/>
      <c r="BO2463" s="198"/>
    </row>
    <row r="2464" s="116" customFormat="1" ht="19" customHeight="1" spans="1:67">
      <c r="A2464" s="94">
        <f t="shared" si="380"/>
        <v>2463</v>
      </c>
      <c r="B2464" s="95"/>
      <c r="C2464" s="69"/>
      <c r="D2464" s="16"/>
      <c r="E2464" s="69"/>
      <c r="F2464" s="196"/>
      <c r="G2464" s="124" t="e">
        <f>VLOOKUP(F2464,[2]零件成本10.26!$B$2:$C$7802,2,0)</f>
        <v>#N/A</v>
      </c>
      <c r="H2464" s="64"/>
      <c r="I2464" s="128" t="str">
        <f t="shared" si="381"/>
        <v/>
      </c>
      <c r="J2464" s="64"/>
      <c r="K2464" s="196"/>
      <c r="L2464" s="64"/>
      <c r="M2464" s="69"/>
      <c r="N2464" s="69"/>
      <c r="O2464" s="69"/>
      <c r="P2464" s="100">
        <f t="shared" si="382"/>
        <v>0</v>
      </c>
      <c r="Q2464" s="197"/>
      <c r="R2464" s="140" t="str">
        <f t="shared" si="383"/>
        <v>0</v>
      </c>
      <c r="S2464" s="140" t="str">
        <f t="shared" si="384"/>
        <v>0</v>
      </c>
      <c r="T2464" s="144"/>
      <c r="U2464" s="106"/>
      <c r="V2464" s="142">
        <f t="shared" si="385"/>
        <v>0</v>
      </c>
      <c r="W2464" s="142">
        <f t="shared" si="386"/>
        <v>0</v>
      </c>
      <c r="X2464" s="108">
        <f t="shared" si="387"/>
        <v>0</v>
      </c>
      <c r="Y2464" s="108">
        <f t="shared" si="388"/>
        <v>0</v>
      </c>
      <c r="Z2464" s="108">
        <f t="shared" si="389"/>
        <v>0</v>
      </c>
      <c r="AA2464" s="151"/>
      <c r="AB2464" s="47"/>
      <c r="AS2464" s="198"/>
      <c r="AT2464" s="198"/>
      <c r="AU2464" s="198"/>
      <c r="AV2464" s="198"/>
      <c r="AW2464" s="198"/>
      <c r="AX2464" s="198"/>
      <c r="AY2464" s="198"/>
      <c r="AZ2464" s="198"/>
      <c r="BA2464" s="198"/>
      <c r="BB2464" s="198"/>
      <c r="BC2464" s="198"/>
      <c r="BD2464" s="198"/>
      <c r="BE2464" s="198"/>
      <c r="BF2464" s="198"/>
      <c r="BG2464" s="198"/>
      <c r="BH2464" s="198"/>
      <c r="BI2464" s="198"/>
      <c r="BJ2464" s="198"/>
      <c r="BK2464" s="198"/>
      <c r="BL2464" s="198"/>
      <c r="BM2464" s="198"/>
      <c r="BN2464" s="198"/>
      <c r="BO2464" s="198"/>
    </row>
    <row r="2465" s="116" customFormat="1" ht="19" customHeight="1" spans="1:67">
      <c r="A2465" s="94">
        <f t="shared" si="380"/>
        <v>2464</v>
      </c>
      <c r="B2465" s="95"/>
      <c r="C2465" s="69"/>
      <c r="D2465" s="16"/>
      <c r="E2465" s="69"/>
      <c r="F2465" s="196"/>
      <c r="G2465" s="124" t="e">
        <f>VLOOKUP(F2465,[2]零件成本10.26!$B$2:$C$7802,2,0)</f>
        <v>#N/A</v>
      </c>
      <c r="H2465" s="64"/>
      <c r="I2465" s="128" t="str">
        <f t="shared" si="381"/>
        <v/>
      </c>
      <c r="J2465" s="64"/>
      <c r="K2465" s="196"/>
      <c r="L2465" s="64"/>
      <c r="M2465" s="69"/>
      <c r="N2465" s="69"/>
      <c r="O2465" s="69"/>
      <c r="P2465" s="100">
        <f t="shared" si="382"/>
        <v>0</v>
      </c>
      <c r="Q2465" s="197"/>
      <c r="R2465" s="140" t="str">
        <f t="shared" si="383"/>
        <v>0</v>
      </c>
      <c r="S2465" s="140" t="str">
        <f t="shared" si="384"/>
        <v>0</v>
      </c>
      <c r="T2465" s="144"/>
      <c r="U2465" s="106"/>
      <c r="V2465" s="142">
        <f t="shared" si="385"/>
        <v>0</v>
      </c>
      <c r="W2465" s="142">
        <f t="shared" si="386"/>
        <v>0</v>
      </c>
      <c r="X2465" s="108">
        <f t="shared" si="387"/>
        <v>0</v>
      </c>
      <c r="Y2465" s="108">
        <f t="shared" si="388"/>
        <v>0</v>
      </c>
      <c r="Z2465" s="108">
        <f t="shared" si="389"/>
        <v>0</v>
      </c>
      <c r="AA2465" s="151"/>
      <c r="AB2465" s="47"/>
      <c r="AS2465" s="198"/>
      <c r="AT2465" s="198"/>
      <c r="AU2465" s="198"/>
      <c r="AV2465" s="198"/>
      <c r="AW2465" s="198"/>
      <c r="AX2465" s="198"/>
      <c r="AY2465" s="198"/>
      <c r="AZ2465" s="198"/>
      <c r="BA2465" s="198"/>
      <c r="BB2465" s="198"/>
      <c r="BC2465" s="198"/>
      <c r="BD2465" s="198"/>
      <c r="BE2465" s="198"/>
      <c r="BF2465" s="198"/>
      <c r="BG2465" s="198"/>
      <c r="BH2465" s="198"/>
      <c r="BI2465" s="198"/>
      <c r="BJ2465" s="198"/>
      <c r="BK2465" s="198"/>
      <c r="BL2465" s="198"/>
      <c r="BM2465" s="198"/>
      <c r="BN2465" s="198"/>
      <c r="BO2465" s="198"/>
    </row>
    <row r="2466" s="116" customFormat="1" ht="19" customHeight="1" spans="1:67">
      <c r="A2466" s="94">
        <f t="shared" si="380"/>
        <v>2465</v>
      </c>
      <c r="B2466" s="95"/>
      <c r="C2466" s="69"/>
      <c r="D2466" s="16"/>
      <c r="E2466" s="69"/>
      <c r="F2466" s="196"/>
      <c r="G2466" s="124" t="e">
        <f>VLOOKUP(F2466,[2]零件成本10.26!$B$2:$C$7802,2,0)</f>
        <v>#N/A</v>
      </c>
      <c r="H2466" s="64"/>
      <c r="I2466" s="128" t="str">
        <f t="shared" si="381"/>
        <v/>
      </c>
      <c r="J2466" s="64"/>
      <c r="K2466" s="196"/>
      <c r="L2466" s="64"/>
      <c r="M2466" s="69"/>
      <c r="N2466" s="69"/>
      <c r="O2466" s="69"/>
      <c r="P2466" s="100">
        <f t="shared" si="382"/>
        <v>0</v>
      </c>
      <c r="Q2466" s="197"/>
      <c r="R2466" s="140" t="str">
        <f t="shared" si="383"/>
        <v>0</v>
      </c>
      <c r="S2466" s="140" t="str">
        <f t="shared" si="384"/>
        <v>0</v>
      </c>
      <c r="T2466" s="144"/>
      <c r="U2466" s="106"/>
      <c r="V2466" s="142">
        <f t="shared" si="385"/>
        <v>0</v>
      </c>
      <c r="W2466" s="142">
        <f t="shared" si="386"/>
        <v>0</v>
      </c>
      <c r="X2466" s="108">
        <f t="shared" si="387"/>
        <v>0</v>
      </c>
      <c r="Y2466" s="108">
        <f t="shared" si="388"/>
        <v>0</v>
      </c>
      <c r="Z2466" s="108">
        <f t="shared" si="389"/>
        <v>0</v>
      </c>
      <c r="AA2466" s="151"/>
      <c r="AB2466" s="47"/>
      <c r="AS2466" s="198"/>
      <c r="AT2466" s="198"/>
      <c r="AU2466" s="198"/>
      <c r="AV2466" s="198"/>
      <c r="AW2466" s="198"/>
      <c r="AX2466" s="198"/>
      <c r="AY2466" s="198"/>
      <c r="AZ2466" s="198"/>
      <c r="BA2466" s="198"/>
      <c r="BB2466" s="198"/>
      <c r="BC2466" s="198"/>
      <c r="BD2466" s="198"/>
      <c r="BE2466" s="198"/>
      <c r="BF2466" s="198"/>
      <c r="BG2466" s="198"/>
      <c r="BH2466" s="198"/>
      <c r="BI2466" s="198"/>
      <c r="BJ2466" s="198"/>
      <c r="BK2466" s="198"/>
      <c r="BL2466" s="198"/>
      <c r="BM2466" s="198"/>
      <c r="BN2466" s="198"/>
      <c r="BO2466" s="198"/>
    </row>
    <row r="2467" s="116" customFormat="1" ht="19" customHeight="1" spans="1:67">
      <c r="A2467" s="94">
        <f t="shared" si="380"/>
        <v>2466</v>
      </c>
      <c r="B2467" s="95"/>
      <c r="C2467" s="69"/>
      <c r="D2467" s="16"/>
      <c r="E2467" s="69"/>
      <c r="F2467" s="196"/>
      <c r="G2467" s="124" t="e">
        <f>VLOOKUP(F2467,[2]零件成本10.26!$B$2:$C$7802,2,0)</f>
        <v>#N/A</v>
      </c>
      <c r="H2467" s="64"/>
      <c r="I2467" s="128" t="str">
        <f t="shared" si="381"/>
        <v/>
      </c>
      <c r="J2467" s="64"/>
      <c r="K2467" s="196"/>
      <c r="L2467" s="64"/>
      <c r="M2467" s="69"/>
      <c r="N2467" s="69"/>
      <c r="O2467" s="69"/>
      <c r="P2467" s="100">
        <f t="shared" si="382"/>
        <v>0</v>
      </c>
      <c r="Q2467" s="197"/>
      <c r="R2467" s="140" t="str">
        <f t="shared" si="383"/>
        <v>0</v>
      </c>
      <c r="S2467" s="140" t="str">
        <f t="shared" si="384"/>
        <v>0</v>
      </c>
      <c r="T2467" s="144"/>
      <c r="U2467" s="106"/>
      <c r="V2467" s="142">
        <f t="shared" si="385"/>
        <v>0</v>
      </c>
      <c r="W2467" s="142">
        <f t="shared" si="386"/>
        <v>0</v>
      </c>
      <c r="X2467" s="108">
        <f t="shared" si="387"/>
        <v>0</v>
      </c>
      <c r="Y2467" s="108">
        <f t="shared" si="388"/>
        <v>0</v>
      </c>
      <c r="Z2467" s="108">
        <f t="shared" si="389"/>
        <v>0</v>
      </c>
      <c r="AA2467" s="151"/>
      <c r="AB2467" s="47"/>
      <c r="AS2467" s="198"/>
      <c r="AT2467" s="198"/>
      <c r="AU2467" s="198"/>
      <c r="AV2467" s="198"/>
      <c r="AW2467" s="198"/>
      <c r="AX2467" s="198"/>
      <c r="AY2467" s="198"/>
      <c r="AZ2467" s="198"/>
      <c r="BA2467" s="198"/>
      <c r="BB2467" s="198"/>
      <c r="BC2467" s="198"/>
      <c r="BD2467" s="198"/>
      <c r="BE2467" s="198"/>
      <c r="BF2467" s="198"/>
      <c r="BG2467" s="198"/>
      <c r="BH2467" s="198"/>
      <c r="BI2467" s="198"/>
      <c r="BJ2467" s="198"/>
      <c r="BK2467" s="198"/>
      <c r="BL2467" s="198"/>
      <c r="BM2467" s="198"/>
      <c r="BN2467" s="198"/>
      <c r="BO2467" s="198"/>
    </row>
    <row r="2468" s="116" customFormat="1" ht="19" customHeight="1" spans="1:67">
      <c r="A2468" s="94">
        <f t="shared" si="380"/>
        <v>2467</v>
      </c>
      <c r="B2468" s="95"/>
      <c r="C2468" s="69"/>
      <c r="D2468" s="16"/>
      <c r="E2468" s="69"/>
      <c r="F2468" s="196"/>
      <c r="G2468" s="124" t="e">
        <f>VLOOKUP(F2468,[2]零件成本10.26!$B$2:$C$7802,2,0)</f>
        <v>#N/A</v>
      </c>
      <c r="H2468" s="64"/>
      <c r="I2468" s="128" t="str">
        <f t="shared" si="381"/>
        <v/>
      </c>
      <c r="J2468" s="64"/>
      <c r="K2468" s="196"/>
      <c r="L2468" s="64"/>
      <c r="M2468" s="69"/>
      <c r="N2468" s="69"/>
      <c r="O2468" s="69"/>
      <c r="P2468" s="100">
        <f t="shared" si="382"/>
        <v>0</v>
      </c>
      <c r="Q2468" s="197"/>
      <c r="R2468" s="140" t="str">
        <f t="shared" si="383"/>
        <v>0</v>
      </c>
      <c r="S2468" s="140" t="str">
        <f t="shared" si="384"/>
        <v>0</v>
      </c>
      <c r="T2468" s="144"/>
      <c r="U2468" s="106"/>
      <c r="V2468" s="142">
        <f t="shared" si="385"/>
        <v>0</v>
      </c>
      <c r="W2468" s="142">
        <f t="shared" si="386"/>
        <v>0</v>
      </c>
      <c r="X2468" s="108">
        <f t="shared" si="387"/>
        <v>0</v>
      </c>
      <c r="Y2468" s="108">
        <f t="shared" si="388"/>
        <v>0</v>
      </c>
      <c r="Z2468" s="108">
        <f t="shared" si="389"/>
        <v>0</v>
      </c>
      <c r="AA2468" s="151"/>
      <c r="AB2468" s="47"/>
      <c r="AS2468" s="198"/>
      <c r="AT2468" s="198"/>
      <c r="AU2468" s="198"/>
      <c r="AV2468" s="198"/>
      <c r="AW2468" s="198"/>
      <c r="AX2468" s="198"/>
      <c r="AY2468" s="198"/>
      <c r="AZ2468" s="198"/>
      <c r="BA2468" s="198"/>
      <c r="BB2468" s="198"/>
      <c r="BC2468" s="198"/>
      <c r="BD2468" s="198"/>
      <c r="BE2468" s="198"/>
      <c r="BF2468" s="198"/>
      <c r="BG2468" s="198"/>
      <c r="BH2468" s="198"/>
      <c r="BI2468" s="198"/>
      <c r="BJ2468" s="198"/>
      <c r="BK2468" s="198"/>
      <c r="BL2468" s="198"/>
      <c r="BM2468" s="198"/>
      <c r="BN2468" s="198"/>
      <c r="BO2468" s="198"/>
    </row>
    <row r="2469" s="116" customFormat="1" ht="19" customHeight="1" spans="1:67">
      <c r="A2469" s="94">
        <f t="shared" si="380"/>
        <v>2468</v>
      </c>
      <c r="B2469" s="95"/>
      <c r="C2469" s="69"/>
      <c r="D2469" s="16"/>
      <c r="E2469" s="69"/>
      <c r="F2469" s="196"/>
      <c r="G2469" s="124" t="e">
        <f>VLOOKUP(F2469,[2]零件成本10.26!$B$2:$C$7802,2,0)</f>
        <v>#N/A</v>
      </c>
      <c r="H2469" s="64"/>
      <c r="I2469" s="128" t="str">
        <f t="shared" si="381"/>
        <v/>
      </c>
      <c r="J2469" s="64"/>
      <c r="K2469" s="196"/>
      <c r="L2469" s="64"/>
      <c r="M2469" s="69"/>
      <c r="N2469" s="69"/>
      <c r="O2469" s="69"/>
      <c r="P2469" s="100">
        <f t="shared" si="382"/>
        <v>0</v>
      </c>
      <c r="Q2469" s="197"/>
      <c r="R2469" s="140" t="str">
        <f t="shared" si="383"/>
        <v>0</v>
      </c>
      <c r="S2469" s="140" t="str">
        <f t="shared" si="384"/>
        <v>0</v>
      </c>
      <c r="T2469" s="144"/>
      <c r="U2469" s="106"/>
      <c r="V2469" s="142">
        <f t="shared" si="385"/>
        <v>0</v>
      </c>
      <c r="W2469" s="142">
        <f t="shared" si="386"/>
        <v>0</v>
      </c>
      <c r="X2469" s="108">
        <f t="shared" si="387"/>
        <v>0</v>
      </c>
      <c r="Y2469" s="108">
        <f t="shared" si="388"/>
        <v>0</v>
      </c>
      <c r="Z2469" s="108">
        <f t="shared" si="389"/>
        <v>0</v>
      </c>
      <c r="AA2469" s="151"/>
      <c r="AB2469" s="47"/>
      <c r="AS2469" s="198"/>
      <c r="AT2469" s="198"/>
      <c r="AU2469" s="198"/>
      <c r="AV2469" s="198"/>
      <c r="AW2469" s="198"/>
      <c r="AX2469" s="198"/>
      <c r="AY2469" s="198"/>
      <c r="AZ2469" s="198"/>
      <c r="BA2469" s="198"/>
      <c r="BB2469" s="198"/>
      <c r="BC2469" s="198"/>
      <c r="BD2469" s="198"/>
      <c r="BE2469" s="198"/>
      <c r="BF2469" s="198"/>
      <c r="BG2469" s="198"/>
      <c r="BH2469" s="198"/>
      <c r="BI2469" s="198"/>
      <c r="BJ2469" s="198"/>
      <c r="BK2469" s="198"/>
      <c r="BL2469" s="198"/>
      <c r="BM2469" s="198"/>
      <c r="BN2469" s="198"/>
      <c r="BO2469" s="198"/>
    </row>
    <row r="2470" s="116" customFormat="1" ht="19" customHeight="1" spans="1:67">
      <c r="A2470" s="94">
        <f t="shared" si="380"/>
        <v>2469</v>
      </c>
      <c r="B2470" s="95"/>
      <c r="C2470" s="69"/>
      <c r="D2470" s="16"/>
      <c r="E2470" s="69"/>
      <c r="F2470" s="196"/>
      <c r="G2470" s="124" t="e">
        <f>VLOOKUP(F2470,[2]零件成本10.26!$B$2:$C$7802,2,0)</f>
        <v>#N/A</v>
      </c>
      <c r="H2470" s="64"/>
      <c r="I2470" s="128" t="str">
        <f t="shared" si="381"/>
        <v/>
      </c>
      <c r="J2470" s="64"/>
      <c r="K2470" s="196"/>
      <c r="L2470" s="64"/>
      <c r="M2470" s="69"/>
      <c r="N2470" s="69"/>
      <c r="O2470" s="69"/>
      <c r="P2470" s="100">
        <f t="shared" si="382"/>
        <v>0</v>
      </c>
      <c r="Q2470" s="197"/>
      <c r="R2470" s="140" t="str">
        <f t="shared" si="383"/>
        <v>0</v>
      </c>
      <c r="S2470" s="140" t="str">
        <f t="shared" si="384"/>
        <v>0</v>
      </c>
      <c r="T2470" s="144"/>
      <c r="U2470" s="106"/>
      <c r="V2470" s="142">
        <f t="shared" si="385"/>
        <v>0</v>
      </c>
      <c r="W2470" s="142">
        <f t="shared" si="386"/>
        <v>0</v>
      </c>
      <c r="X2470" s="108">
        <f t="shared" si="387"/>
        <v>0</v>
      </c>
      <c r="Y2470" s="108">
        <f t="shared" si="388"/>
        <v>0</v>
      </c>
      <c r="Z2470" s="108">
        <f t="shared" si="389"/>
        <v>0</v>
      </c>
      <c r="AA2470" s="151"/>
      <c r="AB2470" s="47"/>
      <c r="AS2470" s="198"/>
      <c r="AT2470" s="198"/>
      <c r="AU2470" s="198"/>
      <c r="AV2470" s="198"/>
      <c r="AW2470" s="198"/>
      <c r="AX2470" s="198"/>
      <c r="AY2470" s="198"/>
      <c r="AZ2470" s="198"/>
      <c r="BA2470" s="198"/>
      <c r="BB2470" s="198"/>
      <c r="BC2470" s="198"/>
      <c r="BD2470" s="198"/>
      <c r="BE2470" s="198"/>
      <c r="BF2470" s="198"/>
      <c r="BG2470" s="198"/>
      <c r="BH2470" s="198"/>
      <c r="BI2470" s="198"/>
      <c r="BJ2470" s="198"/>
      <c r="BK2470" s="198"/>
      <c r="BL2470" s="198"/>
      <c r="BM2470" s="198"/>
      <c r="BN2470" s="198"/>
      <c r="BO2470" s="198"/>
    </row>
    <row r="2471" s="116" customFormat="1" ht="19" customHeight="1" spans="1:67">
      <c r="A2471" s="94">
        <f t="shared" si="380"/>
        <v>2470</v>
      </c>
      <c r="B2471" s="95"/>
      <c r="C2471" s="69"/>
      <c r="D2471" s="16"/>
      <c r="E2471" s="69"/>
      <c r="F2471" s="196"/>
      <c r="G2471" s="124" t="e">
        <f>VLOOKUP(F2471,[2]零件成本10.26!$B$2:$C$7802,2,0)</f>
        <v>#N/A</v>
      </c>
      <c r="H2471" s="64"/>
      <c r="I2471" s="128" t="str">
        <f t="shared" si="381"/>
        <v/>
      </c>
      <c r="J2471" s="64"/>
      <c r="K2471" s="196"/>
      <c r="L2471" s="64"/>
      <c r="M2471" s="69"/>
      <c r="N2471" s="69"/>
      <c r="O2471" s="69"/>
      <c r="P2471" s="100">
        <f t="shared" si="382"/>
        <v>0</v>
      </c>
      <c r="Q2471" s="197"/>
      <c r="R2471" s="140" t="str">
        <f t="shared" si="383"/>
        <v>0</v>
      </c>
      <c r="S2471" s="140" t="str">
        <f t="shared" si="384"/>
        <v>0</v>
      </c>
      <c r="T2471" s="144"/>
      <c r="U2471" s="106"/>
      <c r="V2471" s="142">
        <f t="shared" si="385"/>
        <v>0</v>
      </c>
      <c r="W2471" s="142">
        <f t="shared" si="386"/>
        <v>0</v>
      </c>
      <c r="X2471" s="108">
        <f t="shared" si="387"/>
        <v>0</v>
      </c>
      <c r="Y2471" s="108">
        <f t="shared" si="388"/>
        <v>0</v>
      </c>
      <c r="Z2471" s="108">
        <f t="shared" si="389"/>
        <v>0</v>
      </c>
      <c r="AA2471" s="151"/>
      <c r="AB2471" s="47"/>
      <c r="AS2471" s="198"/>
      <c r="AT2471" s="198"/>
      <c r="AU2471" s="198"/>
      <c r="AV2471" s="198"/>
      <c r="AW2471" s="198"/>
      <c r="AX2471" s="198"/>
      <c r="AY2471" s="198"/>
      <c r="AZ2471" s="198"/>
      <c r="BA2471" s="198"/>
      <c r="BB2471" s="198"/>
      <c r="BC2471" s="198"/>
      <c r="BD2471" s="198"/>
      <c r="BE2471" s="198"/>
      <c r="BF2471" s="198"/>
      <c r="BG2471" s="198"/>
      <c r="BH2471" s="198"/>
      <c r="BI2471" s="198"/>
      <c r="BJ2471" s="198"/>
      <c r="BK2471" s="198"/>
      <c r="BL2471" s="198"/>
      <c r="BM2471" s="198"/>
      <c r="BN2471" s="198"/>
      <c r="BO2471" s="198"/>
    </row>
    <row r="2472" s="116" customFormat="1" ht="19" customHeight="1" spans="1:67">
      <c r="A2472" s="94">
        <f t="shared" si="380"/>
        <v>2471</v>
      </c>
      <c r="B2472" s="95"/>
      <c r="C2472" s="69"/>
      <c r="D2472" s="16"/>
      <c r="E2472" s="69"/>
      <c r="F2472" s="196"/>
      <c r="G2472" s="124" t="e">
        <f>VLOOKUP(F2472,[2]零件成本10.26!$B$2:$C$7802,2,0)</f>
        <v>#N/A</v>
      </c>
      <c r="H2472" s="64"/>
      <c r="I2472" s="128" t="str">
        <f t="shared" si="381"/>
        <v/>
      </c>
      <c r="J2472" s="64"/>
      <c r="K2472" s="196"/>
      <c r="L2472" s="64"/>
      <c r="M2472" s="69"/>
      <c r="N2472" s="69"/>
      <c r="O2472" s="69"/>
      <c r="P2472" s="100">
        <f t="shared" si="382"/>
        <v>0</v>
      </c>
      <c r="Q2472" s="197"/>
      <c r="R2472" s="140" t="str">
        <f t="shared" si="383"/>
        <v>0</v>
      </c>
      <c r="S2472" s="140" t="str">
        <f t="shared" si="384"/>
        <v>0</v>
      </c>
      <c r="T2472" s="144"/>
      <c r="U2472" s="106"/>
      <c r="V2472" s="142">
        <f t="shared" si="385"/>
        <v>0</v>
      </c>
      <c r="W2472" s="142">
        <f t="shared" si="386"/>
        <v>0</v>
      </c>
      <c r="X2472" s="108">
        <f t="shared" si="387"/>
        <v>0</v>
      </c>
      <c r="Y2472" s="108">
        <f t="shared" si="388"/>
        <v>0</v>
      </c>
      <c r="Z2472" s="108">
        <f t="shared" si="389"/>
        <v>0</v>
      </c>
      <c r="AA2472" s="151"/>
      <c r="AB2472" s="47"/>
      <c r="AS2472" s="198"/>
      <c r="AT2472" s="198"/>
      <c r="AU2472" s="198"/>
      <c r="AV2472" s="198"/>
      <c r="AW2472" s="198"/>
      <c r="AX2472" s="198"/>
      <c r="AY2472" s="198"/>
      <c r="AZ2472" s="198"/>
      <c r="BA2472" s="198"/>
      <c r="BB2472" s="198"/>
      <c r="BC2472" s="198"/>
      <c r="BD2472" s="198"/>
      <c r="BE2472" s="198"/>
      <c r="BF2472" s="198"/>
      <c r="BG2472" s="198"/>
      <c r="BH2472" s="198"/>
      <c r="BI2472" s="198"/>
      <c r="BJ2472" s="198"/>
      <c r="BK2472" s="198"/>
      <c r="BL2472" s="198"/>
      <c r="BM2472" s="198"/>
      <c r="BN2472" s="198"/>
      <c r="BO2472" s="198"/>
    </row>
    <row r="2473" s="116" customFormat="1" ht="19" customHeight="1" spans="1:67">
      <c r="A2473" s="94">
        <f t="shared" si="380"/>
        <v>2472</v>
      </c>
      <c r="B2473" s="95"/>
      <c r="C2473" s="69"/>
      <c r="D2473" s="16"/>
      <c r="E2473" s="69"/>
      <c r="F2473" s="196"/>
      <c r="G2473" s="124" t="e">
        <f>VLOOKUP(F2473,[2]零件成本10.26!$B$2:$C$7802,2,0)</f>
        <v>#N/A</v>
      </c>
      <c r="H2473" s="64"/>
      <c r="I2473" s="128" t="str">
        <f t="shared" si="381"/>
        <v/>
      </c>
      <c r="J2473" s="64"/>
      <c r="K2473" s="196"/>
      <c r="L2473" s="64"/>
      <c r="M2473" s="69"/>
      <c r="N2473" s="69"/>
      <c r="O2473" s="69"/>
      <c r="P2473" s="100">
        <f t="shared" si="382"/>
        <v>0</v>
      </c>
      <c r="Q2473" s="197"/>
      <c r="R2473" s="140" t="str">
        <f t="shared" si="383"/>
        <v>0</v>
      </c>
      <c r="S2473" s="140" t="str">
        <f t="shared" si="384"/>
        <v>0</v>
      </c>
      <c r="T2473" s="144"/>
      <c r="U2473" s="106"/>
      <c r="V2473" s="142">
        <f t="shared" si="385"/>
        <v>0</v>
      </c>
      <c r="W2473" s="142">
        <f t="shared" si="386"/>
        <v>0</v>
      </c>
      <c r="X2473" s="108">
        <f t="shared" si="387"/>
        <v>0</v>
      </c>
      <c r="Y2473" s="108">
        <f t="shared" si="388"/>
        <v>0</v>
      </c>
      <c r="Z2473" s="108">
        <f t="shared" si="389"/>
        <v>0</v>
      </c>
      <c r="AA2473" s="151"/>
      <c r="AB2473" s="47"/>
      <c r="AS2473" s="198"/>
      <c r="AT2473" s="198"/>
      <c r="AU2473" s="198"/>
      <c r="AV2473" s="198"/>
      <c r="AW2473" s="198"/>
      <c r="AX2473" s="198"/>
      <c r="AY2473" s="198"/>
      <c r="AZ2473" s="198"/>
      <c r="BA2473" s="198"/>
      <c r="BB2473" s="198"/>
      <c r="BC2473" s="198"/>
      <c r="BD2473" s="198"/>
      <c r="BE2473" s="198"/>
      <c r="BF2473" s="198"/>
      <c r="BG2473" s="198"/>
      <c r="BH2473" s="198"/>
      <c r="BI2473" s="198"/>
      <c r="BJ2473" s="198"/>
      <c r="BK2473" s="198"/>
      <c r="BL2473" s="198"/>
      <c r="BM2473" s="198"/>
      <c r="BN2473" s="198"/>
      <c r="BO2473" s="198"/>
    </row>
    <row r="2474" s="116" customFormat="1" ht="19" customHeight="1" spans="1:67">
      <c r="A2474" s="94">
        <f t="shared" si="380"/>
        <v>2473</v>
      </c>
      <c r="B2474" s="95"/>
      <c r="C2474" s="69"/>
      <c r="D2474" s="64"/>
      <c r="E2474" s="69"/>
      <c r="F2474" s="196"/>
      <c r="G2474" s="124" t="e">
        <f>VLOOKUP(F2474,[2]零件成本10.26!$B$2:$C$7802,2,0)</f>
        <v>#N/A</v>
      </c>
      <c r="H2474" s="64"/>
      <c r="I2474" s="128" t="str">
        <f t="shared" si="381"/>
        <v/>
      </c>
      <c r="J2474" s="64"/>
      <c r="K2474" s="196"/>
      <c r="L2474" s="64"/>
      <c r="M2474" s="69"/>
      <c r="N2474" s="69"/>
      <c r="O2474" s="69"/>
      <c r="P2474" s="100">
        <f t="shared" si="382"/>
        <v>0</v>
      </c>
      <c r="Q2474" s="197"/>
      <c r="R2474" s="140" t="str">
        <f t="shared" si="383"/>
        <v>0</v>
      </c>
      <c r="S2474" s="140" t="str">
        <f t="shared" si="384"/>
        <v>0</v>
      </c>
      <c r="T2474" s="144"/>
      <c r="U2474" s="106"/>
      <c r="V2474" s="142">
        <f t="shared" si="385"/>
        <v>0</v>
      </c>
      <c r="W2474" s="142">
        <f t="shared" si="386"/>
        <v>0</v>
      </c>
      <c r="X2474" s="108">
        <f t="shared" si="387"/>
        <v>0</v>
      </c>
      <c r="Y2474" s="108">
        <f t="shared" si="388"/>
        <v>0</v>
      </c>
      <c r="Z2474" s="108">
        <f t="shared" si="389"/>
        <v>0</v>
      </c>
      <c r="AA2474" s="151"/>
      <c r="AB2474" s="47"/>
      <c r="AC2474" s="198"/>
      <c r="AD2474" s="198"/>
      <c r="AE2474" s="198"/>
      <c r="AF2474" s="198"/>
      <c r="AG2474" s="198"/>
      <c r="AH2474" s="198"/>
      <c r="AI2474" s="198"/>
      <c r="AJ2474" s="198"/>
      <c r="AK2474" s="198"/>
      <c r="AL2474" s="198"/>
      <c r="AM2474" s="198"/>
      <c r="AN2474" s="198"/>
      <c r="AO2474" s="198"/>
      <c r="AP2474" s="198"/>
      <c r="AQ2474" s="198"/>
      <c r="AR2474" s="198"/>
      <c r="AS2474" s="198"/>
      <c r="AT2474" s="198"/>
      <c r="AU2474" s="198"/>
      <c r="AV2474" s="198"/>
      <c r="AW2474" s="198"/>
      <c r="AX2474" s="198"/>
      <c r="AY2474" s="198"/>
      <c r="AZ2474" s="198"/>
      <c r="BA2474" s="198"/>
      <c r="BB2474" s="198"/>
      <c r="BC2474" s="198"/>
      <c r="BD2474" s="198"/>
      <c r="BE2474" s="198"/>
      <c r="BF2474" s="198"/>
      <c r="BG2474" s="198"/>
      <c r="BH2474" s="198"/>
      <c r="BI2474" s="198"/>
      <c r="BJ2474" s="198"/>
      <c r="BK2474" s="198"/>
      <c r="BL2474" s="198"/>
      <c r="BM2474" s="198"/>
      <c r="BN2474" s="198"/>
      <c r="BO2474" s="198"/>
    </row>
    <row r="2475" s="116" customFormat="1" ht="19" customHeight="1" spans="1:67">
      <c r="A2475" s="94">
        <f t="shared" si="380"/>
        <v>2474</v>
      </c>
      <c r="B2475" s="95"/>
      <c r="C2475" s="69"/>
      <c r="D2475" s="64"/>
      <c r="E2475" s="69"/>
      <c r="F2475" s="196"/>
      <c r="G2475" s="124" t="e">
        <f>VLOOKUP(F2475,[2]零件成本10.26!$B$2:$C$7802,2,0)</f>
        <v>#N/A</v>
      </c>
      <c r="H2475" s="64"/>
      <c r="I2475" s="128" t="str">
        <f t="shared" si="381"/>
        <v/>
      </c>
      <c r="J2475" s="64"/>
      <c r="K2475" s="196"/>
      <c r="L2475" s="64"/>
      <c r="M2475" s="69"/>
      <c r="N2475" s="69"/>
      <c r="O2475" s="69"/>
      <c r="P2475" s="100">
        <f t="shared" si="382"/>
        <v>0</v>
      </c>
      <c r="Q2475" s="197"/>
      <c r="R2475" s="140" t="str">
        <f t="shared" si="383"/>
        <v>0</v>
      </c>
      <c r="S2475" s="140" t="str">
        <f t="shared" si="384"/>
        <v>0</v>
      </c>
      <c r="T2475" s="144"/>
      <c r="U2475" s="106"/>
      <c r="V2475" s="142">
        <f t="shared" si="385"/>
        <v>0</v>
      </c>
      <c r="W2475" s="142">
        <f t="shared" si="386"/>
        <v>0</v>
      </c>
      <c r="X2475" s="108">
        <f t="shared" si="387"/>
        <v>0</v>
      </c>
      <c r="Y2475" s="108">
        <f t="shared" si="388"/>
        <v>0</v>
      </c>
      <c r="Z2475" s="108">
        <f t="shared" si="389"/>
        <v>0</v>
      </c>
      <c r="AA2475" s="151"/>
      <c r="AB2475" s="47"/>
      <c r="AS2475" s="198"/>
      <c r="AT2475" s="198"/>
      <c r="AU2475" s="198"/>
      <c r="AV2475" s="198"/>
      <c r="AW2475" s="198"/>
      <c r="AX2475" s="198"/>
      <c r="AY2475" s="198"/>
      <c r="AZ2475" s="198"/>
      <c r="BA2475" s="198"/>
      <c r="BB2475" s="198"/>
      <c r="BC2475" s="198"/>
      <c r="BD2475" s="198"/>
      <c r="BE2475" s="198"/>
      <c r="BF2475" s="198"/>
      <c r="BG2475" s="198"/>
      <c r="BH2475" s="198"/>
      <c r="BI2475" s="198"/>
      <c r="BJ2475" s="198"/>
      <c r="BK2475" s="198"/>
      <c r="BL2475" s="198"/>
      <c r="BM2475" s="198"/>
      <c r="BN2475" s="198"/>
      <c r="BO2475" s="198"/>
    </row>
    <row r="2476" s="116" customFormat="1" ht="19" customHeight="1" spans="1:67">
      <c r="A2476" s="94">
        <f t="shared" si="380"/>
        <v>2475</v>
      </c>
      <c r="B2476" s="95"/>
      <c r="C2476" s="69"/>
      <c r="D2476" s="64"/>
      <c r="E2476" s="69"/>
      <c r="F2476" s="196"/>
      <c r="G2476" s="124" t="e">
        <f>VLOOKUP(F2476,[2]零件成本10.26!$B$2:$C$7802,2,0)</f>
        <v>#N/A</v>
      </c>
      <c r="H2476" s="64"/>
      <c r="I2476" s="128" t="str">
        <f t="shared" si="381"/>
        <v/>
      </c>
      <c r="J2476" s="64"/>
      <c r="K2476" s="196"/>
      <c r="L2476" s="64"/>
      <c r="M2476" s="69"/>
      <c r="N2476" s="69"/>
      <c r="O2476" s="69"/>
      <c r="P2476" s="100">
        <f t="shared" si="382"/>
        <v>0</v>
      </c>
      <c r="Q2476" s="197"/>
      <c r="R2476" s="140" t="str">
        <f t="shared" si="383"/>
        <v>0</v>
      </c>
      <c r="S2476" s="140" t="str">
        <f t="shared" si="384"/>
        <v>0</v>
      </c>
      <c r="T2476" s="144"/>
      <c r="U2476" s="106"/>
      <c r="V2476" s="142">
        <f t="shared" si="385"/>
        <v>0</v>
      </c>
      <c r="W2476" s="142">
        <f t="shared" si="386"/>
        <v>0</v>
      </c>
      <c r="X2476" s="108">
        <f t="shared" si="387"/>
        <v>0</v>
      </c>
      <c r="Y2476" s="108">
        <f t="shared" si="388"/>
        <v>0</v>
      </c>
      <c r="Z2476" s="108">
        <f t="shared" si="389"/>
        <v>0</v>
      </c>
      <c r="AA2476" s="151"/>
      <c r="AB2476" s="47"/>
      <c r="AS2476" s="198"/>
      <c r="AT2476" s="198"/>
      <c r="AU2476" s="198"/>
      <c r="AV2476" s="198"/>
      <c r="AW2476" s="198"/>
      <c r="AX2476" s="198"/>
      <c r="AY2476" s="198"/>
      <c r="AZ2476" s="198"/>
      <c r="BA2476" s="198"/>
      <c r="BB2476" s="198"/>
      <c r="BC2476" s="198"/>
      <c r="BD2476" s="198"/>
      <c r="BE2476" s="198"/>
      <c r="BF2476" s="198"/>
      <c r="BG2476" s="198"/>
      <c r="BH2476" s="198"/>
      <c r="BI2476" s="198"/>
      <c r="BJ2476" s="198"/>
      <c r="BK2476" s="198"/>
      <c r="BL2476" s="198"/>
      <c r="BM2476" s="198"/>
      <c r="BN2476" s="198"/>
      <c r="BO2476" s="198"/>
    </row>
    <row r="2477" s="116" customFormat="1" ht="19" customHeight="1" spans="1:67">
      <c r="A2477" s="94">
        <f t="shared" si="380"/>
        <v>2476</v>
      </c>
      <c r="B2477" s="95"/>
      <c r="C2477" s="69"/>
      <c r="D2477" s="64"/>
      <c r="E2477" s="69"/>
      <c r="F2477" s="196"/>
      <c r="G2477" s="124" t="e">
        <f>VLOOKUP(F2477,[2]零件成本10.26!$B$2:$C$7802,2,0)</f>
        <v>#N/A</v>
      </c>
      <c r="H2477" s="64"/>
      <c r="I2477" s="128" t="str">
        <f t="shared" si="381"/>
        <v/>
      </c>
      <c r="J2477" s="64"/>
      <c r="K2477" s="196"/>
      <c r="L2477" s="64"/>
      <c r="M2477" s="69"/>
      <c r="N2477" s="69"/>
      <c r="O2477" s="69"/>
      <c r="P2477" s="100">
        <f t="shared" si="382"/>
        <v>0</v>
      </c>
      <c r="Q2477" s="197"/>
      <c r="R2477" s="140" t="str">
        <f t="shared" si="383"/>
        <v>0</v>
      </c>
      <c r="S2477" s="140" t="str">
        <f t="shared" si="384"/>
        <v>0</v>
      </c>
      <c r="T2477" s="144"/>
      <c r="U2477" s="106"/>
      <c r="V2477" s="142">
        <f t="shared" si="385"/>
        <v>0</v>
      </c>
      <c r="W2477" s="142">
        <f t="shared" si="386"/>
        <v>0</v>
      </c>
      <c r="X2477" s="108">
        <f t="shared" si="387"/>
        <v>0</v>
      </c>
      <c r="Y2477" s="108">
        <f t="shared" si="388"/>
        <v>0</v>
      </c>
      <c r="Z2477" s="108">
        <f t="shared" si="389"/>
        <v>0</v>
      </c>
      <c r="AA2477" s="151"/>
      <c r="AB2477" s="47"/>
      <c r="AS2477" s="198"/>
      <c r="AT2477" s="198"/>
      <c r="AU2477" s="198"/>
      <c r="AV2477" s="198"/>
      <c r="AW2477" s="198"/>
      <c r="AX2477" s="198"/>
      <c r="AY2477" s="198"/>
      <c r="AZ2477" s="198"/>
      <c r="BA2477" s="198"/>
      <c r="BB2477" s="198"/>
      <c r="BC2477" s="198"/>
      <c r="BD2477" s="198"/>
      <c r="BE2477" s="198"/>
      <c r="BF2477" s="198"/>
      <c r="BG2477" s="198"/>
      <c r="BH2477" s="198"/>
      <c r="BI2477" s="198"/>
      <c r="BJ2477" s="198"/>
      <c r="BK2477" s="198"/>
      <c r="BL2477" s="198"/>
      <c r="BM2477" s="198"/>
      <c r="BN2477" s="198"/>
      <c r="BO2477" s="198"/>
    </row>
    <row r="2478" s="116" customFormat="1" ht="19" customHeight="1" spans="1:67">
      <c r="A2478" s="94">
        <f t="shared" si="380"/>
        <v>2477</v>
      </c>
      <c r="B2478" s="95"/>
      <c r="C2478" s="69"/>
      <c r="D2478" s="64"/>
      <c r="E2478" s="69"/>
      <c r="F2478" s="196"/>
      <c r="G2478" s="124" t="e">
        <f>VLOOKUP(F2478,[2]零件成本10.26!$B$2:$C$7802,2,0)</f>
        <v>#N/A</v>
      </c>
      <c r="H2478" s="64"/>
      <c r="I2478" s="128" t="str">
        <f t="shared" si="381"/>
        <v/>
      </c>
      <c r="J2478" s="64"/>
      <c r="K2478" s="196"/>
      <c r="L2478" s="64"/>
      <c r="M2478" s="69"/>
      <c r="N2478" s="69"/>
      <c r="O2478" s="69"/>
      <c r="P2478" s="100">
        <f t="shared" si="382"/>
        <v>0</v>
      </c>
      <c r="Q2478" s="197"/>
      <c r="R2478" s="140" t="str">
        <f t="shared" si="383"/>
        <v>0</v>
      </c>
      <c r="S2478" s="140" t="str">
        <f t="shared" si="384"/>
        <v>0</v>
      </c>
      <c r="T2478" s="144"/>
      <c r="U2478" s="106"/>
      <c r="V2478" s="142">
        <f t="shared" si="385"/>
        <v>0</v>
      </c>
      <c r="W2478" s="142">
        <f t="shared" si="386"/>
        <v>0</v>
      </c>
      <c r="X2478" s="108">
        <f t="shared" si="387"/>
        <v>0</v>
      </c>
      <c r="Y2478" s="108">
        <f t="shared" si="388"/>
        <v>0</v>
      </c>
      <c r="Z2478" s="108">
        <f t="shared" si="389"/>
        <v>0</v>
      </c>
      <c r="AA2478" s="151"/>
      <c r="AB2478" s="47"/>
      <c r="AS2478" s="198"/>
      <c r="AT2478" s="198"/>
      <c r="AU2478" s="198"/>
      <c r="AV2478" s="198"/>
      <c r="AW2478" s="198"/>
      <c r="AX2478" s="198"/>
      <c r="AY2478" s="198"/>
      <c r="AZ2478" s="198"/>
      <c r="BA2478" s="198"/>
      <c r="BB2478" s="198"/>
      <c r="BC2478" s="198"/>
      <c r="BD2478" s="198"/>
      <c r="BE2478" s="198"/>
      <c r="BF2478" s="198"/>
      <c r="BG2478" s="198"/>
      <c r="BH2478" s="198"/>
      <c r="BI2478" s="198"/>
      <c r="BJ2478" s="198"/>
      <c r="BK2478" s="198"/>
      <c r="BL2478" s="198"/>
      <c r="BM2478" s="198"/>
      <c r="BN2478" s="198"/>
      <c r="BO2478" s="198"/>
    </row>
    <row r="2479" s="116" customFormat="1" ht="19" customHeight="1" spans="1:67">
      <c r="A2479" s="94">
        <f t="shared" si="380"/>
        <v>2478</v>
      </c>
      <c r="B2479" s="95"/>
      <c r="C2479" s="69"/>
      <c r="D2479" s="64"/>
      <c r="E2479" s="69"/>
      <c r="F2479" s="196"/>
      <c r="G2479" s="124" t="e">
        <f>VLOOKUP(F2479,[2]零件成本10.26!$B$2:$C$7802,2,0)</f>
        <v>#N/A</v>
      </c>
      <c r="H2479" s="64"/>
      <c r="I2479" s="128" t="str">
        <f t="shared" si="381"/>
        <v/>
      </c>
      <c r="J2479" s="64"/>
      <c r="K2479" s="196"/>
      <c r="L2479" s="64"/>
      <c r="M2479" s="69"/>
      <c r="N2479" s="69"/>
      <c r="O2479" s="69"/>
      <c r="P2479" s="100">
        <f t="shared" si="382"/>
        <v>0</v>
      </c>
      <c r="Q2479" s="197"/>
      <c r="R2479" s="140" t="str">
        <f t="shared" si="383"/>
        <v>0</v>
      </c>
      <c r="S2479" s="140" t="str">
        <f t="shared" si="384"/>
        <v>0</v>
      </c>
      <c r="T2479" s="144"/>
      <c r="U2479" s="106"/>
      <c r="V2479" s="142">
        <f t="shared" si="385"/>
        <v>0</v>
      </c>
      <c r="W2479" s="142">
        <f t="shared" si="386"/>
        <v>0</v>
      </c>
      <c r="X2479" s="108">
        <f t="shared" si="387"/>
        <v>0</v>
      </c>
      <c r="Y2479" s="108">
        <f t="shared" si="388"/>
        <v>0</v>
      </c>
      <c r="Z2479" s="108">
        <f t="shared" si="389"/>
        <v>0</v>
      </c>
      <c r="AA2479" s="151"/>
      <c r="AB2479" s="47"/>
      <c r="AS2479" s="198"/>
      <c r="AT2479" s="198"/>
      <c r="AU2479" s="198"/>
      <c r="AV2479" s="198"/>
      <c r="AW2479" s="198"/>
      <c r="AX2479" s="198"/>
      <c r="AY2479" s="198"/>
      <c r="AZ2479" s="198"/>
      <c r="BA2479" s="198"/>
      <c r="BB2479" s="198"/>
      <c r="BC2479" s="198"/>
      <c r="BD2479" s="198"/>
      <c r="BE2479" s="198"/>
      <c r="BF2479" s="198"/>
      <c r="BG2479" s="198"/>
      <c r="BH2479" s="198"/>
      <c r="BI2479" s="198"/>
      <c r="BJ2479" s="198"/>
      <c r="BK2479" s="198"/>
      <c r="BL2479" s="198"/>
      <c r="BM2479" s="198"/>
      <c r="BN2479" s="198"/>
      <c r="BO2479" s="198"/>
    </row>
    <row r="2480" s="116" customFormat="1" ht="19" customHeight="1" spans="1:67">
      <c r="A2480" s="94">
        <f t="shared" si="380"/>
        <v>2479</v>
      </c>
      <c r="B2480" s="95"/>
      <c r="C2480" s="69"/>
      <c r="D2480" s="64"/>
      <c r="E2480" s="69"/>
      <c r="F2480" s="196"/>
      <c r="G2480" s="124" t="e">
        <f>VLOOKUP(F2480,[2]零件成本10.26!$B$2:$C$7802,2,0)</f>
        <v>#N/A</v>
      </c>
      <c r="H2480" s="64"/>
      <c r="I2480" s="128" t="str">
        <f t="shared" si="381"/>
        <v/>
      </c>
      <c r="J2480" s="64"/>
      <c r="K2480" s="196"/>
      <c r="L2480" s="64"/>
      <c r="M2480" s="69"/>
      <c r="N2480" s="69"/>
      <c r="O2480" s="69"/>
      <c r="P2480" s="100">
        <f t="shared" si="382"/>
        <v>0</v>
      </c>
      <c r="Q2480" s="197"/>
      <c r="R2480" s="140" t="str">
        <f t="shared" si="383"/>
        <v>0</v>
      </c>
      <c r="S2480" s="140" t="str">
        <f t="shared" si="384"/>
        <v>0</v>
      </c>
      <c r="T2480" s="144"/>
      <c r="U2480" s="106"/>
      <c r="V2480" s="142">
        <f t="shared" si="385"/>
        <v>0</v>
      </c>
      <c r="W2480" s="142">
        <f t="shared" si="386"/>
        <v>0</v>
      </c>
      <c r="X2480" s="108">
        <f t="shared" si="387"/>
        <v>0</v>
      </c>
      <c r="Y2480" s="108">
        <f t="shared" si="388"/>
        <v>0</v>
      </c>
      <c r="Z2480" s="108">
        <f t="shared" si="389"/>
        <v>0</v>
      </c>
      <c r="AA2480" s="151"/>
      <c r="AB2480" s="47"/>
      <c r="AC2480" s="198"/>
      <c r="AD2480" s="198"/>
      <c r="AE2480" s="198"/>
      <c r="AF2480" s="198"/>
      <c r="AG2480" s="198"/>
      <c r="AH2480" s="198"/>
      <c r="AI2480" s="198"/>
      <c r="AJ2480" s="198"/>
      <c r="AK2480" s="198"/>
      <c r="AL2480" s="198"/>
      <c r="AM2480" s="198"/>
      <c r="AN2480" s="198"/>
      <c r="AO2480" s="198"/>
      <c r="AP2480" s="198"/>
      <c r="AQ2480" s="198"/>
      <c r="AR2480" s="198"/>
      <c r="AS2480" s="198"/>
      <c r="AT2480" s="198"/>
      <c r="AU2480" s="198"/>
      <c r="AV2480" s="198"/>
      <c r="AW2480" s="198"/>
      <c r="AX2480" s="198"/>
      <c r="AY2480" s="198"/>
      <c r="AZ2480" s="198"/>
      <c r="BA2480" s="198"/>
      <c r="BB2480" s="198"/>
      <c r="BC2480" s="198"/>
      <c r="BD2480" s="198"/>
      <c r="BE2480" s="198"/>
      <c r="BF2480" s="198"/>
      <c r="BG2480" s="198"/>
      <c r="BH2480" s="198"/>
      <c r="BI2480" s="198"/>
      <c r="BJ2480" s="198"/>
      <c r="BK2480" s="198"/>
      <c r="BL2480" s="198"/>
      <c r="BM2480" s="198"/>
      <c r="BN2480" s="198"/>
      <c r="BO2480" s="198"/>
    </row>
    <row r="2481" s="116" customFormat="1" ht="19" customHeight="1" spans="1:67">
      <c r="A2481" s="94">
        <f t="shared" si="380"/>
        <v>2480</v>
      </c>
      <c r="B2481" s="95"/>
      <c r="C2481" s="69"/>
      <c r="D2481" s="64"/>
      <c r="E2481" s="69"/>
      <c r="F2481" s="196"/>
      <c r="G2481" s="124" t="e">
        <f>VLOOKUP(F2481,[2]零件成本10.26!$B$2:$C$7802,2,0)</f>
        <v>#N/A</v>
      </c>
      <c r="H2481" s="64"/>
      <c r="I2481" s="128" t="str">
        <f t="shared" si="381"/>
        <v/>
      </c>
      <c r="J2481" s="64"/>
      <c r="K2481" s="196"/>
      <c r="L2481" s="64"/>
      <c r="M2481" s="69"/>
      <c r="N2481" s="69"/>
      <c r="O2481" s="69"/>
      <c r="P2481" s="100">
        <f t="shared" si="382"/>
        <v>0</v>
      </c>
      <c r="Q2481" s="197"/>
      <c r="R2481" s="140" t="str">
        <f t="shared" si="383"/>
        <v>0</v>
      </c>
      <c r="S2481" s="140" t="str">
        <f t="shared" si="384"/>
        <v>0</v>
      </c>
      <c r="T2481" s="144"/>
      <c r="U2481" s="106"/>
      <c r="V2481" s="142">
        <f t="shared" si="385"/>
        <v>0</v>
      </c>
      <c r="W2481" s="142">
        <f t="shared" si="386"/>
        <v>0</v>
      </c>
      <c r="X2481" s="108">
        <f t="shared" si="387"/>
        <v>0</v>
      </c>
      <c r="Y2481" s="108">
        <f t="shared" si="388"/>
        <v>0</v>
      </c>
      <c r="Z2481" s="108">
        <f t="shared" si="389"/>
        <v>0</v>
      </c>
      <c r="AA2481" s="151"/>
      <c r="AB2481" s="47"/>
      <c r="AS2481" s="198"/>
      <c r="AT2481" s="198"/>
      <c r="AU2481" s="198"/>
      <c r="AV2481" s="198"/>
      <c r="AW2481" s="198"/>
      <c r="AX2481" s="198"/>
      <c r="AY2481" s="198"/>
      <c r="AZ2481" s="198"/>
      <c r="BA2481" s="198"/>
      <c r="BB2481" s="198"/>
      <c r="BC2481" s="198"/>
      <c r="BD2481" s="198"/>
      <c r="BE2481" s="198"/>
      <c r="BF2481" s="198"/>
      <c r="BG2481" s="198"/>
      <c r="BH2481" s="198"/>
      <c r="BI2481" s="198"/>
      <c r="BJ2481" s="198"/>
      <c r="BK2481" s="198"/>
      <c r="BL2481" s="198"/>
      <c r="BM2481" s="198"/>
      <c r="BN2481" s="198"/>
      <c r="BO2481" s="198"/>
    </row>
    <row r="2482" s="116" customFormat="1" ht="19" customHeight="1" spans="1:67">
      <c r="A2482" s="94">
        <f t="shared" si="380"/>
        <v>2481</v>
      </c>
      <c r="B2482" s="95"/>
      <c r="C2482" s="69"/>
      <c r="D2482" s="64"/>
      <c r="E2482" s="69"/>
      <c r="F2482" s="196"/>
      <c r="G2482" s="124" t="e">
        <f>VLOOKUP(F2482,[2]零件成本10.26!$B$2:$C$7802,2,0)</f>
        <v>#N/A</v>
      </c>
      <c r="H2482" s="64"/>
      <c r="I2482" s="128" t="str">
        <f t="shared" si="381"/>
        <v/>
      </c>
      <c r="J2482" s="64"/>
      <c r="K2482" s="196"/>
      <c r="L2482" s="64"/>
      <c r="M2482" s="69"/>
      <c r="N2482" s="69"/>
      <c r="O2482" s="69"/>
      <c r="P2482" s="100">
        <f t="shared" si="382"/>
        <v>0</v>
      </c>
      <c r="Q2482" s="197"/>
      <c r="R2482" s="140" t="str">
        <f t="shared" si="383"/>
        <v>0</v>
      </c>
      <c r="S2482" s="140" t="str">
        <f t="shared" si="384"/>
        <v>0</v>
      </c>
      <c r="T2482" s="144"/>
      <c r="U2482" s="106"/>
      <c r="V2482" s="142">
        <f t="shared" si="385"/>
        <v>0</v>
      </c>
      <c r="W2482" s="142">
        <f t="shared" si="386"/>
        <v>0</v>
      </c>
      <c r="X2482" s="108">
        <f t="shared" si="387"/>
        <v>0</v>
      </c>
      <c r="Y2482" s="108">
        <f t="shared" si="388"/>
        <v>0</v>
      </c>
      <c r="Z2482" s="108">
        <f t="shared" si="389"/>
        <v>0</v>
      </c>
      <c r="AA2482" s="151"/>
      <c r="AB2482" s="47"/>
      <c r="AS2482" s="198"/>
      <c r="AT2482" s="198"/>
      <c r="AU2482" s="198"/>
      <c r="AV2482" s="198"/>
      <c r="AW2482" s="198"/>
      <c r="AX2482" s="198"/>
      <c r="AY2482" s="198"/>
      <c r="AZ2482" s="198"/>
      <c r="BA2482" s="198"/>
      <c r="BB2482" s="198"/>
      <c r="BC2482" s="198"/>
      <c r="BD2482" s="198"/>
      <c r="BE2482" s="198"/>
      <c r="BF2482" s="198"/>
      <c r="BG2482" s="198"/>
      <c r="BH2482" s="198"/>
      <c r="BI2482" s="198"/>
      <c r="BJ2482" s="198"/>
      <c r="BK2482" s="198"/>
      <c r="BL2482" s="198"/>
      <c r="BM2482" s="198"/>
      <c r="BN2482" s="198"/>
      <c r="BO2482" s="198"/>
    </row>
    <row r="2483" s="116" customFormat="1" ht="19" customHeight="1" spans="1:67">
      <c r="A2483" s="94">
        <f t="shared" si="380"/>
        <v>2482</v>
      </c>
      <c r="B2483" s="95"/>
      <c r="C2483" s="69"/>
      <c r="D2483" s="64"/>
      <c r="E2483" s="69"/>
      <c r="F2483" s="196"/>
      <c r="G2483" s="124" t="e">
        <f>VLOOKUP(F2483,[2]零件成本10.26!$B$2:$C$7802,2,0)</f>
        <v>#N/A</v>
      </c>
      <c r="H2483" s="64"/>
      <c r="I2483" s="128" t="str">
        <f t="shared" si="381"/>
        <v/>
      </c>
      <c r="J2483" s="64"/>
      <c r="K2483" s="196"/>
      <c r="L2483" s="64"/>
      <c r="M2483" s="69"/>
      <c r="N2483" s="69"/>
      <c r="O2483" s="69"/>
      <c r="P2483" s="100">
        <f t="shared" si="382"/>
        <v>0</v>
      </c>
      <c r="Q2483" s="197"/>
      <c r="R2483" s="140" t="str">
        <f t="shared" si="383"/>
        <v>0</v>
      </c>
      <c r="S2483" s="140" t="str">
        <f t="shared" si="384"/>
        <v>0</v>
      </c>
      <c r="T2483" s="144"/>
      <c r="U2483" s="106"/>
      <c r="V2483" s="142">
        <f t="shared" si="385"/>
        <v>0</v>
      </c>
      <c r="W2483" s="142">
        <f t="shared" si="386"/>
        <v>0</v>
      </c>
      <c r="X2483" s="108">
        <f t="shared" si="387"/>
        <v>0</v>
      </c>
      <c r="Y2483" s="108">
        <f t="shared" si="388"/>
        <v>0</v>
      </c>
      <c r="Z2483" s="108">
        <f t="shared" si="389"/>
        <v>0</v>
      </c>
      <c r="AA2483" s="151"/>
      <c r="AB2483" s="47"/>
      <c r="AS2483" s="198"/>
      <c r="AT2483" s="198"/>
      <c r="AU2483" s="198"/>
      <c r="AV2483" s="198"/>
      <c r="AW2483" s="198"/>
      <c r="AX2483" s="198"/>
      <c r="AY2483" s="198"/>
      <c r="AZ2483" s="198"/>
      <c r="BA2483" s="198"/>
      <c r="BB2483" s="198"/>
      <c r="BC2483" s="198"/>
      <c r="BD2483" s="198"/>
      <c r="BE2483" s="198"/>
      <c r="BF2483" s="198"/>
      <c r="BG2483" s="198"/>
      <c r="BH2483" s="198"/>
      <c r="BI2483" s="198"/>
      <c r="BJ2483" s="198"/>
      <c r="BK2483" s="198"/>
      <c r="BL2483" s="198"/>
      <c r="BM2483" s="198"/>
      <c r="BN2483" s="198"/>
      <c r="BO2483" s="198"/>
    </row>
    <row r="2484" s="116" customFormat="1" ht="19" customHeight="1" spans="1:67">
      <c r="A2484" s="94">
        <f t="shared" si="380"/>
        <v>2483</v>
      </c>
      <c r="B2484" s="95"/>
      <c r="C2484" s="69"/>
      <c r="D2484" s="64"/>
      <c r="E2484" s="69"/>
      <c r="F2484" s="196"/>
      <c r="G2484" s="124" t="e">
        <f>VLOOKUP(F2484,[2]零件成本10.26!$B$2:$C$7802,2,0)</f>
        <v>#N/A</v>
      </c>
      <c r="H2484" s="64"/>
      <c r="I2484" s="128" t="str">
        <f t="shared" si="381"/>
        <v/>
      </c>
      <c r="J2484" s="64"/>
      <c r="K2484" s="196"/>
      <c r="L2484" s="64"/>
      <c r="M2484" s="69"/>
      <c r="N2484" s="69"/>
      <c r="O2484" s="69"/>
      <c r="P2484" s="100">
        <f t="shared" si="382"/>
        <v>0</v>
      </c>
      <c r="Q2484" s="197"/>
      <c r="R2484" s="140" t="str">
        <f t="shared" si="383"/>
        <v>0</v>
      </c>
      <c r="S2484" s="140" t="str">
        <f t="shared" si="384"/>
        <v>0</v>
      </c>
      <c r="T2484" s="144"/>
      <c r="U2484" s="106"/>
      <c r="V2484" s="142">
        <f t="shared" si="385"/>
        <v>0</v>
      </c>
      <c r="W2484" s="142">
        <f t="shared" si="386"/>
        <v>0</v>
      </c>
      <c r="X2484" s="108">
        <f t="shared" si="387"/>
        <v>0</v>
      </c>
      <c r="Y2484" s="108">
        <f t="shared" si="388"/>
        <v>0</v>
      </c>
      <c r="Z2484" s="108">
        <f t="shared" si="389"/>
        <v>0</v>
      </c>
      <c r="AA2484" s="151"/>
      <c r="AB2484" s="47"/>
      <c r="AS2484" s="198"/>
      <c r="AT2484" s="198"/>
      <c r="AU2484" s="198"/>
      <c r="AV2484" s="198"/>
      <c r="AW2484" s="198"/>
      <c r="AX2484" s="198"/>
      <c r="AY2484" s="198"/>
      <c r="AZ2484" s="198"/>
      <c r="BA2484" s="198"/>
      <c r="BB2484" s="198"/>
      <c r="BC2484" s="198"/>
      <c r="BD2484" s="198"/>
      <c r="BE2484" s="198"/>
      <c r="BF2484" s="198"/>
      <c r="BG2484" s="198"/>
      <c r="BH2484" s="198"/>
      <c r="BI2484" s="198"/>
      <c r="BJ2484" s="198"/>
      <c r="BK2484" s="198"/>
      <c r="BL2484" s="198"/>
      <c r="BM2484" s="198"/>
      <c r="BN2484" s="198"/>
      <c r="BO2484" s="198"/>
    </row>
    <row r="2485" s="116" customFormat="1" ht="19" customHeight="1" spans="1:67">
      <c r="A2485" s="94">
        <f t="shared" si="380"/>
        <v>2484</v>
      </c>
      <c r="B2485" s="95"/>
      <c r="C2485" s="69"/>
      <c r="D2485" s="64"/>
      <c r="E2485" s="69"/>
      <c r="F2485" s="196"/>
      <c r="G2485" s="124" t="e">
        <f>VLOOKUP(F2485,[2]零件成本10.26!$B$2:$C$7802,2,0)</f>
        <v>#N/A</v>
      </c>
      <c r="H2485" s="64"/>
      <c r="I2485" s="128" t="str">
        <f t="shared" si="381"/>
        <v/>
      </c>
      <c r="J2485" s="64"/>
      <c r="K2485" s="196"/>
      <c r="L2485" s="64"/>
      <c r="M2485" s="69"/>
      <c r="N2485" s="69"/>
      <c r="O2485" s="69"/>
      <c r="P2485" s="100">
        <f t="shared" si="382"/>
        <v>0</v>
      </c>
      <c r="Q2485" s="197"/>
      <c r="R2485" s="140" t="str">
        <f t="shared" si="383"/>
        <v>0</v>
      </c>
      <c r="S2485" s="140" t="str">
        <f t="shared" si="384"/>
        <v>0</v>
      </c>
      <c r="T2485" s="144"/>
      <c r="U2485" s="106"/>
      <c r="V2485" s="142">
        <f t="shared" si="385"/>
        <v>0</v>
      </c>
      <c r="W2485" s="142">
        <f t="shared" si="386"/>
        <v>0</v>
      </c>
      <c r="X2485" s="108">
        <f t="shared" si="387"/>
        <v>0</v>
      </c>
      <c r="Y2485" s="108">
        <f t="shared" si="388"/>
        <v>0</v>
      </c>
      <c r="Z2485" s="108">
        <f t="shared" si="389"/>
        <v>0</v>
      </c>
      <c r="AA2485" s="151"/>
      <c r="AB2485" s="47"/>
      <c r="AS2485" s="198"/>
      <c r="AT2485" s="198"/>
      <c r="AU2485" s="198"/>
      <c r="AV2485" s="198"/>
      <c r="AW2485" s="198"/>
      <c r="AX2485" s="198"/>
      <c r="AY2485" s="198"/>
      <c r="AZ2485" s="198"/>
      <c r="BA2485" s="198"/>
      <c r="BB2485" s="198"/>
      <c r="BC2485" s="198"/>
      <c r="BD2485" s="198"/>
      <c r="BE2485" s="198"/>
      <c r="BF2485" s="198"/>
      <c r="BG2485" s="198"/>
      <c r="BH2485" s="198"/>
      <c r="BI2485" s="198"/>
      <c r="BJ2485" s="198"/>
      <c r="BK2485" s="198"/>
      <c r="BL2485" s="198"/>
      <c r="BM2485" s="198"/>
      <c r="BN2485" s="198"/>
      <c r="BO2485" s="198"/>
    </row>
    <row r="2486" s="116" customFormat="1" ht="19" customHeight="1" spans="1:67">
      <c r="A2486" s="94">
        <f t="shared" si="380"/>
        <v>2485</v>
      </c>
      <c r="B2486" s="95"/>
      <c r="C2486" s="69"/>
      <c r="D2486" s="64"/>
      <c r="E2486" s="69"/>
      <c r="F2486" s="196"/>
      <c r="G2486" s="124" t="e">
        <f>VLOOKUP(F2486,[2]零件成本10.26!$B$2:$C$7802,2,0)</f>
        <v>#N/A</v>
      </c>
      <c r="H2486" s="64"/>
      <c r="I2486" s="128" t="str">
        <f t="shared" si="381"/>
        <v/>
      </c>
      <c r="J2486" s="64"/>
      <c r="K2486" s="196"/>
      <c r="L2486" s="64"/>
      <c r="M2486" s="69"/>
      <c r="N2486" s="69"/>
      <c r="O2486" s="69"/>
      <c r="P2486" s="100">
        <f t="shared" si="382"/>
        <v>0</v>
      </c>
      <c r="Q2486" s="197"/>
      <c r="R2486" s="140" t="str">
        <f t="shared" si="383"/>
        <v>0</v>
      </c>
      <c r="S2486" s="140" t="str">
        <f t="shared" si="384"/>
        <v>0</v>
      </c>
      <c r="T2486" s="144"/>
      <c r="U2486" s="106"/>
      <c r="V2486" s="142">
        <f t="shared" si="385"/>
        <v>0</v>
      </c>
      <c r="W2486" s="142">
        <f t="shared" si="386"/>
        <v>0</v>
      </c>
      <c r="X2486" s="108">
        <f t="shared" si="387"/>
        <v>0</v>
      </c>
      <c r="Y2486" s="108">
        <f t="shared" si="388"/>
        <v>0</v>
      </c>
      <c r="Z2486" s="108">
        <f t="shared" si="389"/>
        <v>0</v>
      </c>
      <c r="AA2486" s="151"/>
      <c r="AB2486" s="47"/>
      <c r="AS2486" s="198"/>
      <c r="AT2486" s="198"/>
      <c r="AU2486" s="198"/>
      <c r="AV2486" s="198"/>
      <c r="AW2486" s="198"/>
      <c r="AX2486" s="198"/>
      <c r="AY2486" s="198"/>
      <c r="AZ2486" s="198"/>
      <c r="BA2486" s="198"/>
      <c r="BB2486" s="198"/>
      <c r="BC2486" s="198"/>
      <c r="BD2486" s="198"/>
      <c r="BE2486" s="198"/>
      <c r="BF2486" s="198"/>
      <c r="BG2486" s="198"/>
      <c r="BH2486" s="198"/>
      <c r="BI2486" s="198"/>
      <c r="BJ2486" s="198"/>
      <c r="BK2486" s="198"/>
      <c r="BL2486" s="198"/>
      <c r="BM2486" s="198"/>
      <c r="BN2486" s="198"/>
      <c r="BO2486" s="198"/>
    </row>
    <row r="2487" s="116" customFormat="1" ht="19" customHeight="1" spans="1:67">
      <c r="A2487" s="94">
        <f t="shared" si="380"/>
        <v>2486</v>
      </c>
      <c r="B2487" s="95"/>
      <c r="C2487" s="69"/>
      <c r="D2487" s="64"/>
      <c r="E2487" s="69"/>
      <c r="F2487" s="196"/>
      <c r="G2487" s="124" t="e">
        <f>VLOOKUP(F2487,[2]零件成本10.26!$B$2:$C$7802,2,0)</f>
        <v>#N/A</v>
      </c>
      <c r="H2487" s="64"/>
      <c r="I2487" s="128" t="str">
        <f t="shared" si="381"/>
        <v/>
      </c>
      <c r="J2487" s="64"/>
      <c r="K2487" s="196"/>
      <c r="L2487" s="64"/>
      <c r="M2487" s="69"/>
      <c r="N2487" s="69"/>
      <c r="O2487" s="69"/>
      <c r="P2487" s="100">
        <f t="shared" si="382"/>
        <v>0</v>
      </c>
      <c r="Q2487" s="197"/>
      <c r="R2487" s="140" t="str">
        <f t="shared" si="383"/>
        <v>0</v>
      </c>
      <c r="S2487" s="140" t="str">
        <f t="shared" si="384"/>
        <v>0</v>
      </c>
      <c r="T2487" s="144"/>
      <c r="U2487" s="106"/>
      <c r="V2487" s="142">
        <f t="shared" si="385"/>
        <v>0</v>
      </c>
      <c r="W2487" s="142">
        <f t="shared" si="386"/>
        <v>0</v>
      </c>
      <c r="X2487" s="108">
        <f t="shared" si="387"/>
        <v>0</v>
      </c>
      <c r="Y2487" s="108">
        <f t="shared" si="388"/>
        <v>0</v>
      </c>
      <c r="Z2487" s="108">
        <f t="shared" si="389"/>
        <v>0</v>
      </c>
      <c r="AA2487" s="151"/>
      <c r="AB2487" s="47"/>
      <c r="AS2487" s="198"/>
      <c r="AT2487" s="198"/>
      <c r="AU2487" s="198"/>
      <c r="AV2487" s="198"/>
      <c r="AW2487" s="198"/>
      <c r="AX2487" s="198"/>
      <c r="AY2487" s="198"/>
      <c r="AZ2487" s="198"/>
      <c r="BA2487" s="198"/>
      <c r="BB2487" s="198"/>
      <c r="BC2487" s="198"/>
      <c r="BD2487" s="198"/>
      <c r="BE2487" s="198"/>
      <c r="BF2487" s="198"/>
      <c r="BG2487" s="198"/>
      <c r="BH2487" s="198"/>
      <c r="BI2487" s="198"/>
      <c r="BJ2487" s="198"/>
      <c r="BK2487" s="198"/>
      <c r="BL2487" s="198"/>
      <c r="BM2487" s="198"/>
      <c r="BN2487" s="198"/>
      <c r="BO2487" s="198"/>
    </row>
    <row r="2488" s="116" customFormat="1" ht="19" customHeight="1" spans="1:67">
      <c r="A2488" s="94">
        <f t="shared" si="380"/>
        <v>2487</v>
      </c>
      <c r="B2488" s="95"/>
      <c r="C2488" s="69"/>
      <c r="D2488" s="64"/>
      <c r="E2488" s="69"/>
      <c r="F2488" s="196"/>
      <c r="G2488" s="124" t="e">
        <f>VLOOKUP(F2488,[2]零件成本10.26!$B$2:$C$7802,2,0)</f>
        <v>#N/A</v>
      </c>
      <c r="H2488" s="64"/>
      <c r="I2488" s="128" t="str">
        <f t="shared" si="381"/>
        <v/>
      </c>
      <c r="J2488" s="64"/>
      <c r="K2488" s="196"/>
      <c r="L2488" s="64"/>
      <c r="M2488" s="69"/>
      <c r="N2488" s="69"/>
      <c r="O2488" s="69"/>
      <c r="P2488" s="100">
        <f t="shared" si="382"/>
        <v>0</v>
      </c>
      <c r="Q2488" s="197"/>
      <c r="R2488" s="140" t="str">
        <f t="shared" si="383"/>
        <v>0</v>
      </c>
      <c r="S2488" s="140" t="str">
        <f t="shared" si="384"/>
        <v>0</v>
      </c>
      <c r="T2488" s="144"/>
      <c r="U2488" s="106"/>
      <c r="V2488" s="142">
        <f t="shared" si="385"/>
        <v>0</v>
      </c>
      <c r="W2488" s="142">
        <f t="shared" si="386"/>
        <v>0</v>
      </c>
      <c r="X2488" s="108">
        <f t="shared" si="387"/>
        <v>0</v>
      </c>
      <c r="Y2488" s="108">
        <f t="shared" si="388"/>
        <v>0</v>
      </c>
      <c r="Z2488" s="108">
        <f t="shared" si="389"/>
        <v>0</v>
      </c>
      <c r="AA2488" s="151"/>
      <c r="AB2488" s="47"/>
      <c r="AS2488" s="198"/>
      <c r="AT2488" s="198"/>
      <c r="AU2488" s="198"/>
      <c r="AV2488" s="198"/>
      <c r="AW2488" s="198"/>
      <c r="AX2488" s="198"/>
      <c r="AY2488" s="198"/>
      <c r="AZ2488" s="198"/>
      <c r="BA2488" s="198"/>
      <c r="BB2488" s="198"/>
      <c r="BC2488" s="198"/>
      <c r="BD2488" s="198"/>
      <c r="BE2488" s="198"/>
      <c r="BF2488" s="198"/>
      <c r="BG2488" s="198"/>
      <c r="BH2488" s="198"/>
      <c r="BI2488" s="198"/>
      <c r="BJ2488" s="198"/>
      <c r="BK2488" s="198"/>
      <c r="BL2488" s="198"/>
      <c r="BM2488" s="198"/>
      <c r="BN2488" s="198"/>
      <c r="BO2488" s="198"/>
    </row>
    <row r="2489" s="116" customFormat="1" ht="19" customHeight="1" spans="1:67">
      <c r="A2489" s="94">
        <f t="shared" si="380"/>
        <v>2488</v>
      </c>
      <c r="B2489" s="95"/>
      <c r="C2489" s="69"/>
      <c r="D2489" s="64"/>
      <c r="E2489" s="69"/>
      <c r="F2489" s="196"/>
      <c r="G2489" s="124" t="e">
        <f>VLOOKUP(F2489,[2]零件成本10.26!$B$2:$C$7802,2,0)</f>
        <v>#N/A</v>
      </c>
      <c r="H2489" s="64"/>
      <c r="I2489" s="128" t="str">
        <f t="shared" si="381"/>
        <v/>
      </c>
      <c r="J2489" s="64"/>
      <c r="K2489" s="196"/>
      <c r="L2489" s="64"/>
      <c r="M2489" s="69"/>
      <c r="N2489" s="69"/>
      <c r="O2489" s="69"/>
      <c r="P2489" s="100">
        <f t="shared" si="382"/>
        <v>0</v>
      </c>
      <c r="Q2489" s="197"/>
      <c r="R2489" s="140" t="str">
        <f t="shared" si="383"/>
        <v>0</v>
      </c>
      <c r="S2489" s="140" t="str">
        <f t="shared" si="384"/>
        <v>0</v>
      </c>
      <c r="T2489" s="144"/>
      <c r="U2489" s="106"/>
      <c r="V2489" s="142">
        <f t="shared" si="385"/>
        <v>0</v>
      </c>
      <c r="W2489" s="142">
        <f t="shared" si="386"/>
        <v>0</v>
      </c>
      <c r="X2489" s="108">
        <f t="shared" si="387"/>
        <v>0</v>
      </c>
      <c r="Y2489" s="108">
        <f t="shared" si="388"/>
        <v>0</v>
      </c>
      <c r="Z2489" s="108">
        <f t="shared" si="389"/>
        <v>0</v>
      </c>
      <c r="AA2489" s="151"/>
      <c r="AB2489" s="47"/>
      <c r="AS2489" s="198"/>
      <c r="AT2489" s="198"/>
      <c r="AU2489" s="198"/>
      <c r="AV2489" s="198"/>
      <c r="AW2489" s="198"/>
      <c r="AX2489" s="198"/>
      <c r="AY2489" s="198"/>
      <c r="AZ2489" s="198"/>
      <c r="BA2489" s="198"/>
      <c r="BB2489" s="198"/>
      <c r="BC2489" s="198"/>
      <c r="BD2489" s="198"/>
      <c r="BE2489" s="198"/>
      <c r="BF2489" s="198"/>
      <c r="BG2489" s="198"/>
      <c r="BH2489" s="198"/>
      <c r="BI2489" s="198"/>
      <c r="BJ2489" s="198"/>
      <c r="BK2489" s="198"/>
      <c r="BL2489" s="198"/>
      <c r="BM2489" s="198"/>
      <c r="BN2489" s="198"/>
      <c r="BO2489" s="198"/>
    </row>
    <row r="2490" s="116" customFormat="1" ht="19" customHeight="1" spans="1:67">
      <c r="A2490" s="94">
        <f t="shared" si="380"/>
        <v>2489</v>
      </c>
      <c r="B2490" s="95"/>
      <c r="C2490" s="69"/>
      <c r="D2490" s="64"/>
      <c r="E2490" s="69"/>
      <c r="F2490" s="196"/>
      <c r="G2490" s="124" t="e">
        <f>VLOOKUP(F2490,[2]零件成本10.26!$B$2:$C$7802,2,0)</f>
        <v>#N/A</v>
      </c>
      <c r="H2490" s="64"/>
      <c r="I2490" s="128" t="str">
        <f t="shared" si="381"/>
        <v/>
      </c>
      <c r="J2490" s="64"/>
      <c r="K2490" s="196"/>
      <c r="L2490" s="64"/>
      <c r="M2490" s="69"/>
      <c r="N2490" s="69"/>
      <c r="O2490" s="69"/>
      <c r="P2490" s="100">
        <f t="shared" si="382"/>
        <v>0</v>
      </c>
      <c r="Q2490" s="197"/>
      <c r="R2490" s="140" t="str">
        <f t="shared" si="383"/>
        <v>0</v>
      </c>
      <c r="S2490" s="140" t="str">
        <f t="shared" si="384"/>
        <v>0</v>
      </c>
      <c r="T2490" s="144"/>
      <c r="U2490" s="106"/>
      <c r="V2490" s="142">
        <f t="shared" si="385"/>
        <v>0</v>
      </c>
      <c r="W2490" s="142">
        <f t="shared" si="386"/>
        <v>0</v>
      </c>
      <c r="X2490" s="108">
        <f t="shared" si="387"/>
        <v>0</v>
      </c>
      <c r="Y2490" s="108">
        <f t="shared" si="388"/>
        <v>0</v>
      </c>
      <c r="Z2490" s="108">
        <f t="shared" si="389"/>
        <v>0</v>
      </c>
      <c r="AA2490" s="151"/>
      <c r="AB2490" s="47"/>
      <c r="AS2490" s="198"/>
      <c r="AT2490" s="198"/>
      <c r="AU2490" s="198"/>
      <c r="AV2490" s="198"/>
      <c r="AW2490" s="198"/>
      <c r="AX2490" s="198"/>
      <c r="AY2490" s="198"/>
      <c r="AZ2490" s="198"/>
      <c r="BA2490" s="198"/>
      <c r="BB2490" s="198"/>
      <c r="BC2490" s="198"/>
      <c r="BD2490" s="198"/>
      <c r="BE2490" s="198"/>
      <c r="BF2490" s="198"/>
      <c r="BG2490" s="198"/>
      <c r="BH2490" s="198"/>
      <c r="BI2490" s="198"/>
      <c r="BJ2490" s="198"/>
      <c r="BK2490" s="198"/>
      <c r="BL2490" s="198"/>
      <c r="BM2490" s="198"/>
      <c r="BN2490" s="198"/>
      <c r="BO2490" s="198"/>
    </row>
    <row r="2491" s="116" customFormat="1" ht="19" customHeight="1" spans="1:67">
      <c r="A2491" s="94">
        <f t="shared" si="380"/>
        <v>2490</v>
      </c>
      <c r="B2491" s="95"/>
      <c r="C2491" s="69"/>
      <c r="D2491" s="64"/>
      <c r="E2491" s="69"/>
      <c r="F2491" s="196"/>
      <c r="G2491" s="124" t="e">
        <f>VLOOKUP(F2491,[2]零件成本10.26!$B$2:$C$7802,2,0)</f>
        <v>#N/A</v>
      </c>
      <c r="H2491" s="64"/>
      <c r="I2491" s="128" t="str">
        <f t="shared" si="381"/>
        <v/>
      </c>
      <c r="J2491" s="64"/>
      <c r="K2491" s="196"/>
      <c r="L2491" s="64"/>
      <c r="M2491" s="69"/>
      <c r="N2491" s="69"/>
      <c r="O2491" s="69"/>
      <c r="P2491" s="100">
        <f t="shared" si="382"/>
        <v>0</v>
      </c>
      <c r="Q2491" s="197"/>
      <c r="R2491" s="140" t="str">
        <f t="shared" si="383"/>
        <v>0</v>
      </c>
      <c r="S2491" s="140" t="str">
        <f t="shared" si="384"/>
        <v>0</v>
      </c>
      <c r="T2491" s="144"/>
      <c r="U2491" s="106"/>
      <c r="V2491" s="142">
        <f t="shared" si="385"/>
        <v>0</v>
      </c>
      <c r="W2491" s="142">
        <f t="shared" si="386"/>
        <v>0</v>
      </c>
      <c r="X2491" s="108">
        <f t="shared" si="387"/>
        <v>0</v>
      </c>
      <c r="Y2491" s="108">
        <f t="shared" si="388"/>
        <v>0</v>
      </c>
      <c r="Z2491" s="108">
        <f t="shared" si="389"/>
        <v>0</v>
      </c>
      <c r="AA2491" s="151"/>
      <c r="AB2491" s="47"/>
      <c r="AS2491" s="198"/>
      <c r="AT2491" s="198"/>
      <c r="AU2491" s="198"/>
      <c r="AV2491" s="198"/>
      <c r="AW2491" s="198"/>
      <c r="AX2491" s="198"/>
      <c r="AY2491" s="198"/>
      <c r="AZ2491" s="198"/>
      <c r="BA2491" s="198"/>
      <c r="BB2491" s="198"/>
      <c r="BC2491" s="198"/>
      <c r="BD2491" s="198"/>
      <c r="BE2491" s="198"/>
      <c r="BF2491" s="198"/>
      <c r="BG2491" s="198"/>
      <c r="BH2491" s="198"/>
      <c r="BI2491" s="198"/>
      <c r="BJ2491" s="198"/>
      <c r="BK2491" s="198"/>
      <c r="BL2491" s="198"/>
      <c r="BM2491" s="198"/>
      <c r="BN2491" s="198"/>
      <c r="BO2491" s="198"/>
    </row>
    <row r="2492" s="116" customFormat="1" ht="19" customHeight="1" spans="1:67">
      <c r="A2492" s="94">
        <f t="shared" si="380"/>
        <v>2491</v>
      </c>
      <c r="B2492" s="95"/>
      <c r="C2492" s="69"/>
      <c r="D2492" s="64"/>
      <c r="E2492" s="69"/>
      <c r="F2492" s="196"/>
      <c r="G2492" s="124" t="e">
        <f>VLOOKUP(F2492,[2]零件成本10.26!$B$2:$C$7802,2,0)</f>
        <v>#N/A</v>
      </c>
      <c r="H2492" s="64"/>
      <c r="I2492" s="128" t="str">
        <f t="shared" si="381"/>
        <v/>
      </c>
      <c r="J2492" s="64"/>
      <c r="K2492" s="196"/>
      <c r="L2492" s="64"/>
      <c r="M2492" s="69"/>
      <c r="N2492" s="69"/>
      <c r="O2492" s="69"/>
      <c r="P2492" s="100">
        <f t="shared" si="382"/>
        <v>0</v>
      </c>
      <c r="Q2492" s="197"/>
      <c r="R2492" s="140" t="str">
        <f t="shared" si="383"/>
        <v>0</v>
      </c>
      <c r="S2492" s="140" t="str">
        <f t="shared" si="384"/>
        <v>0</v>
      </c>
      <c r="T2492" s="144"/>
      <c r="U2492" s="106"/>
      <c r="V2492" s="142">
        <f t="shared" si="385"/>
        <v>0</v>
      </c>
      <c r="W2492" s="142">
        <f t="shared" si="386"/>
        <v>0</v>
      </c>
      <c r="X2492" s="108">
        <f t="shared" si="387"/>
        <v>0</v>
      </c>
      <c r="Y2492" s="108">
        <f t="shared" si="388"/>
        <v>0</v>
      </c>
      <c r="Z2492" s="108">
        <f t="shared" si="389"/>
        <v>0</v>
      </c>
      <c r="AA2492" s="151"/>
      <c r="AB2492" s="47"/>
      <c r="AS2492" s="198"/>
      <c r="AT2492" s="198"/>
      <c r="AU2492" s="198"/>
      <c r="AV2492" s="198"/>
      <c r="AW2492" s="198"/>
      <c r="AX2492" s="198"/>
      <c r="AY2492" s="198"/>
      <c r="AZ2492" s="198"/>
      <c r="BA2492" s="198"/>
      <c r="BB2492" s="198"/>
      <c r="BC2492" s="198"/>
      <c r="BD2492" s="198"/>
      <c r="BE2492" s="198"/>
      <c r="BF2492" s="198"/>
      <c r="BG2492" s="198"/>
      <c r="BH2492" s="198"/>
      <c r="BI2492" s="198"/>
      <c r="BJ2492" s="198"/>
      <c r="BK2492" s="198"/>
      <c r="BL2492" s="198"/>
      <c r="BM2492" s="198"/>
      <c r="BN2492" s="198"/>
      <c r="BO2492" s="198"/>
    </row>
    <row r="2493" s="116" customFormat="1" ht="19" customHeight="1" spans="1:67">
      <c r="A2493" s="94">
        <f t="shared" si="380"/>
        <v>2492</v>
      </c>
      <c r="B2493" s="95"/>
      <c r="C2493" s="69"/>
      <c r="D2493" s="64"/>
      <c r="E2493" s="69"/>
      <c r="F2493" s="196"/>
      <c r="G2493" s="124" t="e">
        <f>VLOOKUP(F2493,[2]零件成本10.26!$B$2:$C$7802,2,0)</f>
        <v>#N/A</v>
      </c>
      <c r="H2493" s="64"/>
      <c r="I2493" s="128" t="str">
        <f t="shared" si="381"/>
        <v/>
      </c>
      <c r="J2493" s="64"/>
      <c r="K2493" s="196"/>
      <c r="L2493" s="64"/>
      <c r="M2493" s="69"/>
      <c r="N2493" s="69"/>
      <c r="O2493" s="69"/>
      <c r="P2493" s="100">
        <f t="shared" si="382"/>
        <v>0</v>
      </c>
      <c r="Q2493" s="197"/>
      <c r="R2493" s="140" t="str">
        <f t="shared" si="383"/>
        <v>0</v>
      </c>
      <c r="S2493" s="140" t="str">
        <f t="shared" si="384"/>
        <v>0</v>
      </c>
      <c r="T2493" s="144"/>
      <c r="U2493" s="106"/>
      <c r="V2493" s="142">
        <f t="shared" si="385"/>
        <v>0</v>
      </c>
      <c r="W2493" s="142">
        <f t="shared" si="386"/>
        <v>0</v>
      </c>
      <c r="X2493" s="108">
        <f t="shared" si="387"/>
        <v>0</v>
      </c>
      <c r="Y2493" s="108">
        <f t="shared" si="388"/>
        <v>0</v>
      </c>
      <c r="Z2493" s="108">
        <f t="shared" si="389"/>
        <v>0</v>
      </c>
      <c r="AA2493" s="151"/>
      <c r="AB2493" s="47"/>
      <c r="AS2493" s="198"/>
      <c r="AT2493" s="198"/>
      <c r="AU2493" s="198"/>
      <c r="AV2493" s="198"/>
      <c r="AW2493" s="198"/>
      <c r="AX2493" s="198"/>
      <c r="AY2493" s="198"/>
      <c r="AZ2493" s="198"/>
      <c r="BA2493" s="198"/>
      <c r="BB2493" s="198"/>
      <c r="BC2493" s="198"/>
      <c r="BD2493" s="198"/>
      <c r="BE2493" s="198"/>
      <c r="BF2493" s="198"/>
      <c r="BG2493" s="198"/>
      <c r="BH2493" s="198"/>
      <c r="BI2493" s="198"/>
      <c r="BJ2493" s="198"/>
      <c r="BK2493" s="198"/>
      <c r="BL2493" s="198"/>
      <c r="BM2493" s="198"/>
      <c r="BN2493" s="198"/>
      <c r="BO2493" s="198"/>
    </row>
    <row r="2494" s="116" customFormat="1" ht="19" customHeight="1" spans="1:67">
      <c r="A2494" s="94">
        <f t="shared" si="380"/>
        <v>2493</v>
      </c>
      <c r="B2494" s="95"/>
      <c r="C2494" s="69"/>
      <c r="D2494" s="64"/>
      <c r="E2494" s="69"/>
      <c r="F2494" s="196"/>
      <c r="G2494" s="124" t="e">
        <f>VLOOKUP(F2494,[2]零件成本10.26!$B$2:$C$7802,2,0)</f>
        <v>#N/A</v>
      </c>
      <c r="H2494" s="64"/>
      <c r="I2494" s="128" t="str">
        <f t="shared" si="381"/>
        <v/>
      </c>
      <c r="J2494" s="64"/>
      <c r="K2494" s="196"/>
      <c r="L2494" s="64"/>
      <c r="M2494" s="69"/>
      <c r="N2494" s="69"/>
      <c r="O2494" s="69"/>
      <c r="P2494" s="100">
        <f t="shared" si="382"/>
        <v>0</v>
      </c>
      <c r="Q2494" s="197"/>
      <c r="R2494" s="140" t="str">
        <f t="shared" si="383"/>
        <v>0</v>
      </c>
      <c r="S2494" s="140" t="str">
        <f t="shared" si="384"/>
        <v>0</v>
      </c>
      <c r="T2494" s="144"/>
      <c r="U2494" s="106"/>
      <c r="V2494" s="142">
        <f t="shared" si="385"/>
        <v>0</v>
      </c>
      <c r="W2494" s="142">
        <f t="shared" si="386"/>
        <v>0</v>
      </c>
      <c r="X2494" s="108">
        <f t="shared" si="387"/>
        <v>0</v>
      </c>
      <c r="Y2494" s="108">
        <f t="shared" si="388"/>
        <v>0</v>
      </c>
      <c r="Z2494" s="108">
        <f t="shared" si="389"/>
        <v>0</v>
      </c>
      <c r="AA2494" s="151"/>
      <c r="AB2494" s="47"/>
      <c r="AS2494" s="198"/>
      <c r="AT2494" s="198"/>
      <c r="AU2494" s="198"/>
      <c r="AV2494" s="198"/>
      <c r="AW2494" s="198"/>
      <c r="AX2494" s="198"/>
      <c r="AY2494" s="198"/>
      <c r="AZ2494" s="198"/>
      <c r="BA2494" s="198"/>
      <c r="BB2494" s="198"/>
      <c r="BC2494" s="198"/>
      <c r="BD2494" s="198"/>
      <c r="BE2494" s="198"/>
      <c r="BF2494" s="198"/>
      <c r="BG2494" s="198"/>
      <c r="BH2494" s="198"/>
      <c r="BI2494" s="198"/>
      <c r="BJ2494" s="198"/>
      <c r="BK2494" s="198"/>
      <c r="BL2494" s="198"/>
      <c r="BM2494" s="198"/>
      <c r="BN2494" s="198"/>
      <c r="BO2494" s="198"/>
    </row>
    <row r="2495" s="116" customFormat="1" ht="19" customHeight="1" spans="1:67">
      <c r="A2495" s="94">
        <f t="shared" si="380"/>
        <v>2494</v>
      </c>
      <c r="B2495" s="95"/>
      <c r="C2495" s="69"/>
      <c r="D2495" s="64"/>
      <c r="E2495" s="69"/>
      <c r="F2495" s="196"/>
      <c r="G2495" s="124" t="e">
        <f>VLOOKUP(F2495,[2]零件成本10.26!$B$2:$C$7802,2,0)</f>
        <v>#N/A</v>
      </c>
      <c r="H2495" s="64"/>
      <c r="I2495" s="128" t="str">
        <f t="shared" si="381"/>
        <v/>
      </c>
      <c r="J2495" s="64"/>
      <c r="K2495" s="196"/>
      <c r="L2495" s="64"/>
      <c r="M2495" s="69"/>
      <c r="N2495" s="69"/>
      <c r="O2495" s="69"/>
      <c r="P2495" s="100">
        <f t="shared" si="382"/>
        <v>0</v>
      </c>
      <c r="Q2495" s="197"/>
      <c r="R2495" s="140" t="str">
        <f t="shared" si="383"/>
        <v>0</v>
      </c>
      <c r="S2495" s="140" t="str">
        <f t="shared" si="384"/>
        <v>0</v>
      </c>
      <c r="T2495" s="144"/>
      <c r="U2495" s="106"/>
      <c r="V2495" s="142">
        <f t="shared" si="385"/>
        <v>0</v>
      </c>
      <c r="W2495" s="142">
        <f t="shared" si="386"/>
        <v>0</v>
      </c>
      <c r="X2495" s="108">
        <f t="shared" si="387"/>
        <v>0</v>
      </c>
      <c r="Y2495" s="108">
        <f t="shared" si="388"/>
        <v>0</v>
      </c>
      <c r="Z2495" s="108">
        <f t="shared" si="389"/>
        <v>0</v>
      </c>
      <c r="AA2495" s="151"/>
      <c r="AB2495" s="47"/>
      <c r="AS2495" s="198"/>
      <c r="AT2495" s="198"/>
      <c r="AU2495" s="198"/>
      <c r="AV2495" s="198"/>
      <c r="AW2495" s="198"/>
      <c r="AX2495" s="198"/>
      <c r="AY2495" s="198"/>
      <c r="AZ2495" s="198"/>
      <c r="BA2495" s="198"/>
      <c r="BB2495" s="198"/>
      <c r="BC2495" s="198"/>
      <c r="BD2495" s="198"/>
      <c r="BE2495" s="198"/>
      <c r="BF2495" s="198"/>
      <c r="BG2495" s="198"/>
      <c r="BH2495" s="198"/>
      <c r="BI2495" s="198"/>
      <c r="BJ2495" s="198"/>
      <c r="BK2495" s="198"/>
      <c r="BL2495" s="198"/>
      <c r="BM2495" s="198"/>
      <c r="BN2495" s="198"/>
      <c r="BO2495" s="198"/>
    </row>
    <row r="2496" s="116" customFormat="1" ht="19" customHeight="1" spans="1:67">
      <c r="A2496" s="94">
        <f t="shared" si="380"/>
        <v>2495</v>
      </c>
      <c r="B2496" s="95"/>
      <c r="C2496" s="69"/>
      <c r="D2496" s="64"/>
      <c r="E2496" s="69"/>
      <c r="F2496" s="196"/>
      <c r="G2496" s="124" t="e">
        <f>VLOOKUP(F2496,[2]零件成本10.26!$B$2:$C$7802,2,0)</f>
        <v>#N/A</v>
      </c>
      <c r="H2496" s="64"/>
      <c r="I2496" s="128" t="str">
        <f t="shared" si="381"/>
        <v/>
      </c>
      <c r="J2496" s="64"/>
      <c r="K2496" s="196"/>
      <c r="L2496" s="64"/>
      <c r="M2496" s="69"/>
      <c r="N2496" s="69"/>
      <c r="O2496" s="69"/>
      <c r="P2496" s="100">
        <f t="shared" si="382"/>
        <v>0</v>
      </c>
      <c r="Q2496" s="197"/>
      <c r="R2496" s="140" t="str">
        <f t="shared" si="383"/>
        <v>0</v>
      </c>
      <c r="S2496" s="140" t="str">
        <f t="shared" si="384"/>
        <v>0</v>
      </c>
      <c r="T2496" s="144"/>
      <c r="U2496" s="106"/>
      <c r="V2496" s="142">
        <f t="shared" si="385"/>
        <v>0</v>
      </c>
      <c r="W2496" s="142">
        <f t="shared" si="386"/>
        <v>0</v>
      </c>
      <c r="X2496" s="108">
        <f t="shared" si="387"/>
        <v>0</v>
      </c>
      <c r="Y2496" s="108">
        <f t="shared" si="388"/>
        <v>0</v>
      </c>
      <c r="Z2496" s="108">
        <f t="shared" si="389"/>
        <v>0</v>
      </c>
      <c r="AA2496" s="151"/>
      <c r="AB2496" s="47"/>
      <c r="AC2496" s="198"/>
      <c r="AD2496" s="198"/>
      <c r="AE2496" s="198"/>
      <c r="AF2496" s="198"/>
      <c r="AG2496" s="198"/>
      <c r="AH2496" s="198"/>
      <c r="AI2496" s="198"/>
      <c r="AJ2496" s="198"/>
      <c r="AK2496" s="198"/>
      <c r="AL2496" s="198"/>
      <c r="AM2496" s="198"/>
      <c r="AN2496" s="198"/>
      <c r="AO2496" s="198"/>
      <c r="AP2496" s="198"/>
      <c r="AQ2496" s="198"/>
      <c r="AR2496" s="198"/>
      <c r="AS2496" s="198"/>
      <c r="AT2496" s="198"/>
      <c r="AU2496" s="198"/>
      <c r="AV2496" s="198"/>
      <c r="AW2496" s="198"/>
      <c r="AX2496" s="198"/>
      <c r="AY2496" s="198"/>
      <c r="AZ2496" s="198"/>
      <c r="BA2496" s="198"/>
      <c r="BB2496" s="198"/>
      <c r="BC2496" s="198"/>
      <c r="BD2496" s="198"/>
      <c r="BE2496" s="198"/>
      <c r="BF2496" s="198"/>
      <c r="BG2496" s="198"/>
      <c r="BH2496" s="198"/>
      <c r="BI2496" s="198"/>
      <c r="BJ2496" s="198"/>
      <c r="BK2496" s="198"/>
      <c r="BL2496" s="198"/>
      <c r="BM2496" s="198"/>
      <c r="BN2496" s="198"/>
      <c r="BO2496" s="198"/>
    </row>
    <row r="2497" s="116" customFormat="1" ht="19" customHeight="1" spans="1:67">
      <c r="A2497" s="94">
        <f t="shared" si="380"/>
        <v>2496</v>
      </c>
      <c r="B2497" s="95"/>
      <c r="C2497" s="69"/>
      <c r="D2497" s="64"/>
      <c r="E2497" s="69"/>
      <c r="F2497" s="196"/>
      <c r="G2497" s="124" t="e">
        <f>VLOOKUP(F2497,[2]零件成本10.26!$B$2:$C$7802,2,0)</f>
        <v>#N/A</v>
      </c>
      <c r="H2497" s="64"/>
      <c r="I2497" s="128" t="str">
        <f t="shared" si="381"/>
        <v/>
      </c>
      <c r="J2497" s="64"/>
      <c r="K2497" s="196"/>
      <c r="L2497" s="64"/>
      <c r="M2497" s="69"/>
      <c r="N2497" s="69"/>
      <c r="O2497" s="69"/>
      <c r="P2497" s="100">
        <f t="shared" si="382"/>
        <v>0</v>
      </c>
      <c r="Q2497" s="197"/>
      <c r="R2497" s="140" t="str">
        <f t="shared" si="383"/>
        <v>0</v>
      </c>
      <c r="S2497" s="140" t="str">
        <f t="shared" si="384"/>
        <v>0</v>
      </c>
      <c r="T2497" s="144"/>
      <c r="U2497" s="106"/>
      <c r="V2497" s="142">
        <f t="shared" si="385"/>
        <v>0</v>
      </c>
      <c r="W2497" s="142">
        <f t="shared" si="386"/>
        <v>0</v>
      </c>
      <c r="X2497" s="108">
        <f t="shared" si="387"/>
        <v>0</v>
      </c>
      <c r="Y2497" s="108">
        <f t="shared" si="388"/>
        <v>0</v>
      </c>
      <c r="Z2497" s="108">
        <f t="shared" si="389"/>
        <v>0</v>
      </c>
      <c r="AA2497" s="151"/>
      <c r="AB2497" s="47"/>
      <c r="AS2497" s="198"/>
      <c r="AT2497" s="198"/>
      <c r="AU2497" s="198"/>
      <c r="AV2497" s="198"/>
      <c r="AW2497" s="198"/>
      <c r="AX2497" s="198"/>
      <c r="AY2497" s="198"/>
      <c r="AZ2497" s="198"/>
      <c r="BA2497" s="198"/>
      <c r="BB2497" s="198"/>
      <c r="BC2497" s="198"/>
      <c r="BD2497" s="198"/>
      <c r="BE2497" s="198"/>
      <c r="BF2497" s="198"/>
      <c r="BG2497" s="198"/>
      <c r="BH2497" s="198"/>
      <c r="BI2497" s="198"/>
      <c r="BJ2497" s="198"/>
      <c r="BK2497" s="198"/>
      <c r="BL2497" s="198"/>
      <c r="BM2497" s="198"/>
      <c r="BN2497" s="198"/>
      <c r="BO2497" s="198"/>
    </row>
    <row r="2498" s="116" customFormat="1" ht="19" customHeight="1" spans="1:67">
      <c r="A2498" s="94">
        <f t="shared" ref="A2498:A2561" si="390">ROW()-1</f>
        <v>2497</v>
      </c>
      <c r="B2498" s="95"/>
      <c r="C2498" s="69"/>
      <c r="D2498" s="64"/>
      <c r="E2498" s="69"/>
      <c r="F2498" s="196"/>
      <c r="G2498" s="124" t="e">
        <f>VLOOKUP(F2498,[2]零件成本10.26!$B$2:$C$7802,2,0)</f>
        <v>#N/A</v>
      </c>
      <c r="H2498" s="64"/>
      <c r="I2498" s="128" t="str">
        <f t="shared" ref="I2498:I2561" si="391">C2498&amp;F2498</f>
        <v/>
      </c>
      <c r="J2498" s="64"/>
      <c r="K2498" s="196"/>
      <c r="L2498" s="64"/>
      <c r="M2498" s="69"/>
      <c r="N2498" s="69"/>
      <c r="O2498" s="69"/>
      <c r="P2498" s="100">
        <f t="shared" ref="P2498:P2561" si="392">K2498</f>
        <v>0</v>
      </c>
      <c r="Q2498" s="197"/>
      <c r="R2498" s="140" t="str">
        <f t="shared" ref="R2498:R2561" si="393">IF(P2498&gt;Q2498,P2498-Q2498,"0")</f>
        <v>0</v>
      </c>
      <c r="S2498" s="140" t="str">
        <f t="shared" ref="S2498:S2561" si="394">IF(P2498&lt;Q2498,P2498-Q2498,"0")</f>
        <v>0</v>
      </c>
      <c r="T2498" s="144"/>
      <c r="U2498" s="106"/>
      <c r="V2498" s="142">
        <f t="shared" ref="V2498:V2561" si="395">IFERROR(P2498*U2498,"")</f>
        <v>0</v>
      </c>
      <c r="W2498" s="142">
        <f t="shared" ref="W2498:W2561" si="396">IFERROR(Q2498*U2498,"")</f>
        <v>0</v>
      </c>
      <c r="X2498" s="108">
        <f t="shared" ref="X2498:X2561" si="397">IFERROR(R2498*U2498,"")</f>
        <v>0</v>
      </c>
      <c r="Y2498" s="108">
        <f t="shared" ref="Y2498:Y2561" si="398">IFERROR(S2498*U2498,"")</f>
        <v>0</v>
      </c>
      <c r="Z2498" s="108">
        <f t="shared" ref="Z2498:Z2561" si="399">V2498-W2498</f>
        <v>0</v>
      </c>
      <c r="AA2498" s="151"/>
      <c r="AB2498" s="47"/>
      <c r="AS2498" s="198"/>
      <c r="AT2498" s="198"/>
      <c r="AU2498" s="198"/>
      <c r="AV2498" s="198"/>
      <c r="AW2498" s="198"/>
      <c r="AX2498" s="198"/>
      <c r="AY2498" s="198"/>
      <c r="AZ2498" s="198"/>
      <c r="BA2498" s="198"/>
      <c r="BB2498" s="198"/>
      <c r="BC2498" s="198"/>
      <c r="BD2498" s="198"/>
      <c r="BE2498" s="198"/>
      <c r="BF2498" s="198"/>
      <c r="BG2498" s="198"/>
      <c r="BH2498" s="198"/>
      <c r="BI2498" s="198"/>
      <c r="BJ2498" s="198"/>
      <c r="BK2498" s="198"/>
      <c r="BL2498" s="198"/>
      <c r="BM2498" s="198"/>
      <c r="BN2498" s="198"/>
      <c r="BO2498" s="198"/>
    </row>
    <row r="2499" s="116" customFormat="1" ht="19" customHeight="1" spans="1:67">
      <c r="A2499" s="94">
        <f t="shared" si="390"/>
        <v>2498</v>
      </c>
      <c r="B2499" s="95"/>
      <c r="C2499" s="69"/>
      <c r="D2499" s="64"/>
      <c r="E2499" s="69"/>
      <c r="F2499" s="196"/>
      <c r="G2499" s="124" t="e">
        <f>VLOOKUP(F2499,[2]零件成本10.26!$B$2:$C$7802,2,0)</f>
        <v>#N/A</v>
      </c>
      <c r="H2499" s="64"/>
      <c r="I2499" s="128" t="str">
        <f t="shared" si="391"/>
        <v/>
      </c>
      <c r="J2499" s="64"/>
      <c r="K2499" s="196"/>
      <c r="L2499" s="64"/>
      <c r="M2499" s="69"/>
      <c r="N2499" s="69"/>
      <c r="O2499" s="69"/>
      <c r="P2499" s="100">
        <f t="shared" si="392"/>
        <v>0</v>
      </c>
      <c r="Q2499" s="197"/>
      <c r="R2499" s="140" t="str">
        <f t="shared" si="393"/>
        <v>0</v>
      </c>
      <c r="S2499" s="140" t="str">
        <f t="shared" si="394"/>
        <v>0</v>
      </c>
      <c r="T2499" s="144"/>
      <c r="U2499" s="106"/>
      <c r="V2499" s="142">
        <f t="shared" si="395"/>
        <v>0</v>
      </c>
      <c r="W2499" s="142">
        <f t="shared" si="396"/>
        <v>0</v>
      </c>
      <c r="X2499" s="108">
        <f t="shared" si="397"/>
        <v>0</v>
      </c>
      <c r="Y2499" s="108">
        <f t="shared" si="398"/>
        <v>0</v>
      </c>
      <c r="Z2499" s="108">
        <f t="shared" si="399"/>
        <v>0</v>
      </c>
      <c r="AA2499" s="151"/>
      <c r="AB2499" s="47"/>
      <c r="AC2499" s="198"/>
      <c r="AD2499" s="198"/>
      <c r="AE2499" s="198"/>
      <c r="AF2499" s="198"/>
      <c r="AG2499" s="198"/>
      <c r="AH2499" s="198"/>
      <c r="AI2499" s="198"/>
      <c r="AJ2499" s="198"/>
      <c r="AK2499" s="198"/>
      <c r="AL2499" s="198"/>
      <c r="AM2499" s="198"/>
      <c r="AN2499" s="198"/>
      <c r="AO2499" s="198"/>
      <c r="AP2499" s="198"/>
      <c r="AQ2499" s="198"/>
      <c r="AR2499" s="198"/>
      <c r="AS2499" s="198"/>
      <c r="AT2499" s="198"/>
      <c r="AU2499" s="198"/>
      <c r="AV2499" s="198"/>
      <c r="AW2499" s="198"/>
      <c r="AX2499" s="198"/>
      <c r="AY2499" s="198"/>
      <c r="AZ2499" s="198"/>
      <c r="BA2499" s="198"/>
      <c r="BB2499" s="198"/>
      <c r="BC2499" s="198"/>
      <c r="BD2499" s="198"/>
      <c r="BE2499" s="198"/>
      <c r="BF2499" s="198"/>
      <c r="BG2499" s="198"/>
      <c r="BH2499" s="198"/>
      <c r="BI2499" s="198"/>
      <c r="BJ2499" s="198"/>
      <c r="BK2499" s="198"/>
      <c r="BL2499" s="198"/>
      <c r="BM2499" s="198"/>
      <c r="BN2499" s="198"/>
      <c r="BO2499" s="198"/>
    </row>
    <row r="2500" s="116" customFormat="1" ht="19" customHeight="1" spans="1:67">
      <c r="A2500" s="94">
        <f t="shared" si="390"/>
        <v>2499</v>
      </c>
      <c r="B2500" s="95"/>
      <c r="C2500" s="69"/>
      <c r="D2500" s="64"/>
      <c r="E2500" s="69"/>
      <c r="F2500" s="196"/>
      <c r="G2500" s="124" t="e">
        <f>VLOOKUP(F2500,[2]零件成本10.26!$B$2:$C$7802,2,0)</f>
        <v>#N/A</v>
      </c>
      <c r="H2500" s="64"/>
      <c r="I2500" s="128" t="str">
        <f t="shared" si="391"/>
        <v/>
      </c>
      <c r="J2500" s="64"/>
      <c r="K2500" s="196"/>
      <c r="L2500" s="64"/>
      <c r="M2500" s="69"/>
      <c r="N2500" s="69"/>
      <c r="O2500" s="69"/>
      <c r="P2500" s="100">
        <f t="shared" si="392"/>
        <v>0</v>
      </c>
      <c r="Q2500" s="197"/>
      <c r="R2500" s="140" t="str">
        <f t="shared" si="393"/>
        <v>0</v>
      </c>
      <c r="S2500" s="140" t="str">
        <f t="shared" si="394"/>
        <v>0</v>
      </c>
      <c r="T2500" s="144"/>
      <c r="U2500" s="106"/>
      <c r="V2500" s="142">
        <f t="shared" si="395"/>
        <v>0</v>
      </c>
      <c r="W2500" s="142">
        <f t="shared" si="396"/>
        <v>0</v>
      </c>
      <c r="X2500" s="108">
        <f t="shared" si="397"/>
        <v>0</v>
      </c>
      <c r="Y2500" s="108">
        <f t="shared" si="398"/>
        <v>0</v>
      </c>
      <c r="Z2500" s="108">
        <f t="shared" si="399"/>
        <v>0</v>
      </c>
      <c r="AA2500" s="151"/>
      <c r="AB2500" s="47"/>
      <c r="AS2500" s="198"/>
      <c r="AT2500" s="198"/>
      <c r="AU2500" s="198"/>
      <c r="AV2500" s="198"/>
      <c r="AW2500" s="198"/>
      <c r="AX2500" s="198"/>
      <c r="AY2500" s="198"/>
      <c r="AZ2500" s="198"/>
      <c r="BA2500" s="198"/>
      <c r="BB2500" s="198"/>
      <c r="BC2500" s="198"/>
      <c r="BD2500" s="198"/>
      <c r="BE2500" s="198"/>
      <c r="BF2500" s="198"/>
      <c r="BG2500" s="198"/>
      <c r="BH2500" s="198"/>
      <c r="BI2500" s="198"/>
      <c r="BJ2500" s="198"/>
      <c r="BK2500" s="198"/>
      <c r="BL2500" s="198"/>
      <c r="BM2500" s="198"/>
      <c r="BN2500" s="198"/>
      <c r="BO2500" s="198"/>
    </row>
    <row r="2501" s="116" customFormat="1" ht="19" customHeight="1" spans="1:67">
      <c r="A2501" s="94">
        <f t="shared" si="390"/>
        <v>2500</v>
      </c>
      <c r="B2501" s="95"/>
      <c r="C2501" s="69"/>
      <c r="D2501" s="64"/>
      <c r="E2501" s="69"/>
      <c r="F2501" s="196"/>
      <c r="G2501" s="124" t="e">
        <f>VLOOKUP(F2501,[2]零件成本10.26!$B$2:$C$7802,2,0)</f>
        <v>#N/A</v>
      </c>
      <c r="H2501" s="64"/>
      <c r="I2501" s="128" t="str">
        <f t="shared" si="391"/>
        <v/>
      </c>
      <c r="J2501" s="64"/>
      <c r="K2501" s="196"/>
      <c r="L2501" s="64"/>
      <c r="M2501" s="69"/>
      <c r="N2501" s="69"/>
      <c r="O2501" s="69"/>
      <c r="P2501" s="100">
        <f t="shared" si="392"/>
        <v>0</v>
      </c>
      <c r="Q2501" s="197"/>
      <c r="R2501" s="140" t="str">
        <f t="shared" si="393"/>
        <v>0</v>
      </c>
      <c r="S2501" s="140" t="str">
        <f t="shared" si="394"/>
        <v>0</v>
      </c>
      <c r="T2501" s="144"/>
      <c r="U2501" s="106"/>
      <c r="V2501" s="142">
        <f t="shared" si="395"/>
        <v>0</v>
      </c>
      <c r="W2501" s="142">
        <f t="shared" si="396"/>
        <v>0</v>
      </c>
      <c r="X2501" s="108">
        <f t="shared" si="397"/>
        <v>0</v>
      </c>
      <c r="Y2501" s="108">
        <f t="shared" si="398"/>
        <v>0</v>
      </c>
      <c r="Z2501" s="108">
        <f t="shared" si="399"/>
        <v>0</v>
      </c>
      <c r="AA2501" s="151"/>
      <c r="AB2501" s="47"/>
      <c r="AS2501" s="198"/>
      <c r="AT2501" s="198"/>
      <c r="AU2501" s="198"/>
      <c r="AV2501" s="198"/>
      <c r="AW2501" s="198"/>
      <c r="AX2501" s="198"/>
      <c r="AY2501" s="198"/>
      <c r="AZ2501" s="198"/>
      <c r="BA2501" s="198"/>
      <c r="BB2501" s="198"/>
      <c r="BC2501" s="198"/>
      <c r="BD2501" s="198"/>
      <c r="BE2501" s="198"/>
      <c r="BF2501" s="198"/>
      <c r="BG2501" s="198"/>
      <c r="BH2501" s="198"/>
      <c r="BI2501" s="198"/>
      <c r="BJ2501" s="198"/>
      <c r="BK2501" s="198"/>
      <c r="BL2501" s="198"/>
      <c r="BM2501" s="198"/>
      <c r="BN2501" s="198"/>
      <c r="BO2501" s="198"/>
    </row>
    <row r="2502" s="116" customFormat="1" ht="19" customHeight="1" spans="1:67">
      <c r="A2502" s="94">
        <f t="shared" si="390"/>
        <v>2501</v>
      </c>
      <c r="B2502" s="95"/>
      <c r="C2502" s="69"/>
      <c r="D2502" s="64"/>
      <c r="E2502" s="69"/>
      <c r="F2502" s="196"/>
      <c r="G2502" s="124" t="e">
        <f>VLOOKUP(F2502,[2]零件成本10.26!$B$2:$C$7802,2,0)</f>
        <v>#N/A</v>
      </c>
      <c r="H2502" s="64"/>
      <c r="I2502" s="128" t="str">
        <f t="shared" si="391"/>
        <v/>
      </c>
      <c r="J2502" s="64"/>
      <c r="K2502" s="196"/>
      <c r="L2502" s="64"/>
      <c r="M2502" s="69"/>
      <c r="N2502" s="69"/>
      <c r="O2502" s="69"/>
      <c r="P2502" s="100">
        <f t="shared" si="392"/>
        <v>0</v>
      </c>
      <c r="Q2502" s="197"/>
      <c r="R2502" s="140" t="str">
        <f t="shared" si="393"/>
        <v>0</v>
      </c>
      <c r="S2502" s="140" t="str">
        <f t="shared" si="394"/>
        <v>0</v>
      </c>
      <c r="T2502" s="144"/>
      <c r="U2502" s="106"/>
      <c r="V2502" s="142">
        <f t="shared" si="395"/>
        <v>0</v>
      </c>
      <c r="W2502" s="142">
        <f t="shared" si="396"/>
        <v>0</v>
      </c>
      <c r="X2502" s="108">
        <f t="shared" si="397"/>
        <v>0</v>
      </c>
      <c r="Y2502" s="108">
        <f t="shared" si="398"/>
        <v>0</v>
      </c>
      <c r="Z2502" s="108">
        <f t="shared" si="399"/>
        <v>0</v>
      </c>
      <c r="AA2502" s="151"/>
      <c r="AB2502" s="47"/>
      <c r="AS2502" s="198"/>
      <c r="AT2502" s="198"/>
      <c r="AU2502" s="198"/>
      <c r="AV2502" s="198"/>
      <c r="AW2502" s="198"/>
      <c r="AX2502" s="198"/>
      <c r="AY2502" s="198"/>
      <c r="AZ2502" s="198"/>
      <c r="BA2502" s="198"/>
      <c r="BB2502" s="198"/>
      <c r="BC2502" s="198"/>
      <c r="BD2502" s="198"/>
      <c r="BE2502" s="198"/>
      <c r="BF2502" s="198"/>
      <c r="BG2502" s="198"/>
      <c r="BH2502" s="198"/>
      <c r="BI2502" s="198"/>
      <c r="BJ2502" s="198"/>
      <c r="BK2502" s="198"/>
      <c r="BL2502" s="198"/>
      <c r="BM2502" s="198"/>
      <c r="BN2502" s="198"/>
      <c r="BO2502" s="198"/>
    </row>
    <row r="2503" s="116" customFormat="1" ht="19" customHeight="1" spans="1:67">
      <c r="A2503" s="94">
        <f t="shared" si="390"/>
        <v>2502</v>
      </c>
      <c r="B2503" s="95"/>
      <c r="C2503" s="69"/>
      <c r="D2503" s="64"/>
      <c r="E2503" s="69"/>
      <c r="F2503" s="196"/>
      <c r="G2503" s="124" t="e">
        <f>VLOOKUP(F2503,[2]零件成本10.26!$B$2:$C$7802,2,0)</f>
        <v>#N/A</v>
      </c>
      <c r="H2503" s="64"/>
      <c r="I2503" s="128" t="str">
        <f t="shared" si="391"/>
        <v/>
      </c>
      <c r="J2503" s="64"/>
      <c r="K2503" s="196"/>
      <c r="L2503" s="64"/>
      <c r="M2503" s="69"/>
      <c r="N2503" s="69"/>
      <c r="O2503" s="69"/>
      <c r="P2503" s="100">
        <f t="shared" si="392"/>
        <v>0</v>
      </c>
      <c r="Q2503" s="197"/>
      <c r="R2503" s="140" t="str">
        <f t="shared" si="393"/>
        <v>0</v>
      </c>
      <c r="S2503" s="140" t="str">
        <f t="shared" si="394"/>
        <v>0</v>
      </c>
      <c r="T2503" s="144"/>
      <c r="U2503" s="106"/>
      <c r="V2503" s="142">
        <f t="shared" si="395"/>
        <v>0</v>
      </c>
      <c r="W2503" s="142">
        <f t="shared" si="396"/>
        <v>0</v>
      </c>
      <c r="X2503" s="108">
        <f t="shared" si="397"/>
        <v>0</v>
      </c>
      <c r="Y2503" s="108">
        <f t="shared" si="398"/>
        <v>0</v>
      </c>
      <c r="Z2503" s="108">
        <f t="shared" si="399"/>
        <v>0</v>
      </c>
      <c r="AA2503" s="151"/>
      <c r="AB2503" s="47"/>
      <c r="AS2503" s="198"/>
      <c r="AT2503" s="198"/>
      <c r="AU2503" s="198"/>
      <c r="AV2503" s="198"/>
      <c r="AW2503" s="198"/>
      <c r="AX2503" s="198"/>
      <c r="AY2503" s="198"/>
      <c r="AZ2503" s="198"/>
      <c r="BA2503" s="198"/>
      <c r="BB2503" s="198"/>
      <c r="BC2503" s="198"/>
      <c r="BD2503" s="198"/>
      <c r="BE2503" s="198"/>
      <c r="BF2503" s="198"/>
      <c r="BG2503" s="198"/>
      <c r="BH2503" s="198"/>
      <c r="BI2503" s="198"/>
      <c r="BJ2503" s="198"/>
      <c r="BK2503" s="198"/>
      <c r="BL2503" s="198"/>
      <c r="BM2503" s="198"/>
      <c r="BN2503" s="198"/>
      <c r="BO2503" s="198"/>
    </row>
    <row r="2504" s="116" customFormat="1" ht="19" customHeight="1" spans="1:67">
      <c r="A2504" s="94">
        <f t="shared" si="390"/>
        <v>2503</v>
      </c>
      <c r="B2504" s="95"/>
      <c r="C2504" s="69"/>
      <c r="D2504" s="64"/>
      <c r="E2504" s="69"/>
      <c r="F2504" s="196"/>
      <c r="G2504" s="124" t="e">
        <f>VLOOKUP(F2504,[2]零件成本10.26!$B$2:$C$7802,2,0)</f>
        <v>#N/A</v>
      </c>
      <c r="H2504" s="64"/>
      <c r="I2504" s="128" t="str">
        <f t="shared" si="391"/>
        <v/>
      </c>
      <c r="J2504" s="64"/>
      <c r="K2504" s="196"/>
      <c r="L2504" s="64"/>
      <c r="M2504" s="69"/>
      <c r="N2504" s="69"/>
      <c r="O2504" s="69"/>
      <c r="P2504" s="100">
        <f t="shared" si="392"/>
        <v>0</v>
      </c>
      <c r="Q2504" s="197"/>
      <c r="R2504" s="140" t="str">
        <f t="shared" si="393"/>
        <v>0</v>
      </c>
      <c r="S2504" s="140" t="str">
        <f t="shared" si="394"/>
        <v>0</v>
      </c>
      <c r="T2504" s="144"/>
      <c r="U2504" s="106"/>
      <c r="V2504" s="142">
        <f t="shared" si="395"/>
        <v>0</v>
      </c>
      <c r="W2504" s="142">
        <f t="shared" si="396"/>
        <v>0</v>
      </c>
      <c r="X2504" s="108">
        <f t="shared" si="397"/>
        <v>0</v>
      </c>
      <c r="Y2504" s="108">
        <f t="shared" si="398"/>
        <v>0</v>
      </c>
      <c r="Z2504" s="108">
        <f t="shared" si="399"/>
        <v>0</v>
      </c>
      <c r="AA2504" s="151"/>
      <c r="AB2504" s="47"/>
      <c r="AS2504" s="198"/>
      <c r="AT2504" s="198"/>
      <c r="AU2504" s="198"/>
      <c r="AV2504" s="198"/>
      <c r="AW2504" s="198"/>
      <c r="AX2504" s="198"/>
      <c r="AY2504" s="198"/>
      <c r="AZ2504" s="198"/>
      <c r="BA2504" s="198"/>
      <c r="BB2504" s="198"/>
      <c r="BC2504" s="198"/>
      <c r="BD2504" s="198"/>
      <c r="BE2504" s="198"/>
      <c r="BF2504" s="198"/>
      <c r="BG2504" s="198"/>
      <c r="BH2504" s="198"/>
      <c r="BI2504" s="198"/>
      <c r="BJ2504" s="198"/>
      <c r="BK2504" s="198"/>
      <c r="BL2504" s="198"/>
      <c r="BM2504" s="198"/>
      <c r="BN2504" s="198"/>
      <c r="BO2504" s="198"/>
    </row>
    <row r="2505" s="116" customFormat="1" ht="19" customHeight="1" spans="1:67">
      <c r="A2505" s="94">
        <f t="shared" si="390"/>
        <v>2504</v>
      </c>
      <c r="B2505" s="95"/>
      <c r="C2505" s="69"/>
      <c r="D2505" s="64"/>
      <c r="E2505" s="69"/>
      <c r="F2505" s="196"/>
      <c r="G2505" s="124" t="e">
        <f>VLOOKUP(F2505,[2]零件成本10.26!$B$2:$C$7802,2,0)</f>
        <v>#N/A</v>
      </c>
      <c r="H2505" s="64"/>
      <c r="I2505" s="128" t="str">
        <f t="shared" si="391"/>
        <v/>
      </c>
      <c r="J2505" s="64"/>
      <c r="K2505" s="196"/>
      <c r="L2505" s="64"/>
      <c r="M2505" s="69"/>
      <c r="N2505" s="69"/>
      <c r="O2505" s="69"/>
      <c r="P2505" s="100">
        <f t="shared" si="392"/>
        <v>0</v>
      </c>
      <c r="Q2505" s="197"/>
      <c r="R2505" s="140" t="str">
        <f t="shared" si="393"/>
        <v>0</v>
      </c>
      <c r="S2505" s="140" t="str">
        <f t="shared" si="394"/>
        <v>0</v>
      </c>
      <c r="T2505" s="144"/>
      <c r="U2505" s="106"/>
      <c r="V2505" s="142">
        <f t="shared" si="395"/>
        <v>0</v>
      </c>
      <c r="W2505" s="142">
        <f t="shared" si="396"/>
        <v>0</v>
      </c>
      <c r="X2505" s="108">
        <f t="shared" si="397"/>
        <v>0</v>
      </c>
      <c r="Y2505" s="108">
        <f t="shared" si="398"/>
        <v>0</v>
      </c>
      <c r="Z2505" s="108">
        <f t="shared" si="399"/>
        <v>0</v>
      </c>
      <c r="AA2505" s="151"/>
      <c r="AB2505" s="47"/>
      <c r="AS2505" s="198"/>
      <c r="AT2505" s="198"/>
      <c r="AU2505" s="198"/>
      <c r="AV2505" s="198"/>
      <c r="AW2505" s="198"/>
      <c r="AX2505" s="198"/>
      <c r="AY2505" s="198"/>
      <c r="AZ2505" s="198"/>
      <c r="BA2505" s="198"/>
      <c r="BB2505" s="198"/>
      <c r="BC2505" s="198"/>
      <c r="BD2505" s="198"/>
      <c r="BE2505" s="198"/>
      <c r="BF2505" s="198"/>
      <c r="BG2505" s="198"/>
      <c r="BH2505" s="198"/>
      <c r="BI2505" s="198"/>
      <c r="BJ2505" s="198"/>
      <c r="BK2505" s="198"/>
      <c r="BL2505" s="198"/>
      <c r="BM2505" s="198"/>
      <c r="BN2505" s="198"/>
      <c r="BO2505" s="198"/>
    </row>
    <row r="2506" s="116" customFormat="1" ht="19" customHeight="1" spans="1:67">
      <c r="A2506" s="94">
        <f t="shared" si="390"/>
        <v>2505</v>
      </c>
      <c r="B2506" s="95"/>
      <c r="C2506" s="69"/>
      <c r="D2506" s="64"/>
      <c r="E2506" s="69"/>
      <c r="F2506" s="196"/>
      <c r="G2506" s="124" t="e">
        <f>VLOOKUP(F2506,[2]零件成本10.26!$B$2:$C$7802,2,0)</f>
        <v>#N/A</v>
      </c>
      <c r="H2506" s="64"/>
      <c r="I2506" s="128" t="str">
        <f t="shared" si="391"/>
        <v/>
      </c>
      <c r="J2506" s="64"/>
      <c r="K2506" s="196"/>
      <c r="L2506" s="64"/>
      <c r="M2506" s="69"/>
      <c r="N2506" s="69"/>
      <c r="O2506" s="69"/>
      <c r="P2506" s="100">
        <f t="shared" si="392"/>
        <v>0</v>
      </c>
      <c r="Q2506" s="197"/>
      <c r="R2506" s="140" t="str">
        <f t="shared" si="393"/>
        <v>0</v>
      </c>
      <c r="S2506" s="140" t="str">
        <f t="shared" si="394"/>
        <v>0</v>
      </c>
      <c r="T2506" s="144"/>
      <c r="U2506" s="106"/>
      <c r="V2506" s="142">
        <f t="shared" si="395"/>
        <v>0</v>
      </c>
      <c r="W2506" s="142">
        <f t="shared" si="396"/>
        <v>0</v>
      </c>
      <c r="X2506" s="108">
        <f t="shared" si="397"/>
        <v>0</v>
      </c>
      <c r="Y2506" s="108">
        <f t="shared" si="398"/>
        <v>0</v>
      </c>
      <c r="Z2506" s="108">
        <f t="shared" si="399"/>
        <v>0</v>
      </c>
      <c r="AA2506" s="151"/>
      <c r="AB2506" s="47"/>
      <c r="AS2506" s="198"/>
      <c r="AT2506" s="198"/>
      <c r="AU2506" s="198"/>
      <c r="AV2506" s="198"/>
      <c r="AW2506" s="198"/>
      <c r="AX2506" s="198"/>
      <c r="AY2506" s="198"/>
      <c r="AZ2506" s="198"/>
      <c r="BA2506" s="198"/>
      <c r="BB2506" s="198"/>
      <c r="BC2506" s="198"/>
      <c r="BD2506" s="198"/>
      <c r="BE2506" s="198"/>
      <c r="BF2506" s="198"/>
      <c r="BG2506" s="198"/>
      <c r="BH2506" s="198"/>
      <c r="BI2506" s="198"/>
      <c r="BJ2506" s="198"/>
      <c r="BK2506" s="198"/>
      <c r="BL2506" s="198"/>
      <c r="BM2506" s="198"/>
      <c r="BN2506" s="198"/>
      <c r="BO2506" s="198"/>
    </row>
    <row r="2507" s="116" customFormat="1" ht="19" customHeight="1" spans="1:67">
      <c r="A2507" s="94">
        <f t="shared" si="390"/>
        <v>2506</v>
      </c>
      <c r="B2507" s="95"/>
      <c r="C2507" s="69"/>
      <c r="D2507" s="64"/>
      <c r="E2507" s="69"/>
      <c r="F2507" s="196"/>
      <c r="G2507" s="124" t="e">
        <f>VLOOKUP(F2507,[2]零件成本10.26!$B$2:$C$7802,2,0)</f>
        <v>#N/A</v>
      </c>
      <c r="H2507" s="64"/>
      <c r="I2507" s="128" t="str">
        <f t="shared" si="391"/>
        <v/>
      </c>
      <c r="J2507" s="64"/>
      <c r="K2507" s="196"/>
      <c r="L2507" s="64"/>
      <c r="M2507" s="69"/>
      <c r="N2507" s="69"/>
      <c r="O2507" s="69"/>
      <c r="P2507" s="100">
        <f t="shared" si="392"/>
        <v>0</v>
      </c>
      <c r="Q2507" s="197"/>
      <c r="R2507" s="140" t="str">
        <f t="shared" si="393"/>
        <v>0</v>
      </c>
      <c r="S2507" s="140" t="str">
        <f t="shared" si="394"/>
        <v>0</v>
      </c>
      <c r="T2507" s="144"/>
      <c r="U2507" s="106"/>
      <c r="V2507" s="142">
        <f t="shared" si="395"/>
        <v>0</v>
      </c>
      <c r="W2507" s="142">
        <f t="shared" si="396"/>
        <v>0</v>
      </c>
      <c r="X2507" s="108">
        <f t="shared" si="397"/>
        <v>0</v>
      </c>
      <c r="Y2507" s="108">
        <f t="shared" si="398"/>
        <v>0</v>
      </c>
      <c r="Z2507" s="108">
        <f t="shared" si="399"/>
        <v>0</v>
      </c>
      <c r="AA2507" s="151"/>
      <c r="AB2507" s="47"/>
      <c r="AS2507" s="198"/>
      <c r="AT2507" s="198"/>
      <c r="AU2507" s="198"/>
      <c r="AV2507" s="198"/>
      <c r="AW2507" s="198"/>
      <c r="AX2507" s="198"/>
      <c r="AY2507" s="198"/>
      <c r="AZ2507" s="198"/>
      <c r="BA2507" s="198"/>
      <c r="BB2507" s="198"/>
      <c r="BC2507" s="198"/>
      <c r="BD2507" s="198"/>
      <c r="BE2507" s="198"/>
      <c r="BF2507" s="198"/>
      <c r="BG2507" s="198"/>
      <c r="BH2507" s="198"/>
      <c r="BI2507" s="198"/>
      <c r="BJ2507" s="198"/>
      <c r="BK2507" s="198"/>
      <c r="BL2507" s="198"/>
      <c r="BM2507" s="198"/>
      <c r="BN2507" s="198"/>
      <c r="BO2507" s="198"/>
    </row>
    <row r="2508" s="116" customFormat="1" ht="19" customHeight="1" spans="1:67">
      <c r="A2508" s="94">
        <f t="shared" si="390"/>
        <v>2507</v>
      </c>
      <c r="B2508" s="95"/>
      <c r="C2508" s="69"/>
      <c r="D2508" s="64"/>
      <c r="E2508" s="69"/>
      <c r="F2508" s="196"/>
      <c r="G2508" s="124" t="e">
        <f>VLOOKUP(F2508,[2]零件成本10.26!$B$2:$C$7802,2,0)</f>
        <v>#N/A</v>
      </c>
      <c r="H2508" s="64"/>
      <c r="I2508" s="128" t="str">
        <f t="shared" si="391"/>
        <v/>
      </c>
      <c r="J2508" s="64"/>
      <c r="K2508" s="196"/>
      <c r="L2508" s="64"/>
      <c r="M2508" s="69"/>
      <c r="N2508" s="69"/>
      <c r="O2508" s="69"/>
      <c r="P2508" s="100">
        <f t="shared" si="392"/>
        <v>0</v>
      </c>
      <c r="Q2508" s="197"/>
      <c r="R2508" s="140" t="str">
        <f t="shared" si="393"/>
        <v>0</v>
      </c>
      <c r="S2508" s="140" t="str">
        <f t="shared" si="394"/>
        <v>0</v>
      </c>
      <c r="T2508" s="144"/>
      <c r="U2508" s="106"/>
      <c r="V2508" s="142">
        <f t="shared" si="395"/>
        <v>0</v>
      </c>
      <c r="W2508" s="142">
        <f t="shared" si="396"/>
        <v>0</v>
      </c>
      <c r="X2508" s="108">
        <f t="shared" si="397"/>
        <v>0</v>
      </c>
      <c r="Y2508" s="108">
        <f t="shared" si="398"/>
        <v>0</v>
      </c>
      <c r="Z2508" s="108">
        <f t="shared" si="399"/>
        <v>0</v>
      </c>
      <c r="AA2508" s="151"/>
      <c r="AB2508" s="47"/>
      <c r="AS2508" s="198"/>
      <c r="AT2508" s="198"/>
      <c r="AU2508" s="198"/>
      <c r="AV2508" s="198"/>
      <c r="AW2508" s="198"/>
      <c r="AX2508" s="198"/>
      <c r="AY2508" s="198"/>
      <c r="AZ2508" s="198"/>
      <c r="BA2508" s="198"/>
      <c r="BB2508" s="198"/>
      <c r="BC2508" s="198"/>
      <c r="BD2508" s="198"/>
      <c r="BE2508" s="198"/>
      <c r="BF2508" s="198"/>
      <c r="BG2508" s="198"/>
      <c r="BH2508" s="198"/>
      <c r="BI2508" s="198"/>
      <c r="BJ2508" s="198"/>
      <c r="BK2508" s="198"/>
      <c r="BL2508" s="198"/>
      <c r="BM2508" s="198"/>
      <c r="BN2508" s="198"/>
      <c r="BO2508" s="198"/>
    </row>
    <row r="2509" s="116" customFormat="1" ht="19" customHeight="1" spans="1:67">
      <c r="A2509" s="94">
        <f t="shared" si="390"/>
        <v>2508</v>
      </c>
      <c r="B2509" s="95"/>
      <c r="C2509" s="69"/>
      <c r="D2509" s="64"/>
      <c r="E2509" s="69"/>
      <c r="F2509" s="196"/>
      <c r="G2509" s="124" t="e">
        <f>VLOOKUP(F2509,[2]零件成本10.26!$B$2:$C$7802,2,0)</f>
        <v>#N/A</v>
      </c>
      <c r="H2509" s="64"/>
      <c r="I2509" s="128" t="str">
        <f t="shared" si="391"/>
        <v/>
      </c>
      <c r="J2509" s="64"/>
      <c r="K2509" s="196"/>
      <c r="L2509" s="64"/>
      <c r="M2509" s="69"/>
      <c r="N2509" s="69"/>
      <c r="O2509" s="69"/>
      <c r="P2509" s="100">
        <f t="shared" si="392"/>
        <v>0</v>
      </c>
      <c r="Q2509" s="197"/>
      <c r="R2509" s="140" t="str">
        <f t="shared" si="393"/>
        <v>0</v>
      </c>
      <c r="S2509" s="140" t="str">
        <f t="shared" si="394"/>
        <v>0</v>
      </c>
      <c r="T2509" s="144"/>
      <c r="U2509" s="106"/>
      <c r="V2509" s="142">
        <f t="shared" si="395"/>
        <v>0</v>
      </c>
      <c r="W2509" s="142">
        <f t="shared" si="396"/>
        <v>0</v>
      </c>
      <c r="X2509" s="108">
        <f t="shared" si="397"/>
        <v>0</v>
      </c>
      <c r="Y2509" s="108">
        <f t="shared" si="398"/>
        <v>0</v>
      </c>
      <c r="Z2509" s="108">
        <f t="shared" si="399"/>
        <v>0</v>
      </c>
      <c r="AA2509" s="151"/>
      <c r="AB2509" s="47"/>
      <c r="AS2509" s="198"/>
      <c r="AT2509" s="198"/>
      <c r="AU2509" s="198"/>
      <c r="AV2509" s="198"/>
      <c r="AW2509" s="198"/>
      <c r="AX2509" s="198"/>
      <c r="AY2509" s="198"/>
      <c r="AZ2509" s="198"/>
      <c r="BA2509" s="198"/>
      <c r="BB2509" s="198"/>
      <c r="BC2509" s="198"/>
      <c r="BD2509" s="198"/>
      <c r="BE2509" s="198"/>
      <c r="BF2509" s="198"/>
      <c r="BG2509" s="198"/>
      <c r="BH2509" s="198"/>
      <c r="BI2509" s="198"/>
      <c r="BJ2509" s="198"/>
      <c r="BK2509" s="198"/>
      <c r="BL2509" s="198"/>
      <c r="BM2509" s="198"/>
      <c r="BN2509" s="198"/>
      <c r="BO2509" s="198"/>
    </row>
    <row r="2510" s="116" customFormat="1" ht="19" customHeight="1" spans="1:67">
      <c r="A2510" s="94">
        <f t="shared" si="390"/>
        <v>2509</v>
      </c>
      <c r="B2510" s="95"/>
      <c r="C2510" s="69"/>
      <c r="D2510" s="64"/>
      <c r="E2510" s="69"/>
      <c r="F2510" s="196"/>
      <c r="G2510" s="124" t="e">
        <f>VLOOKUP(F2510,[2]零件成本10.26!$B$2:$C$7802,2,0)</f>
        <v>#N/A</v>
      </c>
      <c r="H2510" s="64"/>
      <c r="I2510" s="128" t="str">
        <f t="shared" si="391"/>
        <v/>
      </c>
      <c r="J2510" s="64"/>
      <c r="K2510" s="196"/>
      <c r="L2510" s="64"/>
      <c r="M2510" s="69"/>
      <c r="N2510" s="69"/>
      <c r="O2510" s="69"/>
      <c r="P2510" s="100">
        <f t="shared" si="392"/>
        <v>0</v>
      </c>
      <c r="Q2510" s="197"/>
      <c r="R2510" s="140" t="str">
        <f t="shared" si="393"/>
        <v>0</v>
      </c>
      <c r="S2510" s="140" t="str">
        <f t="shared" si="394"/>
        <v>0</v>
      </c>
      <c r="T2510" s="144"/>
      <c r="U2510" s="106"/>
      <c r="V2510" s="142">
        <f t="shared" si="395"/>
        <v>0</v>
      </c>
      <c r="W2510" s="142">
        <f t="shared" si="396"/>
        <v>0</v>
      </c>
      <c r="X2510" s="108">
        <f t="shared" si="397"/>
        <v>0</v>
      </c>
      <c r="Y2510" s="108">
        <f t="shared" si="398"/>
        <v>0</v>
      </c>
      <c r="Z2510" s="108">
        <f t="shared" si="399"/>
        <v>0</v>
      </c>
      <c r="AA2510" s="151"/>
      <c r="AB2510" s="47"/>
      <c r="AS2510" s="198"/>
      <c r="AT2510" s="198"/>
      <c r="AU2510" s="198"/>
      <c r="AV2510" s="198"/>
      <c r="AW2510" s="198"/>
      <c r="AX2510" s="198"/>
      <c r="AY2510" s="198"/>
      <c r="AZ2510" s="198"/>
      <c r="BA2510" s="198"/>
      <c r="BB2510" s="198"/>
      <c r="BC2510" s="198"/>
      <c r="BD2510" s="198"/>
      <c r="BE2510" s="198"/>
      <c r="BF2510" s="198"/>
      <c r="BG2510" s="198"/>
      <c r="BH2510" s="198"/>
      <c r="BI2510" s="198"/>
      <c r="BJ2510" s="198"/>
      <c r="BK2510" s="198"/>
      <c r="BL2510" s="198"/>
      <c r="BM2510" s="198"/>
      <c r="BN2510" s="198"/>
      <c r="BO2510" s="198"/>
    </row>
    <row r="2511" s="116" customFormat="1" ht="19" customHeight="1" spans="1:67">
      <c r="A2511" s="94">
        <f t="shared" si="390"/>
        <v>2510</v>
      </c>
      <c r="B2511" s="95"/>
      <c r="C2511" s="69"/>
      <c r="D2511" s="64"/>
      <c r="E2511" s="69"/>
      <c r="F2511" s="196"/>
      <c r="G2511" s="124" t="e">
        <f>VLOOKUP(F2511,[2]零件成本10.26!$B$2:$C$7802,2,0)</f>
        <v>#N/A</v>
      </c>
      <c r="H2511" s="64"/>
      <c r="I2511" s="128" t="str">
        <f t="shared" si="391"/>
        <v/>
      </c>
      <c r="J2511" s="64"/>
      <c r="K2511" s="196"/>
      <c r="L2511" s="64"/>
      <c r="M2511" s="69"/>
      <c r="N2511" s="69"/>
      <c r="O2511" s="69"/>
      <c r="P2511" s="100">
        <f t="shared" si="392"/>
        <v>0</v>
      </c>
      <c r="Q2511" s="197"/>
      <c r="R2511" s="140" t="str">
        <f t="shared" si="393"/>
        <v>0</v>
      </c>
      <c r="S2511" s="140" t="str">
        <f t="shared" si="394"/>
        <v>0</v>
      </c>
      <c r="T2511" s="144"/>
      <c r="U2511" s="106"/>
      <c r="V2511" s="142">
        <f t="shared" si="395"/>
        <v>0</v>
      </c>
      <c r="W2511" s="142">
        <f t="shared" si="396"/>
        <v>0</v>
      </c>
      <c r="X2511" s="108">
        <f t="shared" si="397"/>
        <v>0</v>
      </c>
      <c r="Y2511" s="108">
        <f t="shared" si="398"/>
        <v>0</v>
      </c>
      <c r="Z2511" s="108">
        <f t="shared" si="399"/>
        <v>0</v>
      </c>
      <c r="AA2511" s="151"/>
      <c r="AB2511" s="47"/>
      <c r="AC2511" s="198"/>
      <c r="AD2511" s="198"/>
      <c r="AE2511" s="198"/>
      <c r="AF2511" s="198"/>
      <c r="AG2511" s="198"/>
      <c r="AH2511" s="198"/>
      <c r="AI2511" s="198"/>
      <c r="AJ2511" s="198"/>
      <c r="AK2511" s="198"/>
      <c r="AL2511" s="198"/>
      <c r="AM2511" s="198"/>
      <c r="AN2511" s="198"/>
      <c r="AO2511" s="198"/>
      <c r="AP2511" s="198"/>
      <c r="AQ2511" s="198"/>
      <c r="AR2511" s="198"/>
      <c r="AS2511" s="198"/>
      <c r="AT2511" s="198"/>
      <c r="AU2511" s="198"/>
      <c r="AV2511" s="198"/>
      <c r="AW2511" s="198"/>
      <c r="AX2511" s="198"/>
      <c r="AY2511" s="198"/>
      <c r="AZ2511" s="198"/>
      <c r="BA2511" s="198"/>
      <c r="BB2511" s="198"/>
      <c r="BC2511" s="198"/>
      <c r="BD2511" s="198"/>
      <c r="BE2511" s="198"/>
      <c r="BF2511" s="198"/>
      <c r="BG2511" s="198"/>
      <c r="BH2511" s="198"/>
      <c r="BI2511" s="198"/>
      <c r="BJ2511" s="198"/>
      <c r="BK2511" s="198"/>
      <c r="BL2511" s="198"/>
      <c r="BM2511" s="198"/>
      <c r="BN2511" s="198"/>
      <c r="BO2511" s="198"/>
    </row>
    <row r="2512" s="116" customFormat="1" ht="19" customHeight="1" spans="1:67">
      <c r="A2512" s="94">
        <f t="shared" si="390"/>
        <v>2511</v>
      </c>
      <c r="B2512" s="95"/>
      <c r="C2512" s="69"/>
      <c r="D2512" s="64"/>
      <c r="E2512" s="69"/>
      <c r="F2512" s="196"/>
      <c r="G2512" s="124" t="e">
        <f>VLOOKUP(F2512,[2]零件成本10.26!$B$2:$C$7802,2,0)</f>
        <v>#N/A</v>
      </c>
      <c r="H2512" s="64"/>
      <c r="I2512" s="128" t="str">
        <f t="shared" si="391"/>
        <v/>
      </c>
      <c r="J2512" s="64"/>
      <c r="K2512" s="196"/>
      <c r="L2512" s="64"/>
      <c r="M2512" s="69"/>
      <c r="N2512" s="69"/>
      <c r="O2512" s="69"/>
      <c r="P2512" s="100">
        <f t="shared" si="392"/>
        <v>0</v>
      </c>
      <c r="Q2512" s="197"/>
      <c r="R2512" s="140" t="str">
        <f t="shared" si="393"/>
        <v>0</v>
      </c>
      <c r="S2512" s="140" t="str">
        <f t="shared" si="394"/>
        <v>0</v>
      </c>
      <c r="T2512" s="144"/>
      <c r="U2512" s="106"/>
      <c r="V2512" s="142">
        <f t="shared" si="395"/>
        <v>0</v>
      </c>
      <c r="W2512" s="142">
        <f t="shared" si="396"/>
        <v>0</v>
      </c>
      <c r="X2512" s="108">
        <f t="shared" si="397"/>
        <v>0</v>
      </c>
      <c r="Y2512" s="108">
        <f t="shared" si="398"/>
        <v>0</v>
      </c>
      <c r="Z2512" s="108">
        <f t="shared" si="399"/>
        <v>0</v>
      </c>
      <c r="AA2512" s="151"/>
      <c r="AB2512" s="47"/>
      <c r="AS2512" s="198"/>
      <c r="AT2512" s="198"/>
      <c r="AU2512" s="198"/>
      <c r="AV2512" s="198"/>
      <c r="AW2512" s="198"/>
      <c r="AX2512" s="198"/>
      <c r="AY2512" s="198"/>
      <c r="AZ2512" s="198"/>
      <c r="BA2512" s="198"/>
      <c r="BB2512" s="198"/>
      <c r="BC2512" s="198"/>
      <c r="BD2512" s="198"/>
      <c r="BE2512" s="198"/>
      <c r="BF2512" s="198"/>
      <c r="BG2512" s="198"/>
      <c r="BH2512" s="198"/>
      <c r="BI2512" s="198"/>
      <c r="BJ2512" s="198"/>
      <c r="BK2512" s="198"/>
      <c r="BL2512" s="198"/>
      <c r="BM2512" s="198"/>
      <c r="BN2512" s="198"/>
      <c r="BO2512" s="198"/>
    </row>
    <row r="2513" s="116" customFormat="1" ht="19" customHeight="1" spans="1:67">
      <c r="A2513" s="94">
        <f t="shared" si="390"/>
        <v>2512</v>
      </c>
      <c r="B2513" s="95"/>
      <c r="C2513" s="69"/>
      <c r="D2513" s="64"/>
      <c r="E2513" s="69"/>
      <c r="F2513" s="196"/>
      <c r="G2513" s="124" t="e">
        <f>VLOOKUP(F2513,[2]零件成本10.26!$B$2:$C$7802,2,0)</f>
        <v>#N/A</v>
      </c>
      <c r="H2513" s="64"/>
      <c r="I2513" s="128" t="str">
        <f t="shared" si="391"/>
        <v/>
      </c>
      <c r="J2513" s="64"/>
      <c r="K2513" s="196"/>
      <c r="L2513" s="64"/>
      <c r="M2513" s="69"/>
      <c r="N2513" s="69"/>
      <c r="O2513" s="69"/>
      <c r="P2513" s="100">
        <f t="shared" si="392"/>
        <v>0</v>
      </c>
      <c r="Q2513" s="197"/>
      <c r="R2513" s="140" t="str">
        <f t="shared" si="393"/>
        <v>0</v>
      </c>
      <c r="S2513" s="140" t="str">
        <f t="shared" si="394"/>
        <v>0</v>
      </c>
      <c r="T2513" s="144"/>
      <c r="U2513" s="106"/>
      <c r="V2513" s="142">
        <f t="shared" si="395"/>
        <v>0</v>
      </c>
      <c r="W2513" s="142">
        <f t="shared" si="396"/>
        <v>0</v>
      </c>
      <c r="X2513" s="108">
        <f t="shared" si="397"/>
        <v>0</v>
      </c>
      <c r="Y2513" s="108">
        <f t="shared" si="398"/>
        <v>0</v>
      </c>
      <c r="Z2513" s="108">
        <f t="shared" si="399"/>
        <v>0</v>
      </c>
      <c r="AA2513" s="151"/>
      <c r="AB2513" s="47"/>
      <c r="AS2513" s="198"/>
      <c r="AT2513" s="198"/>
      <c r="AU2513" s="198"/>
      <c r="AV2513" s="198"/>
      <c r="AW2513" s="198"/>
      <c r="AX2513" s="198"/>
      <c r="AY2513" s="198"/>
      <c r="AZ2513" s="198"/>
      <c r="BA2513" s="198"/>
      <c r="BB2513" s="198"/>
      <c r="BC2513" s="198"/>
      <c r="BD2513" s="198"/>
      <c r="BE2513" s="198"/>
      <c r="BF2513" s="198"/>
      <c r="BG2513" s="198"/>
      <c r="BH2513" s="198"/>
      <c r="BI2513" s="198"/>
      <c r="BJ2513" s="198"/>
      <c r="BK2513" s="198"/>
      <c r="BL2513" s="198"/>
      <c r="BM2513" s="198"/>
      <c r="BN2513" s="198"/>
      <c r="BO2513" s="198"/>
    </row>
    <row r="2514" s="116" customFormat="1" ht="19" customHeight="1" spans="1:67">
      <c r="A2514" s="94">
        <f t="shared" si="390"/>
        <v>2513</v>
      </c>
      <c r="B2514" s="95"/>
      <c r="C2514" s="69"/>
      <c r="D2514" s="64"/>
      <c r="E2514" s="69"/>
      <c r="F2514" s="196"/>
      <c r="G2514" s="124" t="e">
        <f>VLOOKUP(F2514,[2]零件成本10.26!$B$2:$C$7802,2,0)</f>
        <v>#N/A</v>
      </c>
      <c r="H2514" s="64"/>
      <c r="I2514" s="128" t="str">
        <f t="shared" si="391"/>
        <v/>
      </c>
      <c r="J2514" s="64"/>
      <c r="K2514" s="196"/>
      <c r="L2514" s="64"/>
      <c r="M2514" s="69"/>
      <c r="N2514" s="69"/>
      <c r="O2514" s="69"/>
      <c r="P2514" s="100">
        <f t="shared" si="392"/>
        <v>0</v>
      </c>
      <c r="Q2514" s="197"/>
      <c r="R2514" s="140" t="str">
        <f t="shared" si="393"/>
        <v>0</v>
      </c>
      <c r="S2514" s="140" t="str">
        <f t="shared" si="394"/>
        <v>0</v>
      </c>
      <c r="T2514" s="144"/>
      <c r="U2514" s="106"/>
      <c r="V2514" s="142">
        <f t="shared" si="395"/>
        <v>0</v>
      </c>
      <c r="W2514" s="142">
        <f t="shared" si="396"/>
        <v>0</v>
      </c>
      <c r="X2514" s="108">
        <f t="shared" si="397"/>
        <v>0</v>
      </c>
      <c r="Y2514" s="108">
        <f t="shared" si="398"/>
        <v>0</v>
      </c>
      <c r="Z2514" s="108">
        <f t="shared" si="399"/>
        <v>0</v>
      </c>
      <c r="AA2514" s="151"/>
      <c r="AB2514" s="47"/>
      <c r="AS2514" s="198"/>
      <c r="AT2514" s="198"/>
      <c r="AU2514" s="198"/>
      <c r="AV2514" s="198"/>
      <c r="AW2514" s="198"/>
      <c r="AX2514" s="198"/>
      <c r="AY2514" s="198"/>
      <c r="AZ2514" s="198"/>
      <c r="BA2514" s="198"/>
      <c r="BB2514" s="198"/>
      <c r="BC2514" s="198"/>
      <c r="BD2514" s="198"/>
      <c r="BE2514" s="198"/>
      <c r="BF2514" s="198"/>
      <c r="BG2514" s="198"/>
      <c r="BH2514" s="198"/>
      <c r="BI2514" s="198"/>
      <c r="BJ2514" s="198"/>
      <c r="BK2514" s="198"/>
      <c r="BL2514" s="198"/>
      <c r="BM2514" s="198"/>
      <c r="BN2514" s="198"/>
      <c r="BO2514" s="198"/>
    </row>
    <row r="2515" s="116" customFormat="1" ht="19" customHeight="1" spans="1:67">
      <c r="A2515" s="94">
        <f t="shared" si="390"/>
        <v>2514</v>
      </c>
      <c r="B2515" s="95"/>
      <c r="C2515" s="69"/>
      <c r="D2515" s="64"/>
      <c r="E2515" s="69"/>
      <c r="F2515" s="196"/>
      <c r="G2515" s="124" t="e">
        <f>VLOOKUP(F2515,[2]零件成本10.26!$B$2:$C$7802,2,0)</f>
        <v>#N/A</v>
      </c>
      <c r="H2515" s="64"/>
      <c r="I2515" s="128" t="str">
        <f t="shared" si="391"/>
        <v/>
      </c>
      <c r="J2515" s="64"/>
      <c r="K2515" s="196"/>
      <c r="L2515" s="64"/>
      <c r="M2515" s="69"/>
      <c r="N2515" s="69"/>
      <c r="O2515" s="69"/>
      <c r="P2515" s="100">
        <f t="shared" si="392"/>
        <v>0</v>
      </c>
      <c r="Q2515" s="197"/>
      <c r="R2515" s="140" t="str">
        <f t="shared" si="393"/>
        <v>0</v>
      </c>
      <c r="S2515" s="140" t="str">
        <f t="shared" si="394"/>
        <v>0</v>
      </c>
      <c r="T2515" s="144"/>
      <c r="U2515" s="106"/>
      <c r="V2515" s="142">
        <f t="shared" si="395"/>
        <v>0</v>
      </c>
      <c r="W2515" s="142">
        <f t="shared" si="396"/>
        <v>0</v>
      </c>
      <c r="X2515" s="108">
        <f t="shared" si="397"/>
        <v>0</v>
      </c>
      <c r="Y2515" s="108">
        <f t="shared" si="398"/>
        <v>0</v>
      </c>
      <c r="Z2515" s="108">
        <f t="shared" si="399"/>
        <v>0</v>
      </c>
      <c r="AA2515" s="151"/>
      <c r="AB2515" s="47"/>
      <c r="AS2515" s="198"/>
      <c r="AT2515" s="198"/>
      <c r="AU2515" s="198"/>
      <c r="AV2515" s="198"/>
      <c r="AW2515" s="198"/>
      <c r="AX2515" s="198"/>
      <c r="AY2515" s="198"/>
      <c r="AZ2515" s="198"/>
      <c r="BA2515" s="198"/>
      <c r="BB2515" s="198"/>
      <c r="BC2515" s="198"/>
      <c r="BD2515" s="198"/>
      <c r="BE2515" s="198"/>
      <c r="BF2515" s="198"/>
      <c r="BG2515" s="198"/>
      <c r="BH2515" s="198"/>
      <c r="BI2515" s="198"/>
      <c r="BJ2515" s="198"/>
      <c r="BK2515" s="198"/>
      <c r="BL2515" s="198"/>
      <c r="BM2515" s="198"/>
      <c r="BN2515" s="198"/>
      <c r="BO2515" s="198"/>
    </row>
    <row r="2516" s="116" customFormat="1" ht="19" customHeight="1" spans="1:67">
      <c r="A2516" s="94">
        <f t="shared" si="390"/>
        <v>2515</v>
      </c>
      <c r="B2516" s="95"/>
      <c r="C2516" s="69"/>
      <c r="D2516" s="64"/>
      <c r="E2516" s="69"/>
      <c r="F2516" s="196"/>
      <c r="G2516" s="124" t="e">
        <f>VLOOKUP(F2516,[2]零件成本10.26!$B$2:$C$7802,2,0)</f>
        <v>#N/A</v>
      </c>
      <c r="H2516" s="64"/>
      <c r="I2516" s="128" t="str">
        <f t="shared" si="391"/>
        <v/>
      </c>
      <c r="J2516" s="64"/>
      <c r="K2516" s="196"/>
      <c r="L2516" s="64"/>
      <c r="M2516" s="69"/>
      <c r="N2516" s="69"/>
      <c r="O2516" s="69"/>
      <c r="P2516" s="100">
        <f t="shared" si="392"/>
        <v>0</v>
      </c>
      <c r="Q2516" s="197"/>
      <c r="R2516" s="140" t="str">
        <f t="shared" si="393"/>
        <v>0</v>
      </c>
      <c r="S2516" s="140" t="str">
        <f t="shared" si="394"/>
        <v>0</v>
      </c>
      <c r="T2516" s="144"/>
      <c r="U2516" s="106"/>
      <c r="V2516" s="142">
        <f t="shared" si="395"/>
        <v>0</v>
      </c>
      <c r="W2516" s="142">
        <f t="shared" si="396"/>
        <v>0</v>
      </c>
      <c r="X2516" s="108">
        <f t="shared" si="397"/>
        <v>0</v>
      </c>
      <c r="Y2516" s="108">
        <f t="shared" si="398"/>
        <v>0</v>
      </c>
      <c r="Z2516" s="108">
        <f t="shared" si="399"/>
        <v>0</v>
      </c>
      <c r="AA2516" s="151"/>
      <c r="AB2516" s="47"/>
      <c r="AS2516" s="198"/>
      <c r="AT2516" s="198"/>
      <c r="AU2516" s="198"/>
      <c r="AV2516" s="198"/>
      <c r="AW2516" s="198"/>
      <c r="AX2516" s="198"/>
      <c r="AY2516" s="198"/>
      <c r="AZ2516" s="198"/>
      <c r="BA2516" s="198"/>
      <c r="BB2516" s="198"/>
      <c r="BC2516" s="198"/>
      <c r="BD2516" s="198"/>
      <c r="BE2516" s="198"/>
      <c r="BF2516" s="198"/>
      <c r="BG2516" s="198"/>
      <c r="BH2516" s="198"/>
      <c r="BI2516" s="198"/>
      <c r="BJ2516" s="198"/>
      <c r="BK2516" s="198"/>
      <c r="BL2516" s="198"/>
      <c r="BM2516" s="198"/>
      <c r="BN2516" s="198"/>
      <c r="BO2516" s="198"/>
    </row>
    <row r="2517" s="116" customFormat="1" ht="19" customHeight="1" spans="1:67">
      <c r="A2517" s="94">
        <f t="shared" si="390"/>
        <v>2516</v>
      </c>
      <c r="B2517" s="95"/>
      <c r="C2517" s="69"/>
      <c r="D2517" s="64"/>
      <c r="E2517" s="69"/>
      <c r="F2517" s="196"/>
      <c r="G2517" s="124" t="e">
        <f>VLOOKUP(F2517,[2]零件成本10.26!$B$2:$C$7802,2,0)</f>
        <v>#N/A</v>
      </c>
      <c r="H2517" s="64"/>
      <c r="I2517" s="128" t="str">
        <f t="shared" si="391"/>
        <v/>
      </c>
      <c r="J2517" s="64"/>
      <c r="K2517" s="196"/>
      <c r="L2517" s="64"/>
      <c r="M2517" s="69"/>
      <c r="N2517" s="69"/>
      <c r="O2517" s="69"/>
      <c r="P2517" s="100">
        <f t="shared" si="392"/>
        <v>0</v>
      </c>
      <c r="Q2517" s="197"/>
      <c r="R2517" s="140" t="str">
        <f t="shared" si="393"/>
        <v>0</v>
      </c>
      <c r="S2517" s="140" t="str">
        <f t="shared" si="394"/>
        <v>0</v>
      </c>
      <c r="T2517" s="144"/>
      <c r="U2517" s="106"/>
      <c r="V2517" s="142">
        <f t="shared" si="395"/>
        <v>0</v>
      </c>
      <c r="W2517" s="142">
        <f t="shared" si="396"/>
        <v>0</v>
      </c>
      <c r="X2517" s="108">
        <f t="shared" si="397"/>
        <v>0</v>
      </c>
      <c r="Y2517" s="108">
        <f t="shared" si="398"/>
        <v>0</v>
      </c>
      <c r="Z2517" s="108">
        <f t="shared" si="399"/>
        <v>0</v>
      </c>
      <c r="AA2517" s="151"/>
      <c r="AB2517" s="47"/>
      <c r="AS2517" s="198"/>
      <c r="AT2517" s="198"/>
      <c r="AU2517" s="198"/>
      <c r="AV2517" s="198"/>
      <c r="AW2517" s="198"/>
      <c r="AX2517" s="198"/>
      <c r="AY2517" s="198"/>
      <c r="AZ2517" s="198"/>
      <c r="BA2517" s="198"/>
      <c r="BB2517" s="198"/>
      <c r="BC2517" s="198"/>
      <c r="BD2517" s="198"/>
      <c r="BE2517" s="198"/>
      <c r="BF2517" s="198"/>
      <c r="BG2517" s="198"/>
      <c r="BH2517" s="198"/>
      <c r="BI2517" s="198"/>
      <c r="BJ2517" s="198"/>
      <c r="BK2517" s="198"/>
      <c r="BL2517" s="198"/>
      <c r="BM2517" s="198"/>
      <c r="BN2517" s="198"/>
      <c r="BO2517" s="198"/>
    </row>
    <row r="2518" s="116" customFormat="1" ht="19" customHeight="1" spans="1:67">
      <c r="A2518" s="94">
        <f t="shared" si="390"/>
        <v>2517</v>
      </c>
      <c r="B2518" s="95"/>
      <c r="C2518" s="69"/>
      <c r="D2518" s="64"/>
      <c r="E2518" s="69"/>
      <c r="F2518" s="196"/>
      <c r="G2518" s="124" t="e">
        <f>VLOOKUP(F2518,[2]零件成本10.26!$B$2:$C$7802,2,0)</f>
        <v>#N/A</v>
      </c>
      <c r="H2518" s="64"/>
      <c r="I2518" s="128" t="str">
        <f t="shared" si="391"/>
        <v/>
      </c>
      <c r="J2518" s="64"/>
      <c r="K2518" s="196"/>
      <c r="L2518" s="64"/>
      <c r="M2518" s="69"/>
      <c r="N2518" s="69"/>
      <c r="O2518" s="69"/>
      <c r="P2518" s="100">
        <f t="shared" si="392"/>
        <v>0</v>
      </c>
      <c r="Q2518" s="197"/>
      <c r="R2518" s="140" t="str">
        <f t="shared" si="393"/>
        <v>0</v>
      </c>
      <c r="S2518" s="140" t="str">
        <f t="shared" si="394"/>
        <v>0</v>
      </c>
      <c r="T2518" s="144"/>
      <c r="U2518" s="106"/>
      <c r="V2518" s="142">
        <f t="shared" si="395"/>
        <v>0</v>
      </c>
      <c r="W2518" s="142">
        <f t="shared" si="396"/>
        <v>0</v>
      </c>
      <c r="X2518" s="108">
        <f t="shared" si="397"/>
        <v>0</v>
      </c>
      <c r="Y2518" s="108">
        <f t="shared" si="398"/>
        <v>0</v>
      </c>
      <c r="Z2518" s="108">
        <f t="shared" si="399"/>
        <v>0</v>
      </c>
      <c r="AA2518" s="151"/>
      <c r="AB2518" s="47"/>
      <c r="AS2518" s="198"/>
      <c r="AT2518" s="198"/>
      <c r="AU2518" s="198"/>
      <c r="AV2518" s="198"/>
      <c r="AW2518" s="198"/>
      <c r="AX2518" s="198"/>
      <c r="AY2518" s="198"/>
      <c r="AZ2518" s="198"/>
      <c r="BA2518" s="198"/>
      <c r="BB2518" s="198"/>
      <c r="BC2518" s="198"/>
      <c r="BD2518" s="198"/>
      <c r="BE2518" s="198"/>
      <c r="BF2518" s="198"/>
      <c r="BG2518" s="198"/>
      <c r="BH2518" s="198"/>
      <c r="BI2518" s="198"/>
      <c r="BJ2518" s="198"/>
      <c r="BK2518" s="198"/>
      <c r="BL2518" s="198"/>
      <c r="BM2518" s="198"/>
      <c r="BN2518" s="198"/>
      <c r="BO2518" s="198"/>
    </row>
    <row r="2519" s="116" customFormat="1" ht="19" customHeight="1" spans="1:67">
      <c r="A2519" s="94">
        <f t="shared" si="390"/>
        <v>2518</v>
      </c>
      <c r="B2519" s="95"/>
      <c r="C2519" s="69"/>
      <c r="D2519" s="64"/>
      <c r="E2519" s="69"/>
      <c r="F2519" s="196"/>
      <c r="G2519" s="124" t="e">
        <f>VLOOKUP(F2519,[2]零件成本10.26!$B$2:$C$7802,2,0)</f>
        <v>#N/A</v>
      </c>
      <c r="H2519" s="64"/>
      <c r="I2519" s="128" t="str">
        <f t="shared" si="391"/>
        <v/>
      </c>
      <c r="J2519" s="64"/>
      <c r="K2519" s="196"/>
      <c r="L2519" s="64"/>
      <c r="M2519" s="69"/>
      <c r="N2519" s="69"/>
      <c r="O2519" s="69"/>
      <c r="P2519" s="100">
        <f t="shared" si="392"/>
        <v>0</v>
      </c>
      <c r="Q2519" s="197"/>
      <c r="R2519" s="140" t="str">
        <f t="shared" si="393"/>
        <v>0</v>
      </c>
      <c r="S2519" s="140" t="str">
        <f t="shared" si="394"/>
        <v>0</v>
      </c>
      <c r="T2519" s="144"/>
      <c r="U2519" s="106"/>
      <c r="V2519" s="142">
        <f t="shared" si="395"/>
        <v>0</v>
      </c>
      <c r="W2519" s="142">
        <f t="shared" si="396"/>
        <v>0</v>
      </c>
      <c r="X2519" s="108">
        <f t="shared" si="397"/>
        <v>0</v>
      </c>
      <c r="Y2519" s="108">
        <f t="shared" si="398"/>
        <v>0</v>
      </c>
      <c r="Z2519" s="108">
        <f t="shared" si="399"/>
        <v>0</v>
      </c>
      <c r="AA2519" s="151"/>
      <c r="AB2519" s="47"/>
      <c r="AS2519" s="198"/>
      <c r="AT2519" s="198"/>
      <c r="AU2519" s="198"/>
      <c r="AV2519" s="198"/>
      <c r="AW2519" s="198"/>
      <c r="AX2519" s="198"/>
      <c r="AY2519" s="198"/>
      <c r="AZ2519" s="198"/>
      <c r="BA2519" s="198"/>
      <c r="BB2519" s="198"/>
      <c r="BC2519" s="198"/>
      <c r="BD2519" s="198"/>
      <c r="BE2519" s="198"/>
      <c r="BF2519" s="198"/>
      <c r="BG2519" s="198"/>
      <c r="BH2519" s="198"/>
      <c r="BI2519" s="198"/>
      <c r="BJ2519" s="198"/>
      <c r="BK2519" s="198"/>
      <c r="BL2519" s="198"/>
      <c r="BM2519" s="198"/>
      <c r="BN2519" s="198"/>
      <c r="BO2519" s="198"/>
    </row>
    <row r="2520" s="116" customFormat="1" ht="19" customHeight="1" spans="1:67">
      <c r="A2520" s="94">
        <f t="shared" si="390"/>
        <v>2519</v>
      </c>
      <c r="B2520" s="95"/>
      <c r="C2520" s="69"/>
      <c r="D2520" s="64"/>
      <c r="E2520" s="69"/>
      <c r="F2520" s="196"/>
      <c r="G2520" s="124" t="e">
        <f>VLOOKUP(F2520,[2]零件成本10.26!$B$2:$C$7802,2,0)</f>
        <v>#N/A</v>
      </c>
      <c r="H2520" s="64"/>
      <c r="I2520" s="128" t="str">
        <f t="shared" si="391"/>
        <v/>
      </c>
      <c r="J2520" s="64"/>
      <c r="K2520" s="196"/>
      <c r="L2520" s="64"/>
      <c r="M2520" s="69"/>
      <c r="N2520" s="69"/>
      <c r="O2520" s="69"/>
      <c r="P2520" s="100">
        <f t="shared" si="392"/>
        <v>0</v>
      </c>
      <c r="Q2520" s="197"/>
      <c r="R2520" s="140" t="str">
        <f t="shared" si="393"/>
        <v>0</v>
      </c>
      <c r="S2520" s="140" t="str">
        <f t="shared" si="394"/>
        <v>0</v>
      </c>
      <c r="T2520" s="144"/>
      <c r="U2520" s="106"/>
      <c r="V2520" s="142">
        <f t="shared" si="395"/>
        <v>0</v>
      </c>
      <c r="W2520" s="142">
        <f t="shared" si="396"/>
        <v>0</v>
      </c>
      <c r="X2520" s="108">
        <f t="shared" si="397"/>
        <v>0</v>
      </c>
      <c r="Y2520" s="108">
        <f t="shared" si="398"/>
        <v>0</v>
      </c>
      <c r="Z2520" s="108">
        <f t="shared" si="399"/>
        <v>0</v>
      </c>
      <c r="AA2520" s="151"/>
      <c r="AB2520" s="47"/>
      <c r="AS2520" s="198"/>
      <c r="AT2520" s="198"/>
      <c r="AU2520" s="198"/>
      <c r="AV2520" s="198"/>
      <c r="AW2520" s="198"/>
      <c r="AX2520" s="198"/>
      <c r="AY2520" s="198"/>
      <c r="AZ2520" s="198"/>
      <c r="BA2520" s="198"/>
      <c r="BB2520" s="198"/>
      <c r="BC2520" s="198"/>
      <c r="BD2520" s="198"/>
      <c r="BE2520" s="198"/>
      <c r="BF2520" s="198"/>
      <c r="BG2520" s="198"/>
      <c r="BH2520" s="198"/>
      <c r="BI2520" s="198"/>
      <c r="BJ2520" s="198"/>
      <c r="BK2520" s="198"/>
      <c r="BL2520" s="198"/>
      <c r="BM2520" s="198"/>
      <c r="BN2520" s="198"/>
      <c r="BO2520" s="198"/>
    </row>
    <row r="2521" s="116" customFormat="1" ht="19" customHeight="1" spans="1:67">
      <c r="A2521" s="94">
        <f t="shared" si="390"/>
        <v>2520</v>
      </c>
      <c r="B2521" s="95"/>
      <c r="C2521" s="69"/>
      <c r="D2521" s="64"/>
      <c r="E2521" s="69"/>
      <c r="F2521" s="196"/>
      <c r="G2521" s="124" t="e">
        <f>VLOOKUP(F2521,[2]零件成本10.26!$B$2:$C$7802,2,0)</f>
        <v>#N/A</v>
      </c>
      <c r="H2521" s="64"/>
      <c r="I2521" s="128" t="str">
        <f t="shared" si="391"/>
        <v/>
      </c>
      <c r="J2521" s="64"/>
      <c r="K2521" s="196"/>
      <c r="L2521" s="64"/>
      <c r="M2521" s="69"/>
      <c r="N2521" s="69"/>
      <c r="O2521" s="69"/>
      <c r="P2521" s="100">
        <f t="shared" si="392"/>
        <v>0</v>
      </c>
      <c r="Q2521" s="197"/>
      <c r="R2521" s="140" t="str">
        <f t="shared" si="393"/>
        <v>0</v>
      </c>
      <c r="S2521" s="140" t="str">
        <f t="shared" si="394"/>
        <v>0</v>
      </c>
      <c r="T2521" s="144"/>
      <c r="U2521" s="106"/>
      <c r="V2521" s="142">
        <f t="shared" si="395"/>
        <v>0</v>
      </c>
      <c r="W2521" s="142">
        <f t="shared" si="396"/>
        <v>0</v>
      </c>
      <c r="X2521" s="108">
        <f t="shared" si="397"/>
        <v>0</v>
      </c>
      <c r="Y2521" s="108">
        <f t="shared" si="398"/>
        <v>0</v>
      </c>
      <c r="Z2521" s="108">
        <f t="shared" si="399"/>
        <v>0</v>
      </c>
      <c r="AA2521" s="151"/>
      <c r="AB2521" s="47"/>
      <c r="AC2521" s="198"/>
      <c r="AD2521" s="198"/>
      <c r="AE2521" s="198"/>
      <c r="AF2521" s="198"/>
      <c r="AG2521" s="198"/>
      <c r="AH2521" s="198"/>
      <c r="AI2521" s="198"/>
      <c r="AJ2521" s="198"/>
      <c r="AK2521" s="198"/>
      <c r="AL2521" s="198"/>
      <c r="AM2521" s="198"/>
      <c r="AN2521" s="198"/>
      <c r="AO2521" s="198"/>
      <c r="AP2521" s="198"/>
      <c r="AQ2521" s="198"/>
      <c r="AR2521" s="198"/>
      <c r="AS2521" s="198"/>
      <c r="AT2521" s="198"/>
      <c r="AU2521" s="198"/>
      <c r="AV2521" s="198"/>
      <c r="AW2521" s="198"/>
      <c r="AX2521" s="198"/>
      <c r="AY2521" s="198"/>
      <c r="AZ2521" s="198"/>
      <c r="BA2521" s="198"/>
      <c r="BB2521" s="198"/>
      <c r="BC2521" s="198"/>
      <c r="BD2521" s="198"/>
      <c r="BE2521" s="198"/>
      <c r="BF2521" s="198"/>
      <c r="BG2521" s="198"/>
      <c r="BH2521" s="198"/>
      <c r="BI2521" s="198"/>
      <c r="BJ2521" s="198"/>
      <c r="BK2521" s="198"/>
      <c r="BL2521" s="198"/>
      <c r="BM2521" s="198"/>
      <c r="BN2521" s="198"/>
      <c r="BO2521" s="198"/>
    </row>
    <row r="2522" s="116" customFormat="1" ht="19" customHeight="1" spans="1:67">
      <c r="A2522" s="94">
        <f t="shared" si="390"/>
        <v>2521</v>
      </c>
      <c r="B2522" s="95"/>
      <c r="C2522" s="69"/>
      <c r="D2522" s="64"/>
      <c r="E2522" s="69"/>
      <c r="F2522" s="196"/>
      <c r="G2522" s="124" t="e">
        <f>VLOOKUP(F2522,[2]零件成本10.26!$B$2:$C$7802,2,0)</f>
        <v>#N/A</v>
      </c>
      <c r="H2522" s="64"/>
      <c r="I2522" s="128" t="str">
        <f t="shared" si="391"/>
        <v/>
      </c>
      <c r="J2522" s="64"/>
      <c r="K2522" s="196"/>
      <c r="L2522" s="64"/>
      <c r="M2522" s="69"/>
      <c r="N2522" s="69"/>
      <c r="O2522" s="69"/>
      <c r="P2522" s="100">
        <f t="shared" si="392"/>
        <v>0</v>
      </c>
      <c r="Q2522" s="197"/>
      <c r="R2522" s="140" t="str">
        <f t="shared" si="393"/>
        <v>0</v>
      </c>
      <c r="S2522" s="140" t="str">
        <f t="shared" si="394"/>
        <v>0</v>
      </c>
      <c r="T2522" s="144"/>
      <c r="U2522" s="106"/>
      <c r="V2522" s="142">
        <f t="shared" si="395"/>
        <v>0</v>
      </c>
      <c r="W2522" s="142">
        <f t="shared" si="396"/>
        <v>0</v>
      </c>
      <c r="X2522" s="108">
        <f t="shared" si="397"/>
        <v>0</v>
      </c>
      <c r="Y2522" s="108">
        <f t="shared" si="398"/>
        <v>0</v>
      </c>
      <c r="Z2522" s="108">
        <f t="shared" si="399"/>
        <v>0</v>
      </c>
      <c r="AA2522" s="151"/>
      <c r="AB2522" s="47"/>
      <c r="AS2522" s="198"/>
      <c r="AT2522" s="198"/>
      <c r="AU2522" s="198"/>
      <c r="AV2522" s="198"/>
      <c r="AW2522" s="198"/>
      <c r="AX2522" s="198"/>
      <c r="AY2522" s="198"/>
      <c r="AZ2522" s="198"/>
      <c r="BA2522" s="198"/>
      <c r="BB2522" s="198"/>
      <c r="BC2522" s="198"/>
      <c r="BD2522" s="198"/>
      <c r="BE2522" s="198"/>
      <c r="BF2522" s="198"/>
      <c r="BG2522" s="198"/>
      <c r="BH2522" s="198"/>
      <c r="BI2522" s="198"/>
      <c r="BJ2522" s="198"/>
      <c r="BK2522" s="198"/>
      <c r="BL2522" s="198"/>
      <c r="BM2522" s="198"/>
      <c r="BN2522" s="198"/>
      <c r="BO2522" s="198"/>
    </row>
    <row r="2523" s="116" customFormat="1" ht="19" customHeight="1" spans="1:67">
      <c r="A2523" s="94">
        <f t="shared" si="390"/>
        <v>2522</v>
      </c>
      <c r="B2523" s="95"/>
      <c r="C2523" s="69"/>
      <c r="D2523" s="64"/>
      <c r="E2523" s="69"/>
      <c r="F2523" s="196"/>
      <c r="G2523" s="124" t="e">
        <f>VLOOKUP(F2523,[2]零件成本10.26!$B$2:$C$7802,2,0)</f>
        <v>#N/A</v>
      </c>
      <c r="H2523" s="64"/>
      <c r="I2523" s="128" t="str">
        <f t="shared" si="391"/>
        <v/>
      </c>
      <c r="J2523" s="64"/>
      <c r="K2523" s="196"/>
      <c r="L2523" s="64"/>
      <c r="M2523" s="69"/>
      <c r="N2523" s="69"/>
      <c r="O2523" s="69"/>
      <c r="P2523" s="100">
        <f t="shared" si="392"/>
        <v>0</v>
      </c>
      <c r="Q2523" s="197"/>
      <c r="R2523" s="140" t="str">
        <f t="shared" si="393"/>
        <v>0</v>
      </c>
      <c r="S2523" s="140" t="str">
        <f t="shared" si="394"/>
        <v>0</v>
      </c>
      <c r="T2523" s="144"/>
      <c r="U2523" s="106"/>
      <c r="V2523" s="142">
        <f t="shared" si="395"/>
        <v>0</v>
      </c>
      <c r="W2523" s="142">
        <f t="shared" si="396"/>
        <v>0</v>
      </c>
      <c r="X2523" s="108">
        <f t="shared" si="397"/>
        <v>0</v>
      </c>
      <c r="Y2523" s="108">
        <f t="shared" si="398"/>
        <v>0</v>
      </c>
      <c r="Z2523" s="108">
        <f t="shared" si="399"/>
        <v>0</v>
      </c>
      <c r="AA2523" s="151"/>
      <c r="AB2523" s="47"/>
      <c r="AS2523" s="198"/>
      <c r="AT2523" s="198"/>
      <c r="AU2523" s="198"/>
      <c r="AV2523" s="198"/>
      <c r="AW2523" s="198"/>
      <c r="AX2523" s="198"/>
      <c r="AY2523" s="198"/>
      <c r="AZ2523" s="198"/>
      <c r="BA2523" s="198"/>
      <c r="BB2523" s="198"/>
      <c r="BC2523" s="198"/>
      <c r="BD2523" s="198"/>
      <c r="BE2523" s="198"/>
      <c r="BF2523" s="198"/>
      <c r="BG2523" s="198"/>
      <c r="BH2523" s="198"/>
      <c r="BI2523" s="198"/>
      <c r="BJ2523" s="198"/>
      <c r="BK2523" s="198"/>
      <c r="BL2523" s="198"/>
      <c r="BM2523" s="198"/>
      <c r="BN2523" s="198"/>
      <c r="BO2523" s="198"/>
    </row>
    <row r="2524" s="116" customFormat="1" ht="19" customHeight="1" spans="1:67">
      <c r="A2524" s="94">
        <f t="shared" si="390"/>
        <v>2523</v>
      </c>
      <c r="B2524" s="95"/>
      <c r="C2524" s="69"/>
      <c r="D2524" s="64"/>
      <c r="E2524" s="69"/>
      <c r="F2524" s="196"/>
      <c r="G2524" s="124" t="e">
        <f>VLOOKUP(F2524,[2]零件成本10.26!$B$2:$C$7802,2,0)</f>
        <v>#N/A</v>
      </c>
      <c r="H2524" s="64"/>
      <c r="I2524" s="128" t="str">
        <f t="shared" si="391"/>
        <v/>
      </c>
      <c r="J2524" s="64"/>
      <c r="K2524" s="196"/>
      <c r="L2524" s="64"/>
      <c r="M2524" s="69"/>
      <c r="N2524" s="69"/>
      <c r="O2524" s="69"/>
      <c r="P2524" s="100">
        <f t="shared" si="392"/>
        <v>0</v>
      </c>
      <c r="Q2524" s="197"/>
      <c r="R2524" s="140" t="str">
        <f t="shared" si="393"/>
        <v>0</v>
      </c>
      <c r="S2524" s="140" t="str">
        <f t="shared" si="394"/>
        <v>0</v>
      </c>
      <c r="T2524" s="144"/>
      <c r="U2524" s="106"/>
      <c r="V2524" s="142">
        <f t="shared" si="395"/>
        <v>0</v>
      </c>
      <c r="W2524" s="142">
        <f t="shared" si="396"/>
        <v>0</v>
      </c>
      <c r="X2524" s="108">
        <f t="shared" si="397"/>
        <v>0</v>
      </c>
      <c r="Y2524" s="108">
        <f t="shared" si="398"/>
        <v>0</v>
      </c>
      <c r="Z2524" s="108">
        <f t="shared" si="399"/>
        <v>0</v>
      </c>
      <c r="AA2524" s="151"/>
      <c r="AB2524" s="47"/>
      <c r="AS2524" s="198"/>
      <c r="AT2524" s="198"/>
      <c r="AU2524" s="198"/>
      <c r="AV2524" s="198"/>
      <c r="AW2524" s="198"/>
      <c r="AX2524" s="198"/>
      <c r="AY2524" s="198"/>
      <c r="AZ2524" s="198"/>
      <c r="BA2524" s="198"/>
      <c r="BB2524" s="198"/>
      <c r="BC2524" s="198"/>
      <c r="BD2524" s="198"/>
      <c r="BE2524" s="198"/>
      <c r="BF2524" s="198"/>
      <c r="BG2524" s="198"/>
      <c r="BH2524" s="198"/>
      <c r="BI2524" s="198"/>
      <c r="BJ2524" s="198"/>
      <c r="BK2524" s="198"/>
      <c r="BL2524" s="198"/>
      <c r="BM2524" s="198"/>
      <c r="BN2524" s="198"/>
      <c r="BO2524" s="198"/>
    </row>
    <row r="2525" s="116" customFormat="1" ht="19" customHeight="1" spans="1:67">
      <c r="A2525" s="94">
        <f t="shared" si="390"/>
        <v>2524</v>
      </c>
      <c r="B2525" s="95"/>
      <c r="C2525" s="69"/>
      <c r="D2525" s="64"/>
      <c r="E2525" s="69"/>
      <c r="F2525" s="196"/>
      <c r="G2525" s="124" t="e">
        <f>VLOOKUP(F2525,[2]零件成本10.26!$B$2:$C$7802,2,0)</f>
        <v>#N/A</v>
      </c>
      <c r="H2525" s="64"/>
      <c r="I2525" s="128" t="str">
        <f t="shared" si="391"/>
        <v/>
      </c>
      <c r="J2525" s="64"/>
      <c r="K2525" s="196"/>
      <c r="L2525" s="64"/>
      <c r="M2525" s="69"/>
      <c r="N2525" s="69"/>
      <c r="O2525" s="69"/>
      <c r="P2525" s="100">
        <f t="shared" si="392"/>
        <v>0</v>
      </c>
      <c r="Q2525" s="197"/>
      <c r="R2525" s="140" t="str">
        <f t="shared" si="393"/>
        <v>0</v>
      </c>
      <c r="S2525" s="140" t="str">
        <f t="shared" si="394"/>
        <v>0</v>
      </c>
      <c r="T2525" s="144"/>
      <c r="U2525" s="106"/>
      <c r="V2525" s="142">
        <f t="shared" si="395"/>
        <v>0</v>
      </c>
      <c r="W2525" s="142">
        <f t="shared" si="396"/>
        <v>0</v>
      </c>
      <c r="X2525" s="108">
        <f t="shared" si="397"/>
        <v>0</v>
      </c>
      <c r="Y2525" s="108">
        <f t="shared" si="398"/>
        <v>0</v>
      </c>
      <c r="Z2525" s="108">
        <f t="shared" si="399"/>
        <v>0</v>
      </c>
      <c r="AA2525" s="151"/>
      <c r="AB2525" s="47"/>
      <c r="AS2525" s="198"/>
      <c r="AT2525" s="198"/>
      <c r="AU2525" s="198"/>
      <c r="AV2525" s="198"/>
      <c r="AW2525" s="198"/>
      <c r="AX2525" s="198"/>
      <c r="AY2525" s="198"/>
      <c r="AZ2525" s="198"/>
      <c r="BA2525" s="198"/>
      <c r="BB2525" s="198"/>
      <c r="BC2525" s="198"/>
      <c r="BD2525" s="198"/>
      <c r="BE2525" s="198"/>
      <c r="BF2525" s="198"/>
      <c r="BG2525" s="198"/>
      <c r="BH2525" s="198"/>
      <c r="BI2525" s="198"/>
      <c r="BJ2525" s="198"/>
      <c r="BK2525" s="198"/>
      <c r="BL2525" s="198"/>
      <c r="BM2525" s="198"/>
      <c r="BN2525" s="198"/>
      <c r="BO2525" s="198"/>
    </row>
    <row r="2526" s="116" customFormat="1" ht="19" customHeight="1" spans="1:67">
      <c r="A2526" s="94">
        <f t="shared" si="390"/>
        <v>2525</v>
      </c>
      <c r="B2526" s="95"/>
      <c r="C2526" s="69"/>
      <c r="D2526" s="64"/>
      <c r="E2526" s="69"/>
      <c r="F2526" s="196"/>
      <c r="G2526" s="124" t="e">
        <f>VLOOKUP(F2526,[2]零件成本10.26!$B$2:$C$7802,2,0)</f>
        <v>#N/A</v>
      </c>
      <c r="H2526" s="64"/>
      <c r="I2526" s="128" t="str">
        <f t="shared" si="391"/>
        <v/>
      </c>
      <c r="J2526" s="64"/>
      <c r="K2526" s="196"/>
      <c r="L2526" s="64"/>
      <c r="M2526" s="69"/>
      <c r="N2526" s="69"/>
      <c r="O2526" s="69"/>
      <c r="P2526" s="100">
        <f t="shared" si="392"/>
        <v>0</v>
      </c>
      <c r="Q2526" s="197"/>
      <c r="R2526" s="140" t="str">
        <f t="shared" si="393"/>
        <v>0</v>
      </c>
      <c r="S2526" s="140" t="str">
        <f t="shared" si="394"/>
        <v>0</v>
      </c>
      <c r="T2526" s="144"/>
      <c r="U2526" s="106"/>
      <c r="V2526" s="142">
        <f t="shared" si="395"/>
        <v>0</v>
      </c>
      <c r="W2526" s="142">
        <f t="shared" si="396"/>
        <v>0</v>
      </c>
      <c r="X2526" s="108">
        <f t="shared" si="397"/>
        <v>0</v>
      </c>
      <c r="Y2526" s="108">
        <f t="shared" si="398"/>
        <v>0</v>
      </c>
      <c r="Z2526" s="108">
        <f t="shared" si="399"/>
        <v>0</v>
      </c>
      <c r="AA2526" s="151"/>
      <c r="AB2526" s="47"/>
      <c r="AS2526" s="198"/>
      <c r="AT2526" s="198"/>
      <c r="AU2526" s="198"/>
      <c r="AV2526" s="198"/>
      <c r="AW2526" s="198"/>
      <c r="AX2526" s="198"/>
      <c r="AY2526" s="198"/>
      <c r="AZ2526" s="198"/>
      <c r="BA2526" s="198"/>
      <c r="BB2526" s="198"/>
      <c r="BC2526" s="198"/>
      <c r="BD2526" s="198"/>
      <c r="BE2526" s="198"/>
      <c r="BF2526" s="198"/>
      <c r="BG2526" s="198"/>
      <c r="BH2526" s="198"/>
      <c r="BI2526" s="198"/>
      <c r="BJ2526" s="198"/>
      <c r="BK2526" s="198"/>
      <c r="BL2526" s="198"/>
      <c r="BM2526" s="198"/>
      <c r="BN2526" s="198"/>
      <c r="BO2526" s="198"/>
    </row>
    <row r="2527" s="116" customFormat="1" ht="19" customHeight="1" spans="1:67">
      <c r="A2527" s="94">
        <f t="shared" si="390"/>
        <v>2526</v>
      </c>
      <c r="B2527" s="95"/>
      <c r="C2527" s="69"/>
      <c r="D2527" s="64"/>
      <c r="E2527" s="69"/>
      <c r="F2527" s="196"/>
      <c r="G2527" s="124" t="e">
        <f>VLOOKUP(F2527,[2]零件成本10.26!$B$2:$C$7802,2,0)</f>
        <v>#N/A</v>
      </c>
      <c r="H2527" s="64"/>
      <c r="I2527" s="128" t="str">
        <f t="shared" si="391"/>
        <v/>
      </c>
      <c r="J2527" s="64"/>
      <c r="K2527" s="196"/>
      <c r="L2527" s="64"/>
      <c r="M2527" s="69"/>
      <c r="N2527" s="69"/>
      <c r="O2527" s="69"/>
      <c r="P2527" s="100">
        <f t="shared" si="392"/>
        <v>0</v>
      </c>
      <c r="Q2527" s="197"/>
      <c r="R2527" s="140" t="str">
        <f t="shared" si="393"/>
        <v>0</v>
      </c>
      <c r="S2527" s="140" t="str">
        <f t="shared" si="394"/>
        <v>0</v>
      </c>
      <c r="T2527" s="144"/>
      <c r="U2527" s="106"/>
      <c r="V2527" s="142">
        <f t="shared" si="395"/>
        <v>0</v>
      </c>
      <c r="W2527" s="142">
        <f t="shared" si="396"/>
        <v>0</v>
      </c>
      <c r="X2527" s="108">
        <f t="shared" si="397"/>
        <v>0</v>
      </c>
      <c r="Y2527" s="108">
        <f t="shared" si="398"/>
        <v>0</v>
      </c>
      <c r="Z2527" s="108">
        <f t="shared" si="399"/>
        <v>0</v>
      </c>
      <c r="AA2527" s="151"/>
      <c r="AB2527" s="47"/>
      <c r="AS2527" s="198"/>
      <c r="AT2527" s="198"/>
      <c r="AU2527" s="198"/>
      <c r="AV2527" s="198"/>
      <c r="AW2527" s="198"/>
      <c r="AX2527" s="198"/>
      <c r="AY2527" s="198"/>
      <c r="AZ2527" s="198"/>
      <c r="BA2527" s="198"/>
      <c r="BB2527" s="198"/>
      <c r="BC2527" s="198"/>
      <c r="BD2527" s="198"/>
      <c r="BE2527" s="198"/>
      <c r="BF2527" s="198"/>
      <c r="BG2527" s="198"/>
      <c r="BH2527" s="198"/>
      <c r="BI2527" s="198"/>
      <c r="BJ2527" s="198"/>
      <c r="BK2527" s="198"/>
      <c r="BL2527" s="198"/>
      <c r="BM2527" s="198"/>
      <c r="BN2527" s="198"/>
      <c r="BO2527" s="198"/>
    </row>
    <row r="2528" s="116" customFormat="1" ht="19" customHeight="1" spans="1:67">
      <c r="A2528" s="94">
        <f t="shared" si="390"/>
        <v>2527</v>
      </c>
      <c r="B2528" s="95"/>
      <c r="C2528" s="69"/>
      <c r="D2528" s="64"/>
      <c r="E2528" s="69"/>
      <c r="F2528" s="196"/>
      <c r="G2528" s="124" t="e">
        <f>VLOOKUP(F2528,[2]零件成本10.26!$B$2:$C$7802,2,0)</f>
        <v>#N/A</v>
      </c>
      <c r="H2528" s="64"/>
      <c r="I2528" s="128" t="str">
        <f t="shared" si="391"/>
        <v/>
      </c>
      <c r="J2528" s="64"/>
      <c r="K2528" s="196"/>
      <c r="L2528" s="64"/>
      <c r="M2528" s="69"/>
      <c r="N2528" s="69"/>
      <c r="O2528" s="69"/>
      <c r="P2528" s="100">
        <f t="shared" si="392"/>
        <v>0</v>
      </c>
      <c r="Q2528" s="197"/>
      <c r="R2528" s="140" t="str">
        <f t="shared" si="393"/>
        <v>0</v>
      </c>
      <c r="S2528" s="140" t="str">
        <f t="shared" si="394"/>
        <v>0</v>
      </c>
      <c r="T2528" s="144"/>
      <c r="U2528" s="106"/>
      <c r="V2528" s="142">
        <f t="shared" si="395"/>
        <v>0</v>
      </c>
      <c r="W2528" s="142">
        <f t="shared" si="396"/>
        <v>0</v>
      </c>
      <c r="X2528" s="108">
        <f t="shared" si="397"/>
        <v>0</v>
      </c>
      <c r="Y2528" s="108">
        <f t="shared" si="398"/>
        <v>0</v>
      </c>
      <c r="Z2528" s="108">
        <f t="shared" si="399"/>
        <v>0</v>
      </c>
      <c r="AA2528" s="151"/>
      <c r="AB2528" s="47"/>
      <c r="AS2528" s="198"/>
      <c r="AT2528" s="198"/>
      <c r="AU2528" s="198"/>
      <c r="AV2528" s="198"/>
      <c r="AW2528" s="198"/>
      <c r="AX2528" s="198"/>
      <c r="AY2528" s="198"/>
      <c r="AZ2528" s="198"/>
      <c r="BA2528" s="198"/>
      <c r="BB2528" s="198"/>
      <c r="BC2528" s="198"/>
      <c r="BD2528" s="198"/>
      <c r="BE2528" s="198"/>
      <c r="BF2528" s="198"/>
      <c r="BG2528" s="198"/>
      <c r="BH2528" s="198"/>
      <c r="BI2528" s="198"/>
      <c r="BJ2528" s="198"/>
      <c r="BK2528" s="198"/>
      <c r="BL2528" s="198"/>
      <c r="BM2528" s="198"/>
      <c r="BN2528" s="198"/>
      <c r="BO2528" s="198"/>
    </row>
    <row r="2529" s="116" customFormat="1" ht="19" customHeight="1" spans="1:67">
      <c r="A2529" s="94">
        <f t="shared" si="390"/>
        <v>2528</v>
      </c>
      <c r="B2529" s="95"/>
      <c r="C2529" s="69"/>
      <c r="D2529" s="64"/>
      <c r="E2529" s="69"/>
      <c r="F2529" s="196"/>
      <c r="G2529" s="124" t="e">
        <f>VLOOKUP(F2529,[2]零件成本10.26!$B$2:$C$7802,2,0)</f>
        <v>#N/A</v>
      </c>
      <c r="H2529" s="64"/>
      <c r="I2529" s="128" t="str">
        <f t="shared" si="391"/>
        <v/>
      </c>
      <c r="J2529" s="64"/>
      <c r="K2529" s="196"/>
      <c r="L2529" s="64"/>
      <c r="M2529" s="69"/>
      <c r="N2529" s="69"/>
      <c r="O2529" s="69"/>
      <c r="P2529" s="100">
        <f t="shared" si="392"/>
        <v>0</v>
      </c>
      <c r="Q2529" s="197"/>
      <c r="R2529" s="140" t="str">
        <f t="shared" si="393"/>
        <v>0</v>
      </c>
      <c r="S2529" s="140" t="str">
        <f t="shared" si="394"/>
        <v>0</v>
      </c>
      <c r="T2529" s="144"/>
      <c r="U2529" s="106"/>
      <c r="V2529" s="142">
        <f t="shared" si="395"/>
        <v>0</v>
      </c>
      <c r="W2529" s="142">
        <f t="shared" si="396"/>
        <v>0</v>
      </c>
      <c r="X2529" s="108">
        <f t="shared" si="397"/>
        <v>0</v>
      </c>
      <c r="Y2529" s="108">
        <f t="shared" si="398"/>
        <v>0</v>
      </c>
      <c r="Z2529" s="108">
        <f t="shared" si="399"/>
        <v>0</v>
      </c>
      <c r="AA2529" s="151"/>
      <c r="AB2529" s="47"/>
      <c r="AS2529" s="198"/>
      <c r="AT2529" s="198"/>
      <c r="AU2529" s="198"/>
      <c r="AV2529" s="198"/>
      <c r="AW2529" s="198"/>
      <c r="AX2529" s="198"/>
      <c r="AY2529" s="198"/>
      <c r="AZ2529" s="198"/>
      <c r="BA2529" s="198"/>
      <c r="BB2529" s="198"/>
      <c r="BC2529" s="198"/>
      <c r="BD2529" s="198"/>
      <c r="BE2529" s="198"/>
      <c r="BF2529" s="198"/>
      <c r="BG2529" s="198"/>
      <c r="BH2529" s="198"/>
      <c r="BI2529" s="198"/>
      <c r="BJ2529" s="198"/>
      <c r="BK2529" s="198"/>
      <c r="BL2529" s="198"/>
      <c r="BM2529" s="198"/>
      <c r="BN2529" s="198"/>
      <c r="BO2529" s="198"/>
    </row>
    <row r="2530" s="116" customFormat="1" ht="19" customHeight="1" spans="1:67">
      <c r="A2530" s="94">
        <f t="shared" si="390"/>
        <v>2529</v>
      </c>
      <c r="B2530" s="95"/>
      <c r="C2530" s="69"/>
      <c r="D2530" s="64"/>
      <c r="E2530" s="69"/>
      <c r="F2530" s="196"/>
      <c r="G2530" s="124" t="e">
        <f>VLOOKUP(F2530,[2]零件成本10.26!$B$2:$C$7802,2,0)</f>
        <v>#N/A</v>
      </c>
      <c r="H2530" s="64"/>
      <c r="I2530" s="128" t="str">
        <f t="shared" si="391"/>
        <v/>
      </c>
      <c r="J2530" s="64"/>
      <c r="K2530" s="196"/>
      <c r="L2530" s="64"/>
      <c r="M2530" s="69"/>
      <c r="N2530" s="69"/>
      <c r="O2530" s="69"/>
      <c r="P2530" s="100">
        <f t="shared" si="392"/>
        <v>0</v>
      </c>
      <c r="Q2530" s="197"/>
      <c r="R2530" s="140" t="str">
        <f t="shared" si="393"/>
        <v>0</v>
      </c>
      <c r="S2530" s="140" t="str">
        <f t="shared" si="394"/>
        <v>0</v>
      </c>
      <c r="T2530" s="144"/>
      <c r="U2530" s="106"/>
      <c r="V2530" s="142">
        <f t="shared" si="395"/>
        <v>0</v>
      </c>
      <c r="W2530" s="142">
        <f t="shared" si="396"/>
        <v>0</v>
      </c>
      <c r="X2530" s="108">
        <f t="shared" si="397"/>
        <v>0</v>
      </c>
      <c r="Y2530" s="108">
        <f t="shared" si="398"/>
        <v>0</v>
      </c>
      <c r="Z2530" s="108">
        <f t="shared" si="399"/>
        <v>0</v>
      </c>
      <c r="AA2530" s="151"/>
      <c r="AB2530" s="47"/>
      <c r="AS2530" s="198"/>
      <c r="AT2530" s="198"/>
      <c r="AU2530" s="198"/>
      <c r="AV2530" s="198"/>
      <c r="AW2530" s="198"/>
      <c r="AX2530" s="198"/>
      <c r="AY2530" s="198"/>
      <c r="AZ2530" s="198"/>
      <c r="BA2530" s="198"/>
      <c r="BB2530" s="198"/>
      <c r="BC2530" s="198"/>
      <c r="BD2530" s="198"/>
      <c r="BE2530" s="198"/>
      <c r="BF2530" s="198"/>
      <c r="BG2530" s="198"/>
      <c r="BH2530" s="198"/>
      <c r="BI2530" s="198"/>
      <c r="BJ2530" s="198"/>
      <c r="BK2530" s="198"/>
      <c r="BL2530" s="198"/>
      <c r="BM2530" s="198"/>
      <c r="BN2530" s="198"/>
      <c r="BO2530" s="198"/>
    </row>
    <row r="2531" s="116" customFormat="1" ht="19" customHeight="1" spans="1:67">
      <c r="A2531" s="94">
        <f t="shared" si="390"/>
        <v>2530</v>
      </c>
      <c r="B2531" s="95"/>
      <c r="C2531" s="69"/>
      <c r="D2531" s="64"/>
      <c r="E2531" s="69"/>
      <c r="F2531" s="196"/>
      <c r="G2531" s="124" t="e">
        <f>VLOOKUP(F2531,[2]零件成本10.26!$B$2:$C$7802,2,0)</f>
        <v>#N/A</v>
      </c>
      <c r="H2531" s="64"/>
      <c r="I2531" s="128" t="str">
        <f t="shared" si="391"/>
        <v/>
      </c>
      <c r="J2531" s="64"/>
      <c r="K2531" s="196"/>
      <c r="L2531" s="64"/>
      <c r="M2531" s="69"/>
      <c r="N2531" s="69"/>
      <c r="O2531" s="69"/>
      <c r="P2531" s="100">
        <f t="shared" si="392"/>
        <v>0</v>
      </c>
      <c r="Q2531" s="197"/>
      <c r="R2531" s="140" t="str">
        <f t="shared" si="393"/>
        <v>0</v>
      </c>
      <c r="S2531" s="140" t="str">
        <f t="shared" si="394"/>
        <v>0</v>
      </c>
      <c r="T2531" s="144"/>
      <c r="U2531" s="106"/>
      <c r="V2531" s="142">
        <f t="shared" si="395"/>
        <v>0</v>
      </c>
      <c r="W2531" s="142">
        <f t="shared" si="396"/>
        <v>0</v>
      </c>
      <c r="X2531" s="108">
        <f t="shared" si="397"/>
        <v>0</v>
      </c>
      <c r="Y2531" s="108">
        <f t="shared" si="398"/>
        <v>0</v>
      </c>
      <c r="Z2531" s="108">
        <f t="shared" si="399"/>
        <v>0</v>
      </c>
      <c r="AA2531" s="151"/>
      <c r="AB2531" s="47"/>
      <c r="AS2531" s="198"/>
      <c r="AT2531" s="198"/>
      <c r="AU2531" s="198"/>
      <c r="AV2531" s="198"/>
      <c r="AW2531" s="198"/>
      <c r="AX2531" s="198"/>
      <c r="AY2531" s="198"/>
      <c r="AZ2531" s="198"/>
      <c r="BA2531" s="198"/>
      <c r="BB2531" s="198"/>
      <c r="BC2531" s="198"/>
      <c r="BD2531" s="198"/>
      <c r="BE2531" s="198"/>
      <c r="BF2531" s="198"/>
      <c r="BG2531" s="198"/>
      <c r="BH2531" s="198"/>
      <c r="BI2531" s="198"/>
      <c r="BJ2531" s="198"/>
      <c r="BK2531" s="198"/>
      <c r="BL2531" s="198"/>
      <c r="BM2531" s="198"/>
      <c r="BN2531" s="198"/>
      <c r="BO2531" s="198"/>
    </row>
    <row r="2532" s="116" customFormat="1" ht="19" customHeight="1" spans="1:67">
      <c r="A2532" s="94">
        <f t="shared" si="390"/>
        <v>2531</v>
      </c>
      <c r="B2532" s="95"/>
      <c r="C2532" s="69"/>
      <c r="D2532" s="64"/>
      <c r="E2532" s="69"/>
      <c r="F2532" s="196"/>
      <c r="G2532" s="124" t="e">
        <f>VLOOKUP(F2532,[2]零件成本10.26!$B$2:$C$7802,2,0)</f>
        <v>#N/A</v>
      </c>
      <c r="H2532" s="64"/>
      <c r="I2532" s="128" t="str">
        <f t="shared" si="391"/>
        <v/>
      </c>
      <c r="J2532" s="64"/>
      <c r="K2532" s="196"/>
      <c r="L2532" s="64"/>
      <c r="M2532" s="69"/>
      <c r="N2532" s="69"/>
      <c r="O2532" s="69"/>
      <c r="P2532" s="100">
        <f t="shared" si="392"/>
        <v>0</v>
      </c>
      <c r="Q2532" s="197"/>
      <c r="R2532" s="140" t="str">
        <f t="shared" si="393"/>
        <v>0</v>
      </c>
      <c r="S2532" s="140" t="str">
        <f t="shared" si="394"/>
        <v>0</v>
      </c>
      <c r="T2532" s="144"/>
      <c r="U2532" s="106"/>
      <c r="V2532" s="142">
        <f t="shared" si="395"/>
        <v>0</v>
      </c>
      <c r="W2532" s="142">
        <f t="shared" si="396"/>
        <v>0</v>
      </c>
      <c r="X2532" s="108">
        <f t="shared" si="397"/>
        <v>0</v>
      </c>
      <c r="Y2532" s="108">
        <f t="shared" si="398"/>
        <v>0</v>
      </c>
      <c r="Z2532" s="108">
        <f t="shared" si="399"/>
        <v>0</v>
      </c>
      <c r="AA2532" s="151"/>
      <c r="AB2532" s="47"/>
      <c r="AS2532" s="198"/>
      <c r="AT2532" s="198"/>
      <c r="AU2532" s="198"/>
      <c r="AV2532" s="198"/>
      <c r="AW2532" s="198"/>
      <c r="AX2532" s="198"/>
      <c r="AY2532" s="198"/>
      <c r="AZ2532" s="198"/>
      <c r="BA2532" s="198"/>
      <c r="BB2532" s="198"/>
      <c r="BC2532" s="198"/>
      <c r="BD2532" s="198"/>
      <c r="BE2532" s="198"/>
      <c r="BF2532" s="198"/>
      <c r="BG2532" s="198"/>
      <c r="BH2532" s="198"/>
      <c r="BI2532" s="198"/>
      <c r="BJ2532" s="198"/>
      <c r="BK2532" s="198"/>
      <c r="BL2532" s="198"/>
      <c r="BM2532" s="198"/>
      <c r="BN2532" s="198"/>
      <c r="BO2532" s="198"/>
    </row>
    <row r="2533" s="116" customFormat="1" ht="19" customHeight="1" spans="1:67">
      <c r="A2533" s="94">
        <f t="shared" si="390"/>
        <v>2532</v>
      </c>
      <c r="B2533" s="95"/>
      <c r="C2533" s="69"/>
      <c r="D2533" s="64"/>
      <c r="E2533" s="69"/>
      <c r="F2533" s="196"/>
      <c r="G2533" s="124" t="e">
        <f>VLOOKUP(F2533,[2]零件成本10.26!$B$2:$C$7802,2,0)</f>
        <v>#N/A</v>
      </c>
      <c r="H2533" s="64"/>
      <c r="I2533" s="128" t="str">
        <f t="shared" si="391"/>
        <v/>
      </c>
      <c r="J2533" s="64"/>
      <c r="K2533" s="196"/>
      <c r="L2533" s="64"/>
      <c r="M2533" s="69"/>
      <c r="N2533" s="69"/>
      <c r="O2533" s="69"/>
      <c r="P2533" s="100">
        <f t="shared" si="392"/>
        <v>0</v>
      </c>
      <c r="Q2533" s="197"/>
      <c r="R2533" s="140" t="str">
        <f t="shared" si="393"/>
        <v>0</v>
      </c>
      <c r="S2533" s="140" t="str">
        <f t="shared" si="394"/>
        <v>0</v>
      </c>
      <c r="T2533" s="144"/>
      <c r="U2533" s="106"/>
      <c r="V2533" s="142">
        <f t="shared" si="395"/>
        <v>0</v>
      </c>
      <c r="W2533" s="142">
        <f t="shared" si="396"/>
        <v>0</v>
      </c>
      <c r="X2533" s="108">
        <f t="shared" si="397"/>
        <v>0</v>
      </c>
      <c r="Y2533" s="108">
        <f t="shared" si="398"/>
        <v>0</v>
      </c>
      <c r="Z2533" s="108">
        <f t="shared" si="399"/>
        <v>0</v>
      </c>
      <c r="AA2533" s="151"/>
      <c r="AB2533" s="47"/>
      <c r="AS2533" s="198"/>
      <c r="AT2533" s="198"/>
      <c r="AU2533" s="198"/>
      <c r="AV2533" s="198"/>
      <c r="AW2533" s="198"/>
      <c r="AX2533" s="198"/>
      <c r="AY2533" s="198"/>
      <c r="AZ2533" s="198"/>
      <c r="BA2533" s="198"/>
      <c r="BB2533" s="198"/>
      <c r="BC2533" s="198"/>
      <c r="BD2533" s="198"/>
      <c r="BE2533" s="198"/>
      <c r="BF2533" s="198"/>
      <c r="BG2533" s="198"/>
      <c r="BH2533" s="198"/>
      <c r="BI2533" s="198"/>
      <c r="BJ2533" s="198"/>
      <c r="BK2533" s="198"/>
      <c r="BL2533" s="198"/>
      <c r="BM2533" s="198"/>
      <c r="BN2533" s="198"/>
      <c r="BO2533" s="198"/>
    </row>
    <row r="2534" s="116" customFormat="1" ht="19" customHeight="1" spans="1:67">
      <c r="A2534" s="94">
        <f t="shared" si="390"/>
        <v>2533</v>
      </c>
      <c r="B2534" s="95"/>
      <c r="C2534" s="69"/>
      <c r="D2534" s="64"/>
      <c r="E2534" s="69"/>
      <c r="F2534" s="196"/>
      <c r="G2534" s="124" t="e">
        <f>VLOOKUP(F2534,[2]零件成本10.26!$B$2:$C$7802,2,0)</f>
        <v>#N/A</v>
      </c>
      <c r="H2534" s="64"/>
      <c r="I2534" s="128" t="str">
        <f t="shared" si="391"/>
        <v/>
      </c>
      <c r="J2534" s="64"/>
      <c r="K2534" s="196"/>
      <c r="L2534" s="64"/>
      <c r="M2534" s="69"/>
      <c r="N2534" s="69"/>
      <c r="O2534" s="69"/>
      <c r="P2534" s="100">
        <f t="shared" si="392"/>
        <v>0</v>
      </c>
      <c r="Q2534" s="197"/>
      <c r="R2534" s="140" t="str">
        <f t="shared" si="393"/>
        <v>0</v>
      </c>
      <c r="S2534" s="140" t="str">
        <f t="shared" si="394"/>
        <v>0</v>
      </c>
      <c r="T2534" s="144"/>
      <c r="U2534" s="106"/>
      <c r="V2534" s="142">
        <f t="shared" si="395"/>
        <v>0</v>
      </c>
      <c r="W2534" s="142">
        <f t="shared" si="396"/>
        <v>0</v>
      </c>
      <c r="X2534" s="108">
        <f t="shared" si="397"/>
        <v>0</v>
      </c>
      <c r="Y2534" s="108">
        <f t="shared" si="398"/>
        <v>0</v>
      </c>
      <c r="Z2534" s="108">
        <f t="shared" si="399"/>
        <v>0</v>
      </c>
      <c r="AA2534" s="151"/>
      <c r="AB2534" s="47"/>
      <c r="AS2534" s="198"/>
      <c r="AT2534" s="198"/>
      <c r="AU2534" s="198"/>
      <c r="AV2534" s="198"/>
      <c r="AW2534" s="198"/>
      <c r="AX2534" s="198"/>
      <c r="AY2534" s="198"/>
      <c r="AZ2534" s="198"/>
      <c r="BA2534" s="198"/>
      <c r="BB2534" s="198"/>
      <c r="BC2534" s="198"/>
      <c r="BD2534" s="198"/>
      <c r="BE2534" s="198"/>
      <c r="BF2534" s="198"/>
      <c r="BG2534" s="198"/>
      <c r="BH2534" s="198"/>
      <c r="BI2534" s="198"/>
      <c r="BJ2534" s="198"/>
      <c r="BK2534" s="198"/>
      <c r="BL2534" s="198"/>
      <c r="BM2534" s="198"/>
      <c r="BN2534" s="198"/>
      <c r="BO2534" s="198"/>
    </row>
    <row r="2535" s="116" customFormat="1" ht="19" customHeight="1" spans="1:67">
      <c r="A2535" s="94">
        <f t="shared" si="390"/>
        <v>2534</v>
      </c>
      <c r="B2535" s="95"/>
      <c r="C2535" s="69"/>
      <c r="D2535" s="64"/>
      <c r="E2535" s="69"/>
      <c r="F2535" s="196"/>
      <c r="G2535" s="124" t="e">
        <f>VLOOKUP(F2535,[2]零件成本10.26!$B$2:$C$7802,2,0)</f>
        <v>#N/A</v>
      </c>
      <c r="H2535" s="64"/>
      <c r="I2535" s="128" t="str">
        <f t="shared" si="391"/>
        <v/>
      </c>
      <c r="J2535" s="64"/>
      <c r="K2535" s="196"/>
      <c r="L2535" s="64"/>
      <c r="M2535" s="69"/>
      <c r="N2535" s="69"/>
      <c r="O2535" s="69"/>
      <c r="P2535" s="100">
        <f t="shared" si="392"/>
        <v>0</v>
      </c>
      <c r="Q2535" s="197"/>
      <c r="R2535" s="140" t="str">
        <f t="shared" si="393"/>
        <v>0</v>
      </c>
      <c r="S2535" s="140" t="str">
        <f t="shared" si="394"/>
        <v>0</v>
      </c>
      <c r="T2535" s="144"/>
      <c r="U2535" s="106"/>
      <c r="V2535" s="142">
        <f t="shared" si="395"/>
        <v>0</v>
      </c>
      <c r="W2535" s="142">
        <f t="shared" si="396"/>
        <v>0</v>
      </c>
      <c r="X2535" s="108">
        <f t="shared" si="397"/>
        <v>0</v>
      </c>
      <c r="Y2535" s="108">
        <f t="shared" si="398"/>
        <v>0</v>
      </c>
      <c r="Z2535" s="108">
        <f t="shared" si="399"/>
        <v>0</v>
      </c>
      <c r="AA2535" s="151"/>
      <c r="AB2535" s="47"/>
      <c r="AS2535" s="198"/>
      <c r="AT2535" s="198"/>
      <c r="AU2535" s="198"/>
      <c r="AV2535" s="198"/>
      <c r="AW2535" s="198"/>
      <c r="AX2535" s="198"/>
      <c r="AY2535" s="198"/>
      <c r="AZ2535" s="198"/>
      <c r="BA2535" s="198"/>
      <c r="BB2535" s="198"/>
      <c r="BC2535" s="198"/>
      <c r="BD2535" s="198"/>
      <c r="BE2535" s="198"/>
      <c r="BF2535" s="198"/>
      <c r="BG2535" s="198"/>
      <c r="BH2535" s="198"/>
      <c r="BI2535" s="198"/>
      <c r="BJ2535" s="198"/>
      <c r="BK2535" s="198"/>
      <c r="BL2535" s="198"/>
      <c r="BM2535" s="198"/>
      <c r="BN2535" s="198"/>
      <c r="BO2535" s="198"/>
    </row>
    <row r="2536" s="116" customFormat="1" ht="19" customHeight="1" spans="1:67">
      <c r="A2536" s="94">
        <f t="shared" si="390"/>
        <v>2535</v>
      </c>
      <c r="B2536" s="95"/>
      <c r="C2536" s="69"/>
      <c r="D2536" s="64"/>
      <c r="E2536" s="69"/>
      <c r="F2536" s="196"/>
      <c r="G2536" s="124" t="e">
        <f>VLOOKUP(F2536,[2]零件成本10.26!$B$2:$C$7802,2,0)</f>
        <v>#N/A</v>
      </c>
      <c r="H2536" s="64"/>
      <c r="I2536" s="128" t="str">
        <f t="shared" si="391"/>
        <v/>
      </c>
      <c r="J2536" s="64"/>
      <c r="K2536" s="196"/>
      <c r="L2536" s="64"/>
      <c r="M2536" s="69"/>
      <c r="N2536" s="69"/>
      <c r="O2536" s="69"/>
      <c r="P2536" s="100">
        <f t="shared" si="392"/>
        <v>0</v>
      </c>
      <c r="Q2536" s="197"/>
      <c r="R2536" s="140" t="str">
        <f t="shared" si="393"/>
        <v>0</v>
      </c>
      <c r="S2536" s="140" t="str">
        <f t="shared" si="394"/>
        <v>0</v>
      </c>
      <c r="T2536" s="144"/>
      <c r="U2536" s="106"/>
      <c r="V2536" s="142">
        <f t="shared" si="395"/>
        <v>0</v>
      </c>
      <c r="W2536" s="142">
        <f t="shared" si="396"/>
        <v>0</v>
      </c>
      <c r="X2536" s="108">
        <f t="shared" si="397"/>
        <v>0</v>
      </c>
      <c r="Y2536" s="108">
        <f t="shared" si="398"/>
        <v>0</v>
      </c>
      <c r="Z2536" s="108">
        <f t="shared" si="399"/>
        <v>0</v>
      </c>
      <c r="AA2536" s="151"/>
      <c r="AB2536" s="47"/>
      <c r="AS2536" s="198"/>
      <c r="AT2536" s="198"/>
      <c r="AU2536" s="198"/>
      <c r="AV2536" s="198"/>
      <c r="AW2536" s="198"/>
      <c r="AX2536" s="198"/>
      <c r="AY2536" s="198"/>
      <c r="AZ2536" s="198"/>
      <c r="BA2536" s="198"/>
      <c r="BB2536" s="198"/>
      <c r="BC2536" s="198"/>
      <c r="BD2536" s="198"/>
      <c r="BE2536" s="198"/>
      <c r="BF2536" s="198"/>
      <c r="BG2536" s="198"/>
      <c r="BH2536" s="198"/>
      <c r="BI2536" s="198"/>
      <c r="BJ2536" s="198"/>
      <c r="BK2536" s="198"/>
      <c r="BL2536" s="198"/>
      <c r="BM2536" s="198"/>
      <c r="BN2536" s="198"/>
      <c r="BO2536" s="198"/>
    </row>
    <row r="2537" s="116" customFormat="1" ht="19" customHeight="1" spans="1:67">
      <c r="A2537" s="94">
        <f t="shared" si="390"/>
        <v>2536</v>
      </c>
      <c r="B2537" s="95"/>
      <c r="C2537" s="69"/>
      <c r="D2537" s="64"/>
      <c r="E2537" s="69"/>
      <c r="F2537" s="196"/>
      <c r="G2537" s="124" t="e">
        <f>VLOOKUP(F2537,[2]零件成本10.26!$B$2:$C$7802,2,0)</f>
        <v>#N/A</v>
      </c>
      <c r="H2537" s="64"/>
      <c r="I2537" s="128" t="str">
        <f t="shared" si="391"/>
        <v/>
      </c>
      <c r="J2537" s="64"/>
      <c r="K2537" s="196"/>
      <c r="L2537" s="64"/>
      <c r="M2537" s="69"/>
      <c r="N2537" s="69"/>
      <c r="O2537" s="69"/>
      <c r="P2537" s="100">
        <f t="shared" si="392"/>
        <v>0</v>
      </c>
      <c r="Q2537" s="197"/>
      <c r="R2537" s="140" t="str">
        <f t="shared" si="393"/>
        <v>0</v>
      </c>
      <c r="S2537" s="140" t="str">
        <f t="shared" si="394"/>
        <v>0</v>
      </c>
      <c r="T2537" s="144"/>
      <c r="U2537" s="106"/>
      <c r="V2537" s="142">
        <f t="shared" si="395"/>
        <v>0</v>
      </c>
      <c r="W2537" s="142">
        <f t="shared" si="396"/>
        <v>0</v>
      </c>
      <c r="X2537" s="108">
        <f t="shared" si="397"/>
        <v>0</v>
      </c>
      <c r="Y2537" s="108">
        <f t="shared" si="398"/>
        <v>0</v>
      </c>
      <c r="Z2537" s="108">
        <f t="shared" si="399"/>
        <v>0</v>
      </c>
      <c r="AA2537" s="151"/>
      <c r="AB2537" s="47"/>
      <c r="AS2537" s="198"/>
      <c r="AT2537" s="198"/>
      <c r="AU2537" s="198"/>
      <c r="AV2537" s="198"/>
      <c r="AW2537" s="198"/>
      <c r="AX2537" s="198"/>
      <c r="AY2537" s="198"/>
      <c r="AZ2537" s="198"/>
      <c r="BA2537" s="198"/>
      <c r="BB2537" s="198"/>
      <c r="BC2537" s="198"/>
      <c r="BD2537" s="198"/>
      <c r="BE2537" s="198"/>
      <c r="BF2537" s="198"/>
      <c r="BG2537" s="198"/>
      <c r="BH2537" s="198"/>
      <c r="BI2537" s="198"/>
      <c r="BJ2537" s="198"/>
      <c r="BK2537" s="198"/>
      <c r="BL2537" s="198"/>
      <c r="BM2537" s="198"/>
      <c r="BN2537" s="198"/>
      <c r="BO2537" s="198"/>
    </row>
    <row r="2538" s="116" customFormat="1" ht="19" customHeight="1" spans="1:67">
      <c r="A2538" s="94">
        <f t="shared" si="390"/>
        <v>2537</v>
      </c>
      <c r="B2538" s="95"/>
      <c r="C2538" s="69"/>
      <c r="D2538" s="64"/>
      <c r="E2538" s="69"/>
      <c r="F2538" s="196"/>
      <c r="G2538" s="124" t="e">
        <f>VLOOKUP(F2538,[2]零件成本10.26!$B$2:$C$7802,2,0)</f>
        <v>#N/A</v>
      </c>
      <c r="H2538" s="64"/>
      <c r="I2538" s="128" t="str">
        <f t="shared" si="391"/>
        <v/>
      </c>
      <c r="J2538" s="64"/>
      <c r="K2538" s="196"/>
      <c r="L2538" s="64"/>
      <c r="M2538" s="69"/>
      <c r="N2538" s="69"/>
      <c r="O2538" s="69"/>
      <c r="P2538" s="100">
        <f t="shared" si="392"/>
        <v>0</v>
      </c>
      <c r="Q2538" s="197"/>
      <c r="R2538" s="140" t="str">
        <f t="shared" si="393"/>
        <v>0</v>
      </c>
      <c r="S2538" s="140" t="str">
        <f t="shared" si="394"/>
        <v>0</v>
      </c>
      <c r="T2538" s="144"/>
      <c r="U2538" s="106"/>
      <c r="V2538" s="142">
        <f t="shared" si="395"/>
        <v>0</v>
      </c>
      <c r="W2538" s="142">
        <f t="shared" si="396"/>
        <v>0</v>
      </c>
      <c r="X2538" s="108">
        <f t="shared" si="397"/>
        <v>0</v>
      </c>
      <c r="Y2538" s="108">
        <f t="shared" si="398"/>
        <v>0</v>
      </c>
      <c r="Z2538" s="108">
        <f t="shared" si="399"/>
        <v>0</v>
      </c>
      <c r="AA2538" s="151"/>
      <c r="AB2538" s="47"/>
      <c r="AS2538" s="198"/>
      <c r="AT2538" s="198"/>
      <c r="AU2538" s="198"/>
      <c r="AV2538" s="198"/>
      <c r="AW2538" s="198"/>
      <c r="AX2538" s="198"/>
      <c r="AY2538" s="198"/>
      <c r="AZ2538" s="198"/>
      <c r="BA2538" s="198"/>
      <c r="BB2538" s="198"/>
      <c r="BC2538" s="198"/>
      <c r="BD2538" s="198"/>
      <c r="BE2538" s="198"/>
      <c r="BF2538" s="198"/>
      <c r="BG2538" s="198"/>
      <c r="BH2538" s="198"/>
      <c r="BI2538" s="198"/>
      <c r="BJ2538" s="198"/>
      <c r="BK2538" s="198"/>
      <c r="BL2538" s="198"/>
      <c r="BM2538" s="198"/>
      <c r="BN2538" s="198"/>
      <c r="BO2538" s="198"/>
    </row>
    <row r="2539" s="116" customFormat="1" ht="19" customHeight="1" spans="1:67">
      <c r="A2539" s="94">
        <f t="shared" si="390"/>
        <v>2538</v>
      </c>
      <c r="B2539" s="95"/>
      <c r="C2539" s="69"/>
      <c r="D2539" s="64"/>
      <c r="E2539" s="69"/>
      <c r="F2539" s="196"/>
      <c r="G2539" s="124" t="e">
        <f>VLOOKUP(F2539,[2]零件成本10.26!$B$2:$C$7802,2,0)</f>
        <v>#N/A</v>
      </c>
      <c r="H2539" s="64"/>
      <c r="I2539" s="128" t="str">
        <f t="shared" si="391"/>
        <v/>
      </c>
      <c r="J2539" s="64"/>
      <c r="K2539" s="196"/>
      <c r="L2539" s="64"/>
      <c r="M2539" s="69"/>
      <c r="N2539" s="69"/>
      <c r="O2539" s="69"/>
      <c r="P2539" s="100">
        <f t="shared" si="392"/>
        <v>0</v>
      </c>
      <c r="Q2539" s="197"/>
      <c r="R2539" s="140" t="str">
        <f t="shared" si="393"/>
        <v>0</v>
      </c>
      <c r="S2539" s="140" t="str">
        <f t="shared" si="394"/>
        <v>0</v>
      </c>
      <c r="T2539" s="144"/>
      <c r="U2539" s="106"/>
      <c r="V2539" s="142">
        <f t="shared" si="395"/>
        <v>0</v>
      </c>
      <c r="W2539" s="142">
        <f t="shared" si="396"/>
        <v>0</v>
      </c>
      <c r="X2539" s="108">
        <f t="shared" si="397"/>
        <v>0</v>
      </c>
      <c r="Y2539" s="108">
        <f t="shared" si="398"/>
        <v>0</v>
      </c>
      <c r="Z2539" s="108">
        <f t="shared" si="399"/>
        <v>0</v>
      </c>
      <c r="AA2539" s="151"/>
      <c r="AB2539" s="47"/>
      <c r="AS2539" s="198"/>
      <c r="AT2539" s="198"/>
      <c r="AU2539" s="198"/>
      <c r="AV2539" s="198"/>
      <c r="AW2539" s="198"/>
      <c r="AX2539" s="198"/>
      <c r="AY2539" s="198"/>
      <c r="AZ2539" s="198"/>
      <c r="BA2539" s="198"/>
      <c r="BB2539" s="198"/>
      <c r="BC2539" s="198"/>
      <c r="BD2539" s="198"/>
      <c r="BE2539" s="198"/>
      <c r="BF2539" s="198"/>
      <c r="BG2539" s="198"/>
      <c r="BH2539" s="198"/>
      <c r="BI2539" s="198"/>
      <c r="BJ2539" s="198"/>
      <c r="BK2539" s="198"/>
      <c r="BL2539" s="198"/>
      <c r="BM2539" s="198"/>
      <c r="BN2539" s="198"/>
      <c r="BO2539" s="198"/>
    </row>
    <row r="2540" s="116" customFormat="1" ht="19" customHeight="1" spans="1:67">
      <c r="A2540" s="94">
        <f t="shared" si="390"/>
        <v>2539</v>
      </c>
      <c r="B2540" s="95"/>
      <c r="C2540" s="69"/>
      <c r="D2540" s="64"/>
      <c r="E2540" s="69"/>
      <c r="F2540" s="196"/>
      <c r="G2540" s="124" t="e">
        <f>VLOOKUP(F2540,[2]零件成本10.26!$B$2:$C$7802,2,0)</f>
        <v>#N/A</v>
      </c>
      <c r="H2540" s="64"/>
      <c r="I2540" s="128" t="str">
        <f t="shared" si="391"/>
        <v/>
      </c>
      <c r="J2540" s="64"/>
      <c r="K2540" s="196"/>
      <c r="L2540" s="64"/>
      <c r="M2540" s="69"/>
      <c r="N2540" s="69"/>
      <c r="O2540" s="69"/>
      <c r="P2540" s="100">
        <f t="shared" si="392"/>
        <v>0</v>
      </c>
      <c r="Q2540" s="197"/>
      <c r="R2540" s="140" t="str">
        <f t="shared" si="393"/>
        <v>0</v>
      </c>
      <c r="S2540" s="140" t="str">
        <f t="shared" si="394"/>
        <v>0</v>
      </c>
      <c r="T2540" s="144"/>
      <c r="U2540" s="106"/>
      <c r="V2540" s="142">
        <f t="shared" si="395"/>
        <v>0</v>
      </c>
      <c r="W2540" s="142">
        <f t="shared" si="396"/>
        <v>0</v>
      </c>
      <c r="X2540" s="108">
        <f t="shared" si="397"/>
        <v>0</v>
      </c>
      <c r="Y2540" s="108">
        <f t="shared" si="398"/>
        <v>0</v>
      </c>
      <c r="Z2540" s="108">
        <f t="shared" si="399"/>
        <v>0</v>
      </c>
      <c r="AA2540" s="151"/>
      <c r="AB2540" s="47"/>
      <c r="AS2540" s="198"/>
      <c r="AT2540" s="198"/>
      <c r="AU2540" s="198"/>
      <c r="AV2540" s="198"/>
      <c r="AW2540" s="198"/>
      <c r="AX2540" s="198"/>
      <c r="AY2540" s="198"/>
      <c r="AZ2540" s="198"/>
      <c r="BA2540" s="198"/>
      <c r="BB2540" s="198"/>
      <c r="BC2540" s="198"/>
      <c r="BD2540" s="198"/>
      <c r="BE2540" s="198"/>
      <c r="BF2540" s="198"/>
      <c r="BG2540" s="198"/>
      <c r="BH2540" s="198"/>
      <c r="BI2540" s="198"/>
      <c r="BJ2540" s="198"/>
      <c r="BK2540" s="198"/>
      <c r="BL2540" s="198"/>
      <c r="BM2540" s="198"/>
      <c r="BN2540" s="198"/>
      <c r="BO2540" s="198"/>
    </row>
    <row r="2541" s="116" customFormat="1" ht="19" customHeight="1" spans="1:67">
      <c r="A2541" s="94">
        <f t="shared" si="390"/>
        <v>2540</v>
      </c>
      <c r="B2541" s="95"/>
      <c r="C2541" s="69"/>
      <c r="D2541" s="64"/>
      <c r="E2541" s="69"/>
      <c r="F2541" s="196"/>
      <c r="G2541" s="124" t="e">
        <f>VLOOKUP(F2541,[2]零件成本10.26!$B$2:$C$7802,2,0)</f>
        <v>#N/A</v>
      </c>
      <c r="H2541" s="64"/>
      <c r="I2541" s="128" t="str">
        <f t="shared" si="391"/>
        <v/>
      </c>
      <c r="J2541" s="64"/>
      <c r="K2541" s="196"/>
      <c r="L2541" s="64"/>
      <c r="M2541" s="69"/>
      <c r="N2541" s="69"/>
      <c r="O2541" s="69"/>
      <c r="P2541" s="100">
        <f t="shared" si="392"/>
        <v>0</v>
      </c>
      <c r="Q2541" s="197"/>
      <c r="R2541" s="140" t="str">
        <f t="shared" si="393"/>
        <v>0</v>
      </c>
      <c r="S2541" s="140" t="str">
        <f t="shared" si="394"/>
        <v>0</v>
      </c>
      <c r="T2541" s="144"/>
      <c r="U2541" s="106"/>
      <c r="V2541" s="142">
        <f t="shared" si="395"/>
        <v>0</v>
      </c>
      <c r="W2541" s="142">
        <f t="shared" si="396"/>
        <v>0</v>
      </c>
      <c r="X2541" s="108">
        <f t="shared" si="397"/>
        <v>0</v>
      </c>
      <c r="Y2541" s="108">
        <f t="shared" si="398"/>
        <v>0</v>
      </c>
      <c r="Z2541" s="108">
        <f t="shared" si="399"/>
        <v>0</v>
      </c>
      <c r="AA2541" s="151"/>
      <c r="AB2541" s="47"/>
      <c r="AS2541" s="198"/>
      <c r="AT2541" s="198"/>
      <c r="AU2541" s="198"/>
      <c r="AV2541" s="198"/>
      <c r="AW2541" s="198"/>
      <c r="AX2541" s="198"/>
      <c r="AY2541" s="198"/>
      <c r="AZ2541" s="198"/>
      <c r="BA2541" s="198"/>
      <c r="BB2541" s="198"/>
      <c r="BC2541" s="198"/>
      <c r="BD2541" s="198"/>
      <c r="BE2541" s="198"/>
      <c r="BF2541" s="198"/>
      <c r="BG2541" s="198"/>
      <c r="BH2541" s="198"/>
      <c r="BI2541" s="198"/>
      <c r="BJ2541" s="198"/>
      <c r="BK2541" s="198"/>
      <c r="BL2541" s="198"/>
      <c r="BM2541" s="198"/>
      <c r="BN2541" s="198"/>
      <c r="BO2541" s="198"/>
    </row>
    <row r="2542" s="116" customFormat="1" ht="19" customHeight="1" spans="1:67">
      <c r="A2542" s="94">
        <f t="shared" si="390"/>
        <v>2541</v>
      </c>
      <c r="B2542" s="95"/>
      <c r="C2542" s="69"/>
      <c r="D2542" s="64"/>
      <c r="E2542" s="69"/>
      <c r="F2542" s="196"/>
      <c r="G2542" s="124" t="e">
        <f>VLOOKUP(F2542,[2]零件成本10.26!$B$2:$C$7802,2,0)</f>
        <v>#N/A</v>
      </c>
      <c r="H2542" s="64"/>
      <c r="I2542" s="128" t="str">
        <f t="shared" si="391"/>
        <v/>
      </c>
      <c r="J2542" s="64"/>
      <c r="K2542" s="196"/>
      <c r="L2542" s="64"/>
      <c r="M2542" s="69"/>
      <c r="N2542" s="69"/>
      <c r="O2542" s="69"/>
      <c r="P2542" s="100">
        <f t="shared" si="392"/>
        <v>0</v>
      </c>
      <c r="Q2542" s="197"/>
      <c r="R2542" s="140" t="str">
        <f t="shared" si="393"/>
        <v>0</v>
      </c>
      <c r="S2542" s="140" t="str">
        <f t="shared" si="394"/>
        <v>0</v>
      </c>
      <c r="T2542" s="144"/>
      <c r="U2542" s="106"/>
      <c r="V2542" s="142">
        <f t="shared" si="395"/>
        <v>0</v>
      </c>
      <c r="W2542" s="142">
        <f t="shared" si="396"/>
        <v>0</v>
      </c>
      <c r="X2542" s="108">
        <f t="shared" si="397"/>
        <v>0</v>
      </c>
      <c r="Y2542" s="108">
        <f t="shared" si="398"/>
        <v>0</v>
      </c>
      <c r="Z2542" s="108">
        <f t="shared" si="399"/>
        <v>0</v>
      </c>
      <c r="AA2542" s="151"/>
      <c r="AB2542" s="47"/>
      <c r="AS2542" s="198"/>
      <c r="AT2542" s="198"/>
      <c r="AU2542" s="198"/>
      <c r="AV2542" s="198"/>
      <c r="AW2542" s="198"/>
      <c r="AX2542" s="198"/>
      <c r="AY2542" s="198"/>
      <c r="AZ2542" s="198"/>
      <c r="BA2542" s="198"/>
      <c r="BB2542" s="198"/>
      <c r="BC2542" s="198"/>
      <c r="BD2542" s="198"/>
      <c r="BE2542" s="198"/>
      <c r="BF2542" s="198"/>
      <c r="BG2542" s="198"/>
      <c r="BH2542" s="198"/>
      <c r="BI2542" s="198"/>
      <c r="BJ2542" s="198"/>
      <c r="BK2542" s="198"/>
      <c r="BL2542" s="198"/>
      <c r="BM2542" s="198"/>
      <c r="BN2542" s="198"/>
      <c r="BO2542" s="198"/>
    </row>
    <row r="2543" s="116" customFormat="1" ht="19" customHeight="1" spans="1:67">
      <c r="A2543" s="94">
        <f t="shared" si="390"/>
        <v>2542</v>
      </c>
      <c r="B2543" s="95"/>
      <c r="C2543" s="69"/>
      <c r="D2543" s="64"/>
      <c r="E2543" s="69"/>
      <c r="F2543" s="196"/>
      <c r="G2543" s="124" t="e">
        <f>VLOOKUP(F2543,[2]零件成本10.26!$B$2:$C$7802,2,0)</f>
        <v>#N/A</v>
      </c>
      <c r="H2543" s="64"/>
      <c r="I2543" s="128" t="str">
        <f t="shared" si="391"/>
        <v/>
      </c>
      <c r="J2543" s="64"/>
      <c r="K2543" s="196"/>
      <c r="L2543" s="64"/>
      <c r="M2543" s="69"/>
      <c r="N2543" s="69"/>
      <c r="O2543" s="69"/>
      <c r="P2543" s="100">
        <f t="shared" si="392"/>
        <v>0</v>
      </c>
      <c r="Q2543" s="197"/>
      <c r="R2543" s="140" t="str">
        <f t="shared" si="393"/>
        <v>0</v>
      </c>
      <c r="S2543" s="140" t="str">
        <f t="shared" si="394"/>
        <v>0</v>
      </c>
      <c r="T2543" s="144"/>
      <c r="U2543" s="106"/>
      <c r="V2543" s="142">
        <f t="shared" si="395"/>
        <v>0</v>
      </c>
      <c r="W2543" s="142">
        <f t="shared" si="396"/>
        <v>0</v>
      </c>
      <c r="X2543" s="108">
        <f t="shared" si="397"/>
        <v>0</v>
      </c>
      <c r="Y2543" s="108">
        <f t="shared" si="398"/>
        <v>0</v>
      </c>
      <c r="Z2543" s="108">
        <f t="shared" si="399"/>
        <v>0</v>
      </c>
      <c r="AA2543" s="151"/>
      <c r="AB2543" s="47"/>
      <c r="AS2543" s="198"/>
      <c r="AT2543" s="198"/>
      <c r="AU2543" s="198"/>
      <c r="AV2543" s="198"/>
      <c r="AW2543" s="198"/>
      <c r="AX2543" s="198"/>
      <c r="AY2543" s="198"/>
      <c r="AZ2543" s="198"/>
      <c r="BA2543" s="198"/>
      <c r="BB2543" s="198"/>
      <c r="BC2543" s="198"/>
      <c r="BD2543" s="198"/>
      <c r="BE2543" s="198"/>
      <c r="BF2543" s="198"/>
      <c r="BG2543" s="198"/>
      <c r="BH2543" s="198"/>
      <c r="BI2543" s="198"/>
      <c r="BJ2543" s="198"/>
      <c r="BK2543" s="198"/>
      <c r="BL2543" s="198"/>
      <c r="BM2543" s="198"/>
      <c r="BN2543" s="198"/>
      <c r="BO2543" s="198"/>
    </row>
    <row r="2544" s="116" customFormat="1" ht="19" customHeight="1" spans="1:67">
      <c r="A2544" s="94">
        <f t="shared" si="390"/>
        <v>2543</v>
      </c>
      <c r="B2544" s="95"/>
      <c r="C2544" s="69"/>
      <c r="D2544" s="64"/>
      <c r="E2544" s="69"/>
      <c r="F2544" s="196"/>
      <c r="G2544" s="124" t="e">
        <f>VLOOKUP(F2544,[2]零件成本10.26!$B$2:$C$7802,2,0)</f>
        <v>#N/A</v>
      </c>
      <c r="H2544" s="64"/>
      <c r="I2544" s="128" t="str">
        <f t="shared" si="391"/>
        <v/>
      </c>
      <c r="J2544" s="64"/>
      <c r="K2544" s="196"/>
      <c r="L2544" s="64"/>
      <c r="M2544" s="69"/>
      <c r="N2544" s="69"/>
      <c r="O2544" s="69"/>
      <c r="P2544" s="100">
        <f t="shared" si="392"/>
        <v>0</v>
      </c>
      <c r="Q2544" s="197"/>
      <c r="R2544" s="140" t="str">
        <f t="shared" si="393"/>
        <v>0</v>
      </c>
      <c r="S2544" s="140" t="str">
        <f t="shared" si="394"/>
        <v>0</v>
      </c>
      <c r="T2544" s="144"/>
      <c r="U2544" s="106"/>
      <c r="V2544" s="142">
        <f t="shared" si="395"/>
        <v>0</v>
      </c>
      <c r="W2544" s="142">
        <f t="shared" si="396"/>
        <v>0</v>
      </c>
      <c r="X2544" s="108">
        <f t="shared" si="397"/>
        <v>0</v>
      </c>
      <c r="Y2544" s="108">
        <f t="shared" si="398"/>
        <v>0</v>
      </c>
      <c r="Z2544" s="108">
        <f t="shared" si="399"/>
        <v>0</v>
      </c>
      <c r="AA2544" s="151"/>
      <c r="AB2544" s="47"/>
      <c r="AC2544" s="198"/>
      <c r="AD2544" s="198"/>
      <c r="AE2544" s="198"/>
      <c r="AF2544" s="198"/>
      <c r="AG2544" s="198"/>
      <c r="AH2544" s="198"/>
      <c r="AI2544" s="198"/>
      <c r="AJ2544" s="198"/>
      <c r="AK2544" s="198"/>
      <c r="AL2544" s="198"/>
      <c r="AM2544" s="198"/>
      <c r="AN2544" s="198"/>
      <c r="AO2544" s="198"/>
      <c r="AP2544" s="198"/>
      <c r="AQ2544" s="198"/>
      <c r="AR2544" s="198"/>
      <c r="AS2544" s="198"/>
      <c r="AT2544" s="198"/>
      <c r="AU2544" s="198"/>
      <c r="AV2544" s="198"/>
      <c r="AW2544" s="198"/>
      <c r="AX2544" s="198"/>
      <c r="AY2544" s="198"/>
      <c r="AZ2544" s="198"/>
      <c r="BA2544" s="198"/>
      <c r="BB2544" s="198"/>
      <c r="BC2544" s="198"/>
      <c r="BD2544" s="198"/>
      <c r="BE2544" s="198"/>
      <c r="BF2544" s="198"/>
      <c r="BG2544" s="198"/>
      <c r="BH2544" s="198"/>
      <c r="BI2544" s="198"/>
      <c r="BJ2544" s="198"/>
      <c r="BK2544" s="198"/>
      <c r="BL2544" s="198"/>
      <c r="BM2544" s="198"/>
      <c r="BN2544" s="198"/>
      <c r="BO2544" s="198"/>
    </row>
    <row r="2545" s="116" customFormat="1" ht="19" customHeight="1" spans="1:67">
      <c r="A2545" s="94">
        <f t="shared" si="390"/>
        <v>2544</v>
      </c>
      <c r="B2545" s="95"/>
      <c r="C2545" s="69"/>
      <c r="D2545" s="64"/>
      <c r="E2545" s="69"/>
      <c r="F2545" s="196"/>
      <c r="G2545" s="124" t="e">
        <f>VLOOKUP(F2545,[2]零件成本10.26!$B$2:$C$7802,2,0)</f>
        <v>#N/A</v>
      </c>
      <c r="H2545" s="64"/>
      <c r="I2545" s="128" t="str">
        <f t="shared" si="391"/>
        <v/>
      </c>
      <c r="J2545" s="64"/>
      <c r="K2545" s="196"/>
      <c r="L2545" s="64"/>
      <c r="M2545" s="69"/>
      <c r="N2545" s="69"/>
      <c r="O2545" s="69"/>
      <c r="P2545" s="100">
        <f t="shared" si="392"/>
        <v>0</v>
      </c>
      <c r="Q2545" s="197"/>
      <c r="R2545" s="140" t="str">
        <f t="shared" si="393"/>
        <v>0</v>
      </c>
      <c r="S2545" s="140" t="str">
        <f t="shared" si="394"/>
        <v>0</v>
      </c>
      <c r="T2545" s="144"/>
      <c r="U2545" s="106"/>
      <c r="V2545" s="142">
        <f t="shared" si="395"/>
        <v>0</v>
      </c>
      <c r="W2545" s="142">
        <f t="shared" si="396"/>
        <v>0</v>
      </c>
      <c r="X2545" s="108">
        <f t="shared" si="397"/>
        <v>0</v>
      </c>
      <c r="Y2545" s="108">
        <f t="shared" si="398"/>
        <v>0</v>
      </c>
      <c r="Z2545" s="108">
        <f t="shared" si="399"/>
        <v>0</v>
      </c>
      <c r="AA2545" s="151"/>
      <c r="AB2545" s="47"/>
      <c r="AS2545" s="198"/>
      <c r="AT2545" s="198"/>
      <c r="AU2545" s="198"/>
      <c r="AV2545" s="198"/>
      <c r="AW2545" s="198"/>
      <c r="AX2545" s="198"/>
      <c r="AY2545" s="198"/>
      <c r="AZ2545" s="198"/>
      <c r="BA2545" s="198"/>
      <c r="BB2545" s="198"/>
      <c r="BC2545" s="198"/>
      <c r="BD2545" s="198"/>
      <c r="BE2545" s="198"/>
      <c r="BF2545" s="198"/>
      <c r="BG2545" s="198"/>
      <c r="BH2545" s="198"/>
      <c r="BI2545" s="198"/>
      <c r="BJ2545" s="198"/>
      <c r="BK2545" s="198"/>
      <c r="BL2545" s="198"/>
      <c r="BM2545" s="198"/>
      <c r="BN2545" s="198"/>
      <c r="BO2545" s="198"/>
    </row>
    <row r="2546" s="116" customFormat="1" ht="19" customHeight="1" spans="1:67">
      <c r="A2546" s="94">
        <f t="shared" si="390"/>
        <v>2545</v>
      </c>
      <c r="B2546" s="95"/>
      <c r="C2546" s="69"/>
      <c r="D2546" s="64"/>
      <c r="E2546" s="69"/>
      <c r="F2546" s="196"/>
      <c r="G2546" s="124" t="e">
        <f>VLOOKUP(F2546,[2]零件成本10.26!$B$2:$C$7802,2,0)</f>
        <v>#N/A</v>
      </c>
      <c r="H2546" s="64"/>
      <c r="I2546" s="128" t="str">
        <f t="shared" si="391"/>
        <v/>
      </c>
      <c r="J2546" s="64"/>
      <c r="K2546" s="196"/>
      <c r="L2546" s="64"/>
      <c r="M2546" s="69"/>
      <c r="N2546" s="69"/>
      <c r="O2546" s="69"/>
      <c r="P2546" s="100">
        <f t="shared" si="392"/>
        <v>0</v>
      </c>
      <c r="Q2546" s="197"/>
      <c r="R2546" s="140" t="str">
        <f t="shared" si="393"/>
        <v>0</v>
      </c>
      <c r="S2546" s="140" t="str">
        <f t="shared" si="394"/>
        <v>0</v>
      </c>
      <c r="T2546" s="144"/>
      <c r="U2546" s="106"/>
      <c r="V2546" s="142">
        <f t="shared" si="395"/>
        <v>0</v>
      </c>
      <c r="W2546" s="142">
        <f t="shared" si="396"/>
        <v>0</v>
      </c>
      <c r="X2546" s="108">
        <f t="shared" si="397"/>
        <v>0</v>
      </c>
      <c r="Y2546" s="108">
        <f t="shared" si="398"/>
        <v>0</v>
      </c>
      <c r="Z2546" s="108">
        <f t="shared" si="399"/>
        <v>0</v>
      </c>
      <c r="AA2546" s="151"/>
      <c r="AB2546" s="47"/>
      <c r="AS2546" s="198"/>
      <c r="AT2546" s="198"/>
      <c r="AU2546" s="198"/>
      <c r="AV2546" s="198"/>
      <c r="AW2546" s="198"/>
      <c r="AX2546" s="198"/>
      <c r="AY2546" s="198"/>
      <c r="AZ2546" s="198"/>
      <c r="BA2546" s="198"/>
      <c r="BB2546" s="198"/>
      <c r="BC2546" s="198"/>
      <c r="BD2546" s="198"/>
      <c r="BE2546" s="198"/>
      <c r="BF2546" s="198"/>
      <c r="BG2546" s="198"/>
      <c r="BH2546" s="198"/>
      <c r="BI2546" s="198"/>
      <c r="BJ2546" s="198"/>
      <c r="BK2546" s="198"/>
      <c r="BL2546" s="198"/>
      <c r="BM2546" s="198"/>
      <c r="BN2546" s="198"/>
      <c r="BO2546" s="198"/>
    </row>
    <row r="2547" s="116" customFormat="1" ht="19" customHeight="1" spans="1:67">
      <c r="A2547" s="94">
        <f t="shared" si="390"/>
        <v>2546</v>
      </c>
      <c r="B2547" s="95"/>
      <c r="C2547" s="69"/>
      <c r="D2547" s="64"/>
      <c r="E2547" s="69"/>
      <c r="F2547" s="196"/>
      <c r="G2547" s="124" t="e">
        <f>VLOOKUP(F2547,[2]零件成本10.26!$B$2:$C$7802,2,0)</f>
        <v>#N/A</v>
      </c>
      <c r="H2547" s="64"/>
      <c r="I2547" s="128" t="str">
        <f t="shared" si="391"/>
        <v/>
      </c>
      <c r="J2547" s="64"/>
      <c r="K2547" s="196"/>
      <c r="L2547" s="64"/>
      <c r="M2547" s="69"/>
      <c r="N2547" s="69"/>
      <c r="O2547" s="69"/>
      <c r="P2547" s="100">
        <f t="shared" si="392"/>
        <v>0</v>
      </c>
      <c r="Q2547" s="197"/>
      <c r="R2547" s="140" t="str">
        <f t="shared" si="393"/>
        <v>0</v>
      </c>
      <c r="S2547" s="140" t="str">
        <f t="shared" si="394"/>
        <v>0</v>
      </c>
      <c r="T2547" s="144"/>
      <c r="U2547" s="106"/>
      <c r="V2547" s="142">
        <f t="shared" si="395"/>
        <v>0</v>
      </c>
      <c r="W2547" s="142">
        <f t="shared" si="396"/>
        <v>0</v>
      </c>
      <c r="X2547" s="108">
        <f t="shared" si="397"/>
        <v>0</v>
      </c>
      <c r="Y2547" s="108">
        <f t="shared" si="398"/>
        <v>0</v>
      </c>
      <c r="Z2547" s="108">
        <f t="shared" si="399"/>
        <v>0</v>
      </c>
      <c r="AA2547" s="151"/>
      <c r="AB2547" s="47"/>
      <c r="AS2547" s="198"/>
      <c r="AT2547" s="198"/>
      <c r="AU2547" s="198"/>
      <c r="AV2547" s="198"/>
      <c r="AW2547" s="198"/>
      <c r="AX2547" s="198"/>
      <c r="AY2547" s="198"/>
      <c r="AZ2547" s="198"/>
      <c r="BA2547" s="198"/>
      <c r="BB2547" s="198"/>
      <c r="BC2547" s="198"/>
      <c r="BD2547" s="198"/>
      <c r="BE2547" s="198"/>
      <c r="BF2547" s="198"/>
      <c r="BG2547" s="198"/>
      <c r="BH2547" s="198"/>
      <c r="BI2547" s="198"/>
      <c r="BJ2547" s="198"/>
      <c r="BK2547" s="198"/>
      <c r="BL2547" s="198"/>
      <c r="BM2547" s="198"/>
      <c r="BN2547" s="198"/>
      <c r="BO2547" s="198"/>
    </row>
    <row r="2548" s="116" customFormat="1" ht="19" customHeight="1" spans="1:67">
      <c r="A2548" s="94">
        <f t="shared" si="390"/>
        <v>2547</v>
      </c>
      <c r="B2548" s="95"/>
      <c r="C2548" s="69"/>
      <c r="D2548" s="64"/>
      <c r="E2548" s="69"/>
      <c r="F2548" s="196"/>
      <c r="G2548" s="124" t="e">
        <f>VLOOKUP(F2548,[2]零件成本10.26!$B$2:$C$7802,2,0)</f>
        <v>#N/A</v>
      </c>
      <c r="H2548" s="64"/>
      <c r="I2548" s="128" t="str">
        <f t="shared" si="391"/>
        <v/>
      </c>
      <c r="J2548" s="64"/>
      <c r="K2548" s="196"/>
      <c r="L2548" s="64"/>
      <c r="M2548" s="69"/>
      <c r="N2548" s="69"/>
      <c r="O2548" s="69"/>
      <c r="P2548" s="100">
        <f t="shared" si="392"/>
        <v>0</v>
      </c>
      <c r="Q2548" s="197"/>
      <c r="R2548" s="140" t="str">
        <f t="shared" si="393"/>
        <v>0</v>
      </c>
      <c r="S2548" s="140" t="str">
        <f t="shared" si="394"/>
        <v>0</v>
      </c>
      <c r="T2548" s="144"/>
      <c r="U2548" s="106"/>
      <c r="V2548" s="142">
        <f t="shared" si="395"/>
        <v>0</v>
      </c>
      <c r="W2548" s="142">
        <f t="shared" si="396"/>
        <v>0</v>
      </c>
      <c r="X2548" s="108">
        <f t="shared" si="397"/>
        <v>0</v>
      </c>
      <c r="Y2548" s="108">
        <f t="shared" si="398"/>
        <v>0</v>
      </c>
      <c r="Z2548" s="108">
        <f t="shared" si="399"/>
        <v>0</v>
      </c>
      <c r="AA2548" s="151"/>
      <c r="AB2548" s="47"/>
      <c r="AS2548" s="198"/>
      <c r="AT2548" s="198"/>
      <c r="AU2548" s="198"/>
      <c r="AV2548" s="198"/>
      <c r="AW2548" s="198"/>
      <c r="AX2548" s="198"/>
      <c r="AY2548" s="198"/>
      <c r="AZ2548" s="198"/>
      <c r="BA2548" s="198"/>
      <c r="BB2548" s="198"/>
      <c r="BC2548" s="198"/>
      <c r="BD2548" s="198"/>
      <c r="BE2548" s="198"/>
      <c r="BF2548" s="198"/>
      <c r="BG2548" s="198"/>
      <c r="BH2548" s="198"/>
      <c r="BI2548" s="198"/>
      <c r="BJ2548" s="198"/>
      <c r="BK2548" s="198"/>
      <c r="BL2548" s="198"/>
      <c r="BM2548" s="198"/>
      <c r="BN2548" s="198"/>
      <c r="BO2548" s="198"/>
    </row>
    <row r="2549" s="116" customFormat="1" ht="19" customHeight="1" spans="1:67">
      <c r="A2549" s="94">
        <f t="shared" si="390"/>
        <v>2548</v>
      </c>
      <c r="B2549" s="95"/>
      <c r="C2549" s="69"/>
      <c r="D2549" s="64"/>
      <c r="E2549" s="69"/>
      <c r="F2549" s="196"/>
      <c r="G2549" s="124" t="e">
        <f>VLOOKUP(F2549,[2]零件成本10.26!$B$2:$C$7802,2,0)</f>
        <v>#N/A</v>
      </c>
      <c r="H2549" s="64"/>
      <c r="I2549" s="128" t="str">
        <f t="shared" si="391"/>
        <v/>
      </c>
      <c r="J2549" s="64"/>
      <c r="K2549" s="196"/>
      <c r="L2549" s="64"/>
      <c r="M2549" s="69"/>
      <c r="N2549" s="69"/>
      <c r="O2549" s="69"/>
      <c r="P2549" s="100">
        <f t="shared" si="392"/>
        <v>0</v>
      </c>
      <c r="Q2549" s="197"/>
      <c r="R2549" s="140" t="str">
        <f t="shared" si="393"/>
        <v>0</v>
      </c>
      <c r="S2549" s="140" t="str">
        <f t="shared" si="394"/>
        <v>0</v>
      </c>
      <c r="T2549" s="144"/>
      <c r="U2549" s="106"/>
      <c r="V2549" s="142">
        <f t="shared" si="395"/>
        <v>0</v>
      </c>
      <c r="W2549" s="142">
        <f t="shared" si="396"/>
        <v>0</v>
      </c>
      <c r="X2549" s="108">
        <f t="shared" si="397"/>
        <v>0</v>
      </c>
      <c r="Y2549" s="108">
        <f t="shared" si="398"/>
        <v>0</v>
      </c>
      <c r="Z2549" s="108">
        <f t="shared" si="399"/>
        <v>0</v>
      </c>
      <c r="AA2549" s="151"/>
      <c r="AB2549" s="47"/>
      <c r="AS2549" s="198"/>
      <c r="AT2549" s="198"/>
      <c r="AU2549" s="198"/>
      <c r="AV2549" s="198"/>
      <c r="AW2549" s="198"/>
      <c r="AX2549" s="198"/>
      <c r="AY2549" s="198"/>
      <c r="AZ2549" s="198"/>
      <c r="BA2549" s="198"/>
      <c r="BB2549" s="198"/>
      <c r="BC2549" s="198"/>
      <c r="BD2549" s="198"/>
      <c r="BE2549" s="198"/>
      <c r="BF2549" s="198"/>
      <c r="BG2549" s="198"/>
      <c r="BH2549" s="198"/>
      <c r="BI2549" s="198"/>
      <c r="BJ2549" s="198"/>
      <c r="BK2549" s="198"/>
      <c r="BL2549" s="198"/>
      <c r="BM2549" s="198"/>
      <c r="BN2549" s="198"/>
      <c r="BO2549" s="198"/>
    </row>
    <row r="2550" s="116" customFormat="1" ht="19" customHeight="1" spans="1:67">
      <c r="A2550" s="94">
        <f t="shared" si="390"/>
        <v>2549</v>
      </c>
      <c r="B2550" s="95"/>
      <c r="C2550" s="69"/>
      <c r="D2550" s="64"/>
      <c r="E2550" s="69"/>
      <c r="F2550" s="196"/>
      <c r="G2550" s="124" t="e">
        <f>VLOOKUP(F2550,[2]零件成本10.26!$B$2:$C$7802,2,0)</f>
        <v>#N/A</v>
      </c>
      <c r="H2550" s="64"/>
      <c r="I2550" s="128" t="str">
        <f t="shared" si="391"/>
        <v/>
      </c>
      <c r="J2550" s="64"/>
      <c r="K2550" s="196"/>
      <c r="L2550" s="64"/>
      <c r="M2550" s="69"/>
      <c r="N2550" s="69"/>
      <c r="O2550" s="69"/>
      <c r="P2550" s="100">
        <f t="shared" si="392"/>
        <v>0</v>
      </c>
      <c r="Q2550" s="197"/>
      <c r="R2550" s="140" t="str">
        <f t="shared" si="393"/>
        <v>0</v>
      </c>
      <c r="S2550" s="140" t="str">
        <f t="shared" si="394"/>
        <v>0</v>
      </c>
      <c r="T2550" s="144"/>
      <c r="U2550" s="106"/>
      <c r="V2550" s="142">
        <f t="shared" si="395"/>
        <v>0</v>
      </c>
      <c r="W2550" s="142">
        <f t="shared" si="396"/>
        <v>0</v>
      </c>
      <c r="X2550" s="108">
        <f t="shared" si="397"/>
        <v>0</v>
      </c>
      <c r="Y2550" s="108">
        <f t="shared" si="398"/>
        <v>0</v>
      </c>
      <c r="Z2550" s="108">
        <f t="shared" si="399"/>
        <v>0</v>
      </c>
      <c r="AA2550" s="151"/>
      <c r="AB2550" s="47"/>
      <c r="AS2550" s="198"/>
      <c r="AT2550" s="198"/>
      <c r="AU2550" s="198"/>
      <c r="AV2550" s="198"/>
      <c r="AW2550" s="198"/>
      <c r="AX2550" s="198"/>
      <c r="AY2550" s="198"/>
      <c r="AZ2550" s="198"/>
      <c r="BA2550" s="198"/>
      <c r="BB2550" s="198"/>
      <c r="BC2550" s="198"/>
      <c r="BD2550" s="198"/>
      <c r="BE2550" s="198"/>
      <c r="BF2550" s="198"/>
      <c r="BG2550" s="198"/>
      <c r="BH2550" s="198"/>
      <c r="BI2550" s="198"/>
      <c r="BJ2550" s="198"/>
      <c r="BK2550" s="198"/>
      <c r="BL2550" s="198"/>
      <c r="BM2550" s="198"/>
      <c r="BN2550" s="198"/>
      <c r="BO2550" s="198"/>
    </row>
    <row r="2551" s="116" customFormat="1" ht="19" customHeight="1" spans="1:67">
      <c r="A2551" s="94">
        <f t="shared" si="390"/>
        <v>2550</v>
      </c>
      <c r="B2551" s="95"/>
      <c r="C2551" s="69"/>
      <c r="D2551" s="64"/>
      <c r="E2551" s="69"/>
      <c r="F2551" s="196"/>
      <c r="G2551" s="124" t="e">
        <f>VLOOKUP(F2551,[2]零件成本10.26!$B$2:$C$7802,2,0)</f>
        <v>#N/A</v>
      </c>
      <c r="H2551" s="64"/>
      <c r="I2551" s="128" t="str">
        <f t="shared" si="391"/>
        <v/>
      </c>
      <c r="J2551" s="64"/>
      <c r="K2551" s="196"/>
      <c r="L2551" s="64"/>
      <c r="M2551" s="69"/>
      <c r="N2551" s="69"/>
      <c r="O2551" s="69"/>
      <c r="P2551" s="100">
        <f t="shared" si="392"/>
        <v>0</v>
      </c>
      <c r="Q2551" s="197"/>
      <c r="R2551" s="140" t="str">
        <f t="shared" si="393"/>
        <v>0</v>
      </c>
      <c r="S2551" s="140" t="str">
        <f t="shared" si="394"/>
        <v>0</v>
      </c>
      <c r="T2551" s="144"/>
      <c r="U2551" s="106"/>
      <c r="V2551" s="142">
        <f t="shared" si="395"/>
        <v>0</v>
      </c>
      <c r="W2551" s="142">
        <f t="shared" si="396"/>
        <v>0</v>
      </c>
      <c r="X2551" s="108">
        <f t="shared" si="397"/>
        <v>0</v>
      </c>
      <c r="Y2551" s="108">
        <f t="shared" si="398"/>
        <v>0</v>
      </c>
      <c r="Z2551" s="108">
        <f t="shared" si="399"/>
        <v>0</v>
      </c>
      <c r="AA2551" s="151"/>
      <c r="AB2551" s="47"/>
      <c r="AS2551" s="198"/>
      <c r="AT2551" s="198"/>
      <c r="AU2551" s="198"/>
      <c r="AV2551" s="198"/>
      <c r="AW2551" s="198"/>
      <c r="AX2551" s="198"/>
      <c r="AY2551" s="198"/>
      <c r="AZ2551" s="198"/>
      <c r="BA2551" s="198"/>
      <c r="BB2551" s="198"/>
      <c r="BC2551" s="198"/>
      <c r="BD2551" s="198"/>
      <c r="BE2551" s="198"/>
      <c r="BF2551" s="198"/>
      <c r="BG2551" s="198"/>
      <c r="BH2551" s="198"/>
      <c r="BI2551" s="198"/>
      <c r="BJ2551" s="198"/>
      <c r="BK2551" s="198"/>
      <c r="BL2551" s="198"/>
      <c r="BM2551" s="198"/>
      <c r="BN2551" s="198"/>
      <c r="BO2551" s="198"/>
    </row>
    <row r="2552" s="116" customFormat="1" ht="19" customHeight="1" spans="1:67">
      <c r="A2552" s="94">
        <f t="shared" si="390"/>
        <v>2551</v>
      </c>
      <c r="B2552" s="95"/>
      <c r="C2552" s="69"/>
      <c r="D2552" s="64"/>
      <c r="E2552" s="69"/>
      <c r="F2552" s="196"/>
      <c r="G2552" s="124" t="e">
        <f>VLOOKUP(F2552,[2]零件成本10.26!$B$2:$C$7802,2,0)</f>
        <v>#N/A</v>
      </c>
      <c r="H2552" s="64"/>
      <c r="I2552" s="128" t="str">
        <f t="shared" si="391"/>
        <v/>
      </c>
      <c r="J2552" s="64"/>
      <c r="K2552" s="196"/>
      <c r="L2552" s="64"/>
      <c r="M2552" s="69"/>
      <c r="N2552" s="69"/>
      <c r="O2552" s="69"/>
      <c r="P2552" s="100">
        <f t="shared" si="392"/>
        <v>0</v>
      </c>
      <c r="Q2552" s="197"/>
      <c r="R2552" s="140" t="str">
        <f t="shared" si="393"/>
        <v>0</v>
      </c>
      <c r="S2552" s="140" t="str">
        <f t="shared" si="394"/>
        <v>0</v>
      </c>
      <c r="T2552" s="144"/>
      <c r="U2552" s="106"/>
      <c r="V2552" s="142">
        <f t="shared" si="395"/>
        <v>0</v>
      </c>
      <c r="W2552" s="142">
        <f t="shared" si="396"/>
        <v>0</v>
      </c>
      <c r="X2552" s="108">
        <f t="shared" si="397"/>
        <v>0</v>
      </c>
      <c r="Y2552" s="108">
        <f t="shared" si="398"/>
        <v>0</v>
      </c>
      <c r="Z2552" s="108">
        <f t="shared" si="399"/>
        <v>0</v>
      </c>
      <c r="AA2552" s="151"/>
      <c r="AB2552" s="47"/>
      <c r="AS2552" s="198"/>
      <c r="AT2552" s="198"/>
      <c r="AU2552" s="198"/>
      <c r="AV2552" s="198"/>
      <c r="AW2552" s="198"/>
      <c r="AX2552" s="198"/>
      <c r="AY2552" s="198"/>
      <c r="AZ2552" s="198"/>
      <c r="BA2552" s="198"/>
      <c r="BB2552" s="198"/>
      <c r="BC2552" s="198"/>
      <c r="BD2552" s="198"/>
      <c r="BE2552" s="198"/>
      <c r="BF2552" s="198"/>
      <c r="BG2552" s="198"/>
      <c r="BH2552" s="198"/>
      <c r="BI2552" s="198"/>
      <c r="BJ2552" s="198"/>
      <c r="BK2552" s="198"/>
      <c r="BL2552" s="198"/>
      <c r="BM2552" s="198"/>
      <c r="BN2552" s="198"/>
      <c r="BO2552" s="198"/>
    </row>
    <row r="2553" s="116" customFormat="1" ht="19" customHeight="1" spans="1:67">
      <c r="A2553" s="94">
        <f t="shared" si="390"/>
        <v>2552</v>
      </c>
      <c r="B2553" s="95"/>
      <c r="C2553" s="69"/>
      <c r="D2553" s="64"/>
      <c r="E2553" s="69"/>
      <c r="F2553" s="196"/>
      <c r="G2553" s="124" t="e">
        <f>VLOOKUP(F2553,[2]零件成本10.26!$B$2:$C$7802,2,0)</f>
        <v>#N/A</v>
      </c>
      <c r="H2553" s="64"/>
      <c r="I2553" s="128" t="str">
        <f t="shared" si="391"/>
        <v/>
      </c>
      <c r="J2553" s="64"/>
      <c r="K2553" s="196"/>
      <c r="L2553" s="64"/>
      <c r="M2553" s="69"/>
      <c r="N2553" s="69"/>
      <c r="O2553" s="69"/>
      <c r="P2553" s="100">
        <f t="shared" si="392"/>
        <v>0</v>
      </c>
      <c r="Q2553" s="197"/>
      <c r="R2553" s="140" t="str">
        <f t="shared" si="393"/>
        <v>0</v>
      </c>
      <c r="S2553" s="140" t="str">
        <f t="shared" si="394"/>
        <v>0</v>
      </c>
      <c r="T2553" s="144"/>
      <c r="U2553" s="106"/>
      <c r="V2553" s="142">
        <f t="shared" si="395"/>
        <v>0</v>
      </c>
      <c r="W2553" s="142">
        <f t="shared" si="396"/>
        <v>0</v>
      </c>
      <c r="X2553" s="108">
        <f t="shared" si="397"/>
        <v>0</v>
      </c>
      <c r="Y2553" s="108">
        <f t="shared" si="398"/>
        <v>0</v>
      </c>
      <c r="Z2553" s="108">
        <f t="shared" si="399"/>
        <v>0</v>
      </c>
      <c r="AA2553" s="151"/>
      <c r="AB2553" s="47"/>
      <c r="AS2553" s="198"/>
      <c r="AT2553" s="198"/>
      <c r="AU2553" s="198"/>
      <c r="AV2553" s="198"/>
      <c r="AW2553" s="198"/>
      <c r="AX2553" s="198"/>
      <c r="AY2553" s="198"/>
      <c r="AZ2553" s="198"/>
      <c r="BA2553" s="198"/>
      <c r="BB2553" s="198"/>
      <c r="BC2553" s="198"/>
      <c r="BD2553" s="198"/>
      <c r="BE2553" s="198"/>
      <c r="BF2553" s="198"/>
      <c r="BG2553" s="198"/>
      <c r="BH2553" s="198"/>
      <c r="BI2553" s="198"/>
      <c r="BJ2553" s="198"/>
      <c r="BK2553" s="198"/>
      <c r="BL2553" s="198"/>
      <c r="BM2553" s="198"/>
      <c r="BN2553" s="198"/>
      <c r="BO2553" s="198"/>
    </row>
    <row r="2554" s="116" customFormat="1" ht="19" customHeight="1" spans="1:67">
      <c r="A2554" s="94">
        <f t="shared" si="390"/>
        <v>2553</v>
      </c>
      <c r="B2554" s="95"/>
      <c r="C2554" s="69"/>
      <c r="D2554" s="64"/>
      <c r="E2554" s="69"/>
      <c r="F2554" s="196"/>
      <c r="G2554" s="124" t="e">
        <f>VLOOKUP(F2554,[2]零件成本10.26!$B$2:$C$7802,2,0)</f>
        <v>#N/A</v>
      </c>
      <c r="H2554" s="64"/>
      <c r="I2554" s="128" t="str">
        <f t="shared" si="391"/>
        <v/>
      </c>
      <c r="J2554" s="64"/>
      <c r="K2554" s="196"/>
      <c r="L2554" s="64"/>
      <c r="M2554" s="69"/>
      <c r="N2554" s="69"/>
      <c r="O2554" s="69"/>
      <c r="P2554" s="100">
        <f t="shared" si="392"/>
        <v>0</v>
      </c>
      <c r="Q2554" s="197"/>
      <c r="R2554" s="140" t="str">
        <f t="shared" si="393"/>
        <v>0</v>
      </c>
      <c r="S2554" s="140" t="str">
        <f t="shared" si="394"/>
        <v>0</v>
      </c>
      <c r="T2554" s="144"/>
      <c r="U2554" s="106"/>
      <c r="V2554" s="142">
        <f t="shared" si="395"/>
        <v>0</v>
      </c>
      <c r="W2554" s="142">
        <f t="shared" si="396"/>
        <v>0</v>
      </c>
      <c r="X2554" s="108">
        <f t="shared" si="397"/>
        <v>0</v>
      </c>
      <c r="Y2554" s="108">
        <f t="shared" si="398"/>
        <v>0</v>
      </c>
      <c r="Z2554" s="108">
        <f t="shared" si="399"/>
        <v>0</v>
      </c>
      <c r="AA2554" s="151"/>
      <c r="AB2554" s="47"/>
      <c r="AS2554" s="198"/>
      <c r="AT2554" s="198"/>
      <c r="AU2554" s="198"/>
      <c r="AV2554" s="198"/>
      <c r="AW2554" s="198"/>
      <c r="AX2554" s="198"/>
      <c r="AY2554" s="198"/>
      <c r="AZ2554" s="198"/>
      <c r="BA2554" s="198"/>
      <c r="BB2554" s="198"/>
      <c r="BC2554" s="198"/>
      <c r="BD2554" s="198"/>
      <c r="BE2554" s="198"/>
      <c r="BF2554" s="198"/>
      <c r="BG2554" s="198"/>
      <c r="BH2554" s="198"/>
      <c r="BI2554" s="198"/>
      <c r="BJ2554" s="198"/>
      <c r="BK2554" s="198"/>
      <c r="BL2554" s="198"/>
      <c r="BM2554" s="198"/>
      <c r="BN2554" s="198"/>
      <c r="BO2554" s="198"/>
    </row>
    <row r="2555" s="116" customFormat="1" ht="19" customHeight="1" spans="1:67">
      <c r="A2555" s="94">
        <f t="shared" si="390"/>
        <v>2554</v>
      </c>
      <c r="B2555" s="95"/>
      <c r="C2555" s="69"/>
      <c r="D2555" s="64"/>
      <c r="E2555" s="69"/>
      <c r="F2555" s="196"/>
      <c r="G2555" s="124" t="e">
        <f>VLOOKUP(F2555,[2]零件成本10.26!$B$2:$C$7802,2,0)</f>
        <v>#N/A</v>
      </c>
      <c r="H2555" s="64"/>
      <c r="I2555" s="128" t="str">
        <f t="shared" si="391"/>
        <v/>
      </c>
      <c r="J2555" s="64"/>
      <c r="K2555" s="196"/>
      <c r="L2555" s="64"/>
      <c r="M2555" s="69"/>
      <c r="N2555" s="69"/>
      <c r="O2555" s="69"/>
      <c r="P2555" s="100">
        <f t="shared" si="392"/>
        <v>0</v>
      </c>
      <c r="Q2555" s="197"/>
      <c r="R2555" s="140" t="str">
        <f t="shared" si="393"/>
        <v>0</v>
      </c>
      <c r="S2555" s="140" t="str">
        <f t="shared" si="394"/>
        <v>0</v>
      </c>
      <c r="T2555" s="144"/>
      <c r="U2555" s="106"/>
      <c r="V2555" s="142">
        <f t="shared" si="395"/>
        <v>0</v>
      </c>
      <c r="W2555" s="142">
        <f t="shared" si="396"/>
        <v>0</v>
      </c>
      <c r="X2555" s="108">
        <f t="shared" si="397"/>
        <v>0</v>
      </c>
      <c r="Y2555" s="108">
        <f t="shared" si="398"/>
        <v>0</v>
      </c>
      <c r="Z2555" s="108">
        <f t="shared" si="399"/>
        <v>0</v>
      </c>
      <c r="AA2555" s="151"/>
      <c r="AB2555" s="47"/>
      <c r="AS2555" s="198"/>
      <c r="AT2555" s="198"/>
      <c r="AU2555" s="198"/>
      <c r="AV2555" s="198"/>
      <c r="AW2555" s="198"/>
      <c r="AX2555" s="198"/>
      <c r="AY2555" s="198"/>
      <c r="AZ2555" s="198"/>
      <c r="BA2555" s="198"/>
      <c r="BB2555" s="198"/>
      <c r="BC2555" s="198"/>
      <c r="BD2555" s="198"/>
      <c r="BE2555" s="198"/>
      <c r="BF2555" s="198"/>
      <c r="BG2555" s="198"/>
      <c r="BH2555" s="198"/>
      <c r="BI2555" s="198"/>
      <c r="BJ2555" s="198"/>
      <c r="BK2555" s="198"/>
      <c r="BL2555" s="198"/>
      <c r="BM2555" s="198"/>
      <c r="BN2555" s="198"/>
      <c r="BO2555" s="198"/>
    </row>
    <row r="2556" s="116" customFormat="1" ht="19" customHeight="1" spans="1:67">
      <c r="A2556" s="94">
        <f t="shared" si="390"/>
        <v>2555</v>
      </c>
      <c r="B2556" s="95"/>
      <c r="C2556" s="69"/>
      <c r="D2556" s="64"/>
      <c r="E2556" s="69"/>
      <c r="F2556" s="196"/>
      <c r="G2556" s="124" t="e">
        <f>VLOOKUP(F2556,[2]零件成本10.26!$B$2:$C$7802,2,0)</f>
        <v>#N/A</v>
      </c>
      <c r="H2556" s="64"/>
      <c r="I2556" s="128" t="str">
        <f t="shared" si="391"/>
        <v/>
      </c>
      <c r="J2556" s="64"/>
      <c r="K2556" s="196"/>
      <c r="L2556" s="64"/>
      <c r="M2556" s="69"/>
      <c r="N2556" s="69"/>
      <c r="O2556" s="69"/>
      <c r="P2556" s="100">
        <f t="shared" si="392"/>
        <v>0</v>
      </c>
      <c r="Q2556" s="197"/>
      <c r="R2556" s="140" t="str">
        <f t="shared" si="393"/>
        <v>0</v>
      </c>
      <c r="S2556" s="140" t="str">
        <f t="shared" si="394"/>
        <v>0</v>
      </c>
      <c r="T2556" s="144"/>
      <c r="U2556" s="106"/>
      <c r="V2556" s="142">
        <f t="shared" si="395"/>
        <v>0</v>
      </c>
      <c r="W2556" s="142">
        <f t="shared" si="396"/>
        <v>0</v>
      </c>
      <c r="X2556" s="108">
        <f t="shared" si="397"/>
        <v>0</v>
      </c>
      <c r="Y2556" s="108">
        <f t="shared" si="398"/>
        <v>0</v>
      </c>
      <c r="Z2556" s="108">
        <f t="shared" si="399"/>
        <v>0</v>
      </c>
      <c r="AA2556" s="151"/>
      <c r="AB2556" s="47"/>
      <c r="AS2556" s="198"/>
      <c r="AT2556" s="198"/>
      <c r="AU2556" s="198"/>
      <c r="AV2556" s="198"/>
      <c r="AW2556" s="198"/>
      <c r="AX2556" s="198"/>
      <c r="AY2556" s="198"/>
      <c r="AZ2556" s="198"/>
      <c r="BA2556" s="198"/>
      <c r="BB2556" s="198"/>
      <c r="BC2556" s="198"/>
      <c r="BD2556" s="198"/>
      <c r="BE2556" s="198"/>
      <c r="BF2556" s="198"/>
      <c r="BG2556" s="198"/>
      <c r="BH2556" s="198"/>
      <c r="BI2556" s="198"/>
      <c r="BJ2556" s="198"/>
      <c r="BK2556" s="198"/>
      <c r="BL2556" s="198"/>
      <c r="BM2556" s="198"/>
      <c r="BN2556" s="198"/>
      <c r="BO2556" s="198"/>
    </row>
    <row r="2557" s="116" customFormat="1" ht="19" customHeight="1" spans="1:67">
      <c r="A2557" s="94">
        <f t="shared" si="390"/>
        <v>2556</v>
      </c>
      <c r="B2557" s="95"/>
      <c r="C2557" s="69"/>
      <c r="D2557" s="64"/>
      <c r="E2557" s="69"/>
      <c r="F2557" s="196"/>
      <c r="G2557" s="124" t="e">
        <f>VLOOKUP(F2557,[2]零件成本10.26!$B$2:$C$7802,2,0)</f>
        <v>#N/A</v>
      </c>
      <c r="H2557" s="64"/>
      <c r="I2557" s="128" t="str">
        <f t="shared" si="391"/>
        <v/>
      </c>
      <c r="J2557" s="64"/>
      <c r="K2557" s="196"/>
      <c r="L2557" s="64"/>
      <c r="M2557" s="69"/>
      <c r="N2557" s="69"/>
      <c r="O2557" s="69"/>
      <c r="P2557" s="100">
        <f t="shared" si="392"/>
        <v>0</v>
      </c>
      <c r="Q2557" s="197"/>
      <c r="R2557" s="140" t="str">
        <f t="shared" si="393"/>
        <v>0</v>
      </c>
      <c r="S2557" s="140" t="str">
        <f t="shared" si="394"/>
        <v>0</v>
      </c>
      <c r="T2557" s="144"/>
      <c r="U2557" s="106"/>
      <c r="V2557" s="142">
        <f t="shared" si="395"/>
        <v>0</v>
      </c>
      <c r="W2557" s="142">
        <f t="shared" si="396"/>
        <v>0</v>
      </c>
      <c r="X2557" s="108">
        <f t="shared" si="397"/>
        <v>0</v>
      </c>
      <c r="Y2557" s="108">
        <f t="shared" si="398"/>
        <v>0</v>
      </c>
      <c r="Z2557" s="108">
        <f t="shared" si="399"/>
        <v>0</v>
      </c>
      <c r="AA2557" s="151"/>
      <c r="AB2557" s="47"/>
      <c r="AS2557" s="198"/>
      <c r="AT2557" s="198"/>
      <c r="AU2557" s="198"/>
      <c r="AV2557" s="198"/>
      <c r="AW2557" s="198"/>
      <c r="AX2557" s="198"/>
      <c r="AY2557" s="198"/>
      <c r="AZ2557" s="198"/>
      <c r="BA2557" s="198"/>
      <c r="BB2557" s="198"/>
      <c r="BC2557" s="198"/>
      <c r="BD2557" s="198"/>
      <c r="BE2557" s="198"/>
      <c r="BF2557" s="198"/>
      <c r="BG2557" s="198"/>
      <c r="BH2557" s="198"/>
      <c r="BI2557" s="198"/>
      <c r="BJ2557" s="198"/>
      <c r="BK2557" s="198"/>
      <c r="BL2557" s="198"/>
      <c r="BM2557" s="198"/>
      <c r="BN2557" s="198"/>
      <c r="BO2557" s="198"/>
    </row>
    <row r="2558" s="116" customFormat="1" ht="19" customHeight="1" spans="1:67">
      <c r="A2558" s="94">
        <f t="shared" si="390"/>
        <v>2557</v>
      </c>
      <c r="B2558" s="95"/>
      <c r="C2558" s="69"/>
      <c r="D2558" s="64"/>
      <c r="E2558" s="69"/>
      <c r="F2558" s="196"/>
      <c r="G2558" s="124" t="e">
        <f>VLOOKUP(F2558,[2]零件成本10.26!$B$2:$C$7802,2,0)</f>
        <v>#N/A</v>
      </c>
      <c r="H2558" s="64"/>
      <c r="I2558" s="128" t="str">
        <f t="shared" si="391"/>
        <v/>
      </c>
      <c r="J2558" s="64"/>
      <c r="K2558" s="196"/>
      <c r="L2558" s="64"/>
      <c r="M2558" s="69"/>
      <c r="N2558" s="69"/>
      <c r="O2558" s="69"/>
      <c r="P2558" s="100">
        <f t="shared" si="392"/>
        <v>0</v>
      </c>
      <c r="Q2558" s="197"/>
      <c r="R2558" s="140" t="str">
        <f t="shared" si="393"/>
        <v>0</v>
      </c>
      <c r="S2558" s="140" t="str">
        <f t="shared" si="394"/>
        <v>0</v>
      </c>
      <c r="T2558" s="144"/>
      <c r="U2558" s="106"/>
      <c r="V2558" s="142">
        <f t="shared" si="395"/>
        <v>0</v>
      </c>
      <c r="W2558" s="142">
        <f t="shared" si="396"/>
        <v>0</v>
      </c>
      <c r="X2558" s="108">
        <f t="shared" si="397"/>
        <v>0</v>
      </c>
      <c r="Y2558" s="108">
        <f t="shared" si="398"/>
        <v>0</v>
      </c>
      <c r="Z2558" s="108">
        <f t="shared" si="399"/>
        <v>0</v>
      </c>
      <c r="AA2558" s="151"/>
      <c r="AB2558" s="47"/>
      <c r="AS2558" s="198"/>
      <c r="AT2558" s="198"/>
      <c r="AU2558" s="198"/>
      <c r="AV2558" s="198"/>
      <c r="AW2558" s="198"/>
      <c r="AX2558" s="198"/>
      <c r="AY2558" s="198"/>
      <c r="AZ2558" s="198"/>
      <c r="BA2558" s="198"/>
      <c r="BB2558" s="198"/>
      <c r="BC2558" s="198"/>
      <c r="BD2558" s="198"/>
      <c r="BE2558" s="198"/>
      <c r="BF2558" s="198"/>
      <c r="BG2558" s="198"/>
      <c r="BH2558" s="198"/>
      <c r="BI2558" s="198"/>
      <c r="BJ2558" s="198"/>
      <c r="BK2558" s="198"/>
      <c r="BL2558" s="198"/>
      <c r="BM2558" s="198"/>
      <c r="BN2558" s="198"/>
      <c r="BO2558" s="198"/>
    </row>
    <row r="2559" s="116" customFormat="1" ht="19" customHeight="1" spans="1:67">
      <c r="A2559" s="94">
        <f t="shared" si="390"/>
        <v>2558</v>
      </c>
      <c r="B2559" s="95"/>
      <c r="C2559" s="69"/>
      <c r="D2559" s="64"/>
      <c r="E2559" s="69"/>
      <c r="F2559" s="196"/>
      <c r="G2559" s="124" t="e">
        <f>VLOOKUP(F2559,[2]零件成本10.26!$B$2:$C$7802,2,0)</f>
        <v>#N/A</v>
      </c>
      <c r="H2559" s="64"/>
      <c r="I2559" s="128" t="str">
        <f t="shared" si="391"/>
        <v/>
      </c>
      <c r="J2559" s="64"/>
      <c r="K2559" s="196"/>
      <c r="L2559" s="64"/>
      <c r="M2559" s="69"/>
      <c r="N2559" s="69"/>
      <c r="O2559" s="69"/>
      <c r="P2559" s="100">
        <f t="shared" si="392"/>
        <v>0</v>
      </c>
      <c r="Q2559" s="197"/>
      <c r="R2559" s="140" t="str">
        <f t="shared" si="393"/>
        <v>0</v>
      </c>
      <c r="S2559" s="140" t="str">
        <f t="shared" si="394"/>
        <v>0</v>
      </c>
      <c r="T2559" s="144"/>
      <c r="U2559" s="106"/>
      <c r="V2559" s="142">
        <f t="shared" si="395"/>
        <v>0</v>
      </c>
      <c r="W2559" s="142">
        <f t="shared" si="396"/>
        <v>0</v>
      </c>
      <c r="X2559" s="108">
        <f t="shared" si="397"/>
        <v>0</v>
      </c>
      <c r="Y2559" s="108">
        <f t="shared" si="398"/>
        <v>0</v>
      </c>
      <c r="Z2559" s="108">
        <f t="shared" si="399"/>
        <v>0</v>
      </c>
      <c r="AA2559" s="151"/>
      <c r="AB2559" s="47"/>
      <c r="AS2559" s="198"/>
      <c r="AT2559" s="198"/>
      <c r="AU2559" s="198"/>
      <c r="AV2559" s="198"/>
      <c r="AW2559" s="198"/>
      <c r="AX2559" s="198"/>
      <c r="AY2559" s="198"/>
      <c r="AZ2559" s="198"/>
      <c r="BA2559" s="198"/>
      <c r="BB2559" s="198"/>
      <c r="BC2559" s="198"/>
      <c r="BD2559" s="198"/>
      <c r="BE2559" s="198"/>
      <c r="BF2559" s="198"/>
      <c r="BG2559" s="198"/>
      <c r="BH2559" s="198"/>
      <c r="BI2559" s="198"/>
      <c r="BJ2559" s="198"/>
      <c r="BK2559" s="198"/>
      <c r="BL2559" s="198"/>
      <c r="BM2559" s="198"/>
      <c r="BN2559" s="198"/>
      <c r="BO2559" s="198"/>
    </row>
    <row r="2560" s="116" customFormat="1" ht="19" customHeight="1" spans="1:67">
      <c r="A2560" s="94">
        <f t="shared" si="390"/>
        <v>2559</v>
      </c>
      <c r="B2560" s="95"/>
      <c r="C2560" s="69"/>
      <c r="D2560" s="64"/>
      <c r="E2560" s="69"/>
      <c r="F2560" s="196"/>
      <c r="G2560" s="124" t="e">
        <f>VLOOKUP(F2560,[2]零件成本10.26!$B$2:$C$7802,2,0)</f>
        <v>#N/A</v>
      </c>
      <c r="H2560" s="64"/>
      <c r="I2560" s="128" t="str">
        <f t="shared" si="391"/>
        <v/>
      </c>
      <c r="J2560" s="64"/>
      <c r="K2560" s="196"/>
      <c r="L2560" s="64"/>
      <c r="M2560" s="69"/>
      <c r="N2560" s="69"/>
      <c r="O2560" s="69"/>
      <c r="P2560" s="100">
        <f t="shared" si="392"/>
        <v>0</v>
      </c>
      <c r="Q2560" s="197"/>
      <c r="R2560" s="140" t="str">
        <f t="shared" si="393"/>
        <v>0</v>
      </c>
      <c r="S2560" s="140" t="str">
        <f t="shared" si="394"/>
        <v>0</v>
      </c>
      <c r="T2560" s="144"/>
      <c r="U2560" s="106"/>
      <c r="V2560" s="142">
        <f t="shared" si="395"/>
        <v>0</v>
      </c>
      <c r="W2560" s="142">
        <f t="shared" si="396"/>
        <v>0</v>
      </c>
      <c r="X2560" s="108">
        <f t="shared" si="397"/>
        <v>0</v>
      </c>
      <c r="Y2560" s="108">
        <f t="shared" si="398"/>
        <v>0</v>
      </c>
      <c r="Z2560" s="108">
        <f t="shared" si="399"/>
        <v>0</v>
      </c>
      <c r="AA2560" s="151"/>
      <c r="AB2560" s="47"/>
      <c r="AS2560" s="198"/>
      <c r="AT2560" s="198"/>
      <c r="AU2560" s="198"/>
      <c r="AV2560" s="198"/>
      <c r="AW2560" s="198"/>
      <c r="AX2560" s="198"/>
      <c r="AY2560" s="198"/>
      <c r="AZ2560" s="198"/>
      <c r="BA2560" s="198"/>
      <c r="BB2560" s="198"/>
      <c r="BC2560" s="198"/>
      <c r="BD2560" s="198"/>
      <c r="BE2560" s="198"/>
      <c r="BF2560" s="198"/>
      <c r="BG2560" s="198"/>
      <c r="BH2560" s="198"/>
      <c r="BI2560" s="198"/>
      <c r="BJ2560" s="198"/>
      <c r="BK2560" s="198"/>
      <c r="BL2560" s="198"/>
      <c r="BM2560" s="198"/>
      <c r="BN2560" s="198"/>
      <c r="BO2560" s="198"/>
    </row>
    <row r="2561" s="116" customFormat="1" ht="19" customHeight="1" spans="1:67">
      <c r="A2561" s="94">
        <f t="shared" si="390"/>
        <v>2560</v>
      </c>
      <c r="B2561" s="95"/>
      <c r="C2561" s="69"/>
      <c r="D2561" s="64"/>
      <c r="E2561" s="69"/>
      <c r="F2561" s="196"/>
      <c r="G2561" s="124" t="e">
        <f>VLOOKUP(F2561,[2]零件成本10.26!$B$2:$C$7802,2,0)</f>
        <v>#N/A</v>
      </c>
      <c r="H2561" s="64"/>
      <c r="I2561" s="128" t="str">
        <f t="shared" si="391"/>
        <v/>
      </c>
      <c r="J2561" s="64"/>
      <c r="K2561" s="196"/>
      <c r="L2561" s="64"/>
      <c r="M2561" s="69"/>
      <c r="N2561" s="69"/>
      <c r="O2561" s="69"/>
      <c r="P2561" s="100">
        <f t="shared" si="392"/>
        <v>0</v>
      </c>
      <c r="Q2561" s="197"/>
      <c r="R2561" s="140" t="str">
        <f t="shared" si="393"/>
        <v>0</v>
      </c>
      <c r="S2561" s="140" t="str">
        <f t="shared" si="394"/>
        <v>0</v>
      </c>
      <c r="T2561" s="144"/>
      <c r="U2561" s="106"/>
      <c r="V2561" s="142">
        <f t="shared" si="395"/>
        <v>0</v>
      </c>
      <c r="W2561" s="142">
        <f t="shared" si="396"/>
        <v>0</v>
      </c>
      <c r="X2561" s="108">
        <f t="shared" si="397"/>
        <v>0</v>
      </c>
      <c r="Y2561" s="108">
        <f t="shared" si="398"/>
        <v>0</v>
      </c>
      <c r="Z2561" s="108">
        <f t="shared" si="399"/>
        <v>0</v>
      </c>
      <c r="AA2561" s="151"/>
      <c r="AB2561" s="47"/>
      <c r="AC2561" s="198"/>
      <c r="AD2561" s="198"/>
      <c r="AE2561" s="198"/>
      <c r="AF2561" s="198"/>
      <c r="AG2561" s="198"/>
      <c r="AH2561" s="198"/>
      <c r="AI2561" s="198"/>
      <c r="AJ2561" s="198"/>
      <c r="AK2561" s="198"/>
      <c r="AL2561" s="198"/>
      <c r="AM2561" s="198"/>
      <c r="AN2561" s="198"/>
      <c r="AO2561" s="198"/>
      <c r="AP2561" s="198"/>
      <c r="AQ2561" s="198"/>
      <c r="AR2561" s="198"/>
      <c r="AS2561" s="198"/>
      <c r="AT2561" s="198"/>
      <c r="AU2561" s="198"/>
      <c r="AV2561" s="198"/>
      <c r="AW2561" s="198"/>
      <c r="AX2561" s="198"/>
      <c r="AY2561" s="198"/>
      <c r="AZ2561" s="198"/>
      <c r="BA2561" s="198"/>
      <c r="BB2561" s="198"/>
      <c r="BC2561" s="198"/>
      <c r="BD2561" s="198"/>
      <c r="BE2561" s="198"/>
      <c r="BF2561" s="198"/>
      <c r="BG2561" s="198"/>
      <c r="BH2561" s="198"/>
      <c r="BI2561" s="198"/>
      <c r="BJ2561" s="198"/>
      <c r="BK2561" s="198"/>
      <c r="BL2561" s="198"/>
      <c r="BM2561" s="198"/>
      <c r="BN2561" s="198"/>
      <c r="BO2561" s="198"/>
    </row>
    <row r="2562" s="116" customFormat="1" ht="19" customHeight="1" spans="1:67">
      <c r="A2562" s="94">
        <f t="shared" ref="A2562:A2625" si="400">ROW()-1</f>
        <v>2561</v>
      </c>
      <c r="B2562" s="95"/>
      <c r="C2562" s="69"/>
      <c r="D2562" s="64"/>
      <c r="E2562" s="69"/>
      <c r="F2562" s="196"/>
      <c r="G2562" s="124" t="e">
        <f>VLOOKUP(F2562,[2]零件成本10.26!$B$2:$C$7802,2,0)</f>
        <v>#N/A</v>
      </c>
      <c r="H2562" s="64"/>
      <c r="I2562" s="128" t="str">
        <f t="shared" ref="I2562:I2625" si="401">C2562&amp;F2562</f>
        <v/>
      </c>
      <c r="J2562" s="64"/>
      <c r="K2562" s="196"/>
      <c r="L2562" s="64"/>
      <c r="M2562" s="69"/>
      <c r="N2562" s="69"/>
      <c r="O2562" s="69"/>
      <c r="P2562" s="100">
        <f t="shared" ref="P2562:P2625" si="402">K2562</f>
        <v>0</v>
      </c>
      <c r="Q2562" s="197"/>
      <c r="R2562" s="140" t="str">
        <f t="shared" ref="R2562:R2625" si="403">IF(P2562&gt;Q2562,P2562-Q2562,"0")</f>
        <v>0</v>
      </c>
      <c r="S2562" s="140" t="str">
        <f t="shared" ref="S2562:S2625" si="404">IF(P2562&lt;Q2562,P2562-Q2562,"0")</f>
        <v>0</v>
      </c>
      <c r="T2562" s="144"/>
      <c r="U2562" s="106"/>
      <c r="V2562" s="142">
        <f t="shared" ref="V2562:V2625" si="405">IFERROR(P2562*U2562,"")</f>
        <v>0</v>
      </c>
      <c r="W2562" s="142">
        <f t="shared" ref="W2562:W2625" si="406">IFERROR(Q2562*U2562,"")</f>
        <v>0</v>
      </c>
      <c r="X2562" s="108">
        <f t="shared" ref="X2562:X2625" si="407">IFERROR(R2562*U2562,"")</f>
        <v>0</v>
      </c>
      <c r="Y2562" s="108">
        <f t="shared" ref="Y2562:Y2625" si="408">IFERROR(S2562*U2562,"")</f>
        <v>0</v>
      </c>
      <c r="Z2562" s="108">
        <f t="shared" ref="Z2562:Z2625" si="409">V2562-W2562</f>
        <v>0</v>
      </c>
      <c r="AA2562" s="151"/>
      <c r="AB2562" s="47"/>
      <c r="AS2562" s="198"/>
      <c r="AT2562" s="198"/>
      <c r="AU2562" s="198"/>
      <c r="AV2562" s="198"/>
      <c r="AW2562" s="198"/>
      <c r="AX2562" s="198"/>
      <c r="AY2562" s="198"/>
      <c r="AZ2562" s="198"/>
      <c r="BA2562" s="198"/>
      <c r="BB2562" s="198"/>
      <c r="BC2562" s="198"/>
      <c r="BD2562" s="198"/>
      <c r="BE2562" s="198"/>
      <c r="BF2562" s="198"/>
      <c r="BG2562" s="198"/>
      <c r="BH2562" s="198"/>
      <c r="BI2562" s="198"/>
      <c r="BJ2562" s="198"/>
      <c r="BK2562" s="198"/>
      <c r="BL2562" s="198"/>
      <c r="BM2562" s="198"/>
      <c r="BN2562" s="198"/>
      <c r="BO2562" s="198"/>
    </row>
    <row r="2563" s="116" customFormat="1" ht="19" customHeight="1" spans="1:67">
      <c r="A2563" s="94">
        <f t="shared" si="400"/>
        <v>2562</v>
      </c>
      <c r="B2563" s="95"/>
      <c r="C2563" s="69"/>
      <c r="D2563" s="64"/>
      <c r="E2563" s="69"/>
      <c r="F2563" s="196"/>
      <c r="G2563" s="124" t="e">
        <f>VLOOKUP(F2563,[2]零件成本10.26!$B$2:$C$7802,2,0)</f>
        <v>#N/A</v>
      </c>
      <c r="H2563" s="64"/>
      <c r="I2563" s="128" t="str">
        <f t="shared" si="401"/>
        <v/>
      </c>
      <c r="J2563" s="64"/>
      <c r="K2563" s="196"/>
      <c r="L2563" s="64"/>
      <c r="M2563" s="69"/>
      <c r="N2563" s="69"/>
      <c r="O2563" s="69"/>
      <c r="P2563" s="100">
        <f t="shared" si="402"/>
        <v>0</v>
      </c>
      <c r="Q2563" s="197"/>
      <c r="R2563" s="140" t="str">
        <f t="shared" si="403"/>
        <v>0</v>
      </c>
      <c r="S2563" s="140" t="str">
        <f t="shared" si="404"/>
        <v>0</v>
      </c>
      <c r="T2563" s="144"/>
      <c r="U2563" s="106"/>
      <c r="V2563" s="142">
        <f t="shared" si="405"/>
        <v>0</v>
      </c>
      <c r="W2563" s="142">
        <f t="shared" si="406"/>
        <v>0</v>
      </c>
      <c r="X2563" s="108">
        <f t="shared" si="407"/>
        <v>0</v>
      </c>
      <c r="Y2563" s="108">
        <f t="shared" si="408"/>
        <v>0</v>
      </c>
      <c r="Z2563" s="108">
        <f t="shared" si="409"/>
        <v>0</v>
      </c>
      <c r="AA2563" s="151"/>
      <c r="AB2563" s="47"/>
      <c r="AS2563" s="198"/>
      <c r="AT2563" s="198"/>
      <c r="AU2563" s="198"/>
      <c r="AV2563" s="198"/>
      <c r="AW2563" s="198"/>
      <c r="AX2563" s="198"/>
      <c r="AY2563" s="198"/>
      <c r="AZ2563" s="198"/>
      <c r="BA2563" s="198"/>
      <c r="BB2563" s="198"/>
      <c r="BC2563" s="198"/>
      <c r="BD2563" s="198"/>
      <c r="BE2563" s="198"/>
      <c r="BF2563" s="198"/>
      <c r="BG2563" s="198"/>
      <c r="BH2563" s="198"/>
      <c r="BI2563" s="198"/>
      <c r="BJ2563" s="198"/>
      <c r="BK2563" s="198"/>
      <c r="BL2563" s="198"/>
      <c r="BM2563" s="198"/>
      <c r="BN2563" s="198"/>
      <c r="BO2563" s="198"/>
    </row>
    <row r="2564" s="116" customFormat="1" ht="19" customHeight="1" spans="1:67">
      <c r="A2564" s="94">
        <f t="shared" si="400"/>
        <v>2563</v>
      </c>
      <c r="B2564" s="95"/>
      <c r="C2564" s="69"/>
      <c r="D2564" s="64"/>
      <c r="E2564" s="69"/>
      <c r="F2564" s="196"/>
      <c r="G2564" s="124" t="e">
        <f>VLOOKUP(F2564,[2]零件成本10.26!$B$2:$C$7802,2,0)</f>
        <v>#N/A</v>
      </c>
      <c r="H2564" s="64"/>
      <c r="I2564" s="128" t="str">
        <f t="shared" si="401"/>
        <v/>
      </c>
      <c r="J2564" s="64"/>
      <c r="K2564" s="196"/>
      <c r="L2564" s="64"/>
      <c r="M2564" s="69"/>
      <c r="N2564" s="69"/>
      <c r="O2564" s="69"/>
      <c r="P2564" s="100">
        <f t="shared" si="402"/>
        <v>0</v>
      </c>
      <c r="Q2564" s="197"/>
      <c r="R2564" s="140" t="str">
        <f t="shared" si="403"/>
        <v>0</v>
      </c>
      <c r="S2564" s="140" t="str">
        <f t="shared" si="404"/>
        <v>0</v>
      </c>
      <c r="T2564" s="144"/>
      <c r="U2564" s="106"/>
      <c r="V2564" s="142">
        <f t="shared" si="405"/>
        <v>0</v>
      </c>
      <c r="W2564" s="142">
        <f t="shared" si="406"/>
        <v>0</v>
      </c>
      <c r="X2564" s="108">
        <f t="shared" si="407"/>
        <v>0</v>
      </c>
      <c r="Y2564" s="108">
        <f t="shared" si="408"/>
        <v>0</v>
      </c>
      <c r="Z2564" s="108">
        <f t="shared" si="409"/>
        <v>0</v>
      </c>
      <c r="AA2564" s="151"/>
      <c r="AB2564" s="47"/>
      <c r="AS2564" s="198"/>
      <c r="AT2564" s="198"/>
      <c r="AU2564" s="198"/>
      <c r="AV2564" s="198"/>
      <c r="AW2564" s="198"/>
      <c r="AX2564" s="198"/>
      <c r="AY2564" s="198"/>
      <c r="AZ2564" s="198"/>
      <c r="BA2564" s="198"/>
      <c r="BB2564" s="198"/>
      <c r="BC2564" s="198"/>
      <c r="BD2564" s="198"/>
      <c r="BE2564" s="198"/>
      <c r="BF2564" s="198"/>
      <c r="BG2564" s="198"/>
      <c r="BH2564" s="198"/>
      <c r="BI2564" s="198"/>
      <c r="BJ2564" s="198"/>
      <c r="BK2564" s="198"/>
      <c r="BL2564" s="198"/>
      <c r="BM2564" s="198"/>
      <c r="BN2564" s="198"/>
      <c r="BO2564" s="198"/>
    </row>
    <row r="2565" s="116" customFormat="1" ht="19" customHeight="1" spans="1:67">
      <c r="A2565" s="94">
        <f t="shared" si="400"/>
        <v>2564</v>
      </c>
      <c r="B2565" s="95"/>
      <c r="C2565" s="69"/>
      <c r="D2565" s="64"/>
      <c r="E2565" s="69"/>
      <c r="F2565" s="196"/>
      <c r="G2565" s="124" t="e">
        <f>VLOOKUP(F2565,[2]零件成本10.26!$B$2:$C$7802,2,0)</f>
        <v>#N/A</v>
      </c>
      <c r="H2565" s="64"/>
      <c r="I2565" s="128" t="str">
        <f t="shared" si="401"/>
        <v/>
      </c>
      <c r="J2565" s="64"/>
      <c r="K2565" s="196"/>
      <c r="L2565" s="64"/>
      <c r="M2565" s="69"/>
      <c r="N2565" s="69"/>
      <c r="O2565" s="69"/>
      <c r="P2565" s="100">
        <f t="shared" si="402"/>
        <v>0</v>
      </c>
      <c r="Q2565" s="197"/>
      <c r="R2565" s="140" t="str">
        <f t="shared" si="403"/>
        <v>0</v>
      </c>
      <c r="S2565" s="140" t="str">
        <f t="shared" si="404"/>
        <v>0</v>
      </c>
      <c r="T2565" s="144"/>
      <c r="U2565" s="106"/>
      <c r="V2565" s="142">
        <f t="shared" si="405"/>
        <v>0</v>
      </c>
      <c r="W2565" s="142">
        <f t="shared" si="406"/>
        <v>0</v>
      </c>
      <c r="X2565" s="108">
        <f t="shared" si="407"/>
        <v>0</v>
      </c>
      <c r="Y2565" s="108">
        <f t="shared" si="408"/>
        <v>0</v>
      </c>
      <c r="Z2565" s="108">
        <f t="shared" si="409"/>
        <v>0</v>
      </c>
      <c r="AA2565" s="151"/>
      <c r="AB2565" s="47"/>
      <c r="AS2565" s="198"/>
      <c r="AT2565" s="198"/>
      <c r="AU2565" s="198"/>
      <c r="AV2565" s="198"/>
      <c r="AW2565" s="198"/>
      <c r="AX2565" s="198"/>
      <c r="AY2565" s="198"/>
      <c r="AZ2565" s="198"/>
      <c r="BA2565" s="198"/>
      <c r="BB2565" s="198"/>
      <c r="BC2565" s="198"/>
      <c r="BD2565" s="198"/>
      <c r="BE2565" s="198"/>
      <c r="BF2565" s="198"/>
      <c r="BG2565" s="198"/>
      <c r="BH2565" s="198"/>
      <c r="BI2565" s="198"/>
      <c r="BJ2565" s="198"/>
      <c r="BK2565" s="198"/>
      <c r="BL2565" s="198"/>
      <c r="BM2565" s="198"/>
      <c r="BN2565" s="198"/>
      <c r="BO2565" s="198"/>
    </row>
    <row r="2566" s="116" customFormat="1" ht="19" customHeight="1" spans="1:67">
      <c r="A2566" s="94">
        <f t="shared" si="400"/>
        <v>2565</v>
      </c>
      <c r="B2566" s="95"/>
      <c r="C2566" s="69"/>
      <c r="D2566" s="64"/>
      <c r="E2566" s="69"/>
      <c r="F2566" s="196"/>
      <c r="G2566" s="124" t="e">
        <f>VLOOKUP(F2566,[2]零件成本10.26!$B$2:$C$7802,2,0)</f>
        <v>#N/A</v>
      </c>
      <c r="H2566" s="64"/>
      <c r="I2566" s="128" t="str">
        <f t="shared" si="401"/>
        <v/>
      </c>
      <c r="J2566" s="64"/>
      <c r="K2566" s="196"/>
      <c r="L2566" s="64"/>
      <c r="M2566" s="69"/>
      <c r="N2566" s="69"/>
      <c r="O2566" s="69"/>
      <c r="P2566" s="100">
        <f t="shared" si="402"/>
        <v>0</v>
      </c>
      <c r="Q2566" s="197"/>
      <c r="R2566" s="140" t="str">
        <f t="shared" si="403"/>
        <v>0</v>
      </c>
      <c r="S2566" s="140" t="str">
        <f t="shared" si="404"/>
        <v>0</v>
      </c>
      <c r="T2566" s="144"/>
      <c r="U2566" s="106"/>
      <c r="V2566" s="142">
        <f t="shared" si="405"/>
        <v>0</v>
      </c>
      <c r="W2566" s="142">
        <f t="shared" si="406"/>
        <v>0</v>
      </c>
      <c r="X2566" s="108">
        <f t="shared" si="407"/>
        <v>0</v>
      </c>
      <c r="Y2566" s="108">
        <f t="shared" si="408"/>
        <v>0</v>
      </c>
      <c r="Z2566" s="108">
        <f t="shared" si="409"/>
        <v>0</v>
      </c>
      <c r="AA2566" s="151"/>
      <c r="AB2566" s="47"/>
      <c r="AS2566" s="198"/>
      <c r="AT2566" s="198"/>
      <c r="AU2566" s="198"/>
      <c r="AV2566" s="198"/>
      <c r="AW2566" s="198"/>
      <c r="AX2566" s="198"/>
      <c r="AY2566" s="198"/>
      <c r="AZ2566" s="198"/>
      <c r="BA2566" s="198"/>
      <c r="BB2566" s="198"/>
      <c r="BC2566" s="198"/>
      <c r="BD2566" s="198"/>
      <c r="BE2566" s="198"/>
      <c r="BF2566" s="198"/>
      <c r="BG2566" s="198"/>
      <c r="BH2566" s="198"/>
      <c r="BI2566" s="198"/>
      <c r="BJ2566" s="198"/>
      <c r="BK2566" s="198"/>
      <c r="BL2566" s="198"/>
      <c r="BM2566" s="198"/>
      <c r="BN2566" s="198"/>
      <c r="BO2566" s="198"/>
    </row>
    <row r="2567" s="116" customFormat="1" ht="19" customHeight="1" spans="1:67">
      <c r="A2567" s="94">
        <f t="shared" si="400"/>
        <v>2566</v>
      </c>
      <c r="B2567" s="95"/>
      <c r="C2567" s="69"/>
      <c r="D2567" s="64"/>
      <c r="E2567" s="69"/>
      <c r="F2567" s="196"/>
      <c r="G2567" s="124" t="e">
        <f>VLOOKUP(F2567,[2]零件成本10.26!$B$2:$C$7802,2,0)</f>
        <v>#N/A</v>
      </c>
      <c r="H2567" s="64"/>
      <c r="I2567" s="128" t="str">
        <f t="shared" si="401"/>
        <v/>
      </c>
      <c r="J2567" s="64"/>
      <c r="K2567" s="196"/>
      <c r="L2567" s="64"/>
      <c r="M2567" s="69"/>
      <c r="N2567" s="69"/>
      <c r="O2567" s="69"/>
      <c r="P2567" s="100">
        <f t="shared" si="402"/>
        <v>0</v>
      </c>
      <c r="Q2567" s="197"/>
      <c r="R2567" s="140" t="str">
        <f t="shared" si="403"/>
        <v>0</v>
      </c>
      <c r="S2567" s="140" t="str">
        <f t="shared" si="404"/>
        <v>0</v>
      </c>
      <c r="T2567" s="144"/>
      <c r="U2567" s="106"/>
      <c r="V2567" s="142">
        <f t="shared" si="405"/>
        <v>0</v>
      </c>
      <c r="W2567" s="142">
        <f t="shared" si="406"/>
        <v>0</v>
      </c>
      <c r="X2567" s="108">
        <f t="shared" si="407"/>
        <v>0</v>
      </c>
      <c r="Y2567" s="108">
        <f t="shared" si="408"/>
        <v>0</v>
      </c>
      <c r="Z2567" s="108">
        <f t="shared" si="409"/>
        <v>0</v>
      </c>
      <c r="AA2567" s="151"/>
      <c r="AB2567" s="47"/>
      <c r="AS2567" s="198"/>
      <c r="AT2567" s="198"/>
      <c r="AU2567" s="198"/>
      <c r="AV2567" s="198"/>
      <c r="AW2567" s="198"/>
      <c r="AX2567" s="198"/>
      <c r="AY2567" s="198"/>
      <c r="AZ2567" s="198"/>
      <c r="BA2567" s="198"/>
      <c r="BB2567" s="198"/>
      <c r="BC2567" s="198"/>
      <c r="BD2567" s="198"/>
      <c r="BE2567" s="198"/>
      <c r="BF2567" s="198"/>
      <c r="BG2567" s="198"/>
      <c r="BH2567" s="198"/>
      <c r="BI2567" s="198"/>
      <c r="BJ2567" s="198"/>
      <c r="BK2567" s="198"/>
      <c r="BL2567" s="198"/>
      <c r="BM2567" s="198"/>
      <c r="BN2567" s="198"/>
      <c r="BO2567" s="198"/>
    </row>
    <row r="2568" s="116" customFormat="1" ht="19" customHeight="1" spans="1:67">
      <c r="A2568" s="94">
        <f t="shared" si="400"/>
        <v>2567</v>
      </c>
      <c r="B2568" s="95"/>
      <c r="C2568" s="69"/>
      <c r="D2568" s="64"/>
      <c r="E2568" s="69"/>
      <c r="F2568" s="196"/>
      <c r="G2568" s="124" t="e">
        <f>VLOOKUP(F2568,[2]零件成本10.26!$B$2:$C$7802,2,0)</f>
        <v>#N/A</v>
      </c>
      <c r="H2568" s="64"/>
      <c r="I2568" s="128" t="str">
        <f t="shared" si="401"/>
        <v/>
      </c>
      <c r="J2568" s="64"/>
      <c r="K2568" s="196"/>
      <c r="L2568" s="64"/>
      <c r="M2568" s="69"/>
      <c r="N2568" s="69"/>
      <c r="O2568" s="69"/>
      <c r="P2568" s="100">
        <f t="shared" si="402"/>
        <v>0</v>
      </c>
      <c r="Q2568" s="197"/>
      <c r="R2568" s="140" t="str">
        <f t="shared" si="403"/>
        <v>0</v>
      </c>
      <c r="S2568" s="140" t="str">
        <f t="shared" si="404"/>
        <v>0</v>
      </c>
      <c r="T2568" s="144"/>
      <c r="U2568" s="106"/>
      <c r="V2568" s="142">
        <f t="shared" si="405"/>
        <v>0</v>
      </c>
      <c r="W2568" s="142">
        <f t="shared" si="406"/>
        <v>0</v>
      </c>
      <c r="X2568" s="108">
        <f t="shared" si="407"/>
        <v>0</v>
      </c>
      <c r="Y2568" s="108">
        <f t="shared" si="408"/>
        <v>0</v>
      </c>
      <c r="Z2568" s="108">
        <f t="shared" si="409"/>
        <v>0</v>
      </c>
      <c r="AA2568" s="151"/>
      <c r="AB2568" s="47"/>
      <c r="AS2568" s="198"/>
      <c r="AT2568" s="198"/>
      <c r="AU2568" s="198"/>
      <c r="AV2568" s="198"/>
      <c r="AW2568" s="198"/>
      <c r="AX2568" s="198"/>
      <c r="AY2568" s="198"/>
      <c r="AZ2568" s="198"/>
      <c r="BA2568" s="198"/>
      <c r="BB2568" s="198"/>
      <c r="BC2568" s="198"/>
      <c r="BD2568" s="198"/>
      <c r="BE2568" s="198"/>
      <c r="BF2568" s="198"/>
      <c r="BG2568" s="198"/>
      <c r="BH2568" s="198"/>
      <c r="BI2568" s="198"/>
      <c r="BJ2568" s="198"/>
      <c r="BK2568" s="198"/>
      <c r="BL2568" s="198"/>
      <c r="BM2568" s="198"/>
      <c r="BN2568" s="198"/>
      <c r="BO2568" s="198"/>
    </row>
    <row r="2569" s="116" customFormat="1" ht="19" customHeight="1" spans="1:67">
      <c r="A2569" s="94">
        <f t="shared" si="400"/>
        <v>2568</v>
      </c>
      <c r="B2569" s="95"/>
      <c r="C2569" s="69"/>
      <c r="D2569" s="64"/>
      <c r="E2569" s="69"/>
      <c r="F2569" s="196"/>
      <c r="G2569" s="124" t="e">
        <f>VLOOKUP(F2569,[2]零件成本10.26!$B$2:$C$7802,2,0)</f>
        <v>#N/A</v>
      </c>
      <c r="H2569" s="64"/>
      <c r="I2569" s="128" t="str">
        <f t="shared" si="401"/>
        <v/>
      </c>
      <c r="J2569" s="64"/>
      <c r="K2569" s="196"/>
      <c r="L2569" s="64"/>
      <c r="M2569" s="69"/>
      <c r="N2569" s="69"/>
      <c r="O2569" s="69"/>
      <c r="P2569" s="100">
        <f t="shared" si="402"/>
        <v>0</v>
      </c>
      <c r="Q2569" s="197"/>
      <c r="R2569" s="140" t="str">
        <f t="shared" si="403"/>
        <v>0</v>
      </c>
      <c r="S2569" s="140" t="str">
        <f t="shared" si="404"/>
        <v>0</v>
      </c>
      <c r="T2569" s="144"/>
      <c r="U2569" s="106"/>
      <c r="V2569" s="142">
        <f t="shared" si="405"/>
        <v>0</v>
      </c>
      <c r="W2569" s="142">
        <f t="shared" si="406"/>
        <v>0</v>
      </c>
      <c r="X2569" s="108">
        <f t="shared" si="407"/>
        <v>0</v>
      </c>
      <c r="Y2569" s="108">
        <f t="shared" si="408"/>
        <v>0</v>
      </c>
      <c r="Z2569" s="108">
        <f t="shared" si="409"/>
        <v>0</v>
      </c>
      <c r="AA2569" s="151"/>
      <c r="AB2569" s="47"/>
      <c r="AS2569" s="198"/>
      <c r="AT2569" s="198"/>
      <c r="AU2569" s="198"/>
      <c r="AV2569" s="198"/>
      <c r="AW2569" s="198"/>
      <c r="AX2569" s="198"/>
      <c r="AY2569" s="198"/>
      <c r="AZ2569" s="198"/>
      <c r="BA2569" s="198"/>
      <c r="BB2569" s="198"/>
      <c r="BC2569" s="198"/>
      <c r="BD2569" s="198"/>
      <c r="BE2569" s="198"/>
      <c r="BF2569" s="198"/>
      <c r="BG2569" s="198"/>
      <c r="BH2569" s="198"/>
      <c r="BI2569" s="198"/>
      <c r="BJ2569" s="198"/>
      <c r="BK2569" s="198"/>
      <c r="BL2569" s="198"/>
      <c r="BM2569" s="198"/>
      <c r="BN2569" s="198"/>
      <c r="BO2569" s="198"/>
    </row>
    <row r="2570" s="116" customFormat="1" ht="19" customHeight="1" spans="1:67">
      <c r="A2570" s="94">
        <f t="shared" si="400"/>
        <v>2569</v>
      </c>
      <c r="B2570" s="95"/>
      <c r="C2570" s="69"/>
      <c r="D2570" s="64"/>
      <c r="E2570" s="69"/>
      <c r="F2570" s="196"/>
      <c r="G2570" s="124" t="e">
        <f>VLOOKUP(F2570,[2]零件成本10.26!$B$2:$C$7802,2,0)</f>
        <v>#N/A</v>
      </c>
      <c r="H2570" s="64"/>
      <c r="I2570" s="128" t="str">
        <f t="shared" si="401"/>
        <v/>
      </c>
      <c r="J2570" s="64"/>
      <c r="K2570" s="196"/>
      <c r="L2570" s="64"/>
      <c r="M2570" s="69"/>
      <c r="N2570" s="69"/>
      <c r="O2570" s="69"/>
      <c r="P2570" s="100">
        <f t="shared" si="402"/>
        <v>0</v>
      </c>
      <c r="Q2570" s="197"/>
      <c r="R2570" s="140" t="str">
        <f t="shared" si="403"/>
        <v>0</v>
      </c>
      <c r="S2570" s="140" t="str">
        <f t="shared" si="404"/>
        <v>0</v>
      </c>
      <c r="T2570" s="144"/>
      <c r="U2570" s="106"/>
      <c r="V2570" s="142">
        <f t="shared" si="405"/>
        <v>0</v>
      </c>
      <c r="W2570" s="142">
        <f t="shared" si="406"/>
        <v>0</v>
      </c>
      <c r="X2570" s="108">
        <f t="shared" si="407"/>
        <v>0</v>
      </c>
      <c r="Y2570" s="108">
        <f t="shared" si="408"/>
        <v>0</v>
      </c>
      <c r="Z2570" s="108">
        <f t="shared" si="409"/>
        <v>0</v>
      </c>
      <c r="AA2570" s="151"/>
      <c r="AB2570" s="47"/>
      <c r="AS2570" s="198"/>
      <c r="AT2570" s="198"/>
      <c r="AU2570" s="198"/>
      <c r="AV2570" s="198"/>
      <c r="AW2570" s="198"/>
      <c r="AX2570" s="198"/>
      <c r="AY2570" s="198"/>
      <c r="AZ2570" s="198"/>
      <c r="BA2570" s="198"/>
      <c r="BB2570" s="198"/>
      <c r="BC2570" s="198"/>
      <c r="BD2570" s="198"/>
      <c r="BE2570" s="198"/>
      <c r="BF2570" s="198"/>
      <c r="BG2570" s="198"/>
      <c r="BH2570" s="198"/>
      <c r="BI2570" s="198"/>
      <c r="BJ2570" s="198"/>
      <c r="BK2570" s="198"/>
      <c r="BL2570" s="198"/>
      <c r="BM2570" s="198"/>
      <c r="BN2570" s="198"/>
      <c r="BO2570" s="198"/>
    </row>
    <row r="2571" s="116" customFormat="1" ht="19" customHeight="1" spans="1:67">
      <c r="A2571" s="94">
        <f t="shared" si="400"/>
        <v>2570</v>
      </c>
      <c r="B2571" s="95"/>
      <c r="C2571" s="69"/>
      <c r="D2571" s="64"/>
      <c r="E2571" s="69"/>
      <c r="F2571" s="196"/>
      <c r="G2571" s="124" t="e">
        <f>VLOOKUP(F2571,[2]零件成本10.26!$B$2:$C$7802,2,0)</f>
        <v>#N/A</v>
      </c>
      <c r="H2571" s="64"/>
      <c r="I2571" s="128" t="str">
        <f t="shared" si="401"/>
        <v/>
      </c>
      <c r="J2571" s="64"/>
      <c r="K2571" s="196"/>
      <c r="L2571" s="64"/>
      <c r="M2571" s="69"/>
      <c r="N2571" s="69"/>
      <c r="O2571" s="69"/>
      <c r="P2571" s="100">
        <f t="shared" si="402"/>
        <v>0</v>
      </c>
      <c r="Q2571" s="197"/>
      <c r="R2571" s="140" t="str">
        <f t="shared" si="403"/>
        <v>0</v>
      </c>
      <c r="S2571" s="140" t="str">
        <f t="shared" si="404"/>
        <v>0</v>
      </c>
      <c r="T2571" s="144"/>
      <c r="U2571" s="106"/>
      <c r="V2571" s="142">
        <f t="shared" si="405"/>
        <v>0</v>
      </c>
      <c r="W2571" s="142">
        <f t="shared" si="406"/>
        <v>0</v>
      </c>
      <c r="X2571" s="108">
        <f t="shared" si="407"/>
        <v>0</v>
      </c>
      <c r="Y2571" s="108">
        <f t="shared" si="408"/>
        <v>0</v>
      </c>
      <c r="Z2571" s="108">
        <f t="shared" si="409"/>
        <v>0</v>
      </c>
      <c r="AA2571" s="151"/>
      <c r="AB2571" s="47"/>
      <c r="AS2571" s="198"/>
      <c r="AT2571" s="198"/>
      <c r="AU2571" s="198"/>
      <c r="AV2571" s="198"/>
      <c r="AW2571" s="198"/>
      <c r="AX2571" s="198"/>
      <c r="AY2571" s="198"/>
      <c r="AZ2571" s="198"/>
      <c r="BA2571" s="198"/>
      <c r="BB2571" s="198"/>
      <c r="BC2571" s="198"/>
      <c r="BD2571" s="198"/>
      <c r="BE2571" s="198"/>
      <c r="BF2571" s="198"/>
      <c r="BG2571" s="198"/>
      <c r="BH2571" s="198"/>
      <c r="BI2571" s="198"/>
      <c r="BJ2571" s="198"/>
      <c r="BK2571" s="198"/>
      <c r="BL2571" s="198"/>
      <c r="BM2571" s="198"/>
      <c r="BN2571" s="198"/>
      <c r="BO2571" s="198"/>
    </row>
    <row r="2572" s="116" customFormat="1" ht="19" customHeight="1" spans="1:67">
      <c r="A2572" s="94">
        <f t="shared" si="400"/>
        <v>2571</v>
      </c>
      <c r="B2572" s="95"/>
      <c r="C2572" s="69"/>
      <c r="D2572" s="64"/>
      <c r="E2572" s="69"/>
      <c r="F2572" s="196"/>
      <c r="G2572" s="124" t="e">
        <f>VLOOKUP(F2572,[2]零件成本10.26!$B$2:$C$7802,2,0)</f>
        <v>#N/A</v>
      </c>
      <c r="H2572" s="64"/>
      <c r="I2572" s="128" t="str">
        <f t="shared" si="401"/>
        <v/>
      </c>
      <c r="J2572" s="64"/>
      <c r="K2572" s="196"/>
      <c r="L2572" s="64"/>
      <c r="M2572" s="69"/>
      <c r="N2572" s="69"/>
      <c r="O2572" s="69"/>
      <c r="P2572" s="100">
        <f t="shared" si="402"/>
        <v>0</v>
      </c>
      <c r="Q2572" s="197"/>
      <c r="R2572" s="140" t="str">
        <f t="shared" si="403"/>
        <v>0</v>
      </c>
      <c r="S2572" s="140" t="str">
        <f t="shared" si="404"/>
        <v>0</v>
      </c>
      <c r="T2572" s="144"/>
      <c r="U2572" s="106"/>
      <c r="V2572" s="142">
        <f t="shared" si="405"/>
        <v>0</v>
      </c>
      <c r="W2572" s="142">
        <f t="shared" si="406"/>
        <v>0</v>
      </c>
      <c r="X2572" s="108">
        <f t="shared" si="407"/>
        <v>0</v>
      </c>
      <c r="Y2572" s="108">
        <f t="shared" si="408"/>
        <v>0</v>
      </c>
      <c r="Z2572" s="108">
        <f t="shared" si="409"/>
        <v>0</v>
      </c>
      <c r="AA2572" s="151"/>
      <c r="AB2572" s="47"/>
      <c r="AS2572" s="198"/>
      <c r="AT2572" s="198"/>
      <c r="AU2572" s="198"/>
      <c r="AV2572" s="198"/>
      <c r="AW2572" s="198"/>
      <c r="AX2572" s="198"/>
      <c r="AY2572" s="198"/>
      <c r="AZ2572" s="198"/>
      <c r="BA2572" s="198"/>
      <c r="BB2572" s="198"/>
      <c r="BC2572" s="198"/>
      <c r="BD2572" s="198"/>
      <c r="BE2572" s="198"/>
      <c r="BF2572" s="198"/>
      <c r="BG2572" s="198"/>
      <c r="BH2572" s="198"/>
      <c r="BI2572" s="198"/>
      <c r="BJ2572" s="198"/>
      <c r="BK2572" s="198"/>
      <c r="BL2572" s="198"/>
      <c r="BM2572" s="198"/>
      <c r="BN2572" s="198"/>
      <c r="BO2572" s="198"/>
    </row>
    <row r="2573" s="116" customFormat="1" ht="19" customHeight="1" spans="1:67">
      <c r="A2573" s="94">
        <f t="shared" si="400"/>
        <v>2572</v>
      </c>
      <c r="B2573" s="95"/>
      <c r="C2573" s="69"/>
      <c r="D2573" s="64"/>
      <c r="E2573" s="69"/>
      <c r="F2573" s="196"/>
      <c r="G2573" s="124" t="e">
        <f>VLOOKUP(F2573,[2]零件成本10.26!$B$2:$C$7802,2,0)</f>
        <v>#N/A</v>
      </c>
      <c r="H2573" s="64"/>
      <c r="I2573" s="128" t="str">
        <f t="shared" si="401"/>
        <v/>
      </c>
      <c r="J2573" s="64"/>
      <c r="K2573" s="196"/>
      <c r="L2573" s="64"/>
      <c r="M2573" s="69"/>
      <c r="N2573" s="69"/>
      <c r="O2573" s="69"/>
      <c r="P2573" s="100">
        <f t="shared" si="402"/>
        <v>0</v>
      </c>
      <c r="Q2573" s="197"/>
      <c r="R2573" s="140" t="str">
        <f t="shared" si="403"/>
        <v>0</v>
      </c>
      <c r="S2573" s="140" t="str">
        <f t="shared" si="404"/>
        <v>0</v>
      </c>
      <c r="T2573" s="144"/>
      <c r="U2573" s="106"/>
      <c r="V2573" s="142">
        <f t="shared" si="405"/>
        <v>0</v>
      </c>
      <c r="W2573" s="142">
        <f t="shared" si="406"/>
        <v>0</v>
      </c>
      <c r="X2573" s="108">
        <f t="shared" si="407"/>
        <v>0</v>
      </c>
      <c r="Y2573" s="108">
        <f t="shared" si="408"/>
        <v>0</v>
      </c>
      <c r="Z2573" s="108">
        <f t="shared" si="409"/>
        <v>0</v>
      </c>
      <c r="AA2573" s="151"/>
      <c r="AB2573" s="47"/>
      <c r="AS2573" s="198"/>
      <c r="AT2573" s="198"/>
      <c r="AU2573" s="198"/>
      <c r="AV2573" s="198"/>
      <c r="AW2573" s="198"/>
      <c r="AX2573" s="198"/>
      <c r="AY2573" s="198"/>
      <c r="AZ2573" s="198"/>
      <c r="BA2573" s="198"/>
      <c r="BB2573" s="198"/>
      <c r="BC2573" s="198"/>
      <c r="BD2573" s="198"/>
      <c r="BE2573" s="198"/>
      <c r="BF2573" s="198"/>
      <c r="BG2573" s="198"/>
      <c r="BH2573" s="198"/>
      <c r="BI2573" s="198"/>
      <c r="BJ2573" s="198"/>
      <c r="BK2573" s="198"/>
      <c r="BL2573" s="198"/>
      <c r="BM2573" s="198"/>
      <c r="BN2573" s="198"/>
      <c r="BO2573" s="198"/>
    </row>
    <row r="2574" s="116" customFormat="1" ht="19" customHeight="1" spans="1:67">
      <c r="A2574" s="94">
        <f t="shared" si="400"/>
        <v>2573</v>
      </c>
      <c r="B2574" s="95"/>
      <c r="C2574" s="69"/>
      <c r="D2574" s="64"/>
      <c r="E2574" s="69"/>
      <c r="F2574" s="196"/>
      <c r="G2574" s="124" t="e">
        <f>VLOOKUP(F2574,[2]零件成本10.26!$B$2:$C$7802,2,0)</f>
        <v>#N/A</v>
      </c>
      <c r="H2574" s="64"/>
      <c r="I2574" s="128" t="str">
        <f t="shared" si="401"/>
        <v/>
      </c>
      <c r="J2574" s="64"/>
      <c r="K2574" s="196"/>
      <c r="L2574" s="64"/>
      <c r="M2574" s="69"/>
      <c r="N2574" s="69"/>
      <c r="O2574" s="69"/>
      <c r="P2574" s="100">
        <f t="shared" si="402"/>
        <v>0</v>
      </c>
      <c r="Q2574" s="197"/>
      <c r="R2574" s="140" t="str">
        <f t="shared" si="403"/>
        <v>0</v>
      </c>
      <c r="S2574" s="140" t="str">
        <f t="shared" si="404"/>
        <v>0</v>
      </c>
      <c r="T2574" s="144"/>
      <c r="U2574" s="106"/>
      <c r="V2574" s="142">
        <f t="shared" si="405"/>
        <v>0</v>
      </c>
      <c r="W2574" s="142">
        <f t="shared" si="406"/>
        <v>0</v>
      </c>
      <c r="X2574" s="108">
        <f t="shared" si="407"/>
        <v>0</v>
      </c>
      <c r="Y2574" s="108">
        <f t="shared" si="408"/>
        <v>0</v>
      </c>
      <c r="Z2574" s="108">
        <f t="shared" si="409"/>
        <v>0</v>
      </c>
      <c r="AA2574" s="151"/>
      <c r="AB2574" s="47"/>
      <c r="AS2574" s="198"/>
      <c r="AT2574" s="198"/>
      <c r="AU2574" s="198"/>
      <c r="AV2574" s="198"/>
      <c r="AW2574" s="198"/>
      <c r="AX2574" s="198"/>
      <c r="AY2574" s="198"/>
      <c r="AZ2574" s="198"/>
      <c r="BA2574" s="198"/>
      <c r="BB2574" s="198"/>
      <c r="BC2574" s="198"/>
      <c r="BD2574" s="198"/>
      <c r="BE2574" s="198"/>
      <c r="BF2574" s="198"/>
      <c r="BG2574" s="198"/>
      <c r="BH2574" s="198"/>
      <c r="BI2574" s="198"/>
      <c r="BJ2574" s="198"/>
      <c r="BK2574" s="198"/>
      <c r="BL2574" s="198"/>
      <c r="BM2574" s="198"/>
      <c r="BN2574" s="198"/>
      <c r="BO2574" s="198"/>
    </row>
    <row r="2575" s="116" customFormat="1" ht="19" customHeight="1" spans="1:67">
      <c r="A2575" s="94">
        <f t="shared" si="400"/>
        <v>2574</v>
      </c>
      <c r="B2575" s="95"/>
      <c r="C2575" s="69"/>
      <c r="D2575" s="64"/>
      <c r="E2575" s="69"/>
      <c r="F2575" s="196"/>
      <c r="G2575" s="124" t="e">
        <f>VLOOKUP(F2575,[2]零件成本10.26!$B$2:$C$7802,2,0)</f>
        <v>#N/A</v>
      </c>
      <c r="H2575" s="64"/>
      <c r="I2575" s="128" t="str">
        <f t="shared" si="401"/>
        <v/>
      </c>
      <c r="J2575" s="64"/>
      <c r="K2575" s="196"/>
      <c r="L2575" s="64"/>
      <c r="M2575" s="69"/>
      <c r="N2575" s="69"/>
      <c r="O2575" s="69"/>
      <c r="P2575" s="100">
        <f t="shared" si="402"/>
        <v>0</v>
      </c>
      <c r="Q2575" s="197"/>
      <c r="R2575" s="140" t="str">
        <f t="shared" si="403"/>
        <v>0</v>
      </c>
      <c r="S2575" s="140" t="str">
        <f t="shared" si="404"/>
        <v>0</v>
      </c>
      <c r="T2575" s="144"/>
      <c r="U2575" s="106"/>
      <c r="V2575" s="142">
        <f t="shared" si="405"/>
        <v>0</v>
      </c>
      <c r="W2575" s="142">
        <f t="shared" si="406"/>
        <v>0</v>
      </c>
      <c r="X2575" s="108">
        <f t="shared" si="407"/>
        <v>0</v>
      </c>
      <c r="Y2575" s="108">
        <f t="shared" si="408"/>
        <v>0</v>
      </c>
      <c r="Z2575" s="108">
        <f t="shared" si="409"/>
        <v>0</v>
      </c>
      <c r="AA2575" s="151"/>
      <c r="AB2575" s="47"/>
      <c r="AS2575" s="198"/>
      <c r="AT2575" s="198"/>
      <c r="AU2575" s="198"/>
      <c r="AV2575" s="198"/>
      <c r="AW2575" s="198"/>
      <c r="AX2575" s="198"/>
      <c r="AY2575" s="198"/>
      <c r="AZ2575" s="198"/>
      <c r="BA2575" s="198"/>
      <c r="BB2575" s="198"/>
      <c r="BC2575" s="198"/>
      <c r="BD2575" s="198"/>
      <c r="BE2575" s="198"/>
      <c r="BF2575" s="198"/>
      <c r="BG2575" s="198"/>
      <c r="BH2575" s="198"/>
      <c r="BI2575" s="198"/>
      <c r="BJ2575" s="198"/>
      <c r="BK2575" s="198"/>
      <c r="BL2575" s="198"/>
      <c r="BM2575" s="198"/>
      <c r="BN2575" s="198"/>
      <c r="BO2575" s="198"/>
    </row>
    <row r="2576" s="116" customFormat="1" ht="19" customHeight="1" spans="1:67">
      <c r="A2576" s="94">
        <f t="shared" si="400"/>
        <v>2575</v>
      </c>
      <c r="B2576" s="95"/>
      <c r="C2576" s="69"/>
      <c r="D2576" s="64"/>
      <c r="E2576" s="69"/>
      <c r="F2576" s="196"/>
      <c r="G2576" s="124" t="e">
        <f>VLOOKUP(F2576,[2]零件成本10.26!$B$2:$C$7802,2,0)</f>
        <v>#N/A</v>
      </c>
      <c r="H2576" s="64"/>
      <c r="I2576" s="128" t="str">
        <f t="shared" si="401"/>
        <v/>
      </c>
      <c r="J2576" s="64"/>
      <c r="K2576" s="196"/>
      <c r="L2576" s="64"/>
      <c r="M2576" s="69"/>
      <c r="N2576" s="69"/>
      <c r="O2576" s="69"/>
      <c r="P2576" s="100">
        <f t="shared" si="402"/>
        <v>0</v>
      </c>
      <c r="Q2576" s="197"/>
      <c r="R2576" s="140" t="str">
        <f t="shared" si="403"/>
        <v>0</v>
      </c>
      <c r="S2576" s="140" t="str">
        <f t="shared" si="404"/>
        <v>0</v>
      </c>
      <c r="T2576" s="144"/>
      <c r="U2576" s="106"/>
      <c r="V2576" s="142">
        <f t="shared" si="405"/>
        <v>0</v>
      </c>
      <c r="W2576" s="142">
        <f t="shared" si="406"/>
        <v>0</v>
      </c>
      <c r="X2576" s="108">
        <f t="shared" si="407"/>
        <v>0</v>
      </c>
      <c r="Y2576" s="108">
        <f t="shared" si="408"/>
        <v>0</v>
      </c>
      <c r="Z2576" s="108">
        <f t="shared" si="409"/>
        <v>0</v>
      </c>
      <c r="AA2576" s="151"/>
      <c r="AB2576" s="47"/>
      <c r="AS2576" s="198"/>
      <c r="AT2576" s="198"/>
      <c r="AU2576" s="198"/>
      <c r="AV2576" s="198"/>
      <c r="AW2576" s="198"/>
      <c r="AX2576" s="198"/>
      <c r="AY2576" s="198"/>
      <c r="AZ2576" s="198"/>
      <c r="BA2576" s="198"/>
      <c r="BB2576" s="198"/>
      <c r="BC2576" s="198"/>
      <c r="BD2576" s="198"/>
      <c r="BE2576" s="198"/>
      <c r="BF2576" s="198"/>
      <c r="BG2576" s="198"/>
      <c r="BH2576" s="198"/>
      <c r="BI2576" s="198"/>
      <c r="BJ2576" s="198"/>
      <c r="BK2576" s="198"/>
      <c r="BL2576" s="198"/>
      <c r="BM2576" s="198"/>
      <c r="BN2576" s="198"/>
      <c r="BO2576" s="198"/>
    </row>
    <row r="2577" s="116" customFormat="1" ht="19" customHeight="1" spans="1:67">
      <c r="A2577" s="94">
        <f t="shared" si="400"/>
        <v>2576</v>
      </c>
      <c r="B2577" s="95"/>
      <c r="C2577" s="69"/>
      <c r="D2577" s="64"/>
      <c r="E2577" s="69"/>
      <c r="F2577" s="196"/>
      <c r="G2577" s="124" t="e">
        <f>VLOOKUP(F2577,[2]零件成本10.26!$B$2:$C$7802,2,0)</f>
        <v>#N/A</v>
      </c>
      <c r="H2577" s="64"/>
      <c r="I2577" s="128" t="str">
        <f t="shared" si="401"/>
        <v/>
      </c>
      <c r="J2577" s="64"/>
      <c r="K2577" s="196"/>
      <c r="L2577" s="64"/>
      <c r="M2577" s="69"/>
      <c r="N2577" s="69"/>
      <c r="O2577" s="69"/>
      <c r="P2577" s="100">
        <f t="shared" si="402"/>
        <v>0</v>
      </c>
      <c r="Q2577" s="197"/>
      <c r="R2577" s="140" t="str">
        <f t="shared" si="403"/>
        <v>0</v>
      </c>
      <c r="S2577" s="140" t="str">
        <f t="shared" si="404"/>
        <v>0</v>
      </c>
      <c r="T2577" s="144"/>
      <c r="U2577" s="106"/>
      <c r="V2577" s="142">
        <f t="shared" si="405"/>
        <v>0</v>
      </c>
      <c r="W2577" s="142">
        <f t="shared" si="406"/>
        <v>0</v>
      </c>
      <c r="X2577" s="108">
        <f t="shared" si="407"/>
        <v>0</v>
      </c>
      <c r="Y2577" s="108">
        <f t="shared" si="408"/>
        <v>0</v>
      </c>
      <c r="Z2577" s="108">
        <f t="shared" si="409"/>
        <v>0</v>
      </c>
      <c r="AA2577" s="151"/>
      <c r="AB2577" s="47"/>
      <c r="AS2577" s="198"/>
      <c r="AT2577" s="198"/>
      <c r="AU2577" s="198"/>
      <c r="AV2577" s="198"/>
      <c r="AW2577" s="198"/>
      <c r="AX2577" s="198"/>
      <c r="AY2577" s="198"/>
      <c r="AZ2577" s="198"/>
      <c r="BA2577" s="198"/>
      <c r="BB2577" s="198"/>
      <c r="BC2577" s="198"/>
      <c r="BD2577" s="198"/>
      <c r="BE2577" s="198"/>
      <c r="BF2577" s="198"/>
      <c r="BG2577" s="198"/>
      <c r="BH2577" s="198"/>
      <c r="BI2577" s="198"/>
      <c r="BJ2577" s="198"/>
      <c r="BK2577" s="198"/>
      <c r="BL2577" s="198"/>
      <c r="BM2577" s="198"/>
      <c r="BN2577" s="198"/>
      <c r="BO2577" s="198"/>
    </row>
    <row r="2578" s="116" customFormat="1" ht="19" customHeight="1" spans="1:67">
      <c r="A2578" s="94">
        <f t="shared" si="400"/>
        <v>2577</v>
      </c>
      <c r="B2578" s="95"/>
      <c r="C2578" s="69"/>
      <c r="D2578" s="64"/>
      <c r="E2578" s="69"/>
      <c r="F2578" s="196"/>
      <c r="G2578" s="124" t="e">
        <f>VLOOKUP(F2578,[2]零件成本10.26!$B$2:$C$7802,2,0)</f>
        <v>#N/A</v>
      </c>
      <c r="H2578" s="64"/>
      <c r="I2578" s="128" t="str">
        <f t="shared" si="401"/>
        <v/>
      </c>
      <c r="J2578" s="64"/>
      <c r="K2578" s="196"/>
      <c r="L2578" s="64"/>
      <c r="M2578" s="69"/>
      <c r="N2578" s="69"/>
      <c r="O2578" s="69"/>
      <c r="P2578" s="100">
        <f t="shared" si="402"/>
        <v>0</v>
      </c>
      <c r="Q2578" s="197"/>
      <c r="R2578" s="140" t="str">
        <f t="shared" si="403"/>
        <v>0</v>
      </c>
      <c r="S2578" s="140" t="str">
        <f t="shared" si="404"/>
        <v>0</v>
      </c>
      <c r="T2578" s="144"/>
      <c r="U2578" s="106"/>
      <c r="V2578" s="142">
        <f t="shared" si="405"/>
        <v>0</v>
      </c>
      <c r="W2578" s="142">
        <f t="shared" si="406"/>
        <v>0</v>
      </c>
      <c r="X2578" s="108">
        <f t="shared" si="407"/>
        <v>0</v>
      </c>
      <c r="Y2578" s="108">
        <f t="shared" si="408"/>
        <v>0</v>
      </c>
      <c r="Z2578" s="108">
        <f t="shared" si="409"/>
        <v>0</v>
      </c>
      <c r="AA2578" s="151"/>
      <c r="AB2578" s="47"/>
      <c r="AC2578" s="198"/>
      <c r="AD2578" s="198"/>
      <c r="AE2578" s="198"/>
      <c r="AF2578" s="198"/>
      <c r="AG2578" s="198"/>
      <c r="AH2578" s="198"/>
      <c r="AI2578" s="198"/>
      <c r="AJ2578" s="198"/>
      <c r="AK2578" s="198"/>
      <c r="AL2578" s="198"/>
      <c r="AM2578" s="198"/>
      <c r="AN2578" s="198"/>
      <c r="AO2578" s="198"/>
      <c r="AP2578" s="198"/>
      <c r="AQ2578" s="198"/>
      <c r="AR2578" s="198"/>
      <c r="AS2578" s="198"/>
      <c r="AT2578" s="198"/>
      <c r="AU2578" s="198"/>
      <c r="AV2578" s="198"/>
      <c r="AW2578" s="198"/>
      <c r="AX2578" s="198"/>
      <c r="AY2578" s="198"/>
      <c r="AZ2578" s="198"/>
      <c r="BA2578" s="198"/>
      <c r="BB2578" s="198"/>
      <c r="BC2578" s="198"/>
      <c r="BD2578" s="198"/>
      <c r="BE2578" s="198"/>
      <c r="BF2578" s="198"/>
      <c r="BG2578" s="198"/>
      <c r="BH2578" s="198"/>
      <c r="BI2578" s="198"/>
      <c r="BJ2578" s="198"/>
      <c r="BK2578" s="198"/>
      <c r="BL2578" s="198"/>
      <c r="BM2578" s="198"/>
      <c r="BN2578" s="198"/>
      <c r="BO2578" s="198"/>
    </row>
    <row r="2579" s="116" customFormat="1" ht="19" customHeight="1" spans="1:67">
      <c r="A2579" s="94">
        <f t="shared" si="400"/>
        <v>2578</v>
      </c>
      <c r="B2579" s="95"/>
      <c r="C2579" s="69"/>
      <c r="D2579" s="64"/>
      <c r="E2579" s="69"/>
      <c r="F2579" s="196"/>
      <c r="G2579" s="124" t="e">
        <f>VLOOKUP(F2579,[2]零件成本10.26!$B$2:$C$7802,2,0)</f>
        <v>#N/A</v>
      </c>
      <c r="H2579" s="64"/>
      <c r="I2579" s="128" t="str">
        <f t="shared" si="401"/>
        <v/>
      </c>
      <c r="J2579" s="64"/>
      <c r="K2579" s="196"/>
      <c r="L2579" s="64"/>
      <c r="M2579" s="69"/>
      <c r="N2579" s="69"/>
      <c r="O2579" s="69"/>
      <c r="P2579" s="100">
        <f t="shared" si="402"/>
        <v>0</v>
      </c>
      <c r="Q2579" s="197"/>
      <c r="R2579" s="140" t="str">
        <f t="shared" si="403"/>
        <v>0</v>
      </c>
      <c r="S2579" s="140" t="str">
        <f t="shared" si="404"/>
        <v>0</v>
      </c>
      <c r="T2579" s="144"/>
      <c r="U2579" s="106"/>
      <c r="V2579" s="142">
        <f t="shared" si="405"/>
        <v>0</v>
      </c>
      <c r="W2579" s="142">
        <f t="shared" si="406"/>
        <v>0</v>
      </c>
      <c r="X2579" s="108">
        <f t="shared" si="407"/>
        <v>0</v>
      </c>
      <c r="Y2579" s="108">
        <f t="shared" si="408"/>
        <v>0</v>
      </c>
      <c r="Z2579" s="108">
        <f t="shared" si="409"/>
        <v>0</v>
      </c>
      <c r="AA2579" s="151"/>
      <c r="AB2579" s="47"/>
      <c r="AC2579" s="198"/>
      <c r="AD2579" s="198"/>
      <c r="AE2579" s="198"/>
      <c r="AF2579" s="198"/>
      <c r="AG2579" s="198"/>
      <c r="AH2579" s="198"/>
      <c r="AI2579" s="198"/>
      <c r="AJ2579" s="198"/>
      <c r="AK2579" s="198"/>
      <c r="AL2579" s="198"/>
      <c r="AM2579" s="198"/>
      <c r="AN2579" s="198"/>
      <c r="AO2579" s="198"/>
      <c r="AP2579" s="198"/>
      <c r="AQ2579" s="198"/>
      <c r="AR2579" s="198"/>
      <c r="AS2579" s="198"/>
      <c r="AT2579" s="198"/>
      <c r="AU2579" s="198"/>
      <c r="AV2579" s="198"/>
      <c r="AW2579" s="198"/>
      <c r="AX2579" s="198"/>
      <c r="AY2579" s="198"/>
      <c r="AZ2579" s="198"/>
      <c r="BA2579" s="198"/>
      <c r="BB2579" s="198"/>
      <c r="BC2579" s="198"/>
      <c r="BD2579" s="198"/>
      <c r="BE2579" s="198"/>
      <c r="BF2579" s="198"/>
      <c r="BG2579" s="198"/>
      <c r="BH2579" s="198"/>
      <c r="BI2579" s="198"/>
      <c r="BJ2579" s="198"/>
      <c r="BK2579" s="198"/>
      <c r="BL2579" s="198"/>
      <c r="BM2579" s="198"/>
      <c r="BN2579" s="198"/>
      <c r="BO2579" s="198"/>
    </row>
    <row r="2580" s="116" customFormat="1" ht="19" customHeight="1" spans="1:67">
      <c r="A2580" s="94">
        <f t="shared" si="400"/>
        <v>2579</v>
      </c>
      <c r="B2580" s="95"/>
      <c r="C2580" s="69"/>
      <c r="D2580" s="64"/>
      <c r="E2580" s="69"/>
      <c r="F2580" s="196"/>
      <c r="G2580" s="124" t="e">
        <f>VLOOKUP(F2580,[2]零件成本10.26!$B$2:$C$7802,2,0)</f>
        <v>#N/A</v>
      </c>
      <c r="H2580" s="64"/>
      <c r="I2580" s="128" t="str">
        <f t="shared" si="401"/>
        <v/>
      </c>
      <c r="J2580" s="64"/>
      <c r="K2580" s="196"/>
      <c r="L2580" s="64"/>
      <c r="M2580" s="69"/>
      <c r="N2580" s="69"/>
      <c r="O2580" s="69"/>
      <c r="P2580" s="100">
        <f t="shared" si="402"/>
        <v>0</v>
      </c>
      <c r="Q2580" s="197"/>
      <c r="R2580" s="140" t="str">
        <f t="shared" si="403"/>
        <v>0</v>
      </c>
      <c r="S2580" s="140" t="str">
        <f t="shared" si="404"/>
        <v>0</v>
      </c>
      <c r="T2580" s="144"/>
      <c r="U2580" s="106"/>
      <c r="V2580" s="142">
        <f t="shared" si="405"/>
        <v>0</v>
      </c>
      <c r="W2580" s="142">
        <f t="shared" si="406"/>
        <v>0</v>
      </c>
      <c r="X2580" s="108">
        <f t="shared" si="407"/>
        <v>0</v>
      </c>
      <c r="Y2580" s="108">
        <f t="shared" si="408"/>
        <v>0</v>
      </c>
      <c r="Z2580" s="108">
        <f t="shared" si="409"/>
        <v>0</v>
      </c>
      <c r="AA2580" s="151"/>
      <c r="AB2580" s="47"/>
      <c r="AC2580" s="198"/>
      <c r="AD2580" s="198"/>
      <c r="AE2580" s="198"/>
      <c r="AF2580" s="198"/>
      <c r="AG2580" s="198"/>
      <c r="AH2580" s="198"/>
      <c r="AI2580" s="198"/>
      <c r="AJ2580" s="198"/>
      <c r="AK2580" s="198"/>
      <c r="AL2580" s="198"/>
      <c r="AM2580" s="198"/>
      <c r="AN2580" s="198"/>
      <c r="AO2580" s="198"/>
      <c r="AP2580" s="198"/>
      <c r="AQ2580" s="198"/>
      <c r="AR2580" s="198"/>
      <c r="AS2580" s="198"/>
      <c r="AT2580" s="198"/>
      <c r="AU2580" s="198"/>
      <c r="AV2580" s="198"/>
      <c r="AW2580" s="198"/>
      <c r="AX2580" s="198"/>
      <c r="AY2580" s="198"/>
      <c r="AZ2580" s="198"/>
      <c r="BA2580" s="198"/>
      <c r="BB2580" s="198"/>
      <c r="BC2580" s="198"/>
      <c r="BD2580" s="198"/>
      <c r="BE2580" s="198"/>
      <c r="BF2580" s="198"/>
      <c r="BG2580" s="198"/>
      <c r="BH2580" s="198"/>
      <c r="BI2580" s="198"/>
      <c r="BJ2580" s="198"/>
      <c r="BK2580" s="198"/>
      <c r="BL2580" s="198"/>
      <c r="BM2580" s="198"/>
      <c r="BN2580" s="198"/>
      <c r="BO2580" s="198"/>
    </row>
    <row r="2581" s="116" customFormat="1" ht="19" customHeight="1" spans="1:67">
      <c r="A2581" s="94">
        <f t="shared" si="400"/>
        <v>2580</v>
      </c>
      <c r="B2581" s="95"/>
      <c r="C2581" s="69"/>
      <c r="D2581" s="64"/>
      <c r="E2581" s="69"/>
      <c r="F2581" s="196"/>
      <c r="G2581" s="124" t="e">
        <f>VLOOKUP(F2581,[2]零件成本10.26!$B$2:$C$7802,2,0)</f>
        <v>#N/A</v>
      </c>
      <c r="H2581" s="64"/>
      <c r="I2581" s="128" t="str">
        <f t="shared" si="401"/>
        <v/>
      </c>
      <c r="J2581" s="64"/>
      <c r="K2581" s="196"/>
      <c r="L2581" s="64"/>
      <c r="M2581" s="69"/>
      <c r="N2581" s="69"/>
      <c r="O2581" s="69"/>
      <c r="P2581" s="100">
        <f t="shared" si="402"/>
        <v>0</v>
      </c>
      <c r="Q2581" s="197"/>
      <c r="R2581" s="140" t="str">
        <f t="shared" si="403"/>
        <v>0</v>
      </c>
      <c r="S2581" s="140" t="str">
        <f t="shared" si="404"/>
        <v>0</v>
      </c>
      <c r="T2581" s="144"/>
      <c r="U2581" s="106"/>
      <c r="V2581" s="142">
        <f t="shared" si="405"/>
        <v>0</v>
      </c>
      <c r="W2581" s="142">
        <f t="shared" si="406"/>
        <v>0</v>
      </c>
      <c r="X2581" s="108">
        <f t="shared" si="407"/>
        <v>0</v>
      </c>
      <c r="Y2581" s="108">
        <f t="shared" si="408"/>
        <v>0</v>
      </c>
      <c r="Z2581" s="108">
        <f t="shared" si="409"/>
        <v>0</v>
      </c>
      <c r="AA2581" s="151"/>
      <c r="AB2581" s="47"/>
      <c r="AS2581" s="198"/>
      <c r="AT2581" s="198"/>
      <c r="AU2581" s="198"/>
      <c r="AV2581" s="198"/>
      <c r="AW2581" s="198"/>
      <c r="AX2581" s="198"/>
      <c r="AY2581" s="198"/>
      <c r="AZ2581" s="198"/>
      <c r="BA2581" s="198"/>
      <c r="BB2581" s="198"/>
      <c r="BC2581" s="198"/>
      <c r="BD2581" s="198"/>
      <c r="BE2581" s="198"/>
      <c r="BF2581" s="198"/>
      <c r="BG2581" s="198"/>
      <c r="BH2581" s="198"/>
      <c r="BI2581" s="198"/>
      <c r="BJ2581" s="198"/>
      <c r="BK2581" s="198"/>
      <c r="BL2581" s="198"/>
      <c r="BM2581" s="198"/>
      <c r="BN2581" s="198"/>
      <c r="BO2581" s="198"/>
    </row>
    <row r="2582" s="116" customFormat="1" ht="19" customHeight="1" spans="1:67">
      <c r="A2582" s="94">
        <f t="shared" si="400"/>
        <v>2581</v>
      </c>
      <c r="B2582" s="95"/>
      <c r="C2582" s="69"/>
      <c r="D2582" s="64"/>
      <c r="E2582" s="69"/>
      <c r="F2582" s="196"/>
      <c r="G2582" s="124" t="e">
        <f>VLOOKUP(F2582,[2]零件成本10.26!$B$2:$C$7802,2,0)</f>
        <v>#N/A</v>
      </c>
      <c r="H2582" s="64"/>
      <c r="I2582" s="128" t="str">
        <f t="shared" si="401"/>
        <v/>
      </c>
      <c r="J2582" s="64"/>
      <c r="K2582" s="196"/>
      <c r="L2582" s="64"/>
      <c r="M2582" s="69"/>
      <c r="N2582" s="69"/>
      <c r="O2582" s="69"/>
      <c r="P2582" s="100">
        <f t="shared" si="402"/>
        <v>0</v>
      </c>
      <c r="Q2582" s="197"/>
      <c r="R2582" s="140" t="str">
        <f t="shared" si="403"/>
        <v>0</v>
      </c>
      <c r="S2582" s="140" t="str">
        <f t="shared" si="404"/>
        <v>0</v>
      </c>
      <c r="T2582" s="144"/>
      <c r="U2582" s="106"/>
      <c r="V2582" s="142">
        <f t="shared" si="405"/>
        <v>0</v>
      </c>
      <c r="W2582" s="142">
        <f t="shared" si="406"/>
        <v>0</v>
      </c>
      <c r="X2582" s="108">
        <f t="shared" si="407"/>
        <v>0</v>
      </c>
      <c r="Y2582" s="108">
        <f t="shared" si="408"/>
        <v>0</v>
      </c>
      <c r="Z2582" s="108">
        <f t="shared" si="409"/>
        <v>0</v>
      </c>
      <c r="AA2582" s="151"/>
      <c r="AB2582" s="47"/>
      <c r="AS2582" s="198"/>
      <c r="AT2582" s="198"/>
      <c r="AU2582" s="198"/>
      <c r="AV2582" s="198"/>
      <c r="AW2582" s="198"/>
      <c r="AX2582" s="198"/>
      <c r="AY2582" s="198"/>
      <c r="AZ2582" s="198"/>
      <c r="BA2582" s="198"/>
      <c r="BB2582" s="198"/>
      <c r="BC2582" s="198"/>
      <c r="BD2582" s="198"/>
      <c r="BE2582" s="198"/>
      <c r="BF2582" s="198"/>
      <c r="BG2582" s="198"/>
      <c r="BH2582" s="198"/>
      <c r="BI2582" s="198"/>
      <c r="BJ2582" s="198"/>
      <c r="BK2582" s="198"/>
      <c r="BL2582" s="198"/>
      <c r="BM2582" s="198"/>
      <c r="BN2582" s="198"/>
      <c r="BO2582" s="198"/>
    </row>
    <row r="2583" s="116" customFormat="1" ht="19" customHeight="1" spans="1:67">
      <c r="A2583" s="94">
        <f t="shared" si="400"/>
        <v>2582</v>
      </c>
      <c r="B2583" s="95"/>
      <c r="C2583" s="69"/>
      <c r="D2583" s="64"/>
      <c r="E2583" s="69"/>
      <c r="F2583" s="196"/>
      <c r="G2583" s="124" t="e">
        <f>VLOOKUP(F2583,[2]零件成本10.26!$B$2:$C$7802,2,0)</f>
        <v>#N/A</v>
      </c>
      <c r="H2583" s="64"/>
      <c r="I2583" s="128" t="str">
        <f t="shared" si="401"/>
        <v/>
      </c>
      <c r="J2583" s="64"/>
      <c r="K2583" s="196"/>
      <c r="L2583" s="64"/>
      <c r="M2583" s="69"/>
      <c r="N2583" s="69"/>
      <c r="O2583" s="69"/>
      <c r="P2583" s="100">
        <f t="shared" si="402"/>
        <v>0</v>
      </c>
      <c r="Q2583" s="197"/>
      <c r="R2583" s="140" t="str">
        <f t="shared" si="403"/>
        <v>0</v>
      </c>
      <c r="S2583" s="140" t="str">
        <f t="shared" si="404"/>
        <v>0</v>
      </c>
      <c r="T2583" s="144"/>
      <c r="U2583" s="106"/>
      <c r="V2583" s="142">
        <f t="shared" si="405"/>
        <v>0</v>
      </c>
      <c r="W2583" s="142">
        <f t="shared" si="406"/>
        <v>0</v>
      </c>
      <c r="X2583" s="108">
        <f t="shared" si="407"/>
        <v>0</v>
      </c>
      <c r="Y2583" s="108">
        <f t="shared" si="408"/>
        <v>0</v>
      </c>
      <c r="Z2583" s="108">
        <f t="shared" si="409"/>
        <v>0</v>
      </c>
      <c r="AA2583" s="151"/>
      <c r="AB2583" s="47"/>
      <c r="AS2583" s="198"/>
      <c r="AT2583" s="198"/>
      <c r="AU2583" s="198"/>
      <c r="AV2583" s="198"/>
      <c r="AW2583" s="198"/>
      <c r="AX2583" s="198"/>
      <c r="AY2583" s="198"/>
      <c r="AZ2583" s="198"/>
      <c r="BA2583" s="198"/>
      <c r="BB2583" s="198"/>
      <c r="BC2583" s="198"/>
      <c r="BD2583" s="198"/>
      <c r="BE2583" s="198"/>
      <c r="BF2583" s="198"/>
      <c r="BG2583" s="198"/>
      <c r="BH2583" s="198"/>
      <c r="BI2583" s="198"/>
      <c r="BJ2583" s="198"/>
      <c r="BK2583" s="198"/>
      <c r="BL2583" s="198"/>
      <c r="BM2583" s="198"/>
      <c r="BN2583" s="198"/>
      <c r="BO2583" s="198"/>
    </row>
    <row r="2584" s="116" customFormat="1" ht="19" customHeight="1" spans="1:67">
      <c r="A2584" s="94">
        <f t="shared" si="400"/>
        <v>2583</v>
      </c>
      <c r="B2584" s="95"/>
      <c r="C2584" s="69"/>
      <c r="D2584" s="64"/>
      <c r="E2584" s="69"/>
      <c r="F2584" s="196"/>
      <c r="G2584" s="124" t="e">
        <f>VLOOKUP(F2584,[2]零件成本10.26!$B$2:$C$7802,2,0)</f>
        <v>#N/A</v>
      </c>
      <c r="H2584" s="64"/>
      <c r="I2584" s="128" t="str">
        <f t="shared" si="401"/>
        <v/>
      </c>
      <c r="J2584" s="64"/>
      <c r="K2584" s="196"/>
      <c r="L2584" s="64"/>
      <c r="M2584" s="69"/>
      <c r="N2584" s="69"/>
      <c r="O2584" s="69"/>
      <c r="P2584" s="100">
        <f t="shared" si="402"/>
        <v>0</v>
      </c>
      <c r="Q2584" s="197"/>
      <c r="R2584" s="140" t="str">
        <f t="shared" si="403"/>
        <v>0</v>
      </c>
      <c r="S2584" s="140" t="str">
        <f t="shared" si="404"/>
        <v>0</v>
      </c>
      <c r="T2584" s="144"/>
      <c r="U2584" s="106"/>
      <c r="V2584" s="142">
        <f t="shared" si="405"/>
        <v>0</v>
      </c>
      <c r="W2584" s="142">
        <f t="shared" si="406"/>
        <v>0</v>
      </c>
      <c r="X2584" s="108">
        <f t="shared" si="407"/>
        <v>0</v>
      </c>
      <c r="Y2584" s="108">
        <f t="shared" si="408"/>
        <v>0</v>
      </c>
      <c r="Z2584" s="108">
        <f t="shared" si="409"/>
        <v>0</v>
      </c>
      <c r="AA2584" s="151"/>
      <c r="AB2584" s="47"/>
      <c r="AS2584" s="198"/>
      <c r="AT2584" s="198"/>
      <c r="AU2584" s="198"/>
      <c r="AV2584" s="198"/>
      <c r="AW2584" s="198"/>
      <c r="AX2584" s="198"/>
      <c r="AY2584" s="198"/>
      <c r="AZ2584" s="198"/>
      <c r="BA2584" s="198"/>
      <c r="BB2584" s="198"/>
      <c r="BC2584" s="198"/>
      <c r="BD2584" s="198"/>
      <c r="BE2584" s="198"/>
      <c r="BF2584" s="198"/>
      <c r="BG2584" s="198"/>
      <c r="BH2584" s="198"/>
      <c r="BI2584" s="198"/>
      <c r="BJ2584" s="198"/>
      <c r="BK2584" s="198"/>
      <c r="BL2584" s="198"/>
      <c r="BM2584" s="198"/>
      <c r="BN2584" s="198"/>
      <c r="BO2584" s="198"/>
    </row>
    <row r="2585" s="116" customFormat="1" ht="19" customHeight="1" spans="1:67">
      <c r="A2585" s="94">
        <f t="shared" si="400"/>
        <v>2584</v>
      </c>
      <c r="B2585" s="95"/>
      <c r="C2585" s="69"/>
      <c r="D2585" s="64"/>
      <c r="E2585" s="69"/>
      <c r="F2585" s="196"/>
      <c r="G2585" s="124" t="e">
        <f>VLOOKUP(F2585,[2]零件成本10.26!$B$2:$C$7802,2,0)</f>
        <v>#N/A</v>
      </c>
      <c r="H2585" s="64"/>
      <c r="I2585" s="128" t="str">
        <f t="shared" si="401"/>
        <v/>
      </c>
      <c r="J2585" s="64"/>
      <c r="K2585" s="196"/>
      <c r="L2585" s="64"/>
      <c r="M2585" s="69"/>
      <c r="N2585" s="69"/>
      <c r="O2585" s="69"/>
      <c r="P2585" s="100">
        <f t="shared" si="402"/>
        <v>0</v>
      </c>
      <c r="Q2585" s="197"/>
      <c r="R2585" s="140" t="str">
        <f t="shared" si="403"/>
        <v>0</v>
      </c>
      <c r="S2585" s="140" t="str">
        <f t="shared" si="404"/>
        <v>0</v>
      </c>
      <c r="T2585" s="144"/>
      <c r="U2585" s="106"/>
      <c r="V2585" s="142">
        <f t="shared" si="405"/>
        <v>0</v>
      </c>
      <c r="W2585" s="142">
        <f t="shared" si="406"/>
        <v>0</v>
      </c>
      <c r="X2585" s="108">
        <f t="shared" si="407"/>
        <v>0</v>
      </c>
      <c r="Y2585" s="108">
        <f t="shared" si="408"/>
        <v>0</v>
      </c>
      <c r="Z2585" s="108">
        <f t="shared" si="409"/>
        <v>0</v>
      </c>
      <c r="AA2585" s="151"/>
      <c r="AB2585" s="47"/>
      <c r="AS2585" s="198"/>
      <c r="AT2585" s="198"/>
      <c r="AU2585" s="198"/>
      <c r="AV2585" s="198"/>
      <c r="AW2585" s="198"/>
      <c r="AX2585" s="198"/>
      <c r="AY2585" s="198"/>
      <c r="AZ2585" s="198"/>
      <c r="BA2585" s="198"/>
      <c r="BB2585" s="198"/>
      <c r="BC2585" s="198"/>
      <c r="BD2585" s="198"/>
      <c r="BE2585" s="198"/>
      <c r="BF2585" s="198"/>
      <c r="BG2585" s="198"/>
      <c r="BH2585" s="198"/>
      <c r="BI2585" s="198"/>
      <c r="BJ2585" s="198"/>
      <c r="BK2585" s="198"/>
      <c r="BL2585" s="198"/>
      <c r="BM2585" s="198"/>
      <c r="BN2585" s="198"/>
      <c r="BO2585" s="198"/>
    </row>
    <row r="2586" s="116" customFormat="1" ht="19" customHeight="1" spans="1:67">
      <c r="A2586" s="94">
        <f t="shared" si="400"/>
        <v>2585</v>
      </c>
      <c r="B2586" s="95"/>
      <c r="C2586" s="69"/>
      <c r="D2586" s="64"/>
      <c r="E2586" s="69"/>
      <c r="F2586" s="196"/>
      <c r="G2586" s="124" t="e">
        <f>VLOOKUP(F2586,[2]零件成本10.26!$B$2:$C$7802,2,0)</f>
        <v>#N/A</v>
      </c>
      <c r="H2586" s="64"/>
      <c r="I2586" s="128" t="str">
        <f t="shared" si="401"/>
        <v/>
      </c>
      <c r="J2586" s="64"/>
      <c r="K2586" s="196"/>
      <c r="L2586" s="64"/>
      <c r="M2586" s="69"/>
      <c r="N2586" s="69"/>
      <c r="O2586" s="69"/>
      <c r="P2586" s="100">
        <f t="shared" si="402"/>
        <v>0</v>
      </c>
      <c r="Q2586" s="197"/>
      <c r="R2586" s="140" t="str">
        <f t="shared" si="403"/>
        <v>0</v>
      </c>
      <c r="S2586" s="140" t="str">
        <f t="shared" si="404"/>
        <v>0</v>
      </c>
      <c r="T2586" s="144"/>
      <c r="U2586" s="106"/>
      <c r="V2586" s="142">
        <f t="shared" si="405"/>
        <v>0</v>
      </c>
      <c r="W2586" s="142">
        <f t="shared" si="406"/>
        <v>0</v>
      </c>
      <c r="X2586" s="108">
        <f t="shared" si="407"/>
        <v>0</v>
      </c>
      <c r="Y2586" s="108">
        <f t="shared" si="408"/>
        <v>0</v>
      </c>
      <c r="Z2586" s="108">
        <f t="shared" si="409"/>
        <v>0</v>
      </c>
      <c r="AA2586" s="151"/>
      <c r="AB2586" s="47"/>
      <c r="AS2586" s="198"/>
      <c r="AT2586" s="198"/>
      <c r="AU2586" s="198"/>
      <c r="AV2586" s="198"/>
      <c r="AW2586" s="198"/>
      <c r="AX2586" s="198"/>
      <c r="AY2586" s="198"/>
      <c r="AZ2586" s="198"/>
      <c r="BA2586" s="198"/>
      <c r="BB2586" s="198"/>
      <c r="BC2586" s="198"/>
      <c r="BD2586" s="198"/>
      <c r="BE2586" s="198"/>
      <c r="BF2586" s="198"/>
      <c r="BG2586" s="198"/>
      <c r="BH2586" s="198"/>
      <c r="BI2586" s="198"/>
      <c r="BJ2586" s="198"/>
      <c r="BK2586" s="198"/>
      <c r="BL2586" s="198"/>
      <c r="BM2586" s="198"/>
      <c r="BN2586" s="198"/>
      <c r="BO2586" s="198"/>
    </row>
    <row r="2587" s="116" customFormat="1" ht="19" customHeight="1" spans="1:67">
      <c r="A2587" s="94">
        <f t="shared" si="400"/>
        <v>2586</v>
      </c>
      <c r="B2587" s="95"/>
      <c r="C2587" s="69"/>
      <c r="D2587" s="64"/>
      <c r="E2587" s="69"/>
      <c r="F2587" s="196"/>
      <c r="G2587" s="124" t="e">
        <f>VLOOKUP(F2587,[2]零件成本10.26!$B$2:$C$7802,2,0)</f>
        <v>#N/A</v>
      </c>
      <c r="H2587" s="64"/>
      <c r="I2587" s="128" t="str">
        <f t="shared" si="401"/>
        <v/>
      </c>
      <c r="J2587" s="64"/>
      <c r="K2587" s="196"/>
      <c r="L2587" s="64"/>
      <c r="M2587" s="69"/>
      <c r="N2587" s="69"/>
      <c r="O2587" s="69"/>
      <c r="P2587" s="100">
        <f t="shared" si="402"/>
        <v>0</v>
      </c>
      <c r="Q2587" s="197"/>
      <c r="R2587" s="140" t="str">
        <f t="shared" si="403"/>
        <v>0</v>
      </c>
      <c r="S2587" s="140" t="str">
        <f t="shared" si="404"/>
        <v>0</v>
      </c>
      <c r="T2587" s="144"/>
      <c r="U2587" s="106"/>
      <c r="V2587" s="142">
        <f t="shared" si="405"/>
        <v>0</v>
      </c>
      <c r="W2587" s="142">
        <f t="shared" si="406"/>
        <v>0</v>
      </c>
      <c r="X2587" s="108">
        <f t="shared" si="407"/>
        <v>0</v>
      </c>
      <c r="Y2587" s="108">
        <f t="shared" si="408"/>
        <v>0</v>
      </c>
      <c r="Z2587" s="108">
        <f t="shared" si="409"/>
        <v>0</v>
      </c>
      <c r="AA2587" s="151"/>
      <c r="AB2587" s="47"/>
      <c r="AC2587" s="198"/>
      <c r="AD2587" s="198"/>
      <c r="AE2587" s="198"/>
      <c r="AF2587" s="198"/>
      <c r="AG2587" s="198"/>
      <c r="AH2587" s="198"/>
      <c r="AI2587" s="198"/>
      <c r="AJ2587" s="198"/>
      <c r="AK2587" s="198"/>
      <c r="AL2587" s="198"/>
      <c r="AM2587" s="198"/>
      <c r="AN2587" s="198"/>
      <c r="AO2587" s="198"/>
      <c r="AP2587" s="198"/>
      <c r="AQ2587" s="198"/>
      <c r="AR2587" s="198"/>
      <c r="AS2587" s="198"/>
      <c r="AT2587" s="198"/>
      <c r="AU2587" s="198"/>
      <c r="AV2587" s="198"/>
      <c r="AW2587" s="198"/>
      <c r="AX2587" s="198"/>
      <c r="AY2587" s="198"/>
      <c r="AZ2587" s="198"/>
      <c r="BA2587" s="198"/>
      <c r="BB2587" s="198"/>
      <c r="BC2587" s="198"/>
      <c r="BD2587" s="198"/>
      <c r="BE2587" s="198"/>
      <c r="BF2587" s="198"/>
      <c r="BG2587" s="198"/>
      <c r="BH2587" s="198"/>
      <c r="BI2587" s="198"/>
      <c r="BJ2587" s="198"/>
      <c r="BK2587" s="198"/>
      <c r="BL2587" s="198"/>
      <c r="BM2587" s="198"/>
      <c r="BN2587" s="198"/>
      <c r="BO2587" s="198"/>
    </row>
    <row r="2588" s="116" customFormat="1" ht="19" customHeight="1" spans="1:67">
      <c r="A2588" s="94">
        <f t="shared" si="400"/>
        <v>2587</v>
      </c>
      <c r="B2588" s="95"/>
      <c r="C2588" s="69"/>
      <c r="D2588" s="64"/>
      <c r="E2588" s="69"/>
      <c r="F2588" s="196"/>
      <c r="G2588" s="124" t="e">
        <f>VLOOKUP(F2588,[2]零件成本10.26!$B$2:$C$7802,2,0)</f>
        <v>#N/A</v>
      </c>
      <c r="H2588" s="64"/>
      <c r="I2588" s="128" t="str">
        <f t="shared" si="401"/>
        <v/>
      </c>
      <c r="J2588" s="64"/>
      <c r="K2588" s="196"/>
      <c r="L2588" s="64"/>
      <c r="M2588" s="69"/>
      <c r="N2588" s="69"/>
      <c r="O2588" s="69"/>
      <c r="P2588" s="100">
        <f t="shared" si="402"/>
        <v>0</v>
      </c>
      <c r="Q2588" s="197"/>
      <c r="R2588" s="140" t="str">
        <f t="shared" si="403"/>
        <v>0</v>
      </c>
      <c r="S2588" s="140" t="str">
        <f t="shared" si="404"/>
        <v>0</v>
      </c>
      <c r="T2588" s="144"/>
      <c r="U2588" s="106"/>
      <c r="V2588" s="142">
        <f t="shared" si="405"/>
        <v>0</v>
      </c>
      <c r="W2588" s="142">
        <f t="shared" si="406"/>
        <v>0</v>
      </c>
      <c r="X2588" s="108">
        <f t="shared" si="407"/>
        <v>0</v>
      </c>
      <c r="Y2588" s="108">
        <f t="shared" si="408"/>
        <v>0</v>
      </c>
      <c r="Z2588" s="108">
        <f t="shared" si="409"/>
        <v>0</v>
      </c>
      <c r="AA2588" s="151"/>
      <c r="AB2588" s="47"/>
      <c r="AS2588" s="198"/>
      <c r="AT2588" s="198"/>
      <c r="AU2588" s="198"/>
      <c r="AV2588" s="198"/>
      <c r="AW2588" s="198"/>
      <c r="AX2588" s="198"/>
      <c r="AY2588" s="198"/>
      <c r="AZ2588" s="198"/>
      <c r="BA2588" s="198"/>
      <c r="BB2588" s="198"/>
      <c r="BC2588" s="198"/>
      <c r="BD2588" s="198"/>
      <c r="BE2588" s="198"/>
      <c r="BF2588" s="198"/>
      <c r="BG2588" s="198"/>
      <c r="BH2588" s="198"/>
      <c r="BI2588" s="198"/>
      <c r="BJ2588" s="198"/>
      <c r="BK2588" s="198"/>
      <c r="BL2588" s="198"/>
      <c r="BM2588" s="198"/>
      <c r="BN2588" s="198"/>
      <c r="BO2588" s="198"/>
    </row>
    <row r="2589" s="116" customFormat="1" ht="19" customHeight="1" spans="1:67">
      <c r="A2589" s="94">
        <f t="shared" si="400"/>
        <v>2588</v>
      </c>
      <c r="B2589" s="95"/>
      <c r="C2589" s="69"/>
      <c r="D2589" s="64"/>
      <c r="E2589" s="69"/>
      <c r="F2589" s="196"/>
      <c r="G2589" s="124" t="e">
        <f>VLOOKUP(F2589,[2]零件成本10.26!$B$2:$C$7802,2,0)</f>
        <v>#N/A</v>
      </c>
      <c r="H2589" s="64"/>
      <c r="I2589" s="128" t="str">
        <f t="shared" si="401"/>
        <v/>
      </c>
      <c r="J2589" s="64"/>
      <c r="K2589" s="196"/>
      <c r="L2589" s="64"/>
      <c r="M2589" s="69"/>
      <c r="N2589" s="69"/>
      <c r="O2589" s="69"/>
      <c r="P2589" s="100">
        <f t="shared" si="402"/>
        <v>0</v>
      </c>
      <c r="Q2589" s="197"/>
      <c r="R2589" s="140" t="str">
        <f t="shared" si="403"/>
        <v>0</v>
      </c>
      <c r="S2589" s="140" t="str">
        <f t="shared" si="404"/>
        <v>0</v>
      </c>
      <c r="T2589" s="144"/>
      <c r="U2589" s="106"/>
      <c r="V2589" s="142">
        <f t="shared" si="405"/>
        <v>0</v>
      </c>
      <c r="W2589" s="142">
        <f t="shared" si="406"/>
        <v>0</v>
      </c>
      <c r="X2589" s="108">
        <f t="shared" si="407"/>
        <v>0</v>
      </c>
      <c r="Y2589" s="108">
        <f t="shared" si="408"/>
        <v>0</v>
      </c>
      <c r="Z2589" s="108">
        <f t="shared" si="409"/>
        <v>0</v>
      </c>
      <c r="AA2589" s="151"/>
      <c r="AB2589" s="47"/>
      <c r="AC2589" s="198"/>
      <c r="AD2589" s="198"/>
      <c r="AE2589" s="198"/>
      <c r="AF2589" s="198"/>
      <c r="AG2589" s="198"/>
      <c r="AH2589" s="198"/>
      <c r="AI2589" s="198"/>
      <c r="AJ2589" s="198"/>
      <c r="AK2589" s="198"/>
      <c r="AL2589" s="198"/>
      <c r="AM2589" s="198"/>
      <c r="AN2589" s="198"/>
      <c r="AO2589" s="198"/>
      <c r="AP2589" s="198"/>
      <c r="AQ2589" s="198"/>
      <c r="AR2589" s="198"/>
      <c r="AS2589" s="198"/>
      <c r="AT2589" s="198"/>
      <c r="AU2589" s="198"/>
      <c r="AV2589" s="198"/>
      <c r="AW2589" s="198"/>
      <c r="AX2589" s="198"/>
      <c r="AY2589" s="198"/>
      <c r="AZ2589" s="198"/>
      <c r="BA2589" s="198"/>
      <c r="BB2589" s="198"/>
      <c r="BC2589" s="198"/>
      <c r="BD2589" s="198"/>
      <c r="BE2589" s="198"/>
      <c r="BF2589" s="198"/>
      <c r="BG2589" s="198"/>
      <c r="BH2589" s="198"/>
      <c r="BI2589" s="198"/>
      <c r="BJ2589" s="198"/>
      <c r="BK2589" s="198"/>
      <c r="BL2589" s="198"/>
      <c r="BM2589" s="198"/>
      <c r="BN2589" s="198"/>
      <c r="BO2589" s="198"/>
    </row>
    <row r="2590" s="116" customFormat="1" ht="19" customHeight="1" spans="1:67">
      <c r="A2590" s="94">
        <f t="shared" si="400"/>
        <v>2589</v>
      </c>
      <c r="B2590" s="95"/>
      <c r="C2590" s="69"/>
      <c r="D2590" s="64"/>
      <c r="E2590" s="69"/>
      <c r="F2590" s="196"/>
      <c r="G2590" s="124" t="e">
        <f>VLOOKUP(F2590,[2]零件成本10.26!$B$2:$C$7802,2,0)</f>
        <v>#N/A</v>
      </c>
      <c r="H2590" s="64"/>
      <c r="I2590" s="128" t="str">
        <f t="shared" si="401"/>
        <v/>
      </c>
      <c r="J2590" s="64"/>
      <c r="K2590" s="196"/>
      <c r="L2590" s="64"/>
      <c r="M2590" s="69"/>
      <c r="N2590" s="69"/>
      <c r="O2590" s="69"/>
      <c r="P2590" s="100">
        <f t="shared" si="402"/>
        <v>0</v>
      </c>
      <c r="Q2590" s="197"/>
      <c r="R2590" s="140" t="str">
        <f t="shared" si="403"/>
        <v>0</v>
      </c>
      <c r="S2590" s="140" t="str">
        <f t="shared" si="404"/>
        <v>0</v>
      </c>
      <c r="T2590" s="144"/>
      <c r="U2590" s="106"/>
      <c r="V2590" s="142">
        <f t="shared" si="405"/>
        <v>0</v>
      </c>
      <c r="W2590" s="142">
        <f t="shared" si="406"/>
        <v>0</v>
      </c>
      <c r="X2590" s="108">
        <f t="shared" si="407"/>
        <v>0</v>
      </c>
      <c r="Y2590" s="108">
        <f t="shared" si="408"/>
        <v>0</v>
      </c>
      <c r="Z2590" s="108">
        <f t="shared" si="409"/>
        <v>0</v>
      </c>
      <c r="AA2590" s="151"/>
      <c r="AB2590" s="47"/>
      <c r="AS2590" s="198"/>
      <c r="AT2590" s="198"/>
      <c r="AU2590" s="198"/>
      <c r="AV2590" s="198"/>
      <c r="AW2590" s="198"/>
      <c r="AX2590" s="198"/>
      <c r="AY2590" s="198"/>
      <c r="AZ2590" s="198"/>
      <c r="BA2590" s="198"/>
      <c r="BB2590" s="198"/>
      <c r="BC2590" s="198"/>
      <c r="BD2590" s="198"/>
      <c r="BE2590" s="198"/>
      <c r="BF2590" s="198"/>
      <c r="BG2590" s="198"/>
      <c r="BH2590" s="198"/>
      <c r="BI2590" s="198"/>
      <c r="BJ2590" s="198"/>
      <c r="BK2590" s="198"/>
      <c r="BL2590" s="198"/>
      <c r="BM2590" s="198"/>
      <c r="BN2590" s="198"/>
      <c r="BO2590" s="198"/>
    </row>
    <row r="2591" s="116" customFormat="1" ht="19" customHeight="1" spans="1:67">
      <c r="A2591" s="94">
        <f t="shared" si="400"/>
        <v>2590</v>
      </c>
      <c r="B2591" s="95"/>
      <c r="C2591" s="69"/>
      <c r="D2591" s="64"/>
      <c r="E2591" s="69"/>
      <c r="F2591" s="196"/>
      <c r="G2591" s="124" t="e">
        <f>VLOOKUP(F2591,[2]零件成本10.26!$B$2:$C$7802,2,0)</f>
        <v>#N/A</v>
      </c>
      <c r="H2591" s="64"/>
      <c r="I2591" s="128" t="str">
        <f t="shared" si="401"/>
        <v/>
      </c>
      <c r="J2591" s="64"/>
      <c r="K2591" s="196"/>
      <c r="L2591" s="64"/>
      <c r="M2591" s="69"/>
      <c r="N2591" s="69"/>
      <c r="O2591" s="69"/>
      <c r="P2591" s="100">
        <f t="shared" si="402"/>
        <v>0</v>
      </c>
      <c r="Q2591" s="197"/>
      <c r="R2591" s="140" t="str">
        <f t="shared" si="403"/>
        <v>0</v>
      </c>
      <c r="S2591" s="140" t="str">
        <f t="shared" si="404"/>
        <v>0</v>
      </c>
      <c r="T2591" s="144"/>
      <c r="U2591" s="106"/>
      <c r="V2591" s="142">
        <f t="shared" si="405"/>
        <v>0</v>
      </c>
      <c r="W2591" s="142">
        <f t="shared" si="406"/>
        <v>0</v>
      </c>
      <c r="X2591" s="108">
        <f t="shared" si="407"/>
        <v>0</v>
      </c>
      <c r="Y2591" s="108">
        <f t="shared" si="408"/>
        <v>0</v>
      </c>
      <c r="Z2591" s="108">
        <f t="shared" si="409"/>
        <v>0</v>
      </c>
      <c r="AA2591" s="151"/>
      <c r="AB2591" s="47"/>
      <c r="AS2591" s="198"/>
      <c r="AT2591" s="198"/>
      <c r="AU2591" s="198"/>
      <c r="AV2591" s="198"/>
      <c r="AW2591" s="198"/>
      <c r="AX2591" s="198"/>
      <c r="AY2591" s="198"/>
      <c r="AZ2591" s="198"/>
      <c r="BA2591" s="198"/>
      <c r="BB2591" s="198"/>
      <c r="BC2591" s="198"/>
      <c r="BD2591" s="198"/>
      <c r="BE2591" s="198"/>
      <c r="BF2591" s="198"/>
      <c r="BG2591" s="198"/>
      <c r="BH2591" s="198"/>
      <c r="BI2591" s="198"/>
      <c r="BJ2591" s="198"/>
      <c r="BK2591" s="198"/>
      <c r="BL2591" s="198"/>
      <c r="BM2591" s="198"/>
      <c r="BN2591" s="198"/>
      <c r="BO2591" s="198"/>
    </row>
    <row r="2592" s="116" customFormat="1" ht="19" customHeight="1" spans="1:67">
      <c r="A2592" s="94">
        <f t="shared" si="400"/>
        <v>2591</v>
      </c>
      <c r="B2592" s="95"/>
      <c r="C2592" s="69"/>
      <c r="D2592" s="64"/>
      <c r="E2592" s="69"/>
      <c r="F2592" s="196"/>
      <c r="G2592" s="124" t="e">
        <f>VLOOKUP(F2592,[2]零件成本10.26!$B$2:$C$7802,2,0)</f>
        <v>#N/A</v>
      </c>
      <c r="H2592" s="64"/>
      <c r="I2592" s="128" t="str">
        <f t="shared" si="401"/>
        <v/>
      </c>
      <c r="J2592" s="64"/>
      <c r="K2592" s="196"/>
      <c r="L2592" s="64"/>
      <c r="M2592" s="69"/>
      <c r="N2592" s="69"/>
      <c r="O2592" s="69"/>
      <c r="P2592" s="100">
        <f t="shared" si="402"/>
        <v>0</v>
      </c>
      <c r="Q2592" s="197"/>
      <c r="R2592" s="140" t="str">
        <f t="shared" si="403"/>
        <v>0</v>
      </c>
      <c r="S2592" s="140" t="str">
        <f t="shared" si="404"/>
        <v>0</v>
      </c>
      <c r="T2592" s="144"/>
      <c r="U2592" s="106"/>
      <c r="V2592" s="142">
        <f t="shared" si="405"/>
        <v>0</v>
      </c>
      <c r="W2592" s="142">
        <f t="shared" si="406"/>
        <v>0</v>
      </c>
      <c r="X2592" s="108">
        <f t="shared" si="407"/>
        <v>0</v>
      </c>
      <c r="Y2592" s="108">
        <f t="shared" si="408"/>
        <v>0</v>
      </c>
      <c r="Z2592" s="108">
        <f t="shared" si="409"/>
        <v>0</v>
      </c>
      <c r="AA2592" s="151"/>
      <c r="AB2592" s="47"/>
      <c r="AC2592" s="198"/>
      <c r="AD2592" s="198"/>
      <c r="AE2592" s="198"/>
      <c r="AF2592" s="198"/>
      <c r="AG2592" s="198"/>
      <c r="AH2592" s="198"/>
      <c r="AI2592" s="198"/>
      <c r="AJ2592" s="198"/>
      <c r="AK2592" s="198"/>
      <c r="AL2592" s="198"/>
      <c r="AM2592" s="198"/>
      <c r="AN2592" s="198"/>
      <c r="AO2592" s="198"/>
      <c r="AP2592" s="198"/>
      <c r="AQ2592" s="198"/>
      <c r="AR2592" s="198"/>
      <c r="AS2592" s="198"/>
      <c r="AT2592" s="198"/>
      <c r="AU2592" s="198"/>
      <c r="AV2592" s="198"/>
      <c r="AW2592" s="198"/>
      <c r="AX2592" s="198"/>
      <c r="AY2592" s="198"/>
      <c r="AZ2592" s="198"/>
      <c r="BA2592" s="198"/>
      <c r="BB2592" s="198"/>
      <c r="BC2592" s="198"/>
      <c r="BD2592" s="198"/>
      <c r="BE2592" s="198"/>
      <c r="BF2592" s="198"/>
      <c r="BG2592" s="198"/>
      <c r="BH2592" s="198"/>
      <c r="BI2592" s="198"/>
      <c r="BJ2592" s="198"/>
      <c r="BK2592" s="198"/>
      <c r="BL2592" s="198"/>
      <c r="BM2592" s="198"/>
      <c r="BN2592" s="198"/>
      <c r="BO2592" s="198"/>
    </row>
    <row r="2593" s="116" customFormat="1" ht="19" customHeight="1" spans="1:67">
      <c r="A2593" s="94">
        <f t="shared" si="400"/>
        <v>2592</v>
      </c>
      <c r="B2593" s="95"/>
      <c r="C2593" s="69"/>
      <c r="D2593" s="64"/>
      <c r="E2593" s="69"/>
      <c r="F2593" s="196"/>
      <c r="G2593" s="124" t="e">
        <f>VLOOKUP(F2593,[2]零件成本10.26!$B$2:$C$7802,2,0)</f>
        <v>#N/A</v>
      </c>
      <c r="H2593" s="64"/>
      <c r="I2593" s="128" t="str">
        <f t="shared" si="401"/>
        <v/>
      </c>
      <c r="J2593" s="64"/>
      <c r="K2593" s="196"/>
      <c r="L2593" s="64"/>
      <c r="M2593" s="69"/>
      <c r="N2593" s="69"/>
      <c r="O2593" s="69"/>
      <c r="P2593" s="100">
        <f t="shared" si="402"/>
        <v>0</v>
      </c>
      <c r="Q2593" s="197"/>
      <c r="R2593" s="140" t="str">
        <f t="shared" si="403"/>
        <v>0</v>
      </c>
      <c r="S2593" s="140" t="str">
        <f t="shared" si="404"/>
        <v>0</v>
      </c>
      <c r="T2593" s="144"/>
      <c r="U2593" s="106"/>
      <c r="V2593" s="142">
        <f t="shared" si="405"/>
        <v>0</v>
      </c>
      <c r="W2593" s="142">
        <f t="shared" si="406"/>
        <v>0</v>
      </c>
      <c r="X2593" s="108">
        <f t="shared" si="407"/>
        <v>0</v>
      </c>
      <c r="Y2593" s="108">
        <f t="shared" si="408"/>
        <v>0</v>
      </c>
      <c r="Z2593" s="108">
        <f t="shared" si="409"/>
        <v>0</v>
      </c>
      <c r="AA2593" s="151"/>
      <c r="AB2593" s="47"/>
      <c r="AS2593" s="198"/>
      <c r="AT2593" s="198"/>
      <c r="AU2593" s="198"/>
      <c r="AV2593" s="198"/>
      <c r="AW2593" s="198"/>
      <c r="AX2593" s="198"/>
      <c r="AY2593" s="198"/>
      <c r="AZ2593" s="198"/>
      <c r="BA2593" s="198"/>
      <c r="BB2593" s="198"/>
      <c r="BC2593" s="198"/>
      <c r="BD2593" s="198"/>
      <c r="BE2593" s="198"/>
      <c r="BF2593" s="198"/>
      <c r="BG2593" s="198"/>
      <c r="BH2593" s="198"/>
      <c r="BI2593" s="198"/>
      <c r="BJ2593" s="198"/>
      <c r="BK2593" s="198"/>
      <c r="BL2593" s="198"/>
      <c r="BM2593" s="198"/>
      <c r="BN2593" s="198"/>
      <c r="BO2593" s="198"/>
    </row>
    <row r="2594" s="116" customFormat="1" ht="19" customHeight="1" spans="1:67">
      <c r="A2594" s="94">
        <f t="shared" si="400"/>
        <v>2593</v>
      </c>
      <c r="B2594" s="95"/>
      <c r="C2594" s="69"/>
      <c r="D2594" s="64"/>
      <c r="E2594" s="69"/>
      <c r="F2594" s="196"/>
      <c r="G2594" s="124" t="e">
        <f>VLOOKUP(F2594,[2]零件成本10.26!$B$2:$C$7802,2,0)</f>
        <v>#N/A</v>
      </c>
      <c r="H2594" s="64"/>
      <c r="I2594" s="128" t="str">
        <f t="shared" si="401"/>
        <v/>
      </c>
      <c r="J2594" s="64"/>
      <c r="K2594" s="196"/>
      <c r="L2594" s="64"/>
      <c r="M2594" s="69"/>
      <c r="N2594" s="69"/>
      <c r="O2594" s="69"/>
      <c r="P2594" s="100">
        <f t="shared" si="402"/>
        <v>0</v>
      </c>
      <c r="Q2594" s="197"/>
      <c r="R2594" s="140" t="str">
        <f t="shared" si="403"/>
        <v>0</v>
      </c>
      <c r="S2594" s="140" t="str">
        <f t="shared" si="404"/>
        <v>0</v>
      </c>
      <c r="T2594" s="144"/>
      <c r="U2594" s="106"/>
      <c r="V2594" s="142">
        <f t="shared" si="405"/>
        <v>0</v>
      </c>
      <c r="W2594" s="142">
        <f t="shared" si="406"/>
        <v>0</v>
      </c>
      <c r="X2594" s="108">
        <f t="shared" si="407"/>
        <v>0</v>
      </c>
      <c r="Y2594" s="108">
        <f t="shared" si="408"/>
        <v>0</v>
      </c>
      <c r="Z2594" s="108">
        <f t="shared" si="409"/>
        <v>0</v>
      </c>
      <c r="AA2594" s="151"/>
      <c r="AB2594" s="47"/>
      <c r="AS2594" s="198"/>
      <c r="AT2594" s="198"/>
      <c r="AU2594" s="198"/>
      <c r="AV2594" s="198"/>
      <c r="AW2594" s="198"/>
      <c r="AX2594" s="198"/>
      <c r="AY2594" s="198"/>
      <c r="AZ2594" s="198"/>
      <c r="BA2594" s="198"/>
      <c r="BB2594" s="198"/>
      <c r="BC2594" s="198"/>
      <c r="BD2594" s="198"/>
      <c r="BE2594" s="198"/>
      <c r="BF2594" s="198"/>
      <c r="BG2594" s="198"/>
      <c r="BH2594" s="198"/>
      <c r="BI2594" s="198"/>
      <c r="BJ2594" s="198"/>
      <c r="BK2594" s="198"/>
      <c r="BL2594" s="198"/>
      <c r="BM2594" s="198"/>
      <c r="BN2594" s="198"/>
      <c r="BO2594" s="198"/>
    </row>
    <row r="2595" s="116" customFormat="1" ht="19" customHeight="1" spans="1:67">
      <c r="A2595" s="94">
        <f t="shared" si="400"/>
        <v>2594</v>
      </c>
      <c r="B2595" s="95"/>
      <c r="C2595" s="69"/>
      <c r="D2595" s="64"/>
      <c r="E2595" s="69"/>
      <c r="F2595" s="196"/>
      <c r="G2595" s="124" t="e">
        <f>VLOOKUP(F2595,[2]零件成本10.26!$B$2:$C$7802,2,0)</f>
        <v>#N/A</v>
      </c>
      <c r="H2595" s="64"/>
      <c r="I2595" s="128" t="str">
        <f t="shared" si="401"/>
        <v/>
      </c>
      <c r="J2595" s="64"/>
      <c r="K2595" s="196"/>
      <c r="L2595" s="64"/>
      <c r="M2595" s="69"/>
      <c r="N2595" s="69"/>
      <c r="O2595" s="69"/>
      <c r="P2595" s="100">
        <f t="shared" si="402"/>
        <v>0</v>
      </c>
      <c r="Q2595" s="197"/>
      <c r="R2595" s="140" t="str">
        <f t="shared" si="403"/>
        <v>0</v>
      </c>
      <c r="S2595" s="140" t="str">
        <f t="shared" si="404"/>
        <v>0</v>
      </c>
      <c r="T2595" s="144"/>
      <c r="U2595" s="106"/>
      <c r="V2595" s="142">
        <f t="shared" si="405"/>
        <v>0</v>
      </c>
      <c r="W2595" s="142">
        <f t="shared" si="406"/>
        <v>0</v>
      </c>
      <c r="X2595" s="108">
        <f t="shared" si="407"/>
        <v>0</v>
      </c>
      <c r="Y2595" s="108">
        <f t="shared" si="408"/>
        <v>0</v>
      </c>
      <c r="Z2595" s="108">
        <f t="shared" si="409"/>
        <v>0</v>
      </c>
      <c r="AA2595" s="151"/>
      <c r="AB2595" s="47"/>
      <c r="AS2595" s="198"/>
      <c r="AT2595" s="198"/>
      <c r="AU2595" s="198"/>
      <c r="AV2595" s="198"/>
      <c r="AW2595" s="198"/>
      <c r="AX2595" s="198"/>
      <c r="AY2595" s="198"/>
      <c r="AZ2595" s="198"/>
      <c r="BA2595" s="198"/>
      <c r="BB2595" s="198"/>
      <c r="BC2595" s="198"/>
      <c r="BD2595" s="198"/>
      <c r="BE2595" s="198"/>
      <c r="BF2595" s="198"/>
      <c r="BG2595" s="198"/>
      <c r="BH2595" s="198"/>
      <c r="BI2595" s="198"/>
      <c r="BJ2595" s="198"/>
      <c r="BK2595" s="198"/>
      <c r="BL2595" s="198"/>
      <c r="BM2595" s="198"/>
      <c r="BN2595" s="198"/>
      <c r="BO2595" s="198"/>
    </row>
    <row r="2596" s="116" customFormat="1" ht="19" customHeight="1" spans="1:67">
      <c r="A2596" s="94">
        <f t="shared" si="400"/>
        <v>2595</v>
      </c>
      <c r="B2596" s="95"/>
      <c r="C2596" s="69"/>
      <c r="D2596" s="64"/>
      <c r="E2596" s="69"/>
      <c r="F2596" s="196"/>
      <c r="G2596" s="124" t="e">
        <f>VLOOKUP(F2596,[2]零件成本10.26!$B$2:$C$7802,2,0)</f>
        <v>#N/A</v>
      </c>
      <c r="H2596" s="64"/>
      <c r="I2596" s="128" t="str">
        <f t="shared" si="401"/>
        <v/>
      </c>
      <c r="J2596" s="64"/>
      <c r="K2596" s="196"/>
      <c r="L2596" s="64"/>
      <c r="M2596" s="69"/>
      <c r="N2596" s="69"/>
      <c r="O2596" s="69"/>
      <c r="P2596" s="100">
        <f t="shared" si="402"/>
        <v>0</v>
      </c>
      <c r="Q2596" s="197"/>
      <c r="R2596" s="140" t="str">
        <f t="shared" si="403"/>
        <v>0</v>
      </c>
      <c r="S2596" s="140" t="str">
        <f t="shared" si="404"/>
        <v>0</v>
      </c>
      <c r="T2596" s="144"/>
      <c r="U2596" s="106"/>
      <c r="V2596" s="142">
        <f t="shared" si="405"/>
        <v>0</v>
      </c>
      <c r="W2596" s="142">
        <f t="shared" si="406"/>
        <v>0</v>
      </c>
      <c r="X2596" s="108">
        <f t="shared" si="407"/>
        <v>0</v>
      </c>
      <c r="Y2596" s="108">
        <f t="shared" si="408"/>
        <v>0</v>
      </c>
      <c r="Z2596" s="108">
        <f t="shared" si="409"/>
        <v>0</v>
      </c>
      <c r="AA2596" s="151"/>
      <c r="AB2596" s="47"/>
      <c r="AS2596" s="198"/>
      <c r="AT2596" s="198"/>
      <c r="AU2596" s="198"/>
      <c r="AV2596" s="198"/>
      <c r="AW2596" s="198"/>
      <c r="AX2596" s="198"/>
      <c r="AY2596" s="198"/>
      <c r="AZ2596" s="198"/>
      <c r="BA2596" s="198"/>
      <c r="BB2596" s="198"/>
      <c r="BC2596" s="198"/>
      <c r="BD2596" s="198"/>
      <c r="BE2596" s="198"/>
      <c r="BF2596" s="198"/>
      <c r="BG2596" s="198"/>
      <c r="BH2596" s="198"/>
      <c r="BI2596" s="198"/>
      <c r="BJ2596" s="198"/>
      <c r="BK2596" s="198"/>
      <c r="BL2596" s="198"/>
      <c r="BM2596" s="198"/>
      <c r="BN2596" s="198"/>
      <c r="BO2596" s="198"/>
    </row>
    <row r="2597" s="116" customFormat="1" ht="19" customHeight="1" spans="1:67">
      <c r="A2597" s="94">
        <f t="shared" si="400"/>
        <v>2596</v>
      </c>
      <c r="B2597" s="95"/>
      <c r="C2597" s="69"/>
      <c r="D2597" s="64"/>
      <c r="E2597" s="69"/>
      <c r="F2597" s="196"/>
      <c r="G2597" s="124" t="e">
        <f>VLOOKUP(F2597,[2]零件成本10.26!$B$2:$C$7802,2,0)</f>
        <v>#N/A</v>
      </c>
      <c r="H2597" s="64"/>
      <c r="I2597" s="128" t="str">
        <f t="shared" si="401"/>
        <v/>
      </c>
      <c r="J2597" s="64"/>
      <c r="K2597" s="196"/>
      <c r="L2597" s="64"/>
      <c r="M2597" s="69"/>
      <c r="N2597" s="69"/>
      <c r="O2597" s="69"/>
      <c r="P2597" s="100">
        <f t="shared" si="402"/>
        <v>0</v>
      </c>
      <c r="Q2597" s="197"/>
      <c r="R2597" s="140" t="str">
        <f t="shared" si="403"/>
        <v>0</v>
      </c>
      <c r="S2597" s="140" t="str">
        <f t="shared" si="404"/>
        <v>0</v>
      </c>
      <c r="T2597" s="144"/>
      <c r="U2597" s="106"/>
      <c r="V2597" s="142">
        <f t="shared" si="405"/>
        <v>0</v>
      </c>
      <c r="W2597" s="142">
        <f t="shared" si="406"/>
        <v>0</v>
      </c>
      <c r="X2597" s="108">
        <f t="shared" si="407"/>
        <v>0</v>
      </c>
      <c r="Y2597" s="108">
        <f t="shared" si="408"/>
        <v>0</v>
      </c>
      <c r="Z2597" s="108">
        <f t="shared" si="409"/>
        <v>0</v>
      </c>
      <c r="AA2597" s="151"/>
      <c r="AB2597" s="47"/>
      <c r="AC2597" s="198"/>
      <c r="AD2597" s="198"/>
      <c r="AE2597" s="198"/>
      <c r="AF2597" s="198"/>
      <c r="AG2597" s="198"/>
      <c r="AH2597" s="198"/>
      <c r="AI2597" s="198"/>
      <c r="AJ2597" s="198"/>
      <c r="AK2597" s="198"/>
      <c r="AL2597" s="198"/>
      <c r="AM2597" s="198"/>
      <c r="AN2597" s="198"/>
      <c r="AO2597" s="198"/>
      <c r="AP2597" s="198"/>
      <c r="AQ2597" s="198"/>
      <c r="AR2597" s="198"/>
      <c r="AS2597" s="198"/>
      <c r="AT2597" s="198"/>
      <c r="AU2597" s="198"/>
      <c r="AV2597" s="198"/>
      <c r="AW2597" s="198"/>
      <c r="AX2597" s="198"/>
      <c r="AY2597" s="198"/>
      <c r="AZ2597" s="198"/>
      <c r="BA2597" s="198"/>
      <c r="BB2597" s="198"/>
      <c r="BC2597" s="198"/>
      <c r="BD2597" s="198"/>
      <c r="BE2597" s="198"/>
      <c r="BF2597" s="198"/>
      <c r="BG2597" s="198"/>
      <c r="BH2597" s="198"/>
      <c r="BI2597" s="198"/>
      <c r="BJ2597" s="198"/>
      <c r="BK2597" s="198"/>
      <c r="BL2597" s="198"/>
      <c r="BM2597" s="198"/>
      <c r="BN2597" s="198"/>
      <c r="BO2597" s="198"/>
    </row>
    <row r="2598" s="116" customFormat="1" ht="19" customHeight="1" spans="1:67">
      <c r="A2598" s="94">
        <f t="shared" si="400"/>
        <v>2597</v>
      </c>
      <c r="B2598" s="95"/>
      <c r="C2598" s="69"/>
      <c r="D2598" s="64"/>
      <c r="E2598" s="69"/>
      <c r="F2598" s="196"/>
      <c r="G2598" s="124" t="e">
        <f>VLOOKUP(F2598,[2]零件成本10.26!$B$2:$C$7802,2,0)</f>
        <v>#N/A</v>
      </c>
      <c r="H2598" s="64"/>
      <c r="I2598" s="128" t="str">
        <f t="shared" si="401"/>
        <v/>
      </c>
      <c r="J2598" s="64"/>
      <c r="K2598" s="196"/>
      <c r="L2598" s="64"/>
      <c r="M2598" s="69"/>
      <c r="N2598" s="69"/>
      <c r="O2598" s="69"/>
      <c r="P2598" s="100">
        <f t="shared" si="402"/>
        <v>0</v>
      </c>
      <c r="Q2598" s="197"/>
      <c r="R2598" s="140" t="str">
        <f t="shared" si="403"/>
        <v>0</v>
      </c>
      <c r="S2598" s="140" t="str">
        <f t="shared" si="404"/>
        <v>0</v>
      </c>
      <c r="T2598" s="144"/>
      <c r="U2598" s="106"/>
      <c r="V2598" s="142">
        <f t="shared" si="405"/>
        <v>0</v>
      </c>
      <c r="W2598" s="142">
        <f t="shared" si="406"/>
        <v>0</v>
      </c>
      <c r="X2598" s="108">
        <f t="shared" si="407"/>
        <v>0</v>
      </c>
      <c r="Y2598" s="108">
        <f t="shared" si="408"/>
        <v>0</v>
      </c>
      <c r="Z2598" s="108">
        <f t="shared" si="409"/>
        <v>0</v>
      </c>
      <c r="AA2598" s="151"/>
      <c r="AB2598" s="47"/>
      <c r="AS2598" s="198"/>
      <c r="AT2598" s="198"/>
      <c r="AU2598" s="198"/>
      <c r="AV2598" s="198"/>
      <c r="AW2598" s="198"/>
      <c r="AX2598" s="198"/>
      <c r="AY2598" s="198"/>
      <c r="AZ2598" s="198"/>
      <c r="BA2598" s="198"/>
      <c r="BB2598" s="198"/>
      <c r="BC2598" s="198"/>
      <c r="BD2598" s="198"/>
      <c r="BE2598" s="198"/>
      <c r="BF2598" s="198"/>
      <c r="BG2598" s="198"/>
      <c r="BH2598" s="198"/>
      <c r="BI2598" s="198"/>
      <c r="BJ2598" s="198"/>
      <c r="BK2598" s="198"/>
      <c r="BL2598" s="198"/>
      <c r="BM2598" s="198"/>
      <c r="BN2598" s="198"/>
      <c r="BO2598" s="198"/>
    </row>
    <row r="2599" s="116" customFormat="1" ht="19" customHeight="1" spans="1:67">
      <c r="A2599" s="94">
        <f t="shared" si="400"/>
        <v>2598</v>
      </c>
      <c r="B2599" s="95"/>
      <c r="C2599" s="69"/>
      <c r="D2599" s="64"/>
      <c r="E2599" s="69"/>
      <c r="F2599" s="196"/>
      <c r="G2599" s="124" t="e">
        <f>VLOOKUP(F2599,[2]零件成本10.26!$B$2:$C$7802,2,0)</f>
        <v>#N/A</v>
      </c>
      <c r="H2599" s="64"/>
      <c r="I2599" s="128" t="str">
        <f t="shared" si="401"/>
        <v/>
      </c>
      <c r="J2599" s="64"/>
      <c r="K2599" s="196"/>
      <c r="L2599" s="64"/>
      <c r="M2599" s="69"/>
      <c r="N2599" s="69"/>
      <c r="O2599" s="69"/>
      <c r="P2599" s="100">
        <f t="shared" si="402"/>
        <v>0</v>
      </c>
      <c r="Q2599" s="197"/>
      <c r="R2599" s="140" t="str">
        <f t="shared" si="403"/>
        <v>0</v>
      </c>
      <c r="S2599" s="140" t="str">
        <f t="shared" si="404"/>
        <v>0</v>
      </c>
      <c r="T2599" s="144"/>
      <c r="U2599" s="106"/>
      <c r="V2599" s="142">
        <f t="shared" si="405"/>
        <v>0</v>
      </c>
      <c r="W2599" s="142">
        <f t="shared" si="406"/>
        <v>0</v>
      </c>
      <c r="X2599" s="108">
        <f t="shared" si="407"/>
        <v>0</v>
      </c>
      <c r="Y2599" s="108">
        <f t="shared" si="408"/>
        <v>0</v>
      </c>
      <c r="Z2599" s="108">
        <f t="shared" si="409"/>
        <v>0</v>
      </c>
      <c r="AA2599" s="151"/>
      <c r="AB2599" s="47"/>
      <c r="AS2599" s="198"/>
      <c r="AT2599" s="198"/>
      <c r="AU2599" s="198"/>
      <c r="AV2599" s="198"/>
      <c r="AW2599" s="198"/>
      <c r="AX2599" s="198"/>
      <c r="AY2599" s="198"/>
      <c r="AZ2599" s="198"/>
      <c r="BA2599" s="198"/>
      <c r="BB2599" s="198"/>
      <c r="BC2599" s="198"/>
      <c r="BD2599" s="198"/>
      <c r="BE2599" s="198"/>
      <c r="BF2599" s="198"/>
      <c r="BG2599" s="198"/>
      <c r="BH2599" s="198"/>
      <c r="BI2599" s="198"/>
      <c r="BJ2599" s="198"/>
      <c r="BK2599" s="198"/>
      <c r="BL2599" s="198"/>
      <c r="BM2599" s="198"/>
      <c r="BN2599" s="198"/>
      <c r="BO2599" s="198"/>
    </row>
    <row r="2600" s="116" customFormat="1" ht="19" customHeight="1" spans="1:67">
      <c r="A2600" s="94">
        <f t="shared" si="400"/>
        <v>2599</v>
      </c>
      <c r="B2600" s="95"/>
      <c r="C2600" s="69"/>
      <c r="D2600" s="64"/>
      <c r="E2600" s="69"/>
      <c r="F2600" s="196"/>
      <c r="G2600" s="124" t="e">
        <f>VLOOKUP(F2600,[2]零件成本10.26!$B$2:$C$7802,2,0)</f>
        <v>#N/A</v>
      </c>
      <c r="H2600" s="64"/>
      <c r="I2600" s="128" t="str">
        <f t="shared" si="401"/>
        <v/>
      </c>
      <c r="J2600" s="64"/>
      <c r="K2600" s="196"/>
      <c r="L2600" s="64"/>
      <c r="M2600" s="69"/>
      <c r="N2600" s="69"/>
      <c r="O2600" s="69"/>
      <c r="P2600" s="100">
        <f t="shared" si="402"/>
        <v>0</v>
      </c>
      <c r="Q2600" s="197"/>
      <c r="R2600" s="140" t="str">
        <f t="shared" si="403"/>
        <v>0</v>
      </c>
      <c r="S2600" s="140" t="str">
        <f t="shared" si="404"/>
        <v>0</v>
      </c>
      <c r="T2600" s="144"/>
      <c r="U2600" s="106"/>
      <c r="V2600" s="142">
        <f t="shared" si="405"/>
        <v>0</v>
      </c>
      <c r="W2600" s="142">
        <f t="shared" si="406"/>
        <v>0</v>
      </c>
      <c r="X2600" s="108">
        <f t="shared" si="407"/>
        <v>0</v>
      </c>
      <c r="Y2600" s="108">
        <f t="shared" si="408"/>
        <v>0</v>
      </c>
      <c r="Z2600" s="108">
        <f t="shared" si="409"/>
        <v>0</v>
      </c>
      <c r="AA2600" s="151"/>
      <c r="AB2600" s="47"/>
      <c r="AS2600" s="198"/>
      <c r="AT2600" s="198"/>
      <c r="AU2600" s="198"/>
      <c r="AV2600" s="198"/>
      <c r="AW2600" s="198"/>
      <c r="AX2600" s="198"/>
      <c r="AY2600" s="198"/>
      <c r="AZ2600" s="198"/>
      <c r="BA2600" s="198"/>
      <c r="BB2600" s="198"/>
      <c r="BC2600" s="198"/>
      <c r="BD2600" s="198"/>
      <c r="BE2600" s="198"/>
      <c r="BF2600" s="198"/>
      <c r="BG2600" s="198"/>
      <c r="BH2600" s="198"/>
      <c r="BI2600" s="198"/>
      <c r="BJ2600" s="198"/>
      <c r="BK2600" s="198"/>
      <c r="BL2600" s="198"/>
      <c r="BM2600" s="198"/>
      <c r="BN2600" s="198"/>
      <c r="BO2600" s="198"/>
    </row>
    <row r="2601" s="116" customFormat="1" ht="19" customHeight="1" spans="1:67">
      <c r="A2601" s="94">
        <f t="shared" si="400"/>
        <v>2600</v>
      </c>
      <c r="B2601" s="95"/>
      <c r="C2601" s="69"/>
      <c r="D2601" s="64"/>
      <c r="E2601" s="69"/>
      <c r="F2601" s="196"/>
      <c r="G2601" s="124" t="e">
        <f>VLOOKUP(F2601,[2]零件成本10.26!$B$2:$C$7802,2,0)</f>
        <v>#N/A</v>
      </c>
      <c r="H2601" s="64"/>
      <c r="I2601" s="128" t="str">
        <f t="shared" si="401"/>
        <v/>
      </c>
      <c r="J2601" s="64"/>
      <c r="K2601" s="196"/>
      <c r="L2601" s="64"/>
      <c r="M2601" s="69"/>
      <c r="N2601" s="69"/>
      <c r="O2601" s="69"/>
      <c r="P2601" s="100">
        <f t="shared" si="402"/>
        <v>0</v>
      </c>
      <c r="Q2601" s="197"/>
      <c r="R2601" s="140" t="str">
        <f t="shared" si="403"/>
        <v>0</v>
      </c>
      <c r="S2601" s="140" t="str">
        <f t="shared" si="404"/>
        <v>0</v>
      </c>
      <c r="T2601" s="144"/>
      <c r="U2601" s="106"/>
      <c r="V2601" s="142">
        <f t="shared" si="405"/>
        <v>0</v>
      </c>
      <c r="W2601" s="142">
        <f t="shared" si="406"/>
        <v>0</v>
      </c>
      <c r="X2601" s="108">
        <f t="shared" si="407"/>
        <v>0</v>
      </c>
      <c r="Y2601" s="108">
        <f t="shared" si="408"/>
        <v>0</v>
      </c>
      <c r="Z2601" s="108">
        <f t="shared" si="409"/>
        <v>0</v>
      </c>
      <c r="AA2601" s="151"/>
      <c r="AB2601" s="47"/>
      <c r="AS2601" s="198"/>
      <c r="AT2601" s="198"/>
      <c r="AU2601" s="198"/>
      <c r="AV2601" s="198"/>
      <c r="AW2601" s="198"/>
      <c r="AX2601" s="198"/>
      <c r="AY2601" s="198"/>
      <c r="AZ2601" s="198"/>
      <c r="BA2601" s="198"/>
      <c r="BB2601" s="198"/>
      <c r="BC2601" s="198"/>
      <c r="BD2601" s="198"/>
      <c r="BE2601" s="198"/>
      <c r="BF2601" s="198"/>
      <c r="BG2601" s="198"/>
      <c r="BH2601" s="198"/>
      <c r="BI2601" s="198"/>
      <c r="BJ2601" s="198"/>
      <c r="BK2601" s="198"/>
      <c r="BL2601" s="198"/>
      <c r="BM2601" s="198"/>
      <c r="BN2601" s="198"/>
      <c r="BO2601" s="198"/>
    </row>
    <row r="2602" s="116" customFormat="1" ht="19" customHeight="1" spans="1:67">
      <c r="A2602" s="94">
        <f t="shared" si="400"/>
        <v>2601</v>
      </c>
      <c r="B2602" s="95"/>
      <c r="C2602" s="69"/>
      <c r="D2602" s="64"/>
      <c r="E2602" s="69"/>
      <c r="F2602" s="196"/>
      <c r="G2602" s="124" t="e">
        <f>VLOOKUP(F2602,[2]零件成本10.26!$B$2:$C$7802,2,0)</f>
        <v>#N/A</v>
      </c>
      <c r="H2602" s="64"/>
      <c r="I2602" s="128" t="str">
        <f t="shared" si="401"/>
        <v/>
      </c>
      <c r="J2602" s="64"/>
      <c r="K2602" s="196"/>
      <c r="L2602" s="64"/>
      <c r="M2602" s="69"/>
      <c r="N2602" s="69"/>
      <c r="O2602" s="69"/>
      <c r="P2602" s="100">
        <f t="shared" si="402"/>
        <v>0</v>
      </c>
      <c r="Q2602" s="197"/>
      <c r="R2602" s="140" t="str">
        <f t="shared" si="403"/>
        <v>0</v>
      </c>
      <c r="S2602" s="140" t="str">
        <f t="shared" si="404"/>
        <v>0</v>
      </c>
      <c r="T2602" s="144"/>
      <c r="U2602" s="106"/>
      <c r="V2602" s="142">
        <f t="shared" si="405"/>
        <v>0</v>
      </c>
      <c r="W2602" s="142">
        <f t="shared" si="406"/>
        <v>0</v>
      </c>
      <c r="X2602" s="108">
        <f t="shared" si="407"/>
        <v>0</v>
      </c>
      <c r="Y2602" s="108">
        <f t="shared" si="408"/>
        <v>0</v>
      </c>
      <c r="Z2602" s="108">
        <f t="shared" si="409"/>
        <v>0</v>
      </c>
      <c r="AA2602" s="151"/>
      <c r="AB2602" s="47"/>
      <c r="AS2602" s="198"/>
      <c r="AT2602" s="198"/>
      <c r="AU2602" s="198"/>
      <c r="AV2602" s="198"/>
      <c r="AW2602" s="198"/>
      <c r="AX2602" s="198"/>
      <c r="AY2602" s="198"/>
      <c r="AZ2602" s="198"/>
      <c r="BA2602" s="198"/>
      <c r="BB2602" s="198"/>
      <c r="BC2602" s="198"/>
      <c r="BD2602" s="198"/>
      <c r="BE2602" s="198"/>
      <c r="BF2602" s="198"/>
      <c r="BG2602" s="198"/>
      <c r="BH2602" s="198"/>
      <c r="BI2602" s="198"/>
      <c r="BJ2602" s="198"/>
      <c r="BK2602" s="198"/>
      <c r="BL2602" s="198"/>
      <c r="BM2602" s="198"/>
      <c r="BN2602" s="198"/>
      <c r="BO2602" s="198"/>
    </row>
    <row r="2603" s="116" customFormat="1" ht="19" customHeight="1" spans="1:67">
      <c r="A2603" s="94">
        <f t="shared" si="400"/>
        <v>2602</v>
      </c>
      <c r="B2603" s="95"/>
      <c r="C2603" s="69"/>
      <c r="D2603" s="64"/>
      <c r="E2603" s="69"/>
      <c r="F2603" s="196"/>
      <c r="G2603" s="124" t="e">
        <f>VLOOKUP(F2603,[2]零件成本10.26!$B$2:$C$7802,2,0)</f>
        <v>#N/A</v>
      </c>
      <c r="H2603" s="64"/>
      <c r="I2603" s="128" t="str">
        <f t="shared" si="401"/>
        <v/>
      </c>
      <c r="J2603" s="64"/>
      <c r="K2603" s="196"/>
      <c r="L2603" s="64"/>
      <c r="M2603" s="69"/>
      <c r="N2603" s="69"/>
      <c r="O2603" s="69"/>
      <c r="P2603" s="100">
        <f t="shared" si="402"/>
        <v>0</v>
      </c>
      <c r="Q2603" s="197"/>
      <c r="R2603" s="140" t="str">
        <f t="shared" si="403"/>
        <v>0</v>
      </c>
      <c r="S2603" s="140" t="str">
        <f t="shared" si="404"/>
        <v>0</v>
      </c>
      <c r="T2603" s="144"/>
      <c r="U2603" s="106"/>
      <c r="V2603" s="142">
        <f t="shared" si="405"/>
        <v>0</v>
      </c>
      <c r="W2603" s="142">
        <f t="shared" si="406"/>
        <v>0</v>
      </c>
      <c r="X2603" s="108">
        <f t="shared" si="407"/>
        <v>0</v>
      </c>
      <c r="Y2603" s="108">
        <f t="shared" si="408"/>
        <v>0</v>
      </c>
      <c r="Z2603" s="108">
        <f t="shared" si="409"/>
        <v>0</v>
      </c>
      <c r="AA2603" s="151"/>
      <c r="AB2603" s="47"/>
      <c r="AS2603" s="198"/>
      <c r="AT2603" s="198"/>
      <c r="AU2603" s="198"/>
      <c r="AV2603" s="198"/>
      <c r="AW2603" s="198"/>
      <c r="AX2603" s="198"/>
      <c r="AY2603" s="198"/>
      <c r="AZ2603" s="198"/>
      <c r="BA2603" s="198"/>
      <c r="BB2603" s="198"/>
      <c r="BC2603" s="198"/>
      <c r="BD2603" s="198"/>
      <c r="BE2603" s="198"/>
      <c r="BF2603" s="198"/>
      <c r="BG2603" s="198"/>
      <c r="BH2603" s="198"/>
      <c r="BI2603" s="198"/>
      <c r="BJ2603" s="198"/>
      <c r="BK2603" s="198"/>
      <c r="BL2603" s="198"/>
      <c r="BM2603" s="198"/>
      <c r="BN2603" s="198"/>
      <c r="BO2603" s="198"/>
    </row>
    <row r="2604" s="116" customFormat="1" ht="19" customHeight="1" spans="1:67">
      <c r="A2604" s="94">
        <f t="shared" si="400"/>
        <v>2603</v>
      </c>
      <c r="B2604" s="95"/>
      <c r="C2604" s="69"/>
      <c r="D2604" s="64"/>
      <c r="E2604" s="69"/>
      <c r="F2604" s="196"/>
      <c r="G2604" s="124" t="e">
        <f>VLOOKUP(F2604,[2]零件成本10.26!$B$2:$C$7802,2,0)</f>
        <v>#N/A</v>
      </c>
      <c r="H2604" s="64"/>
      <c r="I2604" s="128" t="str">
        <f t="shared" si="401"/>
        <v/>
      </c>
      <c r="J2604" s="64"/>
      <c r="K2604" s="196"/>
      <c r="L2604" s="64"/>
      <c r="M2604" s="69"/>
      <c r="N2604" s="69"/>
      <c r="O2604" s="69"/>
      <c r="P2604" s="100">
        <f t="shared" si="402"/>
        <v>0</v>
      </c>
      <c r="Q2604" s="197"/>
      <c r="R2604" s="140" t="str">
        <f t="shared" si="403"/>
        <v>0</v>
      </c>
      <c r="S2604" s="140" t="str">
        <f t="shared" si="404"/>
        <v>0</v>
      </c>
      <c r="T2604" s="144"/>
      <c r="U2604" s="106"/>
      <c r="V2604" s="142">
        <f t="shared" si="405"/>
        <v>0</v>
      </c>
      <c r="W2604" s="142">
        <f t="shared" si="406"/>
        <v>0</v>
      </c>
      <c r="X2604" s="108">
        <f t="shared" si="407"/>
        <v>0</v>
      </c>
      <c r="Y2604" s="108">
        <f t="shared" si="408"/>
        <v>0</v>
      </c>
      <c r="Z2604" s="108">
        <f t="shared" si="409"/>
        <v>0</v>
      </c>
      <c r="AA2604" s="151"/>
      <c r="AB2604" s="47"/>
      <c r="AS2604" s="198"/>
      <c r="AT2604" s="198"/>
      <c r="AU2604" s="198"/>
      <c r="AV2604" s="198"/>
      <c r="AW2604" s="198"/>
      <c r="AX2604" s="198"/>
      <c r="AY2604" s="198"/>
      <c r="AZ2604" s="198"/>
      <c r="BA2604" s="198"/>
      <c r="BB2604" s="198"/>
      <c r="BC2604" s="198"/>
      <c r="BD2604" s="198"/>
      <c r="BE2604" s="198"/>
      <c r="BF2604" s="198"/>
      <c r="BG2604" s="198"/>
      <c r="BH2604" s="198"/>
      <c r="BI2604" s="198"/>
      <c r="BJ2604" s="198"/>
      <c r="BK2604" s="198"/>
      <c r="BL2604" s="198"/>
      <c r="BM2604" s="198"/>
      <c r="BN2604" s="198"/>
      <c r="BO2604" s="198"/>
    </row>
    <row r="2605" s="116" customFormat="1" ht="19" customHeight="1" spans="1:67">
      <c r="A2605" s="94">
        <f t="shared" si="400"/>
        <v>2604</v>
      </c>
      <c r="B2605" s="95"/>
      <c r="C2605" s="69"/>
      <c r="D2605" s="64"/>
      <c r="E2605" s="69"/>
      <c r="F2605" s="196"/>
      <c r="G2605" s="124" t="e">
        <f>VLOOKUP(F2605,[2]零件成本10.26!$B$2:$C$7802,2,0)</f>
        <v>#N/A</v>
      </c>
      <c r="H2605" s="64"/>
      <c r="I2605" s="128" t="str">
        <f t="shared" si="401"/>
        <v/>
      </c>
      <c r="J2605" s="64"/>
      <c r="K2605" s="196"/>
      <c r="L2605" s="64"/>
      <c r="M2605" s="69"/>
      <c r="N2605" s="69"/>
      <c r="O2605" s="69"/>
      <c r="P2605" s="100">
        <f t="shared" si="402"/>
        <v>0</v>
      </c>
      <c r="Q2605" s="197"/>
      <c r="R2605" s="140" t="str">
        <f t="shared" si="403"/>
        <v>0</v>
      </c>
      <c r="S2605" s="140" t="str">
        <f t="shared" si="404"/>
        <v>0</v>
      </c>
      <c r="T2605" s="144"/>
      <c r="U2605" s="106"/>
      <c r="V2605" s="142">
        <f t="shared" si="405"/>
        <v>0</v>
      </c>
      <c r="W2605" s="142">
        <f t="shared" si="406"/>
        <v>0</v>
      </c>
      <c r="X2605" s="108">
        <f t="shared" si="407"/>
        <v>0</v>
      </c>
      <c r="Y2605" s="108">
        <f t="shared" si="408"/>
        <v>0</v>
      </c>
      <c r="Z2605" s="108">
        <f t="shared" si="409"/>
        <v>0</v>
      </c>
      <c r="AA2605" s="151"/>
      <c r="AB2605" s="47"/>
      <c r="AC2605" s="198"/>
      <c r="AD2605" s="198"/>
      <c r="AE2605" s="198"/>
      <c r="AF2605" s="198"/>
      <c r="AG2605" s="198"/>
      <c r="AH2605" s="198"/>
      <c r="AI2605" s="198"/>
      <c r="AJ2605" s="198"/>
      <c r="AK2605" s="198"/>
      <c r="AL2605" s="198"/>
      <c r="AM2605" s="198"/>
      <c r="AN2605" s="198"/>
      <c r="AO2605" s="198"/>
      <c r="AP2605" s="198"/>
      <c r="AQ2605" s="198"/>
      <c r="AR2605" s="198"/>
      <c r="AS2605" s="198"/>
      <c r="AT2605" s="198"/>
      <c r="AU2605" s="198"/>
      <c r="AV2605" s="198"/>
      <c r="AW2605" s="198"/>
      <c r="AX2605" s="198"/>
      <c r="AY2605" s="198"/>
      <c r="AZ2605" s="198"/>
      <c r="BA2605" s="198"/>
      <c r="BB2605" s="198"/>
      <c r="BC2605" s="198"/>
      <c r="BD2605" s="198"/>
      <c r="BE2605" s="198"/>
      <c r="BF2605" s="198"/>
      <c r="BG2605" s="198"/>
      <c r="BH2605" s="198"/>
      <c r="BI2605" s="198"/>
      <c r="BJ2605" s="198"/>
      <c r="BK2605" s="198"/>
      <c r="BL2605" s="198"/>
      <c r="BM2605" s="198"/>
      <c r="BN2605" s="198"/>
      <c r="BO2605" s="198"/>
    </row>
    <row r="2606" s="116" customFormat="1" ht="19" customHeight="1" spans="1:67">
      <c r="A2606" s="94">
        <f t="shared" si="400"/>
        <v>2605</v>
      </c>
      <c r="B2606" s="95"/>
      <c r="C2606" s="69"/>
      <c r="D2606" s="64"/>
      <c r="E2606" s="69"/>
      <c r="F2606" s="196"/>
      <c r="G2606" s="124" t="e">
        <f>VLOOKUP(F2606,[2]零件成本10.26!$B$2:$C$7802,2,0)</f>
        <v>#N/A</v>
      </c>
      <c r="H2606" s="64"/>
      <c r="I2606" s="128" t="str">
        <f t="shared" si="401"/>
        <v/>
      </c>
      <c r="J2606" s="64"/>
      <c r="K2606" s="196"/>
      <c r="L2606" s="64"/>
      <c r="M2606" s="69"/>
      <c r="N2606" s="69"/>
      <c r="O2606" s="69"/>
      <c r="P2606" s="100">
        <f t="shared" si="402"/>
        <v>0</v>
      </c>
      <c r="Q2606" s="197"/>
      <c r="R2606" s="140" t="str">
        <f t="shared" si="403"/>
        <v>0</v>
      </c>
      <c r="S2606" s="140" t="str">
        <f t="shared" si="404"/>
        <v>0</v>
      </c>
      <c r="T2606" s="144"/>
      <c r="U2606" s="106"/>
      <c r="V2606" s="142">
        <f t="shared" si="405"/>
        <v>0</v>
      </c>
      <c r="W2606" s="142">
        <f t="shared" si="406"/>
        <v>0</v>
      </c>
      <c r="X2606" s="108">
        <f t="shared" si="407"/>
        <v>0</v>
      </c>
      <c r="Y2606" s="108">
        <f t="shared" si="408"/>
        <v>0</v>
      </c>
      <c r="Z2606" s="108">
        <f t="shared" si="409"/>
        <v>0</v>
      </c>
      <c r="AA2606" s="151"/>
      <c r="AB2606" s="47"/>
      <c r="AC2606" s="198"/>
      <c r="AD2606" s="198"/>
      <c r="AE2606" s="198"/>
      <c r="AF2606" s="198"/>
      <c r="AG2606" s="198"/>
      <c r="AH2606" s="198"/>
      <c r="AI2606" s="198"/>
      <c r="AJ2606" s="198"/>
      <c r="AK2606" s="198"/>
      <c r="AL2606" s="198"/>
      <c r="AM2606" s="198"/>
      <c r="AN2606" s="198"/>
      <c r="AO2606" s="198"/>
      <c r="AP2606" s="198"/>
      <c r="AQ2606" s="198"/>
      <c r="AR2606" s="198"/>
      <c r="AS2606" s="198"/>
      <c r="AT2606" s="198"/>
      <c r="AU2606" s="198"/>
      <c r="AV2606" s="198"/>
      <c r="AW2606" s="198"/>
      <c r="AX2606" s="198"/>
      <c r="AY2606" s="198"/>
      <c r="AZ2606" s="198"/>
      <c r="BA2606" s="198"/>
      <c r="BB2606" s="198"/>
      <c r="BC2606" s="198"/>
      <c r="BD2606" s="198"/>
      <c r="BE2606" s="198"/>
      <c r="BF2606" s="198"/>
      <c r="BG2606" s="198"/>
      <c r="BH2606" s="198"/>
      <c r="BI2606" s="198"/>
      <c r="BJ2606" s="198"/>
      <c r="BK2606" s="198"/>
      <c r="BL2606" s="198"/>
      <c r="BM2606" s="198"/>
      <c r="BN2606" s="198"/>
      <c r="BO2606" s="198"/>
    </row>
    <row r="2607" s="116" customFormat="1" ht="19" customHeight="1" spans="1:67">
      <c r="A2607" s="94">
        <f t="shared" si="400"/>
        <v>2606</v>
      </c>
      <c r="B2607" s="95"/>
      <c r="C2607" s="69"/>
      <c r="D2607" s="64"/>
      <c r="E2607" s="69"/>
      <c r="F2607" s="196"/>
      <c r="G2607" s="124" t="e">
        <f>VLOOKUP(F2607,[2]零件成本10.26!$B$2:$C$7802,2,0)</f>
        <v>#N/A</v>
      </c>
      <c r="H2607" s="64"/>
      <c r="I2607" s="128" t="str">
        <f t="shared" si="401"/>
        <v/>
      </c>
      <c r="J2607" s="64"/>
      <c r="K2607" s="196"/>
      <c r="L2607" s="64"/>
      <c r="M2607" s="69"/>
      <c r="N2607" s="69"/>
      <c r="O2607" s="69"/>
      <c r="P2607" s="100">
        <f t="shared" si="402"/>
        <v>0</v>
      </c>
      <c r="Q2607" s="197"/>
      <c r="R2607" s="140" t="str">
        <f t="shared" si="403"/>
        <v>0</v>
      </c>
      <c r="S2607" s="140" t="str">
        <f t="shared" si="404"/>
        <v>0</v>
      </c>
      <c r="T2607" s="144"/>
      <c r="U2607" s="106"/>
      <c r="V2607" s="142">
        <f t="shared" si="405"/>
        <v>0</v>
      </c>
      <c r="W2607" s="142">
        <f t="shared" si="406"/>
        <v>0</v>
      </c>
      <c r="X2607" s="108">
        <f t="shared" si="407"/>
        <v>0</v>
      </c>
      <c r="Y2607" s="108">
        <f t="shared" si="408"/>
        <v>0</v>
      </c>
      <c r="Z2607" s="108">
        <f t="shared" si="409"/>
        <v>0</v>
      </c>
      <c r="AA2607" s="151"/>
      <c r="AB2607" s="47"/>
      <c r="AC2607" s="198"/>
      <c r="AD2607" s="198"/>
      <c r="AE2607" s="198"/>
      <c r="AF2607" s="198"/>
      <c r="AG2607" s="198"/>
      <c r="AH2607" s="198"/>
      <c r="AI2607" s="198"/>
      <c r="AJ2607" s="198"/>
      <c r="AK2607" s="198"/>
      <c r="AL2607" s="198"/>
      <c r="AM2607" s="198"/>
      <c r="AN2607" s="198"/>
      <c r="AO2607" s="198"/>
      <c r="AP2607" s="198"/>
      <c r="AQ2607" s="198"/>
      <c r="AR2607" s="198"/>
      <c r="AS2607" s="198"/>
      <c r="AT2607" s="198"/>
      <c r="AU2607" s="198"/>
      <c r="AV2607" s="198"/>
      <c r="AW2607" s="198"/>
      <c r="AX2607" s="198"/>
      <c r="AY2607" s="198"/>
      <c r="AZ2607" s="198"/>
      <c r="BA2607" s="198"/>
      <c r="BB2607" s="198"/>
      <c r="BC2607" s="198"/>
      <c r="BD2607" s="198"/>
      <c r="BE2607" s="198"/>
      <c r="BF2607" s="198"/>
      <c r="BG2607" s="198"/>
      <c r="BH2607" s="198"/>
      <c r="BI2607" s="198"/>
      <c r="BJ2607" s="198"/>
      <c r="BK2607" s="198"/>
      <c r="BL2607" s="198"/>
      <c r="BM2607" s="198"/>
      <c r="BN2607" s="198"/>
      <c r="BO2607" s="198"/>
    </row>
    <row r="2608" s="116" customFormat="1" ht="19" customHeight="1" spans="1:67">
      <c r="A2608" s="94">
        <f t="shared" si="400"/>
        <v>2607</v>
      </c>
      <c r="B2608" s="95"/>
      <c r="C2608" s="69"/>
      <c r="D2608" s="64"/>
      <c r="E2608" s="69"/>
      <c r="F2608" s="196"/>
      <c r="G2608" s="124" t="e">
        <f>VLOOKUP(F2608,[2]零件成本10.26!$B$2:$C$7802,2,0)</f>
        <v>#N/A</v>
      </c>
      <c r="H2608" s="64"/>
      <c r="I2608" s="128" t="str">
        <f t="shared" si="401"/>
        <v/>
      </c>
      <c r="J2608" s="64"/>
      <c r="K2608" s="196"/>
      <c r="L2608" s="64"/>
      <c r="M2608" s="69"/>
      <c r="N2608" s="69"/>
      <c r="O2608" s="69"/>
      <c r="P2608" s="100">
        <f t="shared" si="402"/>
        <v>0</v>
      </c>
      <c r="Q2608" s="197"/>
      <c r="R2608" s="140" t="str">
        <f t="shared" si="403"/>
        <v>0</v>
      </c>
      <c r="S2608" s="140" t="str">
        <f t="shared" si="404"/>
        <v>0</v>
      </c>
      <c r="T2608" s="144"/>
      <c r="U2608" s="106"/>
      <c r="V2608" s="142">
        <f t="shared" si="405"/>
        <v>0</v>
      </c>
      <c r="W2608" s="142">
        <f t="shared" si="406"/>
        <v>0</v>
      </c>
      <c r="X2608" s="108">
        <f t="shared" si="407"/>
        <v>0</v>
      </c>
      <c r="Y2608" s="108">
        <f t="shared" si="408"/>
        <v>0</v>
      </c>
      <c r="Z2608" s="108">
        <f t="shared" si="409"/>
        <v>0</v>
      </c>
      <c r="AA2608" s="151"/>
      <c r="AB2608" s="47"/>
      <c r="AS2608" s="198"/>
      <c r="AT2608" s="198"/>
      <c r="AU2608" s="198"/>
      <c r="AV2608" s="198"/>
      <c r="AW2608" s="198"/>
      <c r="AX2608" s="198"/>
      <c r="AY2608" s="198"/>
      <c r="AZ2608" s="198"/>
      <c r="BA2608" s="198"/>
      <c r="BB2608" s="198"/>
      <c r="BC2608" s="198"/>
      <c r="BD2608" s="198"/>
      <c r="BE2608" s="198"/>
      <c r="BF2608" s="198"/>
      <c r="BG2608" s="198"/>
      <c r="BH2608" s="198"/>
      <c r="BI2608" s="198"/>
      <c r="BJ2608" s="198"/>
      <c r="BK2608" s="198"/>
      <c r="BL2608" s="198"/>
      <c r="BM2608" s="198"/>
      <c r="BN2608" s="198"/>
      <c r="BO2608" s="198"/>
    </row>
    <row r="2609" s="116" customFormat="1" ht="19" customHeight="1" spans="1:67">
      <c r="A2609" s="94">
        <f t="shared" si="400"/>
        <v>2608</v>
      </c>
      <c r="B2609" s="95"/>
      <c r="C2609" s="69"/>
      <c r="D2609" s="64"/>
      <c r="E2609" s="69"/>
      <c r="F2609" s="196"/>
      <c r="G2609" s="124" t="e">
        <f>VLOOKUP(F2609,[2]零件成本10.26!$B$2:$C$7802,2,0)</f>
        <v>#N/A</v>
      </c>
      <c r="H2609" s="64"/>
      <c r="I2609" s="128" t="str">
        <f t="shared" si="401"/>
        <v/>
      </c>
      <c r="J2609" s="64"/>
      <c r="K2609" s="196"/>
      <c r="L2609" s="64"/>
      <c r="M2609" s="69"/>
      <c r="N2609" s="69"/>
      <c r="O2609" s="69"/>
      <c r="P2609" s="100">
        <f t="shared" si="402"/>
        <v>0</v>
      </c>
      <c r="Q2609" s="197"/>
      <c r="R2609" s="140" t="str">
        <f t="shared" si="403"/>
        <v>0</v>
      </c>
      <c r="S2609" s="140" t="str">
        <f t="shared" si="404"/>
        <v>0</v>
      </c>
      <c r="T2609" s="144"/>
      <c r="U2609" s="106"/>
      <c r="V2609" s="142">
        <f t="shared" si="405"/>
        <v>0</v>
      </c>
      <c r="W2609" s="142">
        <f t="shared" si="406"/>
        <v>0</v>
      </c>
      <c r="X2609" s="108">
        <f t="shared" si="407"/>
        <v>0</v>
      </c>
      <c r="Y2609" s="108">
        <f t="shared" si="408"/>
        <v>0</v>
      </c>
      <c r="Z2609" s="108">
        <f t="shared" si="409"/>
        <v>0</v>
      </c>
      <c r="AA2609" s="151"/>
      <c r="AB2609" s="47"/>
      <c r="AS2609" s="198"/>
      <c r="AT2609" s="198"/>
      <c r="AU2609" s="198"/>
      <c r="AV2609" s="198"/>
      <c r="AW2609" s="198"/>
      <c r="AX2609" s="198"/>
      <c r="AY2609" s="198"/>
      <c r="AZ2609" s="198"/>
      <c r="BA2609" s="198"/>
      <c r="BB2609" s="198"/>
      <c r="BC2609" s="198"/>
      <c r="BD2609" s="198"/>
      <c r="BE2609" s="198"/>
      <c r="BF2609" s="198"/>
      <c r="BG2609" s="198"/>
      <c r="BH2609" s="198"/>
      <c r="BI2609" s="198"/>
      <c r="BJ2609" s="198"/>
      <c r="BK2609" s="198"/>
      <c r="BL2609" s="198"/>
      <c r="BM2609" s="198"/>
      <c r="BN2609" s="198"/>
      <c r="BO2609" s="198"/>
    </row>
    <row r="2610" s="116" customFormat="1" ht="19" customHeight="1" spans="1:67">
      <c r="A2610" s="94">
        <f t="shared" si="400"/>
        <v>2609</v>
      </c>
      <c r="B2610" s="95"/>
      <c r="C2610" s="69"/>
      <c r="D2610" s="64"/>
      <c r="E2610" s="69"/>
      <c r="F2610" s="196"/>
      <c r="G2610" s="124" t="e">
        <f>VLOOKUP(F2610,[2]零件成本10.26!$B$2:$C$7802,2,0)</f>
        <v>#N/A</v>
      </c>
      <c r="H2610" s="64"/>
      <c r="I2610" s="128" t="str">
        <f t="shared" si="401"/>
        <v/>
      </c>
      <c r="J2610" s="64"/>
      <c r="K2610" s="196"/>
      <c r="L2610" s="64"/>
      <c r="M2610" s="69"/>
      <c r="N2610" s="69"/>
      <c r="O2610" s="69"/>
      <c r="P2610" s="100">
        <f t="shared" si="402"/>
        <v>0</v>
      </c>
      <c r="Q2610" s="197"/>
      <c r="R2610" s="140" t="str">
        <f t="shared" si="403"/>
        <v>0</v>
      </c>
      <c r="S2610" s="140" t="str">
        <f t="shared" si="404"/>
        <v>0</v>
      </c>
      <c r="T2610" s="144"/>
      <c r="U2610" s="106"/>
      <c r="V2610" s="142">
        <f t="shared" si="405"/>
        <v>0</v>
      </c>
      <c r="W2610" s="142">
        <f t="shared" si="406"/>
        <v>0</v>
      </c>
      <c r="X2610" s="108">
        <f t="shared" si="407"/>
        <v>0</v>
      </c>
      <c r="Y2610" s="108">
        <f t="shared" si="408"/>
        <v>0</v>
      </c>
      <c r="Z2610" s="108">
        <f t="shared" si="409"/>
        <v>0</v>
      </c>
      <c r="AA2610" s="151"/>
      <c r="AB2610" s="47"/>
      <c r="AS2610" s="198"/>
      <c r="AT2610" s="198"/>
      <c r="AU2610" s="198"/>
      <c r="AV2610" s="198"/>
      <c r="AW2610" s="198"/>
      <c r="AX2610" s="198"/>
      <c r="AY2610" s="198"/>
      <c r="AZ2610" s="198"/>
      <c r="BA2610" s="198"/>
      <c r="BB2610" s="198"/>
      <c r="BC2610" s="198"/>
      <c r="BD2610" s="198"/>
      <c r="BE2610" s="198"/>
      <c r="BF2610" s="198"/>
      <c r="BG2610" s="198"/>
      <c r="BH2610" s="198"/>
      <c r="BI2610" s="198"/>
      <c r="BJ2610" s="198"/>
      <c r="BK2610" s="198"/>
      <c r="BL2610" s="198"/>
      <c r="BM2610" s="198"/>
      <c r="BN2610" s="198"/>
      <c r="BO2610" s="198"/>
    </row>
    <row r="2611" s="116" customFormat="1" ht="19" customHeight="1" spans="1:67">
      <c r="A2611" s="94">
        <f t="shared" si="400"/>
        <v>2610</v>
      </c>
      <c r="B2611" s="95"/>
      <c r="C2611" s="69"/>
      <c r="D2611" s="64"/>
      <c r="E2611" s="69"/>
      <c r="F2611" s="196"/>
      <c r="G2611" s="124" t="e">
        <f>VLOOKUP(F2611,[2]零件成本10.26!$B$2:$C$7802,2,0)</f>
        <v>#N/A</v>
      </c>
      <c r="H2611" s="64"/>
      <c r="I2611" s="128" t="str">
        <f t="shared" si="401"/>
        <v/>
      </c>
      <c r="J2611" s="64"/>
      <c r="K2611" s="196"/>
      <c r="L2611" s="64"/>
      <c r="M2611" s="69"/>
      <c r="N2611" s="69"/>
      <c r="O2611" s="69"/>
      <c r="P2611" s="100">
        <f t="shared" si="402"/>
        <v>0</v>
      </c>
      <c r="Q2611" s="197"/>
      <c r="R2611" s="140" t="str">
        <f t="shared" si="403"/>
        <v>0</v>
      </c>
      <c r="S2611" s="140" t="str">
        <f t="shared" si="404"/>
        <v>0</v>
      </c>
      <c r="T2611" s="144"/>
      <c r="U2611" s="106"/>
      <c r="V2611" s="142">
        <f t="shared" si="405"/>
        <v>0</v>
      </c>
      <c r="W2611" s="142">
        <f t="shared" si="406"/>
        <v>0</v>
      </c>
      <c r="X2611" s="108">
        <f t="shared" si="407"/>
        <v>0</v>
      </c>
      <c r="Y2611" s="108">
        <f t="shared" si="408"/>
        <v>0</v>
      </c>
      <c r="Z2611" s="108">
        <f t="shared" si="409"/>
        <v>0</v>
      </c>
      <c r="AA2611" s="151"/>
      <c r="AB2611" s="47"/>
      <c r="AS2611" s="198"/>
      <c r="AT2611" s="198"/>
      <c r="AU2611" s="198"/>
      <c r="AV2611" s="198"/>
      <c r="AW2611" s="198"/>
      <c r="AX2611" s="198"/>
      <c r="AY2611" s="198"/>
      <c r="AZ2611" s="198"/>
      <c r="BA2611" s="198"/>
      <c r="BB2611" s="198"/>
      <c r="BC2611" s="198"/>
      <c r="BD2611" s="198"/>
      <c r="BE2611" s="198"/>
      <c r="BF2611" s="198"/>
      <c r="BG2611" s="198"/>
      <c r="BH2611" s="198"/>
      <c r="BI2611" s="198"/>
      <c r="BJ2611" s="198"/>
      <c r="BK2611" s="198"/>
      <c r="BL2611" s="198"/>
      <c r="BM2611" s="198"/>
      <c r="BN2611" s="198"/>
      <c r="BO2611" s="198"/>
    </row>
    <row r="2612" s="116" customFormat="1" ht="19" customHeight="1" spans="1:67">
      <c r="A2612" s="94">
        <f t="shared" si="400"/>
        <v>2611</v>
      </c>
      <c r="B2612" s="95"/>
      <c r="C2612" s="69"/>
      <c r="D2612" s="64"/>
      <c r="E2612" s="69"/>
      <c r="F2612" s="196"/>
      <c r="G2612" s="124" t="e">
        <f>VLOOKUP(F2612,[2]零件成本10.26!$B$2:$C$7802,2,0)</f>
        <v>#N/A</v>
      </c>
      <c r="H2612" s="64"/>
      <c r="I2612" s="128" t="str">
        <f t="shared" si="401"/>
        <v/>
      </c>
      <c r="J2612" s="64"/>
      <c r="K2612" s="196"/>
      <c r="L2612" s="64"/>
      <c r="M2612" s="69"/>
      <c r="N2612" s="69"/>
      <c r="O2612" s="69"/>
      <c r="P2612" s="100">
        <f t="shared" si="402"/>
        <v>0</v>
      </c>
      <c r="Q2612" s="197"/>
      <c r="R2612" s="140" t="str">
        <f t="shared" si="403"/>
        <v>0</v>
      </c>
      <c r="S2612" s="140" t="str">
        <f t="shared" si="404"/>
        <v>0</v>
      </c>
      <c r="T2612" s="144"/>
      <c r="U2612" s="106"/>
      <c r="V2612" s="142">
        <f t="shared" si="405"/>
        <v>0</v>
      </c>
      <c r="W2612" s="142">
        <f t="shared" si="406"/>
        <v>0</v>
      </c>
      <c r="X2612" s="108">
        <f t="shared" si="407"/>
        <v>0</v>
      </c>
      <c r="Y2612" s="108">
        <f t="shared" si="408"/>
        <v>0</v>
      </c>
      <c r="Z2612" s="108">
        <f t="shared" si="409"/>
        <v>0</v>
      </c>
      <c r="AA2612" s="151"/>
      <c r="AB2612" s="47"/>
      <c r="AS2612" s="198"/>
      <c r="AT2612" s="198"/>
      <c r="AU2612" s="198"/>
      <c r="AV2612" s="198"/>
      <c r="AW2612" s="198"/>
      <c r="AX2612" s="198"/>
      <c r="AY2612" s="198"/>
      <c r="AZ2612" s="198"/>
      <c r="BA2612" s="198"/>
      <c r="BB2612" s="198"/>
      <c r="BC2612" s="198"/>
      <c r="BD2612" s="198"/>
      <c r="BE2612" s="198"/>
      <c r="BF2612" s="198"/>
      <c r="BG2612" s="198"/>
      <c r="BH2612" s="198"/>
      <c r="BI2612" s="198"/>
      <c r="BJ2612" s="198"/>
      <c r="BK2612" s="198"/>
      <c r="BL2612" s="198"/>
      <c r="BM2612" s="198"/>
      <c r="BN2612" s="198"/>
      <c r="BO2612" s="198"/>
    </row>
    <row r="2613" s="116" customFormat="1" ht="19" customHeight="1" spans="1:67">
      <c r="A2613" s="94">
        <f t="shared" si="400"/>
        <v>2612</v>
      </c>
      <c r="B2613" s="95"/>
      <c r="C2613" s="69"/>
      <c r="D2613" s="64"/>
      <c r="E2613" s="69"/>
      <c r="F2613" s="196"/>
      <c r="G2613" s="124" t="e">
        <f>VLOOKUP(F2613,[2]零件成本10.26!$B$2:$C$7802,2,0)</f>
        <v>#N/A</v>
      </c>
      <c r="H2613" s="64"/>
      <c r="I2613" s="128" t="str">
        <f t="shared" si="401"/>
        <v/>
      </c>
      <c r="J2613" s="64"/>
      <c r="K2613" s="196"/>
      <c r="L2613" s="64"/>
      <c r="M2613" s="69"/>
      <c r="N2613" s="69"/>
      <c r="O2613" s="69"/>
      <c r="P2613" s="100">
        <f t="shared" si="402"/>
        <v>0</v>
      </c>
      <c r="Q2613" s="197"/>
      <c r="R2613" s="140" t="str">
        <f t="shared" si="403"/>
        <v>0</v>
      </c>
      <c r="S2613" s="140" t="str">
        <f t="shared" si="404"/>
        <v>0</v>
      </c>
      <c r="T2613" s="144"/>
      <c r="U2613" s="106"/>
      <c r="V2613" s="142">
        <f t="shared" si="405"/>
        <v>0</v>
      </c>
      <c r="W2613" s="142">
        <f t="shared" si="406"/>
        <v>0</v>
      </c>
      <c r="X2613" s="108">
        <f t="shared" si="407"/>
        <v>0</v>
      </c>
      <c r="Y2613" s="108">
        <f t="shared" si="408"/>
        <v>0</v>
      </c>
      <c r="Z2613" s="108">
        <f t="shared" si="409"/>
        <v>0</v>
      </c>
      <c r="AA2613" s="151"/>
      <c r="AB2613" s="47"/>
      <c r="AS2613" s="198"/>
      <c r="AT2613" s="198"/>
      <c r="AU2613" s="198"/>
      <c r="AV2613" s="198"/>
      <c r="AW2613" s="198"/>
      <c r="AX2613" s="198"/>
      <c r="AY2613" s="198"/>
      <c r="AZ2613" s="198"/>
      <c r="BA2613" s="198"/>
      <c r="BB2613" s="198"/>
      <c r="BC2613" s="198"/>
      <c r="BD2613" s="198"/>
      <c r="BE2613" s="198"/>
      <c r="BF2613" s="198"/>
      <c r="BG2613" s="198"/>
      <c r="BH2613" s="198"/>
      <c r="BI2613" s="198"/>
      <c r="BJ2613" s="198"/>
      <c r="BK2613" s="198"/>
      <c r="BL2613" s="198"/>
      <c r="BM2613" s="198"/>
      <c r="BN2613" s="198"/>
      <c r="BO2613" s="198"/>
    </row>
    <row r="2614" s="116" customFormat="1" ht="19" customHeight="1" spans="1:67">
      <c r="A2614" s="94">
        <f t="shared" si="400"/>
        <v>2613</v>
      </c>
      <c r="B2614" s="95"/>
      <c r="C2614" s="69"/>
      <c r="D2614" s="64"/>
      <c r="E2614" s="69"/>
      <c r="F2614" s="196"/>
      <c r="G2614" s="124" t="e">
        <f>VLOOKUP(F2614,[2]零件成本10.26!$B$2:$C$7802,2,0)</f>
        <v>#N/A</v>
      </c>
      <c r="H2614" s="64"/>
      <c r="I2614" s="128" t="str">
        <f t="shared" si="401"/>
        <v/>
      </c>
      <c r="J2614" s="64"/>
      <c r="K2614" s="196"/>
      <c r="L2614" s="64"/>
      <c r="M2614" s="69"/>
      <c r="N2614" s="69"/>
      <c r="O2614" s="69"/>
      <c r="P2614" s="100">
        <f t="shared" si="402"/>
        <v>0</v>
      </c>
      <c r="Q2614" s="197"/>
      <c r="R2614" s="140" t="str">
        <f t="shared" si="403"/>
        <v>0</v>
      </c>
      <c r="S2614" s="140" t="str">
        <f t="shared" si="404"/>
        <v>0</v>
      </c>
      <c r="T2614" s="144"/>
      <c r="U2614" s="106"/>
      <c r="V2614" s="142">
        <f t="shared" si="405"/>
        <v>0</v>
      </c>
      <c r="W2614" s="142">
        <f t="shared" si="406"/>
        <v>0</v>
      </c>
      <c r="X2614" s="108">
        <f t="shared" si="407"/>
        <v>0</v>
      </c>
      <c r="Y2614" s="108">
        <f t="shared" si="408"/>
        <v>0</v>
      </c>
      <c r="Z2614" s="108">
        <f t="shared" si="409"/>
        <v>0</v>
      </c>
      <c r="AA2614" s="151"/>
      <c r="AB2614" s="47"/>
      <c r="AC2614" s="198"/>
      <c r="AD2614" s="198"/>
      <c r="AE2614" s="198"/>
      <c r="AF2614" s="198"/>
      <c r="AG2614" s="198"/>
      <c r="AH2614" s="198"/>
      <c r="AI2614" s="198"/>
      <c r="AJ2614" s="198"/>
      <c r="AK2614" s="198"/>
      <c r="AL2614" s="198"/>
      <c r="AM2614" s="198"/>
      <c r="AN2614" s="198"/>
      <c r="AO2614" s="198"/>
      <c r="AP2614" s="198"/>
      <c r="AQ2614" s="198"/>
      <c r="AR2614" s="198"/>
      <c r="AS2614" s="198"/>
      <c r="AT2614" s="198"/>
      <c r="AU2614" s="198"/>
      <c r="AV2614" s="198"/>
      <c r="AW2614" s="198"/>
      <c r="AX2614" s="198"/>
      <c r="AY2614" s="198"/>
      <c r="AZ2614" s="198"/>
      <c r="BA2614" s="198"/>
      <c r="BB2614" s="198"/>
      <c r="BC2614" s="198"/>
      <c r="BD2614" s="198"/>
      <c r="BE2614" s="198"/>
      <c r="BF2614" s="198"/>
      <c r="BG2614" s="198"/>
      <c r="BH2614" s="198"/>
      <c r="BI2614" s="198"/>
      <c r="BJ2614" s="198"/>
      <c r="BK2614" s="198"/>
      <c r="BL2614" s="198"/>
      <c r="BM2614" s="198"/>
      <c r="BN2614" s="198"/>
      <c r="BO2614" s="198"/>
    </row>
    <row r="2615" s="116" customFormat="1" ht="19" customHeight="1" spans="1:67">
      <c r="A2615" s="94">
        <f t="shared" si="400"/>
        <v>2614</v>
      </c>
      <c r="B2615" s="95"/>
      <c r="C2615" s="69"/>
      <c r="D2615" s="64"/>
      <c r="E2615" s="69"/>
      <c r="F2615" s="196"/>
      <c r="G2615" s="124" t="e">
        <f>VLOOKUP(F2615,[2]零件成本10.26!$B$2:$C$7802,2,0)</f>
        <v>#N/A</v>
      </c>
      <c r="H2615" s="64"/>
      <c r="I2615" s="128" t="str">
        <f t="shared" si="401"/>
        <v/>
      </c>
      <c r="J2615" s="64"/>
      <c r="K2615" s="196"/>
      <c r="L2615" s="64"/>
      <c r="M2615" s="69"/>
      <c r="N2615" s="69"/>
      <c r="O2615" s="69"/>
      <c r="P2615" s="100">
        <f t="shared" si="402"/>
        <v>0</v>
      </c>
      <c r="Q2615" s="197"/>
      <c r="R2615" s="140" t="str">
        <f t="shared" si="403"/>
        <v>0</v>
      </c>
      <c r="S2615" s="140" t="str">
        <f t="shared" si="404"/>
        <v>0</v>
      </c>
      <c r="T2615" s="144"/>
      <c r="U2615" s="106"/>
      <c r="V2615" s="142">
        <f t="shared" si="405"/>
        <v>0</v>
      </c>
      <c r="W2615" s="142">
        <f t="shared" si="406"/>
        <v>0</v>
      </c>
      <c r="X2615" s="108">
        <f t="shared" si="407"/>
        <v>0</v>
      </c>
      <c r="Y2615" s="108">
        <f t="shared" si="408"/>
        <v>0</v>
      </c>
      <c r="Z2615" s="108">
        <f t="shared" si="409"/>
        <v>0</v>
      </c>
      <c r="AA2615" s="151"/>
      <c r="AB2615" s="47"/>
      <c r="AC2615" s="198"/>
      <c r="AD2615" s="198"/>
      <c r="AE2615" s="198"/>
      <c r="AF2615" s="198"/>
      <c r="AG2615" s="198"/>
      <c r="AH2615" s="198"/>
      <c r="AI2615" s="198"/>
      <c r="AJ2615" s="198"/>
      <c r="AK2615" s="198"/>
      <c r="AL2615" s="198"/>
      <c r="AM2615" s="198"/>
      <c r="AN2615" s="198"/>
      <c r="AO2615" s="198"/>
      <c r="AP2615" s="198"/>
      <c r="AQ2615" s="198"/>
      <c r="AR2615" s="198"/>
      <c r="AS2615" s="198"/>
      <c r="AT2615" s="198"/>
      <c r="AU2615" s="198"/>
      <c r="AV2615" s="198"/>
      <c r="AW2615" s="198"/>
      <c r="AX2615" s="198"/>
      <c r="AY2615" s="198"/>
      <c r="AZ2615" s="198"/>
      <c r="BA2615" s="198"/>
      <c r="BB2615" s="198"/>
      <c r="BC2615" s="198"/>
      <c r="BD2615" s="198"/>
      <c r="BE2615" s="198"/>
      <c r="BF2615" s="198"/>
      <c r="BG2615" s="198"/>
      <c r="BH2615" s="198"/>
      <c r="BI2615" s="198"/>
      <c r="BJ2615" s="198"/>
      <c r="BK2615" s="198"/>
      <c r="BL2615" s="198"/>
      <c r="BM2615" s="198"/>
      <c r="BN2615" s="198"/>
      <c r="BO2615" s="198"/>
    </row>
    <row r="2616" s="116" customFormat="1" ht="19" customHeight="1" spans="1:67">
      <c r="A2616" s="94">
        <f t="shared" si="400"/>
        <v>2615</v>
      </c>
      <c r="B2616" s="95"/>
      <c r="C2616" s="69"/>
      <c r="D2616" s="64"/>
      <c r="E2616" s="69"/>
      <c r="F2616" s="196"/>
      <c r="G2616" s="124" t="e">
        <f>VLOOKUP(F2616,[2]零件成本10.26!$B$2:$C$7802,2,0)</f>
        <v>#N/A</v>
      </c>
      <c r="H2616" s="64"/>
      <c r="I2616" s="128" t="str">
        <f t="shared" si="401"/>
        <v/>
      </c>
      <c r="J2616" s="64"/>
      <c r="K2616" s="196"/>
      <c r="L2616" s="64"/>
      <c r="M2616" s="69"/>
      <c r="N2616" s="69"/>
      <c r="O2616" s="69"/>
      <c r="P2616" s="100">
        <f t="shared" si="402"/>
        <v>0</v>
      </c>
      <c r="Q2616" s="197"/>
      <c r="R2616" s="140" t="str">
        <f t="shared" si="403"/>
        <v>0</v>
      </c>
      <c r="S2616" s="140" t="str">
        <f t="shared" si="404"/>
        <v>0</v>
      </c>
      <c r="T2616" s="144"/>
      <c r="U2616" s="106"/>
      <c r="V2616" s="142">
        <f t="shared" si="405"/>
        <v>0</v>
      </c>
      <c r="W2616" s="142">
        <f t="shared" si="406"/>
        <v>0</v>
      </c>
      <c r="X2616" s="108">
        <f t="shared" si="407"/>
        <v>0</v>
      </c>
      <c r="Y2616" s="108">
        <f t="shared" si="408"/>
        <v>0</v>
      </c>
      <c r="Z2616" s="108">
        <f t="shared" si="409"/>
        <v>0</v>
      </c>
      <c r="AA2616" s="151"/>
      <c r="AB2616" s="47"/>
      <c r="AC2616" s="198"/>
      <c r="AD2616" s="198"/>
      <c r="AE2616" s="198"/>
      <c r="AF2616" s="198"/>
      <c r="AG2616" s="198"/>
      <c r="AH2616" s="198"/>
      <c r="AI2616" s="198"/>
      <c r="AJ2616" s="198"/>
      <c r="AK2616" s="198"/>
      <c r="AL2616" s="198"/>
      <c r="AM2616" s="198"/>
      <c r="AN2616" s="198"/>
      <c r="AO2616" s="198"/>
      <c r="AP2616" s="198"/>
      <c r="AQ2616" s="198"/>
      <c r="AR2616" s="198"/>
      <c r="AS2616" s="198"/>
      <c r="AT2616" s="198"/>
      <c r="AU2616" s="198"/>
      <c r="AV2616" s="198"/>
      <c r="AW2616" s="198"/>
      <c r="AX2616" s="198"/>
      <c r="AY2616" s="198"/>
      <c r="AZ2616" s="198"/>
      <c r="BA2616" s="198"/>
      <c r="BB2616" s="198"/>
      <c r="BC2616" s="198"/>
      <c r="BD2616" s="198"/>
      <c r="BE2616" s="198"/>
      <c r="BF2616" s="198"/>
      <c r="BG2616" s="198"/>
      <c r="BH2616" s="198"/>
      <c r="BI2616" s="198"/>
      <c r="BJ2616" s="198"/>
      <c r="BK2616" s="198"/>
      <c r="BL2616" s="198"/>
      <c r="BM2616" s="198"/>
      <c r="BN2616" s="198"/>
      <c r="BO2616" s="198"/>
    </row>
    <row r="2617" s="116" customFormat="1" ht="19" customHeight="1" spans="1:67">
      <c r="A2617" s="94">
        <f t="shared" si="400"/>
        <v>2616</v>
      </c>
      <c r="B2617" s="95"/>
      <c r="C2617" s="69"/>
      <c r="D2617" s="64"/>
      <c r="E2617" s="69"/>
      <c r="F2617" s="196"/>
      <c r="G2617" s="124" t="e">
        <f>VLOOKUP(F2617,[2]零件成本10.26!$B$2:$C$7802,2,0)</f>
        <v>#N/A</v>
      </c>
      <c r="H2617" s="64"/>
      <c r="I2617" s="128" t="str">
        <f t="shared" si="401"/>
        <v/>
      </c>
      <c r="J2617" s="64"/>
      <c r="K2617" s="196"/>
      <c r="L2617" s="64"/>
      <c r="M2617" s="69"/>
      <c r="N2617" s="69"/>
      <c r="O2617" s="69"/>
      <c r="P2617" s="100">
        <f t="shared" si="402"/>
        <v>0</v>
      </c>
      <c r="Q2617" s="197"/>
      <c r="R2617" s="140" t="str">
        <f t="shared" si="403"/>
        <v>0</v>
      </c>
      <c r="S2617" s="140" t="str">
        <f t="shared" si="404"/>
        <v>0</v>
      </c>
      <c r="T2617" s="144"/>
      <c r="U2617" s="106"/>
      <c r="V2617" s="142">
        <f t="shared" si="405"/>
        <v>0</v>
      </c>
      <c r="W2617" s="142">
        <f t="shared" si="406"/>
        <v>0</v>
      </c>
      <c r="X2617" s="108">
        <f t="shared" si="407"/>
        <v>0</v>
      </c>
      <c r="Y2617" s="108">
        <f t="shared" si="408"/>
        <v>0</v>
      </c>
      <c r="Z2617" s="108">
        <f t="shared" si="409"/>
        <v>0</v>
      </c>
      <c r="AA2617" s="151"/>
      <c r="AB2617" s="47"/>
      <c r="AS2617" s="198"/>
      <c r="AT2617" s="198"/>
      <c r="AU2617" s="198"/>
      <c r="AV2617" s="198"/>
      <c r="AW2617" s="198"/>
      <c r="AX2617" s="198"/>
      <c r="AY2617" s="198"/>
      <c r="AZ2617" s="198"/>
      <c r="BA2617" s="198"/>
      <c r="BB2617" s="198"/>
      <c r="BC2617" s="198"/>
      <c r="BD2617" s="198"/>
      <c r="BE2617" s="198"/>
      <c r="BF2617" s="198"/>
      <c r="BG2617" s="198"/>
      <c r="BH2617" s="198"/>
      <c r="BI2617" s="198"/>
      <c r="BJ2617" s="198"/>
      <c r="BK2617" s="198"/>
      <c r="BL2617" s="198"/>
      <c r="BM2617" s="198"/>
      <c r="BN2617" s="198"/>
      <c r="BO2617" s="198"/>
    </row>
    <row r="2618" s="116" customFormat="1" ht="19" customHeight="1" spans="1:67">
      <c r="A2618" s="94">
        <f t="shared" si="400"/>
        <v>2617</v>
      </c>
      <c r="B2618" s="95"/>
      <c r="C2618" s="69"/>
      <c r="D2618" s="64"/>
      <c r="E2618" s="69"/>
      <c r="F2618" s="196"/>
      <c r="G2618" s="124" t="e">
        <f>VLOOKUP(F2618,[2]零件成本10.26!$B$2:$C$7802,2,0)</f>
        <v>#N/A</v>
      </c>
      <c r="H2618" s="64"/>
      <c r="I2618" s="128" t="str">
        <f t="shared" si="401"/>
        <v/>
      </c>
      <c r="J2618" s="64"/>
      <c r="K2618" s="196"/>
      <c r="L2618" s="64"/>
      <c r="M2618" s="69"/>
      <c r="N2618" s="69"/>
      <c r="O2618" s="69"/>
      <c r="P2618" s="100">
        <f t="shared" si="402"/>
        <v>0</v>
      </c>
      <c r="Q2618" s="197"/>
      <c r="R2618" s="140" t="str">
        <f t="shared" si="403"/>
        <v>0</v>
      </c>
      <c r="S2618" s="140" t="str">
        <f t="shared" si="404"/>
        <v>0</v>
      </c>
      <c r="T2618" s="144"/>
      <c r="U2618" s="106"/>
      <c r="V2618" s="142">
        <f t="shared" si="405"/>
        <v>0</v>
      </c>
      <c r="W2618" s="142">
        <f t="shared" si="406"/>
        <v>0</v>
      </c>
      <c r="X2618" s="108">
        <f t="shared" si="407"/>
        <v>0</v>
      </c>
      <c r="Y2618" s="108">
        <f t="shared" si="408"/>
        <v>0</v>
      </c>
      <c r="Z2618" s="108">
        <f t="shared" si="409"/>
        <v>0</v>
      </c>
      <c r="AA2618" s="151"/>
      <c r="AB2618" s="47"/>
      <c r="AC2618" s="198"/>
      <c r="AD2618" s="198"/>
      <c r="AE2618" s="198"/>
      <c r="AF2618" s="198"/>
      <c r="AG2618" s="198"/>
      <c r="AH2618" s="198"/>
      <c r="AI2618" s="198"/>
      <c r="AJ2618" s="198"/>
      <c r="AK2618" s="198"/>
      <c r="AL2618" s="198"/>
      <c r="AM2618" s="198"/>
      <c r="AN2618" s="198"/>
      <c r="AO2618" s="198"/>
      <c r="AP2618" s="198"/>
      <c r="AQ2618" s="198"/>
      <c r="AR2618" s="198"/>
      <c r="AS2618" s="198"/>
      <c r="AT2618" s="198"/>
      <c r="AU2618" s="198"/>
      <c r="AV2618" s="198"/>
      <c r="AW2618" s="198"/>
      <c r="AX2618" s="198"/>
      <c r="AY2618" s="198"/>
      <c r="AZ2618" s="198"/>
      <c r="BA2618" s="198"/>
      <c r="BB2618" s="198"/>
      <c r="BC2618" s="198"/>
      <c r="BD2618" s="198"/>
      <c r="BE2618" s="198"/>
      <c r="BF2618" s="198"/>
      <c r="BG2618" s="198"/>
      <c r="BH2618" s="198"/>
      <c r="BI2618" s="198"/>
      <c r="BJ2618" s="198"/>
      <c r="BK2618" s="198"/>
      <c r="BL2618" s="198"/>
      <c r="BM2618" s="198"/>
      <c r="BN2618" s="198"/>
      <c r="BO2618" s="198"/>
    </row>
    <row r="2619" s="116" customFormat="1" ht="19" customHeight="1" spans="1:67">
      <c r="A2619" s="94">
        <f t="shared" si="400"/>
        <v>2618</v>
      </c>
      <c r="B2619" s="95"/>
      <c r="C2619" s="69"/>
      <c r="D2619" s="64"/>
      <c r="E2619" s="69"/>
      <c r="F2619" s="196"/>
      <c r="G2619" s="124" t="e">
        <f>VLOOKUP(F2619,[2]零件成本10.26!$B$2:$C$7802,2,0)</f>
        <v>#N/A</v>
      </c>
      <c r="H2619" s="64"/>
      <c r="I2619" s="128" t="str">
        <f t="shared" si="401"/>
        <v/>
      </c>
      <c r="J2619" s="64"/>
      <c r="K2619" s="196"/>
      <c r="L2619" s="64"/>
      <c r="M2619" s="69"/>
      <c r="N2619" s="69"/>
      <c r="O2619" s="69"/>
      <c r="P2619" s="100">
        <f t="shared" si="402"/>
        <v>0</v>
      </c>
      <c r="Q2619" s="197"/>
      <c r="R2619" s="140" t="str">
        <f t="shared" si="403"/>
        <v>0</v>
      </c>
      <c r="S2619" s="140" t="str">
        <f t="shared" si="404"/>
        <v>0</v>
      </c>
      <c r="T2619" s="144"/>
      <c r="U2619" s="106"/>
      <c r="V2619" s="142">
        <f t="shared" si="405"/>
        <v>0</v>
      </c>
      <c r="W2619" s="142">
        <f t="shared" si="406"/>
        <v>0</v>
      </c>
      <c r="X2619" s="108">
        <f t="shared" si="407"/>
        <v>0</v>
      </c>
      <c r="Y2619" s="108">
        <f t="shared" si="408"/>
        <v>0</v>
      </c>
      <c r="Z2619" s="108">
        <f t="shared" si="409"/>
        <v>0</v>
      </c>
      <c r="AA2619" s="151"/>
      <c r="AB2619" s="47"/>
      <c r="AC2619" s="198"/>
      <c r="AD2619" s="198"/>
      <c r="AE2619" s="198"/>
      <c r="AF2619" s="198"/>
      <c r="AG2619" s="198"/>
      <c r="AH2619" s="198"/>
      <c r="AI2619" s="198"/>
      <c r="AJ2619" s="198"/>
      <c r="AK2619" s="198"/>
      <c r="AL2619" s="198"/>
      <c r="AM2619" s="198"/>
      <c r="AN2619" s="198"/>
      <c r="AO2619" s="198"/>
      <c r="AP2619" s="198"/>
      <c r="AQ2619" s="198"/>
      <c r="AR2619" s="198"/>
      <c r="AS2619" s="198"/>
      <c r="AT2619" s="198"/>
      <c r="AU2619" s="198"/>
      <c r="AV2619" s="198"/>
      <c r="AW2619" s="198"/>
      <c r="AX2619" s="198"/>
      <c r="AY2619" s="198"/>
      <c r="AZ2619" s="198"/>
      <c r="BA2619" s="198"/>
      <c r="BB2619" s="198"/>
      <c r="BC2619" s="198"/>
      <c r="BD2619" s="198"/>
      <c r="BE2619" s="198"/>
      <c r="BF2619" s="198"/>
      <c r="BG2619" s="198"/>
      <c r="BH2619" s="198"/>
      <c r="BI2619" s="198"/>
      <c r="BJ2619" s="198"/>
      <c r="BK2619" s="198"/>
      <c r="BL2619" s="198"/>
      <c r="BM2619" s="198"/>
      <c r="BN2619" s="198"/>
      <c r="BO2619" s="198"/>
    </row>
    <row r="2620" s="116" customFormat="1" ht="19" customHeight="1" spans="1:67">
      <c r="A2620" s="94">
        <f t="shared" si="400"/>
        <v>2619</v>
      </c>
      <c r="B2620" s="95"/>
      <c r="C2620" s="69"/>
      <c r="D2620" s="64"/>
      <c r="E2620" s="69"/>
      <c r="F2620" s="196"/>
      <c r="G2620" s="124" t="e">
        <f>VLOOKUP(F2620,[2]零件成本10.26!$B$2:$C$7802,2,0)</f>
        <v>#N/A</v>
      </c>
      <c r="H2620" s="64"/>
      <c r="I2620" s="128" t="str">
        <f t="shared" si="401"/>
        <v/>
      </c>
      <c r="J2620" s="64"/>
      <c r="K2620" s="196"/>
      <c r="L2620" s="64"/>
      <c r="M2620" s="69"/>
      <c r="N2620" s="69"/>
      <c r="O2620" s="69"/>
      <c r="P2620" s="100">
        <f t="shared" si="402"/>
        <v>0</v>
      </c>
      <c r="Q2620" s="197"/>
      <c r="R2620" s="140" t="str">
        <f t="shared" si="403"/>
        <v>0</v>
      </c>
      <c r="S2620" s="140" t="str">
        <f t="shared" si="404"/>
        <v>0</v>
      </c>
      <c r="T2620" s="144"/>
      <c r="U2620" s="106"/>
      <c r="V2620" s="142">
        <f t="shared" si="405"/>
        <v>0</v>
      </c>
      <c r="W2620" s="142">
        <f t="shared" si="406"/>
        <v>0</v>
      </c>
      <c r="X2620" s="108">
        <f t="shared" si="407"/>
        <v>0</v>
      </c>
      <c r="Y2620" s="108">
        <f t="shared" si="408"/>
        <v>0</v>
      </c>
      <c r="Z2620" s="108">
        <f t="shared" si="409"/>
        <v>0</v>
      </c>
      <c r="AA2620" s="151"/>
      <c r="AB2620" s="47"/>
      <c r="AC2620" s="198"/>
      <c r="AD2620" s="198"/>
      <c r="AE2620" s="198"/>
      <c r="AF2620" s="198"/>
      <c r="AG2620" s="198"/>
      <c r="AH2620" s="198"/>
      <c r="AI2620" s="198"/>
      <c r="AJ2620" s="198"/>
      <c r="AK2620" s="198"/>
      <c r="AL2620" s="198"/>
      <c r="AM2620" s="198"/>
      <c r="AN2620" s="198"/>
      <c r="AO2620" s="198"/>
      <c r="AP2620" s="198"/>
      <c r="AQ2620" s="198"/>
      <c r="AR2620" s="198"/>
      <c r="AS2620" s="198"/>
      <c r="AT2620" s="198"/>
      <c r="AU2620" s="198"/>
      <c r="AV2620" s="198"/>
      <c r="AW2620" s="198"/>
      <c r="AX2620" s="198"/>
      <c r="AY2620" s="198"/>
      <c r="AZ2620" s="198"/>
      <c r="BA2620" s="198"/>
      <c r="BB2620" s="198"/>
      <c r="BC2620" s="198"/>
      <c r="BD2620" s="198"/>
      <c r="BE2620" s="198"/>
      <c r="BF2620" s="198"/>
      <c r="BG2620" s="198"/>
      <c r="BH2620" s="198"/>
      <c r="BI2620" s="198"/>
      <c r="BJ2620" s="198"/>
      <c r="BK2620" s="198"/>
      <c r="BL2620" s="198"/>
      <c r="BM2620" s="198"/>
      <c r="BN2620" s="198"/>
      <c r="BO2620" s="198"/>
    </row>
    <row r="2621" s="116" customFormat="1" ht="19" customHeight="1" spans="1:67">
      <c r="A2621" s="94">
        <f t="shared" si="400"/>
        <v>2620</v>
      </c>
      <c r="B2621" s="95"/>
      <c r="C2621" s="69"/>
      <c r="D2621" s="64"/>
      <c r="E2621" s="69"/>
      <c r="F2621" s="196"/>
      <c r="G2621" s="124" t="e">
        <f>VLOOKUP(F2621,[2]零件成本10.26!$B$2:$C$7802,2,0)</f>
        <v>#N/A</v>
      </c>
      <c r="H2621" s="64"/>
      <c r="I2621" s="128" t="str">
        <f t="shared" si="401"/>
        <v/>
      </c>
      <c r="J2621" s="64"/>
      <c r="K2621" s="196"/>
      <c r="L2621" s="64"/>
      <c r="M2621" s="69"/>
      <c r="N2621" s="69"/>
      <c r="O2621" s="69"/>
      <c r="P2621" s="100">
        <f t="shared" si="402"/>
        <v>0</v>
      </c>
      <c r="Q2621" s="197"/>
      <c r="R2621" s="140" t="str">
        <f t="shared" si="403"/>
        <v>0</v>
      </c>
      <c r="S2621" s="140" t="str">
        <f t="shared" si="404"/>
        <v>0</v>
      </c>
      <c r="T2621" s="144"/>
      <c r="U2621" s="106"/>
      <c r="V2621" s="142">
        <f t="shared" si="405"/>
        <v>0</v>
      </c>
      <c r="W2621" s="142">
        <f t="shared" si="406"/>
        <v>0</v>
      </c>
      <c r="X2621" s="108">
        <f t="shared" si="407"/>
        <v>0</v>
      </c>
      <c r="Y2621" s="108">
        <f t="shared" si="408"/>
        <v>0</v>
      </c>
      <c r="Z2621" s="108">
        <f t="shared" si="409"/>
        <v>0</v>
      </c>
      <c r="AA2621" s="151"/>
      <c r="AB2621" s="47"/>
      <c r="AC2621" s="198"/>
      <c r="AD2621" s="198"/>
      <c r="AE2621" s="198"/>
      <c r="AF2621" s="198"/>
      <c r="AG2621" s="198"/>
      <c r="AH2621" s="198"/>
      <c r="AI2621" s="198"/>
      <c r="AJ2621" s="198"/>
      <c r="AK2621" s="198"/>
      <c r="AL2621" s="198"/>
      <c r="AM2621" s="198"/>
      <c r="AN2621" s="198"/>
      <c r="AO2621" s="198"/>
      <c r="AP2621" s="198"/>
      <c r="AQ2621" s="198"/>
      <c r="AR2621" s="198"/>
      <c r="AS2621" s="198"/>
      <c r="AT2621" s="198"/>
      <c r="AU2621" s="198"/>
      <c r="AV2621" s="198"/>
      <c r="AW2621" s="198"/>
      <c r="AX2621" s="198"/>
      <c r="AY2621" s="198"/>
      <c r="AZ2621" s="198"/>
      <c r="BA2621" s="198"/>
      <c r="BB2621" s="198"/>
      <c r="BC2621" s="198"/>
      <c r="BD2621" s="198"/>
      <c r="BE2621" s="198"/>
      <c r="BF2621" s="198"/>
      <c r="BG2621" s="198"/>
      <c r="BH2621" s="198"/>
      <c r="BI2621" s="198"/>
      <c r="BJ2621" s="198"/>
      <c r="BK2621" s="198"/>
      <c r="BL2621" s="198"/>
      <c r="BM2621" s="198"/>
      <c r="BN2621" s="198"/>
      <c r="BO2621" s="198"/>
    </row>
    <row r="2622" s="116" customFormat="1" ht="19" customHeight="1" spans="1:67">
      <c r="A2622" s="94">
        <f t="shared" si="400"/>
        <v>2621</v>
      </c>
      <c r="B2622" s="95"/>
      <c r="C2622" s="69"/>
      <c r="D2622" s="64"/>
      <c r="E2622" s="69"/>
      <c r="F2622" s="196"/>
      <c r="G2622" s="124" t="e">
        <f>VLOOKUP(F2622,[2]零件成本10.26!$B$2:$C$7802,2,0)</f>
        <v>#N/A</v>
      </c>
      <c r="H2622" s="64"/>
      <c r="I2622" s="128" t="str">
        <f t="shared" si="401"/>
        <v/>
      </c>
      <c r="J2622" s="64"/>
      <c r="K2622" s="196"/>
      <c r="L2622" s="64"/>
      <c r="M2622" s="69"/>
      <c r="N2622" s="69"/>
      <c r="O2622" s="69"/>
      <c r="P2622" s="100">
        <f t="shared" si="402"/>
        <v>0</v>
      </c>
      <c r="Q2622" s="197"/>
      <c r="R2622" s="140" t="str">
        <f t="shared" si="403"/>
        <v>0</v>
      </c>
      <c r="S2622" s="140" t="str">
        <f t="shared" si="404"/>
        <v>0</v>
      </c>
      <c r="T2622" s="144"/>
      <c r="U2622" s="106"/>
      <c r="V2622" s="142">
        <f t="shared" si="405"/>
        <v>0</v>
      </c>
      <c r="W2622" s="142">
        <f t="shared" si="406"/>
        <v>0</v>
      </c>
      <c r="X2622" s="108">
        <f t="shared" si="407"/>
        <v>0</v>
      </c>
      <c r="Y2622" s="108">
        <f t="shared" si="408"/>
        <v>0</v>
      </c>
      <c r="Z2622" s="108">
        <f t="shared" si="409"/>
        <v>0</v>
      </c>
      <c r="AA2622" s="151"/>
      <c r="AB2622" s="47"/>
      <c r="AC2622" s="198"/>
      <c r="AD2622" s="198"/>
      <c r="AE2622" s="198"/>
      <c r="AF2622" s="198"/>
      <c r="AG2622" s="198"/>
      <c r="AH2622" s="198"/>
      <c r="AI2622" s="198"/>
      <c r="AJ2622" s="198"/>
      <c r="AK2622" s="198"/>
      <c r="AL2622" s="198"/>
      <c r="AM2622" s="198"/>
      <c r="AN2622" s="198"/>
      <c r="AO2622" s="198"/>
      <c r="AP2622" s="198"/>
      <c r="AQ2622" s="198"/>
      <c r="AR2622" s="198"/>
      <c r="AS2622" s="198"/>
      <c r="AT2622" s="198"/>
      <c r="AU2622" s="198"/>
      <c r="AV2622" s="198"/>
      <c r="AW2622" s="198"/>
      <c r="AX2622" s="198"/>
      <c r="AY2622" s="198"/>
      <c r="AZ2622" s="198"/>
      <c r="BA2622" s="198"/>
      <c r="BB2622" s="198"/>
      <c r="BC2622" s="198"/>
      <c r="BD2622" s="198"/>
      <c r="BE2622" s="198"/>
      <c r="BF2622" s="198"/>
      <c r="BG2622" s="198"/>
      <c r="BH2622" s="198"/>
      <c r="BI2622" s="198"/>
      <c r="BJ2622" s="198"/>
      <c r="BK2622" s="198"/>
      <c r="BL2622" s="198"/>
      <c r="BM2622" s="198"/>
      <c r="BN2622" s="198"/>
      <c r="BO2622" s="198"/>
    </row>
    <row r="2623" s="116" customFormat="1" ht="19" customHeight="1" spans="1:67">
      <c r="A2623" s="94">
        <f t="shared" si="400"/>
        <v>2622</v>
      </c>
      <c r="B2623" s="95"/>
      <c r="C2623" s="69"/>
      <c r="D2623" s="64"/>
      <c r="E2623" s="69"/>
      <c r="F2623" s="196"/>
      <c r="G2623" s="124" t="e">
        <f>VLOOKUP(F2623,[2]零件成本10.26!$B$2:$C$7802,2,0)</f>
        <v>#N/A</v>
      </c>
      <c r="H2623" s="64"/>
      <c r="I2623" s="128" t="str">
        <f t="shared" si="401"/>
        <v/>
      </c>
      <c r="J2623" s="64"/>
      <c r="K2623" s="196"/>
      <c r="L2623" s="64"/>
      <c r="M2623" s="69"/>
      <c r="N2623" s="69"/>
      <c r="O2623" s="69"/>
      <c r="P2623" s="100">
        <f t="shared" si="402"/>
        <v>0</v>
      </c>
      <c r="Q2623" s="197"/>
      <c r="R2623" s="140" t="str">
        <f t="shared" si="403"/>
        <v>0</v>
      </c>
      <c r="S2623" s="140" t="str">
        <f t="shared" si="404"/>
        <v>0</v>
      </c>
      <c r="T2623" s="144"/>
      <c r="U2623" s="106"/>
      <c r="V2623" s="142">
        <f t="shared" si="405"/>
        <v>0</v>
      </c>
      <c r="W2623" s="142">
        <f t="shared" si="406"/>
        <v>0</v>
      </c>
      <c r="X2623" s="108">
        <f t="shared" si="407"/>
        <v>0</v>
      </c>
      <c r="Y2623" s="108">
        <f t="shared" si="408"/>
        <v>0</v>
      </c>
      <c r="Z2623" s="108">
        <f t="shared" si="409"/>
        <v>0</v>
      </c>
      <c r="AA2623" s="151"/>
      <c r="AB2623" s="47"/>
      <c r="AC2623" s="198"/>
      <c r="AD2623" s="198"/>
      <c r="AE2623" s="198"/>
      <c r="AF2623" s="198"/>
      <c r="AG2623" s="198"/>
      <c r="AH2623" s="198"/>
      <c r="AI2623" s="198"/>
      <c r="AJ2623" s="198"/>
      <c r="AK2623" s="198"/>
      <c r="AL2623" s="198"/>
      <c r="AM2623" s="198"/>
      <c r="AN2623" s="198"/>
      <c r="AO2623" s="198"/>
      <c r="AP2623" s="198"/>
      <c r="AQ2623" s="198"/>
      <c r="AR2623" s="198"/>
      <c r="AS2623" s="198"/>
      <c r="AT2623" s="198"/>
      <c r="AU2623" s="198"/>
      <c r="AV2623" s="198"/>
      <c r="AW2623" s="198"/>
      <c r="AX2623" s="198"/>
      <c r="AY2623" s="198"/>
      <c r="AZ2623" s="198"/>
      <c r="BA2623" s="198"/>
      <c r="BB2623" s="198"/>
      <c r="BC2623" s="198"/>
      <c r="BD2623" s="198"/>
      <c r="BE2623" s="198"/>
      <c r="BF2623" s="198"/>
      <c r="BG2623" s="198"/>
      <c r="BH2623" s="198"/>
      <c r="BI2623" s="198"/>
      <c r="BJ2623" s="198"/>
      <c r="BK2623" s="198"/>
      <c r="BL2623" s="198"/>
      <c r="BM2623" s="198"/>
      <c r="BN2623" s="198"/>
      <c r="BO2623" s="198"/>
    </row>
    <row r="2624" s="116" customFormat="1" ht="19" customHeight="1" spans="1:67">
      <c r="A2624" s="94">
        <f t="shared" si="400"/>
        <v>2623</v>
      </c>
      <c r="B2624" s="95"/>
      <c r="C2624" s="69"/>
      <c r="D2624" s="64"/>
      <c r="E2624" s="69"/>
      <c r="F2624" s="196"/>
      <c r="G2624" s="124" t="e">
        <f>VLOOKUP(F2624,[2]零件成本10.26!$B$2:$C$7802,2,0)</f>
        <v>#N/A</v>
      </c>
      <c r="H2624" s="64"/>
      <c r="I2624" s="128" t="str">
        <f t="shared" si="401"/>
        <v/>
      </c>
      <c r="J2624" s="64"/>
      <c r="K2624" s="196"/>
      <c r="L2624" s="64"/>
      <c r="M2624" s="69"/>
      <c r="N2624" s="69"/>
      <c r="O2624" s="69"/>
      <c r="P2624" s="100">
        <f t="shared" si="402"/>
        <v>0</v>
      </c>
      <c r="Q2624" s="197"/>
      <c r="R2624" s="140" t="str">
        <f t="shared" si="403"/>
        <v>0</v>
      </c>
      <c r="S2624" s="140" t="str">
        <f t="shared" si="404"/>
        <v>0</v>
      </c>
      <c r="T2624" s="144"/>
      <c r="U2624" s="106"/>
      <c r="V2624" s="142">
        <f t="shared" si="405"/>
        <v>0</v>
      </c>
      <c r="W2624" s="142">
        <f t="shared" si="406"/>
        <v>0</v>
      </c>
      <c r="X2624" s="108">
        <f t="shared" si="407"/>
        <v>0</v>
      </c>
      <c r="Y2624" s="108">
        <f t="shared" si="408"/>
        <v>0</v>
      </c>
      <c r="Z2624" s="108">
        <f t="shared" si="409"/>
        <v>0</v>
      </c>
      <c r="AA2624" s="151"/>
      <c r="AB2624" s="47"/>
      <c r="AC2624" s="198"/>
      <c r="AD2624" s="198"/>
      <c r="AE2624" s="198"/>
      <c r="AF2624" s="198"/>
      <c r="AG2624" s="198"/>
      <c r="AH2624" s="198"/>
      <c r="AI2624" s="198"/>
      <c r="AJ2624" s="198"/>
      <c r="AK2624" s="198"/>
      <c r="AL2624" s="198"/>
      <c r="AM2624" s="198"/>
      <c r="AN2624" s="198"/>
      <c r="AO2624" s="198"/>
      <c r="AP2624" s="198"/>
      <c r="AQ2624" s="198"/>
      <c r="AR2624" s="198"/>
      <c r="AS2624" s="198"/>
      <c r="AT2624" s="198"/>
      <c r="AU2624" s="198"/>
      <c r="AV2624" s="198"/>
      <c r="AW2624" s="198"/>
      <c r="AX2624" s="198"/>
      <c r="AY2624" s="198"/>
      <c r="AZ2624" s="198"/>
      <c r="BA2624" s="198"/>
      <c r="BB2624" s="198"/>
      <c r="BC2624" s="198"/>
      <c r="BD2624" s="198"/>
      <c r="BE2624" s="198"/>
      <c r="BF2624" s="198"/>
      <c r="BG2624" s="198"/>
      <c r="BH2624" s="198"/>
      <c r="BI2624" s="198"/>
      <c r="BJ2624" s="198"/>
      <c r="BK2624" s="198"/>
      <c r="BL2624" s="198"/>
      <c r="BM2624" s="198"/>
      <c r="BN2624" s="198"/>
      <c r="BO2624" s="198"/>
    </row>
    <row r="2625" s="116" customFormat="1" ht="19" customHeight="1" spans="1:67">
      <c r="A2625" s="94">
        <f t="shared" si="400"/>
        <v>2624</v>
      </c>
      <c r="B2625" s="95"/>
      <c r="C2625" s="69"/>
      <c r="D2625" s="64"/>
      <c r="E2625" s="69"/>
      <c r="F2625" s="196"/>
      <c r="G2625" s="124" t="e">
        <f>VLOOKUP(F2625,[2]零件成本10.26!$B$2:$C$7802,2,0)</f>
        <v>#N/A</v>
      </c>
      <c r="H2625" s="64"/>
      <c r="I2625" s="128" t="str">
        <f t="shared" si="401"/>
        <v/>
      </c>
      <c r="J2625" s="64"/>
      <c r="K2625" s="196"/>
      <c r="L2625" s="64"/>
      <c r="M2625" s="69"/>
      <c r="N2625" s="69"/>
      <c r="O2625" s="69"/>
      <c r="P2625" s="100">
        <f t="shared" si="402"/>
        <v>0</v>
      </c>
      <c r="Q2625" s="197"/>
      <c r="R2625" s="140" t="str">
        <f t="shared" si="403"/>
        <v>0</v>
      </c>
      <c r="S2625" s="140" t="str">
        <f t="shared" si="404"/>
        <v>0</v>
      </c>
      <c r="T2625" s="144"/>
      <c r="U2625" s="106"/>
      <c r="V2625" s="142">
        <f t="shared" si="405"/>
        <v>0</v>
      </c>
      <c r="W2625" s="142">
        <f t="shared" si="406"/>
        <v>0</v>
      </c>
      <c r="X2625" s="108">
        <f t="shared" si="407"/>
        <v>0</v>
      </c>
      <c r="Y2625" s="108">
        <f t="shared" si="408"/>
        <v>0</v>
      </c>
      <c r="Z2625" s="108">
        <f t="shared" si="409"/>
        <v>0</v>
      </c>
      <c r="AA2625" s="151"/>
      <c r="AB2625" s="47"/>
      <c r="AC2625" s="198"/>
      <c r="AD2625" s="198"/>
      <c r="AE2625" s="198"/>
      <c r="AF2625" s="198"/>
      <c r="AG2625" s="198"/>
      <c r="AH2625" s="198"/>
      <c r="AI2625" s="198"/>
      <c r="AJ2625" s="198"/>
      <c r="AK2625" s="198"/>
      <c r="AL2625" s="198"/>
      <c r="AM2625" s="198"/>
      <c r="AN2625" s="198"/>
      <c r="AO2625" s="198"/>
      <c r="AP2625" s="198"/>
      <c r="AQ2625" s="198"/>
      <c r="AR2625" s="198"/>
      <c r="AS2625" s="198"/>
      <c r="AT2625" s="198"/>
      <c r="AU2625" s="198"/>
      <c r="AV2625" s="198"/>
      <c r="AW2625" s="198"/>
      <c r="AX2625" s="198"/>
      <c r="AY2625" s="198"/>
      <c r="AZ2625" s="198"/>
      <c r="BA2625" s="198"/>
      <c r="BB2625" s="198"/>
      <c r="BC2625" s="198"/>
      <c r="BD2625" s="198"/>
      <c r="BE2625" s="198"/>
      <c r="BF2625" s="198"/>
      <c r="BG2625" s="198"/>
      <c r="BH2625" s="198"/>
      <c r="BI2625" s="198"/>
      <c r="BJ2625" s="198"/>
      <c r="BK2625" s="198"/>
      <c r="BL2625" s="198"/>
      <c r="BM2625" s="198"/>
      <c r="BN2625" s="198"/>
      <c r="BO2625" s="198"/>
    </row>
    <row r="2626" s="116" customFormat="1" ht="19" customHeight="1" spans="1:67">
      <c r="A2626" s="94">
        <f t="shared" ref="A2626:A2689" si="410">ROW()-1</f>
        <v>2625</v>
      </c>
      <c r="B2626" s="95"/>
      <c r="C2626" s="69"/>
      <c r="D2626" s="64"/>
      <c r="E2626" s="69"/>
      <c r="F2626" s="196"/>
      <c r="G2626" s="124" t="e">
        <f>VLOOKUP(F2626,[2]零件成本10.26!$B$2:$C$7802,2,0)</f>
        <v>#N/A</v>
      </c>
      <c r="H2626" s="64"/>
      <c r="I2626" s="128" t="str">
        <f t="shared" ref="I2626:I2689" si="411">C2626&amp;F2626</f>
        <v/>
      </c>
      <c r="J2626" s="64"/>
      <c r="K2626" s="196"/>
      <c r="L2626" s="64"/>
      <c r="M2626" s="69"/>
      <c r="N2626" s="69"/>
      <c r="O2626" s="69"/>
      <c r="P2626" s="100">
        <f t="shared" ref="P2626:P2689" si="412">K2626</f>
        <v>0</v>
      </c>
      <c r="Q2626" s="197"/>
      <c r="R2626" s="140" t="str">
        <f t="shared" ref="R2626:R2689" si="413">IF(P2626&gt;Q2626,P2626-Q2626,"0")</f>
        <v>0</v>
      </c>
      <c r="S2626" s="140" t="str">
        <f t="shared" ref="S2626:S2689" si="414">IF(P2626&lt;Q2626,P2626-Q2626,"0")</f>
        <v>0</v>
      </c>
      <c r="T2626" s="144"/>
      <c r="U2626" s="106"/>
      <c r="V2626" s="142">
        <f t="shared" ref="V2626:V2689" si="415">IFERROR(P2626*U2626,"")</f>
        <v>0</v>
      </c>
      <c r="W2626" s="142">
        <f t="shared" ref="W2626:W2689" si="416">IFERROR(Q2626*U2626,"")</f>
        <v>0</v>
      </c>
      <c r="X2626" s="108">
        <f t="shared" ref="X2626:X2689" si="417">IFERROR(R2626*U2626,"")</f>
        <v>0</v>
      </c>
      <c r="Y2626" s="108">
        <f t="shared" ref="Y2626:Y2689" si="418">IFERROR(S2626*U2626,"")</f>
        <v>0</v>
      </c>
      <c r="Z2626" s="108">
        <f t="shared" ref="Z2626:Z2689" si="419">V2626-W2626</f>
        <v>0</v>
      </c>
      <c r="AA2626" s="151"/>
      <c r="AB2626" s="47"/>
      <c r="AC2626" s="198"/>
      <c r="AD2626" s="198"/>
      <c r="AE2626" s="198"/>
      <c r="AF2626" s="198"/>
      <c r="AG2626" s="198"/>
      <c r="AH2626" s="198"/>
      <c r="AI2626" s="198"/>
      <c r="AJ2626" s="198"/>
      <c r="AK2626" s="198"/>
      <c r="AL2626" s="198"/>
      <c r="AM2626" s="198"/>
      <c r="AN2626" s="198"/>
      <c r="AO2626" s="198"/>
      <c r="AP2626" s="198"/>
      <c r="AQ2626" s="198"/>
      <c r="AR2626" s="198"/>
      <c r="AS2626" s="198"/>
      <c r="AT2626" s="198"/>
      <c r="AU2626" s="198"/>
      <c r="AV2626" s="198"/>
      <c r="AW2626" s="198"/>
      <c r="AX2626" s="198"/>
      <c r="AY2626" s="198"/>
      <c r="AZ2626" s="198"/>
      <c r="BA2626" s="198"/>
      <c r="BB2626" s="198"/>
      <c r="BC2626" s="198"/>
      <c r="BD2626" s="198"/>
      <c r="BE2626" s="198"/>
      <c r="BF2626" s="198"/>
      <c r="BG2626" s="198"/>
      <c r="BH2626" s="198"/>
      <c r="BI2626" s="198"/>
      <c r="BJ2626" s="198"/>
      <c r="BK2626" s="198"/>
      <c r="BL2626" s="198"/>
      <c r="BM2626" s="198"/>
      <c r="BN2626" s="198"/>
      <c r="BO2626" s="198"/>
    </row>
    <row r="2627" s="116" customFormat="1" ht="19" customHeight="1" spans="1:67">
      <c r="A2627" s="94">
        <f t="shared" si="410"/>
        <v>2626</v>
      </c>
      <c r="B2627" s="95"/>
      <c r="C2627" s="69"/>
      <c r="D2627" s="64"/>
      <c r="E2627" s="69"/>
      <c r="F2627" s="196"/>
      <c r="G2627" s="124" t="e">
        <f>VLOOKUP(F2627,[2]零件成本10.26!$B$2:$C$7802,2,0)</f>
        <v>#N/A</v>
      </c>
      <c r="H2627" s="64"/>
      <c r="I2627" s="128" t="str">
        <f t="shared" si="411"/>
        <v/>
      </c>
      <c r="J2627" s="64"/>
      <c r="K2627" s="196"/>
      <c r="L2627" s="64"/>
      <c r="M2627" s="69"/>
      <c r="N2627" s="69"/>
      <c r="O2627" s="69"/>
      <c r="P2627" s="100">
        <f t="shared" si="412"/>
        <v>0</v>
      </c>
      <c r="Q2627" s="197"/>
      <c r="R2627" s="140" t="str">
        <f t="shared" si="413"/>
        <v>0</v>
      </c>
      <c r="S2627" s="140" t="str">
        <f t="shared" si="414"/>
        <v>0</v>
      </c>
      <c r="T2627" s="144"/>
      <c r="U2627" s="106"/>
      <c r="V2627" s="142">
        <f t="shared" si="415"/>
        <v>0</v>
      </c>
      <c r="W2627" s="142">
        <f t="shared" si="416"/>
        <v>0</v>
      </c>
      <c r="X2627" s="108">
        <f t="shared" si="417"/>
        <v>0</v>
      </c>
      <c r="Y2627" s="108">
        <f t="shared" si="418"/>
        <v>0</v>
      </c>
      <c r="Z2627" s="108">
        <f t="shared" si="419"/>
        <v>0</v>
      </c>
      <c r="AA2627" s="151"/>
      <c r="AB2627" s="47"/>
      <c r="AS2627" s="198"/>
      <c r="AT2627" s="198"/>
      <c r="AU2627" s="198"/>
      <c r="AV2627" s="198"/>
      <c r="AW2627" s="198"/>
      <c r="AX2627" s="198"/>
      <c r="AY2627" s="198"/>
      <c r="AZ2627" s="198"/>
      <c r="BA2627" s="198"/>
      <c r="BB2627" s="198"/>
      <c r="BC2627" s="198"/>
      <c r="BD2627" s="198"/>
      <c r="BE2627" s="198"/>
      <c r="BF2627" s="198"/>
      <c r="BG2627" s="198"/>
      <c r="BH2627" s="198"/>
      <c r="BI2627" s="198"/>
      <c r="BJ2627" s="198"/>
      <c r="BK2627" s="198"/>
      <c r="BL2627" s="198"/>
      <c r="BM2627" s="198"/>
      <c r="BN2627" s="198"/>
      <c r="BO2627" s="198"/>
    </row>
    <row r="2628" s="116" customFormat="1" ht="19" customHeight="1" spans="1:67">
      <c r="A2628" s="94">
        <f t="shared" si="410"/>
        <v>2627</v>
      </c>
      <c r="B2628" s="95"/>
      <c r="C2628" s="69"/>
      <c r="D2628" s="64"/>
      <c r="E2628" s="69"/>
      <c r="F2628" s="196"/>
      <c r="G2628" s="124" t="e">
        <f>VLOOKUP(F2628,[2]零件成本10.26!$B$2:$C$7802,2,0)</f>
        <v>#N/A</v>
      </c>
      <c r="H2628" s="64"/>
      <c r="I2628" s="128" t="str">
        <f t="shared" si="411"/>
        <v/>
      </c>
      <c r="J2628" s="64"/>
      <c r="K2628" s="196"/>
      <c r="L2628" s="64"/>
      <c r="M2628" s="69"/>
      <c r="N2628" s="69"/>
      <c r="O2628" s="69"/>
      <c r="P2628" s="100">
        <f t="shared" si="412"/>
        <v>0</v>
      </c>
      <c r="Q2628" s="197"/>
      <c r="R2628" s="140" t="str">
        <f t="shared" si="413"/>
        <v>0</v>
      </c>
      <c r="S2628" s="140" t="str">
        <f t="shared" si="414"/>
        <v>0</v>
      </c>
      <c r="T2628" s="144"/>
      <c r="U2628" s="106"/>
      <c r="V2628" s="142">
        <f t="shared" si="415"/>
        <v>0</v>
      </c>
      <c r="W2628" s="142">
        <f t="shared" si="416"/>
        <v>0</v>
      </c>
      <c r="X2628" s="108">
        <f t="shared" si="417"/>
        <v>0</v>
      </c>
      <c r="Y2628" s="108">
        <f t="shared" si="418"/>
        <v>0</v>
      </c>
      <c r="Z2628" s="108">
        <f t="shared" si="419"/>
        <v>0</v>
      </c>
      <c r="AA2628" s="151"/>
      <c r="AB2628" s="47"/>
      <c r="AS2628" s="198"/>
      <c r="AT2628" s="198"/>
      <c r="AU2628" s="198"/>
      <c r="AV2628" s="198"/>
      <c r="AW2628" s="198"/>
      <c r="AX2628" s="198"/>
      <c r="AY2628" s="198"/>
      <c r="AZ2628" s="198"/>
      <c r="BA2628" s="198"/>
      <c r="BB2628" s="198"/>
      <c r="BC2628" s="198"/>
      <c r="BD2628" s="198"/>
      <c r="BE2628" s="198"/>
      <c r="BF2628" s="198"/>
      <c r="BG2628" s="198"/>
      <c r="BH2628" s="198"/>
      <c r="BI2628" s="198"/>
      <c r="BJ2628" s="198"/>
      <c r="BK2628" s="198"/>
      <c r="BL2628" s="198"/>
      <c r="BM2628" s="198"/>
      <c r="BN2628" s="198"/>
      <c r="BO2628" s="198"/>
    </row>
    <row r="2629" s="116" customFormat="1" ht="19" customHeight="1" spans="1:67">
      <c r="A2629" s="94">
        <f t="shared" si="410"/>
        <v>2628</v>
      </c>
      <c r="B2629" s="95"/>
      <c r="C2629" s="69"/>
      <c r="D2629" s="64"/>
      <c r="E2629" s="69"/>
      <c r="F2629" s="196"/>
      <c r="G2629" s="124" t="e">
        <f>VLOOKUP(F2629,[2]零件成本10.26!$B$2:$C$7802,2,0)</f>
        <v>#N/A</v>
      </c>
      <c r="H2629" s="64"/>
      <c r="I2629" s="128" t="str">
        <f t="shared" si="411"/>
        <v/>
      </c>
      <c r="J2629" s="64"/>
      <c r="K2629" s="196"/>
      <c r="L2629" s="64"/>
      <c r="M2629" s="69"/>
      <c r="N2629" s="69"/>
      <c r="O2629" s="69"/>
      <c r="P2629" s="100">
        <f t="shared" si="412"/>
        <v>0</v>
      </c>
      <c r="Q2629" s="197"/>
      <c r="R2629" s="140" t="str">
        <f t="shared" si="413"/>
        <v>0</v>
      </c>
      <c r="S2629" s="140" t="str">
        <f t="shared" si="414"/>
        <v>0</v>
      </c>
      <c r="T2629" s="144"/>
      <c r="U2629" s="106"/>
      <c r="V2629" s="142">
        <f t="shared" si="415"/>
        <v>0</v>
      </c>
      <c r="W2629" s="142">
        <f t="shared" si="416"/>
        <v>0</v>
      </c>
      <c r="X2629" s="108">
        <f t="shared" si="417"/>
        <v>0</v>
      </c>
      <c r="Y2629" s="108">
        <f t="shared" si="418"/>
        <v>0</v>
      </c>
      <c r="Z2629" s="108">
        <f t="shared" si="419"/>
        <v>0</v>
      </c>
      <c r="AA2629" s="151"/>
      <c r="AB2629" s="47"/>
      <c r="AS2629" s="198"/>
      <c r="AT2629" s="198"/>
      <c r="AU2629" s="198"/>
      <c r="AV2629" s="198"/>
      <c r="AW2629" s="198"/>
      <c r="AX2629" s="198"/>
      <c r="AY2629" s="198"/>
      <c r="AZ2629" s="198"/>
      <c r="BA2629" s="198"/>
      <c r="BB2629" s="198"/>
      <c r="BC2629" s="198"/>
      <c r="BD2629" s="198"/>
      <c r="BE2629" s="198"/>
      <c r="BF2629" s="198"/>
      <c r="BG2629" s="198"/>
      <c r="BH2629" s="198"/>
      <c r="BI2629" s="198"/>
      <c r="BJ2629" s="198"/>
      <c r="BK2629" s="198"/>
      <c r="BL2629" s="198"/>
      <c r="BM2629" s="198"/>
      <c r="BN2629" s="198"/>
      <c r="BO2629" s="198"/>
    </row>
    <row r="2630" s="116" customFormat="1" ht="19" customHeight="1" spans="1:67">
      <c r="A2630" s="94">
        <f t="shared" si="410"/>
        <v>2629</v>
      </c>
      <c r="B2630" s="95"/>
      <c r="C2630" s="69"/>
      <c r="D2630" s="64"/>
      <c r="E2630" s="69"/>
      <c r="F2630" s="196"/>
      <c r="G2630" s="124" t="e">
        <f>VLOOKUP(F2630,[2]零件成本10.26!$B$2:$C$7802,2,0)</f>
        <v>#N/A</v>
      </c>
      <c r="H2630" s="64"/>
      <c r="I2630" s="128" t="str">
        <f t="shared" si="411"/>
        <v/>
      </c>
      <c r="J2630" s="64"/>
      <c r="K2630" s="196"/>
      <c r="L2630" s="64"/>
      <c r="M2630" s="69"/>
      <c r="N2630" s="69"/>
      <c r="O2630" s="69"/>
      <c r="P2630" s="100">
        <f t="shared" si="412"/>
        <v>0</v>
      </c>
      <c r="Q2630" s="197"/>
      <c r="R2630" s="140" t="str">
        <f t="shared" si="413"/>
        <v>0</v>
      </c>
      <c r="S2630" s="140" t="str">
        <f t="shared" si="414"/>
        <v>0</v>
      </c>
      <c r="T2630" s="144"/>
      <c r="U2630" s="106"/>
      <c r="V2630" s="142">
        <f t="shared" si="415"/>
        <v>0</v>
      </c>
      <c r="W2630" s="142">
        <f t="shared" si="416"/>
        <v>0</v>
      </c>
      <c r="X2630" s="108">
        <f t="shared" si="417"/>
        <v>0</v>
      </c>
      <c r="Y2630" s="108">
        <f t="shared" si="418"/>
        <v>0</v>
      </c>
      <c r="Z2630" s="108">
        <f t="shared" si="419"/>
        <v>0</v>
      </c>
      <c r="AA2630" s="151"/>
      <c r="AB2630" s="47"/>
      <c r="AS2630" s="198"/>
      <c r="AT2630" s="198"/>
      <c r="AU2630" s="198"/>
      <c r="AV2630" s="198"/>
      <c r="AW2630" s="198"/>
      <c r="AX2630" s="198"/>
      <c r="AY2630" s="198"/>
      <c r="AZ2630" s="198"/>
      <c r="BA2630" s="198"/>
      <c r="BB2630" s="198"/>
      <c r="BC2630" s="198"/>
      <c r="BD2630" s="198"/>
      <c r="BE2630" s="198"/>
      <c r="BF2630" s="198"/>
      <c r="BG2630" s="198"/>
      <c r="BH2630" s="198"/>
      <c r="BI2630" s="198"/>
      <c r="BJ2630" s="198"/>
      <c r="BK2630" s="198"/>
      <c r="BL2630" s="198"/>
      <c r="BM2630" s="198"/>
      <c r="BN2630" s="198"/>
      <c r="BO2630" s="198"/>
    </row>
    <row r="2631" s="116" customFormat="1" ht="19" customHeight="1" spans="1:67">
      <c r="A2631" s="94">
        <f t="shared" si="410"/>
        <v>2630</v>
      </c>
      <c r="B2631" s="95"/>
      <c r="C2631" s="69"/>
      <c r="D2631" s="64"/>
      <c r="E2631" s="69"/>
      <c r="F2631" s="196"/>
      <c r="G2631" s="124" t="e">
        <f>VLOOKUP(F2631,[2]零件成本10.26!$B$2:$C$7802,2,0)</f>
        <v>#N/A</v>
      </c>
      <c r="H2631" s="64"/>
      <c r="I2631" s="128" t="str">
        <f t="shared" si="411"/>
        <v/>
      </c>
      <c r="J2631" s="64"/>
      <c r="K2631" s="196"/>
      <c r="L2631" s="64"/>
      <c r="M2631" s="69"/>
      <c r="N2631" s="69"/>
      <c r="O2631" s="69"/>
      <c r="P2631" s="100">
        <f t="shared" si="412"/>
        <v>0</v>
      </c>
      <c r="Q2631" s="197"/>
      <c r="R2631" s="140" t="str">
        <f t="shared" si="413"/>
        <v>0</v>
      </c>
      <c r="S2631" s="140" t="str">
        <f t="shared" si="414"/>
        <v>0</v>
      </c>
      <c r="T2631" s="144"/>
      <c r="U2631" s="106"/>
      <c r="V2631" s="142">
        <f t="shared" si="415"/>
        <v>0</v>
      </c>
      <c r="W2631" s="142">
        <f t="shared" si="416"/>
        <v>0</v>
      </c>
      <c r="X2631" s="108">
        <f t="shared" si="417"/>
        <v>0</v>
      </c>
      <c r="Y2631" s="108">
        <f t="shared" si="418"/>
        <v>0</v>
      </c>
      <c r="Z2631" s="108">
        <f t="shared" si="419"/>
        <v>0</v>
      </c>
      <c r="AA2631" s="151"/>
      <c r="AB2631" s="47"/>
      <c r="AS2631" s="198"/>
      <c r="AT2631" s="198"/>
      <c r="AU2631" s="198"/>
      <c r="AV2631" s="198"/>
      <c r="AW2631" s="198"/>
      <c r="AX2631" s="198"/>
      <c r="AY2631" s="198"/>
      <c r="AZ2631" s="198"/>
      <c r="BA2631" s="198"/>
      <c r="BB2631" s="198"/>
      <c r="BC2631" s="198"/>
      <c r="BD2631" s="198"/>
      <c r="BE2631" s="198"/>
      <c r="BF2631" s="198"/>
      <c r="BG2631" s="198"/>
      <c r="BH2631" s="198"/>
      <c r="BI2631" s="198"/>
      <c r="BJ2631" s="198"/>
      <c r="BK2631" s="198"/>
      <c r="BL2631" s="198"/>
      <c r="BM2631" s="198"/>
      <c r="BN2631" s="198"/>
      <c r="BO2631" s="198"/>
    </row>
    <row r="2632" s="116" customFormat="1" ht="19" customHeight="1" spans="1:67">
      <c r="A2632" s="94">
        <f t="shared" si="410"/>
        <v>2631</v>
      </c>
      <c r="B2632" s="95"/>
      <c r="C2632" s="69"/>
      <c r="D2632" s="64"/>
      <c r="E2632" s="69"/>
      <c r="F2632" s="196"/>
      <c r="G2632" s="124" t="e">
        <f>VLOOKUP(F2632,[2]零件成本10.26!$B$2:$C$7802,2,0)</f>
        <v>#N/A</v>
      </c>
      <c r="H2632" s="64"/>
      <c r="I2632" s="128" t="str">
        <f t="shared" si="411"/>
        <v/>
      </c>
      <c r="J2632" s="64"/>
      <c r="K2632" s="196"/>
      <c r="L2632" s="64"/>
      <c r="M2632" s="69"/>
      <c r="N2632" s="69"/>
      <c r="O2632" s="69"/>
      <c r="P2632" s="100">
        <f t="shared" si="412"/>
        <v>0</v>
      </c>
      <c r="Q2632" s="197"/>
      <c r="R2632" s="140" t="str">
        <f t="shared" si="413"/>
        <v>0</v>
      </c>
      <c r="S2632" s="140" t="str">
        <f t="shared" si="414"/>
        <v>0</v>
      </c>
      <c r="T2632" s="144"/>
      <c r="U2632" s="106"/>
      <c r="V2632" s="142">
        <f t="shared" si="415"/>
        <v>0</v>
      </c>
      <c r="W2632" s="142">
        <f t="shared" si="416"/>
        <v>0</v>
      </c>
      <c r="X2632" s="108">
        <f t="shared" si="417"/>
        <v>0</v>
      </c>
      <c r="Y2632" s="108">
        <f t="shared" si="418"/>
        <v>0</v>
      </c>
      <c r="Z2632" s="108">
        <f t="shared" si="419"/>
        <v>0</v>
      </c>
      <c r="AA2632" s="151"/>
      <c r="AB2632" s="47"/>
      <c r="AS2632" s="198"/>
      <c r="AT2632" s="198"/>
      <c r="AU2632" s="198"/>
      <c r="AV2632" s="198"/>
      <c r="AW2632" s="198"/>
      <c r="AX2632" s="198"/>
      <c r="AY2632" s="198"/>
      <c r="AZ2632" s="198"/>
      <c r="BA2632" s="198"/>
      <c r="BB2632" s="198"/>
      <c r="BC2632" s="198"/>
      <c r="BD2632" s="198"/>
      <c r="BE2632" s="198"/>
      <c r="BF2632" s="198"/>
      <c r="BG2632" s="198"/>
      <c r="BH2632" s="198"/>
      <c r="BI2632" s="198"/>
      <c r="BJ2632" s="198"/>
      <c r="BK2632" s="198"/>
      <c r="BL2632" s="198"/>
      <c r="BM2632" s="198"/>
      <c r="BN2632" s="198"/>
      <c r="BO2632" s="198"/>
    </row>
    <row r="2633" s="116" customFormat="1" ht="19" customHeight="1" spans="1:67">
      <c r="A2633" s="94">
        <f t="shared" si="410"/>
        <v>2632</v>
      </c>
      <c r="B2633" s="95"/>
      <c r="C2633" s="69"/>
      <c r="D2633" s="64"/>
      <c r="E2633" s="69"/>
      <c r="F2633" s="196"/>
      <c r="G2633" s="124" t="e">
        <f>VLOOKUP(F2633,[2]零件成本10.26!$B$2:$C$7802,2,0)</f>
        <v>#N/A</v>
      </c>
      <c r="H2633" s="64"/>
      <c r="I2633" s="128" t="str">
        <f t="shared" si="411"/>
        <v/>
      </c>
      <c r="J2633" s="64"/>
      <c r="K2633" s="196"/>
      <c r="L2633" s="64"/>
      <c r="M2633" s="69"/>
      <c r="N2633" s="69"/>
      <c r="O2633" s="69"/>
      <c r="P2633" s="100">
        <f t="shared" si="412"/>
        <v>0</v>
      </c>
      <c r="Q2633" s="197"/>
      <c r="R2633" s="140" t="str">
        <f t="shared" si="413"/>
        <v>0</v>
      </c>
      <c r="S2633" s="140" t="str">
        <f t="shared" si="414"/>
        <v>0</v>
      </c>
      <c r="T2633" s="144"/>
      <c r="U2633" s="106"/>
      <c r="V2633" s="142">
        <f t="shared" si="415"/>
        <v>0</v>
      </c>
      <c r="W2633" s="142">
        <f t="shared" si="416"/>
        <v>0</v>
      </c>
      <c r="X2633" s="108">
        <f t="shared" si="417"/>
        <v>0</v>
      </c>
      <c r="Y2633" s="108">
        <f t="shared" si="418"/>
        <v>0</v>
      </c>
      <c r="Z2633" s="108">
        <f t="shared" si="419"/>
        <v>0</v>
      </c>
      <c r="AA2633" s="151"/>
      <c r="AB2633" s="47"/>
      <c r="AS2633" s="198"/>
      <c r="AT2633" s="198"/>
      <c r="AU2633" s="198"/>
      <c r="AV2633" s="198"/>
      <c r="AW2633" s="198"/>
      <c r="AX2633" s="198"/>
      <c r="AY2633" s="198"/>
      <c r="AZ2633" s="198"/>
      <c r="BA2633" s="198"/>
      <c r="BB2633" s="198"/>
      <c r="BC2633" s="198"/>
      <c r="BD2633" s="198"/>
      <c r="BE2633" s="198"/>
      <c r="BF2633" s="198"/>
      <c r="BG2633" s="198"/>
      <c r="BH2633" s="198"/>
      <c r="BI2633" s="198"/>
      <c r="BJ2633" s="198"/>
      <c r="BK2633" s="198"/>
      <c r="BL2633" s="198"/>
      <c r="BM2633" s="198"/>
      <c r="BN2633" s="198"/>
      <c r="BO2633" s="198"/>
    </row>
    <row r="2634" s="116" customFormat="1" ht="19" customHeight="1" spans="1:67">
      <c r="A2634" s="94">
        <f t="shared" si="410"/>
        <v>2633</v>
      </c>
      <c r="B2634" s="95"/>
      <c r="C2634" s="69"/>
      <c r="D2634" s="64"/>
      <c r="E2634" s="69"/>
      <c r="F2634" s="196"/>
      <c r="G2634" s="124" t="e">
        <f>VLOOKUP(F2634,[2]零件成本10.26!$B$2:$C$7802,2,0)</f>
        <v>#N/A</v>
      </c>
      <c r="H2634" s="64"/>
      <c r="I2634" s="128" t="str">
        <f t="shared" si="411"/>
        <v/>
      </c>
      <c r="J2634" s="64"/>
      <c r="K2634" s="196"/>
      <c r="L2634" s="64"/>
      <c r="M2634" s="69"/>
      <c r="N2634" s="69"/>
      <c r="O2634" s="69"/>
      <c r="P2634" s="100">
        <f t="shared" si="412"/>
        <v>0</v>
      </c>
      <c r="Q2634" s="197"/>
      <c r="R2634" s="140" t="str">
        <f t="shared" si="413"/>
        <v>0</v>
      </c>
      <c r="S2634" s="140" t="str">
        <f t="shared" si="414"/>
        <v>0</v>
      </c>
      <c r="T2634" s="144"/>
      <c r="U2634" s="106"/>
      <c r="V2634" s="142">
        <f t="shared" si="415"/>
        <v>0</v>
      </c>
      <c r="W2634" s="142">
        <f t="shared" si="416"/>
        <v>0</v>
      </c>
      <c r="X2634" s="108">
        <f t="shared" si="417"/>
        <v>0</v>
      </c>
      <c r="Y2634" s="108">
        <f t="shared" si="418"/>
        <v>0</v>
      </c>
      <c r="Z2634" s="108">
        <f t="shared" si="419"/>
        <v>0</v>
      </c>
      <c r="AA2634" s="151"/>
      <c r="AB2634" s="47"/>
      <c r="AS2634" s="198"/>
      <c r="AT2634" s="198"/>
      <c r="AU2634" s="198"/>
      <c r="AV2634" s="198"/>
      <c r="AW2634" s="198"/>
      <c r="AX2634" s="198"/>
      <c r="AY2634" s="198"/>
      <c r="AZ2634" s="198"/>
      <c r="BA2634" s="198"/>
      <c r="BB2634" s="198"/>
      <c r="BC2634" s="198"/>
      <c r="BD2634" s="198"/>
      <c r="BE2634" s="198"/>
      <c r="BF2634" s="198"/>
      <c r="BG2634" s="198"/>
      <c r="BH2634" s="198"/>
      <c r="BI2634" s="198"/>
      <c r="BJ2634" s="198"/>
      <c r="BK2634" s="198"/>
      <c r="BL2634" s="198"/>
      <c r="BM2634" s="198"/>
      <c r="BN2634" s="198"/>
      <c r="BO2634" s="198"/>
    </row>
    <row r="2635" s="116" customFormat="1" ht="19" customHeight="1" spans="1:67">
      <c r="A2635" s="94">
        <f t="shared" si="410"/>
        <v>2634</v>
      </c>
      <c r="B2635" s="95"/>
      <c r="C2635" s="69"/>
      <c r="D2635" s="64"/>
      <c r="E2635" s="69"/>
      <c r="F2635" s="196"/>
      <c r="G2635" s="124" t="e">
        <f>VLOOKUP(F2635,[2]零件成本10.26!$B$2:$C$7802,2,0)</f>
        <v>#N/A</v>
      </c>
      <c r="H2635" s="64"/>
      <c r="I2635" s="128" t="str">
        <f t="shared" si="411"/>
        <v/>
      </c>
      <c r="J2635" s="64"/>
      <c r="K2635" s="196"/>
      <c r="L2635" s="64"/>
      <c r="M2635" s="69"/>
      <c r="N2635" s="69"/>
      <c r="O2635" s="69"/>
      <c r="P2635" s="100">
        <f t="shared" si="412"/>
        <v>0</v>
      </c>
      <c r="Q2635" s="197"/>
      <c r="R2635" s="140" t="str">
        <f t="shared" si="413"/>
        <v>0</v>
      </c>
      <c r="S2635" s="140" t="str">
        <f t="shared" si="414"/>
        <v>0</v>
      </c>
      <c r="T2635" s="144"/>
      <c r="U2635" s="106"/>
      <c r="V2635" s="142">
        <f t="shared" si="415"/>
        <v>0</v>
      </c>
      <c r="W2635" s="142">
        <f t="shared" si="416"/>
        <v>0</v>
      </c>
      <c r="X2635" s="108">
        <f t="shared" si="417"/>
        <v>0</v>
      </c>
      <c r="Y2635" s="108">
        <f t="shared" si="418"/>
        <v>0</v>
      </c>
      <c r="Z2635" s="108">
        <f t="shared" si="419"/>
        <v>0</v>
      </c>
      <c r="AA2635" s="151"/>
      <c r="AB2635" s="47"/>
      <c r="AS2635" s="198"/>
      <c r="AT2635" s="198"/>
      <c r="AU2635" s="198"/>
      <c r="AV2635" s="198"/>
      <c r="AW2635" s="198"/>
      <c r="AX2635" s="198"/>
      <c r="AY2635" s="198"/>
      <c r="AZ2635" s="198"/>
      <c r="BA2635" s="198"/>
      <c r="BB2635" s="198"/>
      <c r="BC2635" s="198"/>
      <c r="BD2635" s="198"/>
      <c r="BE2635" s="198"/>
      <c r="BF2635" s="198"/>
      <c r="BG2635" s="198"/>
      <c r="BH2635" s="198"/>
      <c r="BI2635" s="198"/>
      <c r="BJ2635" s="198"/>
      <c r="BK2635" s="198"/>
      <c r="BL2635" s="198"/>
      <c r="BM2635" s="198"/>
      <c r="BN2635" s="198"/>
      <c r="BO2635" s="198"/>
    </row>
    <row r="2636" s="116" customFormat="1" ht="19" customHeight="1" spans="1:67">
      <c r="A2636" s="94">
        <f t="shared" si="410"/>
        <v>2635</v>
      </c>
      <c r="B2636" s="95"/>
      <c r="C2636" s="69"/>
      <c r="D2636" s="64"/>
      <c r="E2636" s="69"/>
      <c r="F2636" s="196"/>
      <c r="G2636" s="124" t="e">
        <f>VLOOKUP(F2636,[2]零件成本10.26!$B$2:$C$7802,2,0)</f>
        <v>#N/A</v>
      </c>
      <c r="H2636" s="64"/>
      <c r="I2636" s="128" t="str">
        <f t="shared" si="411"/>
        <v/>
      </c>
      <c r="J2636" s="64"/>
      <c r="K2636" s="196"/>
      <c r="L2636" s="64"/>
      <c r="M2636" s="69"/>
      <c r="N2636" s="69"/>
      <c r="O2636" s="69"/>
      <c r="P2636" s="100">
        <f t="shared" si="412"/>
        <v>0</v>
      </c>
      <c r="Q2636" s="197"/>
      <c r="R2636" s="140" t="str">
        <f t="shared" si="413"/>
        <v>0</v>
      </c>
      <c r="S2636" s="140" t="str">
        <f t="shared" si="414"/>
        <v>0</v>
      </c>
      <c r="T2636" s="144"/>
      <c r="U2636" s="106"/>
      <c r="V2636" s="142">
        <f t="shared" si="415"/>
        <v>0</v>
      </c>
      <c r="W2636" s="142">
        <f t="shared" si="416"/>
        <v>0</v>
      </c>
      <c r="X2636" s="108">
        <f t="shared" si="417"/>
        <v>0</v>
      </c>
      <c r="Y2636" s="108">
        <f t="shared" si="418"/>
        <v>0</v>
      </c>
      <c r="Z2636" s="108">
        <f t="shared" si="419"/>
        <v>0</v>
      </c>
      <c r="AA2636" s="151"/>
      <c r="AB2636" s="47"/>
      <c r="AS2636" s="198"/>
      <c r="AT2636" s="198"/>
      <c r="AU2636" s="198"/>
      <c r="AV2636" s="198"/>
      <c r="AW2636" s="198"/>
      <c r="AX2636" s="198"/>
      <c r="AY2636" s="198"/>
      <c r="AZ2636" s="198"/>
      <c r="BA2636" s="198"/>
      <c r="BB2636" s="198"/>
      <c r="BC2636" s="198"/>
      <c r="BD2636" s="198"/>
      <c r="BE2636" s="198"/>
      <c r="BF2636" s="198"/>
      <c r="BG2636" s="198"/>
      <c r="BH2636" s="198"/>
      <c r="BI2636" s="198"/>
      <c r="BJ2636" s="198"/>
      <c r="BK2636" s="198"/>
      <c r="BL2636" s="198"/>
      <c r="BM2636" s="198"/>
      <c r="BN2636" s="198"/>
      <c r="BO2636" s="198"/>
    </row>
    <row r="2637" s="116" customFormat="1" ht="19" customHeight="1" spans="1:67">
      <c r="A2637" s="94">
        <f t="shared" si="410"/>
        <v>2636</v>
      </c>
      <c r="B2637" s="95"/>
      <c r="C2637" s="69"/>
      <c r="D2637" s="64"/>
      <c r="E2637" s="69"/>
      <c r="F2637" s="196"/>
      <c r="G2637" s="124" t="e">
        <f>VLOOKUP(F2637,[2]零件成本10.26!$B$2:$C$7802,2,0)</f>
        <v>#N/A</v>
      </c>
      <c r="H2637" s="64"/>
      <c r="I2637" s="128" t="str">
        <f t="shared" si="411"/>
        <v/>
      </c>
      <c r="J2637" s="64"/>
      <c r="K2637" s="196"/>
      <c r="L2637" s="64"/>
      <c r="M2637" s="69"/>
      <c r="N2637" s="69"/>
      <c r="O2637" s="69"/>
      <c r="P2637" s="100">
        <f t="shared" si="412"/>
        <v>0</v>
      </c>
      <c r="Q2637" s="197"/>
      <c r="R2637" s="140" t="str">
        <f t="shared" si="413"/>
        <v>0</v>
      </c>
      <c r="S2637" s="140" t="str">
        <f t="shared" si="414"/>
        <v>0</v>
      </c>
      <c r="T2637" s="144"/>
      <c r="U2637" s="106"/>
      <c r="V2637" s="142">
        <f t="shared" si="415"/>
        <v>0</v>
      </c>
      <c r="W2637" s="142">
        <f t="shared" si="416"/>
        <v>0</v>
      </c>
      <c r="X2637" s="108">
        <f t="shared" si="417"/>
        <v>0</v>
      </c>
      <c r="Y2637" s="108">
        <f t="shared" si="418"/>
        <v>0</v>
      </c>
      <c r="Z2637" s="108">
        <f t="shared" si="419"/>
        <v>0</v>
      </c>
      <c r="AA2637" s="151"/>
      <c r="AB2637" s="47"/>
      <c r="AS2637" s="198"/>
      <c r="AT2637" s="198"/>
      <c r="AU2637" s="198"/>
      <c r="AV2637" s="198"/>
      <c r="AW2637" s="198"/>
      <c r="AX2637" s="198"/>
      <c r="AY2637" s="198"/>
      <c r="AZ2637" s="198"/>
      <c r="BA2637" s="198"/>
      <c r="BB2637" s="198"/>
      <c r="BC2637" s="198"/>
      <c r="BD2637" s="198"/>
      <c r="BE2637" s="198"/>
      <c r="BF2637" s="198"/>
      <c r="BG2637" s="198"/>
      <c r="BH2637" s="198"/>
      <c r="BI2637" s="198"/>
      <c r="BJ2637" s="198"/>
      <c r="BK2637" s="198"/>
      <c r="BL2637" s="198"/>
      <c r="BM2637" s="198"/>
      <c r="BN2637" s="198"/>
      <c r="BO2637" s="198"/>
    </row>
    <row r="2638" s="116" customFormat="1" ht="19" customHeight="1" spans="1:67">
      <c r="A2638" s="94">
        <f t="shared" si="410"/>
        <v>2637</v>
      </c>
      <c r="B2638" s="95"/>
      <c r="C2638" s="69"/>
      <c r="D2638" s="64"/>
      <c r="E2638" s="69"/>
      <c r="F2638" s="196"/>
      <c r="G2638" s="124" t="e">
        <f>VLOOKUP(F2638,[2]零件成本10.26!$B$2:$C$7802,2,0)</f>
        <v>#N/A</v>
      </c>
      <c r="H2638" s="64"/>
      <c r="I2638" s="128" t="str">
        <f t="shared" si="411"/>
        <v/>
      </c>
      <c r="J2638" s="64"/>
      <c r="K2638" s="196"/>
      <c r="L2638" s="64"/>
      <c r="M2638" s="69"/>
      <c r="N2638" s="69"/>
      <c r="O2638" s="69"/>
      <c r="P2638" s="100">
        <f t="shared" si="412"/>
        <v>0</v>
      </c>
      <c r="Q2638" s="197"/>
      <c r="R2638" s="140" t="str">
        <f t="shared" si="413"/>
        <v>0</v>
      </c>
      <c r="S2638" s="140" t="str">
        <f t="shared" si="414"/>
        <v>0</v>
      </c>
      <c r="T2638" s="144"/>
      <c r="U2638" s="106"/>
      <c r="V2638" s="142">
        <f t="shared" si="415"/>
        <v>0</v>
      </c>
      <c r="W2638" s="142">
        <f t="shared" si="416"/>
        <v>0</v>
      </c>
      <c r="X2638" s="108">
        <f t="shared" si="417"/>
        <v>0</v>
      </c>
      <c r="Y2638" s="108">
        <f t="shared" si="418"/>
        <v>0</v>
      </c>
      <c r="Z2638" s="108">
        <f t="shared" si="419"/>
        <v>0</v>
      </c>
      <c r="AA2638" s="151"/>
      <c r="AB2638" s="47"/>
      <c r="AS2638" s="198"/>
      <c r="AT2638" s="198"/>
      <c r="AU2638" s="198"/>
      <c r="AV2638" s="198"/>
      <c r="AW2638" s="198"/>
      <c r="AX2638" s="198"/>
      <c r="AY2638" s="198"/>
      <c r="AZ2638" s="198"/>
      <c r="BA2638" s="198"/>
      <c r="BB2638" s="198"/>
      <c r="BC2638" s="198"/>
      <c r="BD2638" s="198"/>
      <c r="BE2638" s="198"/>
      <c r="BF2638" s="198"/>
      <c r="BG2638" s="198"/>
      <c r="BH2638" s="198"/>
      <c r="BI2638" s="198"/>
      <c r="BJ2638" s="198"/>
      <c r="BK2638" s="198"/>
      <c r="BL2638" s="198"/>
      <c r="BM2638" s="198"/>
      <c r="BN2638" s="198"/>
      <c r="BO2638" s="198"/>
    </row>
    <row r="2639" s="116" customFormat="1" ht="19" customHeight="1" spans="1:67">
      <c r="A2639" s="94">
        <f t="shared" si="410"/>
        <v>2638</v>
      </c>
      <c r="B2639" s="95"/>
      <c r="C2639" s="69"/>
      <c r="D2639" s="64"/>
      <c r="E2639" s="69"/>
      <c r="F2639" s="196"/>
      <c r="G2639" s="124" t="e">
        <f>VLOOKUP(F2639,[2]零件成本10.26!$B$2:$C$7802,2,0)</f>
        <v>#N/A</v>
      </c>
      <c r="H2639" s="64"/>
      <c r="I2639" s="128" t="str">
        <f t="shared" si="411"/>
        <v/>
      </c>
      <c r="J2639" s="64"/>
      <c r="K2639" s="196"/>
      <c r="L2639" s="64"/>
      <c r="M2639" s="69"/>
      <c r="N2639" s="69"/>
      <c r="O2639" s="69"/>
      <c r="P2639" s="100">
        <f t="shared" si="412"/>
        <v>0</v>
      </c>
      <c r="Q2639" s="197"/>
      <c r="R2639" s="140" t="str">
        <f t="shared" si="413"/>
        <v>0</v>
      </c>
      <c r="S2639" s="140" t="str">
        <f t="shared" si="414"/>
        <v>0</v>
      </c>
      <c r="T2639" s="144"/>
      <c r="U2639" s="106"/>
      <c r="V2639" s="142">
        <f t="shared" si="415"/>
        <v>0</v>
      </c>
      <c r="W2639" s="142">
        <f t="shared" si="416"/>
        <v>0</v>
      </c>
      <c r="X2639" s="108">
        <f t="shared" si="417"/>
        <v>0</v>
      </c>
      <c r="Y2639" s="108">
        <f t="shared" si="418"/>
        <v>0</v>
      </c>
      <c r="Z2639" s="108">
        <f t="shared" si="419"/>
        <v>0</v>
      </c>
      <c r="AA2639" s="151"/>
      <c r="AB2639" s="47"/>
      <c r="AS2639" s="198"/>
      <c r="AT2639" s="198"/>
      <c r="AU2639" s="198"/>
      <c r="AV2639" s="198"/>
      <c r="AW2639" s="198"/>
      <c r="AX2639" s="198"/>
      <c r="AY2639" s="198"/>
      <c r="AZ2639" s="198"/>
      <c r="BA2639" s="198"/>
      <c r="BB2639" s="198"/>
      <c r="BC2639" s="198"/>
      <c r="BD2639" s="198"/>
      <c r="BE2639" s="198"/>
      <c r="BF2639" s="198"/>
      <c r="BG2639" s="198"/>
      <c r="BH2639" s="198"/>
      <c r="BI2639" s="198"/>
      <c r="BJ2639" s="198"/>
      <c r="BK2639" s="198"/>
      <c r="BL2639" s="198"/>
      <c r="BM2639" s="198"/>
      <c r="BN2639" s="198"/>
      <c r="BO2639" s="198"/>
    </row>
    <row r="2640" s="116" customFormat="1" ht="19" customHeight="1" spans="1:67">
      <c r="A2640" s="94">
        <f t="shared" si="410"/>
        <v>2639</v>
      </c>
      <c r="B2640" s="95"/>
      <c r="C2640" s="69"/>
      <c r="D2640" s="64"/>
      <c r="E2640" s="69"/>
      <c r="F2640" s="196"/>
      <c r="G2640" s="124" t="e">
        <f>VLOOKUP(F2640,[2]零件成本10.26!$B$2:$C$7802,2,0)</f>
        <v>#N/A</v>
      </c>
      <c r="H2640" s="64"/>
      <c r="I2640" s="128" t="str">
        <f t="shared" si="411"/>
        <v/>
      </c>
      <c r="J2640" s="64"/>
      <c r="K2640" s="196"/>
      <c r="L2640" s="64"/>
      <c r="M2640" s="69"/>
      <c r="N2640" s="69"/>
      <c r="O2640" s="69"/>
      <c r="P2640" s="100">
        <f t="shared" si="412"/>
        <v>0</v>
      </c>
      <c r="Q2640" s="197"/>
      <c r="R2640" s="140" t="str">
        <f t="shared" si="413"/>
        <v>0</v>
      </c>
      <c r="S2640" s="140" t="str">
        <f t="shared" si="414"/>
        <v>0</v>
      </c>
      <c r="T2640" s="144"/>
      <c r="U2640" s="106"/>
      <c r="V2640" s="142">
        <f t="shared" si="415"/>
        <v>0</v>
      </c>
      <c r="W2640" s="142">
        <f t="shared" si="416"/>
        <v>0</v>
      </c>
      <c r="X2640" s="108">
        <f t="shared" si="417"/>
        <v>0</v>
      </c>
      <c r="Y2640" s="108">
        <f t="shared" si="418"/>
        <v>0</v>
      </c>
      <c r="Z2640" s="108">
        <f t="shared" si="419"/>
        <v>0</v>
      </c>
      <c r="AA2640" s="151"/>
      <c r="AB2640" s="47"/>
      <c r="AS2640" s="198"/>
      <c r="AT2640" s="198"/>
      <c r="AU2640" s="198"/>
      <c r="AV2640" s="198"/>
      <c r="AW2640" s="198"/>
      <c r="AX2640" s="198"/>
      <c r="AY2640" s="198"/>
      <c r="AZ2640" s="198"/>
      <c r="BA2640" s="198"/>
      <c r="BB2640" s="198"/>
      <c r="BC2640" s="198"/>
      <c r="BD2640" s="198"/>
      <c r="BE2640" s="198"/>
      <c r="BF2640" s="198"/>
      <c r="BG2640" s="198"/>
      <c r="BH2640" s="198"/>
      <c r="BI2640" s="198"/>
      <c r="BJ2640" s="198"/>
      <c r="BK2640" s="198"/>
      <c r="BL2640" s="198"/>
      <c r="BM2640" s="198"/>
      <c r="BN2640" s="198"/>
      <c r="BO2640" s="198"/>
    </row>
    <row r="2641" s="116" customFormat="1" ht="19" customHeight="1" spans="1:67">
      <c r="A2641" s="94">
        <f t="shared" si="410"/>
        <v>2640</v>
      </c>
      <c r="B2641" s="95"/>
      <c r="C2641" s="69"/>
      <c r="D2641" s="64"/>
      <c r="E2641" s="69"/>
      <c r="F2641" s="196"/>
      <c r="G2641" s="124" t="e">
        <f>VLOOKUP(F2641,[2]零件成本10.26!$B$2:$C$7802,2,0)</f>
        <v>#N/A</v>
      </c>
      <c r="H2641" s="64"/>
      <c r="I2641" s="128" t="str">
        <f t="shared" si="411"/>
        <v/>
      </c>
      <c r="J2641" s="64"/>
      <c r="K2641" s="196"/>
      <c r="L2641" s="64"/>
      <c r="M2641" s="69"/>
      <c r="N2641" s="69"/>
      <c r="O2641" s="69"/>
      <c r="P2641" s="100">
        <f t="shared" si="412"/>
        <v>0</v>
      </c>
      <c r="Q2641" s="197"/>
      <c r="R2641" s="140" t="str">
        <f t="shared" si="413"/>
        <v>0</v>
      </c>
      <c r="S2641" s="140" t="str">
        <f t="shared" si="414"/>
        <v>0</v>
      </c>
      <c r="T2641" s="144"/>
      <c r="U2641" s="106"/>
      <c r="V2641" s="142">
        <f t="shared" si="415"/>
        <v>0</v>
      </c>
      <c r="W2641" s="142">
        <f t="shared" si="416"/>
        <v>0</v>
      </c>
      <c r="X2641" s="108">
        <f t="shared" si="417"/>
        <v>0</v>
      </c>
      <c r="Y2641" s="108">
        <f t="shared" si="418"/>
        <v>0</v>
      </c>
      <c r="Z2641" s="108">
        <f t="shared" si="419"/>
        <v>0</v>
      </c>
      <c r="AA2641" s="151"/>
      <c r="AB2641" s="47"/>
      <c r="AS2641" s="198"/>
      <c r="AT2641" s="198"/>
      <c r="AU2641" s="198"/>
      <c r="AV2641" s="198"/>
      <c r="AW2641" s="198"/>
      <c r="AX2641" s="198"/>
      <c r="AY2641" s="198"/>
      <c r="AZ2641" s="198"/>
      <c r="BA2641" s="198"/>
      <c r="BB2641" s="198"/>
      <c r="BC2641" s="198"/>
      <c r="BD2641" s="198"/>
      <c r="BE2641" s="198"/>
      <c r="BF2641" s="198"/>
      <c r="BG2641" s="198"/>
      <c r="BH2641" s="198"/>
      <c r="BI2641" s="198"/>
      <c r="BJ2641" s="198"/>
      <c r="BK2641" s="198"/>
      <c r="BL2641" s="198"/>
      <c r="BM2641" s="198"/>
      <c r="BN2641" s="198"/>
      <c r="BO2641" s="198"/>
    </row>
    <row r="2642" s="116" customFormat="1" ht="19" customHeight="1" spans="1:67">
      <c r="A2642" s="94">
        <f t="shared" si="410"/>
        <v>2641</v>
      </c>
      <c r="B2642" s="95"/>
      <c r="C2642" s="69"/>
      <c r="D2642" s="64"/>
      <c r="E2642" s="69"/>
      <c r="F2642" s="196"/>
      <c r="G2642" s="124" t="e">
        <f>VLOOKUP(F2642,[2]零件成本10.26!$B$2:$C$7802,2,0)</f>
        <v>#N/A</v>
      </c>
      <c r="H2642" s="64"/>
      <c r="I2642" s="128" t="str">
        <f t="shared" si="411"/>
        <v/>
      </c>
      <c r="J2642" s="64"/>
      <c r="K2642" s="196"/>
      <c r="L2642" s="64"/>
      <c r="M2642" s="69"/>
      <c r="N2642" s="69"/>
      <c r="O2642" s="69"/>
      <c r="P2642" s="100">
        <f t="shared" si="412"/>
        <v>0</v>
      </c>
      <c r="Q2642" s="197"/>
      <c r="R2642" s="140" t="str">
        <f t="shared" si="413"/>
        <v>0</v>
      </c>
      <c r="S2642" s="140" t="str">
        <f t="shared" si="414"/>
        <v>0</v>
      </c>
      <c r="T2642" s="144"/>
      <c r="U2642" s="106"/>
      <c r="V2642" s="142">
        <f t="shared" si="415"/>
        <v>0</v>
      </c>
      <c r="W2642" s="142">
        <f t="shared" si="416"/>
        <v>0</v>
      </c>
      <c r="X2642" s="108">
        <f t="shared" si="417"/>
        <v>0</v>
      </c>
      <c r="Y2642" s="108">
        <f t="shared" si="418"/>
        <v>0</v>
      </c>
      <c r="Z2642" s="108">
        <f t="shared" si="419"/>
        <v>0</v>
      </c>
      <c r="AA2642" s="151"/>
      <c r="AB2642" s="47"/>
      <c r="AS2642" s="198"/>
      <c r="AT2642" s="198"/>
      <c r="AU2642" s="198"/>
      <c r="AV2642" s="198"/>
      <c r="AW2642" s="198"/>
      <c r="AX2642" s="198"/>
      <c r="AY2642" s="198"/>
      <c r="AZ2642" s="198"/>
      <c r="BA2642" s="198"/>
      <c r="BB2642" s="198"/>
      <c r="BC2642" s="198"/>
      <c r="BD2642" s="198"/>
      <c r="BE2642" s="198"/>
      <c r="BF2642" s="198"/>
      <c r="BG2642" s="198"/>
      <c r="BH2642" s="198"/>
      <c r="BI2642" s="198"/>
      <c r="BJ2642" s="198"/>
      <c r="BK2642" s="198"/>
      <c r="BL2642" s="198"/>
      <c r="BM2642" s="198"/>
      <c r="BN2642" s="198"/>
      <c r="BO2642" s="198"/>
    </row>
    <row r="2643" s="116" customFormat="1" ht="19" customHeight="1" spans="1:67">
      <c r="A2643" s="94">
        <f t="shared" si="410"/>
        <v>2642</v>
      </c>
      <c r="B2643" s="95"/>
      <c r="C2643" s="69"/>
      <c r="D2643" s="64"/>
      <c r="E2643" s="69"/>
      <c r="F2643" s="196"/>
      <c r="G2643" s="124" t="e">
        <f>VLOOKUP(F2643,[2]零件成本10.26!$B$2:$C$7802,2,0)</f>
        <v>#N/A</v>
      </c>
      <c r="H2643" s="64"/>
      <c r="I2643" s="128" t="str">
        <f t="shared" si="411"/>
        <v/>
      </c>
      <c r="J2643" s="64"/>
      <c r="K2643" s="196"/>
      <c r="L2643" s="64"/>
      <c r="M2643" s="69"/>
      <c r="N2643" s="69"/>
      <c r="O2643" s="69"/>
      <c r="P2643" s="100">
        <f t="shared" si="412"/>
        <v>0</v>
      </c>
      <c r="Q2643" s="197"/>
      <c r="R2643" s="140" t="str">
        <f t="shared" si="413"/>
        <v>0</v>
      </c>
      <c r="S2643" s="140" t="str">
        <f t="shared" si="414"/>
        <v>0</v>
      </c>
      <c r="T2643" s="144"/>
      <c r="U2643" s="106"/>
      <c r="V2643" s="142">
        <f t="shared" si="415"/>
        <v>0</v>
      </c>
      <c r="W2643" s="142">
        <f t="shared" si="416"/>
        <v>0</v>
      </c>
      <c r="X2643" s="108">
        <f t="shared" si="417"/>
        <v>0</v>
      </c>
      <c r="Y2643" s="108">
        <f t="shared" si="418"/>
        <v>0</v>
      </c>
      <c r="Z2643" s="108">
        <f t="shared" si="419"/>
        <v>0</v>
      </c>
      <c r="AA2643" s="151"/>
      <c r="AB2643" s="47"/>
      <c r="AS2643" s="198"/>
      <c r="AT2643" s="198"/>
      <c r="AU2643" s="198"/>
      <c r="AV2643" s="198"/>
      <c r="AW2643" s="198"/>
      <c r="AX2643" s="198"/>
      <c r="AY2643" s="198"/>
      <c r="AZ2643" s="198"/>
      <c r="BA2643" s="198"/>
      <c r="BB2643" s="198"/>
      <c r="BC2643" s="198"/>
      <c r="BD2643" s="198"/>
      <c r="BE2643" s="198"/>
      <c r="BF2643" s="198"/>
      <c r="BG2643" s="198"/>
      <c r="BH2643" s="198"/>
      <c r="BI2643" s="198"/>
      <c r="BJ2643" s="198"/>
      <c r="BK2643" s="198"/>
      <c r="BL2643" s="198"/>
      <c r="BM2643" s="198"/>
      <c r="BN2643" s="198"/>
      <c r="BO2643" s="198"/>
    </row>
    <row r="2644" s="116" customFormat="1" ht="19" customHeight="1" spans="1:67">
      <c r="A2644" s="94">
        <f t="shared" si="410"/>
        <v>2643</v>
      </c>
      <c r="B2644" s="95"/>
      <c r="C2644" s="69"/>
      <c r="D2644" s="64"/>
      <c r="E2644" s="69"/>
      <c r="F2644" s="196"/>
      <c r="G2644" s="124" t="e">
        <f>VLOOKUP(F2644,[2]零件成本10.26!$B$2:$C$7802,2,0)</f>
        <v>#N/A</v>
      </c>
      <c r="H2644" s="64"/>
      <c r="I2644" s="128" t="str">
        <f t="shared" si="411"/>
        <v/>
      </c>
      <c r="J2644" s="64"/>
      <c r="K2644" s="196"/>
      <c r="L2644" s="64"/>
      <c r="M2644" s="69"/>
      <c r="N2644" s="69"/>
      <c r="O2644" s="69"/>
      <c r="P2644" s="100">
        <f t="shared" si="412"/>
        <v>0</v>
      </c>
      <c r="Q2644" s="197"/>
      <c r="R2644" s="140" t="str">
        <f t="shared" si="413"/>
        <v>0</v>
      </c>
      <c r="S2644" s="140" t="str">
        <f t="shared" si="414"/>
        <v>0</v>
      </c>
      <c r="T2644" s="144"/>
      <c r="U2644" s="106"/>
      <c r="V2644" s="142">
        <f t="shared" si="415"/>
        <v>0</v>
      </c>
      <c r="W2644" s="142">
        <f t="shared" si="416"/>
        <v>0</v>
      </c>
      <c r="X2644" s="108">
        <f t="shared" si="417"/>
        <v>0</v>
      </c>
      <c r="Y2644" s="108">
        <f t="shared" si="418"/>
        <v>0</v>
      </c>
      <c r="Z2644" s="108">
        <f t="shared" si="419"/>
        <v>0</v>
      </c>
      <c r="AA2644" s="151"/>
      <c r="AB2644" s="47"/>
      <c r="AS2644" s="198"/>
      <c r="AT2644" s="198"/>
      <c r="AU2644" s="198"/>
      <c r="AV2644" s="198"/>
      <c r="AW2644" s="198"/>
      <c r="AX2644" s="198"/>
      <c r="AY2644" s="198"/>
      <c r="AZ2644" s="198"/>
      <c r="BA2644" s="198"/>
      <c r="BB2644" s="198"/>
      <c r="BC2644" s="198"/>
      <c r="BD2644" s="198"/>
      <c r="BE2644" s="198"/>
      <c r="BF2644" s="198"/>
      <c r="BG2644" s="198"/>
      <c r="BH2644" s="198"/>
      <c r="BI2644" s="198"/>
      <c r="BJ2644" s="198"/>
      <c r="BK2644" s="198"/>
      <c r="BL2644" s="198"/>
      <c r="BM2644" s="198"/>
      <c r="BN2644" s="198"/>
      <c r="BO2644" s="198"/>
    </row>
    <row r="2645" s="116" customFormat="1" ht="19" customHeight="1" spans="1:67">
      <c r="A2645" s="94">
        <f t="shared" si="410"/>
        <v>2644</v>
      </c>
      <c r="B2645" s="95"/>
      <c r="C2645" s="69"/>
      <c r="D2645" s="64"/>
      <c r="E2645" s="69"/>
      <c r="F2645" s="196"/>
      <c r="G2645" s="124" t="e">
        <f>VLOOKUP(F2645,[2]零件成本10.26!$B$2:$C$7802,2,0)</f>
        <v>#N/A</v>
      </c>
      <c r="H2645" s="64"/>
      <c r="I2645" s="128" t="str">
        <f t="shared" si="411"/>
        <v/>
      </c>
      <c r="J2645" s="64"/>
      <c r="K2645" s="196"/>
      <c r="L2645" s="64"/>
      <c r="M2645" s="69"/>
      <c r="N2645" s="69"/>
      <c r="O2645" s="69"/>
      <c r="P2645" s="100">
        <f t="shared" si="412"/>
        <v>0</v>
      </c>
      <c r="Q2645" s="197"/>
      <c r="R2645" s="140" t="str">
        <f t="shared" si="413"/>
        <v>0</v>
      </c>
      <c r="S2645" s="140" t="str">
        <f t="shared" si="414"/>
        <v>0</v>
      </c>
      <c r="T2645" s="144"/>
      <c r="U2645" s="106"/>
      <c r="V2645" s="142">
        <f t="shared" si="415"/>
        <v>0</v>
      </c>
      <c r="W2645" s="142">
        <f t="shared" si="416"/>
        <v>0</v>
      </c>
      <c r="X2645" s="108">
        <f t="shared" si="417"/>
        <v>0</v>
      </c>
      <c r="Y2645" s="108">
        <f t="shared" si="418"/>
        <v>0</v>
      </c>
      <c r="Z2645" s="108">
        <f t="shared" si="419"/>
        <v>0</v>
      </c>
      <c r="AA2645" s="151"/>
      <c r="AB2645" s="47"/>
      <c r="AS2645" s="198"/>
      <c r="AT2645" s="198"/>
      <c r="AU2645" s="198"/>
      <c r="AV2645" s="198"/>
      <c r="AW2645" s="198"/>
      <c r="AX2645" s="198"/>
      <c r="AY2645" s="198"/>
      <c r="AZ2645" s="198"/>
      <c r="BA2645" s="198"/>
      <c r="BB2645" s="198"/>
      <c r="BC2645" s="198"/>
      <c r="BD2645" s="198"/>
      <c r="BE2645" s="198"/>
      <c r="BF2645" s="198"/>
      <c r="BG2645" s="198"/>
      <c r="BH2645" s="198"/>
      <c r="BI2645" s="198"/>
      <c r="BJ2645" s="198"/>
      <c r="BK2645" s="198"/>
      <c r="BL2645" s="198"/>
      <c r="BM2645" s="198"/>
      <c r="BN2645" s="198"/>
      <c r="BO2645" s="198"/>
    </row>
    <row r="2646" s="116" customFormat="1" ht="19" customHeight="1" spans="1:67">
      <c r="A2646" s="94">
        <f t="shared" si="410"/>
        <v>2645</v>
      </c>
      <c r="B2646" s="95"/>
      <c r="C2646" s="69"/>
      <c r="D2646" s="64"/>
      <c r="E2646" s="69"/>
      <c r="F2646" s="196"/>
      <c r="G2646" s="124" t="e">
        <f>VLOOKUP(F2646,[2]零件成本10.26!$B$2:$C$7802,2,0)</f>
        <v>#N/A</v>
      </c>
      <c r="H2646" s="64"/>
      <c r="I2646" s="128" t="str">
        <f t="shared" si="411"/>
        <v/>
      </c>
      <c r="J2646" s="64"/>
      <c r="K2646" s="196"/>
      <c r="L2646" s="64"/>
      <c r="M2646" s="69"/>
      <c r="N2646" s="69"/>
      <c r="O2646" s="69"/>
      <c r="P2646" s="100">
        <f t="shared" si="412"/>
        <v>0</v>
      </c>
      <c r="Q2646" s="197"/>
      <c r="R2646" s="140" t="str">
        <f t="shared" si="413"/>
        <v>0</v>
      </c>
      <c r="S2646" s="140" t="str">
        <f t="shared" si="414"/>
        <v>0</v>
      </c>
      <c r="T2646" s="144"/>
      <c r="U2646" s="106"/>
      <c r="V2646" s="142">
        <f t="shared" si="415"/>
        <v>0</v>
      </c>
      <c r="W2646" s="142">
        <f t="shared" si="416"/>
        <v>0</v>
      </c>
      <c r="X2646" s="108">
        <f t="shared" si="417"/>
        <v>0</v>
      </c>
      <c r="Y2646" s="108">
        <f t="shared" si="418"/>
        <v>0</v>
      </c>
      <c r="Z2646" s="108">
        <f t="shared" si="419"/>
        <v>0</v>
      </c>
      <c r="AA2646" s="151"/>
      <c r="AB2646" s="47"/>
      <c r="AS2646" s="198"/>
      <c r="AT2646" s="198"/>
      <c r="AU2646" s="198"/>
      <c r="AV2646" s="198"/>
      <c r="AW2646" s="198"/>
      <c r="AX2646" s="198"/>
      <c r="AY2646" s="198"/>
      <c r="AZ2646" s="198"/>
      <c r="BA2646" s="198"/>
      <c r="BB2646" s="198"/>
      <c r="BC2646" s="198"/>
      <c r="BD2646" s="198"/>
      <c r="BE2646" s="198"/>
      <c r="BF2646" s="198"/>
      <c r="BG2646" s="198"/>
      <c r="BH2646" s="198"/>
      <c r="BI2646" s="198"/>
      <c r="BJ2646" s="198"/>
      <c r="BK2646" s="198"/>
      <c r="BL2646" s="198"/>
      <c r="BM2646" s="198"/>
      <c r="BN2646" s="198"/>
      <c r="BO2646" s="198"/>
    </row>
    <row r="2647" s="116" customFormat="1" ht="19" customHeight="1" spans="1:67">
      <c r="A2647" s="94">
        <f t="shared" si="410"/>
        <v>2646</v>
      </c>
      <c r="B2647" s="95"/>
      <c r="C2647" s="69"/>
      <c r="D2647" s="64"/>
      <c r="E2647" s="69"/>
      <c r="F2647" s="196"/>
      <c r="G2647" s="124" t="e">
        <f>VLOOKUP(F2647,[2]零件成本10.26!$B$2:$C$7802,2,0)</f>
        <v>#N/A</v>
      </c>
      <c r="H2647" s="64"/>
      <c r="I2647" s="128" t="str">
        <f t="shared" si="411"/>
        <v/>
      </c>
      <c r="J2647" s="64"/>
      <c r="K2647" s="196"/>
      <c r="L2647" s="64"/>
      <c r="M2647" s="69"/>
      <c r="N2647" s="69"/>
      <c r="O2647" s="69"/>
      <c r="P2647" s="100">
        <f t="shared" si="412"/>
        <v>0</v>
      </c>
      <c r="Q2647" s="197"/>
      <c r="R2647" s="140" t="str">
        <f t="shared" si="413"/>
        <v>0</v>
      </c>
      <c r="S2647" s="140" t="str">
        <f t="shared" si="414"/>
        <v>0</v>
      </c>
      <c r="T2647" s="144"/>
      <c r="U2647" s="106"/>
      <c r="V2647" s="142">
        <f t="shared" si="415"/>
        <v>0</v>
      </c>
      <c r="W2647" s="142">
        <f t="shared" si="416"/>
        <v>0</v>
      </c>
      <c r="X2647" s="108">
        <f t="shared" si="417"/>
        <v>0</v>
      </c>
      <c r="Y2647" s="108">
        <f t="shared" si="418"/>
        <v>0</v>
      </c>
      <c r="Z2647" s="108">
        <f t="shared" si="419"/>
        <v>0</v>
      </c>
      <c r="AA2647" s="151"/>
      <c r="AB2647" s="47"/>
      <c r="AS2647" s="198"/>
      <c r="AT2647" s="198"/>
      <c r="AU2647" s="198"/>
      <c r="AV2647" s="198"/>
      <c r="AW2647" s="198"/>
      <c r="AX2647" s="198"/>
      <c r="AY2647" s="198"/>
      <c r="AZ2647" s="198"/>
      <c r="BA2647" s="198"/>
      <c r="BB2647" s="198"/>
      <c r="BC2647" s="198"/>
      <c r="BD2647" s="198"/>
      <c r="BE2647" s="198"/>
      <c r="BF2647" s="198"/>
      <c r="BG2647" s="198"/>
      <c r="BH2647" s="198"/>
      <c r="BI2647" s="198"/>
      <c r="BJ2647" s="198"/>
      <c r="BK2647" s="198"/>
      <c r="BL2647" s="198"/>
      <c r="BM2647" s="198"/>
      <c r="BN2647" s="198"/>
      <c r="BO2647" s="198"/>
    </row>
    <row r="2648" s="116" customFormat="1" ht="19" customHeight="1" spans="1:67">
      <c r="A2648" s="94">
        <f t="shared" si="410"/>
        <v>2647</v>
      </c>
      <c r="B2648" s="95"/>
      <c r="C2648" s="69"/>
      <c r="D2648" s="64"/>
      <c r="E2648" s="69"/>
      <c r="F2648" s="196"/>
      <c r="G2648" s="124" t="e">
        <f>VLOOKUP(F2648,[2]零件成本10.26!$B$2:$C$7802,2,0)</f>
        <v>#N/A</v>
      </c>
      <c r="H2648" s="64"/>
      <c r="I2648" s="128" t="str">
        <f t="shared" si="411"/>
        <v/>
      </c>
      <c r="J2648" s="64"/>
      <c r="K2648" s="196"/>
      <c r="L2648" s="64"/>
      <c r="M2648" s="69"/>
      <c r="N2648" s="69"/>
      <c r="O2648" s="69"/>
      <c r="P2648" s="100">
        <f t="shared" si="412"/>
        <v>0</v>
      </c>
      <c r="Q2648" s="197"/>
      <c r="R2648" s="140" t="str">
        <f t="shared" si="413"/>
        <v>0</v>
      </c>
      <c r="S2648" s="140" t="str">
        <f t="shared" si="414"/>
        <v>0</v>
      </c>
      <c r="T2648" s="144"/>
      <c r="U2648" s="106"/>
      <c r="V2648" s="142">
        <f t="shared" si="415"/>
        <v>0</v>
      </c>
      <c r="W2648" s="142">
        <f t="shared" si="416"/>
        <v>0</v>
      </c>
      <c r="X2648" s="108">
        <f t="shared" si="417"/>
        <v>0</v>
      </c>
      <c r="Y2648" s="108">
        <f t="shared" si="418"/>
        <v>0</v>
      </c>
      <c r="Z2648" s="108">
        <f t="shared" si="419"/>
        <v>0</v>
      </c>
      <c r="AA2648" s="151"/>
      <c r="AB2648" s="47"/>
      <c r="AS2648" s="198"/>
      <c r="AT2648" s="198"/>
      <c r="AU2648" s="198"/>
      <c r="AV2648" s="198"/>
      <c r="AW2648" s="198"/>
      <c r="AX2648" s="198"/>
      <c r="AY2648" s="198"/>
      <c r="AZ2648" s="198"/>
      <c r="BA2648" s="198"/>
      <c r="BB2648" s="198"/>
      <c r="BC2648" s="198"/>
      <c r="BD2648" s="198"/>
      <c r="BE2648" s="198"/>
      <c r="BF2648" s="198"/>
      <c r="BG2648" s="198"/>
      <c r="BH2648" s="198"/>
      <c r="BI2648" s="198"/>
      <c r="BJ2648" s="198"/>
      <c r="BK2648" s="198"/>
      <c r="BL2648" s="198"/>
      <c r="BM2648" s="198"/>
      <c r="BN2648" s="198"/>
      <c r="BO2648" s="198"/>
    </row>
    <row r="2649" s="116" customFormat="1" ht="19" customHeight="1" spans="1:67">
      <c r="A2649" s="94">
        <f t="shared" si="410"/>
        <v>2648</v>
      </c>
      <c r="B2649" s="95"/>
      <c r="C2649" s="69"/>
      <c r="D2649" s="64"/>
      <c r="E2649" s="69"/>
      <c r="F2649" s="196"/>
      <c r="G2649" s="124" t="e">
        <f>VLOOKUP(F2649,[2]零件成本10.26!$B$2:$C$7802,2,0)</f>
        <v>#N/A</v>
      </c>
      <c r="H2649" s="64"/>
      <c r="I2649" s="128" t="str">
        <f t="shared" si="411"/>
        <v/>
      </c>
      <c r="J2649" s="64"/>
      <c r="K2649" s="196"/>
      <c r="L2649" s="64"/>
      <c r="M2649" s="69"/>
      <c r="N2649" s="69"/>
      <c r="O2649" s="69"/>
      <c r="P2649" s="100">
        <f t="shared" si="412"/>
        <v>0</v>
      </c>
      <c r="Q2649" s="197"/>
      <c r="R2649" s="140" t="str">
        <f t="shared" si="413"/>
        <v>0</v>
      </c>
      <c r="S2649" s="140" t="str">
        <f t="shared" si="414"/>
        <v>0</v>
      </c>
      <c r="T2649" s="144"/>
      <c r="U2649" s="106"/>
      <c r="V2649" s="142">
        <f t="shared" si="415"/>
        <v>0</v>
      </c>
      <c r="W2649" s="142">
        <f t="shared" si="416"/>
        <v>0</v>
      </c>
      <c r="X2649" s="108">
        <f t="shared" si="417"/>
        <v>0</v>
      </c>
      <c r="Y2649" s="108">
        <f t="shared" si="418"/>
        <v>0</v>
      </c>
      <c r="Z2649" s="108">
        <f t="shared" si="419"/>
        <v>0</v>
      </c>
      <c r="AA2649" s="151"/>
      <c r="AB2649" s="47"/>
      <c r="AS2649" s="198"/>
      <c r="AT2649" s="198"/>
      <c r="AU2649" s="198"/>
      <c r="AV2649" s="198"/>
      <c r="AW2649" s="198"/>
      <c r="AX2649" s="198"/>
      <c r="AY2649" s="198"/>
      <c r="AZ2649" s="198"/>
      <c r="BA2649" s="198"/>
      <c r="BB2649" s="198"/>
      <c r="BC2649" s="198"/>
      <c r="BD2649" s="198"/>
      <c r="BE2649" s="198"/>
      <c r="BF2649" s="198"/>
      <c r="BG2649" s="198"/>
      <c r="BH2649" s="198"/>
      <c r="BI2649" s="198"/>
      <c r="BJ2649" s="198"/>
      <c r="BK2649" s="198"/>
      <c r="BL2649" s="198"/>
      <c r="BM2649" s="198"/>
      <c r="BN2649" s="198"/>
      <c r="BO2649" s="198"/>
    </row>
    <row r="2650" s="116" customFormat="1" ht="19" customHeight="1" spans="1:67">
      <c r="A2650" s="94">
        <f t="shared" si="410"/>
        <v>2649</v>
      </c>
      <c r="B2650" s="95"/>
      <c r="C2650" s="69"/>
      <c r="D2650" s="64"/>
      <c r="E2650" s="69"/>
      <c r="F2650" s="196"/>
      <c r="G2650" s="124" t="e">
        <f>VLOOKUP(F2650,[2]零件成本10.26!$B$2:$C$7802,2,0)</f>
        <v>#N/A</v>
      </c>
      <c r="H2650" s="64"/>
      <c r="I2650" s="128" t="str">
        <f t="shared" si="411"/>
        <v/>
      </c>
      <c r="J2650" s="64"/>
      <c r="K2650" s="196"/>
      <c r="L2650" s="64"/>
      <c r="M2650" s="69"/>
      <c r="N2650" s="69"/>
      <c r="O2650" s="69"/>
      <c r="P2650" s="100">
        <f t="shared" si="412"/>
        <v>0</v>
      </c>
      <c r="Q2650" s="197"/>
      <c r="R2650" s="140" t="str">
        <f t="shared" si="413"/>
        <v>0</v>
      </c>
      <c r="S2650" s="140" t="str">
        <f t="shared" si="414"/>
        <v>0</v>
      </c>
      <c r="T2650" s="144"/>
      <c r="U2650" s="106"/>
      <c r="V2650" s="142">
        <f t="shared" si="415"/>
        <v>0</v>
      </c>
      <c r="W2650" s="142">
        <f t="shared" si="416"/>
        <v>0</v>
      </c>
      <c r="X2650" s="108">
        <f t="shared" si="417"/>
        <v>0</v>
      </c>
      <c r="Y2650" s="108">
        <f t="shared" si="418"/>
        <v>0</v>
      </c>
      <c r="Z2650" s="108">
        <f t="shared" si="419"/>
        <v>0</v>
      </c>
      <c r="AA2650" s="151"/>
      <c r="AB2650" s="47"/>
      <c r="AS2650" s="198"/>
      <c r="AT2650" s="198"/>
      <c r="AU2650" s="198"/>
      <c r="AV2650" s="198"/>
      <c r="AW2650" s="198"/>
      <c r="AX2650" s="198"/>
      <c r="AY2650" s="198"/>
      <c r="AZ2650" s="198"/>
      <c r="BA2650" s="198"/>
      <c r="BB2650" s="198"/>
      <c r="BC2650" s="198"/>
      <c r="BD2650" s="198"/>
      <c r="BE2650" s="198"/>
      <c r="BF2650" s="198"/>
      <c r="BG2650" s="198"/>
      <c r="BH2650" s="198"/>
      <c r="BI2650" s="198"/>
      <c r="BJ2650" s="198"/>
      <c r="BK2650" s="198"/>
      <c r="BL2650" s="198"/>
      <c r="BM2650" s="198"/>
      <c r="BN2650" s="198"/>
      <c r="BO2650" s="198"/>
    </row>
    <row r="2651" s="116" customFormat="1" ht="19" customHeight="1" spans="1:67">
      <c r="A2651" s="94">
        <f t="shared" si="410"/>
        <v>2650</v>
      </c>
      <c r="B2651" s="95"/>
      <c r="C2651" s="69"/>
      <c r="D2651" s="64"/>
      <c r="E2651" s="69"/>
      <c r="F2651" s="196"/>
      <c r="G2651" s="124" t="e">
        <f>VLOOKUP(F2651,[2]零件成本10.26!$B$2:$C$7802,2,0)</f>
        <v>#N/A</v>
      </c>
      <c r="H2651" s="64"/>
      <c r="I2651" s="128" t="str">
        <f t="shared" si="411"/>
        <v/>
      </c>
      <c r="J2651" s="64"/>
      <c r="K2651" s="196"/>
      <c r="L2651" s="64"/>
      <c r="M2651" s="69"/>
      <c r="N2651" s="69"/>
      <c r="O2651" s="69"/>
      <c r="P2651" s="100">
        <f t="shared" si="412"/>
        <v>0</v>
      </c>
      <c r="Q2651" s="197"/>
      <c r="R2651" s="140" t="str">
        <f t="shared" si="413"/>
        <v>0</v>
      </c>
      <c r="S2651" s="140" t="str">
        <f t="shared" si="414"/>
        <v>0</v>
      </c>
      <c r="T2651" s="144"/>
      <c r="U2651" s="106"/>
      <c r="V2651" s="142">
        <f t="shared" si="415"/>
        <v>0</v>
      </c>
      <c r="W2651" s="142">
        <f t="shared" si="416"/>
        <v>0</v>
      </c>
      <c r="X2651" s="108">
        <f t="shared" si="417"/>
        <v>0</v>
      </c>
      <c r="Y2651" s="108">
        <f t="shared" si="418"/>
        <v>0</v>
      </c>
      <c r="Z2651" s="108">
        <f t="shared" si="419"/>
        <v>0</v>
      </c>
      <c r="AA2651" s="151"/>
      <c r="AB2651" s="47"/>
      <c r="AS2651" s="198"/>
      <c r="AT2651" s="198"/>
      <c r="AU2651" s="198"/>
      <c r="AV2651" s="198"/>
      <c r="AW2651" s="198"/>
      <c r="AX2651" s="198"/>
      <c r="AY2651" s="198"/>
      <c r="AZ2651" s="198"/>
      <c r="BA2651" s="198"/>
      <c r="BB2651" s="198"/>
      <c r="BC2651" s="198"/>
      <c r="BD2651" s="198"/>
      <c r="BE2651" s="198"/>
      <c r="BF2651" s="198"/>
      <c r="BG2651" s="198"/>
      <c r="BH2651" s="198"/>
      <c r="BI2651" s="198"/>
      <c r="BJ2651" s="198"/>
      <c r="BK2651" s="198"/>
      <c r="BL2651" s="198"/>
      <c r="BM2651" s="198"/>
      <c r="BN2651" s="198"/>
      <c r="BO2651" s="198"/>
    </row>
    <row r="2652" s="116" customFormat="1" ht="19" customHeight="1" spans="1:67">
      <c r="A2652" s="94">
        <f t="shared" si="410"/>
        <v>2651</v>
      </c>
      <c r="B2652" s="95"/>
      <c r="C2652" s="69"/>
      <c r="D2652" s="64"/>
      <c r="E2652" s="69"/>
      <c r="F2652" s="196"/>
      <c r="G2652" s="124" t="e">
        <f>VLOOKUP(F2652,[2]零件成本10.26!$B$2:$C$7802,2,0)</f>
        <v>#N/A</v>
      </c>
      <c r="H2652" s="64"/>
      <c r="I2652" s="128" t="str">
        <f t="shared" si="411"/>
        <v/>
      </c>
      <c r="J2652" s="64"/>
      <c r="K2652" s="196"/>
      <c r="L2652" s="64"/>
      <c r="M2652" s="69"/>
      <c r="N2652" s="69"/>
      <c r="O2652" s="69"/>
      <c r="P2652" s="100">
        <f t="shared" si="412"/>
        <v>0</v>
      </c>
      <c r="Q2652" s="197"/>
      <c r="R2652" s="140" t="str">
        <f t="shared" si="413"/>
        <v>0</v>
      </c>
      <c r="S2652" s="140" t="str">
        <f t="shared" si="414"/>
        <v>0</v>
      </c>
      <c r="T2652" s="144"/>
      <c r="U2652" s="106"/>
      <c r="V2652" s="142">
        <f t="shared" si="415"/>
        <v>0</v>
      </c>
      <c r="W2652" s="142">
        <f t="shared" si="416"/>
        <v>0</v>
      </c>
      <c r="X2652" s="108">
        <f t="shared" si="417"/>
        <v>0</v>
      </c>
      <c r="Y2652" s="108">
        <f t="shared" si="418"/>
        <v>0</v>
      </c>
      <c r="Z2652" s="108">
        <f t="shared" si="419"/>
        <v>0</v>
      </c>
      <c r="AA2652" s="151"/>
      <c r="AB2652" s="47"/>
      <c r="AS2652" s="198"/>
      <c r="AT2652" s="198"/>
      <c r="AU2652" s="198"/>
      <c r="AV2652" s="198"/>
      <c r="AW2652" s="198"/>
      <c r="AX2652" s="198"/>
      <c r="AY2652" s="198"/>
      <c r="AZ2652" s="198"/>
      <c r="BA2652" s="198"/>
      <c r="BB2652" s="198"/>
      <c r="BC2652" s="198"/>
      <c r="BD2652" s="198"/>
      <c r="BE2652" s="198"/>
      <c r="BF2652" s="198"/>
      <c r="BG2652" s="198"/>
      <c r="BH2652" s="198"/>
      <c r="BI2652" s="198"/>
      <c r="BJ2652" s="198"/>
      <c r="BK2652" s="198"/>
      <c r="BL2652" s="198"/>
      <c r="BM2652" s="198"/>
      <c r="BN2652" s="198"/>
      <c r="BO2652" s="198"/>
    </row>
    <row r="2653" s="116" customFormat="1" ht="19" customHeight="1" spans="1:67">
      <c r="A2653" s="94">
        <f t="shared" si="410"/>
        <v>2652</v>
      </c>
      <c r="B2653" s="95"/>
      <c r="C2653" s="69"/>
      <c r="D2653" s="64"/>
      <c r="E2653" s="69"/>
      <c r="F2653" s="196"/>
      <c r="G2653" s="124" t="e">
        <f>VLOOKUP(F2653,[2]零件成本10.26!$B$2:$C$7802,2,0)</f>
        <v>#N/A</v>
      </c>
      <c r="H2653" s="64"/>
      <c r="I2653" s="128" t="str">
        <f t="shared" si="411"/>
        <v/>
      </c>
      <c r="J2653" s="64"/>
      <c r="K2653" s="196"/>
      <c r="L2653" s="64"/>
      <c r="M2653" s="69"/>
      <c r="N2653" s="69"/>
      <c r="O2653" s="69"/>
      <c r="P2653" s="100">
        <f t="shared" si="412"/>
        <v>0</v>
      </c>
      <c r="Q2653" s="197"/>
      <c r="R2653" s="140" t="str">
        <f t="shared" si="413"/>
        <v>0</v>
      </c>
      <c r="S2653" s="140" t="str">
        <f t="shared" si="414"/>
        <v>0</v>
      </c>
      <c r="T2653" s="144"/>
      <c r="U2653" s="106"/>
      <c r="V2653" s="142">
        <f t="shared" si="415"/>
        <v>0</v>
      </c>
      <c r="W2653" s="142">
        <f t="shared" si="416"/>
        <v>0</v>
      </c>
      <c r="X2653" s="108">
        <f t="shared" si="417"/>
        <v>0</v>
      </c>
      <c r="Y2653" s="108">
        <f t="shared" si="418"/>
        <v>0</v>
      </c>
      <c r="Z2653" s="108">
        <f t="shared" si="419"/>
        <v>0</v>
      </c>
      <c r="AA2653" s="151"/>
      <c r="AB2653" s="47"/>
      <c r="AS2653" s="198"/>
      <c r="AT2653" s="198"/>
      <c r="AU2653" s="198"/>
      <c r="AV2653" s="198"/>
      <c r="AW2653" s="198"/>
      <c r="AX2653" s="198"/>
      <c r="AY2653" s="198"/>
      <c r="AZ2653" s="198"/>
      <c r="BA2653" s="198"/>
      <c r="BB2653" s="198"/>
      <c r="BC2653" s="198"/>
      <c r="BD2653" s="198"/>
      <c r="BE2653" s="198"/>
      <c r="BF2653" s="198"/>
      <c r="BG2653" s="198"/>
      <c r="BH2653" s="198"/>
      <c r="BI2653" s="198"/>
      <c r="BJ2653" s="198"/>
      <c r="BK2653" s="198"/>
      <c r="BL2653" s="198"/>
      <c r="BM2653" s="198"/>
      <c r="BN2653" s="198"/>
      <c r="BO2653" s="198"/>
    </row>
    <row r="2654" s="116" customFormat="1" ht="19" customHeight="1" spans="1:67">
      <c r="A2654" s="94">
        <f t="shared" si="410"/>
        <v>2653</v>
      </c>
      <c r="B2654" s="95"/>
      <c r="C2654" s="69"/>
      <c r="D2654" s="64"/>
      <c r="E2654" s="69"/>
      <c r="F2654" s="196"/>
      <c r="G2654" s="124" t="e">
        <f>VLOOKUP(F2654,[2]零件成本10.26!$B$2:$C$7802,2,0)</f>
        <v>#N/A</v>
      </c>
      <c r="H2654" s="64"/>
      <c r="I2654" s="128" t="str">
        <f t="shared" si="411"/>
        <v/>
      </c>
      <c r="J2654" s="64"/>
      <c r="K2654" s="196"/>
      <c r="L2654" s="64"/>
      <c r="M2654" s="69"/>
      <c r="N2654" s="69"/>
      <c r="O2654" s="69"/>
      <c r="P2654" s="100">
        <f t="shared" si="412"/>
        <v>0</v>
      </c>
      <c r="Q2654" s="197"/>
      <c r="R2654" s="140" t="str">
        <f t="shared" si="413"/>
        <v>0</v>
      </c>
      <c r="S2654" s="140" t="str">
        <f t="shared" si="414"/>
        <v>0</v>
      </c>
      <c r="T2654" s="144"/>
      <c r="U2654" s="106"/>
      <c r="V2654" s="142">
        <f t="shared" si="415"/>
        <v>0</v>
      </c>
      <c r="W2654" s="142">
        <f t="shared" si="416"/>
        <v>0</v>
      </c>
      <c r="X2654" s="108">
        <f t="shared" si="417"/>
        <v>0</v>
      </c>
      <c r="Y2654" s="108">
        <f t="shared" si="418"/>
        <v>0</v>
      </c>
      <c r="Z2654" s="108">
        <f t="shared" si="419"/>
        <v>0</v>
      </c>
      <c r="AA2654" s="151"/>
      <c r="AB2654" s="47"/>
      <c r="AS2654" s="198"/>
      <c r="AT2654" s="198"/>
      <c r="AU2654" s="198"/>
      <c r="AV2654" s="198"/>
      <c r="AW2654" s="198"/>
      <c r="AX2654" s="198"/>
      <c r="AY2654" s="198"/>
      <c r="AZ2654" s="198"/>
      <c r="BA2654" s="198"/>
      <c r="BB2654" s="198"/>
      <c r="BC2654" s="198"/>
      <c r="BD2654" s="198"/>
      <c r="BE2654" s="198"/>
      <c r="BF2654" s="198"/>
      <c r="BG2654" s="198"/>
      <c r="BH2654" s="198"/>
      <c r="BI2654" s="198"/>
      <c r="BJ2654" s="198"/>
      <c r="BK2654" s="198"/>
      <c r="BL2654" s="198"/>
      <c r="BM2654" s="198"/>
      <c r="BN2654" s="198"/>
      <c r="BO2654" s="198"/>
    </row>
    <row r="2655" s="116" customFormat="1" ht="19" customHeight="1" spans="1:67">
      <c r="A2655" s="94">
        <f t="shared" si="410"/>
        <v>2654</v>
      </c>
      <c r="B2655" s="95"/>
      <c r="C2655" s="69"/>
      <c r="D2655" s="64"/>
      <c r="E2655" s="69"/>
      <c r="F2655" s="196"/>
      <c r="G2655" s="124" t="e">
        <f>VLOOKUP(F2655,[2]零件成本10.26!$B$2:$C$7802,2,0)</f>
        <v>#N/A</v>
      </c>
      <c r="H2655" s="64"/>
      <c r="I2655" s="128" t="str">
        <f t="shared" si="411"/>
        <v/>
      </c>
      <c r="J2655" s="64"/>
      <c r="K2655" s="196"/>
      <c r="L2655" s="64"/>
      <c r="M2655" s="69"/>
      <c r="N2655" s="69"/>
      <c r="O2655" s="69"/>
      <c r="P2655" s="100">
        <f t="shared" si="412"/>
        <v>0</v>
      </c>
      <c r="Q2655" s="197"/>
      <c r="R2655" s="140" t="str">
        <f t="shared" si="413"/>
        <v>0</v>
      </c>
      <c r="S2655" s="140" t="str">
        <f t="shared" si="414"/>
        <v>0</v>
      </c>
      <c r="T2655" s="144"/>
      <c r="U2655" s="106"/>
      <c r="V2655" s="142">
        <f t="shared" si="415"/>
        <v>0</v>
      </c>
      <c r="W2655" s="142">
        <f t="shared" si="416"/>
        <v>0</v>
      </c>
      <c r="X2655" s="108">
        <f t="shared" si="417"/>
        <v>0</v>
      </c>
      <c r="Y2655" s="108">
        <f t="shared" si="418"/>
        <v>0</v>
      </c>
      <c r="Z2655" s="108">
        <f t="shared" si="419"/>
        <v>0</v>
      </c>
      <c r="AA2655" s="151"/>
      <c r="AB2655" s="47"/>
      <c r="AS2655" s="198"/>
      <c r="AT2655" s="198"/>
      <c r="AU2655" s="198"/>
      <c r="AV2655" s="198"/>
      <c r="AW2655" s="198"/>
      <c r="AX2655" s="198"/>
      <c r="AY2655" s="198"/>
      <c r="AZ2655" s="198"/>
      <c r="BA2655" s="198"/>
      <c r="BB2655" s="198"/>
      <c r="BC2655" s="198"/>
      <c r="BD2655" s="198"/>
      <c r="BE2655" s="198"/>
      <c r="BF2655" s="198"/>
      <c r="BG2655" s="198"/>
      <c r="BH2655" s="198"/>
      <c r="BI2655" s="198"/>
      <c r="BJ2655" s="198"/>
      <c r="BK2655" s="198"/>
      <c r="BL2655" s="198"/>
      <c r="BM2655" s="198"/>
      <c r="BN2655" s="198"/>
      <c r="BO2655" s="198"/>
    </row>
    <row r="2656" s="116" customFormat="1" ht="19" customHeight="1" spans="1:67">
      <c r="A2656" s="94">
        <f t="shared" si="410"/>
        <v>2655</v>
      </c>
      <c r="B2656" s="95"/>
      <c r="C2656" s="69"/>
      <c r="D2656" s="64"/>
      <c r="E2656" s="69"/>
      <c r="F2656" s="196"/>
      <c r="G2656" s="124" t="e">
        <f>VLOOKUP(F2656,[2]零件成本10.26!$B$2:$C$7802,2,0)</f>
        <v>#N/A</v>
      </c>
      <c r="H2656" s="64"/>
      <c r="I2656" s="128" t="str">
        <f t="shared" si="411"/>
        <v/>
      </c>
      <c r="J2656" s="64"/>
      <c r="K2656" s="196"/>
      <c r="L2656" s="64"/>
      <c r="M2656" s="69"/>
      <c r="N2656" s="69"/>
      <c r="O2656" s="69"/>
      <c r="P2656" s="100">
        <f t="shared" si="412"/>
        <v>0</v>
      </c>
      <c r="Q2656" s="197"/>
      <c r="R2656" s="140" t="str">
        <f t="shared" si="413"/>
        <v>0</v>
      </c>
      <c r="S2656" s="140" t="str">
        <f t="shared" si="414"/>
        <v>0</v>
      </c>
      <c r="T2656" s="144"/>
      <c r="U2656" s="106"/>
      <c r="V2656" s="142">
        <f t="shared" si="415"/>
        <v>0</v>
      </c>
      <c r="W2656" s="142">
        <f t="shared" si="416"/>
        <v>0</v>
      </c>
      <c r="X2656" s="108">
        <f t="shared" si="417"/>
        <v>0</v>
      </c>
      <c r="Y2656" s="108">
        <f t="shared" si="418"/>
        <v>0</v>
      </c>
      <c r="Z2656" s="108">
        <f t="shared" si="419"/>
        <v>0</v>
      </c>
      <c r="AA2656" s="151"/>
      <c r="AB2656" s="47"/>
      <c r="AS2656" s="198"/>
      <c r="AT2656" s="198"/>
      <c r="AU2656" s="198"/>
      <c r="AV2656" s="198"/>
      <c r="AW2656" s="198"/>
      <c r="AX2656" s="198"/>
      <c r="AY2656" s="198"/>
      <c r="AZ2656" s="198"/>
      <c r="BA2656" s="198"/>
      <c r="BB2656" s="198"/>
      <c r="BC2656" s="198"/>
      <c r="BD2656" s="198"/>
      <c r="BE2656" s="198"/>
      <c r="BF2656" s="198"/>
      <c r="BG2656" s="198"/>
      <c r="BH2656" s="198"/>
      <c r="BI2656" s="198"/>
      <c r="BJ2656" s="198"/>
      <c r="BK2656" s="198"/>
      <c r="BL2656" s="198"/>
      <c r="BM2656" s="198"/>
      <c r="BN2656" s="198"/>
      <c r="BO2656" s="198"/>
    </row>
    <row r="2657" s="116" customFormat="1" ht="19" customHeight="1" spans="1:67">
      <c r="A2657" s="94">
        <f t="shared" si="410"/>
        <v>2656</v>
      </c>
      <c r="B2657" s="95"/>
      <c r="C2657" s="69"/>
      <c r="D2657" s="64"/>
      <c r="E2657" s="69"/>
      <c r="F2657" s="196"/>
      <c r="G2657" s="124" t="e">
        <f>VLOOKUP(F2657,[2]零件成本10.26!$B$2:$C$7802,2,0)</f>
        <v>#N/A</v>
      </c>
      <c r="H2657" s="64"/>
      <c r="I2657" s="128" t="str">
        <f t="shared" si="411"/>
        <v/>
      </c>
      <c r="J2657" s="64"/>
      <c r="K2657" s="196"/>
      <c r="L2657" s="64"/>
      <c r="M2657" s="69"/>
      <c r="N2657" s="69"/>
      <c r="O2657" s="69"/>
      <c r="P2657" s="100">
        <f t="shared" si="412"/>
        <v>0</v>
      </c>
      <c r="Q2657" s="197"/>
      <c r="R2657" s="140" t="str">
        <f t="shared" si="413"/>
        <v>0</v>
      </c>
      <c r="S2657" s="140" t="str">
        <f t="shared" si="414"/>
        <v>0</v>
      </c>
      <c r="T2657" s="144"/>
      <c r="U2657" s="106"/>
      <c r="V2657" s="142">
        <f t="shared" si="415"/>
        <v>0</v>
      </c>
      <c r="W2657" s="142">
        <f t="shared" si="416"/>
        <v>0</v>
      </c>
      <c r="X2657" s="108">
        <f t="shared" si="417"/>
        <v>0</v>
      </c>
      <c r="Y2657" s="108">
        <f t="shared" si="418"/>
        <v>0</v>
      </c>
      <c r="Z2657" s="108">
        <f t="shared" si="419"/>
        <v>0</v>
      </c>
      <c r="AA2657" s="151"/>
      <c r="AB2657" s="47"/>
      <c r="AS2657" s="198"/>
      <c r="AT2657" s="198"/>
      <c r="AU2657" s="198"/>
      <c r="AV2657" s="198"/>
      <c r="AW2657" s="198"/>
      <c r="AX2657" s="198"/>
      <c r="AY2657" s="198"/>
      <c r="AZ2657" s="198"/>
      <c r="BA2657" s="198"/>
      <c r="BB2657" s="198"/>
      <c r="BC2657" s="198"/>
      <c r="BD2657" s="198"/>
      <c r="BE2657" s="198"/>
      <c r="BF2657" s="198"/>
      <c r="BG2657" s="198"/>
      <c r="BH2657" s="198"/>
      <c r="BI2657" s="198"/>
      <c r="BJ2657" s="198"/>
      <c r="BK2657" s="198"/>
      <c r="BL2657" s="198"/>
      <c r="BM2657" s="198"/>
      <c r="BN2657" s="198"/>
      <c r="BO2657" s="198"/>
    </row>
    <row r="2658" s="116" customFormat="1" ht="19" customHeight="1" spans="1:67">
      <c r="A2658" s="94">
        <f t="shared" si="410"/>
        <v>2657</v>
      </c>
      <c r="B2658" s="95"/>
      <c r="C2658" s="69"/>
      <c r="D2658" s="64"/>
      <c r="E2658" s="69"/>
      <c r="F2658" s="196"/>
      <c r="G2658" s="124" t="e">
        <f>VLOOKUP(F2658,[2]零件成本10.26!$B$2:$C$7802,2,0)</f>
        <v>#N/A</v>
      </c>
      <c r="H2658" s="64"/>
      <c r="I2658" s="128" t="str">
        <f t="shared" si="411"/>
        <v/>
      </c>
      <c r="J2658" s="64"/>
      <c r="K2658" s="196"/>
      <c r="L2658" s="64"/>
      <c r="M2658" s="69"/>
      <c r="N2658" s="69"/>
      <c r="O2658" s="69"/>
      <c r="P2658" s="100">
        <f t="shared" si="412"/>
        <v>0</v>
      </c>
      <c r="Q2658" s="197"/>
      <c r="R2658" s="140" t="str">
        <f t="shared" si="413"/>
        <v>0</v>
      </c>
      <c r="S2658" s="140" t="str">
        <f t="shared" si="414"/>
        <v>0</v>
      </c>
      <c r="T2658" s="144"/>
      <c r="U2658" s="106"/>
      <c r="V2658" s="142">
        <f t="shared" si="415"/>
        <v>0</v>
      </c>
      <c r="W2658" s="142">
        <f t="shared" si="416"/>
        <v>0</v>
      </c>
      <c r="X2658" s="108">
        <f t="shared" si="417"/>
        <v>0</v>
      </c>
      <c r="Y2658" s="108">
        <f t="shared" si="418"/>
        <v>0</v>
      </c>
      <c r="Z2658" s="108">
        <f t="shared" si="419"/>
        <v>0</v>
      </c>
      <c r="AA2658" s="151"/>
      <c r="AB2658" s="47"/>
      <c r="AS2658" s="198"/>
      <c r="AT2658" s="198"/>
      <c r="AU2658" s="198"/>
      <c r="AV2658" s="198"/>
      <c r="AW2658" s="198"/>
      <c r="AX2658" s="198"/>
      <c r="AY2658" s="198"/>
      <c r="AZ2658" s="198"/>
      <c r="BA2658" s="198"/>
      <c r="BB2658" s="198"/>
      <c r="BC2658" s="198"/>
      <c r="BD2658" s="198"/>
      <c r="BE2658" s="198"/>
      <c r="BF2658" s="198"/>
      <c r="BG2658" s="198"/>
      <c r="BH2658" s="198"/>
      <c r="BI2658" s="198"/>
      <c r="BJ2658" s="198"/>
      <c r="BK2658" s="198"/>
      <c r="BL2658" s="198"/>
      <c r="BM2658" s="198"/>
      <c r="BN2658" s="198"/>
      <c r="BO2658" s="198"/>
    </row>
    <row r="2659" s="116" customFormat="1" ht="19" customHeight="1" spans="1:67">
      <c r="A2659" s="94">
        <f t="shared" si="410"/>
        <v>2658</v>
      </c>
      <c r="B2659" s="95"/>
      <c r="C2659" s="69"/>
      <c r="D2659" s="64"/>
      <c r="E2659" s="69"/>
      <c r="F2659" s="196"/>
      <c r="G2659" s="124" t="e">
        <f>VLOOKUP(F2659,[2]零件成本10.26!$B$2:$C$7802,2,0)</f>
        <v>#N/A</v>
      </c>
      <c r="H2659" s="64"/>
      <c r="I2659" s="128" t="str">
        <f t="shared" si="411"/>
        <v/>
      </c>
      <c r="J2659" s="64"/>
      <c r="K2659" s="196"/>
      <c r="L2659" s="64"/>
      <c r="M2659" s="69"/>
      <c r="N2659" s="69"/>
      <c r="O2659" s="69"/>
      <c r="P2659" s="100">
        <f t="shared" si="412"/>
        <v>0</v>
      </c>
      <c r="Q2659" s="197"/>
      <c r="R2659" s="140" t="str">
        <f t="shared" si="413"/>
        <v>0</v>
      </c>
      <c r="S2659" s="140" t="str">
        <f t="shared" si="414"/>
        <v>0</v>
      </c>
      <c r="T2659" s="144"/>
      <c r="U2659" s="106"/>
      <c r="V2659" s="142">
        <f t="shared" si="415"/>
        <v>0</v>
      </c>
      <c r="W2659" s="142">
        <f t="shared" si="416"/>
        <v>0</v>
      </c>
      <c r="X2659" s="108">
        <f t="shared" si="417"/>
        <v>0</v>
      </c>
      <c r="Y2659" s="108">
        <f t="shared" si="418"/>
        <v>0</v>
      </c>
      <c r="Z2659" s="108">
        <f t="shared" si="419"/>
        <v>0</v>
      </c>
      <c r="AA2659" s="151"/>
      <c r="AB2659" s="47"/>
      <c r="AS2659" s="198"/>
      <c r="AT2659" s="198"/>
      <c r="AU2659" s="198"/>
      <c r="AV2659" s="198"/>
      <c r="AW2659" s="198"/>
      <c r="AX2659" s="198"/>
      <c r="AY2659" s="198"/>
      <c r="AZ2659" s="198"/>
      <c r="BA2659" s="198"/>
      <c r="BB2659" s="198"/>
      <c r="BC2659" s="198"/>
      <c r="BD2659" s="198"/>
      <c r="BE2659" s="198"/>
      <c r="BF2659" s="198"/>
      <c r="BG2659" s="198"/>
      <c r="BH2659" s="198"/>
      <c r="BI2659" s="198"/>
      <c r="BJ2659" s="198"/>
      <c r="BK2659" s="198"/>
      <c r="BL2659" s="198"/>
      <c r="BM2659" s="198"/>
      <c r="BN2659" s="198"/>
      <c r="BO2659" s="198"/>
    </row>
    <row r="2660" s="116" customFormat="1" ht="19" customHeight="1" spans="1:67">
      <c r="A2660" s="94">
        <f t="shared" si="410"/>
        <v>2659</v>
      </c>
      <c r="B2660" s="95"/>
      <c r="C2660" s="69"/>
      <c r="D2660" s="64"/>
      <c r="E2660" s="69"/>
      <c r="F2660" s="196"/>
      <c r="G2660" s="124" t="e">
        <f>VLOOKUP(F2660,[2]零件成本10.26!$B$2:$C$7802,2,0)</f>
        <v>#N/A</v>
      </c>
      <c r="H2660" s="64"/>
      <c r="I2660" s="128" t="str">
        <f t="shared" si="411"/>
        <v/>
      </c>
      <c r="J2660" s="64"/>
      <c r="K2660" s="196"/>
      <c r="L2660" s="64"/>
      <c r="M2660" s="69"/>
      <c r="N2660" s="69"/>
      <c r="O2660" s="69"/>
      <c r="P2660" s="100">
        <f t="shared" si="412"/>
        <v>0</v>
      </c>
      <c r="Q2660" s="197"/>
      <c r="R2660" s="140" t="str">
        <f t="shared" si="413"/>
        <v>0</v>
      </c>
      <c r="S2660" s="140" t="str">
        <f t="shared" si="414"/>
        <v>0</v>
      </c>
      <c r="T2660" s="144"/>
      <c r="U2660" s="106"/>
      <c r="V2660" s="142">
        <f t="shared" si="415"/>
        <v>0</v>
      </c>
      <c r="W2660" s="142">
        <f t="shared" si="416"/>
        <v>0</v>
      </c>
      <c r="X2660" s="108">
        <f t="shared" si="417"/>
        <v>0</v>
      </c>
      <c r="Y2660" s="108">
        <f t="shared" si="418"/>
        <v>0</v>
      </c>
      <c r="Z2660" s="108">
        <f t="shared" si="419"/>
        <v>0</v>
      </c>
      <c r="AA2660" s="151"/>
      <c r="AB2660" s="47"/>
      <c r="AS2660" s="198"/>
      <c r="AT2660" s="198"/>
      <c r="AU2660" s="198"/>
      <c r="AV2660" s="198"/>
      <c r="AW2660" s="198"/>
      <c r="AX2660" s="198"/>
      <c r="AY2660" s="198"/>
      <c r="AZ2660" s="198"/>
      <c r="BA2660" s="198"/>
      <c r="BB2660" s="198"/>
      <c r="BC2660" s="198"/>
      <c r="BD2660" s="198"/>
      <c r="BE2660" s="198"/>
      <c r="BF2660" s="198"/>
      <c r="BG2660" s="198"/>
      <c r="BH2660" s="198"/>
      <c r="BI2660" s="198"/>
      <c r="BJ2660" s="198"/>
      <c r="BK2660" s="198"/>
      <c r="BL2660" s="198"/>
      <c r="BM2660" s="198"/>
      <c r="BN2660" s="198"/>
      <c r="BO2660" s="198"/>
    </row>
    <row r="2661" s="116" customFormat="1" ht="19" customHeight="1" spans="1:67">
      <c r="A2661" s="94">
        <f t="shared" si="410"/>
        <v>2660</v>
      </c>
      <c r="B2661" s="95"/>
      <c r="C2661" s="69"/>
      <c r="D2661" s="64"/>
      <c r="E2661" s="69"/>
      <c r="F2661" s="196"/>
      <c r="G2661" s="124" t="e">
        <f>VLOOKUP(F2661,[2]零件成本10.26!$B$2:$C$7802,2,0)</f>
        <v>#N/A</v>
      </c>
      <c r="H2661" s="64"/>
      <c r="I2661" s="128" t="str">
        <f t="shared" si="411"/>
        <v/>
      </c>
      <c r="J2661" s="64"/>
      <c r="K2661" s="196"/>
      <c r="L2661" s="64"/>
      <c r="M2661" s="69"/>
      <c r="N2661" s="69"/>
      <c r="O2661" s="69"/>
      <c r="P2661" s="100">
        <f t="shared" si="412"/>
        <v>0</v>
      </c>
      <c r="Q2661" s="197"/>
      <c r="R2661" s="140" t="str">
        <f t="shared" si="413"/>
        <v>0</v>
      </c>
      <c r="S2661" s="140" t="str">
        <f t="shared" si="414"/>
        <v>0</v>
      </c>
      <c r="T2661" s="144"/>
      <c r="U2661" s="106"/>
      <c r="V2661" s="142">
        <f t="shared" si="415"/>
        <v>0</v>
      </c>
      <c r="W2661" s="142">
        <f t="shared" si="416"/>
        <v>0</v>
      </c>
      <c r="X2661" s="108">
        <f t="shared" si="417"/>
        <v>0</v>
      </c>
      <c r="Y2661" s="108">
        <f t="shared" si="418"/>
        <v>0</v>
      </c>
      <c r="Z2661" s="108">
        <f t="shared" si="419"/>
        <v>0</v>
      </c>
      <c r="AA2661" s="151"/>
      <c r="AB2661" s="47"/>
      <c r="AS2661" s="198"/>
      <c r="AT2661" s="198"/>
      <c r="AU2661" s="198"/>
      <c r="AV2661" s="198"/>
      <c r="AW2661" s="198"/>
      <c r="AX2661" s="198"/>
      <c r="AY2661" s="198"/>
      <c r="AZ2661" s="198"/>
      <c r="BA2661" s="198"/>
      <c r="BB2661" s="198"/>
      <c r="BC2661" s="198"/>
      <c r="BD2661" s="198"/>
      <c r="BE2661" s="198"/>
      <c r="BF2661" s="198"/>
      <c r="BG2661" s="198"/>
      <c r="BH2661" s="198"/>
      <c r="BI2661" s="198"/>
      <c r="BJ2661" s="198"/>
      <c r="BK2661" s="198"/>
      <c r="BL2661" s="198"/>
      <c r="BM2661" s="198"/>
      <c r="BN2661" s="198"/>
      <c r="BO2661" s="198"/>
    </row>
    <row r="2662" s="116" customFormat="1" ht="19" customHeight="1" spans="1:67">
      <c r="A2662" s="94">
        <f t="shared" si="410"/>
        <v>2661</v>
      </c>
      <c r="B2662" s="95"/>
      <c r="C2662" s="69"/>
      <c r="D2662" s="64"/>
      <c r="E2662" s="69"/>
      <c r="F2662" s="196"/>
      <c r="G2662" s="124" t="e">
        <f>VLOOKUP(F2662,[2]零件成本10.26!$B$2:$C$7802,2,0)</f>
        <v>#N/A</v>
      </c>
      <c r="H2662" s="64"/>
      <c r="I2662" s="128" t="str">
        <f t="shared" si="411"/>
        <v/>
      </c>
      <c r="J2662" s="64"/>
      <c r="K2662" s="196"/>
      <c r="L2662" s="64"/>
      <c r="M2662" s="69"/>
      <c r="N2662" s="69"/>
      <c r="O2662" s="69"/>
      <c r="P2662" s="100">
        <f t="shared" si="412"/>
        <v>0</v>
      </c>
      <c r="Q2662" s="197"/>
      <c r="R2662" s="140" t="str">
        <f t="shared" si="413"/>
        <v>0</v>
      </c>
      <c r="S2662" s="140" t="str">
        <f t="shared" si="414"/>
        <v>0</v>
      </c>
      <c r="T2662" s="144"/>
      <c r="U2662" s="106"/>
      <c r="V2662" s="142">
        <f t="shared" si="415"/>
        <v>0</v>
      </c>
      <c r="W2662" s="142">
        <f t="shared" si="416"/>
        <v>0</v>
      </c>
      <c r="X2662" s="108">
        <f t="shared" si="417"/>
        <v>0</v>
      </c>
      <c r="Y2662" s="108">
        <f t="shared" si="418"/>
        <v>0</v>
      </c>
      <c r="Z2662" s="108">
        <f t="shared" si="419"/>
        <v>0</v>
      </c>
      <c r="AA2662" s="151"/>
      <c r="AB2662" s="47"/>
      <c r="AS2662" s="198"/>
      <c r="AT2662" s="198"/>
      <c r="AU2662" s="198"/>
      <c r="AV2662" s="198"/>
      <c r="AW2662" s="198"/>
      <c r="AX2662" s="198"/>
      <c r="AY2662" s="198"/>
      <c r="AZ2662" s="198"/>
      <c r="BA2662" s="198"/>
      <c r="BB2662" s="198"/>
      <c r="BC2662" s="198"/>
      <c r="BD2662" s="198"/>
      <c r="BE2662" s="198"/>
      <c r="BF2662" s="198"/>
      <c r="BG2662" s="198"/>
      <c r="BH2662" s="198"/>
      <c r="BI2662" s="198"/>
      <c r="BJ2662" s="198"/>
      <c r="BK2662" s="198"/>
      <c r="BL2662" s="198"/>
      <c r="BM2662" s="198"/>
      <c r="BN2662" s="198"/>
      <c r="BO2662" s="198"/>
    </row>
    <row r="2663" s="116" customFormat="1" ht="19" customHeight="1" spans="1:67">
      <c r="A2663" s="94">
        <f t="shared" si="410"/>
        <v>2662</v>
      </c>
      <c r="B2663" s="95"/>
      <c r="C2663" s="69"/>
      <c r="D2663" s="64"/>
      <c r="E2663" s="69"/>
      <c r="F2663" s="196"/>
      <c r="G2663" s="124" t="e">
        <f>VLOOKUP(F2663,[2]零件成本10.26!$B$2:$C$7802,2,0)</f>
        <v>#N/A</v>
      </c>
      <c r="H2663" s="64"/>
      <c r="I2663" s="128" t="str">
        <f t="shared" si="411"/>
        <v/>
      </c>
      <c r="J2663" s="64"/>
      <c r="K2663" s="196"/>
      <c r="L2663" s="64"/>
      <c r="M2663" s="69"/>
      <c r="N2663" s="69"/>
      <c r="O2663" s="69"/>
      <c r="P2663" s="100">
        <f t="shared" si="412"/>
        <v>0</v>
      </c>
      <c r="Q2663" s="197"/>
      <c r="R2663" s="140" t="str">
        <f t="shared" si="413"/>
        <v>0</v>
      </c>
      <c r="S2663" s="140" t="str">
        <f t="shared" si="414"/>
        <v>0</v>
      </c>
      <c r="T2663" s="144"/>
      <c r="U2663" s="106"/>
      <c r="V2663" s="142">
        <f t="shared" si="415"/>
        <v>0</v>
      </c>
      <c r="W2663" s="142">
        <f t="shared" si="416"/>
        <v>0</v>
      </c>
      <c r="X2663" s="108">
        <f t="shared" si="417"/>
        <v>0</v>
      </c>
      <c r="Y2663" s="108">
        <f t="shared" si="418"/>
        <v>0</v>
      </c>
      <c r="Z2663" s="108">
        <f t="shared" si="419"/>
        <v>0</v>
      </c>
      <c r="AA2663" s="151"/>
      <c r="AB2663" s="47"/>
      <c r="AS2663" s="198"/>
      <c r="AT2663" s="198"/>
      <c r="AU2663" s="198"/>
      <c r="AV2663" s="198"/>
      <c r="AW2663" s="198"/>
      <c r="AX2663" s="198"/>
      <c r="AY2663" s="198"/>
      <c r="AZ2663" s="198"/>
      <c r="BA2663" s="198"/>
      <c r="BB2663" s="198"/>
      <c r="BC2663" s="198"/>
      <c r="BD2663" s="198"/>
      <c r="BE2663" s="198"/>
      <c r="BF2663" s="198"/>
      <c r="BG2663" s="198"/>
      <c r="BH2663" s="198"/>
      <c r="BI2663" s="198"/>
      <c r="BJ2663" s="198"/>
      <c r="BK2663" s="198"/>
      <c r="BL2663" s="198"/>
      <c r="BM2663" s="198"/>
      <c r="BN2663" s="198"/>
      <c r="BO2663" s="198"/>
    </row>
    <row r="2664" s="116" customFormat="1" ht="19" customHeight="1" spans="1:67">
      <c r="A2664" s="94">
        <f t="shared" si="410"/>
        <v>2663</v>
      </c>
      <c r="B2664" s="95"/>
      <c r="C2664" s="69"/>
      <c r="D2664" s="64"/>
      <c r="E2664" s="69"/>
      <c r="F2664" s="196"/>
      <c r="G2664" s="124" t="e">
        <f>VLOOKUP(F2664,[2]零件成本10.26!$B$2:$C$7802,2,0)</f>
        <v>#N/A</v>
      </c>
      <c r="H2664" s="64"/>
      <c r="I2664" s="128" t="str">
        <f t="shared" si="411"/>
        <v/>
      </c>
      <c r="J2664" s="64"/>
      <c r="K2664" s="196"/>
      <c r="L2664" s="64"/>
      <c r="M2664" s="69"/>
      <c r="N2664" s="69"/>
      <c r="O2664" s="69"/>
      <c r="P2664" s="100">
        <f t="shared" si="412"/>
        <v>0</v>
      </c>
      <c r="Q2664" s="197"/>
      <c r="R2664" s="140" t="str">
        <f t="shared" si="413"/>
        <v>0</v>
      </c>
      <c r="S2664" s="140" t="str">
        <f t="shared" si="414"/>
        <v>0</v>
      </c>
      <c r="T2664" s="144"/>
      <c r="U2664" s="106"/>
      <c r="V2664" s="142">
        <f t="shared" si="415"/>
        <v>0</v>
      </c>
      <c r="W2664" s="142">
        <f t="shared" si="416"/>
        <v>0</v>
      </c>
      <c r="X2664" s="108">
        <f t="shared" si="417"/>
        <v>0</v>
      </c>
      <c r="Y2664" s="108">
        <f t="shared" si="418"/>
        <v>0</v>
      </c>
      <c r="Z2664" s="108">
        <f t="shared" si="419"/>
        <v>0</v>
      </c>
      <c r="AA2664" s="151"/>
      <c r="AB2664" s="47"/>
      <c r="AS2664" s="198"/>
      <c r="AT2664" s="198"/>
      <c r="AU2664" s="198"/>
      <c r="AV2664" s="198"/>
      <c r="AW2664" s="198"/>
      <c r="AX2664" s="198"/>
      <c r="AY2664" s="198"/>
      <c r="AZ2664" s="198"/>
      <c r="BA2664" s="198"/>
      <c r="BB2664" s="198"/>
      <c r="BC2664" s="198"/>
      <c r="BD2664" s="198"/>
      <c r="BE2664" s="198"/>
      <c r="BF2664" s="198"/>
      <c r="BG2664" s="198"/>
      <c r="BH2664" s="198"/>
      <c r="BI2664" s="198"/>
      <c r="BJ2664" s="198"/>
      <c r="BK2664" s="198"/>
      <c r="BL2664" s="198"/>
      <c r="BM2664" s="198"/>
      <c r="BN2664" s="198"/>
      <c r="BO2664" s="198"/>
    </row>
    <row r="2665" s="116" customFormat="1" ht="19" customHeight="1" spans="1:67">
      <c r="A2665" s="94">
        <f t="shared" si="410"/>
        <v>2664</v>
      </c>
      <c r="B2665" s="95"/>
      <c r="C2665" s="69"/>
      <c r="D2665" s="64"/>
      <c r="E2665" s="69"/>
      <c r="F2665" s="196"/>
      <c r="G2665" s="124" t="e">
        <f>VLOOKUP(F2665,[2]零件成本10.26!$B$2:$C$7802,2,0)</f>
        <v>#N/A</v>
      </c>
      <c r="H2665" s="64"/>
      <c r="I2665" s="128" t="str">
        <f t="shared" si="411"/>
        <v/>
      </c>
      <c r="J2665" s="64"/>
      <c r="K2665" s="196"/>
      <c r="L2665" s="64"/>
      <c r="M2665" s="69"/>
      <c r="N2665" s="69"/>
      <c r="O2665" s="69"/>
      <c r="P2665" s="100">
        <f t="shared" si="412"/>
        <v>0</v>
      </c>
      <c r="Q2665" s="197"/>
      <c r="R2665" s="140" t="str">
        <f t="shared" si="413"/>
        <v>0</v>
      </c>
      <c r="S2665" s="140" t="str">
        <f t="shared" si="414"/>
        <v>0</v>
      </c>
      <c r="T2665" s="144"/>
      <c r="U2665" s="106"/>
      <c r="V2665" s="142">
        <f t="shared" si="415"/>
        <v>0</v>
      </c>
      <c r="W2665" s="142">
        <f t="shared" si="416"/>
        <v>0</v>
      </c>
      <c r="X2665" s="108">
        <f t="shared" si="417"/>
        <v>0</v>
      </c>
      <c r="Y2665" s="108">
        <f t="shared" si="418"/>
        <v>0</v>
      </c>
      <c r="Z2665" s="108">
        <f t="shared" si="419"/>
        <v>0</v>
      </c>
      <c r="AA2665" s="151"/>
      <c r="AB2665" s="47"/>
      <c r="AS2665" s="198"/>
      <c r="AT2665" s="198"/>
      <c r="AU2665" s="198"/>
      <c r="AV2665" s="198"/>
      <c r="AW2665" s="198"/>
      <c r="AX2665" s="198"/>
      <c r="AY2665" s="198"/>
      <c r="AZ2665" s="198"/>
      <c r="BA2665" s="198"/>
      <c r="BB2665" s="198"/>
      <c r="BC2665" s="198"/>
      <c r="BD2665" s="198"/>
      <c r="BE2665" s="198"/>
      <c r="BF2665" s="198"/>
      <c r="BG2665" s="198"/>
      <c r="BH2665" s="198"/>
      <c r="BI2665" s="198"/>
      <c r="BJ2665" s="198"/>
      <c r="BK2665" s="198"/>
      <c r="BL2665" s="198"/>
      <c r="BM2665" s="198"/>
      <c r="BN2665" s="198"/>
      <c r="BO2665" s="198"/>
    </row>
    <row r="2666" s="116" customFormat="1" ht="19" customHeight="1" spans="1:67">
      <c r="A2666" s="94">
        <f t="shared" si="410"/>
        <v>2665</v>
      </c>
      <c r="B2666" s="95"/>
      <c r="C2666" s="69"/>
      <c r="D2666" s="64"/>
      <c r="E2666" s="69"/>
      <c r="F2666" s="196"/>
      <c r="G2666" s="124" t="e">
        <f>VLOOKUP(F2666,[2]零件成本10.26!$B$2:$C$7802,2,0)</f>
        <v>#N/A</v>
      </c>
      <c r="H2666" s="64"/>
      <c r="I2666" s="128" t="str">
        <f t="shared" si="411"/>
        <v/>
      </c>
      <c r="J2666" s="64"/>
      <c r="K2666" s="196"/>
      <c r="L2666" s="64"/>
      <c r="M2666" s="69"/>
      <c r="N2666" s="69"/>
      <c r="O2666" s="69"/>
      <c r="P2666" s="100">
        <f t="shared" si="412"/>
        <v>0</v>
      </c>
      <c r="Q2666" s="197"/>
      <c r="R2666" s="140" t="str">
        <f t="shared" si="413"/>
        <v>0</v>
      </c>
      <c r="S2666" s="140" t="str">
        <f t="shared" si="414"/>
        <v>0</v>
      </c>
      <c r="T2666" s="144"/>
      <c r="U2666" s="106"/>
      <c r="V2666" s="142">
        <f t="shared" si="415"/>
        <v>0</v>
      </c>
      <c r="W2666" s="142">
        <f t="shared" si="416"/>
        <v>0</v>
      </c>
      <c r="X2666" s="108">
        <f t="shared" si="417"/>
        <v>0</v>
      </c>
      <c r="Y2666" s="108">
        <f t="shared" si="418"/>
        <v>0</v>
      </c>
      <c r="Z2666" s="108">
        <f t="shared" si="419"/>
        <v>0</v>
      </c>
      <c r="AA2666" s="151"/>
      <c r="AB2666" s="47"/>
      <c r="AS2666" s="198"/>
      <c r="AT2666" s="198"/>
      <c r="AU2666" s="198"/>
      <c r="AV2666" s="198"/>
      <c r="AW2666" s="198"/>
      <c r="AX2666" s="198"/>
      <c r="AY2666" s="198"/>
      <c r="AZ2666" s="198"/>
      <c r="BA2666" s="198"/>
      <c r="BB2666" s="198"/>
      <c r="BC2666" s="198"/>
      <c r="BD2666" s="198"/>
      <c r="BE2666" s="198"/>
      <c r="BF2666" s="198"/>
      <c r="BG2666" s="198"/>
      <c r="BH2666" s="198"/>
      <c r="BI2666" s="198"/>
      <c r="BJ2666" s="198"/>
      <c r="BK2666" s="198"/>
      <c r="BL2666" s="198"/>
      <c r="BM2666" s="198"/>
      <c r="BN2666" s="198"/>
      <c r="BO2666" s="198"/>
    </row>
    <row r="2667" s="116" customFormat="1" ht="19" customHeight="1" spans="1:67">
      <c r="A2667" s="94">
        <f t="shared" si="410"/>
        <v>2666</v>
      </c>
      <c r="B2667" s="95"/>
      <c r="C2667" s="69"/>
      <c r="D2667" s="64"/>
      <c r="E2667" s="69"/>
      <c r="F2667" s="196"/>
      <c r="G2667" s="124" t="e">
        <f>VLOOKUP(F2667,[2]零件成本10.26!$B$2:$C$7802,2,0)</f>
        <v>#N/A</v>
      </c>
      <c r="H2667" s="64"/>
      <c r="I2667" s="128" t="str">
        <f t="shared" si="411"/>
        <v/>
      </c>
      <c r="J2667" s="64"/>
      <c r="K2667" s="196"/>
      <c r="L2667" s="64"/>
      <c r="M2667" s="69"/>
      <c r="N2667" s="69"/>
      <c r="O2667" s="69"/>
      <c r="P2667" s="100">
        <f t="shared" si="412"/>
        <v>0</v>
      </c>
      <c r="Q2667" s="197"/>
      <c r="R2667" s="140" t="str">
        <f t="shared" si="413"/>
        <v>0</v>
      </c>
      <c r="S2667" s="140" t="str">
        <f t="shared" si="414"/>
        <v>0</v>
      </c>
      <c r="T2667" s="144"/>
      <c r="U2667" s="106"/>
      <c r="V2667" s="142">
        <f t="shared" si="415"/>
        <v>0</v>
      </c>
      <c r="W2667" s="142">
        <f t="shared" si="416"/>
        <v>0</v>
      </c>
      <c r="X2667" s="108">
        <f t="shared" si="417"/>
        <v>0</v>
      </c>
      <c r="Y2667" s="108">
        <f t="shared" si="418"/>
        <v>0</v>
      </c>
      <c r="Z2667" s="108">
        <f t="shared" si="419"/>
        <v>0</v>
      </c>
      <c r="AA2667" s="151"/>
      <c r="AB2667" s="47"/>
      <c r="AS2667" s="198"/>
      <c r="AT2667" s="198"/>
      <c r="AU2667" s="198"/>
      <c r="AV2667" s="198"/>
      <c r="AW2667" s="198"/>
      <c r="AX2667" s="198"/>
      <c r="AY2667" s="198"/>
      <c r="AZ2667" s="198"/>
      <c r="BA2667" s="198"/>
      <c r="BB2667" s="198"/>
      <c r="BC2667" s="198"/>
      <c r="BD2667" s="198"/>
      <c r="BE2667" s="198"/>
      <c r="BF2667" s="198"/>
      <c r="BG2667" s="198"/>
      <c r="BH2667" s="198"/>
      <c r="BI2667" s="198"/>
      <c r="BJ2667" s="198"/>
      <c r="BK2667" s="198"/>
      <c r="BL2667" s="198"/>
      <c r="BM2667" s="198"/>
      <c r="BN2667" s="198"/>
      <c r="BO2667" s="198"/>
    </row>
    <row r="2668" s="116" customFormat="1" ht="19" customHeight="1" spans="1:67">
      <c r="A2668" s="94">
        <f t="shared" si="410"/>
        <v>2667</v>
      </c>
      <c r="B2668" s="95"/>
      <c r="C2668" s="69"/>
      <c r="D2668" s="64"/>
      <c r="E2668" s="69"/>
      <c r="F2668" s="196"/>
      <c r="G2668" s="124" t="e">
        <f>VLOOKUP(F2668,[2]零件成本10.26!$B$2:$C$7802,2,0)</f>
        <v>#N/A</v>
      </c>
      <c r="H2668" s="64"/>
      <c r="I2668" s="128" t="str">
        <f t="shared" si="411"/>
        <v/>
      </c>
      <c r="J2668" s="64"/>
      <c r="K2668" s="196"/>
      <c r="L2668" s="64"/>
      <c r="M2668" s="69"/>
      <c r="N2668" s="69"/>
      <c r="O2668" s="69"/>
      <c r="P2668" s="100">
        <f t="shared" si="412"/>
        <v>0</v>
      </c>
      <c r="Q2668" s="197"/>
      <c r="R2668" s="140" t="str">
        <f t="shared" si="413"/>
        <v>0</v>
      </c>
      <c r="S2668" s="140" t="str">
        <f t="shared" si="414"/>
        <v>0</v>
      </c>
      <c r="T2668" s="144"/>
      <c r="U2668" s="106"/>
      <c r="V2668" s="142">
        <f t="shared" si="415"/>
        <v>0</v>
      </c>
      <c r="W2668" s="142">
        <f t="shared" si="416"/>
        <v>0</v>
      </c>
      <c r="X2668" s="108">
        <f t="shared" si="417"/>
        <v>0</v>
      </c>
      <c r="Y2668" s="108">
        <f t="shared" si="418"/>
        <v>0</v>
      </c>
      <c r="Z2668" s="108">
        <f t="shared" si="419"/>
        <v>0</v>
      </c>
      <c r="AA2668" s="151"/>
      <c r="AB2668" s="47"/>
      <c r="AS2668" s="198"/>
      <c r="AT2668" s="198"/>
      <c r="AU2668" s="198"/>
      <c r="AV2668" s="198"/>
      <c r="AW2668" s="198"/>
      <c r="AX2668" s="198"/>
      <c r="AY2668" s="198"/>
      <c r="AZ2668" s="198"/>
      <c r="BA2668" s="198"/>
      <c r="BB2668" s="198"/>
      <c r="BC2668" s="198"/>
      <c r="BD2668" s="198"/>
      <c r="BE2668" s="198"/>
      <c r="BF2668" s="198"/>
      <c r="BG2668" s="198"/>
      <c r="BH2668" s="198"/>
      <c r="BI2668" s="198"/>
      <c r="BJ2668" s="198"/>
      <c r="BK2668" s="198"/>
      <c r="BL2668" s="198"/>
      <c r="BM2668" s="198"/>
      <c r="BN2668" s="198"/>
      <c r="BO2668" s="198"/>
    </row>
    <row r="2669" s="116" customFormat="1" ht="19" customHeight="1" spans="1:67">
      <c r="A2669" s="94">
        <f t="shared" si="410"/>
        <v>2668</v>
      </c>
      <c r="B2669" s="95"/>
      <c r="C2669" s="69"/>
      <c r="D2669" s="64"/>
      <c r="E2669" s="69"/>
      <c r="F2669" s="196"/>
      <c r="G2669" s="124" t="e">
        <f>VLOOKUP(F2669,[2]零件成本10.26!$B$2:$C$7802,2,0)</f>
        <v>#N/A</v>
      </c>
      <c r="H2669" s="64"/>
      <c r="I2669" s="128" t="str">
        <f t="shared" si="411"/>
        <v/>
      </c>
      <c r="J2669" s="64"/>
      <c r="K2669" s="196"/>
      <c r="L2669" s="64"/>
      <c r="M2669" s="69"/>
      <c r="N2669" s="69"/>
      <c r="O2669" s="69"/>
      <c r="P2669" s="100">
        <f t="shared" si="412"/>
        <v>0</v>
      </c>
      <c r="Q2669" s="197"/>
      <c r="R2669" s="140" t="str">
        <f t="shared" si="413"/>
        <v>0</v>
      </c>
      <c r="S2669" s="140" t="str">
        <f t="shared" si="414"/>
        <v>0</v>
      </c>
      <c r="T2669" s="144"/>
      <c r="U2669" s="106"/>
      <c r="V2669" s="142">
        <f t="shared" si="415"/>
        <v>0</v>
      </c>
      <c r="W2669" s="142">
        <f t="shared" si="416"/>
        <v>0</v>
      </c>
      <c r="X2669" s="108">
        <f t="shared" si="417"/>
        <v>0</v>
      </c>
      <c r="Y2669" s="108">
        <f t="shared" si="418"/>
        <v>0</v>
      </c>
      <c r="Z2669" s="108">
        <f t="shared" si="419"/>
        <v>0</v>
      </c>
      <c r="AA2669" s="151"/>
      <c r="AB2669" s="47"/>
      <c r="AS2669" s="198"/>
      <c r="AT2669" s="198"/>
      <c r="AU2669" s="198"/>
      <c r="AV2669" s="198"/>
      <c r="AW2669" s="198"/>
      <c r="AX2669" s="198"/>
      <c r="AY2669" s="198"/>
      <c r="AZ2669" s="198"/>
      <c r="BA2669" s="198"/>
      <c r="BB2669" s="198"/>
      <c r="BC2669" s="198"/>
      <c r="BD2669" s="198"/>
      <c r="BE2669" s="198"/>
      <c r="BF2669" s="198"/>
      <c r="BG2669" s="198"/>
      <c r="BH2669" s="198"/>
      <c r="BI2669" s="198"/>
      <c r="BJ2669" s="198"/>
      <c r="BK2669" s="198"/>
      <c r="BL2669" s="198"/>
      <c r="BM2669" s="198"/>
      <c r="BN2669" s="198"/>
      <c r="BO2669" s="198"/>
    </row>
    <row r="2670" s="116" customFormat="1" ht="19" customHeight="1" spans="1:67">
      <c r="A2670" s="94">
        <f t="shared" si="410"/>
        <v>2669</v>
      </c>
      <c r="B2670" s="95"/>
      <c r="C2670" s="69"/>
      <c r="D2670" s="64"/>
      <c r="E2670" s="69"/>
      <c r="F2670" s="196"/>
      <c r="G2670" s="124" t="e">
        <f>VLOOKUP(F2670,[2]零件成本10.26!$B$2:$C$7802,2,0)</f>
        <v>#N/A</v>
      </c>
      <c r="H2670" s="64"/>
      <c r="I2670" s="128" t="str">
        <f t="shared" si="411"/>
        <v/>
      </c>
      <c r="J2670" s="64"/>
      <c r="K2670" s="196"/>
      <c r="L2670" s="64"/>
      <c r="M2670" s="69"/>
      <c r="N2670" s="69"/>
      <c r="O2670" s="69"/>
      <c r="P2670" s="100">
        <f t="shared" si="412"/>
        <v>0</v>
      </c>
      <c r="Q2670" s="197"/>
      <c r="R2670" s="140" t="str">
        <f t="shared" si="413"/>
        <v>0</v>
      </c>
      <c r="S2670" s="140" t="str">
        <f t="shared" si="414"/>
        <v>0</v>
      </c>
      <c r="T2670" s="144"/>
      <c r="U2670" s="106"/>
      <c r="V2670" s="142">
        <f t="shared" si="415"/>
        <v>0</v>
      </c>
      <c r="W2670" s="142">
        <f t="shared" si="416"/>
        <v>0</v>
      </c>
      <c r="X2670" s="108">
        <f t="shared" si="417"/>
        <v>0</v>
      </c>
      <c r="Y2670" s="108">
        <f t="shared" si="418"/>
        <v>0</v>
      </c>
      <c r="Z2670" s="108">
        <f t="shared" si="419"/>
        <v>0</v>
      </c>
      <c r="AA2670" s="151"/>
      <c r="AB2670" s="47"/>
      <c r="AS2670" s="198"/>
      <c r="AT2670" s="198"/>
      <c r="AU2670" s="198"/>
      <c r="AV2670" s="198"/>
      <c r="AW2670" s="198"/>
      <c r="AX2670" s="198"/>
      <c r="AY2670" s="198"/>
      <c r="AZ2670" s="198"/>
      <c r="BA2670" s="198"/>
      <c r="BB2670" s="198"/>
      <c r="BC2670" s="198"/>
      <c r="BD2670" s="198"/>
      <c r="BE2670" s="198"/>
      <c r="BF2670" s="198"/>
      <c r="BG2670" s="198"/>
      <c r="BH2670" s="198"/>
      <c r="BI2670" s="198"/>
      <c r="BJ2670" s="198"/>
      <c r="BK2670" s="198"/>
      <c r="BL2670" s="198"/>
      <c r="BM2670" s="198"/>
      <c r="BN2670" s="198"/>
      <c r="BO2670" s="198"/>
    </row>
    <row r="2671" s="116" customFormat="1" ht="19" customHeight="1" spans="1:67">
      <c r="A2671" s="94">
        <f t="shared" si="410"/>
        <v>2670</v>
      </c>
      <c r="B2671" s="95"/>
      <c r="C2671" s="69"/>
      <c r="D2671" s="64"/>
      <c r="E2671" s="69"/>
      <c r="F2671" s="196"/>
      <c r="G2671" s="124" t="e">
        <f>VLOOKUP(F2671,[2]零件成本10.26!$B$2:$C$7802,2,0)</f>
        <v>#N/A</v>
      </c>
      <c r="H2671" s="64"/>
      <c r="I2671" s="128" t="str">
        <f t="shared" si="411"/>
        <v/>
      </c>
      <c r="J2671" s="64"/>
      <c r="K2671" s="196"/>
      <c r="L2671" s="64"/>
      <c r="M2671" s="69"/>
      <c r="N2671" s="69"/>
      <c r="O2671" s="69"/>
      <c r="P2671" s="100">
        <f t="shared" si="412"/>
        <v>0</v>
      </c>
      <c r="Q2671" s="197"/>
      <c r="R2671" s="140" t="str">
        <f t="shared" si="413"/>
        <v>0</v>
      </c>
      <c r="S2671" s="140" t="str">
        <f t="shared" si="414"/>
        <v>0</v>
      </c>
      <c r="T2671" s="144"/>
      <c r="U2671" s="106"/>
      <c r="V2671" s="142">
        <f t="shared" si="415"/>
        <v>0</v>
      </c>
      <c r="W2671" s="142">
        <f t="shared" si="416"/>
        <v>0</v>
      </c>
      <c r="X2671" s="108">
        <f t="shared" si="417"/>
        <v>0</v>
      </c>
      <c r="Y2671" s="108">
        <f t="shared" si="418"/>
        <v>0</v>
      </c>
      <c r="Z2671" s="108">
        <f t="shared" si="419"/>
        <v>0</v>
      </c>
      <c r="AA2671" s="151"/>
      <c r="AB2671" s="47"/>
      <c r="AS2671" s="198"/>
      <c r="AT2671" s="198"/>
      <c r="AU2671" s="198"/>
      <c r="AV2671" s="198"/>
      <c r="AW2671" s="198"/>
      <c r="AX2671" s="198"/>
      <c r="AY2671" s="198"/>
      <c r="AZ2671" s="198"/>
      <c r="BA2671" s="198"/>
      <c r="BB2671" s="198"/>
      <c r="BC2671" s="198"/>
      <c r="BD2671" s="198"/>
      <c r="BE2671" s="198"/>
      <c r="BF2671" s="198"/>
      <c r="BG2671" s="198"/>
      <c r="BH2671" s="198"/>
      <c r="BI2671" s="198"/>
      <c r="BJ2671" s="198"/>
      <c r="BK2671" s="198"/>
      <c r="BL2671" s="198"/>
      <c r="BM2671" s="198"/>
      <c r="BN2671" s="198"/>
      <c r="BO2671" s="198"/>
    </row>
    <row r="2672" s="116" customFormat="1" ht="19" customHeight="1" spans="1:67">
      <c r="A2672" s="94">
        <f t="shared" si="410"/>
        <v>2671</v>
      </c>
      <c r="B2672" s="95"/>
      <c r="C2672" s="69"/>
      <c r="D2672" s="64"/>
      <c r="E2672" s="69"/>
      <c r="F2672" s="196"/>
      <c r="G2672" s="124" t="e">
        <f>VLOOKUP(F2672,[2]零件成本10.26!$B$2:$C$7802,2,0)</f>
        <v>#N/A</v>
      </c>
      <c r="H2672" s="64"/>
      <c r="I2672" s="128" t="str">
        <f t="shared" si="411"/>
        <v/>
      </c>
      <c r="J2672" s="64"/>
      <c r="K2672" s="196"/>
      <c r="L2672" s="64"/>
      <c r="M2672" s="69"/>
      <c r="N2672" s="69"/>
      <c r="O2672" s="69"/>
      <c r="P2672" s="100">
        <f t="shared" si="412"/>
        <v>0</v>
      </c>
      <c r="Q2672" s="197"/>
      <c r="R2672" s="140" t="str">
        <f t="shared" si="413"/>
        <v>0</v>
      </c>
      <c r="S2672" s="140" t="str">
        <f t="shared" si="414"/>
        <v>0</v>
      </c>
      <c r="T2672" s="144"/>
      <c r="U2672" s="106"/>
      <c r="V2672" s="142">
        <f t="shared" si="415"/>
        <v>0</v>
      </c>
      <c r="W2672" s="142">
        <f t="shared" si="416"/>
        <v>0</v>
      </c>
      <c r="X2672" s="108">
        <f t="shared" si="417"/>
        <v>0</v>
      </c>
      <c r="Y2672" s="108">
        <f t="shared" si="418"/>
        <v>0</v>
      </c>
      <c r="Z2672" s="108">
        <f t="shared" si="419"/>
        <v>0</v>
      </c>
      <c r="AA2672" s="151"/>
      <c r="AB2672" s="47"/>
      <c r="AS2672" s="198"/>
      <c r="AT2672" s="198"/>
      <c r="AU2672" s="198"/>
      <c r="AV2672" s="198"/>
      <c r="AW2672" s="198"/>
      <c r="AX2672" s="198"/>
      <c r="AY2672" s="198"/>
      <c r="AZ2672" s="198"/>
      <c r="BA2672" s="198"/>
      <c r="BB2672" s="198"/>
      <c r="BC2672" s="198"/>
      <c r="BD2672" s="198"/>
      <c r="BE2672" s="198"/>
      <c r="BF2672" s="198"/>
      <c r="BG2672" s="198"/>
      <c r="BH2672" s="198"/>
      <c r="BI2672" s="198"/>
      <c r="BJ2672" s="198"/>
      <c r="BK2672" s="198"/>
      <c r="BL2672" s="198"/>
      <c r="BM2672" s="198"/>
      <c r="BN2672" s="198"/>
      <c r="BO2672" s="198"/>
    </row>
    <row r="2673" s="116" customFormat="1" ht="19" customHeight="1" spans="1:67">
      <c r="A2673" s="94">
        <f t="shared" si="410"/>
        <v>2672</v>
      </c>
      <c r="B2673" s="95"/>
      <c r="C2673" s="69"/>
      <c r="D2673" s="64"/>
      <c r="E2673" s="69"/>
      <c r="F2673" s="196"/>
      <c r="G2673" s="124" t="e">
        <f>VLOOKUP(F2673,[2]零件成本10.26!$B$2:$C$7802,2,0)</f>
        <v>#N/A</v>
      </c>
      <c r="H2673" s="64"/>
      <c r="I2673" s="128" t="str">
        <f t="shared" si="411"/>
        <v/>
      </c>
      <c r="J2673" s="64"/>
      <c r="K2673" s="196"/>
      <c r="L2673" s="64"/>
      <c r="M2673" s="69"/>
      <c r="N2673" s="69"/>
      <c r="O2673" s="69"/>
      <c r="P2673" s="100">
        <f t="shared" si="412"/>
        <v>0</v>
      </c>
      <c r="Q2673" s="197"/>
      <c r="R2673" s="140" t="str">
        <f t="shared" si="413"/>
        <v>0</v>
      </c>
      <c r="S2673" s="140" t="str">
        <f t="shared" si="414"/>
        <v>0</v>
      </c>
      <c r="T2673" s="144"/>
      <c r="U2673" s="106"/>
      <c r="V2673" s="142">
        <f t="shared" si="415"/>
        <v>0</v>
      </c>
      <c r="W2673" s="142">
        <f t="shared" si="416"/>
        <v>0</v>
      </c>
      <c r="X2673" s="108">
        <f t="shared" si="417"/>
        <v>0</v>
      </c>
      <c r="Y2673" s="108">
        <f t="shared" si="418"/>
        <v>0</v>
      </c>
      <c r="Z2673" s="108">
        <f t="shared" si="419"/>
        <v>0</v>
      </c>
      <c r="AA2673" s="151"/>
      <c r="AB2673" s="47"/>
      <c r="AS2673" s="198"/>
      <c r="AT2673" s="198"/>
      <c r="AU2673" s="198"/>
      <c r="AV2673" s="198"/>
      <c r="AW2673" s="198"/>
      <c r="AX2673" s="198"/>
      <c r="AY2673" s="198"/>
      <c r="AZ2673" s="198"/>
      <c r="BA2673" s="198"/>
      <c r="BB2673" s="198"/>
      <c r="BC2673" s="198"/>
      <c r="BD2673" s="198"/>
      <c r="BE2673" s="198"/>
      <c r="BF2673" s="198"/>
      <c r="BG2673" s="198"/>
      <c r="BH2673" s="198"/>
      <c r="BI2673" s="198"/>
      <c r="BJ2673" s="198"/>
      <c r="BK2673" s="198"/>
      <c r="BL2673" s="198"/>
      <c r="BM2673" s="198"/>
      <c r="BN2673" s="198"/>
      <c r="BO2673" s="198"/>
    </row>
    <row r="2674" s="116" customFormat="1" ht="19" customHeight="1" spans="1:67">
      <c r="A2674" s="94">
        <f t="shared" si="410"/>
        <v>2673</v>
      </c>
      <c r="B2674" s="95"/>
      <c r="C2674" s="69"/>
      <c r="D2674" s="64"/>
      <c r="E2674" s="69"/>
      <c r="F2674" s="196"/>
      <c r="G2674" s="124" t="e">
        <f>VLOOKUP(F2674,[2]零件成本10.26!$B$2:$C$7802,2,0)</f>
        <v>#N/A</v>
      </c>
      <c r="H2674" s="64"/>
      <c r="I2674" s="128" t="str">
        <f t="shared" si="411"/>
        <v/>
      </c>
      <c r="J2674" s="64"/>
      <c r="K2674" s="196"/>
      <c r="L2674" s="64"/>
      <c r="M2674" s="69"/>
      <c r="N2674" s="69"/>
      <c r="O2674" s="69"/>
      <c r="P2674" s="100">
        <f t="shared" si="412"/>
        <v>0</v>
      </c>
      <c r="Q2674" s="197"/>
      <c r="R2674" s="140" t="str">
        <f t="shared" si="413"/>
        <v>0</v>
      </c>
      <c r="S2674" s="140" t="str">
        <f t="shared" si="414"/>
        <v>0</v>
      </c>
      <c r="T2674" s="144"/>
      <c r="U2674" s="106"/>
      <c r="V2674" s="142">
        <f t="shared" si="415"/>
        <v>0</v>
      </c>
      <c r="W2674" s="142">
        <f t="shared" si="416"/>
        <v>0</v>
      </c>
      <c r="X2674" s="108">
        <f t="shared" si="417"/>
        <v>0</v>
      </c>
      <c r="Y2674" s="108">
        <f t="shared" si="418"/>
        <v>0</v>
      </c>
      <c r="Z2674" s="108">
        <f t="shared" si="419"/>
        <v>0</v>
      </c>
      <c r="AA2674" s="151"/>
      <c r="AB2674" s="47"/>
      <c r="AS2674" s="198"/>
      <c r="AT2674" s="198"/>
      <c r="AU2674" s="198"/>
      <c r="AV2674" s="198"/>
      <c r="AW2674" s="198"/>
      <c r="AX2674" s="198"/>
      <c r="AY2674" s="198"/>
      <c r="AZ2674" s="198"/>
      <c r="BA2674" s="198"/>
      <c r="BB2674" s="198"/>
      <c r="BC2674" s="198"/>
      <c r="BD2674" s="198"/>
      <c r="BE2674" s="198"/>
      <c r="BF2674" s="198"/>
      <c r="BG2674" s="198"/>
      <c r="BH2674" s="198"/>
      <c r="BI2674" s="198"/>
      <c r="BJ2674" s="198"/>
      <c r="BK2674" s="198"/>
      <c r="BL2674" s="198"/>
      <c r="BM2674" s="198"/>
      <c r="BN2674" s="198"/>
      <c r="BO2674" s="198"/>
    </row>
    <row r="2675" s="116" customFormat="1" ht="19" customHeight="1" spans="1:67">
      <c r="A2675" s="94">
        <f t="shared" si="410"/>
        <v>2674</v>
      </c>
      <c r="B2675" s="95"/>
      <c r="C2675" s="69"/>
      <c r="D2675" s="64"/>
      <c r="E2675" s="69"/>
      <c r="F2675" s="196"/>
      <c r="G2675" s="124" t="e">
        <f>VLOOKUP(F2675,[2]零件成本10.26!$B$2:$C$7802,2,0)</f>
        <v>#N/A</v>
      </c>
      <c r="H2675" s="64"/>
      <c r="I2675" s="128" t="str">
        <f t="shared" si="411"/>
        <v/>
      </c>
      <c r="J2675" s="64"/>
      <c r="K2675" s="196"/>
      <c r="L2675" s="64"/>
      <c r="M2675" s="69"/>
      <c r="N2675" s="69"/>
      <c r="O2675" s="69"/>
      <c r="P2675" s="100">
        <f t="shared" si="412"/>
        <v>0</v>
      </c>
      <c r="Q2675" s="197"/>
      <c r="R2675" s="140" t="str">
        <f t="shared" si="413"/>
        <v>0</v>
      </c>
      <c r="S2675" s="140" t="str">
        <f t="shared" si="414"/>
        <v>0</v>
      </c>
      <c r="T2675" s="144"/>
      <c r="U2675" s="106"/>
      <c r="V2675" s="142">
        <f t="shared" si="415"/>
        <v>0</v>
      </c>
      <c r="W2675" s="142">
        <f t="shared" si="416"/>
        <v>0</v>
      </c>
      <c r="X2675" s="108">
        <f t="shared" si="417"/>
        <v>0</v>
      </c>
      <c r="Y2675" s="108">
        <f t="shared" si="418"/>
        <v>0</v>
      </c>
      <c r="Z2675" s="108">
        <f t="shared" si="419"/>
        <v>0</v>
      </c>
      <c r="AA2675" s="151"/>
      <c r="AB2675" s="47"/>
      <c r="AS2675" s="198"/>
      <c r="AT2675" s="198"/>
      <c r="AU2675" s="198"/>
      <c r="AV2675" s="198"/>
      <c r="AW2675" s="198"/>
      <c r="AX2675" s="198"/>
      <c r="AY2675" s="198"/>
      <c r="AZ2675" s="198"/>
      <c r="BA2675" s="198"/>
      <c r="BB2675" s="198"/>
      <c r="BC2675" s="198"/>
      <c r="BD2675" s="198"/>
      <c r="BE2675" s="198"/>
      <c r="BF2675" s="198"/>
      <c r="BG2675" s="198"/>
      <c r="BH2675" s="198"/>
      <c r="BI2675" s="198"/>
      <c r="BJ2675" s="198"/>
      <c r="BK2675" s="198"/>
      <c r="BL2675" s="198"/>
      <c r="BM2675" s="198"/>
      <c r="BN2675" s="198"/>
      <c r="BO2675" s="198"/>
    </row>
    <row r="2676" s="116" customFormat="1" ht="19" customHeight="1" spans="1:67">
      <c r="A2676" s="94">
        <f t="shared" si="410"/>
        <v>2675</v>
      </c>
      <c r="B2676" s="95"/>
      <c r="C2676" s="69"/>
      <c r="D2676" s="64"/>
      <c r="E2676" s="69"/>
      <c r="F2676" s="196"/>
      <c r="G2676" s="124" t="e">
        <f>VLOOKUP(F2676,[2]零件成本10.26!$B$2:$C$7802,2,0)</f>
        <v>#N/A</v>
      </c>
      <c r="H2676" s="64"/>
      <c r="I2676" s="128" t="str">
        <f t="shared" si="411"/>
        <v/>
      </c>
      <c r="J2676" s="64"/>
      <c r="K2676" s="196"/>
      <c r="L2676" s="64"/>
      <c r="M2676" s="69"/>
      <c r="N2676" s="69"/>
      <c r="O2676" s="69"/>
      <c r="P2676" s="100">
        <f t="shared" si="412"/>
        <v>0</v>
      </c>
      <c r="Q2676" s="197"/>
      <c r="R2676" s="140" t="str">
        <f t="shared" si="413"/>
        <v>0</v>
      </c>
      <c r="S2676" s="140" t="str">
        <f t="shared" si="414"/>
        <v>0</v>
      </c>
      <c r="T2676" s="144"/>
      <c r="U2676" s="106"/>
      <c r="V2676" s="142">
        <f t="shared" si="415"/>
        <v>0</v>
      </c>
      <c r="W2676" s="142">
        <f t="shared" si="416"/>
        <v>0</v>
      </c>
      <c r="X2676" s="108">
        <f t="shared" si="417"/>
        <v>0</v>
      </c>
      <c r="Y2676" s="108">
        <f t="shared" si="418"/>
        <v>0</v>
      </c>
      <c r="Z2676" s="108">
        <f t="shared" si="419"/>
        <v>0</v>
      </c>
      <c r="AA2676" s="151"/>
      <c r="AB2676" s="47"/>
      <c r="AS2676" s="198"/>
      <c r="AT2676" s="198"/>
      <c r="AU2676" s="198"/>
      <c r="AV2676" s="198"/>
      <c r="AW2676" s="198"/>
      <c r="AX2676" s="198"/>
      <c r="AY2676" s="198"/>
      <c r="AZ2676" s="198"/>
      <c r="BA2676" s="198"/>
      <c r="BB2676" s="198"/>
      <c r="BC2676" s="198"/>
      <c r="BD2676" s="198"/>
      <c r="BE2676" s="198"/>
      <c r="BF2676" s="198"/>
      <c r="BG2676" s="198"/>
      <c r="BH2676" s="198"/>
      <c r="BI2676" s="198"/>
      <c r="BJ2676" s="198"/>
      <c r="BK2676" s="198"/>
      <c r="BL2676" s="198"/>
      <c r="BM2676" s="198"/>
      <c r="BN2676" s="198"/>
      <c r="BO2676" s="198"/>
    </row>
    <row r="2677" s="116" customFormat="1" ht="19" customHeight="1" spans="1:67">
      <c r="A2677" s="94">
        <f t="shared" si="410"/>
        <v>2676</v>
      </c>
      <c r="B2677" s="95"/>
      <c r="C2677" s="69"/>
      <c r="D2677" s="64"/>
      <c r="E2677" s="69"/>
      <c r="F2677" s="196"/>
      <c r="G2677" s="124" t="e">
        <f>VLOOKUP(F2677,[2]零件成本10.26!$B$2:$C$7802,2,0)</f>
        <v>#N/A</v>
      </c>
      <c r="H2677" s="64"/>
      <c r="I2677" s="128" t="str">
        <f t="shared" si="411"/>
        <v/>
      </c>
      <c r="J2677" s="64"/>
      <c r="K2677" s="196"/>
      <c r="L2677" s="64"/>
      <c r="M2677" s="69"/>
      <c r="N2677" s="69"/>
      <c r="O2677" s="69"/>
      <c r="P2677" s="100">
        <f t="shared" si="412"/>
        <v>0</v>
      </c>
      <c r="Q2677" s="197"/>
      <c r="R2677" s="140" t="str">
        <f t="shared" si="413"/>
        <v>0</v>
      </c>
      <c r="S2677" s="140" t="str">
        <f t="shared" si="414"/>
        <v>0</v>
      </c>
      <c r="T2677" s="144"/>
      <c r="U2677" s="106"/>
      <c r="V2677" s="142">
        <f t="shared" si="415"/>
        <v>0</v>
      </c>
      <c r="W2677" s="142">
        <f t="shared" si="416"/>
        <v>0</v>
      </c>
      <c r="X2677" s="108">
        <f t="shared" si="417"/>
        <v>0</v>
      </c>
      <c r="Y2677" s="108">
        <f t="shared" si="418"/>
        <v>0</v>
      </c>
      <c r="Z2677" s="108">
        <f t="shared" si="419"/>
        <v>0</v>
      </c>
      <c r="AA2677" s="151"/>
      <c r="AB2677" s="47"/>
      <c r="AS2677" s="198"/>
      <c r="AT2677" s="198"/>
      <c r="AU2677" s="198"/>
      <c r="AV2677" s="198"/>
      <c r="AW2677" s="198"/>
      <c r="AX2677" s="198"/>
      <c r="AY2677" s="198"/>
      <c r="AZ2677" s="198"/>
      <c r="BA2677" s="198"/>
      <c r="BB2677" s="198"/>
      <c r="BC2677" s="198"/>
      <c r="BD2677" s="198"/>
      <c r="BE2677" s="198"/>
      <c r="BF2677" s="198"/>
      <c r="BG2677" s="198"/>
      <c r="BH2677" s="198"/>
      <c r="BI2677" s="198"/>
      <c r="BJ2677" s="198"/>
      <c r="BK2677" s="198"/>
      <c r="BL2677" s="198"/>
      <c r="BM2677" s="198"/>
      <c r="BN2677" s="198"/>
      <c r="BO2677" s="198"/>
    </row>
    <row r="2678" s="116" customFormat="1" ht="19" customHeight="1" spans="1:67">
      <c r="A2678" s="94">
        <f t="shared" si="410"/>
        <v>2677</v>
      </c>
      <c r="B2678" s="95"/>
      <c r="C2678" s="69"/>
      <c r="D2678" s="64"/>
      <c r="E2678" s="69"/>
      <c r="F2678" s="196"/>
      <c r="G2678" s="124" t="e">
        <f>VLOOKUP(F2678,[2]零件成本10.26!$B$2:$C$7802,2,0)</f>
        <v>#N/A</v>
      </c>
      <c r="H2678" s="64"/>
      <c r="I2678" s="128" t="str">
        <f t="shared" si="411"/>
        <v/>
      </c>
      <c r="J2678" s="64"/>
      <c r="K2678" s="196"/>
      <c r="L2678" s="64"/>
      <c r="M2678" s="69"/>
      <c r="N2678" s="69"/>
      <c r="O2678" s="69"/>
      <c r="P2678" s="100">
        <f t="shared" si="412"/>
        <v>0</v>
      </c>
      <c r="Q2678" s="197"/>
      <c r="R2678" s="140" t="str">
        <f t="shared" si="413"/>
        <v>0</v>
      </c>
      <c r="S2678" s="140" t="str">
        <f t="shared" si="414"/>
        <v>0</v>
      </c>
      <c r="T2678" s="144"/>
      <c r="U2678" s="106"/>
      <c r="V2678" s="142">
        <f t="shared" si="415"/>
        <v>0</v>
      </c>
      <c r="W2678" s="142">
        <f t="shared" si="416"/>
        <v>0</v>
      </c>
      <c r="X2678" s="108">
        <f t="shared" si="417"/>
        <v>0</v>
      </c>
      <c r="Y2678" s="108">
        <f t="shared" si="418"/>
        <v>0</v>
      </c>
      <c r="Z2678" s="108">
        <f t="shared" si="419"/>
        <v>0</v>
      </c>
      <c r="AA2678" s="151"/>
      <c r="AB2678" s="47"/>
      <c r="AS2678" s="198"/>
      <c r="AT2678" s="198"/>
      <c r="AU2678" s="198"/>
      <c r="AV2678" s="198"/>
      <c r="AW2678" s="198"/>
      <c r="AX2678" s="198"/>
      <c r="AY2678" s="198"/>
      <c r="AZ2678" s="198"/>
      <c r="BA2678" s="198"/>
      <c r="BB2678" s="198"/>
      <c r="BC2678" s="198"/>
      <c r="BD2678" s="198"/>
      <c r="BE2678" s="198"/>
      <c r="BF2678" s="198"/>
      <c r="BG2678" s="198"/>
      <c r="BH2678" s="198"/>
      <c r="BI2678" s="198"/>
      <c r="BJ2678" s="198"/>
      <c r="BK2678" s="198"/>
      <c r="BL2678" s="198"/>
      <c r="BM2678" s="198"/>
      <c r="BN2678" s="198"/>
      <c r="BO2678" s="198"/>
    </row>
    <row r="2679" s="116" customFormat="1" ht="19" customHeight="1" spans="1:67">
      <c r="A2679" s="94">
        <f t="shared" si="410"/>
        <v>2678</v>
      </c>
      <c r="B2679" s="95"/>
      <c r="C2679" s="69"/>
      <c r="D2679" s="64"/>
      <c r="E2679" s="69"/>
      <c r="F2679" s="196"/>
      <c r="G2679" s="124" t="e">
        <f>VLOOKUP(F2679,[2]零件成本10.26!$B$2:$C$7802,2,0)</f>
        <v>#N/A</v>
      </c>
      <c r="H2679" s="64"/>
      <c r="I2679" s="128" t="str">
        <f t="shared" si="411"/>
        <v/>
      </c>
      <c r="J2679" s="64"/>
      <c r="K2679" s="196"/>
      <c r="L2679" s="64"/>
      <c r="M2679" s="69"/>
      <c r="N2679" s="69"/>
      <c r="O2679" s="69"/>
      <c r="P2679" s="100">
        <f t="shared" si="412"/>
        <v>0</v>
      </c>
      <c r="Q2679" s="197"/>
      <c r="R2679" s="140" t="str">
        <f t="shared" si="413"/>
        <v>0</v>
      </c>
      <c r="S2679" s="140" t="str">
        <f t="shared" si="414"/>
        <v>0</v>
      </c>
      <c r="T2679" s="144"/>
      <c r="U2679" s="106"/>
      <c r="V2679" s="142">
        <f t="shared" si="415"/>
        <v>0</v>
      </c>
      <c r="W2679" s="142">
        <f t="shared" si="416"/>
        <v>0</v>
      </c>
      <c r="X2679" s="108">
        <f t="shared" si="417"/>
        <v>0</v>
      </c>
      <c r="Y2679" s="108">
        <f t="shared" si="418"/>
        <v>0</v>
      </c>
      <c r="Z2679" s="108">
        <f t="shared" si="419"/>
        <v>0</v>
      </c>
      <c r="AA2679" s="151"/>
      <c r="AB2679" s="47"/>
      <c r="AS2679" s="198"/>
      <c r="AT2679" s="198"/>
      <c r="AU2679" s="198"/>
      <c r="AV2679" s="198"/>
      <c r="AW2679" s="198"/>
      <c r="AX2679" s="198"/>
      <c r="AY2679" s="198"/>
      <c r="AZ2679" s="198"/>
      <c r="BA2679" s="198"/>
      <c r="BB2679" s="198"/>
      <c r="BC2679" s="198"/>
      <c r="BD2679" s="198"/>
      <c r="BE2679" s="198"/>
      <c r="BF2679" s="198"/>
      <c r="BG2679" s="198"/>
      <c r="BH2679" s="198"/>
      <c r="BI2679" s="198"/>
      <c r="BJ2679" s="198"/>
      <c r="BK2679" s="198"/>
      <c r="BL2679" s="198"/>
      <c r="BM2679" s="198"/>
      <c r="BN2679" s="198"/>
      <c r="BO2679" s="198"/>
    </row>
    <row r="2680" s="116" customFormat="1" ht="19" customHeight="1" spans="1:67">
      <c r="A2680" s="94">
        <f t="shared" si="410"/>
        <v>2679</v>
      </c>
      <c r="B2680" s="95"/>
      <c r="C2680" s="69"/>
      <c r="D2680" s="64"/>
      <c r="E2680" s="69"/>
      <c r="F2680" s="196"/>
      <c r="G2680" s="124" t="e">
        <f>VLOOKUP(F2680,[2]零件成本10.26!$B$2:$C$7802,2,0)</f>
        <v>#N/A</v>
      </c>
      <c r="H2680" s="64"/>
      <c r="I2680" s="128" t="str">
        <f t="shared" si="411"/>
        <v/>
      </c>
      <c r="J2680" s="64"/>
      <c r="K2680" s="196"/>
      <c r="L2680" s="64"/>
      <c r="M2680" s="69"/>
      <c r="N2680" s="69"/>
      <c r="O2680" s="69"/>
      <c r="P2680" s="100">
        <f t="shared" si="412"/>
        <v>0</v>
      </c>
      <c r="Q2680" s="197"/>
      <c r="R2680" s="140" t="str">
        <f t="shared" si="413"/>
        <v>0</v>
      </c>
      <c r="S2680" s="140" t="str">
        <f t="shared" si="414"/>
        <v>0</v>
      </c>
      <c r="T2680" s="144"/>
      <c r="U2680" s="106"/>
      <c r="V2680" s="142">
        <f t="shared" si="415"/>
        <v>0</v>
      </c>
      <c r="W2680" s="142">
        <f t="shared" si="416"/>
        <v>0</v>
      </c>
      <c r="X2680" s="108">
        <f t="shared" si="417"/>
        <v>0</v>
      </c>
      <c r="Y2680" s="108">
        <f t="shared" si="418"/>
        <v>0</v>
      </c>
      <c r="Z2680" s="108">
        <f t="shared" si="419"/>
        <v>0</v>
      </c>
      <c r="AA2680" s="151"/>
      <c r="AB2680" s="47"/>
      <c r="AS2680" s="198"/>
      <c r="AT2680" s="198"/>
      <c r="AU2680" s="198"/>
      <c r="AV2680" s="198"/>
      <c r="AW2680" s="198"/>
      <c r="AX2680" s="198"/>
      <c r="AY2680" s="198"/>
      <c r="AZ2680" s="198"/>
      <c r="BA2680" s="198"/>
      <c r="BB2680" s="198"/>
      <c r="BC2680" s="198"/>
      <c r="BD2680" s="198"/>
      <c r="BE2680" s="198"/>
      <c r="BF2680" s="198"/>
      <c r="BG2680" s="198"/>
      <c r="BH2680" s="198"/>
      <c r="BI2680" s="198"/>
      <c r="BJ2680" s="198"/>
      <c r="BK2680" s="198"/>
      <c r="BL2680" s="198"/>
      <c r="BM2680" s="198"/>
      <c r="BN2680" s="198"/>
      <c r="BO2680" s="198"/>
    </row>
    <row r="2681" s="116" customFormat="1" ht="19" customHeight="1" spans="1:67">
      <c r="A2681" s="94">
        <f t="shared" si="410"/>
        <v>2680</v>
      </c>
      <c r="B2681" s="95"/>
      <c r="C2681" s="69"/>
      <c r="D2681" s="64"/>
      <c r="E2681" s="69"/>
      <c r="F2681" s="196"/>
      <c r="G2681" s="124" t="e">
        <f>VLOOKUP(F2681,[2]零件成本10.26!$B$2:$C$7802,2,0)</f>
        <v>#N/A</v>
      </c>
      <c r="H2681" s="64"/>
      <c r="I2681" s="128" t="str">
        <f t="shared" si="411"/>
        <v/>
      </c>
      <c r="J2681" s="64"/>
      <c r="K2681" s="196"/>
      <c r="L2681" s="64"/>
      <c r="M2681" s="69"/>
      <c r="N2681" s="69"/>
      <c r="O2681" s="69"/>
      <c r="P2681" s="100">
        <f t="shared" si="412"/>
        <v>0</v>
      </c>
      <c r="Q2681" s="197"/>
      <c r="R2681" s="140" t="str">
        <f t="shared" si="413"/>
        <v>0</v>
      </c>
      <c r="S2681" s="140" t="str">
        <f t="shared" si="414"/>
        <v>0</v>
      </c>
      <c r="T2681" s="144"/>
      <c r="U2681" s="106"/>
      <c r="V2681" s="142">
        <f t="shared" si="415"/>
        <v>0</v>
      </c>
      <c r="W2681" s="142">
        <f t="shared" si="416"/>
        <v>0</v>
      </c>
      <c r="X2681" s="108">
        <f t="shared" si="417"/>
        <v>0</v>
      </c>
      <c r="Y2681" s="108">
        <f t="shared" si="418"/>
        <v>0</v>
      </c>
      <c r="Z2681" s="108">
        <f t="shared" si="419"/>
        <v>0</v>
      </c>
      <c r="AA2681" s="151"/>
      <c r="AB2681" s="47"/>
      <c r="AS2681" s="198"/>
      <c r="AT2681" s="198"/>
      <c r="AU2681" s="198"/>
      <c r="AV2681" s="198"/>
      <c r="AW2681" s="198"/>
      <c r="AX2681" s="198"/>
      <c r="AY2681" s="198"/>
      <c r="AZ2681" s="198"/>
      <c r="BA2681" s="198"/>
      <c r="BB2681" s="198"/>
      <c r="BC2681" s="198"/>
      <c r="BD2681" s="198"/>
      <c r="BE2681" s="198"/>
      <c r="BF2681" s="198"/>
      <c r="BG2681" s="198"/>
      <c r="BH2681" s="198"/>
      <c r="BI2681" s="198"/>
      <c r="BJ2681" s="198"/>
      <c r="BK2681" s="198"/>
      <c r="BL2681" s="198"/>
      <c r="BM2681" s="198"/>
      <c r="BN2681" s="198"/>
      <c r="BO2681" s="198"/>
    </row>
    <row r="2682" s="116" customFormat="1" ht="19" customHeight="1" spans="1:67">
      <c r="A2682" s="94">
        <f t="shared" si="410"/>
        <v>2681</v>
      </c>
      <c r="B2682" s="95"/>
      <c r="C2682" s="69"/>
      <c r="D2682" s="64"/>
      <c r="E2682" s="69"/>
      <c r="F2682" s="196"/>
      <c r="G2682" s="124" t="e">
        <f>VLOOKUP(F2682,[2]零件成本10.26!$B$2:$C$7802,2,0)</f>
        <v>#N/A</v>
      </c>
      <c r="H2682" s="64"/>
      <c r="I2682" s="128" t="str">
        <f t="shared" si="411"/>
        <v/>
      </c>
      <c r="J2682" s="64"/>
      <c r="K2682" s="196"/>
      <c r="L2682" s="64"/>
      <c r="M2682" s="69"/>
      <c r="N2682" s="69"/>
      <c r="O2682" s="69"/>
      <c r="P2682" s="100">
        <f t="shared" si="412"/>
        <v>0</v>
      </c>
      <c r="Q2682" s="197"/>
      <c r="R2682" s="140" t="str">
        <f t="shared" si="413"/>
        <v>0</v>
      </c>
      <c r="S2682" s="140" t="str">
        <f t="shared" si="414"/>
        <v>0</v>
      </c>
      <c r="T2682" s="144"/>
      <c r="U2682" s="106"/>
      <c r="V2682" s="142">
        <f t="shared" si="415"/>
        <v>0</v>
      </c>
      <c r="W2682" s="142">
        <f t="shared" si="416"/>
        <v>0</v>
      </c>
      <c r="X2682" s="108">
        <f t="shared" si="417"/>
        <v>0</v>
      </c>
      <c r="Y2682" s="108">
        <f t="shared" si="418"/>
        <v>0</v>
      </c>
      <c r="Z2682" s="108">
        <f t="shared" si="419"/>
        <v>0</v>
      </c>
      <c r="AA2682" s="151"/>
      <c r="AB2682" s="47"/>
      <c r="AS2682" s="198"/>
      <c r="AT2682" s="198"/>
      <c r="AU2682" s="198"/>
      <c r="AV2682" s="198"/>
      <c r="AW2682" s="198"/>
      <c r="AX2682" s="198"/>
      <c r="AY2682" s="198"/>
      <c r="AZ2682" s="198"/>
      <c r="BA2682" s="198"/>
      <c r="BB2682" s="198"/>
      <c r="BC2682" s="198"/>
      <c r="BD2682" s="198"/>
      <c r="BE2682" s="198"/>
      <c r="BF2682" s="198"/>
      <c r="BG2682" s="198"/>
      <c r="BH2682" s="198"/>
      <c r="BI2682" s="198"/>
      <c r="BJ2682" s="198"/>
      <c r="BK2682" s="198"/>
      <c r="BL2682" s="198"/>
      <c r="BM2682" s="198"/>
      <c r="BN2682" s="198"/>
      <c r="BO2682" s="198"/>
    </row>
    <row r="2683" s="116" customFormat="1" ht="19" customHeight="1" spans="1:67">
      <c r="A2683" s="94">
        <f t="shared" si="410"/>
        <v>2682</v>
      </c>
      <c r="B2683" s="95"/>
      <c r="C2683" s="69"/>
      <c r="D2683" s="64"/>
      <c r="E2683" s="69"/>
      <c r="F2683" s="196"/>
      <c r="G2683" s="124" t="e">
        <f>VLOOKUP(F2683,[2]零件成本10.26!$B$2:$C$7802,2,0)</f>
        <v>#N/A</v>
      </c>
      <c r="H2683" s="64"/>
      <c r="I2683" s="128" t="str">
        <f t="shared" si="411"/>
        <v/>
      </c>
      <c r="J2683" s="64"/>
      <c r="K2683" s="196"/>
      <c r="L2683" s="64"/>
      <c r="M2683" s="69"/>
      <c r="N2683" s="69"/>
      <c r="O2683" s="69"/>
      <c r="P2683" s="100">
        <f t="shared" si="412"/>
        <v>0</v>
      </c>
      <c r="Q2683" s="197"/>
      <c r="R2683" s="140" t="str">
        <f t="shared" si="413"/>
        <v>0</v>
      </c>
      <c r="S2683" s="140" t="str">
        <f t="shared" si="414"/>
        <v>0</v>
      </c>
      <c r="T2683" s="144"/>
      <c r="U2683" s="106"/>
      <c r="V2683" s="142">
        <f t="shared" si="415"/>
        <v>0</v>
      </c>
      <c r="W2683" s="142">
        <f t="shared" si="416"/>
        <v>0</v>
      </c>
      <c r="X2683" s="108">
        <f t="shared" si="417"/>
        <v>0</v>
      </c>
      <c r="Y2683" s="108">
        <f t="shared" si="418"/>
        <v>0</v>
      </c>
      <c r="Z2683" s="108">
        <f t="shared" si="419"/>
        <v>0</v>
      </c>
      <c r="AA2683" s="151"/>
      <c r="AB2683" s="47"/>
      <c r="AS2683" s="198"/>
      <c r="AT2683" s="198"/>
      <c r="AU2683" s="198"/>
      <c r="AV2683" s="198"/>
      <c r="AW2683" s="198"/>
      <c r="AX2683" s="198"/>
      <c r="AY2683" s="198"/>
      <c r="AZ2683" s="198"/>
      <c r="BA2683" s="198"/>
      <c r="BB2683" s="198"/>
      <c r="BC2683" s="198"/>
      <c r="BD2683" s="198"/>
      <c r="BE2683" s="198"/>
      <c r="BF2683" s="198"/>
      <c r="BG2683" s="198"/>
      <c r="BH2683" s="198"/>
      <c r="BI2683" s="198"/>
      <c r="BJ2683" s="198"/>
      <c r="BK2683" s="198"/>
      <c r="BL2683" s="198"/>
      <c r="BM2683" s="198"/>
      <c r="BN2683" s="198"/>
      <c r="BO2683" s="198"/>
    </row>
    <row r="2684" s="116" customFormat="1" ht="19" customHeight="1" spans="1:67">
      <c r="A2684" s="94">
        <f t="shared" si="410"/>
        <v>2683</v>
      </c>
      <c r="B2684" s="95"/>
      <c r="C2684" s="69"/>
      <c r="D2684" s="64"/>
      <c r="E2684" s="69"/>
      <c r="F2684" s="196"/>
      <c r="G2684" s="124" t="e">
        <f>VLOOKUP(F2684,[2]零件成本10.26!$B$2:$C$7802,2,0)</f>
        <v>#N/A</v>
      </c>
      <c r="H2684" s="64"/>
      <c r="I2684" s="128" t="str">
        <f t="shared" si="411"/>
        <v/>
      </c>
      <c r="J2684" s="64"/>
      <c r="K2684" s="196"/>
      <c r="L2684" s="64"/>
      <c r="M2684" s="69"/>
      <c r="N2684" s="69"/>
      <c r="O2684" s="69"/>
      <c r="P2684" s="100">
        <f t="shared" si="412"/>
        <v>0</v>
      </c>
      <c r="Q2684" s="197"/>
      <c r="R2684" s="140" t="str">
        <f t="shared" si="413"/>
        <v>0</v>
      </c>
      <c r="S2684" s="140" t="str">
        <f t="shared" si="414"/>
        <v>0</v>
      </c>
      <c r="T2684" s="144"/>
      <c r="U2684" s="106"/>
      <c r="V2684" s="142">
        <f t="shared" si="415"/>
        <v>0</v>
      </c>
      <c r="W2684" s="142">
        <f t="shared" si="416"/>
        <v>0</v>
      </c>
      <c r="X2684" s="108">
        <f t="shared" si="417"/>
        <v>0</v>
      </c>
      <c r="Y2684" s="108">
        <f t="shared" si="418"/>
        <v>0</v>
      </c>
      <c r="Z2684" s="108">
        <f t="shared" si="419"/>
        <v>0</v>
      </c>
      <c r="AA2684" s="151"/>
      <c r="AB2684" s="47"/>
      <c r="AS2684" s="198"/>
      <c r="AT2684" s="198"/>
      <c r="AU2684" s="198"/>
      <c r="AV2684" s="198"/>
      <c r="AW2684" s="198"/>
      <c r="AX2684" s="198"/>
      <c r="AY2684" s="198"/>
      <c r="AZ2684" s="198"/>
      <c r="BA2684" s="198"/>
      <c r="BB2684" s="198"/>
      <c r="BC2684" s="198"/>
      <c r="BD2684" s="198"/>
      <c r="BE2684" s="198"/>
      <c r="BF2684" s="198"/>
      <c r="BG2684" s="198"/>
      <c r="BH2684" s="198"/>
      <c r="BI2684" s="198"/>
      <c r="BJ2684" s="198"/>
      <c r="BK2684" s="198"/>
      <c r="BL2684" s="198"/>
      <c r="BM2684" s="198"/>
      <c r="BN2684" s="198"/>
      <c r="BO2684" s="198"/>
    </row>
    <row r="2685" s="116" customFormat="1" ht="19" customHeight="1" spans="1:67">
      <c r="A2685" s="94">
        <f t="shared" si="410"/>
        <v>2684</v>
      </c>
      <c r="B2685" s="95"/>
      <c r="C2685" s="69"/>
      <c r="D2685" s="64"/>
      <c r="E2685" s="69"/>
      <c r="F2685" s="196"/>
      <c r="G2685" s="124" t="e">
        <f>VLOOKUP(F2685,[2]零件成本10.26!$B$2:$C$7802,2,0)</f>
        <v>#N/A</v>
      </c>
      <c r="H2685" s="64"/>
      <c r="I2685" s="128" t="str">
        <f t="shared" si="411"/>
        <v/>
      </c>
      <c r="J2685" s="64"/>
      <c r="K2685" s="196"/>
      <c r="L2685" s="64"/>
      <c r="M2685" s="69"/>
      <c r="N2685" s="69"/>
      <c r="O2685" s="69"/>
      <c r="P2685" s="100">
        <f t="shared" si="412"/>
        <v>0</v>
      </c>
      <c r="Q2685" s="197"/>
      <c r="R2685" s="140" t="str">
        <f t="shared" si="413"/>
        <v>0</v>
      </c>
      <c r="S2685" s="140" t="str">
        <f t="shared" si="414"/>
        <v>0</v>
      </c>
      <c r="T2685" s="144"/>
      <c r="U2685" s="106"/>
      <c r="V2685" s="142">
        <f t="shared" si="415"/>
        <v>0</v>
      </c>
      <c r="W2685" s="142">
        <f t="shared" si="416"/>
        <v>0</v>
      </c>
      <c r="X2685" s="108">
        <f t="shared" si="417"/>
        <v>0</v>
      </c>
      <c r="Y2685" s="108">
        <f t="shared" si="418"/>
        <v>0</v>
      </c>
      <c r="Z2685" s="108">
        <f t="shared" si="419"/>
        <v>0</v>
      </c>
      <c r="AA2685" s="151"/>
      <c r="AB2685" s="47"/>
      <c r="AS2685" s="198"/>
      <c r="AT2685" s="198"/>
      <c r="AU2685" s="198"/>
      <c r="AV2685" s="198"/>
      <c r="AW2685" s="198"/>
      <c r="AX2685" s="198"/>
      <c r="AY2685" s="198"/>
      <c r="AZ2685" s="198"/>
      <c r="BA2685" s="198"/>
      <c r="BB2685" s="198"/>
      <c r="BC2685" s="198"/>
      <c r="BD2685" s="198"/>
      <c r="BE2685" s="198"/>
      <c r="BF2685" s="198"/>
      <c r="BG2685" s="198"/>
      <c r="BH2685" s="198"/>
      <c r="BI2685" s="198"/>
      <c r="BJ2685" s="198"/>
      <c r="BK2685" s="198"/>
      <c r="BL2685" s="198"/>
      <c r="BM2685" s="198"/>
      <c r="BN2685" s="198"/>
      <c r="BO2685" s="198"/>
    </row>
    <row r="2686" s="116" customFormat="1" ht="19" customHeight="1" spans="1:67">
      <c r="A2686" s="94">
        <f t="shared" si="410"/>
        <v>2685</v>
      </c>
      <c r="B2686" s="95"/>
      <c r="C2686" s="69"/>
      <c r="D2686" s="64"/>
      <c r="E2686" s="69"/>
      <c r="F2686" s="196"/>
      <c r="G2686" s="124" t="e">
        <f>VLOOKUP(F2686,[2]零件成本10.26!$B$2:$C$7802,2,0)</f>
        <v>#N/A</v>
      </c>
      <c r="H2686" s="64"/>
      <c r="I2686" s="128" t="str">
        <f t="shared" si="411"/>
        <v/>
      </c>
      <c r="J2686" s="64"/>
      <c r="K2686" s="196"/>
      <c r="L2686" s="64"/>
      <c r="M2686" s="69"/>
      <c r="N2686" s="69"/>
      <c r="O2686" s="69"/>
      <c r="P2686" s="100">
        <f t="shared" si="412"/>
        <v>0</v>
      </c>
      <c r="Q2686" s="197"/>
      <c r="R2686" s="140" t="str">
        <f t="shared" si="413"/>
        <v>0</v>
      </c>
      <c r="S2686" s="140" t="str">
        <f t="shared" si="414"/>
        <v>0</v>
      </c>
      <c r="T2686" s="144"/>
      <c r="U2686" s="106"/>
      <c r="V2686" s="142">
        <f t="shared" si="415"/>
        <v>0</v>
      </c>
      <c r="W2686" s="142">
        <f t="shared" si="416"/>
        <v>0</v>
      </c>
      <c r="X2686" s="108">
        <f t="shared" si="417"/>
        <v>0</v>
      </c>
      <c r="Y2686" s="108">
        <f t="shared" si="418"/>
        <v>0</v>
      </c>
      <c r="Z2686" s="108">
        <f t="shared" si="419"/>
        <v>0</v>
      </c>
      <c r="AA2686" s="151"/>
      <c r="AB2686" s="47"/>
      <c r="AS2686" s="198"/>
      <c r="AT2686" s="198"/>
      <c r="AU2686" s="198"/>
      <c r="AV2686" s="198"/>
      <c r="AW2686" s="198"/>
      <c r="AX2686" s="198"/>
      <c r="AY2686" s="198"/>
      <c r="AZ2686" s="198"/>
      <c r="BA2686" s="198"/>
      <c r="BB2686" s="198"/>
      <c r="BC2686" s="198"/>
      <c r="BD2686" s="198"/>
      <c r="BE2686" s="198"/>
      <c r="BF2686" s="198"/>
      <c r="BG2686" s="198"/>
      <c r="BH2686" s="198"/>
      <c r="BI2686" s="198"/>
      <c r="BJ2686" s="198"/>
      <c r="BK2686" s="198"/>
      <c r="BL2686" s="198"/>
      <c r="BM2686" s="198"/>
      <c r="BN2686" s="198"/>
      <c r="BO2686" s="198"/>
    </row>
    <row r="2687" s="116" customFormat="1" ht="19" customHeight="1" spans="1:67">
      <c r="A2687" s="94">
        <f t="shared" si="410"/>
        <v>2686</v>
      </c>
      <c r="B2687" s="95"/>
      <c r="C2687" s="69"/>
      <c r="D2687" s="64"/>
      <c r="E2687" s="69"/>
      <c r="F2687" s="196"/>
      <c r="G2687" s="124" t="e">
        <f>VLOOKUP(F2687,[2]零件成本10.26!$B$2:$C$7802,2,0)</f>
        <v>#N/A</v>
      </c>
      <c r="H2687" s="64"/>
      <c r="I2687" s="128" t="str">
        <f t="shared" si="411"/>
        <v/>
      </c>
      <c r="J2687" s="64"/>
      <c r="K2687" s="196"/>
      <c r="L2687" s="64"/>
      <c r="M2687" s="69"/>
      <c r="N2687" s="69"/>
      <c r="O2687" s="69"/>
      <c r="P2687" s="100">
        <f t="shared" si="412"/>
        <v>0</v>
      </c>
      <c r="Q2687" s="197"/>
      <c r="R2687" s="140" t="str">
        <f t="shared" si="413"/>
        <v>0</v>
      </c>
      <c r="S2687" s="140" t="str">
        <f t="shared" si="414"/>
        <v>0</v>
      </c>
      <c r="T2687" s="144"/>
      <c r="U2687" s="106"/>
      <c r="V2687" s="142">
        <f t="shared" si="415"/>
        <v>0</v>
      </c>
      <c r="W2687" s="142">
        <f t="shared" si="416"/>
        <v>0</v>
      </c>
      <c r="X2687" s="108">
        <f t="shared" si="417"/>
        <v>0</v>
      </c>
      <c r="Y2687" s="108">
        <f t="shared" si="418"/>
        <v>0</v>
      </c>
      <c r="Z2687" s="108">
        <f t="shared" si="419"/>
        <v>0</v>
      </c>
      <c r="AA2687" s="151"/>
      <c r="AB2687" s="47"/>
      <c r="AS2687" s="198"/>
      <c r="AT2687" s="198"/>
      <c r="AU2687" s="198"/>
      <c r="AV2687" s="198"/>
      <c r="AW2687" s="198"/>
      <c r="AX2687" s="198"/>
      <c r="AY2687" s="198"/>
      <c r="AZ2687" s="198"/>
      <c r="BA2687" s="198"/>
      <c r="BB2687" s="198"/>
      <c r="BC2687" s="198"/>
      <c r="BD2687" s="198"/>
      <c r="BE2687" s="198"/>
      <c r="BF2687" s="198"/>
      <c r="BG2687" s="198"/>
      <c r="BH2687" s="198"/>
      <c r="BI2687" s="198"/>
      <c r="BJ2687" s="198"/>
      <c r="BK2687" s="198"/>
      <c r="BL2687" s="198"/>
      <c r="BM2687" s="198"/>
      <c r="BN2687" s="198"/>
      <c r="BO2687" s="198"/>
    </row>
    <row r="2688" s="116" customFormat="1" ht="19" customHeight="1" spans="1:67">
      <c r="A2688" s="94">
        <f t="shared" si="410"/>
        <v>2687</v>
      </c>
      <c r="B2688" s="95"/>
      <c r="C2688" s="69"/>
      <c r="D2688" s="64"/>
      <c r="E2688" s="69"/>
      <c r="F2688" s="196"/>
      <c r="G2688" s="124" t="e">
        <f>VLOOKUP(F2688,[2]零件成本10.26!$B$2:$C$7802,2,0)</f>
        <v>#N/A</v>
      </c>
      <c r="H2688" s="64"/>
      <c r="I2688" s="128" t="str">
        <f t="shared" si="411"/>
        <v/>
      </c>
      <c r="J2688" s="64"/>
      <c r="K2688" s="196"/>
      <c r="L2688" s="64"/>
      <c r="M2688" s="69"/>
      <c r="N2688" s="69"/>
      <c r="O2688" s="69"/>
      <c r="P2688" s="100">
        <f t="shared" si="412"/>
        <v>0</v>
      </c>
      <c r="Q2688" s="197"/>
      <c r="R2688" s="140" t="str">
        <f t="shared" si="413"/>
        <v>0</v>
      </c>
      <c r="S2688" s="140" t="str">
        <f t="shared" si="414"/>
        <v>0</v>
      </c>
      <c r="T2688" s="144"/>
      <c r="U2688" s="106"/>
      <c r="V2688" s="142">
        <f t="shared" si="415"/>
        <v>0</v>
      </c>
      <c r="W2688" s="142">
        <f t="shared" si="416"/>
        <v>0</v>
      </c>
      <c r="X2688" s="108">
        <f t="shared" si="417"/>
        <v>0</v>
      </c>
      <c r="Y2688" s="108">
        <f t="shared" si="418"/>
        <v>0</v>
      </c>
      <c r="Z2688" s="108">
        <f t="shared" si="419"/>
        <v>0</v>
      </c>
      <c r="AA2688" s="151"/>
      <c r="AB2688" s="47"/>
      <c r="AS2688" s="198"/>
      <c r="AT2688" s="198"/>
      <c r="AU2688" s="198"/>
      <c r="AV2688" s="198"/>
      <c r="AW2688" s="198"/>
      <c r="AX2688" s="198"/>
      <c r="AY2688" s="198"/>
      <c r="AZ2688" s="198"/>
      <c r="BA2688" s="198"/>
      <c r="BB2688" s="198"/>
      <c r="BC2688" s="198"/>
      <c r="BD2688" s="198"/>
      <c r="BE2688" s="198"/>
      <c r="BF2688" s="198"/>
      <c r="BG2688" s="198"/>
      <c r="BH2688" s="198"/>
      <c r="BI2688" s="198"/>
      <c r="BJ2688" s="198"/>
      <c r="BK2688" s="198"/>
      <c r="BL2688" s="198"/>
      <c r="BM2688" s="198"/>
      <c r="BN2688" s="198"/>
      <c r="BO2688" s="198"/>
    </row>
    <row r="2689" s="116" customFormat="1" ht="19" customHeight="1" spans="1:67">
      <c r="A2689" s="94">
        <f t="shared" si="410"/>
        <v>2688</v>
      </c>
      <c r="B2689" s="95"/>
      <c r="C2689" s="69"/>
      <c r="D2689" s="64"/>
      <c r="E2689" s="69"/>
      <c r="F2689" s="196"/>
      <c r="G2689" s="124" t="e">
        <f>VLOOKUP(F2689,[2]零件成本10.26!$B$2:$C$7802,2,0)</f>
        <v>#N/A</v>
      </c>
      <c r="H2689" s="64"/>
      <c r="I2689" s="128" t="str">
        <f t="shared" si="411"/>
        <v/>
      </c>
      <c r="J2689" s="64"/>
      <c r="K2689" s="196"/>
      <c r="L2689" s="64"/>
      <c r="M2689" s="69"/>
      <c r="N2689" s="69"/>
      <c r="O2689" s="69"/>
      <c r="P2689" s="100">
        <f t="shared" si="412"/>
        <v>0</v>
      </c>
      <c r="Q2689" s="197"/>
      <c r="R2689" s="140" t="str">
        <f t="shared" si="413"/>
        <v>0</v>
      </c>
      <c r="S2689" s="140" t="str">
        <f t="shared" si="414"/>
        <v>0</v>
      </c>
      <c r="T2689" s="144"/>
      <c r="U2689" s="106"/>
      <c r="V2689" s="142">
        <f t="shared" si="415"/>
        <v>0</v>
      </c>
      <c r="W2689" s="142">
        <f t="shared" si="416"/>
        <v>0</v>
      </c>
      <c r="X2689" s="108">
        <f t="shared" si="417"/>
        <v>0</v>
      </c>
      <c r="Y2689" s="108">
        <f t="shared" si="418"/>
        <v>0</v>
      </c>
      <c r="Z2689" s="108">
        <f t="shared" si="419"/>
        <v>0</v>
      </c>
      <c r="AA2689" s="151"/>
      <c r="AB2689" s="47"/>
      <c r="AS2689" s="198"/>
      <c r="AT2689" s="198"/>
      <c r="AU2689" s="198"/>
      <c r="AV2689" s="198"/>
      <c r="AW2689" s="198"/>
      <c r="AX2689" s="198"/>
      <c r="AY2689" s="198"/>
      <c r="AZ2689" s="198"/>
      <c r="BA2689" s="198"/>
      <c r="BB2689" s="198"/>
      <c r="BC2689" s="198"/>
      <c r="BD2689" s="198"/>
      <c r="BE2689" s="198"/>
      <c r="BF2689" s="198"/>
      <c r="BG2689" s="198"/>
      <c r="BH2689" s="198"/>
      <c r="BI2689" s="198"/>
      <c r="BJ2689" s="198"/>
      <c r="BK2689" s="198"/>
      <c r="BL2689" s="198"/>
      <c r="BM2689" s="198"/>
      <c r="BN2689" s="198"/>
      <c r="BO2689" s="198"/>
    </row>
    <row r="2690" s="116" customFormat="1" ht="19" customHeight="1" spans="1:67">
      <c r="A2690" s="94">
        <f t="shared" ref="A2690:A2753" si="420">ROW()-1</f>
        <v>2689</v>
      </c>
      <c r="B2690" s="95"/>
      <c r="C2690" s="69"/>
      <c r="D2690" s="64"/>
      <c r="E2690" s="69"/>
      <c r="F2690" s="196"/>
      <c r="G2690" s="124" t="e">
        <f>VLOOKUP(F2690,[2]零件成本10.26!$B$2:$C$7802,2,0)</f>
        <v>#N/A</v>
      </c>
      <c r="H2690" s="64"/>
      <c r="I2690" s="128" t="str">
        <f t="shared" ref="I2690:I2753" si="421">C2690&amp;F2690</f>
        <v/>
      </c>
      <c r="J2690" s="64"/>
      <c r="K2690" s="196"/>
      <c r="L2690" s="64"/>
      <c r="M2690" s="69"/>
      <c r="N2690" s="69"/>
      <c r="O2690" s="69"/>
      <c r="P2690" s="100">
        <f t="shared" ref="P2690:P2753" si="422">K2690</f>
        <v>0</v>
      </c>
      <c r="Q2690" s="197"/>
      <c r="R2690" s="140" t="str">
        <f t="shared" ref="R2690:R2753" si="423">IF(P2690&gt;Q2690,P2690-Q2690,"0")</f>
        <v>0</v>
      </c>
      <c r="S2690" s="140" t="str">
        <f t="shared" ref="S2690:S2753" si="424">IF(P2690&lt;Q2690,P2690-Q2690,"0")</f>
        <v>0</v>
      </c>
      <c r="T2690" s="144"/>
      <c r="U2690" s="106"/>
      <c r="V2690" s="142">
        <f t="shared" ref="V2690:V2753" si="425">IFERROR(P2690*U2690,"")</f>
        <v>0</v>
      </c>
      <c r="W2690" s="142">
        <f t="shared" ref="W2690:W2753" si="426">IFERROR(Q2690*U2690,"")</f>
        <v>0</v>
      </c>
      <c r="X2690" s="108">
        <f t="shared" ref="X2690:X2753" si="427">IFERROR(R2690*U2690,"")</f>
        <v>0</v>
      </c>
      <c r="Y2690" s="108">
        <f t="shared" ref="Y2690:Y2753" si="428">IFERROR(S2690*U2690,"")</f>
        <v>0</v>
      </c>
      <c r="Z2690" s="108">
        <f t="shared" ref="Z2690:Z2753" si="429">V2690-W2690</f>
        <v>0</v>
      </c>
      <c r="AA2690" s="151"/>
      <c r="AB2690" s="47"/>
      <c r="AS2690" s="198"/>
      <c r="AT2690" s="198"/>
      <c r="AU2690" s="198"/>
      <c r="AV2690" s="198"/>
      <c r="AW2690" s="198"/>
      <c r="AX2690" s="198"/>
      <c r="AY2690" s="198"/>
      <c r="AZ2690" s="198"/>
      <c r="BA2690" s="198"/>
      <c r="BB2690" s="198"/>
      <c r="BC2690" s="198"/>
      <c r="BD2690" s="198"/>
      <c r="BE2690" s="198"/>
      <c r="BF2690" s="198"/>
      <c r="BG2690" s="198"/>
      <c r="BH2690" s="198"/>
      <c r="BI2690" s="198"/>
      <c r="BJ2690" s="198"/>
      <c r="BK2690" s="198"/>
      <c r="BL2690" s="198"/>
      <c r="BM2690" s="198"/>
      <c r="BN2690" s="198"/>
      <c r="BO2690" s="198"/>
    </row>
    <row r="2691" s="116" customFormat="1" ht="19" customHeight="1" spans="1:67">
      <c r="A2691" s="94">
        <f t="shared" si="420"/>
        <v>2690</v>
      </c>
      <c r="B2691" s="95"/>
      <c r="C2691" s="69"/>
      <c r="D2691" s="64"/>
      <c r="E2691" s="69"/>
      <c r="F2691" s="196"/>
      <c r="G2691" s="124" t="e">
        <f>VLOOKUP(F2691,[2]零件成本10.26!$B$2:$C$7802,2,0)</f>
        <v>#N/A</v>
      </c>
      <c r="H2691" s="64"/>
      <c r="I2691" s="128" t="str">
        <f t="shared" si="421"/>
        <v/>
      </c>
      <c r="J2691" s="64"/>
      <c r="K2691" s="196"/>
      <c r="L2691" s="64"/>
      <c r="M2691" s="69"/>
      <c r="N2691" s="69"/>
      <c r="O2691" s="69"/>
      <c r="P2691" s="100">
        <f t="shared" si="422"/>
        <v>0</v>
      </c>
      <c r="Q2691" s="197"/>
      <c r="R2691" s="140" t="str">
        <f t="shared" si="423"/>
        <v>0</v>
      </c>
      <c r="S2691" s="140" t="str">
        <f t="shared" si="424"/>
        <v>0</v>
      </c>
      <c r="T2691" s="144"/>
      <c r="U2691" s="106"/>
      <c r="V2691" s="142">
        <f t="shared" si="425"/>
        <v>0</v>
      </c>
      <c r="W2691" s="142">
        <f t="shared" si="426"/>
        <v>0</v>
      </c>
      <c r="X2691" s="108">
        <f t="shared" si="427"/>
        <v>0</v>
      </c>
      <c r="Y2691" s="108">
        <f t="shared" si="428"/>
        <v>0</v>
      </c>
      <c r="Z2691" s="108">
        <f t="shared" si="429"/>
        <v>0</v>
      </c>
      <c r="AA2691" s="151"/>
      <c r="AB2691" s="47"/>
      <c r="AS2691" s="198"/>
      <c r="AT2691" s="198"/>
      <c r="AU2691" s="198"/>
      <c r="AV2691" s="198"/>
      <c r="AW2691" s="198"/>
      <c r="AX2691" s="198"/>
      <c r="AY2691" s="198"/>
      <c r="AZ2691" s="198"/>
      <c r="BA2691" s="198"/>
      <c r="BB2691" s="198"/>
      <c r="BC2691" s="198"/>
      <c r="BD2691" s="198"/>
      <c r="BE2691" s="198"/>
      <c r="BF2691" s="198"/>
      <c r="BG2691" s="198"/>
      <c r="BH2691" s="198"/>
      <c r="BI2691" s="198"/>
      <c r="BJ2691" s="198"/>
      <c r="BK2691" s="198"/>
      <c r="BL2691" s="198"/>
      <c r="BM2691" s="198"/>
      <c r="BN2691" s="198"/>
      <c r="BO2691" s="198"/>
    </row>
    <row r="2692" s="116" customFormat="1" ht="19" customHeight="1" spans="1:67">
      <c r="A2692" s="94">
        <f t="shared" si="420"/>
        <v>2691</v>
      </c>
      <c r="B2692" s="95"/>
      <c r="C2692" s="69"/>
      <c r="D2692" s="64"/>
      <c r="E2692" s="69"/>
      <c r="F2692" s="196"/>
      <c r="G2692" s="124" t="e">
        <f>VLOOKUP(F2692,[2]零件成本10.26!$B$2:$C$7802,2,0)</f>
        <v>#N/A</v>
      </c>
      <c r="H2692" s="64"/>
      <c r="I2692" s="128" t="str">
        <f t="shared" si="421"/>
        <v/>
      </c>
      <c r="J2692" s="64"/>
      <c r="K2692" s="196"/>
      <c r="L2692" s="64"/>
      <c r="M2692" s="69"/>
      <c r="N2692" s="69"/>
      <c r="O2692" s="69"/>
      <c r="P2692" s="100">
        <f t="shared" si="422"/>
        <v>0</v>
      </c>
      <c r="Q2692" s="197"/>
      <c r="R2692" s="140" t="str">
        <f t="shared" si="423"/>
        <v>0</v>
      </c>
      <c r="S2692" s="140" t="str">
        <f t="shared" si="424"/>
        <v>0</v>
      </c>
      <c r="T2692" s="144"/>
      <c r="U2692" s="106"/>
      <c r="V2692" s="142">
        <f t="shared" si="425"/>
        <v>0</v>
      </c>
      <c r="W2692" s="142">
        <f t="shared" si="426"/>
        <v>0</v>
      </c>
      <c r="X2692" s="108">
        <f t="shared" si="427"/>
        <v>0</v>
      </c>
      <c r="Y2692" s="108">
        <f t="shared" si="428"/>
        <v>0</v>
      </c>
      <c r="Z2692" s="108">
        <f t="shared" si="429"/>
        <v>0</v>
      </c>
      <c r="AA2692" s="151"/>
      <c r="AB2692" s="47"/>
      <c r="AS2692" s="198"/>
      <c r="AT2692" s="198"/>
      <c r="AU2692" s="198"/>
      <c r="AV2692" s="198"/>
      <c r="AW2692" s="198"/>
      <c r="AX2692" s="198"/>
      <c r="AY2692" s="198"/>
      <c r="AZ2692" s="198"/>
      <c r="BA2692" s="198"/>
      <c r="BB2692" s="198"/>
      <c r="BC2692" s="198"/>
      <c r="BD2692" s="198"/>
      <c r="BE2692" s="198"/>
      <c r="BF2692" s="198"/>
      <c r="BG2692" s="198"/>
      <c r="BH2692" s="198"/>
      <c r="BI2692" s="198"/>
      <c r="BJ2692" s="198"/>
      <c r="BK2692" s="198"/>
      <c r="BL2692" s="198"/>
      <c r="BM2692" s="198"/>
      <c r="BN2692" s="198"/>
      <c r="BO2692" s="198"/>
    </row>
    <row r="2693" s="116" customFormat="1" ht="19" customHeight="1" spans="1:67">
      <c r="A2693" s="94">
        <f t="shared" si="420"/>
        <v>2692</v>
      </c>
      <c r="B2693" s="95"/>
      <c r="C2693" s="69"/>
      <c r="D2693" s="64"/>
      <c r="E2693" s="69"/>
      <c r="F2693" s="196"/>
      <c r="G2693" s="124" t="e">
        <f>VLOOKUP(F2693,[2]零件成本10.26!$B$2:$C$7802,2,0)</f>
        <v>#N/A</v>
      </c>
      <c r="H2693" s="64"/>
      <c r="I2693" s="128" t="str">
        <f t="shared" si="421"/>
        <v/>
      </c>
      <c r="J2693" s="64"/>
      <c r="K2693" s="196"/>
      <c r="L2693" s="64"/>
      <c r="M2693" s="69"/>
      <c r="N2693" s="69"/>
      <c r="O2693" s="69"/>
      <c r="P2693" s="100">
        <f t="shared" si="422"/>
        <v>0</v>
      </c>
      <c r="Q2693" s="197"/>
      <c r="R2693" s="140" t="str">
        <f t="shared" si="423"/>
        <v>0</v>
      </c>
      <c r="S2693" s="140" t="str">
        <f t="shared" si="424"/>
        <v>0</v>
      </c>
      <c r="T2693" s="144"/>
      <c r="U2693" s="106"/>
      <c r="V2693" s="142">
        <f t="shared" si="425"/>
        <v>0</v>
      </c>
      <c r="W2693" s="142">
        <f t="shared" si="426"/>
        <v>0</v>
      </c>
      <c r="X2693" s="108">
        <f t="shared" si="427"/>
        <v>0</v>
      </c>
      <c r="Y2693" s="108">
        <f t="shared" si="428"/>
        <v>0</v>
      </c>
      <c r="Z2693" s="108">
        <f t="shared" si="429"/>
        <v>0</v>
      </c>
      <c r="AA2693" s="151"/>
      <c r="AB2693" s="47"/>
      <c r="AS2693" s="198"/>
      <c r="AT2693" s="198"/>
      <c r="AU2693" s="198"/>
      <c r="AV2693" s="198"/>
      <c r="AW2693" s="198"/>
      <c r="AX2693" s="198"/>
      <c r="AY2693" s="198"/>
      <c r="AZ2693" s="198"/>
      <c r="BA2693" s="198"/>
      <c r="BB2693" s="198"/>
      <c r="BC2693" s="198"/>
      <c r="BD2693" s="198"/>
      <c r="BE2693" s="198"/>
      <c r="BF2693" s="198"/>
      <c r="BG2693" s="198"/>
      <c r="BH2693" s="198"/>
      <c r="BI2693" s="198"/>
      <c r="BJ2693" s="198"/>
      <c r="BK2693" s="198"/>
      <c r="BL2693" s="198"/>
      <c r="BM2693" s="198"/>
      <c r="BN2693" s="198"/>
      <c r="BO2693" s="198"/>
    </row>
    <row r="2694" s="116" customFormat="1" ht="19" customHeight="1" spans="1:67">
      <c r="A2694" s="94">
        <f t="shared" si="420"/>
        <v>2693</v>
      </c>
      <c r="B2694" s="95"/>
      <c r="C2694" s="69"/>
      <c r="D2694" s="64"/>
      <c r="E2694" s="69"/>
      <c r="F2694" s="196"/>
      <c r="G2694" s="124" t="e">
        <f>VLOOKUP(F2694,[2]零件成本10.26!$B$2:$C$7802,2,0)</f>
        <v>#N/A</v>
      </c>
      <c r="H2694" s="64"/>
      <c r="I2694" s="128" t="str">
        <f t="shared" si="421"/>
        <v/>
      </c>
      <c r="J2694" s="64"/>
      <c r="K2694" s="196"/>
      <c r="L2694" s="64"/>
      <c r="M2694" s="69"/>
      <c r="N2694" s="69"/>
      <c r="O2694" s="69"/>
      <c r="P2694" s="100">
        <f t="shared" si="422"/>
        <v>0</v>
      </c>
      <c r="Q2694" s="197"/>
      <c r="R2694" s="140" t="str">
        <f t="shared" si="423"/>
        <v>0</v>
      </c>
      <c r="S2694" s="140" t="str">
        <f t="shared" si="424"/>
        <v>0</v>
      </c>
      <c r="T2694" s="144"/>
      <c r="U2694" s="106"/>
      <c r="V2694" s="142">
        <f t="shared" si="425"/>
        <v>0</v>
      </c>
      <c r="W2694" s="142">
        <f t="shared" si="426"/>
        <v>0</v>
      </c>
      <c r="X2694" s="108">
        <f t="shared" si="427"/>
        <v>0</v>
      </c>
      <c r="Y2694" s="108">
        <f t="shared" si="428"/>
        <v>0</v>
      </c>
      <c r="Z2694" s="108">
        <f t="shared" si="429"/>
        <v>0</v>
      </c>
      <c r="AA2694" s="151"/>
      <c r="AB2694" s="47"/>
      <c r="AS2694" s="198"/>
      <c r="AT2694" s="198"/>
      <c r="AU2694" s="198"/>
      <c r="AV2694" s="198"/>
      <c r="AW2694" s="198"/>
      <c r="AX2694" s="198"/>
      <c r="AY2694" s="198"/>
      <c r="AZ2694" s="198"/>
      <c r="BA2694" s="198"/>
      <c r="BB2694" s="198"/>
      <c r="BC2694" s="198"/>
      <c r="BD2694" s="198"/>
      <c r="BE2694" s="198"/>
      <c r="BF2694" s="198"/>
      <c r="BG2694" s="198"/>
      <c r="BH2694" s="198"/>
      <c r="BI2694" s="198"/>
      <c r="BJ2694" s="198"/>
      <c r="BK2694" s="198"/>
      <c r="BL2694" s="198"/>
      <c r="BM2694" s="198"/>
      <c r="BN2694" s="198"/>
      <c r="BO2694" s="198"/>
    </row>
    <row r="2695" s="116" customFormat="1" ht="19" customHeight="1" spans="1:67">
      <c r="A2695" s="94">
        <f t="shared" si="420"/>
        <v>2694</v>
      </c>
      <c r="B2695" s="95"/>
      <c r="C2695" s="69"/>
      <c r="D2695" s="64"/>
      <c r="E2695" s="69"/>
      <c r="F2695" s="196"/>
      <c r="G2695" s="124" t="e">
        <f>VLOOKUP(F2695,[2]零件成本10.26!$B$2:$C$7802,2,0)</f>
        <v>#N/A</v>
      </c>
      <c r="H2695" s="64"/>
      <c r="I2695" s="128" t="str">
        <f t="shared" si="421"/>
        <v/>
      </c>
      <c r="J2695" s="64"/>
      <c r="K2695" s="196"/>
      <c r="L2695" s="64"/>
      <c r="M2695" s="69"/>
      <c r="N2695" s="69"/>
      <c r="O2695" s="69"/>
      <c r="P2695" s="100">
        <f t="shared" si="422"/>
        <v>0</v>
      </c>
      <c r="Q2695" s="197"/>
      <c r="R2695" s="140" t="str">
        <f t="shared" si="423"/>
        <v>0</v>
      </c>
      <c r="S2695" s="140" t="str">
        <f t="shared" si="424"/>
        <v>0</v>
      </c>
      <c r="T2695" s="144"/>
      <c r="U2695" s="106"/>
      <c r="V2695" s="142">
        <f t="shared" si="425"/>
        <v>0</v>
      </c>
      <c r="W2695" s="142">
        <f t="shared" si="426"/>
        <v>0</v>
      </c>
      <c r="X2695" s="108">
        <f t="shared" si="427"/>
        <v>0</v>
      </c>
      <c r="Y2695" s="108">
        <f t="shared" si="428"/>
        <v>0</v>
      </c>
      <c r="Z2695" s="108">
        <f t="shared" si="429"/>
        <v>0</v>
      </c>
      <c r="AA2695" s="151"/>
      <c r="AB2695" s="47"/>
      <c r="AS2695" s="198"/>
      <c r="AT2695" s="198"/>
      <c r="AU2695" s="198"/>
      <c r="AV2695" s="198"/>
      <c r="AW2695" s="198"/>
      <c r="AX2695" s="198"/>
      <c r="AY2695" s="198"/>
      <c r="AZ2695" s="198"/>
      <c r="BA2695" s="198"/>
      <c r="BB2695" s="198"/>
      <c r="BC2695" s="198"/>
      <c r="BD2695" s="198"/>
      <c r="BE2695" s="198"/>
      <c r="BF2695" s="198"/>
      <c r="BG2695" s="198"/>
      <c r="BH2695" s="198"/>
      <c r="BI2695" s="198"/>
      <c r="BJ2695" s="198"/>
      <c r="BK2695" s="198"/>
      <c r="BL2695" s="198"/>
      <c r="BM2695" s="198"/>
      <c r="BN2695" s="198"/>
      <c r="BO2695" s="198"/>
    </row>
    <row r="2696" s="116" customFormat="1" ht="19" customHeight="1" spans="1:67">
      <c r="A2696" s="94">
        <f t="shared" si="420"/>
        <v>2695</v>
      </c>
      <c r="B2696" s="95"/>
      <c r="C2696" s="69"/>
      <c r="D2696" s="64"/>
      <c r="E2696" s="69"/>
      <c r="F2696" s="196"/>
      <c r="G2696" s="124" t="e">
        <f>VLOOKUP(F2696,[2]零件成本10.26!$B$2:$C$7802,2,0)</f>
        <v>#N/A</v>
      </c>
      <c r="H2696" s="64"/>
      <c r="I2696" s="128" t="str">
        <f t="shared" si="421"/>
        <v/>
      </c>
      <c r="J2696" s="64"/>
      <c r="K2696" s="196"/>
      <c r="L2696" s="64"/>
      <c r="M2696" s="69"/>
      <c r="N2696" s="69"/>
      <c r="O2696" s="69"/>
      <c r="P2696" s="100">
        <f t="shared" si="422"/>
        <v>0</v>
      </c>
      <c r="Q2696" s="197"/>
      <c r="R2696" s="140" t="str">
        <f t="shared" si="423"/>
        <v>0</v>
      </c>
      <c r="S2696" s="140" t="str">
        <f t="shared" si="424"/>
        <v>0</v>
      </c>
      <c r="T2696" s="144"/>
      <c r="U2696" s="106"/>
      <c r="V2696" s="142">
        <f t="shared" si="425"/>
        <v>0</v>
      </c>
      <c r="W2696" s="142">
        <f t="shared" si="426"/>
        <v>0</v>
      </c>
      <c r="X2696" s="108">
        <f t="shared" si="427"/>
        <v>0</v>
      </c>
      <c r="Y2696" s="108">
        <f t="shared" si="428"/>
        <v>0</v>
      </c>
      <c r="Z2696" s="108">
        <f t="shared" si="429"/>
        <v>0</v>
      </c>
      <c r="AA2696" s="151"/>
      <c r="AB2696" s="47"/>
      <c r="AS2696" s="198"/>
      <c r="AT2696" s="198"/>
      <c r="AU2696" s="198"/>
      <c r="AV2696" s="198"/>
      <c r="AW2696" s="198"/>
      <c r="AX2696" s="198"/>
      <c r="AY2696" s="198"/>
      <c r="AZ2696" s="198"/>
      <c r="BA2696" s="198"/>
      <c r="BB2696" s="198"/>
      <c r="BC2696" s="198"/>
      <c r="BD2696" s="198"/>
      <c r="BE2696" s="198"/>
      <c r="BF2696" s="198"/>
      <c r="BG2696" s="198"/>
      <c r="BH2696" s="198"/>
      <c r="BI2696" s="198"/>
      <c r="BJ2696" s="198"/>
      <c r="BK2696" s="198"/>
      <c r="BL2696" s="198"/>
      <c r="BM2696" s="198"/>
      <c r="BN2696" s="198"/>
      <c r="BO2696" s="198"/>
    </row>
    <row r="2697" s="116" customFormat="1" ht="19" customHeight="1" spans="1:67">
      <c r="A2697" s="94">
        <f t="shared" si="420"/>
        <v>2696</v>
      </c>
      <c r="B2697" s="95"/>
      <c r="C2697" s="69"/>
      <c r="D2697" s="64"/>
      <c r="E2697" s="69"/>
      <c r="F2697" s="196"/>
      <c r="G2697" s="124" t="e">
        <f>VLOOKUP(F2697,[2]零件成本10.26!$B$2:$C$7802,2,0)</f>
        <v>#N/A</v>
      </c>
      <c r="H2697" s="64"/>
      <c r="I2697" s="128" t="str">
        <f t="shared" si="421"/>
        <v/>
      </c>
      <c r="J2697" s="64"/>
      <c r="K2697" s="196"/>
      <c r="L2697" s="64"/>
      <c r="M2697" s="69"/>
      <c r="N2697" s="69"/>
      <c r="O2697" s="69"/>
      <c r="P2697" s="100">
        <f t="shared" si="422"/>
        <v>0</v>
      </c>
      <c r="Q2697" s="197"/>
      <c r="R2697" s="140" t="str">
        <f t="shared" si="423"/>
        <v>0</v>
      </c>
      <c r="S2697" s="140" t="str">
        <f t="shared" si="424"/>
        <v>0</v>
      </c>
      <c r="T2697" s="144"/>
      <c r="U2697" s="106"/>
      <c r="V2697" s="142">
        <f t="shared" si="425"/>
        <v>0</v>
      </c>
      <c r="W2697" s="142">
        <f t="shared" si="426"/>
        <v>0</v>
      </c>
      <c r="X2697" s="108">
        <f t="shared" si="427"/>
        <v>0</v>
      </c>
      <c r="Y2697" s="108">
        <f t="shared" si="428"/>
        <v>0</v>
      </c>
      <c r="Z2697" s="108">
        <f t="shared" si="429"/>
        <v>0</v>
      </c>
      <c r="AA2697" s="151"/>
      <c r="AB2697" s="47"/>
      <c r="AS2697" s="198"/>
      <c r="AT2697" s="198"/>
      <c r="AU2697" s="198"/>
      <c r="AV2697" s="198"/>
      <c r="AW2697" s="198"/>
      <c r="AX2697" s="198"/>
      <c r="AY2697" s="198"/>
      <c r="AZ2697" s="198"/>
      <c r="BA2697" s="198"/>
      <c r="BB2697" s="198"/>
      <c r="BC2697" s="198"/>
      <c r="BD2697" s="198"/>
      <c r="BE2697" s="198"/>
      <c r="BF2697" s="198"/>
      <c r="BG2697" s="198"/>
      <c r="BH2697" s="198"/>
      <c r="BI2697" s="198"/>
      <c r="BJ2697" s="198"/>
      <c r="BK2697" s="198"/>
      <c r="BL2697" s="198"/>
      <c r="BM2697" s="198"/>
      <c r="BN2697" s="198"/>
      <c r="BO2697" s="198"/>
    </row>
    <row r="2698" s="116" customFormat="1" ht="19" customHeight="1" spans="1:67">
      <c r="A2698" s="94">
        <f t="shared" si="420"/>
        <v>2697</v>
      </c>
      <c r="B2698" s="95"/>
      <c r="C2698" s="69"/>
      <c r="D2698" s="64"/>
      <c r="E2698" s="69"/>
      <c r="F2698" s="196"/>
      <c r="G2698" s="124" t="e">
        <f>VLOOKUP(F2698,[2]零件成本10.26!$B$2:$C$7802,2,0)</f>
        <v>#N/A</v>
      </c>
      <c r="H2698" s="64"/>
      <c r="I2698" s="128" t="str">
        <f t="shared" si="421"/>
        <v/>
      </c>
      <c r="J2698" s="64"/>
      <c r="K2698" s="196"/>
      <c r="L2698" s="64"/>
      <c r="M2698" s="69"/>
      <c r="N2698" s="69"/>
      <c r="O2698" s="69"/>
      <c r="P2698" s="100">
        <f t="shared" si="422"/>
        <v>0</v>
      </c>
      <c r="Q2698" s="197"/>
      <c r="R2698" s="140" t="str">
        <f t="shared" si="423"/>
        <v>0</v>
      </c>
      <c r="S2698" s="140" t="str">
        <f t="shared" si="424"/>
        <v>0</v>
      </c>
      <c r="T2698" s="144"/>
      <c r="U2698" s="106"/>
      <c r="V2698" s="142">
        <f t="shared" si="425"/>
        <v>0</v>
      </c>
      <c r="W2698" s="142">
        <f t="shared" si="426"/>
        <v>0</v>
      </c>
      <c r="X2698" s="108">
        <f t="shared" si="427"/>
        <v>0</v>
      </c>
      <c r="Y2698" s="108">
        <f t="shared" si="428"/>
        <v>0</v>
      </c>
      <c r="Z2698" s="108">
        <f t="shared" si="429"/>
        <v>0</v>
      </c>
      <c r="AA2698" s="151"/>
      <c r="AB2698" s="47"/>
      <c r="AS2698" s="198"/>
      <c r="AT2698" s="198"/>
      <c r="AU2698" s="198"/>
      <c r="AV2698" s="198"/>
      <c r="AW2698" s="198"/>
      <c r="AX2698" s="198"/>
      <c r="AY2698" s="198"/>
      <c r="AZ2698" s="198"/>
      <c r="BA2698" s="198"/>
      <c r="BB2698" s="198"/>
      <c r="BC2698" s="198"/>
      <c r="BD2698" s="198"/>
      <c r="BE2698" s="198"/>
      <c r="BF2698" s="198"/>
      <c r="BG2698" s="198"/>
      <c r="BH2698" s="198"/>
      <c r="BI2698" s="198"/>
      <c r="BJ2698" s="198"/>
      <c r="BK2698" s="198"/>
      <c r="BL2698" s="198"/>
      <c r="BM2698" s="198"/>
      <c r="BN2698" s="198"/>
      <c r="BO2698" s="198"/>
    </row>
    <row r="2699" s="116" customFormat="1" ht="19" customHeight="1" spans="1:67">
      <c r="A2699" s="94">
        <f t="shared" si="420"/>
        <v>2698</v>
      </c>
      <c r="B2699" s="95"/>
      <c r="C2699" s="69"/>
      <c r="D2699" s="64"/>
      <c r="E2699" s="69"/>
      <c r="F2699" s="196"/>
      <c r="G2699" s="124" t="e">
        <f>VLOOKUP(F2699,[2]零件成本10.26!$B$2:$C$7802,2,0)</f>
        <v>#N/A</v>
      </c>
      <c r="H2699" s="64"/>
      <c r="I2699" s="128" t="str">
        <f t="shared" si="421"/>
        <v/>
      </c>
      <c r="J2699" s="64"/>
      <c r="K2699" s="196"/>
      <c r="L2699" s="64"/>
      <c r="M2699" s="69"/>
      <c r="N2699" s="69"/>
      <c r="O2699" s="69"/>
      <c r="P2699" s="100">
        <f t="shared" si="422"/>
        <v>0</v>
      </c>
      <c r="Q2699" s="197"/>
      <c r="R2699" s="140" t="str">
        <f t="shared" si="423"/>
        <v>0</v>
      </c>
      <c r="S2699" s="140" t="str">
        <f t="shared" si="424"/>
        <v>0</v>
      </c>
      <c r="T2699" s="144"/>
      <c r="U2699" s="106"/>
      <c r="V2699" s="142">
        <f t="shared" si="425"/>
        <v>0</v>
      </c>
      <c r="W2699" s="142">
        <f t="shared" si="426"/>
        <v>0</v>
      </c>
      <c r="X2699" s="108">
        <f t="shared" si="427"/>
        <v>0</v>
      </c>
      <c r="Y2699" s="108">
        <f t="shared" si="428"/>
        <v>0</v>
      </c>
      <c r="Z2699" s="108">
        <f t="shared" si="429"/>
        <v>0</v>
      </c>
      <c r="AA2699" s="151"/>
      <c r="AB2699" s="47"/>
      <c r="AS2699" s="198"/>
      <c r="AT2699" s="198"/>
      <c r="AU2699" s="198"/>
      <c r="AV2699" s="198"/>
      <c r="AW2699" s="198"/>
      <c r="AX2699" s="198"/>
      <c r="AY2699" s="198"/>
      <c r="AZ2699" s="198"/>
      <c r="BA2699" s="198"/>
      <c r="BB2699" s="198"/>
      <c r="BC2699" s="198"/>
      <c r="BD2699" s="198"/>
      <c r="BE2699" s="198"/>
      <c r="BF2699" s="198"/>
      <c r="BG2699" s="198"/>
      <c r="BH2699" s="198"/>
      <c r="BI2699" s="198"/>
      <c r="BJ2699" s="198"/>
      <c r="BK2699" s="198"/>
      <c r="BL2699" s="198"/>
      <c r="BM2699" s="198"/>
      <c r="BN2699" s="198"/>
      <c r="BO2699" s="198"/>
    </row>
    <row r="2700" s="116" customFormat="1" ht="19" customHeight="1" spans="1:67">
      <c r="A2700" s="94">
        <f t="shared" si="420"/>
        <v>2699</v>
      </c>
      <c r="B2700" s="95"/>
      <c r="C2700" s="69"/>
      <c r="D2700" s="64"/>
      <c r="E2700" s="69"/>
      <c r="F2700" s="196"/>
      <c r="G2700" s="124" t="e">
        <f>VLOOKUP(F2700,[2]零件成本10.26!$B$2:$C$7802,2,0)</f>
        <v>#N/A</v>
      </c>
      <c r="H2700" s="64"/>
      <c r="I2700" s="128" t="str">
        <f t="shared" si="421"/>
        <v/>
      </c>
      <c r="J2700" s="64"/>
      <c r="K2700" s="196"/>
      <c r="L2700" s="64"/>
      <c r="M2700" s="69"/>
      <c r="N2700" s="69"/>
      <c r="O2700" s="69"/>
      <c r="P2700" s="100">
        <f t="shared" si="422"/>
        <v>0</v>
      </c>
      <c r="Q2700" s="197"/>
      <c r="R2700" s="140" t="str">
        <f t="shared" si="423"/>
        <v>0</v>
      </c>
      <c r="S2700" s="140" t="str">
        <f t="shared" si="424"/>
        <v>0</v>
      </c>
      <c r="T2700" s="144"/>
      <c r="U2700" s="106"/>
      <c r="V2700" s="142">
        <f t="shared" si="425"/>
        <v>0</v>
      </c>
      <c r="W2700" s="142">
        <f t="shared" si="426"/>
        <v>0</v>
      </c>
      <c r="X2700" s="108">
        <f t="shared" si="427"/>
        <v>0</v>
      </c>
      <c r="Y2700" s="108">
        <f t="shared" si="428"/>
        <v>0</v>
      </c>
      <c r="Z2700" s="108">
        <f t="shared" si="429"/>
        <v>0</v>
      </c>
      <c r="AA2700" s="151"/>
      <c r="AB2700" s="47"/>
      <c r="AS2700" s="198"/>
      <c r="AT2700" s="198"/>
      <c r="AU2700" s="198"/>
      <c r="AV2700" s="198"/>
      <c r="AW2700" s="198"/>
      <c r="AX2700" s="198"/>
      <c r="AY2700" s="198"/>
      <c r="AZ2700" s="198"/>
      <c r="BA2700" s="198"/>
      <c r="BB2700" s="198"/>
      <c r="BC2700" s="198"/>
      <c r="BD2700" s="198"/>
      <c r="BE2700" s="198"/>
      <c r="BF2700" s="198"/>
      <c r="BG2700" s="198"/>
      <c r="BH2700" s="198"/>
      <c r="BI2700" s="198"/>
      <c r="BJ2700" s="198"/>
      <c r="BK2700" s="198"/>
      <c r="BL2700" s="198"/>
      <c r="BM2700" s="198"/>
      <c r="BN2700" s="198"/>
      <c r="BO2700" s="198"/>
    </row>
    <row r="2701" s="116" customFormat="1" spans="1:67">
      <c r="A2701" s="94">
        <f t="shared" si="420"/>
        <v>2700</v>
      </c>
      <c r="B2701" s="95"/>
      <c r="C2701" s="69"/>
      <c r="D2701" s="16"/>
      <c r="E2701" s="69"/>
      <c r="F2701" s="162"/>
      <c r="G2701" s="124" t="e">
        <f>VLOOKUP(F2701,[2]零件成本10.26!$B$2:$C$7802,2,0)</f>
        <v>#N/A</v>
      </c>
      <c r="H2701" s="153"/>
      <c r="I2701" s="128" t="str">
        <f t="shared" si="421"/>
        <v/>
      </c>
      <c r="J2701" s="154"/>
      <c r="K2701" s="162"/>
      <c r="L2701" s="155"/>
      <c r="M2701" s="69"/>
      <c r="N2701" s="69"/>
      <c r="O2701" s="69"/>
      <c r="P2701" s="100">
        <f t="shared" si="422"/>
        <v>0</v>
      </c>
      <c r="Q2701" s="156"/>
      <c r="R2701" s="140" t="str">
        <f t="shared" si="423"/>
        <v>0</v>
      </c>
      <c r="S2701" s="140" t="str">
        <f t="shared" si="424"/>
        <v>0</v>
      </c>
      <c r="T2701" s="157"/>
      <c r="U2701" s="106"/>
      <c r="V2701" s="142">
        <f t="shared" si="425"/>
        <v>0</v>
      </c>
      <c r="W2701" s="142">
        <f t="shared" si="426"/>
        <v>0</v>
      </c>
      <c r="X2701" s="108">
        <f t="shared" si="427"/>
        <v>0</v>
      </c>
      <c r="Y2701" s="108">
        <f t="shared" si="428"/>
        <v>0</v>
      </c>
      <c r="Z2701" s="108">
        <f t="shared" si="429"/>
        <v>0</v>
      </c>
      <c r="AA2701" s="151"/>
      <c r="AB2701" s="47"/>
      <c r="AC2701" s="198"/>
      <c r="AD2701" s="198"/>
      <c r="AS2701" s="198"/>
      <c r="AT2701" s="198"/>
      <c r="AU2701" s="198"/>
      <c r="AV2701" s="198"/>
      <c r="AW2701" s="198"/>
      <c r="AX2701" s="198"/>
      <c r="AY2701" s="198"/>
      <c r="AZ2701" s="198"/>
      <c r="BA2701" s="198"/>
      <c r="BB2701" s="198"/>
      <c r="BC2701" s="198"/>
      <c r="BD2701" s="198"/>
      <c r="BE2701" s="198"/>
      <c r="BF2701" s="198"/>
      <c r="BG2701" s="198"/>
      <c r="BH2701" s="198"/>
      <c r="BI2701" s="198"/>
      <c r="BJ2701" s="198"/>
      <c r="BK2701" s="198"/>
      <c r="BL2701" s="198"/>
      <c r="BM2701" s="198"/>
      <c r="BN2701" s="198"/>
      <c r="BO2701" s="198"/>
    </row>
    <row r="2702" s="116" customFormat="1" spans="1:67">
      <c r="A2702" s="94">
        <f t="shared" si="420"/>
        <v>2701</v>
      </c>
      <c r="B2702" s="95"/>
      <c r="C2702" s="69"/>
      <c r="D2702" s="16"/>
      <c r="E2702" s="69"/>
      <c r="F2702" s="162"/>
      <c r="G2702" s="124" t="e">
        <f>VLOOKUP(F2702,[2]零件成本10.26!$B$2:$C$7802,2,0)</f>
        <v>#N/A</v>
      </c>
      <c r="H2702" s="153"/>
      <c r="I2702" s="128" t="str">
        <f t="shared" si="421"/>
        <v/>
      </c>
      <c r="J2702" s="154"/>
      <c r="K2702" s="162"/>
      <c r="L2702" s="155"/>
      <c r="M2702" s="69"/>
      <c r="N2702" s="69"/>
      <c r="O2702" s="69"/>
      <c r="P2702" s="100">
        <f t="shared" si="422"/>
        <v>0</v>
      </c>
      <c r="Q2702" s="156"/>
      <c r="R2702" s="140" t="str">
        <f t="shared" si="423"/>
        <v>0</v>
      </c>
      <c r="S2702" s="140" t="str">
        <f t="shared" si="424"/>
        <v>0</v>
      </c>
      <c r="T2702" s="157"/>
      <c r="U2702" s="106"/>
      <c r="V2702" s="142">
        <f t="shared" si="425"/>
        <v>0</v>
      </c>
      <c r="W2702" s="142">
        <f t="shared" si="426"/>
        <v>0</v>
      </c>
      <c r="X2702" s="108">
        <f t="shared" si="427"/>
        <v>0</v>
      </c>
      <c r="Y2702" s="108">
        <f t="shared" si="428"/>
        <v>0</v>
      </c>
      <c r="Z2702" s="108">
        <f t="shared" si="429"/>
        <v>0</v>
      </c>
      <c r="AA2702" s="151"/>
      <c r="AB2702" s="47"/>
      <c r="AC2702" s="198"/>
      <c r="AD2702" s="198"/>
      <c r="AS2702" s="198"/>
      <c r="AT2702" s="198"/>
      <c r="AU2702" s="198"/>
      <c r="AV2702" s="198"/>
      <c r="AW2702" s="198"/>
      <c r="AX2702" s="198"/>
      <c r="AY2702" s="198"/>
      <c r="AZ2702" s="198"/>
      <c r="BA2702" s="198"/>
      <c r="BB2702" s="198"/>
      <c r="BC2702" s="198"/>
      <c r="BD2702" s="198"/>
      <c r="BE2702" s="198"/>
      <c r="BF2702" s="198"/>
      <c r="BG2702" s="198"/>
      <c r="BH2702" s="198"/>
      <c r="BI2702" s="198"/>
      <c r="BJ2702" s="198"/>
      <c r="BK2702" s="198"/>
      <c r="BL2702" s="198"/>
      <c r="BM2702" s="198"/>
      <c r="BN2702" s="198"/>
      <c r="BO2702" s="198"/>
    </row>
    <row r="2703" s="116" customFormat="1" spans="1:67">
      <c r="A2703" s="94">
        <f t="shared" si="420"/>
        <v>2702</v>
      </c>
      <c r="B2703" s="95"/>
      <c r="C2703" s="69"/>
      <c r="D2703" s="16"/>
      <c r="E2703" s="69"/>
      <c r="F2703" s="162"/>
      <c r="G2703" s="124" t="e">
        <f>VLOOKUP(F2703,[2]零件成本10.26!$B$2:$C$7802,2,0)</f>
        <v>#N/A</v>
      </c>
      <c r="H2703" s="153"/>
      <c r="I2703" s="128" t="str">
        <f t="shared" si="421"/>
        <v/>
      </c>
      <c r="J2703" s="154"/>
      <c r="K2703" s="162"/>
      <c r="L2703" s="155"/>
      <c r="M2703" s="69"/>
      <c r="N2703" s="69"/>
      <c r="O2703" s="69"/>
      <c r="P2703" s="100">
        <f t="shared" si="422"/>
        <v>0</v>
      </c>
      <c r="Q2703" s="156"/>
      <c r="R2703" s="140" t="str">
        <f t="shared" si="423"/>
        <v>0</v>
      </c>
      <c r="S2703" s="140" t="str">
        <f t="shared" si="424"/>
        <v>0</v>
      </c>
      <c r="T2703" s="157"/>
      <c r="U2703" s="106"/>
      <c r="V2703" s="142">
        <f t="shared" si="425"/>
        <v>0</v>
      </c>
      <c r="W2703" s="142">
        <f t="shared" si="426"/>
        <v>0</v>
      </c>
      <c r="X2703" s="108">
        <f t="shared" si="427"/>
        <v>0</v>
      </c>
      <c r="Y2703" s="108">
        <f t="shared" si="428"/>
        <v>0</v>
      </c>
      <c r="Z2703" s="108">
        <f t="shared" si="429"/>
        <v>0</v>
      </c>
      <c r="AA2703" s="151"/>
      <c r="AB2703" s="47"/>
      <c r="AC2703" s="198"/>
      <c r="AD2703" s="198"/>
      <c r="AE2703" s="198"/>
      <c r="AF2703" s="198"/>
      <c r="AG2703" s="198"/>
      <c r="AH2703" s="198"/>
      <c r="AI2703" s="198"/>
      <c r="AJ2703" s="198"/>
      <c r="AK2703" s="198"/>
      <c r="AL2703" s="198"/>
      <c r="AM2703" s="198"/>
      <c r="AN2703" s="198"/>
      <c r="AO2703" s="198"/>
      <c r="AP2703" s="198"/>
      <c r="AQ2703" s="198"/>
      <c r="AR2703" s="198"/>
      <c r="AS2703" s="198"/>
      <c r="AT2703" s="198"/>
      <c r="AU2703" s="198"/>
      <c r="AV2703" s="198"/>
      <c r="AW2703" s="198"/>
      <c r="AX2703" s="198"/>
      <c r="AY2703" s="198"/>
      <c r="AZ2703" s="198"/>
      <c r="BA2703" s="198"/>
      <c r="BB2703" s="198"/>
      <c r="BC2703" s="198"/>
      <c r="BD2703" s="198"/>
      <c r="BE2703" s="198"/>
      <c r="BF2703" s="198"/>
      <c r="BG2703" s="198"/>
      <c r="BH2703" s="198"/>
      <c r="BI2703" s="198"/>
      <c r="BJ2703" s="198"/>
      <c r="BK2703" s="198"/>
      <c r="BL2703" s="198"/>
      <c r="BM2703" s="198"/>
      <c r="BN2703" s="198"/>
      <c r="BO2703" s="198"/>
    </row>
    <row r="2704" s="116" customFormat="1" spans="1:67">
      <c r="A2704" s="94">
        <f t="shared" si="420"/>
        <v>2703</v>
      </c>
      <c r="B2704" s="95"/>
      <c r="C2704" s="69"/>
      <c r="D2704" s="16"/>
      <c r="E2704" s="69"/>
      <c r="F2704" s="162"/>
      <c r="G2704" s="124" t="e">
        <f>VLOOKUP(F2704,[2]零件成本10.26!$B$2:$C$7802,2,0)</f>
        <v>#N/A</v>
      </c>
      <c r="H2704" s="155"/>
      <c r="I2704" s="128" t="str">
        <f t="shared" si="421"/>
        <v/>
      </c>
      <c r="J2704" s="154"/>
      <c r="K2704" s="69"/>
      <c r="L2704" s="155"/>
      <c r="M2704" s="69"/>
      <c r="N2704" s="69"/>
      <c r="O2704" s="69"/>
      <c r="P2704" s="100">
        <f t="shared" si="422"/>
        <v>0</v>
      </c>
      <c r="Q2704" s="156"/>
      <c r="R2704" s="140" t="str">
        <f t="shared" si="423"/>
        <v>0</v>
      </c>
      <c r="S2704" s="140" t="str">
        <f t="shared" si="424"/>
        <v>0</v>
      </c>
      <c r="T2704" s="157"/>
      <c r="U2704" s="106"/>
      <c r="V2704" s="142">
        <f t="shared" si="425"/>
        <v>0</v>
      </c>
      <c r="W2704" s="142">
        <f t="shared" si="426"/>
        <v>0</v>
      </c>
      <c r="X2704" s="108">
        <f t="shared" si="427"/>
        <v>0</v>
      </c>
      <c r="Y2704" s="108">
        <f t="shared" si="428"/>
        <v>0</v>
      </c>
      <c r="Z2704" s="108">
        <f t="shared" si="429"/>
        <v>0</v>
      </c>
      <c r="AA2704" s="151"/>
      <c r="AB2704" s="47"/>
      <c r="AC2704" s="198"/>
      <c r="AD2704" s="198"/>
      <c r="AS2704" s="198"/>
      <c r="AT2704" s="198"/>
      <c r="AU2704" s="198"/>
      <c r="AV2704" s="198"/>
      <c r="AW2704" s="198"/>
      <c r="AX2704" s="198"/>
      <c r="AY2704" s="198"/>
      <c r="AZ2704" s="198"/>
      <c r="BA2704" s="198"/>
      <c r="BB2704" s="198"/>
      <c r="BC2704" s="198"/>
      <c r="BD2704" s="198"/>
      <c r="BE2704" s="198"/>
      <c r="BF2704" s="198"/>
      <c r="BG2704" s="198"/>
      <c r="BH2704" s="198"/>
      <c r="BI2704" s="198"/>
      <c r="BJ2704" s="198"/>
      <c r="BK2704" s="198"/>
      <c r="BL2704" s="198"/>
      <c r="BM2704" s="198"/>
      <c r="BN2704" s="198"/>
      <c r="BO2704" s="198"/>
    </row>
    <row r="2705" s="116" customFormat="1" spans="1:67">
      <c r="A2705" s="94">
        <f t="shared" si="420"/>
        <v>2704</v>
      </c>
      <c r="B2705" s="95"/>
      <c r="C2705" s="69"/>
      <c r="D2705" s="16"/>
      <c r="E2705" s="69"/>
      <c r="F2705" s="199"/>
      <c r="G2705" s="124" t="e">
        <f>VLOOKUP(F2705,[2]零件成本10.26!$B$2:$C$7802,2,0)</f>
        <v>#N/A</v>
      </c>
      <c r="H2705" s="155"/>
      <c r="I2705" s="128" t="str">
        <f t="shared" si="421"/>
        <v/>
      </c>
      <c r="J2705" s="48"/>
      <c r="K2705" s="29"/>
      <c r="L2705" s="155"/>
      <c r="M2705" s="69"/>
      <c r="N2705" s="69"/>
      <c r="O2705" s="69"/>
      <c r="P2705" s="100">
        <f t="shared" si="422"/>
        <v>0</v>
      </c>
      <c r="Q2705" s="156"/>
      <c r="R2705" s="140" t="str">
        <f t="shared" si="423"/>
        <v>0</v>
      </c>
      <c r="S2705" s="140" t="str">
        <f t="shared" si="424"/>
        <v>0</v>
      </c>
      <c r="T2705" s="157"/>
      <c r="U2705" s="106"/>
      <c r="V2705" s="142">
        <f t="shared" si="425"/>
        <v>0</v>
      </c>
      <c r="W2705" s="142">
        <f t="shared" si="426"/>
        <v>0</v>
      </c>
      <c r="X2705" s="108">
        <f t="shared" si="427"/>
        <v>0</v>
      </c>
      <c r="Y2705" s="108">
        <f t="shared" si="428"/>
        <v>0</v>
      </c>
      <c r="Z2705" s="108">
        <f t="shared" si="429"/>
        <v>0</v>
      </c>
      <c r="AA2705" s="151"/>
      <c r="AB2705" s="47"/>
      <c r="AC2705" s="198"/>
      <c r="AD2705" s="198"/>
      <c r="AS2705" s="198"/>
      <c r="AT2705" s="198"/>
      <c r="AU2705" s="198"/>
      <c r="AV2705" s="198"/>
      <c r="AW2705" s="198"/>
      <c r="AX2705" s="198"/>
      <c r="AY2705" s="198"/>
      <c r="AZ2705" s="198"/>
      <c r="BA2705" s="198"/>
      <c r="BB2705" s="198"/>
      <c r="BC2705" s="198"/>
      <c r="BD2705" s="198"/>
      <c r="BE2705" s="198"/>
      <c r="BF2705" s="198"/>
      <c r="BG2705" s="198"/>
      <c r="BH2705" s="198"/>
      <c r="BI2705" s="198"/>
      <c r="BJ2705" s="198"/>
      <c r="BK2705" s="198"/>
      <c r="BL2705" s="198"/>
      <c r="BM2705" s="198"/>
      <c r="BN2705" s="198"/>
      <c r="BO2705" s="198"/>
    </row>
    <row r="2706" s="116" customFormat="1" spans="1:67">
      <c r="A2706" s="94">
        <f t="shared" si="420"/>
        <v>2705</v>
      </c>
      <c r="B2706" s="95"/>
      <c r="C2706" s="69"/>
      <c r="D2706" s="16"/>
      <c r="E2706" s="69"/>
      <c r="F2706" s="199"/>
      <c r="G2706" s="124" t="e">
        <f>VLOOKUP(F2706,[2]零件成本10.26!$B$2:$C$7802,2,0)</f>
        <v>#N/A</v>
      </c>
      <c r="H2706" s="155"/>
      <c r="I2706" s="128" t="str">
        <f t="shared" si="421"/>
        <v/>
      </c>
      <c r="J2706" s="48"/>
      <c r="K2706" s="29"/>
      <c r="L2706" s="155"/>
      <c r="M2706" s="69"/>
      <c r="N2706" s="69"/>
      <c r="O2706" s="69"/>
      <c r="P2706" s="100">
        <f t="shared" si="422"/>
        <v>0</v>
      </c>
      <c r="Q2706" s="156"/>
      <c r="R2706" s="140" t="str">
        <f t="shared" si="423"/>
        <v>0</v>
      </c>
      <c r="S2706" s="140" t="str">
        <f t="shared" si="424"/>
        <v>0</v>
      </c>
      <c r="T2706" s="157"/>
      <c r="U2706" s="106"/>
      <c r="V2706" s="142">
        <f t="shared" si="425"/>
        <v>0</v>
      </c>
      <c r="W2706" s="142">
        <f t="shared" si="426"/>
        <v>0</v>
      </c>
      <c r="X2706" s="108">
        <f t="shared" si="427"/>
        <v>0</v>
      </c>
      <c r="Y2706" s="108">
        <f t="shared" si="428"/>
        <v>0</v>
      </c>
      <c r="Z2706" s="108">
        <f t="shared" si="429"/>
        <v>0</v>
      </c>
      <c r="AA2706" s="151"/>
      <c r="AB2706" s="47"/>
      <c r="AC2706" s="198"/>
      <c r="AD2706" s="198"/>
      <c r="AS2706" s="198"/>
      <c r="AT2706" s="198"/>
      <c r="AU2706" s="198"/>
      <c r="AV2706" s="198"/>
      <c r="AW2706" s="198"/>
      <c r="AX2706" s="198"/>
      <c r="AY2706" s="198"/>
      <c r="AZ2706" s="198"/>
      <c r="BA2706" s="198"/>
      <c r="BB2706" s="198"/>
      <c r="BC2706" s="198"/>
      <c r="BD2706" s="198"/>
      <c r="BE2706" s="198"/>
      <c r="BF2706" s="198"/>
      <c r="BG2706" s="198"/>
      <c r="BH2706" s="198"/>
      <c r="BI2706" s="198"/>
      <c r="BJ2706" s="198"/>
      <c r="BK2706" s="198"/>
      <c r="BL2706" s="198"/>
      <c r="BM2706" s="198"/>
      <c r="BN2706" s="198"/>
      <c r="BO2706" s="198"/>
    </row>
    <row r="2707" s="116" customFormat="1" spans="1:67">
      <c r="A2707" s="94">
        <f t="shared" si="420"/>
        <v>2706</v>
      </c>
      <c r="B2707" s="95"/>
      <c r="C2707" s="69"/>
      <c r="D2707" s="16"/>
      <c r="E2707" s="69"/>
      <c r="F2707" s="199"/>
      <c r="G2707" s="124" t="e">
        <f>VLOOKUP(F2707,[2]零件成本10.26!$B$2:$C$7802,2,0)</f>
        <v>#N/A</v>
      </c>
      <c r="H2707" s="155"/>
      <c r="I2707" s="128" t="str">
        <f t="shared" si="421"/>
        <v/>
      </c>
      <c r="J2707" s="48"/>
      <c r="K2707" s="29"/>
      <c r="L2707" s="155"/>
      <c r="M2707" s="69"/>
      <c r="N2707" s="69"/>
      <c r="O2707" s="69"/>
      <c r="P2707" s="100">
        <f t="shared" si="422"/>
        <v>0</v>
      </c>
      <c r="Q2707" s="156"/>
      <c r="R2707" s="140" t="str">
        <f t="shared" si="423"/>
        <v>0</v>
      </c>
      <c r="S2707" s="140" t="str">
        <f t="shared" si="424"/>
        <v>0</v>
      </c>
      <c r="T2707" s="157"/>
      <c r="U2707" s="106"/>
      <c r="V2707" s="142">
        <f t="shared" si="425"/>
        <v>0</v>
      </c>
      <c r="W2707" s="142">
        <f t="shared" si="426"/>
        <v>0</v>
      </c>
      <c r="X2707" s="108">
        <f t="shared" si="427"/>
        <v>0</v>
      </c>
      <c r="Y2707" s="108">
        <f t="shared" si="428"/>
        <v>0</v>
      </c>
      <c r="Z2707" s="108">
        <f t="shared" si="429"/>
        <v>0</v>
      </c>
      <c r="AA2707" s="151"/>
      <c r="AB2707" s="47"/>
      <c r="AC2707" s="198"/>
      <c r="AD2707" s="198"/>
      <c r="AS2707" s="198"/>
      <c r="AT2707" s="198"/>
      <c r="AU2707" s="198"/>
      <c r="AV2707" s="198"/>
      <c r="AW2707" s="198"/>
      <c r="AX2707" s="198"/>
      <c r="AY2707" s="198"/>
      <c r="AZ2707" s="198"/>
      <c r="BA2707" s="198"/>
      <c r="BB2707" s="198"/>
      <c r="BC2707" s="198"/>
      <c r="BD2707" s="198"/>
      <c r="BE2707" s="198"/>
      <c r="BF2707" s="198"/>
      <c r="BG2707" s="198"/>
      <c r="BH2707" s="198"/>
      <c r="BI2707" s="198"/>
      <c r="BJ2707" s="198"/>
      <c r="BK2707" s="198"/>
      <c r="BL2707" s="198"/>
      <c r="BM2707" s="198"/>
      <c r="BN2707" s="198"/>
      <c r="BO2707" s="198"/>
    </row>
    <row r="2708" s="114" customFormat="1" spans="1:68">
      <c r="A2708" s="94">
        <f t="shared" si="420"/>
        <v>2707</v>
      </c>
      <c r="B2708" s="95"/>
      <c r="C2708" s="69"/>
      <c r="D2708" s="16"/>
      <c r="E2708" s="69"/>
      <c r="F2708" s="69"/>
      <c r="G2708" s="124" t="e">
        <f>VLOOKUP(F2708,[2]零件成本10.26!$B$2:$C$7802,2,0)</f>
        <v>#N/A</v>
      </c>
      <c r="H2708" s="170"/>
      <c r="I2708" s="128" t="str">
        <f t="shared" si="421"/>
        <v/>
      </c>
      <c r="J2708" s="48"/>
      <c r="K2708" s="69"/>
      <c r="L2708" s="170"/>
      <c r="M2708" s="69"/>
      <c r="N2708" s="69"/>
      <c r="O2708" s="69"/>
      <c r="P2708" s="100">
        <f t="shared" si="422"/>
        <v>0</v>
      </c>
      <c r="Q2708" s="156"/>
      <c r="R2708" s="140" t="str">
        <f t="shared" si="423"/>
        <v>0</v>
      </c>
      <c r="S2708" s="140" t="str">
        <f t="shared" si="424"/>
        <v>0</v>
      </c>
      <c r="T2708" s="157"/>
      <c r="U2708" s="106"/>
      <c r="V2708" s="142">
        <f t="shared" si="425"/>
        <v>0</v>
      </c>
      <c r="W2708" s="142">
        <f t="shared" si="426"/>
        <v>0</v>
      </c>
      <c r="X2708" s="108">
        <f t="shared" si="427"/>
        <v>0</v>
      </c>
      <c r="Y2708" s="108">
        <f t="shared" si="428"/>
        <v>0</v>
      </c>
      <c r="Z2708" s="108">
        <f t="shared" si="429"/>
        <v>0</v>
      </c>
      <c r="AA2708" s="151"/>
      <c r="AB2708" s="47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  <c r="AZ2708" s="176"/>
      <c r="BA2708" s="176"/>
      <c r="BB2708" s="176"/>
      <c r="BC2708" s="176"/>
      <c r="BD2708" s="176"/>
      <c r="BE2708" s="176"/>
      <c r="BF2708" s="176"/>
      <c r="BG2708" s="176"/>
      <c r="BH2708" s="176"/>
      <c r="BI2708" s="176"/>
      <c r="BJ2708" s="176"/>
      <c r="BK2708" s="176"/>
      <c r="BL2708" s="176"/>
      <c r="BM2708" s="176"/>
      <c r="BN2708" s="176"/>
      <c r="BO2708" s="176"/>
      <c r="BP2708" s="177"/>
    </row>
    <row r="2709" s="114" customFormat="1" spans="1:68">
      <c r="A2709" s="94">
        <f t="shared" si="420"/>
        <v>2708</v>
      </c>
      <c r="B2709" s="95"/>
      <c r="C2709" s="69"/>
      <c r="D2709" s="16"/>
      <c r="E2709" s="69"/>
      <c r="F2709" s="69"/>
      <c r="G2709" s="124" t="e">
        <f>VLOOKUP(F2709,[2]零件成本10.26!$B$2:$C$7802,2,0)</f>
        <v>#N/A</v>
      </c>
      <c r="H2709" s="170"/>
      <c r="I2709" s="128" t="str">
        <f t="shared" si="421"/>
        <v/>
      </c>
      <c r="J2709" s="48"/>
      <c r="K2709" s="69"/>
      <c r="L2709" s="170"/>
      <c r="M2709" s="69"/>
      <c r="N2709" s="69"/>
      <c r="O2709" s="69"/>
      <c r="P2709" s="100">
        <f t="shared" si="422"/>
        <v>0</v>
      </c>
      <c r="Q2709" s="156"/>
      <c r="R2709" s="140" t="str">
        <f t="shared" si="423"/>
        <v>0</v>
      </c>
      <c r="S2709" s="140" t="str">
        <f t="shared" si="424"/>
        <v>0</v>
      </c>
      <c r="T2709" s="157"/>
      <c r="U2709" s="106"/>
      <c r="V2709" s="142">
        <f t="shared" si="425"/>
        <v>0</v>
      </c>
      <c r="W2709" s="142">
        <f t="shared" si="426"/>
        <v>0</v>
      </c>
      <c r="X2709" s="108">
        <f t="shared" si="427"/>
        <v>0</v>
      </c>
      <c r="Y2709" s="108">
        <f t="shared" si="428"/>
        <v>0</v>
      </c>
      <c r="Z2709" s="108">
        <f t="shared" si="429"/>
        <v>0</v>
      </c>
      <c r="AA2709" s="151"/>
      <c r="AB2709" s="47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  <c r="AZ2709" s="176"/>
      <c r="BA2709" s="176"/>
      <c r="BB2709" s="176"/>
      <c r="BC2709" s="176"/>
      <c r="BD2709" s="176"/>
      <c r="BE2709" s="176"/>
      <c r="BF2709" s="176"/>
      <c r="BG2709" s="176"/>
      <c r="BH2709" s="176"/>
      <c r="BI2709" s="176"/>
      <c r="BJ2709" s="176"/>
      <c r="BK2709" s="176"/>
      <c r="BL2709" s="176"/>
      <c r="BM2709" s="176"/>
      <c r="BN2709" s="176"/>
      <c r="BO2709" s="176"/>
      <c r="BP2709" s="177"/>
    </row>
    <row r="2710" s="116" customFormat="1" ht="17.25" spans="1:67">
      <c r="A2710" s="94">
        <f t="shared" si="420"/>
        <v>2709</v>
      </c>
      <c r="B2710" s="95"/>
      <c r="C2710" s="69"/>
      <c r="D2710" s="16"/>
      <c r="E2710" s="69"/>
      <c r="F2710" s="169"/>
      <c r="G2710" s="124" t="e">
        <f>VLOOKUP(F2710,[2]零件成本10.26!$B$2:$C$7802,2,0)</f>
        <v>#N/A</v>
      </c>
      <c r="H2710" s="155"/>
      <c r="I2710" s="128" t="str">
        <f t="shared" si="421"/>
        <v/>
      </c>
      <c r="J2710" s="48"/>
      <c r="K2710" s="69"/>
      <c r="L2710" s="155"/>
      <c r="M2710" s="69"/>
      <c r="N2710" s="69"/>
      <c r="O2710" s="69"/>
      <c r="P2710" s="100">
        <f t="shared" si="422"/>
        <v>0</v>
      </c>
      <c r="Q2710" s="156"/>
      <c r="R2710" s="140" t="str">
        <f t="shared" si="423"/>
        <v>0</v>
      </c>
      <c r="S2710" s="140" t="str">
        <f t="shared" si="424"/>
        <v>0</v>
      </c>
      <c r="T2710" s="157"/>
      <c r="U2710" s="106"/>
      <c r="V2710" s="142">
        <f t="shared" si="425"/>
        <v>0</v>
      </c>
      <c r="W2710" s="142">
        <f t="shared" si="426"/>
        <v>0</v>
      </c>
      <c r="X2710" s="108">
        <f t="shared" si="427"/>
        <v>0</v>
      </c>
      <c r="Y2710" s="108">
        <f t="shared" si="428"/>
        <v>0</v>
      </c>
      <c r="Z2710" s="108">
        <f t="shared" si="429"/>
        <v>0</v>
      </c>
      <c r="AA2710" s="151"/>
      <c r="AB2710" s="47"/>
      <c r="AC2710" s="198"/>
      <c r="AD2710" s="198"/>
      <c r="AS2710" s="198"/>
      <c r="AT2710" s="198"/>
      <c r="AU2710" s="198"/>
      <c r="AV2710" s="198"/>
      <c r="AW2710" s="198"/>
      <c r="AX2710" s="198"/>
      <c r="AY2710" s="198"/>
      <c r="AZ2710" s="198"/>
      <c r="BA2710" s="198"/>
      <c r="BB2710" s="198"/>
      <c r="BC2710" s="198"/>
      <c r="BD2710" s="198"/>
      <c r="BE2710" s="198"/>
      <c r="BF2710" s="198"/>
      <c r="BG2710" s="198"/>
      <c r="BH2710" s="198"/>
      <c r="BI2710" s="198"/>
      <c r="BJ2710" s="198"/>
      <c r="BK2710" s="198"/>
      <c r="BL2710" s="198"/>
      <c r="BM2710" s="198"/>
      <c r="BN2710" s="198"/>
      <c r="BO2710" s="198"/>
    </row>
    <row r="2711" s="116" customFormat="1" ht="17.25" spans="1:67">
      <c r="A2711" s="94">
        <f t="shared" si="420"/>
        <v>2710</v>
      </c>
      <c r="B2711" s="95"/>
      <c r="C2711" s="69"/>
      <c r="D2711" s="16"/>
      <c r="E2711" s="69"/>
      <c r="F2711" s="169"/>
      <c r="G2711" s="124" t="e">
        <f>VLOOKUP(F2711,[2]零件成本10.26!$B$2:$C$7802,2,0)</f>
        <v>#N/A</v>
      </c>
      <c r="H2711" s="155"/>
      <c r="I2711" s="128" t="str">
        <f t="shared" si="421"/>
        <v/>
      </c>
      <c r="J2711" s="48"/>
      <c r="K2711" s="69"/>
      <c r="L2711" s="155"/>
      <c r="M2711" s="69"/>
      <c r="N2711" s="69"/>
      <c r="O2711" s="69"/>
      <c r="P2711" s="100">
        <f t="shared" si="422"/>
        <v>0</v>
      </c>
      <c r="Q2711" s="156"/>
      <c r="R2711" s="140" t="str">
        <f t="shared" si="423"/>
        <v>0</v>
      </c>
      <c r="S2711" s="140" t="str">
        <f t="shared" si="424"/>
        <v>0</v>
      </c>
      <c r="T2711" s="157"/>
      <c r="U2711" s="106"/>
      <c r="V2711" s="142">
        <f t="shared" si="425"/>
        <v>0</v>
      </c>
      <c r="W2711" s="142">
        <f t="shared" si="426"/>
        <v>0</v>
      </c>
      <c r="X2711" s="108">
        <f t="shared" si="427"/>
        <v>0</v>
      </c>
      <c r="Y2711" s="108">
        <f t="shared" si="428"/>
        <v>0</v>
      </c>
      <c r="Z2711" s="108">
        <f t="shared" si="429"/>
        <v>0</v>
      </c>
      <c r="AA2711" s="151"/>
      <c r="AB2711" s="47"/>
      <c r="AC2711" s="198"/>
      <c r="AD2711" s="198"/>
      <c r="AS2711" s="198"/>
      <c r="AT2711" s="198"/>
      <c r="AU2711" s="198"/>
      <c r="AV2711" s="198"/>
      <c r="AW2711" s="198"/>
      <c r="AX2711" s="198"/>
      <c r="AY2711" s="198"/>
      <c r="AZ2711" s="198"/>
      <c r="BA2711" s="198"/>
      <c r="BB2711" s="198"/>
      <c r="BC2711" s="198"/>
      <c r="BD2711" s="198"/>
      <c r="BE2711" s="198"/>
      <c r="BF2711" s="198"/>
      <c r="BG2711" s="198"/>
      <c r="BH2711" s="198"/>
      <c r="BI2711" s="198"/>
      <c r="BJ2711" s="198"/>
      <c r="BK2711" s="198"/>
      <c r="BL2711" s="198"/>
      <c r="BM2711" s="198"/>
      <c r="BN2711" s="198"/>
      <c r="BO2711" s="198"/>
    </row>
    <row r="2712" s="116" customFormat="1" ht="17.25" spans="1:67">
      <c r="A2712" s="94">
        <f t="shared" si="420"/>
        <v>2711</v>
      </c>
      <c r="B2712" s="95"/>
      <c r="C2712" s="69"/>
      <c r="D2712" s="16"/>
      <c r="E2712" s="69"/>
      <c r="F2712" s="169"/>
      <c r="G2712" s="124" t="e">
        <f>VLOOKUP(F2712,[2]零件成本10.26!$B$2:$C$7802,2,0)</f>
        <v>#N/A</v>
      </c>
      <c r="H2712" s="155"/>
      <c r="I2712" s="128" t="str">
        <f t="shared" si="421"/>
        <v/>
      </c>
      <c r="J2712" s="48"/>
      <c r="K2712" s="69"/>
      <c r="L2712" s="155"/>
      <c r="M2712" s="69"/>
      <c r="N2712" s="69"/>
      <c r="O2712" s="69"/>
      <c r="P2712" s="100">
        <f t="shared" si="422"/>
        <v>0</v>
      </c>
      <c r="Q2712" s="156"/>
      <c r="R2712" s="140" t="str">
        <f t="shared" si="423"/>
        <v>0</v>
      </c>
      <c r="S2712" s="140" t="str">
        <f t="shared" si="424"/>
        <v>0</v>
      </c>
      <c r="T2712" s="157"/>
      <c r="U2712" s="106"/>
      <c r="V2712" s="142">
        <f t="shared" si="425"/>
        <v>0</v>
      </c>
      <c r="W2712" s="142">
        <f t="shared" si="426"/>
        <v>0</v>
      </c>
      <c r="X2712" s="108">
        <f t="shared" si="427"/>
        <v>0</v>
      </c>
      <c r="Y2712" s="108">
        <f t="shared" si="428"/>
        <v>0</v>
      </c>
      <c r="Z2712" s="108">
        <f t="shared" si="429"/>
        <v>0</v>
      </c>
      <c r="AA2712" s="151"/>
      <c r="AB2712" s="47"/>
      <c r="AC2712" s="198"/>
      <c r="AD2712" s="198"/>
      <c r="AS2712" s="198"/>
      <c r="AT2712" s="198"/>
      <c r="AU2712" s="198"/>
      <c r="AV2712" s="198"/>
      <c r="AW2712" s="198"/>
      <c r="AX2712" s="198"/>
      <c r="AY2712" s="198"/>
      <c r="AZ2712" s="198"/>
      <c r="BA2712" s="198"/>
      <c r="BB2712" s="198"/>
      <c r="BC2712" s="198"/>
      <c r="BD2712" s="198"/>
      <c r="BE2712" s="198"/>
      <c r="BF2712" s="198"/>
      <c r="BG2712" s="198"/>
      <c r="BH2712" s="198"/>
      <c r="BI2712" s="198"/>
      <c r="BJ2712" s="198"/>
      <c r="BK2712" s="198"/>
      <c r="BL2712" s="198"/>
      <c r="BM2712" s="198"/>
      <c r="BN2712" s="198"/>
      <c r="BO2712" s="198"/>
    </row>
    <row r="2713" s="116" customFormat="1" ht="17.25" spans="1:67">
      <c r="A2713" s="94">
        <f t="shared" si="420"/>
        <v>2712</v>
      </c>
      <c r="B2713" s="95"/>
      <c r="C2713" s="69"/>
      <c r="D2713" s="16"/>
      <c r="E2713" s="69"/>
      <c r="F2713" s="169"/>
      <c r="G2713" s="124" t="e">
        <f>VLOOKUP(F2713,[2]零件成本10.26!$B$2:$C$7802,2,0)</f>
        <v>#N/A</v>
      </c>
      <c r="H2713" s="155"/>
      <c r="I2713" s="128" t="str">
        <f t="shared" si="421"/>
        <v/>
      </c>
      <c r="J2713" s="48"/>
      <c r="K2713" s="69"/>
      <c r="L2713" s="155"/>
      <c r="M2713" s="69"/>
      <c r="N2713" s="69"/>
      <c r="O2713" s="69"/>
      <c r="P2713" s="100">
        <f t="shared" si="422"/>
        <v>0</v>
      </c>
      <c r="Q2713" s="156"/>
      <c r="R2713" s="140" t="str">
        <f t="shared" si="423"/>
        <v>0</v>
      </c>
      <c r="S2713" s="140" t="str">
        <f t="shared" si="424"/>
        <v>0</v>
      </c>
      <c r="T2713" s="157"/>
      <c r="U2713" s="106"/>
      <c r="V2713" s="142">
        <f t="shared" si="425"/>
        <v>0</v>
      </c>
      <c r="W2713" s="142">
        <f t="shared" si="426"/>
        <v>0</v>
      </c>
      <c r="X2713" s="108">
        <f t="shared" si="427"/>
        <v>0</v>
      </c>
      <c r="Y2713" s="108">
        <f t="shared" si="428"/>
        <v>0</v>
      </c>
      <c r="Z2713" s="108">
        <f t="shared" si="429"/>
        <v>0</v>
      </c>
      <c r="AA2713" s="151"/>
      <c r="AB2713" s="47"/>
      <c r="AC2713" s="198"/>
      <c r="AD2713" s="198"/>
      <c r="AS2713" s="198"/>
      <c r="AT2713" s="198"/>
      <c r="AU2713" s="198"/>
      <c r="AV2713" s="198"/>
      <c r="AW2713" s="198"/>
      <c r="AX2713" s="198"/>
      <c r="AY2713" s="198"/>
      <c r="AZ2713" s="198"/>
      <c r="BA2713" s="198"/>
      <c r="BB2713" s="198"/>
      <c r="BC2713" s="198"/>
      <c r="BD2713" s="198"/>
      <c r="BE2713" s="198"/>
      <c r="BF2713" s="198"/>
      <c r="BG2713" s="198"/>
      <c r="BH2713" s="198"/>
      <c r="BI2713" s="198"/>
      <c r="BJ2713" s="198"/>
      <c r="BK2713" s="198"/>
      <c r="BL2713" s="198"/>
      <c r="BM2713" s="198"/>
      <c r="BN2713" s="198"/>
      <c r="BO2713" s="198"/>
    </row>
    <row r="2714" s="116" customFormat="1" ht="17.25" spans="1:67">
      <c r="A2714" s="94">
        <f t="shared" si="420"/>
        <v>2713</v>
      </c>
      <c r="B2714" s="95"/>
      <c r="C2714" s="69"/>
      <c r="D2714" s="16"/>
      <c r="E2714" s="69"/>
      <c r="F2714" s="169"/>
      <c r="G2714" s="124" t="e">
        <f>VLOOKUP(F2714,[2]零件成本10.26!$B$2:$C$7802,2,0)</f>
        <v>#N/A</v>
      </c>
      <c r="H2714" s="155"/>
      <c r="I2714" s="128" t="str">
        <f t="shared" si="421"/>
        <v/>
      </c>
      <c r="J2714" s="48"/>
      <c r="K2714" s="69"/>
      <c r="L2714" s="155"/>
      <c r="M2714" s="69"/>
      <c r="N2714" s="69"/>
      <c r="O2714" s="69"/>
      <c r="P2714" s="100">
        <f t="shared" si="422"/>
        <v>0</v>
      </c>
      <c r="Q2714" s="156"/>
      <c r="R2714" s="140" t="str">
        <f t="shared" si="423"/>
        <v>0</v>
      </c>
      <c r="S2714" s="140" t="str">
        <f t="shared" si="424"/>
        <v>0</v>
      </c>
      <c r="T2714" s="157"/>
      <c r="U2714" s="106"/>
      <c r="V2714" s="142">
        <f t="shared" si="425"/>
        <v>0</v>
      </c>
      <c r="W2714" s="142">
        <f t="shared" si="426"/>
        <v>0</v>
      </c>
      <c r="X2714" s="108">
        <f t="shared" si="427"/>
        <v>0</v>
      </c>
      <c r="Y2714" s="108">
        <f t="shared" si="428"/>
        <v>0</v>
      </c>
      <c r="Z2714" s="108">
        <f t="shared" si="429"/>
        <v>0</v>
      </c>
      <c r="AA2714" s="151"/>
      <c r="AB2714" s="47"/>
      <c r="AC2714" s="198"/>
      <c r="AD2714" s="198"/>
      <c r="AS2714" s="198"/>
      <c r="AT2714" s="198"/>
      <c r="AU2714" s="198"/>
      <c r="AV2714" s="198"/>
      <c r="AW2714" s="198"/>
      <c r="AX2714" s="198"/>
      <c r="AY2714" s="198"/>
      <c r="AZ2714" s="198"/>
      <c r="BA2714" s="198"/>
      <c r="BB2714" s="198"/>
      <c r="BC2714" s="198"/>
      <c r="BD2714" s="198"/>
      <c r="BE2714" s="198"/>
      <c r="BF2714" s="198"/>
      <c r="BG2714" s="198"/>
      <c r="BH2714" s="198"/>
      <c r="BI2714" s="198"/>
      <c r="BJ2714" s="198"/>
      <c r="BK2714" s="198"/>
      <c r="BL2714" s="198"/>
      <c r="BM2714" s="198"/>
      <c r="BN2714" s="198"/>
      <c r="BO2714" s="198"/>
    </row>
    <row r="2715" s="116" customFormat="1" ht="17.25" spans="1:67">
      <c r="A2715" s="94">
        <f t="shared" si="420"/>
        <v>2714</v>
      </c>
      <c r="B2715" s="95"/>
      <c r="C2715" s="69"/>
      <c r="D2715" s="16"/>
      <c r="E2715" s="69"/>
      <c r="F2715" s="169"/>
      <c r="G2715" s="124" t="e">
        <f>VLOOKUP(F2715,[2]零件成本10.26!$B$2:$C$7802,2,0)</f>
        <v>#N/A</v>
      </c>
      <c r="H2715" s="155"/>
      <c r="I2715" s="128" t="str">
        <f t="shared" si="421"/>
        <v/>
      </c>
      <c r="J2715" s="48"/>
      <c r="K2715" s="69"/>
      <c r="L2715" s="155"/>
      <c r="M2715" s="69"/>
      <c r="N2715" s="69"/>
      <c r="O2715" s="69"/>
      <c r="P2715" s="100">
        <f t="shared" si="422"/>
        <v>0</v>
      </c>
      <c r="Q2715" s="156"/>
      <c r="R2715" s="140" t="str">
        <f t="shared" si="423"/>
        <v>0</v>
      </c>
      <c r="S2715" s="140" t="str">
        <f t="shared" si="424"/>
        <v>0</v>
      </c>
      <c r="T2715" s="157"/>
      <c r="U2715" s="106"/>
      <c r="V2715" s="142">
        <f t="shared" si="425"/>
        <v>0</v>
      </c>
      <c r="W2715" s="142">
        <f t="shared" si="426"/>
        <v>0</v>
      </c>
      <c r="X2715" s="108">
        <f t="shared" si="427"/>
        <v>0</v>
      </c>
      <c r="Y2715" s="108">
        <f t="shared" si="428"/>
        <v>0</v>
      </c>
      <c r="Z2715" s="108">
        <f t="shared" si="429"/>
        <v>0</v>
      </c>
      <c r="AA2715" s="151"/>
      <c r="AB2715" s="47"/>
      <c r="AC2715" s="198"/>
      <c r="AD2715" s="198"/>
      <c r="AS2715" s="198"/>
      <c r="AT2715" s="198"/>
      <c r="AU2715" s="198"/>
      <c r="AV2715" s="198"/>
      <c r="AW2715" s="198"/>
      <c r="AX2715" s="198"/>
      <c r="AY2715" s="198"/>
      <c r="AZ2715" s="198"/>
      <c r="BA2715" s="198"/>
      <c r="BB2715" s="198"/>
      <c r="BC2715" s="198"/>
      <c r="BD2715" s="198"/>
      <c r="BE2715" s="198"/>
      <c r="BF2715" s="198"/>
      <c r="BG2715" s="198"/>
      <c r="BH2715" s="198"/>
      <c r="BI2715" s="198"/>
      <c r="BJ2715" s="198"/>
      <c r="BK2715" s="198"/>
      <c r="BL2715" s="198"/>
      <c r="BM2715" s="198"/>
      <c r="BN2715" s="198"/>
      <c r="BO2715" s="198"/>
    </row>
    <row r="2716" s="116" customFormat="1" ht="17.25" spans="1:67">
      <c r="A2716" s="94">
        <f t="shared" si="420"/>
        <v>2715</v>
      </c>
      <c r="B2716" s="95"/>
      <c r="C2716" s="69"/>
      <c r="D2716" s="16"/>
      <c r="E2716" s="69"/>
      <c r="F2716" s="169"/>
      <c r="G2716" s="124" t="e">
        <f>VLOOKUP(F2716,[2]零件成本10.26!$B$2:$C$7802,2,0)</f>
        <v>#N/A</v>
      </c>
      <c r="H2716" s="155"/>
      <c r="I2716" s="128" t="str">
        <f t="shared" si="421"/>
        <v/>
      </c>
      <c r="J2716" s="48"/>
      <c r="K2716" s="69"/>
      <c r="L2716" s="155"/>
      <c r="M2716" s="69"/>
      <c r="N2716" s="69"/>
      <c r="O2716" s="69"/>
      <c r="P2716" s="100">
        <f t="shared" si="422"/>
        <v>0</v>
      </c>
      <c r="Q2716" s="156"/>
      <c r="R2716" s="140" t="str">
        <f t="shared" si="423"/>
        <v>0</v>
      </c>
      <c r="S2716" s="140" t="str">
        <f t="shared" si="424"/>
        <v>0</v>
      </c>
      <c r="T2716" s="157"/>
      <c r="U2716" s="106"/>
      <c r="V2716" s="142">
        <f t="shared" si="425"/>
        <v>0</v>
      </c>
      <c r="W2716" s="142">
        <f t="shared" si="426"/>
        <v>0</v>
      </c>
      <c r="X2716" s="108">
        <f t="shared" si="427"/>
        <v>0</v>
      </c>
      <c r="Y2716" s="108">
        <f t="shared" si="428"/>
        <v>0</v>
      </c>
      <c r="Z2716" s="108">
        <f t="shared" si="429"/>
        <v>0</v>
      </c>
      <c r="AA2716" s="151"/>
      <c r="AB2716" s="47"/>
      <c r="AC2716" s="198"/>
      <c r="AD2716" s="198"/>
      <c r="AS2716" s="198"/>
      <c r="AT2716" s="198"/>
      <c r="AU2716" s="198"/>
      <c r="AV2716" s="198"/>
      <c r="AW2716" s="198"/>
      <c r="AX2716" s="198"/>
      <c r="AY2716" s="198"/>
      <c r="AZ2716" s="198"/>
      <c r="BA2716" s="198"/>
      <c r="BB2716" s="198"/>
      <c r="BC2716" s="198"/>
      <c r="BD2716" s="198"/>
      <c r="BE2716" s="198"/>
      <c r="BF2716" s="198"/>
      <c r="BG2716" s="198"/>
      <c r="BH2716" s="198"/>
      <c r="BI2716" s="198"/>
      <c r="BJ2716" s="198"/>
      <c r="BK2716" s="198"/>
      <c r="BL2716" s="198"/>
      <c r="BM2716" s="198"/>
      <c r="BN2716" s="198"/>
      <c r="BO2716" s="198"/>
    </row>
    <row r="2717" s="116" customFormat="1" ht="17.25" spans="1:67">
      <c r="A2717" s="94">
        <f t="shared" si="420"/>
        <v>2716</v>
      </c>
      <c r="B2717" s="95"/>
      <c r="C2717" s="69"/>
      <c r="D2717" s="16"/>
      <c r="E2717" s="69"/>
      <c r="F2717" s="169"/>
      <c r="G2717" s="124" t="e">
        <f>VLOOKUP(F2717,[2]零件成本10.26!$B$2:$C$7802,2,0)</f>
        <v>#N/A</v>
      </c>
      <c r="H2717" s="155"/>
      <c r="I2717" s="128" t="str">
        <f t="shared" si="421"/>
        <v/>
      </c>
      <c r="J2717" s="48"/>
      <c r="K2717" s="69"/>
      <c r="L2717" s="155"/>
      <c r="M2717" s="69"/>
      <c r="N2717" s="69"/>
      <c r="O2717" s="69"/>
      <c r="P2717" s="100">
        <f t="shared" si="422"/>
        <v>0</v>
      </c>
      <c r="Q2717" s="156"/>
      <c r="R2717" s="140" t="str">
        <f t="shared" si="423"/>
        <v>0</v>
      </c>
      <c r="S2717" s="140" t="str">
        <f t="shared" si="424"/>
        <v>0</v>
      </c>
      <c r="T2717" s="157"/>
      <c r="U2717" s="106"/>
      <c r="V2717" s="142">
        <f t="shared" si="425"/>
        <v>0</v>
      </c>
      <c r="W2717" s="142">
        <f t="shared" si="426"/>
        <v>0</v>
      </c>
      <c r="X2717" s="108">
        <f t="shared" si="427"/>
        <v>0</v>
      </c>
      <c r="Y2717" s="108">
        <f t="shared" si="428"/>
        <v>0</v>
      </c>
      <c r="Z2717" s="108">
        <f t="shared" si="429"/>
        <v>0</v>
      </c>
      <c r="AA2717" s="151"/>
      <c r="AB2717" s="47"/>
      <c r="AC2717" s="198"/>
      <c r="AD2717" s="198"/>
      <c r="AS2717" s="198"/>
      <c r="AT2717" s="198"/>
      <c r="AU2717" s="198"/>
      <c r="AV2717" s="198"/>
      <c r="AW2717" s="198"/>
      <c r="AX2717" s="198"/>
      <c r="AY2717" s="198"/>
      <c r="AZ2717" s="198"/>
      <c r="BA2717" s="198"/>
      <c r="BB2717" s="198"/>
      <c r="BC2717" s="198"/>
      <c r="BD2717" s="198"/>
      <c r="BE2717" s="198"/>
      <c r="BF2717" s="198"/>
      <c r="BG2717" s="198"/>
      <c r="BH2717" s="198"/>
      <c r="BI2717" s="198"/>
      <c r="BJ2717" s="198"/>
      <c r="BK2717" s="198"/>
      <c r="BL2717" s="198"/>
      <c r="BM2717" s="198"/>
      <c r="BN2717" s="198"/>
      <c r="BO2717" s="198"/>
    </row>
    <row r="2718" s="116" customFormat="1" ht="17.25" spans="1:67">
      <c r="A2718" s="94">
        <f t="shared" si="420"/>
        <v>2717</v>
      </c>
      <c r="B2718" s="95"/>
      <c r="C2718" s="69"/>
      <c r="D2718" s="16"/>
      <c r="E2718" s="69"/>
      <c r="F2718" s="169"/>
      <c r="G2718" s="124" t="e">
        <f>VLOOKUP(F2718,[2]零件成本10.26!$B$2:$C$7802,2,0)</f>
        <v>#N/A</v>
      </c>
      <c r="H2718" s="155"/>
      <c r="I2718" s="128" t="str">
        <f t="shared" si="421"/>
        <v/>
      </c>
      <c r="J2718" s="48"/>
      <c r="K2718" s="69"/>
      <c r="L2718" s="155"/>
      <c r="M2718" s="69"/>
      <c r="N2718" s="69"/>
      <c r="O2718" s="69"/>
      <c r="P2718" s="100">
        <f t="shared" si="422"/>
        <v>0</v>
      </c>
      <c r="Q2718" s="156"/>
      <c r="R2718" s="140" t="str">
        <f t="shared" si="423"/>
        <v>0</v>
      </c>
      <c r="S2718" s="140" t="str">
        <f t="shared" si="424"/>
        <v>0</v>
      </c>
      <c r="T2718" s="157"/>
      <c r="U2718" s="106"/>
      <c r="V2718" s="142">
        <f t="shared" si="425"/>
        <v>0</v>
      </c>
      <c r="W2718" s="142">
        <f t="shared" si="426"/>
        <v>0</v>
      </c>
      <c r="X2718" s="108">
        <f t="shared" si="427"/>
        <v>0</v>
      </c>
      <c r="Y2718" s="108">
        <f t="shared" si="428"/>
        <v>0</v>
      </c>
      <c r="Z2718" s="108">
        <f t="shared" si="429"/>
        <v>0</v>
      </c>
      <c r="AA2718" s="151"/>
      <c r="AB2718" s="47"/>
      <c r="AC2718" s="198"/>
      <c r="AD2718" s="198"/>
      <c r="AE2718" s="198"/>
      <c r="AF2718" s="198"/>
      <c r="AG2718" s="198"/>
      <c r="AH2718" s="198"/>
      <c r="AI2718" s="198"/>
      <c r="AJ2718" s="198"/>
      <c r="AK2718" s="198"/>
      <c r="AL2718" s="198"/>
      <c r="AM2718" s="198"/>
      <c r="AN2718" s="198"/>
      <c r="AO2718" s="198"/>
      <c r="AP2718" s="198"/>
      <c r="AQ2718" s="198"/>
      <c r="AR2718" s="198"/>
      <c r="AS2718" s="198"/>
      <c r="AT2718" s="198"/>
      <c r="AU2718" s="198"/>
      <c r="AV2718" s="198"/>
      <c r="AW2718" s="198"/>
      <c r="AX2718" s="198"/>
      <c r="AY2718" s="198"/>
      <c r="AZ2718" s="198"/>
      <c r="BA2718" s="198"/>
      <c r="BB2718" s="198"/>
      <c r="BC2718" s="198"/>
      <c r="BD2718" s="198"/>
      <c r="BE2718" s="198"/>
      <c r="BF2718" s="198"/>
      <c r="BG2718" s="198"/>
      <c r="BH2718" s="198"/>
      <c r="BI2718" s="198"/>
      <c r="BJ2718" s="198"/>
      <c r="BK2718" s="198"/>
      <c r="BL2718" s="198"/>
      <c r="BM2718" s="198"/>
      <c r="BN2718" s="198"/>
      <c r="BO2718" s="198"/>
    </row>
    <row r="2719" s="116" customFormat="1" ht="17.25" spans="1:67">
      <c r="A2719" s="94">
        <f t="shared" si="420"/>
        <v>2718</v>
      </c>
      <c r="B2719" s="95"/>
      <c r="C2719" s="69"/>
      <c r="D2719" s="16"/>
      <c r="E2719" s="69"/>
      <c r="F2719" s="169"/>
      <c r="G2719" s="124" t="e">
        <f>VLOOKUP(F2719,[2]零件成本10.26!$B$2:$C$7802,2,0)</f>
        <v>#N/A</v>
      </c>
      <c r="H2719" s="155"/>
      <c r="I2719" s="128" t="str">
        <f t="shared" si="421"/>
        <v/>
      </c>
      <c r="J2719" s="48"/>
      <c r="K2719" s="69"/>
      <c r="L2719" s="155"/>
      <c r="M2719" s="69"/>
      <c r="N2719" s="69"/>
      <c r="O2719" s="69"/>
      <c r="P2719" s="100">
        <f t="shared" si="422"/>
        <v>0</v>
      </c>
      <c r="Q2719" s="156"/>
      <c r="R2719" s="140" t="str">
        <f t="shared" si="423"/>
        <v>0</v>
      </c>
      <c r="S2719" s="140" t="str">
        <f t="shared" si="424"/>
        <v>0</v>
      </c>
      <c r="T2719" s="157"/>
      <c r="U2719" s="106"/>
      <c r="V2719" s="142">
        <f t="shared" si="425"/>
        <v>0</v>
      </c>
      <c r="W2719" s="142">
        <f t="shared" si="426"/>
        <v>0</v>
      </c>
      <c r="X2719" s="108">
        <f t="shared" si="427"/>
        <v>0</v>
      </c>
      <c r="Y2719" s="108">
        <f t="shared" si="428"/>
        <v>0</v>
      </c>
      <c r="Z2719" s="108">
        <f t="shared" si="429"/>
        <v>0</v>
      </c>
      <c r="AA2719" s="151"/>
      <c r="AB2719" s="47"/>
      <c r="AC2719" s="198"/>
      <c r="AD2719" s="198"/>
      <c r="AS2719" s="198"/>
      <c r="AT2719" s="198"/>
      <c r="AU2719" s="198"/>
      <c r="AV2719" s="198"/>
      <c r="AW2719" s="198"/>
      <c r="AX2719" s="198"/>
      <c r="AY2719" s="198"/>
      <c r="AZ2719" s="198"/>
      <c r="BA2719" s="198"/>
      <c r="BB2719" s="198"/>
      <c r="BC2719" s="198"/>
      <c r="BD2719" s="198"/>
      <c r="BE2719" s="198"/>
      <c r="BF2719" s="198"/>
      <c r="BG2719" s="198"/>
      <c r="BH2719" s="198"/>
      <c r="BI2719" s="198"/>
      <c r="BJ2719" s="198"/>
      <c r="BK2719" s="198"/>
      <c r="BL2719" s="198"/>
      <c r="BM2719" s="198"/>
      <c r="BN2719" s="198"/>
      <c r="BO2719" s="198"/>
    </row>
    <row r="2720" s="116" customFormat="1" ht="17.25" spans="1:67">
      <c r="A2720" s="94">
        <f t="shared" si="420"/>
        <v>2719</v>
      </c>
      <c r="B2720" s="95"/>
      <c r="C2720" s="69"/>
      <c r="D2720" s="16"/>
      <c r="E2720" s="69"/>
      <c r="F2720" s="169"/>
      <c r="G2720" s="124" t="e">
        <f>VLOOKUP(F2720,[2]零件成本10.26!$B$2:$C$7802,2,0)</f>
        <v>#N/A</v>
      </c>
      <c r="H2720" s="155"/>
      <c r="I2720" s="128" t="str">
        <f t="shared" si="421"/>
        <v/>
      </c>
      <c r="J2720" s="48"/>
      <c r="K2720" s="69"/>
      <c r="L2720" s="155"/>
      <c r="M2720" s="69"/>
      <c r="N2720" s="69"/>
      <c r="O2720" s="69"/>
      <c r="P2720" s="100">
        <f t="shared" si="422"/>
        <v>0</v>
      </c>
      <c r="Q2720" s="156"/>
      <c r="R2720" s="140" t="str">
        <f t="shared" si="423"/>
        <v>0</v>
      </c>
      <c r="S2720" s="140" t="str">
        <f t="shared" si="424"/>
        <v>0</v>
      </c>
      <c r="T2720" s="157"/>
      <c r="U2720" s="106"/>
      <c r="V2720" s="142">
        <f t="shared" si="425"/>
        <v>0</v>
      </c>
      <c r="W2720" s="142">
        <f t="shared" si="426"/>
        <v>0</v>
      </c>
      <c r="X2720" s="108">
        <f t="shared" si="427"/>
        <v>0</v>
      </c>
      <c r="Y2720" s="108">
        <f t="shared" si="428"/>
        <v>0</v>
      </c>
      <c r="Z2720" s="108">
        <f t="shared" si="429"/>
        <v>0</v>
      </c>
      <c r="AA2720" s="151"/>
      <c r="AB2720" s="47"/>
      <c r="AC2720" s="198"/>
      <c r="AD2720" s="198"/>
      <c r="AS2720" s="198"/>
      <c r="AT2720" s="198"/>
      <c r="AU2720" s="198"/>
      <c r="AV2720" s="198"/>
      <c r="AW2720" s="198"/>
      <c r="AX2720" s="198"/>
      <c r="AY2720" s="198"/>
      <c r="AZ2720" s="198"/>
      <c r="BA2720" s="198"/>
      <c r="BB2720" s="198"/>
      <c r="BC2720" s="198"/>
      <c r="BD2720" s="198"/>
      <c r="BE2720" s="198"/>
      <c r="BF2720" s="198"/>
      <c r="BG2720" s="198"/>
      <c r="BH2720" s="198"/>
      <c r="BI2720" s="198"/>
      <c r="BJ2720" s="198"/>
      <c r="BK2720" s="198"/>
      <c r="BL2720" s="198"/>
      <c r="BM2720" s="198"/>
      <c r="BN2720" s="198"/>
      <c r="BO2720" s="198"/>
    </row>
    <row r="2721" s="116" customFormat="1" ht="17.25" spans="1:67">
      <c r="A2721" s="94">
        <f t="shared" si="420"/>
        <v>2720</v>
      </c>
      <c r="B2721" s="95"/>
      <c r="C2721" s="69"/>
      <c r="D2721" s="16"/>
      <c r="E2721" s="69"/>
      <c r="F2721" s="169"/>
      <c r="G2721" s="124" t="e">
        <f>VLOOKUP(F2721,[2]零件成本10.26!$B$2:$C$7802,2,0)</f>
        <v>#N/A</v>
      </c>
      <c r="H2721" s="155"/>
      <c r="I2721" s="128" t="str">
        <f t="shared" si="421"/>
        <v/>
      </c>
      <c r="J2721" s="48"/>
      <c r="K2721" s="69"/>
      <c r="L2721" s="155"/>
      <c r="M2721" s="69"/>
      <c r="N2721" s="69"/>
      <c r="O2721" s="69"/>
      <c r="P2721" s="100">
        <f t="shared" si="422"/>
        <v>0</v>
      </c>
      <c r="Q2721" s="156"/>
      <c r="R2721" s="140" t="str">
        <f t="shared" si="423"/>
        <v>0</v>
      </c>
      <c r="S2721" s="140" t="str">
        <f t="shared" si="424"/>
        <v>0</v>
      </c>
      <c r="T2721" s="157"/>
      <c r="U2721" s="106"/>
      <c r="V2721" s="142">
        <f t="shared" si="425"/>
        <v>0</v>
      </c>
      <c r="W2721" s="142">
        <f t="shared" si="426"/>
        <v>0</v>
      </c>
      <c r="X2721" s="108">
        <f t="shared" si="427"/>
        <v>0</v>
      </c>
      <c r="Y2721" s="108">
        <f t="shared" si="428"/>
        <v>0</v>
      </c>
      <c r="Z2721" s="108">
        <f t="shared" si="429"/>
        <v>0</v>
      </c>
      <c r="AA2721" s="151"/>
      <c r="AB2721" s="47"/>
      <c r="AC2721" s="198"/>
      <c r="AD2721" s="198"/>
      <c r="AE2721" s="198"/>
      <c r="AF2721" s="198"/>
      <c r="AG2721" s="198"/>
      <c r="AH2721" s="198"/>
      <c r="AI2721" s="198"/>
      <c r="AJ2721" s="198"/>
      <c r="AK2721" s="198"/>
      <c r="AL2721" s="198"/>
      <c r="AM2721" s="198"/>
      <c r="AN2721" s="198"/>
      <c r="AO2721" s="198"/>
      <c r="AP2721" s="198"/>
      <c r="AQ2721" s="198"/>
      <c r="AR2721" s="198"/>
      <c r="AS2721" s="198"/>
      <c r="AT2721" s="198"/>
      <c r="AU2721" s="198"/>
      <c r="AV2721" s="198"/>
      <c r="AW2721" s="198"/>
      <c r="AX2721" s="198"/>
      <c r="AY2721" s="198"/>
      <c r="AZ2721" s="198"/>
      <c r="BA2721" s="198"/>
      <c r="BB2721" s="198"/>
      <c r="BC2721" s="198"/>
      <c r="BD2721" s="198"/>
      <c r="BE2721" s="198"/>
      <c r="BF2721" s="198"/>
      <c r="BG2721" s="198"/>
      <c r="BH2721" s="198"/>
      <c r="BI2721" s="198"/>
      <c r="BJ2721" s="198"/>
      <c r="BK2721" s="198"/>
      <c r="BL2721" s="198"/>
      <c r="BM2721" s="198"/>
      <c r="BN2721" s="198"/>
      <c r="BO2721" s="198"/>
    </row>
    <row r="2722" s="116" customFormat="1" ht="17.25" spans="1:67">
      <c r="A2722" s="94">
        <f t="shared" si="420"/>
        <v>2721</v>
      </c>
      <c r="B2722" s="95"/>
      <c r="C2722" s="69"/>
      <c r="D2722" s="16"/>
      <c r="E2722" s="69"/>
      <c r="F2722" s="169"/>
      <c r="G2722" s="124" t="e">
        <f>VLOOKUP(F2722,[2]零件成本10.26!$B$2:$C$7802,2,0)</f>
        <v>#N/A</v>
      </c>
      <c r="H2722" s="155"/>
      <c r="I2722" s="128" t="str">
        <f t="shared" si="421"/>
        <v/>
      </c>
      <c r="J2722" s="48"/>
      <c r="K2722" s="69"/>
      <c r="L2722" s="155"/>
      <c r="M2722" s="69"/>
      <c r="N2722" s="69"/>
      <c r="O2722" s="69"/>
      <c r="P2722" s="100">
        <f t="shared" si="422"/>
        <v>0</v>
      </c>
      <c r="Q2722" s="156"/>
      <c r="R2722" s="140" t="str">
        <f t="shared" si="423"/>
        <v>0</v>
      </c>
      <c r="S2722" s="140" t="str">
        <f t="shared" si="424"/>
        <v>0</v>
      </c>
      <c r="T2722" s="157"/>
      <c r="U2722" s="106"/>
      <c r="V2722" s="142">
        <f t="shared" si="425"/>
        <v>0</v>
      </c>
      <c r="W2722" s="142">
        <f t="shared" si="426"/>
        <v>0</v>
      </c>
      <c r="X2722" s="108">
        <f t="shared" si="427"/>
        <v>0</v>
      </c>
      <c r="Y2722" s="108">
        <f t="shared" si="428"/>
        <v>0</v>
      </c>
      <c r="Z2722" s="108">
        <f t="shared" si="429"/>
        <v>0</v>
      </c>
      <c r="AA2722" s="151"/>
      <c r="AB2722" s="47"/>
      <c r="AC2722" s="198"/>
      <c r="AD2722" s="198"/>
      <c r="AS2722" s="198"/>
      <c r="AT2722" s="198"/>
      <c r="AU2722" s="198"/>
      <c r="AV2722" s="198"/>
      <c r="AW2722" s="198"/>
      <c r="AX2722" s="198"/>
      <c r="AY2722" s="198"/>
      <c r="AZ2722" s="198"/>
      <c r="BA2722" s="198"/>
      <c r="BB2722" s="198"/>
      <c r="BC2722" s="198"/>
      <c r="BD2722" s="198"/>
      <c r="BE2722" s="198"/>
      <c r="BF2722" s="198"/>
      <c r="BG2722" s="198"/>
      <c r="BH2722" s="198"/>
      <c r="BI2722" s="198"/>
      <c r="BJ2722" s="198"/>
      <c r="BK2722" s="198"/>
      <c r="BL2722" s="198"/>
      <c r="BM2722" s="198"/>
      <c r="BN2722" s="198"/>
      <c r="BO2722" s="198"/>
    </row>
    <row r="2723" s="116" customFormat="1" ht="17.25" spans="1:67">
      <c r="A2723" s="94">
        <f t="shared" si="420"/>
        <v>2722</v>
      </c>
      <c r="B2723" s="95"/>
      <c r="C2723" s="69"/>
      <c r="D2723" s="16"/>
      <c r="E2723" s="69"/>
      <c r="F2723" s="169"/>
      <c r="G2723" s="124" t="e">
        <f>VLOOKUP(F2723,[2]零件成本10.26!$B$2:$C$7802,2,0)</f>
        <v>#N/A</v>
      </c>
      <c r="H2723" s="155"/>
      <c r="I2723" s="128" t="str">
        <f t="shared" si="421"/>
        <v/>
      </c>
      <c r="J2723" s="48"/>
      <c r="K2723" s="69"/>
      <c r="L2723" s="155"/>
      <c r="M2723" s="69"/>
      <c r="N2723" s="69"/>
      <c r="O2723" s="69"/>
      <c r="P2723" s="100">
        <f t="shared" si="422"/>
        <v>0</v>
      </c>
      <c r="Q2723" s="156"/>
      <c r="R2723" s="140" t="str">
        <f t="shared" si="423"/>
        <v>0</v>
      </c>
      <c r="S2723" s="140" t="str">
        <f t="shared" si="424"/>
        <v>0</v>
      </c>
      <c r="T2723" s="157"/>
      <c r="U2723" s="106"/>
      <c r="V2723" s="142">
        <f t="shared" si="425"/>
        <v>0</v>
      </c>
      <c r="W2723" s="142">
        <f t="shared" si="426"/>
        <v>0</v>
      </c>
      <c r="X2723" s="108">
        <f t="shared" si="427"/>
        <v>0</v>
      </c>
      <c r="Y2723" s="108">
        <f t="shared" si="428"/>
        <v>0</v>
      </c>
      <c r="Z2723" s="108">
        <f t="shared" si="429"/>
        <v>0</v>
      </c>
      <c r="AA2723" s="151"/>
      <c r="AB2723" s="47"/>
      <c r="AC2723" s="198"/>
      <c r="AD2723" s="198"/>
      <c r="AS2723" s="198"/>
      <c r="AT2723" s="198"/>
      <c r="AU2723" s="198"/>
      <c r="AV2723" s="198"/>
      <c r="AW2723" s="198"/>
      <c r="AX2723" s="198"/>
      <c r="AY2723" s="198"/>
      <c r="AZ2723" s="198"/>
      <c r="BA2723" s="198"/>
      <c r="BB2723" s="198"/>
      <c r="BC2723" s="198"/>
      <c r="BD2723" s="198"/>
      <c r="BE2723" s="198"/>
      <c r="BF2723" s="198"/>
      <c r="BG2723" s="198"/>
      <c r="BH2723" s="198"/>
      <c r="BI2723" s="198"/>
      <c r="BJ2723" s="198"/>
      <c r="BK2723" s="198"/>
      <c r="BL2723" s="198"/>
      <c r="BM2723" s="198"/>
      <c r="BN2723" s="198"/>
      <c r="BO2723" s="198"/>
    </row>
    <row r="2724" s="116" customFormat="1" ht="17.25" spans="1:67">
      <c r="A2724" s="94">
        <f t="shared" si="420"/>
        <v>2723</v>
      </c>
      <c r="B2724" s="95"/>
      <c r="C2724" s="69"/>
      <c r="D2724" s="16"/>
      <c r="E2724" s="69"/>
      <c r="F2724" s="169"/>
      <c r="G2724" s="124" t="e">
        <f>VLOOKUP(F2724,[2]零件成本10.26!$B$2:$C$7802,2,0)</f>
        <v>#N/A</v>
      </c>
      <c r="H2724" s="155"/>
      <c r="I2724" s="128" t="str">
        <f t="shared" si="421"/>
        <v/>
      </c>
      <c r="J2724" s="48"/>
      <c r="K2724" s="69"/>
      <c r="L2724" s="155"/>
      <c r="M2724" s="69"/>
      <c r="N2724" s="69"/>
      <c r="O2724" s="69"/>
      <c r="P2724" s="100">
        <f t="shared" si="422"/>
        <v>0</v>
      </c>
      <c r="Q2724" s="156"/>
      <c r="R2724" s="140" t="str">
        <f t="shared" si="423"/>
        <v>0</v>
      </c>
      <c r="S2724" s="140" t="str">
        <f t="shared" si="424"/>
        <v>0</v>
      </c>
      <c r="T2724" s="157"/>
      <c r="U2724" s="106"/>
      <c r="V2724" s="142">
        <f t="shared" si="425"/>
        <v>0</v>
      </c>
      <c r="W2724" s="142">
        <f t="shared" si="426"/>
        <v>0</v>
      </c>
      <c r="X2724" s="108">
        <f t="shared" si="427"/>
        <v>0</v>
      </c>
      <c r="Y2724" s="108">
        <f t="shared" si="428"/>
        <v>0</v>
      </c>
      <c r="Z2724" s="108">
        <f t="shared" si="429"/>
        <v>0</v>
      </c>
      <c r="AA2724" s="151"/>
      <c r="AB2724" s="47"/>
      <c r="AC2724" s="198"/>
      <c r="AD2724" s="198"/>
      <c r="AS2724" s="198"/>
      <c r="AT2724" s="198"/>
      <c r="AU2724" s="198"/>
      <c r="AV2724" s="198"/>
      <c r="AW2724" s="198"/>
      <c r="AX2724" s="198"/>
      <c r="AY2724" s="198"/>
      <c r="AZ2724" s="198"/>
      <c r="BA2724" s="198"/>
      <c r="BB2724" s="198"/>
      <c r="BC2724" s="198"/>
      <c r="BD2724" s="198"/>
      <c r="BE2724" s="198"/>
      <c r="BF2724" s="198"/>
      <c r="BG2724" s="198"/>
      <c r="BH2724" s="198"/>
      <c r="BI2724" s="198"/>
      <c r="BJ2724" s="198"/>
      <c r="BK2724" s="198"/>
      <c r="BL2724" s="198"/>
      <c r="BM2724" s="198"/>
      <c r="BN2724" s="198"/>
      <c r="BO2724" s="198"/>
    </row>
    <row r="2725" s="116" customFormat="1" ht="17.25" spans="1:67">
      <c r="A2725" s="94">
        <f t="shared" si="420"/>
        <v>2724</v>
      </c>
      <c r="B2725" s="95"/>
      <c r="C2725" s="69"/>
      <c r="D2725" s="16"/>
      <c r="E2725" s="69"/>
      <c r="F2725" s="169"/>
      <c r="G2725" s="124" t="e">
        <f>VLOOKUP(F2725,[2]零件成本10.26!$B$2:$C$7802,2,0)</f>
        <v>#N/A</v>
      </c>
      <c r="H2725" s="155"/>
      <c r="I2725" s="128" t="str">
        <f t="shared" si="421"/>
        <v/>
      </c>
      <c r="J2725" s="48"/>
      <c r="K2725" s="69"/>
      <c r="L2725" s="155"/>
      <c r="M2725" s="69"/>
      <c r="N2725" s="69"/>
      <c r="O2725" s="69"/>
      <c r="P2725" s="100">
        <f t="shared" si="422"/>
        <v>0</v>
      </c>
      <c r="Q2725" s="156"/>
      <c r="R2725" s="140" t="str">
        <f t="shared" si="423"/>
        <v>0</v>
      </c>
      <c r="S2725" s="140" t="str">
        <f t="shared" si="424"/>
        <v>0</v>
      </c>
      <c r="T2725" s="157"/>
      <c r="U2725" s="106"/>
      <c r="V2725" s="142">
        <f t="shared" si="425"/>
        <v>0</v>
      </c>
      <c r="W2725" s="142">
        <f t="shared" si="426"/>
        <v>0</v>
      </c>
      <c r="X2725" s="108">
        <f t="shared" si="427"/>
        <v>0</v>
      </c>
      <c r="Y2725" s="108">
        <f t="shared" si="428"/>
        <v>0</v>
      </c>
      <c r="Z2725" s="108">
        <f t="shared" si="429"/>
        <v>0</v>
      </c>
      <c r="AA2725" s="151"/>
      <c r="AB2725" s="47"/>
      <c r="AC2725" s="198"/>
      <c r="AD2725" s="198"/>
      <c r="AS2725" s="198"/>
      <c r="AT2725" s="198"/>
      <c r="AU2725" s="198"/>
      <c r="AV2725" s="198"/>
      <c r="AW2725" s="198"/>
      <c r="AX2725" s="198"/>
      <c r="AY2725" s="198"/>
      <c r="AZ2725" s="198"/>
      <c r="BA2725" s="198"/>
      <c r="BB2725" s="198"/>
      <c r="BC2725" s="198"/>
      <c r="BD2725" s="198"/>
      <c r="BE2725" s="198"/>
      <c r="BF2725" s="198"/>
      <c r="BG2725" s="198"/>
      <c r="BH2725" s="198"/>
      <c r="BI2725" s="198"/>
      <c r="BJ2725" s="198"/>
      <c r="BK2725" s="198"/>
      <c r="BL2725" s="198"/>
      <c r="BM2725" s="198"/>
      <c r="BN2725" s="198"/>
      <c r="BO2725" s="198"/>
    </row>
    <row r="2726" s="116" customFormat="1" ht="17.25" spans="1:67">
      <c r="A2726" s="94">
        <f t="shared" si="420"/>
        <v>2725</v>
      </c>
      <c r="B2726" s="95"/>
      <c r="C2726" s="69"/>
      <c r="D2726" s="16"/>
      <c r="E2726" s="69"/>
      <c r="F2726" s="169"/>
      <c r="G2726" s="124" t="e">
        <f>VLOOKUP(F2726,[2]零件成本10.26!$B$2:$C$7802,2,0)</f>
        <v>#N/A</v>
      </c>
      <c r="H2726" s="155"/>
      <c r="I2726" s="128" t="str">
        <f t="shared" si="421"/>
        <v/>
      </c>
      <c r="J2726" s="48"/>
      <c r="K2726" s="69"/>
      <c r="L2726" s="155"/>
      <c r="M2726" s="69"/>
      <c r="N2726" s="69"/>
      <c r="O2726" s="69"/>
      <c r="P2726" s="100">
        <f t="shared" si="422"/>
        <v>0</v>
      </c>
      <c r="Q2726" s="156"/>
      <c r="R2726" s="140" t="str">
        <f t="shared" si="423"/>
        <v>0</v>
      </c>
      <c r="S2726" s="140" t="str">
        <f t="shared" si="424"/>
        <v>0</v>
      </c>
      <c r="T2726" s="157"/>
      <c r="U2726" s="106"/>
      <c r="V2726" s="142">
        <f t="shared" si="425"/>
        <v>0</v>
      </c>
      <c r="W2726" s="142">
        <f t="shared" si="426"/>
        <v>0</v>
      </c>
      <c r="X2726" s="108">
        <f t="shared" si="427"/>
        <v>0</v>
      </c>
      <c r="Y2726" s="108">
        <f t="shared" si="428"/>
        <v>0</v>
      </c>
      <c r="Z2726" s="108">
        <f t="shared" si="429"/>
        <v>0</v>
      </c>
      <c r="AA2726" s="151"/>
      <c r="AB2726" s="47"/>
      <c r="AC2726" s="198"/>
      <c r="AD2726" s="198"/>
      <c r="AS2726" s="198"/>
      <c r="AT2726" s="198"/>
      <c r="AU2726" s="198"/>
      <c r="AV2726" s="198"/>
      <c r="AW2726" s="198"/>
      <c r="AX2726" s="198"/>
      <c r="AY2726" s="198"/>
      <c r="AZ2726" s="198"/>
      <c r="BA2726" s="198"/>
      <c r="BB2726" s="198"/>
      <c r="BC2726" s="198"/>
      <c r="BD2726" s="198"/>
      <c r="BE2726" s="198"/>
      <c r="BF2726" s="198"/>
      <c r="BG2726" s="198"/>
      <c r="BH2726" s="198"/>
      <c r="BI2726" s="198"/>
      <c r="BJ2726" s="198"/>
      <c r="BK2726" s="198"/>
      <c r="BL2726" s="198"/>
      <c r="BM2726" s="198"/>
      <c r="BN2726" s="198"/>
      <c r="BO2726" s="198"/>
    </row>
    <row r="2727" s="116" customFormat="1" ht="17.25" spans="1:67">
      <c r="A2727" s="94">
        <f t="shared" si="420"/>
        <v>2726</v>
      </c>
      <c r="B2727" s="95"/>
      <c r="C2727" s="69"/>
      <c r="D2727" s="16"/>
      <c r="E2727" s="69"/>
      <c r="F2727" s="169"/>
      <c r="G2727" s="124" t="e">
        <f>VLOOKUP(F2727,[2]零件成本10.26!$B$2:$C$7802,2,0)</f>
        <v>#N/A</v>
      </c>
      <c r="H2727" s="155"/>
      <c r="I2727" s="128" t="str">
        <f t="shared" si="421"/>
        <v/>
      </c>
      <c r="J2727" s="48"/>
      <c r="K2727" s="69"/>
      <c r="L2727" s="155"/>
      <c r="M2727" s="69"/>
      <c r="N2727" s="69"/>
      <c r="O2727" s="69"/>
      <c r="P2727" s="100">
        <f t="shared" si="422"/>
        <v>0</v>
      </c>
      <c r="Q2727" s="156"/>
      <c r="R2727" s="140" t="str">
        <f t="shared" si="423"/>
        <v>0</v>
      </c>
      <c r="S2727" s="140" t="str">
        <f t="shared" si="424"/>
        <v>0</v>
      </c>
      <c r="T2727" s="157"/>
      <c r="U2727" s="106"/>
      <c r="V2727" s="142">
        <f t="shared" si="425"/>
        <v>0</v>
      </c>
      <c r="W2727" s="142">
        <f t="shared" si="426"/>
        <v>0</v>
      </c>
      <c r="X2727" s="108">
        <f t="shared" si="427"/>
        <v>0</v>
      </c>
      <c r="Y2727" s="108">
        <f t="shared" si="428"/>
        <v>0</v>
      </c>
      <c r="Z2727" s="108">
        <f t="shared" si="429"/>
        <v>0</v>
      </c>
      <c r="AA2727" s="151"/>
      <c r="AB2727" s="47"/>
      <c r="AC2727" s="198"/>
      <c r="AD2727" s="198"/>
      <c r="AS2727" s="198"/>
      <c r="AT2727" s="198"/>
      <c r="AU2727" s="198"/>
      <c r="AV2727" s="198"/>
      <c r="AW2727" s="198"/>
      <c r="AX2727" s="198"/>
      <c r="AY2727" s="198"/>
      <c r="AZ2727" s="198"/>
      <c r="BA2727" s="198"/>
      <c r="BB2727" s="198"/>
      <c r="BC2727" s="198"/>
      <c r="BD2727" s="198"/>
      <c r="BE2727" s="198"/>
      <c r="BF2727" s="198"/>
      <c r="BG2727" s="198"/>
      <c r="BH2727" s="198"/>
      <c r="BI2727" s="198"/>
      <c r="BJ2727" s="198"/>
      <c r="BK2727" s="198"/>
      <c r="BL2727" s="198"/>
      <c r="BM2727" s="198"/>
      <c r="BN2727" s="198"/>
      <c r="BO2727" s="198"/>
    </row>
    <row r="2728" s="116" customFormat="1" ht="17.25" spans="1:67">
      <c r="A2728" s="94">
        <f t="shared" si="420"/>
        <v>2727</v>
      </c>
      <c r="B2728" s="95"/>
      <c r="C2728" s="69"/>
      <c r="D2728" s="16"/>
      <c r="E2728" s="69"/>
      <c r="F2728" s="169"/>
      <c r="G2728" s="124" t="e">
        <f>VLOOKUP(F2728,[2]零件成本10.26!$B$2:$C$7802,2,0)</f>
        <v>#N/A</v>
      </c>
      <c r="H2728" s="155"/>
      <c r="I2728" s="128" t="str">
        <f t="shared" si="421"/>
        <v/>
      </c>
      <c r="J2728" s="48"/>
      <c r="K2728" s="69"/>
      <c r="L2728" s="155"/>
      <c r="M2728" s="69"/>
      <c r="N2728" s="69"/>
      <c r="O2728" s="69"/>
      <c r="P2728" s="100">
        <f t="shared" si="422"/>
        <v>0</v>
      </c>
      <c r="Q2728" s="156"/>
      <c r="R2728" s="140" t="str">
        <f t="shared" si="423"/>
        <v>0</v>
      </c>
      <c r="S2728" s="140" t="str">
        <f t="shared" si="424"/>
        <v>0</v>
      </c>
      <c r="T2728" s="157"/>
      <c r="U2728" s="106"/>
      <c r="V2728" s="142">
        <f t="shared" si="425"/>
        <v>0</v>
      </c>
      <c r="W2728" s="142">
        <f t="shared" si="426"/>
        <v>0</v>
      </c>
      <c r="X2728" s="108">
        <f t="shared" si="427"/>
        <v>0</v>
      </c>
      <c r="Y2728" s="108">
        <f t="shared" si="428"/>
        <v>0</v>
      </c>
      <c r="Z2728" s="108">
        <f t="shared" si="429"/>
        <v>0</v>
      </c>
      <c r="AA2728" s="151"/>
      <c r="AB2728" s="47"/>
      <c r="AC2728" s="198"/>
      <c r="AD2728" s="198"/>
      <c r="AS2728" s="198"/>
      <c r="AT2728" s="198"/>
      <c r="AU2728" s="198"/>
      <c r="AV2728" s="198"/>
      <c r="AW2728" s="198"/>
      <c r="AX2728" s="198"/>
      <c r="AY2728" s="198"/>
      <c r="AZ2728" s="198"/>
      <c r="BA2728" s="198"/>
      <c r="BB2728" s="198"/>
      <c r="BC2728" s="198"/>
      <c r="BD2728" s="198"/>
      <c r="BE2728" s="198"/>
      <c r="BF2728" s="198"/>
      <c r="BG2728" s="198"/>
      <c r="BH2728" s="198"/>
      <c r="BI2728" s="198"/>
      <c r="BJ2728" s="198"/>
      <c r="BK2728" s="198"/>
      <c r="BL2728" s="198"/>
      <c r="BM2728" s="198"/>
      <c r="BN2728" s="198"/>
      <c r="BO2728" s="198"/>
    </row>
    <row r="2729" s="116" customFormat="1" ht="17.25" spans="1:67">
      <c r="A2729" s="94">
        <f t="shared" si="420"/>
        <v>2728</v>
      </c>
      <c r="B2729" s="95"/>
      <c r="C2729" s="69"/>
      <c r="D2729" s="16"/>
      <c r="E2729" s="69"/>
      <c r="F2729" s="169"/>
      <c r="G2729" s="124" t="e">
        <f>VLOOKUP(F2729,[2]零件成本10.26!$B$2:$C$7802,2,0)</f>
        <v>#N/A</v>
      </c>
      <c r="H2729" s="155"/>
      <c r="I2729" s="128" t="str">
        <f t="shared" si="421"/>
        <v/>
      </c>
      <c r="J2729" s="48"/>
      <c r="K2729" s="69"/>
      <c r="L2729" s="155"/>
      <c r="M2729" s="69"/>
      <c r="N2729" s="69"/>
      <c r="O2729" s="69"/>
      <c r="P2729" s="100">
        <f t="shared" si="422"/>
        <v>0</v>
      </c>
      <c r="Q2729" s="156"/>
      <c r="R2729" s="140" t="str">
        <f t="shared" si="423"/>
        <v>0</v>
      </c>
      <c r="S2729" s="140" t="str">
        <f t="shared" si="424"/>
        <v>0</v>
      </c>
      <c r="T2729" s="157"/>
      <c r="U2729" s="106"/>
      <c r="V2729" s="142">
        <f t="shared" si="425"/>
        <v>0</v>
      </c>
      <c r="W2729" s="142">
        <f t="shared" si="426"/>
        <v>0</v>
      </c>
      <c r="X2729" s="108">
        <f t="shared" si="427"/>
        <v>0</v>
      </c>
      <c r="Y2729" s="108">
        <f t="shared" si="428"/>
        <v>0</v>
      </c>
      <c r="Z2729" s="108">
        <f t="shared" si="429"/>
        <v>0</v>
      </c>
      <c r="AA2729" s="151"/>
      <c r="AB2729" s="47"/>
      <c r="AC2729" s="198"/>
      <c r="AD2729" s="198"/>
      <c r="AS2729" s="198"/>
      <c r="AT2729" s="198"/>
      <c r="AU2729" s="198"/>
      <c r="AV2729" s="198"/>
      <c r="AW2729" s="198"/>
      <c r="AX2729" s="198"/>
      <c r="AY2729" s="198"/>
      <c r="AZ2729" s="198"/>
      <c r="BA2729" s="198"/>
      <c r="BB2729" s="198"/>
      <c r="BC2729" s="198"/>
      <c r="BD2729" s="198"/>
      <c r="BE2729" s="198"/>
      <c r="BF2729" s="198"/>
      <c r="BG2729" s="198"/>
      <c r="BH2729" s="198"/>
      <c r="BI2729" s="198"/>
      <c r="BJ2729" s="198"/>
      <c r="BK2729" s="198"/>
      <c r="BL2729" s="198"/>
      <c r="BM2729" s="198"/>
      <c r="BN2729" s="198"/>
      <c r="BO2729" s="198"/>
    </row>
    <row r="2730" s="116" customFormat="1" ht="17.25" spans="1:67">
      <c r="A2730" s="94">
        <f t="shared" si="420"/>
        <v>2729</v>
      </c>
      <c r="B2730" s="95"/>
      <c r="C2730" s="69"/>
      <c r="D2730" s="16"/>
      <c r="E2730" s="69"/>
      <c r="F2730" s="169"/>
      <c r="G2730" s="124" t="e">
        <f>VLOOKUP(F2730,[2]零件成本10.26!$B$2:$C$7802,2,0)</f>
        <v>#N/A</v>
      </c>
      <c r="H2730" s="155"/>
      <c r="I2730" s="128" t="str">
        <f t="shared" si="421"/>
        <v/>
      </c>
      <c r="J2730" s="48"/>
      <c r="K2730" s="69"/>
      <c r="L2730" s="155"/>
      <c r="M2730" s="69"/>
      <c r="N2730" s="69"/>
      <c r="O2730" s="69"/>
      <c r="P2730" s="100">
        <f t="shared" si="422"/>
        <v>0</v>
      </c>
      <c r="Q2730" s="156"/>
      <c r="R2730" s="140" t="str">
        <f t="shared" si="423"/>
        <v>0</v>
      </c>
      <c r="S2730" s="140" t="str">
        <f t="shared" si="424"/>
        <v>0</v>
      </c>
      <c r="T2730" s="157"/>
      <c r="U2730" s="106"/>
      <c r="V2730" s="142">
        <f t="shared" si="425"/>
        <v>0</v>
      </c>
      <c r="W2730" s="142">
        <f t="shared" si="426"/>
        <v>0</v>
      </c>
      <c r="X2730" s="108">
        <f t="shared" si="427"/>
        <v>0</v>
      </c>
      <c r="Y2730" s="108">
        <f t="shared" si="428"/>
        <v>0</v>
      </c>
      <c r="Z2730" s="108">
        <f t="shared" si="429"/>
        <v>0</v>
      </c>
      <c r="AA2730" s="151"/>
      <c r="AB2730" s="47"/>
      <c r="AC2730" s="198"/>
      <c r="AD2730" s="198"/>
      <c r="AS2730" s="198"/>
      <c r="AT2730" s="198"/>
      <c r="AU2730" s="198"/>
      <c r="AV2730" s="198"/>
      <c r="AW2730" s="198"/>
      <c r="AX2730" s="198"/>
      <c r="AY2730" s="198"/>
      <c r="AZ2730" s="198"/>
      <c r="BA2730" s="198"/>
      <c r="BB2730" s="198"/>
      <c r="BC2730" s="198"/>
      <c r="BD2730" s="198"/>
      <c r="BE2730" s="198"/>
      <c r="BF2730" s="198"/>
      <c r="BG2730" s="198"/>
      <c r="BH2730" s="198"/>
      <c r="BI2730" s="198"/>
      <c r="BJ2730" s="198"/>
      <c r="BK2730" s="198"/>
      <c r="BL2730" s="198"/>
      <c r="BM2730" s="198"/>
      <c r="BN2730" s="198"/>
      <c r="BO2730" s="198"/>
    </row>
    <row r="2731" s="116" customFormat="1" ht="17.25" spans="1:67">
      <c r="A2731" s="94">
        <f t="shared" si="420"/>
        <v>2730</v>
      </c>
      <c r="B2731" s="95"/>
      <c r="C2731" s="69"/>
      <c r="D2731" s="16"/>
      <c r="E2731" s="69"/>
      <c r="F2731" s="169"/>
      <c r="G2731" s="124" t="e">
        <f>VLOOKUP(F2731,[2]零件成本10.26!$B$2:$C$7802,2,0)</f>
        <v>#N/A</v>
      </c>
      <c r="H2731" s="155"/>
      <c r="I2731" s="128" t="str">
        <f t="shared" si="421"/>
        <v/>
      </c>
      <c r="J2731" s="48"/>
      <c r="K2731" s="69"/>
      <c r="L2731" s="155"/>
      <c r="M2731" s="69"/>
      <c r="N2731" s="69"/>
      <c r="O2731" s="69"/>
      <c r="P2731" s="100">
        <f t="shared" si="422"/>
        <v>0</v>
      </c>
      <c r="Q2731" s="156"/>
      <c r="R2731" s="140" t="str">
        <f t="shared" si="423"/>
        <v>0</v>
      </c>
      <c r="S2731" s="140" t="str">
        <f t="shared" si="424"/>
        <v>0</v>
      </c>
      <c r="T2731" s="157"/>
      <c r="U2731" s="106"/>
      <c r="V2731" s="142">
        <f t="shared" si="425"/>
        <v>0</v>
      </c>
      <c r="W2731" s="142">
        <f t="shared" si="426"/>
        <v>0</v>
      </c>
      <c r="X2731" s="108">
        <f t="shared" si="427"/>
        <v>0</v>
      </c>
      <c r="Y2731" s="108">
        <f t="shared" si="428"/>
        <v>0</v>
      </c>
      <c r="Z2731" s="108">
        <f t="shared" si="429"/>
        <v>0</v>
      </c>
      <c r="AA2731" s="151"/>
      <c r="AB2731" s="47"/>
      <c r="AC2731" s="198"/>
      <c r="AD2731" s="198"/>
      <c r="AS2731" s="198"/>
      <c r="AT2731" s="198"/>
      <c r="AU2731" s="198"/>
      <c r="AV2731" s="198"/>
      <c r="AW2731" s="198"/>
      <c r="AX2731" s="198"/>
      <c r="AY2731" s="198"/>
      <c r="AZ2731" s="198"/>
      <c r="BA2731" s="198"/>
      <c r="BB2731" s="198"/>
      <c r="BC2731" s="198"/>
      <c r="BD2731" s="198"/>
      <c r="BE2731" s="198"/>
      <c r="BF2731" s="198"/>
      <c r="BG2731" s="198"/>
      <c r="BH2731" s="198"/>
      <c r="BI2731" s="198"/>
      <c r="BJ2731" s="198"/>
      <c r="BK2731" s="198"/>
      <c r="BL2731" s="198"/>
      <c r="BM2731" s="198"/>
      <c r="BN2731" s="198"/>
      <c r="BO2731" s="198"/>
    </row>
    <row r="2732" s="116" customFormat="1" ht="17.25" spans="1:67">
      <c r="A2732" s="94">
        <f t="shared" si="420"/>
        <v>2731</v>
      </c>
      <c r="B2732" s="95"/>
      <c r="C2732" s="69"/>
      <c r="D2732" s="16"/>
      <c r="E2732" s="69"/>
      <c r="F2732" s="169"/>
      <c r="G2732" s="124" t="e">
        <f>VLOOKUP(F2732,[2]零件成本10.26!$B$2:$C$7802,2,0)</f>
        <v>#N/A</v>
      </c>
      <c r="H2732" s="155"/>
      <c r="I2732" s="128" t="str">
        <f t="shared" si="421"/>
        <v/>
      </c>
      <c r="J2732" s="48"/>
      <c r="K2732" s="69"/>
      <c r="L2732" s="155"/>
      <c r="M2732" s="69"/>
      <c r="N2732" s="69"/>
      <c r="O2732" s="69"/>
      <c r="P2732" s="100">
        <f t="shared" si="422"/>
        <v>0</v>
      </c>
      <c r="Q2732" s="156"/>
      <c r="R2732" s="140" t="str">
        <f t="shared" si="423"/>
        <v>0</v>
      </c>
      <c r="S2732" s="140" t="str">
        <f t="shared" si="424"/>
        <v>0</v>
      </c>
      <c r="T2732" s="157"/>
      <c r="U2732" s="106"/>
      <c r="V2732" s="142">
        <f t="shared" si="425"/>
        <v>0</v>
      </c>
      <c r="W2732" s="142">
        <f t="shared" si="426"/>
        <v>0</v>
      </c>
      <c r="X2732" s="108">
        <f t="shared" si="427"/>
        <v>0</v>
      </c>
      <c r="Y2732" s="108">
        <f t="shared" si="428"/>
        <v>0</v>
      </c>
      <c r="Z2732" s="108">
        <f t="shared" si="429"/>
        <v>0</v>
      </c>
      <c r="AA2732" s="151"/>
      <c r="AB2732" s="47"/>
      <c r="AC2732" s="198"/>
      <c r="AD2732" s="198"/>
      <c r="AS2732" s="198"/>
      <c r="AT2732" s="198"/>
      <c r="AU2732" s="198"/>
      <c r="AV2732" s="198"/>
      <c r="AW2732" s="198"/>
      <c r="AX2732" s="198"/>
      <c r="AY2732" s="198"/>
      <c r="AZ2732" s="198"/>
      <c r="BA2732" s="198"/>
      <c r="BB2732" s="198"/>
      <c r="BC2732" s="198"/>
      <c r="BD2732" s="198"/>
      <c r="BE2732" s="198"/>
      <c r="BF2732" s="198"/>
      <c r="BG2732" s="198"/>
      <c r="BH2732" s="198"/>
      <c r="BI2732" s="198"/>
      <c r="BJ2732" s="198"/>
      <c r="BK2732" s="198"/>
      <c r="BL2732" s="198"/>
      <c r="BM2732" s="198"/>
      <c r="BN2732" s="198"/>
      <c r="BO2732" s="198"/>
    </row>
    <row r="2733" s="116" customFormat="1" ht="17.25" spans="1:67">
      <c r="A2733" s="94">
        <f t="shared" si="420"/>
        <v>2732</v>
      </c>
      <c r="B2733" s="95"/>
      <c r="C2733" s="69"/>
      <c r="D2733" s="16"/>
      <c r="E2733" s="69"/>
      <c r="F2733" s="169"/>
      <c r="G2733" s="124" t="e">
        <f>VLOOKUP(F2733,[2]零件成本10.26!$B$2:$C$7802,2,0)</f>
        <v>#N/A</v>
      </c>
      <c r="H2733" s="155"/>
      <c r="I2733" s="128" t="str">
        <f t="shared" si="421"/>
        <v/>
      </c>
      <c r="J2733" s="48"/>
      <c r="K2733" s="69"/>
      <c r="L2733" s="155"/>
      <c r="M2733" s="69"/>
      <c r="N2733" s="69"/>
      <c r="O2733" s="69"/>
      <c r="P2733" s="100">
        <f t="shared" si="422"/>
        <v>0</v>
      </c>
      <c r="Q2733" s="156"/>
      <c r="R2733" s="140" t="str">
        <f t="shared" si="423"/>
        <v>0</v>
      </c>
      <c r="S2733" s="140" t="str">
        <f t="shared" si="424"/>
        <v>0</v>
      </c>
      <c r="T2733" s="157"/>
      <c r="U2733" s="106"/>
      <c r="V2733" s="142">
        <f t="shared" si="425"/>
        <v>0</v>
      </c>
      <c r="W2733" s="142">
        <f t="shared" si="426"/>
        <v>0</v>
      </c>
      <c r="X2733" s="108">
        <f t="shared" si="427"/>
        <v>0</v>
      </c>
      <c r="Y2733" s="108">
        <f t="shared" si="428"/>
        <v>0</v>
      </c>
      <c r="Z2733" s="108">
        <f t="shared" si="429"/>
        <v>0</v>
      </c>
      <c r="AA2733" s="151"/>
      <c r="AB2733" s="47"/>
      <c r="AC2733" s="198"/>
      <c r="AD2733" s="198"/>
      <c r="AS2733" s="198"/>
      <c r="AT2733" s="198"/>
      <c r="AU2733" s="198"/>
      <c r="AV2733" s="198"/>
      <c r="AW2733" s="198"/>
      <c r="AX2733" s="198"/>
      <c r="AY2733" s="198"/>
      <c r="AZ2733" s="198"/>
      <c r="BA2733" s="198"/>
      <c r="BB2733" s="198"/>
      <c r="BC2733" s="198"/>
      <c r="BD2733" s="198"/>
      <c r="BE2733" s="198"/>
      <c r="BF2733" s="198"/>
      <c r="BG2733" s="198"/>
      <c r="BH2733" s="198"/>
      <c r="BI2733" s="198"/>
      <c r="BJ2733" s="198"/>
      <c r="BK2733" s="198"/>
      <c r="BL2733" s="198"/>
      <c r="BM2733" s="198"/>
      <c r="BN2733" s="198"/>
      <c r="BO2733" s="198"/>
    </row>
    <row r="2734" s="116" customFormat="1" ht="17.25" spans="1:67">
      <c r="A2734" s="94">
        <f t="shared" si="420"/>
        <v>2733</v>
      </c>
      <c r="B2734" s="95"/>
      <c r="C2734" s="69"/>
      <c r="D2734" s="16"/>
      <c r="E2734" s="69"/>
      <c r="F2734" s="169"/>
      <c r="G2734" s="124" t="e">
        <f>VLOOKUP(F2734,[2]零件成本10.26!$B$2:$C$7802,2,0)</f>
        <v>#N/A</v>
      </c>
      <c r="H2734" s="155"/>
      <c r="I2734" s="128" t="str">
        <f t="shared" si="421"/>
        <v/>
      </c>
      <c r="J2734" s="48"/>
      <c r="K2734" s="69"/>
      <c r="L2734" s="155"/>
      <c r="M2734" s="69"/>
      <c r="N2734" s="69"/>
      <c r="O2734" s="69"/>
      <c r="P2734" s="100">
        <f t="shared" si="422"/>
        <v>0</v>
      </c>
      <c r="Q2734" s="156"/>
      <c r="R2734" s="140" t="str">
        <f t="shared" si="423"/>
        <v>0</v>
      </c>
      <c r="S2734" s="140" t="str">
        <f t="shared" si="424"/>
        <v>0</v>
      </c>
      <c r="T2734" s="157"/>
      <c r="U2734" s="106"/>
      <c r="V2734" s="142">
        <f t="shared" si="425"/>
        <v>0</v>
      </c>
      <c r="W2734" s="142">
        <f t="shared" si="426"/>
        <v>0</v>
      </c>
      <c r="X2734" s="108">
        <f t="shared" si="427"/>
        <v>0</v>
      </c>
      <c r="Y2734" s="108">
        <f t="shared" si="428"/>
        <v>0</v>
      </c>
      <c r="Z2734" s="108">
        <f t="shared" si="429"/>
        <v>0</v>
      </c>
      <c r="AA2734" s="151"/>
      <c r="AB2734" s="47"/>
      <c r="AC2734" s="198"/>
      <c r="AD2734" s="198"/>
      <c r="AS2734" s="198"/>
      <c r="AT2734" s="198"/>
      <c r="AU2734" s="198"/>
      <c r="AV2734" s="198"/>
      <c r="AW2734" s="198"/>
      <c r="AX2734" s="198"/>
      <c r="AY2734" s="198"/>
      <c r="AZ2734" s="198"/>
      <c r="BA2734" s="198"/>
      <c r="BB2734" s="198"/>
      <c r="BC2734" s="198"/>
      <c r="BD2734" s="198"/>
      <c r="BE2734" s="198"/>
      <c r="BF2734" s="198"/>
      <c r="BG2734" s="198"/>
      <c r="BH2734" s="198"/>
      <c r="BI2734" s="198"/>
      <c r="BJ2734" s="198"/>
      <c r="BK2734" s="198"/>
      <c r="BL2734" s="198"/>
      <c r="BM2734" s="198"/>
      <c r="BN2734" s="198"/>
      <c r="BO2734" s="198"/>
    </row>
    <row r="2735" s="116" customFormat="1" ht="17.25" spans="1:67">
      <c r="A2735" s="94">
        <f t="shared" si="420"/>
        <v>2734</v>
      </c>
      <c r="B2735" s="95"/>
      <c r="C2735" s="69"/>
      <c r="D2735" s="16"/>
      <c r="E2735" s="69"/>
      <c r="F2735" s="169"/>
      <c r="G2735" s="124" t="e">
        <f>VLOOKUP(F2735,[2]零件成本10.26!$B$2:$C$7802,2,0)</f>
        <v>#N/A</v>
      </c>
      <c r="H2735" s="155"/>
      <c r="I2735" s="128" t="str">
        <f t="shared" si="421"/>
        <v/>
      </c>
      <c r="J2735" s="48"/>
      <c r="K2735" s="69"/>
      <c r="L2735" s="155"/>
      <c r="M2735" s="69"/>
      <c r="N2735" s="69"/>
      <c r="O2735" s="69"/>
      <c r="P2735" s="100">
        <f t="shared" si="422"/>
        <v>0</v>
      </c>
      <c r="Q2735" s="156"/>
      <c r="R2735" s="140" t="str">
        <f t="shared" si="423"/>
        <v>0</v>
      </c>
      <c r="S2735" s="140" t="str">
        <f t="shared" si="424"/>
        <v>0</v>
      </c>
      <c r="T2735" s="157"/>
      <c r="U2735" s="106"/>
      <c r="V2735" s="142">
        <f t="shared" si="425"/>
        <v>0</v>
      </c>
      <c r="W2735" s="142">
        <f t="shared" si="426"/>
        <v>0</v>
      </c>
      <c r="X2735" s="108">
        <f t="shared" si="427"/>
        <v>0</v>
      </c>
      <c r="Y2735" s="108">
        <f t="shared" si="428"/>
        <v>0</v>
      </c>
      <c r="Z2735" s="108">
        <f t="shared" si="429"/>
        <v>0</v>
      </c>
      <c r="AA2735" s="151"/>
      <c r="AB2735" s="47"/>
      <c r="AC2735" s="198"/>
      <c r="AD2735" s="198"/>
      <c r="AS2735" s="198"/>
      <c r="AT2735" s="198"/>
      <c r="AU2735" s="198"/>
      <c r="AV2735" s="198"/>
      <c r="AW2735" s="198"/>
      <c r="AX2735" s="198"/>
      <c r="AY2735" s="198"/>
      <c r="AZ2735" s="198"/>
      <c r="BA2735" s="198"/>
      <c r="BB2735" s="198"/>
      <c r="BC2735" s="198"/>
      <c r="BD2735" s="198"/>
      <c r="BE2735" s="198"/>
      <c r="BF2735" s="198"/>
      <c r="BG2735" s="198"/>
      <c r="BH2735" s="198"/>
      <c r="BI2735" s="198"/>
      <c r="BJ2735" s="198"/>
      <c r="BK2735" s="198"/>
      <c r="BL2735" s="198"/>
      <c r="BM2735" s="198"/>
      <c r="BN2735" s="198"/>
      <c r="BO2735" s="198"/>
    </row>
    <row r="2736" s="116" customFormat="1" ht="17.25" spans="1:67">
      <c r="A2736" s="94">
        <f t="shared" si="420"/>
        <v>2735</v>
      </c>
      <c r="B2736" s="95"/>
      <c r="C2736" s="69"/>
      <c r="D2736" s="16"/>
      <c r="E2736" s="69"/>
      <c r="F2736" s="169"/>
      <c r="G2736" s="124" t="e">
        <f>VLOOKUP(F2736,[2]零件成本10.26!$B$2:$C$7802,2,0)</f>
        <v>#N/A</v>
      </c>
      <c r="H2736" s="155"/>
      <c r="I2736" s="128" t="str">
        <f t="shared" si="421"/>
        <v/>
      </c>
      <c r="J2736" s="48"/>
      <c r="K2736" s="69"/>
      <c r="L2736" s="155"/>
      <c r="M2736" s="69"/>
      <c r="N2736" s="69"/>
      <c r="O2736" s="69"/>
      <c r="P2736" s="100">
        <f t="shared" si="422"/>
        <v>0</v>
      </c>
      <c r="Q2736" s="156"/>
      <c r="R2736" s="140" t="str">
        <f t="shared" si="423"/>
        <v>0</v>
      </c>
      <c r="S2736" s="140" t="str">
        <f t="shared" si="424"/>
        <v>0</v>
      </c>
      <c r="T2736" s="157"/>
      <c r="U2736" s="106"/>
      <c r="V2736" s="142">
        <f t="shared" si="425"/>
        <v>0</v>
      </c>
      <c r="W2736" s="142">
        <f t="shared" si="426"/>
        <v>0</v>
      </c>
      <c r="X2736" s="108">
        <f t="shared" si="427"/>
        <v>0</v>
      </c>
      <c r="Y2736" s="108">
        <f t="shared" si="428"/>
        <v>0</v>
      </c>
      <c r="Z2736" s="108">
        <f t="shared" si="429"/>
        <v>0</v>
      </c>
      <c r="AA2736" s="151"/>
      <c r="AB2736" s="47"/>
      <c r="AC2736" s="198"/>
      <c r="AD2736" s="198"/>
      <c r="AS2736" s="198"/>
      <c r="AT2736" s="198"/>
      <c r="AU2736" s="198"/>
      <c r="AV2736" s="198"/>
      <c r="AW2736" s="198"/>
      <c r="AX2736" s="198"/>
      <c r="AY2736" s="198"/>
      <c r="AZ2736" s="198"/>
      <c r="BA2736" s="198"/>
      <c r="BB2736" s="198"/>
      <c r="BC2736" s="198"/>
      <c r="BD2736" s="198"/>
      <c r="BE2736" s="198"/>
      <c r="BF2736" s="198"/>
      <c r="BG2736" s="198"/>
      <c r="BH2736" s="198"/>
      <c r="BI2736" s="198"/>
      <c r="BJ2736" s="198"/>
      <c r="BK2736" s="198"/>
      <c r="BL2736" s="198"/>
      <c r="BM2736" s="198"/>
      <c r="BN2736" s="198"/>
      <c r="BO2736" s="198"/>
    </row>
    <row r="2737" s="116" customFormat="1" ht="17.25" spans="1:67">
      <c r="A2737" s="94">
        <f t="shared" si="420"/>
        <v>2736</v>
      </c>
      <c r="B2737" s="95"/>
      <c r="C2737" s="69"/>
      <c r="D2737" s="16"/>
      <c r="E2737" s="69"/>
      <c r="F2737" s="169"/>
      <c r="G2737" s="124" t="e">
        <f>VLOOKUP(F2737,[2]零件成本10.26!$B$2:$C$7802,2,0)</f>
        <v>#N/A</v>
      </c>
      <c r="H2737" s="155"/>
      <c r="I2737" s="128" t="str">
        <f t="shared" si="421"/>
        <v/>
      </c>
      <c r="J2737" s="48"/>
      <c r="K2737" s="69"/>
      <c r="L2737" s="155"/>
      <c r="M2737" s="69"/>
      <c r="N2737" s="69"/>
      <c r="O2737" s="69"/>
      <c r="P2737" s="100">
        <f t="shared" si="422"/>
        <v>0</v>
      </c>
      <c r="Q2737" s="156"/>
      <c r="R2737" s="140" t="str">
        <f t="shared" si="423"/>
        <v>0</v>
      </c>
      <c r="S2737" s="140" t="str">
        <f t="shared" si="424"/>
        <v>0</v>
      </c>
      <c r="T2737" s="157"/>
      <c r="U2737" s="106"/>
      <c r="V2737" s="142">
        <f t="shared" si="425"/>
        <v>0</v>
      </c>
      <c r="W2737" s="142">
        <f t="shared" si="426"/>
        <v>0</v>
      </c>
      <c r="X2737" s="108">
        <f t="shared" si="427"/>
        <v>0</v>
      </c>
      <c r="Y2737" s="108">
        <f t="shared" si="428"/>
        <v>0</v>
      </c>
      <c r="Z2737" s="108">
        <f t="shared" si="429"/>
        <v>0</v>
      </c>
      <c r="AA2737" s="151"/>
      <c r="AB2737" s="47"/>
      <c r="AC2737" s="198"/>
      <c r="AD2737" s="198"/>
      <c r="AS2737" s="198"/>
      <c r="AT2737" s="198"/>
      <c r="AU2737" s="198"/>
      <c r="AV2737" s="198"/>
      <c r="AW2737" s="198"/>
      <c r="AX2737" s="198"/>
      <c r="AY2737" s="198"/>
      <c r="AZ2737" s="198"/>
      <c r="BA2737" s="198"/>
      <c r="BB2737" s="198"/>
      <c r="BC2737" s="198"/>
      <c r="BD2737" s="198"/>
      <c r="BE2737" s="198"/>
      <c r="BF2737" s="198"/>
      <c r="BG2737" s="198"/>
      <c r="BH2737" s="198"/>
      <c r="BI2737" s="198"/>
      <c r="BJ2737" s="198"/>
      <c r="BK2737" s="198"/>
      <c r="BL2737" s="198"/>
      <c r="BM2737" s="198"/>
      <c r="BN2737" s="198"/>
      <c r="BO2737" s="198"/>
    </row>
    <row r="2738" s="116" customFormat="1" ht="17.25" spans="1:67">
      <c r="A2738" s="94">
        <f t="shared" si="420"/>
        <v>2737</v>
      </c>
      <c r="B2738" s="95"/>
      <c r="C2738" s="69"/>
      <c r="D2738" s="16"/>
      <c r="E2738" s="69"/>
      <c r="F2738" s="169"/>
      <c r="G2738" s="124" t="e">
        <f>VLOOKUP(F2738,[2]零件成本10.26!$B$2:$C$7802,2,0)</f>
        <v>#N/A</v>
      </c>
      <c r="H2738" s="155"/>
      <c r="I2738" s="128" t="str">
        <f t="shared" si="421"/>
        <v/>
      </c>
      <c r="J2738" s="48"/>
      <c r="K2738" s="69"/>
      <c r="L2738" s="155"/>
      <c r="M2738" s="69"/>
      <c r="N2738" s="69"/>
      <c r="O2738" s="69"/>
      <c r="P2738" s="100">
        <f t="shared" si="422"/>
        <v>0</v>
      </c>
      <c r="Q2738" s="156"/>
      <c r="R2738" s="140" t="str">
        <f t="shared" si="423"/>
        <v>0</v>
      </c>
      <c r="S2738" s="140" t="str">
        <f t="shared" si="424"/>
        <v>0</v>
      </c>
      <c r="T2738" s="157"/>
      <c r="U2738" s="106"/>
      <c r="V2738" s="142">
        <f t="shared" si="425"/>
        <v>0</v>
      </c>
      <c r="W2738" s="142">
        <f t="shared" si="426"/>
        <v>0</v>
      </c>
      <c r="X2738" s="108">
        <f t="shared" si="427"/>
        <v>0</v>
      </c>
      <c r="Y2738" s="108">
        <f t="shared" si="428"/>
        <v>0</v>
      </c>
      <c r="Z2738" s="108">
        <f t="shared" si="429"/>
        <v>0</v>
      </c>
      <c r="AA2738" s="151"/>
      <c r="AB2738" s="47"/>
      <c r="AC2738" s="198"/>
      <c r="AD2738" s="198"/>
      <c r="AS2738" s="198"/>
      <c r="AT2738" s="198"/>
      <c r="AU2738" s="198"/>
      <c r="AV2738" s="198"/>
      <c r="AW2738" s="198"/>
      <c r="AX2738" s="198"/>
      <c r="AY2738" s="198"/>
      <c r="AZ2738" s="198"/>
      <c r="BA2738" s="198"/>
      <c r="BB2738" s="198"/>
      <c r="BC2738" s="198"/>
      <c r="BD2738" s="198"/>
      <c r="BE2738" s="198"/>
      <c r="BF2738" s="198"/>
      <c r="BG2738" s="198"/>
      <c r="BH2738" s="198"/>
      <c r="BI2738" s="198"/>
      <c r="BJ2738" s="198"/>
      <c r="BK2738" s="198"/>
      <c r="BL2738" s="198"/>
      <c r="BM2738" s="198"/>
      <c r="BN2738" s="198"/>
      <c r="BO2738" s="198"/>
    </row>
    <row r="2739" s="116" customFormat="1" ht="17.25" spans="1:67">
      <c r="A2739" s="94">
        <f t="shared" si="420"/>
        <v>2738</v>
      </c>
      <c r="B2739" s="95"/>
      <c r="C2739" s="69"/>
      <c r="D2739" s="16"/>
      <c r="E2739" s="69"/>
      <c r="F2739" s="169"/>
      <c r="G2739" s="124" t="e">
        <f>VLOOKUP(F2739,[2]零件成本10.26!$B$2:$C$7802,2,0)</f>
        <v>#N/A</v>
      </c>
      <c r="H2739" s="155"/>
      <c r="I2739" s="128" t="str">
        <f t="shared" si="421"/>
        <v/>
      </c>
      <c r="J2739" s="48"/>
      <c r="K2739" s="69"/>
      <c r="L2739" s="155"/>
      <c r="M2739" s="69"/>
      <c r="N2739" s="69"/>
      <c r="O2739" s="69"/>
      <c r="P2739" s="100">
        <f t="shared" si="422"/>
        <v>0</v>
      </c>
      <c r="Q2739" s="156"/>
      <c r="R2739" s="140" t="str">
        <f t="shared" si="423"/>
        <v>0</v>
      </c>
      <c r="S2739" s="140" t="str">
        <f t="shared" si="424"/>
        <v>0</v>
      </c>
      <c r="T2739" s="157"/>
      <c r="U2739" s="106"/>
      <c r="V2739" s="142">
        <f t="shared" si="425"/>
        <v>0</v>
      </c>
      <c r="W2739" s="142">
        <f t="shared" si="426"/>
        <v>0</v>
      </c>
      <c r="X2739" s="108">
        <f t="shared" si="427"/>
        <v>0</v>
      </c>
      <c r="Y2739" s="108">
        <f t="shared" si="428"/>
        <v>0</v>
      </c>
      <c r="Z2739" s="108">
        <f t="shared" si="429"/>
        <v>0</v>
      </c>
      <c r="AA2739" s="151"/>
      <c r="AB2739" s="47"/>
      <c r="AC2739" s="198"/>
      <c r="AD2739" s="198"/>
      <c r="AS2739" s="198"/>
      <c r="AT2739" s="198"/>
      <c r="AU2739" s="198"/>
      <c r="AV2739" s="198"/>
      <c r="AW2739" s="198"/>
      <c r="AX2739" s="198"/>
      <c r="AY2739" s="198"/>
      <c r="AZ2739" s="198"/>
      <c r="BA2739" s="198"/>
      <c r="BB2739" s="198"/>
      <c r="BC2739" s="198"/>
      <c r="BD2739" s="198"/>
      <c r="BE2739" s="198"/>
      <c r="BF2739" s="198"/>
      <c r="BG2739" s="198"/>
      <c r="BH2739" s="198"/>
      <c r="BI2739" s="198"/>
      <c r="BJ2739" s="198"/>
      <c r="BK2739" s="198"/>
      <c r="BL2739" s="198"/>
      <c r="BM2739" s="198"/>
      <c r="BN2739" s="198"/>
      <c r="BO2739" s="198"/>
    </row>
    <row r="2740" s="116" customFormat="1" ht="17.25" spans="1:67">
      <c r="A2740" s="94">
        <f t="shared" si="420"/>
        <v>2739</v>
      </c>
      <c r="B2740" s="95"/>
      <c r="C2740" s="69"/>
      <c r="D2740" s="16"/>
      <c r="E2740" s="69"/>
      <c r="F2740" s="169"/>
      <c r="G2740" s="124" t="e">
        <f>VLOOKUP(F2740,[2]零件成本10.26!$B$2:$C$7802,2,0)</f>
        <v>#N/A</v>
      </c>
      <c r="H2740" s="155"/>
      <c r="I2740" s="128" t="str">
        <f t="shared" si="421"/>
        <v/>
      </c>
      <c r="J2740" s="48"/>
      <c r="K2740" s="69"/>
      <c r="L2740" s="155"/>
      <c r="M2740" s="69"/>
      <c r="N2740" s="69"/>
      <c r="O2740" s="69"/>
      <c r="P2740" s="100">
        <f t="shared" si="422"/>
        <v>0</v>
      </c>
      <c r="Q2740" s="156"/>
      <c r="R2740" s="140" t="str">
        <f t="shared" si="423"/>
        <v>0</v>
      </c>
      <c r="S2740" s="140" t="str">
        <f t="shared" si="424"/>
        <v>0</v>
      </c>
      <c r="T2740" s="157"/>
      <c r="U2740" s="106"/>
      <c r="V2740" s="142">
        <f t="shared" si="425"/>
        <v>0</v>
      </c>
      <c r="W2740" s="142">
        <f t="shared" si="426"/>
        <v>0</v>
      </c>
      <c r="X2740" s="108">
        <f t="shared" si="427"/>
        <v>0</v>
      </c>
      <c r="Y2740" s="108">
        <f t="shared" si="428"/>
        <v>0</v>
      </c>
      <c r="Z2740" s="108">
        <f t="shared" si="429"/>
        <v>0</v>
      </c>
      <c r="AA2740" s="151"/>
      <c r="AB2740" s="47"/>
      <c r="AC2740" s="198"/>
      <c r="AD2740" s="198"/>
      <c r="AS2740" s="198"/>
      <c r="AT2740" s="198"/>
      <c r="AU2740" s="198"/>
      <c r="AV2740" s="198"/>
      <c r="AW2740" s="198"/>
      <c r="AX2740" s="198"/>
      <c r="AY2740" s="198"/>
      <c r="AZ2740" s="198"/>
      <c r="BA2740" s="198"/>
      <c r="BB2740" s="198"/>
      <c r="BC2740" s="198"/>
      <c r="BD2740" s="198"/>
      <c r="BE2740" s="198"/>
      <c r="BF2740" s="198"/>
      <c r="BG2740" s="198"/>
      <c r="BH2740" s="198"/>
      <c r="BI2740" s="198"/>
      <c r="BJ2740" s="198"/>
      <c r="BK2740" s="198"/>
      <c r="BL2740" s="198"/>
      <c r="BM2740" s="198"/>
      <c r="BN2740" s="198"/>
      <c r="BO2740" s="198"/>
    </row>
    <row r="2741" s="116" customFormat="1" ht="17.25" spans="1:67">
      <c r="A2741" s="94">
        <f t="shared" si="420"/>
        <v>2740</v>
      </c>
      <c r="B2741" s="95"/>
      <c r="C2741" s="69"/>
      <c r="D2741" s="16"/>
      <c r="E2741" s="69"/>
      <c r="F2741" s="169"/>
      <c r="G2741" s="124" t="e">
        <f>VLOOKUP(F2741,[2]零件成本10.26!$B$2:$C$7802,2,0)</f>
        <v>#N/A</v>
      </c>
      <c r="H2741" s="155"/>
      <c r="I2741" s="128" t="str">
        <f t="shared" si="421"/>
        <v/>
      </c>
      <c r="J2741" s="48"/>
      <c r="K2741" s="69"/>
      <c r="L2741" s="155"/>
      <c r="M2741" s="69"/>
      <c r="N2741" s="69"/>
      <c r="O2741" s="69"/>
      <c r="P2741" s="100">
        <f t="shared" si="422"/>
        <v>0</v>
      </c>
      <c r="Q2741" s="156"/>
      <c r="R2741" s="140" t="str">
        <f t="shared" si="423"/>
        <v>0</v>
      </c>
      <c r="S2741" s="140" t="str">
        <f t="shared" si="424"/>
        <v>0</v>
      </c>
      <c r="T2741" s="157"/>
      <c r="U2741" s="106"/>
      <c r="V2741" s="142">
        <f t="shared" si="425"/>
        <v>0</v>
      </c>
      <c r="W2741" s="142">
        <f t="shared" si="426"/>
        <v>0</v>
      </c>
      <c r="X2741" s="108">
        <f t="shared" si="427"/>
        <v>0</v>
      </c>
      <c r="Y2741" s="108">
        <f t="shared" si="428"/>
        <v>0</v>
      </c>
      <c r="Z2741" s="108">
        <f t="shared" si="429"/>
        <v>0</v>
      </c>
      <c r="AA2741" s="151"/>
      <c r="AB2741" s="47"/>
      <c r="AC2741" s="198"/>
      <c r="AD2741" s="198"/>
      <c r="AS2741" s="198"/>
      <c r="AT2741" s="198"/>
      <c r="AU2741" s="198"/>
      <c r="AV2741" s="198"/>
      <c r="AW2741" s="198"/>
      <c r="AX2741" s="198"/>
      <c r="AY2741" s="198"/>
      <c r="AZ2741" s="198"/>
      <c r="BA2741" s="198"/>
      <c r="BB2741" s="198"/>
      <c r="BC2741" s="198"/>
      <c r="BD2741" s="198"/>
      <c r="BE2741" s="198"/>
      <c r="BF2741" s="198"/>
      <c r="BG2741" s="198"/>
      <c r="BH2741" s="198"/>
      <c r="BI2741" s="198"/>
      <c r="BJ2741" s="198"/>
      <c r="BK2741" s="198"/>
      <c r="BL2741" s="198"/>
      <c r="BM2741" s="198"/>
      <c r="BN2741" s="198"/>
      <c r="BO2741" s="198"/>
    </row>
    <row r="2742" s="116" customFormat="1" ht="17.25" spans="1:67">
      <c r="A2742" s="94">
        <f t="shared" si="420"/>
        <v>2741</v>
      </c>
      <c r="B2742" s="95"/>
      <c r="C2742" s="69"/>
      <c r="D2742" s="16"/>
      <c r="E2742" s="69"/>
      <c r="F2742" s="169"/>
      <c r="G2742" s="124" t="e">
        <f>VLOOKUP(F2742,[2]零件成本10.26!$B$2:$C$7802,2,0)</f>
        <v>#N/A</v>
      </c>
      <c r="H2742" s="155"/>
      <c r="I2742" s="128" t="str">
        <f t="shared" si="421"/>
        <v/>
      </c>
      <c r="J2742" s="48"/>
      <c r="K2742" s="69"/>
      <c r="L2742" s="155"/>
      <c r="M2742" s="69"/>
      <c r="N2742" s="69"/>
      <c r="O2742" s="69"/>
      <c r="P2742" s="100">
        <f t="shared" si="422"/>
        <v>0</v>
      </c>
      <c r="Q2742" s="156"/>
      <c r="R2742" s="140" t="str">
        <f t="shared" si="423"/>
        <v>0</v>
      </c>
      <c r="S2742" s="140" t="str">
        <f t="shared" si="424"/>
        <v>0</v>
      </c>
      <c r="T2742" s="157"/>
      <c r="U2742" s="106"/>
      <c r="V2742" s="142">
        <f t="shared" si="425"/>
        <v>0</v>
      </c>
      <c r="W2742" s="142">
        <f t="shared" si="426"/>
        <v>0</v>
      </c>
      <c r="X2742" s="108">
        <f t="shared" si="427"/>
        <v>0</v>
      </c>
      <c r="Y2742" s="108">
        <f t="shared" si="428"/>
        <v>0</v>
      </c>
      <c r="Z2742" s="108">
        <f t="shared" si="429"/>
        <v>0</v>
      </c>
      <c r="AA2742" s="151"/>
      <c r="AB2742" s="47"/>
      <c r="AC2742" s="198"/>
      <c r="AD2742" s="198"/>
      <c r="AS2742" s="198"/>
      <c r="AT2742" s="198"/>
      <c r="AU2742" s="198"/>
      <c r="AV2742" s="198"/>
      <c r="AW2742" s="198"/>
      <c r="AX2742" s="198"/>
      <c r="AY2742" s="198"/>
      <c r="AZ2742" s="198"/>
      <c r="BA2742" s="198"/>
      <c r="BB2742" s="198"/>
      <c r="BC2742" s="198"/>
      <c r="BD2742" s="198"/>
      <c r="BE2742" s="198"/>
      <c r="BF2742" s="198"/>
      <c r="BG2742" s="198"/>
      <c r="BH2742" s="198"/>
      <c r="BI2742" s="198"/>
      <c r="BJ2742" s="198"/>
      <c r="BK2742" s="198"/>
      <c r="BL2742" s="198"/>
      <c r="BM2742" s="198"/>
      <c r="BN2742" s="198"/>
      <c r="BO2742" s="198"/>
    </row>
    <row r="2743" s="116" customFormat="1" ht="17.25" spans="1:67">
      <c r="A2743" s="94">
        <f t="shared" si="420"/>
        <v>2742</v>
      </c>
      <c r="B2743" s="95"/>
      <c r="C2743" s="69"/>
      <c r="D2743" s="16"/>
      <c r="E2743" s="69"/>
      <c r="F2743" s="169"/>
      <c r="G2743" s="124" t="e">
        <f>VLOOKUP(F2743,[2]零件成本10.26!$B$2:$C$7802,2,0)</f>
        <v>#N/A</v>
      </c>
      <c r="H2743" s="155"/>
      <c r="I2743" s="128" t="str">
        <f t="shared" si="421"/>
        <v/>
      </c>
      <c r="J2743" s="48"/>
      <c r="K2743" s="69"/>
      <c r="L2743" s="155"/>
      <c r="M2743" s="69"/>
      <c r="N2743" s="69"/>
      <c r="O2743" s="69"/>
      <c r="P2743" s="100">
        <f t="shared" si="422"/>
        <v>0</v>
      </c>
      <c r="Q2743" s="156"/>
      <c r="R2743" s="140" t="str">
        <f t="shared" si="423"/>
        <v>0</v>
      </c>
      <c r="S2743" s="140" t="str">
        <f t="shared" si="424"/>
        <v>0</v>
      </c>
      <c r="T2743" s="157"/>
      <c r="U2743" s="106"/>
      <c r="V2743" s="142">
        <f t="shared" si="425"/>
        <v>0</v>
      </c>
      <c r="W2743" s="142">
        <f t="shared" si="426"/>
        <v>0</v>
      </c>
      <c r="X2743" s="108">
        <f t="shared" si="427"/>
        <v>0</v>
      </c>
      <c r="Y2743" s="108">
        <f t="shared" si="428"/>
        <v>0</v>
      </c>
      <c r="Z2743" s="108">
        <f t="shared" si="429"/>
        <v>0</v>
      </c>
      <c r="AA2743" s="151"/>
      <c r="AB2743" s="47"/>
      <c r="AC2743" s="198"/>
      <c r="AD2743" s="198"/>
      <c r="AS2743" s="198"/>
      <c r="AT2743" s="198"/>
      <c r="AU2743" s="198"/>
      <c r="AV2743" s="198"/>
      <c r="AW2743" s="198"/>
      <c r="AX2743" s="198"/>
      <c r="AY2743" s="198"/>
      <c r="AZ2743" s="198"/>
      <c r="BA2743" s="198"/>
      <c r="BB2743" s="198"/>
      <c r="BC2743" s="198"/>
      <c r="BD2743" s="198"/>
      <c r="BE2743" s="198"/>
      <c r="BF2743" s="198"/>
      <c r="BG2743" s="198"/>
      <c r="BH2743" s="198"/>
      <c r="BI2743" s="198"/>
      <c r="BJ2743" s="198"/>
      <c r="BK2743" s="198"/>
      <c r="BL2743" s="198"/>
      <c r="BM2743" s="198"/>
      <c r="BN2743" s="198"/>
      <c r="BO2743" s="198"/>
    </row>
    <row r="2744" s="116" customFormat="1" ht="17.25" spans="1:67">
      <c r="A2744" s="94">
        <f t="shared" si="420"/>
        <v>2743</v>
      </c>
      <c r="B2744" s="95"/>
      <c r="C2744" s="69"/>
      <c r="D2744" s="16"/>
      <c r="E2744" s="69"/>
      <c r="F2744" s="169"/>
      <c r="G2744" s="124" t="e">
        <f>VLOOKUP(F2744,[2]零件成本10.26!$B$2:$C$7802,2,0)</f>
        <v>#N/A</v>
      </c>
      <c r="H2744" s="155"/>
      <c r="I2744" s="128" t="str">
        <f t="shared" si="421"/>
        <v/>
      </c>
      <c r="J2744" s="48"/>
      <c r="K2744" s="69"/>
      <c r="L2744" s="155"/>
      <c r="M2744" s="69"/>
      <c r="N2744" s="69"/>
      <c r="O2744" s="69"/>
      <c r="P2744" s="100">
        <f t="shared" si="422"/>
        <v>0</v>
      </c>
      <c r="Q2744" s="156"/>
      <c r="R2744" s="140" t="str">
        <f t="shared" si="423"/>
        <v>0</v>
      </c>
      <c r="S2744" s="140" t="str">
        <f t="shared" si="424"/>
        <v>0</v>
      </c>
      <c r="T2744" s="157"/>
      <c r="U2744" s="106"/>
      <c r="V2744" s="142">
        <f t="shared" si="425"/>
        <v>0</v>
      </c>
      <c r="W2744" s="142">
        <f t="shared" si="426"/>
        <v>0</v>
      </c>
      <c r="X2744" s="108">
        <f t="shared" si="427"/>
        <v>0</v>
      </c>
      <c r="Y2744" s="108">
        <f t="shared" si="428"/>
        <v>0</v>
      </c>
      <c r="Z2744" s="108">
        <f t="shared" si="429"/>
        <v>0</v>
      </c>
      <c r="AA2744" s="151"/>
      <c r="AB2744" s="47"/>
      <c r="AC2744" s="198"/>
      <c r="AD2744" s="198"/>
      <c r="AS2744" s="198"/>
      <c r="AT2744" s="198"/>
      <c r="AU2744" s="198"/>
      <c r="AV2744" s="198"/>
      <c r="AW2744" s="198"/>
      <c r="AX2744" s="198"/>
      <c r="AY2744" s="198"/>
      <c r="AZ2744" s="198"/>
      <c r="BA2744" s="198"/>
      <c r="BB2744" s="198"/>
      <c r="BC2744" s="198"/>
      <c r="BD2744" s="198"/>
      <c r="BE2744" s="198"/>
      <c r="BF2744" s="198"/>
      <c r="BG2744" s="198"/>
      <c r="BH2744" s="198"/>
      <c r="BI2744" s="198"/>
      <c r="BJ2744" s="198"/>
      <c r="BK2744" s="198"/>
      <c r="BL2744" s="198"/>
      <c r="BM2744" s="198"/>
      <c r="BN2744" s="198"/>
      <c r="BO2744" s="198"/>
    </row>
    <row r="2745" s="116" customFormat="1" ht="17.25" spans="1:67">
      <c r="A2745" s="94">
        <f t="shared" si="420"/>
        <v>2744</v>
      </c>
      <c r="B2745" s="95"/>
      <c r="C2745" s="69"/>
      <c r="D2745" s="16"/>
      <c r="E2745" s="69"/>
      <c r="F2745" s="169"/>
      <c r="G2745" s="124" t="e">
        <f>VLOOKUP(F2745,[2]零件成本10.26!$B$2:$C$7802,2,0)</f>
        <v>#N/A</v>
      </c>
      <c r="H2745" s="155"/>
      <c r="I2745" s="128" t="str">
        <f t="shared" si="421"/>
        <v/>
      </c>
      <c r="J2745" s="48"/>
      <c r="K2745" s="69"/>
      <c r="L2745" s="155"/>
      <c r="M2745" s="69"/>
      <c r="N2745" s="69"/>
      <c r="O2745" s="69"/>
      <c r="P2745" s="100">
        <f t="shared" si="422"/>
        <v>0</v>
      </c>
      <c r="Q2745" s="156"/>
      <c r="R2745" s="140" t="str">
        <f t="shared" si="423"/>
        <v>0</v>
      </c>
      <c r="S2745" s="140" t="str">
        <f t="shared" si="424"/>
        <v>0</v>
      </c>
      <c r="T2745" s="157"/>
      <c r="U2745" s="106"/>
      <c r="V2745" s="142">
        <f t="shared" si="425"/>
        <v>0</v>
      </c>
      <c r="W2745" s="142">
        <f t="shared" si="426"/>
        <v>0</v>
      </c>
      <c r="X2745" s="108">
        <f t="shared" si="427"/>
        <v>0</v>
      </c>
      <c r="Y2745" s="108">
        <f t="shared" si="428"/>
        <v>0</v>
      </c>
      <c r="Z2745" s="108">
        <f t="shared" si="429"/>
        <v>0</v>
      </c>
      <c r="AA2745" s="151"/>
      <c r="AB2745" s="47"/>
      <c r="AC2745" s="198"/>
      <c r="AD2745" s="198"/>
      <c r="AE2745" s="198"/>
      <c r="AF2745" s="198"/>
      <c r="AG2745" s="198"/>
      <c r="AH2745" s="198"/>
      <c r="AI2745" s="198"/>
      <c r="AJ2745" s="198"/>
      <c r="AK2745" s="198"/>
      <c r="AL2745" s="198"/>
      <c r="AM2745" s="198"/>
      <c r="AN2745" s="198"/>
      <c r="AO2745" s="198"/>
      <c r="AP2745" s="198"/>
      <c r="AQ2745" s="198"/>
      <c r="AR2745" s="198"/>
      <c r="AS2745" s="198"/>
      <c r="AT2745" s="198"/>
      <c r="AU2745" s="198"/>
      <c r="AV2745" s="198"/>
      <c r="AW2745" s="198"/>
      <c r="AX2745" s="198"/>
      <c r="AY2745" s="198"/>
      <c r="AZ2745" s="198"/>
      <c r="BA2745" s="198"/>
      <c r="BB2745" s="198"/>
      <c r="BC2745" s="198"/>
      <c r="BD2745" s="198"/>
      <c r="BE2745" s="198"/>
      <c r="BF2745" s="198"/>
      <c r="BG2745" s="198"/>
      <c r="BH2745" s="198"/>
      <c r="BI2745" s="198"/>
      <c r="BJ2745" s="198"/>
      <c r="BK2745" s="198"/>
      <c r="BL2745" s="198"/>
      <c r="BM2745" s="198"/>
      <c r="BN2745" s="198"/>
      <c r="BO2745" s="198"/>
    </row>
    <row r="2746" s="116" customFormat="1" ht="17.25" spans="1:67">
      <c r="A2746" s="94">
        <f t="shared" si="420"/>
        <v>2745</v>
      </c>
      <c r="B2746" s="95"/>
      <c r="C2746" s="69"/>
      <c r="D2746" s="16"/>
      <c r="E2746" s="69"/>
      <c r="F2746" s="169"/>
      <c r="G2746" s="124" t="e">
        <f>VLOOKUP(F2746,[2]零件成本10.26!$B$2:$C$7802,2,0)</f>
        <v>#N/A</v>
      </c>
      <c r="H2746" s="155"/>
      <c r="I2746" s="128" t="str">
        <f t="shared" si="421"/>
        <v/>
      </c>
      <c r="J2746" s="48"/>
      <c r="K2746" s="69"/>
      <c r="L2746" s="155"/>
      <c r="M2746" s="69"/>
      <c r="N2746" s="69"/>
      <c r="O2746" s="69"/>
      <c r="P2746" s="100">
        <f t="shared" si="422"/>
        <v>0</v>
      </c>
      <c r="Q2746" s="156"/>
      <c r="R2746" s="140" t="str">
        <f t="shared" si="423"/>
        <v>0</v>
      </c>
      <c r="S2746" s="140" t="str">
        <f t="shared" si="424"/>
        <v>0</v>
      </c>
      <c r="T2746" s="157"/>
      <c r="U2746" s="106"/>
      <c r="V2746" s="142">
        <f t="shared" si="425"/>
        <v>0</v>
      </c>
      <c r="W2746" s="142">
        <f t="shared" si="426"/>
        <v>0</v>
      </c>
      <c r="X2746" s="108">
        <f t="shared" si="427"/>
        <v>0</v>
      </c>
      <c r="Y2746" s="108">
        <f t="shared" si="428"/>
        <v>0</v>
      </c>
      <c r="Z2746" s="108">
        <f t="shared" si="429"/>
        <v>0</v>
      </c>
      <c r="AA2746" s="151"/>
      <c r="AB2746" s="47"/>
      <c r="AC2746" s="198"/>
      <c r="AD2746" s="198"/>
      <c r="AS2746" s="198"/>
      <c r="AT2746" s="198"/>
      <c r="AU2746" s="198"/>
      <c r="AV2746" s="198"/>
      <c r="AW2746" s="198"/>
      <c r="AX2746" s="198"/>
      <c r="AY2746" s="198"/>
      <c r="AZ2746" s="198"/>
      <c r="BA2746" s="198"/>
      <c r="BB2746" s="198"/>
      <c r="BC2746" s="198"/>
      <c r="BD2746" s="198"/>
      <c r="BE2746" s="198"/>
      <c r="BF2746" s="198"/>
      <c r="BG2746" s="198"/>
      <c r="BH2746" s="198"/>
      <c r="BI2746" s="198"/>
      <c r="BJ2746" s="198"/>
      <c r="BK2746" s="198"/>
      <c r="BL2746" s="198"/>
      <c r="BM2746" s="198"/>
      <c r="BN2746" s="198"/>
      <c r="BO2746" s="198"/>
    </row>
    <row r="2747" s="116" customFormat="1" ht="17.25" spans="1:67">
      <c r="A2747" s="94">
        <f t="shared" si="420"/>
        <v>2746</v>
      </c>
      <c r="B2747" s="95"/>
      <c r="C2747" s="69"/>
      <c r="D2747" s="16"/>
      <c r="E2747" s="69"/>
      <c r="F2747" s="169"/>
      <c r="G2747" s="124" t="e">
        <f>VLOOKUP(F2747,[2]零件成本10.26!$B$2:$C$7802,2,0)</f>
        <v>#N/A</v>
      </c>
      <c r="H2747" s="155"/>
      <c r="I2747" s="128" t="str">
        <f t="shared" si="421"/>
        <v/>
      </c>
      <c r="J2747" s="48"/>
      <c r="K2747" s="69"/>
      <c r="L2747" s="155"/>
      <c r="M2747" s="69"/>
      <c r="N2747" s="69"/>
      <c r="O2747" s="69"/>
      <c r="P2747" s="100">
        <f t="shared" si="422"/>
        <v>0</v>
      </c>
      <c r="Q2747" s="156"/>
      <c r="R2747" s="140" t="str">
        <f t="shared" si="423"/>
        <v>0</v>
      </c>
      <c r="S2747" s="140" t="str">
        <f t="shared" si="424"/>
        <v>0</v>
      </c>
      <c r="T2747" s="157"/>
      <c r="U2747" s="106"/>
      <c r="V2747" s="142">
        <f t="shared" si="425"/>
        <v>0</v>
      </c>
      <c r="W2747" s="142">
        <f t="shared" si="426"/>
        <v>0</v>
      </c>
      <c r="X2747" s="108">
        <f t="shared" si="427"/>
        <v>0</v>
      </c>
      <c r="Y2747" s="108">
        <f t="shared" si="428"/>
        <v>0</v>
      </c>
      <c r="Z2747" s="108">
        <f t="shared" si="429"/>
        <v>0</v>
      </c>
      <c r="AA2747" s="151"/>
      <c r="AB2747" s="47"/>
      <c r="AC2747" s="198"/>
      <c r="AD2747" s="198"/>
      <c r="AS2747" s="198"/>
      <c r="AT2747" s="198"/>
      <c r="AU2747" s="198"/>
      <c r="AV2747" s="198"/>
      <c r="AW2747" s="198"/>
      <c r="AX2747" s="198"/>
      <c r="AY2747" s="198"/>
      <c r="AZ2747" s="198"/>
      <c r="BA2747" s="198"/>
      <c r="BB2747" s="198"/>
      <c r="BC2747" s="198"/>
      <c r="BD2747" s="198"/>
      <c r="BE2747" s="198"/>
      <c r="BF2747" s="198"/>
      <c r="BG2747" s="198"/>
      <c r="BH2747" s="198"/>
      <c r="BI2747" s="198"/>
      <c r="BJ2747" s="198"/>
      <c r="BK2747" s="198"/>
      <c r="BL2747" s="198"/>
      <c r="BM2747" s="198"/>
      <c r="BN2747" s="198"/>
      <c r="BO2747" s="198"/>
    </row>
    <row r="2748" s="116" customFormat="1" ht="17.25" spans="1:67">
      <c r="A2748" s="94">
        <f t="shared" si="420"/>
        <v>2747</v>
      </c>
      <c r="B2748" s="95"/>
      <c r="C2748" s="69"/>
      <c r="D2748" s="16"/>
      <c r="E2748" s="69"/>
      <c r="F2748" s="169"/>
      <c r="G2748" s="124" t="e">
        <f>VLOOKUP(F2748,[2]零件成本10.26!$B$2:$C$7802,2,0)</f>
        <v>#N/A</v>
      </c>
      <c r="H2748" s="155"/>
      <c r="I2748" s="128" t="str">
        <f t="shared" si="421"/>
        <v/>
      </c>
      <c r="J2748" s="48"/>
      <c r="K2748" s="69"/>
      <c r="L2748" s="155"/>
      <c r="M2748" s="69"/>
      <c r="N2748" s="69"/>
      <c r="O2748" s="69"/>
      <c r="P2748" s="100">
        <f t="shared" si="422"/>
        <v>0</v>
      </c>
      <c r="Q2748" s="156"/>
      <c r="R2748" s="140" t="str">
        <f t="shared" si="423"/>
        <v>0</v>
      </c>
      <c r="S2748" s="140" t="str">
        <f t="shared" si="424"/>
        <v>0</v>
      </c>
      <c r="T2748" s="157"/>
      <c r="U2748" s="106"/>
      <c r="V2748" s="142">
        <f t="shared" si="425"/>
        <v>0</v>
      </c>
      <c r="W2748" s="142">
        <f t="shared" si="426"/>
        <v>0</v>
      </c>
      <c r="X2748" s="108">
        <f t="shared" si="427"/>
        <v>0</v>
      </c>
      <c r="Y2748" s="108">
        <f t="shared" si="428"/>
        <v>0</v>
      </c>
      <c r="Z2748" s="108">
        <f t="shared" si="429"/>
        <v>0</v>
      </c>
      <c r="AA2748" s="151"/>
      <c r="AB2748" s="47"/>
      <c r="AC2748" s="198"/>
      <c r="AD2748" s="198"/>
      <c r="AS2748" s="198"/>
      <c r="AT2748" s="198"/>
      <c r="AU2748" s="198"/>
      <c r="AV2748" s="198"/>
      <c r="AW2748" s="198"/>
      <c r="AX2748" s="198"/>
      <c r="AY2748" s="198"/>
      <c r="AZ2748" s="198"/>
      <c r="BA2748" s="198"/>
      <c r="BB2748" s="198"/>
      <c r="BC2748" s="198"/>
      <c r="BD2748" s="198"/>
      <c r="BE2748" s="198"/>
      <c r="BF2748" s="198"/>
      <c r="BG2748" s="198"/>
      <c r="BH2748" s="198"/>
      <c r="BI2748" s="198"/>
      <c r="BJ2748" s="198"/>
      <c r="BK2748" s="198"/>
      <c r="BL2748" s="198"/>
      <c r="BM2748" s="198"/>
      <c r="BN2748" s="198"/>
      <c r="BO2748" s="198"/>
    </row>
    <row r="2749" s="116" customFormat="1" ht="17.25" spans="1:67">
      <c r="A2749" s="94">
        <f t="shared" si="420"/>
        <v>2748</v>
      </c>
      <c r="B2749" s="95"/>
      <c r="C2749" s="69"/>
      <c r="D2749" s="16"/>
      <c r="E2749" s="69"/>
      <c r="F2749" s="169"/>
      <c r="G2749" s="124" t="e">
        <f>VLOOKUP(F2749,[2]零件成本10.26!$B$2:$C$7802,2,0)</f>
        <v>#N/A</v>
      </c>
      <c r="H2749" s="155"/>
      <c r="I2749" s="128" t="str">
        <f t="shared" si="421"/>
        <v/>
      </c>
      <c r="J2749" s="48"/>
      <c r="K2749" s="69"/>
      <c r="L2749" s="155"/>
      <c r="M2749" s="69"/>
      <c r="N2749" s="69"/>
      <c r="O2749" s="69"/>
      <c r="P2749" s="100">
        <f t="shared" si="422"/>
        <v>0</v>
      </c>
      <c r="Q2749" s="156"/>
      <c r="R2749" s="140" t="str">
        <f t="shared" si="423"/>
        <v>0</v>
      </c>
      <c r="S2749" s="140" t="str">
        <f t="shared" si="424"/>
        <v>0</v>
      </c>
      <c r="T2749" s="157"/>
      <c r="U2749" s="106"/>
      <c r="V2749" s="142">
        <f t="shared" si="425"/>
        <v>0</v>
      </c>
      <c r="W2749" s="142">
        <f t="shared" si="426"/>
        <v>0</v>
      </c>
      <c r="X2749" s="108">
        <f t="shared" si="427"/>
        <v>0</v>
      </c>
      <c r="Y2749" s="108">
        <f t="shared" si="428"/>
        <v>0</v>
      </c>
      <c r="Z2749" s="108">
        <f t="shared" si="429"/>
        <v>0</v>
      </c>
      <c r="AA2749" s="151"/>
      <c r="AB2749" s="47"/>
      <c r="AC2749" s="198"/>
      <c r="AD2749" s="198"/>
      <c r="AS2749" s="198"/>
      <c r="AT2749" s="198"/>
      <c r="AU2749" s="198"/>
      <c r="AV2749" s="198"/>
      <c r="AW2749" s="198"/>
      <c r="AX2749" s="198"/>
      <c r="AY2749" s="198"/>
      <c r="AZ2749" s="198"/>
      <c r="BA2749" s="198"/>
      <c r="BB2749" s="198"/>
      <c r="BC2749" s="198"/>
      <c r="BD2749" s="198"/>
      <c r="BE2749" s="198"/>
      <c r="BF2749" s="198"/>
      <c r="BG2749" s="198"/>
      <c r="BH2749" s="198"/>
      <c r="BI2749" s="198"/>
      <c r="BJ2749" s="198"/>
      <c r="BK2749" s="198"/>
      <c r="BL2749" s="198"/>
      <c r="BM2749" s="198"/>
      <c r="BN2749" s="198"/>
      <c r="BO2749" s="198"/>
    </row>
    <row r="2750" s="116" customFormat="1" ht="17.25" spans="1:67">
      <c r="A2750" s="94">
        <f t="shared" si="420"/>
        <v>2749</v>
      </c>
      <c r="B2750" s="95"/>
      <c r="C2750" s="69"/>
      <c r="D2750" s="16"/>
      <c r="E2750" s="69"/>
      <c r="F2750" s="169"/>
      <c r="G2750" s="124" t="e">
        <f>VLOOKUP(F2750,[2]零件成本10.26!$B$2:$C$7802,2,0)</f>
        <v>#N/A</v>
      </c>
      <c r="H2750" s="155"/>
      <c r="I2750" s="128" t="str">
        <f t="shared" si="421"/>
        <v/>
      </c>
      <c r="J2750" s="48"/>
      <c r="K2750" s="69"/>
      <c r="L2750" s="155"/>
      <c r="M2750" s="69"/>
      <c r="N2750" s="69"/>
      <c r="O2750" s="69"/>
      <c r="P2750" s="100">
        <f t="shared" si="422"/>
        <v>0</v>
      </c>
      <c r="Q2750" s="156"/>
      <c r="R2750" s="140" t="str">
        <f t="shared" si="423"/>
        <v>0</v>
      </c>
      <c r="S2750" s="140" t="str">
        <f t="shared" si="424"/>
        <v>0</v>
      </c>
      <c r="T2750" s="157"/>
      <c r="U2750" s="106"/>
      <c r="V2750" s="142">
        <f t="shared" si="425"/>
        <v>0</v>
      </c>
      <c r="W2750" s="142">
        <f t="shared" si="426"/>
        <v>0</v>
      </c>
      <c r="X2750" s="108">
        <f t="shared" si="427"/>
        <v>0</v>
      </c>
      <c r="Y2750" s="108">
        <f t="shared" si="428"/>
        <v>0</v>
      </c>
      <c r="Z2750" s="108">
        <f t="shared" si="429"/>
        <v>0</v>
      </c>
      <c r="AA2750" s="151"/>
      <c r="AB2750" s="47"/>
      <c r="AC2750" s="198"/>
      <c r="AD2750" s="198"/>
      <c r="AS2750" s="198"/>
      <c r="AT2750" s="198"/>
      <c r="AU2750" s="198"/>
      <c r="AV2750" s="198"/>
      <c r="AW2750" s="198"/>
      <c r="AX2750" s="198"/>
      <c r="AY2750" s="198"/>
      <c r="AZ2750" s="198"/>
      <c r="BA2750" s="198"/>
      <c r="BB2750" s="198"/>
      <c r="BC2750" s="198"/>
      <c r="BD2750" s="198"/>
      <c r="BE2750" s="198"/>
      <c r="BF2750" s="198"/>
      <c r="BG2750" s="198"/>
      <c r="BH2750" s="198"/>
      <c r="BI2750" s="198"/>
      <c r="BJ2750" s="198"/>
      <c r="BK2750" s="198"/>
      <c r="BL2750" s="198"/>
      <c r="BM2750" s="198"/>
      <c r="BN2750" s="198"/>
      <c r="BO2750" s="198"/>
    </row>
    <row r="2751" s="116" customFormat="1" ht="17.25" spans="1:67">
      <c r="A2751" s="94">
        <f t="shared" si="420"/>
        <v>2750</v>
      </c>
      <c r="B2751" s="95"/>
      <c r="C2751" s="69"/>
      <c r="D2751" s="16"/>
      <c r="E2751" s="69"/>
      <c r="F2751" s="169"/>
      <c r="G2751" s="124" t="e">
        <f>VLOOKUP(F2751,[2]零件成本10.26!$B$2:$C$7802,2,0)</f>
        <v>#N/A</v>
      </c>
      <c r="H2751" s="155"/>
      <c r="I2751" s="128" t="str">
        <f t="shared" si="421"/>
        <v/>
      </c>
      <c r="J2751" s="48"/>
      <c r="K2751" s="69"/>
      <c r="L2751" s="155"/>
      <c r="M2751" s="69"/>
      <c r="N2751" s="69"/>
      <c r="O2751" s="69"/>
      <c r="P2751" s="100">
        <f t="shared" si="422"/>
        <v>0</v>
      </c>
      <c r="Q2751" s="156"/>
      <c r="R2751" s="140" t="str">
        <f t="shared" si="423"/>
        <v>0</v>
      </c>
      <c r="S2751" s="140" t="str">
        <f t="shared" si="424"/>
        <v>0</v>
      </c>
      <c r="T2751" s="157"/>
      <c r="U2751" s="106"/>
      <c r="V2751" s="142">
        <f t="shared" si="425"/>
        <v>0</v>
      </c>
      <c r="W2751" s="142">
        <f t="shared" si="426"/>
        <v>0</v>
      </c>
      <c r="X2751" s="108">
        <f t="shared" si="427"/>
        <v>0</v>
      </c>
      <c r="Y2751" s="108">
        <f t="shared" si="428"/>
        <v>0</v>
      </c>
      <c r="Z2751" s="108">
        <f t="shared" si="429"/>
        <v>0</v>
      </c>
      <c r="AA2751" s="151"/>
      <c r="AB2751" s="47"/>
      <c r="AC2751" s="198"/>
      <c r="AD2751" s="198"/>
      <c r="AS2751" s="198"/>
      <c r="AT2751" s="198"/>
      <c r="AU2751" s="198"/>
      <c r="AV2751" s="198"/>
      <c r="AW2751" s="198"/>
      <c r="AX2751" s="198"/>
      <c r="AY2751" s="198"/>
      <c r="AZ2751" s="198"/>
      <c r="BA2751" s="198"/>
      <c r="BB2751" s="198"/>
      <c r="BC2751" s="198"/>
      <c r="BD2751" s="198"/>
      <c r="BE2751" s="198"/>
      <c r="BF2751" s="198"/>
      <c r="BG2751" s="198"/>
      <c r="BH2751" s="198"/>
      <c r="BI2751" s="198"/>
      <c r="BJ2751" s="198"/>
      <c r="BK2751" s="198"/>
      <c r="BL2751" s="198"/>
      <c r="BM2751" s="198"/>
      <c r="BN2751" s="198"/>
      <c r="BO2751" s="198"/>
    </row>
    <row r="2752" s="116" customFormat="1" ht="17.25" spans="1:67">
      <c r="A2752" s="94">
        <f t="shared" si="420"/>
        <v>2751</v>
      </c>
      <c r="B2752" s="95"/>
      <c r="C2752" s="69"/>
      <c r="D2752" s="16"/>
      <c r="E2752" s="69"/>
      <c r="F2752" s="169"/>
      <c r="G2752" s="124" t="e">
        <f>VLOOKUP(F2752,[2]零件成本10.26!$B$2:$C$7802,2,0)</f>
        <v>#N/A</v>
      </c>
      <c r="H2752" s="155"/>
      <c r="I2752" s="128" t="str">
        <f t="shared" si="421"/>
        <v/>
      </c>
      <c r="J2752" s="48"/>
      <c r="K2752" s="69"/>
      <c r="L2752" s="155"/>
      <c r="M2752" s="69"/>
      <c r="N2752" s="69"/>
      <c r="O2752" s="69"/>
      <c r="P2752" s="100">
        <f t="shared" si="422"/>
        <v>0</v>
      </c>
      <c r="Q2752" s="156"/>
      <c r="R2752" s="140" t="str">
        <f t="shared" si="423"/>
        <v>0</v>
      </c>
      <c r="S2752" s="140" t="str">
        <f t="shared" si="424"/>
        <v>0</v>
      </c>
      <c r="T2752" s="157"/>
      <c r="U2752" s="106"/>
      <c r="V2752" s="142">
        <f t="shared" si="425"/>
        <v>0</v>
      </c>
      <c r="W2752" s="142">
        <f t="shared" si="426"/>
        <v>0</v>
      </c>
      <c r="X2752" s="108">
        <f t="shared" si="427"/>
        <v>0</v>
      </c>
      <c r="Y2752" s="108">
        <f t="shared" si="428"/>
        <v>0</v>
      </c>
      <c r="Z2752" s="108">
        <f t="shared" si="429"/>
        <v>0</v>
      </c>
      <c r="AA2752" s="151"/>
      <c r="AB2752" s="47"/>
      <c r="AC2752" s="198"/>
      <c r="AD2752" s="198"/>
      <c r="AS2752" s="198"/>
      <c r="AT2752" s="198"/>
      <c r="AU2752" s="198"/>
      <c r="AV2752" s="198"/>
      <c r="AW2752" s="198"/>
      <c r="AX2752" s="198"/>
      <c r="AY2752" s="198"/>
      <c r="AZ2752" s="198"/>
      <c r="BA2752" s="198"/>
      <c r="BB2752" s="198"/>
      <c r="BC2752" s="198"/>
      <c r="BD2752" s="198"/>
      <c r="BE2752" s="198"/>
      <c r="BF2752" s="198"/>
      <c r="BG2752" s="198"/>
      <c r="BH2752" s="198"/>
      <c r="BI2752" s="198"/>
      <c r="BJ2752" s="198"/>
      <c r="BK2752" s="198"/>
      <c r="BL2752" s="198"/>
      <c r="BM2752" s="198"/>
      <c r="BN2752" s="198"/>
      <c r="BO2752" s="198"/>
    </row>
    <row r="2753" s="116" customFormat="1" ht="17.25" spans="1:67">
      <c r="A2753" s="94">
        <f t="shared" si="420"/>
        <v>2752</v>
      </c>
      <c r="B2753" s="95"/>
      <c r="C2753" s="69"/>
      <c r="D2753" s="16"/>
      <c r="E2753" s="69"/>
      <c r="F2753" s="169"/>
      <c r="G2753" s="124" t="e">
        <f>VLOOKUP(F2753,[2]零件成本10.26!$B$2:$C$7802,2,0)</f>
        <v>#N/A</v>
      </c>
      <c r="H2753" s="155"/>
      <c r="I2753" s="128" t="str">
        <f t="shared" si="421"/>
        <v/>
      </c>
      <c r="J2753" s="48"/>
      <c r="K2753" s="69"/>
      <c r="L2753" s="155"/>
      <c r="M2753" s="69"/>
      <c r="N2753" s="69"/>
      <c r="O2753" s="69"/>
      <c r="P2753" s="100">
        <f t="shared" si="422"/>
        <v>0</v>
      </c>
      <c r="Q2753" s="156"/>
      <c r="R2753" s="140" t="str">
        <f t="shared" si="423"/>
        <v>0</v>
      </c>
      <c r="S2753" s="140" t="str">
        <f t="shared" si="424"/>
        <v>0</v>
      </c>
      <c r="T2753" s="157"/>
      <c r="U2753" s="106"/>
      <c r="V2753" s="142">
        <f t="shared" si="425"/>
        <v>0</v>
      </c>
      <c r="W2753" s="142">
        <f t="shared" si="426"/>
        <v>0</v>
      </c>
      <c r="X2753" s="108">
        <f t="shared" si="427"/>
        <v>0</v>
      </c>
      <c r="Y2753" s="108">
        <f t="shared" si="428"/>
        <v>0</v>
      </c>
      <c r="Z2753" s="108">
        <f t="shared" si="429"/>
        <v>0</v>
      </c>
      <c r="AA2753" s="151"/>
      <c r="AB2753" s="47"/>
      <c r="AC2753" s="198"/>
      <c r="AD2753" s="198"/>
      <c r="AS2753" s="198"/>
      <c r="AT2753" s="198"/>
      <c r="AU2753" s="198"/>
      <c r="AV2753" s="198"/>
      <c r="AW2753" s="198"/>
      <c r="AX2753" s="198"/>
      <c r="AY2753" s="198"/>
      <c r="AZ2753" s="198"/>
      <c r="BA2753" s="198"/>
      <c r="BB2753" s="198"/>
      <c r="BC2753" s="198"/>
      <c r="BD2753" s="198"/>
      <c r="BE2753" s="198"/>
      <c r="BF2753" s="198"/>
      <c r="BG2753" s="198"/>
      <c r="BH2753" s="198"/>
      <c r="BI2753" s="198"/>
      <c r="BJ2753" s="198"/>
      <c r="BK2753" s="198"/>
      <c r="BL2753" s="198"/>
      <c r="BM2753" s="198"/>
      <c r="BN2753" s="198"/>
      <c r="BO2753" s="198"/>
    </row>
    <row r="2754" s="116" customFormat="1" ht="17.25" spans="1:67">
      <c r="A2754" s="94">
        <f t="shared" ref="A2754:A2817" si="430">ROW()-1</f>
        <v>2753</v>
      </c>
      <c r="B2754" s="95"/>
      <c r="C2754" s="69"/>
      <c r="D2754" s="16"/>
      <c r="E2754" s="69"/>
      <c r="F2754" s="169"/>
      <c r="G2754" s="124" t="e">
        <f>VLOOKUP(F2754,[2]零件成本10.26!$B$2:$C$7802,2,0)</f>
        <v>#N/A</v>
      </c>
      <c r="H2754" s="155"/>
      <c r="I2754" s="128" t="str">
        <f t="shared" ref="I2754:I2817" si="431">C2754&amp;F2754</f>
        <v/>
      </c>
      <c r="J2754" s="48"/>
      <c r="K2754" s="69"/>
      <c r="L2754" s="155"/>
      <c r="M2754" s="69"/>
      <c r="N2754" s="69"/>
      <c r="O2754" s="69"/>
      <c r="P2754" s="100">
        <f t="shared" ref="P2754:P2817" si="432">K2754</f>
        <v>0</v>
      </c>
      <c r="Q2754" s="156"/>
      <c r="R2754" s="140" t="str">
        <f t="shared" ref="R2754:R2817" si="433">IF(P2754&gt;Q2754,P2754-Q2754,"0")</f>
        <v>0</v>
      </c>
      <c r="S2754" s="140" t="str">
        <f t="shared" ref="S2754:S2817" si="434">IF(P2754&lt;Q2754,P2754-Q2754,"0")</f>
        <v>0</v>
      </c>
      <c r="T2754" s="157"/>
      <c r="U2754" s="106"/>
      <c r="V2754" s="142">
        <f t="shared" ref="V2754:V2817" si="435">IFERROR(P2754*U2754,"")</f>
        <v>0</v>
      </c>
      <c r="W2754" s="142">
        <f t="shared" ref="W2754:W2817" si="436">IFERROR(Q2754*U2754,"")</f>
        <v>0</v>
      </c>
      <c r="X2754" s="108">
        <f t="shared" ref="X2754:X2817" si="437">IFERROR(R2754*U2754,"")</f>
        <v>0</v>
      </c>
      <c r="Y2754" s="108">
        <f t="shared" ref="Y2754:Y2817" si="438">IFERROR(S2754*U2754,"")</f>
        <v>0</v>
      </c>
      <c r="Z2754" s="108">
        <f t="shared" ref="Z2754:Z2817" si="439">V2754-W2754</f>
        <v>0</v>
      </c>
      <c r="AA2754" s="151"/>
      <c r="AB2754" s="47"/>
      <c r="AC2754" s="198"/>
      <c r="AD2754" s="198"/>
      <c r="AS2754" s="198"/>
      <c r="AT2754" s="198"/>
      <c r="AU2754" s="198"/>
      <c r="AV2754" s="198"/>
      <c r="AW2754" s="198"/>
      <c r="AX2754" s="198"/>
      <c r="AY2754" s="198"/>
      <c r="AZ2754" s="198"/>
      <c r="BA2754" s="198"/>
      <c r="BB2754" s="198"/>
      <c r="BC2754" s="198"/>
      <c r="BD2754" s="198"/>
      <c r="BE2754" s="198"/>
      <c r="BF2754" s="198"/>
      <c r="BG2754" s="198"/>
      <c r="BH2754" s="198"/>
      <c r="BI2754" s="198"/>
      <c r="BJ2754" s="198"/>
      <c r="BK2754" s="198"/>
      <c r="BL2754" s="198"/>
      <c r="BM2754" s="198"/>
      <c r="BN2754" s="198"/>
      <c r="BO2754" s="198"/>
    </row>
    <row r="2755" s="116" customFormat="1" ht="17.25" spans="1:67">
      <c r="A2755" s="94">
        <f t="shared" si="430"/>
        <v>2754</v>
      </c>
      <c r="B2755" s="95"/>
      <c r="C2755" s="69"/>
      <c r="D2755" s="16"/>
      <c r="E2755" s="69"/>
      <c r="F2755" s="169"/>
      <c r="G2755" s="124" t="e">
        <f>VLOOKUP(F2755,[2]零件成本10.26!$B$2:$C$7802,2,0)</f>
        <v>#N/A</v>
      </c>
      <c r="H2755" s="155"/>
      <c r="I2755" s="128" t="str">
        <f t="shared" si="431"/>
        <v/>
      </c>
      <c r="J2755" s="48"/>
      <c r="K2755" s="69"/>
      <c r="L2755" s="155"/>
      <c r="M2755" s="69"/>
      <c r="N2755" s="69"/>
      <c r="O2755" s="69"/>
      <c r="P2755" s="100">
        <f t="shared" si="432"/>
        <v>0</v>
      </c>
      <c r="Q2755" s="156"/>
      <c r="R2755" s="140" t="str">
        <f t="shared" si="433"/>
        <v>0</v>
      </c>
      <c r="S2755" s="140" t="str">
        <f t="shared" si="434"/>
        <v>0</v>
      </c>
      <c r="T2755" s="157"/>
      <c r="U2755" s="106"/>
      <c r="V2755" s="142">
        <f t="shared" si="435"/>
        <v>0</v>
      </c>
      <c r="W2755" s="142">
        <f t="shared" si="436"/>
        <v>0</v>
      </c>
      <c r="X2755" s="108">
        <f t="shared" si="437"/>
        <v>0</v>
      </c>
      <c r="Y2755" s="108">
        <f t="shared" si="438"/>
        <v>0</v>
      </c>
      <c r="Z2755" s="108">
        <f t="shared" si="439"/>
        <v>0</v>
      </c>
      <c r="AA2755" s="151"/>
      <c r="AB2755" s="47"/>
      <c r="AC2755" s="198"/>
      <c r="AD2755" s="198"/>
      <c r="AE2755" s="198"/>
      <c r="AF2755" s="198"/>
      <c r="AG2755" s="198"/>
      <c r="AH2755" s="198"/>
      <c r="AI2755" s="198"/>
      <c r="AJ2755" s="198"/>
      <c r="AK2755" s="198"/>
      <c r="AL2755" s="198"/>
      <c r="AM2755" s="198"/>
      <c r="AN2755" s="198"/>
      <c r="AO2755" s="198"/>
      <c r="AP2755" s="198"/>
      <c r="AQ2755" s="198"/>
      <c r="AR2755" s="198"/>
      <c r="AS2755" s="198"/>
      <c r="AT2755" s="198"/>
      <c r="AU2755" s="198"/>
      <c r="AV2755" s="198"/>
      <c r="AW2755" s="198"/>
      <c r="AX2755" s="198"/>
      <c r="AY2755" s="198"/>
      <c r="AZ2755" s="198"/>
      <c r="BA2755" s="198"/>
      <c r="BB2755" s="198"/>
      <c r="BC2755" s="198"/>
      <c r="BD2755" s="198"/>
      <c r="BE2755" s="198"/>
      <c r="BF2755" s="198"/>
      <c r="BG2755" s="198"/>
      <c r="BH2755" s="198"/>
      <c r="BI2755" s="198"/>
      <c r="BJ2755" s="198"/>
      <c r="BK2755" s="198"/>
      <c r="BL2755" s="198"/>
      <c r="BM2755" s="198"/>
      <c r="BN2755" s="198"/>
      <c r="BO2755" s="198"/>
    </row>
    <row r="2756" s="116" customFormat="1" ht="17.25" spans="1:67">
      <c r="A2756" s="94">
        <f t="shared" si="430"/>
        <v>2755</v>
      </c>
      <c r="B2756" s="95"/>
      <c r="C2756" s="69"/>
      <c r="D2756" s="16"/>
      <c r="E2756" s="69"/>
      <c r="F2756" s="169"/>
      <c r="G2756" s="124" t="e">
        <f>VLOOKUP(F2756,[2]零件成本10.26!$B$2:$C$7802,2,0)</f>
        <v>#N/A</v>
      </c>
      <c r="H2756" s="155"/>
      <c r="I2756" s="128" t="str">
        <f t="shared" si="431"/>
        <v/>
      </c>
      <c r="J2756" s="48"/>
      <c r="K2756" s="69"/>
      <c r="L2756" s="155"/>
      <c r="M2756" s="69"/>
      <c r="N2756" s="69"/>
      <c r="O2756" s="69"/>
      <c r="P2756" s="100">
        <f t="shared" si="432"/>
        <v>0</v>
      </c>
      <c r="Q2756" s="156"/>
      <c r="R2756" s="140" t="str">
        <f t="shared" si="433"/>
        <v>0</v>
      </c>
      <c r="S2756" s="140" t="str">
        <f t="shared" si="434"/>
        <v>0</v>
      </c>
      <c r="T2756" s="157"/>
      <c r="U2756" s="106"/>
      <c r="V2756" s="142">
        <f t="shared" si="435"/>
        <v>0</v>
      </c>
      <c r="W2756" s="142">
        <f t="shared" si="436"/>
        <v>0</v>
      </c>
      <c r="X2756" s="108">
        <f t="shared" si="437"/>
        <v>0</v>
      </c>
      <c r="Y2756" s="108">
        <f t="shared" si="438"/>
        <v>0</v>
      </c>
      <c r="Z2756" s="108">
        <f t="shared" si="439"/>
        <v>0</v>
      </c>
      <c r="AA2756" s="151"/>
      <c r="AB2756" s="47"/>
      <c r="AC2756" s="198"/>
      <c r="AD2756" s="198"/>
      <c r="AS2756" s="198"/>
      <c r="AT2756" s="198"/>
      <c r="AU2756" s="198"/>
      <c r="AV2756" s="198"/>
      <c r="AW2756" s="198"/>
      <c r="AX2756" s="198"/>
      <c r="AY2756" s="198"/>
      <c r="AZ2756" s="198"/>
      <c r="BA2756" s="198"/>
      <c r="BB2756" s="198"/>
      <c r="BC2756" s="198"/>
      <c r="BD2756" s="198"/>
      <c r="BE2756" s="198"/>
      <c r="BF2756" s="198"/>
      <c r="BG2756" s="198"/>
      <c r="BH2756" s="198"/>
      <c r="BI2756" s="198"/>
      <c r="BJ2756" s="198"/>
      <c r="BK2756" s="198"/>
      <c r="BL2756" s="198"/>
      <c r="BM2756" s="198"/>
      <c r="BN2756" s="198"/>
      <c r="BO2756" s="198"/>
    </row>
    <row r="2757" s="116" customFormat="1" ht="17.25" spans="1:67">
      <c r="A2757" s="94">
        <f t="shared" si="430"/>
        <v>2756</v>
      </c>
      <c r="B2757" s="95"/>
      <c r="C2757" s="69"/>
      <c r="D2757" s="16"/>
      <c r="E2757" s="69"/>
      <c r="F2757" s="169"/>
      <c r="G2757" s="124" t="e">
        <f>VLOOKUP(F2757,[2]零件成本10.26!$B$2:$C$7802,2,0)</f>
        <v>#N/A</v>
      </c>
      <c r="H2757" s="155"/>
      <c r="I2757" s="128" t="str">
        <f t="shared" si="431"/>
        <v/>
      </c>
      <c r="J2757" s="48"/>
      <c r="K2757" s="69"/>
      <c r="L2757" s="155"/>
      <c r="M2757" s="69"/>
      <c r="N2757" s="69"/>
      <c r="O2757" s="69"/>
      <c r="P2757" s="100">
        <f t="shared" si="432"/>
        <v>0</v>
      </c>
      <c r="Q2757" s="156"/>
      <c r="R2757" s="140" t="str">
        <f t="shared" si="433"/>
        <v>0</v>
      </c>
      <c r="S2757" s="140" t="str">
        <f t="shared" si="434"/>
        <v>0</v>
      </c>
      <c r="T2757" s="157"/>
      <c r="U2757" s="106"/>
      <c r="V2757" s="142">
        <f t="shared" si="435"/>
        <v>0</v>
      </c>
      <c r="W2757" s="142">
        <f t="shared" si="436"/>
        <v>0</v>
      </c>
      <c r="X2757" s="108">
        <f t="shared" si="437"/>
        <v>0</v>
      </c>
      <c r="Y2757" s="108">
        <f t="shared" si="438"/>
        <v>0</v>
      </c>
      <c r="Z2757" s="108">
        <f t="shared" si="439"/>
        <v>0</v>
      </c>
      <c r="AA2757" s="151"/>
      <c r="AB2757" s="47"/>
      <c r="AC2757" s="198"/>
      <c r="AD2757" s="198"/>
      <c r="AS2757" s="198"/>
      <c r="AT2757" s="198"/>
      <c r="AU2757" s="198"/>
      <c r="AV2757" s="198"/>
      <c r="AW2757" s="198"/>
      <c r="AX2757" s="198"/>
      <c r="AY2757" s="198"/>
      <c r="AZ2757" s="198"/>
      <c r="BA2757" s="198"/>
      <c r="BB2757" s="198"/>
      <c r="BC2757" s="198"/>
      <c r="BD2757" s="198"/>
      <c r="BE2757" s="198"/>
      <c r="BF2757" s="198"/>
      <c r="BG2757" s="198"/>
      <c r="BH2757" s="198"/>
      <c r="BI2757" s="198"/>
      <c r="BJ2757" s="198"/>
      <c r="BK2757" s="198"/>
      <c r="BL2757" s="198"/>
      <c r="BM2757" s="198"/>
      <c r="BN2757" s="198"/>
      <c r="BO2757" s="198"/>
    </row>
    <row r="2758" s="116" customFormat="1" ht="17.25" spans="1:67">
      <c r="A2758" s="94">
        <f t="shared" si="430"/>
        <v>2757</v>
      </c>
      <c r="B2758" s="95"/>
      <c r="C2758" s="69"/>
      <c r="D2758" s="16"/>
      <c r="E2758" s="69"/>
      <c r="F2758" s="169"/>
      <c r="G2758" s="124" t="e">
        <f>VLOOKUP(F2758,[2]零件成本10.26!$B$2:$C$7802,2,0)</f>
        <v>#N/A</v>
      </c>
      <c r="H2758" s="155"/>
      <c r="I2758" s="128" t="str">
        <f t="shared" si="431"/>
        <v/>
      </c>
      <c r="J2758" s="48"/>
      <c r="K2758" s="69"/>
      <c r="L2758" s="155"/>
      <c r="M2758" s="69"/>
      <c r="N2758" s="69"/>
      <c r="O2758" s="69"/>
      <c r="P2758" s="100">
        <f t="shared" si="432"/>
        <v>0</v>
      </c>
      <c r="Q2758" s="156"/>
      <c r="R2758" s="140" t="str">
        <f t="shared" si="433"/>
        <v>0</v>
      </c>
      <c r="S2758" s="140" t="str">
        <f t="shared" si="434"/>
        <v>0</v>
      </c>
      <c r="T2758" s="157"/>
      <c r="U2758" s="106"/>
      <c r="V2758" s="142">
        <f t="shared" si="435"/>
        <v>0</v>
      </c>
      <c r="W2758" s="142">
        <f t="shared" si="436"/>
        <v>0</v>
      </c>
      <c r="X2758" s="108">
        <f t="shared" si="437"/>
        <v>0</v>
      </c>
      <c r="Y2758" s="108">
        <f t="shared" si="438"/>
        <v>0</v>
      </c>
      <c r="Z2758" s="108">
        <f t="shared" si="439"/>
        <v>0</v>
      </c>
      <c r="AA2758" s="151"/>
      <c r="AB2758" s="47"/>
      <c r="AC2758" s="198"/>
      <c r="AD2758" s="198"/>
      <c r="AS2758" s="198"/>
      <c r="AT2758" s="198"/>
      <c r="AU2758" s="198"/>
      <c r="AV2758" s="198"/>
      <c r="AW2758" s="198"/>
      <c r="AX2758" s="198"/>
      <c r="AY2758" s="198"/>
      <c r="AZ2758" s="198"/>
      <c r="BA2758" s="198"/>
      <c r="BB2758" s="198"/>
      <c r="BC2758" s="198"/>
      <c r="BD2758" s="198"/>
      <c r="BE2758" s="198"/>
      <c r="BF2758" s="198"/>
      <c r="BG2758" s="198"/>
      <c r="BH2758" s="198"/>
      <c r="BI2758" s="198"/>
      <c r="BJ2758" s="198"/>
      <c r="BK2758" s="198"/>
      <c r="BL2758" s="198"/>
      <c r="BM2758" s="198"/>
      <c r="BN2758" s="198"/>
      <c r="BO2758" s="198"/>
    </row>
    <row r="2759" s="116" customFormat="1" ht="17.25" spans="1:67">
      <c r="A2759" s="94">
        <f t="shared" si="430"/>
        <v>2758</v>
      </c>
      <c r="B2759" s="95"/>
      <c r="C2759" s="69"/>
      <c r="D2759" s="16"/>
      <c r="E2759" s="69"/>
      <c r="F2759" s="169"/>
      <c r="G2759" s="124" t="e">
        <f>VLOOKUP(F2759,[2]零件成本10.26!$B$2:$C$7802,2,0)</f>
        <v>#N/A</v>
      </c>
      <c r="H2759" s="155"/>
      <c r="I2759" s="128" t="str">
        <f t="shared" si="431"/>
        <v/>
      </c>
      <c r="J2759" s="48"/>
      <c r="K2759" s="69"/>
      <c r="L2759" s="155"/>
      <c r="M2759" s="69"/>
      <c r="N2759" s="69"/>
      <c r="O2759" s="69"/>
      <c r="P2759" s="100">
        <f t="shared" si="432"/>
        <v>0</v>
      </c>
      <c r="Q2759" s="156"/>
      <c r="R2759" s="140" t="str">
        <f t="shared" si="433"/>
        <v>0</v>
      </c>
      <c r="S2759" s="140" t="str">
        <f t="shared" si="434"/>
        <v>0</v>
      </c>
      <c r="T2759" s="157"/>
      <c r="U2759" s="106"/>
      <c r="V2759" s="142">
        <f t="shared" si="435"/>
        <v>0</v>
      </c>
      <c r="W2759" s="142">
        <f t="shared" si="436"/>
        <v>0</v>
      </c>
      <c r="X2759" s="108">
        <f t="shared" si="437"/>
        <v>0</v>
      </c>
      <c r="Y2759" s="108">
        <f t="shared" si="438"/>
        <v>0</v>
      </c>
      <c r="Z2759" s="108">
        <f t="shared" si="439"/>
        <v>0</v>
      </c>
      <c r="AA2759" s="151"/>
      <c r="AB2759" s="47"/>
      <c r="AC2759" s="198"/>
      <c r="AD2759" s="198"/>
      <c r="AS2759" s="198"/>
      <c r="AT2759" s="198"/>
      <c r="AU2759" s="198"/>
      <c r="AV2759" s="198"/>
      <c r="AW2759" s="198"/>
      <c r="AX2759" s="198"/>
      <c r="AY2759" s="198"/>
      <c r="AZ2759" s="198"/>
      <c r="BA2759" s="198"/>
      <c r="BB2759" s="198"/>
      <c r="BC2759" s="198"/>
      <c r="BD2759" s="198"/>
      <c r="BE2759" s="198"/>
      <c r="BF2759" s="198"/>
      <c r="BG2759" s="198"/>
      <c r="BH2759" s="198"/>
      <c r="BI2759" s="198"/>
      <c r="BJ2759" s="198"/>
      <c r="BK2759" s="198"/>
      <c r="BL2759" s="198"/>
      <c r="BM2759" s="198"/>
      <c r="BN2759" s="198"/>
      <c r="BO2759" s="198"/>
    </row>
    <row r="2760" s="116" customFormat="1" ht="17.25" spans="1:67">
      <c r="A2760" s="94">
        <f t="shared" si="430"/>
        <v>2759</v>
      </c>
      <c r="B2760" s="95"/>
      <c r="C2760" s="69"/>
      <c r="D2760" s="16"/>
      <c r="E2760" s="69"/>
      <c r="F2760" s="169"/>
      <c r="G2760" s="124" t="e">
        <f>VLOOKUP(F2760,[2]零件成本10.26!$B$2:$C$7802,2,0)</f>
        <v>#N/A</v>
      </c>
      <c r="H2760" s="155"/>
      <c r="I2760" s="128" t="str">
        <f t="shared" si="431"/>
        <v/>
      </c>
      <c r="J2760" s="48"/>
      <c r="K2760" s="69"/>
      <c r="L2760" s="155"/>
      <c r="M2760" s="69"/>
      <c r="N2760" s="69"/>
      <c r="O2760" s="69"/>
      <c r="P2760" s="100">
        <f t="shared" si="432"/>
        <v>0</v>
      </c>
      <c r="Q2760" s="156"/>
      <c r="R2760" s="140" t="str">
        <f t="shared" si="433"/>
        <v>0</v>
      </c>
      <c r="S2760" s="140" t="str">
        <f t="shared" si="434"/>
        <v>0</v>
      </c>
      <c r="T2760" s="157"/>
      <c r="U2760" s="106"/>
      <c r="V2760" s="142">
        <f t="shared" si="435"/>
        <v>0</v>
      </c>
      <c r="W2760" s="142">
        <f t="shared" si="436"/>
        <v>0</v>
      </c>
      <c r="X2760" s="108">
        <f t="shared" si="437"/>
        <v>0</v>
      </c>
      <c r="Y2760" s="108">
        <f t="shared" si="438"/>
        <v>0</v>
      </c>
      <c r="Z2760" s="108">
        <f t="shared" si="439"/>
        <v>0</v>
      </c>
      <c r="AA2760" s="151"/>
      <c r="AB2760" s="47"/>
      <c r="AC2760" s="198"/>
      <c r="AD2760" s="198"/>
      <c r="AS2760" s="198"/>
      <c r="AT2760" s="198"/>
      <c r="AU2760" s="198"/>
      <c r="AV2760" s="198"/>
      <c r="AW2760" s="198"/>
      <c r="AX2760" s="198"/>
      <c r="AY2760" s="198"/>
      <c r="AZ2760" s="198"/>
      <c r="BA2760" s="198"/>
      <c r="BB2760" s="198"/>
      <c r="BC2760" s="198"/>
      <c r="BD2760" s="198"/>
      <c r="BE2760" s="198"/>
      <c r="BF2760" s="198"/>
      <c r="BG2760" s="198"/>
      <c r="BH2760" s="198"/>
      <c r="BI2760" s="198"/>
      <c r="BJ2760" s="198"/>
      <c r="BK2760" s="198"/>
      <c r="BL2760" s="198"/>
      <c r="BM2760" s="198"/>
      <c r="BN2760" s="198"/>
      <c r="BO2760" s="198"/>
    </row>
    <row r="2761" s="116" customFormat="1" ht="17.25" spans="1:67">
      <c r="A2761" s="94">
        <f t="shared" si="430"/>
        <v>2760</v>
      </c>
      <c r="B2761" s="95"/>
      <c r="C2761" s="69"/>
      <c r="D2761" s="16"/>
      <c r="E2761" s="69"/>
      <c r="F2761" s="169"/>
      <c r="G2761" s="124" t="e">
        <f>VLOOKUP(F2761,[2]零件成本10.26!$B$2:$C$7802,2,0)</f>
        <v>#N/A</v>
      </c>
      <c r="H2761" s="155"/>
      <c r="I2761" s="128" t="str">
        <f t="shared" si="431"/>
        <v/>
      </c>
      <c r="J2761" s="48"/>
      <c r="K2761" s="69"/>
      <c r="L2761" s="155"/>
      <c r="M2761" s="69"/>
      <c r="N2761" s="69"/>
      <c r="O2761" s="69"/>
      <c r="P2761" s="100">
        <f t="shared" si="432"/>
        <v>0</v>
      </c>
      <c r="Q2761" s="156"/>
      <c r="R2761" s="140" t="str">
        <f t="shared" si="433"/>
        <v>0</v>
      </c>
      <c r="S2761" s="140" t="str">
        <f t="shared" si="434"/>
        <v>0</v>
      </c>
      <c r="T2761" s="157"/>
      <c r="U2761" s="106"/>
      <c r="V2761" s="142">
        <f t="shared" si="435"/>
        <v>0</v>
      </c>
      <c r="W2761" s="142">
        <f t="shared" si="436"/>
        <v>0</v>
      </c>
      <c r="X2761" s="108">
        <f t="shared" si="437"/>
        <v>0</v>
      </c>
      <c r="Y2761" s="108">
        <f t="shared" si="438"/>
        <v>0</v>
      </c>
      <c r="Z2761" s="108">
        <f t="shared" si="439"/>
        <v>0</v>
      </c>
      <c r="AA2761" s="151"/>
      <c r="AB2761" s="47"/>
      <c r="AC2761" s="198"/>
      <c r="AD2761" s="198"/>
      <c r="AS2761" s="198"/>
      <c r="AT2761" s="198"/>
      <c r="AU2761" s="198"/>
      <c r="AV2761" s="198"/>
      <c r="AW2761" s="198"/>
      <c r="AX2761" s="198"/>
      <c r="AY2761" s="198"/>
      <c r="AZ2761" s="198"/>
      <c r="BA2761" s="198"/>
      <c r="BB2761" s="198"/>
      <c r="BC2761" s="198"/>
      <c r="BD2761" s="198"/>
      <c r="BE2761" s="198"/>
      <c r="BF2761" s="198"/>
      <c r="BG2761" s="198"/>
      <c r="BH2761" s="198"/>
      <c r="BI2761" s="198"/>
      <c r="BJ2761" s="198"/>
      <c r="BK2761" s="198"/>
      <c r="BL2761" s="198"/>
      <c r="BM2761" s="198"/>
      <c r="BN2761" s="198"/>
      <c r="BO2761" s="198"/>
    </row>
    <row r="2762" s="116" customFormat="1" ht="17.25" spans="1:67">
      <c r="A2762" s="94">
        <f t="shared" si="430"/>
        <v>2761</v>
      </c>
      <c r="B2762" s="95"/>
      <c r="C2762" s="69"/>
      <c r="D2762" s="16"/>
      <c r="E2762" s="69"/>
      <c r="F2762" s="169"/>
      <c r="G2762" s="124" t="e">
        <f>VLOOKUP(F2762,[2]零件成本10.26!$B$2:$C$7802,2,0)</f>
        <v>#N/A</v>
      </c>
      <c r="H2762" s="155"/>
      <c r="I2762" s="128" t="str">
        <f t="shared" si="431"/>
        <v/>
      </c>
      <c r="J2762" s="48"/>
      <c r="K2762" s="69"/>
      <c r="L2762" s="155"/>
      <c r="M2762" s="69"/>
      <c r="N2762" s="69"/>
      <c r="O2762" s="69"/>
      <c r="P2762" s="100">
        <f t="shared" si="432"/>
        <v>0</v>
      </c>
      <c r="Q2762" s="156"/>
      <c r="R2762" s="140" t="str">
        <f t="shared" si="433"/>
        <v>0</v>
      </c>
      <c r="S2762" s="140" t="str">
        <f t="shared" si="434"/>
        <v>0</v>
      </c>
      <c r="T2762" s="157"/>
      <c r="U2762" s="106"/>
      <c r="V2762" s="142">
        <f t="shared" si="435"/>
        <v>0</v>
      </c>
      <c r="W2762" s="142">
        <f t="shared" si="436"/>
        <v>0</v>
      </c>
      <c r="X2762" s="108">
        <f t="shared" si="437"/>
        <v>0</v>
      </c>
      <c r="Y2762" s="108">
        <f t="shared" si="438"/>
        <v>0</v>
      </c>
      <c r="Z2762" s="108">
        <f t="shared" si="439"/>
        <v>0</v>
      </c>
      <c r="AA2762" s="151"/>
      <c r="AB2762" s="47"/>
      <c r="AC2762" s="198"/>
      <c r="AD2762" s="198"/>
      <c r="AS2762" s="198"/>
      <c r="AT2762" s="198"/>
      <c r="AU2762" s="198"/>
      <c r="AV2762" s="198"/>
      <c r="AW2762" s="198"/>
      <c r="AX2762" s="198"/>
      <c r="AY2762" s="198"/>
      <c r="AZ2762" s="198"/>
      <c r="BA2762" s="198"/>
      <c r="BB2762" s="198"/>
      <c r="BC2762" s="198"/>
      <c r="BD2762" s="198"/>
      <c r="BE2762" s="198"/>
      <c r="BF2762" s="198"/>
      <c r="BG2762" s="198"/>
      <c r="BH2762" s="198"/>
      <c r="BI2762" s="198"/>
      <c r="BJ2762" s="198"/>
      <c r="BK2762" s="198"/>
      <c r="BL2762" s="198"/>
      <c r="BM2762" s="198"/>
      <c r="BN2762" s="198"/>
      <c r="BO2762" s="198"/>
    </row>
    <row r="2763" s="116" customFormat="1" ht="17.25" spans="1:67">
      <c r="A2763" s="94">
        <f t="shared" si="430"/>
        <v>2762</v>
      </c>
      <c r="B2763" s="95"/>
      <c r="C2763" s="69"/>
      <c r="D2763" s="16"/>
      <c r="E2763" s="69"/>
      <c r="F2763" s="169"/>
      <c r="G2763" s="124" t="e">
        <f>VLOOKUP(F2763,[2]零件成本10.26!$B$2:$C$7802,2,0)</f>
        <v>#N/A</v>
      </c>
      <c r="H2763" s="155"/>
      <c r="I2763" s="128" t="str">
        <f t="shared" si="431"/>
        <v/>
      </c>
      <c r="J2763" s="48"/>
      <c r="K2763" s="69"/>
      <c r="L2763" s="155"/>
      <c r="M2763" s="69"/>
      <c r="N2763" s="69"/>
      <c r="O2763" s="69"/>
      <c r="P2763" s="100">
        <f t="shared" si="432"/>
        <v>0</v>
      </c>
      <c r="Q2763" s="156"/>
      <c r="R2763" s="140" t="str">
        <f t="shared" si="433"/>
        <v>0</v>
      </c>
      <c r="S2763" s="140" t="str">
        <f t="shared" si="434"/>
        <v>0</v>
      </c>
      <c r="T2763" s="157"/>
      <c r="U2763" s="106"/>
      <c r="V2763" s="142">
        <f t="shared" si="435"/>
        <v>0</v>
      </c>
      <c r="W2763" s="142">
        <f t="shared" si="436"/>
        <v>0</v>
      </c>
      <c r="X2763" s="108">
        <f t="shared" si="437"/>
        <v>0</v>
      </c>
      <c r="Y2763" s="108">
        <f t="shared" si="438"/>
        <v>0</v>
      </c>
      <c r="Z2763" s="108">
        <f t="shared" si="439"/>
        <v>0</v>
      </c>
      <c r="AA2763" s="151"/>
      <c r="AB2763" s="47"/>
      <c r="AC2763" s="198"/>
      <c r="AD2763" s="198"/>
      <c r="AS2763" s="198"/>
      <c r="AT2763" s="198"/>
      <c r="AU2763" s="198"/>
      <c r="AV2763" s="198"/>
      <c r="AW2763" s="198"/>
      <c r="AX2763" s="198"/>
      <c r="AY2763" s="198"/>
      <c r="AZ2763" s="198"/>
      <c r="BA2763" s="198"/>
      <c r="BB2763" s="198"/>
      <c r="BC2763" s="198"/>
      <c r="BD2763" s="198"/>
      <c r="BE2763" s="198"/>
      <c r="BF2763" s="198"/>
      <c r="BG2763" s="198"/>
      <c r="BH2763" s="198"/>
      <c r="BI2763" s="198"/>
      <c r="BJ2763" s="198"/>
      <c r="BK2763" s="198"/>
      <c r="BL2763" s="198"/>
      <c r="BM2763" s="198"/>
      <c r="BN2763" s="198"/>
      <c r="BO2763" s="198"/>
    </row>
    <row r="2764" s="116" customFormat="1" ht="17.25" spans="1:67">
      <c r="A2764" s="94">
        <f t="shared" si="430"/>
        <v>2763</v>
      </c>
      <c r="B2764" s="95"/>
      <c r="C2764" s="69"/>
      <c r="D2764" s="16"/>
      <c r="E2764" s="69"/>
      <c r="F2764" s="169"/>
      <c r="G2764" s="124" t="e">
        <f>VLOOKUP(F2764,[2]零件成本10.26!$B$2:$C$7802,2,0)</f>
        <v>#N/A</v>
      </c>
      <c r="H2764" s="155"/>
      <c r="I2764" s="128" t="str">
        <f t="shared" si="431"/>
        <v/>
      </c>
      <c r="J2764" s="48"/>
      <c r="K2764" s="69"/>
      <c r="L2764" s="155"/>
      <c r="M2764" s="69"/>
      <c r="N2764" s="69"/>
      <c r="O2764" s="69"/>
      <c r="P2764" s="100">
        <f t="shared" si="432"/>
        <v>0</v>
      </c>
      <c r="Q2764" s="156"/>
      <c r="R2764" s="140" t="str">
        <f t="shared" si="433"/>
        <v>0</v>
      </c>
      <c r="S2764" s="140" t="str">
        <f t="shared" si="434"/>
        <v>0</v>
      </c>
      <c r="T2764" s="157"/>
      <c r="U2764" s="106"/>
      <c r="V2764" s="142">
        <f t="shared" si="435"/>
        <v>0</v>
      </c>
      <c r="W2764" s="142">
        <f t="shared" si="436"/>
        <v>0</v>
      </c>
      <c r="X2764" s="108">
        <f t="shared" si="437"/>
        <v>0</v>
      </c>
      <c r="Y2764" s="108">
        <f t="shared" si="438"/>
        <v>0</v>
      </c>
      <c r="Z2764" s="108">
        <f t="shared" si="439"/>
        <v>0</v>
      </c>
      <c r="AA2764" s="151"/>
      <c r="AB2764" s="47"/>
      <c r="AC2764" s="198"/>
      <c r="AD2764" s="198"/>
      <c r="AS2764" s="198"/>
      <c r="AT2764" s="198"/>
      <c r="AU2764" s="198"/>
      <c r="AV2764" s="198"/>
      <c r="AW2764" s="198"/>
      <c r="AX2764" s="198"/>
      <c r="AY2764" s="198"/>
      <c r="AZ2764" s="198"/>
      <c r="BA2764" s="198"/>
      <c r="BB2764" s="198"/>
      <c r="BC2764" s="198"/>
      <c r="BD2764" s="198"/>
      <c r="BE2764" s="198"/>
      <c r="BF2764" s="198"/>
      <c r="BG2764" s="198"/>
      <c r="BH2764" s="198"/>
      <c r="BI2764" s="198"/>
      <c r="BJ2764" s="198"/>
      <c r="BK2764" s="198"/>
      <c r="BL2764" s="198"/>
      <c r="BM2764" s="198"/>
      <c r="BN2764" s="198"/>
      <c r="BO2764" s="198"/>
    </row>
    <row r="2765" s="116" customFormat="1" ht="17.25" spans="1:67">
      <c r="A2765" s="94">
        <f t="shared" si="430"/>
        <v>2764</v>
      </c>
      <c r="B2765" s="95"/>
      <c r="C2765" s="69"/>
      <c r="D2765" s="16"/>
      <c r="E2765" s="69"/>
      <c r="F2765" s="169"/>
      <c r="G2765" s="124" t="e">
        <f>VLOOKUP(F2765,[2]零件成本10.26!$B$2:$C$7802,2,0)</f>
        <v>#N/A</v>
      </c>
      <c r="H2765" s="155"/>
      <c r="I2765" s="128" t="str">
        <f t="shared" si="431"/>
        <v/>
      </c>
      <c r="J2765" s="48"/>
      <c r="K2765" s="69"/>
      <c r="L2765" s="155"/>
      <c r="M2765" s="69"/>
      <c r="N2765" s="69"/>
      <c r="O2765" s="69"/>
      <c r="P2765" s="100">
        <f t="shared" si="432"/>
        <v>0</v>
      </c>
      <c r="Q2765" s="156"/>
      <c r="R2765" s="140" t="str">
        <f t="shared" si="433"/>
        <v>0</v>
      </c>
      <c r="S2765" s="140" t="str">
        <f t="shared" si="434"/>
        <v>0</v>
      </c>
      <c r="T2765" s="157"/>
      <c r="U2765" s="106"/>
      <c r="V2765" s="142">
        <f t="shared" si="435"/>
        <v>0</v>
      </c>
      <c r="W2765" s="142">
        <f t="shared" si="436"/>
        <v>0</v>
      </c>
      <c r="X2765" s="108">
        <f t="shared" si="437"/>
        <v>0</v>
      </c>
      <c r="Y2765" s="108">
        <f t="shared" si="438"/>
        <v>0</v>
      </c>
      <c r="Z2765" s="108">
        <f t="shared" si="439"/>
        <v>0</v>
      </c>
      <c r="AA2765" s="151"/>
      <c r="AB2765" s="47"/>
      <c r="AC2765" s="198"/>
      <c r="AD2765" s="198"/>
      <c r="AS2765" s="198"/>
      <c r="AT2765" s="198"/>
      <c r="AU2765" s="198"/>
      <c r="AV2765" s="198"/>
      <c r="AW2765" s="198"/>
      <c r="AX2765" s="198"/>
      <c r="AY2765" s="198"/>
      <c r="AZ2765" s="198"/>
      <c r="BA2765" s="198"/>
      <c r="BB2765" s="198"/>
      <c r="BC2765" s="198"/>
      <c r="BD2765" s="198"/>
      <c r="BE2765" s="198"/>
      <c r="BF2765" s="198"/>
      <c r="BG2765" s="198"/>
      <c r="BH2765" s="198"/>
      <c r="BI2765" s="198"/>
      <c r="BJ2765" s="198"/>
      <c r="BK2765" s="198"/>
      <c r="BL2765" s="198"/>
      <c r="BM2765" s="198"/>
      <c r="BN2765" s="198"/>
      <c r="BO2765" s="198"/>
    </row>
    <row r="2766" s="116" customFormat="1" ht="17.25" spans="1:67">
      <c r="A2766" s="94">
        <f t="shared" si="430"/>
        <v>2765</v>
      </c>
      <c r="B2766" s="95"/>
      <c r="C2766" s="69"/>
      <c r="D2766" s="16"/>
      <c r="E2766" s="69"/>
      <c r="F2766" s="169"/>
      <c r="G2766" s="124" t="e">
        <f>VLOOKUP(F2766,[2]零件成本10.26!$B$2:$C$7802,2,0)</f>
        <v>#N/A</v>
      </c>
      <c r="H2766" s="155"/>
      <c r="I2766" s="128" t="str">
        <f t="shared" si="431"/>
        <v/>
      </c>
      <c r="J2766" s="48"/>
      <c r="K2766" s="69"/>
      <c r="L2766" s="155"/>
      <c r="M2766" s="69"/>
      <c r="N2766" s="69"/>
      <c r="O2766" s="69"/>
      <c r="P2766" s="100">
        <f t="shared" si="432"/>
        <v>0</v>
      </c>
      <c r="Q2766" s="156"/>
      <c r="R2766" s="140" t="str">
        <f t="shared" si="433"/>
        <v>0</v>
      </c>
      <c r="S2766" s="140" t="str">
        <f t="shared" si="434"/>
        <v>0</v>
      </c>
      <c r="T2766" s="157"/>
      <c r="U2766" s="106"/>
      <c r="V2766" s="142">
        <f t="shared" si="435"/>
        <v>0</v>
      </c>
      <c r="W2766" s="142">
        <f t="shared" si="436"/>
        <v>0</v>
      </c>
      <c r="X2766" s="108">
        <f t="shared" si="437"/>
        <v>0</v>
      </c>
      <c r="Y2766" s="108">
        <f t="shared" si="438"/>
        <v>0</v>
      </c>
      <c r="Z2766" s="108">
        <f t="shared" si="439"/>
        <v>0</v>
      </c>
      <c r="AA2766" s="151"/>
      <c r="AB2766" s="47"/>
      <c r="AC2766" s="198"/>
      <c r="AD2766" s="198"/>
      <c r="AS2766" s="198"/>
      <c r="AT2766" s="198"/>
      <c r="AU2766" s="198"/>
      <c r="AV2766" s="198"/>
      <c r="AW2766" s="198"/>
      <c r="AX2766" s="198"/>
      <c r="AY2766" s="198"/>
      <c r="AZ2766" s="198"/>
      <c r="BA2766" s="198"/>
      <c r="BB2766" s="198"/>
      <c r="BC2766" s="198"/>
      <c r="BD2766" s="198"/>
      <c r="BE2766" s="198"/>
      <c r="BF2766" s="198"/>
      <c r="BG2766" s="198"/>
      <c r="BH2766" s="198"/>
      <c r="BI2766" s="198"/>
      <c r="BJ2766" s="198"/>
      <c r="BK2766" s="198"/>
      <c r="BL2766" s="198"/>
      <c r="BM2766" s="198"/>
      <c r="BN2766" s="198"/>
      <c r="BO2766" s="198"/>
    </row>
    <row r="2767" s="116" customFormat="1" ht="17.25" spans="1:67">
      <c r="A2767" s="94">
        <f t="shared" si="430"/>
        <v>2766</v>
      </c>
      <c r="B2767" s="95"/>
      <c r="C2767" s="69"/>
      <c r="D2767" s="16"/>
      <c r="E2767" s="69"/>
      <c r="F2767" s="169"/>
      <c r="G2767" s="124" t="e">
        <f>VLOOKUP(F2767,[2]零件成本10.26!$B$2:$C$7802,2,0)</f>
        <v>#N/A</v>
      </c>
      <c r="H2767" s="155"/>
      <c r="I2767" s="128" t="str">
        <f t="shared" si="431"/>
        <v/>
      </c>
      <c r="J2767" s="48"/>
      <c r="K2767" s="69"/>
      <c r="L2767" s="155"/>
      <c r="M2767" s="69"/>
      <c r="N2767" s="69"/>
      <c r="O2767" s="69"/>
      <c r="P2767" s="100">
        <f t="shared" si="432"/>
        <v>0</v>
      </c>
      <c r="Q2767" s="156"/>
      <c r="R2767" s="140" t="str">
        <f t="shared" si="433"/>
        <v>0</v>
      </c>
      <c r="S2767" s="140" t="str">
        <f t="shared" si="434"/>
        <v>0</v>
      </c>
      <c r="T2767" s="157"/>
      <c r="U2767" s="106"/>
      <c r="V2767" s="142">
        <f t="shared" si="435"/>
        <v>0</v>
      </c>
      <c r="W2767" s="142">
        <f t="shared" si="436"/>
        <v>0</v>
      </c>
      <c r="X2767" s="108">
        <f t="shared" si="437"/>
        <v>0</v>
      </c>
      <c r="Y2767" s="108">
        <f t="shared" si="438"/>
        <v>0</v>
      </c>
      <c r="Z2767" s="108">
        <f t="shared" si="439"/>
        <v>0</v>
      </c>
      <c r="AA2767" s="151"/>
      <c r="AB2767" s="47"/>
      <c r="AC2767" s="198"/>
      <c r="AD2767" s="198"/>
      <c r="AS2767" s="198"/>
      <c r="AT2767" s="198"/>
      <c r="AU2767" s="198"/>
      <c r="AV2767" s="198"/>
      <c r="AW2767" s="198"/>
      <c r="AX2767" s="198"/>
      <c r="AY2767" s="198"/>
      <c r="AZ2767" s="198"/>
      <c r="BA2767" s="198"/>
      <c r="BB2767" s="198"/>
      <c r="BC2767" s="198"/>
      <c r="BD2767" s="198"/>
      <c r="BE2767" s="198"/>
      <c r="BF2767" s="198"/>
      <c r="BG2767" s="198"/>
      <c r="BH2767" s="198"/>
      <c r="BI2767" s="198"/>
      <c r="BJ2767" s="198"/>
      <c r="BK2767" s="198"/>
      <c r="BL2767" s="198"/>
      <c r="BM2767" s="198"/>
      <c r="BN2767" s="198"/>
      <c r="BO2767" s="198"/>
    </row>
    <row r="2768" s="116" customFormat="1" ht="17.25" spans="1:67">
      <c r="A2768" s="94">
        <f t="shared" si="430"/>
        <v>2767</v>
      </c>
      <c r="B2768" s="95"/>
      <c r="C2768" s="69"/>
      <c r="D2768" s="16"/>
      <c r="E2768" s="69"/>
      <c r="F2768" s="169"/>
      <c r="G2768" s="124" t="e">
        <f>VLOOKUP(F2768,[2]零件成本10.26!$B$2:$C$7802,2,0)</f>
        <v>#N/A</v>
      </c>
      <c r="H2768" s="155"/>
      <c r="I2768" s="128" t="str">
        <f t="shared" si="431"/>
        <v/>
      </c>
      <c r="J2768" s="48"/>
      <c r="K2768" s="69"/>
      <c r="L2768" s="155"/>
      <c r="M2768" s="69"/>
      <c r="N2768" s="69"/>
      <c r="O2768" s="69"/>
      <c r="P2768" s="100">
        <f t="shared" si="432"/>
        <v>0</v>
      </c>
      <c r="Q2768" s="156"/>
      <c r="R2768" s="140" t="str">
        <f t="shared" si="433"/>
        <v>0</v>
      </c>
      <c r="S2768" s="140" t="str">
        <f t="shared" si="434"/>
        <v>0</v>
      </c>
      <c r="T2768" s="157"/>
      <c r="U2768" s="106"/>
      <c r="V2768" s="142">
        <f t="shared" si="435"/>
        <v>0</v>
      </c>
      <c r="W2768" s="142">
        <f t="shared" si="436"/>
        <v>0</v>
      </c>
      <c r="X2768" s="108">
        <f t="shared" si="437"/>
        <v>0</v>
      </c>
      <c r="Y2768" s="108">
        <f t="shared" si="438"/>
        <v>0</v>
      </c>
      <c r="Z2768" s="108">
        <f t="shared" si="439"/>
        <v>0</v>
      </c>
      <c r="AA2768" s="151"/>
      <c r="AB2768" s="47"/>
      <c r="AC2768" s="198"/>
      <c r="AD2768" s="198"/>
      <c r="AS2768" s="198"/>
      <c r="AT2768" s="198"/>
      <c r="AU2768" s="198"/>
      <c r="AV2768" s="198"/>
      <c r="AW2768" s="198"/>
      <c r="AX2768" s="198"/>
      <c r="AY2768" s="198"/>
      <c r="AZ2768" s="198"/>
      <c r="BA2768" s="198"/>
      <c r="BB2768" s="198"/>
      <c r="BC2768" s="198"/>
      <c r="BD2768" s="198"/>
      <c r="BE2768" s="198"/>
      <c r="BF2768" s="198"/>
      <c r="BG2768" s="198"/>
      <c r="BH2768" s="198"/>
      <c r="BI2768" s="198"/>
      <c r="BJ2768" s="198"/>
      <c r="BK2768" s="198"/>
      <c r="BL2768" s="198"/>
      <c r="BM2768" s="198"/>
      <c r="BN2768" s="198"/>
      <c r="BO2768" s="198"/>
    </row>
    <row r="2769" s="116" customFormat="1" ht="17.25" spans="1:67">
      <c r="A2769" s="94">
        <f t="shared" si="430"/>
        <v>2768</v>
      </c>
      <c r="B2769" s="95"/>
      <c r="C2769" s="69"/>
      <c r="D2769" s="16"/>
      <c r="E2769" s="69"/>
      <c r="F2769" s="169"/>
      <c r="G2769" s="124" t="e">
        <f>VLOOKUP(F2769,[2]零件成本10.26!$B$2:$C$7802,2,0)</f>
        <v>#N/A</v>
      </c>
      <c r="H2769" s="155"/>
      <c r="I2769" s="128" t="str">
        <f t="shared" si="431"/>
        <v/>
      </c>
      <c r="J2769" s="48"/>
      <c r="K2769" s="69"/>
      <c r="L2769" s="155"/>
      <c r="M2769" s="69"/>
      <c r="N2769" s="69"/>
      <c r="O2769" s="69"/>
      <c r="P2769" s="100">
        <f t="shared" si="432"/>
        <v>0</v>
      </c>
      <c r="Q2769" s="156"/>
      <c r="R2769" s="140" t="str">
        <f t="shared" si="433"/>
        <v>0</v>
      </c>
      <c r="S2769" s="140" t="str">
        <f t="shared" si="434"/>
        <v>0</v>
      </c>
      <c r="T2769" s="157"/>
      <c r="U2769" s="106"/>
      <c r="V2769" s="142">
        <f t="shared" si="435"/>
        <v>0</v>
      </c>
      <c r="W2769" s="142">
        <f t="shared" si="436"/>
        <v>0</v>
      </c>
      <c r="X2769" s="108">
        <f t="shared" si="437"/>
        <v>0</v>
      </c>
      <c r="Y2769" s="108">
        <f t="shared" si="438"/>
        <v>0</v>
      </c>
      <c r="Z2769" s="108">
        <f t="shared" si="439"/>
        <v>0</v>
      </c>
      <c r="AA2769" s="151"/>
      <c r="AB2769" s="47"/>
      <c r="AC2769" s="198"/>
      <c r="AD2769" s="198"/>
      <c r="AS2769" s="198"/>
      <c r="AT2769" s="198"/>
      <c r="AU2769" s="198"/>
      <c r="AV2769" s="198"/>
      <c r="AW2769" s="198"/>
      <c r="AX2769" s="198"/>
      <c r="AY2769" s="198"/>
      <c r="AZ2769" s="198"/>
      <c r="BA2769" s="198"/>
      <c r="BB2769" s="198"/>
      <c r="BC2769" s="198"/>
      <c r="BD2769" s="198"/>
      <c r="BE2769" s="198"/>
      <c r="BF2769" s="198"/>
      <c r="BG2769" s="198"/>
      <c r="BH2769" s="198"/>
      <c r="BI2769" s="198"/>
      <c r="BJ2769" s="198"/>
      <c r="BK2769" s="198"/>
      <c r="BL2769" s="198"/>
      <c r="BM2769" s="198"/>
      <c r="BN2769" s="198"/>
      <c r="BO2769" s="198"/>
    </row>
    <row r="2770" s="116" customFormat="1" ht="17.25" spans="1:67">
      <c r="A2770" s="94">
        <f t="shared" si="430"/>
        <v>2769</v>
      </c>
      <c r="B2770" s="95"/>
      <c r="C2770" s="69"/>
      <c r="D2770" s="16"/>
      <c r="E2770" s="69"/>
      <c r="F2770" s="169"/>
      <c r="G2770" s="124" t="e">
        <f>VLOOKUP(F2770,[2]零件成本10.26!$B$2:$C$7802,2,0)</f>
        <v>#N/A</v>
      </c>
      <c r="H2770" s="155"/>
      <c r="I2770" s="128" t="str">
        <f t="shared" si="431"/>
        <v/>
      </c>
      <c r="J2770" s="48"/>
      <c r="K2770" s="69"/>
      <c r="L2770" s="155"/>
      <c r="M2770" s="69"/>
      <c r="N2770" s="69"/>
      <c r="O2770" s="69"/>
      <c r="P2770" s="100">
        <f t="shared" si="432"/>
        <v>0</v>
      </c>
      <c r="Q2770" s="156"/>
      <c r="R2770" s="140" t="str">
        <f t="shared" si="433"/>
        <v>0</v>
      </c>
      <c r="S2770" s="140" t="str">
        <f t="shared" si="434"/>
        <v>0</v>
      </c>
      <c r="T2770" s="157"/>
      <c r="U2770" s="106"/>
      <c r="V2770" s="142">
        <f t="shared" si="435"/>
        <v>0</v>
      </c>
      <c r="W2770" s="142">
        <f t="shared" si="436"/>
        <v>0</v>
      </c>
      <c r="X2770" s="108">
        <f t="shared" si="437"/>
        <v>0</v>
      </c>
      <c r="Y2770" s="108">
        <f t="shared" si="438"/>
        <v>0</v>
      </c>
      <c r="Z2770" s="108">
        <f t="shared" si="439"/>
        <v>0</v>
      </c>
      <c r="AA2770" s="151"/>
      <c r="AB2770" s="47"/>
      <c r="AC2770" s="198"/>
      <c r="AD2770" s="198"/>
      <c r="AS2770" s="198"/>
      <c r="AT2770" s="198"/>
      <c r="AU2770" s="198"/>
      <c r="AV2770" s="198"/>
      <c r="AW2770" s="198"/>
      <c r="AX2770" s="198"/>
      <c r="AY2770" s="198"/>
      <c r="AZ2770" s="198"/>
      <c r="BA2770" s="198"/>
      <c r="BB2770" s="198"/>
      <c r="BC2770" s="198"/>
      <c r="BD2770" s="198"/>
      <c r="BE2770" s="198"/>
      <c r="BF2770" s="198"/>
      <c r="BG2770" s="198"/>
      <c r="BH2770" s="198"/>
      <c r="BI2770" s="198"/>
      <c r="BJ2770" s="198"/>
      <c r="BK2770" s="198"/>
      <c r="BL2770" s="198"/>
      <c r="BM2770" s="198"/>
      <c r="BN2770" s="198"/>
      <c r="BO2770" s="198"/>
    </row>
    <row r="2771" s="116" customFormat="1" ht="17.25" spans="1:67">
      <c r="A2771" s="94">
        <f t="shared" si="430"/>
        <v>2770</v>
      </c>
      <c r="B2771" s="95"/>
      <c r="C2771" s="69"/>
      <c r="D2771" s="16"/>
      <c r="E2771" s="69"/>
      <c r="F2771" s="169"/>
      <c r="G2771" s="124" t="e">
        <f>VLOOKUP(F2771,[2]零件成本10.26!$B$2:$C$7802,2,0)</f>
        <v>#N/A</v>
      </c>
      <c r="H2771" s="155"/>
      <c r="I2771" s="128" t="str">
        <f t="shared" si="431"/>
        <v/>
      </c>
      <c r="J2771" s="48"/>
      <c r="K2771" s="69"/>
      <c r="L2771" s="155"/>
      <c r="M2771" s="69"/>
      <c r="N2771" s="69"/>
      <c r="O2771" s="69"/>
      <c r="P2771" s="100">
        <f t="shared" si="432"/>
        <v>0</v>
      </c>
      <c r="Q2771" s="156"/>
      <c r="R2771" s="140" t="str">
        <f t="shared" si="433"/>
        <v>0</v>
      </c>
      <c r="S2771" s="140" t="str">
        <f t="shared" si="434"/>
        <v>0</v>
      </c>
      <c r="T2771" s="157"/>
      <c r="U2771" s="106"/>
      <c r="V2771" s="142">
        <f t="shared" si="435"/>
        <v>0</v>
      </c>
      <c r="W2771" s="142">
        <f t="shared" si="436"/>
        <v>0</v>
      </c>
      <c r="X2771" s="108">
        <f t="shared" si="437"/>
        <v>0</v>
      </c>
      <c r="Y2771" s="108">
        <f t="shared" si="438"/>
        <v>0</v>
      </c>
      <c r="Z2771" s="108">
        <f t="shared" si="439"/>
        <v>0</v>
      </c>
      <c r="AA2771" s="151"/>
      <c r="AB2771" s="47"/>
      <c r="AC2771" s="198"/>
      <c r="AD2771" s="198"/>
      <c r="AS2771" s="198"/>
      <c r="AT2771" s="198"/>
      <c r="AU2771" s="198"/>
      <c r="AV2771" s="198"/>
      <c r="AW2771" s="198"/>
      <c r="AX2771" s="198"/>
      <c r="AY2771" s="198"/>
      <c r="AZ2771" s="198"/>
      <c r="BA2771" s="198"/>
      <c r="BB2771" s="198"/>
      <c r="BC2771" s="198"/>
      <c r="BD2771" s="198"/>
      <c r="BE2771" s="198"/>
      <c r="BF2771" s="198"/>
      <c r="BG2771" s="198"/>
      <c r="BH2771" s="198"/>
      <c r="BI2771" s="198"/>
      <c r="BJ2771" s="198"/>
      <c r="BK2771" s="198"/>
      <c r="BL2771" s="198"/>
      <c r="BM2771" s="198"/>
      <c r="BN2771" s="198"/>
      <c r="BO2771" s="198"/>
    </row>
    <row r="2772" s="116" customFormat="1" ht="17.25" spans="1:67">
      <c r="A2772" s="94">
        <f t="shared" si="430"/>
        <v>2771</v>
      </c>
      <c r="B2772" s="95"/>
      <c r="C2772" s="69"/>
      <c r="D2772" s="16"/>
      <c r="E2772" s="69"/>
      <c r="F2772" s="169"/>
      <c r="G2772" s="124" t="e">
        <f>VLOOKUP(F2772,[2]零件成本10.26!$B$2:$C$7802,2,0)</f>
        <v>#N/A</v>
      </c>
      <c r="H2772" s="155"/>
      <c r="I2772" s="128" t="str">
        <f t="shared" si="431"/>
        <v/>
      </c>
      <c r="J2772" s="48"/>
      <c r="K2772" s="69"/>
      <c r="L2772" s="155"/>
      <c r="M2772" s="69"/>
      <c r="N2772" s="69"/>
      <c r="O2772" s="69"/>
      <c r="P2772" s="100">
        <f t="shared" si="432"/>
        <v>0</v>
      </c>
      <c r="Q2772" s="156"/>
      <c r="R2772" s="140" t="str">
        <f t="shared" si="433"/>
        <v>0</v>
      </c>
      <c r="S2772" s="140" t="str">
        <f t="shared" si="434"/>
        <v>0</v>
      </c>
      <c r="T2772" s="157"/>
      <c r="U2772" s="106"/>
      <c r="V2772" s="142">
        <f t="shared" si="435"/>
        <v>0</v>
      </c>
      <c r="W2772" s="142">
        <f t="shared" si="436"/>
        <v>0</v>
      </c>
      <c r="X2772" s="108">
        <f t="shared" si="437"/>
        <v>0</v>
      </c>
      <c r="Y2772" s="108">
        <f t="shared" si="438"/>
        <v>0</v>
      </c>
      <c r="Z2772" s="108">
        <f t="shared" si="439"/>
        <v>0</v>
      </c>
      <c r="AA2772" s="151"/>
      <c r="AB2772" s="47"/>
      <c r="AC2772" s="198"/>
      <c r="AD2772" s="198"/>
      <c r="AS2772" s="198"/>
      <c r="AT2772" s="198"/>
      <c r="AU2772" s="198"/>
      <c r="AV2772" s="198"/>
      <c r="AW2772" s="198"/>
      <c r="AX2772" s="198"/>
      <c r="AY2772" s="198"/>
      <c r="AZ2772" s="198"/>
      <c r="BA2772" s="198"/>
      <c r="BB2772" s="198"/>
      <c r="BC2772" s="198"/>
      <c r="BD2772" s="198"/>
      <c r="BE2772" s="198"/>
      <c r="BF2772" s="198"/>
      <c r="BG2772" s="198"/>
      <c r="BH2772" s="198"/>
      <c r="BI2772" s="198"/>
      <c r="BJ2772" s="198"/>
      <c r="BK2772" s="198"/>
      <c r="BL2772" s="198"/>
      <c r="BM2772" s="198"/>
      <c r="BN2772" s="198"/>
      <c r="BO2772" s="198"/>
    </row>
    <row r="2773" s="116" customFormat="1" ht="17.25" spans="1:67">
      <c r="A2773" s="94">
        <f t="shared" si="430"/>
        <v>2772</v>
      </c>
      <c r="B2773" s="95"/>
      <c r="C2773" s="69"/>
      <c r="D2773" s="16"/>
      <c r="E2773" s="69"/>
      <c r="F2773" s="169"/>
      <c r="G2773" s="124" t="e">
        <f>VLOOKUP(F2773,[2]零件成本10.26!$B$2:$C$7802,2,0)</f>
        <v>#N/A</v>
      </c>
      <c r="H2773" s="155"/>
      <c r="I2773" s="128" t="str">
        <f t="shared" si="431"/>
        <v/>
      </c>
      <c r="J2773" s="48"/>
      <c r="K2773" s="69"/>
      <c r="L2773" s="155"/>
      <c r="M2773" s="69"/>
      <c r="N2773" s="69"/>
      <c r="O2773" s="69"/>
      <c r="P2773" s="100">
        <f t="shared" si="432"/>
        <v>0</v>
      </c>
      <c r="Q2773" s="156"/>
      <c r="R2773" s="140" t="str">
        <f t="shared" si="433"/>
        <v>0</v>
      </c>
      <c r="S2773" s="140" t="str">
        <f t="shared" si="434"/>
        <v>0</v>
      </c>
      <c r="T2773" s="157"/>
      <c r="U2773" s="106"/>
      <c r="V2773" s="142">
        <f t="shared" si="435"/>
        <v>0</v>
      </c>
      <c r="W2773" s="142">
        <f t="shared" si="436"/>
        <v>0</v>
      </c>
      <c r="X2773" s="108">
        <f t="shared" si="437"/>
        <v>0</v>
      </c>
      <c r="Y2773" s="108">
        <f t="shared" si="438"/>
        <v>0</v>
      </c>
      <c r="Z2773" s="108">
        <f t="shared" si="439"/>
        <v>0</v>
      </c>
      <c r="AA2773" s="151"/>
      <c r="AB2773" s="47"/>
      <c r="AC2773" s="198"/>
      <c r="AD2773" s="198"/>
      <c r="AS2773" s="198"/>
      <c r="AT2773" s="198"/>
      <c r="AU2773" s="198"/>
      <c r="AV2773" s="198"/>
      <c r="AW2773" s="198"/>
      <c r="AX2773" s="198"/>
      <c r="AY2773" s="198"/>
      <c r="AZ2773" s="198"/>
      <c r="BA2773" s="198"/>
      <c r="BB2773" s="198"/>
      <c r="BC2773" s="198"/>
      <c r="BD2773" s="198"/>
      <c r="BE2773" s="198"/>
      <c r="BF2773" s="198"/>
      <c r="BG2773" s="198"/>
      <c r="BH2773" s="198"/>
      <c r="BI2773" s="198"/>
      <c r="BJ2773" s="198"/>
      <c r="BK2773" s="198"/>
      <c r="BL2773" s="198"/>
      <c r="BM2773" s="198"/>
      <c r="BN2773" s="198"/>
      <c r="BO2773" s="198"/>
    </row>
    <row r="2774" s="116" customFormat="1" ht="17.25" spans="1:67">
      <c r="A2774" s="94">
        <f t="shared" si="430"/>
        <v>2773</v>
      </c>
      <c r="B2774" s="95"/>
      <c r="C2774" s="69"/>
      <c r="D2774" s="16"/>
      <c r="E2774" s="69"/>
      <c r="F2774" s="169"/>
      <c r="G2774" s="124" t="e">
        <f>VLOOKUP(F2774,[2]零件成本10.26!$B$2:$C$7802,2,0)</f>
        <v>#N/A</v>
      </c>
      <c r="H2774" s="155"/>
      <c r="I2774" s="128" t="str">
        <f t="shared" si="431"/>
        <v/>
      </c>
      <c r="J2774" s="48"/>
      <c r="K2774" s="69"/>
      <c r="L2774" s="155"/>
      <c r="M2774" s="69"/>
      <c r="N2774" s="69"/>
      <c r="O2774" s="69"/>
      <c r="P2774" s="100">
        <f t="shared" si="432"/>
        <v>0</v>
      </c>
      <c r="Q2774" s="156"/>
      <c r="R2774" s="140" t="str">
        <f t="shared" si="433"/>
        <v>0</v>
      </c>
      <c r="S2774" s="140" t="str">
        <f t="shared" si="434"/>
        <v>0</v>
      </c>
      <c r="T2774" s="157"/>
      <c r="U2774" s="106"/>
      <c r="V2774" s="142">
        <f t="shared" si="435"/>
        <v>0</v>
      </c>
      <c r="W2774" s="142">
        <f t="shared" si="436"/>
        <v>0</v>
      </c>
      <c r="X2774" s="108">
        <f t="shared" si="437"/>
        <v>0</v>
      </c>
      <c r="Y2774" s="108">
        <f t="shared" si="438"/>
        <v>0</v>
      </c>
      <c r="Z2774" s="108">
        <f t="shared" si="439"/>
        <v>0</v>
      </c>
      <c r="AA2774" s="151"/>
      <c r="AB2774" s="47"/>
      <c r="AC2774" s="198"/>
      <c r="AD2774" s="198"/>
      <c r="AS2774" s="198"/>
      <c r="AT2774" s="198"/>
      <c r="AU2774" s="198"/>
      <c r="AV2774" s="198"/>
      <c r="AW2774" s="198"/>
      <c r="AX2774" s="198"/>
      <c r="AY2774" s="198"/>
      <c r="AZ2774" s="198"/>
      <c r="BA2774" s="198"/>
      <c r="BB2774" s="198"/>
      <c r="BC2774" s="198"/>
      <c r="BD2774" s="198"/>
      <c r="BE2774" s="198"/>
      <c r="BF2774" s="198"/>
      <c r="BG2774" s="198"/>
      <c r="BH2774" s="198"/>
      <c r="BI2774" s="198"/>
      <c r="BJ2774" s="198"/>
      <c r="BK2774" s="198"/>
      <c r="BL2774" s="198"/>
      <c r="BM2774" s="198"/>
      <c r="BN2774" s="198"/>
      <c r="BO2774" s="198"/>
    </row>
    <row r="2775" s="116" customFormat="1" ht="17.25" spans="1:67">
      <c r="A2775" s="94">
        <f t="shared" si="430"/>
        <v>2774</v>
      </c>
      <c r="B2775" s="95"/>
      <c r="C2775" s="69"/>
      <c r="D2775" s="16"/>
      <c r="E2775" s="69"/>
      <c r="F2775" s="169"/>
      <c r="G2775" s="124" t="e">
        <f>VLOOKUP(F2775,[2]零件成本10.26!$B$2:$C$7802,2,0)</f>
        <v>#N/A</v>
      </c>
      <c r="H2775" s="155"/>
      <c r="I2775" s="128" t="str">
        <f t="shared" si="431"/>
        <v/>
      </c>
      <c r="J2775" s="48"/>
      <c r="K2775" s="69"/>
      <c r="L2775" s="155"/>
      <c r="M2775" s="69"/>
      <c r="N2775" s="69"/>
      <c r="O2775" s="69"/>
      <c r="P2775" s="100">
        <f t="shared" si="432"/>
        <v>0</v>
      </c>
      <c r="Q2775" s="156"/>
      <c r="R2775" s="140" t="str">
        <f t="shared" si="433"/>
        <v>0</v>
      </c>
      <c r="S2775" s="140" t="str">
        <f t="shared" si="434"/>
        <v>0</v>
      </c>
      <c r="T2775" s="157"/>
      <c r="U2775" s="106"/>
      <c r="V2775" s="142">
        <f t="shared" si="435"/>
        <v>0</v>
      </c>
      <c r="W2775" s="142">
        <f t="shared" si="436"/>
        <v>0</v>
      </c>
      <c r="X2775" s="108">
        <f t="shared" si="437"/>
        <v>0</v>
      </c>
      <c r="Y2775" s="108">
        <f t="shared" si="438"/>
        <v>0</v>
      </c>
      <c r="Z2775" s="108">
        <f t="shared" si="439"/>
        <v>0</v>
      </c>
      <c r="AA2775" s="151"/>
      <c r="AB2775" s="47"/>
      <c r="AC2775" s="198"/>
      <c r="AD2775" s="198"/>
      <c r="AE2775" s="198"/>
      <c r="AF2775" s="198"/>
      <c r="AG2775" s="198"/>
      <c r="AH2775" s="198"/>
      <c r="AI2775" s="198"/>
      <c r="AJ2775" s="198"/>
      <c r="AK2775" s="198"/>
      <c r="AL2775" s="198"/>
      <c r="AM2775" s="198"/>
      <c r="AN2775" s="198"/>
      <c r="AO2775" s="198"/>
      <c r="AP2775" s="198"/>
      <c r="AQ2775" s="198"/>
      <c r="AR2775" s="198"/>
      <c r="AS2775" s="198"/>
      <c r="AT2775" s="198"/>
      <c r="AU2775" s="198"/>
      <c r="AV2775" s="198"/>
      <c r="AW2775" s="198"/>
      <c r="AX2775" s="198"/>
      <c r="AY2775" s="198"/>
      <c r="AZ2775" s="198"/>
      <c r="BA2775" s="198"/>
      <c r="BB2775" s="198"/>
      <c r="BC2775" s="198"/>
      <c r="BD2775" s="198"/>
      <c r="BE2775" s="198"/>
      <c r="BF2775" s="198"/>
      <c r="BG2775" s="198"/>
      <c r="BH2775" s="198"/>
      <c r="BI2775" s="198"/>
      <c r="BJ2775" s="198"/>
      <c r="BK2775" s="198"/>
      <c r="BL2775" s="198"/>
      <c r="BM2775" s="198"/>
      <c r="BN2775" s="198"/>
      <c r="BO2775" s="198"/>
    </row>
    <row r="2776" s="116" customFormat="1" ht="17.25" spans="1:67">
      <c r="A2776" s="94">
        <f t="shared" si="430"/>
        <v>2775</v>
      </c>
      <c r="B2776" s="95"/>
      <c r="C2776" s="69"/>
      <c r="D2776" s="16"/>
      <c r="E2776" s="69"/>
      <c r="F2776" s="169"/>
      <c r="G2776" s="124" t="e">
        <f>VLOOKUP(F2776,[2]零件成本10.26!$B$2:$C$7802,2,0)</f>
        <v>#N/A</v>
      </c>
      <c r="H2776" s="155"/>
      <c r="I2776" s="128" t="str">
        <f t="shared" si="431"/>
        <v/>
      </c>
      <c r="J2776" s="48"/>
      <c r="K2776" s="69"/>
      <c r="L2776" s="155"/>
      <c r="M2776" s="69"/>
      <c r="N2776" s="69"/>
      <c r="O2776" s="69"/>
      <c r="P2776" s="100">
        <f t="shared" si="432"/>
        <v>0</v>
      </c>
      <c r="Q2776" s="156"/>
      <c r="R2776" s="140" t="str">
        <f t="shared" si="433"/>
        <v>0</v>
      </c>
      <c r="S2776" s="140" t="str">
        <f t="shared" si="434"/>
        <v>0</v>
      </c>
      <c r="T2776" s="157"/>
      <c r="U2776" s="106"/>
      <c r="V2776" s="142">
        <f t="shared" si="435"/>
        <v>0</v>
      </c>
      <c r="W2776" s="142">
        <f t="shared" si="436"/>
        <v>0</v>
      </c>
      <c r="X2776" s="108">
        <f t="shared" si="437"/>
        <v>0</v>
      </c>
      <c r="Y2776" s="108">
        <f t="shared" si="438"/>
        <v>0</v>
      </c>
      <c r="Z2776" s="108">
        <f t="shared" si="439"/>
        <v>0</v>
      </c>
      <c r="AA2776" s="151"/>
      <c r="AB2776" s="47"/>
      <c r="AC2776" s="198"/>
      <c r="AD2776" s="198"/>
      <c r="AS2776" s="198"/>
      <c r="AT2776" s="198"/>
      <c r="AU2776" s="198"/>
      <c r="AV2776" s="198"/>
      <c r="AW2776" s="198"/>
      <c r="AX2776" s="198"/>
      <c r="AY2776" s="198"/>
      <c r="AZ2776" s="198"/>
      <c r="BA2776" s="198"/>
      <c r="BB2776" s="198"/>
      <c r="BC2776" s="198"/>
      <c r="BD2776" s="198"/>
      <c r="BE2776" s="198"/>
      <c r="BF2776" s="198"/>
      <c r="BG2776" s="198"/>
      <c r="BH2776" s="198"/>
      <c r="BI2776" s="198"/>
      <c r="BJ2776" s="198"/>
      <c r="BK2776" s="198"/>
      <c r="BL2776" s="198"/>
      <c r="BM2776" s="198"/>
      <c r="BN2776" s="198"/>
      <c r="BO2776" s="198"/>
    </row>
    <row r="2777" s="116" customFormat="1" ht="17.25" spans="1:67">
      <c r="A2777" s="94">
        <f t="shared" si="430"/>
        <v>2776</v>
      </c>
      <c r="B2777" s="95"/>
      <c r="C2777" s="69"/>
      <c r="D2777" s="16"/>
      <c r="E2777" s="69"/>
      <c r="F2777" s="169"/>
      <c r="G2777" s="124" t="e">
        <f>VLOOKUP(F2777,[2]零件成本10.26!$B$2:$C$7802,2,0)</f>
        <v>#N/A</v>
      </c>
      <c r="H2777" s="155"/>
      <c r="I2777" s="128" t="str">
        <f t="shared" si="431"/>
        <v/>
      </c>
      <c r="J2777" s="48"/>
      <c r="K2777" s="69"/>
      <c r="L2777" s="155"/>
      <c r="M2777" s="69"/>
      <c r="N2777" s="69"/>
      <c r="O2777" s="69"/>
      <c r="P2777" s="100">
        <f t="shared" si="432"/>
        <v>0</v>
      </c>
      <c r="Q2777" s="156"/>
      <c r="R2777" s="140" t="str">
        <f t="shared" si="433"/>
        <v>0</v>
      </c>
      <c r="S2777" s="140" t="str">
        <f t="shared" si="434"/>
        <v>0</v>
      </c>
      <c r="T2777" s="157"/>
      <c r="U2777" s="106"/>
      <c r="V2777" s="142">
        <f t="shared" si="435"/>
        <v>0</v>
      </c>
      <c r="W2777" s="142">
        <f t="shared" si="436"/>
        <v>0</v>
      </c>
      <c r="X2777" s="108">
        <f t="shared" si="437"/>
        <v>0</v>
      </c>
      <c r="Y2777" s="108">
        <f t="shared" si="438"/>
        <v>0</v>
      </c>
      <c r="Z2777" s="108">
        <f t="shared" si="439"/>
        <v>0</v>
      </c>
      <c r="AA2777" s="151"/>
      <c r="AB2777" s="47"/>
      <c r="AC2777" s="198"/>
      <c r="AD2777" s="198"/>
      <c r="AS2777" s="198"/>
      <c r="AT2777" s="198"/>
      <c r="AU2777" s="198"/>
      <c r="AV2777" s="198"/>
      <c r="AW2777" s="198"/>
      <c r="AX2777" s="198"/>
      <c r="AY2777" s="198"/>
      <c r="AZ2777" s="198"/>
      <c r="BA2777" s="198"/>
      <c r="BB2777" s="198"/>
      <c r="BC2777" s="198"/>
      <c r="BD2777" s="198"/>
      <c r="BE2777" s="198"/>
      <c r="BF2777" s="198"/>
      <c r="BG2777" s="198"/>
      <c r="BH2777" s="198"/>
      <c r="BI2777" s="198"/>
      <c r="BJ2777" s="198"/>
      <c r="BK2777" s="198"/>
      <c r="BL2777" s="198"/>
      <c r="BM2777" s="198"/>
      <c r="BN2777" s="198"/>
      <c r="BO2777" s="198"/>
    </row>
    <row r="2778" s="116" customFormat="1" ht="17.25" spans="1:67">
      <c r="A2778" s="94">
        <f t="shared" si="430"/>
        <v>2777</v>
      </c>
      <c r="B2778" s="95"/>
      <c r="C2778" s="69"/>
      <c r="D2778" s="16"/>
      <c r="E2778" s="69"/>
      <c r="F2778" s="169"/>
      <c r="G2778" s="124" t="e">
        <f>VLOOKUP(F2778,[2]零件成本10.26!$B$2:$C$7802,2,0)</f>
        <v>#N/A</v>
      </c>
      <c r="H2778" s="155"/>
      <c r="I2778" s="128" t="str">
        <f t="shared" si="431"/>
        <v/>
      </c>
      <c r="J2778" s="48"/>
      <c r="K2778" s="69"/>
      <c r="L2778" s="155"/>
      <c r="M2778" s="69"/>
      <c r="N2778" s="69"/>
      <c r="O2778" s="69"/>
      <c r="P2778" s="100">
        <f t="shared" si="432"/>
        <v>0</v>
      </c>
      <c r="Q2778" s="156"/>
      <c r="R2778" s="140" t="str">
        <f t="shared" si="433"/>
        <v>0</v>
      </c>
      <c r="S2778" s="140" t="str">
        <f t="shared" si="434"/>
        <v>0</v>
      </c>
      <c r="T2778" s="157"/>
      <c r="U2778" s="106"/>
      <c r="V2778" s="142">
        <f t="shared" si="435"/>
        <v>0</v>
      </c>
      <c r="W2778" s="142">
        <f t="shared" si="436"/>
        <v>0</v>
      </c>
      <c r="X2778" s="108">
        <f t="shared" si="437"/>
        <v>0</v>
      </c>
      <c r="Y2778" s="108">
        <f t="shared" si="438"/>
        <v>0</v>
      </c>
      <c r="Z2778" s="108">
        <f t="shared" si="439"/>
        <v>0</v>
      </c>
      <c r="AA2778" s="151"/>
      <c r="AB2778" s="47"/>
      <c r="AC2778" s="198"/>
      <c r="AD2778" s="198"/>
      <c r="AS2778" s="198"/>
      <c r="AT2778" s="198"/>
      <c r="AU2778" s="198"/>
      <c r="AV2778" s="198"/>
      <c r="AW2778" s="198"/>
      <c r="AX2778" s="198"/>
      <c r="AY2778" s="198"/>
      <c r="AZ2778" s="198"/>
      <c r="BA2778" s="198"/>
      <c r="BB2778" s="198"/>
      <c r="BC2778" s="198"/>
      <c r="BD2778" s="198"/>
      <c r="BE2778" s="198"/>
      <c r="BF2778" s="198"/>
      <c r="BG2778" s="198"/>
      <c r="BH2778" s="198"/>
      <c r="BI2778" s="198"/>
      <c r="BJ2778" s="198"/>
      <c r="BK2778" s="198"/>
      <c r="BL2778" s="198"/>
      <c r="BM2778" s="198"/>
      <c r="BN2778" s="198"/>
      <c r="BO2778" s="198"/>
    </row>
    <row r="2779" s="116" customFormat="1" ht="17.25" spans="1:67">
      <c r="A2779" s="94">
        <f t="shared" si="430"/>
        <v>2778</v>
      </c>
      <c r="B2779" s="95"/>
      <c r="C2779" s="69"/>
      <c r="D2779" s="16"/>
      <c r="E2779" s="69"/>
      <c r="F2779" s="169"/>
      <c r="G2779" s="124" t="e">
        <f>VLOOKUP(F2779,[2]零件成本10.26!$B$2:$C$7802,2,0)</f>
        <v>#N/A</v>
      </c>
      <c r="H2779" s="155"/>
      <c r="I2779" s="128" t="str">
        <f t="shared" si="431"/>
        <v/>
      </c>
      <c r="J2779" s="48"/>
      <c r="K2779" s="69"/>
      <c r="L2779" s="155"/>
      <c r="M2779" s="69"/>
      <c r="N2779" s="69"/>
      <c r="O2779" s="69"/>
      <c r="P2779" s="100">
        <f t="shared" si="432"/>
        <v>0</v>
      </c>
      <c r="Q2779" s="156"/>
      <c r="R2779" s="140" t="str">
        <f t="shared" si="433"/>
        <v>0</v>
      </c>
      <c r="S2779" s="140" t="str">
        <f t="shared" si="434"/>
        <v>0</v>
      </c>
      <c r="T2779" s="157"/>
      <c r="U2779" s="106"/>
      <c r="V2779" s="142">
        <f t="shared" si="435"/>
        <v>0</v>
      </c>
      <c r="W2779" s="142">
        <f t="shared" si="436"/>
        <v>0</v>
      </c>
      <c r="X2779" s="108">
        <f t="shared" si="437"/>
        <v>0</v>
      </c>
      <c r="Y2779" s="108">
        <f t="shared" si="438"/>
        <v>0</v>
      </c>
      <c r="Z2779" s="108">
        <f t="shared" si="439"/>
        <v>0</v>
      </c>
      <c r="AA2779" s="151"/>
      <c r="AB2779" s="47"/>
      <c r="AC2779" s="198"/>
      <c r="AD2779" s="198"/>
      <c r="AS2779" s="198"/>
      <c r="AT2779" s="198"/>
      <c r="AU2779" s="198"/>
      <c r="AV2779" s="198"/>
      <c r="AW2779" s="198"/>
      <c r="AX2779" s="198"/>
      <c r="AY2779" s="198"/>
      <c r="AZ2779" s="198"/>
      <c r="BA2779" s="198"/>
      <c r="BB2779" s="198"/>
      <c r="BC2779" s="198"/>
      <c r="BD2779" s="198"/>
      <c r="BE2779" s="198"/>
      <c r="BF2779" s="198"/>
      <c r="BG2779" s="198"/>
      <c r="BH2779" s="198"/>
      <c r="BI2779" s="198"/>
      <c r="BJ2779" s="198"/>
      <c r="BK2779" s="198"/>
      <c r="BL2779" s="198"/>
      <c r="BM2779" s="198"/>
      <c r="BN2779" s="198"/>
      <c r="BO2779" s="198"/>
    </row>
    <row r="2780" s="116" customFormat="1" ht="17.25" spans="1:67">
      <c r="A2780" s="94">
        <f t="shared" si="430"/>
        <v>2779</v>
      </c>
      <c r="B2780" s="95"/>
      <c r="C2780" s="69"/>
      <c r="D2780" s="16"/>
      <c r="E2780" s="69"/>
      <c r="F2780" s="169"/>
      <c r="G2780" s="124" t="e">
        <f>VLOOKUP(F2780,[2]零件成本10.26!$B$2:$C$7802,2,0)</f>
        <v>#N/A</v>
      </c>
      <c r="H2780" s="155"/>
      <c r="I2780" s="128" t="str">
        <f t="shared" si="431"/>
        <v/>
      </c>
      <c r="J2780" s="48"/>
      <c r="K2780" s="69"/>
      <c r="L2780" s="155"/>
      <c r="M2780" s="69"/>
      <c r="N2780" s="69"/>
      <c r="O2780" s="69"/>
      <c r="P2780" s="100">
        <f t="shared" si="432"/>
        <v>0</v>
      </c>
      <c r="Q2780" s="156"/>
      <c r="R2780" s="140" t="str">
        <f t="shared" si="433"/>
        <v>0</v>
      </c>
      <c r="S2780" s="140" t="str">
        <f t="shared" si="434"/>
        <v>0</v>
      </c>
      <c r="T2780" s="157"/>
      <c r="U2780" s="106"/>
      <c r="V2780" s="142">
        <f t="shared" si="435"/>
        <v>0</v>
      </c>
      <c r="W2780" s="142">
        <f t="shared" si="436"/>
        <v>0</v>
      </c>
      <c r="X2780" s="108">
        <f t="shared" si="437"/>
        <v>0</v>
      </c>
      <c r="Y2780" s="108">
        <f t="shared" si="438"/>
        <v>0</v>
      </c>
      <c r="Z2780" s="108">
        <f t="shared" si="439"/>
        <v>0</v>
      </c>
      <c r="AA2780" s="151"/>
      <c r="AB2780" s="47"/>
      <c r="AC2780" s="198"/>
      <c r="AD2780" s="198"/>
      <c r="AS2780" s="198"/>
      <c r="AT2780" s="198"/>
      <c r="AU2780" s="198"/>
      <c r="AV2780" s="198"/>
      <c r="AW2780" s="198"/>
      <c r="AX2780" s="198"/>
      <c r="AY2780" s="198"/>
      <c r="AZ2780" s="198"/>
      <c r="BA2780" s="198"/>
      <c r="BB2780" s="198"/>
      <c r="BC2780" s="198"/>
      <c r="BD2780" s="198"/>
      <c r="BE2780" s="198"/>
      <c r="BF2780" s="198"/>
      <c r="BG2780" s="198"/>
      <c r="BH2780" s="198"/>
      <c r="BI2780" s="198"/>
      <c r="BJ2780" s="198"/>
      <c r="BK2780" s="198"/>
      <c r="BL2780" s="198"/>
      <c r="BM2780" s="198"/>
      <c r="BN2780" s="198"/>
      <c r="BO2780" s="198"/>
    </row>
    <row r="2781" s="116" customFormat="1" ht="17.25" spans="1:67">
      <c r="A2781" s="94">
        <f t="shared" si="430"/>
        <v>2780</v>
      </c>
      <c r="B2781" s="95"/>
      <c r="C2781" s="69"/>
      <c r="D2781" s="16"/>
      <c r="E2781" s="69"/>
      <c r="F2781" s="169"/>
      <c r="G2781" s="124" t="e">
        <f>VLOOKUP(F2781,[2]零件成本10.26!$B$2:$C$7802,2,0)</f>
        <v>#N/A</v>
      </c>
      <c r="H2781" s="155"/>
      <c r="I2781" s="128" t="str">
        <f t="shared" si="431"/>
        <v/>
      </c>
      <c r="J2781" s="48"/>
      <c r="K2781" s="69"/>
      <c r="L2781" s="155"/>
      <c r="M2781" s="69"/>
      <c r="N2781" s="69"/>
      <c r="O2781" s="69"/>
      <c r="P2781" s="100">
        <f t="shared" si="432"/>
        <v>0</v>
      </c>
      <c r="Q2781" s="156"/>
      <c r="R2781" s="140" t="str">
        <f t="shared" si="433"/>
        <v>0</v>
      </c>
      <c r="S2781" s="140" t="str">
        <f t="shared" si="434"/>
        <v>0</v>
      </c>
      <c r="T2781" s="157"/>
      <c r="U2781" s="106"/>
      <c r="V2781" s="142">
        <f t="shared" si="435"/>
        <v>0</v>
      </c>
      <c r="W2781" s="142">
        <f t="shared" si="436"/>
        <v>0</v>
      </c>
      <c r="X2781" s="108">
        <f t="shared" si="437"/>
        <v>0</v>
      </c>
      <c r="Y2781" s="108">
        <f t="shared" si="438"/>
        <v>0</v>
      </c>
      <c r="Z2781" s="108">
        <f t="shared" si="439"/>
        <v>0</v>
      </c>
      <c r="AA2781" s="151"/>
      <c r="AB2781" s="47"/>
      <c r="AC2781" s="198"/>
      <c r="AD2781" s="198"/>
      <c r="AS2781" s="198"/>
      <c r="AT2781" s="198"/>
      <c r="AU2781" s="198"/>
      <c r="AV2781" s="198"/>
      <c r="AW2781" s="198"/>
      <c r="AX2781" s="198"/>
      <c r="AY2781" s="198"/>
      <c r="AZ2781" s="198"/>
      <c r="BA2781" s="198"/>
      <c r="BB2781" s="198"/>
      <c r="BC2781" s="198"/>
      <c r="BD2781" s="198"/>
      <c r="BE2781" s="198"/>
      <c r="BF2781" s="198"/>
      <c r="BG2781" s="198"/>
      <c r="BH2781" s="198"/>
      <c r="BI2781" s="198"/>
      <c r="BJ2781" s="198"/>
      <c r="BK2781" s="198"/>
      <c r="BL2781" s="198"/>
      <c r="BM2781" s="198"/>
      <c r="BN2781" s="198"/>
      <c r="BO2781" s="198"/>
    </row>
    <row r="2782" s="116" customFormat="1" ht="19" customHeight="1" spans="1:67">
      <c r="A2782" s="94">
        <f t="shared" si="430"/>
        <v>2781</v>
      </c>
      <c r="B2782" s="95"/>
      <c r="C2782" s="69"/>
      <c r="D2782" s="64"/>
      <c r="E2782" s="69"/>
      <c r="F2782" s="196"/>
      <c r="G2782" s="124" t="e">
        <f>VLOOKUP(F2782,[2]零件成本10.26!$B$2:$C$7802,2,0)</f>
        <v>#N/A</v>
      </c>
      <c r="H2782" s="64"/>
      <c r="I2782" s="128" t="str">
        <f t="shared" si="431"/>
        <v/>
      </c>
      <c r="J2782" s="64"/>
      <c r="K2782" s="196"/>
      <c r="L2782" s="64"/>
      <c r="M2782" s="69"/>
      <c r="N2782" s="69"/>
      <c r="O2782" s="69"/>
      <c r="P2782" s="100">
        <f t="shared" si="432"/>
        <v>0</v>
      </c>
      <c r="Q2782" s="197"/>
      <c r="R2782" s="140" t="str">
        <f t="shared" si="433"/>
        <v>0</v>
      </c>
      <c r="S2782" s="140" t="str">
        <f t="shared" si="434"/>
        <v>0</v>
      </c>
      <c r="T2782" s="144"/>
      <c r="U2782" s="106"/>
      <c r="V2782" s="142">
        <f t="shared" si="435"/>
        <v>0</v>
      </c>
      <c r="W2782" s="142">
        <f t="shared" si="436"/>
        <v>0</v>
      </c>
      <c r="X2782" s="108">
        <f t="shared" si="437"/>
        <v>0</v>
      </c>
      <c r="Y2782" s="108">
        <f t="shared" si="438"/>
        <v>0</v>
      </c>
      <c r="Z2782" s="108">
        <f t="shared" si="439"/>
        <v>0</v>
      </c>
      <c r="AA2782" s="151"/>
      <c r="AB2782" s="47"/>
      <c r="AC2782" s="198"/>
      <c r="AD2782" s="198"/>
      <c r="AE2782" s="198"/>
      <c r="AF2782" s="198"/>
      <c r="AG2782" s="198"/>
      <c r="AH2782" s="198"/>
      <c r="AI2782" s="198"/>
      <c r="AJ2782" s="198"/>
      <c r="AK2782" s="198"/>
      <c r="AL2782" s="198"/>
      <c r="AM2782" s="198"/>
      <c r="AN2782" s="198"/>
      <c r="AO2782" s="198"/>
      <c r="AP2782" s="198"/>
      <c r="AQ2782" s="198"/>
      <c r="AR2782" s="198"/>
      <c r="AS2782" s="198"/>
      <c r="AT2782" s="198"/>
      <c r="AU2782" s="198"/>
      <c r="AV2782" s="198"/>
      <c r="AW2782" s="198"/>
      <c r="AX2782" s="198"/>
      <c r="AY2782" s="198"/>
      <c r="AZ2782" s="198"/>
      <c r="BA2782" s="198"/>
      <c r="BB2782" s="198"/>
      <c r="BC2782" s="198"/>
      <c r="BD2782" s="198"/>
      <c r="BE2782" s="198"/>
      <c r="BF2782" s="198"/>
      <c r="BG2782" s="198"/>
      <c r="BH2782" s="198"/>
      <c r="BI2782" s="198"/>
      <c r="BJ2782" s="198"/>
      <c r="BK2782" s="198"/>
      <c r="BL2782" s="198"/>
      <c r="BM2782" s="198"/>
      <c r="BN2782" s="198"/>
      <c r="BO2782" s="198"/>
    </row>
    <row r="2783" s="116" customFormat="1" ht="19" customHeight="1" spans="1:67">
      <c r="A2783" s="94">
        <f t="shared" si="430"/>
        <v>2782</v>
      </c>
      <c r="B2783" s="95"/>
      <c r="C2783" s="69"/>
      <c r="D2783" s="64"/>
      <c r="E2783" s="69"/>
      <c r="F2783" s="196"/>
      <c r="G2783" s="124" t="e">
        <f>VLOOKUP(F2783,[2]零件成本10.26!$B$2:$C$7802,2,0)</f>
        <v>#N/A</v>
      </c>
      <c r="H2783" s="64"/>
      <c r="I2783" s="128" t="str">
        <f t="shared" si="431"/>
        <v/>
      </c>
      <c r="J2783" s="64"/>
      <c r="K2783" s="196"/>
      <c r="L2783" s="64"/>
      <c r="M2783" s="69"/>
      <c r="N2783" s="69"/>
      <c r="O2783" s="69"/>
      <c r="P2783" s="100">
        <f t="shared" si="432"/>
        <v>0</v>
      </c>
      <c r="Q2783" s="197"/>
      <c r="R2783" s="140" t="str">
        <f t="shared" si="433"/>
        <v>0</v>
      </c>
      <c r="S2783" s="140" t="str">
        <f t="shared" si="434"/>
        <v>0</v>
      </c>
      <c r="T2783" s="144"/>
      <c r="U2783" s="106"/>
      <c r="V2783" s="142">
        <f t="shared" si="435"/>
        <v>0</v>
      </c>
      <c r="W2783" s="142">
        <f t="shared" si="436"/>
        <v>0</v>
      </c>
      <c r="X2783" s="108">
        <f t="shared" si="437"/>
        <v>0</v>
      </c>
      <c r="Y2783" s="108">
        <f t="shared" si="438"/>
        <v>0</v>
      </c>
      <c r="Z2783" s="108">
        <f t="shared" si="439"/>
        <v>0</v>
      </c>
      <c r="AA2783" s="151"/>
      <c r="AB2783" s="47"/>
      <c r="AS2783" s="198"/>
      <c r="AT2783" s="198"/>
      <c r="AU2783" s="198"/>
      <c r="AV2783" s="198"/>
      <c r="AW2783" s="198"/>
      <c r="AX2783" s="198"/>
      <c r="AY2783" s="198"/>
      <c r="AZ2783" s="198"/>
      <c r="BA2783" s="198"/>
      <c r="BB2783" s="198"/>
      <c r="BC2783" s="198"/>
      <c r="BD2783" s="198"/>
      <c r="BE2783" s="198"/>
      <c r="BF2783" s="198"/>
      <c r="BG2783" s="198"/>
      <c r="BH2783" s="198"/>
      <c r="BI2783" s="198"/>
      <c r="BJ2783" s="198"/>
      <c r="BK2783" s="198"/>
      <c r="BL2783" s="198"/>
      <c r="BM2783" s="198"/>
      <c r="BN2783" s="198"/>
      <c r="BO2783" s="198"/>
    </row>
    <row r="2784" s="116" customFormat="1" ht="19" customHeight="1" spans="1:67">
      <c r="A2784" s="94">
        <f t="shared" si="430"/>
        <v>2783</v>
      </c>
      <c r="B2784" s="95"/>
      <c r="C2784" s="69"/>
      <c r="D2784" s="64"/>
      <c r="E2784" s="69"/>
      <c r="F2784" s="196"/>
      <c r="G2784" s="124" t="e">
        <f>VLOOKUP(F2784,[2]零件成本10.26!$B$2:$C$7802,2,0)</f>
        <v>#N/A</v>
      </c>
      <c r="H2784" s="64"/>
      <c r="I2784" s="128" t="str">
        <f t="shared" si="431"/>
        <v/>
      </c>
      <c r="J2784" s="64"/>
      <c r="K2784" s="196"/>
      <c r="L2784" s="64"/>
      <c r="M2784" s="69"/>
      <c r="N2784" s="69"/>
      <c r="O2784" s="69"/>
      <c r="P2784" s="100">
        <f t="shared" si="432"/>
        <v>0</v>
      </c>
      <c r="Q2784" s="197"/>
      <c r="R2784" s="140" t="str">
        <f t="shared" si="433"/>
        <v>0</v>
      </c>
      <c r="S2784" s="140" t="str">
        <f t="shared" si="434"/>
        <v>0</v>
      </c>
      <c r="T2784" s="144"/>
      <c r="U2784" s="106"/>
      <c r="V2784" s="142">
        <f t="shared" si="435"/>
        <v>0</v>
      </c>
      <c r="W2784" s="142">
        <f t="shared" si="436"/>
        <v>0</v>
      </c>
      <c r="X2784" s="108">
        <f t="shared" si="437"/>
        <v>0</v>
      </c>
      <c r="Y2784" s="108">
        <f t="shared" si="438"/>
        <v>0</v>
      </c>
      <c r="Z2784" s="108">
        <f t="shared" si="439"/>
        <v>0</v>
      </c>
      <c r="AA2784" s="151"/>
      <c r="AB2784" s="47"/>
      <c r="AC2784" s="198"/>
      <c r="AD2784" s="198"/>
      <c r="AE2784" s="198"/>
      <c r="AF2784" s="198"/>
      <c r="AG2784" s="198"/>
      <c r="AH2784" s="198"/>
      <c r="AI2784" s="198"/>
      <c r="AJ2784" s="198"/>
      <c r="AK2784" s="198"/>
      <c r="AL2784" s="198"/>
      <c r="AM2784" s="198"/>
      <c r="AN2784" s="198"/>
      <c r="AO2784" s="198"/>
      <c r="AP2784" s="198"/>
      <c r="AQ2784" s="198"/>
      <c r="AR2784" s="198"/>
      <c r="AS2784" s="198"/>
      <c r="AT2784" s="198"/>
      <c r="AU2784" s="198"/>
      <c r="AV2784" s="198"/>
      <c r="AW2784" s="198"/>
      <c r="AX2784" s="198"/>
      <c r="AY2784" s="198"/>
      <c r="AZ2784" s="198"/>
      <c r="BA2784" s="198"/>
      <c r="BB2784" s="198"/>
      <c r="BC2784" s="198"/>
      <c r="BD2784" s="198"/>
      <c r="BE2784" s="198"/>
      <c r="BF2784" s="198"/>
      <c r="BG2784" s="198"/>
      <c r="BH2784" s="198"/>
      <c r="BI2784" s="198"/>
      <c r="BJ2784" s="198"/>
      <c r="BK2784" s="198"/>
      <c r="BL2784" s="198"/>
      <c r="BM2784" s="198"/>
      <c r="BN2784" s="198"/>
      <c r="BO2784" s="198"/>
    </row>
    <row r="2785" s="116" customFormat="1" ht="19" customHeight="1" spans="1:67">
      <c r="A2785" s="94">
        <f t="shared" si="430"/>
        <v>2784</v>
      </c>
      <c r="B2785" s="95"/>
      <c r="C2785" s="69"/>
      <c r="D2785" s="64"/>
      <c r="E2785" s="69"/>
      <c r="F2785" s="196"/>
      <c r="G2785" s="124" t="e">
        <f>VLOOKUP(F2785,[2]零件成本10.26!$B$2:$C$7802,2,0)</f>
        <v>#N/A</v>
      </c>
      <c r="H2785" s="64"/>
      <c r="I2785" s="128" t="str">
        <f t="shared" si="431"/>
        <v/>
      </c>
      <c r="J2785" s="64"/>
      <c r="K2785" s="196"/>
      <c r="L2785" s="64"/>
      <c r="M2785" s="69"/>
      <c r="N2785" s="69"/>
      <c r="O2785" s="69"/>
      <c r="P2785" s="100">
        <f t="shared" si="432"/>
        <v>0</v>
      </c>
      <c r="Q2785" s="197"/>
      <c r="R2785" s="140" t="str">
        <f t="shared" si="433"/>
        <v>0</v>
      </c>
      <c r="S2785" s="140" t="str">
        <f t="shared" si="434"/>
        <v>0</v>
      </c>
      <c r="T2785" s="144"/>
      <c r="U2785" s="106"/>
      <c r="V2785" s="142">
        <f t="shared" si="435"/>
        <v>0</v>
      </c>
      <c r="W2785" s="142">
        <f t="shared" si="436"/>
        <v>0</v>
      </c>
      <c r="X2785" s="108">
        <f t="shared" si="437"/>
        <v>0</v>
      </c>
      <c r="Y2785" s="108">
        <f t="shared" si="438"/>
        <v>0</v>
      </c>
      <c r="Z2785" s="108">
        <f t="shared" si="439"/>
        <v>0</v>
      </c>
      <c r="AA2785" s="151"/>
      <c r="AB2785" s="47"/>
      <c r="AS2785" s="198"/>
      <c r="AT2785" s="198"/>
      <c r="AU2785" s="198"/>
      <c r="AV2785" s="198"/>
      <c r="AW2785" s="198"/>
      <c r="AX2785" s="198"/>
      <c r="AY2785" s="198"/>
      <c r="AZ2785" s="198"/>
      <c r="BA2785" s="198"/>
      <c r="BB2785" s="198"/>
      <c r="BC2785" s="198"/>
      <c r="BD2785" s="198"/>
      <c r="BE2785" s="198"/>
      <c r="BF2785" s="198"/>
      <c r="BG2785" s="198"/>
      <c r="BH2785" s="198"/>
      <c r="BI2785" s="198"/>
      <c r="BJ2785" s="198"/>
      <c r="BK2785" s="198"/>
      <c r="BL2785" s="198"/>
      <c r="BM2785" s="198"/>
      <c r="BN2785" s="198"/>
      <c r="BO2785" s="198"/>
    </row>
    <row r="2786" s="116" customFormat="1" ht="19" customHeight="1" spans="1:67">
      <c r="A2786" s="94">
        <f t="shared" si="430"/>
        <v>2785</v>
      </c>
      <c r="B2786" s="95"/>
      <c r="C2786" s="69"/>
      <c r="D2786" s="64"/>
      <c r="E2786" s="69"/>
      <c r="F2786" s="196"/>
      <c r="G2786" s="124" t="e">
        <f>VLOOKUP(F2786,[2]零件成本10.26!$B$2:$C$7802,2,0)</f>
        <v>#N/A</v>
      </c>
      <c r="H2786" s="64"/>
      <c r="I2786" s="128" t="str">
        <f t="shared" si="431"/>
        <v/>
      </c>
      <c r="J2786" s="64"/>
      <c r="K2786" s="196"/>
      <c r="L2786" s="64"/>
      <c r="M2786" s="69"/>
      <c r="N2786" s="69"/>
      <c r="O2786" s="69"/>
      <c r="P2786" s="100">
        <f t="shared" si="432"/>
        <v>0</v>
      </c>
      <c r="Q2786" s="197"/>
      <c r="R2786" s="140" t="str">
        <f t="shared" si="433"/>
        <v>0</v>
      </c>
      <c r="S2786" s="140" t="str">
        <f t="shared" si="434"/>
        <v>0</v>
      </c>
      <c r="T2786" s="144"/>
      <c r="U2786" s="106"/>
      <c r="V2786" s="142">
        <f t="shared" si="435"/>
        <v>0</v>
      </c>
      <c r="W2786" s="142">
        <f t="shared" si="436"/>
        <v>0</v>
      </c>
      <c r="X2786" s="108">
        <f t="shared" si="437"/>
        <v>0</v>
      </c>
      <c r="Y2786" s="108">
        <f t="shared" si="438"/>
        <v>0</v>
      </c>
      <c r="Z2786" s="108">
        <f t="shared" si="439"/>
        <v>0</v>
      </c>
      <c r="AA2786" s="151"/>
      <c r="AB2786" s="47"/>
      <c r="AS2786" s="198"/>
      <c r="AT2786" s="198"/>
      <c r="AU2786" s="198"/>
      <c r="AV2786" s="198"/>
      <c r="AW2786" s="198"/>
      <c r="AX2786" s="198"/>
      <c r="AY2786" s="198"/>
      <c r="AZ2786" s="198"/>
      <c r="BA2786" s="198"/>
      <c r="BB2786" s="198"/>
      <c r="BC2786" s="198"/>
      <c r="BD2786" s="198"/>
      <c r="BE2786" s="198"/>
      <c r="BF2786" s="198"/>
      <c r="BG2786" s="198"/>
      <c r="BH2786" s="198"/>
      <c r="BI2786" s="198"/>
      <c r="BJ2786" s="198"/>
      <c r="BK2786" s="198"/>
      <c r="BL2786" s="198"/>
      <c r="BM2786" s="198"/>
      <c r="BN2786" s="198"/>
      <c r="BO2786" s="198"/>
    </row>
    <row r="2787" s="116" customFormat="1" ht="19" customHeight="1" spans="1:67">
      <c r="A2787" s="94">
        <f t="shared" si="430"/>
        <v>2786</v>
      </c>
      <c r="B2787" s="95"/>
      <c r="C2787" s="69"/>
      <c r="D2787" s="64"/>
      <c r="E2787" s="69"/>
      <c r="F2787" s="196"/>
      <c r="G2787" s="124" t="e">
        <f>VLOOKUP(F2787,[2]零件成本10.26!$B$2:$C$7802,2,0)</f>
        <v>#N/A</v>
      </c>
      <c r="H2787" s="64"/>
      <c r="I2787" s="128" t="str">
        <f t="shared" si="431"/>
        <v/>
      </c>
      <c r="J2787" s="64"/>
      <c r="K2787" s="196"/>
      <c r="L2787" s="64"/>
      <c r="M2787" s="69"/>
      <c r="N2787" s="69"/>
      <c r="O2787" s="69"/>
      <c r="P2787" s="100">
        <f t="shared" si="432"/>
        <v>0</v>
      </c>
      <c r="Q2787" s="197"/>
      <c r="R2787" s="140" t="str">
        <f t="shared" si="433"/>
        <v>0</v>
      </c>
      <c r="S2787" s="140" t="str">
        <f t="shared" si="434"/>
        <v>0</v>
      </c>
      <c r="T2787" s="144"/>
      <c r="U2787" s="106"/>
      <c r="V2787" s="142">
        <f t="shared" si="435"/>
        <v>0</v>
      </c>
      <c r="W2787" s="142">
        <f t="shared" si="436"/>
        <v>0</v>
      </c>
      <c r="X2787" s="108">
        <f t="shared" si="437"/>
        <v>0</v>
      </c>
      <c r="Y2787" s="108">
        <f t="shared" si="438"/>
        <v>0</v>
      </c>
      <c r="Z2787" s="108">
        <f t="shared" si="439"/>
        <v>0</v>
      </c>
      <c r="AA2787" s="151"/>
      <c r="AB2787" s="47"/>
      <c r="AS2787" s="198"/>
      <c r="AT2787" s="198"/>
      <c r="AU2787" s="198"/>
      <c r="AV2787" s="198"/>
      <c r="AW2787" s="198"/>
      <c r="AX2787" s="198"/>
      <c r="AY2787" s="198"/>
      <c r="AZ2787" s="198"/>
      <c r="BA2787" s="198"/>
      <c r="BB2787" s="198"/>
      <c r="BC2787" s="198"/>
      <c r="BD2787" s="198"/>
      <c r="BE2787" s="198"/>
      <c r="BF2787" s="198"/>
      <c r="BG2787" s="198"/>
      <c r="BH2787" s="198"/>
      <c r="BI2787" s="198"/>
      <c r="BJ2787" s="198"/>
      <c r="BK2787" s="198"/>
      <c r="BL2787" s="198"/>
      <c r="BM2787" s="198"/>
      <c r="BN2787" s="198"/>
      <c r="BO2787" s="198"/>
    </row>
    <row r="2788" s="116" customFormat="1" ht="19" customHeight="1" spans="1:67">
      <c r="A2788" s="94">
        <f t="shared" si="430"/>
        <v>2787</v>
      </c>
      <c r="B2788" s="95"/>
      <c r="C2788" s="69"/>
      <c r="D2788" s="64"/>
      <c r="E2788" s="69"/>
      <c r="F2788" s="196"/>
      <c r="G2788" s="124" t="e">
        <f>VLOOKUP(F2788,[2]零件成本10.26!$B$2:$C$7802,2,0)</f>
        <v>#N/A</v>
      </c>
      <c r="H2788" s="64"/>
      <c r="I2788" s="128" t="str">
        <f t="shared" si="431"/>
        <v/>
      </c>
      <c r="J2788" s="64"/>
      <c r="K2788" s="196"/>
      <c r="L2788" s="64"/>
      <c r="M2788" s="69"/>
      <c r="N2788" s="69"/>
      <c r="O2788" s="69"/>
      <c r="P2788" s="100">
        <f t="shared" si="432"/>
        <v>0</v>
      </c>
      <c r="Q2788" s="197"/>
      <c r="R2788" s="140" t="str">
        <f t="shared" si="433"/>
        <v>0</v>
      </c>
      <c r="S2788" s="140" t="str">
        <f t="shared" si="434"/>
        <v>0</v>
      </c>
      <c r="T2788" s="144"/>
      <c r="U2788" s="106"/>
      <c r="V2788" s="142">
        <f t="shared" si="435"/>
        <v>0</v>
      </c>
      <c r="W2788" s="142">
        <f t="shared" si="436"/>
        <v>0</v>
      </c>
      <c r="X2788" s="108">
        <f t="shared" si="437"/>
        <v>0</v>
      </c>
      <c r="Y2788" s="108">
        <f t="shared" si="438"/>
        <v>0</v>
      </c>
      <c r="Z2788" s="108">
        <f t="shared" si="439"/>
        <v>0</v>
      </c>
      <c r="AA2788" s="151"/>
      <c r="AB2788" s="47"/>
      <c r="AS2788" s="198"/>
      <c r="AT2788" s="198"/>
      <c r="AU2788" s="198"/>
      <c r="AV2788" s="198"/>
      <c r="AW2788" s="198"/>
      <c r="AX2788" s="198"/>
      <c r="AY2788" s="198"/>
      <c r="AZ2788" s="198"/>
      <c r="BA2788" s="198"/>
      <c r="BB2788" s="198"/>
      <c r="BC2788" s="198"/>
      <c r="BD2788" s="198"/>
      <c r="BE2788" s="198"/>
      <c r="BF2788" s="198"/>
      <c r="BG2788" s="198"/>
      <c r="BH2788" s="198"/>
      <c r="BI2788" s="198"/>
      <c r="BJ2788" s="198"/>
      <c r="BK2788" s="198"/>
      <c r="BL2788" s="198"/>
      <c r="BM2788" s="198"/>
      <c r="BN2788" s="198"/>
      <c r="BO2788" s="198"/>
    </row>
    <row r="2789" s="116" customFormat="1" ht="19" customHeight="1" spans="1:67">
      <c r="A2789" s="94">
        <f t="shared" si="430"/>
        <v>2788</v>
      </c>
      <c r="B2789" s="95"/>
      <c r="C2789" s="69"/>
      <c r="D2789" s="64"/>
      <c r="E2789" s="69"/>
      <c r="F2789" s="196"/>
      <c r="G2789" s="124" t="e">
        <f>VLOOKUP(F2789,[2]零件成本10.26!$B$2:$C$7802,2,0)</f>
        <v>#N/A</v>
      </c>
      <c r="H2789" s="64"/>
      <c r="I2789" s="128" t="str">
        <f t="shared" si="431"/>
        <v/>
      </c>
      <c r="J2789" s="64"/>
      <c r="K2789" s="196"/>
      <c r="L2789" s="64"/>
      <c r="M2789" s="69"/>
      <c r="N2789" s="69"/>
      <c r="O2789" s="69"/>
      <c r="P2789" s="100">
        <f t="shared" si="432"/>
        <v>0</v>
      </c>
      <c r="Q2789" s="197"/>
      <c r="R2789" s="140" t="str">
        <f t="shared" si="433"/>
        <v>0</v>
      </c>
      <c r="S2789" s="140" t="str">
        <f t="shared" si="434"/>
        <v>0</v>
      </c>
      <c r="T2789" s="144"/>
      <c r="U2789" s="106"/>
      <c r="V2789" s="142">
        <f t="shared" si="435"/>
        <v>0</v>
      </c>
      <c r="W2789" s="142">
        <f t="shared" si="436"/>
        <v>0</v>
      </c>
      <c r="X2789" s="108">
        <f t="shared" si="437"/>
        <v>0</v>
      </c>
      <c r="Y2789" s="108">
        <f t="shared" si="438"/>
        <v>0</v>
      </c>
      <c r="Z2789" s="108">
        <f t="shared" si="439"/>
        <v>0</v>
      </c>
      <c r="AA2789" s="151"/>
      <c r="AB2789" s="47"/>
      <c r="AS2789" s="198"/>
      <c r="AT2789" s="198"/>
      <c r="AU2789" s="198"/>
      <c r="AV2789" s="198"/>
      <c r="AW2789" s="198"/>
      <c r="AX2789" s="198"/>
      <c r="AY2789" s="198"/>
      <c r="AZ2789" s="198"/>
      <c r="BA2789" s="198"/>
      <c r="BB2789" s="198"/>
      <c r="BC2789" s="198"/>
      <c r="BD2789" s="198"/>
      <c r="BE2789" s="198"/>
      <c r="BF2789" s="198"/>
      <c r="BG2789" s="198"/>
      <c r="BH2789" s="198"/>
      <c r="BI2789" s="198"/>
      <c r="BJ2789" s="198"/>
      <c r="BK2789" s="198"/>
      <c r="BL2789" s="198"/>
      <c r="BM2789" s="198"/>
      <c r="BN2789" s="198"/>
      <c r="BO2789" s="198"/>
    </row>
    <row r="2790" s="116" customFormat="1" ht="19" customHeight="1" spans="1:67">
      <c r="A2790" s="94">
        <f t="shared" si="430"/>
        <v>2789</v>
      </c>
      <c r="B2790" s="95"/>
      <c r="C2790" s="69"/>
      <c r="D2790" s="64"/>
      <c r="E2790" s="69"/>
      <c r="F2790" s="196"/>
      <c r="G2790" s="124" t="e">
        <f>VLOOKUP(F2790,[2]零件成本10.26!$B$2:$C$7802,2,0)</f>
        <v>#N/A</v>
      </c>
      <c r="H2790" s="64"/>
      <c r="I2790" s="128" t="str">
        <f t="shared" si="431"/>
        <v/>
      </c>
      <c r="J2790" s="64"/>
      <c r="K2790" s="196"/>
      <c r="L2790" s="64"/>
      <c r="M2790" s="69"/>
      <c r="N2790" s="69"/>
      <c r="O2790" s="69"/>
      <c r="P2790" s="100">
        <f t="shared" si="432"/>
        <v>0</v>
      </c>
      <c r="Q2790" s="197"/>
      <c r="R2790" s="140" t="str">
        <f t="shared" si="433"/>
        <v>0</v>
      </c>
      <c r="S2790" s="140" t="str">
        <f t="shared" si="434"/>
        <v>0</v>
      </c>
      <c r="T2790" s="144"/>
      <c r="U2790" s="106"/>
      <c r="V2790" s="142">
        <f t="shared" si="435"/>
        <v>0</v>
      </c>
      <c r="W2790" s="142">
        <f t="shared" si="436"/>
        <v>0</v>
      </c>
      <c r="X2790" s="108">
        <f t="shared" si="437"/>
        <v>0</v>
      </c>
      <c r="Y2790" s="108">
        <f t="shared" si="438"/>
        <v>0</v>
      </c>
      <c r="Z2790" s="108">
        <f t="shared" si="439"/>
        <v>0</v>
      </c>
      <c r="AA2790" s="151"/>
      <c r="AB2790" s="47"/>
      <c r="AS2790" s="198"/>
      <c r="AT2790" s="198"/>
      <c r="AU2790" s="198"/>
      <c r="AV2790" s="198"/>
      <c r="AW2790" s="198"/>
      <c r="AX2790" s="198"/>
      <c r="AY2790" s="198"/>
      <c r="AZ2790" s="198"/>
      <c r="BA2790" s="198"/>
      <c r="BB2790" s="198"/>
      <c r="BC2790" s="198"/>
      <c r="BD2790" s="198"/>
      <c r="BE2790" s="198"/>
      <c r="BF2790" s="198"/>
      <c r="BG2790" s="198"/>
      <c r="BH2790" s="198"/>
      <c r="BI2790" s="198"/>
      <c r="BJ2790" s="198"/>
      <c r="BK2790" s="198"/>
      <c r="BL2790" s="198"/>
      <c r="BM2790" s="198"/>
      <c r="BN2790" s="198"/>
      <c r="BO2790" s="198"/>
    </row>
    <row r="2791" s="116" customFormat="1" ht="19" customHeight="1" spans="1:67">
      <c r="A2791" s="94">
        <f t="shared" si="430"/>
        <v>2790</v>
      </c>
      <c r="B2791" s="95"/>
      <c r="C2791" s="69"/>
      <c r="D2791" s="64"/>
      <c r="E2791" s="69"/>
      <c r="F2791" s="196"/>
      <c r="G2791" s="124" t="e">
        <f>VLOOKUP(F2791,[2]零件成本10.26!$B$2:$C$7802,2,0)</f>
        <v>#N/A</v>
      </c>
      <c r="H2791" s="64"/>
      <c r="I2791" s="128" t="str">
        <f t="shared" si="431"/>
        <v/>
      </c>
      <c r="J2791" s="64"/>
      <c r="K2791" s="196"/>
      <c r="L2791" s="64"/>
      <c r="M2791" s="69"/>
      <c r="N2791" s="69"/>
      <c r="O2791" s="69"/>
      <c r="P2791" s="100">
        <f t="shared" si="432"/>
        <v>0</v>
      </c>
      <c r="Q2791" s="197"/>
      <c r="R2791" s="140" t="str">
        <f t="shared" si="433"/>
        <v>0</v>
      </c>
      <c r="S2791" s="140" t="str">
        <f t="shared" si="434"/>
        <v>0</v>
      </c>
      <c r="T2791" s="144"/>
      <c r="U2791" s="106"/>
      <c r="V2791" s="142">
        <f t="shared" si="435"/>
        <v>0</v>
      </c>
      <c r="W2791" s="142">
        <f t="shared" si="436"/>
        <v>0</v>
      </c>
      <c r="X2791" s="108">
        <f t="shared" si="437"/>
        <v>0</v>
      </c>
      <c r="Y2791" s="108">
        <f t="shared" si="438"/>
        <v>0</v>
      </c>
      <c r="Z2791" s="108">
        <f t="shared" si="439"/>
        <v>0</v>
      </c>
      <c r="AA2791" s="151"/>
      <c r="AB2791" s="47"/>
      <c r="AS2791" s="198"/>
      <c r="AT2791" s="198"/>
      <c r="AU2791" s="198"/>
      <c r="AV2791" s="198"/>
      <c r="AW2791" s="198"/>
      <c r="AX2791" s="198"/>
      <c r="AY2791" s="198"/>
      <c r="AZ2791" s="198"/>
      <c r="BA2791" s="198"/>
      <c r="BB2791" s="198"/>
      <c r="BC2791" s="198"/>
      <c r="BD2791" s="198"/>
      <c r="BE2791" s="198"/>
      <c r="BF2791" s="198"/>
      <c r="BG2791" s="198"/>
      <c r="BH2791" s="198"/>
      <c r="BI2791" s="198"/>
      <c r="BJ2791" s="198"/>
      <c r="BK2791" s="198"/>
      <c r="BL2791" s="198"/>
      <c r="BM2791" s="198"/>
      <c r="BN2791" s="198"/>
      <c r="BO2791" s="198"/>
    </row>
    <row r="2792" s="116" customFormat="1" ht="19" customHeight="1" spans="1:67">
      <c r="A2792" s="94">
        <f t="shared" si="430"/>
        <v>2791</v>
      </c>
      <c r="B2792" s="95"/>
      <c r="C2792" s="69"/>
      <c r="D2792" s="64"/>
      <c r="E2792" s="69"/>
      <c r="F2792" s="196"/>
      <c r="G2792" s="124" t="e">
        <f>VLOOKUP(F2792,[2]零件成本10.26!$B$2:$C$7802,2,0)</f>
        <v>#N/A</v>
      </c>
      <c r="H2792" s="64"/>
      <c r="I2792" s="128" t="str">
        <f t="shared" si="431"/>
        <v/>
      </c>
      <c r="J2792" s="64"/>
      <c r="K2792" s="196"/>
      <c r="L2792" s="64"/>
      <c r="M2792" s="69"/>
      <c r="N2792" s="69"/>
      <c r="O2792" s="69"/>
      <c r="P2792" s="100">
        <f t="shared" si="432"/>
        <v>0</v>
      </c>
      <c r="Q2792" s="197"/>
      <c r="R2792" s="140" t="str">
        <f t="shared" si="433"/>
        <v>0</v>
      </c>
      <c r="S2792" s="140" t="str">
        <f t="shared" si="434"/>
        <v>0</v>
      </c>
      <c r="T2792" s="144"/>
      <c r="U2792" s="106"/>
      <c r="V2792" s="142">
        <f t="shared" si="435"/>
        <v>0</v>
      </c>
      <c r="W2792" s="142">
        <f t="shared" si="436"/>
        <v>0</v>
      </c>
      <c r="X2792" s="108">
        <f t="shared" si="437"/>
        <v>0</v>
      </c>
      <c r="Y2792" s="108">
        <f t="shared" si="438"/>
        <v>0</v>
      </c>
      <c r="Z2792" s="108">
        <f t="shared" si="439"/>
        <v>0</v>
      </c>
      <c r="AA2792" s="151"/>
      <c r="AB2792" s="47"/>
      <c r="AS2792" s="198"/>
      <c r="AT2792" s="198"/>
      <c r="AU2792" s="198"/>
      <c r="AV2792" s="198"/>
      <c r="AW2792" s="198"/>
      <c r="AX2792" s="198"/>
      <c r="AY2792" s="198"/>
      <c r="AZ2792" s="198"/>
      <c r="BA2792" s="198"/>
      <c r="BB2792" s="198"/>
      <c r="BC2792" s="198"/>
      <c r="BD2792" s="198"/>
      <c r="BE2792" s="198"/>
      <c r="BF2792" s="198"/>
      <c r="BG2792" s="198"/>
      <c r="BH2792" s="198"/>
      <c r="BI2792" s="198"/>
      <c r="BJ2792" s="198"/>
      <c r="BK2792" s="198"/>
      <c r="BL2792" s="198"/>
      <c r="BM2792" s="198"/>
      <c r="BN2792" s="198"/>
      <c r="BO2792" s="198"/>
    </row>
    <row r="2793" s="116" customFormat="1" ht="19" customHeight="1" spans="1:67">
      <c r="A2793" s="94">
        <f t="shared" si="430"/>
        <v>2792</v>
      </c>
      <c r="B2793" s="95"/>
      <c r="C2793" s="69"/>
      <c r="D2793" s="64"/>
      <c r="E2793" s="69"/>
      <c r="F2793" s="196"/>
      <c r="G2793" s="124" t="e">
        <f>VLOOKUP(F2793,[2]零件成本10.26!$B$2:$C$7802,2,0)</f>
        <v>#N/A</v>
      </c>
      <c r="H2793" s="64"/>
      <c r="I2793" s="128" t="str">
        <f t="shared" si="431"/>
        <v/>
      </c>
      <c r="J2793" s="64"/>
      <c r="K2793" s="196"/>
      <c r="L2793" s="64"/>
      <c r="M2793" s="69"/>
      <c r="N2793" s="69"/>
      <c r="O2793" s="69"/>
      <c r="P2793" s="100">
        <f t="shared" si="432"/>
        <v>0</v>
      </c>
      <c r="Q2793" s="197"/>
      <c r="R2793" s="140" t="str">
        <f t="shared" si="433"/>
        <v>0</v>
      </c>
      <c r="S2793" s="140" t="str">
        <f t="shared" si="434"/>
        <v>0</v>
      </c>
      <c r="T2793" s="144"/>
      <c r="U2793" s="106"/>
      <c r="V2793" s="142">
        <f t="shared" si="435"/>
        <v>0</v>
      </c>
      <c r="W2793" s="142">
        <f t="shared" si="436"/>
        <v>0</v>
      </c>
      <c r="X2793" s="108">
        <f t="shared" si="437"/>
        <v>0</v>
      </c>
      <c r="Y2793" s="108">
        <f t="shared" si="438"/>
        <v>0</v>
      </c>
      <c r="Z2793" s="108">
        <f t="shared" si="439"/>
        <v>0</v>
      </c>
      <c r="AA2793" s="151"/>
      <c r="AB2793" s="47"/>
      <c r="AS2793" s="198"/>
      <c r="AT2793" s="198"/>
      <c r="AU2793" s="198"/>
      <c r="AV2793" s="198"/>
      <c r="AW2793" s="198"/>
      <c r="AX2793" s="198"/>
      <c r="AY2793" s="198"/>
      <c r="AZ2793" s="198"/>
      <c r="BA2793" s="198"/>
      <c r="BB2793" s="198"/>
      <c r="BC2793" s="198"/>
      <c r="BD2793" s="198"/>
      <c r="BE2793" s="198"/>
      <c r="BF2793" s="198"/>
      <c r="BG2793" s="198"/>
      <c r="BH2793" s="198"/>
      <c r="BI2793" s="198"/>
      <c r="BJ2793" s="198"/>
      <c r="BK2793" s="198"/>
      <c r="BL2793" s="198"/>
      <c r="BM2793" s="198"/>
      <c r="BN2793" s="198"/>
      <c r="BO2793" s="198"/>
    </row>
    <row r="2794" s="116" customFormat="1" ht="19" customHeight="1" spans="1:67">
      <c r="A2794" s="94">
        <f t="shared" si="430"/>
        <v>2793</v>
      </c>
      <c r="B2794" s="95"/>
      <c r="C2794" s="69"/>
      <c r="D2794" s="64"/>
      <c r="E2794" s="69"/>
      <c r="F2794" s="196"/>
      <c r="G2794" s="124" t="e">
        <f>VLOOKUP(F2794,[2]零件成本10.26!$B$2:$C$7802,2,0)</f>
        <v>#N/A</v>
      </c>
      <c r="H2794" s="64"/>
      <c r="I2794" s="128" t="str">
        <f t="shared" si="431"/>
        <v/>
      </c>
      <c r="J2794" s="64"/>
      <c r="K2794" s="196"/>
      <c r="L2794" s="64"/>
      <c r="M2794" s="69"/>
      <c r="N2794" s="69"/>
      <c r="O2794" s="69"/>
      <c r="P2794" s="100">
        <f t="shared" si="432"/>
        <v>0</v>
      </c>
      <c r="Q2794" s="197"/>
      <c r="R2794" s="140" t="str">
        <f t="shared" si="433"/>
        <v>0</v>
      </c>
      <c r="S2794" s="140" t="str">
        <f t="shared" si="434"/>
        <v>0</v>
      </c>
      <c r="T2794" s="144"/>
      <c r="U2794" s="106"/>
      <c r="V2794" s="142">
        <f t="shared" si="435"/>
        <v>0</v>
      </c>
      <c r="W2794" s="142">
        <f t="shared" si="436"/>
        <v>0</v>
      </c>
      <c r="X2794" s="108">
        <f t="shared" si="437"/>
        <v>0</v>
      </c>
      <c r="Y2794" s="108">
        <f t="shared" si="438"/>
        <v>0</v>
      </c>
      <c r="Z2794" s="108">
        <f t="shared" si="439"/>
        <v>0</v>
      </c>
      <c r="AA2794" s="151"/>
      <c r="AB2794" s="47"/>
      <c r="AS2794" s="198"/>
      <c r="AT2794" s="198"/>
      <c r="AU2794" s="198"/>
      <c r="AV2794" s="198"/>
      <c r="AW2794" s="198"/>
      <c r="AX2794" s="198"/>
      <c r="AY2794" s="198"/>
      <c r="AZ2794" s="198"/>
      <c r="BA2794" s="198"/>
      <c r="BB2794" s="198"/>
      <c r="BC2794" s="198"/>
      <c r="BD2794" s="198"/>
      <c r="BE2794" s="198"/>
      <c r="BF2794" s="198"/>
      <c r="BG2794" s="198"/>
      <c r="BH2794" s="198"/>
      <c r="BI2794" s="198"/>
      <c r="BJ2794" s="198"/>
      <c r="BK2794" s="198"/>
      <c r="BL2794" s="198"/>
      <c r="BM2794" s="198"/>
      <c r="BN2794" s="198"/>
      <c r="BO2794" s="198"/>
    </row>
    <row r="2795" s="116" customFormat="1" ht="19" customHeight="1" spans="1:67">
      <c r="A2795" s="94">
        <f t="shared" si="430"/>
        <v>2794</v>
      </c>
      <c r="B2795" s="95"/>
      <c r="C2795" s="69"/>
      <c r="D2795" s="64"/>
      <c r="E2795" s="69"/>
      <c r="F2795" s="196"/>
      <c r="G2795" s="124" t="e">
        <f>VLOOKUP(F2795,[2]零件成本10.26!$B$2:$C$7802,2,0)</f>
        <v>#N/A</v>
      </c>
      <c r="H2795" s="64"/>
      <c r="I2795" s="128" t="str">
        <f t="shared" si="431"/>
        <v/>
      </c>
      <c r="J2795" s="64"/>
      <c r="K2795" s="196"/>
      <c r="L2795" s="64"/>
      <c r="M2795" s="69"/>
      <c r="N2795" s="69"/>
      <c r="O2795" s="69"/>
      <c r="P2795" s="100">
        <f t="shared" si="432"/>
        <v>0</v>
      </c>
      <c r="Q2795" s="197"/>
      <c r="R2795" s="140" t="str">
        <f t="shared" si="433"/>
        <v>0</v>
      </c>
      <c r="S2795" s="140" t="str">
        <f t="shared" si="434"/>
        <v>0</v>
      </c>
      <c r="T2795" s="144"/>
      <c r="U2795" s="106"/>
      <c r="V2795" s="142">
        <f t="shared" si="435"/>
        <v>0</v>
      </c>
      <c r="W2795" s="142">
        <f t="shared" si="436"/>
        <v>0</v>
      </c>
      <c r="X2795" s="108">
        <f t="shared" si="437"/>
        <v>0</v>
      </c>
      <c r="Y2795" s="108">
        <f t="shared" si="438"/>
        <v>0</v>
      </c>
      <c r="Z2795" s="108">
        <f t="shared" si="439"/>
        <v>0</v>
      </c>
      <c r="AA2795" s="151"/>
      <c r="AB2795" s="47"/>
      <c r="AS2795" s="198"/>
      <c r="AT2795" s="198"/>
      <c r="AU2795" s="198"/>
      <c r="AV2795" s="198"/>
      <c r="AW2795" s="198"/>
      <c r="AX2795" s="198"/>
      <c r="AY2795" s="198"/>
      <c r="AZ2795" s="198"/>
      <c r="BA2795" s="198"/>
      <c r="BB2795" s="198"/>
      <c r="BC2795" s="198"/>
      <c r="BD2795" s="198"/>
      <c r="BE2795" s="198"/>
      <c r="BF2795" s="198"/>
      <c r="BG2795" s="198"/>
      <c r="BH2795" s="198"/>
      <c r="BI2795" s="198"/>
      <c r="BJ2795" s="198"/>
      <c r="BK2795" s="198"/>
      <c r="BL2795" s="198"/>
      <c r="BM2795" s="198"/>
      <c r="BN2795" s="198"/>
      <c r="BO2795" s="198"/>
    </row>
    <row r="2796" s="116" customFormat="1" ht="19" customHeight="1" spans="1:67">
      <c r="A2796" s="94">
        <f t="shared" si="430"/>
        <v>2795</v>
      </c>
      <c r="B2796" s="95"/>
      <c r="C2796" s="69"/>
      <c r="D2796" s="64"/>
      <c r="E2796" s="69"/>
      <c r="F2796" s="196"/>
      <c r="G2796" s="124" t="e">
        <f>VLOOKUP(F2796,[2]零件成本10.26!$B$2:$C$7802,2,0)</f>
        <v>#N/A</v>
      </c>
      <c r="H2796" s="64"/>
      <c r="I2796" s="128" t="str">
        <f t="shared" si="431"/>
        <v/>
      </c>
      <c r="J2796" s="64"/>
      <c r="K2796" s="196"/>
      <c r="L2796" s="64"/>
      <c r="M2796" s="69"/>
      <c r="N2796" s="69"/>
      <c r="O2796" s="69"/>
      <c r="P2796" s="100">
        <f t="shared" si="432"/>
        <v>0</v>
      </c>
      <c r="Q2796" s="197"/>
      <c r="R2796" s="140" t="str">
        <f t="shared" si="433"/>
        <v>0</v>
      </c>
      <c r="S2796" s="140" t="str">
        <f t="shared" si="434"/>
        <v>0</v>
      </c>
      <c r="T2796" s="144"/>
      <c r="U2796" s="106"/>
      <c r="V2796" s="142">
        <f t="shared" si="435"/>
        <v>0</v>
      </c>
      <c r="W2796" s="142">
        <f t="shared" si="436"/>
        <v>0</v>
      </c>
      <c r="X2796" s="108">
        <f t="shared" si="437"/>
        <v>0</v>
      </c>
      <c r="Y2796" s="108">
        <f t="shared" si="438"/>
        <v>0</v>
      </c>
      <c r="Z2796" s="108">
        <f t="shared" si="439"/>
        <v>0</v>
      </c>
      <c r="AA2796" s="151"/>
      <c r="AB2796" s="47"/>
      <c r="AS2796" s="198"/>
      <c r="AT2796" s="198"/>
      <c r="AU2796" s="198"/>
      <c r="AV2796" s="198"/>
      <c r="AW2796" s="198"/>
      <c r="AX2796" s="198"/>
      <c r="AY2796" s="198"/>
      <c r="AZ2796" s="198"/>
      <c r="BA2796" s="198"/>
      <c r="BB2796" s="198"/>
      <c r="BC2796" s="198"/>
      <c r="BD2796" s="198"/>
      <c r="BE2796" s="198"/>
      <c r="BF2796" s="198"/>
      <c r="BG2796" s="198"/>
      <c r="BH2796" s="198"/>
      <c r="BI2796" s="198"/>
      <c r="BJ2796" s="198"/>
      <c r="BK2796" s="198"/>
      <c r="BL2796" s="198"/>
      <c r="BM2796" s="198"/>
      <c r="BN2796" s="198"/>
      <c r="BO2796" s="198"/>
    </row>
    <row r="2797" s="116" customFormat="1" ht="19" customHeight="1" spans="1:67">
      <c r="A2797" s="94">
        <f t="shared" si="430"/>
        <v>2796</v>
      </c>
      <c r="B2797" s="95"/>
      <c r="C2797" s="69"/>
      <c r="D2797" s="64"/>
      <c r="E2797" s="69"/>
      <c r="F2797" s="196"/>
      <c r="G2797" s="124" t="e">
        <f>VLOOKUP(F2797,[2]零件成本10.26!$B$2:$C$7802,2,0)</f>
        <v>#N/A</v>
      </c>
      <c r="H2797" s="64"/>
      <c r="I2797" s="128" t="str">
        <f t="shared" si="431"/>
        <v/>
      </c>
      <c r="J2797" s="64"/>
      <c r="K2797" s="196"/>
      <c r="L2797" s="64"/>
      <c r="M2797" s="69"/>
      <c r="N2797" s="69"/>
      <c r="O2797" s="69"/>
      <c r="P2797" s="100">
        <f t="shared" si="432"/>
        <v>0</v>
      </c>
      <c r="Q2797" s="197"/>
      <c r="R2797" s="140" t="str">
        <f t="shared" si="433"/>
        <v>0</v>
      </c>
      <c r="S2797" s="140" t="str">
        <f t="shared" si="434"/>
        <v>0</v>
      </c>
      <c r="T2797" s="144"/>
      <c r="U2797" s="106"/>
      <c r="V2797" s="142">
        <f t="shared" si="435"/>
        <v>0</v>
      </c>
      <c r="W2797" s="142">
        <f t="shared" si="436"/>
        <v>0</v>
      </c>
      <c r="X2797" s="108">
        <f t="shared" si="437"/>
        <v>0</v>
      </c>
      <c r="Y2797" s="108">
        <f t="shared" si="438"/>
        <v>0</v>
      </c>
      <c r="Z2797" s="108">
        <f t="shared" si="439"/>
        <v>0</v>
      </c>
      <c r="AA2797" s="151"/>
      <c r="AB2797" s="47"/>
      <c r="AS2797" s="198"/>
      <c r="AT2797" s="198"/>
      <c r="AU2797" s="198"/>
      <c r="AV2797" s="198"/>
      <c r="AW2797" s="198"/>
      <c r="AX2797" s="198"/>
      <c r="AY2797" s="198"/>
      <c r="AZ2797" s="198"/>
      <c r="BA2797" s="198"/>
      <c r="BB2797" s="198"/>
      <c r="BC2797" s="198"/>
      <c r="BD2797" s="198"/>
      <c r="BE2797" s="198"/>
      <c r="BF2797" s="198"/>
      <c r="BG2797" s="198"/>
      <c r="BH2797" s="198"/>
      <c r="BI2797" s="198"/>
      <c r="BJ2797" s="198"/>
      <c r="BK2797" s="198"/>
      <c r="BL2797" s="198"/>
      <c r="BM2797" s="198"/>
      <c r="BN2797" s="198"/>
      <c r="BO2797" s="198"/>
    </row>
    <row r="2798" s="116" customFormat="1" ht="19" customHeight="1" spans="1:67">
      <c r="A2798" s="94">
        <f t="shared" si="430"/>
        <v>2797</v>
      </c>
      <c r="B2798" s="95"/>
      <c r="C2798" s="69"/>
      <c r="D2798" s="64"/>
      <c r="E2798" s="69"/>
      <c r="F2798" s="196"/>
      <c r="G2798" s="124" t="e">
        <f>VLOOKUP(F2798,[2]零件成本10.26!$B$2:$C$7802,2,0)</f>
        <v>#N/A</v>
      </c>
      <c r="H2798" s="64"/>
      <c r="I2798" s="128" t="str">
        <f t="shared" si="431"/>
        <v/>
      </c>
      <c r="J2798" s="64"/>
      <c r="K2798" s="196"/>
      <c r="L2798" s="64"/>
      <c r="M2798" s="69"/>
      <c r="N2798" s="69"/>
      <c r="O2798" s="69"/>
      <c r="P2798" s="100">
        <f t="shared" si="432"/>
        <v>0</v>
      </c>
      <c r="Q2798" s="197"/>
      <c r="R2798" s="140" t="str">
        <f t="shared" si="433"/>
        <v>0</v>
      </c>
      <c r="S2798" s="140" t="str">
        <f t="shared" si="434"/>
        <v>0</v>
      </c>
      <c r="T2798" s="144"/>
      <c r="U2798" s="106"/>
      <c r="V2798" s="142">
        <f t="shared" si="435"/>
        <v>0</v>
      </c>
      <c r="W2798" s="142">
        <f t="shared" si="436"/>
        <v>0</v>
      </c>
      <c r="X2798" s="108">
        <f t="shared" si="437"/>
        <v>0</v>
      </c>
      <c r="Y2798" s="108">
        <f t="shared" si="438"/>
        <v>0</v>
      </c>
      <c r="Z2798" s="108">
        <f t="shared" si="439"/>
        <v>0</v>
      </c>
      <c r="AA2798" s="151"/>
      <c r="AB2798" s="47"/>
      <c r="AS2798" s="198"/>
      <c r="AT2798" s="198"/>
      <c r="AU2798" s="198"/>
      <c r="AV2798" s="198"/>
      <c r="AW2798" s="198"/>
      <c r="AX2798" s="198"/>
      <c r="AY2798" s="198"/>
      <c r="AZ2798" s="198"/>
      <c r="BA2798" s="198"/>
      <c r="BB2798" s="198"/>
      <c r="BC2798" s="198"/>
      <c r="BD2798" s="198"/>
      <c r="BE2798" s="198"/>
      <c r="BF2798" s="198"/>
      <c r="BG2798" s="198"/>
      <c r="BH2798" s="198"/>
      <c r="BI2798" s="198"/>
      <c r="BJ2798" s="198"/>
      <c r="BK2798" s="198"/>
      <c r="BL2798" s="198"/>
      <c r="BM2798" s="198"/>
      <c r="BN2798" s="198"/>
      <c r="BO2798" s="198"/>
    </row>
    <row r="2799" s="116" customFormat="1" ht="19" customHeight="1" spans="1:67">
      <c r="A2799" s="94">
        <f t="shared" si="430"/>
        <v>2798</v>
      </c>
      <c r="B2799" s="95"/>
      <c r="C2799" s="69"/>
      <c r="D2799" s="64"/>
      <c r="E2799" s="69"/>
      <c r="F2799" s="196"/>
      <c r="G2799" s="124" t="e">
        <f>VLOOKUP(F2799,[2]零件成本10.26!$B$2:$C$7802,2,0)</f>
        <v>#N/A</v>
      </c>
      <c r="H2799" s="64"/>
      <c r="I2799" s="128" t="str">
        <f t="shared" si="431"/>
        <v/>
      </c>
      <c r="J2799" s="64"/>
      <c r="K2799" s="196"/>
      <c r="L2799" s="64"/>
      <c r="M2799" s="69"/>
      <c r="N2799" s="69"/>
      <c r="O2799" s="69"/>
      <c r="P2799" s="100">
        <f t="shared" si="432"/>
        <v>0</v>
      </c>
      <c r="Q2799" s="197"/>
      <c r="R2799" s="140" t="str">
        <f t="shared" si="433"/>
        <v>0</v>
      </c>
      <c r="S2799" s="140" t="str">
        <f t="shared" si="434"/>
        <v>0</v>
      </c>
      <c r="T2799" s="144"/>
      <c r="U2799" s="106"/>
      <c r="V2799" s="142">
        <f t="shared" si="435"/>
        <v>0</v>
      </c>
      <c r="W2799" s="142">
        <f t="shared" si="436"/>
        <v>0</v>
      </c>
      <c r="X2799" s="108">
        <f t="shared" si="437"/>
        <v>0</v>
      </c>
      <c r="Y2799" s="108">
        <f t="shared" si="438"/>
        <v>0</v>
      </c>
      <c r="Z2799" s="108">
        <f t="shared" si="439"/>
        <v>0</v>
      </c>
      <c r="AA2799" s="151"/>
      <c r="AB2799" s="47"/>
      <c r="AS2799" s="198"/>
      <c r="AT2799" s="198"/>
      <c r="AU2799" s="198"/>
      <c r="AV2799" s="198"/>
      <c r="AW2799" s="198"/>
      <c r="AX2799" s="198"/>
      <c r="AY2799" s="198"/>
      <c r="AZ2799" s="198"/>
      <c r="BA2799" s="198"/>
      <c r="BB2799" s="198"/>
      <c r="BC2799" s="198"/>
      <c r="BD2799" s="198"/>
      <c r="BE2799" s="198"/>
      <c r="BF2799" s="198"/>
      <c r="BG2799" s="198"/>
      <c r="BH2799" s="198"/>
      <c r="BI2799" s="198"/>
      <c r="BJ2799" s="198"/>
      <c r="BK2799" s="198"/>
      <c r="BL2799" s="198"/>
      <c r="BM2799" s="198"/>
      <c r="BN2799" s="198"/>
      <c r="BO2799" s="198"/>
    </row>
    <row r="2800" s="116" customFormat="1" ht="19" customHeight="1" spans="1:67">
      <c r="A2800" s="94">
        <f t="shared" si="430"/>
        <v>2799</v>
      </c>
      <c r="B2800" s="95"/>
      <c r="C2800" s="69"/>
      <c r="D2800" s="64"/>
      <c r="E2800" s="69"/>
      <c r="F2800" s="196"/>
      <c r="G2800" s="124" t="e">
        <f>VLOOKUP(F2800,[2]零件成本10.26!$B$2:$C$7802,2,0)</f>
        <v>#N/A</v>
      </c>
      <c r="H2800" s="64"/>
      <c r="I2800" s="128" t="str">
        <f t="shared" si="431"/>
        <v/>
      </c>
      <c r="J2800" s="64"/>
      <c r="K2800" s="196"/>
      <c r="L2800" s="64"/>
      <c r="M2800" s="69"/>
      <c r="N2800" s="69"/>
      <c r="O2800" s="69"/>
      <c r="P2800" s="100">
        <f t="shared" si="432"/>
        <v>0</v>
      </c>
      <c r="Q2800" s="197"/>
      <c r="R2800" s="140" t="str">
        <f t="shared" si="433"/>
        <v>0</v>
      </c>
      <c r="S2800" s="140" t="str">
        <f t="shared" si="434"/>
        <v>0</v>
      </c>
      <c r="T2800" s="144"/>
      <c r="U2800" s="106"/>
      <c r="V2800" s="142">
        <f t="shared" si="435"/>
        <v>0</v>
      </c>
      <c r="W2800" s="142">
        <f t="shared" si="436"/>
        <v>0</v>
      </c>
      <c r="X2800" s="108">
        <f t="shared" si="437"/>
        <v>0</v>
      </c>
      <c r="Y2800" s="108">
        <f t="shared" si="438"/>
        <v>0</v>
      </c>
      <c r="Z2800" s="108">
        <f t="shared" si="439"/>
        <v>0</v>
      </c>
      <c r="AA2800" s="151"/>
      <c r="AB2800" s="47"/>
      <c r="AS2800" s="198"/>
      <c r="AT2800" s="198"/>
      <c r="AU2800" s="198"/>
      <c r="AV2800" s="198"/>
      <c r="AW2800" s="198"/>
      <c r="AX2800" s="198"/>
      <c r="AY2800" s="198"/>
      <c r="AZ2800" s="198"/>
      <c r="BA2800" s="198"/>
      <c r="BB2800" s="198"/>
      <c r="BC2800" s="198"/>
      <c r="BD2800" s="198"/>
      <c r="BE2800" s="198"/>
      <c r="BF2800" s="198"/>
      <c r="BG2800" s="198"/>
      <c r="BH2800" s="198"/>
      <c r="BI2800" s="198"/>
      <c r="BJ2800" s="198"/>
      <c r="BK2800" s="198"/>
      <c r="BL2800" s="198"/>
      <c r="BM2800" s="198"/>
      <c r="BN2800" s="198"/>
      <c r="BO2800" s="198"/>
    </row>
    <row r="2801" s="116" customFormat="1" ht="19" customHeight="1" spans="1:67">
      <c r="A2801" s="94">
        <f t="shared" si="430"/>
        <v>2800</v>
      </c>
      <c r="B2801" s="95"/>
      <c r="C2801" s="69"/>
      <c r="D2801" s="64"/>
      <c r="E2801" s="69"/>
      <c r="F2801" s="196"/>
      <c r="G2801" s="124" t="e">
        <f>VLOOKUP(F2801,[2]零件成本10.26!$B$2:$C$7802,2,0)</f>
        <v>#N/A</v>
      </c>
      <c r="H2801" s="64"/>
      <c r="I2801" s="128" t="str">
        <f t="shared" si="431"/>
        <v/>
      </c>
      <c r="J2801" s="64"/>
      <c r="K2801" s="196"/>
      <c r="L2801" s="64"/>
      <c r="M2801" s="69"/>
      <c r="N2801" s="69"/>
      <c r="O2801" s="69"/>
      <c r="P2801" s="100">
        <f t="shared" si="432"/>
        <v>0</v>
      </c>
      <c r="Q2801" s="197"/>
      <c r="R2801" s="140" t="str">
        <f t="shared" si="433"/>
        <v>0</v>
      </c>
      <c r="S2801" s="140" t="str">
        <f t="shared" si="434"/>
        <v>0</v>
      </c>
      <c r="T2801" s="144"/>
      <c r="U2801" s="106"/>
      <c r="V2801" s="142">
        <f t="shared" si="435"/>
        <v>0</v>
      </c>
      <c r="W2801" s="142">
        <f t="shared" si="436"/>
        <v>0</v>
      </c>
      <c r="X2801" s="108">
        <f t="shared" si="437"/>
        <v>0</v>
      </c>
      <c r="Y2801" s="108">
        <f t="shared" si="438"/>
        <v>0</v>
      </c>
      <c r="Z2801" s="108">
        <f t="shared" si="439"/>
        <v>0</v>
      </c>
      <c r="AA2801" s="151"/>
      <c r="AB2801" s="47"/>
      <c r="AS2801" s="198"/>
      <c r="AT2801" s="198"/>
      <c r="AU2801" s="198"/>
      <c r="AV2801" s="198"/>
      <c r="AW2801" s="198"/>
      <c r="AX2801" s="198"/>
      <c r="AY2801" s="198"/>
      <c r="AZ2801" s="198"/>
      <c r="BA2801" s="198"/>
      <c r="BB2801" s="198"/>
      <c r="BC2801" s="198"/>
      <c r="BD2801" s="198"/>
      <c r="BE2801" s="198"/>
      <c r="BF2801" s="198"/>
      <c r="BG2801" s="198"/>
      <c r="BH2801" s="198"/>
      <c r="BI2801" s="198"/>
      <c r="BJ2801" s="198"/>
      <c r="BK2801" s="198"/>
      <c r="BL2801" s="198"/>
      <c r="BM2801" s="198"/>
      <c r="BN2801" s="198"/>
      <c r="BO2801" s="198"/>
    </row>
    <row r="2802" s="116" customFormat="1" ht="19" customHeight="1" spans="1:67">
      <c r="A2802" s="94">
        <f t="shared" si="430"/>
        <v>2801</v>
      </c>
      <c r="B2802" s="95"/>
      <c r="C2802" s="69"/>
      <c r="D2802" s="64"/>
      <c r="E2802" s="69"/>
      <c r="F2802" s="196"/>
      <c r="G2802" s="124" t="e">
        <f>VLOOKUP(F2802,[2]零件成本10.26!$B$2:$C$7802,2,0)</f>
        <v>#N/A</v>
      </c>
      <c r="H2802" s="64"/>
      <c r="I2802" s="128" t="str">
        <f t="shared" si="431"/>
        <v/>
      </c>
      <c r="J2802" s="64"/>
      <c r="K2802" s="196"/>
      <c r="L2802" s="64"/>
      <c r="M2802" s="69"/>
      <c r="N2802" s="69"/>
      <c r="O2802" s="69"/>
      <c r="P2802" s="100">
        <f t="shared" si="432"/>
        <v>0</v>
      </c>
      <c r="Q2802" s="197"/>
      <c r="R2802" s="140" t="str">
        <f t="shared" si="433"/>
        <v>0</v>
      </c>
      <c r="S2802" s="140" t="str">
        <f t="shared" si="434"/>
        <v>0</v>
      </c>
      <c r="T2802" s="144"/>
      <c r="U2802" s="106"/>
      <c r="V2802" s="142">
        <f t="shared" si="435"/>
        <v>0</v>
      </c>
      <c r="W2802" s="142">
        <f t="shared" si="436"/>
        <v>0</v>
      </c>
      <c r="X2802" s="108">
        <f t="shared" si="437"/>
        <v>0</v>
      </c>
      <c r="Y2802" s="108">
        <f t="shared" si="438"/>
        <v>0</v>
      </c>
      <c r="Z2802" s="108">
        <f t="shared" si="439"/>
        <v>0</v>
      </c>
      <c r="AA2802" s="151"/>
      <c r="AB2802" s="47"/>
      <c r="AS2802" s="198"/>
      <c r="AT2802" s="198"/>
      <c r="AU2802" s="198"/>
      <c r="AV2802" s="198"/>
      <c r="AW2802" s="198"/>
      <c r="AX2802" s="198"/>
      <c r="AY2802" s="198"/>
      <c r="AZ2802" s="198"/>
      <c r="BA2802" s="198"/>
      <c r="BB2802" s="198"/>
      <c r="BC2802" s="198"/>
      <c r="BD2802" s="198"/>
      <c r="BE2802" s="198"/>
      <c r="BF2802" s="198"/>
      <c r="BG2802" s="198"/>
      <c r="BH2802" s="198"/>
      <c r="BI2802" s="198"/>
      <c r="BJ2802" s="198"/>
      <c r="BK2802" s="198"/>
      <c r="BL2802" s="198"/>
      <c r="BM2802" s="198"/>
      <c r="BN2802" s="198"/>
      <c r="BO2802" s="198"/>
    </row>
    <row r="2803" s="116" customFormat="1" ht="19" customHeight="1" spans="1:67">
      <c r="A2803" s="94">
        <f t="shared" si="430"/>
        <v>2802</v>
      </c>
      <c r="B2803" s="95"/>
      <c r="C2803" s="69"/>
      <c r="D2803" s="64"/>
      <c r="E2803" s="69"/>
      <c r="F2803" s="196"/>
      <c r="G2803" s="124" t="e">
        <f>VLOOKUP(F2803,[2]零件成本10.26!$B$2:$C$7802,2,0)</f>
        <v>#N/A</v>
      </c>
      <c r="H2803" s="64"/>
      <c r="I2803" s="128" t="str">
        <f t="shared" si="431"/>
        <v/>
      </c>
      <c r="J2803" s="64"/>
      <c r="K2803" s="196"/>
      <c r="L2803" s="64"/>
      <c r="M2803" s="69"/>
      <c r="N2803" s="69"/>
      <c r="O2803" s="69"/>
      <c r="P2803" s="100">
        <f t="shared" si="432"/>
        <v>0</v>
      </c>
      <c r="Q2803" s="197"/>
      <c r="R2803" s="140" t="str">
        <f t="shared" si="433"/>
        <v>0</v>
      </c>
      <c r="S2803" s="140" t="str">
        <f t="shared" si="434"/>
        <v>0</v>
      </c>
      <c r="T2803" s="144"/>
      <c r="U2803" s="106"/>
      <c r="V2803" s="142">
        <f t="shared" si="435"/>
        <v>0</v>
      </c>
      <c r="W2803" s="142">
        <f t="shared" si="436"/>
        <v>0</v>
      </c>
      <c r="X2803" s="108">
        <f t="shared" si="437"/>
        <v>0</v>
      </c>
      <c r="Y2803" s="108">
        <f t="shared" si="438"/>
        <v>0</v>
      </c>
      <c r="Z2803" s="108">
        <f t="shared" si="439"/>
        <v>0</v>
      </c>
      <c r="AA2803" s="151"/>
      <c r="AB2803" s="47"/>
      <c r="AS2803" s="198"/>
      <c r="AT2803" s="198"/>
      <c r="AU2803" s="198"/>
      <c r="AV2803" s="198"/>
      <c r="AW2803" s="198"/>
      <c r="AX2803" s="198"/>
      <c r="AY2803" s="198"/>
      <c r="AZ2803" s="198"/>
      <c r="BA2803" s="198"/>
      <c r="BB2803" s="198"/>
      <c r="BC2803" s="198"/>
      <c r="BD2803" s="198"/>
      <c r="BE2803" s="198"/>
      <c r="BF2803" s="198"/>
      <c r="BG2803" s="198"/>
      <c r="BH2803" s="198"/>
      <c r="BI2803" s="198"/>
      <c r="BJ2803" s="198"/>
      <c r="BK2803" s="198"/>
      <c r="BL2803" s="198"/>
      <c r="BM2803" s="198"/>
      <c r="BN2803" s="198"/>
      <c r="BO2803" s="198"/>
    </row>
    <row r="2804" s="116" customFormat="1" ht="19" customHeight="1" spans="1:67">
      <c r="A2804" s="94">
        <f t="shared" si="430"/>
        <v>2803</v>
      </c>
      <c r="B2804" s="95"/>
      <c r="C2804" s="69"/>
      <c r="D2804" s="64"/>
      <c r="E2804" s="69"/>
      <c r="F2804" s="196"/>
      <c r="G2804" s="124" t="e">
        <f>VLOOKUP(F2804,[2]零件成本10.26!$B$2:$C$7802,2,0)</f>
        <v>#N/A</v>
      </c>
      <c r="H2804" s="64"/>
      <c r="I2804" s="128" t="str">
        <f t="shared" si="431"/>
        <v/>
      </c>
      <c r="J2804" s="64"/>
      <c r="K2804" s="196"/>
      <c r="L2804" s="64"/>
      <c r="M2804" s="69"/>
      <c r="N2804" s="69"/>
      <c r="O2804" s="69"/>
      <c r="P2804" s="100">
        <f t="shared" si="432"/>
        <v>0</v>
      </c>
      <c r="Q2804" s="197"/>
      <c r="R2804" s="140" t="str">
        <f t="shared" si="433"/>
        <v>0</v>
      </c>
      <c r="S2804" s="140" t="str">
        <f t="shared" si="434"/>
        <v>0</v>
      </c>
      <c r="T2804" s="144"/>
      <c r="U2804" s="106"/>
      <c r="V2804" s="142">
        <f t="shared" si="435"/>
        <v>0</v>
      </c>
      <c r="W2804" s="142">
        <f t="shared" si="436"/>
        <v>0</v>
      </c>
      <c r="X2804" s="108">
        <f t="shared" si="437"/>
        <v>0</v>
      </c>
      <c r="Y2804" s="108">
        <f t="shared" si="438"/>
        <v>0</v>
      </c>
      <c r="Z2804" s="108">
        <f t="shared" si="439"/>
        <v>0</v>
      </c>
      <c r="AA2804" s="151"/>
      <c r="AB2804" s="47"/>
      <c r="AS2804" s="198"/>
      <c r="AT2804" s="198"/>
      <c r="AU2804" s="198"/>
      <c r="AV2804" s="198"/>
      <c r="AW2804" s="198"/>
      <c r="AX2804" s="198"/>
      <c r="AY2804" s="198"/>
      <c r="AZ2804" s="198"/>
      <c r="BA2804" s="198"/>
      <c r="BB2804" s="198"/>
      <c r="BC2804" s="198"/>
      <c r="BD2804" s="198"/>
      <c r="BE2804" s="198"/>
      <c r="BF2804" s="198"/>
      <c r="BG2804" s="198"/>
      <c r="BH2804" s="198"/>
      <c r="BI2804" s="198"/>
      <c r="BJ2804" s="198"/>
      <c r="BK2804" s="198"/>
      <c r="BL2804" s="198"/>
      <c r="BM2804" s="198"/>
      <c r="BN2804" s="198"/>
      <c r="BO2804" s="198"/>
    </row>
    <row r="2805" s="116" customFormat="1" ht="19" customHeight="1" spans="1:67">
      <c r="A2805" s="94">
        <f t="shared" si="430"/>
        <v>2804</v>
      </c>
      <c r="B2805" s="95"/>
      <c r="C2805" s="69"/>
      <c r="D2805" s="64"/>
      <c r="E2805" s="69"/>
      <c r="F2805" s="196"/>
      <c r="G2805" s="124" t="e">
        <f>VLOOKUP(F2805,[2]零件成本10.26!$B$2:$C$7802,2,0)</f>
        <v>#N/A</v>
      </c>
      <c r="H2805" s="64"/>
      <c r="I2805" s="128" t="str">
        <f t="shared" si="431"/>
        <v/>
      </c>
      <c r="J2805" s="64"/>
      <c r="K2805" s="196"/>
      <c r="L2805" s="64"/>
      <c r="M2805" s="69"/>
      <c r="N2805" s="69"/>
      <c r="O2805" s="69"/>
      <c r="P2805" s="100">
        <f t="shared" si="432"/>
        <v>0</v>
      </c>
      <c r="Q2805" s="197"/>
      <c r="R2805" s="140" t="str">
        <f t="shared" si="433"/>
        <v>0</v>
      </c>
      <c r="S2805" s="140" t="str">
        <f t="shared" si="434"/>
        <v>0</v>
      </c>
      <c r="T2805" s="144"/>
      <c r="U2805" s="106"/>
      <c r="V2805" s="142">
        <f t="shared" si="435"/>
        <v>0</v>
      </c>
      <c r="W2805" s="142">
        <f t="shared" si="436"/>
        <v>0</v>
      </c>
      <c r="X2805" s="108">
        <f t="shared" si="437"/>
        <v>0</v>
      </c>
      <c r="Y2805" s="108">
        <f t="shared" si="438"/>
        <v>0</v>
      </c>
      <c r="Z2805" s="108">
        <f t="shared" si="439"/>
        <v>0</v>
      </c>
      <c r="AA2805" s="151"/>
      <c r="AB2805" s="47"/>
      <c r="AS2805" s="198"/>
      <c r="AT2805" s="198"/>
      <c r="AU2805" s="198"/>
      <c r="AV2805" s="198"/>
      <c r="AW2805" s="198"/>
      <c r="AX2805" s="198"/>
      <c r="AY2805" s="198"/>
      <c r="AZ2805" s="198"/>
      <c r="BA2805" s="198"/>
      <c r="BB2805" s="198"/>
      <c r="BC2805" s="198"/>
      <c r="BD2805" s="198"/>
      <c r="BE2805" s="198"/>
      <c r="BF2805" s="198"/>
      <c r="BG2805" s="198"/>
      <c r="BH2805" s="198"/>
      <c r="BI2805" s="198"/>
      <c r="BJ2805" s="198"/>
      <c r="BK2805" s="198"/>
      <c r="BL2805" s="198"/>
      <c r="BM2805" s="198"/>
      <c r="BN2805" s="198"/>
      <c r="BO2805" s="198"/>
    </row>
    <row r="2806" s="116" customFormat="1" ht="19" customHeight="1" spans="1:67">
      <c r="A2806" s="94">
        <f t="shared" si="430"/>
        <v>2805</v>
      </c>
      <c r="B2806" s="95"/>
      <c r="C2806" s="69"/>
      <c r="D2806" s="64"/>
      <c r="E2806" s="69"/>
      <c r="F2806" s="196"/>
      <c r="G2806" s="124" t="e">
        <f>VLOOKUP(F2806,[2]零件成本10.26!$B$2:$C$7802,2,0)</f>
        <v>#N/A</v>
      </c>
      <c r="H2806" s="64"/>
      <c r="I2806" s="128" t="str">
        <f t="shared" si="431"/>
        <v/>
      </c>
      <c r="J2806" s="64"/>
      <c r="K2806" s="196"/>
      <c r="L2806" s="64"/>
      <c r="M2806" s="69"/>
      <c r="N2806" s="69"/>
      <c r="O2806" s="69"/>
      <c r="P2806" s="100">
        <f t="shared" si="432"/>
        <v>0</v>
      </c>
      <c r="Q2806" s="197"/>
      <c r="R2806" s="140" t="str">
        <f t="shared" si="433"/>
        <v>0</v>
      </c>
      <c r="S2806" s="140" t="str">
        <f t="shared" si="434"/>
        <v>0</v>
      </c>
      <c r="T2806" s="144"/>
      <c r="U2806" s="106"/>
      <c r="V2806" s="142">
        <f t="shared" si="435"/>
        <v>0</v>
      </c>
      <c r="W2806" s="142">
        <f t="shared" si="436"/>
        <v>0</v>
      </c>
      <c r="X2806" s="108">
        <f t="shared" si="437"/>
        <v>0</v>
      </c>
      <c r="Y2806" s="108">
        <f t="shared" si="438"/>
        <v>0</v>
      </c>
      <c r="Z2806" s="108">
        <f t="shared" si="439"/>
        <v>0</v>
      </c>
      <c r="AA2806" s="151"/>
      <c r="AB2806" s="47"/>
      <c r="AS2806" s="198"/>
      <c r="AT2806" s="198"/>
      <c r="AU2806" s="198"/>
      <c r="AV2806" s="198"/>
      <c r="AW2806" s="198"/>
      <c r="AX2806" s="198"/>
      <c r="AY2806" s="198"/>
      <c r="AZ2806" s="198"/>
      <c r="BA2806" s="198"/>
      <c r="BB2806" s="198"/>
      <c r="BC2806" s="198"/>
      <c r="BD2806" s="198"/>
      <c r="BE2806" s="198"/>
      <c r="BF2806" s="198"/>
      <c r="BG2806" s="198"/>
      <c r="BH2806" s="198"/>
      <c r="BI2806" s="198"/>
      <c r="BJ2806" s="198"/>
      <c r="BK2806" s="198"/>
      <c r="BL2806" s="198"/>
      <c r="BM2806" s="198"/>
      <c r="BN2806" s="198"/>
      <c r="BO2806" s="198"/>
    </row>
    <row r="2807" s="116" customFormat="1" ht="19" customHeight="1" spans="1:67">
      <c r="A2807" s="94">
        <f t="shared" si="430"/>
        <v>2806</v>
      </c>
      <c r="B2807" s="95"/>
      <c r="C2807" s="69"/>
      <c r="D2807" s="64"/>
      <c r="E2807" s="69"/>
      <c r="F2807" s="196"/>
      <c r="G2807" s="124" t="e">
        <f>VLOOKUP(F2807,[2]零件成本10.26!$B$2:$C$7802,2,0)</f>
        <v>#N/A</v>
      </c>
      <c r="H2807" s="64"/>
      <c r="I2807" s="128" t="str">
        <f t="shared" si="431"/>
        <v/>
      </c>
      <c r="J2807" s="64"/>
      <c r="K2807" s="196"/>
      <c r="L2807" s="64"/>
      <c r="M2807" s="69"/>
      <c r="N2807" s="69"/>
      <c r="O2807" s="69"/>
      <c r="P2807" s="100">
        <f t="shared" si="432"/>
        <v>0</v>
      </c>
      <c r="Q2807" s="197"/>
      <c r="R2807" s="140" t="str">
        <f t="shared" si="433"/>
        <v>0</v>
      </c>
      <c r="S2807" s="140" t="str">
        <f t="shared" si="434"/>
        <v>0</v>
      </c>
      <c r="T2807" s="144"/>
      <c r="U2807" s="106"/>
      <c r="V2807" s="142">
        <f t="shared" si="435"/>
        <v>0</v>
      </c>
      <c r="W2807" s="142">
        <f t="shared" si="436"/>
        <v>0</v>
      </c>
      <c r="X2807" s="108">
        <f t="shared" si="437"/>
        <v>0</v>
      </c>
      <c r="Y2807" s="108">
        <f t="shared" si="438"/>
        <v>0</v>
      </c>
      <c r="Z2807" s="108">
        <f t="shared" si="439"/>
        <v>0</v>
      </c>
      <c r="AA2807" s="151"/>
      <c r="AB2807" s="47"/>
      <c r="AS2807" s="198"/>
      <c r="AT2807" s="198"/>
      <c r="AU2807" s="198"/>
      <c r="AV2807" s="198"/>
      <c r="AW2807" s="198"/>
      <c r="AX2807" s="198"/>
      <c r="AY2807" s="198"/>
      <c r="AZ2807" s="198"/>
      <c r="BA2807" s="198"/>
      <c r="BB2807" s="198"/>
      <c r="BC2807" s="198"/>
      <c r="BD2807" s="198"/>
      <c r="BE2807" s="198"/>
      <c r="BF2807" s="198"/>
      <c r="BG2807" s="198"/>
      <c r="BH2807" s="198"/>
      <c r="BI2807" s="198"/>
      <c r="BJ2807" s="198"/>
      <c r="BK2807" s="198"/>
      <c r="BL2807" s="198"/>
      <c r="BM2807" s="198"/>
      <c r="BN2807" s="198"/>
      <c r="BO2807" s="198"/>
    </row>
    <row r="2808" s="116" customFormat="1" ht="19" customHeight="1" spans="1:67">
      <c r="A2808" s="94">
        <f t="shared" si="430"/>
        <v>2807</v>
      </c>
      <c r="B2808" s="95"/>
      <c r="C2808" s="69"/>
      <c r="D2808" s="64"/>
      <c r="E2808" s="69"/>
      <c r="F2808" s="196"/>
      <c r="G2808" s="124" t="e">
        <f>VLOOKUP(F2808,[2]零件成本10.26!$B$2:$C$7802,2,0)</f>
        <v>#N/A</v>
      </c>
      <c r="H2808" s="64"/>
      <c r="I2808" s="128" t="str">
        <f t="shared" si="431"/>
        <v/>
      </c>
      <c r="J2808" s="64"/>
      <c r="K2808" s="196"/>
      <c r="L2808" s="64"/>
      <c r="M2808" s="69"/>
      <c r="N2808" s="69"/>
      <c r="O2808" s="69"/>
      <c r="P2808" s="100">
        <f t="shared" si="432"/>
        <v>0</v>
      </c>
      <c r="Q2808" s="197"/>
      <c r="R2808" s="140" t="str">
        <f t="shared" si="433"/>
        <v>0</v>
      </c>
      <c r="S2808" s="140" t="str">
        <f t="shared" si="434"/>
        <v>0</v>
      </c>
      <c r="T2808" s="144"/>
      <c r="U2808" s="106"/>
      <c r="V2808" s="142">
        <f t="shared" si="435"/>
        <v>0</v>
      </c>
      <c r="W2808" s="142">
        <f t="shared" si="436"/>
        <v>0</v>
      </c>
      <c r="X2808" s="108">
        <f t="shared" si="437"/>
        <v>0</v>
      </c>
      <c r="Y2808" s="108">
        <f t="shared" si="438"/>
        <v>0</v>
      </c>
      <c r="Z2808" s="108">
        <f t="shared" si="439"/>
        <v>0</v>
      </c>
      <c r="AA2808" s="151"/>
      <c r="AB2808" s="47"/>
      <c r="AS2808" s="198"/>
      <c r="AT2808" s="198"/>
      <c r="AU2808" s="198"/>
      <c r="AV2808" s="198"/>
      <c r="AW2808" s="198"/>
      <c r="AX2808" s="198"/>
      <c r="AY2808" s="198"/>
      <c r="AZ2808" s="198"/>
      <c r="BA2808" s="198"/>
      <c r="BB2808" s="198"/>
      <c r="BC2808" s="198"/>
      <c r="BD2808" s="198"/>
      <c r="BE2808" s="198"/>
      <c r="BF2808" s="198"/>
      <c r="BG2808" s="198"/>
      <c r="BH2808" s="198"/>
      <c r="BI2808" s="198"/>
      <c r="BJ2808" s="198"/>
      <c r="BK2808" s="198"/>
      <c r="BL2808" s="198"/>
      <c r="BM2808" s="198"/>
      <c r="BN2808" s="198"/>
      <c r="BO2808" s="198"/>
    </row>
    <row r="2809" s="116" customFormat="1" ht="19" customHeight="1" spans="1:67">
      <c r="A2809" s="94">
        <f t="shared" si="430"/>
        <v>2808</v>
      </c>
      <c r="B2809" s="95"/>
      <c r="C2809" s="69"/>
      <c r="D2809" s="64"/>
      <c r="E2809" s="69"/>
      <c r="F2809" s="196"/>
      <c r="G2809" s="124" t="e">
        <f>VLOOKUP(F2809,[2]零件成本10.26!$B$2:$C$7802,2,0)</f>
        <v>#N/A</v>
      </c>
      <c r="H2809" s="64"/>
      <c r="I2809" s="128" t="str">
        <f t="shared" si="431"/>
        <v/>
      </c>
      <c r="J2809" s="64"/>
      <c r="K2809" s="196"/>
      <c r="L2809" s="64"/>
      <c r="M2809" s="69"/>
      <c r="N2809" s="69"/>
      <c r="O2809" s="69"/>
      <c r="P2809" s="100">
        <f t="shared" si="432"/>
        <v>0</v>
      </c>
      <c r="Q2809" s="197"/>
      <c r="R2809" s="140" t="str">
        <f t="shared" si="433"/>
        <v>0</v>
      </c>
      <c r="S2809" s="140" t="str">
        <f t="shared" si="434"/>
        <v>0</v>
      </c>
      <c r="T2809" s="144"/>
      <c r="U2809" s="106"/>
      <c r="V2809" s="142">
        <f t="shared" si="435"/>
        <v>0</v>
      </c>
      <c r="W2809" s="142">
        <f t="shared" si="436"/>
        <v>0</v>
      </c>
      <c r="X2809" s="108">
        <f t="shared" si="437"/>
        <v>0</v>
      </c>
      <c r="Y2809" s="108">
        <f t="shared" si="438"/>
        <v>0</v>
      </c>
      <c r="Z2809" s="108">
        <f t="shared" si="439"/>
        <v>0</v>
      </c>
      <c r="AA2809" s="151"/>
      <c r="AB2809" s="47"/>
      <c r="AS2809" s="198"/>
      <c r="AT2809" s="198"/>
      <c r="AU2809" s="198"/>
      <c r="AV2809" s="198"/>
      <c r="AW2809" s="198"/>
      <c r="AX2809" s="198"/>
      <c r="AY2809" s="198"/>
      <c r="AZ2809" s="198"/>
      <c r="BA2809" s="198"/>
      <c r="BB2809" s="198"/>
      <c r="BC2809" s="198"/>
      <c r="BD2809" s="198"/>
      <c r="BE2809" s="198"/>
      <c r="BF2809" s="198"/>
      <c r="BG2809" s="198"/>
      <c r="BH2809" s="198"/>
      <c r="BI2809" s="198"/>
      <c r="BJ2809" s="198"/>
      <c r="BK2809" s="198"/>
      <c r="BL2809" s="198"/>
      <c r="BM2809" s="198"/>
      <c r="BN2809" s="198"/>
      <c r="BO2809" s="198"/>
    </row>
    <row r="2810" s="116" customFormat="1" ht="19" customHeight="1" spans="1:67">
      <c r="A2810" s="94">
        <f t="shared" si="430"/>
        <v>2809</v>
      </c>
      <c r="B2810" s="95"/>
      <c r="C2810" s="69"/>
      <c r="D2810" s="64"/>
      <c r="E2810" s="69"/>
      <c r="F2810" s="196"/>
      <c r="G2810" s="124" t="e">
        <f>VLOOKUP(F2810,[2]零件成本10.26!$B$2:$C$7802,2,0)</f>
        <v>#N/A</v>
      </c>
      <c r="H2810" s="64"/>
      <c r="I2810" s="128" t="str">
        <f t="shared" si="431"/>
        <v/>
      </c>
      <c r="J2810" s="64"/>
      <c r="K2810" s="196"/>
      <c r="L2810" s="64"/>
      <c r="M2810" s="69"/>
      <c r="N2810" s="69"/>
      <c r="O2810" s="69"/>
      <c r="P2810" s="100">
        <f t="shared" si="432"/>
        <v>0</v>
      </c>
      <c r="Q2810" s="200"/>
      <c r="R2810" s="140" t="str">
        <f t="shared" si="433"/>
        <v>0</v>
      </c>
      <c r="S2810" s="140" t="str">
        <f t="shared" si="434"/>
        <v>0</v>
      </c>
      <c r="T2810" s="144"/>
      <c r="U2810" s="106"/>
      <c r="V2810" s="142">
        <f t="shared" si="435"/>
        <v>0</v>
      </c>
      <c r="W2810" s="142">
        <f t="shared" si="436"/>
        <v>0</v>
      </c>
      <c r="X2810" s="108">
        <f t="shared" si="437"/>
        <v>0</v>
      </c>
      <c r="Y2810" s="108">
        <f t="shared" si="438"/>
        <v>0</v>
      </c>
      <c r="Z2810" s="108">
        <f t="shared" si="439"/>
        <v>0</v>
      </c>
      <c r="AA2810" s="151"/>
      <c r="AB2810" s="47"/>
      <c r="AC2810" s="198"/>
      <c r="AD2810" s="198"/>
      <c r="AE2810" s="198"/>
      <c r="AF2810" s="198"/>
      <c r="AG2810" s="198"/>
      <c r="AH2810" s="198"/>
      <c r="AI2810" s="198"/>
      <c r="AJ2810" s="198"/>
      <c r="AK2810" s="198"/>
      <c r="AL2810" s="198"/>
      <c r="AM2810" s="198"/>
      <c r="AN2810" s="198"/>
      <c r="AO2810" s="198"/>
      <c r="AP2810" s="198"/>
      <c r="AQ2810" s="198"/>
      <c r="AR2810" s="198"/>
      <c r="AS2810" s="198"/>
      <c r="AT2810" s="198"/>
      <c r="AU2810" s="198"/>
      <c r="AV2810" s="198"/>
      <c r="AW2810" s="198"/>
      <c r="AX2810" s="198"/>
      <c r="AY2810" s="198"/>
      <c r="AZ2810" s="198"/>
      <c r="BA2810" s="198"/>
      <c r="BB2810" s="198"/>
      <c r="BC2810" s="198"/>
      <c r="BD2810" s="198"/>
      <c r="BE2810" s="198"/>
      <c r="BF2810" s="198"/>
      <c r="BG2810" s="198"/>
      <c r="BH2810" s="198"/>
      <c r="BI2810" s="198"/>
      <c r="BJ2810" s="198"/>
      <c r="BK2810" s="198"/>
      <c r="BL2810" s="198"/>
      <c r="BM2810" s="198"/>
      <c r="BN2810" s="198"/>
      <c r="BO2810" s="198"/>
    </row>
    <row r="2811" s="116" customFormat="1" ht="19" customHeight="1" spans="1:67">
      <c r="A2811" s="94">
        <f t="shared" si="430"/>
        <v>2810</v>
      </c>
      <c r="B2811" s="95"/>
      <c r="C2811" s="69"/>
      <c r="D2811" s="64"/>
      <c r="E2811" s="69"/>
      <c r="F2811" s="196"/>
      <c r="G2811" s="124" t="e">
        <f>VLOOKUP(F2811,[2]零件成本10.26!$B$2:$C$7802,2,0)</f>
        <v>#N/A</v>
      </c>
      <c r="H2811" s="64"/>
      <c r="I2811" s="128" t="str">
        <f t="shared" si="431"/>
        <v/>
      </c>
      <c r="J2811" s="64"/>
      <c r="K2811" s="196"/>
      <c r="L2811" s="64"/>
      <c r="M2811" s="69"/>
      <c r="N2811" s="69"/>
      <c r="O2811" s="69"/>
      <c r="P2811" s="100">
        <f t="shared" si="432"/>
        <v>0</v>
      </c>
      <c r="Q2811" s="200"/>
      <c r="R2811" s="140" t="str">
        <f t="shared" si="433"/>
        <v>0</v>
      </c>
      <c r="S2811" s="140" t="str">
        <f t="shared" si="434"/>
        <v>0</v>
      </c>
      <c r="T2811" s="144"/>
      <c r="U2811" s="106"/>
      <c r="V2811" s="142">
        <f t="shared" si="435"/>
        <v>0</v>
      </c>
      <c r="W2811" s="142">
        <f t="shared" si="436"/>
        <v>0</v>
      </c>
      <c r="X2811" s="108">
        <f t="shared" si="437"/>
        <v>0</v>
      </c>
      <c r="Y2811" s="108">
        <f t="shared" si="438"/>
        <v>0</v>
      </c>
      <c r="Z2811" s="108">
        <f t="shared" si="439"/>
        <v>0</v>
      </c>
      <c r="AA2811" s="151"/>
      <c r="AB2811" s="47"/>
      <c r="AC2811" s="198"/>
      <c r="AD2811" s="198"/>
      <c r="AE2811" s="198"/>
      <c r="AF2811" s="198"/>
      <c r="AG2811" s="198"/>
      <c r="AH2811" s="198"/>
      <c r="AI2811" s="198"/>
      <c r="AJ2811" s="198"/>
      <c r="AK2811" s="198"/>
      <c r="AL2811" s="198"/>
      <c r="AM2811" s="198"/>
      <c r="AN2811" s="198"/>
      <c r="AO2811" s="198"/>
      <c r="AP2811" s="198"/>
      <c r="AQ2811" s="198"/>
      <c r="AR2811" s="198"/>
      <c r="AS2811" s="198"/>
      <c r="AT2811" s="198"/>
      <c r="AU2811" s="198"/>
      <c r="AV2811" s="198"/>
      <c r="AW2811" s="198"/>
      <c r="AX2811" s="198"/>
      <c r="AY2811" s="198"/>
      <c r="AZ2811" s="198"/>
      <c r="BA2811" s="198"/>
      <c r="BB2811" s="198"/>
      <c r="BC2811" s="198"/>
      <c r="BD2811" s="198"/>
      <c r="BE2811" s="198"/>
      <c r="BF2811" s="198"/>
      <c r="BG2811" s="198"/>
      <c r="BH2811" s="198"/>
      <c r="BI2811" s="198"/>
      <c r="BJ2811" s="198"/>
      <c r="BK2811" s="198"/>
      <c r="BL2811" s="198"/>
      <c r="BM2811" s="198"/>
      <c r="BN2811" s="198"/>
      <c r="BO2811" s="198"/>
    </row>
    <row r="2812" s="116" customFormat="1" ht="19" customHeight="1" spans="1:67">
      <c r="A2812" s="94">
        <f t="shared" si="430"/>
        <v>2811</v>
      </c>
      <c r="B2812" s="95"/>
      <c r="C2812" s="69"/>
      <c r="D2812" s="64"/>
      <c r="E2812" s="69"/>
      <c r="F2812" s="196"/>
      <c r="G2812" s="124" t="e">
        <f>VLOOKUP(F2812,[2]零件成本10.26!$B$2:$C$7802,2,0)</f>
        <v>#N/A</v>
      </c>
      <c r="H2812" s="64"/>
      <c r="I2812" s="128" t="str">
        <f t="shared" si="431"/>
        <v/>
      </c>
      <c r="J2812" s="64"/>
      <c r="K2812" s="196"/>
      <c r="L2812" s="64"/>
      <c r="M2812" s="69"/>
      <c r="N2812" s="69"/>
      <c r="O2812" s="69"/>
      <c r="P2812" s="100">
        <f t="shared" si="432"/>
        <v>0</v>
      </c>
      <c r="Q2812" s="201"/>
      <c r="R2812" s="140" t="str">
        <f t="shared" si="433"/>
        <v>0</v>
      </c>
      <c r="S2812" s="140" t="str">
        <f t="shared" si="434"/>
        <v>0</v>
      </c>
      <c r="T2812" s="144"/>
      <c r="U2812" s="106"/>
      <c r="V2812" s="142">
        <f t="shared" si="435"/>
        <v>0</v>
      </c>
      <c r="W2812" s="142">
        <f t="shared" si="436"/>
        <v>0</v>
      </c>
      <c r="X2812" s="108">
        <f t="shared" si="437"/>
        <v>0</v>
      </c>
      <c r="Y2812" s="108">
        <f t="shared" si="438"/>
        <v>0</v>
      </c>
      <c r="Z2812" s="108">
        <f t="shared" si="439"/>
        <v>0</v>
      </c>
      <c r="AA2812" s="151"/>
      <c r="AB2812" s="47"/>
      <c r="AS2812" s="198"/>
      <c r="AT2812" s="198"/>
      <c r="AU2812" s="198"/>
      <c r="AV2812" s="198"/>
      <c r="AW2812" s="198"/>
      <c r="AX2812" s="198"/>
      <c r="AY2812" s="198"/>
      <c r="AZ2812" s="198"/>
      <c r="BA2812" s="198"/>
      <c r="BB2812" s="198"/>
      <c r="BC2812" s="198"/>
      <c r="BD2812" s="198"/>
      <c r="BE2812" s="198"/>
      <c r="BF2812" s="198"/>
      <c r="BG2812" s="198"/>
      <c r="BH2812" s="198"/>
      <c r="BI2812" s="198"/>
      <c r="BJ2812" s="198"/>
      <c r="BK2812" s="198"/>
      <c r="BL2812" s="198"/>
      <c r="BM2812" s="198"/>
      <c r="BN2812" s="198"/>
      <c r="BO2812" s="198"/>
    </row>
    <row r="2813" s="116" customFormat="1" ht="19" customHeight="1" spans="1:67">
      <c r="A2813" s="94">
        <f t="shared" si="430"/>
        <v>2812</v>
      </c>
      <c r="B2813" s="95"/>
      <c r="C2813" s="69"/>
      <c r="D2813" s="64"/>
      <c r="E2813" s="69"/>
      <c r="F2813" s="196"/>
      <c r="G2813" s="124" t="e">
        <f>VLOOKUP(F2813,[2]零件成本10.26!$B$2:$C$7802,2,0)</f>
        <v>#N/A</v>
      </c>
      <c r="H2813" s="64"/>
      <c r="I2813" s="128" t="str">
        <f t="shared" si="431"/>
        <v/>
      </c>
      <c r="J2813" s="64"/>
      <c r="K2813" s="196"/>
      <c r="L2813" s="64"/>
      <c r="M2813" s="69"/>
      <c r="N2813" s="69"/>
      <c r="O2813" s="69"/>
      <c r="P2813" s="100">
        <f t="shared" si="432"/>
        <v>0</v>
      </c>
      <c r="Q2813" s="201"/>
      <c r="R2813" s="140" t="str">
        <f t="shared" si="433"/>
        <v>0</v>
      </c>
      <c r="S2813" s="140" t="str">
        <f t="shared" si="434"/>
        <v>0</v>
      </c>
      <c r="T2813" s="144"/>
      <c r="U2813" s="106"/>
      <c r="V2813" s="142">
        <f t="shared" si="435"/>
        <v>0</v>
      </c>
      <c r="W2813" s="142">
        <f t="shared" si="436"/>
        <v>0</v>
      </c>
      <c r="X2813" s="108">
        <f t="shared" si="437"/>
        <v>0</v>
      </c>
      <c r="Y2813" s="108">
        <f t="shared" si="438"/>
        <v>0</v>
      </c>
      <c r="Z2813" s="108">
        <f t="shared" si="439"/>
        <v>0</v>
      </c>
      <c r="AA2813" s="151"/>
      <c r="AB2813" s="47"/>
      <c r="AS2813" s="198"/>
      <c r="AT2813" s="198"/>
      <c r="AU2813" s="198"/>
      <c r="AV2813" s="198"/>
      <c r="AW2813" s="198"/>
      <c r="AX2813" s="198"/>
      <c r="AY2813" s="198"/>
      <c r="AZ2813" s="198"/>
      <c r="BA2813" s="198"/>
      <c r="BB2813" s="198"/>
      <c r="BC2813" s="198"/>
      <c r="BD2813" s="198"/>
      <c r="BE2813" s="198"/>
      <c r="BF2813" s="198"/>
      <c r="BG2813" s="198"/>
      <c r="BH2813" s="198"/>
      <c r="BI2813" s="198"/>
      <c r="BJ2813" s="198"/>
      <c r="BK2813" s="198"/>
      <c r="BL2813" s="198"/>
      <c r="BM2813" s="198"/>
      <c r="BN2813" s="198"/>
      <c r="BO2813" s="198"/>
    </row>
    <row r="2814" s="116" customFormat="1" ht="19" customHeight="1" spans="1:67">
      <c r="A2814" s="94">
        <f t="shared" si="430"/>
        <v>2813</v>
      </c>
      <c r="B2814" s="95"/>
      <c r="C2814" s="69"/>
      <c r="D2814" s="64"/>
      <c r="E2814" s="69"/>
      <c r="F2814" s="196"/>
      <c r="G2814" s="124" t="e">
        <f>VLOOKUP(F2814,[2]零件成本10.26!$B$2:$C$7802,2,0)</f>
        <v>#N/A</v>
      </c>
      <c r="H2814" s="64"/>
      <c r="I2814" s="128" t="str">
        <f t="shared" si="431"/>
        <v/>
      </c>
      <c r="J2814" s="64"/>
      <c r="K2814" s="196"/>
      <c r="L2814" s="64"/>
      <c r="M2814" s="69"/>
      <c r="N2814" s="69"/>
      <c r="O2814" s="69"/>
      <c r="P2814" s="100">
        <f t="shared" si="432"/>
        <v>0</v>
      </c>
      <c r="Q2814" s="201"/>
      <c r="R2814" s="140" t="str">
        <f t="shared" si="433"/>
        <v>0</v>
      </c>
      <c r="S2814" s="140" t="str">
        <f t="shared" si="434"/>
        <v>0</v>
      </c>
      <c r="T2814" s="144"/>
      <c r="U2814" s="106"/>
      <c r="V2814" s="142">
        <f t="shared" si="435"/>
        <v>0</v>
      </c>
      <c r="W2814" s="142">
        <f t="shared" si="436"/>
        <v>0</v>
      </c>
      <c r="X2814" s="108">
        <f t="shared" si="437"/>
        <v>0</v>
      </c>
      <c r="Y2814" s="108">
        <f t="shared" si="438"/>
        <v>0</v>
      </c>
      <c r="Z2814" s="108">
        <f t="shared" si="439"/>
        <v>0</v>
      </c>
      <c r="AA2814" s="151"/>
      <c r="AB2814" s="47"/>
      <c r="AS2814" s="198"/>
      <c r="AT2814" s="198"/>
      <c r="AU2814" s="198"/>
      <c r="AV2814" s="198"/>
      <c r="AW2814" s="198"/>
      <c r="AX2814" s="198"/>
      <c r="AY2814" s="198"/>
      <c r="AZ2814" s="198"/>
      <c r="BA2814" s="198"/>
      <c r="BB2814" s="198"/>
      <c r="BC2814" s="198"/>
      <c r="BD2814" s="198"/>
      <c r="BE2814" s="198"/>
      <c r="BF2814" s="198"/>
      <c r="BG2814" s="198"/>
      <c r="BH2814" s="198"/>
      <c r="BI2814" s="198"/>
      <c r="BJ2814" s="198"/>
      <c r="BK2814" s="198"/>
      <c r="BL2814" s="198"/>
      <c r="BM2814" s="198"/>
      <c r="BN2814" s="198"/>
      <c r="BO2814" s="198"/>
    </row>
    <row r="2815" s="116" customFormat="1" ht="19" customHeight="1" spans="1:67">
      <c r="A2815" s="94">
        <f t="shared" si="430"/>
        <v>2814</v>
      </c>
      <c r="B2815" s="95"/>
      <c r="C2815" s="69"/>
      <c r="D2815" s="64"/>
      <c r="E2815" s="69"/>
      <c r="F2815" s="196"/>
      <c r="G2815" s="124" t="e">
        <f>VLOOKUP(F2815,[2]零件成本10.26!$B$2:$C$7802,2,0)</f>
        <v>#N/A</v>
      </c>
      <c r="H2815" s="64"/>
      <c r="I2815" s="128" t="str">
        <f t="shared" si="431"/>
        <v/>
      </c>
      <c r="J2815" s="64"/>
      <c r="K2815" s="196"/>
      <c r="L2815" s="64"/>
      <c r="M2815" s="69"/>
      <c r="N2815" s="69"/>
      <c r="O2815" s="69"/>
      <c r="P2815" s="100">
        <f t="shared" si="432"/>
        <v>0</v>
      </c>
      <c r="Q2815" s="201"/>
      <c r="R2815" s="140" t="str">
        <f t="shared" si="433"/>
        <v>0</v>
      </c>
      <c r="S2815" s="140" t="str">
        <f t="shared" si="434"/>
        <v>0</v>
      </c>
      <c r="T2815" s="144"/>
      <c r="U2815" s="106"/>
      <c r="V2815" s="142">
        <f t="shared" si="435"/>
        <v>0</v>
      </c>
      <c r="W2815" s="142">
        <f t="shared" si="436"/>
        <v>0</v>
      </c>
      <c r="X2815" s="108">
        <f t="shared" si="437"/>
        <v>0</v>
      </c>
      <c r="Y2815" s="108">
        <f t="shared" si="438"/>
        <v>0</v>
      </c>
      <c r="Z2815" s="108">
        <f t="shared" si="439"/>
        <v>0</v>
      </c>
      <c r="AA2815" s="151"/>
      <c r="AB2815" s="47"/>
      <c r="AS2815" s="198"/>
      <c r="AT2815" s="198"/>
      <c r="AU2815" s="198"/>
      <c r="AV2815" s="198"/>
      <c r="AW2815" s="198"/>
      <c r="AX2815" s="198"/>
      <c r="AY2815" s="198"/>
      <c r="AZ2815" s="198"/>
      <c r="BA2815" s="198"/>
      <c r="BB2815" s="198"/>
      <c r="BC2815" s="198"/>
      <c r="BD2815" s="198"/>
      <c r="BE2815" s="198"/>
      <c r="BF2815" s="198"/>
      <c r="BG2815" s="198"/>
      <c r="BH2815" s="198"/>
      <c r="BI2815" s="198"/>
      <c r="BJ2815" s="198"/>
      <c r="BK2815" s="198"/>
      <c r="BL2815" s="198"/>
      <c r="BM2815" s="198"/>
      <c r="BN2815" s="198"/>
      <c r="BO2815" s="198"/>
    </row>
    <row r="2816" s="116" customFormat="1" ht="19" customHeight="1" spans="1:67">
      <c r="A2816" s="94">
        <f t="shared" si="430"/>
        <v>2815</v>
      </c>
      <c r="B2816" s="95"/>
      <c r="C2816" s="69"/>
      <c r="D2816" s="64"/>
      <c r="E2816" s="69"/>
      <c r="F2816" s="196"/>
      <c r="G2816" s="124" t="e">
        <f>VLOOKUP(F2816,[2]零件成本10.26!$B$2:$C$7802,2,0)</f>
        <v>#N/A</v>
      </c>
      <c r="H2816" s="64"/>
      <c r="I2816" s="128" t="str">
        <f t="shared" si="431"/>
        <v/>
      </c>
      <c r="J2816" s="64"/>
      <c r="K2816" s="196"/>
      <c r="L2816" s="64"/>
      <c r="M2816" s="69"/>
      <c r="N2816" s="69"/>
      <c r="O2816" s="69"/>
      <c r="P2816" s="100">
        <f t="shared" si="432"/>
        <v>0</v>
      </c>
      <c r="Q2816" s="201"/>
      <c r="R2816" s="140" t="str">
        <f t="shared" si="433"/>
        <v>0</v>
      </c>
      <c r="S2816" s="140" t="str">
        <f t="shared" si="434"/>
        <v>0</v>
      </c>
      <c r="T2816" s="144"/>
      <c r="U2816" s="106"/>
      <c r="V2816" s="142">
        <f t="shared" si="435"/>
        <v>0</v>
      </c>
      <c r="W2816" s="142">
        <f t="shared" si="436"/>
        <v>0</v>
      </c>
      <c r="X2816" s="108">
        <f t="shared" si="437"/>
        <v>0</v>
      </c>
      <c r="Y2816" s="108">
        <f t="shared" si="438"/>
        <v>0</v>
      </c>
      <c r="Z2816" s="108">
        <f t="shared" si="439"/>
        <v>0</v>
      </c>
      <c r="AA2816" s="151"/>
      <c r="AB2816" s="47"/>
      <c r="AS2816" s="198"/>
      <c r="AT2816" s="198"/>
      <c r="AU2816" s="198"/>
      <c r="AV2816" s="198"/>
      <c r="AW2816" s="198"/>
      <c r="AX2816" s="198"/>
      <c r="AY2816" s="198"/>
      <c r="AZ2816" s="198"/>
      <c r="BA2816" s="198"/>
      <c r="BB2816" s="198"/>
      <c r="BC2816" s="198"/>
      <c r="BD2816" s="198"/>
      <c r="BE2816" s="198"/>
      <c r="BF2816" s="198"/>
      <c r="BG2816" s="198"/>
      <c r="BH2816" s="198"/>
      <c r="BI2816" s="198"/>
      <c r="BJ2816" s="198"/>
      <c r="BK2816" s="198"/>
      <c r="BL2816" s="198"/>
      <c r="BM2816" s="198"/>
      <c r="BN2816" s="198"/>
      <c r="BO2816" s="198"/>
    </row>
    <row r="2817" s="116" customFormat="1" ht="19" customHeight="1" spans="1:67">
      <c r="A2817" s="94">
        <f t="shared" si="430"/>
        <v>2816</v>
      </c>
      <c r="B2817" s="95"/>
      <c r="C2817" s="69"/>
      <c r="D2817" s="64"/>
      <c r="E2817" s="69"/>
      <c r="F2817" s="196"/>
      <c r="G2817" s="124" t="e">
        <f>VLOOKUP(F2817,[2]零件成本10.26!$B$2:$C$7802,2,0)</f>
        <v>#N/A</v>
      </c>
      <c r="H2817" s="64"/>
      <c r="I2817" s="128" t="str">
        <f t="shared" si="431"/>
        <v/>
      </c>
      <c r="J2817" s="64"/>
      <c r="K2817" s="196"/>
      <c r="L2817" s="64"/>
      <c r="M2817" s="69"/>
      <c r="N2817" s="69"/>
      <c r="O2817" s="69"/>
      <c r="P2817" s="100">
        <f t="shared" si="432"/>
        <v>0</v>
      </c>
      <c r="Q2817" s="201"/>
      <c r="R2817" s="140" t="str">
        <f t="shared" si="433"/>
        <v>0</v>
      </c>
      <c r="S2817" s="140" t="str">
        <f t="shared" si="434"/>
        <v>0</v>
      </c>
      <c r="T2817" s="144"/>
      <c r="U2817" s="106"/>
      <c r="V2817" s="142">
        <f t="shared" si="435"/>
        <v>0</v>
      </c>
      <c r="W2817" s="142">
        <f t="shared" si="436"/>
        <v>0</v>
      </c>
      <c r="X2817" s="108">
        <f t="shared" si="437"/>
        <v>0</v>
      </c>
      <c r="Y2817" s="108">
        <f t="shared" si="438"/>
        <v>0</v>
      </c>
      <c r="Z2817" s="108">
        <f t="shared" si="439"/>
        <v>0</v>
      </c>
      <c r="AA2817" s="151"/>
      <c r="AB2817" s="47"/>
      <c r="AS2817" s="198"/>
      <c r="AT2817" s="198"/>
      <c r="AU2817" s="198"/>
      <c r="AV2817" s="198"/>
      <c r="AW2817" s="198"/>
      <c r="AX2817" s="198"/>
      <c r="AY2817" s="198"/>
      <c r="AZ2817" s="198"/>
      <c r="BA2817" s="198"/>
      <c r="BB2817" s="198"/>
      <c r="BC2817" s="198"/>
      <c r="BD2817" s="198"/>
      <c r="BE2817" s="198"/>
      <c r="BF2817" s="198"/>
      <c r="BG2817" s="198"/>
      <c r="BH2817" s="198"/>
      <c r="BI2817" s="198"/>
      <c r="BJ2817" s="198"/>
      <c r="BK2817" s="198"/>
      <c r="BL2817" s="198"/>
      <c r="BM2817" s="198"/>
      <c r="BN2817" s="198"/>
      <c r="BO2817" s="198"/>
    </row>
    <row r="2818" s="116" customFormat="1" ht="19" customHeight="1" spans="1:67">
      <c r="A2818" s="94">
        <f t="shared" ref="A2818:A2837" si="440">ROW()-1</f>
        <v>2817</v>
      </c>
      <c r="B2818" s="95"/>
      <c r="C2818" s="69"/>
      <c r="D2818" s="64"/>
      <c r="E2818" s="69"/>
      <c r="F2818" s="196"/>
      <c r="G2818" s="124" t="e">
        <f>VLOOKUP(F2818,[2]零件成本10.26!$B$2:$C$7802,2,0)</f>
        <v>#N/A</v>
      </c>
      <c r="H2818" s="64"/>
      <c r="I2818" s="128" t="str">
        <f t="shared" ref="I2818:I2837" si="441">C2818&amp;F2818</f>
        <v/>
      </c>
      <c r="J2818" s="64"/>
      <c r="K2818" s="196"/>
      <c r="L2818" s="64"/>
      <c r="M2818" s="69"/>
      <c r="N2818" s="69"/>
      <c r="O2818" s="69"/>
      <c r="P2818" s="100">
        <f t="shared" ref="P2818:P2837" si="442">K2818</f>
        <v>0</v>
      </c>
      <c r="Q2818" s="201"/>
      <c r="R2818" s="140" t="str">
        <f t="shared" ref="R2818:R2837" si="443">IF(P2818&gt;Q2818,P2818-Q2818,"0")</f>
        <v>0</v>
      </c>
      <c r="S2818" s="140" t="str">
        <f t="shared" ref="S2818:S2837" si="444">IF(P2818&lt;Q2818,P2818-Q2818,"0")</f>
        <v>0</v>
      </c>
      <c r="T2818" s="144"/>
      <c r="U2818" s="106"/>
      <c r="V2818" s="142">
        <f t="shared" ref="V2818:V2837" si="445">IFERROR(P2818*U2818,"")</f>
        <v>0</v>
      </c>
      <c r="W2818" s="142">
        <f t="shared" ref="W2818:W2837" si="446">IFERROR(Q2818*U2818,"")</f>
        <v>0</v>
      </c>
      <c r="X2818" s="108">
        <f t="shared" ref="X2818:X2837" si="447">IFERROR(R2818*U2818,"")</f>
        <v>0</v>
      </c>
      <c r="Y2818" s="108">
        <f t="shared" ref="Y2818:Y2837" si="448">IFERROR(S2818*U2818,"")</f>
        <v>0</v>
      </c>
      <c r="Z2818" s="108">
        <f t="shared" ref="Z2818:Z2837" si="449">V2818-W2818</f>
        <v>0</v>
      </c>
      <c r="AA2818" s="151"/>
      <c r="AB2818" s="47"/>
      <c r="AS2818" s="198"/>
      <c r="AT2818" s="198"/>
      <c r="AU2818" s="198"/>
      <c r="AV2818" s="198"/>
      <c r="AW2818" s="198"/>
      <c r="AX2818" s="198"/>
      <c r="AY2818" s="198"/>
      <c r="AZ2818" s="198"/>
      <c r="BA2818" s="198"/>
      <c r="BB2818" s="198"/>
      <c r="BC2818" s="198"/>
      <c r="BD2818" s="198"/>
      <c r="BE2818" s="198"/>
      <c r="BF2818" s="198"/>
      <c r="BG2818" s="198"/>
      <c r="BH2818" s="198"/>
      <c r="BI2818" s="198"/>
      <c r="BJ2818" s="198"/>
      <c r="BK2818" s="198"/>
      <c r="BL2818" s="198"/>
      <c r="BM2818" s="198"/>
      <c r="BN2818" s="198"/>
      <c r="BO2818" s="198"/>
    </row>
    <row r="2819" s="116" customFormat="1" ht="19" customHeight="1" spans="1:67">
      <c r="A2819" s="94">
        <f t="shared" si="440"/>
        <v>2818</v>
      </c>
      <c r="B2819" s="95"/>
      <c r="C2819" s="69"/>
      <c r="D2819" s="64"/>
      <c r="E2819" s="69"/>
      <c r="F2819" s="196"/>
      <c r="G2819" s="124" t="e">
        <f>VLOOKUP(F2819,[2]零件成本10.26!$B$2:$C$7802,2,0)</f>
        <v>#N/A</v>
      </c>
      <c r="H2819" s="64"/>
      <c r="I2819" s="128" t="str">
        <f t="shared" si="441"/>
        <v/>
      </c>
      <c r="J2819" s="64"/>
      <c r="K2819" s="196"/>
      <c r="L2819" s="64"/>
      <c r="M2819" s="69"/>
      <c r="N2819" s="69"/>
      <c r="O2819" s="69"/>
      <c r="P2819" s="100">
        <f t="shared" si="442"/>
        <v>0</v>
      </c>
      <c r="Q2819" s="201"/>
      <c r="R2819" s="140" t="str">
        <f t="shared" si="443"/>
        <v>0</v>
      </c>
      <c r="S2819" s="140" t="str">
        <f t="shared" si="444"/>
        <v>0</v>
      </c>
      <c r="T2819" s="144"/>
      <c r="U2819" s="106"/>
      <c r="V2819" s="142">
        <f t="shared" si="445"/>
        <v>0</v>
      </c>
      <c r="W2819" s="142">
        <f t="shared" si="446"/>
        <v>0</v>
      </c>
      <c r="X2819" s="108">
        <f t="shared" si="447"/>
        <v>0</v>
      </c>
      <c r="Y2819" s="108">
        <f t="shared" si="448"/>
        <v>0</v>
      </c>
      <c r="Z2819" s="108">
        <f t="shared" si="449"/>
        <v>0</v>
      </c>
      <c r="AA2819" s="151"/>
      <c r="AB2819" s="47"/>
      <c r="AS2819" s="198"/>
      <c r="AT2819" s="198"/>
      <c r="AU2819" s="198"/>
      <c r="AV2819" s="198"/>
      <c r="AW2819" s="198"/>
      <c r="AX2819" s="198"/>
      <c r="AY2819" s="198"/>
      <c r="AZ2819" s="198"/>
      <c r="BA2819" s="198"/>
      <c r="BB2819" s="198"/>
      <c r="BC2819" s="198"/>
      <c r="BD2819" s="198"/>
      <c r="BE2819" s="198"/>
      <c r="BF2819" s="198"/>
      <c r="BG2819" s="198"/>
      <c r="BH2819" s="198"/>
      <c r="BI2819" s="198"/>
      <c r="BJ2819" s="198"/>
      <c r="BK2819" s="198"/>
      <c r="BL2819" s="198"/>
      <c r="BM2819" s="198"/>
      <c r="BN2819" s="198"/>
      <c r="BO2819" s="198"/>
    </row>
    <row r="2820" s="116" customFormat="1" ht="19" customHeight="1" spans="1:67">
      <c r="A2820" s="94">
        <f t="shared" si="440"/>
        <v>2819</v>
      </c>
      <c r="B2820" s="95"/>
      <c r="C2820" s="69"/>
      <c r="D2820" s="64"/>
      <c r="E2820" s="69"/>
      <c r="F2820" s="196"/>
      <c r="G2820" s="124" t="e">
        <f>VLOOKUP(F2820,[2]零件成本10.26!$B$2:$C$7802,2,0)</f>
        <v>#N/A</v>
      </c>
      <c r="H2820" s="64"/>
      <c r="I2820" s="128" t="str">
        <f t="shared" si="441"/>
        <v/>
      </c>
      <c r="J2820" s="64"/>
      <c r="K2820" s="196"/>
      <c r="L2820" s="64"/>
      <c r="M2820" s="69"/>
      <c r="N2820" s="69"/>
      <c r="O2820" s="69"/>
      <c r="P2820" s="100">
        <f t="shared" si="442"/>
        <v>0</v>
      </c>
      <c r="Q2820" s="201"/>
      <c r="R2820" s="140" t="str">
        <f t="shared" si="443"/>
        <v>0</v>
      </c>
      <c r="S2820" s="140" t="str">
        <f t="shared" si="444"/>
        <v>0</v>
      </c>
      <c r="T2820" s="144"/>
      <c r="U2820" s="106"/>
      <c r="V2820" s="142">
        <f t="shared" si="445"/>
        <v>0</v>
      </c>
      <c r="W2820" s="142">
        <f t="shared" si="446"/>
        <v>0</v>
      </c>
      <c r="X2820" s="108">
        <f t="shared" si="447"/>
        <v>0</v>
      </c>
      <c r="Y2820" s="108">
        <f t="shared" si="448"/>
        <v>0</v>
      </c>
      <c r="Z2820" s="108">
        <f t="shared" si="449"/>
        <v>0</v>
      </c>
      <c r="AA2820" s="151"/>
      <c r="AB2820" s="47"/>
      <c r="AS2820" s="198"/>
      <c r="AT2820" s="198"/>
      <c r="AU2820" s="198"/>
      <c r="AV2820" s="198"/>
      <c r="AW2820" s="198"/>
      <c r="AX2820" s="198"/>
      <c r="AY2820" s="198"/>
      <c r="AZ2820" s="198"/>
      <c r="BA2820" s="198"/>
      <c r="BB2820" s="198"/>
      <c r="BC2820" s="198"/>
      <c r="BD2820" s="198"/>
      <c r="BE2820" s="198"/>
      <c r="BF2820" s="198"/>
      <c r="BG2820" s="198"/>
      <c r="BH2820" s="198"/>
      <c r="BI2820" s="198"/>
      <c r="BJ2820" s="198"/>
      <c r="BK2820" s="198"/>
      <c r="BL2820" s="198"/>
      <c r="BM2820" s="198"/>
      <c r="BN2820" s="198"/>
      <c r="BO2820" s="198"/>
    </row>
    <row r="2821" s="116" customFormat="1" ht="19" customHeight="1" spans="1:67">
      <c r="A2821" s="94">
        <f t="shared" si="440"/>
        <v>2820</v>
      </c>
      <c r="B2821" s="95"/>
      <c r="C2821" s="69"/>
      <c r="D2821" s="64"/>
      <c r="E2821" s="69"/>
      <c r="F2821" s="196"/>
      <c r="G2821" s="124" t="e">
        <f>VLOOKUP(F2821,[2]零件成本10.26!$B$2:$C$7802,2,0)</f>
        <v>#N/A</v>
      </c>
      <c r="H2821" s="64"/>
      <c r="I2821" s="128" t="str">
        <f t="shared" si="441"/>
        <v/>
      </c>
      <c r="J2821" s="64"/>
      <c r="K2821" s="196"/>
      <c r="L2821" s="64"/>
      <c r="M2821" s="69"/>
      <c r="N2821" s="69"/>
      <c r="O2821" s="69"/>
      <c r="P2821" s="100">
        <f t="shared" si="442"/>
        <v>0</v>
      </c>
      <c r="Q2821" s="201"/>
      <c r="R2821" s="140" t="str">
        <f t="shared" si="443"/>
        <v>0</v>
      </c>
      <c r="S2821" s="140" t="str">
        <f t="shared" si="444"/>
        <v>0</v>
      </c>
      <c r="T2821" s="144"/>
      <c r="U2821" s="106"/>
      <c r="V2821" s="142">
        <f t="shared" si="445"/>
        <v>0</v>
      </c>
      <c r="W2821" s="142">
        <f t="shared" si="446"/>
        <v>0</v>
      </c>
      <c r="X2821" s="108">
        <f t="shared" si="447"/>
        <v>0</v>
      </c>
      <c r="Y2821" s="108">
        <f t="shared" si="448"/>
        <v>0</v>
      </c>
      <c r="Z2821" s="108">
        <f t="shared" si="449"/>
        <v>0</v>
      </c>
      <c r="AA2821" s="151"/>
      <c r="AB2821" s="47"/>
      <c r="AS2821" s="198"/>
      <c r="AT2821" s="198"/>
      <c r="AU2821" s="198"/>
      <c r="AV2821" s="198"/>
      <c r="AW2821" s="198"/>
      <c r="AX2821" s="198"/>
      <c r="AY2821" s="198"/>
      <c r="AZ2821" s="198"/>
      <c r="BA2821" s="198"/>
      <c r="BB2821" s="198"/>
      <c r="BC2821" s="198"/>
      <c r="BD2821" s="198"/>
      <c r="BE2821" s="198"/>
      <c r="BF2821" s="198"/>
      <c r="BG2821" s="198"/>
      <c r="BH2821" s="198"/>
      <c r="BI2821" s="198"/>
      <c r="BJ2821" s="198"/>
      <c r="BK2821" s="198"/>
      <c r="BL2821" s="198"/>
      <c r="BM2821" s="198"/>
      <c r="BN2821" s="198"/>
      <c r="BO2821" s="198"/>
    </row>
    <row r="2822" s="116" customFormat="1" ht="19" customHeight="1" spans="1:67">
      <c r="A2822" s="94">
        <f t="shared" si="440"/>
        <v>2821</v>
      </c>
      <c r="B2822" s="95"/>
      <c r="C2822" s="69"/>
      <c r="D2822" s="64"/>
      <c r="E2822" s="69"/>
      <c r="F2822" s="196"/>
      <c r="G2822" s="124" t="e">
        <f>VLOOKUP(F2822,[2]零件成本10.26!$B$2:$C$7802,2,0)</f>
        <v>#N/A</v>
      </c>
      <c r="H2822" s="64"/>
      <c r="I2822" s="128" t="str">
        <f t="shared" si="441"/>
        <v/>
      </c>
      <c r="J2822" s="64"/>
      <c r="K2822" s="196"/>
      <c r="L2822" s="64"/>
      <c r="M2822" s="69"/>
      <c r="N2822" s="69"/>
      <c r="O2822" s="69"/>
      <c r="P2822" s="100">
        <f t="shared" si="442"/>
        <v>0</v>
      </c>
      <c r="Q2822" s="201"/>
      <c r="R2822" s="140" t="str">
        <f t="shared" si="443"/>
        <v>0</v>
      </c>
      <c r="S2822" s="140" t="str">
        <f t="shared" si="444"/>
        <v>0</v>
      </c>
      <c r="T2822" s="144"/>
      <c r="U2822" s="106"/>
      <c r="V2822" s="142">
        <f t="shared" si="445"/>
        <v>0</v>
      </c>
      <c r="W2822" s="142">
        <f t="shared" si="446"/>
        <v>0</v>
      </c>
      <c r="X2822" s="108">
        <f t="shared" si="447"/>
        <v>0</v>
      </c>
      <c r="Y2822" s="108">
        <f t="shared" si="448"/>
        <v>0</v>
      </c>
      <c r="Z2822" s="108">
        <f t="shared" si="449"/>
        <v>0</v>
      </c>
      <c r="AA2822" s="151"/>
      <c r="AB2822" s="47"/>
      <c r="AS2822" s="198"/>
      <c r="AT2822" s="198"/>
      <c r="AU2822" s="198"/>
      <c r="AV2822" s="198"/>
      <c r="AW2822" s="198"/>
      <c r="AX2822" s="198"/>
      <c r="AY2822" s="198"/>
      <c r="AZ2822" s="198"/>
      <c r="BA2822" s="198"/>
      <c r="BB2822" s="198"/>
      <c r="BC2822" s="198"/>
      <c r="BD2822" s="198"/>
      <c r="BE2822" s="198"/>
      <c r="BF2822" s="198"/>
      <c r="BG2822" s="198"/>
      <c r="BH2822" s="198"/>
      <c r="BI2822" s="198"/>
      <c r="BJ2822" s="198"/>
      <c r="BK2822" s="198"/>
      <c r="BL2822" s="198"/>
      <c r="BM2822" s="198"/>
      <c r="BN2822" s="198"/>
      <c r="BO2822" s="198"/>
    </row>
    <row r="2823" s="116" customFormat="1" ht="19" customHeight="1" spans="1:67">
      <c r="A2823" s="94">
        <f t="shared" si="440"/>
        <v>2822</v>
      </c>
      <c r="B2823" s="95"/>
      <c r="C2823" s="69"/>
      <c r="D2823" s="64"/>
      <c r="E2823" s="69"/>
      <c r="F2823" s="196"/>
      <c r="G2823" s="124" t="e">
        <f>VLOOKUP(F2823,[2]零件成本10.26!$B$2:$C$7802,2,0)</f>
        <v>#N/A</v>
      </c>
      <c r="H2823" s="64"/>
      <c r="I2823" s="128" t="str">
        <f t="shared" si="441"/>
        <v/>
      </c>
      <c r="J2823" s="64"/>
      <c r="K2823" s="196"/>
      <c r="L2823" s="64"/>
      <c r="M2823" s="69"/>
      <c r="N2823" s="69"/>
      <c r="O2823" s="69"/>
      <c r="P2823" s="100">
        <f t="shared" si="442"/>
        <v>0</v>
      </c>
      <c r="Q2823" s="201"/>
      <c r="R2823" s="140" t="str">
        <f t="shared" si="443"/>
        <v>0</v>
      </c>
      <c r="S2823" s="140" t="str">
        <f t="shared" si="444"/>
        <v>0</v>
      </c>
      <c r="T2823" s="144"/>
      <c r="U2823" s="106"/>
      <c r="V2823" s="142">
        <f t="shared" si="445"/>
        <v>0</v>
      </c>
      <c r="W2823" s="142">
        <f t="shared" si="446"/>
        <v>0</v>
      </c>
      <c r="X2823" s="108">
        <f t="shared" si="447"/>
        <v>0</v>
      </c>
      <c r="Y2823" s="108">
        <f t="shared" si="448"/>
        <v>0</v>
      </c>
      <c r="Z2823" s="108">
        <f t="shared" si="449"/>
        <v>0</v>
      </c>
      <c r="AA2823" s="151"/>
      <c r="AB2823" s="47"/>
      <c r="AS2823" s="198"/>
      <c r="AT2823" s="198"/>
      <c r="AU2823" s="198"/>
      <c r="AV2823" s="198"/>
      <c r="AW2823" s="198"/>
      <c r="AX2823" s="198"/>
      <c r="AY2823" s="198"/>
      <c r="AZ2823" s="198"/>
      <c r="BA2823" s="198"/>
      <c r="BB2823" s="198"/>
      <c r="BC2823" s="198"/>
      <c r="BD2823" s="198"/>
      <c r="BE2823" s="198"/>
      <c r="BF2823" s="198"/>
      <c r="BG2823" s="198"/>
      <c r="BH2823" s="198"/>
      <c r="BI2823" s="198"/>
      <c r="BJ2823" s="198"/>
      <c r="BK2823" s="198"/>
      <c r="BL2823" s="198"/>
      <c r="BM2823" s="198"/>
      <c r="BN2823" s="198"/>
      <c r="BO2823" s="198"/>
    </row>
    <row r="2824" s="116" customFormat="1" ht="19" customHeight="1" spans="1:67">
      <c r="A2824" s="94">
        <f t="shared" si="440"/>
        <v>2823</v>
      </c>
      <c r="B2824" s="95"/>
      <c r="C2824" s="69"/>
      <c r="D2824" s="64"/>
      <c r="E2824" s="69"/>
      <c r="F2824" s="196"/>
      <c r="G2824" s="124" t="e">
        <f>VLOOKUP(F2824,[2]零件成本10.26!$B$2:$C$7802,2,0)</f>
        <v>#N/A</v>
      </c>
      <c r="H2824" s="64"/>
      <c r="I2824" s="128" t="str">
        <f t="shared" si="441"/>
        <v/>
      </c>
      <c r="J2824" s="64"/>
      <c r="K2824" s="196"/>
      <c r="L2824" s="64"/>
      <c r="M2824" s="69"/>
      <c r="N2824" s="69"/>
      <c r="O2824" s="69"/>
      <c r="P2824" s="100">
        <f t="shared" si="442"/>
        <v>0</v>
      </c>
      <c r="Q2824" s="201"/>
      <c r="R2824" s="140" t="str">
        <f t="shared" si="443"/>
        <v>0</v>
      </c>
      <c r="S2824" s="140" t="str">
        <f t="shared" si="444"/>
        <v>0</v>
      </c>
      <c r="T2824" s="144"/>
      <c r="U2824" s="106"/>
      <c r="V2824" s="142">
        <f t="shared" si="445"/>
        <v>0</v>
      </c>
      <c r="W2824" s="142">
        <f t="shared" si="446"/>
        <v>0</v>
      </c>
      <c r="X2824" s="108">
        <f t="shared" si="447"/>
        <v>0</v>
      </c>
      <c r="Y2824" s="108">
        <f t="shared" si="448"/>
        <v>0</v>
      </c>
      <c r="Z2824" s="108">
        <f t="shared" si="449"/>
        <v>0</v>
      </c>
      <c r="AA2824" s="151"/>
      <c r="AB2824" s="47"/>
      <c r="AS2824" s="198"/>
      <c r="AT2824" s="198"/>
      <c r="AU2824" s="198"/>
      <c r="AV2824" s="198"/>
      <c r="AW2824" s="198"/>
      <c r="AX2824" s="198"/>
      <c r="AY2824" s="198"/>
      <c r="AZ2824" s="198"/>
      <c r="BA2824" s="198"/>
      <c r="BB2824" s="198"/>
      <c r="BC2824" s="198"/>
      <c r="BD2824" s="198"/>
      <c r="BE2824" s="198"/>
      <c r="BF2824" s="198"/>
      <c r="BG2824" s="198"/>
      <c r="BH2824" s="198"/>
      <c r="BI2824" s="198"/>
      <c r="BJ2824" s="198"/>
      <c r="BK2824" s="198"/>
      <c r="BL2824" s="198"/>
      <c r="BM2824" s="198"/>
      <c r="BN2824" s="198"/>
      <c r="BO2824" s="198"/>
    </row>
    <row r="2825" s="116" customFormat="1" ht="19" customHeight="1" spans="1:67">
      <c r="A2825" s="94">
        <f t="shared" si="440"/>
        <v>2824</v>
      </c>
      <c r="B2825" s="95"/>
      <c r="C2825" s="69"/>
      <c r="D2825" s="64"/>
      <c r="E2825" s="69"/>
      <c r="F2825" s="196"/>
      <c r="G2825" s="124" t="e">
        <f>VLOOKUP(F2825,[2]零件成本10.26!$B$2:$C$7802,2,0)</f>
        <v>#N/A</v>
      </c>
      <c r="H2825" s="64"/>
      <c r="I2825" s="128" t="str">
        <f t="shared" si="441"/>
        <v/>
      </c>
      <c r="J2825" s="64"/>
      <c r="K2825" s="196"/>
      <c r="L2825" s="64"/>
      <c r="M2825" s="69"/>
      <c r="N2825" s="69"/>
      <c r="O2825" s="69"/>
      <c r="P2825" s="100">
        <f t="shared" si="442"/>
        <v>0</v>
      </c>
      <c r="Q2825" s="201"/>
      <c r="R2825" s="140" t="str">
        <f t="shared" si="443"/>
        <v>0</v>
      </c>
      <c r="S2825" s="140" t="str">
        <f t="shared" si="444"/>
        <v>0</v>
      </c>
      <c r="T2825" s="144"/>
      <c r="U2825" s="106"/>
      <c r="V2825" s="142">
        <f t="shared" si="445"/>
        <v>0</v>
      </c>
      <c r="W2825" s="142">
        <f t="shared" si="446"/>
        <v>0</v>
      </c>
      <c r="X2825" s="108">
        <f t="shared" si="447"/>
        <v>0</v>
      </c>
      <c r="Y2825" s="108">
        <f t="shared" si="448"/>
        <v>0</v>
      </c>
      <c r="Z2825" s="108">
        <f t="shared" si="449"/>
        <v>0</v>
      </c>
      <c r="AA2825" s="151"/>
      <c r="AB2825" s="47"/>
      <c r="AS2825" s="198"/>
      <c r="AT2825" s="198"/>
      <c r="AU2825" s="198"/>
      <c r="AV2825" s="198"/>
      <c r="AW2825" s="198"/>
      <c r="AX2825" s="198"/>
      <c r="AY2825" s="198"/>
      <c r="AZ2825" s="198"/>
      <c r="BA2825" s="198"/>
      <c r="BB2825" s="198"/>
      <c r="BC2825" s="198"/>
      <c r="BD2825" s="198"/>
      <c r="BE2825" s="198"/>
      <c r="BF2825" s="198"/>
      <c r="BG2825" s="198"/>
      <c r="BH2825" s="198"/>
      <c r="BI2825" s="198"/>
      <c r="BJ2825" s="198"/>
      <c r="BK2825" s="198"/>
      <c r="BL2825" s="198"/>
      <c r="BM2825" s="198"/>
      <c r="BN2825" s="198"/>
      <c r="BO2825" s="198"/>
    </row>
    <row r="2826" s="116" customFormat="1" ht="19" customHeight="1" spans="1:67">
      <c r="A2826" s="94">
        <f t="shared" si="440"/>
        <v>2825</v>
      </c>
      <c r="B2826" s="95"/>
      <c r="C2826" s="69"/>
      <c r="D2826" s="64"/>
      <c r="E2826" s="69"/>
      <c r="F2826" s="196"/>
      <c r="G2826" s="124" t="e">
        <f>VLOOKUP(F2826,[2]零件成本10.26!$B$2:$C$7802,2,0)</f>
        <v>#N/A</v>
      </c>
      <c r="H2826" s="64"/>
      <c r="I2826" s="128" t="str">
        <f t="shared" si="441"/>
        <v/>
      </c>
      <c r="J2826" s="64"/>
      <c r="K2826" s="196"/>
      <c r="L2826" s="64"/>
      <c r="M2826" s="69"/>
      <c r="N2826" s="69"/>
      <c r="O2826" s="69"/>
      <c r="P2826" s="100">
        <f t="shared" si="442"/>
        <v>0</v>
      </c>
      <c r="Q2826" s="201"/>
      <c r="R2826" s="140" t="str">
        <f t="shared" si="443"/>
        <v>0</v>
      </c>
      <c r="S2826" s="140" t="str">
        <f t="shared" si="444"/>
        <v>0</v>
      </c>
      <c r="T2826" s="144"/>
      <c r="U2826" s="106"/>
      <c r="V2826" s="142">
        <f t="shared" si="445"/>
        <v>0</v>
      </c>
      <c r="W2826" s="142">
        <f t="shared" si="446"/>
        <v>0</v>
      </c>
      <c r="X2826" s="108">
        <f t="shared" si="447"/>
        <v>0</v>
      </c>
      <c r="Y2826" s="108">
        <f t="shared" si="448"/>
        <v>0</v>
      </c>
      <c r="Z2826" s="108">
        <f t="shared" si="449"/>
        <v>0</v>
      </c>
      <c r="AA2826" s="151"/>
      <c r="AB2826" s="47"/>
      <c r="AS2826" s="198"/>
      <c r="AT2826" s="198"/>
      <c r="AU2826" s="198"/>
      <c r="AV2826" s="198"/>
      <c r="AW2826" s="198"/>
      <c r="AX2826" s="198"/>
      <c r="AY2826" s="198"/>
      <c r="AZ2826" s="198"/>
      <c r="BA2826" s="198"/>
      <c r="BB2826" s="198"/>
      <c r="BC2826" s="198"/>
      <c r="BD2826" s="198"/>
      <c r="BE2826" s="198"/>
      <c r="BF2826" s="198"/>
      <c r="BG2826" s="198"/>
      <c r="BH2826" s="198"/>
      <c r="BI2826" s="198"/>
      <c r="BJ2826" s="198"/>
      <c r="BK2826" s="198"/>
      <c r="BL2826" s="198"/>
      <c r="BM2826" s="198"/>
      <c r="BN2826" s="198"/>
      <c r="BO2826" s="198"/>
    </row>
    <row r="2827" s="116" customFormat="1" ht="19" customHeight="1" spans="1:67">
      <c r="A2827" s="94">
        <f t="shared" si="440"/>
        <v>2826</v>
      </c>
      <c r="B2827" s="95"/>
      <c r="C2827" s="69"/>
      <c r="D2827" s="64"/>
      <c r="E2827" s="69"/>
      <c r="F2827" s="196"/>
      <c r="G2827" s="124" t="e">
        <f>VLOOKUP(F2827,[2]零件成本10.26!$B$2:$C$7802,2,0)</f>
        <v>#N/A</v>
      </c>
      <c r="H2827" s="64"/>
      <c r="I2827" s="128" t="str">
        <f t="shared" si="441"/>
        <v/>
      </c>
      <c r="J2827" s="64"/>
      <c r="K2827" s="196"/>
      <c r="L2827" s="64"/>
      <c r="M2827" s="69"/>
      <c r="N2827" s="69"/>
      <c r="O2827" s="69"/>
      <c r="P2827" s="100">
        <f t="shared" si="442"/>
        <v>0</v>
      </c>
      <c r="Q2827" s="201"/>
      <c r="R2827" s="140" t="str">
        <f t="shared" si="443"/>
        <v>0</v>
      </c>
      <c r="S2827" s="140" t="str">
        <f t="shared" si="444"/>
        <v>0</v>
      </c>
      <c r="T2827" s="144"/>
      <c r="U2827" s="106"/>
      <c r="V2827" s="142">
        <f t="shared" si="445"/>
        <v>0</v>
      </c>
      <c r="W2827" s="142">
        <f t="shared" si="446"/>
        <v>0</v>
      </c>
      <c r="X2827" s="108">
        <f t="shared" si="447"/>
        <v>0</v>
      </c>
      <c r="Y2827" s="108">
        <f t="shared" si="448"/>
        <v>0</v>
      </c>
      <c r="Z2827" s="108">
        <f t="shared" si="449"/>
        <v>0</v>
      </c>
      <c r="AA2827" s="151"/>
      <c r="AB2827" s="47"/>
      <c r="AS2827" s="198"/>
      <c r="AT2827" s="198"/>
      <c r="AU2827" s="198"/>
      <c r="AV2827" s="198"/>
      <c r="AW2827" s="198"/>
      <c r="AX2827" s="198"/>
      <c r="AY2827" s="198"/>
      <c r="AZ2827" s="198"/>
      <c r="BA2827" s="198"/>
      <c r="BB2827" s="198"/>
      <c r="BC2827" s="198"/>
      <c r="BD2827" s="198"/>
      <c r="BE2827" s="198"/>
      <c r="BF2827" s="198"/>
      <c r="BG2827" s="198"/>
      <c r="BH2827" s="198"/>
      <c r="BI2827" s="198"/>
      <c r="BJ2827" s="198"/>
      <c r="BK2827" s="198"/>
      <c r="BL2827" s="198"/>
      <c r="BM2827" s="198"/>
      <c r="BN2827" s="198"/>
      <c r="BO2827" s="198"/>
    </row>
    <row r="2828" s="116" customFormat="1" ht="19" customHeight="1" spans="1:67">
      <c r="A2828" s="94">
        <f t="shared" si="440"/>
        <v>2827</v>
      </c>
      <c r="B2828" s="95"/>
      <c r="C2828" s="69"/>
      <c r="D2828" s="64"/>
      <c r="E2828" s="69"/>
      <c r="F2828" s="196"/>
      <c r="G2828" s="124" t="e">
        <f>VLOOKUP(F2828,[2]零件成本10.26!$B$2:$C$7802,2,0)</f>
        <v>#N/A</v>
      </c>
      <c r="H2828" s="64"/>
      <c r="I2828" s="128" t="str">
        <f t="shared" si="441"/>
        <v/>
      </c>
      <c r="J2828" s="64"/>
      <c r="K2828" s="196"/>
      <c r="L2828" s="64"/>
      <c r="M2828" s="69"/>
      <c r="N2828" s="69"/>
      <c r="O2828" s="69"/>
      <c r="P2828" s="100">
        <f t="shared" si="442"/>
        <v>0</v>
      </c>
      <c r="Q2828" s="201"/>
      <c r="R2828" s="140" t="str">
        <f t="shared" si="443"/>
        <v>0</v>
      </c>
      <c r="S2828" s="140" t="str">
        <f t="shared" si="444"/>
        <v>0</v>
      </c>
      <c r="T2828" s="144"/>
      <c r="U2828" s="106"/>
      <c r="V2828" s="142">
        <f t="shared" si="445"/>
        <v>0</v>
      </c>
      <c r="W2828" s="142">
        <f t="shared" si="446"/>
        <v>0</v>
      </c>
      <c r="X2828" s="108">
        <f t="shared" si="447"/>
        <v>0</v>
      </c>
      <c r="Y2828" s="108">
        <f t="shared" si="448"/>
        <v>0</v>
      </c>
      <c r="Z2828" s="108">
        <f t="shared" si="449"/>
        <v>0</v>
      </c>
      <c r="AA2828" s="151"/>
      <c r="AB2828" s="47"/>
      <c r="AS2828" s="198"/>
      <c r="AT2828" s="198"/>
      <c r="AU2828" s="198"/>
      <c r="AV2828" s="198"/>
      <c r="AW2828" s="198"/>
      <c r="AX2828" s="198"/>
      <c r="AY2828" s="198"/>
      <c r="AZ2828" s="198"/>
      <c r="BA2828" s="198"/>
      <c r="BB2828" s="198"/>
      <c r="BC2828" s="198"/>
      <c r="BD2828" s="198"/>
      <c r="BE2828" s="198"/>
      <c r="BF2828" s="198"/>
      <c r="BG2828" s="198"/>
      <c r="BH2828" s="198"/>
      <c r="BI2828" s="198"/>
      <c r="BJ2828" s="198"/>
      <c r="BK2828" s="198"/>
      <c r="BL2828" s="198"/>
      <c r="BM2828" s="198"/>
      <c r="BN2828" s="198"/>
      <c r="BO2828" s="198"/>
    </row>
    <row r="2829" s="116" customFormat="1" ht="19" customHeight="1" spans="1:67">
      <c r="A2829" s="94">
        <f t="shared" si="440"/>
        <v>2828</v>
      </c>
      <c r="B2829" s="95"/>
      <c r="C2829" s="69"/>
      <c r="D2829" s="64"/>
      <c r="E2829" s="69"/>
      <c r="F2829" s="196"/>
      <c r="G2829" s="124" t="e">
        <f>VLOOKUP(F2829,[2]零件成本10.26!$B$2:$C$7802,2,0)</f>
        <v>#N/A</v>
      </c>
      <c r="H2829" s="64"/>
      <c r="I2829" s="128" t="str">
        <f t="shared" si="441"/>
        <v/>
      </c>
      <c r="J2829" s="64"/>
      <c r="K2829" s="196"/>
      <c r="L2829" s="64"/>
      <c r="M2829" s="69"/>
      <c r="N2829" s="69"/>
      <c r="O2829" s="69"/>
      <c r="P2829" s="100">
        <f t="shared" si="442"/>
        <v>0</v>
      </c>
      <c r="Q2829" s="201"/>
      <c r="R2829" s="140" t="str">
        <f t="shared" si="443"/>
        <v>0</v>
      </c>
      <c r="S2829" s="140" t="str">
        <f t="shared" si="444"/>
        <v>0</v>
      </c>
      <c r="T2829" s="144"/>
      <c r="U2829" s="106"/>
      <c r="V2829" s="142">
        <f t="shared" si="445"/>
        <v>0</v>
      </c>
      <c r="W2829" s="142">
        <f t="shared" si="446"/>
        <v>0</v>
      </c>
      <c r="X2829" s="108">
        <f t="shared" si="447"/>
        <v>0</v>
      </c>
      <c r="Y2829" s="108">
        <f t="shared" si="448"/>
        <v>0</v>
      </c>
      <c r="Z2829" s="108">
        <f t="shared" si="449"/>
        <v>0</v>
      </c>
      <c r="AA2829" s="151"/>
      <c r="AB2829" s="47"/>
      <c r="AS2829" s="198"/>
      <c r="AT2829" s="198"/>
      <c r="AU2829" s="198"/>
      <c r="AV2829" s="198"/>
      <c r="AW2829" s="198"/>
      <c r="AX2829" s="198"/>
      <c r="AY2829" s="198"/>
      <c r="AZ2829" s="198"/>
      <c r="BA2829" s="198"/>
      <c r="BB2829" s="198"/>
      <c r="BC2829" s="198"/>
      <c r="BD2829" s="198"/>
      <c r="BE2829" s="198"/>
      <c r="BF2829" s="198"/>
      <c r="BG2829" s="198"/>
      <c r="BH2829" s="198"/>
      <c r="BI2829" s="198"/>
      <c r="BJ2829" s="198"/>
      <c r="BK2829" s="198"/>
      <c r="BL2829" s="198"/>
      <c r="BM2829" s="198"/>
      <c r="BN2829" s="198"/>
      <c r="BO2829" s="198"/>
    </row>
    <row r="2830" s="116" customFormat="1" ht="19" customHeight="1" spans="1:67">
      <c r="A2830" s="94">
        <f t="shared" si="440"/>
        <v>2829</v>
      </c>
      <c r="B2830" s="95"/>
      <c r="C2830" s="69"/>
      <c r="D2830" s="64"/>
      <c r="E2830" s="69"/>
      <c r="F2830" s="196"/>
      <c r="G2830" s="124" t="e">
        <f>VLOOKUP(F2830,[2]零件成本10.26!$B$2:$C$7802,2,0)</f>
        <v>#N/A</v>
      </c>
      <c r="H2830" s="64"/>
      <c r="I2830" s="128" t="str">
        <f t="shared" si="441"/>
        <v/>
      </c>
      <c r="J2830" s="64"/>
      <c r="K2830" s="196"/>
      <c r="L2830" s="64"/>
      <c r="M2830" s="69"/>
      <c r="N2830" s="69"/>
      <c r="O2830" s="69"/>
      <c r="P2830" s="100">
        <f t="shared" si="442"/>
        <v>0</v>
      </c>
      <c r="Q2830" s="201"/>
      <c r="R2830" s="140" t="str">
        <f t="shared" si="443"/>
        <v>0</v>
      </c>
      <c r="S2830" s="140" t="str">
        <f t="shared" si="444"/>
        <v>0</v>
      </c>
      <c r="T2830" s="144"/>
      <c r="U2830" s="106"/>
      <c r="V2830" s="142">
        <f t="shared" si="445"/>
        <v>0</v>
      </c>
      <c r="W2830" s="142">
        <f t="shared" si="446"/>
        <v>0</v>
      </c>
      <c r="X2830" s="108">
        <f t="shared" si="447"/>
        <v>0</v>
      </c>
      <c r="Y2830" s="108">
        <f t="shared" si="448"/>
        <v>0</v>
      </c>
      <c r="Z2830" s="108">
        <f t="shared" si="449"/>
        <v>0</v>
      </c>
      <c r="AA2830" s="151"/>
      <c r="AB2830" s="47"/>
      <c r="AS2830" s="198"/>
      <c r="AT2830" s="198"/>
      <c r="AU2830" s="198"/>
      <c r="AV2830" s="198"/>
      <c r="AW2830" s="198"/>
      <c r="AX2830" s="198"/>
      <c r="AY2830" s="198"/>
      <c r="AZ2830" s="198"/>
      <c r="BA2830" s="198"/>
      <c r="BB2830" s="198"/>
      <c r="BC2830" s="198"/>
      <c r="BD2830" s="198"/>
      <c r="BE2830" s="198"/>
      <c r="BF2830" s="198"/>
      <c r="BG2830" s="198"/>
      <c r="BH2830" s="198"/>
      <c r="BI2830" s="198"/>
      <c r="BJ2830" s="198"/>
      <c r="BK2830" s="198"/>
      <c r="BL2830" s="198"/>
      <c r="BM2830" s="198"/>
      <c r="BN2830" s="198"/>
      <c r="BO2830" s="198"/>
    </row>
    <row r="2831" s="116" customFormat="1" ht="19" customHeight="1" spans="1:67">
      <c r="A2831" s="94">
        <f t="shared" si="440"/>
        <v>2830</v>
      </c>
      <c r="B2831" s="95"/>
      <c r="C2831" s="69"/>
      <c r="D2831" s="64"/>
      <c r="E2831" s="69"/>
      <c r="F2831" s="196"/>
      <c r="G2831" s="124" t="e">
        <f>VLOOKUP(F2831,[2]零件成本10.26!$B$2:$C$7802,2,0)</f>
        <v>#N/A</v>
      </c>
      <c r="H2831" s="64"/>
      <c r="I2831" s="128" t="str">
        <f t="shared" si="441"/>
        <v/>
      </c>
      <c r="J2831" s="64"/>
      <c r="K2831" s="196"/>
      <c r="L2831" s="64"/>
      <c r="M2831" s="69"/>
      <c r="N2831" s="69"/>
      <c r="O2831" s="69"/>
      <c r="P2831" s="100">
        <f t="shared" si="442"/>
        <v>0</v>
      </c>
      <c r="Q2831" s="201"/>
      <c r="R2831" s="140" t="str">
        <f t="shared" si="443"/>
        <v>0</v>
      </c>
      <c r="S2831" s="140" t="str">
        <f t="shared" si="444"/>
        <v>0</v>
      </c>
      <c r="T2831" s="144"/>
      <c r="U2831" s="106"/>
      <c r="V2831" s="142">
        <f t="shared" si="445"/>
        <v>0</v>
      </c>
      <c r="W2831" s="142">
        <f t="shared" si="446"/>
        <v>0</v>
      </c>
      <c r="X2831" s="108">
        <f t="shared" si="447"/>
        <v>0</v>
      </c>
      <c r="Y2831" s="108">
        <f t="shared" si="448"/>
        <v>0</v>
      </c>
      <c r="Z2831" s="108">
        <f t="shared" si="449"/>
        <v>0</v>
      </c>
      <c r="AA2831" s="151"/>
      <c r="AB2831" s="47"/>
      <c r="AS2831" s="198"/>
      <c r="AT2831" s="198"/>
      <c r="AU2831" s="198"/>
      <c r="AV2831" s="198"/>
      <c r="AW2831" s="198"/>
      <c r="AX2831" s="198"/>
      <c r="AY2831" s="198"/>
      <c r="AZ2831" s="198"/>
      <c r="BA2831" s="198"/>
      <c r="BB2831" s="198"/>
      <c r="BC2831" s="198"/>
      <c r="BD2831" s="198"/>
      <c r="BE2831" s="198"/>
      <c r="BF2831" s="198"/>
      <c r="BG2831" s="198"/>
      <c r="BH2831" s="198"/>
      <c r="BI2831" s="198"/>
      <c r="BJ2831" s="198"/>
      <c r="BK2831" s="198"/>
      <c r="BL2831" s="198"/>
      <c r="BM2831" s="198"/>
      <c r="BN2831" s="198"/>
      <c r="BO2831" s="198"/>
    </row>
    <row r="2832" s="116" customFormat="1" ht="19" customHeight="1" spans="1:67">
      <c r="A2832" s="94">
        <f t="shared" si="440"/>
        <v>2831</v>
      </c>
      <c r="B2832" s="95"/>
      <c r="C2832" s="69"/>
      <c r="D2832" s="64"/>
      <c r="E2832" s="69"/>
      <c r="F2832" s="196"/>
      <c r="G2832" s="124" t="e">
        <f>VLOOKUP(F2832,[2]零件成本10.26!$B$2:$C$7802,2,0)</f>
        <v>#N/A</v>
      </c>
      <c r="H2832" s="64"/>
      <c r="I2832" s="128" t="str">
        <f t="shared" si="441"/>
        <v/>
      </c>
      <c r="J2832" s="64"/>
      <c r="K2832" s="196"/>
      <c r="L2832" s="64"/>
      <c r="M2832" s="69"/>
      <c r="N2832" s="69"/>
      <c r="O2832" s="69"/>
      <c r="P2832" s="100">
        <f t="shared" si="442"/>
        <v>0</v>
      </c>
      <c r="Q2832" s="201"/>
      <c r="R2832" s="140" t="str">
        <f t="shared" si="443"/>
        <v>0</v>
      </c>
      <c r="S2832" s="140" t="str">
        <f t="shared" si="444"/>
        <v>0</v>
      </c>
      <c r="T2832" s="144"/>
      <c r="U2832" s="106"/>
      <c r="V2832" s="142">
        <f t="shared" si="445"/>
        <v>0</v>
      </c>
      <c r="W2832" s="142">
        <f t="shared" si="446"/>
        <v>0</v>
      </c>
      <c r="X2832" s="108">
        <f t="shared" si="447"/>
        <v>0</v>
      </c>
      <c r="Y2832" s="108">
        <f t="shared" si="448"/>
        <v>0</v>
      </c>
      <c r="Z2832" s="108">
        <f t="shared" si="449"/>
        <v>0</v>
      </c>
      <c r="AA2832" s="151"/>
      <c r="AB2832" s="47"/>
      <c r="AS2832" s="198"/>
      <c r="AT2832" s="198"/>
      <c r="AU2832" s="198"/>
      <c r="AV2832" s="198"/>
      <c r="AW2832" s="198"/>
      <c r="AX2832" s="198"/>
      <c r="AY2832" s="198"/>
      <c r="AZ2832" s="198"/>
      <c r="BA2832" s="198"/>
      <c r="BB2832" s="198"/>
      <c r="BC2832" s="198"/>
      <c r="BD2832" s="198"/>
      <c r="BE2832" s="198"/>
      <c r="BF2832" s="198"/>
      <c r="BG2832" s="198"/>
      <c r="BH2832" s="198"/>
      <c r="BI2832" s="198"/>
      <c r="BJ2832" s="198"/>
      <c r="BK2832" s="198"/>
      <c r="BL2832" s="198"/>
      <c r="BM2832" s="198"/>
      <c r="BN2832" s="198"/>
      <c r="BO2832" s="198"/>
    </row>
    <row r="2833" s="116" customFormat="1" ht="19" customHeight="1" spans="1:67">
      <c r="A2833" s="94">
        <f t="shared" si="440"/>
        <v>2832</v>
      </c>
      <c r="B2833" s="95"/>
      <c r="C2833" s="69"/>
      <c r="D2833" s="64"/>
      <c r="E2833" s="69"/>
      <c r="F2833" s="196"/>
      <c r="G2833" s="124" t="e">
        <f>VLOOKUP(F2833,[2]零件成本10.26!$B$2:$C$7802,2,0)</f>
        <v>#N/A</v>
      </c>
      <c r="H2833" s="64"/>
      <c r="I2833" s="128" t="str">
        <f t="shared" si="441"/>
        <v/>
      </c>
      <c r="J2833" s="64"/>
      <c r="K2833" s="196"/>
      <c r="L2833" s="64"/>
      <c r="M2833" s="69"/>
      <c r="N2833" s="69"/>
      <c r="O2833" s="69"/>
      <c r="P2833" s="100">
        <f t="shared" si="442"/>
        <v>0</v>
      </c>
      <c r="Q2833" s="201"/>
      <c r="R2833" s="140" t="str">
        <f t="shared" si="443"/>
        <v>0</v>
      </c>
      <c r="S2833" s="140" t="str">
        <f t="shared" si="444"/>
        <v>0</v>
      </c>
      <c r="T2833" s="144"/>
      <c r="U2833" s="106"/>
      <c r="V2833" s="142">
        <f t="shared" si="445"/>
        <v>0</v>
      </c>
      <c r="W2833" s="142">
        <f t="shared" si="446"/>
        <v>0</v>
      </c>
      <c r="X2833" s="108">
        <f t="shared" si="447"/>
        <v>0</v>
      </c>
      <c r="Y2833" s="108">
        <f t="shared" si="448"/>
        <v>0</v>
      </c>
      <c r="Z2833" s="108">
        <f t="shared" si="449"/>
        <v>0</v>
      </c>
      <c r="AA2833" s="151"/>
      <c r="AB2833" s="47"/>
      <c r="AS2833" s="198"/>
      <c r="AT2833" s="198"/>
      <c r="AU2833" s="198"/>
      <c r="AV2833" s="198"/>
      <c r="AW2833" s="198"/>
      <c r="AX2833" s="198"/>
      <c r="AY2833" s="198"/>
      <c r="AZ2833" s="198"/>
      <c r="BA2833" s="198"/>
      <c r="BB2833" s="198"/>
      <c r="BC2833" s="198"/>
      <c r="BD2833" s="198"/>
      <c r="BE2833" s="198"/>
      <c r="BF2833" s="198"/>
      <c r="BG2833" s="198"/>
      <c r="BH2833" s="198"/>
      <c r="BI2833" s="198"/>
      <c r="BJ2833" s="198"/>
      <c r="BK2833" s="198"/>
      <c r="BL2833" s="198"/>
      <c r="BM2833" s="198"/>
      <c r="BN2833" s="198"/>
      <c r="BO2833" s="198"/>
    </row>
    <row r="2834" s="116" customFormat="1" ht="19" customHeight="1" spans="1:67">
      <c r="A2834" s="94">
        <f t="shared" si="440"/>
        <v>2833</v>
      </c>
      <c r="B2834" s="95"/>
      <c r="C2834" s="69"/>
      <c r="D2834" s="64"/>
      <c r="E2834" s="69"/>
      <c r="F2834" s="196"/>
      <c r="G2834" s="124" t="e">
        <f>VLOOKUP(F2834,[2]零件成本10.26!$B$2:$C$7802,2,0)</f>
        <v>#N/A</v>
      </c>
      <c r="H2834" s="64"/>
      <c r="I2834" s="128" t="str">
        <f t="shared" si="441"/>
        <v/>
      </c>
      <c r="J2834" s="64"/>
      <c r="K2834" s="196"/>
      <c r="L2834" s="64"/>
      <c r="M2834" s="69"/>
      <c r="N2834" s="69"/>
      <c r="O2834" s="69"/>
      <c r="P2834" s="100">
        <f t="shared" si="442"/>
        <v>0</v>
      </c>
      <c r="Q2834" s="201"/>
      <c r="R2834" s="140" t="str">
        <f t="shared" si="443"/>
        <v>0</v>
      </c>
      <c r="S2834" s="140" t="str">
        <f t="shared" si="444"/>
        <v>0</v>
      </c>
      <c r="T2834" s="144"/>
      <c r="U2834" s="106"/>
      <c r="V2834" s="142">
        <f t="shared" si="445"/>
        <v>0</v>
      </c>
      <c r="W2834" s="142">
        <f t="shared" si="446"/>
        <v>0</v>
      </c>
      <c r="X2834" s="108">
        <f t="shared" si="447"/>
        <v>0</v>
      </c>
      <c r="Y2834" s="108">
        <f t="shared" si="448"/>
        <v>0</v>
      </c>
      <c r="Z2834" s="108">
        <f t="shared" si="449"/>
        <v>0</v>
      </c>
      <c r="AA2834" s="151"/>
      <c r="AB2834" s="47"/>
      <c r="AS2834" s="198"/>
      <c r="AT2834" s="198"/>
      <c r="AU2834" s="198"/>
      <c r="AV2834" s="198"/>
      <c r="AW2834" s="198"/>
      <c r="AX2834" s="198"/>
      <c r="AY2834" s="198"/>
      <c r="AZ2834" s="198"/>
      <c r="BA2834" s="198"/>
      <c r="BB2834" s="198"/>
      <c r="BC2834" s="198"/>
      <c r="BD2834" s="198"/>
      <c r="BE2834" s="198"/>
      <c r="BF2834" s="198"/>
      <c r="BG2834" s="198"/>
      <c r="BH2834" s="198"/>
      <c r="BI2834" s="198"/>
      <c r="BJ2834" s="198"/>
      <c r="BK2834" s="198"/>
      <c r="BL2834" s="198"/>
      <c r="BM2834" s="198"/>
      <c r="BN2834" s="198"/>
      <c r="BO2834" s="198"/>
    </row>
    <row r="2835" s="116" customFormat="1" ht="19" customHeight="1" spans="1:67">
      <c r="A2835" s="94">
        <f t="shared" si="440"/>
        <v>2834</v>
      </c>
      <c r="B2835" s="95"/>
      <c r="C2835" s="69"/>
      <c r="D2835" s="64"/>
      <c r="E2835" s="69"/>
      <c r="F2835" s="196"/>
      <c r="G2835" s="124" t="e">
        <f>VLOOKUP(F2835,[2]零件成本10.26!$B$2:$C$7802,2,0)</f>
        <v>#N/A</v>
      </c>
      <c r="H2835" s="64"/>
      <c r="I2835" s="128" t="str">
        <f t="shared" si="441"/>
        <v/>
      </c>
      <c r="J2835" s="64"/>
      <c r="K2835" s="196"/>
      <c r="L2835" s="64"/>
      <c r="M2835" s="69"/>
      <c r="N2835" s="69"/>
      <c r="O2835" s="69"/>
      <c r="P2835" s="100">
        <f t="shared" si="442"/>
        <v>0</v>
      </c>
      <c r="Q2835" s="201"/>
      <c r="R2835" s="140" t="str">
        <f t="shared" si="443"/>
        <v>0</v>
      </c>
      <c r="S2835" s="140" t="str">
        <f t="shared" si="444"/>
        <v>0</v>
      </c>
      <c r="T2835" s="144"/>
      <c r="U2835" s="106"/>
      <c r="V2835" s="142">
        <f t="shared" si="445"/>
        <v>0</v>
      </c>
      <c r="W2835" s="142">
        <f t="shared" si="446"/>
        <v>0</v>
      </c>
      <c r="X2835" s="108">
        <f t="shared" si="447"/>
        <v>0</v>
      </c>
      <c r="Y2835" s="108">
        <f t="shared" si="448"/>
        <v>0</v>
      </c>
      <c r="Z2835" s="108">
        <f t="shared" si="449"/>
        <v>0</v>
      </c>
      <c r="AA2835" s="151"/>
      <c r="AB2835" s="47"/>
      <c r="AS2835" s="198"/>
      <c r="AT2835" s="198"/>
      <c r="AU2835" s="198"/>
      <c r="AV2835" s="198"/>
      <c r="AW2835" s="198"/>
      <c r="AX2835" s="198"/>
      <c r="AY2835" s="198"/>
      <c r="AZ2835" s="198"/>
      <c r="BA2835" s="198"/>
      <c r="BB2835" s="198"/>
      <c r="BC2835" s="198"/>
      <c r="BD2835" s="198"/>
      <c r="BE2835" s="198"/>
      <c r="BF2835" s="198"/>
      <c r="BG2835" s="198"/>
      <c r="BH2835" s="198"/>
      <c r="BI2835" s="198"/>
      <c r="BJ2835" s="198"/>
      <c r="BK2835" s="198"/>
      <c r="BL2835" s="198"/>
      <c r="BM2835" s="198"/>
      <c r="BN2835" s="198"/>
      <c r="BO2835" s="198"/>
    </row>
    <row r="2836" s="116" customFormat="1" ht="19" customHeight="1" spans="1:67">
      <c r="A2836" s="94">
        <f t="shared" si="440"/>
        <v>2835</v>
      </c>
      <c r="B2836" s="95"/>
      <c r="C2836" s="69"/>
      <c r="D2836" s="64"/>
      <c r="E2836" s="69"/>
      <c r="F2836" s="196"/>
      <c r="G2836" s="124" t="e">
        <f>VLOOKUP(F2836,[2]零件成本10.26!$B$2:$C$7802,2,0)</f>
        <v>#N/A</v>
      </c>
      <c r="H2836" s="64"/>
      <c r="I2836" s="128" t="str">
        <f t="shared" si="441"/>
        <v/>
      </c>
      <c r="J2836" s="64"/>
      <c r="K2836" s="196"/>
      <c r="L2836" s="64"/>
      <c r="M2836" s="69"/>
      <c r="N2836" s="69"/>
      <c r="O2836" s="69"/>
      <c r="P2836" s="100">
        <f t="shared" si="442"/>
        <v>0</v>
      </c>
      <c r="Q2836" s="201"/>
      <c r="R2836" s="140" t="str">
        <f t="shared" si="443"/>
        <v>0</v>
      </c>
      <c r="S2836" s="140" t="str">
        <f t="shared" si="444"/>
        <v>0</v>
      </c>
      <c r="T2836" s="144"/>
      <c r="U2836" s="106"/>
      <c r="V2836" s="142">
        <f t="shared" si="445"/>
        <v>0</v>
      </c>
      <c r="W2836" s="142">
        <f t="shared" si="446"/>
        <v>0</v>
      </c>
      <c r="X2836" s="108">
        <f t="shared" si="447"/>
        <v>0</v>
      </c>
      <c r="Y2836" s="108">
        <f t="shared" si="448"/>
        <v>0</v>
      </c>
      <c r="Z2836" s="108">
        <f t="shared" si="449"/>
        <v>0</v>
      </c>
      <c r="AA2836" s="151"/>
      <c r="AB2836" s="47"/>
      <c r="AS2836" s="198"/>
      <c r="AT2836" s="198"/>
      <c r="AU2836" s="198"/>
      <c r="AV2836" s="198"/>
      <c r="AW2836" s="198"/>
      <c r="AX2836" s="198"/>
      <c r="AY2836" s="198"/>
      <c r="AZ2836" s="198"/>
      <c r="BA2836" s="198"/>
      <c r="BB2836" s="198"/>
      <c r="BC2836" s="198"/>
      <c r="BD2836" s="198"/>
      <c r="BE2836" s="198"/>
      <c r="BF2836" s="198"/>
      <c r="BG2836" s="198"/>
      <c r="BH2836" s="198"/>
      <c r="BI2836" s="198"/>
      <c r="BJ2836" s="198"/>
      <c r="BK2836" s="198"/>
      <c r="BL2836" s="198"/>
      <c r="BM2836" s="198"/>
      <c r="BN2836" s="198"/>
      <c r="BO2836" s="198"/>
    </row>
    <row r="2837" s="116" customFormat="1" ht="19" customHeight="1" spans="1:67">
      <c r="A2837" s="94">
        <f t="shared" si="440"/>
        <v>2836</v>
      </c>
      <c r="B2837" s="95"/>
      <c r="C2837" s="69"/>
      <c r="D2837" s="64"/>
      <c r="E2837" s="69"/>
      <c r="F2837" s="196"/>
      <c r="G2837" s="124" t="e">
        <f>VLOOKUP(F2837,[2]零件成本10.26!$B$2:$C$7802,2,0)</f>
        <v>#N/A</v>
      </c>
      <c r="H2837" s="64"/>
      <c r="I2837" s="128" t="str">
        <f t="shared" si="441"/>
        <v/>
      </c>
      <c r="J2837" s="64"/>
      <c r="K2837" s="196"/>
      <c r="L2837" s="64"/>
      <c r="M2837" s="69"/>
      <c r="N2837" s="69"/>
      <c r="O2837" s="69"/>
      <c r="P2837" s="100">
        <f t="shared" si="442"/>
        <v>0</v>
      </c>
      <c r="Q2837" s="201"/>
      <c r="R2837" s="140" t="str">
        <f t="shared" si="443"/>
        <v>0</v>
      </c>
      <c r="S2837" s="140" t="str">
        <f t="shared" si="444"/>
        <v>0</v>
      </c>
      <c r="T2837" s="144"/>
      <c r="U2837" s="106"/>
      <c r="V2837" s="142">
        <f t="shared" si="445"/>
        <v>0</v>
      </c>
      <c r="W2837" s="142">
        <f t="shared" si="446"/>
        <v>0</v>
      </c>
      <c r="X2837" s="108">
        <f t="shared" si="447"/>
        <v>0</v>
      </c>
      <c r="Y2837" s="108">
        <f t="shared" si="448"/>
        <v>0</v>
      </c>
      <c r="Z2837" s="108">
        <f t="shared" si="449"/>
        <v>0</v>
      </c>
      <c r="AA2837" s="151"/>
      <c r="AB2837" s="47"/>
      <c r="AS2837" s="198"/>
      <c r="AT2837" s="198"/>
      <c r="AU2837" s="198"/>
      <c r="AV2837" s="198"/>
      <c r="AW2837" s="198"/>
      <c r="AX2837" s="198"/>
      <c r="AY2837" s="198"/>
      <c r="AZ2837" s="198"/>
      <c r="BA2837" s="198"/>
      <c r="BB2837" s="198"/>
      <c r="BC2837" s="198"/>
      <c r="BD2837" s="198"/>
      <c r="BE2837" s="198"/>
      <c r="BF2837" s="198"/>
      <c r="BG2837" s="198"/>
      <c r="BH2837" s="198"/>
      <c r="BI2837" s="198"/>
      <c r="BJ2837" s="198"/>
      <c r="BK2837" s="198"/>
      <c r="BL2837" s="198"/>
      <c r="BM2837" s="198"/>
      <c r="BN2837" s="198"/>
      <c r="BO2837" s="198"/>
    </row>
    <row r="2838" s="116" customFormat="1" ht="19" customHeight="1" spans="1:67">
      <c r="A2838" s="202" t="s">
        <v>109</v>
      </c>
      <c r="B2838" s="203"/>
      <c r="C2838" s="204"/>
      <c r="D2838" s="204"/>
      <c r="E2838" s="204"/>
      <c r="F2838" s="204"/>
      <c r="G2838" s="205"/>
      <c r="H2838" s="204"/>
      <c r="I2838" s="204"/>
      <c r="J2838" s="206"/>
      <c r="K2838" s="206">
        <f>SUM(K2:K2837)</f>
        <v>0</v>
      </c>
      <c r="L2838" s="206"/>
      <c r="M2838" s="207"/>
      <c r="N2838" s="207"/>
      <c r="O2838" s="207"/>
      <c r="P2838" s="208">
        <f t="shared" ref="P2838:S2838" si="450">SUM(P2:P2837)</f>
        <v>0</v>
      </c>
      <c r="Q2838" s="206">
        <f t="shared" si="450"/>
        <v>0</v>
      </c>
      <c r="R2838" s="206">
        <f t="shared" si="450"/>
        <v>0</v>
      </c>
      <c r="S2838" s="206">
        <f t="shared" si="450"/>
        <v>0</v>
      </c>
      <c r="T2838" s="209"/>
      <c r="U2838" s="203"/>
      <c r="V2838" s="204">
        <f t="shared" ref="V2838:Z2838" si="451">SUM(V2:V2837)</f>
        <v>0</v>
      </c>
      <c r="W2838" s="204">
        <f t="shared" si="451"/>
        <v>0</v>
      </c>
      <c r="X2838" s="204">
        <f t="shared" si="451"/>
        <v>0</v>
      </c>
      <c r="Y2838" s="204">
        <f t="shared" si="451"/>
        <v>0</v>
      </c>
      <c r="Z2838" s="204">
        <f t="shared" si="451"/>
        <v>0</v>
      </c>
      <c r="AA2838" s="210"/>
      <c r="AB2838" s="209"/>
      <c r="AS2838" s="198"/>
      <c r="AT2838" s="198"/>
      <c r="AU2838" s="198"/>
      <c r="AV2838" s="198"/>
      <c r="AW2838" s="198"/>
      <c r="AX2838" s="198"/>
      <c r="AY2838" s="198"/>
      <c r="AZ2838" s="198"/>
      <c r="BA2838" s="198"/>
      <c r="BB2838" s="198"/>
      <c r="BC2838" s="198"/>
      <c r="BD2838" s="198"/>
      <c r="BE2838" s="198"/>
      <c r="BF2838" s="198"/>
      <c r="BG2838" s="198"/>
      <c r="BH2838" s="198"/>
      <c r="BI2838" s="198"/>
      <c r="BJ2838" s="198"/>
      <c r="BK2838" s="198"/>
      <c r="BL2838" s="198"/>
      <c r="BM2838" s="198"/>
      <c r="BN2838" s="198"/>
      <c r="BO2838" s="198"/>
    </row>
    <row r="2839" s="117" customFormat="1" spans="1:67">
      <c r="A2839" s="4"/>
      <c r="B2839" s="4"/>
      <c r="C2839" s="4"/>
      <c r="D2839" s="4"/>
      <c r="E2839" s="4"/>
      <c r="F2839" s="4"/>
      <c r="G2839" s="4"/>
      <c r="H2839" s="4"/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  <c r="AA2839" s="4"/>
      <c r="AB2839" s="5"/>
      <c r="AC2839" s="5"/>
      <c r="AD2839" s="4"/>
      <c r="AE2839" s="4"/>
      <c r="AF2839" s="4"/>
      <c r="AG2839" s="4"/>
      <c r="AH2839" s="4"/>
      <c r="AI2839" s="4"/>
      <c r="AJ2839" s="4"/>
      <c r="AK2839" s="4"/>
      <c r="AL2839" s="4"/>
      <c r="AM2839" s="4"/>
      <c r="AN2839" s="4"/>
      <c r="AO2839" s="4"/>
      <c r="AP2839" s="4"/>
      <c r="AQ2839" s="4"/>
      <c r="AR2839" s="4"/>
      <c r="AS2839" s="2"/>
      <c r="AT2839" s="2"/>
      <c r="AU2839" s="2"/>
      <c r="AV2839" s="2"/>
      <c r="AW2839" s="2"/>
      <c r="AX2839" s="2"/>
      <c r="AY2839" s="2"/>
      <c r="AZ2839" s="2"/>
      <c r="BA2839" s="2"/>
      <c r="BB2839" s="2"/>
      <c r="BC2839" s="2"/>
      <c r="BD2839" s="2"/>
      <c r="BE2839" s="2"/>
      <c r="BF2839" s="2"/>
      <c r="BG2839" s="2"/>
      <c r="BH2839" s="2"/>
      <c r="BI2839" s="2"/>
      <c r="BJ2839" s="2"/>
      <c r="BK2839" s="2"/>
      <c r="BL2839" s="2"/>
      <c r="BM2839" s="2"/>
      <c r="BN2839" s="2"/>
      <c r="BO2839" s="2"/>
    </row>
    <row r="2840" s="117" customFormat="1" spans="1:67">
      <c r="A2840" s="4"/>
      <c r="B2840" s="4"/>
      <c r="C2840" s="4"/>
      <c r="D2840" s="4"/>
      <c r="E2840" s="4"/>
      <c r="F2840" s="4"/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  <c r="AA2840" s="4"/>
      <c r="AB2840" s="5"/>
      <c r="AC2840" s="5"/>
      <c r="AD2840" s="4"/>
      <c r="AE2840" s="4"/>
      <c r="AF2840" s="4"/>
      <c r="AG2840" s="4"/>
      <c r="AH2840" s="4"/>
      <c r="AI2840" s="4"/>
      <c r="AJ2840" s="4"/>
      <c r="AK2840" s="4"/>
      <c r="AL2840" s="4"/>
      <c r="AM2840" s="4"/>
      <c r="AN2840" s="4"/>
      <c r="AO2840" s="4"/>
      <c r="AP2840" s="4"/>
      <c r="AQ2840" s="4"/>
      <c r="AR2840" s="4"/>
      <c r="AS2840" s="2"/>
      <c r="AT2840" s="2"/>
      <c r="AU2840" s="2"/>
      <c r="AV2840" s="2"/>
      <c r="AW2840" s="2"/>
      <c r="AX2840" s="2"/>
      <c r="AY2840" s="2"/>
      <c r="AZ2840" s="2"/>
      <c r="BA2840" s="2"/>
      <c r="BB2840" s="2"/>
      <c r="BC2840" s="2"/>
      <c r="BD2840" s="2"/>
      <c r="BE2840" s="2"/>
      <c r="BF2840" s="2"/>
      <c r="BG2840" s="2"/>
      <c r="BH2840" s="2"/>
      <c r="BI2840" s="2"/>
      <c r="BJ2840" s="2"/>
      <c r="BK2840" s="2"/>
      <c r="BL2840" s="2"/>
      <c r="BM2840" s="2"/>
      <c r="BN2840" s="2"/>
      <c r="BO2840" s="2"/>
    </row>
    <row r="2841" s="117" customFormat="1" spans="1:67">
      <c r="A2841" s="4"/>
      <c r="B2841" s="4"/>
      <c r="C2841" s="4"/>
      <c r="D2841" s="4"/>
      <c r="E2841" s="4"/>
      <c r="F2841" s="4"/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  <c r="AA2841" s="4"/>
      <c r="AB2841" s="5"/>
      <c r="AC2841" s="5"/>
      <c r="AD2841" s="4"/>
      <c r="AE2841" s="4"/>
      <c r="AF2841" s="4"/>
      <c r="AG2841" s="4"/>
      <c r="AH2841" s="4"/>
      <c r="AI2841" s="4"/>
      <c r="AJ2841" s="4"/>
      <c r="AK2841" s="4"/>
      <c r="AL2841" s="4"/>
      <c r="AM2841" s="4"/>
      <c r="AN2841" s="4"/>
      <c r="AO2841" s="4"/>
      <c r="AP2841" s="4"/>
      <c r="AQ2841" s="4"/>
      <c r="AR2841" s="4"/>
      <c r="AS2841" s="2"/>
      <c r="AT2841" s="2"/>
      <c r="AU2841" s="2"/>
      <c r="AV2841" s="2"/>
      <c r="AW2841" s="2"/>
      <c r="AX2841" s="2"/>
      <c r="AY2841" s="2"/>
      <c r="AZ2841" s="2"/>
      <c r="BA2841" s="2"/>
      <c r="BB2841" s="2"/>
      <c r="BC2841" s="2"/>
      <c r="BD2841" s="2"/>
      <c r="BE2841" s="2"/>
      <c r="BF2841" s="2"/>
      <c r="BG2841" s="2"/>
      <c r="BH2841" s="2"/>
      <c r="BI2841" s="2"/>
      <c r="BJ2841" s="2"/>
      <c r="BK2841" s="2"/>
      <c r="BL2841" s="2"/>
      <c r="BM2841" s="2"/>
      <c r="BN2841" s="2"/>
      <c r="BO2841" s="2"/>
    </row>
    <row r="2842" s="117" customFormat="1" spans="1:67">
      <c r="A2842" s="4"/>
      <c r="B2842" s="4"/>
      <c r="C2842" s="4"/>
      <c r="D2842" s="4"/>
      <c r="E2842" s="4"/>
      <c r="F2842" s="4"/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  <c r="AA2842" s="4"/>
      <c r="AB2842" s="5"/>
      <c r="AC2842" s="5"/>
      <c r="AD2842" s="4"/>
      <c r="AE2842" s="4"/>
      <c r="AF2842" s="4"/>
      <c r="AG2842" s="4"/>
      <c r="AH2842" s="4"/>
      <c r="AI2842" s="4"/>
      <c r="AJ2842" s="4"/>
      <c r="AK2842" s="4"/>
      <c r="AL2842" s="4"/>
      <c r="AM2842" s="4"/>
      <c r="AN2842" s="4"/>
      <c r="AO2842" s="4"/>
      <c r="AP2842" s="4"/>
      <c r="AQ2842" s="4"/>
      <c r="AR2842" s="4"/>
      <c r="AS2842" s="2"/>
      <c r="AT2842" s="2"/>
      <c r="AU2842" s="2"/>
      <c r="AV2842" s="2"/>
      <c r="AW2842" s="2"/>
      <c r="AX2842" s="2"/>
      <c r="AY2842" s="2"/>
      <c r="AZ2842" s="2"/>
      <c r="BA2842" s="2"/>
      <c r="BB2842" s="2"/>
      <c r="BC2842" s="2"/>
      <c r="BD2842" s="2"/>
      <c r="BE2842" s="2"/>
      <c r="BF2842" s="2"/>
      <c r="BG2842" s="2"/>
      <c r="BH2842" s="2"/>
      <c r="BI2842" s="2"/>
      <c r="BJ2842" s="2"/>
      <c r="BK2842" s="2"/>
      <c r="BL2842" s="2"/>
      <c r="BM2842" s="2"/>
      <c r="BN2842" s="2"/>
      <c r="BO2842" s="2"/>
    </row>
    <row r="2843" s="117" customFormat="1" spans="1:67">
      <c r="A2843" s="4"/>
      <c r="B2843" s="4"/>
      <c r="C2843" s="4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  <c r="AA2843" s="4"/>
      <c r="AB2843" s="5"/>
      <c r="AC2843" s="5"/>
      <c r="AD2843" s="4"/>
      <c r="AE2843" s="4"/>
      <c r="AF2843" s="4"/>
      <c r="AG2843" s="4"/>
      <c r="AH2843" s="4"/>
      <c r="AI2843" s="4"/>
      <c r="AJ2843" s="4"/>
      <c r="AK2843" s="4"/>
      <c r="AL2843" s="4"/>
      <c r="AM2843" s="4"/>
      <c r="AN2843" s="4"/>
      <c r="AO2843" s="4"/>
      <c r="AP2843" s="4"/>
      <c r="AQ2843" s="4"/>
      <c r="AR2843" s="4"/>
      <c r="AS2843" s="2"/>
      <c r="AT2843" s="2"/>
      <c r="AU2843" s="2"/>
      <c r="AV2843" s="2"/>
      <c r="AW2843" s="2"/>
      <c r="AX2843" s="2"/>
      <c r="AY2843" s="2"/>
      <c r="AZ2843" s="2"/>
      <c r="BA2843" s="2"/>
      <c r="BB2843" s="2"/>
      <c r="BC2843" s="2"/>
      <c r="BD2843" s="2"/>
      <c r="BE2843" s="2"/>
      <c r="BF2843" s="2"/>
      <c r="BG2843" s="2"/>
      <c r="BH2843" s="2"/>
      <c r="BI2843" s="2"/>
      <c r="BJ2843" s="2"/>
      <c r="BK2843" s="2"/>
      <c r="BL2843" s="2"/>
      <c r="BM2843" s="2"/>
      <c r="BN2843" s="2"/>
      <c r="BO2843" s="2"/>
    </row>
    <row r="2844" s="117" customFormat="1" spans="1:67">
      <c r="A2844" s="4"/>
      <c r="B2844" s="4"/>
      <c r="C2844" s="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  <c r="AA2844" s="4"/>
      <c r="AB2844" s="5"/>
      <c r="AC2844" s="5"/>
      <c r="AD2844" s="4"/>
      <c r="AE2844" s="4"/>
      <c r="AF2844" s="4"/>
      <c r="AG2844" s="4"/>
      <c r="AH2844" s="4"/>
      <c r="AI2844" s="4"/>
      <c r="AJ2844" s="4"/>
      <c r="AK2844" s="4"/>
      <c r="AL2844" s="4"/>
      <c r="AM2844" s="4"/>
      <c r="AN2844" s="4"/>
      <c r="AO2844" s="4"/>
      <c r="AP2844" s="4"/>
      <c r="AQ2844" s="4"/>
      <c r="AR2844" s="4"/>
      <c r="AS2844" s="2"/>
      <c r="AT2844" s="2"/>
      <c r="AU2844" s="2"/>
      <c r="AV2844" s="2"/>
      <c r="AW2844" s="2"/>
      <c r="AX2844" s="2"/>
      <c r="AY2844" s="2"/>
      <c r="AZ2844" s="2"/>
      <c r="BA2844" s="2"/>
      <c r="BB2844" s="2"/>
      <c r="BC2844" s="2"/>
      <c r="BD2844" s="2"/>
      <c r="BE2844" s="2"/>
      <c r="BF2844" s="2"/>
      <c r="BG2844" s="2"/>
      <c r="BH2844" s="2"/>
      <c r="BI2844" s="2"/>
      <c r="BJ2844" s="2"/>
      <c r="BK2844" s="2"/>
      <c r="BL2844" s="2"/>
      <c r="BM2844" s="2"/>
      <c r="BN2844" s="2"/>
      <c r="BO2844" s="2"/>
    </row>
    <row r="2845" s="117" customFormat="1" spans="1:67">
      <c r="A2845" s="4"/>
      <c r="B2845" s="4"/>
      <c r="C2845" s="4"/>
      <c r="D2845" s="4"/>
      <c r="E2845" s="4"/>
      <c r="F2845" s="4"/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  <c r="AA2845" s="4"/>
      <c r="AB2845" s="5"/>
      <c r="AC2845" s="5"/>
      <c r="AD2845" s="4"/>
      <c r="AE2845" s="4"/>
      <c r="AF2845" s="4"/>
      <c r="AG2845" s="4"/>
      <c r="AH2845" s="4"/>
      <c r="AI2845" s="4"/>
      <c r="AJ2845" s="4"/>
      <c r="AK2845" s="4"/>
      <c r="AL2845" s="4"/>
      <c r="AM2845" s="4"/>
      <c r="AN2845" s="4"/>
      <c r="AO2845" s="4"/>
      <c r="AP2845" s="4"/>
      <c r="AQ2845" s="4"/>
      <c r="AR2845" s="4"/>
      <c r="AS2845" s="2"/>
      <c r="AT2845" s="2"/>
      <c r="AU2845" s="2"/>
      <c r="AV2845" s="2"/>
      <c r="AW2845" s="2"/>
      <c r="AX2845" s="2"/>
      <c r="AY2845" s="2"/>
      <c r="AZ2845" s="2"/>
      <c r="BA2845" s="2"/>
      <c r="BB2845" s="2"/>
      <c r="BC2845" s="2"/>
      <c r="BD2845" s="2"/>
      <c r="BE2845" s="2"/>
      <c r="BF2845" s="2"/>
      <c r="BG2845" s="2"/>
      <c r="BH2845" s="2"/>
      <c r="BI2845" s="2"/>
      <c r="BJ2845" s="2"/>
      <c r="BK2845" s="2"/>
      <c r="BL2845" s="2"/>
      <c r="BM2845" s="2"/>
      <c r="BN2845" s="2"/>
      <c r="BO2845" s="2"/>
    </row>
    <row r="2846" s="117" customFormat="1" spans="1:67">
      <c r="A2846" s="4"/>
      <c r="B2846" s="4"/>
      <c r="C2846" s="4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  <c r="AA2846" s="4"/>
      <c r="AB2846" s="5"/>
      <c r="AC2846" s="5"/>
      <c r="AD2846" s="4"/>
      <c r="AE2846" s="4"/>
      <c r="AF2846" s="4"/>
      <c r="AG2846" s="4"/>
      <c r="AH2846" s="4"/>
      <c r="AI2846" s="4"/>
      <c r="AJ2846" s="4"/>
      <c r="AK2846" s="4"/>
      <c r="AL2846" s="4"/>
      <c r="AM2846" s="4"/>
      <c r="AN2846" s="4"/>
      <c r="AO2846" s="4"/>
      <c r="AP2846" s="4"/>
      <c r="AQ2846" s="4"/>
      <c r="AR2846" s="4"/>
      <c r="AS2846" s="2"/>
      <c r="AT2846" s="2"/>
      <c r="AU2846" s="2"/>
      <c r="AV2846" s="2"/>
      <c r="AW2846" s="2"/>
      <c r="AX2846" s="2"/>
      <c r="AY2846" s="2"/>
      <c r="AZ2846" s="2"/>
      <c r="BA2846" s="2"/>
      <c r="BB2846" s="2"/>
      <c r="BC2846" s="2"/>
      <c r="BD2846" s="2"/>
      <c r="BE2846" s="2"/>
      <c r="BF2846" s="2"/>
      <c r="BG2846" s="2"/>
      <c r="BH2846" s="2"/>
      <c r="BI2846" s="2"/>
      <c r="BJ2846" s="2"/>
      <c r="BK2846" s="2"/>
      <c r="BL2846" s="2"/>
      <c r="BM2846" s="2"/>
      <c r="BN2846" s="2"/>
      <c r="BO2846" s="2"/>
    </row>
    <row r="2847" s="117" customFormat="1" spans="1:67">
      <c r="A2847" s="4"/>
      <c r="B2847" s="4"/>
      <c r="C2847" s="4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  <c r="AA2847" s="4"/>
      <c r="AB2847" s="5"/>
      <c r="AC2847" s="5"/>
      <c r="AD2847" s="4"/>
      <c r="AE2847" s="4"/>
      <c r="AF2847" s="4"/>
      <c r="AG2847" s="4"/>
      <c r="AH2847" s="4"/>
      <c r="AI2847" s="4"/>
      <c r="AJ2847" s="4"/>
      <c r="AK2847" s="4"/>
      <c r="AL2847" s="4"/>
      <c r="AM2847" s="4"/>
      <c r="AN2847" s="4"/>
      <c r="AO2847" s="4"/>
      <c r="AP2847" s="4"/>
      <c r="AQ2847" s="4"/>
      <c r="AR2847" s="4"/>
      <c r="AS2847" s="2"/>
      <c r="AT2847" s="2"/>
      <c r="AU2847" s="2"/>
      <c r="AV2847" s="2"/>
      <c r="AW2847" s="2"/>
      <c r="AX2847" s="2"/>
      <c r="AY2847" s="2"/>
      <c r="AZ2847" s="2"/>
      <c r="BA2847" s="2"/>
      <c r="BB2847" s="2"/>
      <c r="BC2847" s="2"/>
      <c r="BD2847" s="2"/>
      <c r="BE2847" s="2"/>
      <c r="BF2847" s="2"/>
      <c r="BG2847" s="2"/>
      <c r="BH2847" s="2"/>
      <c r="BI2847" s="2"/>
      <c r="BJ2847" s="2"/>
      <c r="BK2847" s="2"/>
      <c r="BL2847" s="2"/>
      <c r="BM2847" s="2"/>
      <c r="BN2847" s="2"/>
      <c r="BO2847" s="2"/>
    </row>
    <row r="2848" s="117" customFormat="1" spans="1:67">
      <c r="A2848" s="4"/>
      <c r="B2848" s="4"/>
      <c r="C2848" s="4"/>
      <c r="D2848" s="4"/>
      <c r="E2848" s="4"/>
      <c r="F2848" s="4"/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  <c r="AA2848" s="4"/>
      <c r="AB2848" s="5"/>
      <c r="AC2848" s="5"/>
      <c r="AD2848" s="4"/>
      <c r="AE2848" s="4"/>
      <c r="AF2848" s="4"/>
      <c r="AG2848" s="4"/>
      <c r="AH2848" s="4"/>
      <c r="AI2848" s="4"/>
      <c r="AJ2848" s="4"/>
      <c r="AK2848" s="4"/>
      <c r="AL2848" s="4"/>
      <c r="AM2848" s="4"/>
      <c r="AN2848" s="4"/>
      <c r="AO2848" s="4"/>
      <c r="AP2848" s="4"/>
      <c r="AQ2848" s="4"/>
      <c r="AR2848" s="4"/>
      <c r="AS2848" s="2"/>
      <c r="AT2848" s="2"/>
      <c r="AU2848" s="2"/>
      <c r="AV2848" s="2"/>
      <c r="AW2848" s="2"/>
      <c r="AX2848" s="2"/>
      <c r="AY2848" s="2"/>
      <c r="AZ2848" s="2"/>
      <c r="BA2848" s="2"/>
      <c r="BB2848" s="2"/>
      <c r="BC2848" s="2"/>
      <c r="BD2848" s="2"/>
      <c r="BE2848" s="2"/>
      <c r="BF2848" s="2"/>
      <c r="BG2848" s="2"/>
      <c r="BH2848" s="2"/>
      <c r="BI2848" s="2"/>
      <c r="BJ2848" s="2"/>
      <c r="BK2848" s="2"/>
      <c r="BL2848" s="2"/>
      <c r="BM2848" s="2"/>
      <c r="BN2848" s="2"/>
      <c r="BO2848" s="2"/>
    </row>
    <row r="2849" s="117" customFormat="1" spans="1:67">
      <c r="A2849" s="4"/>
      <c r="B2849" s="4"/>
      <c r="C2849" s="4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  <c r="AA2849" s="4"/>
      <c r="AB2849" s="5"/>
      <c r="AC2849" s="5"/>
      <c r="AD2849" s="4"/>
      <c r="AE2849" s="4"/>
      <c r="AF2849" s="4"/>
      <c r="AG2849" s="4"/>
      <c r="AH2849" s="4"/>
      <c r="AI2849" s="4"/>
      <c r="AJ2849" s="4"/>
      <c r="AK2849" s="4"/>
      <c r="AL2849" s="4"/>
      <c r="AM2849" s="4"/>
      <c r="AN2849" s="4"/>
      <c r="AO2849" s="4"/>
      <c r="AP2849" s="4"/>
      <c r="AQ2849" s="4"/>
      <c r="AR2849" s="4"/>
      <c r="AS2849" s="2"/>
      <c r="AT2849" s="2"/>
      <c r="AU2849" s="2"/>
      <c r="AV2849" s="2"/>
      <c r="AW2849" s="2"/>
      <c r="AX2849" s="2"/>
      <c r="AY2849" s="2"/>
      <c r="AZ2849" s="2"/>
      <c r="BA2849" s="2"/>
      <c r="BB2849" s="2"/>
      <c r="BC2849" s="2"/>
      <c r="BD2849" s="2"/>
      <c r="BE2849" s="2"/>
      <c r="BF2849" s="2"/>
      <c r="BG2849" s="2"/>
      <c r="BH2849" s="2"/>
      <c r="BI2849" s="2"/>
      <c r="BJ2849" s="2"/>
      <c r="BK2849" s="2"/>
      <c r="BL2849" s="2"/>
      <c r="BM2849" s="2"/>
      <c r="BN2849" s="2"/>
      <c r="BO2849" s="2"/>
    </row>
    <row r="2850" s="117" customFormat="1" spans="1:67">
      <c r="A2850" s="4"/>
      <c r="B2850" s="4"/>
      <c r="C2850" s="4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  <c r="AA2850" s="4"/>
      <c r="AB2850" s="5"/>
      <c r="AC2850" s="5"/>
      <c r="AD2850" s="4"/>
      <c r="AE2850" s="4"/>
      <c r="AF2850" s="4"/>
      <c r="AG2850" s="4"/>
      <c r="AH2850" s="4"/>
      <c r="AI2850" s="4"/>
      <c r="AJ2850" s="4"/>
      <c r="AK2850" s="4"/>
      <c r="AL2850" s="4"/>
      <c r="AM2850" s="4"/>
      <c r="AN2850" s="4"/>
      <c r="AO2850" s="4"/>
      <c r="AP2850" s="4"/>
      <c r="AQ2850" s="4"/>
      <c r="AR2850" s="4"/>
      <c r="AS2850" s="2"/>
      <c r="AT2850" s="2"/>
      <c r="AU2850" s="2"/>
      <c r="AV2850" s="2"/>
      <c r="AW2850" s="2"/>
      <c r="AX2850" s="2"/>
      <c r="AY2850" s="2"/>
      <c r="AZ2850" s="2"/>
      <c r="BA2850" s="2"/>
      <c r="BB2850" s="2"/>
      <c r="BC2850" s="2"/>
      <c r="BD2850" s="2"/>
      <c r="BE2850" s="2"/>
      <c r="BF2850" s="2"/>
      <c r="BG2850" s="2"/>
      <c r="BH2850" s="2"/>
      <c r="BI2850" s="2"/>
      <c r="BJ2850" s="2"/>
      <c r="BK2850" s="2"/>
      <c r="BL2850" s="2"/>
      <c r="BM2850" s="2"/>
      <c r="BN2850" s="2"/>
      <c r="BO2850" s="2"/>
    </row>
    <row r="2851" s="117" customFormat="1" spans="1:67">
      <c r="A2851" s="4"/>
      <c r="B2851" s="4"/>
      <c r="C2851" s="4"/>
      <c r="D2851" s="4"/>
      <c r="E2851" s="4"/>
      <c r="F2851" s="4"/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  <c r="AA2851" s="4"/>
      <c r="AB2851" s="5"/>
      <c r="AC2851" s="5"/>
      <c r="AD2851" s="4"/>
      <c r="AE2851" s="4"/>
      <c r="AF2851" s="4"/>
      <c r="AG2851" s="4"/>
      <c r="AH2851" s="4"/>
      <c r="AI2851" s="4"/>
      <c r="AJ2851" s="4"/>
      <c r="AK2851" s="4"/>
      <c r="AL2851" s="4"/>
      <c r="AM2851" s="4"/>
      <c r="AN2851" s="4"/>
      <c r="AO2851" s="4"/>
      <c r="AP2851" s="4"/>
      <c r="AQ2851" s="4"/>
      <c r="AR2851" s="4"/>
      <c r="AS2851" s="2"/>
      <c r="AT2851" s="2"/>
      <c r="AU2851" s="2"/>
      <c r="AV2851" s="2"/>
      <c r="AW2851" s="2"/>
      <c r="AX2851" s="2"/>
      <c r="AY2851" s="2"/>
      <c r="AZ2851" s="2"/>
      <c r="BA2851" s="2"/>
      <c r="BB2851" s="2"/>
      <c r="BC2851" s="2"/>
      <c r="BD2851" s="2"/>
      <c r="BE2851" s="2"/>
      <c r="BF2851" s="2"/>
      <c r="BG2851" s="2"/>
      <c r="BH2851" s="2"/>
      <c r="BI2851" s="2"/>
      <c r="BJ2851" s="2"/>
      <c r="BK2851" s="2"/>
      <c r="BL2851" s="2"/>
      <c r="BM2851" s="2"/>
      <c r="BN2851" s="2"/>
      <c r="BO2851" s="2"/>
    </row>
    <row r="2852" s="117" customFormat="1" spans="1:67">
      <c r="A2852" s="4"/>
      <c r="B2852" s="4"/>
      <c r="C2852" s="4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  <c r="AA2852" s="4"/>
      <c r="AB2852" s="5"/>
      <c r="AC2852" s="5"/>
      <c r="AD2852" s="4"/>
      <c r="AE2852" s="4"/>
      <c r="AF2852" s="4"/>
      <c r="AG2852" s="4"/>
      <c r="AH2852" s="4"/>
      <c r="AI2852" s="4"/>
      <c r="AJ2852" s="4"/>
      <c r="AK2852" s="4"/>
      <c r="AL2852" s="4"/>
      <c r="AM2852" s="4"/>
      <c r="AN2852" s="4"/>
      <c r="AO2852" s="4"/>
      <c r="AP2852" s="4"/>
      <c r="AQ2852" s="4"/>
      <c r="AR2852" s="4"/>
      <c r="AS2852" s="2"/>
      <c r="AT2852" s="2"/>
      <c r="AU2852" s="2"/>
      <c r="AV2852" s="2"/>
      <c r="AW2852" s="2"/>
      <c r="AX2852" s="2"/>
      <c r="AY2852" s="2"/>
      <c r="AZ2852" s="2"/>
      <c r="BA2852" s="2"/>
      <c r="BB2852" s="2"/>
      <c r="BC2852" s="2"/>
      <c r="BD2852" s="2"/>
      <c r="BE2852" s="2"/>
      <c r="BF2852" s="2"/>
      <c r="BG2852" s="2"/>
      <c r="BH2852" s="2"/>
      <c r="BI2852" s="2"/>
      <c r="BJ2852" s="2"/>
      <c r="BK2852" s="2"/>
      <c r="BL2852" s="2"/>
      <c r="BM2852" s="2"/>
      <c r="BN2852" s="2"/>
      <c r="BO2852" s="2"/>
    </row>
    <row r="2853" s="117" customFormat="1" spans="1:67">
      <c r="A2853" s="4"/>
      <c r="B2853" s="4"/>
      <c r="C2853" s="4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  <c r="AA2853" s="4"/>
      <c r="AB2853" s="5"/>
      <c r="AC2853" s="5"/>
      <c r="AD2853" s="4"/>
      <c r="AE2853" s="4"/>
      <c r="AF2853" s="4"/>
      <c r="AG2853" s="4"/>
      <c r="AH2853" s="4"/>
      <c r="AI2853" s="4"/>
      <c r="AJ2853" s="4"/>
      <c r="AK2853" s="4"/>
      <c r="AL2853" s="4"/>
      <c r="AM2853" s="4"/>
      <c r="AN2853" s="4"/>
      <c r="AO2853" s="4"/>
      <c r="AP2853" s="4"/>
      <c r="AQ2853" s="4"/>
      <c r="AR2853" s="4"/>
      <c r="AS2853" s="2"/>
      <c r="AT2853" s="2"/>
      <c r="AU2853" s="2"/>
      <c r="AV2853" s="2"/>
      <c r="AW2853" s="2"/>
      <c r="AX2853" s="2"/>
      <c r="AY2853" s="2"/>
      <c r="AZ2853" s="2"/>
      <c r="BA2853" s="2"/>
      <c r="BB2853" s="2"/>
      <c r="BC2853" s="2"/>
      <c r="BD2853" s="2"/>
      <c r="BE2853" s="2"/>
      <c r="BF2853" s="2"/>
      <c r="BG2853" s="2"/>
      <c r="BH2853" s="2"/>
      <c r="BI2853" s="2"/>
      <c r="BJ2853" s="2"/>
      <c r="BK2853" s="2"/>
      <c r="BL2853" s="2"/>
      <c r="BM2853" s="2"/>
      <c r="BN2853" s="2"/>
      <c r="BO2853" s="2"/>
    </row>
    <row r="2854" s="117" customFormat="1" spans="1:67">
      <c r="A2854" s="4"/>
      <c r="B2854" s="4"/>
      <c r="C2854" s="4"/>
      <c r="D2854" s="4"/>
      <c r="E2854" s="4"/>
      <c r="F2854" s="4"/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  <c r="AA2854" s="4"/>
      <c r="AB2854" s="5"/>
      <c r="AC2854" s="5"/>
      <c r="AD2854" s="4"/>
      <c r="AE2854" s="4"/>
      <c r="AF2854" s="4"/>
      <c r="AG2854" s="4"/>
      <c r="AH2854" s="4"/>
      <c r="AI2854" s="4"/>
      <c r="AJ2854" s="4"/>
      <c r="AK2854" s="4"/>
      <c r="AL2854" s="4"/>
      <c r="AM2854" s="4"/>
      <c r="AN2854" s="4"/>
      <c r="AO2854" s="4"/>
      <c r="AP2854" s="4"/>
      <c r="AQ2854" s="4"/>
      <c r="AR2854" s="4"/>
      <c r="AS2854" s="2"/>
      <c r="AT2854" s="2"/>
      <c r="AU2854" s="2"/>
      <c r="AV2854" s="2"/>
      <c r="AW2854" s="2"/>
      <c r="AX2854" s="2"/>
      <c r="AY2854" s="2"/>
      <c r="AZ2854" s="2"/>
      <c r="BA2854" s="2"/>
      <c r="BB2854" s="2"/>
      <c r="BC2854" s="2"/>
      <c r="BD2854" s="2"/>
      <c r="BE2854" s="2"/>
      <c r="BF2854" s="2"/>
      <c r="BG2854" s="2"/>
      <c r="BH2854" s="2"/>
      <c r="BI2854" s="2"/>
      <c r="BJ2854" s="2"/>
      <c r="BK2854" s="2"/>
      <c r="BL2854" s="2"/>
      <c r="BM2854" s="2"/>
      <c r="BN2854" s="2"/>
      <c r="BO2854" s="2"/>
    </row>
    <row r="2855" s="117" customFormat="1" spans="1:67">
      <c r="A2855" s="4"/>
      <c r="B2855" s="4"/>
      <c r="C2855" s="4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  <c r="AA2855" s="4"/>
      <c r="AB2855" s="5"/>
      <c r="AC2855" s="5"/>
      <c r="AD2855" s="4"/>
      <c r="AE2855" s="4"/>
      <c r="AF2855" s="4"/>
      <c r="AG2855" s="4"/>
      <c r="AH2855" s="4"/>
      <c r="AI2855" s="4"/>
      <c r="AJ2855" s="4"/>
      <c r="AK2855" s="4"/>
      <c r="AL2855" s="4"/>
      <c r="AM2855" s="4"/>
      <c r="AN2855" s="4"/>
      <c r="AO2855" s="4"/>
      <c r="AP2855" s="4"/>
      <c r="AQ2855" s="4"/>
      <c r="AR2855" s="4"/>
      <c r="AS2855" s="2"/>
      <c r="AT2855" s="2"/>
      <c r="AU2855" s="2"/>
      <c r="AV2855" s="2"/>
      <c r="AW2855" s="2"/>
      <c r="AX2855" s="2"/>
      <c r="AY2855" s="2"/>
      <c r="AZ2855" s="2"/>
      <c r="BA2855" s="2"/>
      <c r="BB2855" s="2"/>
      <c r="BC2855" s="2"/>
      <c r="BD2855" s="2"/>
      <c r="BE2855" s="2"/>
      <c r="BF2855" s="2"/>
      <c r="BG2855" s="2"/>
      <c r="BH2855" s="2"/>
      <c r="BI2855" s="2"/>
      <c r="BJ2855" s="2"/>
      <c r="BK2855" s="2"/>
      <c r="BL2855" s="2"/>
      <c r="BM2855" s="2"/>
      <c r="BN2855" s="2"/>
      <c r="BO2855" s="2"/>
    </row>
    <row r="2856" s="117" customFormat="1" spans="1:67">
      <c r="A2856" s="4"/>
      <c r="B2856" s="4"/>
      <c r="C2856" s="4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  <c r="AA2856" s="4"/>
      <c r="AB2856" s="5"/>
      <c r="AC2856" s="5"/>
      <c r="AD2856" s="4"/>
      <c r="AE2856" s="4"/>
      <c r="AF2856" s="4"/>
      <c r="AG2856" s="4"/>
      <c r="AH2856" s="4"/>
      <c r="AI2856" s="4"/>
      <c r="AJ2856" s="4"/>
      <c r="AK2856" s="4"/>
      <c r="AL2856" s="4"/>
      <c r="AM2856" s="4"/>
      <c r="AN2856" s="4"/>
      <c r="AO2856" s="4"/>
      <c r="AP2856" s="4"/>
      <c r="AQ2856" s="4"/>
      <c r="AR2856" s="4"/>
      <c r="AS2856" s="2"/>
      <c r="AT2856" s="2"/>
      <c r="AU2856" s="2"/>
      <c r="AV2856" s="2"/>
      <c r="AW2856" s="2"/>
      <c r="AX2856" s="2"/>
      <c r="AY2856" s="2"/>
      <c r="AZ2856" s="2"/>
      <c r="BA2856" s="2"/>
      <c r="BB2856" s="2"/>
      <c r="BC2856" s="2"/>
      <c r="BD2856" s="2"/>
      <c r="BE2856" s="2"/>
      <c r="BF2856" s="2"/>
      <c r="BG2856" s="2"/>
      <c r="BH2856" s="2"/>
      <c r="BI2856" s="2"/>
      <c r="BJ2856" s="2"/>
      <c r="BK2856" s="2"/>
      <c r="BL2856" s="2"/>
      <c r="BM2856" s="2"/>
      <c r="BN2856" s="2"/>
      <c r="BO2856" s="2"/>
    </row>
    <row r="2857" s="117" customFormat="1" spans="1:67">
      <c r="A2857" s="4"/>
      <c r="B2857" s="4"/>
      <c r="C2857" s="4"/>
      <c r="D2857" s="4"/>
      <c r="E2857" s="4"/>
      <c r="F2857" s="4"/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  <c r="AA2857" s="4"/>
      <c r="AB2857" s="5"/>
      <c r="AC2857" s="5"/>
      <c r="AD2857" s="4"/>
      <c r="AE2857" s="4"/>
      <c r="AF2857" s="4"/>
      <c r="AG2857" s="4"/>
      <c r="AH2857" s="4"/>
      <c r="AI2857" s="4"/>
      <c r="AJ2857" s="4"/>
      <c r="AK2857" s="4"/>
      <c r="AL2857" s="4"/>
      <c r="AM2857" s="4"/>
      <c r="AN2857" s="4"/>
      <c r="AO2857" s="4"/>
      <c r="AP2857" s="4"/>
      <c r="AQ2857" s="4"/>
      <c r="AR2857" s="4"/>
      <c r="AS2857" s="2"/>
      <c r="AT2857" s="2"/>
      <c r="AU2857" s="2"/>
      <c r="AV2857" s="2"/>
      <c r="AW2857" s="2"/>
      <c r="AX2857" s="2"/>
      <c r="AY2857" s="2"/>
      <c r="AZ2857" s="2"/>
      <c r="BA2857" s="2"/>
      <c r="BB2857" s="2"/>
      <c r="BC2857" s="2"/>
      <c r="BD2857" s="2"/>
      <c r="BE2857" s="2"/>
      <c r="BF2857" s="2"/>
      <c r="BG2857" s="2"/>
      <c r="BH2857" s="2"/>
      <c r="BI2857" s="2"/>
      <c r="BJ2857" s="2"/>
      <c r="BK2857" s="2"/>
      <c r="BL2857" s="2"/>
      <c r="BM2857" s="2"/>
      <c r="BN2857" s="2"/>
      <c r="BO2857" s="2"/>
    </row>
    <row r="2858" s="117" customFormat="1" spans="1:67">
      <c r="A2858" s="4"/>
      <c r="B2858" s="4"/>
      <c r="C2858" s="4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  <c r="AA2858" s="4"/>
      <c r="AB2858" s="5"/>
      <c r="AC2858" s="5"/>
      <c r="AD2858" s="4"/>
      <c r="AE2858" s="4"/>
      <c r="AF2858" s="4"/>
      <c r="AG2858" s="4"/>
      <c r="AH2858" s="4"/>
      <c r="AI2858" s="4"/>
      <c r="AJ2858" s="4"/>
      <c r="AK2858" s="4"/>
      <c r="AL2858" s="4"/>
      <c r="AM2858" s="4"/>
      <c r="AN2858" s="4"/>
      <c r="AO2858" s="4"/>
      <c r="AP2858" s="4"/>
      <c r="AQ2858" s="4"/>
      <c r="AR2858" s="4"/>
      <c r="AS2858" s="2"/>
      <c r="AT2858" s="2"/>
      <c r="AU2858" s="2"/>
      <c r="AV2858" s="2"/>
      <c r="AW2858" s="2"/>
      <c r="AX2858" s="2"/>
      <c r="AY2858" s="2"/>
      <c r="AZ2858" s="2"/>
      <c r="BA2858" s="2"/>
      <c r="BB2858" s="2"/>
      <c r="BC2858" s="2"/>
      <c r="BD2858" s="2"/>
      <c r="BE2858" s="2"/>
      <c r="BF2858" s="2"/>
      <c r="BG2858" s="2"/>
      <c r="BH2858" s="2"/>
      <c r="BI2858" s="2"/>
      <c r="BJ2858" s="2"/>
      <c r="BK2858" s="2"/>
      <c r="BL2858" s="2"/>
      <c r="BM2858" s="2"/>
      <c r="BN2858" s="2"/>
      <c r="BO2858" s="2"/>
    </row>
    <row r="2859" s="117" customFormat="1" spans="1:67">
      <c r="A2859" s="4"/>
      <c r="B2859" s="4"/>
      <c r="C2859" s="4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  <c r="AA2859" s="4"/>
      <c r="AB2859" s="5"/>
      <c r="AC2859" s="5"/>
      <c r="AD2859" s="4"/>
      <c r="AE2859" s="4"/>
      <c r="AF2859" s="4"/>
      <c r="AG2859" s="4"/>
      <c r="AH2859" s="4"/>
      <c r="AI2859" s="4"/>
      <c r="AJ2859" s="4"/>
      <c r="AK2859" s="4"/>
      <c r="AL2859" s="4"/>
      <c r="AM2859" s="4"/>
      <c r="AN2859" s="4"/>
      <c r="AO2859" s="4"/>
      <c r="AP2859" s="4"/>
      <c r="AQ2859" s="4"/>
      <c r="AR2859" s="4"/>
      <c r="AS2859" s="2"/>
      <c r="AT2859" s="2"/>
      <c r="AU2859" s="2"/>
      <c r="AV2859" s="2"/>
      <c r="AW2859" s="2"/>
      <c r="AX2859" s="2"/>
      <c r="AY2859" s="2"/>
      <c r="AZ2859" s="2"/>
      <c r="BA2859" s="2"/>
      <c r="BB2859" s="2"/>
      <c r="BC2859" s="2"/>
      <c r="BD2859" s="2"/>
      <c r="BE2859" s="2"/>
      <c r="BF2859" s="2"/>
      <c r="BG2859" s="2"/>
      <c r="BH2859" s="2"/>
      <c r="BI2859" s="2"/>
      <c r="BJ2859" s="2"/>
      <c r="BK2859" s="2"/>
      <c r="BL2859" s="2"/>
      <c r="BM2859" s="2"/>
      <c r="BN2859" s="2"/>
      <c r="BO2859" s="2"/>
    </row>
    <row r="2860" s="117" customFormat="1" spans="1:67">
      <c r="A2860" s="4"/>
      <c r="B2860" s="4"/>
      <c r="C2860" s="4"/>
      <c r="D2860" s="4"/>
      <c r="E2860" s="4"/>
      <c r="F2860" s="4"/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  <c r="AA2860" s="4"/>
      <c r="AB2860" s="5"/>
      <c r="AC2860" s="5"/>
      <c r="AD2860" s="4"/>
      <c r="AE2860" s="4"/>
      <c r="AF2860" s="4"/>
      <c r="AG2860" s="4"/>
      <c r="AH2860" s="4"/>
      <c r="AI2860" s="4"/>
      <c r="AJ2860" s="4"/>
      <c r="AK2860" s="4"/>
      <c r="AL2860" s="4"/>
      <c r="AM2860" s="4"/>
      <c r="AN2860" s="4"/>
      <c r="AO2860" s="4"/>
      <c r="AP2860" s="4"/>
      <c r="AQ2860" s="4"/>
      <c r="AR2860" s="4"/>
      <c r="AS2860" s="2"/>
      <c r="AT2860" s="2"/>
      <c r="AU2860" s="2"/>
      <c r="AV2860" s="2"/>
      <c r="AW2860" s="2"/>
      <c r="AX2860" s="2"/>
      <c r="AY2860" s="2"/>
      <c r="AZ2860" s="2"/>
      <c r="BA2860" s="2"/>
      <c r="BB2860" s="2"/>
      <c r="BC2860" s="2"/>
      <c r="BD2860" s="2"/>
      <c r="BE2860" s="2"/>
      <c r="BF2860" s="2"/>
      <c r="BG2860" s="2"/>
      <c r="BH2860" s="2"/>
      <c r="BI2860" s="2"/>
      <c r="BJ2860" s="2"/>
      <c r="BK2860" s="2"/>
      <c r="BL2860" s="2"/>
      <c r="BM2860" s="2"/>
      <c r="BN2860" s="2"/>
      <c r="BO2860" s="2"/>
    </row>
    <row r="2861" s="117" customFormat="1" spans="1:67">
      <c r="A2861" s="4"/>
      <c r="B2861" s="4"/>
      <c r="C2861" s="4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  <c r="AA2861" s="4"/>
      <c r="AB2861" s="5"/>
      <c r="AC2861" s="5"/>
      <c r="AD2861" s="4"/>
      <c r="AE2861" s="4"/>
      <c r="AF2861" s="4"/>
      <c r="AG2861" s="4"/>
      <c r="AH2861" s="4"/>
      <c r="AI2861" s="4"/>
      <c r="AJ2861" s="4"/>
      <c r="AK2861" s="4"/>
      <c r="AL2861" s="4"/>
      <c r="AM2861" s="4"/>
      <c r="AN2861" s="4"/>
      <c r="AO2861" s="4"/>
      <c r="AP2861" s="4"/>
      <c r="AQ2861" s="4"/>
      <c r="AR2861" s="4"/>
      <c r="AS2861" s="2"/>
      <c r="AT2861" s="2"/>
      <c r="AU2861" s="2"/>
      <c r="AV2861" s="2"/>
      <c r="AW2861" s="2"/>
      <c r="AX2861" s="2"/>
      <c r="AY2861" s="2"/>
      <c r="AZ2861" s="2"/>
      <c r="BA2861" s="2"/>
      <c r="BB2861" s="2"/>
      <c r="BC2861" s="2"/>
      <c r="BD2861" s="2"/>
      <c r="BE2861" s="2"/>
      <c r="BF2861" s="2"/>
      <c r="BG2861" s="2"/>
      <c r="BH2861" s="2"/>
      <c r="BI2861" s="2"/>
      <c r="BJ2861" s="2"/>
      <c r="BK2861" s="2"/>
      <c r="BL2861" s="2"/>
      <c r="BM2861" s="2"/>
      <c r="BN2861" s="2"/>
      <c r="BO2861" s="2"/>
    </row>
    <row r="2862" s="117" customFormat="1" spans="1:67">
      <c r="A2862" s="4"/>
      <c r="B2862" s="4"/>
      <c r="C2862" s="4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  <c r="AA2862" s="4"/>
      <c r="AB2862" s="5"/>
      <c r="AC2862" s="5"/>
      <c r="AD2862" s="4"/>
      <c r="AE2862" s="4"/>
      <c r="AF2862" s="4"/>
      <c r="AG2862" s="4"/>
      <c r="AH2862" s="4"/>
      <c r="AI2862" s="4"/>
      <c r="AJ2862" s="4"/>
      <c r="AK2862" s="4"/>
      <c r="AL2862" s="4"/>
      <c r="AM2862" s="4"/>
      <c r="AN2862" s="4"/>
      <c r="AO2862" s="4"/>
      <c r="AP2862" s="4"/>
      <c r="AQ2862" s="4"/>
      <c r="AR2862" s="4"/>
      <c r="AS2862" s="2"/>
      <c r="AT2862" s="2"/>
      <c r="AU2862" s="2"/>
      <c r="AV2862" s="2"/>
      <c r="AW2862" s="2"/>
      <c r="AX2862" s="2"/>
      <c r="AY2862" s="2"/>
      <c r="AZ2862" s="2"/>
      <c r="BA2862" s="2"/>
      <c r="BB2862" s="2"/>
      <c r="BC2862" s="2"/>
      <c r="BD2862" s="2"/>
      <c r="BE2862" s="2"/>
      <c r="BF2862" s="2"/>
      <c r="BG2862" s="2"/>
      <c r="BH2862" s="2"/>
      <c r="BI2862" s="2"/>
      <c r="BJ2862" s="2"/>
      <c r="BK2862" s="2"/>
      <c r="BL2862" s="2"/>
      <c r="BM2862" s="2"/>
      <c r="BN2862" s="2"/>
      <c r="BO2862" s="2"/>
    </row>
    <row r="2863" s="117" customFormat="1" spans="1:67">
      <c r="A2863" s="4"/>
      <c r="B2863" s="4"/>
      <c r="C2863" s="4"/>
      <c r="D2863" s="4"/>
      <c r="E2863" s="4"/>
      <c r="F2863" s="4"/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  <c r="AA2863" s="4"/>
      <c r="AB2863" s="5"/>
      <c r="AC2863" s="5"/>
      <c r="AD2863" s="4"/>
      <c r="AE2863" s="4"/>
      <c r="AF2863" s="4"/>
      <c r="AG2863" s="4"/>
      <c r="AH2863" s="4"/>
      <c r="AI2863" s="4"/>
      <c r="AJ2863" s="4"/>
      <c r="AK2863" s="4"/>
      <c r="AL2863" s="4"/>
      <c r="AM2863" s="4"/>
      <c r="AN2863" s="4"/>
      <c r="AO2863" s="4"/>
      <c r="AP2863" s="4"/>
      <c r="AQ2863" s="4"/>
      <c r="AR2863" s="4"/>
      <c r="AS2863" s="2"/>
      <c r="AT2863" s="2"/>
      <c r="AU2863" s="2"/>
      <c r="AV2863" s="2"/>
      <c r="AW2863" s="2"/>
      <c r="AX2863" s="2"/>
      <c r="AY2863" s="2"/>
      <c r="AZ2863" s="2"/>
      <c r="BA2863" s="2"/>
      <c r="BB2863" s="2"/>
      <c r="BC2863" s="2"/>
      <c r="BD2863" s="2"/>
      <c r="BE2863" s="2"/>
      <c r="BF2863" s="2"/>
      <c r="BG2863" s="2"/>
      <c r="BH2863" s="2"/>
      <c r="BI2863" s="2"/>
      <c r="BJ2863" s="2"/>
      <c r="BK2863" s="2"/>
      <c r="BL2863" s="2"/>
      <c r="BM2863" s="2"/>
      <c r="BN2863" s="2"/>
      <c r="BO2863" s="2"/>
    </row>
    <row r="2864" s="117" customFormat="1" spans="1:67">
      <c r="A2864" s="4"/>
      <c r="B2864" s="4"/>
      <c r="C2864" s="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  <c r="AA2864" s="4"/>
      <c r="AB2864" s="5"/>
      <c r="AC2864" s="5"/>
      <c r="AD2864" s="4"/>
      <c r="AE2864" s="4"/>
      <c r="AF2864" s="4"/>
      <c r="AG2864" s="4"/>
      <c r="AH2864" s="4"/>
      <c r="AI2864" s="4"/>
      <c r="AJ2864" s="4"/>
      <c r="AK2864" s="4"/>
      <c r="AL2864" s="4"/>
      <c r="AM2864" s="4"/>
      <c r="AN2864" s="4"/>
      <c r="AO2864" s="4"/>
      <c r="AP2864" s="4"/>
      <c r="AQ2864" s="4"/>
      <c r="AR2864" s="4"/>
      <c r="AS2864" s="2"/>
      <c r="AT2864" s="2"/>
      <c r="AU2864" s="2"/>
      <c r="AV2864" s="2"/>
      <c r="AW2864" s="2"/>
      <c r="AX2864" s="2"/>
      <c r="AY2864" s="2"/>
      <c r="AZ2864" s="2"/>
      <c r="BA2864" s="2"/>
      <c r="BB2864" s="2"/>
      <c r="BC2864" s="2"/>
      <c r="BD2864" s="2"/>
      <c r="BE2864" s="2"/>
      <c r="BF2864" s="2"/>
      <c r="BG2864" s="2"/>
      <c r="BH2864" s="2"/>
      <c r="BI2864" s="2"/>
      <c r="BJ2864" s="2"/>
      <c r="BK2864" s="2"/>
      <c r="BL2864" s="2"/>
      <c r="BM2864" s="2"/>
      <c r="BN2864" s="2"/>
      <c r="BO2864" s="2"/>
    </row>
    <row r="2865" s="117" customFormat="1" spans="1:67">
      <c r="A2865" s="4"/>
      <c r="B2865" s="4"/>
      <c r="C2865" s="4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  <c r="AA2865" s="4"/>
      <c r="AB2865" s="5"/>
      <c r="AC2865" s="5"/>
      <c r="AD2865" s="4"/>
      <c r="AE2865" s="4"/>
      <c r="AF2865" s="4"/>
      <c r="AG2865" s="4"/>
      <c r="AH2865" s="4"/>
      <c r="AI2865" s="4"/>
      <c r="AJ2865" s="4"/>
      <c r="AK2865" s="4"/>
      <c r="AL2865" s="4"/>
      <c r="AM2865" s="4"/>
      <c r="AN2865" s="4"/>
      <c r="AO2865" s="4"/>
      <c r="AP2865" s="4"/>
      <c r="AQ2865" s="4"/>
      <c r="AR2865" s="4"/>
      <c r="AS2865" s="2"/>
      <c r="AT2865" s="2"/>
      <c r="AU2865" s="2"/>
      <c r="AV2865" s="2"/>
      <c r="AW2865" s="2"/>
      <c r="AX2865" s="2"/>
      <c r="AY2865" s="2"/>
      <c r="AZ2865" s="2"/>
      <c r="BA2865" s="2"/>
      <c r="BB2865" s="2"/>
      <c r="BC2865" s="2"/>
      <c r="BD2865" s="2"/>
      <c r="BE2865" s="2"/>
      <c r="BF2865" s="2"/>
      <c r="BG2865" s="2"/>
      <c r="BH2865" s="2"/>
      <c r="BI2865" s="2"/>
      <c r="BJ2865" s="2"/>
      <c r="BK2865" s="2"/>
      <c r="BL2865" s="2"/>
      <c r="BM2865" s="2"/>
      <c r="BN2865" s="2"/>
      <c r="BO2865" s="2"/>
    </row>
    <row r="2866" s="117" customFormat="1" spans="1:67">
      <c r="A2866" s="4"/>
      <c r="B2866" s="4"/>
      <c r="C2866" s="4"/>
      <c r="D2866" s="4"/>
      <c r="E2866" s="4"/>
      <c r="F2866" s="4"/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  <c r="AA2866" s="4"/>
      <c r="AB2866" s="5"/>
      <c r="AC2866" s="5"/>
      <c r="AD2866" s="4"/>
      <c r="AE2866" s="4"/>
      <c r="AF2866" s="4"/>
      <c r="AG2866" s="4"/>
      <c r="AH2866" s="4"/>
      <c r="AI2866" s="4"/>
      <c r="AJ2866" s="4"/>
      <c r="AK2866" s="4"/>
      <c r="AL2866" s="4"/>
      <c r="AM2866" s="4"/>
      <c r="AN2866" s="4"/>
      <c r="AO2866" s="4"/>
      <c r="AP2866" s="4"/>
      <c r="AQ2866" s="4"/>
      <c r="AR2866" s="4"/>
      <c r="AS2866" s="2"/>
      <c r="AT2866" s="2"/>
      <c r="AU2866" s="2"/>
      <c r="AV2866" s="2"/>
      <c r="AW2866" s="2"/>
      <c r="AX2866" s="2"/>
      <c r="AY2866" s="2"/>
      <c r="AZ2866" s="2"/>
      <c r="BA2866" s="2"/>
      <c r="BB2866" s="2"/>
      <c r="BC2866" s="2"/>
      <c r="BD2866" s="2"/>
      <c r="BE2866" s="2"/>
      <c r="BF2866" s="2"/>
      <c r="BG2866" s="2"/>
      <c r="BH2866" s="2"/>
      <c r="BI2866" s="2"/>
      <c r="BJ2866" s="2"/>
      <c r="BK2866" s="2"/>
      <c r="BL2866" s="2"/>
      <c r="BM2866" s="2"/>
      <c r="BN2866" s="2"/>
      <c r="BO2866" s="2"/>
    </row>
    <row r="2867" s="117" customFormat="1" spans="1:67">
      <c r="A2867" s="4"/>
      <c r="B2867" s="4"/>
      <c r="C2867" s="4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  <c r="AA2867" s="4"/>
      <c r="AB2867" s="5"/>
      <c r="AC2867" s="5"/>
      <c r="AD2867" s="4"/>
      <c r="AE2867" s="4"/>
      <c r="AF2867" s="4"/>
      <c r="AG2867" s="4"/>
      <c r="AH2867" s="4"/>
      <c r="AI2867" s="4"/>
      <c r="AJ2867" s="4"/>
      <c r="AK2867" s="4"/>
      <c r="AL2867" s="4"/>
      <c r="AM2867" s="4"/>
      <c r="AN2867" s="4"/>
      <c r="AO2867" s="4"/>
      <c r="AP2867" s="4"/>
      <c r="AQ2867" s="4"/>
      <c r="AR2867" s="4"/>
      <c r="AS2867" s="2"/>
      <c r="AT2867" s="2"/>
      <c r="AU2867" s="2"/>
      <c r="AV2867" s="2"/>
      <c r="AW2867" s="2"/>
      <c r="AX2867" s="2"/>
      <c r="AY2867" s="2"/>
      <c r="AZ2867" s="2"/>
      <c r="BA2867" s="2"/>
      <c r="BB2867" s="2"/>
      <c r="BC2867" s="2"/>
      <c r="BD2867" s="2"/>
      <c r="BE2867" s="2"/>
      <c r="BF2867" s="2"/>
      <c r="BG2867" s="2"/>
      <c r="BH2867" s="2"/>
      <c r="BI2867" s="2"/>
      <c r="BJ2867" s="2"/>
      <c r="BK2867" s="2"/>
      <c r="BL2867" s="2"/>
      <c r="BM2867" s="2"/>
      <c r="BN2867" s="2"/>
      <c r="BO2867" s="2"/>
    </row>
    <row r="2868" s="117" customFormat="1" spans="1:67">
      <c r="A2868" s="4"/>
      <c r="B2868" s="4"/>
      <c r="C2868" s="4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  <c r="AA2868" s="4"/>
      <c r="AB2868" s="5"/>
      <c r="AC2868" s="5"/>
      <c r="AD2868" s="4"/>
      <c r="AE2868" s="4"/>
      <c r="AF2868" s="4"/>
      <c r="AG2868" s="4"/>
      <c r="AH2868" s="4"/>
      <c r="AI2868" s="4"/>
      <c r="AJ2868" s="4"/>
      <c r="AK2868" s="4"/>
      <c r="AL2868" s="4"/>
      <c r="AM2868" s="4"/>
      <c r="AN2868" s="4"/>
      <c r="AO2868" s="4"/>
      <c r="AP2868" s="4"/>
      <c r="AQ2868" s="4"/>
      <c r="AR2868" s="4"/>
      <c r="AS2868" s="2"/>
      <c r="AT2868" s="2"/>
      <c r="AU2868" s="2"/>
      <c r="AV2868" s="2"/>
      <c r="AW2868" s="2"/>
      <c r="AX2868" s="2"/>
      <c r="AY2868" s="2"/>
      <c r="AZ2868" s="2"/>
      <c r="BA2868" s="2"/>
      <c r="BB2868" s="2"/>
      <c r="BC2868" s="2"/>
      <c r="BD2868" s="2"/>
      <c r="BE2868" s="2"/>
      <c r="BF2868" s="2"/>
      <c r="BG2868" s="2"/>
      <c r="BH2868" s="2"/>
      <c r="BI2868" s="2"/>
      <c r="BJ2868" s="2"/>
      <c r="BK2868" s="2"/>
      <c r="BL2868" s="2"/>
      <c r="BM2868" s="2"/>
      <c r="BN2868" s="2"/>
      <c r="BO2868" s="2"/>
    </row>
    <row r="2869" s="117" customFormat="1" spans="1:67">
      <c r="A2869" s="4"/>
      <c r="B2869" s="4"/>
      <c r="C2869" s="4"/>
      <c r="D2869" s="4"/>
      <c r="E2869" s="4"/>
      <c r="F2869" s="4"/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  <c r="AA2869" s="4"/>
      <c r="AB2869" s="5"/>
      <c r="AC2869" s="5"/>
      <c r="AD2869" s="4"/>
      <c r="AE2869" s="4"/>
      <c r="AF2869" s="4"/>
      <c r="AG2869" s="4"/>
      <c r="AH2869" s="4"/>
      <c r="AI2869" s="4"/>
      <c r="AJ2869" s="4"/>
      <c r="AK2869" s="4"/>
      <c r="AL2869" s="4"/>
      <c r="AM2869" s="4"/>
      <c r="AN2869" s="4"/>
      <c r="AO2869" s="4"/>
      <c r="AP2869" s="4"/>
      <c r="AQ2869" s="4"/>
      <c r="AR2869" s="4"/>
      <c r="AS2869" s="2"/>
      <c r="AT2869" s="2"/>
      <c r="AU2869" s="2"/>
      <c r="AV2869" s="2"/>
      <c r="AW2869" s="2"/>
      <c r="AX2869" s="2"/>
      <c r="AY2869" s="2"/>
      <c r="AZ2869" s="2"/>
      <c r="BA2869" s="2"/>
      <c r="BB2869" s="2"/>
      <c r="BC2869" s="2"/>
      <c r="BD2869" s="2"/>
      <c r="BE2869" s="2"/>
      <c r="BF2869" s="2"/>
      <c r="BG2869" s="2"/>
      <c r="BH2869" s="2"/>
      <c r="BI2869" s="2"/>
      <c r="BJ2869" s="2"/>
      <c r="BK2869" s="2"/>
      <c r="BL2869" s="2"/>
      <c r="BM2869" s="2"/>
      <c r="BN2869" s="2"/>
      <c r="BO2869" s="2"/>
    </row>
    <row r="2870" s="117" customFormat="1" spans="1:67">
      <c r="A2870" s="4"/>
      <c r="B2870" s="4"/>
      <c r="C2870" s="4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  <c r="AA2870" s="4"/>
      <c r="AB2870" s="5"/>
      <c r="AC2870" s="5"/>
      <c r="AD2870" s="4"/>
      <c r="AE2870" s="4"/>
      <c r="AF2870" s="4"/>
      <c r="AG2870" s="4"/>
      <c r="AH2870" s="4"/>
      <c r="AI2870" s="4"/>
      <c r="AJ2870" s="4"/>
      <c r="AK2870" s="4"/>
      <c r="AL2870" s="4"/>
      <c r="AM2870" s="4"/>
      <c r="AN2870" s="4"/>
      <c r="AO2870" s="4"/>
      <c r="AP2870" s="4"/>
      <c r="AQ2870" s="4"/>
      <c r="AR2870" s="4"/>
      <c r="AS2870" s="2"/>
      <c r="AT2870" s="2"/>
      <c r="AU2870" s="2"/>
      <c r="AV2870" s="2"/>
      <c r="AW2870" s="2"/>
      <c r="AX2870" s="2"/>
      <c r="AY2870" s="2"/>
      <c r="AZ2870" s="2"/>
      <c r="BA2870" s="2"/>
      <c r="BB2870" s="2"/>
      <c r="BC2870" s="2"/>
      <c r="BD2870" s="2"/>
      <c r="BE2870" s="2"/>
      <c r="BF2870" s="2"/>
      <c r="BG2870" s="2"/>
      <c r="BH2870" s="2"/>
      <c r="BI2870" s="2"/>
      <c r="BJ2870" s="2"/>
      <c r="BK2870" s="2"/>
      <c r="BL2870" s="2"/>
      <c r="BM2870" s="2"/>
      <c r="BN2870" s="2"/>
      <c r="BO2870" s="2"/>
    </row>
    <row r="2871" s="117" customFormat="1" spans="1:67">
      <c r="A2871" s="4"/>
      <c r="B2871" s="4"/>
      <c r="C2871" s="4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  <c r="AA2871" s="4"/>
      <c r="AB2871" s="5"/>
      <c r="AC2871" s="5"/>
      <c r="AD2871" s="4"/>
      <c r="AE2871" s="4"/>
      <c r="AF2871" s="4"/>
      <c r="AG2871" s="4"/>
      <c r="AH2871" s="4"/>
      <c r="AI2871" s="4"/>
      <c r="AJ2871" s="4"/>
      <c r="AK2871" s="4"/>
      <c r="AL2871" s="4"/>
      <c r="AM2871" s="4"/>
      <c r="AN2871" s="4"/>
      <c r="AO2871" s="4"/>
      <c r="AP2871" s="4"/>
      <c r="AQ2871" s="4"/>
      <c r="AR2871" s="4"/>
      <c r="AS2871" s="2"/>
      <c r="AT2871" s="2"/>
      <c r="AU2871" s="2"/>
      <c r="AV2871" s="2"/>
      <c r="AW2871" s="2"/>
      <c r="AX2871" s="2"/>
      <c r="AY2871" s="2"/>
      <c r="AZ2871" s="2"/>
      <c r="BA2871" s="2"/>
      <c r="BB2871" s="2"/>
      <c r="BC2871" s="2"/>
      <c r="BD2871" s="2"/>
      <c r="BE2871" s="2"/>
      <c r="BF2871" s="2"/>
      <c r="BG2871" s="2"/>
      <c r="BH2871" s="2"/>
      <c r="BI2871" s="2"/>
      <c r="BJ2871" s="2"/>
      <c r="BK2871" s="2"/>
      <c r="BL2871" s="2"/>
      <c r="BM2871" s="2"/>
      <c r="BN2871" s="2"/>
      <c r="BO2871" s="2"/>
    </row>
    <row r="2872" s="117" customFormat="1" spans="1:67">
      <c r="A2872" s="4"/>
      <c r="B2872" s="4"/>
      <c r="C2872" s="4"/>
      <c r="D2872" s="4"/>
      <c r="E2872" s="4"/>
      <c r="F2872" s="4"/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  <c r="AA2872" s="4"/>
      <c r="AB2872" s="5"/>
      <c r="AC2872" s="5"/>
      <c r="AD2872" s="4"/>
      <c r="AE2872" s="4"/>
      <c r="AF2872" s="4"/>
      <c r="AG2872" s="4"/>
      <c r="AH2872" s="4"/>
      <c r="AI2872" s="4"/>
      <c r="AJ2872" s="4"/>
      <c r="AK2872" s="4"/>
      <c r="AL2872" s="4"/>
      <c r="AM2872" s="4"/>
      <c r="AN2872" s="4"/>
      <c r="AO2872" s="4"/>
      <c r="AP2872" s="4"/>
      <c r="AQ2872" s="4"/>
      <c r="AR2872" s="4"/>
      <c r="AS2872" s="2"/>
      <c r="AT2872" s="2"/>
      <c r="AU2872" s="2"/>
      <c r="AV2872" s="2"/>
      <c r="AW2872" s="2"/>
      <c r="AX2872" s="2"/>
      <c r="AY2872" s="2"/>
      <c r="AZ2872" s="2"/>
      <c r="BA2872" s="2"/>
      <c r="BB2872" s="2"/>
      <c r="BC2872" s="2"/>
      <c r="BD2872" s="2"/>
      <c r="BE2872" s="2"/>
      <c r="BF2872" s="2"/>
      <c r="BG2872" s="2"/>
      <c r="BH2872" s="2"/>
      <c r="BI2872" s="2"/>
      <c r="BJ2872" s="2"/>
      <c r="BK2872" s="2"/>
      <c r="BL2872" s="2"/>
      <c r="BM2872" s="2"/>
      <c r="BN2872" s="2"/>
      <c r="BO2872" s="2"/>
    </row>
    <row r="2873" s="117" customFormat="1" spans="1:67">
      <c r="A2873" s="4"/>
      <c r="B2873" s="4"/>
      <c r="C2873" s="4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  <c r="AA2873" s="4"/>
      <c r="AB2873" s="5"/>
      <c r="AC2873" s="5"/>
      <c r="AD2873" s="4"/>
      <c r="AE2873" s="4"/>
      <c r="AF2873" s="4"/>
      <c r="AG2873" s="4"/>
      <c r="AH2873" s="4"/>
      <c r="AI2873" s="4"/>
      <c r="AJ2873" s="4"/>
      <c r="AK2873" s="4"/>
      <c r="AL2873" s="4"/>
      <c r="AM2873" s="4"/>
      <c r="AN2873" s="4"/>
      <c r="AO2873" s="4"/>
      <c r="AP2873" s="4"/>
      <c r="AQ2873" s="4"/>
      <c r="AR2873" s="4"/>
      <c r="AS2873" s="2"/>
      <c r="AT2873" s="2"/>
      <c r="AU2873" s="2"/>
      <c r="AV2873" s="2"/>
      <c r="AW2873" s="2"/>
      <c r="AX2873" s="2"/>
      <c r="AY2873" s="2"/>
      <c r="AZ2873" s="2"/>
      <c r="BA2873" s="2"/>
      <c r="BB2873" s="2"/>
      <c r="BC2873" s="2"/>
      <c r="BD2873" s="2"/>
      <c r="BE2873" s="2"/>
      <c r="BF2873" s="2"/>
      <c r="BG2873" s="2"/>
      <c r="BH2873" s="2"/>
      <c r="BI2873" s="2"/>
      <c r="BJ2873" s="2"/>
      <c r="BK2873" s="2"/>
      <c r="BL2873" s="2"/>
      <c r="BM2873" s="2"/>
      <c r="BN2873" s="2"/>
      <c r="BO2873" s="2"/>
    </row>
    <row r="2874" s="117" customFormat="1" spans="1:67">
      <c r="A2874" s="4"/>
      <c r="B2874" s="4"/>
      <c r="C2874" s="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  <c r="AA2874" s="4"/>
      <c r="AB2874" s="5"/>
      <c r="AC2874" s="5"/>
      <c r="AD2874" s="4"/>
      <c r="AE2874" s="4"/>
      <c r="AF2874" s="4"/>
      <c r="AG2874" s="4"/>
      <c r="AH2874" s="4"/>
      <c r="AI2874" s="4"/>
      <c r="AJ2874" s="4"/>
      <c r="AK2874" s="4"/>
      <c r="AL2874" s="4"/>
      <c r="AM2874" s="4"/>
      <c r="AN2874" s="4"/>
      <c r="AO2874" s="4"/>
      <c r="AP2874" s="4"/>
      <c r="AQ2874" s="4"/>
      <c r="AR2874" s="4"/>
      <c r="AS2874" s="2"/>
      <c r="AT2874" s="2"/>
      <c r="AU2874" s="2"/>
      <c r="AV2874" s="2"/>
      <c r="AW2874" s="2"/>
      <c r="AX2874" s="2"/>
      <c r="AY2874" s="2"/>
      <c r="AZ2874" s="2"/>
      <c r="BA2874" s="2"/>
      <c r="BB2874" s="2"/>
      <c r="BC2874" s="2"/>
      <c r="BD2874" s="2"/>
      <c r="BE2874" s="2"/>
      <c r="BF2874" s="2"/>
      <c r="BG2874" s="2"/>
      <c r="BH2874" s="2"/>
      <c r="BI2874" s="2"/>
      <c r="BJ2874" s="2"/>
      <c r="BK2874" s="2"/>
      <c r="BL2874" s="2"/>
      <c r="BM2874" s="2"/>
      <c r="BN2874" s="2"/>
      <c r="BO2874" s="2"/>
    </row>
    <row r="2875" s="117" customFormat="1" spans="1:67">
      <c r="A2875" s="4"/>
      <c r="B2875" s="4"/>
      <c r="C2875" s="4"/>
      <c r="D2875" s="4"/>
      <c r="E2875" s="4"/>
      <c r="F2875" s="4"/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  <c r="AA2875" s="4"/>
      <c r="AB2875" s="5"/>
      <c r="AC2875" s="5"/>
      <c r="AD2875" s="4"/>
      <c r="AE2875" s="4"/>
      <c r="AF2875" s="4"/>
      <c r="AG2875" s="4"/>
      <c r="AH2875" s="4"/>
      <c r="AI2875" s="4"/>
      <c r="AJ2875" s="4"/>
      <c r="AK2875" s="4"/>
      <c r="AL2875" s="4"/>
      <c r="AM2875" s="4"/>
      <c r="AN2875" s="4"/>
      <c r="AO2875" s="4"/>
      <c r="AP2875" s="4"/>
      <c r="AQ2875" s="4"/>
      <c r="AR2875" s="4"/>
      <c r="AS2875" s="2"/>
      <c r="AT2875" s="2"/>
      <c r="AU2875" s="2"/>
      <c r="AV2875" s="2"/>
      <c r="AW2875" s="2"/>
      <c r="AX2875" s="2"/>
      <c r="AY2875" s="2"/>
      <c r="AZ2875" s="2"/>
      <c r="BA2875" s="2"/>
      <c r="BB2875" s="2"/>
      <c r="BC2875" s="2"/>
      <c r="BD2875" s="2"/>
      <c r="BE2875" s="2"/>
      <c r="BF2875" s="2"/>
      <c r="BG2875" s="2"/>
      <c r="BH2875" s="2"/>
      <c r="BI2875" s="2"/>
      <c r="BJ2875" s="2"/>
      <c r="BK2875" s="2"/>
      <c r="BL2875" s="2"/>
      <c r="BM2875" s="2"/>
      <c r="BN2875" s="2"/>
      <c r="BO2875" s="2"/>
    </row>
    <row r="2876" s="117" customFormat="1" spans="1:67">
      <c r="A2876" s="4"/>
      <c r="B2876" s="4"/>
      <c r="C2876" s="4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  <c r="AA2876" s="4"/>
      <c r="AB2876" s="5"/>
      <c r="AC2876" s="5"/>
      <c r="AD2876" s="4"/>
      <c r="AE2876" s="4"/>
      <c r="AF2876" s="4"/>
      <c r="AG2876" s="4"/>
      <c r="AH2876" s="4"/>
      <c r="AI2876" s="4"/>
      <c r="AJ2876" s="4"/>
      <c r="AK2876" s="4"/>
      <c r="AL2876" s="4"/>
      <c r="AM2876" s="4"/>
      <c r="AN2876" s="4"/>
      <c r="AO2876" s="4"/>
      <c r="AP2876" s="4"/>
      <c r="AQ2876" s="4"/>
      <c r="AR2876" s="4"/>
      <c r="AS2876" s="2"/>
      <c r="AT2876" s="2"/>
      <c r="AU2876" s="2"/>
      <c r="AV2876" s="2"/>
      <c r="AW2876" s="2"/>
      <c r="AX2876" s="2"/>
      <c r="AY2876" s="2"/>
      <c r="AZ2876" s="2"/>
      <c r="BA2876" s="2"/>
      <c r="BB2876" s="2"/>
      <c r="BC2876" s="2"/>
      <c r="BD2876" s="2"/>
      <c r="BE2876" s="2"/>
      <c r="BF2876" s="2"/>
      <c r="BG2876" s="2"/>
      <c r="BH2876" s="2"/>
      <c r="BI2876" s="2"/>
      <c r="BJ2876" s="2"/>
      <c r="BK2876" s="2"/>
      <c r="BL2876" s="2"/>
      <c r="BM2876" s="2"/>
      <c r="BN2876" s="2"/>
      <c r="BO2876" s="2"/>
    </row>
    <row r="2877" s="117" customFormat="1" spans="1:67">
      <c r="A2877" s="4"/>
      <c r="B2877" s="4"/>
      <c r="C2877" s="4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  <c r="AA2877" s="4"/>
      <c r="AB2877" s="5"/>
      <c r="AC2877" s="5"/>
      <c r="AD2877" s="4"/>
      <c r="AE2877" s="4"/>
      <c r="AF2877" s="4"/>
      <c r="AG2877" s="4"/>
      <c r="AH2877" s="4"/>
      <c r="AI2877" s="4"/>
      <c r="AJ2877" s="4"/>
      <c r="AK2877" s="4"/>
      <c r="AL2877" s="4"/>
      <c r="AM2877" s="4"/>
      <c r="AN2877" s="4"/>
      <c r="AO2877" s="4"/>
      <c r="AP2877" s="4"/>
      <c r="AQ2877" s="4"/>
      <c r="AR2877" s="4"/>
      <c r="AS2877" s="2"/>
      <c r="AT2877" s="2"/>
      <c r="AU2877" s="2"/>
      <c r="AV2877" s="2"/>
      <c r="AW2877" s="2"/>
      <c r="AX2877" s="2"/>
      <c r="AY2877" s="2"/>
      <c r="AZ2877" s="2"/>
      <c r="BA2877" s="2"/>
      <c r="BB2877" s="2"/>
      <c r="BC2877" s="2"/>
      <c r="BD2877" s="2"/>
      <c r="BE2877" s="2"/>
      <c r="BF2877" s="2"/>
      <c r="BG2877" s="2"/>
      <c r="BH2877" s="2"/>
      <c r="BI2877" s="2"/>
      <c r="BJ2877" s="2"/>
      <c r="BK2877" s="2"/>
      <c r="BL2877" s="2"/>
      <c r="BM2877" s="2"/>
      <c r="BN2877" s="2"/>
      <c r="BO2877" s="2"/>
    </row>
    <row r="2878" s="117" customFormat="1" spans="1:67">
      <c r="A2878" s="4"/>
      <c r="B2878" s="4"/>
      <c r="C2878" s="4"/>
      <c r="D2878" s="4"/>
      <c r="E2878" s="4"/>
      <c r="F2878" s="4"/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  <c r="AA2878" s="4"/>
      <c r="AB2878" s="5"/>
      <c r="AC2878" s="5"/>
      <c r="AD2878" s="4"/>
      <c r="AE2878" s="4"/>
      <c r="AF2878" s="4"/>
      <c r="AG2878" s="4"/>
      <c r="AH2878" s="4"/>
      <c r="AI2878" s="4"/>
      <c r="AJ2878" s="4"/>
      <c r="AK2878" s="4"/>
      <c r="AL2878" s="4"/>
      <c r="AM2878" s="4"/>
      <c r="AN2878" s="4"/>
      <c r="AO2878" s="4"/>
      <c r="AP2878" s="4"/>
      <c r="AQ2878" s="4"/>
      <c r="AR2878" s="4"/>
      <c r="AS2878" s="2"/>
      <c r="AT2878" s="2"/>
      <c r="AU2878" s="2"/>
      <c r="AV2878" s="2"/>
      <c r="AW2878" s="2"/>
      <c r="AX2878" s="2"/>
      <c r="AY2878" s="2"/>
      <c r="AZ2878" s="2"/>
      <c r="BA2878" s="2"/>
      <c r="BB2878" s="2"/>
      <c r="BC2878" s="2"/>
      <c r="BD2878" s="2"/>
      <c r="BE2878" s="2"/>
      <c r="BF2878" s="2"/>
      <c r="BG2878" s="2"/>
      <c r="BH2878" s="2"/>
      <c r="BI2878" s="2"/>
      <c r="BJ2878" s="2"/>
      <c r="BK2878" s="2"/>
      <c r="BL2878" s="2"/>
      <c r="BM2878" s="2"/>
      <c r="BN2878" s="2"/>
      <c r="BO2878" s="2"/>
    </row>
    <row r="2879" s="117" customFormat="1" spans="1:67">
      <c r="A2879" s="4"/>
      <c r="B2879" s="4"/>
      <c r="C2879" s="4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  <c r="AA2879" s="4"/>
      <c r="AB2879" s="5"/>
      <c r="AC2879" s="5"/>
      <c r="AD2879" s="4"/>
      <c r="AE2879" s="4"/>
      <c r="AF2879" s="4"/>
      <c r="AG2879" s="4"/>
      <c r="AH2879" s="4"/>
      <c r="AI2879" s="4"/>
      <c r="AJ2879" s="4"/>
      <c r="AK2879" s="4"/>
      <c r="AL2879" s="4"/>
      <c r="AM2879" s="4"/>
      <c r="AN2879" s="4"/>
      <c r="AO2879" s="4"/>
      <c r="AP2879" s="4"/>
      <c r="AQ2879" s="4"/>
      <c r="AR2879" s="4"/>
      <c r="AS2879" s="2"/>
      <c r="AT2879" s="2"/>
      <c r="AU2879" s="2"/>
      <c r="AV2879" s="2"/>
      <c r="AW2879" s="2"/>
      <c r="AX2879" s="2"/>
      <c r="AY2879" s="2"/>
      <c r="AZ2879" s="2"/>
      <c r="BA2879" s="2"/>
      <c r="BB2879" s="2"/>
      <c r="BC2879" s="2"/>
      <c r="BD2879" s="2"/>
      <c r="BE2879" s="2"/>
      <c r="BF2879" s="2"/>
      <c r="BG2879" s="2"/>
      <c r="BH2879" s="2"/>
      <c r="BI2879" s="2"/>
      <c r="BJ2879" s="2"/>
      <c r="BK2879" s="2"/>
      <c r="BL2879" s="2"/>
      <c r="BM2879" s="2"/>
      <c r="BN2879" s="2"/>
      <c r="BO2879" s="2"/>
    </row>
    <row r="2880" s="117" customFormat="1" spans="1:67">
      <c r="A2880" s="4"/>
      <c r="B2880" s="4"/>
      <c r="C2880" s="4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  <c r="AA2880" s="4"/>
      <c r="AB2880" s="5"/>
      <c r="AC2880" s="5"/>
      <c r="AD2880" s="4"/>
      <c r="AE2880" s="4"/>
      <c r="AF2880" s="4"/>
      <c r="AG2880" s="4"/>
      <c r="AH2880" s="4"/>
      <c r="AI2880" s="4"/>
      <c r="AJ2880" s="4"/>
      <c r="AK2880" s="4"/>
      <c r="AL2880" s="4"/>
      <c r="AM2880" s="4"/>
      <c r="AN2880" s="4"/>
      <c r="AO2880" s="4"/>
      <c r="AP2880" s="4"/>
      <c r="AQ2880" s="4"/>
      <c r="AR2880" s="4"/>
      <c r="AS2880" s="2"/>
      <c r="AT2880" s="2"/>
      <c r="AU2880" s="2"/>
      <c r="AV2880" s="2"/>
      <c r="AW2880" s="2"/>
      <c r="AX2880" s="2"/>
      <c r="AY2880" s="2"/>
      <c r="AZ2880" s="2"/>
      <c r="BA2880" s="2"/>
      <c r="BB2880" s="2"/>
      <c r="BC2880" s="2"/>
      <c r="BD2880" s="2"/>
      <c r="BE2880" s="2"/>
      <c r="BF2880" s="2"/>
      <c r="BG2880" s="2"/>
      <c r="BH2880" s="2"/>
      <c r="BI2880" s="2"/>
      <c r="BJ2880" s="2"/>
      <c r="BK2880" s="2"/>
      <c r="BL2880" s="2"/>
      <c r="BM2880" s="2"/>
      <c r="BN2880" s="2"/>
      <c r="BO2880" s="2"/>
    </row>
    <row r="2881" s="117" customFormat="1" spans="1:67">
      <c r="A2881" s="4"/>
      <c r="B2881" s="4"/>
      <c r="C2881" s="4"/>
      <c r="D2881" s="4"/>
      <c r="E2881" s="4"/>
      <c r="F2881" s="4"/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  <c r="AA2881" s="4"/>
      <c r="AB2881" s="5"/>
      <c r="AC2881" s="5"/>
      <c r="AD2881" s="4"/>
      <c r="AE2881" s="4"/>
      <c r="AF2881" s="4"/>
      <c r="AG2881" s="4"/>
      <c r="AH2881" s="4"/>
      <c r="AI2881" s="4"/>
      <c r="AJ2881" s="4"/>
      <c r="AK2881" s="4"/>
      <c r="AL2881" s="4"/>
      <c r="AM2881" s="4"/>
      <c r="AN2881" s="4"/>
      <c r="AO2881" s="4"/>
      <c r="AP2881" s="4"/>
      <c r="AQ2881" s="4"/>
      <c r="AR2881" s="4"/>
      <c r="AS2881" s="2"/>
      <c r="AT2881" s="2"/>
      <c r="AU2881" s="2"/>
      <c r="AV2881" s="2"/>
      <c r="AW2881" s="2"/>
      <c r="AX2881" s="2"/>
      <c r="AY2881" s="2"/>
      <c r="AZ2881" s="2"/>
      <c r="BA2881" s="2"/>
      <c r="BB2881" s="2"/>
      <c r="BC2881" s="2"/>
      <c r="BD2881" s="2"/>
      <c r="BE2881" s="2"/>
      <c r="BF2881" s="2"/>
      <c r="BG2881" s="2"/>
      <c r="BH2881" s="2"/>
      <c r="BI2881" s="2"/>
      <c r="BJ2881" s="2"/>
      <c r="BK2881" s="2"/>
      <c r="BL2881" s="2"/>
      <c r="BM2881" s="2"/>
      <c r="BN2881" s="2"/>
      <c r="BO2881" s="2"/>
    </row>
    <row r="2882" s="117" customFormat="1" spans="1:67">
      <c r="A2882" s="4"/>
      <c r="B2882" s="4"/>
      <c r="C2882" s="4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  <c r="AA2882" s="4"/>
      <c r="AB2882" s="5"/>
      <c r="AC2882" s="5"/>
      <c r="AD2882" s="4"/>
      <c r="AE2882" s="4"/>
      <c r="AF2882" s="4"/>
      <c r="AG2882" s="4"/>
      <c r="AH2882" s="4"/>
      <c r="AI2882" s="4"/>
      <c r="AJ2882" s="4"/>
      <c r="AK2882" s="4"/>
      <c r="AL2882" s="4"/>
      <c r="AM2882" s="4"/>
      <c r="AN2882" s="4"/>
      <c r="AO2882" s="4"/>
      <c r="AP2882" s="4"/>
      <c r="AQ2882" s="4"/>
      <c r="AR2882" s="4"/>
      <c r="AS2882" s="2"/>
      <c r="AT2882" s="2"/>
      <c r="AU2882" s="2"/>
      <c r="AV2882" s="2"/>
      <c r="AW2882" s="2"/>
      <c r="AX2882" s="2"/>
      <c r="AY2882" s="2"/>
      <c r="AZ2882" s="2"/>
      <c r="BA2882" s="2"/>
      <c r="BB2882" s="2"/>
      <c r="BC2882" s="2"/>
      <c r="BD2882" s="2"/>
      <c r="BE2882" s="2"/>
      <c r="BF2882" s="2"/>
      <c r="BG2882" s="2"/>
      <c r="BH2882" s="2"/>
      <c r="BI2882" s="2"/>
      <c r="BJ2882" s="2"/>
      <c r="BK2882" s="2"/>
      <c r="BL2882" s="2"/>
      <c r="BM2882" s="2"/>
      <c r="BN2882" s="2"/>
      <c r="BO2882" s="2"/>
    </row>
    <row r="2883" s="117" customFormat="1" spans="1:67">
      <c r="A2883" s="4"/>
      <c r="B2883" s="4"/>
      <c r="C2883" s="4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  <c r="AA2883" s="4"/>
      <c r="AB2883" s="5"/>
      <c r="AC2883" s="5"/>
      <c r="AD2883" s="4"/>
      <c r="AE2883" s="4"/>
      <c r="AF2883" s="4"/>
      <c r="AG2883" s="4"/>
      <c r="AH2883" s="4"/>
      <c r="AI2883" s="4"/>
      <c r="AJ2883" s="4"/>
      <c r="AK2883" s="4"/>
      <c r="AL2883" s="4"/>
      <c r="AM2883" s="4"/>
      <c r="AN2883" s="4"/>
      <c r="AO2883" s="4"/>
      <c r="AP2883" s="4"/>
      <c r="AQ2883" s="4"/>
      <c r="AR2883" s="4"/>
      <c r="AS2883" s="2"/>
      <c r="AT2883" s="2"/>
      <c r="AU2883" s="2"/>
      <c r="AV2883" s="2"/>
      <c r="AW2883" s="2"/>
      <c r="AX2883" s="2"/>
      <c r="AY2883" s="2"/>
      <c r="AZ2883" s="2"/>
      <c r="BA2883" s="2"/>
      <c r="BB2883" s="2"/>
      <c r="BC2883" s="2"/>
      <c r="BD2883" s="2"/>
      <c r="BE2883" s="2"/>
      <c r="BF2883" s="2"/>
      <c r="BG2883" s="2"/>
      <c r="BH2883" s="2"/>
      <c r="BI2883" s="2"/>
      <c r="BJ2883" s="2"/>
      <c r="BK2883" s="2"/>
      <c r="BL2883" s="2"/>
      <c r="BM2883" s="2"/>
      <c r="BN2883" s="2"/>
      <c r="BO2883" s="2"/>
    </row>
    <row r="2884" s="117" customFormat="1" spans="1:67">
      <c r="A2884" s="4"/>
      <c r="B2884" s="4"/>
      <c r="C2884" s="4"/>
      <c r="D2884" s="4"/>
      <c r="E2884" s="4"/>
      <c r="F2884" s="4"/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  <c r="AA2884" s="4"/>
      <c r="AB2884" s="5"/>
      <c r="AC2884" s="5"/>
      <c r="AD2884" s="4"/>
      <c r="AE2884" s="4"/>
      <c r="AF2884" s="4"/>
      <c r="AG2884" s="4"/>
      <c r="AH2884" s="4"/>
      <c r="AI2884" s="4"/>
      <c r="AJ2884" s="4"/>
      <c r="AK2884" s="4"/>
      <c r="AL2884" s="4"/>
      <c r="AM2884" s="4"/>
      <c r="AN2884" s="4"/>
      <c r="AO2884" s="4"/>
      <c r="AP2884" s="4"/>
      <c r="AQ2884" s="4"/>
      <c r="AR2884" s="4"/>
      <c r="AS2884" s="2"/>
      <c r="AT2884" s="2"/>
      <c r="AU2884" s="2"/>
      <c r="AV2884" s="2"/>
      <c r="AW2884" s="2"/>
      <c r="AX2884" s="2"/>
      <c r="AY2884" s="2"/>
      <c r="AZ2884" s="2"/>
      <c r="BA2884" s="2"/>
      <c r="BB2884" s="2"/>
      <c r="BC2884" s="2"/>
      <c r="BD2884" s="2"/>
      <c r="BE2884" s="2"/>
      <c r="BF2884" s="2"/>
      <c r="BG2884" s="2"/>
      <c r="BH2884" s="2"/>
      <c r="BI2884" s="2"/>
      <c r="BJ2884" s="2"/>
      <c r="BK2884" s="2"/>
      <c r="BL2884" s="2"/>
      <c r="BM2884" s="2"/>
      <c r="BN2884" s="2"/>
      <c r="BO2884" s="2"/>
    </row>
    <row r="2885" s="117" customFormat="1" spans="1:67">
      <c r="A2885" s="4"/>
      <c r="B2885" s="4"/>
      <c r="C2885" s="4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  <c r="AA2885" s="4"/>
      <c r="AB2885" s="5"/>
      <c r="AC2885" s="5"/>
      <c r="AD2885" s="4"/>
      <c r="AE2885" s="4"/>
      <c r="AF2885" s="4"/>
      <c r="AG2885" s="4"/>
      <c r="AH2885" s="4"/>
      <c r="AI2885" s="4"/>
      <c r="AJ2885" s="4"/>
      <c r="AK2885" s="4"/>
      <c r="AL2885" s="4"/>
      <c r="AM2885" s="4"/>
      <c r="AN2885" s="4"/>
      <c r="AO2885" s="4"/>
      <c r="AP2885" s="4"/>
      <c r="AQ2885" s="4"/>
      <c r="AR2885" s="4"/>
      <c r="AS2885" s="2"/>
      <c r="AT2885" s="2"/>
      <c r="AU2885" s="2"/>
      <c r="AV2885" s="2"/>
      <c r="AW2885" s="2"/>
      <c r="AX2885" s="2"/>
      <c r="AY2885" s="2"/>
      <c r="AZ2885" s="2"/>
      <c r="BA2885" s="2"/>
      <c r="BB2885" s="2"/>
      <c r="BC2885" s="2"/>
      <c r="BD2885" s="2"/>
      <c r="BE2885" s="2"/>
      <c r="BF2885" s="2"/>
      <c r="BG2885" s="2"/>
      <c r="BH2885" s="2"/>
      <c r="BI2885" s="2"/>
      <c r="BJ2885" s="2"/>
      <c r="BK2885" s="2"/>
      <c r="BL2885" s="2"/>
      <c r="BM2885" s="2"/>
      <c r="BN2885" s="2"/>
      <c r="BO2885" s="2"/>
    </row>
    <row r="2886" s="117" customFormat="1" spans="1:67">
      <c r="A2886" s="4"/>
      <c r="B2886" s="4"/>
      <c r="C2886" s="4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  <c r="AA2886" s="4"/>
      <c r="AB2886" s="5"/>
      <c r="AC2886" s="5"/>
      <c r="AD2886" s="4"/>
      <c r="AE2886" s="4"/>
      <c r="AF2886" s="4"/>
      <c r="AG2886" s="4"/>
      <c r="AH2886" s="4"/>
      <c r="AI2886" s="4"/>
      <c r="AJ2886" s="4"/>
      <c r="AK2886" s="4"/>
      <c r="AL2886" s="4"/>
      <c r="AM2886" s="4"/>
      <c r="AN2886" s="4"/>
      <c r="AO2886" s="4"/>
      <c r="AP2886" s="4"/>
      <c r="AQ2886" s="4"/>
      <c r="AR2886" s="4"/>
      <c r="AS2886" s="2"/>
      <c r="AT2886" s="2"/>
      <c r="AU2886" s="2"/>
      <c r="AV2886" s="2"/>
      <c r="AW2886" s="2"/>
      <c r="AX2886" s="2"/>
      <c r="AY2886" s="2"/>
      <c r="AZ2886" s="2"/>
      <c r="BA2886" s="2"/>
      <c r="BB2886" s="2"/>
      <c r="BC2886" s="2"/>
      <c r="BD2886" s="2"/>
      <c r="BE2886" s="2"/>
      <c r="BF2886" s="2"/>
      <c r="BG2886" s="2"/>
      <c r="BH2886" s="2"/>
      <c r="BI2886" s="2"/>
      <c r="BJ2886" s="2"/>
      <c r="BK2886" s="2"/>
      <c r="BL2886" s="2"/>
      <c r="BM2886" s="2"/>
      <c r="BN2886" s="2"/>
      <c r="BO2886" s="2"/>
    </row>
    <row r="2887" s="117" customFormat="1" spans="1:67">
      <c r="A2887" s="4"/>
      <c r="B2887" s="4"/>
      <c r="C2887" s="4"/>
      <c r="D2887" s="4"/>
      <c r="E2887" s="4"/>
      <c r="F2887" s="4"/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  <c r="AA2887" s="4"/>
      <c r="AB2887" s="5"/>
      <c r="AC2887" s="5"/>
      <c r="AD2887" s="4"/>
      <c r="AE2887" s="4"/>
      <c r="AF2887" s="4"/>
      <c r="AG2887" s="4"/>
      <c r="AH2887" s="4"/>
      <c r="AI2887" s="4"/>
      <c r="AJ2887" s="4"/>
      <c r="AK2887" s="4"/>
      <c r="AL2887" s="4"/>
      <c r="AM2887" s="4"/>
      <c r="AN2887" s="4"/>
      <c r="AO2887" s="4"/>
      <c r="AP2887" s="4"/>
      <c r="AQ2887" s="4"/>
      <c r="AR2887" s="4"/>
      <c r="AS2887" s="2"/>
      <c r="AT2887" s="2"/>
      <c r="AU2887" s="2"/>
      <c r="AV2887" s="2"/>
      <c r="AW2887" s="2"/>
      <c r="AX2887" s="2"/>
      <c r="AY2887" s="2"/>
      <c r="AZ2887" s="2"/>
      <c r="BA2887" s="2"/>
      <c r="BB2887" s="2"/>
      <c r="BC2887" s="2"/>
      <c r="BD2887" s="2"/>
      <c r="BE2887" s="2"/>
      <c r="BF2887" s="2"/>
      <c r="BG2887" s="2"/>
      <c r="BH2887" s="2"/>
      <c r="BI2887" s="2"/>
      <c r="BJ2887" s="2"/>
      <c r="BK2887" s="2"/>
      <c r="BL2887" s="2"/>
      <c r="BM2887" s="2"/>
      <c r="BN2887" s="2"/>
      <c r="BO2887" s="2"/>
    </row>
    <row r="2888" s="117" customFormat="1" spans="1:67">
      <c r="A2888" s="4"/>
      <c r="B2888" s="4"/>
      <c r="C2888" s="4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  <c r="AA2888" s="4"/>
      <c r="AB2888" s="5"/>
      <c r="AC2888" s="5"/>
      <c r="AD2888" s="4"/>
      <c r="AE2888" s="4"/>
      <c r="AF2888" s="4"/>
      <c r="AG2888" s="4"/>
      <c r="AH2888" s="4"/>
      <c r="AI2888" s="4"/>
      <c r="AJ2888" s="4"/>
      <c r="AK2888" s="4"/>
      <c r="AL2888" s="4"/>
      <c r="AM2888" s="4"/>
      <c r="AN2888" s="4"/>
      <c r="AO2888" s="4"/>
      <c r="AP2888" s="4"/>
      <c r="AQ2888" s="4"/>
      <c r="AR2888" s="4"/>
      <c r="AS2888" s="2"/>
      <c r="AT2888" s="2"/>
      <c r="AU2888" s="2"/>
      <c r="AV2888" s="2"/>
      <c r="AW2888" s="2"/>
      <c r="AX2888" s="2"/>
      <c r="AY2888" s="2"/>
      <c r="AZ2888" s="2"/>
      <c r="BA2888" s="2"/>
      <c r="BB2888" s="2"/>
      <c r="BC2888" s="2"/>
      <c r="BD2888" s="2"/>
      <c r="BE2888" s="2"/>
      <c r="BF2888" s="2"/>
      <c r="BG2888" s="2"/>
      <c r="BH2888" s="2"/>
      <c r="BI2888" s="2"/>
      <c r="BJ2888" s="2"/>
      <c r="BK2888" s="2"/>
      <c r="BL2888" s="2"/>
      <c r="BM2888" s="2"/>
      <c r="BN2888" s="2"/>
      <c r="BO2888" s="2"/>
    </row>
    <row r="2889" s="117" customFormat="1" spans="1:67">
      <c r="A2889" s="4"/>
      <c r="B2889" s="4"/>
      <c r="C2889" s="4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  <c r="AA2889" s="4"/>
      <c r="AB2889" s="5"/>
      <c r="AC2889" s="5"/>
      <c r="AD2889" s="4"/>
      <c r="AE2889" s="4"/>
      <c r="AF2889" s="4"/>
      <c r="AG2889" s="4"/>
      <c r="AH2889" s="4"/>
      <c r="AI2889" s="4"/>
      <c r="AJ2889" s="4"/>
      <c r="AK2889" s="4"/>
      <c r="AL2889" s="4"/>
      <c r="AM2889" s="4"/>
      <c r="AN2889" s="4"/>
      <c r="AO2889" s="4"/>
      <c r="AP2889" s="4"/>
      <c r="AQ2889" s="4"/>
      <c r="AR2889" s="4"/>
      <c r="AS2889" s="2"/>
      <c r="AT2889" s="2"/>
      <c r="AU2889" s="2"/>
      <c r="AV2889" s="2"/>
      <c r="AW2889" s="2"/>
      <c r="AX2889" s="2"/>
      <c r="AY2889" s="2"/>
      <c r="AZ2889" s="2"/>
      <c r="BA2889" s="2"/>
      <c r="BB2889" s="2"/>
      <c r="BC2889" s="2"/>
      <c r="BD2889" s="2"/>
      <c r="BE2889" s="2"/>
      <c r="BF2889" s="2"/>
      <c r="BG2889" s="2"/>
      <c r="BH2889" s="2"/>
      <c r="BI2889" s="2"/>
      <c r="BJ2889" s="2"/>
      <c r="BK2889" s="2"/>
      <c r="BL2889" s="2"/>
      <c r="BM2889" s="2"/>
      <c r="BN2889" s="2"/>
      <c r="BO2889" s="2"/>
    </row>
    <row r="2890" s="117" customFormat="1" spans="1:67">
      <c r="A2890" s="4"/>
      <c r="B2890" s="4"/>
      <c r="C2890" s="4"/>
      <c r="D2890" s="4"/>
      <c r="E2890" s="4"/>
      <c r="F2890" s="4"/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  <c r="AA2890" s="4"/>
      <c r="AB2890" s="5"/>
      <c r="AC2890" s="5"/>
      <c r="AD2890" s="4"/>
      <c r="AE2890" s="4"/>
      <c r="AF2890" s="4"/>
      <c r="AG2890" s="4"/>
      <c r="AH2890" s="4"/>
      <c r="AI2890" s="4"/>
      <c r="AJ2890" s="4"/>
      <c r="AK2890" s="4"/>
      <c r="AL2890" s="4"/>
      <c r="AM2890" s="4"/>
      <c r="AN2890" s="4"/>
      <c r="AO2890" s="4"/>
      <c r="AP2890" s="4"/>
      <c r="AQ2890" s="4"/>
      <c r="AR2890" s="4"/>
      <c r="AS2890" s="2"/>
      <c r="AT2890" s="2"/>
      <c r="AU2890" s="2"/>
      <c r="AV2890" s="2"/>
      <c r="AW2890" s="2"/>
      <c r="AX2890" s="2"/>
      <c r="AY2890" s="2"/>
      <c r="AZ2890" s="2"/>
      <c r="BA2890" s="2"/>
      <c r="BB2890" s="2"/>
      <c r="BC2890" s="2"/>
      <c r="BD2890" s="2"/>
      <c r="BE2890" s="2"/>
      <c r="BF2890" s="2"/>
      <c r="BG2890" s="2"/>
      <c r="BH2890" s="2"/>
      <c r="BI2890" s="2"/>
      <c r="BJ2890" s="2"/>
      <c r="BK2890" s="2"/>
      <c r="BL2890" s="2"/>
      <c r="BM2890" s="2"/>
      <c r="BN2890" s="2"/>
      <c r="BO2890" s="2"/>
    </row>
    <row r="2891" s="117" customFormat="1" spans="1:67">
      <c r="A2891" s="4"/>
      <c r="B2891" s="4"/>
      <c r="C2891" s="4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  <c r="AA2891" s="4"/>
      <c r="AB2891" s="5"/>
      <c r="AC2891" s="5"/>
      <c r="AD2891" s="4"/>
      <c r="AE2891" s="4"/>
      <c r="AF2891" s="4"/>
      <c r="AG2891" s="4"/>
      <c r="AH2891" s="4"/>
      <c r="AI2891" s="4"/>
      <c r="AJ2891" s="4"/>
      <c r="AK2891" s="4"/>
      <c r="AL2891" s="4"/>
      <c r="AM2891" s="4"/>
      <c r="AN2891" s="4"/>
      <c r="AO2891" s="4"/>
      <c r="AP2891" s="4"/>
      <c r="AQ2891" s="4"/>
      <c r="AR2891" s="4"/>
      <c r="AS2891" s="2"/>
      <c r="AT2891" s="2"/>
      <c r="AU2891" s="2"/>
      <c r="AV2891" s="2"/>
      <c r="AW2891" s="2"/>
      <c r="AX2891" s="2"/>
      <c r="AY2891" s="2"/>
      <c r="AZ2891" s="2"/>
      <c r="BA2891" s="2"/>
      <c r="BB2891" s="2"/>
      <c r="BC2891" s="2"/>
      <c r="BD2891" s="2"/>
      <c r="BE2891" s="2"/>
      <c r="BF2891" s="2"/>
      <c r="BG2891" s="2"/>
      <c r="BH2891" s="2"/>
      <c r="BI2891" s="2"/>
      <c r="BJ2891" s="2"/>
      <c r="BK2891" s="2"/>
      <c r="BL2891" s="2"/>
      <c r="BM2891" s="2"/>
      <c r="BN2891" s="2"/>
      <c r="BO2891" s="2"/>
    </row>
    <row r="2892" s="117" customFormat="1" spans="1:67">
      <c r="A2892" s="4"/>
      <c r="B2892" s="4"/>
      <c r="C2892" s="4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  <c r="AA2892" s="4"/>
      <c r="AB2892" s="5"/>
      <c r="AC2892" s="5"/>
      <c r="AD2892" s="4"/>
      <c r="AE2892" s="4"/>
      <c r="AF2892" s="4"/>
      <c r="AG2892" s="4"/>
      <c r="AH2892" s="4"/>
      <c r="AI2892" s="4"/>
      <c r="AJ2892" s="4"/>
      <c r="AK2892" s="4"/>
      <c r="AL2892" s="4"/>
      <c r="AM2892" s="4"/>
      <c r="AN2892" s="4"/>
      <c r="AO2892" s="4"/>
      <c r="AP2892" s="4"/>
      <c r="AQ2892" s="4"/>
      <c r="AR2892" s="4"/>
      <c r="AS2892" s="2"/>
      <c r="AT2892" s="2"/>
      <c r="AU2892" s="2"/>
      <c r="AV2892" s="2"/>
      <c r="AW2892" s="2"/>
      <c r="AX2892" s="2"/>
      <c r="AY2892" s="2"/>
      <c r="AZ2892" s="2"/>
      <c r="BA2892" s="2"/>
      <c r="BB2892" s="2"/>
      <c r="BC2892" s="2"/>
      <c r="BD2892" s="2"/>
      <c r="BE2892" s="2"/>
      <c r="BF2892" s="2"/>
      <c r="BG2892" s="2"/>
      <c r="BH2892" s="2"/>
      <c r="BI2892" s="2"/>
      <c r="BJ2892" s="2"/>
      <c r="BK2892" s="2"/>
      <c r="BL2892" s="2"/>
      <c r="BM2892" s="2"/>
      <c r="BN2892" s="2"/>
      <c r="BO2892" s="2"/>
    </row>
    <row r="2893" s="117" customFormat="1" spans="1:67">
      <c r="A2893" s="4"/>
      <c r="B2893" s="4"/>
      <c r="C2893" s="4"/>
      <c r="D2893" s="4"/>
      <c r="E2893" s="4"/>
      <c r="F2893" s="4"/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  <c r="AA2893" s="4"/>
      <c r="AB2893" s="5"/>
      <c r="AC2893" s="5"/>
      <c r="AD2893" s="4"/>
      <c r="AE2893" s="4"/>
      <c r="AF2893" s="4"/>
      <c r="AG2893" s="4"/>
      <c r="AH2893" s="4"/>
      <c r="AI2893" s="4"/>
      <c r="AJ2893" s="4"/>
      <c r="AK2893" s="4"/>
      <c r="AL2893" s="4"/>
      <c r="AM2893" s="4"/>
      <c r="AN2893" s="4"/>
      <c r="AO2893" s="4"/>
      <c r="AP2893" s="4"/>
      <c r="AQ2893" s="4"/>
      <c r="AR2893" s="4"/>
      <c r="AS2893" s="2"/>
      <c r="AT2893" s="2"/>
      <c r="AU2893" s="2"/>
      <c r="AV2893" s="2"/>
      <c r="AW2893" s="2"/>
      <c r="AX2893" s="2"/>
      <c r="AY2893" s="2"/>
      <c r="AZ2893" s="2"/>
      <c r="BA2893" s="2"/>
      <c r="BB2893" s="2"/>
      <c r="BC2893" s="2"/>
      <c r="BD2893" s="2"/>
      <c r="BE2893" s="2"/>
      <c r="BF2893" s="2"/>
      <c r="BG2893" s="2"/>
      <c r="BH2893" s="2"/>
      <c r="BI2893" s="2"/>
      <c r="BJ2893" s="2"/>
      <c r="BK2893" s="2"/>
      <c r="BL2893" s="2"/>
      <c r="BM2893" s="2"/>
      <c r="BN2893" s="2"/>
      <c r="BO2893" s="2"/>
    </row>
    <row r="2894" s="117" customFormat="1" spans="1:67">
      <c r="A2894" s="4"/>
      <c r="B2894" s="4"/>
      <c r="C2894" s="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  <c r="AA2894" s="4"/>
      <c r="AB2894" s="5"/>
      <c r="AC2894" s="5"/>
      <c r="AD2894" s="4"/>
      <c r="AE2894" s="4"/>
      <c r="AF2894" s="4"/>
      <c r="AG2894" s="4"/>
      <c r="AH2894" s="4"/>
      <c r="AI2894" s="4"/>
      <c r="AJ2894" s="4"/>
      <c r="AK2894" s="4"/>
      <c r="AL2894" s="4"/>
      <c r="AM2894" s="4"/>
      <c r="AN2894" s="4"/>
      <c r="AO2894" s="4"/>
      <c r="AP2894" s="4"/>
      <c r="AQ2894" s="4"/>
      <c r="AR2894" s="4"/>
      <c r="AS2894" s="2"/>
      <c r="AT2894" s="2"/>
      <c r="AU2894" s="2"/>
      <c r="AV2894" s="2"/>
      <c r="AW2894" s="2"/>
      <c r="AX2894" s="2"/>
      <c r="AY2894" s="2"/>
      <c r="AZ2894" s="2"/>
      <c r="BA2894" s="2"/>
      <c r="BB2894" s="2"/>
      <c r="BC2894" s="2"/>
      <c r="BD2894" s="2"/>
      <c r="BE2894" s="2"/>
      <c r="BF2894" s="2"/>
      <c r="BG2894" s="2"/>
      <c r="BH2894" s="2"/>
      <c r="BI2894" s="2"/>
      <c r="BJ2894" s="2"/>
      <c r="BK2894" s="2"/>
      <c r="BL2894" s="2"/>
      <c r="BM2894" s="2"/>
      <c r="BN2894" s="2"/>
      <c r="BO2894" s="2"/>
    </row>
    <row r="2895" s="117" customFormat="1" spans="1:67">
      <c r="A2895" s="4"/>
      <c r="B2895" s="4"/>
      <c r="C2895" s="4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  <c r="AA2895" s="4"/>
      <c r="AB2895" s="5"/>
      <c r="AC2895" s="5"/>
      <c r="AD2895" s="4"/>
      <c r="AE2895" s="4"/>
      <c r="AF2895" s="4"/>
      <c r="AG2895" s="4"/>
      <c r="AH2895" s="4"/>
      <c r="AI2895" s="4"/>
      <c r="AJ2895" s="4"/>
      <c r="AK2895" s="4"/>
      <c r="AL2895" s="4"/>
      <c r="AM2895" s="4"/>
      <c r="AN2895" s="4"/>
      <c r="AO2895" s="4"/>
      <c r="AP2895" s="4"/>
      <c r="AQ2895" s="4"/>
      <c r="AR2895" s="4"/>
      <c r="AS2895" s="2"/>
      <c r="AT2895" s="2"/>
      <c r="AU2895" s="2"/>
      <c r="AV2895" s="2"/>
      <c r="AW2895" s="2"/>
      <c r="AX2895" s="2"/>
      <c r="AY2895" s="2"/>
      <c r="AZ2895" s="2"/>
      <c r="BA2895" s="2"/>
      <c r="BB2895" s="2"/>
      <c r="BC2895" s="2"/>
      <c r="BD2895" s="2"/>
      <c r="BE2895" s="2"/>
      <c r="BF2895" s="2"/>
      <c r="BG2895" s="2"/>
      <c r="BH2895" s="2"/>
      <c r="BI2895" s="2"/>
      <c r="BJ2895" s="2"/>
      <c r="BK2895" s="2"/>
      <c r="BL2895" s="2"/>
      <c r="BM2895" s="2"/>
      <c r="BN2895" s="2"/>
      <c r="BO2895" s="2"/>
    </row>
    <row r="2896" s="117" customFormat="1" spans="1:67">
      <c r="A2896" s="4"/>
      <c r="B2896" s="4"/>
      <c r="C2896" s="4"/>
      <c r="D2896" s="4"/>
      <c r="E2896" s="4"/>
      <c r="F2896" s="4"/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  <c r="AA2896" s="4"/>
      <c r="AB2896" s="5"/>
      <c r="AC2896" s="5"/>
      <c r="AD2896" s="4"/>
      <c r="AE2896" s="4"/>
      <c r="AF2896" s="4"/>
      <c r="AG2896" s="4"/>
      <c r="AH2896" s="4"/>
      <c r="AI2896" s="4"/>
      <c r="AJ2896" s="4"/>
      <c r="AK2896" s="4"/>
      <c r="AL2896" s="4"/>
      <c r="AM2896" s="4"/>
      <c r="AN2896" s="4"/>
      <c r="AO2896" s="4"/>
      <c r="AP2896" s="4"/>
      <c r="AQ2896" s="4"/>
      <c r="AR2896" s="4"/>
      <c r="AS2896" s="2"/>
      <c r="AT2896" s="2"/>
      <c r="AU2896" s="2"/>
      <c r="AV2896" s="2"/>
      <c r="AW2896" s="2"/>
      <c r="AX2896" s="2"/>
      <c r="AY2896" s="2"/>
      <c r="AZ2896" s="2"/>
      <c r="BA2896" s="2"/>
      <c r="BB2896" s="2"/>
      <c r="BC2896" s="2"/>
      <c r="BD2896" s="2"/>
      <c r="BE2896" s="2"/>
      <c r="BF2896" s="2"/>
      <c r="BG2896" s="2"/>
      <c r="BH2896" s="2"/>
      <c r="BI2896" s="2"/>
      <c r="BJ2896" s="2"/>
      <c r="BK2896" s="2"/>
      <c r="BL2896" s="2"/>
      <c r="BM2896" s="2"/>
      <c r="BN2896" s="2"/>
      <c r="BO2896" s="2"/>
    </row>
    <row r="2897" s="117" customFormat="1" spans="1:67">
      <c r="A2897" s="4"/>
      <c r="B2897" s="4"/>
      <c r="C2897" s="4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  <c r="AA2897" s="4"/>
      <c r="AB2897" s="5"/>
      <c r="AC2897" s="5"/>
      <c r="AD2897" s="4"/>
      <c r="AE2897" s="4"/>
      <c r="AF2897" s="4"/>
      <c r="AG2897" s="4"/>
      <c r="AH2897" s="4"/>
      <c r="AI2897" s="4"/>
      <c r="AJ2897" s="4"/>
      <c r="AK2897" s="4"/>
      <c r="AL2897" s="4"/>
      <c r="AM2897" s="4"/>
      <c r="AN2897" s="4"/>
      <c r="AO2897" s="4"/>
      <c r="AP2897" s="4"/>
      <c r="AQ2897" s="4"/>
      <c r="AR2897" s="4"/>
      <c r="AS2897" s="2"/>
      <c r="AT2897" s="2"/>
      <c r="AU2897" s="2"/>
      <c r="AV2897" s="2"/>
      <c r="AW2897" s="2"/>
      <c r="AX2897" s="2"/>
      <c r="AY2897" s="2"/>
      <c r="AZ2897" s="2"/>
      <c r="BA2897" s="2"/>
      <c r="BB2897" s="2"/>
      <c r="BC2897" s="2"/>
      <c r="BD2897" s="2"/>
      <c r="BE2897" s="2"/>
      <c r="BF2897" s="2"/>
      <c r="BG2897" s="2"/>
      <c r="BH2897" s="2"/>
      <c r="BI2897" s="2"/>
      <c r="BJ2897" s="2"/>
      <c r="BK2897" s="2"/>
      <c r="BL2897" s="2"/>
      <c r="BM2897" s="2"/>
      <c r="BN2897" s="2"/>
      <c r="BO2897" s="2"/>
    </row>
    <row r="2898" s="117" customFormat="1" spans="1:67">
      <c r="A2898" s="4"/>
      <c r="B2898" s="4"/>
      <c r="C2898" s="4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  <c r="AA2898" s="4"/>
      <c r="AB2898" s="5"/>
      <c r="AC2898" s="5"/>
      <c r="AD2898" s="4"/>
      <c r="AE2898" s="4"/>
      <c r="AF2898" s="4"/>
      <c r="AG2898" s="4"/>
      <c r="AH2898" s="4"/>
      <c r="AI2898" s="4"/>
      <c r="AJ2898" s="4"/>
      <c r="AK2898" s="4"/>
      <c r="AL2898" s="4"/>
      <c r="AM2898" s="4"/>
      <c r="AN2898" s="4"/>
      <c r="AO2898" s="4"/>
      <c r="AP2898" s="4"/>
      <c r="AQ2898" s="4"/>
      <c r="AR2898" s="4"/>
      <c r="AS2898" s="2"/>
      <c r="AT2898" s="2"/>
      <c r="AU2898" s="2"/>
      <c r="AV2898" s="2"/>
      <c r="AW2898" s="2"/>
      <c r="AX2898" s="2"/>
      <c r="AY2898" s="2"/>
      <c r="AZ2898" s="2"/>
      <c r="BA2898" s="2"/>
      <c r="BB2898" s="2"/>
      <c r="BC2898" s="2"/>
      <c r="BD2898" s="2"/>
      <c r="BE2898" s="2"/>
      <c r="BF2898" s="2"/>
      <c r="BG2898" s="2"/>
      <c r="BH2898" s="2"/>
      <c r="BI2898" s="2"/>
      <c r="BJ2898" s="2"/>
      <c r="BK2898" s="2"/>
      <c r="BL2898" s="2"/>
      <c r="BM2898" s="2"/>
      <c r="BN2898" s="2"/>
      <c r="BO2898" s="2"/>
    </row>
    <row r="2899" s="117" customFormat="1" spans="1:67">
      <c r="A2899" s="4"/>
      <c r="B2899" s="4"/>
      <c r="C2899" s="4"/>
      <c r="D2899" s="4"/>
      <c r="E2899" s="4"/>
      <c r="F2899" s="4"/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  <c r="AA2899" s="4"/>
      <c r="AB2899" s="5"/>
      <c r="AC2899" s="5"/>
      <c r="AD2899" s="4"/>
      <c r="AE2899" s="4"/>
      <c r="AF2899" s="4"/>
      <c r="AG2899" s="4"/>
      <c r="AH2899" s="4"/>
      <c r="AI2899" s="4"/>
      <c r="AJ2899" s="4"/>
      <c r="AK2899" s="4"/>
      <c r="AL2899" s="4"/>
      <c r="AM2899" s="4"/>
      <c r="AN2899" s="4"/>
      <c r="AO2899" s="4"/>
      <c r="AP2899" s="4"/>
      <c r="AQ2899" s="4"/>
      <c r="AR2899" s="4"/>
      <c r="AS2899" s="2"/>
      <c r="AT2899" s="2"/>
      <c r="AU2899" s="2"/>
      <c r="AV2899" s="2"/>
      <c r="AW2899" s="2"/>
      <c r="AX2899" s="2"/>
      <c r="AY2899" s="2"/>
      <c r="AZ2899" s="2"/>
      <c r="BA2899" s="2"/>
      <c r="BB2899" s="2"/>
      <c r="BC2899" s="2"/>
      <c r="BD2899" s="2"/>
      <c r="BE2899" s="2"/>
      <c r="BF2899" s="2"/>
      <c r="BG2899" s="2"/>
      <c r="BH2899" s="2"/>
      <c r="BI2899" s="2"/>
      <c r="BJ2899" s="2"/>
      <c r="BK2899" s="2"/>
      <c r="BL2899" s="2"/>
      <c r="BM2899" s="2"/>
      <c r="BN2899" s="2"/>
      <c r="BO2899" s="2"/>
    </row>
    <row r="2900" s="117" customFormat="1" spans="1:67">
      <c r="A2900" s="4"/>
      <c r="B2900" s="4"/>
      <c r="C2900" s="4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  <c r="AA2900" s="4"/>
      <c r="AB2900" s="5"/>
      <c r="AC2900" s="5"/>
      <c r="AD2900" s="4"/>
      <c r="AE2900" s="4"/>
      <c r="AF2900" s="4"/>
      <c r="AG2900" s="4"/>
      <c r="AH2900" s="4"/>
      <c r="AI2900" s="4"/>
      <c r="AJ2900" s="4"/>
      <c r="AK2900" s="4"/>
      <c r="AL2900" s="4"/>
      <c r="AM2900" s="4"/>
      <c r="AN2900" s="4"/>
      <c r="AO2900" s="4"/>
      <c r="AP2900" s="4"/>
      <c r="AQ2900" s="4"/>
      <c r="AR2900" s="4"/>
      <c r="AS2900" s="2"/>
      <c r="AT2900" s="2"/>
      <c r="AU2900" s="2"/>
      <c r="AV2900" s="2"/>
      <c r="AW2900" s="2"/>
      <c r="AX2900" s="2"/>
      <c r="AY2900" s="2"/>
      <c r="AZ2900" s="2"/>
      <c r="BA2900" s="2"/>
      <c r="BB2900" s="2"/>
      <c r="BC2900" s="2"/>
      <c r="BD2900" s="2"/>
      <c r="BE2900" s="2"/>
      <c r="BF2900" s="2"/>
      <c r="BG2900" s="2"/>
      <c r="BH2900" s="2"/>
      <c r="BI2900" s="2"/>
      <c r="BJ2900" s="2"/>
      <c r="BK2900" s="2"/>
      <c r="BL2900" s="2"/>
      <c r="BM2900" s="2"/>
      <c r="BN2900" s="2"/>
      <c r="BO2900" s="2"/>
    </row>
    <row r="2901" s="117" customFormat="1" spans="1:67">
      <c r="A2901" s="4"/>
      <c r="B2901" s="4"/>
      <c r="C2901" s="4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  <c r="AA2901" s="4"/>
      <c r="AB2901" s="5"/>
      <c r="AC2901" s="5"/>
      <c r="AD2901" s="4"/>
      <c r="AE2901" s="4"/>
      <c r="AF2901" s="4"/>
      <c r="AG2901" s="4"/>
      <c r="AH2901" s="4"/>
      <c r="AI2901" s="4"/>
      <c r="AJ2901" s="4"/>
      <c r="AK2901" s="4"/>
      <c r="AL2901" s="4"/>
      <c r="AM2901" s="4"/>
      <c r="AN2901" s="4"/>
      <c r="AO2901" s="4"/>
      <c r="AP2901" s="4"/>
      <c r="AQ2901" s="4"/>
      <c r="AR2901" s="4"/>
      <c r="AS2901" s="2"/>
      <c r="AT2901" s="2"/>
      <c r="AU2901" s="2"/>
      <c r="AV2901" s="2"/>
      <c r="AW2901" s="2"/>
      <c r="AX2901" s="2"/>
      <c r="AY2901" s="2"/>
      <c r="AZ2901" s="2"/>
      <c r="BA2901" s="2"/>
      <c r="BB2901" s="2"/>
      <c r="BC2901" s="2"/>
      <c r="BD2901" s="2"/>
      <c r="BE2901" s="2"/>
      <c r="BF2901" s="2"/>
      <c r="BG2901" s="2"/>
      <c r="BH2901" s="2"/>
      <c r="BI2901" s="2"/>
      <c r="BJ2901" s="2"/>
      <c r="BK2901" s="2"/>
      <c r="BL2901" s="2"/>
      <c r="BM2901" s="2"/>
      <c r="BN2901" s="2"/>
      <c r="BO2901" s="2"/>
    </row>
    <row r="2902" s="117" customFormat="1" spans="1:67">
      <c r="A2902" s="4"/>
      <c r="B2902" s="4"/>
      <c r="C2902" s="4"/>
      <c r="D2902" s="4"/>
      <c r="E2902" s="4"/>
      <c r="F2902" s="4"/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  <c r="AA2902" s="4"/>
      <c r="AB2902" s="5"/>
      <c r="AC2902" s="5"/>
      <c r="AD2902" s="4"/>
      <c r="AE2902" s="4"/>
      <c r="AF2902" s="4"/>
      <c r="AG2902" s="4"/>
      <c r="AH2902" s="4"/>
      <c r="AI2902" s="4"/>
      <c r="AJ2902" s="4"/>
      <c r="AK2902" s="4"/>
      <c r="AL2902" s="4"/>
      <c r="AM2902" s="4"/>
      <c r="AN2902" s="4"/>
      <c r="AO2902" s="4"/>
      <c r="AP2902" s="4"/>
      <c r="AQ2902" s="4"/>
      <c r="AR2902" s="4"/>
      <c r="AS2902" s="2"/>
      <c r="AT2902" s="2"/>
      <c r="AU2902" s="2"/>
      <c r="AV2902" s="2"/>
      <c r="AW2902" s="2"/>
      <c r="AX2902" s="2"/>
      <c r="AY2902" s="2"/>
      <c r="AZ2902" s="2"/>
      <c r="BA2902" s="2"/>
      <c r="BB2902" s="2"/>
      <c r="BC2902" s="2"/>
      <c r="BD2902" s="2"/>
      <c r="BE2902" s="2"/>
      <c r="BF2902" s="2"/>
      <c r="BG2902" s="2"/>
      <c r="BH2902" s="2"/>
      <c r="BI2902" s="2"/>
      <c r="BJ2902" s="2"/>
      <c r="BK2902" s="2"/>
      <c r="BL2902" s="2"/>
      <c r="BM2902" s="2"/>
      <c r="BN2902" s="2"/>
      <c r="BO2902" s="2"/>
    </row>
    <row r="2903" s="117" customFormat="1" spans="1:67">
      <c r="A2903" s="4"/>
      <c r="B2903" s="4"/>
      <c r="C2903" s="4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  <c r="AA2903" s="4"/>
      <c r="AB2903" s="5"/>
      <c r="AC2903" s="5"/>
      <c r="AD2903" s="4"/>
      <c r="AE2903" s="4"/>
      <c r="AF2903" s="4"/>
      <c r="AG2903" s="4"/>
      <c r="AH2903" s="4"/>
      <c r="AI2903" s="4"/>
      <c r="AJ2903" s="4"/>
      <c r="AK2903" s="4"/>
      <c r="AL2903" s="4"/>
      <c r="AM2903" s="4"/>
      <c r="AN2903" s="4"/>
      <c r="AO2903" s="4"/>
      <c r="AP2903" s="4"/>
      <c r="AQ2903" s="4"/>
      <c r="AR2903" s="4"/>
      <c r="AS2903" s="2"/>
      <c r="AT2903" s="2"/>
      <c r="AU2903" s="2"/>
      <c r="AV2903" s="2"/>
      <c r="AW2903" s="2"/>
      <c r="AX2903" s="2"/>
      <c r="AY2903" s="2"/>
      <c r="AZ2903" s="2"/>
      <c r="BA2903" s="2"/>
      <c r="BB2903" s="2"/>
      <c r="BC2903" s="2"/>
      <c r="BD2903" s="2"/>
      <c r="BE2903" s="2"/>
      <c r="BF2903" s="2"/>
      <c r="BG2903" s="2"/>
      <c r="BH2903" s="2"/>
      <c r="BI2903" s="2"/>
      <c r="BJ2903" s="2"/>
      <c r="BK2903" s="2"/>
      <c r="BL2903" s="2"/>
      <c r="BM2903" s="2"/>
      <c r="BN2903" s="2"/>
      <c r="BO2903" s="2"/>
    </row>
    <row r="2904" s="117" customFormat="1" spans="1:67">
      <c r="A2904" s="4"/>
      <c r="B2904" s="4"/>
      <c r="C2904" s="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  <c r="AA2904" s="4"/>
      <c r="AB2904" s="5"/>
      <c r="AC2904" s="5"/>
      <c r="AD2904" s="4"/>
      <c r="AE2904" s="4"/>
      <c r="AF2904" s="4"/>
      <c r="AG2904" s="4"/>
      <c r="AH2904" s="4"/>
      <c r="AI2904" s="4"/>
      <c r="AJ2904" s="4"/>
      <c r="AK2904" s="4"/>
      <c r="AL2904" s="4"/>
      <c r="AM2904" s="4"/>
      <c r="AN2904" s="4"/>
      <c r="AO2904" s="4"/>
      <c r="AP2904" s="4"/>
      <c r="AQ2904" s="4"/>
      <c r="AR2904" s="4"/>
      <c r="AS2904" s="2"/>
      <c r="AT2904" s="2"/>
      <c r="AU2904" s="2"/>
      <c r="AV2904" s="2"/>
      <c r="AW2904" s="2"/>
      <c r="AX2904" s="2"/>
      <c r="AY2904" s="2"/>
      <c r="AZ2904" s="2"/>
      <c r="BA2904" s="2"/>
      <c r="BB2904" s="2"/>
      <c r="BC2904" s="2"/>
      <c r="BD2904" s="2"/>
      <c r="BE2904" s="2"/>
      <c r="BF2904" s="2"/>
      <c r="BG2904" s="2"/>
      <c r="BH2904" s="2"/>
      <c r="BI2904" s="2"/>
      <c r="BJ2904" s="2"/>
      <c r="BK2904" s="2"/>
      <c r="BL2904" s="2"/>
      <c r="BM2904" s="2"/>
      <c r="BN2904" s="2"/>
      <c r="BO2904" s="2"/>
    </row>
    <row r="2905" s="117" customFormat="1" spans="1:67">
      <c r="A2905" s="4"/>
      <c r="B2905" s="4"/>
      <c r="C2905" s="4"/>
      <c r="D2905" s="4"/>
      <c r="E2905" s="4"/>
      <c r="F2905" s="4"/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  <c r="AA2905" s="4"/>
      <c r="AB2905" s="5"/>
      <c r="AC2905" s="5"/>
      <c r="AD2905" s="4"/>
      <c r="AE2905" s="4"/>
      <c r="AF2905" s="4"/>
      <c r="AG2905" s="4"/>
      <c r="AH2905" s="4"/>
      <c r="AI2905" s="4"/>
      <c r="AJ2905" s="4"/>
      <c r="AK2905" s="4"/>
      <c r="AL2905" s="4"/>
      <c r="AM2905" s="4"/>
      <c r="AN2905" s="4"/>
      <c r="AO2905" s="4"/>
      <c r="AP2905" s="4"/>
      <c r="AQ2905" s="4"/>
      <c r="AR2905" s="4"/>
      <c r="AS2905" s="2"/>
      <c r="AT2905" s="2"/>
      <c r="AU2905" s="2"/>
      <c r="AV2905" s="2"/>
      <c r="AW2905" s="2"/>
      <c r="AX2905" s="2"/>
      <c r="AY2905" s="2"/>
      <c r="AZ2905" s="2"/>
      <c r="BA2905" s="2"/>
      <c r="BB2905" s="2"/>
      <c r="BC2905" s="2"/>
      <c r="BD2905" s="2"/>
      <c r="BE2905" s="2"/>
      <c r="BF2905" s="2"/>
      <c r="BG2905" s="2"/>
      <c r="BH2905" s="2"/>
      <c r="BI2905" s="2"/>
      <c r="BJ2905" s="2"/>
      <c r="BK2905" s="2"/>
      <c r="BL2905" s="2"/>
      <c r="BM2905" s="2"/>
      <c r="BN2905" s="2"/>
      <c r="BO2905" s="2"/>
    </row>
    <row r="2906" s="117" customFormat="1" spans="1:67">
      <c r="A2906" s="4"/>
      <c r="B2906" s="4"/>
      <c r="C2906" s="4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  <c r="AA2906" s="4"/>
      <c r="AB2906" s="5"/>
      <c r="AC2906" s="5"/>
      <c r="AD2906" s="4"/>
      <c r="AE2906" s="4"/>
      <c r="AF2906" s="4"/>
      <c r="AG2906" s="4"/>
      <c r="AH2906" s="4"/>
      <c r="AI2906" s="4"/>
      <c r="AJ2906" s="4"/>
      <c r="AK2906" s="4"/>
      <c r="AL2906" s="4"/>
      <c r="AM2906" s="4"/>
      <c r="AN2906" s="4"/>
      <c r="AO2906" s="4"/>
      <c r="AP2906" s="4"/>
      <c r="AQ2906" s="4"/>
      <c r="AR2906" s="4"/>
      <c r="AS2906" s="2"/>
      <c r="AT2906" s="2"/>
      <c r="AU2906" s="2"/>
      <c r="AV2906" s="2"/>
      <c r="AW2906" s="2"/>
      <c r="AX2906" s="2"/>
      <c r="AY2906" s="2"/>
      <c r="AZ2906" s="2"/>
      <c r="BA2906" s="2"/>
      <c r="BB2906" s="2"/>
      <c r="BC2906" s="2"/>
      <c r="BD2906" s="2"/>
      <c r="BE2906" s="2"/>
      <c r="BF2906" s="2"/>
      <c r="BG2906" s="2"/>
      <c r="BH2906" s="2"/>
      <c r="BI2906" s="2"/>
      <c r="BJ2906" s="2"/>
      <c r="BK2906" s="2"/>
      <c r="BL2906" s="2"/>
      <c r="BM2906" s="2"/>
      <c r="BN2906" s="2"/>
      <c r="BO2906" s="2"/>
    </row>
    <row r="2907" s="117" customFormat="1" spans="1:67">
      <c r="A2907" s="4"/>
      <c r="B2907" s="4"/>
      <c r="C2907" s="4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  <c r="AA2907" s="4"/>
      <c r="AB2907" s="5"/>
      <c r="AC2907" s="5"/>
      <c r="AD2907" s="4"/>
      <c r="AE2907" s="4"/>
      <c r="AF2907" s="4"/>
      <c r="AG2907" s="4"/>
      <c r="AH2907" s="4"/>
      <c r="AI2907" s="4"/>
      <c r="AJ2907" s="4"/>
      <c r="AK2907" s="4"/>
      <c r="AL2907" s="4"/>
      <c r="AM2907" s="4"/>
      <c r="AN2907" s="4"/>
      <c r="AO2907" s="4"/>
      <c r="AP2907" s="4"/>
      <c r="AQ2907" s="4"/>
      <c r="AR2907" s="4"/>
      <c r="AS2907" s="2"/>
      <c r="AT2907" s="2"/>
      <c r="AU2907" s="2"/>
      <c r="AV2907" s="2"/>
      <c r="AW2907" s="2"/>
      <c r="AX2907" s="2"/>
      <c r="AY2907" s="2"/>
      <c r="AZ2907" s="2"/>
      <c r="BA2907" s="2"/>
      <c r="BB2907" s="2"/>
      <c r="BC2907" s="2"/>
      <c r="BD2907" s="2"/>
      <c r="BE2907" s="2"/>
      <c r="BF2907" s="2"/>
      <c r="BG2907" s="2"/>
      <c r="BH2907" s="2"/>
      <c r="BI2907" s="2"/>
      <c r="BJ2907" s="2"/>
      <c r="BK2907" s="2"/>
      <c r="BL2907" s="2"/>
      <c r="BM2907" s="2"/>
      <c r="BN2907" s="2"/>
      <c r="BO2907" s="2"/>
    </row>
    <row r="2908" s="117" customFormat="1" spans="1:67">
      <c r="A2908" s="4"/>
      <c r="B2908" s="4"/>
      <c r="C2908" s="4"/>
      <c r="D2908" s="4"/>
      <c r="E2908" s="4"/>
      <c r="F2908" s="4"/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  <c r="AA2908" s="4"/>
      <c r="AB2908" s="5"/>
      <c r="AC2908" s="5"/>
      <c r="AD2908" s="4"/>
      <c r="AE2908" s="4"/>
      <c r="AF2908" s="4"/>
      <c r="AG2908" s="4"/>
      <c r="AH2908" s="4"/>
      <c r="AI2908" s="4"/>
      <c r="AJ2908" s="4"/>
      <c r="AK2908" s="4"/>
      <c r="AL2908" s="4"/>
      <c r="AM2908" s="4"/>
      <c r="AN2908" s="4"/>
      <c r="AO2908" s="4"/>
      <c r="AP2908" s="4"/>
      <c r="AQ2908" s="4"/>
      <c r="AR2908" s="4"/>
      <c r="AS2908" s="2"/>
      <c r="AT2908" s="2"/>
      <c r="AU2908" s="2"/>
      <c r="AV2908" s="2"/>
      <c r="AW2908" s="2"/>
      <c r="AX2908" s="2"/>
      <c r="AY2908" s="2"/>
      <c r="AZ2908" s="2"/>
      <c r="BA2908" s="2"/>
      <c r="BB2908" s="2"/>
      <c r="BC2908" s="2"/>
      <c r="BD2908" s="2"/>
      <c r="BE2908" s="2"/>
      <c r="BF2908" s="2"/>
      <c r="BG2908" s="2"/>
      <c r="BH2908" s="2"/>
      <c r="BI2908" s="2"/>
      <c r="BJ2908" s="2"/>
      <c r="BK2908" s="2"/>
      <c r="BL2908" s="2"/>
      <c r="BM2908" s="2"/>
      <c r="BN2908" s="2"/>
      <c r="BO2908" s="2"/>
    </row>
    <row r="2909" s="117" customFormat="1" spans="1:67">
      <c r="A2909" s="4"/>
      <c r="B2909" s="4"/>
      <c r="C2909" s="4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  <c r="AA2909" s="4"/>
      <c r="AB2909" s="5"/>
      <c r="AC2909" s="5"/>
      <c r="AD2909" s="4"/>
      <c r="AE2909" s="4"/>
      <c r="AF2909" s="4"/>
      <c r="AG2909" s="4"/>
      <c r="AH2909" s="4"/>
      <c r="AI2909" s="4"/>
      <c r="AJ2909" s="4"/>
      <c r="AK2909" s="4"/>
      <c r="AL2909" s="4"/>
      <c r="AM2909" s="4"/>
      <c r="AN2909" s="4"/>
      <c r="AO2909" s="4"/>
      <c r="AP2909" s="4"/>
      <c r="AQ2909" s="4"/>
      <c r="AR2909" s="4"/>
      <c r="AS2909" s="2"/>
      <c r="AT2909" s="2"/>
      <c r="AU2909" s="2"/>
      <c r="AV2909" s="2"/>
      <c r="AW2909" s="2"/>
      <c r="AX2909" s="2"/>
      <c r="AY2909" s="2"/>
      <c r="AZ2909" s="2"/>
      <c r="BA2909" s="2"/>
      <c r="BB2909" s="2"/>
      <c r="BC2909" s="2"/>
      <c r="BD2909" s="2"/>
      <c r="BE2909" s="2"/>
      <c r="BF2909" s="2"/>
      <c r="BG2909" s="2"/>
      <c r="BH2909" s="2"/>
      <c r="BI2909" s="2"/>
      <c r="BJ2909" s="2"/>
      <c r="BK2909" s="2"/>
      <c r="BL2909" s="2"/>
      <c r="BM2909" s="2"/>
      <c r="BN2909" s="2"/>
      <c r="BO2909" s="2"/>
    </row>
    <row r="2910" s="117" customFormat="1" spans="1:67">
      <c r="A2910" s="4"/>
      <c r="B2910" s="4"/>
      <c r="C2910" s="4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  <c r="AA2910" s="4"/>
      <c r="AB2910" s="5"/>
      <c r="AC2910" s="5"/>
      <c r="AD2910" s="4"/>
      <c r="AE2910" s="4"/>
      <c r="AF2910" s="4"/>
      <c r="AG2910" s="4"/>
      <c r="AH2910" s="4"/>
      <c r="AI2910" s="4"/>
      <c r="AJ2910" s="4"/>
      <c r="AK2910" s="4"/>
      <c r="AL2910" s="4"/>
      <c r="AM2910" s="4"/>
      <c r="AN2910" s="4"/>
      <c r="AO2910" s="4"/>
      <c r="AP2910" s="4"/>
      <c r="AQ2910" s="4"/>
      <c r="AR2910" s="4"/>
      <c r="AS2910" s="2"/>
      <c r="AT2910" s="2"/>
      <c r="AU2910" s="2"/>
      <c r="AV2910" s="2"/>
      <c r="AW2910" s="2"/>
      <c r="AX2910" s="2"/>
      <c r="AY2910" s="2"/>
      <c r="AZ2910" s="2"/>
      <c r="BA2910" s="2"/>
      <c r="BB2910" s="2"/>
      <c r="BC2910" s="2"/>
      <c r="BD2910" s="2"/>
      <c r="BE2910" s="2"/>
      <c r="BF2910" s="2"/>
      <c r="BG2910" s="2"/>
      <c r="BH2910" s="2"/>
      <c r="BI2910" s="2"/>
      <c r="BJ2910" s="2"/>
      <c r="BK2910" s="2"/>
      <c r="BL2910" s="2"/>
      <c r="BM2910" s="2"/>
      <c r="BN2910" s="2"/>
      <c r="BO2910" s="2"/>
    </row>
    <row r="2911" s="117" customFormat="1" spans="1:67">
      <c r="A2911" s="4"/>
      <c r="B2911" s="4"/>
      <c r="C2911" s="4"/>
      <c r="D2911" s="4"/>
      <c r="E2911" s="4"/>
      <c r="F2911" s="4"/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  <c r="AA2911" s="4"/>
      <c r="AB2911" s="5"/>
      <c r="AC2911" s="5"/>
      <c r="AD2911" s="4"/>
      <c r="AE2911" s="4"/>
      <c r="AF2911" s="4"/>
      <c r="AG2911" s="4"/>
      <c r="AH2911" s="4"/>
      <c r="AI2911" s="4"/>
      <c r="AJ2911" s="4"/>
      <c r="AK2911" s="4"/>
      <c r="AL2911" s="4"/>
      <c r="AM2911" s="4"/>
      <c r="AN2911" s="4"/>
      <c r="AO2911" s="4"/>
      <c r="AP2911" s="4"/>
      <c r="AQ2911" s="4"/>
      <c r="AR2911" s="4"/>
      <c r="AS2911" s="2"/>
      <c r="AT2911" s="2"/>
      <c r="AU2911" s="2"/>
      <c r="AV2911" s="2"/>
      <c r="AW2911" s="2"/>
      <c r="AX2911" s="2"/>
      <c r="AY2911" s="2"/>
      <c r="AZ2911" s="2"/>
      <c r="BA2911" s="2"/>
      <c r="BB2911" s="2"/>
      <c r="BC2911" s="2"/>
      <c r="BD2911" s="2"/>
      <c r="BE2911" s="2"/>
      <c r="BF2911" s="2"/>
      <c r="BG2911" s="2"/>
      <c r="BH2911" s="2"/>
      <c r="BI2911" s="2"/>
      <c r="BJ2911" s="2"/>
      <c r="BK2911" s="2"/>
      <c r="BL2911" s="2"/>
      <c r="BM2911" s="2"/>
      <c r="BN2911" s="2"/>
      <c r="BO2911" s="2"/>
    </row>
    <row r="2912" s="117" customFormat="1" spans="1:67">
      <c r="A2912" s="4"/>
      <c r="B2912" s="4"/>
      <c r="C2912" s="4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  <c r="AA2912" s="4"/>
      <c r="AB2912" s="5"/>
      <c r="AC2912" s="5"/>
      <c r="AD2912" s="4"/>
      <c r="AE2912" s="4"/>
      <c r="AF2912" s="4"/>
      <c r="AG2912" s="4"/>
      <c r="AH2912" s="4"/>
      <c r="AI2912" s="4"/>
      <c r="AJ2912" s="4"/>
      <c r="AK2912" s="4"/>
      <c r="AL2912" s="4"/>
      <c r="AM2912" s="4"/>
      <c r="AN2912" s="4"/>
      <c r="AO2912" s="4"/>
      <c r="AP2912" s="4"/>
      <c r="AQ2912" s="4"/>
      <c r="AR2912" s="4"/>
      <c r="AS2912" s="2"/>
      <c r="AT2912" s="2"/>
      <c r="AU2912" s="2"/>
      <c r="AV2912" s="2"/>
      <c r="AW2912" s="2"/>
      <c r="AX2912" s="2"/>
      <c r="AY2912" s="2"/>
      <c r="AZ2912" s="2"/>
      <c r="BA2912" s="2"/>
      <c r="BB2912" s="2"/>
      <c r="BC2912" s="2"/>
      <c r="BD2912" s="2"/>
      <c r="BE2912" s="2"/>
      <c r="BF2912" s="2"/>
      <c r="BG2912" s="2"/>
      <c r="BH2912" s="2"/>
      <c r="BI2912" s="2"/>
      <c r="BJ2912" s="2"/>
      <c r="BK2912" s="2"/>
      <c r="BL2912" s="2"/>
      <c r="BM2912" s="2"/>
      <c r="BN2912" s="2"/>
      <c r="BO2912" s="2"/>
    </row>
    <row r="2913" s="117" customFormat="1" spans="1:67">
      <c r="A2913" s="4"/>
      <c r="B2913" s="4"/>
      <c r="C2913" s="4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  <c r="AA2913" s="4"/>
      <c r="AB2913" s="5"/>
      <c r="AC2913" s="5"/>
      <c r="AD2913" s="4"/>
      <c r="AE2913" s="4"/>
      <c r="AF2913" s="4"/>
      <c r="AG2913" s="4"/>
      <c r="AH2913" s="4"/>
      <c r="AI2913" s="4"/>
      <c r="AJ2913" s="4"/>
      <c r="AK2913" s="4"/>
      <c r="AL2913" s="4"/>
      <c r="AM2913" s="4"/>
      <c r="AN2913" s="4"/>
      <c r="AO2913" s="4"/>
      <c r="AP2913" s="4"/>
      <c r="AQ2913" s="4"/>
      <c r="AR2913" s="4"/>
      <c r="AS2913" s="2"/>
      <c r="AT2913" s="2"/>
      <c r="AU2913" s="2"/>
      <c r="AV2913" s="2"/>
      <c r="AW2913" s="2"/>
      <c r="AX2913" s="2"/>
      <c r="AY2913" s="2"/>
      <c r="AZ2913" s="2"/>
      <c r="BA2913" s="2"/>
      <c r="BB2913" s="2"/>
      <c r="BC2913" s="2"/>
      <c r="BD2913" s="2"/>
      <c r="BE2913" s="2"/>
      <c r="BF2913" s="2"/>
      <c r="BG2913" s="2"/>
      <c r="BH2913" s="2"/>
      <c r="BI2913" s="2"/>
      <c r="BJ2913" s="2"/>
      <c r="BK2913" s="2"/>
      <c r="BL2913" s="2"/>
      <c r="BM2913" s="2"/>
      <c r="BN2913" s="2"/>
      <c r="BO2913" s="2"/>
    </row>
    <row r="2914" s="117" customFormat="1" spans="1:67">
      <c r="A2914" s="4"/>
      <c r="B2914" s="4"/>
      <c r="C2914" s="4"/>
      <c r="D2914" s="4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  <c r="AA2914" s="4"/>
      <c r="AB2914" s="5"/>
      <c r="AC2914" s="5"/>
      <c r="AD2914" s="4"/>
      <c r="AE2914" s="4"/>
      <c r="AF2914" s="4"/>
      <c r="AG2914" s="4"/>
      <c r="AH2914" s="4"/>
      <c r="AI2914" s="4"/>
      <c r="AJ2914" s="4"/>
      <c r="AK2914" s="4"/>
      <c r="AL2914" s="4"/>
      <c r="AM2914" s="4"/>
      <c r="AN2914" s="4"/>
      <c r="AO2914" s="4"/>
      <c r="AP2914" s="4"/>
      <c r="AQ2914" s="4"/>
      <c r="AR2914" s="4"/>
      <c r="AS2914" s="2"/>
      <c r="AT2914" s="2"/>
      <c r="AU2914" s="2"/>
      <c r="AV2914" s="2"/>
      <c r="AW2914" s="2"/>
      <c r="AX2914" s="2"/>
      <c r="AY2914" s="2"/>
      <c r="AZ2914" s="2"/>
      <c r="BA2914" s="2"/>
      <c r="BB2914" s="2"/>
      <c r="BC2914" s="2"/>
      <c r="BD2914" s="2"/>
      <c r="BE2914" s="2"/>
      <c r="BF2914" s="2"/>
      <c r="BG2914" s="2"/>
      <c r="BH2914" s="2"/>
      <c r="BI2914" s="2"/>
      <c r="BJ2914" s="2"/>
      <c r="BK2914" s="2"/>
      <c r="BL2914" s="2"/>
      <c r="BM2914" s="2"/>
      <c r="BN2914" s="2"/>
      <c r="BO2914" s="2"/>
    </row>
    <row r="2915" s="117" customFormat="1" spans="1:67">
      <c r="A2915" s="4"/>
      <c r="B2915" s="4"/>
      <c r="C2915" s="4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  <c r="AA2915" s="4"/>
      <c r="AB2915" s="5"/>
      <c r="AC2915" s="5"/>
      <c r="AD2915" s="4"/>
      <c r="AE2915" s="4"/>
      <c r="AF2915" s="4"/>
      <c r="AG2915" s="4"/>
      <c r="AH2915" s="4"/>
      <c r="AI2915" s="4"/>
      <c r="AJ2915" s="4"/>
      <c r="AK2915" s="4"/>
      <c r="AL2915" s="4"/>
      <c r="AM2915" s="4"/>
      <c r="AN2915" s="4"/>
      <c r="AO2915" s="4"/>
      <c r="AP2915" s="4"/>
      <c r="AQ2915" s="4"/>
      <c r="AR2915" s="4"/>
      <c r="AS2915" s="2"/>
      <c r="AT2915" s="2"/>
      <c r="AU2915" s="2"/>
      <c r="AV2915" s="2"/>
      <c r="AW2915" s="2"/>
      <c r="AX2915" s="2"/>
      <c r="AY2915" s="2"/>
      <c r="AZ2915" s="2"/>
      <c r="BA2915" s="2"/>
      <c r="BB2915" s="2"/>
      <c r="BC2915" s="2"/>
      <c r="BD2915" s="2"/>
      <c r="BE2915" s="2"/>
      <c r="BF2915" s="2"/>
      <c r="BG2915" s="2"/>
      <c r="BH2915" s="2"/>
      <c r="BI2915" s="2"/>
      <c r="BJ2915" s="2"/>
      <c r="BK2915" s="2"/>
      <c r="BL2915" s="2"/>
      <c r="BM2915" s="2"/>
      <c r="BN2915" s="2"/>
      <c r="BO2915" s="2"/>
    </row>
    <row r="2916" s="117" customFormat="1" spans="1:67">
      <c r="A2916" s="4"/>
      <c r="B2916" s="4"/>
      <c r="C2916" s="4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  <c r="AA2916" s="4"/>
      <c r="AB2916" s="5"/>
      <c r="AC2916" s="5"/>
      <c r="AD2916" s="4"/>
      <c r="AE2916" s="4"/>
      <c r="AF2916" s="4"/>
      <c r="AG2916" s="4"/>
      <c r="AH2916" s="4"/>
      <c r="AI2916" s="4"/>
      <c r="AJ2916" s="4"/>
      <c r="AK2916" s="4"/>
      <c r="AL2916" s="4"/>
      <c r="AM2916" s="4"/>
      <c r="AN2916" s="4"/>
      <c r="AO2916" s="4"/>
      <c r="AP2916" s="4"/>
      <c r="AQ2916" s="4"/>
      <c r="AR2916" s="4"/>
      <c r="AS2916" s="2"/>
      <c r="AT2916" s="2"/>
      <c r="AU2916" s="2"/>
      <c r="AV2916" s="2"/>
      <c r="AW2916" s="2"/>
      <c r="AX2916" s="2"/>
      <c r="AY2916" s="2"/>
      <c r="AZ2916" s="2"/>
      <c r="BA2916" s="2"/>
      <c r="BB2916" s="2"/>
      <c r="BC2916" s="2"/>
      <c r="BD2916" s="2"/>
      <c r="BE2916" s="2"/>
      <c r="BF2916" s="2"/>
      <c r="BG2916" s="2"/>
      <c r="BH2916" s="2"/>
      <c r="BI2916" s="2"/>
      <c r="BJ2916" s="2"/>
      <c r="BK2916" s="2"/>
      <c r="BL2916" s="2"/>
      <c r="BM2916" s="2"/>
      <c r="BN2916" s="2"/>
      <c r="BO2916" s="2"/>
    </row>
    <row r="2917" s="117" customFormat="1" spans="1:67">
      <c r="A2917" s="4"/>
      <c r="B2917" s="4"/>
      <c r="C2917" s="4"/>
      <c r="D2917" s="4"/>
      <c r="E2917" s="4"/>
      <c r="F2917" s="4"/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  <c r="AA2917" s="4"/>
      <c r="AB2917" s="5"/>
      <c r="AC2917" s="5"/>
      <c r="AD2917" s="4"/>
      <c r="AE2917" s="4"/>
      <c r="AF2917" s="4"/>
      <c r="AG2917" s="4"/>
      <c r="AH2917" s="4"/>
      <c r="AI2917" s="4"/>
      <c r="AJ2917" s="4"/>
      <c r="AK2917" s="4"/>
      <c r="AL2917" s="4"/>
      <c r="AM2917" s="4"/>
      <c r="AN2917" s="4"/>
      <c r="AO2917" s="4"/>
      <c r="AP2917" s="4"/>
      <c r="AQ2917" s="4"/>
      <c r="AR2917" s="4"/>
      <c r="AS2917" s="2"/>
      <c r="AT2917" s="2"/>
      <c r="AU2917" s="2"/>
      <c r="AV2917" s="2"/>
      <c r="AW2917" s="2"/>
      <c r="AX2917" s="2"/>
      <c r="AY2917" s="2"/>
      <c r="AZ2917" s="2"/>
      <c r="BA2917" s="2"/>
      <c r="BB2917" s="2"/>
      <c r="BC2917" s="2"/>
      <c r="BD2917" s="2"/>
      <c r="BE2917" s="2"/>
      <c r="BF2917" s="2"/>
      <c r="BG2917" s="2"/>
      <c r="BH2917" s="2"/>
      <c r="BI2917" s="2"/>
      <c r="BJ2917" s="2"/>
      <c r="BK2917" s="2"/>
      <c r="BL2917" s="2"/>
      <c r="BM2917" s="2"/>
      <c r="BN2917" s="2"/>
      <c r="BO2917" s="2"/>
    </row>
    <row r="2918" s="117" customFormat="1" spans="1:67">
      <c r="A2918" s="4"/>
      <c r="B2918" s="4"/>
      <c r="C2918" s="4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  <c r="AA2918" s="4"/>
      <c r="AB2918" s="5"/>
      <c r="AC2918" s="5"/>
      <c r="AD2918" s="4"/>
      <c r="AE2918" s="4"/>
      <c r="AF2918" s="4"/>
      <c r="AG2918" s="4"/>
      <c r="AH2918" s="4"/>
      <c r="AI2918" s="4"/>
      <c r="AJ2918" s="4"/>
      <c r="AK2918" s="4"/>
      <c r="AL2918" s="4"/>
      <c r="AM2918" s="4"/>
      <c r="AN2918" s="4"/>
      <c r="AO2918" s="4"/>
      <c r="AP2918" s="4"/>
      <c r="AQ2918" s="4"/>
      <c r="AR2918" s="4"/>
      <c r="AS2918" s="2"/>
      <c r="AT2918" s="2"/>
      <c r="AU2918" s="2"/>
      <c r="AV2918" s="2"/>
      <c r="AW2918" s="2"/>
      <c r="AX2918" s="2"/>
      <c r="AY2918" s="2"/>
      <c r="AZ2918" s="2"/>
      <c r="BA2918" s="2"/>
      <c r="BB2918" s="2"/>
      <c r="BC2918" s="2"/>
      <c r="BD2918" s="2"/>
      <c r="BE2918" s="2"/>
      <c r="BF2918" s="2"/>
      <c r="BG2918" s="2"/>
      <c r="BH2918" s="2"/>
      <c r="BI2918" s="2"/>
      <c r="BJ2918" s="2"/>
      <c r="BK2918" s="2"/>
      <c r="BL2918" s="2"/>
      <c r="BM2918" s="2"/>
      <c r="BN2918" s="2"/>
      <c r="BO2918" s="2"/>
    </row>
    <row r="2919" s="117" customFormat="1" spans="1:67">
      <c r="A2919" s="4"/>
      <c r="B2919" s="4"/>
      <c r="C2919" s="4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  <c r="AA2919" s="4"/>
      <c r="AB2919" s="5"/>
      <c r="AC2919" s="5"/>
      <c r="AD2919" s="4"/>
      <c r="AE2919" s="4"/>
      <c r="AF2919" s="4"/>
      <c r="AG2919" s="4"/>
      <c r="AH2919" s="4"/>
      <c r="AI2919" s="4"/>
      <c r="AJ2919" s="4"/>
      <c r="AK2919" s="4"/>
      <c r="AL2919" s="4"/>
      <c r="AM2919" s="4"/>
      <c r="AN2919" s="4"/>
      <c r="AO2919" s="4"/>
      <c r="AP2919" s="4"/>
      <c r="AQ2919" s="4"/>
      <c r="AR2919" s="4"/>
      <c r="AS2919" s="2"/>
      <c r="AT2919" s="2"/>
      <c r="AU2919" s="2"/>
      <c r="AV2919" s="2"/>
      <c r="AW2919" s="2"/>
      <c r="AX2919" s="2"/>
      <c r="AY2919" s="2"/>
      <c r="AZ2919" s="2"/>
      <c r="BA2919" s="2"/>
      <c r="BB2919" s="2"/>
      <c r="BC2919" s="2"/>
      <c r="BD2919" s="2"/>
      <c r="BE2919" s="2"/>
      <c r="BF2919" s="2"/>
      <c r="BG2919" s="2"/>
      <c r="BH2919" s="2"/>
      <c r="BI2919" s="2"/>
      <c r="BJ2919" s="2"/>
      <c r="BK2919" s="2"/>
      <c r="BL2919" s="2"/>
      <c r="BM2919" s="2"/>
      <c r="BN2919" s="2"/>
      <c r="BO2919" s="2"/>
    </row>
    <row r="2920" s="117" customFormat="1" spans="1:67">
      <c r="A2920" s="4"/>
      <c r="B2920" s="4"/>
      <c r="C2920" s="4"/>
      <c r="D2920" s="4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  <c r="AA2920" s="4"/>
      <c r="AB2920" s="5"/>
      <c r="AC2920" s="5"/>
      <c r="AD2920" s="4"/>
      <c r="AE2920" s="4"/>
      <c r="AF2920" s="4"/>
      <c r="AG2920" s="4"/>
      <c r="AH2920" s="4"/>
      <c r="AI2920" s="4"/>
      <c r="AJ2920" s="4"/>
      <c r="AK2920" s="4"/>
      <c r="AL2920" s="4"/>
      <c r="AM2920" s="4"/>
      <c r="AN2920" s="4"/>
      <c r="AO2920" s="4"/>
      <c r="AP2920" s="4"/>
      <c r="AQ2920" s="4"/>
      <c r="AR2920" s="4"/>
      <c r="AS2920" s="2"/>
      <c r="AT2920" s="2"/>
      <c r="AU2920" s="2"/>
      <c r="AV2920" s="2"/>
      <c r="AW2920" s="2"/>
      <c r="AX2920" s="2"/>
      <c r="AY2920" s="2"/>
      <c r="AZ2920" s="2"/>
      <c r="BA2920" s="2"/>
      <c r="BB2920" s="2"/>
      <c r="BC2920" s="2"/>
      <c r="BD2920" s="2"/>
      <c r="BE2920" s="2"/>
      <c r="BF2920" s="2"/>
      <c r="BG2920" s="2"/>
      <c r="BH2920" s="2"/>
      <c r="BI2920" s="2"/>
      <c r="BJ2920" s="2"/>
      <c r="BK2920" s="2"/>
      <c r="BL2920" s="2"/>
      <c r="BM2920" s="2"/>
      <c r="BN2920" s="2"/>
      <c r="BO2920" s="2"/>
    </row>
    <row r="2921" s="117" customFormat="1" spans="1:67">
      <c r="A2921" s="4"/>
      <c r="B2921" s="4"/>
      <c r="C2921" s="4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  <c r="AA2921" s="4"/>
      <c r="AB2921" s="5"/>
      <c r="AC2921" s="5"/>
      <c r="AD2921" s="4"/>
      <c r="AE2921" s="4"/>
      <c r="AF2921" s="4"/>
      <c r="AG2921" s="4"/>
      <c r="AH2921" s="4"/>
      <c r="AI2921" s="4"/>
      <c r="AJ2921" s="4"/>
      <c r="AK2921" s="4"/>
      <c r="AL2921" s="4"/>
      <c r="AM2921" s="4"/>
      <c r="AN2921" s="4"/>
      <c r="AO2921" s="4"/>
      <c r="AP2921" s="4"/>
      <c r="AQ2921" s="4"/>
      <c r="AR2921" s="4"/>
      <c r="AS2921" s="2"/>
      <c r="AT2921" s="2"/>
      <c r="AU2921" s="2"/>
      <c r="AV2921" s="2"/>
      <c r="AW2921" s="2"/>
      <c r="AX2921" s="2"/>
      <c r="AY2921" s="2"/>
      <c r="AZ2921" s="2"/>
      <c r="BA2921" s="2"/>
      <c r="BB2921" s="2"/>
      <c r="BC2921" s="2"/>
      <c r="BD2921" s="2"/>
      <c r="BE2921" s="2"/>
      <c r="BF2921" s="2"/>
      <c r="BG2921" s="2"/>
      <c r="BH2921" s="2"/>
      <c r="BI2921" s="2"/>
      <c r="BJ2921" s="2"/>
      <c r="BK2921" s="2"/>
      <c r="BL2921" s="2"/>
      <c r="BM2921" s="2"/>
      <c r="BN2921" s="2"/>
      <c r="BO2921" s="2"/>
    </row>
    <row r="2922" s="117" customFormat="1" spans="1:67">
      <c r="A2922" s="4"/>
      <c r="B2922" s="4"/>
      <c r="C2922" s="4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  <c r="AA2922" s="4"/>
      <c r="AB2922" s="5"/>
      <c r="AC2922" s="5"/>
      <c r="AD2922" s="4"/>
      <c r="AE2922" s="4"/>
      <c r="AF2922" s="4"/>
      <c r="AG2922" s="4"/>
      <c r="AH2922" s="4"/>
      <c r="AI2922" s="4"/>
      <c r="AJ2922" s="4"/>
      <c r="AK2922" s="4"/>
      <c r="AL2922" s="4"/>
      <c r="AM2922" s="4"/>
      <c r="AN2922" s="4"/>
      <c r="AO2922" s="4"/>
      <c r="AP2922" s="4"/>
      <c r="AQ2922" s="4"/>
      <c r="AR2922" s="4"/>
      <c r="AS2922" s="2"/>
      <c r="AT2922" s="2"/>
      <c r="AU2922" s="2"/>
      <c r="AV2922" s="2"/>
      <c r="AW2922" s="2"/>
      <c r="AX2922" s="2"/>
      <c r="AY2922" s="2"/>
      <c r="AZ2922" s="2"/>
      <c r="BA2922" s="2"/>
      <c r="BB2922" s="2"/>
      <c r="BC2922" s="2"/>
      <c r="BD2922" s="2"/>
      <c r="BE2922" s="2"/>
      <c r="BF2922" s="2"/>
      <c r="BG2922" s="2"/>
      <c r="BH2922" s="2"/>
      <c r="BI2922" s="2"/>
      <c r="BJ2922" s="2"/>
      <c r="BK2922" s="2"/>
      <c r="BL2922" s="2"/>
      <c r="BM2922" s="2"/>
      <c r="BN2922" s="2"/>
      <c r="BO2922" s="2"/>
    </row>
    <row r="2923" s="117" customFormat="1" spans="1:67">
      <c r="A2923" s="4"/>
      <c r="B2923" s="4"/>
      <c r="C2923" s="4"/>
      <c r="D2923" s="4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  <c r="AA2923" s="4"/>
      <c r="AB2923" s="5"/>
      <c r="AC2923" s="5"/>
      <c r="AD2923" s="4"/>
      <c r="AE2923" s="4"/>
      <c r="AF2923" s="4"/>
      <c r="AG2923" s="4"/>
      <c r="AH2923" s="4"/>
      <c r="AI2923" s="4"/>
      <c r="AJ2923" s="4"/>
      <c r="AK2923" s="4"/>
      <c r="AL2923" s="4"/>
      <c r="AM2923" s="4"/>
      <c r="AN2923" s="4"/>
      <c r="AO2923" s="4"/>
      <c r="AP2923" s="4"/>
      <c r="AQ2923" s="4"/>
      <c r="AR2923" s="4"/>
      <c r="AS2923" s="2"/>
      <c r="AT2923" s="2"/>
      <c r="AU2923" s="2"/>
      <c r="AV2923" s="2"/>
      <c r="AW2923" s="2"/>
      <c r="AX2923" s="2"/>
      <c r="AY2923" s="2"/>
      <c r="AZ2923" s="2"/>
      <c r="BA2923" s="2"/>
      <c r="BB2923" s="2"/>
      <c r="BC2923" s="2"/>
      <c r="BD2923" s="2"/>
      <c r="BE2923" s="2"/>
      <c r="BF2923" s="2"/>
      <c r="BG2923" s="2"/>
      <c r="BH2923" s="2"/>
      <c r="BI2923" s="2"/>
      <c r="BJ2923" s="2"/>
      <c r="BK2923" s="2"/>
      <c r="BL2923" s="2"/>
      <c r="BM2923" s="2"/>
      <c r="BN2923" s="2"/>
      <c r="BO2923" s="2"/>
    </row>
    <row r="2924" s="117" customFormat="1" spans="1:67">
      <c r="A2924" s="4"/>
      <c r="B2924" s="4"/>
      <c r="C2924" s="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  <c r="AA2924" s="4"/>
      <c r="AB2924" s="5"/>
      <c r="AC2924" s="5"/>
      <c r="AD2924" s="4"/>
      <c r="AE2924" s="4"/>
      <c r="AF2924" s="4"/>
      <c r="AG2924" s="4"/>
      <c r="AH2924" s="4"/>
      <c r="AI2924" s="4"/>
      <c r="AJ2924" s="4"/>
      <c r="AK2924" s="4"/>
      <c r="AL2924" s="4"/>
      <c r="AM2924" s="4"/>
      <c r="AN2924" s="4"/>
      <c r="AO2924" s="4"/>
      <c r="AP2924" s="4"/>
      <c r="AQ2924" s="4"/>
      <c r="AR2924" s="4"/>
      <c r="AS2924" s="2"/>
      <c r="AT2924" s="2"/>
      <c r="AU2924" s="2"/>
      <c r="AV2924" s="2"/>
      <c r="AW2924" s="2"/>
      <c r="AX2924" s="2"/>
      <c r="AY2924" s="2"/>
      <c r="AZ2924" s="2"/>
      <c r="BA2924" s="2"/>
      <c r="BB2924" s="2"/>
      <c r="BC2924" s="2"/>
      <c r="BD2924" s="2"/>
      <c r="BE2924" s="2"/>
      <c r="BF2924" s="2"/>
      <c r="BG2924" s="2"/>
      <c r="BH2924" s="2"/>
      <c r="BI2924" s="2"/>
      <c r="BJ2924" s="2"/>
      <c r="BK2924" s="2"/>
      <c r="BL2924" s="2"/>
      <c r="BM2924" s="2"/>
      <c r="BN2924" s="2"/>
      <c r="BO2924" s="2"/>
    </row>
    <row r="2925" s="117" customFormat="1" spans="1:67">
      <c r="A2925" s="4"/>
      <c r="B2925" s="4"/>
      <c r="C2925" s="4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  <c r="AA2925" s="4"/>
      <c r="AB2925" s="5"/>
      <c r="AC2925" s="5"/>
      <c r="AD2925" s="4"/>
      <c r="AE2925" s="4"/>
      <c r="AF2925" s="4"/>
      <c r="AG2925" s="4"/>
      <c r="AH2925" s="4"/>
      <c r="AI2925" s="4"/>
      <c r="AJ2925" s="4"/>
      <c r="AK2925" s="4"/>
      <c r="AL2925" s="4"/>
      <c r="AM2925" s="4"/>
      <c r="AN2925" s="4"/>
      <c r="AO2925" s="4"/>
      <c r="AP2925" s="4"/>
      <c r="AQ2925" s="4"/>
      <c r="AR2925" s="4"/>
      <c r="AS2925" s="2"/>
      <c r="AT2925" s="2"/>
      <c r="AU2925" s="2"/>
      <c r="AV2925" s="2"/>
      <c r="AW2925" s="2"/>
      <c r="AX2925" s="2"/>
      <c r="AY2925" s="2"/>
      <c r="AZ2925" s="2"/>
      <c r="BA2925" s="2"/>
      <c r="BB2925" s="2"/>
      <c r="BC2925" s="2"/>
      <c r="BD2925" s="2"/>
      <c r="BE2925" s="2"/>
      <c r="BF2925" s="2"/>
      <c r="BG2925" s="2"/>
      <c r="BH2925" s="2"/>
      <c r="BI2925" s="2"/>
      <c r="BJ2925" s="2"/>
      <c r="BK2925" s="2"/>
      <c r="BL2925" s="2"/>
      <c r="BM2925" s="2"/>
      <c r="BN2925" s="2"/>
      <c r="BO2925" s="2"/>
    </row>
    <row r="2926" s="117" customFormat="1" spans="1:67">
      <c r="A2926" s="4"/>
      <c r="B2926" s="4"/>
      <c r="C2926" s="4"/>
      <c r="D2926" s="4"/>
      <c r="E2926" s="4"/>
      <c r="F2926" s="4"/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  <c r="AA2926" s="4"/>
      <c r="AB2926" s="5"/>
      <c r="AC2926" s="5"/>
      <c r="AD2926" s="4"/>
      <c r="AE2926" s="4"/>
      <c r="AF2926" s="4"/>
      <c r="AG2926" s="4"/>
      <c r="AH2926" s="4"/>
      <c r="AI2926" s="4"/>
      <c r="AJ2926" s="4"/>
      <c r="AK2926" s="4"/>
      <c r="AL2926" s="4"/>
      <c r="AM2926" s="4"/>
      <c r="AN2926" s="4"/>
      <c r="AO2926" s="4"/>
      <c r="AP2926" s="4"/>
      <c r="AQ2926" s="4"/>
      <c r="AR2926" s="4"/>
      <c r="AS2926" s="2"/>
      <c r="AT2926" s="2"/>
      <c r="AU2926" s="2"/>
      <c r="AV2926" s="2"/>
      <c r="AW2926" s="2"/>
      <c r="AX2926" s="2"/>
      <c r="AY2926" s="2"/>
      <c r="AZ2926" s="2"/>
      <c r="BA2926" s="2"/>
      <c r="BB2926" s="2"/>
      <c r="BC2926" s="2"/>
      <c r="BD2926" s="2"/>
      <c r="BE2926" s="2"/>
      <c r="BF2926" s="2"/>
      <c r="BG2926" s="2"/>
      <c r="BH2926" s="2"/>
      <c r="BI2926" s="2"/>
      <c r="BJ2926" s="2"/>
      <c r="BK2926" s="2"/>
      <c r="BL2926" s="2"/>
      <c r="BM2926" s="2"/>
      <c r="BN2926" s="2"/>
      <c r="BO2926" s="2"/>
    </row>
    <row r="2927" s="117" customFormat="1" spans="1:67">
      <c r="A2927" s="4"/>
      <c r="B2927" s="4"/>
      <c r="C2927" s="4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  <c r="AA2927" s="4"/>
      <c r="AB2927" s="5"/>
      <c r="AC2927" s="5"/>
      <c r="AD2927" s="4"/>
      <c r="AE2927" s="4"/>
      <c r="AF2927" s="4"/>
      <c r="AG2927" s="4"/>
      <c r="AH2927" s="4"/>
      <c r="AI2927" s="4"/>
      <c r="AJ2927" s="4"/>
      <c r="AK2927" s="4"/>
      <c r="AL2927" s="4"/>
      <c r="AM2927" s="4"/>
      <c r="AN2927" s="4"/>
      <c r="AO2927" s="4"/>
      <c r="AP2927" s="4"/>
      <c r="AQ2927" s="4"/>
      <c r="AR2927" s="4"/>
      <c r="AS2927" s="2"/>
      <c r="AT2927" s="2"/>
      <c r="AU2927" s="2"/>
      <c r="AV2927" s="2"/>
      <c r="AW2927" s="2"/>
      <c r="AX2927" s="2"/>
      <c r="AY2927" s="2"/>
      <c r="AZ2927" s="2"/>
      <c r="BA2927" s="2"/>
      <c r="BB2927" s="2"/>
      <c r="BC2927" s="2"/>
      <c r="BD2927" s="2"/>
      <c r="BE2927" s="2"/>
      <c r="BF2927" s="2"/>
      <c r="BG2927" s="2"/>
      <c r="BH2927" s="2"/>
      <c r="BI2927" s="2"/>
      <c r="BJ2927" s="2"/>
      <c r="BK2927" s="2"/>
      <c r="BL2927" s="2"/>
      <c r="BM2927" s="2"/>
      <c r="BN2927" s="2"/>
      <c r="BO2927" s="2"/>
    </row>
    <row r="2928" s="117" customFormat="1" spans="1:67">
      <c r="A2928" s="4"/>
      <c r="B2928" s="4"/>
      <c r="C2928" s="4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  <c r="AA2928" s="4"/>
      <c r="AB2928" s="5"/>
      <c r="AC2928" s="5"/>
      <c r="AD2928" s="4"/>
      <c r="AE2928" s="4"/>
      <c r="AF2928" s="4"/>
      <c r="AG2928" s="4"/>
      <c r="AH2928" s="4"/>
      <c r="AI2928" s="4"/>
      <c r="AJ2928" s="4"/>
      <c r="AK2928" s="4"/>
      <c r="AL2928" s="4"/>
      <c r="AM2928" s="4"/>
      <c r="AN2928" s="4"/>
      <c r="AO2928" s="4"/>
      <c r="AP2928" s="4"/>
      <c r="AQ2928" s="4"/>
      <c r="AR2928" s="4"/>
      <c r="AS2928" s="2"/>
      <c r="AT2928" s="2"/>
      <c r="AU2928" s="2"/>
      <c r="AV2928" s="2"/>
      <c r="AW2928" s="2"/>
      <c r="AX2928" s="2"/>
      <c r="AY2928" s="2"/>
      <c r="AZ2928" s="2"/>
      <c r="BA2928" s="2"/>
      <c r="BB2928" s="2"/>
      <c r="BC2928" s="2"/>
      <c r="BD2928" s="2"/>
      <c r="BE2928" s="2"/>
      <c r="BF2928" s="2"/>
      <c r="BG2928" s="2"/>
      <c r="BH2928" s="2"/>
      <c r="BI2928" s="2"/>
      <c r="BJ2928" s="2"/>
      <c r="BK2928" s="2"/>
      <c r="BL2928" s="2"/>
      <c r="BM2928" s="2"/>
      <c r="BN2928" s="2"/>
      <c r="BO2928" s="2"/>
    </row>
    <row r="2929" s="117" customFormat="1" spans="1:67">
      <c r="A2929" s="4"/>
      <c r="B2929" s="4"/>
      <c r="C2929" s="4"/>
      <c r="D2929" s="4"/>
      <c r="E2929" s="4"/>
      <c r="F2929" s="4"/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  <c r="AA2929" s="4"/>
      <c r="AB2929" s="5"/>
      <c r="AC2929" s="5"/>
      <c r="AD2929" s="4"/>
      <c r="AE2929" s="4"/>
      <c r="AF2929" s="4"/>
      <c r="AG2929" s="4"/>
      <c r="AH2929" s="4"/>
      <c r="AI2929" s="4"/>
      <c r="AJ2929" s="4"/>
      <c r="AK2929" s="4"/>
      <c r="AL2929" s="4"/>
      <c r="AM2929" s="4"/>
      <c r="AN2929" s="4"/>
      <c r="AO2929" s="4"/>
      <c r="AP2929" s="4"/>
      <c r="AQ2929" s="4"/>
      <c r="AR2929" s="4"/>
      <c r="AS2929" s="2"/>
      <c r="AT2929" s="2"/>
      <c r="AU2929" s="2"/>
      <c r="AV2929" s="2"/>
      <c r="AW2929" s="2"/>
      <c r="AX2929" s="2"/>
      <c r="AY2929" s="2"/>
      <c r="AZ2929" s="2"/>
      <c r="BA2929" s="2"/>
      <c r="BB2929" s="2"/>
      <c r="BC2929" s="2"/>
      <c r="BD2929" s="2"/>
      <c r="BE2929" s="2"/>
      <c r="BF2929" s="2"/>
      <c r="BG2929" s="2"/>
      <c r="BH2929" s="2"/>
      <c r="BI2929" s="2"/>
      <c r="BJ2929" s="2"/>
      <c r="BK2929" s="2"/>
      <c r="BL2929" s="2"/>
      <c r="BM2929" s="2"/>
      <c r="BN2929" s="2"/>
      <c r="BO2929" s="2"/>
    </row>
    <row r="2930" s="117" customFormat="1" spans="1:67">
      <c r="A2930" s="4"/>
      <c r="B2930" s="4"/>
      <c r="C2930" s="4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  <c r="AA2930" s="4"/>
      <c r="AB2930" s="5"/>
      <c r="AC2930" s="5"/>
      <c r="AD2930" s="4"/>
      <c r="AE2930" s="4"/>
      <c r="AF2930" s="4"/>
      <c r="AG2930" s="4"/>
      <c r="AH2930" s="4"/>
      <c r="AI2930" s="4"/>
      <c r="AJ2930" s="4"/>
      <c r="AK2930" s="4"/>
      <c r="AL2930" s="4"/>
      <c r="AM2930" s="4"/>
      <c r="AN2930" s="4"/>
      <c r="AO2930" s="4"/>
      <c r="AP2930" s="4"/>
      <c r="AQ2930" s="4"/>
      <c r="AR2930" s="4"/>
      <c r="AS2930" s="2"/>
      <c r="AT2930" s="2"/>
      <c r="AU2930" s="2"/>
      <c r="AV2930" s="2"/>
      <c r="AW2930" s="2"/>
      <c r="AX2930" s="2"/>
      <c r="AY2930" s="2"/>
      <c r="AZ2930" s="2"/>
      <c r="BA2930" s="2"/>
      <c r="BB2930" s="2"/>
      <c r="BC2930" s="2"/>
      <c r="BD2930" s="2"/>
      <c r="BE2930" s="2"/>
      <c r="BF2930" s="2"/>
      <c r="BG2930" s="2"/>
      <c r="BH2930" s="2"/>
      <c r="BI2930" s="2"/>
      <c r="BJ2930" s="2"/>
      <c r="BK2930" s="2"/>
      <c r="BL2930" s="2"/>
      <c r="BM2930" s="2"/>
      <c r="BN2930" s="2"/>
      <c r="BO2930" s="2"/>
    </row>
    <row r="2931" s="117" customFormat="1" spans="1:67">
      <c r="A2931" s="4"/>
      <c r="B2931" s="4"/>
      <c r="C2931" s="4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  <c r="AA2931" s="4"/>
      <c r="AB2931" s="5"/>
      <c r="AC2931" s="5"/>
      <c r="AD2931" s="4"/>
      <c r="AE2931" s="4"/>
      <c r="AF2931" s="4"/>
      <c r="AG2931" s="4"/>
      <c r="AH2931" s="4"/>
      <c r="AI2931" s="4"/>
      <c r="AJ2931" s="4"/>
      <c r="AK2931" s="4"/>
      <c r="AL2931" s="4"/>
      <c r="AM2931" s="4"/>
      <c r="AN2931" s="4"/>
      <c r="AO2931" s="4"/>
      <c r="AP2931" s="4"/>
      <c r="AQ2931" s="4"/>
      <c r="AR2931" s="4"/>
      <c r="AS2931" s="2"/>
      <c r="AT2931" s="2"/>
      <c r="AU2931" s="2"/>
      <c r="AV2931" s="2"/>
      <c r="AW2931" s="2"/>
      <c r="AX2931" s="2"/>
      <c r="AY2931" s="2"/>
      <c r="AZ2931" s="2"/>
      <c r="BA2931" s="2"/>
      <c r="BB2931" s="2"/>
      <c r="BC2931" s="2"/>
      <c r="BD2931" s="2"/>
      <c r="BE2931" s="2"/>
      <c r="BF2931" s="2"/>
      <c r="BG2931" s="2"/>
      <c r="BH2931" s="2"/>
      <c r="BI2931" s="2"/>
      <c r="BJ2931" s="2"/>
      <c r="BK2931" s="2"/>
      <c r="BL2931" s="2"/>
      <c r="BM2931" s="2"/>
      <c r="BN2931" s="2"/>
      <c r="BO2931" s="2"/>
    </row>
    <row r="2932" s="117" customFormat="1" spans="1:67">
      <c r="A2932" s="4"/>
      <c r="B2932" s="4"/>
      <c r="C2932" s="4"/>
      <c r="D2932" s="4"/>
      <c r="E2932" s="4"/>
      <c r="F2932" s="4"/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  <c r="AA2932" s="4"/>
      <c r="AB2932" s="5"/>
      <c r="AC2932" s="5"/>
      <c r="AD2932" s="4"/>
      <c r="AE2932" s="4"/>
      <c r="AF2932" s="4"/>
      <c r="AG2932" s="4"/>
      <c r="AH2932" s="4"/>
      <c r="AI2932" s="4"/>
      <c r="AJ2932" s="4"/>
      <c r="AK2932" s="4"/>
      <c r="AL2932" s="4"/>
      <c r="AM2932" s="4"/>
      <c r="AN2932" s="4"/>
      <c r="AO2932" s="4"/>
      <c r="AP2932" s="4"/>
      <c r="AQ2932" s="4"/>
      <c r="AR2932" s="4"/>
      <c r="AS2932" s="2"/>
      <c r="AT2932" s="2"/>
      <c r="AU2932" s="2"/>
      <c r="AV2932" s="2"/>
      <c r="AW2932" s="2"/>
      <c r="AX2932" s="2"/>
      <c r="AY2932" s="2"/>
      <c r="AZ2932" s="2"/>
      <c r="BA2932" s="2"/>
      <c r="BB2932" s="2"/>
      <c r="BC2932" s="2"/>
      <c r="BD2932" s="2"/>
      <c r="BE2932" s="2"/>
      <c r="BF2932" s="2"/>
      <c r="BG2932" s="2"/>
      <c r="BH2932" s="2"/>
      <c r="BI2932" s="2"/>
      <c r="BJ2932" s="2"/>
      <c r="BK2932" s="2"/>
      <c r="BL2932" s="2"/>
      <c r="BM2932" s="2"/>
      <c r="BN2932" s="2"/>
      <c r="BO2932" s="2"/>
    </row>
    <row r="2933" s="117" customFormat="1" spans="1:67">
      <c r="A2933" s="4"/>
      <c r="B2933" s="4"/>
      <c r="C2933" s="4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  <c r="AA2933" s="4"/>
      <c r="AB2933" s="5"/>
      <c r="AC2933" s="5"/>
      <c r="AD2933" s="4"/>
      <c r="AE2933" s="4"/>
      <c r="AF2933" s="4"/>
      <c r="AG2933" s="4"/>
      <c r="AH2933" s="4"/>
      <c r="AI2933" s="4"/>
      <c r="AJ2933" s="4"/>
      <c r="AK2933" s="4"/>
      <c r="AL2933" s="4"/>
      <c r="AM2933" s="4"/>
      <c r="AN2933" s="4"/>
      <c r="AO2933" s="4"/>
      <c r="AP2933" s="4"/>
      <c r="AQ2933" s="4"/>
      <c r="AR2933" s="4"/>
      <c r="AS2933" s="2"/>
      <c r="AT2933" s="2"/>
      <c r="AU2933" s="2"/>
      <c r="AV2933" s="2"/>
      <c r="AW2933" s="2"/>
      <c r="AX2933" s="2"/>
      <c r="AY2933" s="2"/>
      <c r="AZ2933" s="2"/>
      <c r="BA2933" s="2"/>
      <c r="BB2933" s="2"/>
      <c r="BC2933" s="2"/>
      <c r="BD2933" s="2"/>
      <c r="BE2933" s="2"/>
      <c r="BF2933" s="2"/>
      <c r="BG2933" s="2"/>
      <c r="BH2933" s="2"/>
      <c r="BI2933" s="2"/>
      <c r="BJ2933" s="2"/>
      <c r="BK2933" s="2"/>
      <c r="BL2933" s="2"/>
      <c r="BM2933" s="2"/>
      <c r="BN2933" s="2"/>
      <c r="BO2933" s="2"/>
    </row>
    <row r="2934" s="117" customFormat="1" spans="1:67">
      <c r="A2934" s="4"/>
      <c r="B2934" s="4"/>
      <c r="C2934" s="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  <c r="AA2934" s="4"/>
      <c r="AB2934" s="5"/>
      <c r="AC2934" s="5"/>
      <c r="AD2934" s="4"/>
      <c r="AE2934" s="4"/>
      <c r="AF2934" s="4"/>
      <c r="AG2934" s="4"/>
      <c r="AH2934" s="4"/>
      <c r="AI2934" s="4"/>
      <c r="AJ2934" s="4"/>
      <c r="AK2934" s="4"/>
      <c r="AL2934" s="4"/>
      <c r="AM2934" s="4"/>
      <c r="AN2934" s="4"/>
      <c r="AO2934" s="4"/>
      <c r="AP2934" s="4"/>
      <c r="AQ2934" s="4"/>
      <c r="AR2934" s="4"/>
      <c r="AS2934" s="2"/>
      <c r="AT2934" s="2"/>
      <c r="AU2934" s="2"/>
      <c r="AV2934" s="2"/>
      <c r="AW2934" s="2"/>
      <c r="AX2934" s="2"/>
      <c r="AY2934" s="2"/>
      <c r="AZ2934" s="2"/>
      <c r="BA2934" s="2"/>
      <c r="BB2934" s="2"/>
      <c r="BC2934" s="2"/>
      <c r="BD2934" s="2"/>
      <c r="BE2934" s="2"/>
      <c r="BF2934" s="2"/>
      <c r="BG2934" s="2"/>
      <c r="BH2934" s="2"/>
      <c r="BI2934" s="2"/>
      <c r="BJ2934" s="2"/>
      <c r="BK2934" s="2"/>
      <c r="BL2934" s="2"/>
      <c r="BM2934" s="2"/>
      <c r="BN2934" s="2"/>
      <c r="BO2934" s="2"/>
    </row>
    <row r="2935" s="117" customFormat="1" spans="1:67">
      <c r="A2935" s="4"/>
      <c r="B2935" s="4"/>
      <c r="C2935" s="4"/>
      <c r="D2935" s="4"/>
      <c r="E2935" s="4"/>
      <c r="F2935" s="4"/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  <c r="AA2935" s="4"/>
      <c r="AB2935" s="5"/>
      <c r="AC2935" s="5"/>
      <c r="AD2935" s="4"/>
      <c r="AE2935" s="4"/>
      <c r="AF2935" s="4"/>
      <c r="AG2935" s="4"/>
      <c r="AH2935" s="4"/>
      <c r="AI2935" s="4"/>
      <c r="AJ2935" s="4"/>
      <c r="AK2935" s="4"/>
      <c r="AL2935" s="4"/>
      <c r="AM2935" s="4"/>
      <c r="AN2935" s="4"/>
      <c r="AO2935" s="4"/>
      <c r="AP2935" s="4"/>
      <c r="AQ2935" s="4"/>
      <c r="AR2935" s="4"/>
      <c r="AS2935" s="2"/>
      <c r="AT2935" s="2"/>
      <c r="AU2935" s="2"/>
      <c r="AV2935" s="2"/>
      <c r="AW2935" s="2"/>
      <c r="AX2935" s="2"/>
      <c r="AY2935" s="2"/>
      <c r="AZ2935" s="2"/>
      <c r="BA2935" s="2"/>
      <c r="BB2935" s="2"/>
      <c r="BC2935" s="2"/>
      <c r="BD2935" s="2"/>
      <c r="BE2935" s="2"/>
      <c r="BF2935" s="2"/>
      <c r="BG2935" s="2"/>
      <c r="BH2935" s="2"/>
      <c r="BI2935" s="2"/>
      <c r="BJ2935" s="2"/>
      <c r="BK2935" s="2"/>
      <c r="BL2935" s="2"/>
      <c r="BM2935" s="2"/>
      <c r="BN2935" s="2"/>
      <c r="BO2935" s="2"/>
    </row>
    <row r="2936" s="117" customFormat="1" spans="1:67">
      <c r="A2936" s="4"/>
      <c r="B2936" s="4"/>
      <c r="C2936" s="4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  <c r="AA2936" s="4"/>
      <c r="AB2936" s="5"/>
      <c r="AC2936" s="5"/>
      <c r="AD2936" s="4"/>
      <c r="AE2936" s="4"/>
      <c r="AF2936" s="4"/>
      <c r="AG2936" s="4"/>
      <c r="AH2936" s="4"/>
      <c r="AI2936" s="4"/>
      <c r="AJ2936" s="4"/>
      <c r="AK2936" s="4"/>
      <c r="AL2936" s="4"/>
      <c r="AM2936" s="4"/>
      <c r="AN2936" s="4"/>
      <c r="AO2936" s="4"/>
      <c r="AP2936" s="4"/>
      <c r="AQ2936" s="4"/>
      <c r="AR2936" s="4"/>
      <c r="AS2936" s="2"/>
      <c r="AT2936" s="2"/>
      <c r="AU2936" s="2"/>
      <c r="AV2936" s="2"/>
      <c r="AW2936" s="2"/>
      <c r="AX2936" s="2"/>
      <c r="AY2936" s="2"/>
      <c r="AZ2936" s="2"/>
      <c r="BA2936" s="2"/>
      <c r="BB2936" s="2"/>
      <c r="BC2936" s="2"/>
      <c r="BD2936" s="2"/>
      <c r="BE2936" s="2"/>
      <c r="BF2936" s="2"/>
      <c r="BG2936" s="2"/>
      <c r="BH2936" s="2"/>
      <c r="BI2936" s="2"/>
      <c r="BJ2936" s="2"/>
      <c r="BK2936" s="2"/>
      <c r="BL2936" s="2"/>
      <c r="BM2936" s="2"/>
      <c r="BN2936" s="2"/>
      <c r="BO2936" s="2"/>
    </row>
    <row r="2937" s="117" customFormat="1" spans="1:67">
      <c r="A2937" s="4"/>
      <c r="B2937" s="4"/>
      <c r="C2937" s="4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  <c r="AA2937" s="4"/>
      <c r="AB2937" s="5"/>
      <c r="AC2937" s="5"/>
      <c r="AD2937" s="4"/>
      <c r="AE2937" s="4"/>
      <c r="AF2937" s="4"/>
      <c r="AG2937" s="4"/>
      <c r="AH2937" s="4"/>
      <c r="AI2937" s="4"/>
      <c r="AJ2937" s="4"/>
      <c r="AK2937" s="4"/>
      <c r="AL2937" s="4"/>
      <c r="AM2937" s="4"/>
      <c r="AN2937" s="4"/>
      <c r="AO2937" s="4"/>
      <c r="AP2937" s="4"/>
      <c r="AQ2937" s="4"/>
      <c r="AR2937" s="4"/>
      <c r="AS2937" s="2"/>
      <c r="AT2937" s="2"/>
      <c r="AU2937" s="2"/>
      <c r="AV2937" s="2"/>
      <c r="AW2937" s="2"/>
      <c r="AX2937" s="2"/>
      <c r="AY2937" s="2"/>
      <c r="AZ2937" s="2"/>
      <c r="BA2937" s="2"/>
      <c r="BB2937" s="2"/>
      <c r="BC2937" s="2"/>
      <c r="BD2937" s="2"/>
      <c r="BE2937" s="2"/>
      <c r="BF2937" s="2"/>
      <c r="BG2937" s="2"/>
      <c r="BH2937" s="2"/>
      <c r="BI2937" s="2"/>
      <c r="BJ2937" s="2"/>
      <c r="BK2937" s="2"/>
      <c r="BL2937" s="2"/>
      <c r="BM2937" s="2"/>
      <c r="BN2937" s="2"/>
      <c r="BO2937" s="2"/>
    </row>
    <row r="2938" s="117" customFormat="1" spans="1:67">
      <c r="A2938" s="4"/>
      <c r="B2938" s="4"/>
      <c r="C2938" s="4"/>
      <c r="D2938" s="4"/>
      <c r="E2938" s="4"/>
      <c r="F2938" s="4"/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  <c r="AA2938" s="4"/>
      <c r="AB2938" s="5"/>
      <c r="AC2938" s="5"/>
      <c r="AD2938" s="4"/>
      <c r="AE2938" s="4"/>
      <c r="AF2938" s="4"/>
      <c r="AG2938" s="4"/>
      <c r="AH2938" s="4"/>
      <c r="AI2938" s="4"/>
      <c r="AJ2938" s="4"/>
      <c r="AK2938" s="4"/>
      <c r="AL2938" s="4"/>
      <c r="AM2938" s="4"/>
      <c r="AN2938" s="4"/>
      <c r="AO2938" s="4"/>
      <c r="AP2938" s="4"/>
      <c r="AQ2938" s="4"/>
      <c r="AR2938" s="4"/>
      <c r="AS2938" s="2"/>
      <c r="AT2938" s="2"/>
      <c r="AU2938" s="2"/>
      <c r="AV2938" s="2"/>
      <c r="AW2938" s="2"/>
      <c r="AX2938" s="2"/>
      <c r="AY2938" s="2"/>
      <c r="AZ2938" s="2"/>
      <c r="BA2938" s="2"/>
      <c r="BB2938" s="2"/>
      <c r="BC2938" s="2"/>
      <c r="BD2938" s="2"/>
      <c r="BE2938" s="2"/>
      <c r="BF2938" s="2"/>
      <c r="BG2938" s="2"/>
      <c r="BH2938" s="2"/>
      <c r="BI2938" s="2"/>
      <c r="BJ2938" s="2"/>
      <c r="BK2938" s="2"/>
      <c r="BL2938" s="2"/>
      <c r="BM2938" s="2"/>
      <c r="BN2938" s="2"/>
      <c r="BO2938" s="2"/>
    </row>
    <row r="2939" s="117" customFormat="1" spans="1:67">
      <c r="A2939" s="4"/>
      <c r="B2939" s="4"/>
      <c r="C2939" s="4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  <c r="AA2939" s="4"/>
      <c r="AB2939" s="5"/>
      <c r="AC2939" s="5"/>
      <c r="AD2939" s="4"/>
      <c r="AE2939" s="4"/>
      <c r="AF2939" s="4"/>
      <c r="AG2939" s="4"/>
      <c r="AH2939" s="4"/>
      <c r="AI2939" s="4"/>
      <c r="AJ2939" s="4"/>
      <c r="AK2939" s="4"/>
      <c r="AL2939" s="4"/>
      <c r="AM2939" s="4"/>
      <c r="AN2939" s="4"/>
      <c r="AO2939" s="4"/>
      <c r="AP2939" s="4"/>
      <c r="AQ2939" s="4"/>
      <c r="AR2939" s="4"/>
      <c r="AS2939" s="2"/>
      <c r="AT2939" s="2"/>
      <c r="AU2939" s="2"/>
      <c r="AV2939" s="2"/>
      <c r="AW2939" s="2"/>
      <c r="AX2939" s="2"/>
      <c r="AY2939" s="2"/>
      <c r="AZ2939" s="2"/>
      <c r="BA2939" s="2"/>
      <c r="BB2939" s="2"/>
      <c r="BC2939" s="2"/>
      <c r="BD2939" s="2"/>
      <c r="BE2939" s="2"/>
      <c r="BF2939" s="2"/>
      <c r="BG2939" s="2"/>
      <c r="BH2939" s="2"/>
      <c r="BI2939" s="2"/>
      <c r="BJ2939" s="2"/>
      <c r="BK2939" s="2"/>
      <c r="BL2939" s="2"/>
      <c r="BM2939" s="2"/>
      <c r="BN2939" s="2"/>
      <c r="BO2939" s="2"/>
    </row>
    <row r="2940" s="117" customFormat="1" spans="1:67">
      <c r="A2940" s="4"/>
      <c r="B2940" s="4"/>
      <c r="C2940" s="4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  <c r="AA2940" s="4"/>
      <c r="AB2940" s="5"/>
      <c r="AC2940" s="5"/>
      <c r="AD2940" s="4"/>
      <c r="AE2940" s="4"/>
      <c r="AF2940" s="4"/>
      <c r="AG2940" s="4"/>
      <c r="AH2940" s="4"/>
      <c r="AI2940" s="4"/>
      <c r="AJ2940" s="4"/>
      <c r="AK2940" s="4"/>
      <c r="AL2940" s="4"/>
      <c r="AM2940" s="4"/>
      <c r="AN2940" s="4"/>
      <c r="AO2940" s="4"/>
      <c r="AP2940" s="4"/>
      <c r="AQ2940" s="4"/>
      <c r="AR2940" s="4"/>
      <c r="AS2940" s="2"/>
      <c r="AT2940" s="2"/>
      <c r="AU2940" s="2"/>
      <c r="AV2940" s="2"/>
      <c r="AW2940" s="2"/>
      <c r="AX2940" s="2"/>
      <c r="AY2940" s="2"/>
      <c r="AZ2940" s="2"/>
      <c r="BA2940" s="2"/>
      <c r="BB2940" s="2"/>
      <c r="BC2940" s="2"/>
      <c r="BD2940" s="2"/>
      <c r="BE2940" s="2"/>
      <c r="BF2940" s="2"/>
      <c r="BG2940" s="2"/>
      <c r="BH2940" s="2"/>
      <c r="BI2940" s="2"/>
      <c r="BJ2940" s="2"/>
      <c r="BK2940" s="2"/>
      <c r="BL2940" s="2"/>
      <c r="BM2940" s="2"/>
      <c r="BN2940" s="2"/>
      <c r="BO2940" s="2"/>
    </row>
    <row r="2941" s="117" customFormat="1" spans="1:67">
      <c r="A2941" s="4"/>
      <c r="B2941" s="4"/>
      <c r="C2941" s="4"/>
      <c r="D2941" s="4"/>
      <c r="E2941" s="4"/>
      <c r="F2941" s="4"/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  <c r="AA2941" s="4"/>
      <c r="AB2941" s="5"/>
      <c r="AC2941" s="5"/>
      <c r="AD2941" s="4"/>
      <c r="AE2941" s="4"/>
      <c r="AF2941" s="4"/>
      <c r="AG2941" s="4"/>
      <c r="AH2941" s="4"/>
      <c r="AI2941" s="4"/>
      <c r="AJ2941" s="4"/>
      <c r="AK2941" s="4"/>
      <c r="AL2941" s="4"/>
      <c r="AM2941" s="4"/>
      <c r="AN2941" s="4"/>
      <c r="AO2941" s="4"/>
      <c r="AP2941" s="4"/>
      <c r="AQ2941" s="4"/>
      <c r="AR2941" s="4"/>
      <c r="AS2941" s="2"/>
      <c r="AT2941" s="2"/>
      <c r="AU2941" s="2"/>
      <c r="AV2941" s="2"/>
      <c r="AW2941" s="2"/>
      <c r="AX2941" s="2"/>
      <c r="AY2941" s="2"/>
      <c r="AZ2941" s="2"/>
      <c r="BA2941" s="2"/>
      <c r="BB2941" s="2"/>
      <c r="BC2941" s="2"/>
      <c r="BD2941" s="2"/>
      <c r="BE2941" s="2"/>
      <c r="BF2941" s="2"/>
      <c r="BG2941" s="2"/>
      <c r="BH2941" s="2"/>
      <c r="BI2941" s="2"/>
      <c r="BJ2941" s="2"/>
      <c r="BK2941" s="2"/>
      <c r="BL2941" s="2"/>
      <c r="BM2941" s="2"/>
      <c r="BN2941" s="2"/>
      <c r="BO2941" s="2"/>
    </row>
    <row r="2942" s="117" customFormat="1" spans="1:67">
      <c r="A2942" s="4"/>
      <c r="B2942" s="4"/>
      <c r="C2942" s="4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  <c r="AA2942" s="4"/>
      <c r="AB2942" s="5"/>
      <c r="AC2942" s="5"/>
      <c r="AD2942" s="4"/>
      <c r="AE2942" s="4"/>
      <c r="AF2942" s="4"/>
      <c r="AG2942" s="4"/>
      <c r="AH2942" s="4"/>
      <c r="AI2942" s="4"/>
      <c r="AJ2942" s="4"/>
      <c r="AK2942" s="4"/>
      <c r="AL2942" s="4"/>
      <c r="AM2942" s="4"/>
      <c r="AN2942" s="4"/>
      <c r="AO2942" s="4"/>
      <c r="AP2942" s="4"/>
      <c r="AQ2942" s="4"/>
      <c r="AR2942" s="4"/>
      <c r="AS2942" s="2"/>
      <c r="AT2942" s="2"/>
      <c r="AU2942" s="2"/>
      <c r="AV2942" s="2"/>
      <c r="AW2942" s="2"/>
      <c r="AX2942" s="2"/>
      <c r="AY2942" s="2"/>
      <c r="AZ2942" s="2"/>
      <c r="BA2942" s="2"/>
      <c r="BB2942" s="2"/>
      <c r="BC2942" s="2"/>
      <c r="BD2942" s="2"/>
      <c r="BE2942" s="2"/>
      <c r="BF2942" s="2"/>
      <c r="BG2942" s="2"/>
      <c r="BH2942" s="2"/>
      <c r="BI2942" s="2"/>
      <c r="BJ2942" s="2"/>
      <c r="BK2942" s="2"/>
      <c r="BL2942" s="2"/>
      <c r="BM2942" s="2"/>
      <c r="BN2942" s="2"/>
      <c r="BO2942" s="2"/>
    </row>
    <row r="2943" s="117" customFormat="1" spans="1:67">
      <c r="A2943" s="4"/>
      <c r="B2943" s="4"/>
      <c r="C2943" s="4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  <c r="AA2943" s="4"/>
      <c r="AB2943" s="5"/>
      <c r="AC2943" s="5"/>
      <c r="AD2943" s="4"/>
      <c r="AE2943" s="4"/>
      <c r="AF2943" s="4"/>
      <c r="AG2943" s="4"/>
      <c r="AH2943" s="4"/>
      <c r="AI2943" s="4"/>
      <c r="AJ2943" s="4"/>
      <c r="AK2943" s="4"/>
      <c r="AL2943" s="4"/>
      <c r="AM2943" s="4"/>
      <c r="AN2943" s="4"/>
      <c r="AO2943" s="4"/>
      <c r="AP2943" s="4"/>
      <c r="AQ2943" s="4"/>
      <c r="AR2943" s="4"/>
      <c r="AS2943" s="2"/>
      <c r="AT2943" s="2"/>
      <c r="AU2943" s="2"/>
      <c r="AV2943" s="2"/>
      <c r="AW2943" s="2"/>
      <c r="AX2943" s="2"/>
      <c r="AY2943" s="2"/>
      <c r="AZ2943" s="2"/>
      <c r="BA2943" s="2"/>
      <c r="BB2943" s="2"/>
      <c r="BC2943" s="2"/>
      <c r="BD2943" s="2"/>
      <c r="BE2943" s="2"/>
      <c r="BF2943" s="2"/>
      <c r="BG2943" s="2"/>
      <c r="BH2943" s="2"/>
      <c r="BI2943" s="2"/>
      <c r="BJ2943" s="2"/>
      <c r="BK2943" s="2"/>
      <c r="BL2943" s="2"/>
      <c r="BM2943" s="2"/>
      <c r="BN2943" s="2"/>
      <c r="BO2943" s="2"/>
    </row>
    <row r="2944" s="117" customFormat="1" spans="1:67">
      <c r="A2944" s="4"/>
      <c r="B2944" s="4"/>
      <c r="C2944" s="4"/>
      <c r="D2944" s="4"/>
      <c r="E2944" s="4"/>
      <c r="F2944" s="4"/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  <c r="AA2944" s="4"/>
      <c r="AB2944" s="5"/>
      <c r="AC2944" s="5"/>
      <c r="AD2944" s="4"/>
      <c r="AE2944" s="4"/>
      <c r="AF2944" s="4"/>
      <c r="AG2944" s="4"/>
      <c r="AH2944" s="4"/>
      <c r="AI2944" s="4"/>
      <c r="AJ2944" s="4"/>
      <c r="AK2944" s="4"/>
      <c r="AL2944" s="4"/>
      <c r="AM2944" s="4"/>
      <c r="AN2944" s="4"/>
      <c r="AO2944" s="4"/>
      <c r="AP2944" s="4"/>
      <c r="AQ2944" s="4"/>
      <c r="AR2944" s="4"/>
      <c r="AS2944" s="2"/>
      <c r="AT2944" s="2"/>
      <c r="AU2944" s="2"/>
      <c r="AV2944" s="2"/>
      <c r="AW2944" s="2"/>
      <c r="AX2944" s="2"/>
      <c r="AY2944" s="2"/>
      <c r="AZ2944" s="2"/>
      <c r="BA2944" s="2"/>
      <c r="BB2944" s="2"/>
      <c r="BC2944" s="2"/>
      <c r="BD2944" s="2"/>
      <c r="BE2944" s="2"/>
      <c r="BF2944" s="2"/>
      <c r="BG2944" s="2"/>
      <c r="BH2944" s="2"/>
      <c r="BI2944" s="2"/>
      <c r="BJ2944" s="2"/>
      <c r="BK2944" s="2"/>
      <c r="BL2944" s="2"/>
      <c r="BM2944" s="2"/>
      <c r="BN2944" s="2"/>
      <c r="BO2944" s="2"/>
    </row>
    <row r="2945" s="117" customFormat="1" spans="1:67">
      <c r="A2945" s="4"/>
      <c r="B2945" s="4"/>
      <c r="C2945" s="4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  <c r="AA2945" s="4"/>
      <c r="AB2945" s="5"/>
      <c r="AC2945" s="5"/>
      <c r="AD2945" s="4"/>
      <c r="AE2945" s="4"/>
      <c r="AF2945" s="4"/>
      <c r="AG2945" s="4"/>
      <c r="AH2945" s="4"/>
      <c r="AI2945" s="4"/>
      <c r="AJ2945" s="4"/>
      <c r="AK2945" s="4"/>
      <c r="AL2945" s="4"/>
      <c r="AM2945" s="4"/>
      <c r="AN2945" s="4"/>
      <c r="AO2945" s="4"/>
      <c r="AP2945" s="4"/>
      <c r="AQ2945" s="4"/>
      <c r="AR2945" s="4"/>
      <c r="AS2945" s="2"/>
      <c r="AT2945" s="2"/>
      <c r="AU2945" s="2"/>
      <c r="AV2945" s="2"/>
      <c r="AW2945" s="2"/>
      <c r="AX2945" s="2"/>
      <c r="AY2945" s="2"/>
      <c r="AZ2945" s="2"/>
      <c r="BA2945" s="2"/>
      <c r="BB2945" s="2"/>
      <c r="BC2945" s="2"/>
      <c r="BD2945" s="2"/>
      <c r="BE2945" s="2"/>
      <c r="BF2945" s="2"/>
      <c r="BG2945" s="2"/>
      <c r="BH2945" s="2"/>
      <c r="BI2945" s="2"/>
      <c r="BJ2945" s="2"/>
      <c r="BK2945" s="2"/>
      <c r="BL2945" s="2"/>
      <c r="BM2945" s="2"/>
      <c r="BN2945" s="2"/>
      <c r="BO2945" s="2"/>
    </row>
    <row r="2946" s="117" customFormat="1" spans="1:67">
      <c r="A2946" s="4"/>
      <c r="B2946" s="4"/>
      <c r="C2946" s="4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  <c r="AA2946" s="4"/>
      <c r="AB2946" s="5"/>
      <c r="AC2946" s="5"/>
      <c r="AD2946" s="4"/>
      <c r="AE2946" s="4"/>
      <c r="AF2946" s="4"/>
      <c r="AG2946" s="4"/>
      <c r="AH2946" s="4"/>
      <c r="AI2946" s="4"/>
      <c r="AJ2946" s="4"/>
      <c r="AK2946" s="4"/>
      <c r="AL2946" s="4"/>
      <c r="AM2946" s="4"/>
      <c r="AN2946" s="4"/>
      <c r="AO2946" s="4"/>
      <c r="AP2946" s="4"/>
      <c r="AQ2946" s="4"/>
      <c r="AR2946" s="4"/>
      <c r="AS2946" s="2"/>
      <c r="AT2946" s="2"/>
      <c r="AU2946" s="2"/>
      <c r="AV2946" s="2"/>
      <c r="AW2946" s="2"/>
      <c r="AX2946" s="2"/>
      <c r="AY2946" s="2"/>
      <c r="AZ2946" s="2"/>
      <c r="BA2946" s="2"/>
      <c r="BB2946" s="2"/>
      <c r="BC2946" s="2"/>
      <c r="BD2946" s="2"/>
      <c r="BE2946" s="2"/>
      <c r="BF2946" s="2"/>
      <c r="BG2946" s="2"/>
      <c r="BH2946" s="2"/>
      <c r="BI2946" s="2"/>
      <c r="BJ2946" s="2"/>
      <c r="BK2946" s="2"/>
      <c r="BL2946" s="2"/>
      <c r="BM2946" s="2"/>
      <c r="BN2946" s="2"/>
      <c r="BO2946" s="2"/>
    </row>
    <row r="2947" s="117" customFormat="1" spans="1:67">
      <c r="A2947" s="4"/>
      <c r="B2947" s="4"/>
      <c r="C2947" s="4"/>
      <c r="D2947" s="4"/>
      <c r="E2947" s="4"/>
      <c r="F2947" s="4"/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  <c r="AA2947" s="4"/>
      <c r="AB2947" s="5"/>
      <c r="AC2947" s="5"/>
      <c r="AD2947" s="4"/>
      <c r="AE2947" s="4"/>
      <c r="AF2947" s="4"/>
      <c r="AG2947" s="4"/>
      <c r="AH2947" s="4"/>
      <c r="AI2947" s="4"/>
      <c r="AJ2947" s="4"/>
      <c r="AK2947" s="4"/>
      <c r="AL2947" s="4"/>
      <c r="AM2947" s="4"/>
      <c r="AN2947" s="4"/>
      <c r="AO2947" s="4"/>
      <c r="AP2947" s="4"/>
      <c r="AQ2947" s="4"/>
      <c r="AR2947" s="4"/>
      <c r="AS2947" s="2"/>
      <c r="AT2947" s="2"/>
      <c r="AU2947" s="2"/>
      <c r="AV2947" s="2"/>
      <c r="AW2947" s="2"/>
      <c r="AX2947" s="2"/>
      <c r="AY2947" s="2"/>
      <c r="AZ2947" s="2"/>
      <c r="BA2947" s="2"/>
      <c r="BB2947" s="2"/>
      <c r="BC2947" s="2"/>
      <c r="BD2947" s="2"/>
      <c r="BE2947" s="2"/>
      <c r="BF2947" s="2"/>
      <c r="BG2947" s="2"/>
      <c r="BH2947" s="2"/>
      <c r="BI2947" s="2"/>
      <c r="BJ2947" s="2"/>
      <c r="BK2947" s="2"/>
      <c r="BL2947" s="2"/>
      <c r="BM2947" s="2"/>
      <c r="BN2947" s="2"/>
      <c r="BO2947" s="2"/>
    </row>
    <row r="2948" s="117" customFormat="1" spans="1:67">
      <c r="A2948" s="4"/>
      <c r="B2948" s="4"/>
      <c r="C2948" s="4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  <c r="AA2948" s="4"/>
      <c r="AB2948" s="5"/>
      <c r="AC2948" s="5"/>
      <c r="AD2948" s="4"/>
      <c r="AE2948" s="4"/>
      <c r="AF2948" s="4"/>
      <c r="AG2948" s="4"/>
      <c r="AH2948" s="4"/>
      <c r="AI2948" s="4"/>
      <c r="AJ2948" s="4"/>
      <c r="AK2948" s="4"/>
      <c r="AL2948" s="4"/>
      <c r="AM2948" s="4"/>
      <c r="AN2948" s="4"/>
      <c r="AO2948" s="4"/>
      <c r="AP2948" s="4"/>
      <c r="AQ2948" s="4"/>
      <c r="AR2948" s="4"/>
      <c r="AS2948" s="2"/>
      <c r="AT2948" s="2"/>
      <c r="AU2948" s="2"/>
      <c r="AV2948" s="2"/>
      <c r="AW2948" s="2"/>
      <c r="AX2948" s="2"/>
      <c r="AY2948" s="2"/>
      <c r="AZ2948" s="2"/>
      <c r="BA2948" s="2"/>
      <c r="BB2948" s="2"/>
      <c r="BC2948" s="2"/>
      <c r="BD2948" s="2"/>
      <c r="BE2948" s="2"/>
      <c r="BF2948" s="2"/>
      <c r="BG2948" s="2"/>
      <c r="BH2948" s="2"/>
      <c r="BI2948" s="2"/>
      <c r="BJ2948" s="2"/>
      <c r="BK2948" s="2"/>
      <c r="BL2948" s="2"/>
      <c r="BM2948" s="2"/>
      <c r="BN2948" s="2"/>
      <c r="BO2948" s="2"/>
    </row>
    <row r="2949" s="117" customFormat="1" spans="1:67">
      <c r="A2949" s="4"/>
      <c r="B2949" s="4"/>
      <c r="C2949" s="4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  <c r="AA2949" s="4"/>
      <c r="AB2949" s="5"/>
      <c r="AC2949" s="5"/>
      <c r="AD2949" s="4"/>
      <c r="AE2949" s="4"/>
      <c r="AF2949" s="4"/>
      <c r="AG2949" s="4"/>
      <c r="AH2949" s="4"/>
      <c r="AI2949" s="4"/>
      <c r="AJ2949" s="4"/>
      <c r="AK2949" s="4"/>
      <c r="AL2949" s="4"/>
      <c r="AM2949" s="4"/>
      <c r="AN2949" s="4"/>
      <c r="AO2949" s="4"/>
      <c r="AP2949" s="4"/>
      <c r="AQ2949" s="4"/>
      <c r="AR2949" s="4"/>
      <c r="AS2949" s="2"/>
      <c r="AT2949" s="2"/>
      <c r="AU2949" s="2"/>
      <c r="AV2949" s="2"/>
      <c r="AW2949" s="2"/>
      <c r="AX2949" s="2"/>
      <c r="AY2949" s="2"/>
      <c r="AZ2949" s="2"/>
      <c r="BA2949" s="2"/>
      <c r="BB2949" s="2"/>
      <c r="BC2949" s="2"/>
      <c r="BD2949" s="2"/>
      <c r="BE2949" s="2"/>
      <c r="BF2949" s="2"/>
      <c r="BG2949" s="2"/>
      <c r="BH2949" s="2"/>
      <c r="BI2949" s="2"/>
      <c r="BJ2949" s="2"/>
      <c r="BK2949" s="2"/>
      <c r="BL2949" s="2"/>
      <c r="BM2949" s="2"/>
      <c r="BN2949" s="2"/>
      <c r="BO2949" s="2"/>
    </row>
    <row r="2950" s="117" customFormat="1" spans="1:67">
      <c r="A2950" s="4"/>
      <c r="B2950" s="4"/>
      <c r="C2950" s="4"/>
      <c r="D2950" s="4"/>
      <c r="E2950" s="4"/>
      <c r="F2950" s="4"/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  <c r="AA2950" s="4"/>
      <c r="AB2950" s="5"/>
      <c r="AC2950" s="5"/>
      <c r="AD2950" s="4"/>
      <c r="AE2950" s="4"/>
      <c r="AF2950" s="4"/>
      <c r="AG2950" s="4"/>
      <c r="AH2950" s="4"/>
      <c r="AI2950" s="4"/>
      <c r="AJ2950" s="4"/>
      <c r="AK2950" s="4"/>
      <c r="AL2950" s="4"/>
      <c r="AM2950" s="4"/>
      <c r="AN2950" s="4"/>
      <c r="AO2950" s="4"/>
      <c r="AP2950" s="4"/>
      <c r="AQ2950" s="4"/>
      <c r="AR2950" s="4"/>
      <c r="AS2950" s="2"/>
      <c r="AT2950" s="2"/>
      <c r="AU2950" s="2"/>
      <c r="AV2950" s="2"/>
      <c r="AW2950" s="2"/>
      <c r="AX2950" s="2"/>
      <c r="AY2950" s="2"/>
      <c r="AZ2950" s="2"/>
      <c r="BA2950" s="2"/>
      <c r="BB2950" s="2"/>
      <c r="BC2950" s="2"/>
      <c r="BD2950" s="2"/>
      <c r="BE2950" s="2"/>
      <c r="BF2950" s="2"/>
      <c r="BG2950" s="2"/>
      <c r="BH2950" s="2"/>
      <c r="BI2950" s="2"/>
      <c r="BJ2950" s="2"/>
      <c r="BK2950" s="2"/>
      <c r="BL2950" s="2"/>
      <c r="BM2950" s="2"/>
      <c r="BN2950" s="2"/>
      <c r="BO2950" s="2"/>
    </row>
    <row r="2951" s="117" customFormat="1" spans="1:67">
      <c r="A2951" s="4"/>
      <c r="B2951" s="4"/>
      <c r="C2951" s="4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  <c r="AA2951" s="4"/>
      <c r="AB2951" s="5"/>
      <c r="AC2951" s="5"/>
      <c r="AD2951" s="4"/>
      <c r="AE2951" s="4"/>
      <c r="AF2951" s="4"/>
      <c r="AG2951" s="4"/>
      <c r="AH2951" s="4"/>
      <c r="AI2951" s="4"/>
      <c r="AJ2951" s="4"/>
      <c r="AK2951" s="4"/>
      <c r="AL2951" s="4"/>
      <c r="AM2951" s="4"/>
      <c r="AN2951" s="4"/>
      <c r="AO2951" s="4"/>
      <c r="AP2951" s="4"/>
      <c r="AQ2951" s="4"/>
      <c r="AR2951" s="4"/>
      <c r="AS2951" s="2"/>
      <c r="AT2951" s="2"/>
      <c r="AU2951" s="2"/>
      <c r="AV2951" s="2"/>
      <c r="AW2951" s="2"/>
      <c r="AX2951" s="2"/>
      <c r="AY2951" s="2"/>
      <c r="AZ2951" s="2"/>
      <c r="BA2951" s="2"/>
      <c r="BB2951" s="2"/>
      <c r="BC2951" s="2"/>
      <c r="BD2951" s="2"/>
      <c r="BE2951" s="2"/>
      <c r="BF2951" s="2"/>
      <c r="BG2951" s="2"/>
      <c r="BH2951" s="2"/>
      <c r="BI2951" s="2"/>
      <c r="BJ2951" s="2"/>
      <c r="BK2951" s="2"/>
      <c r="BL2951" s="2"/>
      <c r="BM2951" s="2"/>
      <c r="BN2951" s="2"/>
      <c r="BO2951" s="2"/>
    </row>
    <row r="2952" s="117" customFormat="1" spans="1:67">
      <c r="A2952" s="4"/>
      <c r="B2952" s="4"/>
      <c r="C2952" s="4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  <c r="AA2952" s="4"/>
      <c r="AB2952" s="5"/>
      <c r="AC2952" s="5"/>
      <c r="AD2952" s="4"/>
      <c r="AE2952" s="4"/>
      <c r="AF2952" s="4"/>
      <c r="AG2952" s="4"/>
      <c r="AH2952" s="4"/>
      <c r="AI2952" s="4"/>
      <c r="AJ2952" s="4"/>
      <c r="AK2952" s="4"/>
      <c r="AL2952" s="4"/>
      <c r="AM2952" s="4"/>
      <c r="AN2952" s="4"/>
      <c r="AO2952" s="4"/>
      <c r="AP2952" s="4"/>
      <c r="AQ2952" s="4"/>
      <c r="AR2952" s="4"/>
      <c r="AS2952" s="2"/>
      <c r="AT2952" s="2"/>
      <c r="AU2952" s="2"/>
      <c r="AV2952" s="2"/>
      <c r="AW2952" s="2"/>
      <c r="AX2952" s="2"/>
      <c r="AY2952" s="2"/>
      <c r="AZ2952" s="2"/>
      <c r="BA2952" s="2"/>
      <c r="BB2952" s="2"/>
      <c r="BC2952" s="2"/>
      <c r="BD2952" s="2"/>
      <c r="BE2952" s="2"/>
      <c r="BF2952" s="2"/>
      <c r="BG2952" s="2"/>
      <c r="BH2952" s="2"/>
      <c r="BI2952" s="2"/>
      <c r="BJ2952" s="2"/>
      <c r="BK2952" s="2"/>
      <c r="BL2952" s="2"/>
      <c r="BM2952" s="2"/>
      <c r="BN2952" s="2"/>
      <c r="BO2952" s="2"/>
    </row>
    <row r="2953" s="117" customFormat="1" spans="1:67">
      <c r="A2953" s="4"/>
      <c r="B2953" s="4"/>
      <c r="C2953" s="4"/>
      <c r="D2953" s="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  <c r="AA2953" s="4"/>
      <c r="AB2953" s="5"/>
      <c r="AC2953" s="5"/>
      <c r="AD2953" s="4"/>
      <c r="AE2953" s="4"/>
      <c r="AF2953" s="4"/>
      <c r="AG2953" s="4"/>
      <c r="AH2953" s="4"/>
      <c r="AI2953" s="4"/>
      <c r="AJ2953" s="4"/>
      <c r="AK2953" s="4"/>
      <c r="AL2953" s="4"/>
      <c r="AM2953" s="4"/>
      <c r="AN2953" s="4"/>
      <c r="AO2953" s="4"/>
      <c r="AP2953" s="4"/>
      <c r="AQ2953" s="4"/>
      <c r="AR2953" s="4"/>
      <c r="AS2953" s="2"/>
      <c r="AT2953" s="2"/>
      <c r="AU2953" s="2"/>
      <c r="AV2953" s="2"/>
      <c r="AW2953" s="2"/>
      <c r="AX2953" s="2"/>
      <c r="AY2953" s="2"/>
      <c r="AZ2953" s="2"/>
      <c r="BA2953" s="2"/>
      <c r="BB2953" s="2"/>
      <c r="BC2953" s="2"/>
      <c r="BD2953" s="2"/>
      <c r="BE2953" s="2"/>
      <c r="BF2953" s="2"/>
      <c r="BG2953" s="2"/>
      <c r="BH2953" s="2"/>
      <c r="BI2953" s="2"/>
      <c r="BJ2953" s="2"/>
      <c r="BK2953" s="2"/>
      <c r="BL2953" s="2"/>
      <c r="BM2953" s="2"/>
      <c r="BN2953" s="2"/>
      <c r="BO2953" s="2"/>
    </row>
    <row r="2954" s="117" customFormat="1" spans="1:67">
      <c r="A2954" s="4"/>
      <c r="B2954" s="4"/>
      <c r="C2954" s="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  <c r="AA2954" s="4"/>
      <c r="AB2954" s="5"/>
      <c r="AC2954" s="5"/>
      <c r="AD2954" s="4"/>
      <c r="AE2954" s="4"/>
      <c r="AF2954" s="4"/>
      <c r="AG2954" s="4"/>
      <c r="AH2954" s="4"/>
      <c r="AI2954" s="4"/>
      <c r="AJ2954" s="4"/>
      <c r="AK2954" s="4"/>
      <c r="AL2954" s="4"/>
      <c r="AM2954" s="4"/>
      <c r="AN2954" s="4"/>
      <c r="AO2954" s="4"/>
      <c r="AP2954" s="4"/>
      <c r="AQ2954" s="4"/>
      <c r="AR2954" s="4"/>
      <c r="AS2954" s="2"/>
      <c r="AT2954" s="2"/>
      <c r="AU2954" s="2"/>
      <c r="AV2954" s="2"/>
      <c r="AW2954" s="2"/>
      <c r="AX2954" s="2"/>
      <c r="AY2954" s="2"/>
      <c r="AZ2954" s="2"/>
      <c r="BA2954" s="2"/>
      <c r="BB2954" s="2"/>
      <c r="BC2954" s="2"/>
      <c r="BD2954" s="2"/>
      <c r="BE2954" s="2"/>
      <c r="BF2954" s="2"/>
      <c r="BG2954" s="2"/>
      <c r="BH2954" s="2"/>
      <c r="BI2954" s="2"/>
      <c r="BJ2954" s="2"/>
      <c r="BK2954" s="2"/>
      <c r="BL2954" s="2"/>
      <c r="BM2954" s="2"/>
      <c r="BN2954" s="2"/>
      <c r="BO2954" s="2"/>
    </row>
    <row r="2955" s="117" customFormat="1" spans="1:67">
      <c r="A2955" s="4"/>
      <c r="B2955" s="4"/>
      <c r="C2955" s="4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  <c r="AA2955" s="4"/>
      <c r="AB2955" s="5"/>
      <c r="AC2955" s="5"/>
      <c r="AD2955" s="4"/>
      <c r="AE2955" s="4"/>
      <c r="AF2955" s="4"/>
      <c r="AG2955" s="4"/>
      <c r="AH2955" s="4"/>
      <c r="AI2955" s="4"/>
      <c r="AJ2955" s="4"/>
      <c r="AK2955" s="4"/>
      <c r="AL2955" s="4"/>
      <c r="AM2955" s="4"/>
      <c r="AN2955" s="4"/>
      <c r="AO2955" s="4"/>
      <c r="AP2955" s="4"/>
      <c r="AQ2955" s="4"/>
      <c r="AR2955" s="4"/>
      <c r="AS2955" s="2"/>
      <c r="AT2955" s="2"/>
      <c r="AU2955" s="2"/>
      <c r="AV2955" s="2"/>
      <c r="AW2955" s="2"/>
      <c r="AX2955" s="2"/>
      <c r="AY2955" s="2"/>
      <c r="AZ2955" s="2"/>
      <c r="BA2955" s="2"/>
      <c r="BB2955" s="2"/>
      <c r="BC2955" s="2"/>
      <c r="BD2955" s="2"/>
      <c r="BE2955" s="2"/>
      <c r="BF2955" s="2"/>
      <c r="BG2955" s="2"/>
      <c r="BH2955" s="2"/>
      <c r="BI2955" s="2"/>
      <c r="BJ2955" s="2"/>
      <c r="BK2955" s="2"/>
      <c r="BL2955" s="2"/>
      <c r="BM2955" s="2"/>
      <c r="BN2955" s="2"/>
      <c r="BO2955" s="2"/>
    </row>
    <row r="2956" s="117" customFormat="1" spans="1:67">
      <c r="A2956" s="4"/>
      <c r="B2956" s="4"/>
      <c r="C2956" s="4"/>
      <c r="D2956" s="4"/>
      <c r="E2956" s="4"/>
      <c r="F2956" s="4"/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  <c r="AA2956" s="4"/>
      <c r="AB2956" s="5"/>
      <c r="AC2956" s="5"/>
      <c r="AD2956" s="4"/>
      <c r="AE2956" s="4"/>
      <c r="AF2956" s="4"/>
      <c r="AG2956" s="4"/>
      <c r="AH2956" s="4"/>
      <c r="AI2956" s="4"/>
      <c r="AJ2956" s="4"/>
      <c r="AK2956" s="4"/>
      <c r="AL2956" s="4"/>
      <c r="AM2956" s="4"/>
      <c r="AN2956" s="4"/>
      <c r="AO2956" s="4"/>
      <c r="AP2956" s="4"/>
      <c r="AQ2956" s="4"/>
      <c r="AR2956" s="4"/>
      <c r="AS2956" s="2"/>
      <c r="AT2956" s="2"/>
      <c r="AU2956" s="2"/>
      <c r="AV2956" s="2"/>
      <c r="AW2956" s="2"/>
      <c r="AX2956" s="2"/>
      <c r="AY2956" s="2"/>
      <c r="AZ2956" s="2"/>
      <c r="BA2956" s="2"/>
      <c r="BB2956" s="2"/>
      <c r="BC2956" s="2"/>
      <c r="BD2956" s="2"/>
      <c r="BE2956" s="2"/>
      <c r="BF2956" s="2"/>
      <c r="BG2956" s="2"/>
      <c r="BH2956" s="2"/>
      <c r="BI2956" s="2"/>
      <c r="BJ2956" s="2"/>
      <c r="BK2956" s="2"/>
      <c r="BL2956" s="2"/>
      <c r="BM2956" s="2"/>
      <c r="BN2956" s="2"/>
      <c r="BO2956" s="2"/>
    </row>
    <row r="2957" s="117" customFormat="1" spans="1:67">
      <c r="A2957" s="4"/>
      <c r="B2957" s="4"/>
      <c r="C2957" s="4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  <c r="AA2957" s="4"/>
      <c r="AB2957" s="5"/>
      <c r="AC2957" s="5"/>
      <c r="AD2957" s="4"/>
      <c r="AE2957" s="4"/>
      <c r="AF2957" s="4"/>
      <c r="AG2957" s="4"/>
      <c r="AH2957" s="4"/>
      <c r="AI2957" s="4"/>
      <c r="AJ2957" s="4"/>
      <c r="AK2957" s="4"/>
      <c r="AL2957" s="4"/>
      <c r="AM2957" s="4"/>
      <c r="AN2957" s="4"/>
      <c r="AO2957" s="4"/>
      <c r="AP2957" s="4"/>
      <c r="AQ2957" s="4"/>
      <c r="AR2957" s="4"/>
      <c r="AS2957" s="2"/>
      <c r="AT2957" s="2"/>
      <c r="AU2957" s="2"/>
      <c r="AV2957" s="2"/>
      <c r="AW2957" s="2"/>
      <c r="AX2957" s="2"/>
      <c r="AY2957" s="2"/>
      <c r="AZ2957" s="2"/>
      <c r="BA2957" s="2"/>
      <c r="BB2957" s="2"/>
      <c r="BC2957" s="2"/>
      <c r="BD2957" s="2"/>
      <c r="BE2957" s="2"/>
      <c r="BF2957" s="2"/>
      <c r="BG2957" s="2"/>
      <c r="BH2957" s="2"/>
      <c r="BI2957" s="2"/>
      <c r="BJ2957" s="2"/>
      <c r="BK2957" s="2"/>
      <c r="BL2957" s="2"/>
      <c r="BM2957" s="2"/>
      <c r="BN2957" s="2"/>
      <c r="BO2957" s="2"/>
    </row>
    <row r="2958" s="117" customFormat="1" spans="1:67">
      <c r="A2958" s="4"/>
      <c r="B2958" s="4"/>
      <c r="C2958" s="4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  <c r="AA2958" s="4"/>
      <c r="AB2958" s="5"/>
      <c r="AC2958" s="5"/>
      <c r="AD2958" s="4"/>
      <c r="AE2958" s="4"/>
      <c r="AF2958" s="4"/>
      <c r="AG2958" s="4"/>
      <c r="AH2958" s="4"/>
      <c r="AI2958" s="4"/>
      <c r="AJ2958" s="4"/>
      <c r="AK2958" s="4"/>
      <c r="AL2958" s="4"/>
      <c r="AM2958" s="4"/>
      <c r="AN2958" s="4"/>
      <c r="AO2958" s="4"/>
      <c r="AP2958" s="4"/>
      <c r="AQ2958" s="4"/>
      <c r="AR2958" s="4"/>
      <c r="AS2958" s="2"/>
      <c r="AT2958" s="2"/>
      <c r="AU2958" s="2"/>
      <c r="AV2958" s="2"/>
      <c r="AW2958" s="2"/>
      <c r="AX2958" s="2"/>
      <c r="AY2958" s="2"/>
      <c r="AZ2958" s="2"/>
      <c r="BA2958" s="2"/>
      <c r="BB2958" s="2"/>
      <c r="BC2958" s="2"/>
      <c r="BD2958" s="2"/>
      <c r="BE2958" s="2"/>
      <c r="BF2958" s="2"/>
      <c r="BG2958" s="2"/>
      <c r="BH2958" s="2"/>
      <c r="BI2958" s="2"/>
      <c r="BJ2958" s="2"/>
      <c r="BK2958" s="2"/>
      <c r="BL2958" s="2"/>
      <c r="BM2958" s="2"/>
      <c r="BN2958" s="2"/>
      <c r="BO2958" s="2"/>
    </row>
    <row r="2959" s="117" customFormat="1" spans="1:67">
      <c r="A2959" s="4"/>
      <c r="B2959" s="4"/>
      <c r="C2959" s="4"/>
      <c r="D2959" s="4"/>
      <c r="E2959" s="4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  <c r="AA2959" s="4"/>
      <c r="AB2959" s="5"/>
      <c r="AC2959" s="5"/>
      <c r="AD2959" s="4"/>
      <c r="AE2959" s="4"/>
      <c r="AF2959" s="4"/>
      <c r="AG2959" s="4"/>
      <c r="AH2959" s="4"/>
      <c r="AI2959" s="4"/>
      <c r="AJ2959" s="4"/>
      <c r="AK2959" s="4"/>
      <c r="AL2959" s="4"/>
      <c r="AM2959" s="4"/>
      <c r="AN2959" s="4"/>
      <c r="AO2959" s="4"/>
      <c r="AP2959" s="4"/>
      <c r="AQ2959" s="4"/>
      <c r="AR2959" s="4"/>
      <c r="AS2959" s="2"/>
      <c r="AT2959" s="2"/>
      <c r="AU2959" s="2"/>
      <c r="AV2959" s="2"/>
      <c r="AW2959" s="2"/>
      <c r="AX2959" s="2"/>
      <c r="AY2959" s="2"/>
      <c r="AZ2959" s="2"/>
      <c r="BA2959" s="2"/>
      <c r="BB2959" s="2"/>
      <c r="BC2959" s="2"/>
      <c r="BD2959" s="2"/>
      <c r="BE2959" s="2"/>
      <c r="BF2959" s="2"/>
      <c r="BG2959" s="2"/>
      <c r="BH2959" s="2"/>
      <c r="BI2959" s="2"/>
      <c r="BJ2959" s="2"/>
      <c r="BK2959" s="2"/>
      <c r="BL2959" s="2"/>
      <c r="BM2959" s="2"/>
      <c r="BN2959" s="2"/>
      <c r="BO2959" s="2"/>
    </row>
    <row r="2960" s="117" customFormat="1" spans="1:67">
      <c r="A2960" s="4"/>
      <c r="B2960" s="4"/>
      <c r="C2960" s="4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  <c r="AA2960" s="4"/>
      <c r="AB2960" s="5"/>
      <c r="AC2960" s="5"/>
      <c r="AD2960" s="4"/>
      <c r="AE2960" s="4"/>
      <c r="AF2960" s="4"/>
      <c r="AG2960" s="4"/>
      <c r="AH2960" s="4"/>
      <c r="AI2960" s="4"/>
      <c r="AJ2960" s="4"/>
      <c r="AK2960" s="4"/>
      <c r="AL2960" s="4"/>
      <c r="AM2960" s="4"/>
      <c r="AN2960" s="4"/>
      <c r="AO2960" s="4"/>
      <c r="AP2960" s="4"/>
      <c r="AQ2960" s="4"/>
      <c r="AR2960" s="4"/>
      <c r="AS2960" s="2"/>
      <c r="AT2960" s="2"/>
      <c r="AU2960" s="2"/>
      <c r="AV2960" s="2"/>
      <c r="AW2960" s="2"/>
      <c r="AX2960" s="2"/>
      <c r="AY2960" s="2"/>
      <c r="AZ2960" s="2"/>
      <c r="BA2960" s="2"/>
      <c r="BB2960" s="2"/>
      <c r="BC2960" s="2"/>
      <c r="BD2960" s="2"/>
      <c r="BE2960" s="2"/>
      <c r="BF2960" s="2"/>
      <c r="BG2960" s="2"/>
      <c r="BH2960" s="2"/>
      <c r="BI2960" s="2"/>
      <c r="BJ2960" s="2"/>
      <c r="BK2960" s="2"/>
      <c r="BL2960" s="2"/>
      <c r="BM2960" s="2"/>
      <c r="BN2960" s="2"/>
      <c r="BO2960" s="2"/>
    </row>
    <row r="2961" s="117" customFormat="1" spans="1:67">
      <c r="A2961" s="4"/>
      <c r="B2961" s="4"/>
      <c r="C2961" s="4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  <c r="AA2961" s="4"/>
      <c r="AB2961" s="5"/>
      <c r="AC2961" s="5"/>
      <c r="AD2961" s="4"/>
      <c r="AE2961" s="4"/>
      <c r="AF2961" s="4"/>
      <c r="AG2961" s="4"/>
      <c r="AH2961" s="4"/>
      <c r="AI2961" s="4"/>
      <c r="AJ2961" s="4"/>
      <c r="AK2961" s="4"/>
      <c r="AL2961" s="4"/>
      <c r="AM2961" s="4"/>
      <c r="AN2961" s="4"/>
      <c r="AO2961" s="4"/>
      <c r="AP2961" s="4"/>
      <c r="AQ2961" s="4"/>
      <c r="AR2961" s="4"/>
      <c r="AS2961" s="2"/>
      <c r="AT2961" s="2"/>
      <c r="AU2961" s="2"/>
      <c r="AV2961" s="2"/>
      <c r="AW2961" s="2"/>
      <c r="AX2961" s="2"/>
      <c r="AY2961" s="2"/>
      <c r="AZ2961" s="2"/>
      <c r="BA2961" s="2"/>
      <c r="BB2961" s="2"/>
      <c r="BC2961" s="2"/>
      <c r="BD2961" s="2"/>
      <c r="BE2961" s="2"/>
      <c r="BF2961" s="2"/>
      <c r="BG2961" s="2"/>
      <c r="BH2961" s="2"/>
      <c r="BI2961" s="2"/>
      <c r="BJ2961" s="2"/>
      <c r="BK2961" s="2"/>
      <c r="BL2961" s="2"/>
      <c r="BM2961" s="2"/>
      <c r="BN2961" s="2"/>
      <c r="BO2961" s="2"/>
    </row>
    <row r="2962" s="117" customFormat="1" spans="1:67">
      <c r="A2962" s="4"/>
      <c r="B2962" s="4"/>
      <c r="C2962" s="4"/>
      <c r="D2962" s="4"/>
      <c r="E2962" s="4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  <c r="AA2962" s="4"/>
      <c r="AB2962" s="5"/>
      <c r="AC2962" s="5"/>
      <c r="AD2962" s="4"/>
      <c r="AE2962" s="4"/>
      <c r="AF2962" s="4"/>
      <c r="AG2962" s="4"/>
      <c r="AH2962" s="4"/>
      <c r="AI2962" s="4"/>
      <c r="AJ2962" s="4"/>
      <c r="AK2962" s="4"/>
      <c r="AL2962" s="4"/>
      <c r="AM2962" s="4"/>
      <c r="AN2962" s="4"/>
      <c r="AO2962" s="4"/>
      <c r="AP2962" s="4"/>
      <c r="AQ2962" s="4"/>
      <c r="AR2962" s="4"/>
      <c r="AS2962" s="2"/>
      <c r="AT2962" s="2"/>
      <c r="AU2962" s="2"/>
      <c r="AV2962" s="2"/>
      <c r="AW2962" s="2"/>
      <c r="AX2962" s="2"/>
      <c r="AY2962" s="2"/>
      <c r="AZ2962" s="2"/>
      <c r="BA2962" s="2"/>
      <c r="BB2962" s="2"/>
      <c r="BC2962" s="2"/>
      <c r="BD2962" s="2"/>
      <c r="BE2962" s="2"/>
      <c r="BF2962" s="2"/>
      <c r="BG2962" s="2"/>
      <c r="BH2962" s="2"/>
      <c r="BI2962" s="2"/>
      <c r="BJ2962" s="2"/>
      <c r="BK2962" s="2"/>
      <c r="BL2962" s="2"/>
      <c r="BM2962" s="2"/>
      <c r="BN2962" s="2"/>
      <c r="BO2962" s="2"/>
    </row>
    <row r="2963" s="117" customFormat="1" spans="1:67">
      <c r="A2963" s="4"/>
      <c r="B2963" s="4"/>
      <c r="C2963" s="4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  <c r="AA2963" s="4"/>
      <c r="AB2963" s="5"/>
      <c r="AC2963" s="5"/>
      <c r="AD2963" s="4"/>
      <c r="AE2963" s="4"/>
      <c r="AF2963" s="4"/>
      <c r="AG2963" s="4"/>
      <c r="AH2963" s="4"/>
      <c r="AI2963" s="4"/>
      <c r="AJ2963" s="4"/>
      <c r="AK2963" s="4"/>
      <c r="AL2963" s="4"/>
      <c r="AM2963" s="4"/>
      <c r="AN2963" s="4"/>
      <c r="AO2963" s="4"/>
      <c r="AP2963" s="4"/>
      <c r="AQ2963" s="4"/>
      <c r="AR2963" s="4"/>
      <c r="AS2963" s="2"/>
      <c r="AT2963" s="2"/>
      <c r="AU2963" s="2"/>
      <c r="AV2963" s="2"/>
      <c r="AW2963" s="2"/>
      <c r="AX2963" s="2"/>
      <c r="AY2963" s="2"/>
      <c r="AZ2963" s="2"/>
      <c r="BA2963" s="2"/>
      <c r="BB2963" s="2"/>
      <c r="BC2963" s="2"/>
      <c r="BD2963" s="2"/>
      <c r="BE2963" s="2"/>
      <c r="BF2963" s="2"/>
      <c r="BG2963" s="2"/>
      <c r="BH2963" s="2"/>
      <c r="BI2963" s="2"/>
      <c r="BJ2963" s="2"/>
      <c r="BK2963" s="2"/>
      <c r="BL2963" s="2"/>
      <c r="BM2963" s="2"/>
      <c r="BN2963" s="2"/>
      <c r="BO2963" s="2"/>
    </row>
    <row r="2964" s="117" customFormat="1" spans="1:67">
      <c r="A2964" s="4"/>
      <c r="B2964" s="4"/>
      <c r="C2964" s="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  <c r="AA2964" s="4"/>
      <c r="AB2964" s="5"/>
      <c r="AC2964" s="5"/>
      <c r="AD2964" s="4"/>
      <c r="AE2964" s="4"/>
      <c r="AF2964" s="4"/>
      <c r="AG2964" s="4"/>
      <c r="AH2964" s="4"/>
      <c r="AI2964" s="4"/>
      <c r="AJ2964" s="4"/>
      <c r="AK2964" s="4"/>
      <c r="AL2964" s="4"/>
      <c r="AM2964" s="4"/>
      <c r="AN2964" s="4"/>
      <c r="AO2964" s="4"/>
      <c r="AP2964" s="4"/>
      <c r="AQ2964" s="4"/>
      <c r="AR2964" s="4"/>
      <c r="AS2964" s="2"/>
      <c r="AT2964" s="2"/>
      <c r="AU2964" s="2"/>
      <c r="AV2964" s="2"/>
      <c r="AW2964" s="2"/>
      <c r="AX2964" s="2"/>
      <c r="AY2964" s="2"/>
      <c r="AZ2964" s="2"/>
      <c r="BA2964" s="2"/>
      <c r="BB2964" s="2"/>
      <c r="BC2964" s="2"/>
      <c r="BD2964" s="2"/>
      <c r="BE2964" s="2"/>
      <c r="BF2964" s="2"/>
      <c r="BG2964" s="2"/>
      <c r="BH2964" s="2"/>
      <c r="BI2964" s="2"/>
      <c r="BJ2964" s="2"/>
      <c r="BK2964" s="2"/>
      <c r="BL2964" s="2"/>
      <c r="BM2964" s="2"/>
      <c r="BN2964" s="2"/>
      <c r="BO2964" s="2"/>
    </row>
    <row r="2965" s="117" customFormat="1" spans="1:67">
      <c r="A2965" s="4"/>
      <c r="B2965" s="4"/>
      <c r="C2965" s="4"/>
      <c r="D2965" s="4"/>
      <c r="E2965" s="4"/>
      <c r="F2965" s="4"/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  <c r="AA2965" s="4"/>
      <c r="AB2965" s="5"/>
      <c r="AC2965" s="5"/>
      <c r="AD2965" s="4"/>
      <c r="AE2965" s="4"/>
      <c r="AF2965" s="4"/>
      <c r="AG2965" s="4"/>
      <c r="AH2965" s="4"/>
      <c r="AI2965" s="4"/>
      <c r="AJ2965" s="4"/>
      <c r="AK2965" s="4"/>
      <c r="AL2965" s="4"/>
      <c r="AM2965" s="4"/>
      <c r="AN2965" s="4"/>
      <c r="AO2965" s="4"/>
      <c r="AP2965" s="4"/>
      <c r="AQ2965" s="4"/>
      <c r="AR2965" s="4"/>
      <c r="AS2965" s="2"/>
      <c r="AT2965" s="2"/>
      <c r="AU2965" s="2"/>
      <c r="AV2965" s="2"/>
      <c r="AW2965" s="2"/>
      <c r="AX2965" s="2"/>
      <c r="AY2965" s="2"/>
      <c r="AZ2965" s="2"/>
      <c r="BA2965" s="2"/>
      <c r="BB2965" s="2"/>
      <c r="BC2965" s="2"/>
      <c r="BD2965" s="2"/>
      <c r="BE2965" s="2"/>
      <c r="BF2965" s="2"/>
      <c r="BG2965" s="2"/>
      <c r="BH2965" s="2"/>
      <c r="BI2965" s="2"/>
      <c r="BJ2965" s="2"/>
      <c r="BK2965" s="2"/>
      <c r="BL2965" s="2"/>
      <c r="BM2965" s="2"/>
      <c r="BN2965" s="2"/>
      <c r="BO2965" s="2"/>
    </row>
    <row r="2966" s="117" customFormat="1" spans="1:67">
      <c r="A2966" s="4"/>
      <c r="B2966" s="4"/>
      <c r="C2966" s="4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  <c r="AA2966" s="4"/>
      <c r="AB2966" s="5"/>
      <c r="AC2966" s="5"/>
      <c r="AD2966" s="4"/>
      <c r="AE2966" s="4"/>
      <c r="AF2966" s="4"/>
      <c r="AG2966" s="4"/>
      <c r="AH2966" s="4"/>
      <c r="AI2966" s="4"/>
      <c r="AJ2966" s="4"/>
      <c r="AK2966" s="4"/>
      <c r="AL2966" s="4"/>
      <c r="AM2966" s="4"/>
      <c r="AN2966" s="4"/>
      <c r="AO2966" s="4"/>
      <c r="AP2966" s="4"/>
      <c r="AQ2966" s="4"/>
      <c r="AR2966" s="4"/>
      <c r="AS2966" s="2"/>
      <c r="AT2966" s="2"/>
      <c r="AU2966" s="2"/>
      <c r="AV2966" s="2"/>
      <c r="AW2966" s="2"/>
      <c r="AX2966" s="2"/>
      <c r="AY2966" s="2"/>
      <c r="AZ2966" s="2"/>
      <c r="BA2966" s="2"/>
      <c r="BB2966" s="2"/>
      <c r="BC2966" s="2"/>
      <c r="BD2966" s="2"/>
      <c r="BE2966" s="2"/>
      <c r="BF2966" s="2"/>
      <c r="BG2966" s="2"/>
      <c r="BH2966" s="2"/>
      <c r="BI2966" s="2"/>
      <c r="BJ2966" s="2"/>
      <c r="BK2966" s="2"/>
      <c r="BL2966" s="2"/>
      <c r="BM2966" s="2"/>
      <c r="BN2966" s="2"/>
      <c r="BO2966" s="2"/>
    </row>
    <row r="2967" s="117" customFormat="1" spans="1:67">
      <c r="A2967" s="4"/>
      <c r="B2967" s="4"/>
      <c r="C2967" s="4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  <c r="AA2967" s="4"/>
      <c r="AB2967" s="5"/>
      <c r="AC2967" s="5"/>
      <c r="AD2967" s="4"/>
      <c r="AE2967" s="4"/>
      <c r="AF2967" s="4"/>
      <c r="AG2967" s="4"/>
      <c r="AH2967" s="4"/>
      <c r="AI2967" s="4"/>
      <c r="AJ2967" s="4"/>
      <c r="AK2967" s="4"/>
      <c r="AL2967" s="4"/>
      <c r="AM2967" s="4"/>
      <c r="AN2967" s="4"/>
      <c r="AO2967" s="4"/>
      <c r="AP2967" s="4"/>
      <c r="AQ2967" s="4"/>
      <c r="AR2967" s="4"/>
      <c r="AS2967" s="2"/>
      <c r="AT2967" s="2"/>
      <c r="AU2967" s="2"/>
      <c r="AV2967" s="2"/>
      <c r="AW2967" s="2"/>
      <c r="AX2967" s="2"/>
      <c r="AY2967" s="2"/>
      <c r="AZ2967" s="2"/>
      <c r="BA2967" s="2"/>
      <c r="BB2967" s="2"/>
      <c r="BC2967" s="2"/>
      <c r="BD2967" s="2"/>
      <c r="BE2967" s="2"/>
      <c r="BF2967" s="2"/>
      <c r="BG2967" s="2"/>
      <c r="BH2967" s="2"/>
      <c r="BI2967" s="2"/>
      <c r="BJ2967" s="2"/>
      <c r="BK2967" s="2"/>
      <c r="BL2967" s="2"/>
      <c r="BM2967" s="2"/>
      <c r="BN2967" s="2"/>
      <c r="BO2967" s="2"/>
    </row>
    <row r="2968" s="117" customFormat="1" spans="1:67">
      <c r="A2968" s="4"/>
      <c r="B2968" s="4"/>
      <c r="C2968" s="4"/>
      <c r="D2968" s="4"/>
      <c r="E2968" s="4"/>
      <c r="F2968" s="4"/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  <c r="AA2968" s="4"/>
      <c r="AB2968" s="5"/>
      <c r="AC2968" s="5"/>
      <c r="AD2968" s="4"/>
      <c r="AE2968" s="4"/>
      <c r="AF2968" s="4"/>
      <c r="AG2968" s="4"/>
      <c r="AH2968" s="4"/>
      <c r="AI2968" s="4"/>
      <c r="AJ2968" s="4"/>
      <c r="AK2968" s="4"/>
      <c r="AL2968" s="4"/>
      <c r="AM2968" s="4"/>
      <c r="AN2968" s="4"/>
      <c r="AO2968" s="4"/>
      <c r="AP2968" s="4"/>
      <c r="AQ2968" s="4"/>
      <c r="AR2968" s="4"/>
      <c r="AS2968" s="2"/>
      <c r="AT2968" s="2"/>
      <c r="AU2968" s="2"/>
      <c r="AV2968" s="2"/>
      <c r="AW2968" s="2"/>
      <c r="AX2968" s="2"/>
      <c r="AY2968" s="2"/>
      <c r="AZ2968" s="2"/>
      <c r="BA2968" s="2"/>
      <c r="BB2968" s="2"/>
      <c r="BC2968" s="2"/>
      <c r="BD2968" s="2"/>
      <c r="BE2968" s="2"/>
      <c r="BF2968" s="2"/>
      <c r="BG2968" s="2"/>
      <c r="BH2968" s="2"/>
      <c r="BI2968" s="2"/>
      <c r="BJ2968" s="2"/>
      <c r="BK2968" s="2"/>
      <c r="BL2968" s="2"/>
      <c r="BM2968" s="2"/>
      <c r="BN2968" s="2"/>
      <c r="BO2968" s="2"/>
    </row>
    <row r="2969" s="117" customFormat="1" spans="1:67">
      <c r="A2969" s="4"/>
      <c r="B2969" s="4"/>
      <c r="C2969" s="4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  <c r="AA2969" s="4"/>
      <c r="AB2969" s="5"/>
      <c r="AC2969" s="5"/>
      <c r="AD2969" s="4"/>
      <c r="AE2969" s="4"/>
      <c r="AF2969" s="4"/>
      <c r="AG2969" s="4"/>
      <c r="AH2969" s="4"/>
      <c r="AI2969" s="4"/>
      <c r="AJ2969" s="4"/>
      <c r="AK2969" s="4"/>
      <c r="AL2969" s="4"/>
      <c r="AM2969" s="4"/>
      <c r="AN2969" s="4"/>
      <c r="AO2969" s="4"/>
      <c r="AP2969" s="4"/>
      <c r="AQ2969" s="4"/>
      <c r="AR2969" s="4"/>
      <c r="AS2969" s="2"/>
      <c r="AT2969" s="2"/>
      <c r="AU2969" s="2"/>
      <c r="AV2969" s="2"/>
      <c r="AW2969" s="2"/>
      <c r="AX2969" s="2"/>
      <c r="AY2969" s="2"/>
      <c r="AZ2969" s="2"/>
      <c r="BA2969" s="2"/>
      <c r="BB2969" s="2"/>
      <c r="BC2969" s="2"/>
      <c r="BD2969" s="2"/>
      <c r="BE2969" s="2"/>
      <c r="BF2969" s="2"/>
      <c r="BG2969" s="2"/>
      <c r="BH2969" s="2"/>
      <c r="BI2969" s="2"/>
      <c r="BJ2969" s="2"/>
      <c r="BK2969" s="2"/>
      <c r="BL2969" s="2"/>
      <c r="BM2969" s="2"/>
      <c r="BN2969" s="2"/>
      <c r="BO2969" s="2"/>
    </row>
    <row r="2970" s="117" customFormat="1" spans="1:67">
      <c r="A2970" s="4"/>
      <c r="B2970" s="4"/>
      <c r="C2970" s="4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  <c r="AA2970" s="4"/>
      <c r="AB2970" s="5"/>
      <c r="AC2970" s="5"/>
      <c r="AD2970" s="4"/>
      <c r="AE2970" s="4"/>
      <c r="AF2970" s="4"/>
      <c r="AG2970" s="4"/>
      <c r="AH2970" s="4"/>
      <c r="AI2970" s="4"/>
      <c r="AJ2970" s="4"/>
      <c r="AK2970" s="4"/>
      <c r="AL2970" s="4"/>
      <c r="AM2970" s="4"/>
      <c r="AN2970" s="4"/>
      <c r="AO2970" s="4"/>
      <c r="AP2970" s="4"/>
      <c r="AQ2970" s="4"/>
      <c r="AR2970" s="4"/>
      <c r="AS2970" s="2"/>
      <c r="AT2970" s="2"/>
      <c r="AU2970" s="2"/>
      <c r="AV2970" s="2"/>
      <c r="AW2970" s="2"/>
      <c r="AX2970" s="2"/>
      <c r="AY2970" s="2"/>
      <c r="AZ2970" s="2"/>
      <c r="BA2970" s="2"/>
      <c r="BB2970" s="2"/>
      <c r="BC2970" s="2"/>
      <c r="BD2970" s="2"/>
      <c r="BE2970" s="2"/>
      <c r="BF2970" s="2"/>
      <c r="BG2970" s="2"/>
      <c r="BH2970" s="2"/>
      <c r="BI2970" s="2"/>
      <c r="BJ2970" s="2"/>
      <c r="BK2970" s="2"/>
      <c r="BL2970" s="2"/>
      <c r="BM2970" s="2"/>
      <c r="BN2970" s="2"/>
      <c r="BO2970" s="2"/>
    </row>
    <row r="2971" s="117" customFormat="1" spans="1:67">
      <c r="A2971" s="4"/>
      <c r="B2971" s="4"/>
      <c r="C2971" s="4"/>
      <c r="D2971" s="4"/>
      <c r="E2971" s="4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  <c r="AA2971" s="4"/>
      <c r="AB2971" s="5"/>
      <c r="AC2971" s="5"/>
      <c r="AD2971" s="4"/>
      <c r="AE2971" s="4"/>
      <c r="AF2971" s="4"/>
      <c r="AG2971" s="4"/>
      <c r="AH2971" s="4"/>
      <c r="AI2971" s="4"/>
      <c r="AJ2971" s="4"/>
      <c r="AK2971" s="4"/>
      <c r="AL2971" s="4"/>
      <c r="AM2971" s="4"/>
      <c r="AN2971" s="4"/>
      <c r="AO2971" s="4"/>
      <c r="AP2971" s="4"/>
      <c r="AQ2971" s="4"/>
      <c r="AR2971" s="4"/>
      <c r="AS2971" s="2"/>
      <c r="AT2971" s="2"/>
      <c r="AU2971" s="2"/>
      <c r="AV2971" s="2"/>
      <c r="AW2971" s="2"/>
      <c r="AX2971" s="2"/>
      <c r="AY2971" s="2"/>
      <c r="AZ2971" s="2"/>
      <c r="BA2971" s="2"/>
      <c r="BB2971" s="2"/>
      <c r="BC2971" s="2"/>
      <c r="BD2971" s="2"/>
      <c r="BE2971" s="2"/>
      <c r="BF2971" s="2"/>
      <c r="BG2971" s="2"/>
      <c r="BH2971" s="2"/>
      <c r="BI2971" s="2"/>
      <c r="BJ2971" s="2"/>
      <c r="BK2971" s="2"/>
      <c r="BL2971" s="2"/>
      <c r="BM2971" s="2"/>
      <c r="BN2971" s="2"/>
      <c r="BO2971" s="2"/>
    </row>
    <row r="2972" s="117" customFormat="1" spans="1:67">
      <c r="A2972" s="4"/>
      <c r="B2972" s="4"/>
      <c r="C2972" s="4"/>
      <c r="D2972" s="4"/>
      <c r="E2972" s="4"/>
      <c r="F2972" s="4"/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  <c r="AA2972" s="4"/>
      <c r="AB2972" s="5"/>
      <c r="AC2972" s="5"/>
      <c r="AD2972" s="4"/>
      <c r="AE2972" s="4"/>
      <c r="AF2972" s="4"/>
      <c r="AG2972" s="4"/>
      <c r="AH2972" s="4"/>
      <c r="AI2972" s="4"/>
      <c r="AJ2972" s="4"/>
      <c r="AK2972" s="4"/>
      <c r="AL2972" s="4"/>
      <c r="AM2972" s="4"/>
      <c r="AN2972" s="4"/>
      <c r="AO2972" s="4"/>
      <c r="AP2972" s="4"/>
      <c r="AQ2972" s="4"/>
      <c r="AR2972" s="4"/>
      <c r="AS2972" s="2"/>
      <c r="AT2972" s="2"/>
      <c r="AU2972" s="2"/>
      <c r="AV2972" s="2"/>
      <c r="AW2972" s="2"/>
      <c r="AX2972" s="2"/>
      <c r="AY2972" s="2"/>
      <c r="AZ2972" s="2"/>
      <c r="BA2972" s="2"/>
      <c r="BB2972" s="2"/>
      <c r="BC2972" s="2"/>
      <c r="BD2972" s="2"/>
      <c r="BE2972" s="2"/>
      <c r="BF2972" s="2"/>
      <c r="BG2972" s="2"/>
      <c r="BH2972" s="2"/>
      <c r="BI2972" s="2"/>
      <c r="BJ2972" s="2"/>
      <c r="BK2972" s="2"/>
      <c r="BL2972" s="2"/>
      <c r="BM2972" s="2"/>
      <c r="BN2972" s="2"/>
      <c r="BO2972" s="2"/>
    </row>
    <row r="2973" s="117" customFormat="1" spans="1:67">
      <c r="A2973" s="4"/>
      <c r="B2973" s="4"/>
      <c r="C2973" s="4"/>
      <c r="D2973" s="4"/>
      <c r="E2973" s="4"/>
      <c r="F2973" s="4"/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  <c r="AA2973" s="4"/>
      <c r="AB2973" s="5"/>
      <c r="AC2973" s="5"/>
      <c r="AD2973" s="4"/>
      <c r="AE2973" s="4"/>
      <c r="AF2973" s="4"/>
      <c r="AG2973" s="4"/>
      <c r="AH2973" s="4"/>
      <c r="AI2973" s="4"/>
      <c r="AJ2973" s="4"/>
      <c r="AK2973" s="4"/>
      <c r="AL2973" s="4"/>
      <c r="AM2973" s="4"/>
      <c r="AN2973" s="4"/>
      <c r="AO2973" s="4"/>
      <c r="AP2973" s="4"/>
      <c r="AQ2973" s="4"/>
      <c r="AR2973" s="4"/>
      <c r="AS2973" s="2"/>
      <c r="AT2973" s="2"/>
      <c r="AU2973" s="2"/>
      <c r="AV2973" s="2"/>
      <c r="AW2973" s="2"/>
      <c r="AX2973" s="2"/>
      <c r="AY2973" s="2"/>
      <c r="AZ2973" s="2"/>
      <c r="BA2973" s="2"/>
      <c r="BB2973" s="2"/>
      <c r="BC2973" s="2"/>
      <c r="BD2973" s="2"/>
      <c r="BE2973" s="2"/>
      <c r="BF2973" s="2"/>
      <c r="BG2973" s="2"/>
      <c r="BH2973" s="2"/>
      <c r="BI2973" s="2"/>
      <c r="BJ2973" s="2"/>
      <c r="BK2973" s="2"/>
      <c r="BL2973" s="2"/>
      <c r="BM2973" s="2"/>
      <c r="BN2973" s="2"/>
      <c r="BO2973" s="2"/>
    </row>
    <row r="2974" s="117" customFormat="1" spans="1:67">
      <c r="A2974" s="4"/>
      <c r="B2974" s="4"/>
      <c r="C2974" s="4"/>
      <c r="D2974" s="4"/>
      <c r="E2974" s="4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  <c r="AA2974" s="4"/>
      <c r="AB2974" s="5"/>
      <c r="AC2974" s="5"/>
      <c r="AD2974" s="4"/>
      <c r="AE2974" s="4"/>
      <c r="AF2974" s="4"/>
      <c r="AG2974" s="4"/>
      <c r="AH2974" s="4"/>
      <c r="AI2974" s="4"/>
      <c r="AJ2974" s="4"/>
      <c r="AK2974" s="4"/>
      <c r="AL2974" s="4"/>
      <c r="AM2974" s="4"/>
      <c r="AN2974" s="4"/>
      <c r="AO2974" s="4"/>
      <c r="AP2974" s="4"/>
      <c r="AQ2974" s="4"/>
      <c r="AR2974" s="4"/>
      <c r="AS2974" s="2"/>
      <c r="AT2974" s="2"/>
      <c r="AU2974" s="2"/>
      <c r="AV2974" s="2"/>
      <c r="AW2974" s="2"/>
      <c r="AX2974" s="2"/>
      <c r="AY2974" s="2"/>
      <c r="AZ2974" s="2"/>
      <c r="BA2974" s="2"/>
      <c r="BB2974" s="2"/>
      <c r="BC2974" s="2"/>
      <c r="BD2974" s="2"/>
      <c r="BE2974" s="2"/>
      <c r="BF2974" s="2"/>
      <c r="BG2974" s="2"/>
      <c r="BH2974" s="2"/>
      <c r="BI2974" s="2"/>
      <c r="BJ2974" s="2"/>
      <c r="BK2974" s="2"/>
      <c r="BL2974" s="2"/>
      <c r="BM2974" s="2"/>
      <c r="BN2974" s="2"/>
      <c r="BO2974" s="2"/>
    </row>
    <row r="2975" s="117" customFormat="1" spans="1:67">
      <c r="A2975" s="4"/>
      <c r="B2975" s="4"/>
      <c r="C2975" s="4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  <c r="AA2975" s="4"/>
      <c r="AB2975" s="5"/>
      <c r="AC2975" s="5"/>
      <c r="AD2975" s="4"/>
      <c r="AE2975" s="4"/>
      <c r="AF2975" s="4"/>
      <c r="AG2975" s="4"/>
      <c r="AH2975" s="4"/>
      <c r="AI2975" s="4"/>
      <c r="AJ2975" s="4"/>
      <c r="AK2975" s="4"/>
      <c r="AL2975" s="4"/>
      <c r="AM2975" s="4"/>
      <c r="AN2975" s="4"/>
      <c r="AO2975" s="4"/>
      <c r="AP2975" s="4"/>
      <c r="AQ2975" s="4"/>
      <c r="AR2975" s="4"/>
      <c r="AS2975" s="2"/>
      <c r="AT2975" s="2"/>
      <c r="AU2975" s="2"/>
      <c r="AV2975" s="2"/>
      <c r="AW2975" s="2"/>
      <c r="AX2975" s="2"/>
      <c r="AY2975" s="2"/>
      <c r="AZ2975" s="2"/>
      <c r="BA2975" s="2"/>
      <c r="BB2975" s="2"/>
      <c r="BC2975" s="2"/>
      <c r="BD2975" s="2"/>
      <c r="BE2975" s="2"/>
      <c r="BF2975" s="2"/>
      <c r="BG2975" s="2"/>
      <c r="BH2975" s="2"/>
      <c r="BI2975" s="2"/>
      <c r="BJ2975" s="2"/>
      <c r="BK2975" s="2"/>
      <c r="BL2975" s="2"/>
      <c r="BM2975" s="2"/>
      <c r="BN2975" s="2"/>
      <c r="BO2975" s="2"/>
    </row>
    <row r="2976" s="117" customFormat="1" spans="1:67">
      <c r="A2976" s="4"/>
      <c r="B2976" s="4"/>
      <c r="C2976" s="4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  <c r="AA2976" s="4"/>
      <c r="AB2976" s="5"/>
      <c r="AC2976" s="5"/>
      <c r="AD2976" s="4"/>
      <c r="AE2976" s="4"/>
      <c r="AF2976" s="4"/>
      <c r="AG2976" s="4"/>
      <c r="AH2976" s="4"/>
      <c r="AI2976" s="4"/>
      <c r="AJ2976" s="4"/>
      <c r="AK2976" s="4"/>
      <c r="AL2976" s="4"/>
      <c r="AM2976" s="4"/>
      <c r="AN2976" s="4"/>
      <c r="AO2976" s="4"/>
      <c r="AP2976" s="4"/>
      <c r="AQ2976" s="4"/>
      <c r="AR2976" s="4"/>
      <c r="AS2976" s="2"/>
      <c r="AT2976" s="2"/>
      <c r="AU2976" s="2"/>
      <c r="AV2976" s="2"/>
      <c r="AW2976" s="2"/>
      <c r="AX2976" s="2"/>
      <c r="AY2976" s="2"/>
      <c r="AZ2976" s="2"/>
      <c r="BA2976" s="2"/>
      <c r="BB2976" s="2"/>
      <c r="BC2976" s="2"/>
      <c r="BD2976" s="2"/>
      <c r="BE2976" s="2"/>
      <c r="BF2976" s="2"/>
      <c r="BG2976" s="2"/>
      <c r="BH2976" s="2"/>
      <c r="BI2976" s="2"/>
      <c r="BJ2976" s="2"/>
      <c r="BK2976" s="2"/>
      <c r="BL2976" s="2"/>
      <c r="BM2976" s="2"/>
      <c r="BN2976" s="2"/>
      <c r="BO2976" s="2"/>
    </row>
    <row r="2977" s="117" customFormat="1" spans="1:67">
      <c r="A2977" s="4"/>
      <c r="B2977" s="4"/>
      <c r="C2977" s="4"/>
      <c r="D2977" s="4"/>
      <c r="E2977" s="4"/>
      <c r="F2977" s="4"/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  <c r="AA2977" s="4"/>
      <c r="AB2977" s="5"/>
      <c r="AC2977" s="5"/>
      <c r="AD2977" s="4"/>
      <c r="AE2977" s="4"/>
      <c r="AF2977" s="4"/>
      <c r="AG2977" s="4"/>
      <c r="AH2977" s="4"/>
      <c r="AI2977" s="4"/>
      <c r="AJ2977" s="4"/>
      <c r="AK2977" s="4"/>
      <c r="AL2977" s="4"/>
      <c r="AM2977" s="4"/>
      <c r="AN2977" s="4"/>
      <c r="AO2977" s="4"/>
      <c r="AP2977" s="4"/>
      <c r="AQ2977" s="4"/>
      <c r="AR2977" s="4"/>
      <c r="AS2977" s="2"/>
      <c r="AT2977" s="2"/>
      <c r="AU2977" s="2"/>
      <c r="AV2977" s="2"/>
      <c r="AW2977" s="2"/>
      <c r="AX2977" s="2"/>
      <c r="AY2977" s="2"/>
      <c r="AZ2977" s="2"/>
      <c r="BA2977" s="2"/>
      <c r="BB2977" s="2"/>
      <c r="BC2977" s="2"/>
      <c r="BD2977" s="2"/>
      <c r="BE2977" s="2"/>
      <c r="BF2977" s="2"/>
      <c r="BG2977" s="2"/>
      <c r="BH2977" s="2"/>
      <c r="BI2977" s="2"/>
      <c r="BJ2977" s="2"/>
      <c r="BK2977" s="2"/>
      <c r="BL2977" s="2"/>
      <c r="BM2977" s="2"/>
      <c r="BN2977" s="2"/>
      <c r="BO2977" s="2"/>
    </row>
    <row r="2978" s="117" customFormat="1" spans="1:67">
      <c r="A2978" s="4"/>
      <c r="B2978" s="4"/>
      <c r="C2978" s="4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  <c r="AA2978" s="4"/>
      <c r="AB2978" s="5"/>
      <c r="AC2978" s="5"/>
      <c r="AD2978" s="4"/>
      <c r="AE2978" s="4"/>
      <c r="AF2978" s="4"/>
      <c r="AG2978" s="4"/>
      <c r="AH2978" s="4"/>
      <c r="AI2978" s="4"/>
      <c r="AJ2978" s="4"/>
      <c r="AK2978" s="4"/>
      <c r="AL2978" s="4"/>
      <c r="AM2978" s="4"/>
      <c r="AN2978" s="4"/>
      <c r="AO2978" s="4"/>
      <c r="AP2978" s="4"/>
      <c r="AQ2978" s="4"/>
      <c r="AR2978" s="4"/>
      <c r="AS2978" s="2"/>
      <c r="AT2978" s="2"/>
      <c r="AU2978" s="2"/>
      <c r="AV2978" s="2"/>
      <c r="AW2978" s="2"/>
      <c r="AX2978" s="2"/>
      <c r="AY2978" s="2"/>
      <c r="AZ2978" s="2"/>
      <c r="BA2978" s="2"/>
      <c r="BB2978" s="2"/>
      <c r="BC2978" s="2"/>
      <c r="BD2978" s="2"/>
      <c r="BE2978" s="2"/>
      <c r="BF2978" s="2"/>
      <c r="BG2978" s="2"/>
      <c r="BH2978" s="2"/>
      <c r="BI2978" s="2"/>
      <c r="BJ2978" s="2"/>
      <c r="BK2978" s="2"/>
      <c r="BL2978" s="2"/>
      <c r="BM2978" s="2"/>
      <c r="BN2978" s="2"/>
      <c r="BO2978" s="2"/>
    </row>
    <row r="2979" s="117" customFormat="1" spans="1:67">
      <c r="A2979" s="4"/>
      <c r="B2979" s="4"/>
      <c r="C2979" s="4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  <c r="AA2979" s="4"/>
      <c r="AB2979" s="5"/>
      <c r="AC2979" s="5"/>
      <c r="AD2979" s="4"/>
      <c r="AE2979" s="4"/>
      <c r="AF2979" s="4"/>
      <c r="AG2979" s="4"/>
      <c r="AH2979" s="4"/>
      <c r="AI2979" s="4"/>
      <c r="AJ2979" s="4"/>
      <c r="AK2979" s="4"/>
      <c r="AL2979" s="4"/>
      <c r="AM2979" s="4"/>
      <c r="AN2979" s="4"/>
      <c r="AO2979" s="4"/>
      <c r="AP2979" s="4"/>
      <c r="AQ2979" s="4"/>
      <c r="AR2979" s="4"/>
      <c r="AS2979" s="2"/>
      <c r="AT2979" s="2"/>
      <c r="AU2979" s="2"/>
      <c r="AV2979" s="2"/>
      <c r="AW2979" s="2"/>
      <c r="AX2979" s="2"/>
      <c r="AY2979" s="2"/>
      <c r="AZ2979" s="2"/>
      <c r="BA2979" s="2"/>
      <c r="BB2979" s="2"/>
      <c r="BC2979" s="2"/>
      <c r="BD2979" s="2"/>
      <c r="BE2979" s="2"/>
      <c r="BF2979" s="2"/>
      <c r="BG2979" s="2"/>
      <c r="BH2979" s="2"/>
      <c r="BI2979" s="2"/>
      <c r="BJ2979" s="2"/>
      <c r="BK2979" s="2"/>
      <c r="BL2979" s="2"/>
      <c r="BM2979" s="2"/>
      <c r="BN2979" s="2"/>
      <c r="BO2979" s="2"/>
    </row>
    <row r="2980" s="117" customFormat="1" spans="1:67">
      <c r="A2980" s="4"/>
      <c r="B2980" s="4"/>
      <c r="C2980" s="4"/>
      <c r="D2980" s="4"/>
      <c r="E2980" s="4"/>
      <c r="F2980" s="4"/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  <c r="AA2980" s="4"/>
      <c r="AB2980" s="5"/>
      <c r="AC2980" s="5"/>
      <c r="AD2980" s="4"/>
      <c r="AE2980" s="4"/>
      <c r="AF2980" s="4"/>
      <c r="AG2980" s="4"/>
      <c r="AH2980" s="4"/>
      <c r="AI2980" s="4"/>
      <c r="AJ2980" s="4"/>
      <c r="AK2980" s="4"/>
      <c r="AL2980" s="4"/>
      <c r="AM2980" s="4"/>
      <c r="AN2980" s="4"/>
      <c r="AO2980" s="4"/>
      <c r="AP2980" s="4"/>
      <c r="AQ2980" s="4"/>
      <c r="AR2980" s="4"/>
      <c r="AS2980" s="2"/>
      <c r="AT2980" s="2"/>
      <c r="AU2980" s="2"/>
      <c r="AV2980" s="2"/>
      <c r="AW2980" s="2"/>
      <c r="AX2980" s="2"/>
      <c r="AY2980" s="2"/>
      <c r="AZ2980" s="2"/>
      <c r="BA2980" s="2"/>
      <c r="BB2980" s="2"/>
      <c r="BC2980" s="2"/>
      <c r="BD2980" s="2"/>
      <c r="BE2980" s="2"/>
      <c r="BF2980" s="2"/>
      <c r="BG2980" s="2"/>
      <c r="BH2980" s="2"/>
      <c r="BI2980" s="2"/>
      <c r="BJ2980" s="2"/>
      <c r="BK2980" s="2"/>
      <c r="BL2980" s="2"/>
      <c r="BM2980" s="2"/>
      <c r="BN2980" s="2"/>
      <c r="BO2980" s="2"/>
    </row>
    <row r="2981" s="117" customFormat="1" spans="1:67">
      <c r="A2981" s="4"/>
      <c r="B2981" s="4"/>
      <c r="C2981" s="4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  <c r="AA2981" s="4"/>
      <c r="AB2981" s="5"/>
      <c r="AC2981" s="5"/>
      <c r="AD2981" s="4"/>
      <c r="AE2981" s="4"/>
      <c r="AF2981" s="4"/>
      <c r="AG2981" s="4"/>
      <c r="AH2981" s="4"/>
      <c r="AI2981" s="4"/>
      <c r="AJ2981" s="4"/>
      <c r="AK2981" s="4"/>
      <c r="AL2981" s="4"/>
      <c r="AM2981" s="4"/>
      <c r="AN2981" s="4"/>
      <c r="AO2981" s="4"/>
      <c r="AP2981" s="4"/>
      <c r="AQ2981" s="4"/>
      <c r="AR2981" s="4"/>
      <c r="AS2981" s="2"/>
      <c r="AT2981" s="2"/>
      <c r="AU2981" s="2"/>
      <c r="AV2981" s="2"/>
      <c r="AW2981" s="2"/>
      <c r="AX2981" s="2"/>
      <c r="AY2981" s="2"/>
      <c r="AZ2981" s="2"/>
      <c r="BA2981" s="2"/>
      <c r="BB2981" s="2"/>
      <c r="BC2981" s="2"/>
      <c r="BD2981" s="2"/>
      <c r="BE2981" s="2"/>
      <c r="BF2981" s="2"/>
      <c r="BG2981" s="2"/>
      <c r="BH2981" s="2"/>
      <c r="BI2981" s="2"/>
      <c r="BJ2981" s="2"/>
      <c r="BK2981" s="2"/>
      <c r="BL2981" s="2"/>
      <c r="BM2981" s="2"/>
      <c r="BN2981" s="2"/>
      <c r="BO2981" s="2"/>
    </row>
    <row r="2982" s="117" customFormat="1" spans="1:67">
      <c r="A2982" s="4"/>
      <c r="B2982" s="4"/>
      <c r="C2982" s="4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  <c r="AA2982" s="4"/>
      <c r="AB2982" s="5"/>
      <c r="AC2982" s="5"/>
      <c r="AD2982" s="4"/>
      <c r="AE2982" s="4"/>
      <c r="AF2982" s="4"/>
      <c r="AG2982" s="4"/>
      <c r="AH2982" s="4"/>
      <c r="AI2982" s="4"/>
      <c r="AJ2982" s="4"/>
      <c r="AK2982" s="4"/>
      <c r="AL2982" s="4"/>
      <c r="AM2982" s="4"/>
      <c r="AN2982" s="4"/>
      <c r="AO2982" s="4"/>
      <c r="AP2982" s="4"/>
      <c r="AQ2982" s="4"/>
      <c r="AR2982" s="4"/>
      <c r="AS2982" s="2"/>
      <c r="AT2982" s="2"/>
      <c r="AU2982" s="2"/>
      <c r="AV2982" s="2"/>
      <c r="AW2982" s="2"/>
      <c r="AX2982" s="2"/>
      <c r="AY2982" s="2"/>
      <c r="AZ2982" s="2"/>
      <c r="BA2982" s="2"/>
      <c r="BB2982" s="2"/>
      <c r="BC2982" s="2"/>
      <c r="BD2982" s="2"/>
      <c r="BE2982" s="2"/>
      <c r="BF2982" s="2"/>
      <c r="BG2982" s="2"/>
      <c r="BH2982" s="2"/>
      <c r="BI2982" s="2"/>
      <c r="BJ2982" s="2"/>
      <c r="BK2982" s="2"/>
      <c r="BL2982" s="2"/>
      <c r="BM2982" s="2"/>
      <c r="BN2982" s="2"/>
      <c r="BO2982" s="2"/>
    </row>
    <row r="2983" s="117" customFormat="1" spans="1:67">
      <c r="A2983" s="4"/>
      <c r="B2983" s="4"/>
      <c r="C2983" s="4"/>
      <c r="D2983" s="4"/>
      <c r="E2983" s="4"/>
      <c r="F2983" s="4"/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  <c r="AA2983" s="4"/>
      <c r="AB2983" s="5"/>
      <c r="AC2983" s="5"/>
      <c r="AD2983" s="4"/>
      <c r="AE2983" s="4"/>
      <c r="AF2983" s="4"/>
      <c r="AG2983" s="4"/>
      <c r="AH2983" s="4"/>
      <c r="AI2983" s="4"/>
      <c r="AJ2983" s="4"/>
      <c r="AK2983" s="4"/>
      <c r="AL2983" s="4"/>
      <c r="AM2983" s="4"/>
      <c r="AN2983" s="4"/>
      <c r="AO2983" s="4"/>
      <c r="AP2983" s="4"/>
      <c r="AQ2983" s="4"/>
      <c r="AR2983" s="4"/>
      <c r="AS2983" s="2"/>
      <c r="AT2983" s="2"/>
      <c r="AU2983" s="2"/>
      <c r="AV2983" s="2"/>
      <c r="AW2983" s="2"/>
      <c r="AX2983" s="2"/>
      <c r="AY2983" s="2"/>
      <c r="AZ2983" s="2"/>
      <c r="BA2983" s="2"/>
      <c r="BB2983" s="2"/>
      <c r="BC2983" s="2"/>
      <c r="BD2983" s="2"/>
      <c r="BE2983" s="2"/>
      <c r="BF2983" s="2"/>
      <c r="BG2983" s="2"/>
      <c r="BH2983" s="2"/>
      <c r="BI2983" s="2"/>
      <c r="BJ2983" s="2"/>
      <c r="BK2983" s="2"/>
      <c r="BL2983" s="2"/>
      <c r="BM2983" s="2"/>
      <c r="BN2983" s="2"/>
      <c r="BO2983" s="2"/>
    </row>
    <row r="2984" s="117" customFormat="1" spans="1:67">
      <c r="A2984" s="4"/>
      <c r="B2984" s="4"/>
      <c r="C2984" s="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  <c r="AA2984" s="4"/>
      <c r="AB2984" s="5"/>
      <c r="AC2984" s="5"/>
      <c r="AD2984" s="4"/>
      <c r="AE2984" s="4"/>
      <c r="AF2984" s="4"/>
      <c r="AG2984" s="4"/>
      <c r="AH2984" s="4"/>
      <c r="AI2984" s="4"/>
      <c r="AJ2984" s="4"/>
      <c r="AK2984" s="4"/>
      <c r="AL2984" s="4"/>
      <c r="AM2984" s="4"/>
      <c r="AN2984" s="4"/>
      <c r="AO2984" s="4"/>
      <c r="AP2984" s="4"/>
      <c r="AQ2984" s="4"/>
      <c r="AR2984" s="4"/>
      <c r="AS2984" s="2"/>
      <c r="AT2984" s="2"/>
      <c r="AU2984" s="2"/>
      <c r="AV2984" s="2"/>
      <c r="AW2984" s="2"/>
      <c r="AX2984" s="2"/>
      <c r="AY2984" s="2"/>
      <c r="AZ2984" s="2"/>
      <c r="BA2984" s="2"/>
      <c r="BB2984" s="2"/>
      <c r="BC2984" s="2"/>
      <c r="BD2984" s="2"/>
      <c r="BE2984" s="2"/>
      <c r="BF2984" s="2"/>
      <c r="BG2984" s="2"/>
      <c r="BH2984" s="2"/>
      <c r="BI2984" s="2"/>
      <c r="BJ2984" s="2"/>
      <c r="BK2984" s="2"/>
      <c r="BL2984" s="2"/>
      <c r="BM2984" s="2"/>
      <c r="BN2984" s="2"/>
      <c r="BO2984" s="2"/>
    </row>
    <row r="2985" s="117" customFormat="1" spans="1:67">
      <c r="A2985" s="4"/>
      <c r="B2985" s="4"/>
      <c r="C2985" s="4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  <c r="AA2985" s="4"/>
      <c r="AB2985" s="5"/>
      <c r="AC2985" s="5"/>
      <c r="AD2985" s="4"/>
      <c r="AE2985" s="4"/>
      <c r="AF2985" s="4"/>
      <c r="AG2985" s="4"/>
      <c r="AH2985" s="4"/>
      <c r="AI2985" s="4"/>
      <c r="AJ2985" s="4"/>
      <c r="AK2985" s="4"/>
      <c r="AL2985" s="4"/>
      <c r="AM2985" s="4"/>
      <c r="AN2985" s="4"/>
      <c r="AO2985" s="4"/>
      <c r="AP2985" s="4"/>
      <c r="AQ2985" s="4"/>
      <c r="AR2985" s="4"/>
      <c r="AS2985" s="2"/>
      <c r="AT2985" s="2"/>
      <c r="AU2985" s="2"/>
      <c r="AV2985" s="2"/>
      <c r="AW2985" s="2"/>
      <c r="AX2985" s="2"/>
      <c r="AY2985" s="2"/>
      <c r="AZ2985" s="2"/>
      <c r="BA2985" s="2"/>
      <c r="BB2985" s="2"/>
      <c r="BC2985" s="2"/>
      <c r="BD2985" s="2"/>
      <c r="BE2985" s="2"/>
      <c r="BF2985" s="2"/>
      <c r="BG2985" s="2"/>
      <c r="BH2985" s="2"/>
      <c r="BI2985" s="2"/>
      <c r="BJ2985" s="2"/>
      <c r="BK2985" s="2"/>
      <c r="BL2985" s="2"/>
      <c r="BM2985" s="2"/>
      <c r="BN2985" s="2"/>
      <c r="BO2985" s="2"/>
    </row>
    <row r="2986" s="117" customFormat="1" spans="1:67">
      <c r="A2986" s="4"/>
      <c r="B2986" s="4"/>
      <c r="C2986" s="4"/>
      <c r="D2986" s="4"/>
      <c r="E2986" s="4"/>
      <c r="F2986" s="4"/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  <c r="AA2986" s="4"/>
      <c r="AB2986" s="5"/>
      <c r="AC2986" s="5"/>
      <c r="AD2986" s="4"/>
      <c r="AE2986" s="4"/>
      <c r="AF2986" s="4"/>
      <c r="AG2986" s="4"/>
      <c r="AH2986" s="4"/>
      <c r="AI2986" s="4"/>
      <c r="AJ2986" s="4"/>
      <c r="AK2986" s="4"/>
      <c r="AL2986" s="4"/>
      <c r="AM2986" s="4"/>
      <c r="AN2986" s="4"/>
      <c r="AO2986" s="4"/>
      <c r="AP2986" s="4"/>
      <c r="AQ2986" s="4"/>
      <c r="AR2986" s="4"/>
      <c r="AS2986" s="2"/>
      <c r="AT2986" s="2"/>
      <c r="AU2986" s="2"/>
      <c r="AV2986" s="2"/>
      <c r="AW2986" s="2"/>
      <c r="AX2986" s="2"/>
      <c r="AY2986" s="2"/>
      <c r="AZ2986" s="2"/>
      <c r="BA2986" s="2"/>
      <c r="BB2986" s="2"/>
      <c r="BC2986" s="2"/>
      <c r="BD2986" s="2"/>
      <c r="BE2986" s="2"/>
      <c r="BF2986" s="2"/>
      <c r="BG2986" s="2"/>
      <c r="BH2986" s="2"/>
      <c r="BI2986" s="2"/>
      <c r="BJ2986" s="2"/>
      <c r="BK2986" s="2"/>
      <c r="BL2986" s="2"/>
      <c r="BM2986" s="2"/>
      <c r="BN2986" s="2"/>
      <c r="BO2986" s="2"/>
    </row>
    <row r="2987" s="117" customFormat="1" spans="1:67">
      <c r="A2987" s="4"/>
      <c r="B2987" s="4"/>
      <c r="C2987" s="4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  <c r="AA2987" s="4"/>
      <c r="AB2987" s="5"/>
      <c r="AC2987" s="5"/>
      <c r="AD2987" s="4"/>
      <c r="AE2987" s="4"/>
      <c r="AF2987" s="4"/>
      <c r="AG2987" s="4"/>
      <c r="AH2987" s="4"/>
      <c r="AI2987" s="4"/>
      <c r="AJ2987" s="4"/>
      <c r="AK2987" s="4"/>
      <c r="AL2987" s="4"/>
      <c r="AM2987" s="4"/>
      <c r="AN2987" s="4"/>
      <c r="AO2987" s="4"/>
      <c r="AP2987" s="4"/>
      <c r="AQ2987" s="4"/>
      <c r="AR2987" s="4"/>
      <c r="AS2987" s="2"/>
      <c r="AT2987" s="2"/>
      <c r="AU2987" s="2"/>
      <c r="AV2987" s="2"/>
      <c r="AW2987" s="2"/>
      <c r="AX2987" s="2"/>
      <c r="AY2987" s="2"/>
      <c r="AZ2987" s="2"/>
      <c r="BA2987" s="2"/>
      <c r="BB2987" s="2"/>
      <c r="BC2987" s="2"/>
      <c r="BD2987" s="2"/>
      <c r="BE2987" s="2"/>
      <c r="BF2987" s="2"/>
      <c r="BG2987" s="2"/>
      <c r="BH2987" s="2"/>
      <c r="BI2987" s="2"/>
      <c r="BJ2987" s="2"/>
      <c r="BK2987" s="2"/>
      <c r="BL2987" s="2"/>
      <c r="BM2987" s="2"/>
      <c r="BN2987" s="2"/>
      <c r="BO2987" s="2"/>
    </row>
    <row r="2988" s="117" customFormat="1" spans="1:67">
      <c r="A2988" s="4"/>
      <c r="B2988" s="4"/>
      <c r="C2988" s="4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  <c r="AA2988" s="4"/>
      <c r="AB2988" s="5"/>
      <c r="AC2988" s="5"/>
      <c r="AD2988" s="4"/>
      <c r="AE2988" s="4"/>
      <c r="AF2988" s="4"/>
      <c r="AG2988" s="4"/>
      <c r="AH2988" s="4"/>
      <c r="AI2988" s="4"/>
      <c r="AJ2988" s="4"/>
      <c r="AK2988" s="4"/>
      <c r="AL2988" s="4"/>
      <c r="AM2988" s="4"/>
      <c r="AN2988" s="4"/>
      <c r="AO2988" s="4"/>
      <c r="AP2988" s="4"/>
      <c r="AQ2988" s="4"/>
      <c r="AR2988" s="4"/>
      <c r="AS2988" s="2"/>
      <c r="AT2988" s="2"/>
      <c r="AU2988" s="2"/>
      <c r="AV2988" s="2"/>
      <c r="AW2988" s="2"/>
      <c r="AX2988" s="2"/>
      <c r="AY2988" s="2"/>
      <c r="AZ2988" s="2"/>
      <c r="BA2988" s="2"/>
      <c r="BB2988" s="2"/>
      <c r="BC2988" s="2"/>
      <c r="BD2988" s="2"/>
      <c r="BE2988" s="2"/>
      <c r="BF2988" s="2"/>
      <c r="BG2988" s="2"/>
      <c r="BH2988" s="2"/>
      <c r="BI2988" s="2"/>
      <c r="BJ2988" s="2"/>
      <c r="BK2988" s="2"/>
      <c r="BL2988" s="2"/>
      <c r="BM2988" s="2"/>
      <c r="BN2988" s="2"/>
      <c r="BO2988" s="2"/>
    </row>
    <row r="2989" s="117" customFormat="1" spans="1:67">
      <c r="A2989" s="4"/>
      <c r="B2989" s="4"/>
      <c r="C2989" s="4"/>
      <c r="D2989" s="4"/>
      <c r="E2989" s="4"/>
      <c r="F2989" s="4"/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  <c r="AA2989" s="4"/>
      <c r="AB2989" s="5"/>
      <c r="AC2989" s="5"/>
      <c r="AD2989" s="4"/>
      <c r="AE2989" s="4"/>
      <c r="AF2989" s="4"/>
      <c r="AG2989" s="4"/>
      <c r="AH2989" s="4"/>
      <c r="AI2989" s="4"/>
      <c r="AJ2989" s="4"/>
      <c r="AK2989" s="4"/>
      <c r="AL2989" s="4"/>
      <c r="AM2989" s="4"/>
      <c r="AN2989" s="4"/>
      <c r="AO2989" s="4"/>
      <c r="AP2989" s="4"/>
      <c r="AQ2989" s="4"/>
      <c r="AR2989" s="4"/>
      <c r="AS2989" s="2"/>
      <c r="AT2989" s="2"/>
      <c r="AU2989" s="2"/>
      <c r="AV2989" s="2"/>
      <c r="AW2989" s="2"/>
      <c r="AX2989" s="2"/>
      <c r="AY2989" s="2"/>
      <c r="AZ2989" s="2"/>
      <c r="BA2989" s="2"/>
      <c r="BB2989" s="2"/>
      <c r="BC2989" s="2"/>
      <c r="BD2989" s="2"/>
      <c r="BE2989" s="2"/>
      <c r="BF2989" s="2"/>
      <c r="BG2989" s="2"/>
      <c r="BH2989" s="2"/>
      <c r="BI2989" s="2"/>
      <c r="BJ2989" s="2"/>
      <c r="BK2989" s="2"/>
      <c r="BL2989" s="2"/>
      <c r="BM2989" s="2"/>
      <c r="BN2989" s="2"/>
      <c r="BO2989" s="2"/>
    </row>
    <row r="2990" s="117" customFormat="1" spans="1:67">
      <c r="A2990" s="4"/>
      <c r="B2990" s="4"/>
      <c r="C2990" s="4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  <c r="AA2990" s="4"/>
      <c r="AB2990" s="5"/>
      <c r="AC2990" s="5"/>
      <c r="AD2990" s="4"/>
      <c r="AE2990" s="4"/>
      <c r="AF2990" s="4"/>
      <c r="AG2990" s="4"/>
      <c r="AH2990" s="4"/>
      <c r="AI2990" s="4"/>
      <c r="AJ2990" s="4"/>
      <c r="AK2990" s="4"/>
      <c r="AL2990" s="4"/>
      <c r="AM2990" s="4"/>
      <c r="AN2990" s="4"/>
      <c r="AO2990" s="4"/>
      <c r="AP2990" s="4"/>
      <c r="AQ2990" s="4"/>
      <c r="AR2990" s="4"/>
      <c r="AS2990" s="2"/>
      <c r="AT2990" s="2"/>
      <c r="AU2990" s="2"/>
      <c r="AV2990" s="2"/>
      <c r="AW2990" s="2"/>
      <c r="AX2990" s="2"/>
      <c r="AY2990" s="2"/>
      <c r="AZ2990" s="2"/>
      <c r="BA2990" s="2"/>
      <c r="BB2990" s="2"/>
      <c r="BC2990" s="2"/>
      <c r="BD2990" s="2"/>
      <c r="BE2990" s="2"/>
      <c r="BF2990" s="2"/>
      <c r="BG2990" s="2"/>
      <c r="BH2990" s="2"/>
      <c r="BI2990" s="2"/>
      <c r="BJ2990" s="2"/>
      <c r="BK2990" s="2"/>
      <c r="BL2990" s="2"/>
      <c r="BM2990" s="2"/>
      <c r="BN2990" s="2"/>
      <c r="BO2990" s="2"/>
    </row>
    <row r="2991" s="117" customFormat="1" spans="1:67">
      <c r="A2991" s="4"/>
      <c r="B2991" s="4"/>
      <c r="C2991" s="4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  <c r="AA2991" s="4"/>
      <c r="AB2991" s="5"/>
      <c r="AC2991" s="5"/>
      <c r="AD2991" s="4"/>
      <c r="AE2991" s="4"/>
      <c r="AF2991" s="4"/>
      <c r="AG2991" s="4"/>
      <c r="AH2991" s="4"/>
      <c r="AI2991" s="4"/>
      <c r="AJ2991" s="4"/>
      <c r="AK2991" s="4"/>
      <c r="AL2991" s="4"/>
      <c r="AM2991" s="4"/>
      <c r="AN2991" s="4"/>
      <c r="AO2991" s="4"/>
      <c r="AP2991" s="4"/>
      <c r="AQ2991" s="4"/>
      <c r="AR2991" s="4"/>
      <c r="AS2991" s="2"/>
      <c r="AT2991" s="2"/>
      <c r="AU2991" s="2"/>
      <c r="AV2991" s="2"/>
      <c r="AW2991" s="2"/>
      <c r="AX2991" s="2"/>
      <c r="AY2991" s="2"/>
      <c r="AZ2991" s="2"/>
      <c r="BA2991" s="2"/>
      <c r="BB2991" s="2"/>
      <c r="BC2991" s="2"/>
      <c r="BD2991" s="2"/>
      <c r="BE2991" s="2"/>
      <c r="BF2991" s="2"/>
      <c r="BG2991" s="2"/>
      <c r="BH2991" s="2"/>
      <c r="BI2991" s="2"/>
      <c r="BJ2991" s="2"/>
      <c r="BK2991" s="2"/>
      <c r="BL2991" s="2"/>
      <c r="BM2991" s="2"/>
      <c r="BN2991" s="2"/>
      <c r="BO2991" s="2"/>
    </row>
    <row r="2992" s="117" customFormat="1" spans="1:67">
      <c r="A2992" s="4"/>
      <c r="B2992" s="4"/>
      <c r="C2992" s="4"/>
      <c r="D2992" s="4"/>
      <c r="E2992" s="4"/>
      <c r="F2992" s="4"/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  <c r="AA2992" s="4"/>
      <c r="AB2992" s="5"/>
      <c r="AC2992" s="5"/>
      <c r="AD2992" s="4"/>
      <c r="AE2992" s="4"/>
      <c r="AF2992" s="4"/>
      <c r="AG2992" s="4"/>
      <c r="AH2992" s="4"/>
      <c r="AI2992" s="4"/>
      <c r="AJ2992" s="4"/>
      <c r="AK2992" s="4"/>
      <c r="AL2992" s="4"/>
      <c r="AM2992" s="4"/>
      <c r="AN2992" s="4"/>
      <c r="AO2992" s="4"/>
      <c r="AP2992" s="4"/>
      <c r="AQ2992" s="4"/>
      <c r="AR2992" s="4"/>
      <c r="AS2992" s="2"/>
      <c r="AT2992" s="2"/>
      <c r="AU2992" s="2"/>
      <c r="AV2992" s="2"/>
      <c r="AW2992" s="2"/>
      <c r="AX2992" s="2"/>
      <c r="AY2992" s="2"/>
      <c r="AZ2992" s="2"/>
      <c r="BA2992" s="2"/>
      <c r="BB2992" s="2"/>
      <c r="BC2992" s="2"/>
      <c r="BD2992" s="2"/>
      <c r="BE2992" s="2"/>
      <c r="BF2992" s="2"/>
      <c r="BG2992" s="2"/>
      <c r="BH2992" s="2"/>
      <c r="BI2992" s="2"/>
      <c r="BJ2992" s="2"/>
      <c r="BK2992" s="2"/>
      <c r="BL2992" s="2"/>
      <c r="BM2992" s="2"/>
      <c r="BN2992" s="2"/>
      <c r="BO2992" s="2"/>
    </row>
    <row r="2993" s="117" customFormat="1" spans="1:67">
      <c r="A2993" s="4"/>
      <c r="B2993" s="4"/>
      <c r="C2993" s="4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  <c r="AA2993" s="4"/>
      <c r="AB2993" s="5"/>
      <c r="AC2993" s="5"/>
      <c r="AD2993" s="4"/>
      <c r="AE2993" s="4"/>
      <c r="AF2993" s="4"/>
      <c r="AG2993" s="4"/>
      <c r="AH2993" s="4"/>
      <c r="AI2993" s="4"/>
      <c r="AJ2993" s="4"/>
      <c r="AK2993" s="4"/>
      <c r="AL2993" s="4"/>
      <c r="AM2993" s="4"/>
      <c r="AN2993" s="4"/>
      <c r="AO2993" s="4"/>
      <c r="AP2993" s="4"/>
      <c r="AQ2993" s="4"/>
      <c r="AR2993" s="4"/>
      <c r="AS2993" s="2"/>
      <c r="AT2993" s="2"/>
      <c r="AU2993" s="2"/>
      <c r="AV2993" s="2"/>
      <c r="AW2993" s="2"/>
      <c r="AX2993" s="2"/>
      <c r="AY2993" s="2"/>
      <c r="AZ2993" s="2"/>
      <c r="BA2993" s="2"/>
      <c r="BB2993" s="2"/>
      <c r="BC2993" s="2"/>
      <c r="BD2993" s="2"/>
      <c r="BE2993" s="2"/>
      <c r="BF2993" s="2"/>
      <c r="BG2993" s="2"/>
      <c r="BH2993" s="2"/>
      <c r="BI2993" s="2"/>
      <c r="BJ2993" s="2"/>
      <c r="BK2993" s="2"/>
      <c r="BL2993" s="2"/>
      <c r="BM2993" s="2"/>
      <c r="BN2993" s="2"/>
      <c r="BO2993" s="2"/>
    </row>
    <row r="2994" s="117" customFormat="1" spans="1:67">
      <c r="A2994" s="4"/>
      <c r="B2994" s="4"/>
      <c r="C2994" s="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  <c r="AA2994" s="4"/>
      <c r="AB2994" s="5"/>
      <c r="AC2994" s="5"/>
      <c r="AD2994" s="4"/>
      <c r="AE2994" s="4"/>
      <c r="AF2994" s="4"/>
      <c r="AG2994" s="4"/>
      <c r="AH2994" s="4"/>
      <c r="AI2994" s="4"/>
      <c r="AJ2994" s="4"/>
      <c r="AK2994" s="4"/>
      <c r="AL2994" s="4"/>
      <c r="AM2994" s="4"/>
      <c r="AN2994" s="4"/>
      <c r="AO2994" s="4"/>
      <c r="AP2994" s="4"/>
      <c r="AQ2994" s="4"/>
      <c r="AR2994" s="4"/>
      <c r="AS2994" s="2"/>
      <c r="AT2994" s="2"/>
      <c r="AU2994" s="2"/>
      <c r="AV2994" s="2"/>
      <c r="AW2994" s="2"/>
      <c r="AX2994" s="2"/>
      <c r="AY2994" s="2"/>
      <c r="AZ2994" s="2"/>
      <c r="BA2994" s="2"/>
      <c r="BB2994" s="2"/>
      <c r="BC2994" s="2"/>
      <c r="BD2994" s="2"/>
      <c r="BE2994" s="2"/>
      <c r="BF2994" s="2"/>
      <c r="BG2994" s="2"/>
      <c r="BH2994" s="2"/>
      <c r="BI2994" s="2"/>
      <c r="BJ2994" s="2"/>
      <c r="BK2994" s="2"/>
      <c r="BL2994" s="2"/>
      <c r="BM2994" s="2"/>
      <c r="BN2994" s="2"/>
      <c r="BO2994" s="2"/>
    </row>
    <row r="2995" s="117" customFormat="1" spans="1:67">
      <c r="A2995" s="4"/>
      <c r="B2995" s="4"/>
      <c r="C2995" s="4"/>
      <c r="D2995" s="4"/>
      <c r="E2995" s="4"/>
      <c r="F2995" s="4"/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  <c r="AA2995" s="4"/>
      <c r="AB2995" s="5"/>
      <c r="AC2995" s="5"/>
      <c r="AD2995" s="4"/>
      <c r="AE2995" s="4"/>
      <c r="AF2995" s="4"/>
      <c r="AG2995" s="4"/>
      <c r="AH2995" s="4"/>
      <c r="AI2995" s="4"/>
      <c r="AJ2995" s="4"/>
      <c r="AK2995" s="4"/>
      <c r="AL2995" s="4"/>
      <c r="AM2995" s="4"/>
      <c r="AN2995" s="4"/>
      <c r="AO2995" s="4"/>
      <c r="AP2995" s="4"/>
      <c r="AQ2995" s="4"/>
      <c r="AR2995" s="4"/>
      <c r="AS2995" s="2"/>
      <c r="AT2995" s="2"/>
      <c r="AU2995" s="2"/>
      <c r="AV2995" s="2"/>
      <c r="AW2995" s="2"/>
      <c r="AX2995" s="2"/>
      <c r="AY2995" s="2"/>
      <c r="AZ2995" s="2"/>
      <c r="BA2995" s="2"/>
      <c r="BB2995" s="2"/>
      <c r="BC2995" s="2"/>
      <c r="BD2995" s="2"/>
      <c r="BE2995" s="2"/>
      <c r="BF2995" s="2"/>
      <c r="BG2995" s="2"/>
      <c r="BH2995" s="2"/>
      <c r="BI2995" s="2"/>
      <c r="BJ2995" s="2"/>
      <c r="BK2995" s="2"/>
      <c r="BL2995" s="2"/>
      <c r="BM2995" s="2"/>
      <c r="BN2995" s="2"/>
      <c r="BO2995" s="2"/>
    </row>
    <row r="2996" s="117" customFormat="1" spans="1:67">
      <c r="A2996" s="4"/>
      <c r="B2996" s="4"/>
      <c r="C2996" s="4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  <c r="AA2996" s="4"/>
      <c r="AB2996" s="5"/>
      <c r="AC2996" s="5"/>
      <c r="AD2996" s="4"/>
      <c r="AE2996" s="4"/>
      <c r="AF2996" s="4"/>
      <c r="AG2996" s="4"/>
      <c r="AH2996" s="4"/>
      <c r="AI2996" s="4"/>
      <c r="AJ2996" s="4"/>
      <c r="AK2996" s="4"/>
      <c r="AL2996" s="4"/>
      <c r="AM2996" s="4"/>
      <c r="AN2996" s="4"/>
      <c r="AO2996" s="4"/>
      <c r="AP2996" s="4"/>
      <c r="AQ2996" s="4"/>
      <c r="AR2996" s="4"/>
      <c r="AS2996" s="2"/>
      <c r="AT2996" s="2"/>
      <c r="AU2996" s="2"/>
      <c r="AV2996" s="2"/>
      <c r="AW2996" s="2"/>
      <c r="AX2996" s="2"/>
      <c r="AY2996" s="2"/>
      <c r="AZ2996" s="2"/>
      <c r="BA2996" s="2"/>
      <c r="BB2996" s="2"/>
      <c r="BC2996" s="2"/>
      <c r="BD2996" s="2"/>
      <c r="BE2996" s="2"/>
      <c r="BF2996" s="2"/>
      <c r="BG2996" s="2"/>
      <c r="BH2996" s="2"/>
      <c r="BI2996" s="2"/>
      <c r="BJ2996" s="2"/>
      <c r="BK2996" s="2"/>
      <c r="BL2996" s="2"/>
      <c r="BM2996" s="2"/>
      <c r="BN2996" s="2"/>
      <c r="BO2996" s="2"/>
    </row>
    <row r="2997" s="117" customFormat="1" spans="1:67">
      <c r="A2997" s="4"/>
      <c r="B2997" s="4"/>
      <c r="C2997" s="4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  <c r="AA2997" s="4"/>
      <c r="AB2997" s="5"/>
      <c r="AC2997" s="5"/>
      <c r="AD2997" s="4"/>
      <c r="AE2997" s="4"/>
      <c r="AF2997" s="4"/>
      <c r="AG2997" s="4"/>
      <c r="AH2997" s="4"/>
      <c r="AI2997" s="4"/>
      <c r="AJ2997" s="4"/>
      <c r="AK2997" s="4"/>
      <c r="AL2997" s="4"/>
      <c r="AM2997" s="4"/>
      <c r="AN2997" s="4"/>
      <c r="AO2997" s="4"/>
      <c r="AP2997" s="4"/>
      <c r="AQ2997" s="4"/>
      <c r="AR2997" s="4"/>
      <c r="AS2997" s="2"/>
      <c r="AT2997" s="2"/>
      <c r="AU2997" s="2"/>
      <c r="AV2997" s="2"/>
      <c r="AW2997" s="2"/>
      <c r="AX2997" s="2"/>
      <c r="AY2997" s="2"/>
      <c r="AZ2997" s="2"/>
      <c r="BA2997" s="2"/>
      <c r="BB2997" s="2"/>
      <c r="BC2997" s="2"/>
      <c r="BD2997" s="2"/>
      <c r="BE2997" s="2"/>
      <c r="BF2997" s="2"/>
      <c r="BG2997" s="2"/>
      <c r="BH2997" s="2"/>
      <c r="BI2997" s="2"/>
      <c r="BJ2997" s="2"/>
      <c r="BK2997" s="2"/>
      <c r="BL2997" s="2"/>
      <c r="BM2997" s="2"/>
      <c r="BN2997" s="2"/>
      <c r="BO2997" s="2"/>
    </row>
    <row r="2998" s="117" customFormat="1" spans="1:67">
      <c r="A2998" s="4"/>
      <c r="B2998" s="4"/>
      <c r="C2998" s="4"/>
      <c r="D2998" s="4"/>
      <c r="E2998" s="4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  <c r="AA2998" s="4"/>
      <c r="AB2998" s="5"/>
      <c r="AC2998" s="5"/>
      <c r="AD2998" s="4"/>
      <c r="AE2998" s="4"/>
      <c r="AF2998" s="4"/>
      <c r="AG2998" s="4"/>
      <c r="AH2998" s="4"/>
      <c r="AI2998" s="4"/>
      <c r="AJ2998" s="4"/>
      <c r="AK2998" s="4"/>
      <c r="AL2998" s="4"/>
      <c r="AM2998" s="4"/>
      <c r="AN2998" s="4"/>
      <c r="AO2998" s="4"/>
      <c r="AP2998" s="4"/>
      <c r="AQ2998" s="4"/>
      <c r="AR2998" s="4"/>
      <c r="AS2998" s="2"/>
      <c r="AT2998" s="2"/>
      <c r="AU2998" s="2"/>
      <c r="AV2998" s="2"/>
      <c r="AW2998" s="2"/>
      <c r="AX2998" s="2"/>
      <c r="AY2998" s="2"/>
      <c r="AZ2998" s="2"/>
      <c r="BA2998" s="2"/>
      <c r="BB2998" s="2"/>
      <c r="BC2998" s="2"/>
      <c r="BD2998" s="2"/>
      <c r="BE2998" s="2"/>
      <c r="BF2998" s="2"/>
      <c r="BG2998" s="2"/>
      <c r="BH2998" s="2"/>
      <c r="BI2998" s="2"/>
      <c r="BJ2998" s="2"/>
      <c r="BK2998" s="2"/>
      <c r="BL2998" s="2"/>
      <c r="BM2998" s="2"/>
      <c r="BN2998" s="2"/>
      <c r="BO2998" s="2"/>
    </row>
    <row r="2999" s="117" customFormat="1" spans="1:67">
      <c r="A2999" s="4"/>
      <c r="B2999" s="4"/>
      <c r="C2999" s="4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  <c r="AA2999" s="4"/>
      <c r="AB2999" s="5"/>
      <c r="AC2999" s="5"/>
      <c r="AD2999" s="4"/>
      <c r="AE2999" s="4"/>
      <c r="AF2999" s="4"/>
      <c r="AG2999" s="4"/>
      <c r="AH2999" s="4"/>
      <c r="AI2999" s="4"/>
      <c r="AJ2999" s="4"/>
      <c r="AK2999" s="4"/>
      <c r="AL2999" s="4"/>
      <c r="AM2999" s="4"/>
      <c r="AN2999" s="4"/>
      <c r="AO2999" s="4"/>
      <c r="AP2999" s="4"/>
      <c r="AQ2999" s="4"/>
      <c r="AR2999" s="4"/>
      <c r="AS2999" s="2"/>
      <c r="AT2999" s="2"/>
      <c r="AU2999" s="2"/>
      <c r="AV2999" s="2"/>
      <c r="AW2999" s="2"/>
      <c r="AX2999" s="2"/>
      <c r="AY2999" s="2"/>
      <c r="AZ2999" s="2"/>
      <c r="BA2999" s="2"/>
      <c r="BB2999" s="2"/>
      <c r="BC2999" s="2"/>
      <c r="BD2999" s="2"/>
      <c r="BE2999" s="2"/>
      <c r="BF2999" s="2"/>
      <c r="BG2999" s="2"/>
      <c r="BH2999" s="2"/>
      <c r="BI2999" s="2"/>
      <c r="BJ2999" s="2"/>
      <c r="BK2999" s="2"/>
      <c r="BL2999" s="2"/>
      <c r="BM2999" s="2"/>
      <c r="BN2999" s="2"/>
      <c r="BO2999" s="2"/>
    </row>
    <row r="3000" s="117" customFormat="1" spans="1:67">
      <c r="A3000" s="4"/>
      <c r="B3000" s="4"/>
      <c r="C3000" s="4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  <c r="AA3000" s="4"/>
      <c r="AB3000" s="5"/>
      <c r="AC3000" s="5"/>
      <c r="AD3000" s="4"/>
      <c r="AE3000" s="4"/>
      <c r="AF3000" s="4"/>
      <c r="AG3000" s="4"/>
      <c r="AH3000" s="4"/>
      <c r="AI3000" s="4"/>
      <c r="AJ3000" s="4"/>
      <c r="AK3000" s="4"/>
      <c r="AL3000" s="4"/>
      <c r="AM3000" s="4"/>
      <c r="AN3000" s="4"/>
      <c r="AO3000" s="4"/>
      <c r="AP3000" s="4"/>
      <c r="AQ3000" s="4"/>
      <c r="AR3000" s="4"/>
      <c r="AS3000" s="2"/>
      <c r="AT3000" s="2"/>
      <c r="AU3000" s="2"/>
      <c r="AV3000" s="2"/>
      <c r="AW3000" s="2"/>
      <c r="AX3000" s="2"/>
      <c r="AY3000" s="2"/>
      <c r="AZ3000" s="2"/>
      <c r="BA3000" s="2"/>
      <c r="BB3000" s="2"/>
      <c r="BC3000" s="2"/>
      <c r="BD3000" s="2"/>
      <c r="BE3000" s="2"/>
      <c r="BF3000" s="2"/>
      <c r="BG3000" s="2"/>
      <c r="BH3000" s="2"/>
      <c r="BI3000" s="2"/>
      <c r="BJ3000" s="2"/>
      <c r="BK3000" s="2"/>
      <c r="BL3000" s="2"/>
      <c r="BM3000" s="2"/>
      <c r="BN3000" s="2"/>
      <c r="BO3000" s="2"/>
    </row>
    <row r="3001" s="117" customFormat="1" spans="1:67">
      <c r="A3001" s="4"/>
      <c r="B3001" s="4"/>
      <c r="C3001" s="4"/>
      <c r="D3001" s="4"/>
      <c r="E3001" s="4"/>
      <c r="F3001" s="4"/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  <c r="AA3001" s="4"/>
      <c r="AB3001" s="5"/>
      <c r="AC3001" s="5"/>
      <c r="AD3001" s="4"/>
      <c r="AE3001" s="4"/>
      <c r="AF3001" s="4"/>
      <c r="AG3001" s="4"/>
      <c r="AH3001" s="4"/>
      <c r="AI3001" s="4"/>
      <c r="AJ3001" s="4"/>
      <c r="AK3001" s="4"/>
      <c r="AL3001" s="4"/>
      <c r="AM3001" s="4"/>
      <c r="AN3001" s="4"/>
      <c r="AO3001" s="4"/>
      <c r="AP3001" s="4"/>
      <c r="AQ3001" s="4"/>
      <c r="AR3001" s="4"/>
      <c r="AS3001" s="2"/>
      <c r="AT3001" s="2"/>
      <c r="AU3001" s="2"/>
      <c r="AV3001" s="2"/>
      <c r="AW3001" s="2"/>
      <c r="AX3001" s="2"/>
      <c r="AY3001" s="2"/>
      <c r="AZ3001" s="2"/>
      <c r="BA3001" s="2"/>
      <c r="BB3001" s="2"/>
      <c r="BC3001" s="2"/>
      <c r="BD3001" s="2"/>
      <c r="BE3001" s="2"/>
      <c r="BF3001" s="2"/>
      <c r="BG3001" s="2"/>
      <c r="BH3001" s="2"/>
      <c r="BI3001" s="2"/>
      <c r="BJ3001" s="2"/>
      <c r="BK3001" s="2"/>
      <c r="BL3001" s="2"/>
      <c r="BM3001" s="2"/>
      <c r="BN3001" s="2"/>
      <c r="BO3001" s="2"/>
    </row>
    <row r="3002" s="117" customFormat="1" spans="1:67">
      <c r="A3002" s="4"/>
      <c r="B3002" s="4"/>
      <c r="C3002" s="4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  <c r="AA3002" s="4"/>
      <c r="AB3002" s="5"/>
      <c r="AC3002" s="5"/>
      <c r="AD3002" s="4"/>
      <c r="AE3002" s="4"/>
      <c r="AF3002" s="4"/>
      <c r="AG3002" s="4"/>
      <c r="AH3002" s="4"/>
      <c r="AI3002" s="4"/>
      <c r="AJ3002" s="4"/>
      <c r="AK3002" s="4"/>
      <c r="AL3002" s="4"/>
      <c r="AM3002" s="4"/>
      <c r="AN3002" s="4"/>
      <c r="AO3002" s="4"/>
      <c r="AP3002" s="4"/>
      <c r="AQ3002" s="4"/>
      <c r="AR3002" s="4"/>
      <c r="AS3002" s="2"/>
      <c r="AT3002" s="2"/>
      <c r="AU3002" s="2"/>
      <c r="AV3002" s="2"/>
      <c r="AW3002" s="2"/>
      <c r="AX3002" s="2"/>
      <c r="AY3002" s="2"/>
      <c r="AZ3002" s="2"/>
      <c r="BA3002" s="2"/>
      <c r="BB3002" s="2"/>
      <c r="BC3002" s="2"/>
      <c r="BD3002" s="2"/>
      <c r="BE3002" s="2"/>
      <c r="BF3002" s="2"/>
      <c r="BG3002" s="2"/>
      <c r="BH3002" s="2"/>
      <c r="BI3002" s="2"/>
      <c r="BJ3002" s="2"/>
      <c r="BK3002" s="2"/>
      <c r="BL3002" s="2"/>
      <c r="BM3002" s="2"/>
      <c r="BN3002" s="2"/>
      <c r="BO3002" s="2"/>
    </row>
    <row r="3003" s="117" customFormat="1" spans="1:67">
      <c r="A3003" s="4"/>
      <c r="B3003" s="4"/>
      <c r="C3003" s="4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  <c r="AA3003" s="4"/>
      <c r="AB3003" s="5"/>
      <c r="AC3003" s="5"/>
      <c r="AD3003" s="4"/>
      <c r="AE3003" s="4"/>
      <c r="AF3003" s="4"/>
      <c r="AG3003" s="4"/>
      <c r="AH3003" s="4"/>
      <c r="AI3003" s="4"/>
      <c r="AJ3003" s="4"/>
      <c r="AK3003" s="4"/>
      <c r="AL3003" s="4"/>
      <c r="AM3003" s="4"/>
      <c r="AN3003" s="4"/>
      <c r="AO3003" s="4"/>
      <c r="AP3003" s="4"/>
      <c r="AQ3003" s="4"/>
      <c r="AR3003" s="4"/>
      <c r="AS3003" s="2"/>
      <c r="AT3003" s="2"/>
      <c r="AU3003" s="2"/>
      <c r="AV3003" s="2"/>
      <c r="AW3003" s="2"/>
      <c r="AX3003" s="2"/>
      <c r="AY3003" s="2"/>
      <c r="AZ3003" s="2"/>
      <c r="BA3003" s="2"/>
      <c r="BB3003" s="2"/>
      <c r="BC3003" s="2"/>
      <c r="BD3003" s="2"/>
      <c r="BE3003" s="2"/>
      <c r="BF3003" s="2"/>
      <c r="BG3003" s="2"/>
      <c r="BH3003" s="2"/>
      <c r="BI3003" s="2"/>
      <c r="BJ3003" s="2"/>
      <c r="BK3003" s="2"/>
      <c r="BL3003" s="2"/>
      <c r="BM3003" s="2"/>
      <c r="BN3003" s="2"/>
      <c r="BO3003" s="2"/>
    </row>
    <row r="3004" s="117" customFormat="1" spans="1:67">
      <c r="A3004" s="4"/>
      <c r="B3004" s="4"/>
      <c r="C3004" s="4"/>
      <c r="D3004" s="4"/>
      <c r="E3004" s="4"/>
      <c r="F3004" s="4"/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  <c r="AA3004" s="4"/>
      <c r="AB3004" s="5"/>
      <c r="AC3004" s="5"/>
      <c r="AD3004" s="4"/>
      <c r="AE3004" s="4"/>
      <c r="AF3004" s="4"/>
      <c r="AG3004" s="4"/>
      <c r="AH3004" s="4"/>
      <c r="AI3004" s="4"/>
      <c r="AJ3004" s="4"/>
      <c r="AK3004" s="4"/>
      <c r="AL3004" s="4"/>
      <c r="AM3004" s="4"/>
      <c r="AN3004" s="4"/>
      <c r="AO3004" s="4"/>
      <c r="AP3004" s="4"/>
      <c r="AQ3004" s="4"/>
      <c r="AR3004" s="4"/>
      <c r="AS3004" s="2"/>
      <c r="AT3004" s="2"/>
      <c r="AU3004" s="2"/>
      <c r="AV3004" s="2"/>
      <c r="AW3004" s="2"/>
      <c r="AX3004" s="2"/>
      <c r="AY3004" s="2"/>
      <c r="AZ3004" s="2"/>
      <c r="BA3004" s="2"/>
      <c r="BB3004" s="2"/>
      <c r="BC3004" s="2"/>
      <c r="BD3004" s="2"/>
      <c r="BE3004" s="2"/>
      <c r="BF3004" s="2"/>
      <c r="BG3004" s="2"/>
      <c r="BH3004" s="2"/>
      <c r="BI3004" s="2"/>
      <c r="BJ3004" s="2"/>
      <c r="BK3004" s="2"/>
      <c r="BL3004" s="2"/>
      <c r="BM3004" s="2"/>
      <c r="BN3004" s="2"/>
      <c r="BO3004" s="2"/>
    </row>
    <row r="3005" s="117" customFormat="1" spans="1:67">
      <c r="A3005" s="4"/>
      <c r="B3005" s="4"/>
      <c r="C3005" s="4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  <c r="AA3005" s="4"/>
      <c r="AB3005" s="5"/>
      <c r="AC3005" s="5"/>
      <c r="AD3005" s="4"/>
      <c r="AE3005" s="4"/>
      <c r="AF3005" s="4"/>
      <c r="AG3005" s="4"/>
      <c r="AH3005" s="4"/>
      <c r="AI3005" s="4"/>
      <c r="AJ3005" s="4"/>
      <c r="AK3005" s="4"/>
      <c r="AL3005" s="4"/>
      <c r="AM3005" s="4"/>
      <c r="AN3005" s="4"/>
      <c r="AO3005" s="4"/>
      <c r="AP3005" s="4"/>
      <c r="AQ3005" s="4"/>
      <c r="AR3005" s="4"/>
      <c r="AS3005" s="2"/>
      <c r="AT3005" s="2"/>
      <c r="AU3005" s="2"/>
      <c r="AV3005" s="2"/>
      <c r="AW3005" s="2"/>
      <c r="AX3005" s="2"/>
      <c r="AY3005" s="2"/>
      <c r="AZ3005" s="2"/>
      <c r="BA3005" s="2"/>
      <c r="BB3005" s="2"/>
      <c r="BC3005" s="2"/>
      <c r="BD3005" s="2"/>
      <c r="BE3005" s="2"/>
      <c r="BF3005" s="2"/>
      <c r="BG3005" s="2"/>
      <c r="BH3005" s="2"/>
      <c r="BI3005" s="2"/>
      <c r="BJ3005" s="2"/>
      <c r="BK3005" s="2"/>
      <c r="BL3005" s="2"/>
      <c r="BM3005" s="2"/>
      <c r="BN3005" s="2"/>
      <c r="BO3005" s="2"/>
    </row>
    <row r="3006" s="117" customFormat="1" spans="1:67">
      <c r="A3006" s="4"/>
      <c r="B3006" s="4"/>
      <c r="C3006" s="4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  <c r="AA3006" s="4"/>
      <c r="AB3006" s="5"/>
      <c r="AC3006" s="5"/>
      <c r="AD3006" s="4"/>
      <c r="AE3006" s="4"/>
      <c r="AF3006" s="4"/>
      <c r="AG3006" s="4"/>
      <c r="AH3006" s="4"/>
      <c r="AI3006" s="4"/>
      <c r="AJ3006" s="4"/>
      <c r="AK3006" s="4"/>
      <c r="AL3006" s="4"/>
      <c r="AM3006" s="4"/>
      <c r="AN3006" s="4"/>
      <c r="AO3006" s="4"/>
      <c r="AP3006" s="4"/>
      <c r="AQ3006" s="4"/>
      <c r="AR3006" s="4"/>
      <c r="AS3006" s="2"/>
      <c r="AT3006" s="2"/>
      <c r="AU3006" s="2"/>
      <c r="AV3006" s="2"/>
      <c r="AW3006" s="2"/>
      <c r="AX3006" s="2"/>
      <c r="AY3006" s="2"/>
      <c r="AZ3006" s="2"/>
      <c r="BA3006" s="2"/>
      <c r="BB3006" s="2"/>
      <c r="BC3006" s="2"/>
      <c r="BD3006" s="2"/>
      <c r="BE3006" s="2"/>
      <c r="BF3006" s="2"/>
      <c r="BG3006" s="2"/>
      <c r="BH3006" s="2"/>
      <c r="BI3006" s="2"/>
      <c r="BJ3006" s="2"/>
      <c r="BK3006" s="2"/>
      <c r="BL3006" s="2"/>
      <c r="BM3006" s="2"/>
      <c r="BN3006" s="2"/>
      <c r="BO3006" s="2"/>
    </row>
    <row r="3007" s="117" customFormat="1" spans="1:67">
      <c r="A3007" s="4"/>
      <c r="B3007" s="4"/>
      <c r="C3007" s="4"/>
      <c r="D3007" s="4"/>
      <c r="E3007" s="4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  <c r="AA3007" s="4"/>
      <c r="AB3007" s="5"/>
      <c r="AC3007" s="5"/>
      <c r="AD3007" s="4"/>
      <c r="AE3007" s="4"/>
      <c r="AF3007" s="4"/>
      <c r="AG3007" s="4"/>
      <c r="AH3007" s="4"/>
      <c r="AI3007" s="4"/>
      <c r="AJ3007" s="4"/>
      <c r="AK3007" s="4"/>
      <c r="AL3007" s="4"/>
      <c r="AM3007" s="4"/>
      <c r="AN3007" s="4"/>
      <c r="AO3007" s="4"/>
      <c r="AP3007" s="4"/>
      <c r="AQ3007" s="4"/>
      <c r="AR3007" s="4"/>
      <c r="AS3007" s="2"/>
      <c r="AT3007" s="2"/>
      <c r="AU3007" s="2"/>
      <c r="AV3007" s="2"/>
      <c r="AW3007" s="2"/>
      <c r="AX3007" s="2"/>
      <c r="AY3007" s="2"/>
      <c r="AZ3007" s="2"/>
      <c r="BA3007" s="2"/>
      <c r="BB3007" s="2"/>
      <c r="BC3007" s="2"/>
      <c r="BD3007" s="2"/>
      <c r="BE3007" s="2"/>
      <c r="BF3007" s="2"/>
      <c r="BG3007" s="2"/>
      <c r="BH3007" s="2"/>
      <c r="BI3007" s="2"/>
      <c r="BJ3007" s="2"/>
      <c r="BK3007" s="2"/>
      <c r="BL3007" s="2"/>
      <c r="BM3007" s="2"/>
      <c r="BN3007" s="2"/>
      <c r="BO3007" s="2"/>
    </row>
    <row r="3008" s="117" customFormat="1" spans="1:67">
      <c r="A3008" s="4"/>
      <c r="B3008" s="4"/>
      <c r="C3008" s="4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  <c r="AA3008" s="4"/>
      <c r="AB3008" s="5"/>
      <c r="AC3008" s="5"/>
      <c r="AD3008" s="4"/>
      <c r="AE3008" s="4"/>
      <c r="AF3008" s="4"/>
      <c r="AG3008" s="4"/>
      <c r="AH3008" s="4"/>
      <c r="AI3008" s="4"/>
      <c r="AJ3008" s="4"/>
      <c r="AK3008" s="4"/>
      <c r="AL3008" s="4"/>
      <c r="AM3008" s="4"/>
      <c r="AN3008" s="4"/>
      <c r="AO3008" s="4"/>
      <c r="AP3008" s="4"/>
      <c r="AQ3008" s="4"/>
      <c r="AR3008" s="4"/>
      <c r="AS3008" s="2"/>
      <c r="AT3008" s="2"/>
      <c r="AU3008" s="2"/>
      <c r="AV3008" s="2"/>
      <c r="AW3008" s="2"/>
      <c r="AX3008" s="2"/>
      <c r="AY3008" s="2"/>
      <c r="AZ3008" s="2"/>
      <c r="BA3008" s="2"/>
      <c r="BB3008" s="2"/>
      <c r="BC3008" s="2"/>
      <c r="BD3008" s="2"/>
      <c r="BE3008" s="2"/>
      <c r="BF3008" s="2"/>
      <c r="BG3008" s="2"/>
      <c r="BH3008" s="2"/>
      <c r="BI3008" s="2"/>
      <c r="BJ3008" s="2"/>
      <c r="BK3008" s="2"/>
      <c r="BL3008" s="2"/>
      <c r="BM3008" s="2"/>
      <c r="BN3008" s="2"/>
      <c r="BO3008" s="2"/>
    </row>
    <row r="3009" s="117" customFormat="1" spans="1:67">
      <c r="A3009" s="4"/>
      <c r="B3009" s="4"/>
      <c r="C3009" s="4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  <c r="AA3009" s="4"/>
      <c r="AB3009" s="5"/>
      <c r="AC3009" s="5"/>
      <c r="AD3009" s="4"/>
      <c r="AE3009" s="4"/>
      <c r="AF3009" s="4"/>
      <c r="AG3009" s="4"/>
      <c r="AH3009" s="4"/>
      <c r="AI3009" s="4"/>
      <c r="AJ3009" s="4"/>
      <c r="AK3009" s="4"/>
      <c r="AL3009" s="4"/>
      <c r="AM3009" s="4"/>
      <c r="AN3009" s="4"/>
      <c r="AO3009" s="4"/>
      <c r="AP3009" s="4"/>
      <c r="AQ3009" s="4"/>
      <c r="AR3009" s="4"/>
      <c r="AS3009" s="2"/>
      <c r="AT3009" s="2"/>
      <c r="AU3009" s="2"/>
      <c r="AV3009" s="2"/>
      <c r="AW3009" s="2"/>
      <c r="AX3009" s="2"/>
      <c r="AY3009" s="2"/>
      <c r="AZ3009" s="2"/>
      <c r="BA3009" s="2"/>
      <c r="BB3009" s="2"/>
      <c r="BC3009" s="2"/>
      <c r="BD3009" s="2"/>
      <c r="BE3009" s="2"/>
      <c r="BF3009" s="2"/>
      <c r="BG3009" s="2"/>
      <c r="BH3009" s="2"/>
      <c r="BI3009" s="2"/>
      <c r="BJ3009" s="2"/>
      <c r="BK3009" s="2"/>
      <c r="BL3009" s="2"/>
      <c r="BM3009" s="2"/>
      <c r="BN3009" s="2"/>
      <c r="BO3009" s="2"/>
    </row>
    <row r="3010" s="117" customFormat="1" spans="1:67">
      <c r="A3010" s="4"/>
      <c r="B3010" s="4"/>
      <c r="C3010" s="4"/>
      <c r="D3010" s="4"/>
      <c r="E3010" s="4"/>
      <c r="F3010" s="4"/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  <c r="AA3010" s="4"/>
      <c r="AB3010" s="5"/>
      <c r="AC3010" s="5"/>
      <c r="AD3010" s="4"/>
      <c r="AE3010" s="4"/>
      <c r="AF3010" s="4"/>
      <c r="AG3010" s="4"/>
      <c r="AH3010" s="4"/>
      <c r="AI3010" s="4"/>
      <c r="AJ3010" s="4"/>
      <c r="AK3010" s="4"/>
      <c r="AL3010" s="4"/>
      <c r="AM3010" s="4"/>
      <c r="AN3010" s="4"/>
      <c r="AO3010" s="4"/>
      <c r="AP3010" s="4"/>
      <c r="AQ3010" s="4"/>
      <c r="AR3010" s="4"/>
      <c r="AS3010" s="2"/>
      <c r="AT3010" s="2"/>
      <c r="AU3010" s="2"/>
      <c r="AV3010" s="2"/>
      <c r="AW3010" s="2"/>
      <c r="AX3010" s="2"/>
      <c r="AY3010" s="2"/>
      <c r="AZ3010" s="2"/>
      <c r="BA3010" s="2"/>
      <c r="BB3010" s="2"/>
      <c r="BC3010" s="2"/>
      <c r="BD3010" s="2"/>
      <c r="BE3010" s="2"/>
      <c r="BF3010" s="2"/>
      <c r="BG3010" s="2"/>
      <c r="BH3010" s="2"/>
      <c r="BI3010" s="2"/>
      <c r="BJ3010" s="2"/>
      <c r="BK3010" s="2"/>
      <c r="BL3010" s="2"/>
      <c r="BM3010" s="2"/>
      <c r="BN3010" s="2"/>
      <c r="BO3010" s="2"/>
    </row>
    <row r="3011" s="117" customFormat="1" spans="1:67">
      <c r="A3011" s="4"/>
      <c r="B3011" s="4"/>
      <c r="C3011" s="4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  <c r="AA3011" s="4"/>
      <c r="AB3011" s="5"/>
      <c r="AC3011" s="5"/>
      <c r="AD3011" s="4"/>
      <c r="AE3011" s="4"/>
      <c r="AF3011" s="4"/>
      <c r="AG3011" s="4"/>
      <c r="AH3011" s="4"/>
      <c r="AI3011" s="4"/>
      <c r="AJ3011" s="4"/>
      <c r="AK3011" s="4"/>
      <c r="AL3011" s="4"/>
      <c r="AM3011" s="4"/>
      <c r="AN3011" s="4"/>
      <c r="AO3011" s="4"/>
      <c r="AP3011" s="4"/>
      <c r="AQ3011" s="4"/>
      <c r="AR3011" s="4"/>
      <c r="AS3011" s="2"/>
      <c r="AT3011" s="2"/>
      <c r="AU3011" s="2"/>
      <c r="AV3011" s="2"/>
      <c r="AW3011" s="2"/>
      <c r="AX3011" s="2"/>
      <c r="AY3011" s="2"/>
      <c r="AZ3011" s="2"/>
      <c r="BA3011" s="2"/>
      <c r="BB3011" s="2"/>
      <c r="BC3011" s="2"/>
      <c r="BD3011" s="2"/>
      <c r="BE3011" s="2"/>
      <c r="BF3011" s="2"/>
      <c r="BG3011" s="2"/>
      <c r="BH3011" s="2"/>
      <c r="BI3011" s="2"/>
      <c r="BJ3011" s="2"/>
      <c r="BK3011" s="2"/>
      <c r="BL3011" s="2"/>
      <c r="BM3011" s="2"/>
      <c r="BN3011" s="2"/>
      <c r="BO3011" s="2"/>
    </row>
    <row r="3012" s="117" customFormat="1" spans="1:67">
      <c r="A3012" s="4"/>
      <c r="B3012" s="4"/>
      <c r="C3012" s="4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  <c r="AA3012" s="4"/>
      <c r="AB3012" s="5"/>
      <c r="AC3012" s="5"/>
      <c r="AD3012" s="4"/>
      <c r="AE3012" s="4"/>
      <c r="AF3012" s="4"/>
      <c r="AG3012" s="4"/>
      <c r="AH3012" s="4"/>
      <c r="AI3012" s="4"/>
      <c r="AJ3012" s="4"/>
      <c r="AK3012" s="4"/>
      <c r="AL3012" s="4"/>
      <c r="AM3012" s="4"/>
      <c r="AN3012" s="4"/>
      <c r="AO3012" s="4"/>
      <c r="AP3012" s="4"/>
      <c r="AQ3012" s="4"/>
      <c r="AR3012" s="4"/>
      <c r="AS3012" s="2"/>
      <c r="AT3012" s="2"/>
      <c r="AU3012" s="2"/>
      <c r="AV3012" s="2"/>
      <c r="AW3012" s="2"/>
      <c r="AX3012" s="2"/>
      <c r="AY3012" s="2"/>
      <c r="AZ3012" s="2"/>
      <c r="BA3012" s="2"/>
      <c r="BB3012" s="2"/>
      <c r="BC3012" s="2"/>
      <c r="BD3012" s="2"/>
      <c r="BE3012" s="2"/>
      <c r="BF3012" s="2"/>
      <c r="BG3012" s="2"/>
      <c r="BH3012" s="2"/>
      <c r="BI3012" s="2"/>
      <c r="BJ3012" s="2"/>
      <c r="BK3012" s="2"/>
      <c r="BL3012" s="2"/>
      <c r="BM3012" s="2"/>
      <c r="BN3012" s="2"/>
      <c r="BO3012" s="2"/>
    </row>
    <row r="3013" s="117" customFormat="1" spans="1:67">
      <c r="A3013" s="4"/>
      <c r="B3013" s="4"/>
      <c r="C3013" s="4"/>
      <c r="D3013" s="4"/>
      <c r="E3013" s="4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  <c r="AA3013" s="4"/>
      <c r="AB3013" s="5"/>
      <c r="AC3013" s="5"/>
      <c r="AD3013" s="4"/>
      <c r="AE3013" s="4"/>
      <c r="AF3013" s="4"/>
      <c r="AG3013" s="4"/>
      <c r="AH3013" s="4"/>
      <c r="AI3013" s="4"/>
      <c r="AJ3013" s="4"/>
      <c r="AK3013" s="4"/>
      <c r="AL3013" s="4"/>
      <c r="AM3013" s="4"/>
      <c r="AN3013" s="4"/>
      <c r="AO3013" s="4"/>
      <c r="AP3013" s="4"/>
      <c r="AQ3013" s="4"/>
      <c r="AR3013" s="4"/>
      <c r="AS3013" s="2"/>
      <c r="AT3013" s="2"/>
      <c r="AU3013" s="2"/>
      <c r="AV3013" s="2"/>
      <c r="AW3013" s="2"/>
      <c r="AX3013" s="2"/>
      <c r="AY3013" s="2"/>
      <c r="AZ3013" s="2"/>
      <c r="BA3013" s="2"/>
      <c r="BB3013" s="2"/>
      <c r="BC3013" s="2"/>
      <c r="BD3013" s="2"/>
      <c r="BE3013" s="2"/>
      <c r="BF3013" s="2"/>
      <c r="BG3013" s="2"/>
      <c r="BH3013" s="2"/>
      <c r="BI3013" s="2"/>
      <c r="BJ3013" s="2"/>
      <c r="BK3013" s="2"/>
      <c r="BL3013" s="2"/>
      <c r="BM3013" s="2"/>
      <c r="BN3013" s="2"/>
      <c r="BO3013" s="2"/>
    </row>
    <row r="3014" s="117" customFormat="1" spans="1:67">
      <c r="A3014" s="4"/>
      <c r="B3014" s="4"/>
      <c r="C3014" s="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  <c r="AA3014" s="4"/>
      <c r="AB3014" s="5"/>
      <c r="AC3014" s="5"/>
      <c r="AD3014" s="4"/>
      <c r="AE3014" s="4"/>
      <c r="AF3014" s="4"/>
      <c r="AG3014" s="4"/>
      <c r="AH3014" s="4"/>
      <c r="AI3014" s="4"/>
      <c r="AJ3014" s="4"/>
      <c r="AK3014" s="4"/>
      <c r="AL3014" s="4"/>
      <c r="AM3014" s="4"/>
      <c r="AN3014" s="4"/>
      <c r="AO3014" s="4"/>
      <c r="AP3014" s="4"/>
      <c r="AQ3014" s="4"/>
      <c r="AR3014" s="4"/>
      <c r="AS3014" s="2"/>
      <c r="AT3014" s="2"/>
      <c r="AU3014" s="2"/>
      <c r="AV3014" s="2"/>
      <c r="AW3014" s="2"/>
      <c r="AX3014" s="2"/>
      <c r="AY3014" s="2"/>
      <c r="AZ3014" s="2"/>
      <c r="BA3014" s="2"/>
      <c r="BB3014" s="2"/>
      <c r="BC3014" s="2"/>
      <c r="BD3014" s="2"/>
      <c r="BE3014" s="2"/>
      <c r="BF3014" s="2"/>
      <c r="BG3014" s="2"/>
      <c r="BH3014" s="2"/>
      <c r="BI3014" s="2"/>
      <c r="BJ3014" s="2"/>
      <c r="BK3014" s="2"/>
      <c r="BL3014" s="2"/>
      <c r="BM3014" s="2"/>
      <c r="BN3014" s="2"/>
      <c r="BO3014" s="2"/>
    </row>
    <row r="3015" s="117" customFormat="1" spans="1:67">
      <c r="A3015" s="4"/>
      <c r="B3015" s="4"/>
      <c r="C3015" s="4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  <c r="AA3015" s="4"/>
      <c r="AB3015" s="5"/>
      <c r="AC3015" s="5"/>
      <c r="AD3015" s="4"/>
      <c r="AE3015" s="4"/>
      <c r="AF3015" s="4"/>
      <c r="AG3015" s="4"/>
      <c r="AH3015" s="4"/>
      <c r="AI3015" s="4"/>
      <c r="AJ3015" s="4"/>
      <c r="AK3015" s="4"/>
      <c r="AL3015" s="4"/>
      <c r="AM3015" s="4"/>
      <c r="AN3015" s="4"/>
      <c r="AO3015" s="4"/>
      <c r="AP3015" s="4"/>
      <c r="AQ3015" s="4"/>
      <c r="AR3015" s="4"/>
      <c r="AS3015" s="2"/>
      <c r="AT3015" s="2"/>
      <c r="AU3015" s="2"/>
      <c r="AV3015" s="2"/>
      <c r="AW3015" s="2"/>
      <c r="AX3015" s="2"/>
      <c r="AY3015" s="2"/>
      <c r="AZ3015" s="2"/>
      <c r="BA3015" s="2"/>
      <c r="BB3015" s="2"/>
      <c r="BC3015" s="2"/>
      <c r="BD3015" s="2"/>
      <c r="BE3015" s="2"/>
      <c r="BF3015" s="2"/>
      <c r="BG3015" s="2"/>
      <c r="BH3015" s="2"/>
      <c r="BI3015" s="2"/>
      <c r="BJ3015" s="2"/>
      <c r="BK3015" s="2"/>
      <c r="BL3015" s="2"/>
      <c r="BM3015" s="2"/>
      <c r="BN3015" s="2"/>
      <c r="BO3015" s="2"/>
    </row>
    <row r="3016" s="117" customFormat="1" spans="1:67">
      <c r="A3016" s="4"/>
      <c r="B3016" s="4"/>
      <c r="C3016" s="4"/>
      <c r="D3016" s="4"/>
      <c r="E3016" s="4"/>
      <c r="F3016" s="4"/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  <c r="AA3016" s="4"/>
      <c r="AB3016" s="5"/>
      <c r="AC3016" s="5"/>
      <c r="AD3016" s="4"/>
      <c r="AE3016" s="4"/>
      <c r="AF3016" s="4"/>
      <c r="AG3016" s="4"/>
      <c r="AH3016" s="4"/>
      <c r="AI3016" s="4"/>
      <c r="AJ3016" s="4"/>
      <c r="AK3016" s="4"/>
      <c r="AL3016" s="4"/>
      <c r="AM3016" s="4"/>
      <c r="AN3016" s="4"/>
      <c r="AO3016" s="4"/>
      <c r="AP3016" s="4"/>
      <c r="AQ3016" s="4"/>
      <c r="AR3016" s="4"/>
      <c r="AS3016" s="2"/>
      <c r="AT3016" s="2"/>
      <c r="AU3016" s="2"/>
      <c r="AV3016" s="2"/>
      <c r="AW3016" s="2"/>
      <c r="AX3016" s="2"/>
      <c r="AY3016" s="2"/>
      <c r="AZ3016" s="2"/>
      <c r="BA3016" s="2"/>
      <c r="BB3016" s="2"/>
      <c r="BC3016" s="2"/>
      <c r="BD3016" s="2"/>
      <c r="BE3016" s="2"/>
      <c r="BF3016" s="2"/>
      <c r="BG3016" s="2"/>
      <c r="BH3016" s="2"/>
      <c r="BI3016" s="2"/>
      <c r="BJ3016" s="2"/>
      <c r="BK3016" s="2"/>
      <c r="BL3016" s="2"/>
      <c r="BM3016" s="2"/>
      <c r="BN3016" s="2"/>
      <c r="BO3016" s="2"/>
    </row>
    <row r="3017" s="117" customFormat="1" spans="1:67">
      <c r="A3017" s="4"/>
      <c r="B3017" s="4"/>
      <c r="C3017" s="4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  <c r="AA3017" s="4"/>
      <c r="AB3017" s="5"/>
      <c r="AC3017" s="5"/>
      <c r="AD3017" s="4"/>
      <c r="AE3017" s="4"/>
      <c r="AF3017" s="4"/>
      <c r="AG3017" s="4"/>
      <c r="AH3017" s="4"/>
      <c r="AI3017" s="4"/>
      <c r="AJ3017" s="4"/>
      <c r="AK3017" s="4"/>
      <c r="AL3017" s="4"/>
      <c r="AM3017" s="4"/>
      <c r="AN3017" s="4"/>
      <c r="AO3017" s="4"/>
      <c r="AP3017" s="4"/>
      <c r="AQ3017" s="4"/>
      <c r="AR3017" s="4"/>
      <c r="AS3017" s="2"/>
      <c r="AT3017" s="2"/>
      <c r="AU3017" s="2"/>
      <c r="AV3017" s="2"/>
      <c r="AW3017" s="2"/>
      <c r="AX3017" s="2"/>
      <c r="AY3017" s="2"/>
      <c r="AZ3017" s="2"/>
      <c r="BA3017" s="2"/>
      <c r="BB3017" s="2"/>
      <c r="BC3017" s="2"/>
      <c r="BD3017" s="2"/>
      <c r="BE3017" s="2"/>
      <c r="BF3017" s="2"/>
      <c r="BG3017" s="2"/>
      <c r="BH3017" s="2"/>
      <c r="BI3017" s="2"/>
      <c r="BJ3017" s="2"/>
      <c r="BK3017" s="2"/>
      <c r="BL3017" s="2"/>
      <c r="BM3017" s="2"/>
      <c r="BN3017" s="2"/>
      <c r="BO3017" s="2"/>
    </row>
    <row r="3018" s="117" customFormat="1" spans="1:67">
      <c r="A3018" s="4"/>
      <c r="B3018" s="4"/>
      <c r="C3018" s="4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  <c r="AA3018" s="4"/>
      <c r="AB3018" s="5"/>
      <c r="AC3018" s="5"/>
      <c r="AD3018" s="4"/>
      <c r="AE3018" s="4"/>
      <c r="AF3018" s="4"/>
      <c r="AG3018" s="4"/>
      <c r="AH3018" s="4"/>
      <c r="AI3018" s="4"/>
      <c r="AJ3018" s="4"/>
      <c r="AK3018" s="4"/>
      <c r="AL3018" s="4"/>
      <c r="AM3018" s="4"/>
      <c r="AN3018" s="4"/>
      <c r="AO3018" s="4"/>
      <c r="AP3018" s="4"/>
      <c r="AQ3018" s="4"/>
      <c r="AR3018" s="4"/>
      <c r="AS3018" s="2"/>
      <c r="AT3018" s="2"/>
      <c r="AU3018" s="2"/>
      <c r="AV3018" s="2"/>
      <c r="AW3018" s="2"/>
      <c r="AX3018" s="2"/>
      <c r="AY3018" s="2"/>
      <c r="AZ3018" s="2"/>
      <c r="BA3018" s="2"/>
      <c r="BB3018" s="2"/>
      <c r="BC3018" s="2"/>
      <c r="BD3018" s="2"/>
      <c r="BE3018" s="2"/>
      <c r="BF3018" s="2"/>
      <c r="BG3018" s="2"/>
      <c r="BH3018" s="2"/>
      <c r="BI3018" s="2"/>
      <c r="BJ3018" s="2"/>
      <c r="BK3018" s="2"/>
      <c r="BL3018" s="2"/>
      <c r="BM3018" s="2"/>
      <c r="BN3018" s="2"/>
      <c r="BO3018" s="2"/>
    </row>
    <row r="3019" s="117" customFormat="1" spans="1:67">
      <c r="A3019" s="4"/>
      <c r="B3019" s="4"/>
      <c r="C3019" s="4"/>
      <c r="D3019" s="4"/>
      <c r="E3019" s="4"/>
      <c r="F3019" s="4"/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  <c r="AA3019" s="4"/>
      <c r="AB3019" s="5"/>
      <c r="AC3019" s="5"/>
      <c r="AD3019" s="4"/>
      <c r="AE3019" s="4"/>
      <c r="AF3019" s="4"/>
      <c r="AG3019" s="4"/>
      <c r="AH3019" s="4"/>
      <c r="AI3019" s="4"/>
      <c r="AJ3019" s="4"/>
      <c r="AK3019" s="4"/>
      <c r="AL3019" s="4"/>
      <c r="AM3019" s="4"/>
      <c r="AN3019" s="4"/>
      <c r="AO3019" s="4"/>
      <c r="AP3019" s="4"/>
      <c r="AQ3019" s="4"/>
      <c r="AR3019" s="4"/>
      <c r="AS3019" s="2"/>
      <c r="AT3019" s="2"/>
      <c r="AU3019" s="2"/>
      <c r="AV3019" s="2"/>
      <c r="AW3019" s="2"/>
      <c r="AX3019" s="2"/>
      <c r="AY3019" s="2"/>
      <c r="AZ3019" s="2"/>
      <c r="BA3019" s="2"/>
      <c r="BB3019" s="2"/>
      <c r="BC3019" s="2"/>
      <c r="BD3019" s="2"/>
      <c r="BE3019" s="2"/>
      <c r="BF3019" s="2"/>
      <c r="BG3019" s="2"/>
      <c r="BH3019" s="2"/>
      <c r="BI3019" s="2"/>
      <c r="BJ3019" s="2"/>
      <c r="BK3019" s="2"/>
      <c r="BL3019" s="2"/>
      <c r="BM3019" s="2"/>
      <c r="BN3019" s="2"/>
      <c r="BO3019" s="2"/>
    </row>
    <row r="3020" s="117" customFormat="1" spans="1:67">
      <c r="A3020" s="4"/>
      <c r="B3020" s="4"/>
      <c r="C3020" s="4"/>
      <c r="D3020" s="4"/>
      <c r="E3020" s="4"/>
      <c r="F3020" s="4"/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  <c r="AA3020" s="4"/>
      <c r="AB3020" s="5"/>
      <c r="AC3020" s="5"/>
      <c r="AD3020" s="4"/>
      <c r="AE3020" s="4"/>
      <c r="AF3020" s="4"/>
      <c r="AG3020" s="4"/>
      <c r="AH3020" s="4"/>
      <c r="AI3020" s="4"/>
      <c r="AJ3020" s="4"/>
      <c r="AK3020" s="4"/>
      <c r="AL3020" s="4"/>
      <c r="AM3020" s="4"/>
      <c r="AN3020" s="4"/>
      <c r="AO3020" s="4"/>
      <c r="AP3020" s="4"/>
      <c r="AQ3020" s="4"/>
      <c r="AR3020" s="4"/>
      <c r="AS3020" s="2"/>
      <c r="AT3020" s="2"/>
      <c r="AU3020" s="2"/>
      <c r="AV3020" s="2"/>
      <c r="AW3020" s="2"/>
      <c r="AX3020" s="2"/>
      <c r="AY3020" s="2"/>
      <c r="AZ3020" s="2"/>
      <c r="BA3020" s="2"/>
      <c r="BB3020" s="2"/>
      <c r="BC3020" s="2"/>
      <c r="BD3020" s="2"/>
      <c r="BE3020" s="2"/>
      <c r="BF3020" s="2"/>
      <c r="BG3020" s="2"/>
      <c r="BH3020" s="2"/>
      <c r="BI3020" s="2"/>
      <c r="BJ3020" s="2"/>
      <c r="BK3020" s="2"/>
      <c r="BL3020" s="2"/>
      <c r="BM3020" s="2"/>
      <c r="BN3020" s="2"/>
      <c r="BO3020" s="2"/>
    </row>
    <row r="3021" s="117" customFormat="1" spans="1:67">
      <c r="A3021" s="4"/>
      <c r="B3021" s="4"/>
      <c r="C3021" s="4"/>
      <c r="D3021" s="4"/>
      <c r="E3021" s="4"/>
      <c r="F3021" s="4"/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  <c r="AA3021" s="4"/>
      <c r="AB3021" s="5"/>
      <c r="AC3021" s="5"/>
      <c r="AD3021" s="4"/>
      <c r="AE3021" s="4"/>
      <c r="AF3021" s="4"/>
      <c r="AG3021" s="4"/>
      <c r="AH3021" s="4"/>
      <c r="AI3021" s="4"/>
      <c r="AJ3021" s="4"/>
      <c r="AK3021" s="4"/>
      <c r="AL3021" s="4"/>
      <c r="AM3021" s="4"/>
      <c r="AN3021" s="4"/>
      <c r="AO3021" s="4"/>
      <c r="AP3021" s="4"/>
      <c r="AQ3021" s="4"/>
      <c r="AR3021" s="4"/>
      <c r="AS3021" s="2"/>
      <c r="AT3021" s="2"/>
      <c r="AU3021" s="2"/>
      <c r="AV3021" s="2"/>
      <c r="AW3021" s="2"/>
      <c r="AX3021" s="2"/>
      <c r="AY3021" s="2"/>
      <c r="AZ3021" s="2"/>
      <c r="BA3021" s="2"/>
      <c r="BB3021" s="2"/>
      <c r="BC3021" s="2"/>
      <c r="BD3021" s="2"/>
      <c r="BE3021" s="2"/>
      <c r="BF3021" s="2"/>
      <c r="BG3021" s="2"/>
      <c r="BH3021" s="2"/>
      <c r="BI3021" s="2"/>
      <c r="BJ3021" s="2"/>
      <c r="BK3021" s="2"/>
      <c r="BL3021" s="2"/>
      <c r="BM3021" s="2"/>
      <c r="BN3021" s="2"/>
      <c r="BO3021" s="2"/>
    </row>
    <row r="3022" s="117" customFormat="1" spans="1:67">
      <c r="A3022" s="4"/>
      <c r="B3022" s="4"/>
      <c r="C3022" s="4"/>
      <c r="D3022" s="4"/>
      <c r="E3022" s="4"/>
      <c r="F3022" s="4"/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  <c r="AA3022" s="4"/>
      <c r="AB3022" s="5"/>
      <c r="AC3022" s="5"/>
      <c r="AD3022" s="4"/>
      <c r="AE3022" s="4"/>
      <c r="AF3022" s="4"/>
      <c r="AG3022" s="4"/>
      <c r="AH3022" s="4"/>
      <c r="AI3022" s="4"/>
      <c r="AJ3022" s="4"/>
      <c r="AK3022" s="4"/>
      <c r="AL3022" s="4"/>
      <c r="AM3022" s="4"/>
      <c r="AN3022" s="4"/>
      <c r="AO3022" s="4"/>
      <c r="AP3022" s="4"/>
      <c r="AQ3022" s="4"/>
      <c r="AR3022" s="4"/>
      <c r="AS3022" s="2"/>
      <c r="AT3022" s="2"/>
      <c r="AU3022" s="2"/>
      <c r="AV3022" s="2"/>
      <c r="AW3022" s="2"/>
      <c r="AX3022" s="2"/>
      <c r="AY3022" s="2"/>
      <c r="AZ3022" s="2"/>
      <c r="BA3022" s="2"/>
      <c r="BB3022" s="2"/>
      <c r="BC3022" s="2"/>
      <c r="BD3022" s="2"/>
      <c r="BE3022" s="2"/>
      <c r="BF3022" s="2"/>
      <c r="BG3022" s="2"/>
      <c r="BH3022" s="2"/>
      <c r="BI3022" s="2"/>
      <c r="BJ3022" s="2"/>
      <c r="BK3022" s="2"/>
      <c r="BL3022" s="2"/>
      <c r="BM3022" s="2"/>
      <c r="BN3022" s="2"/>
      <c r="BO3022" s="2"/>
    </row>
    <row r="3023" s="117" customFormat="1" spans="1:67">
      <c r="A3023" s="4"/>
      <c r="B3023" s="4"/>
      <c r="C3023" s="4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  <c r="AA3023" s="4"/>
      <c r="AB3023" s="5"/>
      <c r="AC3023" s="5"/>
      <c r="AD3023" s="4"/>
      <c r="AE3023" s="4"/>
      <c r="AF3023" s="4"/>
      <c r="AG3023" s="4"/>
      <c r="AH3023" s="4"/>
      <c r="AI3023" s="4"/>
      <c r="AJ3023" s="4"/>
      <c r="AK3023" s="4"/>
      <c r="AL3023" s="4"/>
      <c r="AM3023" s="4"/>
      <c r="AN3023" s="4"/>
      <c r="AO3023" s="4"/>
      <c r="AP3023" s="4"/>
      <c r="AQ3023" s="4"/>
      <c r="AR3023" s="4"/>
      <c r="AS3023" s="2"/>
      <c r="AT3023" s="2"/>
      <c r="AU3023" s="2"/>
      <c r="AV3023" s="2"/>
      <c r="AW3023" s="2"/>
      <c r="AX3023" s="2"/>
      <c r="AY3023" s="2"/>
      <c r="AZ3023" s="2"/>
      <c r="BA3023" s="2"/>
      <c r="BB3023" s="2"/>
      <c r="BC3023" s="2"/>
      <c r="BD3023" s="2"/>
      <c r="BE3023" s="2"/>
      <c r="BF3023" s="2"/>
      <c r="BG3023" s="2"/>
      <c r="BH3023" s="2"/>
      <c r="BI3023" s="2"/>
      <c r="BJ3023" s="2"/>
      <c r="BK3023" s="2"/>
      <c r="BL3023" s="2"/>
      <c r="BM3023" s="2"/>
      <c r="BN3023" s="2"/>
      <c r="BO3023" s="2"/>
    </row>
    <row r="3024" s="117" customFormat="1" spans="1:67">
      <c r="A3024" s="4"/>
      <c r="B3024" s="4"/>
      <c r="C3024" s="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  <c r="AA3024" s="4"/>
      <c r="AB3024" s="5"/>
      <c r="AC3024" s="5"/>
      <c r="AD3024" s="4"/>
      <c r="AE3024" s="4"/>
      <c r="AF3024" s="4"/>
      <c r="AG3024" s="4"/>
      <c r="AH3024" s="4"/>
      <c r="AI3024" s="4"/>
      <c r="AJ3024" s="4"/>
      <c r="AK3024" s="4"/>
      <c r="AL3024" s="4"/>
      <c r="AM3024" s="4"/>
      <c r="AN3024" s="4"/>
      <c r="AO3024" s="4"/>
      <c r="AP3024" s="4"/>
      <c r="AQ3024" s="4"/>
      <c r="AR3024" s="4"/>
      <c r="AS3024" s="2"/>
      <c r="AT3024" s="2"/>
      <c r="AU3024" s="2"/>
      <c r="AV3024" s="2"/>
      <c r="AW3024" s="2"/>
      <c r="AX3024" s="2"/>
      <c r="AY3024" s="2"/>
      <c r="AZ3024" s="2"/>
      <c r="BA3024" s="2"/>
      <c r="BB3024" s="2"/>
      <c r="BC3024" s="2"/>
      <c r="BD3024" s="2"/>
      <c r="BE3024" s="2"/>
      <c r="BF3024" s="2"/>
      <c r="BG3024" s="2"/>
      <c r="BH3024" s="2"/>
      <c r="BI3024" s="2"/>
      <c r="BJ3024" s="2"/>
      <c r="BK3024" s="2"/>
      <c r="BL3024" s="2"/>
      <c r="BM3024" s="2"/>
      <c r="BN3024" s="2"/>
      <c r="BO3024" s="2"/>
    </row>
    <row r="3025" s="117" customFormat="1" spans="1:67">
      <c r="A3025" s="4"/>
      <c r="B3025" s="4"/>
      <c r="C3025" s="4"/>
      <c r="D3025" s="4"/>
      <c r="E3025" s="4"/>
      <c r="F3025" s="4"/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  <c r="AA3025" s="4"/>
      <c r="AB3025" s="5"/>
      <c r="AC3025" s="5"/>
      <c r="AD3025" s="4"/>
      <c r="AE3025" s="4"/>
      <c r="AF3025" s="4"/>
      <c r="AG3025" s="4"/>
      <c r="AH3025" s="4"/>
      <c r="AI3025" s="4"/>
      <c r="AJ3025" s="4"/>
      <c r="AK3025" s="4"/>
      <c r="AL3025" s="4"/>
      <c r="AM3025" s="4"/>
      <c r="AN3025" s="4"/>
      <c r="AO3025" s="4"/>
      <c r="AP3025" s="4"/>
      <c r="AQ3025" s="4"/>
      <c r="AR3025" s="4"/>
      <c r="AS3025" s="2"/>
      <c r="AT3025" s="2"/>
      <c r="AU3025" s="2"/>
      <c r="AV3025" s="2"/>
      <c r="AW3025" s="2"/>
      <c r="AX3025" s="2"/>
      <c r="AY3025" s="2"/>
      <c r="AZ3025" s="2"/>
      <c r="BA3025" s="2"/>
      <c r="BB3025" s="2"/>
      <c r="BC3025" s="2"/>
      <c r="BD3025" s="2"/>
      <c r="BE3025" s="2"/>
      <c r="BF3025" s="2"/>
      <c r="BG3025" s="2"/>
      <c r="BH3025" s="2"/>
      <c r="BI3025" s="2"/>
      <c r="BJ3025" s="2"/>
      <c r="BK3025" s="2"/>
      <c r="BL3025" s="2"/>
      <c r="BM3025" s="2"/>
      <c r="BN3025" s="2"/>
      <c r="BO3025" s="2"/>
    </row>
    <row r="3026" s="117" customFormat="1" spans="1:67">
      <c r="A3026" s="4"/>
      <c r="B3026" s="4"/>
      <c r="C3026" s="4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  <c r="AA3026" s="4"/>
      <c r="AB3026" s="5"/>
      <c r="AC3026" s="5"/>
      <c r="AD3026" s="4"/>
      <c r="AE3026" s="4"/>
      <c r="AF3026" s="4"/>
      <c r="AG3026" s="4"/>
      <c r="AH3026" s="4"/>
      <c r="AI3026" s="4"/>
      <c r="AJ3026" s="4"/>
      <c r="AK3026" s="4"/>
      <c r="AL3026" s="4"/>
      <c r="AM3026" s="4"/>
      <c r="AN3026" s="4"/>
      <c r="AO3026" s="4"/>
      <c r="AP3026" s="4"/>
      <c r="AQ3026" s="4"/>
      <c r="AR3026" s="4"/>
      <c r="AS3026" s="2"/>
      <c r="AT3026" s="2"/>
      <c r="AU3026" s="2"/>
      <c r="AV3026" s="2"/>
      <c r="AW3026" s="2"/>
      <c r="AX3026" s="2"/>
      <c r="AY3026" s="2"/>
      <c r="AZ3026" s="2"/>
      <c r="BA3026" s="2"/>
      <c r="BB3026" s="2"/>
      <c r="BC3026" s="2"/>
      <c r="BD3026" s="2"/>
      <c r="BE3026" s="2"/>
      <c r="BF3026" s="2"/>
      <c r="BG3026" s="2"/>
      <c r="BH3026" s="2"/>
      <c r="BI3026" s="2"/>
      <c r="BJ3026" s="2"/>
      <c r="BK3026" s="2"/>
      <c r="BL3026" s="2"/>
      <c r="BM3026" s="2"/>
      <c r="BN3026" s="2"/>
      <c r="BO3026" s="2"/>
    </row>
    <row r="3027" s="117" customFormat="1" spans="1:67">
      <c r="A3027" s="4"/>
      <c r="B3027" s="4"/>
      <c r="C3027" s="4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  <c r="AA3027" s="4"/>
      <c r="AB3027" s="5"/>
      <c r="AC3027" s="5"/>
      <c r="AD3027" s="4"/>
      <c r="AE3027" s="4"/>
      <c r="AF3027" s="4"/>
      <c r="AG3027" s="4"/>
      <c r="AH3027" s="4"/>
      <c r="AI3027" s="4"/>
      <c r="AJ3027" s="4"/>
      <c r="AK3027" s="4"/>
      <c r="AL3027" s="4"/>
      <c r="AM3027" s="4"/>
      <c r="AN3027" s="4"/>
      <c r="AO3027" s="4"/>
      <c r="AP3027" s="4"/>
      <c r="AQ3027" s="4"/>
      <c r="AR3027" s="4"/>
      <c r="AS3027" s="2"/>
      <c r="AT3027" s="2"/>
      <c r="AU3027" s="2"/>
      <c r="AV3027" s="2"/>
      <c r="AW3027" s="2"/>
      <c r="AX3027" s="2"/>
      <c r="AY3027" s="2"/>
      <c r="AZ3027" s="2"/>
      <c r="BA3027" s="2"/>
      <c r="BB3027" s="2"/>
      <c r="BC3027" s="2"/>
      <c r="BD3027" s="2"/>
      <c r="BE3027" s="2"/>
      <c r="BF3027" s="2"/>
      <c r="BG3027" s="2"/>
      <c r="BH3027" s="2"/>
      <c r="BI3027" s="2"/>
      <c r="BJ3027" s="2"/>
      <c r="BK3027" s="2"/>
      <c r="BL3027" s="2"/>
      <c r="BM3027" s="2"/>
      <c r="BN3027" s="2"/>
      <c r="BO3027" s="2"/>
    </row>
    <row r="3028" s="117" customFormat="1" spans="1:67">
      <c r="A3028" s="4"/>
      <c r="B3028" s="4"/>
      <c r="C3028" s="4"/>
      <c r="D3028" s="4"/>
      <c r="E3028" s="4"/>
      <c r="F3028" s="4"/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  <c r="AA3028" s="4"/>
      <c r="AB3028" s="5"/>
      <c r="AC3028" s="5"/>
      <c r="AD3028" s="4"/>
      <c r="AE3028" s="4"/>
      <c r="AF3028" s="4"/>
      <c r="AG3028" s="4"/>
      <c r="AH3028" s="4"/>
      <c r="AI3028" s="4"/>
      <c r="AJ3028" s="4"/>
      <c r="AK3028" s="4"/>
      <c r="AL3028" s="4"/>
      <c r="AM3028" s="4"/>
      <c r="AN3028" s="4"/>
      <c r="AO3028" s="4"/>
      <c r="AP3028" s="4"/>
      <c r="AQ3028" s="4"/>
      <c r="AR3028" s="4"/>
      <c r="AS3028" s="2"/>
      <c r="AT3028" s="2"/>
      <c r="AU3028" s="2"/>
      <c r="AV3028" s="2"/>
      <c r="AW3028" s="2"/>
      <c r="AX3028" s="2"/>
      <c r="AY3028" s="2"/>
      <c r="AZ3028" s="2"/>
      <c r="BA3028" s="2"/>
      <c r="BB3028" s="2"/>
      <c r="BC3028" s="2"/>
      <c r="BD3028" s="2"/>
      <c r="BE3028" s="2"/>
      <c r="BF3028" s="2"/>
      <c r="BG3028" s="2"/>
      <c r="BH3028" s="2"/>
      <c r="BI3028" s="2"/>
      <c r="BJ3028" s="2"/>
      <c r="BK3028" s="2"/>
      <c r="BL3028" s="2"/>
      <c r="BM3028" s="2"/>
      <c r="BN3028" s="2"/>
      <c r="BO3028" s="2"/>
    </row>
    <row r="3029" s="117" customFormat="1" spans="1:67">
      <c r="A3029" s="4"/>
      <c r="B3029" s="4"/>
      <c r="C3029" s="4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  <c r="AA3029" s="4"/>
      <c r="AB3029" s="5"/>
      <c r="AC3029" s="5"/>
      <c r="AD3029" s="4"/>
      <c r="AE3029" s="4"/>
      <c r="AF3029" s="4"/>
      <c r="AG3029" s="4"/>
      <c r="AH3029" s="4"/>
      <c r="AI3029" s="4"/>
      <c r="AJ3029" s="4"/>
      <c r="AK3029" s="4"/>
      <c r="AL3029" s="4"/>
      <c r="AM3029" s="4"/>
      <c r="AN3029" s="4"/>
      <c r="AO3029" s="4"/>
      <c r="AP3029" s="4"/>
      <c r="AQ3029" s="4"/>
      <c r="AR3029" s="4"/>
      <c r="AS3029" s="2"/>
      <c r="AT3029" s="2"/>
      <c r="AU3029" s="2"/>
      <c r="AV3029" s="2"/>
      <c r="AW3029" s="2"/>
      <c r="AX3029" s="2"/>
      <c r="AY3029" s="2"/>
      <c r="AZ3029" s="2"/>
      <c r="BA3029" s="2"/>
      <c r="BB3029" s="2"/>
      <c r="BC3029" s="2"/>
      <c r="BD3029" s="2"/>
      <c r="BE3029" s="2"/>
      <c r="BF3029" s="2"/>
      <c r="BG3029" s="2"/>
      <c r="BH3029" s="2"/>
      <c r="BI3029" s="2"/>
      <c r="BJ3029" s="2"/>
      <c r="BK3029" s="2"/>
      <c r="BL3029" s="2"/>
      <c r="BM3029" s="2"/>
      <c r="BN3029" s="2"/>
      <c r="BO3029" s="2"/>
    </row>
    <row r="3030" s="117" customFormat="1" spans="1:67">
      <c r="A3030" s="4"/>
      <c r="B3030" s="4"/>
      <c r="C3030" s="4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  <c r="AA3030" s="4"/>
      <c r="AB3030" s="5"/>
      <c r="AC3030" s="5"/>
      <c r="AD3030" s="4"/>
      <c r="AE3030" s="4"/>
      <c r="AF3030" s="4"/>
      <c r="AG3030" s="4"/>
      <c r="AH3030" s="4"/>
      <c r="AI3030" s="4"/>
      <c r="AJ3030" s="4"/>
      <c r="AK3030" s="4"/>
      <c r="AL3030" s="4"/>
      <c r="AM3030" s="4"/>
      <c r="AN3030" s="4"/>
      <c r="AO3030" s="4"/>
      <c r="AP3030" s="4"/>
      <c r="AQ3030" s="4"/>
      <c r="AR3030" s="4"/>
      <c r="AS3030" s="2"/>
      <c r="AT3030" s="2"/>
      <c r="AU3030" s="2"/>
      <c r="AV3030" s="2"/>
      <c r="AW3030" s="2"/>
      <c r="AX3030" s="2"/>
      <c r="AY3030" s="2"/>
      <c r="AZ3030" s="2"/>
      <c r="BA3030" s="2"/>
      <c r="BB3030" s="2"/>
      <c r="BC3030" s="2"/>
      <c r="BD3030" s="2"/>
      <c r="BE3030" s="2"/>
      <c r="BF3030" s="2"/>
      <c r="BG3030" s="2"/>
      <c r="BH3030" s="2"/>
      <c r="BI3030" s="2"/>
      <c r="BJ3030" s="2"/>
      <c r="BK3030" s="2"/>
      <c r="BL3030" s="2"/>
      <c r="BM3030" s="2"/>
      <c r="BN3030" s="2"/>
      <c r="BO3030" s="2"/>
    </row>
    <row r="3031" s="117" customFormat="1" spans="1:67">
      <c r="A3031" s="4"/>
      <c r="B3031" s="4"/>
      <c r="C3031" s="4"/>
      <c r="D3031" s="4"/>
      <c r="E3031" s="4"/>
      <c r="F3031" s="4"/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  <c r="AA3031" s="4"/>
      <c r="AB3031" s="5"/>
      <c r="AC3031" s="5"/>
      <c r="AD3031" s="4"/>
      <c r="AE3031" s="4"/>
      <c r="AF3031" s="4"/>
      <c r="AG3031" s="4"/>
      <c r="AH3031" s="4"/>
      <c r="AI3031" s="4"/>
      <c r="AJ3031" s="4"/>
      <c r="AK3031" s="4"/>
      <c r="AL3031" s="4"/>
      <c r="AM3031" s="4"/>
      <c r="AN3031" s="4"/>
      <c r="AO3031" s="4"/>
      <c r="AP3031" s="4"/>
      <c r="AQ3031" s="4"/>
      <c r="AR3031" s="4"/>
      <c r="AS3031" s="2"/>
      <c r="AT3031" s="2"/>
      <c r="AU3031" s="2"/>
      <c r="AV3031" s="2"/>
      <c r="AW3031" s="2"/>
      <c r="AX3031" s="2"/>
      <c r="AY3031" s="2"/>
      <c r="AZ3031" s="2"/>
      <c r="BA3031" s="2"/>
      <c r="BB3031" s="2"/>
      <c r="BC3031" s="2"/>
      <c r="BD3031" s="2"/>
      <c r="BE3031" s="2"/>
      <c r="BF3031" s="2"/>
      <c r="BG3031" s="2"/>
      <c r="BH3031" s="2"/>
      <c r="BI3031" s="2"/>
      <c r="BJ3031" s="2"/>
      <c r="BK3031" s="2"/>
      <c r="BL3031" s="2"/>
      <c r="BM3031" s="2"/>
      <c r="BN3031" s="2"/>
      <c r="BO3031" s="2"/>
    </row>
    <row r="3032" s="117" customFormat="1" spans="1:67">
      <c r="A3032" s="4"/>
      <c r="B3032" s="4"/>
      <c r="C3032" s="4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  <c r="AA3032" s="4"/>
      <c r="AB3032" s="5"/>
      <c r="AC3032" s="5"/>
      <c r="AD3032" s="4"/>
      <c r="AE3032" s="4"/>
      <c r="AF3032" s="4"/>
      <c r="AG3032" s="4"/>
      <c r="AH3032" s="4"/>
      <c r="AI3032" s="4"/>
      <c r="AJ3032" s="4"/>
      <c r="AK3032" s="4"/>
      <c r="AL3032" s="4"/>
      <c r="AM3032" s="4"/>
      <c r="AN3032" s="4"/>
      <c r="AO3032" s="4"/>
      <c r="AP3032" s="4"/>
      <c r="AQ3032" s="4"/>
      <c r="AR3032" s="4"/>
      <c r="AS3032" s="2"/>
      <c r="AT3032" s="2"/>
      <c r="AU3032" s="2"/>
      <c r="AV3032" s="2"/>
      <c r="AW3032" s="2"/>
      <c r="AX3032" s="2"/>
      <c r="AY3032" s="2"/>
      <c r="AZ3032" s="2"/>
      <c r="BA3032" s="2"/>
      <c r="BB3032" s="2"/>
      <c r="BC3032" s="2"/>
      <c r="BD3032" s="2"/>
      <c r="BE3032" s="2"/>
      <c r="BF3032" s="2"/>
      <c r="BG3032" s="2"/>
      <c r="BH3032" s="2"/>
      <c r="BI3032" s="2"/>
      <c r="BJ3032" s="2"/>
      <c r="BK3032" s="2"/>
      <c r="BL3032" s="2"/>
      <c r="BM3032" s="2"/>
      <c r="BN3032" s="2"/>
      <c r="BO3032" s="2"/>
    </row>
    <row r="3033" s="117" customFormat="1" spans="1:67">
      <c r="A3033" s="4"/>
      <c r="B3033" s="4"/>
      <c r="C3033" s="4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  <c r="AA3033" s="4"/>
      <c r="AB3033" s="5"/>
      <c r="AC3033" s="5"/>
      <c r="AD3033" s="4"/>
      <c r="AE3033" s="4"/>
      <c r="AF3033" s="4"/>
      <c r="AG3033" s="4"/>
      <c r="AH3033" s="4"/>
      <c r="AI3033" s="4"/>
      <c r="AJ3033" s="4"/>
      <c r="AK3033" s="4"/>
      <c r="AL3033" s="4"/>
      <c r="AM3033" s="4"/>
      <c r="AN3033" s="4"/>
      <c r="AO3033" s="4"/>
      <c r="AP3033" s="4"/>
      <c r="AQ3033" s="4"/>
      <c r="AR3033" s="4"/>
      <c r="AS3033" s="2"/>
      <c r="AT3033" s="2"/>
      <c r="AU3033" s="2"/>
      <c r="AV3033" s="2"/>
      <c r="AW3033" s="2"/>
      <c r="AX3033" s="2"/>
      <c r="AY3033" s="2"/>
      <c r="AZ3033" s="2"/>
      <c r="BA3033" s="2"/>
      <c r="BB3033" s="2"/>
      <c r="BC3033" s="2"/>
      <c r="BD3033" s="2"/>
      <c r="BE3033" s="2"/>
      <c r="BF3033" s="2"/>
      <c r="BG3033" s="2"/>
      <c r="BH3033" s="2"/>
      <c r="BI3033" s="2"/>
      <c r="BJ3033" s="2"/>
      <c r="BK3033" s="2"/>
      <c r="BL3033" s="2"/>
      <c r="BM3033" s="2"/>
      <c r="BN3033" s="2"/>
      <c r="BO3033" s="2"/>
    </row>
    <row r="3034" s="117" customFormat="1" spans="1:67">
      <c r="A3034" s="4"/>
      <c r="B3034" s="4"/>
      <c r="C3034" s="4"/>
      <c r="D3034" s="4"/>
      <c r="E3034" s="4"/>
      <c r="F3034" s="4"/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  <c r="AA3034" s="4"/>
      <c r="AB3034" s="5"/>
      <c r="AC3034" s="5"/>
      <c r="AD3034" s="4"/>
      <c r="AE3034" s="4"/>
      <c r="AF3034" s="4"/>
      <c r="AG3034" s="4"/>
      <c r="AH3034" s="4"/>
      <c r="AI3034" s="4"/>
      <c r="AJ3034" s="4"/>
      <c r="AK3034" s="4"/>
      <c r="AL3034" s="4"/>
      <c r="AM3034" s="4"/>
      <c r="AN3034" s="4"/>
      <c r="AO3034" s="4"/>
      <c r="AP3034" s="4"/>
      <c r="AQ3034" s="4"/>
      <c r="AR3034" s="4"/>
      <c r="AS3034" s="2"/>
      <c r="AT3034" s="2"/>
      <c r="AU3034" s="2"/>
      <c r="AV3034" s="2"/>
      <c r="AW3034" s="2"/>
      <c r="AX3034" s="2"/>
      <c r="AY3034" s="2"/>
      <c r="AZ3034" s="2"/>
      <c r="BA3034" s="2"/>
      <c r="BB3034" s="2"/>
      <c r="BC3034" s="2"/>
      <c r="BD3034" s="2"/>
      <c r="BE3034" s="2"/>
      <c r="BF3034" s="2"/>
      <c r="BG3034" s="2"/>
      <c r="BH3034" s="2"/>
      <c r="BI3034" s="2"/>
      <c r="BJ3034" s="2"/>
      <c r="BK3034" s="2"/>
      <c r="BL3034" s="2"/>
      <c r="BM3034" s="2"/>
      <c r="BN3034" s="2"/>
      <c r="BO3034" s="2"/>
    </row>
    <row r="3035" s="117" customFormat="1" spans="1:67">
      <c r="A3035" s="4"/>
      <c r="B3035" s="4"/>
      <c r="C3035" s="4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  <c r="AA3035" s="4"/>
      <c r="AB3035" s="5"/>
      <c r="AC3035" s="5"/>
      <c r="AD3035" s="4"/>
      <c r="AE3035" s="4"/>
      <c r="AF3035" s="4"/>
      <c r="AG3035" s="4"/>
      <c r="AH3035" s="4"/>
      <c r="AI3035" s="4"/>
      <c r="AJ3035" s="4"/>
      <c r="AK3035" s="4"/>
      <c r="AL3035" s="4"/>
      <c r="AM3035" s="4"/>
      <c r="AN3035" s="4"/>
      <c r="AO3035" s="4"/>
      <c r="AP3035" s="4"/>
      <c r="AQ3035" s="4"/>
      <c r="AR3035" s="4"/>
      <c r="AS3035" s="2"/>
      <c r="AT3035" s="2"/>
      <c r="AU3035" s="2"/>
      <c r="AV3035" s="2"/>
      <c r="AW3035" s="2"/>
      <c r="AX3035" s="2"/>
      <c r="AY3035" s="2"/>
      <c r="AZ3035" s="2"/>
      <c r="BA3035" s="2"/>
      <c r="BB3035" s="2"/>
      <c r="BC3035" s="2"/>
      <c r="BD3035" s="2"/>
      <c r="BE3035" s="2"/>
      <c r="BF3035" s="2"/>
      <c r="BG3035" s="2"/>
      <c r="BH3035" s="2"/>
      <c r="BI3035" s="2"/>
      <c r="BJ3035" s="2"/>
      <c r="BK3035" s="2"/>
      <c r="BL3035" s="2"/>
      <c r="BM3035" s="2"/>
      <c r="BN3035" s="2"/>
      <c r="BO3035" s="2"/>
    </row>
    <row r="3036" s="117" customFormat="1" spans="1:67">
      <c r="A3036" s="4"/>
      <c r="B3036" s="4"/>
      <c r="C3036" s="4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  <c r="AA3036" s="4"/>
      <c r="AB3036" s="5"/>
      <c r="AC3036" s="5"/>
      <c r="AD3036" s="4"/>
      <c r="AE3036" s="4"/>
      <c r="AF3036" s="4"/>
      <c r="AG3036" s="4"/>
      <c r="AH3036" s="4"/>
      <c r="AI3036" s="4"/>
      <c r="AJ3036" s="4"/>
      <c r="AK3036" s="4"/>
      <c r="AL3036" s="4"/>
      <c r="AM3036" s="4"/>
      <c r="AN3036" s="4"/>
      <c r="AO3036" s="4"/>
      <c r="AP3036" s="4"/>
      <c r="AQ3036" s="4"/>
      <c r="AR3036" s="4"/>
      <c r="AS3036" s="2"/>
      <c r="AT3036" s="2"/>
      <c r="AU3036" s="2"/>
      <c r="AV3036" s="2"/>
      <c r="AW3036" s="2"/>
      <c r="AX3036" s="2"/>
      <c r="AY3036" s="2"/>
      <c r="AZ3036" s="2"/>
      <c r="BA3036" s="2"/>
      <c r="BB3036" s="2"/>
      <c r="BC3036" s="2"/>
      <c r="BD3036" s="2"/>
      <c r="BE3036" s="2"/>
      <c r="BF3036" s="2"/>
      <c r="BG3036" s="2"/>
      <c r="BH3036" s="2"/>
      <c r="BI3036" s="2"/>
      <c r="BJ3036" s="2"/>
      <c r="BK3036" s="2"/>
      <c r="BL3036" s="2"/>
      <c r="BM3036" s="2"/>
      <c r="BN3036" s="2"/>
      <c r="BO3036" s="2"/>
    </row>
    <row r="3037" s="117" customFormat="1" spans="1:67">
      <c r="A3037" s="4"/>
      <c r="B3037" s="4"/>
      <c r="C3037" s="4"/>
      <c r="D3037" s="4"/>
      <c r="E3037" s="4"/>
      <c r="F3037" s="4"/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  <c r="AA3037" s="4"/>
      <c r="AB3037" s="5"/>
      <c r="AC3037" s="5"/>
      <c r="AD3037" s="4"/>
      <c r="AE3037" s="4"/>
      <c r="AF3037" s="4"/>
      <c r="AG3037" s="4"/>
      <c r="AH3037" s="4"/>
      <c r="AI3037" s="4"/>
      <c r="AJ3037" s="4"/>
      <c r="AK3037" s="4"/>
      <c r="AL3037" s="4"/>
      <c r="AM3037" s="4"/>
      <c r="AN3037" s="4"/>
      <c r="AO3037" s="4"/>
      <c r="AP3037" s="4"/>
      <c r="AQ3037" s="4"/>
      <c r="AR3037" s="4"/>
      <c r="AS3037" s="2"/>
      <c r="AT3037" s="2"/>
      <c r="AU3037" s="2"/>
      <c r="AV3037" s="2"/>
      <c r="AW3037" s="2"/>
      <c r="AX3037" s="2"/>
      <c r="AY3037" s="2"/>
      <c r="AZ3037" s="2"/>
      <c r="BA3037" s="2"/>
      <c r="BB3037" s="2"/>
      <c r="BC3037" s="2"/>
      <c r="BD3037" s="2"/>
      <c r="BE3037" s="2"/>
      <c r="BF3037" s="2"/>
      <c r="BG3037" s="2"/>
      <c r="BH3037" s="2"/>
      <c r="BI3037" s="2"/>
      <c r="BJ3037" s="2"/>
      <c r="BK3037" s="2"/>
      <c r="BL3037" s="2"/>
      <c r="BM3037" s="2"/>
      <c r="BN3037" s="2"/>
      <c r="BO3037" s="2"/>
    </row>
    <row r="3038" s="117" customFormat="1" spans="1:67">
      <c r="A3038" s="4"/>
      <c r="B3038" s="4"/>
      <c r="C3038" s="4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  <c r="AA3038" s="4"/>
      <c r="AB3038" s="5"/>
      <c r="AC3038" s="5"/>
      <c r="AD3038" s="4"/>
      <c r="AE3038" s="4"/>
      <c r="AF3038" s="4"/>
      <c r="AG3038" s="4"/>
      <c r="AH3038" s="4"/>
      <c r="AI3038" s="4"/>
      <c r="AJ3038" s="4"/>
      <c r="AK3038" s="4"/>
      <c r="AL3038" s="4"/>
      <c r="AM3038" s="4"/>
      <c r="AN3038" s="4"/>
      <c r="AO3038" s="4"/>
      <c r="AP3038" s="4"/>
      <c r="AQ3038" s="4"/>
      <c r="AR3038" s="4"/>
      <c r="AS3038" s="2"/>
      <c r="AT3038" s="2"/>
      <c r="AU3038" s="2"/>
      <c r="AV3038" s="2"/>
      <c r="AW3038" s="2"/>
      <c r="AX3038" s="2"/>
      <c r="AY3038" s="2"/>
      <c r="AZ3038" s="2"/>
      <c r="BA3038" s="2"/>
      <c r="BB3038" s="2"/>
      <c r="BC3038" s="2"/>
      <c r="BD3038" s="2"/>
      <c r="BE3038" s="2"/>
      <c r="BF3038" s="2"/>
      <c r="BG3038" s="2"/>
      <c r="BH3038" s="2"/>
      <c r="BI3038" s="2"/>
      <c r="BJ3038" s="2"/>
      <c r="BK3038" s="2"/>
      <c r="BL3038" s="2"/>
      <c r="BM3038" s="2"/>
      <c r="BN3038" s="2"/>
      <c r="BO3038" s="2"/>
    </row>
    <row r="3039" s="117" customFormat="1" spans="1:67">
      <c r="A3039" s="4"/>
      <c r="B3039" s="4"/>
      <c r="C3039" s="4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  <c r="AA3039" s="4"/>
      <c r="AB3039" s="5"/>
      <c r="AC3039" s="5"/>
      <c r="AD3039" s="4"/>
      <c r="AE3039" s="4"/>
      <c r="AF3039" s="4"/>
      <c r="AG3039" s="4"/>
      <c r="AH3039" s="4"/>
      <c r="AI3039" s="4"/>
      <c r="AJ3039" s="4"/>
      <c r="AK3039" s="4"/>
      <c r="AL3039" s="4"/>
      <c r="AM3039" s="4"/>
      <c r="AN3039" s="4"/>
      <c r="AO3039" s="4"/>
      <c r="AP3039" s="4"/>
      <c r="AQ3039" s="4"/>
      <c r="AR3039" s="4"/>
      <c r="AS3039" s="2"/>
      <c r="AT3039" s="2"/>
      <c r="AU3039" s="2"/>
      <c r="AV3039" s="2"/>
      <c r="AW3039" s="2"/>
      <c r="AX3039" s="2"/>
      <c r="AY3039" s="2"/>
      <c r="AZ3039" s="2"/>
      <c r="BA3039" s="2"/>
      <c r="BB3039" s="2"/>
      <c r="BC3039" s="2"/>
      <c r="BD3039" s="2"/>
      <c r="BE3039" s="2"/>
      <c r="BF3039" s="2"/>
      <c r="BG3039" s="2"/>
      <c r="BH3039" s="2"/>
      <c r="BI3039" s="2"/>
      <c r="BJ3039" s="2"/>
      <c r="BK3039" s="2"/>
      <c r="BL3039" s="2"/>
      <c r="BM3039" s="2"/>
      <c r="BN3039" s="2"/>
      <c r="BO3039" s="2"/>
    </row>
    <row r="3040" s="117" customFormat="1" spans="1:67">
      <c r="A3040" s="4"/>
      <c r="B3040" s="4"/>
      <c r="C3040" s="4"/>
      <c r="D3040" s="4"/>
      <c r="E3040" s="4"/>
      <c r="F3040" s="4"/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  <c r="AA3040" s="4"/>
      <c r="AB3040" s="5"/>
      <c r="AC3040" s="5"/>
      <c r="AD3040" s="4"/>
      <c r="AE3040" s="4"/>
      <c r="AF3040" s="4"/>
      <c r="AG3040" s="4"/>
      <c r="AH3040" s="4"/>
      <c r="AI3040" s="4"/>
      <c r="AJ3040" s="4"/>
      <c r="AK3040" s="4"/>
      <c r="AL3040" s="4"/>
      <c r="AM3040" s="4"/>
      <c r="AN3040" s="4"/>
      <c r="AO3040" s="4"/>
      <c r="AP3040" s="4"/>
      <c r="AQ3040" s="4"/>
      <c r="AR3040" s="4"/>
      <c r="AS3040" s="2"/>
      <c r="AT3040" s="2"/>
      <c r="AU3040" s="2"/>
      <c r="AV3040" s="2"/>
      <c r="AW3040" s="2"/>
      <c r="AX3040" s="2"/>
      <c r="AY3040" s="2"/>
      <c r="AZ3040" s="2"/>
      <c r="BA3040" s="2"/>
      <c r="BB3040" s="2"/>
      <c r="BC3040" s="2"/>
      <c r="BD3040" s="2"/>
      <c r="BE3040" s="2"/>
      <c r="BF3040" s="2"/>
      <c r="BG3040" s="2"/>
      <c r="BH3040" s="2"/>
      <c r="BI3040" s="2"/>
      <c r="BJ3040" s="2"/>
      <c r="BK3040" s="2"/>
      <c r="BL3040" s="2"/>
      <c r="BM3040" s="2"/>
      <c r="BN3040" s="2"/>
      <c r="BO3040" s="2"/>
    </row>
    <row r="3041" s="117" customFormat="1" spans="1:67">
      <c r="A3041" s="4"/>
      <c r="B3041" s="4"/>
      <c r="C3041" s="4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  <c r="AA3041" s="4"/>
      <c r="AB3041" s="5"/>
      <c r="AC3041" s="5"/>
      <c r="AD3041" s="4"/>
      <c r="AE3041" s="4"/>
      <c r="AF3041" s="4"/>
      <c r="AG3041" s="4"/>
      <c r="AH3041" s="4"/>
      <c r="AI3041" s="4"/>
      <c r="AJ3041" s="4"/>
      <c r="AK3041" s="4"/>
      <c r="AL3041" s="4"/>
      <c r="AM3041" s="4"/>
      <c r="AN3041" s="4"/>
      <c r="AO3041" s="4"/>
      <c r="AP3041" s="4"/>
      <c r="AQ3041" s="4"/>
      <c r="AR3041" s="4"/>
      <c r="AS3041" s="2"/>
      <c r="AT3041" s="2"/>
      <c r="AU3041" s="2"/>
      <c r="AV3041" s="2"/>
      <c r="AW3041" s="2"/>
      <c r="AX3041" s="2"/>
      <c r="AY3041" s="2"/>
      <c r="AZ3041" s="2"/>
      <c r="BA3041" s="2"/>
      <c r="BB3041" s="2"/>
      <c r="BC3041" s="2"/>
      <c r="BD3041" s="2"/>
      <c r="BE3041" s="2"/>
      <c r="BF3041" s="2"/>
      <c r="BG3041" s="2"/>
      <c r="BH3041" s="2"/>
      <c r="BI3041" s="2"/>
      <c r="BJ3041" s="2"/>
      <c r="BK3041" s="2"/>
      <c r="BL3041" s="2"/>
      <c r="BM3041" s="2"/>
      <c r="BN3041" s="2"/>
      <c r="BO3041" s="2"/>
    </row>
    <row r="3042" s="117" customFormat="1" spans="1:67">
      <c r="A3042" s="4"/>
      <c r="B3042" s="4"/>
      <c r="C3042" s="4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  <c r="AA3042" s="4"/>
      <c r="AB3042" s="5"/>
      <c r="AC3042" s="5"/>
      <c r="AD3042" s="4"/>
      <c r="AE3042" s="4"/>
      <c r="AF3042" s="4"/>
      <c r="AG3042" s="4"/>
      <c r="AH3042" s="4"/>
      <c r="AI3042" s="4"/>
      <c r="AJ3042" s="4"/>
      <c r="AK3042" s="4"/>
      <c r="AL3042" s="4"/>
      <c r="AM3042" s="4"/>
      <c r="AN3042" s="4"/>
      <c r="AO3042" s="4"/>
      <c r="AP3042" s="4"/>
      <c r="AQ3042" s="4"/>
      <c r="AR3042" s="4"/>
      <c r="AS3042" s="2"/>
      <c r="AT3042" s="2"/>
      <c r="AU3042" s="2"/>
      <c r="AV3042" s="2"/>
      <c r="AW3042" s="2"/>
      <c r="AX3042" s="2"/>
      <c r="AY3042" s="2"/>
      <c r="AZ3042" s="2"/>
      <c r="BA3042" s="2"/>
      <c r="BB3042" s="2"/>
      <c r="BC3042" s="2"/>
      <c r="BD3042" s="2"/>
      <c r="BE3042" s="2"/>
      <c r="BF3042" s="2"/>
      <c r="BG3042" s="2"/>
      <c r="BH3042" s="2"/>
      <c r="BI3042" s="2"/>
      <c r="BJ3042" s="2"/>
      <c r="BK3042" s="2"/>
      <c r="BL3042" s="2"/>
      <c r="BM3042" s="2"/>
      <c r="BN3042" s="2"/>
      <c r="BO3042" s="2"/>
    </row>
    <row r="3043" s="117" customFormat="1" spans="1:67">
      <c r="A3043" s="4"/>
      <c r="B3043" s="4"/>
      <c r="C3043" s="4"/>
      <c r="D3043" s="4"/>
      <c r="E3043" s="4"/>
      <c r="F3043" s="4"/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  <c r="AA3043" s="4"/>
      <c r="AB3043" s="5"/>
      <c r="AC3043" s="5"/>
      <c r="AD3043" s="4"/>
      <c r="AE3043" s="4"/>
      <c r="AF3043" s="4"/>
      <c r="AG3043" s="4"/>
      <c r="AH3043" s="4"/>
      <c r="AI3043" s="4"/>
      <c r="AJ3043" s="4"/>
      <c r="AK3043" s="4"/>
      <c r="AL3043" s="4"/>
      <c r="AM3043" s="4"/>
      <c r="AN3043" s="4"/>
      <c r="AO3043" s="4"/>
      <c r="AP3043" s="4"/>
      <c r="AQ3043" s="4"/>
      <c r="AR3043" s="4"/>
      <c r="AS3043" s="2"/>
      <c r="AT3043" s="2"/>
      <c r="AU3043" s="2"/>
      <c r="AV3043" s="2"/>
      <c r="AW3043" s="2"/>
      <c r="AX3043" s="2"/>
      <c r="AY3043" s="2"/>
      <c r="AZ3043" s="2"/>
      <c r="BA3043" s="2"/>
      <c r="BB3043" s="2"/>
      <c r="BC3043" s="2"/>
      <c r="BD3043" s="2"/>
      <c r="BE3043" s="2"/>
      <c r="BF3043" s="2"/>
      <c r="BG3043" s="2"/>
      <c r="BH3043" s="2"/>
      <c r="BI3043" s="2"/>
      <c r="BJ3043" s="2"/>
      <c r="BK3043" s="2"/>
      <c r="BL3043" s="2"/>
      <c r="BM3043" s="2"/>
      <c r="BN3043" s="2"/>
      <c r="BO3043" s="2"/>
    </row>
    <row r="3044" s="117" customFormat="1" spans="1:67">
      <c r="A3044" s="4"/>
      <c r="B3044" s="4"/>
      <c r="C3044" s="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  <c r="AA3044" s="4"/>
      <c r="AB3044" s="5"/>
      <c r="AC3044" s="5"/>
      <c r="AD3044" s="4"/>
      <c r="AE3044" s="4"/>
      <c r="AF3044" s="4"/>
      <c r="AG3044" s="4"/>
      <c r="AH3044" s="4"/>
      <c r="AI3044" s="4"/>
      <c r="AJ3044" s="4"/>
      <c r="AK3044" s="4"/>
      <c r="AL3044" s="4"/>
      <c r="AM3044" s="4"/>
      <c r="AN3044" s="4"/>
      <c r="AO3044" s="4"/>
      <c r="AP3044" s="4"/>
      <c r="AQ3044" s="4"/>
      <c r="AR3044" s="4"/>
      <c r="AS3044" s="2"/>
      <c r="AT3044" s="2"/>
      <c r="AU3044" s="2"/>
      <c r="AV3044" s="2"/>
      <c r="AW3044" s="2"/>
      <c r="AX3044" s="2"/>
      <c r="AY3044" s="2"/>
      <c r="AZ3044" s="2"/>
      <c r="BA3044" s="2"/>
      <c r="BB3044" s="2"/>
      <c r="BC3044" s="2"/>
      <c r="BD3044" s="2"/>
      <c r="BE3044" s="2"/>
      <c r="BF3044" s="2"/>
      <c r="BG3044" s="2"/>
      <c r="BH3044" s="2"/>
      <c r="BI3044" s="2"/>
      <c r="BJ3044" s="2"/>
      <c r="BK3044" s="2"/>
      <c r="BL3044" s="2"/>
      <c r="BM3044" s="2"/>
      <c r="BN3044" s="2"/>
      <c r="BO3044" s="2"/>
    </row>
    <row r="3045" s="117" customFormat="1" spans="1:67">
      <c r="A3045" s="4"/>
      <c r="B3045" s="4"/>
      <c r="C3045" s="4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  <c r="AA3045" s="4"/>
      <c r="AB3045" s="5"/>
      <c r="AC3045" s="5"/>
      <c r="AD3045" s="4"/>
      <c r="AE3045" s="4"/>
      <c r="AF3045" s="4"/>
      <c r="AG3045" s="4"/>
      <c r="AH3045" s="4"/>
      <c r="AI3045" s="4"/>
      <c r="AJ3045" s="4"/>
      <c r="AK3045" s="4"/>
      <c r="AL3045" s="4"/>
      <c r="AM3045" s="4"/>
      <c r="AN3045" s="4"/>
      <c r="AO3045" s="4"/>
      <c r="AP3045" s="4"/>
      <c r="AQ3045" s="4"/>
      <c r="AR3045" s="4"/>
      <c r="AS3045" s="2"/>
      <c r="AT3045" s="2"/>
      <c r="AU3045" s="2"/>
      <c r="AV3045" s="2"/>
      <c r="AW3045" s="2"/>
      <c r="AX3045" s="2"/>
      <c r="AY3045" s="2"/>
      <c r="AZ3045" s="2"/>
      <c r="BA3045" s="2"/>
      <c r="BB3045" s="2"/>
      <c r="BC3045" s="2"/>
      <c r="BD3045" s="2"/>
      <c r="BE3045" s="2"/>
      <c r="BF3045" s="2"/>
      <c r="BG3045" s="2"/>
      <c r="BH3045" s="2"/>
      <c r="BI3045" s="2"/>
      <c r="BJ3045" s="2"/>
      <c r="BK3045" s="2"/>
      <c r="BL3045" s="2"/>
      <c r="BM3045" s="2"/>
      <c r="BN3045" s="2"/>
      <c r="BO3045" s="2"/>
    </row>
    <row r="3046" s="117" customFormat="1" spans="1:67">
      <c r="A3046" s="4"/>
      <c r="B3046" s="4"/>
      <c r="C3046" s="4"/>
      <c r="D3046" s="4"/>
      <c r="E3046" s="4"/>
      <c r="F3046" s="4"/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  <c r="AA3046" s="4"/>
      <c r="AB3046" s="5"/>
      <c r="AC3046" s="5"/>
      <c r="AD3046" s="4"/>
      <c r="AE3046" s="4"/>
      <c r="AF3046" s="4"/>
      <c r="AG3046" s="4"/>
      <c r="AH3046" s="4"/>
      <c r="AI3046" s="4"/>
      <c r="AJ3046" s="4"/>
      <c r="AK3046" s="4"/>
      <c r="AL3046" s="4"/>
      <c r="AM3046" s="4"/>
      <c r="AN3046" s="4"/>
      <c r="AO3046" s="4"/>
      <c r="AP3046" s="4"/>
      <c r="AQ3046" s="4"/>
      <c r="AR3046" s="4"/>
      <c r="AS3046" s="2"/>
      <c r="AT3046" s="2"/>
      <c r="AU3046" s="2"/>
      <c r="AV3046" s="2"/>
      <c r="AW3046" s="2"/>
      <c r="AX3046" s="2"/>
      <c r="AY3046" s="2"/>
      <c r="AZ3046" s="2"/>
      <c r="BA3046" s="2"/>
      <c r="BB3046" s="2"/>
      <c r="BC3046" s="2"/>
      <c r="BD3046" s="2"/>
      <c r="BE3046" s="2"/>
      <c r="BF3046" s="2"/>
      <c r="BG3046" s="2"/>
      <c r="BH3046" s="2"/>
      <c r="BI3046" s="2"/>
      <c r="BJ3046" s="2"/>
      <c r="BK3046" s="2"/>
      <c r="BL3046" s="2"/>
      <c r="BM3046" s="2"/>
      <c r="BN3046" s="2"/>
      <c r="BO3046" s="2"/>
    </row>
    <row r="3047" s="117" customFormat="1" spans="1:67">
      <c r="A3047" s="4"/>
      <c r="B3047" s="4"/>
      <c r="C3047" s="4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  <c r="AA3047" s="4"/>
      <c r="AB3047" s="5"/>
      <c r="AC3047" s="5"/>
      <c r="AD3047" s="4"/>
      <c r="AE3047" s="4"/>
      <c r="AF3047" s="4"/>
      <c r="AG3047" s="4"/>
      <c r="AH3047" s="4"/>
      <c r="AI3047" s="4"/>
      <c r="AJ3047" s="4"/>
      <c r="AK3047" s="4"/>
      <c r="AL3047" s="4"/>
      <c r="AM3047" s="4"/>
      <c r="AN3047" s="4"/>
      <c r="AO3047" s="4"/>
      <c r="AP3047" s="4"/>
      <c r="AQ3047" s="4"/>
      <c r="AR3047" s="4"/>
      <c r="AS3047" s="2"/>
      <c r="AT3047" s="2"/>
      <c r="AU3047" s="2"/>
      <c r="AV3047" s="2"/>
      <c r="AW3047" s="2"/>
      <c r="AX3047" s="2"/>
      <c r="AY3047" s="2"/>
      <c r="AZ3047" s="2"/>
      <c r="BA3047" s="2"/>
      <c r="BB3047" s="2"/>
      <c r="BC3047" s="2"/>
      <c r="BD3047" s="2"/>
      <c r="BE3047" s="2"/>
      <c r="BF3047" s="2"/>
      <c r="BG3047" s="2"/>
      <c r="BH3047" s="2"/>
      <c r="BI3047" s="2"/>
      <c r="BJ3047" s="2"/>
      <c r="BK3047" s="2"/>
      <c r="BL3047" s="2"/>
      <c r="BM3047" s="2"/>
      <c r="BN3047" s="2"/>
      <c r="BO3047" s="2"/>
    </row>
    <row r="3048" s="117" customFormat="1" spans="1:67">
      <c r="A3048" s="4"/>
      <c r="B3048" s="4"/>
      <c r="C3048" s="4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  <c r="AA3048" s="4"/>
      <c r="AB3048" s="5"/>
      <c r="AC3048" s="5"/>
      <c r="AD3048" s="4"/>
      <c r="AE3048" s="4"/>
      <c r="AF3048" s="4"/>
      <c r="AG3048" s="4"/>
      <c r="AH3048" s="4"/>
      <c r="AI3048" s="4"/>
      <c r="AJ3048" s="4"/>
      <c r="AK3048" s="4"/>
      <c r="AL3048" s="4"/>
      <c r="AM3048" s="4"/>
      <c r="AN3048" s="4"/>
      <c r="AO3048" s="4"/>
      <c r="AP3048" s="4"/>
      <c r="AQ3048" s="4"/>
      <c r="AR3048" s="4"/>
      <c r="AS3048" s="2"/>
      <c r="AT3048" s="2"/>
      <c r="AU3048" s="2"/>
      <c r="AV3048" s="2"/>
      <c r="AW3048" s="2"/>
      <c r="AX3048" s="2"/>
      <c r="AY3048" s="2"/>
      <c r="AZ3048" s="2"/>
      <c r="BA3048" s="2"/>
      <c r="BB3048" s="2"/>
      <c r="BC3048" s="2"/>
      <c r="BD3048" s="2"/>
      <c r="BE3048" s="2"/>
      <c r="BF3048" s="2"/>
      <c r="BG3048" s="2"/>
      <c r="BH3048" s="2"/>
      <c r="BI3048" s="2"/>
      <c r="BJ3048" s="2"/>
      <c r="BK3048" s="2"/>
      <c r="BL3048" s="2"/>
      <c r="BM3048" s="2"/>
      <c r="BN3048" s="2"/>
      <c r="BO3048" s="2"/>
    </row>
    <row r="3049" s="117" customFormat="1" spans="1:67">
      <c r="A3049" s="4"/>
      <c r="B3049" s="4"/>
      <c r="C3049" s="4"/>
      <c r="D3049" s="4"/>
      <c r="E3049" s="4"/>
      <c r="F3049" s="4"/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  <c r="AA3049" s="4"/>
      <c r="AB3049" s="5"/>
      <c r="AC3049" s="5"/>
      <c r="AD3049" s="4"/>
      <c r="AE3049" s="4"/>
      <c r="AF3049" s="4"/>
      <c r="AG3049" s="4"/>
      <c r="AH3049" s="4"/>
      <c r="AI3049" s="4"/>
      <c r="AJ3049" s="4"/>
      <c r="AK3049" s="4"/>
      <c r="AL3049" s="4"/>
      <c r="AM3049" s="4"/>
      <c r="AN3049" s="4"/>
      <c r="AO3049" s="4"/>
      <c r="AP3049" s="4"/>
      <c r="AQ3049" s="4"/>
      <c r="AR3049" s="4"/>
      <c r="AS3049" s="2"/>
      <c r="AT3049" s="2"/>
      <c r="AU3049" s="2"/>
      <c r="AV3049" s="2"/>
      <c r="AW3049" s="2"/>
      <c r="AX3049" s="2"/>
      <c r="AY3049" s="2"/>
      <c r="AZ3049" s="2"/>
      <c r="BA3049" s="2"/>
      <c r="BB3049" s="2"/>
      <c r="BC3049" s="2"/>
      <c r="BD3049" s="2"/>
      <c r="BE3049" s="2"/>
      <c r="BF3049" s="2"/>
      <c r="BG3049" s="2"/>
      <c r="BH3049" s="2"/>
      <c r="BI3049" s="2"/>
      <c r="BJ3049" s="2"/>
      <c r="BK3049" s="2"/>
      <c r="BL3049" s="2"/>
      <c r="BM3049" s="2"/>
      <c r="BN3049" s="2"/>
      <c r="BO3049" s="2"/>
    </row>
    <row r="3050" s="117" customFormat="1" spans="1:67">
      <c r="A3050" s="4"/>
      <c r="B3050" s="4"/>
      <c r="C3050" s="4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  <c r="AA3050" s="4"/>
      <c r="AB3050" s="5"/>
      <c r="AC3050" s="5"/>
      <c r="AD3050" s="4"/>
      <c r="AE3050" s="4"/>
      <c r="AF3050" s="4"/>
      <c r="AG3050" s="4"/>
      <c r="AH3050" s="4"/>
      <c r="AI3050" s="4"/>
      <c r="AJ3050" s="4"/>
      <c r="AK3050" s="4"/>
      <c r="AL3050" s="4"/>
      <c r="AM3050" s="4"/>
      <c r="AN3050" s="4"/>
      <c r="AO3050" s="4"/>
      <c r="AP3050" s="4"/>
      <c r="AQ3050" s="4"/>
      <c r="AR3050" s="4"/>
      <c r="AS3050" s="2"/>
      <c r="AT3050" s="2"/>
      <c r="AU3050" s="2"/>
      <c r="AV3050" s="2"/>
      <c r="AW3050" s="2"/>
      <c r="AX3050" s="2"/>
      <c r="AY3050" s="2"/>
      <c r="AZ3050" s="2"/>
      <c r="BA3050" s="2"/>
      <c r="BB3050" s="2"/>
      <c r="BC3050" s="2"/>
      <c r="BD3050" s="2"/>
      <c r="BE3050" s="2"/>
      <c r="BF3050" s="2"/>
      <c r="BG3050" s="2"/>
      <c r="BH3050" s="2"/>
      <c r="BI3050" s="2"/>
      <c r="BJ3050" s="2"/>
      <c r="BK3050" s="2"/>
      <c r="BL3050" s="2"/>
      <c r="BM3050" s="2"/>
      <c r="BN3050" s="2"/>
      <c r="BO3050" s="2"/>
    </row>
    <row r="3051" s="117" customFormat="1" spans="1:67">
      <c r="A3051" s="4"/>
      <c r="B3051" s="4"/>
      <c r="C3051" s="4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  <c r="AA3051" s="4"/>
      <c r="AB3051" s="5"/>
      <c r="AC3051" s="5"/>
      <c r="AD3051" s="4"/>
      <c r="AE3051" s="4"/>
      <c r="AF3051" s="4"/>
      <c r="AG3051" s="4"/>
      <c r="AH3051" s="4"/>
      <c r="AI3051" s="4"/>
      <c r="AJ3051" s="4"/>
      <c r="AK3051" s="4"/>
      <c r="AL3051" s="4"/>
      <c r="AM3051" s="4"/>
      <c r="AN3051" s="4"/>
      <c r="AO3051" s="4"/>
      <c r="AP3051" s="4"/>
      <c r="AQ3051" s="4"/>
      <c r="AR3051" s="4"/>
      <c r="AS3051" s="2"/>
      <c r="AT3051" s="2"/>
      <c r="AU3051" s="2"/>
      <c r="AV3051" s="2"/>
      <c r="AW3051" s="2"/>
      <c r="AX3051" s="2"/>
      <c r="AY3051" s="2"/>
      <c r="AZ3051" s="2"/>
      <c r="BA3051" s="2"/>
      <c r="BB3051" s="2"/>
      <c r="BC3051" s="2"/>
      <c r="BD3051" s="2"/>
      <c r="BE3051" s="2"/>
      <c r="BF3051" s="2"/>
      <c r="BG3051" s="2"/>
      <c r="BH3051" s="2"/>
      <c r="BI3051" s="2"/>
      <c r="BJ3051" s="2"/>
      <c r="BK3051" s="2"/>
      <c r="BL3051" s="2"/>
      <c r="BM3051" s="2"/>
      <c r="BN3051" s="2"/>
      <c r="BO3051" s="2"/>
    </row>
    <row r="3052" s="117" customFormat="1" spans="1:67">
      <c r="A3052" s="4"/>
      <c r="B3052" s="4"/>
      <c r="C3052" s="4"/>
      <c r="D3052" s="4"/>
      <c r="E3052" s="4"/>
      <c r="F3052" s="4"/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  <c r="AA3052" s="4"/>
      <c r="AB3052" s="5"/>
      <c r="AC3052" s="5"/>
      <c r="AD3052" s="4"/>
      <c r="AE3052" s="4"/>
      <c r="AF3052" s="4"/>
      <c r="AG3052" s="4"/>
      <c r="AH3052" s="4"/>
      <c r="AI3052" s="4"/>
      <c r="AJ3052" s="4"/>
      <c r="AK3052" s="4"/>
      <c r="AL3052" s="4"/>
      <c r="AM3052" s="4"/>
      <c r="AN3052" s="4"/>
      <c r="AO3052" s="4"/>
      <c r="AP3052" s="4"/>
      <c r="AQ3052" s="4"/>
      <c r="AR3052" s="4"/>
      <c r="AS3052" s="2"/>
      <c r="AT3052" s="2"/>
      <c r="AU3052" s="2"/>
      <c r="AV3052" s="2"/>
      <c r="AW3052" s="2"/>
      <c r="AX3052" s="2"/>
      <c r="AY3052" s="2"/>
      <c r="AZ3052" s="2"/>
      <c r="BA3052" s="2"/>
      <c r="BB3052" s="2"/>
      <c r="BC3052" s="2"/>
      <c r="BD3052" s="2"/>
      <c r="BE3052" s="2"/>
      <c r="BF3052" s="2"/>
      <c r="BG3052" s="2"/>
      <c r="BH3052" s="2"/>
      <c r="BI3052" s="2"/>
      <c r="BJ3052" s="2"/>
      <c r="BK3052" s="2"/>
      <c r="BL3052" s="2"/>
      <c r="BM3052" s="2"/>
      <c r="BN3052" s="2"/>
      <c r="BO3052" s="2"/>
    </row>
    <row r="3053" s="117" customFormat="1" spans="1:67">
      <c r="A3053" s="4"/>
      <c r="B3053" s="4"/>
      <c r="C3053" s="4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  <c r="AA3053" s="4"/>
      <c r="AB3053" s="5"/>
      <c r="AC3053" s="5"/>
      <c r="AD3053" s="4"/>
      <c r="AE3053" s="4"/>
      <c r="AF3053" s="4"/>
      <c r="AG3053" s="4"/>
      <c r="AH3053" s="4"/>
      <c r="AI3053" s="4"/>
      <c r="AJ3053" s="4"/>
      <c r="AK3053" s="4"/>
      <c r="AL3053" s="4"/>
      <c r="AM3053" s="4"/>
      <c r="AN3053" s="4"/>
      <c r="AO3053" s="4"/>
      <c r="AP3053" s="4"/>
      <c r="AQ3053" s="4"/>
      <c r="AR3053" s="4"/>
      <c r="AS3053" s="2"/>
      <c r="AT3053" s="2"/>
      <c r="AU3053" s="2"/>
      <c r="AV3053" s="2"/>
      <c r="AW3053" s="2"/>
      <c r="AX3053" s="2"/>
      <c r="AY3053" s="2"/>
      <c r="AZ3053" s="2"/>
      <c r="BA3053" s="2"/>
      <c r="BB3053" s="2"/>
      <c r="BC3053" s="2"/>
      <c r="BD3053" s="2"/>
      <c r="BE3053" s="2"/>
      <c r="BF3053" s="2"/>
      <c r="BG3053" s="2"/>
      <c r="BH3053" s="2"/>
      <c r="BI3053" s="2"/>
      <c r="BJ3053" s="2"/>
      <c r="BK3053" s="2"/>
      <c r="BL3053" s="2"/>
      <c r="BM3053" s="2"/>
      <c r="BN3053" s="2"/>
      <c r="BO3053" s="2"/>
    </row>
    <row r="3054" s="117" customFormat="1" spans="1:67">
      <c r="A3054" s="4"/>
      <c r="B3054" s="4"/>
      <c r="C3054" s="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  <c r="AA3054" s="4"/>
      <c r="AB3054" s="5"/>
      <c r="AC3054" s="5"/>
      <c r="AD3054" s="4"/>
      <c r="AE3054" s="4"/>
      <c r="AF3054" s="4"/>
      <c r="AG3054" s="4"/>
      <c r="AH3054" s="4"/>
      <c r="AI3054" s="4"/>
      <c r="AJ3054" s="4"/>
      <c r="AK3054" s="4"/>
      <c r="AL3054" s="4"/>
      <c r="AM3054" s="4"/>
      <c r="AN3054" s="4"/>
      <c r="AO3054" s="4"/>
      <c r="AP3054" s="4"/>
      <c r="AQ3054" s="4"/>
      <c r="AR3054" s="4"/>
      <c r="AS3054" s="2"/>
      <c r="AT3054" s="2"/>
      <c r="AU3054" s="2"/>
      <c r="AV3054" s="2"/>
      <c r="AW3054" s="2"/>
      <c r="AX3054" s="2"/>
      <c r="AY3054" s="2"/>
      <c r="AZ3054" s="2"/>
      <c r="BA3054" s="2"/>
      <c r="BB3054" s="2"/>
      <c r="BC3054" s="2"/>
      <c r="BD3054" s="2"/>
      <c r="BE3054" s="2"/>
      <c r="BF3054" s="2"/>
      <c r="BG3054" s="2"/>
      <c r="BH3054" s="2"/>
      <c r="BI3054" s="2"/>
      <c r="BJ3054" s="2"/>
      <c r="BK3054" s="2"/>
      <c r="BL3054" s="2"/>
      <c r="BM3054" s="2"/>
      <c r="BN3054" s="2"/>
      <c r="BO3054" s="2"/>
    </row>
    <row r="3055" s="117" customFormat="1" spans="1:67">
      <c r="A3055" s="4"/>
      <c r="B3055" s="4"/>
      <c r="C3055" s="4"/>
      <c r="D3055" s="4"/>
      <c r="E3055" s="4"/>
      <c r="F3055" s="4"/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  <c r="AA3055" s="4"/>
      <c r="AB3055" s="5"/>
      <c r="AC3055" s="5"/>
      <c r="AD3055" s="4"/>
      <c r="AE3055" s="4"/>
      <c r="AF3055" s="4"/>
      <c r="AG3055" s="4"/>
      <c r="AH3055" s="4"/>
      <c r="AI3055" s="4"/>
      <c r="AJ3055" s="4"/>
      <c r="AK3055" s="4"/>
      <c r="AL3055" s="4"/>
      <c r="AM3055" s="4"/>
      <c r="AN3055" s="4"/>
      <c r="AO3055" s="4"/>
      <c r="AP3055" s="4"/>
      <c r="AQ3055" s="4"/>
      <c r="AR3055" s="4"/>
      <c r="AS3055" s="2"/>
      <c r="AT3055" s="2"/>
      <c r="AU3055" s="2"/>
      <c r="AV3055" s="2"/>
      <c r="AW3055" s="2"/>
      <c r="AX3055" s="2"/>
      <c r="AY3055" s="2"/>
      <c r="AZ3055" s="2"/>
      <c r="BA3055" s="2"/>
      <c r="BB3055" s="2"/>
      <c r="BC3055" s="2"/>
      <c r="BD3055" s="2"/>
      <c r="BE3055" s="2"/>
      <c r="BF3055" s="2"/>
      <c r="BG3055" s="2"/>
      <c r="BH3055" s="2"/>
      <c r="BI3055" s="2"/>
      <c r="BJ3055" s="2"/>
      <c r="BK3055" s="2"/>
      <c r="BL3055" s="2"/>
      <c r="BM3055" s="2"/>
      <c r="BN3055" s="2"/>
      <c r="BO3055" s="2"/>
    </row>
    <row r="3056" s="117" customFormat="1" spans="1:67">
      <c r="A3056" s="4"/>
      <c r="B3056" s="4"/>
      <c r="C3056" s="4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  <c r="AA3056" s="4"/>
      <c r="AB3056" s="5"/>
      <c r="AC3056" s="5"/>
      <c r="AD3056" s="4"/>
      <c r="AE3056" s="4"/>
      <c r="AF3056" s="4"/>
      <c r="AG3056" s="4"/>
      <c r="AH3056" s="4"/>
      <c r="AI3056" s="4"/>
      <c r="AJ3056" s="4"/>
      <c r="AK3056" s="4"/>
      <c r="AL3056" s="4"/>
      <c r="AM3056" s="4"/>
      <c r="AN3056" s="4"/>
      <c r="AO3056" s="4"/>
      <c r="AP3056" s="4"/>
      <c r="AQ3056" s="4"/>
      <c r="AR3056" s="4"/>
      <c r="AS3056" s="2"/>
      <c r="AT3056" s="2"/>
      <c r="AU3056" s="2"/>
      <c r="AV3056" s="2"/>
      <c r="AW3056" s="2"/>
      <c r="AX3056" s="2"/>
      <c r="AY3056" s="2"/>
      <c r="AZ3056" s="2"/>
      <c r="BA3056" s="2"/>
      <c r="BB3056" s="2"/>
      <c r="BC3056" s="2"/>
      <c r="BD3056" s="2"/>
      <c r="BE3056" s="2"/>
      <c r="BF3056" s="2"/>
      <c r="BG3056" s="2"/>
      <c r="BH3056" s="2"/>
      <c r="BI3056" s="2"/>
      <c r="BJ3056" s="2"/>
      <c r="BK3056" s="2"/>
      <c r="BL3056" s="2"/>
      <c r="BM3056" s="2"/>
      <c r="BN3056" s="2"/>
      <c r="BO3056" s="2"/>
    </row>
    <row r="3057" s="117" customFormat="1" spans="1:67">
      <c r="A3057" s="4"/>
      <c r="B3057" s="4"/>
      <c r="C3057" s="4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  <c r="AA3057" s="4"/>
      <c r="AB3057" s="5"/>
      <c r="AC3057" s="5"/>
      <c r="AD3057" s="4"/>
      <c r="AE3057" s="4"/>
      <c r="AF3057" s="4"/>
      <c r="AG3057" s="4"/>
      <c r="AH3057" s="4"/>
      <c r="AI3057" s="4"/>
      <c r="AJ3057" s="4"/>
      <c r="AK3057" s="4"/>
      <c r="AL3057" s="4"/>
      <c r="AM3057" s="4"/>
      <c r="AN3057" s="4"/>
      <c r="AO3057" s="4"/>
      <c r="AP3057" s="4"/>
      <c r="AQ3057" s="4"/>
      <c r="AR3057" s="4"/>
      <c r="AS3057" s="2"/>
      <c r="AT3057" s="2"/>
      <c r="AU3057" s="2"/>
      <c r="AV3057" s="2"/>
      <c r="AW3057" s="2"/>
      <c r="AX3057" s="2"/>
      <c r="AY3057" s="2"/>
      <c r="AZ3057" s="2"/>
      <c r="BA3057" s="2"/>
      <c r="BB3057" s="2"/>
      <c r="BC3057" s="2"/>
      <c r="BD3057" s="2"/>
      <c r="BE3057" s="2"/>
      <c r="BF3057" s="2"/>
      <c r="BG3057" s="2"/>
      <c r="BH3057" s="2"/>
      <c r="BI3057" s="2"/>
      <c r="BJ3057" s="2"/>
      <c r="BK3057" s="2"/>
      <c r="BL3057" s="2"/>
      <c r="BM3057" s="2"/>
      <c r="BN3057" s="2"/>
      <c r="BO3057" s="2"/>
    </row>
    <row r="3058" s="117" customFormat="1" spans="1:67">
      <c r="A3058" s="4"/>
      <c r="B3058" s="4"/>
      <c r="C3058" s="4"/>
      <c r="D3058" s="4"/>
      <c r="E3058" s="4"/>
      <c r="F3058" s="4"/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  <c r="AA3058" s="4"/>
      <c r="AB3058" s="5"/>
      <c r="AC3058" s="5"/>
      <c r="AD3058" s="4"/>
      <c r="AE3058" s="4"/>
      <c r="AF3058" s="4"/>
      <c r="AG3058" s="4"/>
      <c r="AH3058" s="4"/>
      <c r="AI3058" s="4"/>
      <c r="AJ3058" s="4"/>
      <c r="AK3058" s="4"/>
      <c r="AL3058" s="4"/>
      <c r="AM3058" s="4"/>
      <c r="AN3058" s="4"/>
      <c r="AO3058" s="4"/>
      <c r="AP3058" s="4"/>
      <c r="AQ3058" s="4"/>
      <c r="AR3058" s="4"/>
      <c r="AS3058" s="2"/>
      <c r="AT3058" s="2"/>
      <c r="AU3058" s="2"/>
      <c r="AV3058" s="2"/>
      <c r="AW3058" s="2"/>
      <c r="AX3058" s="2"/>
      <c r="AY3058" s="2"/>
      <c r="AZ3058" s="2"/>
      <c r="BA3058" s="2"/>
      <c r="BB3058" s="2"/>
      <c r="BC3058" s="2"/>
      <c r="BD3058" s="2"/>
      <c r="BE3058" s="2"/>
      <c r="BF3058" s="2"/>
      <c r="BG3058" s="2"/>
      <c r="BH3058" s="2"/>
      <c r="BI3058" s="2"/>
      <c r="BJ3058" s="2"/>
      <c r="BK3058" s="2"/>
      <c r="BL3058" s="2"/>
      <c r="BM3058" s="2"/>
      <c r="BN3058" s="2"/>
      <c r="BO3058" s="2"/>
    </row>
    <row r="3059" s="117" customFormat="1" spans="1:67">
      <c r="A3059" s="4"/>
      <c r="B3059" s="4"/>
      <c r="C3059" s="4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  <c r="AA3059" s="4"/>
      <c r="AB3059" s="5"/>
      <c r="AC3059" s="5"/>
      <c r="AD3059" s="4"/>
      <c r="AE3059" s="4"/>
      <c r="AF3059" s="4"/>
      <c r="AG3059" s="4"/>
      <c r="AH3059" s="4"/>
      <c r="AI3059" s="4"/>
      <c r="AJ3059" s="4"/>
      <c r="AK3059" s="4"/>
      <c r="AL3059" s="4"/>
      <c r="AM3059" s="4"/>
      <c r="AN3059" s="4"/>
      <c r="AO3059" s="4"/>
      <c r="AP3059" s="4"/>
      <c r="AQ3059" s="4"/>
      <c r="AR3059" s="4"/>
      <c r="AS3059" s="2"/>
      <c r="AT3059" s="2"/>
      <c r="AU3059" s="2"/>
      <c r="AV3059" s="2"/>
      <c r="AW3059" s="2"/>
      <c r="AX3059" s="2"/>
      <c r="AY3059" s="2"/>
      <c r="AZ3059" s="2"/>
      <c r="BA3059" s="2"/>
      <c r="BB3059" s="2"/>
      <c r="BC3059" s="2"/>
      <c r="BD3059" s="2"/>
      <c r="BE3059" s="2"/>
      <c r="BF3059" s="2"/>
      <c r="BG3059" s="2"/>
      <c r="BH3059" s="2"/>
      <c r="BI3059" s="2"/>
      <c r="BJ3059" s="2"/>
      <c r="BK3059" s="2"/>
      <c r="BL3059" s="2"/>
      <c r="BM3059" s="2"/>
      <c r="BN3059" s="2"/>
      <c r="BO3059" s="2"/>
    </row>
    <row r="3060" s="117" customFormat="1" spans="1:67">
      <c r="A3060" s="4"/>
      <c r="B3060" s="4"/>
      <c r="C3060" s="4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  <c r="AA3060" s="4"/>
      <c r="AB3060" s="5"/>
      <c r="AC3060" s="5"/>
      <c r="AD3060" s="4"/>
      <c r="AE3060" s="4"/>
      <c r="AF3060" s="4"/>
      <c r="AG3060" s="4"/>
      <c r="AH3060" s="4"/>
      <c r="AI3060" s="4"/>
      <c r="AJ3060" s="4"/>
      <c r="AK3060" s="4"/>
      <c r="AL3060" s="4"/>
      <c r="AM3060" s="4"/>
      <c r="AN3060" s="4"/>
      <c r="AO3060" s="4"/>
      <c r="AP3060" s="4"/>
      <c r="AQ3060" s="4"/>
      <c r="AR3060" s="4"/>
      <c r="AS3060" s="2"/>
      <c r="AT3060" s="2"/>
      <c r="AU3060" s="2"/>
      <c r="AV3060" s="2"/>
      <c r="AW3060" s="2"/>
      <c r="AX3060" s="2"/>
      <c r="AY3060" s="2"/>
      <c r="AZ3060" s="2"/>
      <c r="BA3060" s="2"/>
      <c r="BB3060" s="2"/>
      <c r="BC3060" s="2"/>
      <c r="BD3060" s="2"/>
      <c r="BE3060" s="2"/>
      <c r="BF3060" s="2"/>
      <c r="BG3060" s="2"/>
      <c r="BH3060" s="2"/>
      <c r="BI3060" s="2"/>
      <c r="BJ3060" s="2"/>
      <c r="BK3060" s="2"/>
      <c r="BL3060" s="2"/>
      <c r="BM3060" s="2"/>
      <c r="BN3060" s="2"/>
      <c r="BO3060" s="2"/>
    </row>
    <row r="3061" s="117" customFormat="1" spans="1:67">
      <c r="A3061" s="4"/>
      <c r="B3061" s="4"/>
      <c r="C3061" s="4"/>
      <c r="D3061" s="4"/>
      <c r="E3061" s="4"/>
      <c r="F3061" s="4"/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  <c r="AA3061" s="4"/>
      <c r="AB3061" s="5"/>
      <c r="AC3061" s="5"/>
      <c r="AD3061" s="4"/>
      <c r="AE3061" s="4"/>
      <c r="AF3061" s="4"/>
      <c r="AG3061" s="4"/>
      <c r="AH3061" s="4"/>
      <c r="AI3061" s="4"/>
      <c r="AJ3061" s="4"/>
      <c r="AK3061" s="4"/>
      <c r="AL3061" s="4"/>
      <c r="AM3061" s="4"/>
      <c r="AN3061" s="4"/>
      <c r="AO3061" s="4"/>
      <c r="AP3061" s="4"/>
      <c r="AQ3061" s="4"/>
      <c r="AR3061" s="4"/>
      <c r="AS3061" s="2"/>
      <c r="AT3061" s="2"/>
      <c r="AU3061" s="2"/>
      <c r="AV3061" s="2"/>
      <c r="AW3061" s="2"/>
      <c r="AX3061" s="2"/>
      <c r="AY3061" s="2"/>
      <c r="AZ3061" s="2"/>
      <c r="BA3061" s="2"/>
      <c r="BB3061" s="2"/>
      <c r="BC3061" s="2"/>
      <c r="BD3061" s="2"/>
      <c r="BE3061" s="2"/>
      <c r="BF3061" s="2"/>
      <c r="BG3061" s="2"/>
      <c r="BH3061" s="2"/>
      <c r="BI3061" s="2"/>
      <c r="BJ3061" s="2"/>
      <c r="BK3061" s="2"/>
      <c r="BL3061" s="2"/>
      <c r="BM3061" s="2"/>
      <c r="BN3061" s="2"/>
      <c r="BO3061" s="2"/>
    </row>
    <row r="3062" s="117" customFormat="1" spans="1:67">
      <c r="A3062" s="4"/>
      <c r="B3062" s="4"/>
      <c r="C3062" s="4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  <c r="AA3062" s="4"/>
      <c r="AB3062" s="5"/>
      <c r="AC3062" s="5"/>
      <c r="AD3062" s="4"/>
      <c r="AE3062" s="4"/>
      <c r="AF3062" s="4"/>
      <c r="AG3062" s="4"/>
      <c r="AH3062" s="4"/>
      <c r="AI3062" s="4"/>
      <c r="AJ3062" s="4"/>
      <c r="AK3062" s="4"/>
      <c r="AL3062" s="4"/>
      <c r="AM3062" s="4"/>
      <c r="AN3062" s="4"/>
      <c r="AO3062" s="4"/>
      <c r="AP3062" s="4"/>
      <c r="AQ3062" s="4"/>
      <c r="AR3062" s="4"/>
      <c r="AS3062" s="2"/>
      <c r="AT3062" s="2"/>
      <c r="AU3062" s="2"/>
      <c r="AV3062" s="2"/>
      <c r="AW3062" s="2"/>
      <c r="AX3062" s="2"/>
      <c r="AY3062" s="2"/>
      <c r="AZ3062" s="2"/>
      <c r="BA3062" s="2"/>
      <c r="BB3062" s="2"/>
      <c r="BC3062" s="2"/>
      <c r="BD3062" s="2"/>
      <c r="BE3062" s="2"/>
      <c r="BF3062" s="2"/>
      <c r="BG3062" s="2"/>
      <c r="BH3062" s="2"/>
      <c r="BI3062" s="2"/>
      <c r="BJ3062" s="2"/>
      <c r="BK3062" s="2"/>
      <c r="BL3062" s="2"/>
      <c r="BM3062" s="2"/>
      <c r="BN3062" s="2"/>
      <c r="BO3062" s="2"/>
    </row>
    <row r="3063" s="117" customFormat="1" spans="1:67">
      <c r="A3063" s="4"/>
      <c r="B3063" s="4"/>
      <c r="C3063" s="4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  <c r="AA3063" s="4"/>
      <c r="AB3063" s="5"/>
      <c r="AC3063" s="5"/>
      <c r="AD3063" s="4"/>
      <c r="AE3063" s="4"/>
      <c r="AF3063" s="4"/>
      <c r="AG3063" s="4"/>
      <c r="AH3063" s="4"/>
      <c r="AI3063" s="4"/>
      <c r="AJ3063" s="4"/>
      <c r="AK3063" s="4"/>
      <c r="AL3063" s="4"/>
      <c r="AM3063" s="4"/>
      <c r="AN3063" s="4"/>
      <c r="AO3063" s="4"/>
      <c r="AP3063" s="4"/>
      <c r="AQ3063" s="4"/>
      <c r="AR3063" s="4"/>
      <c r="AS3063" s="2"/>
      <c r="AT3063" s="2"/>
      <c r="AU3063" s="2"/>
      <c r="AV3063" s="2"/>
      <c r="AW3063" s="2"/>
      <c r="AX3063" s="2"/>
      <c r="AY3063" s="2"/>
      <c r="AZ3063" s="2"/>
      <c r="BA3063" s="2"/>
      <c r="BB3063" s="2"/>
      <c r="BC3063" s="2"/>
      <c r="BD3063" s="2"/>
      <c r="BE3063" s="2"/>
      <c r="BF3063" s="2"/>
      <c r="BG3063" s="2"/>
      <c r="BH3063" s="2"/>
      <c r="BI3063" s="2"/>
      <c r="BJ3063" s="2"/>
      <c r="BK3063" s="2"/>
      <c r="BL3063" s="2"/>
      <c r="BM3063" s="2"/>
      <c r="BN3063" s="2"/>
      <c r="BO3063" s="2"/>
    </row>
    <row r="3064" s="117" customFormat="1" spans="1:67">
      <c r="A3064" s="4"/>
      <c r="B3064" s="4"/>
      <c r="C3064" s="4"/>
      <c r="D3064" s="4"/>
      <c r="E3064" s="4"/>
      <c r="F3064" s="4"/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  <c r="AA3064" s="4"/>
      <c r="AB3064" s="5"/>
      <c r="AC3064" s="5"/>
      <c r="AD3064" s="4"/>
      <c r="AE3064" s="4"/>
      <c r="AF3064" s="4"/>
      <c r="AG3064" s="4"/>
      <c r="AH3064" s="4"/>
      <c r="AI3064" s="4"/>
      <c r="AJ3064" s="4"/>
      <c r="AK3064" s="4"/>
      <c r="AL3064" s="4"/>
      <c r="AM3064" s="4"/>
      <c r="AN3064" s="4"/>
      <c r="AO3064" s="4"/>
      <c r="AP3064" s="4"/>
      <c r="AQ3064" s="4"/>
      <c r="AR3064" s="4"/>
      <c r="AS3064" s="2"/>
      <c r="AT3064" s="2"/>
      <c r="AU3064" s="2"/>
      <c r="AV3064" s="2"/>
      <c r="AW3064" s="2"/>
      <c r="AX3064" s="2"/>
      <c r="AY3064" s="2"/>
      <c r="AZ3064" s="2"/>
      <c r="BA3064" s="2"/>
      <c r="BB3064" s="2"/>
      <c r="BC3064" s="2"/>
      <c r="BD3064" s="2"/>
      <c r="BE3064" s="2"/>
      <c r="BF3064" s="2"/>
      <c r="BG3064" s="2"/>
      <c r="BH3064" s="2"/>
      <c r="BI3064" s="2"/>
      <c r="BJ3064" s="2"/>
      <c r="BK3064" s="2"/>
      <c r="BL3064" s="2"/>
      <c r="BM3064" s="2"/>
      <c r="BN3064" s="2"/>
      <c r="BO3064" s="2"/>
    </row>
    <row r="3065" s="117" customFormat="1" spans="1:67">
      <c r="A3065" s="4"/>
      <c r="B3065" s="4"/>
      <c r="C3065" s="4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  <c r="AA3065" s="4"/>
      <c r="AB3065" s="5"/>
      <c r="AC3065" s="5"/>
      <c r="AD3065" s="4"/>
      <c r="AE3065" s="4"/>
      <c r="AF3065" s="4"/>
      <c r="AG3065" s="4"/>
      <c r="AH3065" s="4"/>
      <c r="AI3065" s="4"/>
      <c r="AJ3065" s="4"/>
      <c r="AK3065" s="4"/>
      <c r="AL3065" s="4"/>
      <c r="AM3065" s="4"/>
      <c r="AN3065" s="4"/>
      <c r="AO3065" s="4"/>
      <c r="AP3065" s="4"/>
      <c r="AQ3065" s="4"/>
      <c r="AR3065" s="4"/>
      <c r="AS3065" s="2"/>
      <c r="AT3065" s="2"/>
      <c r="AU3065" s="2"/>
      <c r="AV3065" s="2"/>
      <c r="AW3065" s="2"/>
      <c r="AX3065" s="2"/>
      <c r="AY3065" s="2"/>
      <c r="AZ3065" s="2"/>
      <c r="BA3065" s="2"/>
      <c r="BB3065" s="2"/>
      <c r="BC3065" s="2"/>
      <c r="BD3065" s="2"/>
      <c r="BE3065" s="2"/>
      <c r="BF3065" s="2"/>
      <c r="BG3065" s="2"/>
      <c r="BH3065" s="2"/>
      <c r="BI3065" s="2"/>
      <c r="BJ3065" s="2"/>
      <c r="BK3065" s="2"/>
      <c r="BL3065" s="2"/>
      <c r="BM3065" s="2"/>
      <c r="BN3065" s="2"/>
      <c r="BO3065" s="2"/>
    </row>
    <row r="3066" s="117" customFormat="1" spans="1:67">
      <c r="A3066" s="4"/>
      <c r="B3066" s="4"/>
      <c r="C3066" s="4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  <c r="AA3066" s="4"/>
      <c r="AB3066" s="5"/>
      <c r="AC3066" s="5"/>
      <c r="AD3066" s="4"/>
      <c r="AE3066" s="4"/>
      <c r="AF3066" s="4"/>
      <c r="AG3066" s="4"/>
      <c r="AH3066" s="4"/>
      <c r="AI3066" s="4"/>
      <c r="AJ3066" s="4"/>
      <c r="AK3066" s="4"/>
      <c r="AL3066" s="4"/>
      <c r="AM3066" s="4"/>
      <c r="AN3066" s="4"/>
      <c r="AO3066" s="4"/>
      <c r="AP3066" s="4"/>
      <c r="AQ3066" s="4"/>
      <c r="AR3066" s="4"/>
      <c r="AS3066" s="2"/>
      <c r="AT3066" s="2"/>
      <c r="AU3066" s="2"/>
      <c r="AV3066" s="2"/>
      <c r="AW3066" s="2"/>
      <c r="AX3066" s="2"/>
      <c r="AY3066" s="2"/>
      <c r="AZ3066" s="2"/>
      <c r="BA3066" s="2"/>
      <c r="BB3066" s="2"/>
      <c r="BC3066" s="2"/>
      <c r="BD3066" s="2"/>
      <c r="BE3066" s="2"/>
      <c r="BF3066" s="2"/>
      <c r="BG3066" s="2"/>
      <c r="BH3066" s="2"/>
      <c r="BI3066" s="2"/>
      <c r="BJ3066" s="2"/>
      <c r="BK3066" s="2"/>
      <c r="BL3066" s="2"/>
      <c r="BM3066" s="2"/>
      <c r="BN3066" s="2"/>
      <c r="BO3066" s="2"/>
    </row>
    <row r="3067" s="117" customFormat="1" spans="1:67">
      <c r="A3067" s="4"/>
      <c r="B3067" s="4"/>
      <c r="C3067" s="4"/>
      <c r="D3067" s="4"/>
      <c r="E3067" s="4"/>
      <c r="F3067" s="4"/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  <c r="AA3067" s="4"/>
      <c r="AB3067" s="5"/>
      <c r="AC3067" s="5"/>
      <c r="AD3067" s="4"/>
      <c r="AE3067" s="4"/>
      <c r="AF3067" s="4"/>
      <c r="AG3067" s="4"/>
      <c r="AH3067" s="4"/>
      <c r="AI3067" s="4"/>
      <c r="AJ3067" s="4"/>
      <c r="AK3067" s="4"/>
      <c r="AL3067" s="4"/>
      <c r="AM3067" s="4"/>
      <c r="AN3067" s="4"/>
      <c r="AO3067" s="4"/>
      <c r="AP3067" s="4"/>
      <c r="AQ3067" s="4"/>
      <c r="AR3067" s="4"/>
      <c r="AS3067" s="2"/>
      <c r="AT3067" s="2"/>
      <c r="AU3067" s="2"/>
      <c r="AV3067" s="2"/>
      <c r="AW3067" s="2"/>
      <c r="AX3067" s="2"/>
      <c r="AY3067" s="2"/>
      <c r="AZ3067" s="2"/>
      <c r="BA3067" s="2"/>
      <c r="BB3067" s="2"/>
      <c r="BC3067" s="2"/>
      <c r="BD3067" s="2"/>
      <c r="BE3067" s="2"/>
      <c r="BF3067" s="2"/>
      <c r="BG3067" s="2"/>
      <c r="BH3067" s="2"/>
      <c r="BI3067" s="2"/>
      <c r="BJ3067" s="2"/>
      <c r="BK3067" s="2"/>
      <c r="BL3067" s="2"/>
      <c r="BM3067" s="2"/>
      <c r="BN3067" s="2"/>
      <c r="BO3067" s="2"/>
    </row>
    <row r="3068" s="117" customFormat="1" spans="1:67">
      <c r="A3068" s="4"/>
      <c r="B3068" s="4"/>
      <c r="C3068" s="4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  <c r="AA3068" s="4"/>
      <c r="AB3068" s="5"/>
      <c r="AC3068" s="5"/>
      <c r="AD3068" s="4"/>
      <c r="AE3068" s="4"/>
      <c r="AF3068" s="4"/>
      <c r="AG3068" s="4"/>
      <c r="AH3068" s="4"/>
      <c r="AI3068" s="4"/>
      <c r="AJ3068" s="4"/>
      <c r="AK3068" s="4"/>
      <c r="AL3068" s="4"/>
      <c r="AM3068" s="4"/>
      <c r="AN3068" s="4"/>
      <c r="AO3068" s="4"/>
      <c r="AP3068" s="4"/>
      <c r="AQ3068" s="4"/>
      <c r="AR3068" s="4"/>
      <c r="AS3068" s="2"/>
      <c r="AT3068" s="2"/>
      <c r="AU3068" s="2"/>
      <c r="AV3068" s="2"/>
      <c r="AW3068" s="2"/>
      <c r="AX3068" s="2"/>
      <c r="AY3068" s="2"/>
      <c r="AZ3068" s="2"/>
      <c r="BA3068" s="2"/>
      <c r="BB3068" s="2"/>
      <c r="BC3068" s="2"/>
      <c r="BD3068" s="2"/>
      <c r="BE3068" s="2"/>
      <c r="BF3068" s="2"/>
      <c r="BG3068" s="2"/>
      <c r="BH3068" s="2"/>
      <c r="BI3068" s="2"/>
      <c r="BJ3068" s="2"/>
      <c r="BK3068" s="2"/>
      <c r="BL3068" s="2"/>
      <c r="BM3068" s="2"/>
      <c r="BN3068" s="2"/>
      <c r="BO3068" s="2"/>
    </row>
    <row r="3069" s="117" customFormat="1" spans="1:67">
      <c r="A3069" s="4"/>
      <c r="B3069" s="4"/>
      <c r="C3069" s="4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  <c r="AA3069" s="4"/>
      <c r="AB3069" s="5"/>
      <c r="AC3069" s="5"/>
      <c r="AD3069" s="4"/>
      <c r="AE3069" s="4"/>
      <c r="AF3069" s="4"/>
      <c r="AG3069" s="4"/>
      <c r="AH3069" s="4"/>
      <c r="AI3069" s="4"/>
      <c r="AJ3069" s="4"/>
      <c r="AK3069" s="4"/>
      <c r="AL3069" s="4"/>
      <c r="AM3069" s="4"/>
      <c r="AN3069" s="4"/>
      <c r="AO3069" s="4"/>
      <c r="AP3069" s="4"/>
      <c r="AQ3069" s="4"/>
      <c r="AR3069" s="4"/>
      <c r="AS3069" s="2"/>
      <c r="AT3069" s="2"/>
      <c r="AU3069" s="2"/>
      <c r="AV3069" s="2"/>
      <c r="AW3069" s="2"/>
      <c r="AX3069" s="2"/>
      <c r="AY3069" s="2"/>
      <c r="AZ3069" s="2"/>
      <c r="BA3069" s="2"/>
      <c r="BB3069" s="2"/>
      <c r="BC3069" s="2"/>
      <c r="BD3069" s="2"/>
      <c r="BE3069" s="2"/>
      <c r="BF3069" s="2"/>
      <c r="BG3069" s="2"/>
      <c r="BH3069" s="2"/>
      <c r="BI3069" s="2"/>
      <c r="BJ3069" s="2"/>
      <c r="BK3069" s="2"/>
      <c r="BL3069" s="2"/>
      <c r="BM3069" s="2"/>
      <c r="BN3069" s="2"/>
      <c r="BO3069" s="2"/>
    </row>
    <row r="3070" s="117" customFormat="1" spans="1:67">
      <c r="A3070" s="4"/>
      <c r="B3070" s="4"/>
      <c r="C3070" s="4"/>
      <c r="D3070" s="4"/>
      <c r="E3070" s="4"/>
      <c r="F3070" s="4"/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  <c r="AA3070" s="4"/>
      <c r="AB3070" s="5"/>
      <c r="AC3070" s="5"/>
      <c r="AD3070" s="4"/>
      <c r="AE3070" s="4"/>
      <c r="AF3070" s="4"/>
      <c r="AG3070" s="4"/>
      <c r="AH3070" s="4"/>
      <c r="AI3070" s="4"/>
      <c r="AJ3070" s="4"/>
      <c r="AK3070" s="4"/>
      <c r="AL3070" s="4"/>
      <c r="AM3070" s="4"/>
      <c r="AN3070" s="4"/>
      <c r="AO3070" s="4"/>
      <c r="AP3070" s="4"/>
      <c r="AQ3070" s="4"/>
      <c r="AR3070" s="4"/>
      <c r="AS3070" s="2"/>
      <c r="AT3070" s="2"/>
      <c r="AU3070" s="2"/>
      <c r="AV3070" s="2"/>
      <c r="AW3070" s="2"/>
      <c r="AX3070" s="2"/>
      <c r="AY3070" s="2"/>
      <c r="AZ3070" s="2"/>
      <c r="BA3070" s="2"/>
      <c r="BB3070" s="2"/>
      <c r="BC3070" s="2"/>
      <c r="BD3070" s="2"/>
      <c r="BE3070" s="2"/>
      <c r="BF3070" s="2"/>
      <c r="BG3070" s="2"/>
      <c r="BH3070" s="2"/>
      <c r="BI3070" s="2"/>
      <c r="BJ3070" s="2"/>
      <c r="BK3070" s="2"/>
      <c r="BL3070" s="2"/>
      <c r="BM3070" s="2"/>
      <c r="BN3070" s="2"/>
      <c r="BO3070" s="2"/>
    </row>
    <row r="3071" s="117" customFormat="1" spans="1:67">
      <c r="A3071" s="4"/>
      <c r="B3071" s="4"/>
      <c r="C3071" s="4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  <c r="AA3071" s="4"/>
      <c r="AB3071" s="5"/>
      <c r="AC3071" s="5"/>
      <c r="AD3071" s="4"/>
      <c r="AE3071" s="4"/>
      <c r="AF3071" s="4"/>
      <c r="AG3071" s="4"/>
      <c r="AH3071" s="4"/>
      <c r="AI3071" s="4"/>
      <c r="AJ3071" s="4"/>
      <c r="AK3071" s="4"/>
      <c r="AL3071" s="4"/>
      <c r="AM3071" s="4"/>
      <c r="AN3071" s="4"/>
      <c r="AO3071" s="4"/>
      <c r="AP3071" s="4"/>
      <c r="AQ3071" s="4"/>
      <c r="AR3071" s="4"/>
      <c r="AS3071" s="2"/>
      <c r="AT3071" s="2"/>
      <c r="AU3071" s="2"/>
      <c r="AV3071" s="2"/>
      <c r="AW3071" s="2"/>
      <c r="AX3071" s="2"/>
      <c r="AY3071" s="2"/>
      <c r="AZ3071" s="2"/>
      <c r="BA3071" s="2"/>
      <c r="BB3071" s="2"/>
      <c r="BC3071" s="2"/>
      <c r="BD3071" s="2"/>
      <c r="BE3071" s="2"/>
      <c r="BF3071" s="2"/>
      <c r="BG3071" s="2"/>
      <c r="BH3071" s="2"/>
      <c r="BI3071" s="2"/>
      <c r="BJ3071" s="2"/>
      <c r="BK3071" s="2"/>
      <c r="BL3071" s="2"/>
      <c r="BM3071" s="2"/>
      <c r="BN3071" s="2"/>
      <c r="BO3071" s="2"/>
    </row>
    <row r="3072" s="117" customFormat="1" spans="1:67">
      <c r="A3072" s="4"/>
      <c r="B3072" s="4"/>
      <c r="C3072" s="4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  <c r="AA3072" s="4"/>
      <c r="AB3072" s="5"/>
      <c r="AC3072" s="5"/>
      <c r="AD3072" s="4"/>
      <c r="AE3072" s="4"/>
      <c r="AF3072" s="4"/>
      <c r="AG3072" s="4"/>
      <c r="AH3072" s="4"/>
      <c r="AI3072" s="4"/>
      <c r="AJ3072" s="4"/>
      <c r="AK3072" s="4"/>
      <c r="AL3072" s="4"/>
      <c r="AM3072" s="4"/>
      <c r="AN3072" s="4"/>
      <c r="AO3072" s="4"/>
      <c r="AP3072" s="4"/>
      <c r="AQ3072" s="4"/>
      <c r="AR3072" s="4"/>
      <c r="AS3072" s="2"/>
      <c r="AT3072" s="2"/>
      <c r="AU3072" s="2"/>
      <c r="AV3072" s="2"/>
      <c r="AW3072" s="2"/>
      <c r="AX3072" s="2"/>
      <c r="AY3072" s="2"/>
      <c r="AZ3072" s="2"/>
      <c r="BA3072" s="2"/>
      <c r="BB3072" s="2"/>
      <c r="BC3072" s="2"/>
      <c r="BD3072" s="2"/>
      <c r="BE3072" s="2"/>
      <c r="BF3072" s="2"/>
      <c r="BG3072" s="2"/>
      <c r="BH3072" s="2"/>
      <c r="BI3072" s="2"/>
      <c r="BJ3072" s="2"/>
      <c r="BK3072" s="2"/>
      <c r="BL3072" s="2"/>
      <c r="BM3072" s="2"/>
      <c r="BN3072" s="2"/>
      <c r="BO3072" s="2"/>
    </row>
    <row r="3073" s="117" customFormat="1" spans="1:67">
      <c r="A3073" s="4"/>
      <c r="B3073" s="4"/>
      <c r="C3073" s="4"/>
      <c r="D3073" s="4"/>
      <c r="E3073" s="4"/>
      <c r="F3073" s="4"/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  <c r="AA3073" s="4"/>
      <c r="AB3073" s="5"/>
      <c r="AC3073" s="5"/>
      <c r="AD3073" s="4"/>
      <c r="AE3073" s="4"/>
      <c r="AF3073" s="4"/>
      <c r="AG3073" s="4"/>
      <c r="AH3073" s="4"/>
      <c r="AI3073" s="4"/>
      <c r="AJ3073" s="4"/>
      <c r="AK3073" s="4"/>
      <c r="AL3073" s="4"/>
      <c r="AM3073" s="4"/>
      <c r="AN3073" s="4"/>
      <c r="AO3073" s="4"/>
      <c r="AP3073" s="4"/>
      <c r="AQ3073" s="4"/>
      <c r="AR3073" s="4"/>
      <c r="AS3073" s="2"/>
      <c r="AT3073" s="2"/>
      <c r="AU3073" s="2"/>
      <c r="AV3073" s="2"/>
      <c r="AW3073" s="2"/>
      <c r="AX3073" s="2"/>
      <c r="AY3073" s="2"/>
      <c r="AZ3073" s="2"/>
      <c r="BA3073" s="2"/>
      <c r="BB3073" s="2"/>
      <c r="BC3073" s="2"/>
      <c r="BD3073" s="2"/>
      <c r="BE3073" s="2"/>
      <c r="BF3073" s="2"/>
      <c r="BG3073" s="2"/>
      <c r="BH3073" s="2"/>
      <c r="BI3073" s="2"/>
      <c r="BJ3073" s="2"/>
      <c r="BK3073" s="2"/>
      <c r="BL3073" s="2"/>
      <c r="BM3073" s="2"/>
      <c r="BN3073" s="2"/>
      <c r="BO3073" s="2"/>
    </row>
    <row r="3074" s="117" customFormat="1" spans="1:67">
      <c r="A3074" s="4"/>
      <c r="B3074" s="4"/>
      <c r="C3074" s="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  <c r="AA3074" s="4"/>
      <c r="AB3074" s="5"/>
      <c r="AC3074" s="5"/>
      <c r="AD3074" s="4"/>
      <c r="AE3074" s="4"/>
      <c r="AF3074" s="4"/>
      <c r="AG3074" s="4"/>
      <c r="AH3074" s="4"/>
      <c r="AI3074" s="4"/>
      <c r="AJ3074" s="4"/>
      <c r="AK3074" s="4"/>
      <c r="AL3074" s="4"/>
      <c r="AM3074" s="4"/>
      <c r="AN3074" s="4"/>
      <c r="AO3074" s="4"/>
      <c r="AP3074" s="4"/>
      <c r="AQ3074" s="4"/>
      <c r="AR3074" s="4"/>
      <c r="AS3074" s="2"/>
      <c r="AT3074" s="2"/>
      <c r="AU3074" s="2"/>
      <c r="AV3074" s="2"/>
      <c r="AW3074" s="2"/>
      <c r="AX3074" s="2"/>
      <c r="AY3074" s="2"/>
      <c r="AZ3074" s="2"/>
      <c r="BA3074" s="2"/>
      <c r="BB3074" s="2"/>
      <c r="BC3074" s="2"/>
      <c r="BD3074" s="2"/>
      <c r="BE3074" s="2"/>
      <c r="BF3074" s="2"/>
      <c r="BG3074" s="2"/>
      <c r="BH3074" s="2"/>
      <c r="BI3074" s="2"/>
      <c r="BJ3074" s="2"/>
      <c r="BK3074" s="2"/>
      <c r="BL3074" s="2"/>
      <c r="BM3074" s="2"/>
      <c r="BN3074" s="2"/>
      <c r="BO3074" s="2"/>
    </row>
    <row r="3075" s="117" customFormat="1" spans="1:67">
      <c r="A3075" s="4"/>
      <c r="B3075" s="4"/>
      <c r="C3075" s="4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  <c r="AA3075" s="4"/>
      <c r="AB3075" s="5"/>
      <c r="AC3075" s="5"/>
      <c r="AD3075" s="4"/>
      <c r="AE3075" s="4"/>
      <c r="AF3075" s="4"/>
      <c r="AG3075" s="4"/>
      <c r="AH3075" s="4"/>
      <c r="AI3075" s="4"/>
      <c r="AJ3075" s="4"/>
      <c r="AK3075" s="4"/>
      <c r="AL3075" s="4"/>
      <c r="AM3075" s="4"/>
      <c r="AN3075" s="4"/>
      <c r="AO3075" s="4"/>
      <c r="AP3075" s="4"/>
      <c r="AQ3075" s="4"/>
      <c r="AR3075" s="4"/>
      <c r="AS3075" s="2"/>
      <c r="AT3075" s="2"/>
      <c r="AU3075" s="2"/>
      <c r="AV3075" s="2"/>
      <c r="AW3075" s="2"/>
      <c r="AX3075" s="2"/>
      <c r="AY3075" s="2"/>
      <c r="AZ3075" s="2"/>
      <c r="BA3075" s="2"/>
      <c r="BB3075" s="2"/>
      <c r="BC3075" s="2"/>
      <c r="BD3075" s="2"/>
      <c r="BE3075" s="2"/>
      <c r="BF3075" s="2"/>
      <c r="BG3075" s="2"/>
      <c r="BH3075" s="2"/>
      <c r="BI3075" s="2"/>
      <c r="BJ3075" s="2"/>
      <c r="BK3075" s="2"/>
      <c r="BL3075" s="2"/>
      <c r="BM3075" s="2"/>
      <c r="BN3075" s="2"/>
      <c r="BO3075" s="2"/>
    </row>
    <row r="3076" s="117" customFormat="1" spans="1:67">
      <c r="A3076" s="4"/>
      <c r="B3076" s="4"/>
      <c r="C3076" s="4"/>
      <c r="D3076" s="4"/>
      <c r="E3076" s="4"/>
      <c r="F3076" s="4"/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  <c r="AA3076" s="4"/>
      <c r="AB3076" s="5"/>
      <c r="AC3076" s="5"/>
      <c r="AD3076" s="4"/>
      <c r="AE3076" s="4"/>
      <c r="AF3076" s="4"/>
      <c r="AG3076" s="4"/>
      <c r="AH3076" s="4"/>
      <c r="AI3076" s="4"/>
      <c r="AJ3076" s="4"/>
      <c r="AK3076" s="4"/>
      <c r="AL3076" s="4"/>
      <c r="AM3076" s="4"/>
      <c r="AN3076" s="4"/>
      <c r="AO3076" s="4"/>
      <c r="AP3076" s="4"/>
      <c r="AQ3076" s="4"/>
      <c r="AR3076" s="4"/>
      <c r="AS3076" s="2"/>
      <c r="AT3076" s="2"/>
      <c r="AU3076" s="2"/>
      <c r="AV3076" s="2"/>
      <c r="AW3076" s="2"/>
      <c r="AX3076" s="2"/>
      <c r="AY3076" s="2"/>
      <c r="AZ3076" s="2"/>
      <c r="BA3076" s="2"/>
      <c r="BB3076" s="2"/>
      <c r="BC3076" s="2"/>
      <c r="BD3076" s="2"/>
      <c r="BE3076" s="2"/>
      <c r="BF3076" s="2"/>
      <c r="BG3076" s="2"/>
      <c r="BH3076" s="2"/>
      <c r="BI3076" s="2"/>
      <c r="BJ3076" s="2"/>
      <c r="BK3076" s="2"/>
      <c r="BL3076" s="2"/>
      <c r="BM3076" s="2"/>
      <c r="BN3076" s="2"/>
      <c r="BO3076" s="2"/>
    </row>
    <row r="3077" s="117" customFormat="1" spans="1:67">
      <c r="A3077" s="4"/>
      <c r="B3077" s="4"/>
      <c r="C3077" s="4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  <c r="AA3077" s="4"/>
      <c r="AB3077" s="5"/>
      <c r="AC3077" s="5"/>
      <c r="AD3077" s="4"/>
      <c r="AE3077" s="4"/>
      <c r="AF3077" s="4"/>
      <c r="AG3077" s="4"/>
      <c r="AH3077" s="4"/>
      <c r="AI3077" s="4"/>
      <c r="AJ3077" s="4"/>
      <c r="AK3077" s="4"/>
      <c r="AL3077" s="4"/>
      <c r="AM3077" s="4"/>
      <c r="AN3077" s="4"/>
      <c r="AO3077" s="4"/>
      <c r="AP3077" s="4"/>
      <c r="AQ3077" s="4"/>
      <c r="AR3077" s="4"/>
      <c r="AS3077" s="2"/>
      <c r="AT3077" s="2"/>
      <c r="AU3077" s="2"/>
      <c r="AV3077" s="2"/>
      <c r="AW3077" s="2"/>
      <c r="AX3077" s="2"/>
      <c r="AY3077" s="2"/>
      <c r="AZ3077" s="2"/>
      <c r="BA3077" s="2"/>
      <c r="BB3077" s="2"/>
      <c r="BC3077" s="2"/>
      <c r="BD3077" s="2"/>
      <c r="BE3077" s="2"/>
      <c r="BF3077" s="2"/>
      <c r="BG3077" s="2"/>
      <c r="BH3077" s="2"/>
      <c r="BI3077" s="2"/>
      <c r="BJ3077" s="2"/>
      <c r="BK3077" s="2"/>
      <c r="BL3077" s="2"/>
      <c r="BM3077" s="2"/>
      <c r="BN3077" s="2"/>
      <c r="BO3077" s="2"/>
    </row>
    <row r="3078" s="117" customFormat="1" spans="1:67">
      <c r="A3078" s="4"/>
      <c r="B3078" s="4"/>
      <c r="C3078" s="4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  <c r="AA3078" s="4"/>
      <c r="AB3078" s="5"/>
      <c r="AC3078" s="5"/>
      <c r="AD3078" s="4"/>
      <c r="AE3078" s="4"/>
      <c r="AF3078" s="4"/>
      <c r="AG3078" s="4"/>
      <c r="AH3078" s="4"/>
      <c r="AI3078" s="4"/>
      <c r="AJ3078" s="4"/>
      <c r="AK3078" s="4"/>
      <c r="AL3078" s="4"/>
      <c r="AM3078" s="4"/>
      <c r="AN3078" s="4"/>
      <c r="AO3078" s="4"/>
      <c r="AP3078" s="4"/>
      <c r="AQ3078" s="4"/>
      <c r="AR3078" s="4"/>
      <c r="AS3078" s="2"/>
      <c r="AT3078" s="2"/>
      <c r="AU3078" s="2"/>
      <c r="AV3078" s="2"/>
      <c r="AW3078" s="2"/>
      <c r="AX3078" s="2"/>
      <c r="AY3078" s="2"/>
      <c r="AZ3078" s="2"/>
      <c r="BA3078" s="2"/>
      <c r="BB3078" s="2"/>
      <c r="BC3078" s="2"/>
      <c r="BD3078" s="2"/>
      <c r="BE3078" s="2"/>
      <c r="BF3078" s="2"/>
      <c r="BG3078" s="2"/>
      <c r="BH3078" s="2"/>
      <c r="BI3078" s="2"/>
      <c r="BJ3078" s="2"/>
      <c r="BK3078" s="2"/>
      <c r="BL3078" s="2"/>
      <c r="BM3078" s="2"/>
      <c r="BN3078" s="2"/>
      <c r="BO3078" s="2"/>
    </row>
    <row r="3079" s="117" customFormat="1" spans="1:67">
      <c r="A3079" s="4"/>
      <c r="B3079" s="4"/>
      <c r="C3079" s="4"/>
      <c r="D3079" s="4"/>
      <c r="E3079" s="4"/>
      <c r="F3079" s="4"/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  <c r="AA3079" s="4"/>
      <c r="AB3079" s="5"/>
      <c r="AC3079" s="5"/>
      <c r="AD3079" s="4"/>
      <c r="AE3079" s="4"/>
      <c r="AF3079" s="4"/>
      <c r="AG3079" s="4"/>
      <c r="AH3079" s="4"/>
      <c r="AI3079" s="4"/>
      <c r="AJ3079" s="4"/>
      <c r="AK3079" s="4"/>
      <c r="AL3079" s="4"/>
      <c r="AM3079" s="4"/>
      <c r="AN3079" s="4"/>
      <c r="AO3079" s="4"/>
      <c r="AP3079" s="4"/>
      <c r="AQ3079" s="4"/>
      <c r="AR3079" s="4"/>
      <c r="AS3079" s="2"/>
      <c r="AT3079" s="2"/>
      <c r="AU3079" s="2"/>
      <c r="AV3079" s="2"/>
      <c r="AW3079" s="2"/>
      <c r="AX3079" s="2"/>
      <c r="AY3079" s="2"/>
      <c r="AZ3079" s="2"/>
      <c r="BA3079" s="2"/>
      <c r="BB3079" s="2"/>
      <c r="BC3079" s="2"/>
      <c r="BD3079" s="2"/>
      <c r="BE3079" s="2"/>
      <c r="BF3079" s="2"/>
      <c r="BG3079" s="2"/>
      <c r="BH3079" s="2"/>
      <c r="BI3079" s="2"/>
      <c r="BJ3079" s="2"/>
      <c r="BK3079" s="2"/>
      <c r="BL3079" s="2"/>
      <c r="BM3079" s="2"/>
      <c r="BN3079" s="2"/>
      <c r="BO3079" s="2"/>
    </row>
    <row r="3080" s="117" customFormat="1" spans="1:67">
      <c r="A3080" s="4"/>
      <c r="B3080" s="4"/>
      <c r="C3080" s="4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  <c r="AA3080" s="4"/>
      <c r="AB3080" s="5"/>
      <c r="AC3080" s="5"/>
      <c r="AD3080" s="4"/>
      <c r="AE3080" s="4"/>
      <c r="AF3080" s="4"/>
      <c r="AG3080" s="4"/>
      <c r="AH3080" s="4"/>
      <c r="AI3080" s="4"/>
      <c r="AJ3080" s="4"/>
      <c r="AK3080" s="4"/>
      <c r="AL3080" s="4"/>
      <c r="AM3080" s="4"/>
      <c r="AN3080" s="4"/>
      <c r="AO3080" s="4"/>
      <c r="AP3080" s="4"/>
      <c r="AQ3080" s="4"/>
      <c r="AR3080" s="4"/>
      <c r="AS3080" s="2"/>
      <c r="AT3080" s="2"/>
      <c r="AU3080" s="2"/>
      <c r="AV3080" s="2"/>
      <c r="AW3080" s="2"/>
      <c r="AX3080" s="2"/>
      <c r="AY3080" s="2"/>
      <c r="AZ3080" s="2"/>
      <c r="BA3080" s="2"/>
      <c r="BB3080" s="2"/>
      <c r="BC3080" s="2"/>
      <c r="BD3080" s="2"/>
      <c r="BE3080" s="2"/>
      <c r="BF3080" s="2"/>
      <c r="BG3080" s="2"/>
      <c r="BH3080" s="2"/>
      <c r="BI3080" s="2"/>
      <c r="BJ3080" s="2"/>
      <c r="BK3080" s="2"/>
      <c r="BL3080" s="2"/>
      <c r="BM3080" s="2"/>
      <c r="BN3080" s="2"/>
      <c r="BO3080" s="2"/>
    </row>
    <row r="3081" s="117" customFormat="1" spans="1:67">
      <c r="A3081" s="4"/>
      <c r="B3081" s="4"/>
      <c r="C3081" s="4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  <c r="AA3081" s="4"/>
      <c r="AB3081" s="5"/>
      <c r="AC3081" s="5"/>
      <c r="AD3081" s="4"/>
      <c r="AE3081" s="4"/>
      <c r="AF3081" s="4"/>
      <c r="AG3081" s="4"/>
      <c r="AH3081" s="4"/>
      <c r="AI3081" s="4"/>
      <c r="AJ3081" s="4"/>
      <c r="AK3081" s="4"/>
      <c r="AL3081" s="4"/>
      <c r="AM3081" s="4"/>
      <c r="AN3081" s="4"/>
      <c r="AO3081" s="4"/>
      <c r="AP3081" s="4"/>
      <c r="AQ3081" s="4"/>
      <c r="AR3081" s="4"/>
      <c r="AS3081" s="2"/>
      <c r="AT3081" s="2"/>
      <c r="AU3081" s="2"/>
      <c r="AV3081" s="2"/>
      <c r="AW3081" s="2"/>
      <c r="AX3081" s="2"/>
      <c r="AY3081" s="2"/>
      <c r="AZ3081" s="2"/>
      <c r="BA3081" s="2"/>
      <c r="BB3081" s="2"/>
      <c r="BC3081" s="2"/>
      <c r="BD3081" s="2"/>
      <c r="BE3081" s="2"/>
      <c r="BF3081" s="2"/>
      <c r="BG3081" s="2"/>
      <c r="BH3081" s="2"/>
      <c r="BI3081" s="2"/>
      <c r="BJ3081" s="2"/>
      <c r="BK3081" s="2"/>
      <c r="BL3081" s="2"/>
      <c r="BM3081" s="2"/>
      <c r="BN3081" s="2"/>
      <c r="BO3081" s="2"/>
    </row>
    <row r="3082" s="117" customFormat="1" spans="1:67">
      <c r="A3082" s="4"/>
      <c r="B3082" s="4"/>
      <c r="C3082" s="4"/>
      <c r="D3082" s="4"/>
      <c r="E3082" s="4"/>
      <c r="F3082" s="4"/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  <c r="AA3082" s="4"/>
      <c r="AB3082" s="5"/>
      <c r="AC3082" s="5"/>
      <c r="AD3082" s="4"/>
      <c r="AE3082" s="4"/>
      <c r="AF3082" s="4"/>
      <c r="AG3082" s="4"/>
      <c r="AH3082" s="4"/>
      <c r="AI3082" s="4"/>
      <c r="AJ3082" s="4"/>
      <c r="AK3082" s="4"/>
      <c r="AL3082" s="4"/>
      <c r="AM3082" s="4"/>
      <c r="AN3082" s="4"/>
      <c r="AO3082" s="4"/>
      <c r="AP3082" s="4"/>
      <c r="AQ3082" s="4"/>
      <c r="AR3082" s="4"/>
      <c r="AS3082" s="2"/>
      <c r="AT3082" s="2"/>
      <c r="AU3082" s="2"/>
      <c r="AV3082" s="2"/>
      <c r="AW3082" s="2"/>
      <c r="AX3082" s="2"/>
      <c r="AY3082" s="2"/>
      <c r="AZ3082" s="2"/>
      <c r="BA3082" s="2"/>
      <c r="BB3082" s="2"/>
      <c r="BC3082" s="2"/>
      <c r="BD3082" s="2"/>
      <c r="BE3082" s="2"/>
      <c r="BF3082" s="2"/>
      <c r="BG3082" s="2"/>
      <c r="BH3082" s="2"/>
      <c r="BI3082" s="2"/>
      <c r="BJ3082" s="2"/>
      <c r="BK3082" s="2"/>
      <c r="BL3082" s="2"/>
      <c r="BM3082" s="2"/>
      <c r="BN3082" s="2"/>
      <c r="BO3082" s="2"/>
    </row>
    <row r="3083" s="117" customFormat="1" spans="1:67">
      <c r="A3083" s="4"/>
      <c r="B3083" s="4"/>
      <c r="C3083" s="4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  <c r="AA3083" s="4"/>
      <c r="AB3083" s="5"/>
      <c r="AC3083" s="5"/>
      <c r="AD3083" s="4"/>
      <c r="AE3083" s="4"/>
      <c r="AF3083" s="4"/>
      <c r="AG3083" s="4"/>
      <c r="AH3083" s="4"/>
      <c r="AI3083" s="4"/>
      <c r="AJ3083" s="4"/>
      <c r="AK3083" s="4"/>
      <c r="AL3083" s="4"/>
      <c r="AM3083" s="4"/>
      <c r="AN3083" s="4"/>
      <c r="AO3083" s="4"/>
      <c r="AP3083" s="4"/>
      <c r="AQ3083" s="4"/>
      <c r="AR3083" s="4"/>
      <c r="AS3083" s="2"/>
      <c r="AT3083" s="2"/>
      <c r="AU3083" s="2"/>
      <c r="AV3083" s="2"/>
      <c r="AW3083" s="2"/>
      <c r="AX3083" s="2"/>
      <c r="AY3083" s="2"/>
      <c r="AZ3083" s="2"/>
      <c r="BA3083" s="2"/>
      <c r="BB3083" s="2"/>
      <c r="BC3083" s="2"/>
      <c r="BD3083" s="2"/>
      <c r="BE3083" s="2"/>
      <c r="BF3083" s="2"/>
      <c r="BG3083" s="2"/>
      <c r="BH3083" s="2"/>
      <c r="BI3083" s="2"/>
      <c r="BJ3083" s="2"/>
      <c r="BK3083" s="2"/>
      <c r="BL3083" s="2"/>
      <c r="BM3083" s="2"/>
      <c r="BN3083" s="2"/>
      <c r="BO3083" s="2"/>
    </row>
    <row r="3084" s="117" customFormat="1" spans="1:67">
      <c r="A3084" s="4"/>
      <c r="B3084" s="4"/>
      <c r="C3084" s="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  <c r="AA3084" s="4"/>
      <c r="AB3084" s="5"/>
      <c r="AC3084" s="5"/>
      <c r="AD3084" s="4"/>
      <c r="AE3084" s="4"/>
      <c r="AF3084" s="4"/>
      <c r="AG3084" s="4"/>
      <c r="AH3084" s="4"/>
      <c r="AI3084" s="4"/>
      <c r="AJ3084" s="4"/>
      <c r="AK3084" s="4"/>
      <c r="AL3084" s="4"/>
      <c r="AM3084" s="4"/>
      <c r="AN3084" s="4"/>
      <c r="AO3084" s="4"/>
      <c r="AP3084" s="4"/>
      <c r="AQ3084" s="4"/>
      <c r="AR3084" s="4"/>
      <c r="AS3084" s="2"/>
      <c r="AT3084" s="2"/>
      <c r="AU3084" s="2"/>
      <c r="AV3084" s="2"/>
      <c r="AW3084" s="2"/>
      <c r="AX3084" s="2"/>
      <c r="AY3084" s="2"/>
      <c r="AZ3084" s="2"/>
      <c r="BA3084" s="2"/>
      <c r="BB3084" s="2"/>
      <c r="BC3084" s="2"/>
      <c r="BD3084" s="2"/>
      <c r="BE3084" s="2"/>
      <c r="BF3084" s="2"/>
      <c r="BG3084" s="2"/>
      <c r="BH3084" s="2"/>
      <c r="BI3084" s="2"/>
      <c r="BJ3084" s="2"/>
      <c r="BK3084" s="2"/>
      <c r="BL3084" s="2"/>
      <c r="BM3084" s="2"/>
      <c r="BN3084" s="2"/>
      <c r="BO3084" s="2"/>
    </row>
    <row r="3085" s="117" customFormat="1" spans="1:67">
      <c r="A3085" s="4"/>
      <c r="B3085" s="4"/>
      <c r="C3085" s="4"/>
      <c r="D3085" s="4"/>
      <c r="E3085" s="4"/>
      <c r="F3085" s="4"/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  <c r="AA3085" s="4"/>
      <c r="AB3085" s="5"/>
      <c r="AC3085" s="5"/>
      <c r="AD3085" s="4"/>
      <c r="AE3085" s="4"/>
      <c r="AF3085" s="4"/>
      <c r="AG3085" s="4"/>
      <c r="AH3085" s="4"/>
      <c r="AI3085" s="4"/>
      <c r="AJ3085" s="4"/>
      <c r="AK3085" s="4"/>
      <c r="AL3085" s="4"/>
      <c r="AM3085" s="4"/>
      <c r="AN3085" s="4"/>
      <c r="AO3085" s="4"/>
      <c r="AP3085" s="4"/>
      <c r="AQ3085" s="4"/>
      <c r="AR3085" s="4"/>
      <c r="AS3085" s="2"/>
      <c r="AT3085" s="2"/>
      <c r="AU3085" s="2"/>
      <c r="AV3085" s="2"/>
      <c r="AW3085" s="2"/>
      <c r="AX3085" s="2"/>
      <c r="AY3085" s="2"/>
      <c r="AZ3085" s="2"/>
      <c r="BA3085" s="2"/>
      <c r="BB3085" s="2"/>
      <c r="BC3085" s="2"/>
      <c r="BD3085" s="2"/>
      <c r="BE3085" s="2"/>
      <c r="BF3085" s="2"/>
      <c r="BG3085" s="2"/>
      <c r="BH3085" s="2"/>
      <c r="BI3085" s="2"/>
      <c r="BJ3085" s="2"/>
      <c r="BK3085" s="2"/>
      <c r="BL3085" s="2"/>
      <c r="BM3085" s="2"/>
      <c r="BN3085" s="2"/>
      <c r="BO3085" s="2"/>
    </row>
    <row r="3086" s="117" customFormat="1" spans="1:67">
      <c r="A3086" s="4"/>
      <c r="B3086" s="4"/>
      <c r="C3086" s="4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  <c r="AA3086" s="4"/>
      <c r="AB3086" s="5"/>
      <c r="AC3086" s="5"/>
      <c r="AD3086" s="4"/>
      <c r="AE3086" s="4"/>
      <c r="AF3086" s="4"/>
      <c r="AG3086" s="4"/>
      <c r="AH3086" s="4"/>
      <c r="AI3086" s="4"/>
      <c r="AJ3086" s="4"/>
      <c r="AK3086" s="4"/>
      <c r="AL3086" s="4"/>
      <c r="AM3086" s="4"/>
      <c r="AN3086" s="4"/>
      <c r="AO3086" s="4"/>
      <c r="AP3086" s="4"/>
      <c r="AQ3086" s="4"/>
      <c r="AR3086" s="4"/>
      <c r="AS3086" s="2"/>
      <c r="AT3086" s="2"/>
      <c r="AU3086" s="2"/>
      <c r="AV3086" s="2"/>
      <c r="AW3086" s="2"/>
      <c r="AX3086" s="2"/>
      <c r="AY3086" s="2"/>
      <c r="AZ3086" s="2"/>
      <c r="BA3086" s="2"/>
      <c r="BB3086" s="2"/>
      <c r="BC3086" s="2"/>
      <c r="BD3086" s="2"/>
      <c r="BE3086" s="2"/>
      <c r="BF3086" s="2"/>
      <c r="BG3086" s="2"/>
      <c r="BH3086" s="2"/>
      <c r="BI3086" s="2"/>
      <c r="BJ3086" s="2"/>
      <c r="BK3086" s="2"/>
      <c r="BL3086" s="2"/>
      <c r="BM3086" s="2"/>
      <c r="BN3086" s="2"/>
      <c r="BO3086" s="2"/>
    </row>
    <row r="3087" s="117" customFormat="1" spans="1:67">
      <c r="A3087" s="4"/>
      <c r="B3087" s="4"/>
      <c r="C3087" s="4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  <c r="AA3087" s="4"/>
      <c r="AB3087" s="5"/>
      <c r="AC3087" s="5"/>
      <c r="AD3087" s="4"/>
      <c r="AE3087" s="4"/>
      <c r="AF3087" s="4"/>
      <c r="AG3087" s="4"/>
      <c r="AH3087" s="4"/>
      <c r="AI3087" s="4"/>
      <c r="AJ3087" s="4"/>
      <c r="AK3087" s="4"/>
      <c r="AL3087" s="4"/>
      <c r="AM3087" s="4"/>
      <c r="AN3087" s="4"/>
      <c r="AO3087" s="4"/>
      <c r="AP3087" s="4"/>
      <c r="AQ3087" s="4"/>
      <c r="AR3087" s="4"/>
      <c r="AS3087" s="2"/>
      <c r="AT3087" s="2"/>
      <c r="AU3087" s="2"/>
      <c r="AV3087" s="2"/>
      <c r="AW3087" s="2"/>
      <c r="AX3087" s="2"/>
      <c r="AY3087" s="2"/>
      <c r="AZ3087" s="2"/>
      <c r="BA3087" s="2"/>
      <c r="BB3087" s="2"/>
      <c r="BC3087" s="2"/>
      <c r="BD3087" s="2"/>
      <c r="BE3087" s="2"/>
      <c r="BF3087" s="2"/>
      <c r="BG3087" s="2"/>
      <c r="BH3087" s="2"/>
      <c r="BI3087" s="2"/>
      <c r="BJ3087" s="2"/>
      <c r="BK3087" s="2"/>
      <c r="BL3087" s="2"/>
      <c r="BM3087" s="2"/>
      <c r="BN3087" s="2"/>
      <c r="BO3087" s="2"/>
    </row>
    <row r="3088" s="117" customFormat="1" spans="1:67">
      <c r="A3088" s="4"/>
      <c r="B3088" s="4"/>
      <c r="C3088" s="4"/>
      <c r="D3088" s="4"/>
      <c r="E3088" s="4"/>
      <c r="F3088" s="4"/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  <c r="AA3088" s="4"/>
      <c r="AB3088" s="5"/>
      <c r="AC3088" s="5"/>
      <c r="AD3088" s="4"/>
      <c r="AE3088" s="4"/>
      <c r="AF3088" s="4"/>
      <c r="AG3088" s="4"/>
      <c r="AH3088" s="4"/>
      <c r="AI3088" s="4"/>
      <c r="AJ3088" s="4"/>
      <c r="AK3088" s="4"/>
      <c r="AL3088" s="4"/>
      <c r="AM3088" s="4"/>
      <c r="AN3088" s="4"/>
      <c r="AO3088" s="4"/>
      <c r="AP3088" s="4"/>
      <c r="AQ3088" s="4"/>
      <c r="AR3088" s="4"/>
      <c r="AS3088" s="2"/>
      <c r="AT3088" s="2"/>
      <c r="AU3088" s="2"/>
      <c r="AV3088" s="2"/>
      <c r="AW3088" s="2"/>
      <c r="AX3088" s="2"/>
      <c r="AY3088" s="2"/>
      <c r="AZ3088" s="2"/>
      <c r="BA3088" s="2"/>
      <c r="BB3088" s="2"/>
      <c r="BC3088" s="2"/>
      <c r="BD3088" s="2"/>
      <c r="BE3088" s="2"/>
      <c r="BF3088" s="2"/>
      <c r="BG3088" s="2"/>
      <c r="BH3088" s="2"/>
      <c r="BI3088" s="2"/>
      <c r="BJ3088" s="2"/>
      <c r="BK3088" s="2"/>
      <c r="BL3088" s="2"/>
      <c r="BM3088" s="2"/>
      <c r="BN3088" s="2"/>
      <c r="BO3088" s="2"/>
    </row>
    <row r="3089" s="117" customFormat="1" spans="1:67">
      <c r="A3089" s="4"/>
      <c r="B3089" s="4"/>
      <c r="C3089" s="4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  <c r="AA3089" s="4"/>
      <c r="AB3089" s="5"/>
      <c r="AC3089" s="5"/>
      <c r="AD3089" s="4"/>
      <c r="AE3089" s="4"/>
      <c r="AF3089" s="4"/>
      <c r="AG3089" s="4"/>
      <c r="AH3089" s="4"/>
      <c r="AI3089" s="4"/>
      <c r="AJ3089" s="4"/>
      <c r="AK3089" s="4"/>
      <c r="AL3089" s="4"/>
      <c r="AM3089" s="4"/>
      <c r="AN3089" s="4"/>
      <c r="AO3089" s="4"/>
      <c r="AP3089" s="4"/>
      <c r="AQ3089" s="4"/>
      <c r="AR3089" s="4"/>
      <c r="AS3089" s="2"/>
      <c r="AT3089" s="2"/>
      <c r="AU3089" s="2"/>
      <c r="AV3089" s="2"/>
      <c r="AW3089" s="2"/>
      <c r="AX3089" s="2"/>
      <c r="AY3089" s="2"/>
      <c r="AZ3089" s="2"/>
      <c r="BA3089" s="2"/>
      <c r="BB3089" s="2"/>
      <c r="BC3089" s="2"/>
      <c r="BD3089" s="2"/>
      <c r="BE3089" s="2"/>
      <c r="BF3089" s="2"/>
      <c r="BG3089" s="2"/>
      <c r="BH3089" s="2"/>
      <c r="BI3089" s="2"/>
      <c r="BJ3089" s="2"/>
      <c r="BK3089" s="2"/>
      <c r="BL3089" s="2"/>
      <c r="BM3089" s="2"/>
      <c r="BN3089" s="2"/>
      <c r="BO3089" s="2"/>
    </row>
    <row r="3090" s="117" customFormat="1" spans="1:67">
      <c r="A3090" s="4"/>
      <c r="B3090" s="4"/>
      <c r="C3090" s="4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  <c r="AA3090" s="4"/>
      <c r="AB3090" s="5"/>
      <c r="AC3090" s="5"/>
      <c r="AD3090" s="4"/>
      <c r="AE3090" s="4"/>
      <c r="AF3090" s="4"/>
      <c r="AG3090" s="4"/>
      <c r="AH3090" s="4"/>
      <c r="AI3090" s="4"/>
      <c r="AJ3090" s="4"/>
      <c r="AK3090" s="4"/>
      <c r="AL3090" s="4"/>
      <c r="AM3090" s="4"/>
      <c r="AN3090" s="4"/>
      <c r="AO3090" s="4"/>
      <c r="AP3090" s="4"/>
      <c r="AQ3090" s="4"/>
      <c r="AR3090" s="4"/>
      <c r="AS3090" s="2"/>
      <c r="AT3090" s="2"/>
      <c r="AU3090" s="2"/>
      <c r="AV3090" s="2"/>
      <c r="AW3090" s="2"/>
      <c r="AX3090" s="2"/>
      <c r="AY3090" s="2"/>
      <c r="AZ3090" s="2"/>
      <c r="BA3090" s="2"/>
      <c r="BB3090" s="2"/>
      <c r="BC3090" s="2"/>
      <c r="BD3090" s="2"/>
      <c r="BE3090" s="2"/>
      <c r="BF3090" s="2"/>
      <c r="BG3090" s="2"/>
      <c r="BH3090" s="2"/>
      <c r="BI3090" s="2"/>
      <c r="BJ3090" s="2"/>
      <c r="BK3090" s="2"/>
      <c r="BL3090" s="2"/>
      <c r="BM3090" s="2"/>
      <c r="BN3090" s="2"/>
      <c r="BO3090" s="2"/>
    </row>
    <row r="3091" s="117" customFormat="1" spans="1:67">
      <c r="A3091" s="4"/>
      <c r="B3091" s="4"/>
      <c r="C3091" s="4"/>
      <c r="D3091" s="4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  <c r="AA3091" s="4"/>
      <c r="AB3091" s="5"/>
      <c r="AC3091" s="5"/>
      <c r="AD3091" s="4"/>
      <c r="AE3091" s="4"/>
      <c r="AF3091" s="4"/>
      <c r="AG3091" s="4"/>
      <c r="AH3091" s="4"/>
      <c r="AI3091" s="4"/>
      <c r="AJ3091" s="4"/>
      <c r="AK3091" s="4"/>
      <c r="AL3091" s="4"/>
      <c r="AM3091" s="4"/>
      <c r="AN3091" s="4"/>
      <c r="AO3091" s="4"/>
      <c r="AP3091" s="4"/>
      <c r="AQ3091" s="4"/>
      <c r="AR3091" s="4"/>
      <c r="AS3091" s="2"/>
      <c r="AT3091" s="2"/>
      <c r="AU3091" s="2"/>
      <c r="AV3091" s="2"/>
      <c r="AW3091" s="2"/>
      <c r="AX3091" s="2"/>
      <c r="AY3091" s="2"/>
      <c r="AZ3091" s="2"/>
      <c r="BA3091" s="2"/>
      <c r="BB3091" s="2"/>
      <c r="BC3091" s="2"/>
      <c r="BD3091" s="2"/>
      <c r="BE3091" s="2"/>
      <c r="BF3091" s="2"/>
      <c r="BG3091" s="2"/>
      <c r="BH3091" s="2"/>
      <c r="BI3091" s="2"/>
      <c r="BJ3091" s="2"/>
      <c r="BK3091" s="2"/>
      <c r="BL3091" s="2"/>
      <c r="BM3091" s="2"/>
      <c r="BN3091" s="2"/>
      <c r="BO3091" s="2"/>
    </row>
    <row r="3092" s="117" customFormat="1" spans="1:67">
      <c r="A3092" s="4"/>
      <c r="B3092" s="4"/>
      <c r="C3092" s="4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  <c r="AA3092" s="4"/>
      <c r="AB3092" s="5"/>
      <c r="AC3092" s="5"/>
      <c r="AD3092" s="4"/>
      <c r="AE3092" s="4"/>
      <c r="AF3092" s="4"/>
      <c r="AG3092" s="4"/>
      <c r="AH3092" s="4"/>
      <c r="AI3092" s="4"/>
      <c r="AJ3092" s="4"/>
      <c r="AK3092" s="4"/>
      <c r="AL3092" s="4"/>
      <c r="AM3092" s="4"/>
      <c r="AN3092" s="4"/>
      <c r="AO3092" s="4"/>
      <c r="AP3092" s="4"/>
      <c r="AQ3092" s="4"/>
      <c r="AR3092" s="4"/>
      <c r="AS3092" s="2"/>
      <c r="AT3092" s="2"/>
      <c r="AU3092" s="2"/>
      <c r="AV3092" s="2"/>
      <c r="AW3092" s="2"/>
      <c r="AX3092" s="2"/>
      <c r="AY3092" s="2"/>
      <c r="AZ3092" s="2"/>
      <c r="BA3092" s="2"/>
      <c r="BB3092" s="2"/>
      <c r="BC3092" s="2"/>
      <c r="BD3092" s="2"/>
      <c r="BE3092" s="2"/>
      <c r="BF3092" s="2"/>
      <c r="BG3092" s="2"/>
      <c r="BH3092" s="2"/>
      <c r="BI3092" s="2"/>
      <c r="BJ3092" s="2"/>
      <c r="BK3092" s="2"/>
      <c r="BL3092" s="2"/>
      <c r="BM3092" s="2"/>
      <c r="BN3092" s="2"/>
      <c r="BO3092" s="2"/>
    </row>
    <row r="3093" s="117" customFormat="1" spans="1:67">
      <c r="A3093" s="4"/>
      <c r="B3093" s="4"/>
      <c r="C3093" s="4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  <c r="AA3093" s="4"/>
      <c r="AB3093" s="5"/>
      <c r="AC3093" s="5"/>
      <c r="AD3093" s="4"/>
      <c r="AE3093" s="4"/>
      <c r="AF3093" s="4"/>
      <c r="AG3093" s="4"/>
      <c r="AH3093" s="4"/>
      <c r="AI3093" s="4"/>
      <c r="AJ3093" s="4"/>
      <c r="AK3093" s="4"/>
      <c r="AL3093" s="4"/>
      <c r="AM3093" s="4"/>
      <c r="AN3093" s="4"/>
      <c r="AO3093" s="4"/>
      <c r="AP3093" s="4"/>
      <c r="AQ3093" s="4"/>
      <c r="AR3093" s="4"/>
      <c r="AS3093" s="2"/>
      <c r="AT3093" s="2"/>
      <c r="AU3093" s="2"/>
      <c r="AV3093" s="2"/>
      <c r="AW3093" s="2"/>
      <c r="AX3093" s="2"/>
      <c r="AY3093" s="2"/>
      <c r="AZ3093" s="2"/>
      <c r="BA3093" s="2"/>
      <c r="BB3093" s="2"/>
      <c r="BC3093" s="2"/>
      <c r="BD3093" s="2"/>
      <c r="BE3093" s="2"/>
      <c r="BF3093" s="2"/>
      <c r="BG3093" s="2"/>
      <c r="BH3093" s="2"/>
      <c r="BI3093" s="2"/>
      <c r="BJ3093" s="2"/>
      <c r="BK3093" s="2"/>
      <c r="BL3093" s="2"/>
      <c r="BM3093" s="2"/>
      <c r="BN3093" s="2"/>
      <c r="BO3093" s="2"/>
    </row>
    <row r="3094" s="117" customFormat="1" spans="1:67">
      <c r="A3094" s="4"/>
      <c r="B3094" s="4"/>
      <c r="C3094" s="4"/>
      <c r="D3094" s="4"/>
      <c r="E3094" s="4"/>
      <c r="F3094" s="4"/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  <c r="AA3094" s="4"/>
      <c r="AB3094" s="5"/>
      <c r="AC3094" s="5"/>
      <c r="AD3094" s="4"/>
      <c r="AE3094" s="4"/>
      <c r="AF3094" s="4"/>
      <c r="AG3094" s="4"/>
      <c r="AH3094" s="4"/>
      <c r="AI3094" s="4"/>
      <c r="AJ3094" s="4"/>
      <c r="AK3094" s="4"/>
      <c r="AL3094" s="4"/>
      <c r="AM3094" s="4"/>
      <c r="AN3094" s="4"/>
      <c r="AO3094" s="4"/>
      <c r="AP3094" s="4"/>
      <c r="AQ3094" s="4"/>
      <c r="AR3094" s="4"/>
      <c r="AS3094" s="2"/>
      <c r="AT3094" s="2"/>
      <c r="AU3094" s="2"/>
      <c r="AV3094" s="2"/>
      <c r="AW3094" s="2"/>
      <c r="AX3094" s="2"/>
      <c r="AY3094" s="2"/>
      <c r="AZ3094" s="2"/>
      <c r="BA3094" s="2"/>
      <c r="BB3094" s="2"/>
      <c r="BC3094" s="2"/>
      <c r="BD3094" s="2"/>
      <c r="BE3094" s="2"/>
      <c r="BF3094" s="2"/>
      <c r="BG3094" s="2"/>
      <c r="BH3094" s="2"/>
      <c r="BI3094" s="2"/>
      <c r="BJ3094" s="2"/>
      <c r="BK3094" s="2"/>
      <c r="BL3094" s="2"/>
      <c r="BM3094" s="2"/>
      <c r="BN3094" s="2"/>
      <c r="BO3094" s="2"/>
    </row>
    <row r="3095" s="117" customFormat="1" spans="1:67">
      <c r="A3095" s="4"/>
      <c r="B3095" s="4"/>
      <c r="C3095" s="4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  <c r="AA3095" s="4"/>
      <c r="AB3095" s="5"/>
      <c r="AC3095" s="5"/>
      <c r="AD3095" s="4"/>
      <c r="AE3095" s="4"/>
      <c r="AF3095" s="4"/>
      <c r="AG3095" s="4"/>
      <c r="AH3095" s="4"/>
      <c r="AI3095" s="4"/>
      <c r="AJ3095" s="4"/>
      <c r="AK3095" s="4"/>
      <c r="AL3095" s="4"/>
      <c r="AM3095" s="4"/>
      <c r="AN3095" s="4"/>
      <c r="AO3095" s="4"/>
      <c r="AP3095" s="4"/>
      <c r="AQ3095" s="4"/>
      <c r="AR3095" s="4"/>
      <c r="AS3095" s="2"/>
      <c r="AT3095" s="2"/>
      <c r="AU3095" s="2"/>
      <c r="AV3095" s="2"/>
      <c r="AW3095" s="2"/>
      <c r="AX3095" s="2"/>
      <c r="AY3095" s="2"/>
      <c r="AZ3095" s="2"/>
      <c r="BA3095" s="2"/>
      <c r="BB3095" s="2"/>
      <c r="BC3095" s="2"/>
      <c r="BD3095" s="2"/>
      <c r="BE3095" s="2"/>
      <c r="BF3095" s="2"/>
      <c r="BG3095" s="2"/>
      <c r="BH3095" s="2"/>
      <c r="BI3095" s="2"/>
      <c r="BJ3095" s="2"/>
      <c r="BK3095" s="2"/>
      <c r="BL3095" s="2"/>
      <c r="BM3095" s="2"/>
      <c r="BN3095" s="2"/>
      <c r="BO3095" s="2"/>
    </row>
    <row r="3096" s="117" customFormat="1" spans="1:67">
      <c r="A3096" s="4"/>
      <c r="B3096" s="4"/>
      <c r="C3096" s="4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  <c r="AA3096" s="4"/>
      <c r="AB3096" s="5"/>
      <c r="AC3096" s="5"/>
      <c r="AD3096" s="4"/>
      <c r="AE3096" s="4"/>
      <c r="AF3096" s="4"/>
      <c r="AG3096" s="4"/>
      <c r="AH3096" s="4"/>
      <c r="AI3096" s="4"/>
      <c r="AJ3096" s="4"/>
      <c r="AK3096" s="4"/>
      <c r="AL3096" s="4"/>
      <c r="AM3096" s="4"/>
      <c r="AN3096" s="4"/>
      <c r="AO3096" s="4"/>
      <c r="AP3096" s="4"/>
      <c r="AQ3096" s="4"/>
      <c r="AR3096" s="4"/>
      <c r="AS3096" s="2"/>
      <c r="AT3096" s="2"/>
      <c r="AU3096" s="2"/>
      <c r="AV3096" s="2"/>
      <c r="AW3096" s="2"/>
      <c r="AX3096" s="2"/>
      <c r="AY3096" s="2"/>
      <c r="AZ3096" s="2"/>
      <c r="BA3096" s="2"/>
      <c r="BB3096" s="2"/>
      <c r="BC3096" s="2"/>
      <c r="BD3096" s="2"/>
      <c r="BE3096" s="2"/>
      <c r="BF3096" s="2"/>
      <c r="BG3096" s="2"/>
      <c r="BH3096" s="2"/>
      <c r="BI3096" s="2"/>
      <c r="BJ3096" s="2"/>
      <c r="BK3096" s="2"/>
      <c r="BL3096" s="2"/>
      <c r="BM3096" s="2"/>
      <c r="BN3096" s="2"/>
      <c r="BO3096" s="2"/>
    </row>
    <row r="3097" s="117" customFormat="1" spans="1:67">
      <c r="A3097" s="4"/>
      <c r="B3097" s="4"/>
      <c r="C3097" s="4"/>
      <c r="D3097" s="4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  <c r="AA3097" s="4"/>
      <c r="AB3097" s="5"/>
      <c r="AC3097" s="5"/>
      <c r="AD3097" s="4"/>
      <c r="AE3097" s="4"/>
      <c r="AF3097" s="4"/>
      <c r="AG3097" s="4"/>
      <c r="AH3097" s="4"/>
      <c r="AI3097" s="4"/>
      <c r="AJ3097" s="4"/>
      <c r="AK3097" s="4"/>
      <c r="AL3097" s="4"/>
      <c r="AM3097" s="4"/>
      <c r="AN3097" s="4"/>
      <c r="AO3097" s="4"/>
      <c r="AP3097" s="4"/>
      <c r="AQ3097" s="4"/>
      <c r="AR3097" s="4"/>
      <c r="AS3097" s="2"/>
      <c r="AT3097" s="2"/>
      <c r="AU3097" s="2"/>
      <c r="AV3097" s="2"/>
      <c r="AW3097" s="2"/>
      <c r="AX3097" s="2"/>
      <c r="AY3097" s="2"/>
      <c r="AZ3097" s="2"/>
      <c r="BA3097" s="2"/>
      <c r="BB3097" s="2"/>
      <c r="BC3097" s="2"/>
      <c r="BD3097" s="2"/>
      <c r="BE3097" s="2"/>
      <c r="BF3097" s="2"/>
      <c r="BG3097" s="2"/>
      <c r="BH3097" s="2"/>
      <c r="BI3097" s="2"/>
      <c r="BJ3097" s="2"/>
      <c r="BK3097" s="2"/>
      <c r="BL3097" s="2"/>
      <c r="BM3097" s="2"/>
      <c r="BN3097" s="2"/>
      <c r="BO3097" s="2"/>
    </row>
    <row r="3098" s="117" customFormat="1" spans="1:67">
      <c r="A3098" s="4"/>
      <c r="B3098" s="4"/>
      <c r="C3098" s="4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  <c r="AA3098" s="4"/>
      <c r="AB3098" s="5"/>
      <c r="AC3098" s="5"/>
      <c r="AD3098" s="4"/>
      <c r="AE3098" s="4"/>
      <c r="AF3098" s="4"/>
      <c r="AG3098" s="4"/>
      <c r="AH3098" s="4"/>
      <c r="AI3098" s="4"/>
      <c r="AJ3098" s="4"/>
      <c r="AK3098" s="4"/>
      <c r="AL3098" s="4"/>
      <c r="AM3098" s="4"/>
      <c r="AN3098" s="4"/>
      <c r="AO3098" s="4"/>
      <c r="AP3098" s="4"/>
      <c r="AQ3098" s="4"/>
      <c r="AR3098" s="4"/>
      <c r="AS3098" s="2"/>
      <c r="AT3098" s="2"/>
      <c r="AU3098" s="2"/>
      <c r="AV3098" s="2"/>
      <c r="AW3098" s="2"/>
      <c r="AX3098" s="2"/>
      <c r="AY3098" s="2"/>
      <c r="AZ3098" s="2"/>
      <c r="BA3098" s="2"/>
      <c r="BB3098" s="2"/>
      <c r="BC3098" s="2"/>
      <c r="BD3098" s="2"/>
      <c r="BE3098" s="2"/>
      <c r="BF3098" s="2"/>
      <c r="BG3098" s="2"/>
      <c r="BH3098" s="2"/>
      <c r="BI3098" s="2"/>
      <c r="BJ3098" s="2"/>
      <c r="BK3098" s="2"/>
      <c r="BL3098" s="2"/>
      <c r="BM3098" s="2"/>
      <c r="BN3098" s="2"/>
      <c r="BO3098" s="2"/>
    </row>
    <row r="3099" s="117" customFormat="1" spans="1:67">
      <c r="A3099" s="4"/>
      <c r="B3099" s="4"/>
      <c r="C3099" s="4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  <c r="AA3099" s="4"/>
      <c r="AB3099" s="5"/>
      <c r="AC3099" s="5"/>
      <c r="AD3099" s="4"/>
      <c r="AE3099" s="4"/>
      <c r="AF3099" s="4"/>
      <c r="AG3099" s="4"/>
      <c r="AH3099" s="4"/>
      <c r="AI3099" s="4"/>
      <c r="AJ3099" s="4"/>
      <c r="AK3099" s="4"/>
      <c r="AL3099" s="4"/>
      <c r="AM3099" s="4"/>
      <c r="AN3099" s="4"/>
      <c r="AO3099" s="4"/>
      <c r="AP3099" s="4"/>
      <c r="AQ3099" s="4"/>
      <c r="AR3099" s="4"/>
      <c r="AS3099" s="2"/>
      <c r="AT3099" s="2"/>
      <c r="AU3099" s="2"/>
      <c r="AV3099" s="2"/>
      <c r="AW3099" s="2"/>
      <c r="AX3099" s="2"/>
      <c r="AY3099" s="2"/>
      <c r="AZ3099" s="2"/>
      <c r="BA3099" s="2"/>
      <c r="BB3099" s="2"/>
      <c r="BC3099" s="2"/>
      <c r="BD3099" s="2"/>
      <c r="BE3099" s="2"/>
      <c r="BF3099" s="2"/>
      <c r="BG3099" s="2"/>
      <c r="BH3099" s="2"/>
      <c r="BI3099" s="2"/>
      <c r="BJ3099" s="2"/>
      <c r="BK3099" s="2"/>
      <c r="BL3099" s="2"/>
      <c r="BM3099" s="2"/>
      <c r="BN3099" s="2"/>
      <c r="BO3099" s="2"/>
    </row>
    <row r="3100" s="117" customFormat="1" spans="1:67">
      <c r="A3100" s="4"/>
      <c r="B3100" s="4"/>
      <c r="C3100" s="4"/>
      <c r="D3100" s="4"/>
      <c r="E3100" s="4"/>
      <c r="F3100" s="4"/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  <c r="AA3100" s="4"/>
      <c r="AB3100" s="5"/>
      <c r="AC3100" s="5"/>
      <c r="AD3100" s="4"/>
      <c r="AE3100" s="4"/>
      <c r="AF3100" s="4"/>
      <c r="AG3100" s="4"/>
      <c r="AH3100" s="4"/>
      <c r="AI3100" s="4"/>
      <c r="AJ3100" s="4"/>
      <c r="AK3100" s="4"/>
      <c r="AL3100" s="4"/>
      <c r="AM3100" s="4"/>
      <c r="AN3100" s="4"/>
      <c r="AO3100" s="4"/>
      <c r="AP3100" s="4"/>
      <c r="AQ3100" s="4"/>
      <c r="AR3100" s="4"/>
      <c r="AS3100" s="2"/>
      <c r="AT3100" s="2"/>
      <c r="AU3100" s="2"/>
      <c r="AV3100" s="2"/>
      <c r="AW3100" s="2"/>
      <c r="AX3100" s="2"/>
      <c r="AY3100" s="2"/>
      <c r="AZ3100" s="2"/>
      <c r="BA3100" s="2"/>
      <c r="BB3100" s="2"/>
      <c r="BC3100" s="2"/>
      <c r="BD3100" s="2"/>
      <c r="BE3100" s="2"/>
      <c r="BF3100" s="2"/>
      <c r="BG3100" s="2"/>
      <c r="BH3100" s="2"/>
      <c r="BI3100" s="2"/>
      <c r="BJ3100" s="2"/>
      <c r="BK3100" s="2"/>
      <c r="BL3100" s="2"/>
      <c r="BM3100" s="2"/>
      <c r="BN3100" s="2"/>
      <c r="BO3100" s="2"/>
    </row>
    <row r="3101" s="117" customFormat="1" spans="1:67">
      <c r="A3101" s="4"/>
      <c r="B3101" s="4"/>
      <c r="C3101" s="4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  <c r="AA3101" s="4"/>
      <c r="AB3101" s="5"/>
      <c r="AC3101" s="5"/>
      <c r="AD3101" s="4"/>
      <c r="AE3101" s="4"/>
      <c r="AF3101" s="4"/>
      <c r="AG3101" s="4"/>
      <c r="AH3101" s="4"/>
      <c r="AI3101" s="4"/>
      <c r="AJ3101" s="4"/>
      <c r="AK3101" s="4"/>
      <c r="AL3101" s="4"/>
      <c r="AM3101" s="4"/>
      <c r="AN3101" s="4"/>
      <c r="AO3101" s="4"/>
      <c r="AP3101" s="4"/>
      <c r="AQ3101" s="4"/>
      <c r="AR3101" s="4"/>
      <c r="AS3101" s="2"/>
      <c r="AT3101" s="2"/>
      <c r="AU3101" s="2"/>
      <c r="AV3101" s="2"/>
      <c r="AW3101" s="2"/>
      <c r="AX3101" s="2"/>
      <c r="AY3101" s="2"/>
      <c r="AZ3101" s="2"/>
      <c r="BA3101" s="2"/>
      <c r="BB3101" s="2"/>
      <c r="BC3101" s="2"/>
      <c r="BD3101" s="2"/>
      <c r="BE3101" s="2"/>
      <c r="BF3101" s="2"/>
      <c r="BG3101" s="2"/>
      <c r="BH3101" s="2"/>
      <c r="BI3101" s="2"/>
      <c r="BJ3101" s="2"/>
      <c r="BK3101" s="2"/>
      <c r="BL3101" s="2"/>
      <c r="BM3101" s="2"/>
      <c r="BN3101" s="2"/>
      <c r="BO3101" s="2"/>
    </row>
    <row r="3102" s="117" customFormat="1" spans="1:67">
      <c r="A3102" s="4"/>
      <c r="B3102" s="4"/>
      <c r="C3102" s="4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  <c r="AA3102" s="4"/>
      <c r="AB3102" s="5"/>
      <c r="AC3102" s="5"/>
      <c r="AD3102" s="4"/>
      <c r="AE3102" s="4"/>
      <c r="AF3102" s="4"/>
      <c r="AG3102" s="4"/>
      <c r="AH3102" s="4"/>
      <c r="AI3102" s="4"/>
      <c r="AJ3102" s="4"/>
      <c r="AK3102" s="4"/>
      <c r="AL3102" s="4"/>
      <c r="AM3102" s="4"/>
      <c r="AN3102" s="4"/>
      <c r="AO3102" s="4"/>
      <c r="AP3102" s="4"/>
      <c r="AQ3102" s="4"/>
      <c r="AR3102" s="4"/>
      <c r="AS3102" s="2"/>
      <c r="AT3102" s="2"/>
      <c r="AU3102" s="2"/>
      <c r="AV3102" s="2"/>
      <c r="AW3102" s="2"/>
      <c r="AX3102" s="2"/>
      <c r="AY3102" s="2"/>
      <c r="AZ3102" s="2"/>
      <c r="BA3102" s="2"/>
      <c r="BB3102" s="2"/>
      <c r="BC3102" s="2"/>
      <c r="BD3102" s="2"/>
      <c r="BE3102" s="2"/>
      <c r="BF3102" s="2"/>
      <c r="BG3102" s="2"/>
      <c r="BH3102" s="2"/>
      <c r="BI3102" s="2"/>
      <c r="BJ3102" s="2"/>
      <c r="BK3102" s="2"/>
      <c r="BL3102" s="2"/>
      <c r="BM3102" s="2"/>
      <c r="BN3102" s="2"/>
      <c r="BO3102" s="2"/>
    </row>
    <row r="3103" s="117" customFormat="1" spans="1:67">
      <c r="A3103" s="4"/>
      <c r="B3103" s="4"/>
      <c r="C3103" s="4"/>
      <c r="D3103" s="4"/>
      <c r="E3103" s="4"/>
      <c r="F3103" s="4"/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  <c r="AA3103" s="4"/>
      <c r="AB3103" s="5"/>
      <c r="AC3103" s="5"/>
      <c r="AD3103" s="4"/>
      <c r="AE3103" s="4"/>
      <c r="AF3103" s="4"/>
      <c r="AG3103" s="4"/>
      <c r="AH3103" s="4"/>
      <c r="AI3103" s="4"/>
      <c r="AJ3103" s="4"/>
      <c r="AK3103" s="4"/>
      <c r="AL3103" s="4"/>
      <c r="AM3103" s="4"/>
      <c r="AN3103" s="4"/>
      <c r="AO3103" s="4"/>
      <c r="AP3103" s="4"/>
      <c r="AQ3103" s="4"/>
      <c r="AR3103" s="4"/>
      <c r="AS3103" s="2"/>
      <c r="AT3103" s="2"/>
      <c r="AU3103" s="2"/>
      <c r="AV3103" s="2"/>
      <c r="AW3103" s="2"/>
      <c r="AX3103" s="2"/>
      <c r="AY3103" s="2"/>
      <c r="AZ3103" s="2"/>
      <c r="BA3103" s="2"/>
      <c r="BB3103" s="2"/>
      <c r="BC3103" s="2"/>
      <c r="BD3103" s="2"/>
      <c r="BE3103" s="2"/>
      <c r="BF3103" s="2"/>
      <c r="BG3103" s="2"/>
      <c r="BH3103" s="2"/>
      <c r="BI3103" s="2"/>
      <c r="BJ3103" s="2"/>
      <c r="BK3103" s="2"/>
      <c r="BL3103" s="2"/>
      <c r="BM3103" s="2"/>
      <c r="BN3103" s="2"/>
      <c r="BO3103" s="2"/>
    </row>
    <row r="3104" s="117" customFormat="1" spans="1:67">
      <c r="A3104" s="4"/>
      <c r="B3104" s="4"/>
      <c r="C3104" s="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  <c r="AA3104" s="4"/>
      <c r="AB3104" s="5"/>
      <c r="AC3104" s="5"/>
      <c r="AD3104" s="4"/>
      <c r="AE3104" s="4"/>
      <c r="AF3104" s="4"/>
      <c r="AG3104" s="4"/>
      <c r="AH3104" s="4"/>
      <c r="AI3104" s="4"/>
      <c r="AJ3104" s="4"/>
      <c r="AK3104" s="4"/>
      <c r="AL3104" s="4"/>
      <c r="AM3104" s="4"/>
      <c r="AN3104" s="4"/>
      <c r="AO3104" s="4"/>
      <c r="AP3104" s="4"/>
      <c r="AQ3104" s="4"/>
      <c r="AR3104" s="4"/>
      <c r="AS3104" s="2"/>
      <c r="AT3104" s="2"/>
      <c r="AU3104" s="2"/>
      <c r="AV3104" s="2"/>
      <c r="AW3104" s="2"/>
      <c r="AX3104" s="2"/>
      <c r="AY3104" s="2"/>
      <c r="AZ3104" s="2"/>
      <c r="BA3104" s="2"/>
      <c r="BB3104" s="2"/>
      <c r="BC3104" s="2"/>
      <c r="BD3104" s="2"/>
      <c r="BE3104" s="2"/>
      <c r="BF3104" s="2"/>
      <c r="BG3104" s="2"/>
      <c r="BH3104" s="2"/>
      <c r="BI3104" s="2"/>
      <c r="BJ3104" s="2"/>
      <c r="BK3104" s="2"/>
      <c r="BL3104" s="2"/>
      <c r="BM3104" s="2"/>
      <c r="BN3104" s="2"/>
      <c r="BO3104" s="2"/>
    </row>
    <row r="3105" s="117" customFormat="1" spans="1:67">
      <c r="A3105" s="4"/>
      <c r="B3105" s="4"/>
      <c r="C3105" s="4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  <c r="AA3105" s="4"/>
      <c r="AB3105" s="5"/>
      <c r="AC3105" s="5"/>
      <c r="AD3105" s="4"/>
      <c r="AE3105" s="4"/>
      <c r="AF3105" s="4"/>
      <c r="AG3105" s="4"/>
      <c r="AH3105" s="4"/>
      <c r="AI3105" s="4"/>
      <c r="AJ3105" s="4"/>
      <c r="AK3105" s="4"/>
      <c r="AL3105" s="4"/>
      <c r="AM3105" s="4"/>
      <c r="AN3105" s="4"/>
      <c r="AO3105" s="4"/>
      <c r="AP3105" s="4"/>
      <c r="AQ3105" s="4"/>
      <c r="AR3105" s="4"/>
      <c r="AS3105" s="2"/>
      <c r="AT3105" s="2"/>
      <c r="AU3105" s="2"/>
      <c r="AV3105" s="2"/>
      <c r="AW3105" s="2"/>
      <c r="AX3105" s="2"/>
      <c r="AY3105" s="2"/>
      <c r="AZ3105" s="2"/>
      <c r="BA3105" s="2"/>
      <c r="BB3105" s="2"/>
      <c r="BC3105" s="2"/>
      <c r="BD3105" s="2"/>
      <c r="BE3105" s="2"/>
      <c r="BF3105" s="2"/>
      <c r="BG3105" s="2"/>
      <c r="BH3105" s="2"/>
      <c r="BI3105" s="2"/>
      <c r="BJ3105" s="2"/>
      <c r="BK3105" s="2"/>
      <c r="BL3105" s="2"/>
      <c r="BM3105" s="2"/>
      <c r="BN3105" s="2"/>
      <c r="BO3105" s="2"/>
    </row>
    <row r="3106" s="117" customFormat="1" spans="1:67">
      <c r="A3106" s="4"/>
      <c r="B3106" s="4"/>
      <c r="C3106" s="4"/>
      <c r="D3106" s="4"/>
      <c r="E3106" s="4"/>
      <c r="F3106" s="4"/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  <c r="AA3106" s="4"/>
      <c r="AB3106" s="5"/>
      <c r="AC3106" s="5"/>
      <c r="AD3106" s="4"/>
      <c r="AE3106" s="4"/>
      <c r="AF3106" s="4"/>
      <c r="AG3106" s="4"/>
      <c r="AH3106" s="4"/>
      <c r="AI3106" s="4"/>
      <c r="AJ3106" s="4"/>
      <c r="AK3106" s="4"/>
      <c r="AL3106" s="4"/>
      <c r="AM3106" s="4"/>
      <c r="AN3106" s="4"/>
      <c r="AO3106" s="4"/>
      <c r="AP3106" s="4"/>
      <c r="AQ3106" s="4"/>
      <c r="AR3106" s="4"/>
      <c r="AS3106" s="2"/>
      <c r="AT3106" s="2"/>
      <c r="AU3106" s="2"/>
      <c r="AV3106" s="2"/>
      <c r="AW3106" s="2"/>
      <c r="AX3106" s="2"/>
      <c r="AY3106" s="2"/>
      <c r="AZ3106" s="2"/>
      <c r="BA3106" s="2"/>
      <c r="BB3106" s="2"/>
      <c r="BC3106" s="2"/>
      <c r="BD3106" s="2"/>
      <c r="BE3106" s="2"/>
      <c r="BF3106" s="2"/>
      <c r="BG3106" s="2"/>
      <c r="BH3106" s="2"/>
      <c r="BI3106" s="2"/>
      <c r="BJ3106" s="2"/>
      <c r="BK3106" s="2"/>
      <c r="BL3106" s="2"/>
      <c r="BM3106" s="2"/>
      <c r="BN3106" s="2"/>
      <c r="BO3106" s="2"/>
    </row>
    <row r="3107" s="117" customFormat="1" spans="1:67">
      <c r="A3107" s="4"/>
      <c r="B3107" s="4"/>
      <c r="C3107" s="4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  <c r="AA3107" s="4"/>
      <c r="AB3107" s="5"/>
      <c r="AC3107" s="5"/>
      <c r="AD3107" s="4"/>
      <c r="AE3107" s="4"/>
      <c r="AF3107" s="4"/>
      <c r="AG3107" s="4"/>
      <c r="AH3107" s="4"/>
      <c r="AI3107" s="4"/>
      <c r="AJ3107" s="4"/>
      <c r="AK3107" s="4"/>
      <c r="AL3107" s="4"/>
      <c r="AM3107" s="4"/>
      <c r="AN3107" s="4"/>
      <c r="AO3107" s="4"/>
      <c r="AP3107" s="4"/>
      <c r="AQ3107" s="4"/>
      <c r="AR3107" s="4"/>
      <c r="AS3107" s="2"/>
      <c r="AT3107" s="2"/>
      <c r="AU3107" s="2"/>
      <c r="AV3107" s="2"/>
      <c r="AW3107" s="2"/>
      <c r="AX3107" s="2"/>
      <c r="AY3107" s="2"/>
      <c r="AZ3107" s="2"/>
      <c r="BA3107" s="2"/>
      <c r="BB3107" s="2"/>
      <c r="BC3107" s="2"/>
      <c r="BD3107" s="2"/>
      <c r="BE3107" s="2"/>
      <c r="BF3107" s="2"/>
      <c r="BG3107" s="2"/>
      <c r="BH3107" s="2"/>
      <c r="BI3107" s="2"/>
      <c r="BJ3107" s="2"/>
      <c r="BK3107" s="2"/>
      <c r="BL3107" s="2"/>
      <c r="BM3107" s="2"/>
      <c r="BN3107" s="2"/>
      <c r="BO3107" s="2"/>
    </row>
    <row r="3108" s="117" customFormat="1" spans="1:67">
      <c r="A3108" s="4"/>
      <c r="B3108" s="4"/>
      <c r="C3108" s="4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  <c r="AA3108" s="4"/>
      <c r="AB3108" s="5"/>
      <c r="AC3108" s="5"/>
      <c r="AD3108" s="4"/>
      <c r="AE3108" s="4"/>
      <c r="AF3108" s="4"/>
      <c r="AG3108" s="4"/>
      <c r="AH3108" s="4"/>
      <c r="AI3108" s="4"/>
      <c r="AJ3108" s="4"/>
      <c r="AK3108" s="4"/>
      <c r="AL3108" s="4"/>
      <c r="AM3108" s="4"/>
      <c r="AN3108" s="4"/>
      <c r="AO3108" s="4"/>
      <c r="AP3108" s="4"/>
      <c r="AQ3108" s="4"/>
      <c r="AR3108" s="4"/>
      <c r="AS3108" s="2"/>
      <c r="AT3108" s="2"/>
      <c r="AU3108" s="2"/>
      <c r="AV3108" s="2"/>
      <c r="AW3108" s="2"/>
      <c r="AX3108" s="2"/>
      <c r="AY3108" s="2"/>
      <c r="AZ3108" s="2"/>
      <c r="BA3108" s="2"/>
      <c r="BB3108" s="2"/>
      <c r="BC3108" s="2"/>
      <c r="BD3108" s="2"/>
      <c r="BE3108" s="2"/>
      <c r="BF3108" s="2"/>
      <c r="BG3108" s="2"/>
      <c r="BH3108" s="2"/>
      <c r="BI3108" s="2"/>
      <c r="BJ3108" s="2"/>
      <c r="BK3108" s="2"/>
      <c r="BL3108" s="2"/>
      <c r="BM3108" s="2"/>
      <c r="BN3108" s="2"/>
      <c r="BO3108" s="2"/>
    </row>
    <row r="3109" s="117" customFormat="1" spans="1:67">
      <c r="A3109" s="4"/>
      <c r="B3109" s="4"/>
      <c r="C3109" s="4"/>
      <c r="D3109" s="4"/>
      <c r="E3109" s="4"/>
      <c r="F3109" s="4"/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  <c r="AA3109" s="4"/>
      <c r="AB3109" s="5"/>
      <c r="AC3109" s="5"/>
      <c r="AD3109" s="4"/>
      <c r="AE3109" s="4"/>
      <c r="AF3109" s="4"/>
      <c r="AG3109" s="4"/>
      <c r="AH3109" s="4"/>
      <c r="AI3109" s="4"/>
      <c r="AJ3109" s="4"/>
      <c r="AK3109" s="4"/>
      <c r="AL3109" s="4"/>
      <c r="AM3109" s="4"/>
      <c r="AN3109" s="4"/>
      <c r="AO3109" s="4"/>
      <c r="AP3109" s="4"/>
      <c r="AQ3109" s="4"/>
      <c r="AR3109" s="4"/>
      <c r="AS3109" s="2"/>
      <c r="AT3109" s="2"/>
      <c r="AU3109" s="2"/>
      <c r="AV3109" s="2"/>
      <c r="AW3109" s="2"/>
      <c r="AX3109" s="2"/>
      <c r="AY3109" s="2"/>
      <c r="AZ3109" s="2"/>
      <c r="BA3109" s="2"/>
      <c r="BB3109" s="2"/>
      <c r="BC3109" s="2"/>
      <c r="BD3109" s="2"/>
      <c r="BE3109" s="2"/>
      <c r="BF3109" s="2"/>
      <c r="BG3109" s="2"/>
      <c r="BH3109" s="2"/>
      <c r="BI3109" s="2"/>
      <c r="BJ3109" s="2"/>
      <c r="BK3109" s="2"/>
      <c r="BL3109" s="2"/>
      <c r="BM3109" s="2"/>
      <c r="BN3109" s="2"/>
      <c r="BO3109" s="2"/>
    </row>
    <row r="3110" s="117" customFormat="1" spans="1:67">
      <c r="A3110" s="4"/>
      <c r="B3110" s="4"/>
      <c r="C3110" s="4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  <c r="AA3110" s="4"/>
      <c r="AB3110" s="5"/>
      <c r="AC3110" s="5"/>
      <c r="AD3110" s="4"/>
      <c r="AE3110" s="4"/>
      <c r="AF3110" s="4"/>
      <c r="AG3110" s="4"/>
      <c r="AH3110" s="4"/>
      <c r="AI3110" s="4"/>
      <c r="AJ3110" s="4"/>
      <c r="AK3110" s="4"/>
      <c r="AL3110" s="4"/>
      <c r="AM3110" s="4"/>
      <c r="AN3110" s="4"/>
      <c r="AO3110" s="4"/>
      <c r="AP3110" s="4"/>
      <c r="AQ3110" s="4"/>
      <c r="AR3110" s="4"/>
      <c r="AS3110" s="2"/>
      <c r="AT3110" s="2"/>
      <c r="AU3110" s="2"/>
      <c r="AV3110" s="2"/>
      <c r="AW3110" s="2"/>
      <c r="AX3110" s="2"/>
      <c r="AY3110" s="2"/>
      <c r="AZ3110" s="2"/>
      <c r="BA3110" s="2"/>
      <c r="BB3110" s="2"/>
      <c r="BC3110" s="2"/>
      <c r="BD3110" s="2"/>
      <c r="BE3110" s="2"/>
      <c r="BF3110" s="2"/>
      <c r="BG3110" s="2"/>
      <c r="BH3110" s="2"/>
      <c r="BI3110" s="2"/>
      <c r="BJ3110" s="2"/>
      <c r="BK3110" s="2"/>
      <c r="BL3110" s="2"/>
      <c r="BM3110" s="2"/>
      <c r="BN3110" s="2"/>
      <c r="BO3110" s="2"/>
    </row>
    <row r="3111" s="117" customFormat="1" spans="1:67">
      <c r="A3111" s="4"/>
      <c r="B3111" s="4"/>
      <c r="C3111" s="4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  <c r="AA3111" s="4"/>
      <c r="AB3111" s="5"/>
      <c r="AC3111" s="5"/>
      <c r="AD3111" s="4"/>
      <c r="AE3111" s="4"/>
      <c r="AF3111" s="4"/>
      <c r="AG3111" s="4"/>
      <c r="AH3111" s="4"/>
      <c r="AI3111" s="4"/>
      <c r="AJ3111" s="4"/>
      <c r="AK3111" s="4"/>
      <c r="AL3111" s="4"/>
      <c r="AM3111" s="4"/>
      <c r="AN3111" s="4"/>
      <c r="AO3111" s="4"/>
      <c r="AP3111" s="4"/>
      <c r="AQ3111" s="4"/>
      <c r="AR3111" s="4"/>
      <c r="AS3111" s="2"/>
      <c r="AT3111" s="2"/>
      <c r="AU3111" s="2"/>
      <c r="AV3111" s="2"/>
      <c r="AW3111" s="2"/>
      <c r="AX3111" s="2"/>
      <c r="AY3111" s="2"/>
      <c r="AZ3111" s="2"/>
      <c r="BA3111" s="2"/>
      <c r="BB3111" s="2"/>
      <c r="BC3111" s="2"/>
      <c r="BD3111" s="2"/>
      <c r="BE3111" s="2"/>
      <c r="BF3111" s="2"/>
      <c r="BG3111" s="2"/>
      <c r="BH3111" s="2"/>
      <c r="BI3111" s="2"/>
      <c r="BJ3111" s="2"/>
      <c r="BK3111" s="2"/>
      <c r="BL3111" s="2"/>
      <c r="BM3111" s="2"/>
      <c r="BN3111" s="2"/>
      <c r="BO3111" s="2"/>
    </row>
    <row r="3112" s="117" customFormat="1" spans="1:67">
      <c r="A3112" s="4"/>
      <c r="B3112" s="4"/>
      <c r="C3112" s="4"/>
      <c r="D3112" s="4"/>
      <c r="E3112" s="4"/>
      <c r="F3112" s="4"/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  <c r="AA3112" s="4"/>
      <c r="AB3112" s="5"/>
      <c r="AC3112" s="5"/>
      <c r="AD3112" s="4"/>
      <c r="AE3112" s="4"/>
      <c r="AF3112" s="4"/>
      <c r="AG3112" s="4"/>
      <c r="AH3112" s="4"/>
      <c r="AI3112" s="4"/>
      <c r="AJ3112" s="4"/>
      <c r="AK3112" s="4"/>
      <c r="AL3112" s="4"/>
      <c r="AM3112" s="4"/>
      <c r="AN3112" s="4"/>
      <c r="AO3112" s="4"/>
      <c r="AP3112" s="4"/>
      <c r="AQ3112" s="4"/>
      <c r="AR3112" s="4"/>
      <c r="AS3112" s="2"/>
      <c r="AT3112" s="2"/>
      <c r="AU3112" s="2"/>
      <c r="AV3112" s="2"/>
      <c r="AW3112" s="2"/>
      <c r="AX3112" s="2"/>
      <c r="AY3112" s="2"/>
      <c r="AZ3112" s="2"/>
      <c r="BA3112" s="2"/>
      <c r="BB3112" s="2"/>
      <c r="BC3112" s="2"/>
      <c r="BD3112" s="2"/>
      <c r="BE3112" s="2"/>
      <c r="BF3112" s="2"/>
      <c r="BG3112" s="2"/>
      <c r="BH3112" s="2"/>
      <c r="BI3112" s="2"/>
      <c r="BJ3112" s="2"/>
      <c r="BK3112" s="2"/>
      <c r="BL3112" s="2"/>
      <c r="BM3112" s="2"/>
      <c r="BN3112" s="2"/>
      <c r="BO3112" s="2"/>
    </row>
    <row r="3113" s="117" customFormat="1" spans="1:67">
      <c r="A3113" s="4"/>
      <c r="B3113" s="4"/>
      <c r="C3113" s="4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  <c r="AA3113" s="4"/>
      <c r="AB3113" s="5"/>
      <c r="AC3113" s="5"/>
      <c r="AD3113" s="4"/>
      <c r="AE3113" s="4"/>
      <c r="AF3113" s="4"/>
      <c r="AG3113" s="4"/>
      <c r="AH3113" s="4"/>
      <c r="AI3113" s="4"/>
      <c r="AJ3113" s="4"/>
      <c r="AK3113" s="4"/>
      <c r="AL3113" s="4"/>
      <c r="AM3113" s="4"/>
      <c r="AN3113" s="4"/>
      <c r="AO3113" s="4"/>
      <c r="AP3113" s="4"/>
      <c r="AQ3113" s="4"/>
      <c r="AR3113" s="4"/>
      <c r="AS3113" s="2"/>
      <c r="AT3113" s="2"/>
      <c r="AU3113" s="2"/>
      <c r="AV3113" s="2"/>
      <c r="AW3113" s="2"/>
      <c r="AX3113" s="2"/>
      <c r="AY3113" s="2"/>
      <c r="AZ3113" s="2"/>
      <c r="BA3113" s="2"/>
      <c r="BB3113" s="2"/>
      <c r="BC3113" s="2"/>
      <c r="BD3113" s="2"/>
      <c r="BE3113" s="2"/>
      <c r="BF3113" s="2"/>
      <c r="BG3113" s="2"/>
      <c r="BH3113" s="2"/>
      <c r="BI3113" s="2"/>
      <c r="BJ3113" s="2"/>
      <c r="BK3113" s="2"/>
      <c r="BL3113" s="2"/>
      <c r="BM3113" s="2"/>
      <c r="BN3113" s="2"/>
      <c r="BO3113" s="2"/>
    </row>
    <row r="3114" s="117" customFormat="1" spans="1:67">
      <c r="A3114" s="4"/>
      <c r="B3114" s="4"/>
      <c r="C3114" s="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  <c r="AA3114" s="4"/>
      <c r="AB3114" s="5"/>
      <c r="AC3114" s="5"/>
      <c r="AD3114" s="4"/>
      <c r="AE3114" s="4"/>
      <c r="AF3114" s="4"/>
      <c r="AG3114" s="4"/>
      <c r="AH3114" s="4"/>
      <c r="AI3114" s="4"/>
      <c r="AJ3114" s="4"/>
      <c r="AK3114" s="4"/>
      <c r="AL3114" s="4"/>
      <c r="AM3114" s="4"/>
      <c r="AN3114" s="4"/>
      <c r="AO3114" s="4"/>
      <c r="AP3114" s="4"/>
      <c r="AQ3114" s="4"/>
      <c r="AR3114" s="4"/>
      <c r="AS3114" s="2"/>
      <c r="AT3114" s="2"/>
      <c r="AU3114" s="2"/>
      <c r="AV3114" s="2"/>
      <c r="AW3114" s="2"/>
      <c r="AX3114" s="2"/>
      <c r="AY3114" s="2"/>
      <c r="AZ3114" s="2"/>
      <c r="BA3114" s="2"/>
      <c r="BB3114" s="2"/>
      <c r="BC3114" s="2"/>
      <c r="BD3114" s="2"/>
      <c r="BE3114" s="2"/>
      <c r="BF3114" s="2"/>
      <c r="BG3114" s="2"/>
      <c r="BH3114" s="2"/>
      <c r="BI3114" s="2"/>
      <c r="BJ3114" s="2"/>
      <c r="BK3114" s="2"/>
      <c r="BL3114" s="2"/>
      <c r="BM3114" s="2"/>
      <c r="BN3114" s="2"/>
      <c r="BO3114" s="2"/>
    </row>
    <row r="3115" s="117" customFormat="1" spans="1:67">
      <c r="A3115" s="4"/>
      <c r="B3115" s="4"/>
      <c r="C3115" s="4"/>
      <c r="D3115" s="4"/>
      <c r="E3115" s="4"/>
      <c r="F3115" s="4"/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  <c r="AA3115" s="4"/>
      <c r="AB3115" s="5"/>
      <c r="AC3115" s="5"/>
      <c r="AD3115" s="4"/>
      <c r="AE3115" s="4"/>
      <c r="AF3115" s="4"/>
      <c r="AG3115" s="4"/>
      <c r="AH3115" s="4"/>
      <c r="AI3115" s="4"/>
      <c r="AJ3115" s="4"/>
      <c r="AK3115" s="4"/>
      <c r="AL3115" s="4"/>
      <c r="AM3115" s="4"/>
      <c r="AN3115" s="4"/>
      <c r="AO3115" s="4"/>
      <c r="AP3115" s="4"/>
      <c r="AQ3115" s="4"/>
      <c r="AR3115" s="4"/>
      <c r="AS3115" s="2"/>
      <c r="AT3115" s="2"/>
      <c r="AU3115" s="2"/>
      <c r="AV3115" s="2"/>
      <c r="AW3115" s="2"/>
      <c r="AX3115" s="2"/>
      <c r="AY3115" s="2"/>
      <c r="AZ3115" s="2"/>
      <c r="BA3115" s="2"/>
      <c r="BB3115" s="2"/>
      <c r="BC3115" s="2"/>
      <c r="BD3115" s="2"/>
      <c r="BE3115" s="2"/>
      <c r="BF3115" s="2"/>
      <c r="BG3115" s="2"/>
      <c r="BH3115" s="2"/>
      <c r="BI3115" s="2"/>
      <c r="BJ3115" s="2"/>
      <c r="BK3115" s="2"/>
      <c r="BL3115" s="2"/>
      <c r="BM3115" s="2"/>
      <c r="BN3115" s="2"/>
      <c r="BO3115" s="2"/>
    </row>
    <row r="3116" s="117" customFormat="1" spans="1:67">
      <c r="A3116" s="4"/>
      <c r="B3116" s="4"/>
      <c r="C3116" s="4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  <c r="AA3116" s="4"/>
      <c r="AB3116" s="5"/>
      <c r="AC3116" s="5"/>
      <c r="AD3116" s="4"/>
      <c r="AE3116" s="4"/>
      <c r="AF3116" s="4"/>
      <c r="AG3116" s="4"/>
      <c r="AH3116" s="4"/>
      <c r="AI3116" s="4"/>
      <c r="AJ3116" s="4"/>
      <c r="AK3116" s="4"/>
      <c r="AL3116" s="4"/>
      <c r="AM3116" s="4"/>
      <c r="AN3116" s="4"/>
      <c r="AO3116" s="4"/>
      <c r="AP3116" s="4"/>
      <c r="AQ3116" s="4"/>
      <c r="AR3116" s="4"/>
      <c r="AS3116" s="2"/>
      <c r="AT3116" s="2"/>
      <c r="AU3116" s="2"/>
      <c r="AV3116" s="2"/>
      <c r="AW3116" s="2"/>
      <c r="AX3116" s="2"/>
      <c r="AY3116" s="2"/>
      <c r="AZ3116" s="2"/>
      <c r="BA3116" s="2"/>
      <c r="BB3116" s="2"/>
      <c r="BC3116" s="2"/>
      <c r="BD3116" s="2"/>
      <c r="BE3116" s="2"/>
      <c r="BF3116" s="2"/>
      <c r="BG3116" s="2"/>
      <c r="BH3116" s="2"/>
      <c r="BI3116" s="2"/>
      <c r="BJ3116" s="2"/>
      <c r="BK3116" s="2"/>
      <c r="BL3116" s="2"/>
      <c r="BM3116" s="2"/>
      <c r="BN3116" s="2"/>
      <c r="BO3116" s="2"/>
    </row>
    <row r="3117" s="117" customFormat="1" spans="1:67">
      <c r="A3117" s="4"/>
      <c r="B3117" s="4"/>
      <c r="C3117" s="4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  <c r="AA3117" s="4"/>
      <c r="AB3117" s="5"/>
      <c r="AC3117" s="5"/>
      <c r="AD3117" s="4"/>
      <c r="AE3117" s="4"/>
      <c r="AF3117" s="4"/>
      <c r="AG3117" s="4"/>
      <c r="AH3117" s="4"/>
      <c r="AI3117" s="4"/>
      <c r="AJ3117" s="4"/>
      <c r="AK3117" s="4"/>
      <c r="AL3117" s="4"/>
      <c r="AM3117" s="4"/>
      <c r="AN3117" s="4"/>
      <c r="AO3117" s="4"/>
      <c r="AP3117" s="4"/>
      <c r="AQ3117" s="4"/>
      <c r="AR3117" s="4"/>
      <c r="AS3117" s="2"/>
      <c r="AT3117" s="2"/>
      <c r="AU3117" s="2"/>
      <c r="AV3117" s="2"/>
      <c r="AW3117" s="2"/>
      <c r="AX3117" s="2"/>
      <c r="AY3117" s="2"/>
      <c r="AZ3117" s="2"/>
      <c r="BA3117" s="2"/>
      <c r="BB3117" s="2"/>
      <c r="BC3117" s="2"/>
      <c r="BD3117" s="2"/>
      <c r="BE3117" s="2"/>
      <c r="BF3117" s="2"/>
      <c r="BG3117" s="2"/>
      <c r="BH3117" s="2"/>
      <c r="BI3117" s="2"/>
      <c r="BJ3117" s="2"/>
      <c r="BK3117" s="2"/>
      <c r="BL3117" s="2"/>
      <c r="BM3117" s="2"/>
      <c r="BN3117" s="2"/>
      <c r="BO3117" s="2"/>
    </row>
    <row r="3118" s="117" customFormat="1" spans="1:67">
      <c r="A3118" s="4"/>
      <c r="B3118" s="4"/>
      <c r="C3118" s="4"/>
      <c r="D3118" s="4"/>
      <c r="E3118" s="4"/>
      <c r="F3118" s="4"/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  <c r="AA3118" s="4"/>
      <c r="AB3118" s="5"/>
      <c r="AC3118" s="5"/>
      <c r="AD3118" s="4"/>
      <c r="AE3118" s="4"/>
      <c r="AF3118" s="4"/>
      <c r="AG3118" s="4"/>
      <c r="AH3118" s="4"/>
      <c r="AI3118" s="4"/>
      <c r="AJ3118" s="4"/>
      <c r="AK3118" s="4"/>
      <c r="AL3118" s="4"/>
      <c r="AM3118" s="4"/>
      <c r="AN3118" s="4"/>
      <c r="AO3118" s="4"/>
      <c r="AP3118" s="4"/>
      <c r="AQ3118" s="4"/>
      <c r="AR3118" s="4"/>
      <c r="AS3118" s="2"/>
      <c r="AT3118" s="2"/>
      <c r="AU3118" s="2"/>
      <c r="AV3118" s="2"/>
      <c r="AW3118" s="2"/>
      <c r="AX3118" s="2"/>
      <c r="AY3118" s="2"/>
      <c r="AZ3118" s="2"/>
      <c r="BA3118" s="2"/>
      <c r="BB3118" s="2"/>
      <c r="BC3118" s="2"/>
      <c r="BD3118" s="2"/>
      <c r="BE3118" s="2"/>
      <c r="BF3118" s="2"/>
      <c r="BG3118" s="2"/>
      <c r="BH3118" s="2"/>
      <c r="BI3118" s="2"/>
      <c r="BJ3118" s="2"/>
      <c r="BK3118" s="2"/>
      <c r="BL3118" s="2"/>
      <c r="BM3118" s="2"/>
      <c r="BN3118" s="2"/>
      <c r="BO3118" s="2"/>
    </row>
    <row r="3119" s="117" customFormat="1" spans="1:67">
      <c r="A3119" s="4"/>
      <c r="B3119" s="4"/>
      <c r="C3119" s="4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  <c r="AA3119" s="4"/>
      <c r="AB3119" s="5"/>
      <c r="AC3119" s="5"/>
      <c r="AD3119" s="4"/>
      <c r="AE3119" s="4"/>
      <c r="AF3119" s="4"/>
      <c r="AG3119" s="4"/>
      <c r="AH3119" s="4"/>
      <c r="AI3119" s="4"/>
      <c r="AJ3119" s="4"/>
      <c r="AK3119" s="4"/>
      <c r="AL3119" s="4"/>
      <c r="AM3119" s="4"/>
      <c r="AN3119" s="4"/>
      <c r="AO3119" s="4"/>
      <c r="AP3119" s="4"/>
      <c r="AQ3119" s="4"/>
      <c r="AR3119" s="4"/>
      <c r="AS3119" s="2"/>
      <c r="AT3119" s="2"/>
      <c r="AU3119" s="2"/>
      <c r="AV3119" s="2"/>
      <c r="AW3119" s="2"/>
      <c r="AX3119" s="2"/>
      <c r="AY3119" s="2"/>
      <c r="AZ3119" s="2"/>
      <c r="BA3119" s="2"/>
      <c r="BB3119" s="2"/>
      <c r="BC3119" s="2"/>
      <c r="BD3119" s="2"/>
      <c r="BE3119" s="2"/>
      <c r="BF3119" s="2"/>
      <c r="BG3119" s="2"/>
      <c r="BH3119" s="2"/>
      <c r="BI3119" s="2"/>
      <c r="BJ3119" s="2"/>
      <c r="BK3119" s="2"/>
      <c r="BL3119" s="2"/>
      <c r="BM3119" s="2"/>
      <c r="BN3119" s="2"/>
      <c r="BO3119" s="2"/>
    </row>
    <row r="3120" s="117" customFormat="1" spans="1:67">
      <c r="A3120" s="4"/>
      <c r="B3120" s="4"/>
      <c r="C3120" s="4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  <c r="AA3120" s="4"/>
      <c r="AB3120" s="5"/>
      <c r="AC3120" s="5"/>
      <c r="AD3120" s="4"/>
      <c r="AE3120" s="4"/>
      <c r="AF3120" s="4"/>
      <c r="AG3120" s="4"/>
      <c r="AH3120" s="4"/>
      <c r="AI3120" s="4"/>
      <c r="AJ3120" s="4"/>
      <c r="AK3120" s="4"/>
      <c r="AL3120" s="4"/>
      <c r="AM3120" s="4"/>
      <c r="AN3120" s="4"/>
      <c r="AO3120" s="4"/>
      <c r="AP3120" s="4"/>
      <c r="AQ3120" s="4"/>
      <c r="AR3120" s="4"/>
      <c r="AS3120" s="2"/>
      <c r="AT3120" s="2"/>
      <c r="AU3120" s="2"/>
      <c r="AV3120" s="2"/>
      <c r="AW3120" s="2"/>
      <c r="AX3120" s="2"/>
      <c r="AY3120" s="2"/>
      <c r="AZ3120" s="2"/>
      <c r="BA3120" s="2"/>
      <c r="BB3120" s="2"/>
      <c r="BC3120" s="2"/>
      <c r="BD3120" s="2"/>
      <c r="BE3120" s="2"/>
      <c r="BF3120" s="2"/>
      <c r="BG3120" s="2"/>
      <c r="BH3120" s="2"/>
      <c r="BI3120" s="2"/>
      <c r="BJ3120" s="2"/>
      <c r="BK3120" s="2"/>
      <c r="BL3120" s="2"/>
      <c r="BM3120" s="2"/>
      <c r="BN3120" s="2"/>
      <c r="BO3120" s="2"/>
    </row>
    <row r="3121" s="117" customFormat="1" spans="1:67">
      <c r="A3121" s="4"/>
      <c r="B3121" s="4"/>
      <c r="C3121" s="4"/>
      <c r="D3121" s="4"/>
      <c r="E3121" s="4"/>
      <c r="F3121" s="4"/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  <c r="AA3121" s="4"/>
      <c r="AB3121" s="5"/>
      <c r="AC3121" s="5"/>
      <c r="AD3121" s="4"/>
      <c r="AE3121" s="4"/>
      <c r="AF3121" s="4"/>
      <c r="AG3121" s="4"/>
      <c r="AH3121" s="4"/>
      <c r="AI3121" s="4"/>
      <c r="AJ3121" s="4"/>
      <c r="AK3121" s="4"/>
      <c r="AL3121" s="4"/>
      <c r="AM3121" s="4"/>
      <c r="AN3121" s="4"/>
      <c r="AO3121" s="4"/>
      <c r="AP3121" s="4"/>
      <c r="AQ3121" s="4"/>
      <c r="AR3121" s="4"/>
      <c r="AS3121" s="2"/>
      <c r="AT3121" s="2"/>
      <c r="AU3121" s="2"/>
      <c r="AV3121" s="2"/>
      <c r="AW3121" s="2"/>
      <c r="AX3121" s="2"/>
      <c r="AY3121" s="2"/>
      <c r="AZ3121" s="2"/>
      <c r="BA3121" s="2"/>
      <c r="BB3121" s="2"/>
      <c r="BC3121" s="2"/>
      <c r="BD3121" s="2"/>
      <c r="BE3121" s="2"/>
      <c r="BF3121" s="2"/>
      <c r="BG3121" s="2"/>
      <c r="BH3121" s="2"/>
      <c r="BI3121" s="2"/>
      <c r="BJ3121" s="2"/>
      <c r="BK3121" s="2"/>
      <c r="BL3121" s="2"/>
      <c r="BM3121" s="2"/>
      <c r="BN3121" s="2"/>
      <c r="BO3121" s="2"/>
    </row>
    <row r="3122" s="117" customFormat="1" spans="1:67">
      <c r="A3122" s="4"/>
      <c r="B3122" s="4"/>
      <c r="C3122" s="4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  <c r="AA3122" s="4"/>
      <c r="AB3122" s="5"/>
      <c r="AC3122" s="5"/>
      <c r="AD3122" s="4"/>
      <c r="AE3122" s="4"/>
      <c r="AF3122" s="4"/>
      <c r="AG3122" s="4"/>
      <c r="AH3122" s="4"/>
      <c r="AI3122" s="4"/>
      <c r="AJ3122" s="4"/>
      <c r="AK3122" s="4"/>
      <c r="AL3122" s="4"/>
      <c r="AM3122" s="4"/>
      <c r="AN3122" s="4"/>
      <c r="AO3122" s="4"/>
      <c r="AP3122" s="4"/>
      <c r="AQ3122" s="4"/>
      <c r="AR3122" s="4"/>
      <c r="AS3122" s="2"/>
      <c r="AT3122" s="2"/>
      <c r="AU3122" s="2"/>
      <c r="AV3122" s="2"/>
      <c r="AW3122" s="2"/>
      <c r="AX3122" s="2"/>
      <c r="AY3122" s="2"/>
      <c r="AZ3122" s="2"/>
      <c r="BA3122" s="2"/>
      <c r="BB3122" s="2"/>
      <c r="BC3122" s="2"/>
      <c r="BD3122" s="2"/>
      <c r="BE3122" s="2"/>
      <c r="BF3122" s="2"/>
      <c r="BG3122" s="2"/>
      <c r="BH3122" s="2"/>
      <c r="BI3122" s="2"/>
      <c r="BJ3122" s="2"/>
      <c r="BK3122" s="2"/>
      <c r="BL3122" s="2"/>
      <c r="BM3122" s="2"/>
      <c r="BN3122" s="2"/>
      <c r="BO3122" s="2"/>
    </row>
    <row r="3123" s="117" customFormat="1" spans="1:67">
      <c r="A3123" s="4"/>
      <c r="B3123" s="4"/>
      <c r="C3123" s="4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  <c r="AA3123" s="4"/>
      <c r="AB3123" s="5"/>
      <c r="AC3123" s="5"/>
      <c r="AD3123" s="4"/>
      <c r="AE3123" s="4"/>
      <c r="AF3123" s="4"/>
      <c r="AG3123" s="4"/>
      <c r="AH3123" s="4"/>
      <c r="AI3123" s="4"/>
      <c r="AJ3123" s="4"/>
      <c r="AK3123" s="4"/>
      <c r="AL3123" s="4"/>
      <c r="AM3123" s="4"/>
      <c r="AN3123" s="4"/>
      <c r="AO3123" s="4"/>
      <c r="AP3123" s="4"/>
      <c r="AQ3123" s="4"/>
      <c r="AR3123" s="4"/>
      <c r="AS3123" s="2"/>
      <c r="AT3123" s="2"/>
      <c r="AU3123" s="2"/>
      <c r="AV3123" s="2"/>
      <c r="AW3123" s="2"/>
      <c r="AX3123" s="2"/>
      <c r="AY3123" s="2"/>
      <c r="AZ3123" s="2"/>
      <c r="BA3123" s="2"/>
      <c r="BB3123" s="2"/>
      <c r="BC3123" s="2"/>
      <c r="BD3123" s="2"/>
      <c r="BE3123" s="2"/>
      <c r="BF3123" s="2"/>
      <c r="BG3123" s="2"/>
      <c r="BH3123" s="2"/>
      <c r="BI3123" s="2"/>
      <c r="BJ3123" s="2"/>
      <c r="BK3123" s="2"/>
      <c r="BL3123" s="2"/>
      <c r="BM3123" s="2"/>
      <c r="BN3123" s="2"/>
      <c r="BO3123" s="2"/>
    </row>
    <row r="3124" s="117" customFormat="1" spans="1:67">
      <c r="A3124" s="4"/>
      <c r="B3124" s="4"/>
      <c r="C3124" s="4"/>
      <c r="D3124" s="4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  <c r="AA3124" s="4"/>
      <c r="AB3124" s="5"/>
      <c r="AC3124" s="5"/>
      <c r="AD3124" s="4"/>
      <c r="AE3124" s="4"/>
      <c r="AF3124" s="4"/>
      <c r="AG3124" s="4"/>
      <c r="AH3124" s="4"/>
      <c r="AI3124" s="4"/>
      <c r="AJ3124" s="4"/>
      <c r="AK3124" s="4"/>
      <c r="AL3124" s="4"/>
      <c r="AM3124" s="4"/>
      <c r="AN3124" s="4"/>
      <c r="AO3124" s="4"/>
      <c r="AP3124" s="4"/>
      <c r="AQ3124" s="4"/>
      <c r="AR3124" s="4"/>
      <c r="AS3124" s="2"/>
      <c r="AT3124" s="2"/>
      <c r="AU3124" s="2"/>
      <c r="AV3124" s="2"/>
      <c r="AW3124" s="2"/>
      <c r="AX3124" s="2"/>
      <c r="AY3124" s="2"/>
      <c r="AZ3124" s="2"/>
      <c r="BA3124" s="2"/>
      <c r="BB3124" s="2"/>
      <c r="BC3124" s="2"/>
      <c r="BD3124" s="2"/>
      <c r="BE3124" s="2"/>
      <c r="BF3124" s="2"/>
      <c r="BG3124" s="2"/>
      <c r="BH3124" s="2"/>
      <c r="BI3124" s="2"/>
      <c r="BJ3124" s="2"/>
      <c r="BK3124" s="2"/>
      <c r="BL3124" s="2"/>
      <c r="BM3124" s="2"/>
      <c r="BN3124" s="2"/>
      <c r="BO3124" s="2"/>
    </row>
    <row r="3125" s="117" customFormat="1" spans="1:67">
      <c r="A3125" s="4"/>
      <c r="B3125" s="4"/>
      <c r="C3125" s="4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  <c r="AA3125" s="4"/>
      <c r="AB3125" s="5"/>
      <c r="AC3125" s="5"/>
      <c r="AD3125" s="4"/>
      <c r="AE3125" s="4"/>
      <c r="AF3125" s="4"/>
      <c r="AG3125" s="4"/>
      <c r="AH3125" s="4"/>
      <c r="AI3125" s="4"/>
      <c r="AJ3125" s="4"/>
      <c r="AK3125" s="4"/>
      <c r="AL3125" s="4"/>
      <c r="AM3125" s="4"/>
      <c r="AN3125" s="4"/>
      <c r="AO3125" s="4"/>
      <c r="AP3125" s="4"/>
      <c r="AQ3125" s="4"/>
      <c r="AR3125" s="4"/>
      <c r="AS3125" s="2"/>
      <c r="AT3125" s="2"/>
      <c r="AU3125" s="2"/>
      <c r="AV3125" s="2"/>
      <c r="AW3125" s="2"/>
      <c r="AX3125" s="2"/>
      <c r="AY3125" s="2"/>
      <c r="AZ3125" s="2"/>
      <c r="BA3125" s="2"/>
      <c r="BB3125" s="2"/>
      <c r="BC3125" s="2"/>
      <c r="BD3125" s="2"/>
      <c r="BE3125" s="2"/>
      <c r="BF3125" s="2"/>
      <c r="BG3125" s="2"/>
      <c r="BH3125" s="2"/>
      <c r="BI3125" s="2"/>
      <c r="BJ3125" s="2"/>
      <c r="BK3125" s="2"/>
      <c r="BL3125" s="2"/>
      <c r="BM3125" s="2"/>
      <c r="BN3125" s="2"/>
      <c r="BO3125" s="2"/>
    </row>
    <row r="3126" s="117" customFormat="1" spans="1:67">
      <c r="A3126" s="4"/>
      <c r="B3126" s="4"/>
      <c r="C3126" s="4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  <c r="AA3126" s="4"/>
      <c r="AB3126" s="5"/>
      <c r="AC3126" s="5"/>
      <c r="AD3126" s="4"/>
      <c r="AE3126" s="4"/>
      <c r="AF3126" s="4"/>
      <c r="AG3126" s="4"/>
      <c r="AH3126" s="4"/>
      <c r="AI3126" s="4"/>
      <c r="AJ3126" s="4"/>
      <c r="AK3126" s="4"/>
      <c r="AL3126" s="4"/>
      <c r="AM3126" s="4"/>
      <c r="AN3126" s="4"/>
      <c r="AO3126" s="4"/>
      <c r="AP3126" s="4"/>
      <c r="AQ3126" s="4"/>
      <c r="AR3126" s="4"/>
      <c r="AS3126" s="2"/>
      <c r="AT3126" s="2"/>
      <c r="AU3126" s="2"/>
      <c r="AV3126" s="2"/>
      <c r="AW3126" s="2"/>
      <c r="AX3126" s="2"/>
      <c r="AY3126" s="2"/>
      <c r="AZ3126" s="2"/>
      <c r="BA3126" s="2"/>
      <c r="BB3126" s="2"/>
      <c r="BC3126" s="2"/>
      <c r="BD3126" s="2"/>
      <c r="BE3126" s="2"/>
      <c r="BF3126" s="2"/>
      <c r="BG3126" s="2"/>
      <c r="BH3126" s="2"/>
      <c r="BI3126" s="2"/>
      <c r="BJ3126" s="2"/>
      <c r="BK3126" s="2"/>
      <c r="BL3126" s="2"/>
      <c r="BM3126" s="2"/>
      <c r="BN3126" s="2"/>
      <c r="BO3126" s="2"/>
    </row>
    <row r="3127" s="117" customFormat="1" spans="1:67">
      <c r="A3127" s="4"/>
      <c r="B3127" s="4"/>
      <c r="C3127" s="4"/>
      <c r="D3127" s="4"/>
      <c r="E3127" s="4"/>
      <c r="F3127" s="4"/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  <c r="AA3127" s="4"/>
      <c r="AB3127" s="5"/>
      <c r="AC3127" s="5"/>
      <c r="AD3127" s="4"/>
      <c r="AE3127" s="4"/>
      <c r="AF3127" s="4"/>
      <c r="AG3127" s="4"/>
      <c r="AH3127" s="4"/>
      <c r="AI3127" s="4"/>
      <c r="AJ3127" s="4"/>
      <c r="AK3127" s="4"/>
      <c r="AL3127" s="4"/>
      <c r="AM3127" s="4"/>
      <c r="AN3127" s="4"/>
      <c r="AO3127" s="4"/>
      <c r="AP3127" s="4"/>
      <c r="AQ3127" s="4"/>
      <c r="AR3127" s="4"/>
      <c r="AS3127" s="2"/>
      <c r="AT3127" s="2"/>
      <c r="AU3127" s="2"/>
      <c r="AV3127" s="2"/>
      <c r="AW3127" s="2"/>
      <c r="AX3127" s="2"/>
      <c r="AY3127" s="2"/>
      <c r="AZ3127" s="2"/>
      <c r="BA3127" s="2"/>
      <c r="BB3127" s="2"/>
      <c r="BC3127" s="2"/>
      <c r="BD3127" s="2"/>
      <c r="BE3127" s="2"/>
      <c r="BF3127" s="2"/>
      <c r="BG3127" s="2"/>
      <c r="BH3127" s="2"/>
      <c r="BI3127" s="2"/>
      <c r="BJ3127" s="2"/>
      <c r="BK3127" s="2"/>
      <c r="BL3127" s="2"/>
      <c r="BM3127" s="2"/>
      <c r="BN3127" s="2"/>
      <c r="BO3127" s="2"/>
    </row>
    <row r="3128" s="117" customFormat="1" spans="1:67">
      <c r="A3128" s="4"/>
      <c r="B3128" s="4"/>
      <c r="C3128" s="4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  <c r="AA3128" s="4"/>
      <c r="AB3128" s="5"/>
      <c r="AC3128" s="5"/>
      <c r="AD3128" s="4"/>
      <c r="AE3128" s="4"/>
      <c r="AF3128" s="4"/>
      <c r="AG3128" s="4"/>
      <c r="AH3128" s="4"/>
      <c r="AI3128" s="4"/>
      <c r="AJ3128" s="4"/>
      <c r="AK3128" s="4"/>
      <c r="AL3128" s="4"/>
      <c r="AM3128" s="4"/>
      <c r="AN3128" s="4"/>
      <c r="AO3128" s="4"/>
      <c r="AP3128" s="4"/>
      <c r="AQ3128" s="4"/>
      <c r="AR3128" s="4"/>
      <c r="AS3128" s="2"/>
      <c r="AT3128" s="2"/>
      <c r="AU3128" s="2"/>
      <c r="AV3128" s="2"/>
      <c r="AW3128" s="2"/>
      <c r="AX3128" s="2"/>
      <c r="AY3128" s="2"/>
      <c r="AZ3128" s="2"/>
      <c r="BA3128" s="2"/>
      <c r="BB3128" s="2"/>
      <c r="BC3128" s="2"/>
      <c r="BD3128" s="2"/>
      <c r="BE3128" s="2"/>
      <c r="BF3128" s="2"/>
      <c r="BG3128" s="2"/>
      <c r="BH3128" s="2"/>
      <c r="BI3128" s="2"/>
      <c r="BJ3128" s="2"/>
      <c r="BK3128" s="2"/>
      <c r="BL3128" s="2"/>
      <c r="BM3128" s="2"/>
      <c r="BN3128" s="2"/>
      <c r="BO3128" s="2"/>
    </row>
    <row r="3129" s="117" customFormat="1" spans="1:67">
      <c r="A3129" s="4"/>
      <c r="B3129" s="4"/>
      <c r="C3129" s="4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  <c r="AA3129" s="4"/>
      <c r="AB3129" s="5"/>
      <c r="AC3129" s="5"/>
      <c r="AD3129" s="4"/>
      <c r="AE3129" s="4"/>
      <c r="AF3129" s="4"/>
      <c r="AG3129" s="4"/>
      <c r="AH3129" s="4"/>
      <c r="AI3129" s="4"/>
      <c r="AJ3129" s="4"/>
      <c r="AK3129" s="4"/>
      <c r="AL3129" s="4"/>
      <c r="AM3129" s="4"/>
      <c r="AN3129" s="4"/>
      <c r="AO3129" s="4"/>
      <c r="AP3129" s="4"/>
      <c r="AQ3129" s="4"/>
      <c r="AR3129" s="4"/>
      <c r="AS3129" s="2"/>
      <c r="AT3129" s="2"/>
      <c r="AU3129" s="2"/>
      <c r="AV3129" s="2"/>
      <c r="AW3129" s="2"/>
      <c r="AX3129" s="2"/>
      <c r="AY3129" s="2"/>
      <c r="AZ3129" s="2"/>
      <c r="BA3129" s="2"/>
      <c r="BB3129" s="2"/>
      <c r="BC3129" s="2"/>
      <c r="BD3129" s="2"/>
      <c r="BE3129" s="2"/>
      <c r="BF3129" s="2"/>
      <c r="BG3129" s="2"/>
      <c r="BH3129" s="2"/>
      <c r="BI3129" s="2"/>
      <c r="BJ3129" s="2"/>
      <c r="BK3129" s="2"/>
      <c r="BL3129" s="2"/>
      <c r="BM3129" s="2"/>
      <c r="BN3129" s="2"/>
      <c r="BO3129" s="2"/>
    </row>
    <row r="3130" s="117" customFormat="1" spans="1:67">
      <c r="A3130" s="4"/>
      <c r="B3130" s="4"/>
      <c r="C3130" s="4"/>
      <c r="D3130" s="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  <c r="AA3130" s="4"/>
      <c r="AB3130" s="5"/>
      <c r="AC3130" s="5"/>
      <c r="AD3130" s="4"/>
      <c r="AE3130" s="4"/>
      <c r="AF3130" s="4"/>
      <c r="AG3130" s="4"/>
      <c r="AH3130" s="4"/>
      <c r="AI3130" s="4"/>
      <c r="AJ3130" s="4"/>
      <c r="AK3130" s="4"/>
      <c r="AL3130" s="4"/>
      <c r="AM3130" s="4"/>
      <c r="AN3130" s="4"/>
      <c r="AO3130" s="4"/>
      <c r="AP3130" s="4"/>
      <c r="AQ3130" s="4"/>
      <c r="AR3130" s="4"/>
      <c r="AS3130" s="2"/>
      <c r="AT3130" s="2"/>
      <c r="AU3130" s="2"/>
      <c r="AV3130" s="2"/>
      <c r="AW3130" s="2"/>
      <c r="AX3130" s="2"/>
      <c r="AY3130" s="2"/>
      <c r="AZ3130" s="2"/>
      <c r="BA3130" s="2"/>
      <c r="BB3130" s="2"/>
      <c r="BC3130" s="2"/>
      <c r="BD3130" s="2"/>
      <c r="BE3130" s="2"/>
      <c r="BF3130" s="2"/>
      <c r="BG3130" s="2"/>
      <c r="BH3130" s="2"/>
      <c r="BI3130" s="2"/>
      <c r="BJ3130" s="2"/>
      <c r="BK3130" s="2"/>
      <c r="BL3130" s="2"/>
      <c r="BM3130" s="2"/>
      <c r="BN3130" s="2"/>
      <c r="BO3130" s="2"/>
    </row>
    <row r="3131" s="117" customFormat="1" spans="1:67">
      <c r="A3131" s="4"/>
      <c r="B3131" s="4"/>
      <c r="C3131" s="4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  <c r="AA3131" s="4"/>
      <c r="AB3131" s="5"/>
      <c r="AC3131" s="5"/>
      <c r="AD3131" s="4"/>
      <c r="AE3131" s="4"/>
      <c r="AF3131" s="4"/>
      <c r="AG3131" s="4"/>
      <c r="AH3131" s="4"/>
      <c r="AI3131" s="4"/>
      <c r="AJ3131" s="4"/>
      <c r="AK3131" s="4"/>
      <c r="AL3131" s="4"/>
      <c r="AM3131" s="4"/>
      <c r="AN3131" s="4"/>
      <c r="AO3131" s="4"/>
      <c r="AP3131" s="4"/>
      <c r="AQ3131" s="4"/>
      <c r="AR3131" s="4"/>
      <c r="AS3131" s="2"/>
      <c r="AT3131" s="2"/>
      <c r="AU3131" s="2"/>
      <c r="AV3131" s="2"/>
      <c r="AW3131" s="2"/>
      <c r="AX3131" s="2"/>
      <c r="AY3131" s="2"/>
      <c r="AZ3131" s="2"/>
      <c r="BA3131" s="2"/>
      <c r="BB3131" s="2"/>
      <c r="BC3131" s="2"/>
      <c r="BD3131" s="2"/>
      <c r="BE3131" s="2"/>
      <c r="BF3131" s="2"/>
      <c r="BG3131" s="2"/>
      <c r="BH3131" s="2"/>
      <c r="BI3131" s="2"/>
      <c r="BJ3131" s="2"/>
      <c r="BK3131" s="2"/>
      <c r="BL3131" s="2"/>
      <c r="BM3131" s="2"/>
      <c r="BN3131" s="2"/>
      <c r="BO3131" s="2"/>
    </row>
    <row r="3132" s="117" customFormat="1" spans="1:67">
      <c r="A3132" s="4"/>
      <c r="B3132" s="4"/>
      <c r="C3132" s="4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  <c r="AA3132" s="4"/>
      <c r="AB3132" s="5"/>
      <c r="AC3132" s="5"/>
      <c r="AD3132" s="4"/>
      <c r="AE3132" s="4"/>
      <c r="AF3132" s="4"/>
      <c r="AG3132" s="4"/>
      <c r="AH3132" s="4"/>
      <c r="AI3132" s="4"/>
      <c r="AJ3132" s="4"/>
      <c r="AK3132" s="4"/>
      <c r="AL3132" s="4"/>
      <c r="AM3132" s="4"/>
      <c r="AN3132" s="4"/>
      <c r="AO3132" s="4"/>
      <c r="AP3132" s="4"/>
      <c r="AQ3132" s="4"/>
      <c r="AR3132" s="4"/>
      <c r="AS3132" s="2"/>
      <c r="AT3132" s="2"/>
      <c r="AU3132" s="2"/>
      <c r="AV3132" s="2"/>
      <c r="AW3132" s="2"/>
      <c r="AX3132" s="2"/>
      <c r="AY3132" s="2"/>
      <c r="AZ3132" s="2"/>
      <c r="BA3132" s="2"/>
      <c r="BB3132" s="2"/>
      <c r="BC3132" s="2"/>
      <c r="BD3132" s="2"/>
      <c r="BE3132" s="2"/>
      <c r="BF3132" s="2"/>
      <c r="BG3132" s="2"/>
      <c r="BH3132" s="2"/>
      <c r="BI3132" s="2"/>
      <c r="BJ3132" s="2"/>
      <c r="BK3132" s="2"/>
      <c r="BL3132" s="2"/>
      <c r="BM3132" s="2"/>
      <c r="BN3132" s="2"/>
      <c r="BO3132" s="2"/>
    </row>
    <row r="3133" s="117" customFormat="1" spans="1:67">
      <c r="A3133" s="4"/>
      <c r="B3133" s="4"/>
      <c r="C3133" s="4"/>
      <c r="D3133" s="4"/>
      <c r="E3133" s="4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  <c r="AA3133" s="4"/>
      <c r="AB3133" s="5"/>
      <c r="AC3133" s="5"/>
      <c r="AD3133" s="4"/>
      <c r="AE3133" s="4"/>
      <c r="AF3133" s="4"/>
      <c r="AG3133" s="4"/>
      <c r="AH3133" s="4"/>
      <c r="AI3133" s="4"/>
      <c r="AJ3133" s="4"/>
      <c r="AK3133" s="4"/>
      <c r="AL3133" s="4"/>
      <c r="AM3133" s="4"/>
      <c r="AN3133" s="4"/>
      <c r="AO3133" s="4"/>
      <c r="AP3133" s="4"/>
      <c r="AQ3133" s="4"/>
      <c r="AR3133" s="4"/>
      <c r="AS3133" s="2"/>
      <c r="AT3133" s="2"/>
      <c r="AU3133" s="2"/>
      <c r="AV3133" s="2"/>
      <c r="AW3133" s="2"/>
      <c r="AX3133" s="2"/>
      <c r="AY3133" s="2"/>
      <c r="AZ3133" s="2"/>
      <c r="BA3133" s="2"/>
      <c r="BB3133" s="2"/>
      <c r="BC3133" s="2"/>
      <c r="BD3133" s="2"/>
      <c r="BE3133" s="2"/>
      <c r="BF3133" s="2"/>
      <c r="BG3133" s="2"/>
      <c r="BH3133" s="2"/>
      <c r="BI3133" s="2"/>
      <c r="BJ3133" s="2"/>
      <c r="BK3133" s="2"/>
      <c r="BL3133" s="2"/>
      <c r="BM3133" s="2"/>
      <c r="BN3133" s="2"/>
      <c r="BO3133" s="2"/>
    </row>
    <row r="3134" s="117" customFormat="1" spans="1:67">
      <c r="A3134" s="4"/>
      <c r="B3134" s="4"/>
      <c r="C3134" s="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  <c r="AA3134" s="4"/>
      <c r="AB3134" s="5"/>
      <c r="AC3134" s="5"/>
      <c r="AD3134" s="4"/>
      <c r="AE3134" s="4"/>
      <c r="AF3134" s="4"/>
      <c r="AG3134" s="4"/>
      <c r="AH3134" s="4"/>
      <c r="AI3134" s="4"/>
      <c r="AJ3134" s="4"/>
      <c r="AK3134" s="4"/>
      <c r="AL3134" s="4"/>
      <c r="AM3134" s="4"/>
      <c r="AN3134" s="4"/>
      <c r="AO3134" s="4"/>
      <c r="AP3134" s="4"/>
      <c r="AQ3134" s="4"/>
      <c r="AR3134" s="4"/>
      <c r="AS3134" s="2"/>
      <c r="AT3134" s="2"/>
      <c r="AU3134" s="2"/>
      <c r="AV3134" s="2"/>
      <c r="AW3134" s="2"/>
      <c r="AX3134" s="2"/>
      <c r="AY3134" s="2"/>
      <c r="AZ3134" s="2"/>
      <c r="BA3134" s="2"/>
      <c r="BB3134" s="2"/>
      <c r="BC3134" s="2"/>
      <c r="BD3134" s="2"/>
      <c r="BE3134" s="2"/>
      <c r="BF3134" s="2"/>
      <c r="BG3134" s="2"/>
      <c r="BH3134" s="2"/>
      <c r="BI3134" s="2"/>
      <c r="BJ3134" s="2"/>
      <c r="BK3134" s="2"/>
      <c r="BL3134" s="2"/>
      <c r="BM3134" s="2"/>
      <c r="BN3134" s="2"/>
      <c r="BO3134" s="2"/>
    </row>
    <row r="3135" s="117" customFormat="1" spans="1:67">
      <c r="A3135" s="4"/>
      <c r="B3135" s="4"/>
      <c r="C3135" s="4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  <c r="AA3135" s="4"/>
      <c r="AB3135" s="5"/>
      <c r="AC3135" s="5"/>
      <c r="AD3135" s="4"/>
      <c r="AE3135" s="4"/>
      <c r="AF3135" s="4"/>
      <c r="AG3135" s="4"/>
      <c r="AH3135" s="4"/>
      <c r="AI3135" s="4"/>
      <c r="AJ3135" s="4"/>
      <c r="AK3135" s="4"/>
      <c r="AL3135" s="4"/>
      <c r="AM3135" s="4"/>
      <c r="AN3135" s="4"/>
      <c r="AO3135" s="4"/>
      <c r="AP3135" s="4"/>
      <c r="AQ3135" s="4"/>
      <c r="AR3135" s="4"/>
      <c r="AS3135" s="2"/>
      <c r="AT3135" s="2"/>
      <c r="AU3135" s="2"/>
      <c r="AV3135" s="2"/>
      <c r="AW3135" s="2"/>
      <c r="AX3135" s="2"/>
      <c r="AY3135" s="2"/>
      <c r="AZ3135" s="2"/>
      <c r="BA3135" s="2"/>
      <c r="BB3135" s="2"/>
      <c r="BC3135" s="2"/>
      <c r="BD3135" s="2"/>
      <c r="BE3135" s="2"/>
      <c r="BF3135" s="2"/>
      <c r="BG3135" s="2"/>
      <c r="BH3135" s="2"/>
      <c r="BI3135" s="2"/>
      <c r="BJ3135" s="2"/>
      <c r="BK3135" s="2"/>
      <c r="BL3135" s="2"/>
      <c r="BM3135" s="2"/>
      <c r="BN3135" s="2"/>
      <c r="BO3135" s="2"/>
    </row>
    <row r="3136" s="117" customFormat="1" spans="1:67">
      <c r="A3136" s="4"/>
      <c r="B3136" s="4"/>
      <c r="C3136" s="4"/>
      <c r="D3136" s="4"/>
      <c r="E3136" s="4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  <c r="AA3136" s="4"/>
      <c r="AB3136" s="5"/>
      <c r="AC3136" s="5"/>
      <c r="AD3136" s="4"/>
      <c r="AE3136" s="4"/>
      <c r="AF3136" s="4"/>
      <c r="AG3136" s="4"/>
      <c r="AH3136" s="4"/>
      <c r="AI3136" s="4"/>
      <c r="AJ3136" s="4"/>
      <c r="AK3136" s="4"/>
      <c r="AL3136" s="4"/>
      <c r="AM3136" s="4"/>
      <c r="AN3136" s="4"/>
      <c r="AO3136" s="4"/>
      <c r="AP3136" s="4"/>
      <c r="AQ3136" s="4"/>
      <c r="AR3136" s="4"/>
      <c r="AS3136" s="2"/>
      <c r="AT3136" s="2"/>
      <c r="AU3136" s="2"/>
      <c r="AV3136" s="2"/>
      <c r="AW3136" s="2"/>
      <c r="AX3136" s="2"/>
      <c r="AY3136" s="2"/>
      <c r="AZ3136" s="2"/>
      <c r="BA3136" s="2"/>
      <c r="BB3136" s="2"/>
      <c r="BC3136" s="2"/>
      <c r="BD3136" s="2"/>
      <c r="BE3136" s="2"/>
      <c r="BF3136" s="2"/>
      <c r="BG3136" s="2"/>
      <c r="BH3136" s="2"/>
      <c r="BI3136" s="2"/>
      <c r="BJ3136" s="2"/>
      <c r="BK3136" s="2"/>
      <c r="BL3136" s="2"/>
      <c r="BM3136" s="2"/>
      <c r="BN3136" s="2"/>
      <c r="BO3136" s="2"/>
    </row>
    <row r="3137" s="117" customFormat="1" spans="1:67">
      <c r="A3137" s="4"/>
      <c r="B3137" s="4"/>
      <c r="C3137" s="4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  <c r="AA3137" s="4"/>
      <c r="AB3137" s="5"/>
      <c r="AC3137" s="5"/>
      <c r="AD3137" s="4"/>
      <c r="AE3137" s="4"/>
      <c r="AF3137" s="4"/>
      <c r="AG3137" s="4"/>
      <c r="AH3137" s="4"/>
      <c r="AI3137" s="4"/>
      <c r="AJ3137" s="4"/>
      <c r="AK3137" s="4"/>
      <c r="AL3137" s="4"/>
      <c r="AM3137" s="4"/>
      <c r="AN3137" s="4"/>
      <c r="AO3137" s="4"/>
      <c r="AP3137" s="4"/>
      <c r="AQ3137" s="4"/>
      <c r="AR3137" s="4"/>
      <c r="AS3137" s="2"/>
      <c r="AT3137" s="2"/>
      <c r="AU3137" s="2"/>
      <c r="AV3137" s="2"/>
      <c r="AW3137" s="2"/>
      <c r="AX3137" s="2"/>
      <c r="AY3137" s="2"/>
      <c r="AZ3137" s="2"/>
      <c r="BA3137" s="2"/>
      <c r="BB3137" s="2"/>
      <c r="BC3137" s="2"/>
      <c r="BD3137" s="2"/>
      <c r="BE3137" s="2"/>
      <c r="BF3137" s="2"/>
      <c r="BG3137" s="2"/>
      <c r="BH3137" s="2"/>
      <c r="BI3137" s="2"/>
      <c r="BJ3137" s="2"/>
      <c r="BK3137" s="2"/>
      <c r="BL3137" s="2"/>
      <c r="BM3137" s="2"/>
      <c r="BN3137" s="2"/>
      <c r="BO3137" s="2"/>
    </row>
    <row r="3138" s="117" customFormat="1" spans="1:67">
      <c r="A3138" s="4"/>
      <c r="B3138" s="4"/>
      <c r="C3138" s="4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  <c r="AA3138" s="4"/>
      <c r="AB3138" s="5"/>
      <c r="AC3138" s="5"/>
      <c r="AD3138" s="4"/>
      <c r="AE3138" s="4"/>
      <c r="AF3138" s="4"/>
      <c r="AG3138" s="4"/>
      <c r="AH3138" s="4"/>
      <c r="AI3138" s="4"/>
      <c r="AJ3138" s="4"/>
      <c r="AK3138" s="4"/>
      <c r="AL3138" s="4"/>
      <c r="AM3138" s="4"/>
      <c r="AN3138" s="4"/>
      <c r="AO3138" s="4"/>
      <c r="AP3138" s="4"/>
      <c r="AQ3138" s="4"/>
      <c r="AR3138" s="4"/>
      <c r="AS3138" s="2"/>
      <c r="AT3138" s="2"/>
      <c r="AU3138" s="2"/>
      <c r="AV3138" s="2"/>
      <c r="AW3138" s="2"/>
      <c r="AX3138" s="2"/>
      <c r="AY3138" s="2"/>
      <c r="AZ3138" s="2"/>
      <c r="BA3138" s="2"/>
      <c r="BB3138" s="2"/>
      <c r="BC3138" s="2"/>
      <c r="BD3138" s="2"/>
      <c r="BE3138" s="2"/>
      <c r="BF3138" s="2"/>
      <c r="BG3138" s="2"/>
      <c r="BH3138" s="2"/>
      <c r="BI3138" s="2"/>
      <c r="BJ3138" s="2"/>
      <c r="BK3138" s="2"/>
      <c r="BL3138" s="2"/>
      <c r="BM3138" s="2"/>
      <c r="BN3138" s="2"/>
      <c r="BO3138" s="2"/>
    </row>
    <row r="3139" s="117" customFormat="1" spans="1:67">
      <c r="A3139" s="4"/>
      <c r="B3139" s="4"/>
      <c r="C3139" s="4"/>
      <c r="D3139" s="4"/>
      <c r="E3139" s="4"/>
      <c r="F3139" s="4"/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  <c r="AA3139" s="4"/>
      <c r="AB3139" s="5"/>
      <c r="AC3139" s="5"/>
      <c r="AD3139" s="4"/>
      <c r="AE3139" s="4"/>
      <c r="AF3139" s="4"/>
      <c r="AG3139" s="4"/>
      <c r="AH3139" s="4"/>
      <c r="AI3139" s="4"/>
      <c r="AJ3139" s="4"/>
      <c r="AK3139" s="4"/>
      <c r="AL3139" s="4"/>
      <c r="AM3139" s="4"/>
      <c r="AN3139" s="4"/>
      <c r="AO3139" s="4"/>
      <c r="AP3139" s="4"/>
      <c r="AQ3139" s="4"/>
      <c r="AR3139" s="4"/>
      <c r="AS3139" s="2"/>
      <c r="AT3139" s="2"/>
      <c r="AU3139" s="2"/>
      <c r="AV3139" s="2"/>
      <c r="AW3139" s="2"/>
      <c r="AX3139" s="2"/>
      <c r="AY3139" s="2"/>
      <c r="AZ3139" s="2"/>
      <c r="BA3139" s="2"/>
      <c r="BB3139" s="2"/>
      <c r="BC3139" s="2"/>
      <c r="BD3139" s="2"/>
      <c r="BE3139" s="2"/>
      <c r="BF3139" s="2"/>
      <c r="BG3139" s="2"/>
      <c r="BH3139" s="2"/>
      <c r="BI3139" s="2"/>
      <c r="BJ3139" s="2"/>
      <c r="BK3139" s="2"/>
      <c r="BL3139" s="2"/>
      <c r="BM3139" s="2"/>
      <c r="BN3139" s="2"/>
      <c r="BO3139" s="2"/>
    </row>
    <row r="3140" s="117" customFormat="1" spans="1:67">
      <c r="A3140" s="4"/>
      <c r="B3140" s="4"/>
      <c r="C3140" s="4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  <c r="AA3140" s="4"/>
      <c r="AB3140" s="5"/>
      <c r="AC3140" s="5"/>
      <c r="AD3140" s="4"/>
      <c r="AE3140" s="4"/>
      <c r="AF3140" s="4"/>
      <c r="AG3140" s="4"/>
      <c r="AH3140" s="4"/>
      <c r="AI3140" s="4"/>
      <c r="AJ3140" s="4"/>
      <c r="AK3140" s="4"/>
      <c r="AL3140" s="4"/>
      <c r="AM3140" s="4"/>
      <c r="AN3140" s="4"/>
      <c r="AO3140" s="4"/>
      <c r="AP3140" s="4"/>
      <c r="AQ3140" s="4"/>
      <c r="AR3140" s="4"/>
      <c r="AS3140" s="2"/>
      <c r="AT3140" s="2"/>
      <c r="AU3140" s="2"/>
      <c r="AV3140" s="2"/>
      <c r="AW3140" s="2"/>
      <c r="AX3140" s="2"/>
      <c r="AY3140" s="2"/>
      <c r="AZ3140" s="2"/>
      <c r="BA3140" s="2"/>
      <c r="BB3140" s="2"/>
      <c r="BC3140" s="2"/>
      <c r="BD3140" s="2"/>
      <c r="BE3140" s="2"/>
      <c r="BF3140" s="2"/>
      <c r="BG3140" s="2"/>
      <c r="BH3140" s="2"/>
      <c r="BI3140" s="2"/>
      <c r="BJ3140" s="2"/>
      <c r="BK3140" s="2"/>
      <c r="BL3140" s="2"/>
      <c r="BM3140" s="2"/>
      <c r="BN3140" s="2"/>
      <c r="BO3140" s="2"/>
    </row>
    <row r="3141" s="117" customFormat="1" spans="1:67">
      <c r="A3141" s="4"/>
      <c r="B3141" s="4"/>
      <c r="C3141" s="4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  <c r="AA3141" s="4"/>
      <c r="AB3141" s="5"/>
      <c r="AC3141" s="5"/>
      <c r="AD3141" s="4"/>
      <c r="AE3141" s="4"/>
      <c r="AF3141" s="4"/>
      <c r="AG3141" s="4"/>
      <c r="AH3141" s="4"/>
      <c r="AI3141" s="4"/>
      <c r="AJ3141" s="4"/>
      <c r="AK3141" s="4"/>
      <c r="AL3141" s="4"/>
      <c r="AM3141" s="4"/>
      <c r="AN3141" s="4"/>
      <c r="AO3141" s="4"/>
      <c r="AP3141" s="4"/>
      <c r="AQ3141" s="4"/>
      <c r="AR3141" s="4"/>
      <c r="AS3141" s="2"/>
      <c r="AT3141" s="2"/>
      <c r="AU3141" s="2"/>
      <c r="AV3141" s="2"/>
      <c r="AW3141" s="2"/>
      <c r="AX3141" s="2"/>
      <c r="AY3141" s="2"/>
      <c r="AZ3141" s="2"/>
      <c r="BA3141" s="2"/>
      <c r="BB3141" s="2"/>
      <c r="BC3141" s="2"/>
      <c r="BD3141" s="2"/>
      <c r="BE3141" s="2"/>
      <c r="BF3141" s="2"/>
      <c r="BG3141" s="2"/>
      <c r="BH3141" s="2"/>
      <c r="BI3141" s="2"/>
      <c r="BJ3141" s="2"/>
      <c r="BK3141" s="2"/>
      <c r="BL3141" s="2"/>
      <c r="BM3141" s="2"/>
      <c r="BN3141" s="2"/>
      <c r="BO3141" s="2"/>
    </row>
    <row r="3142" s="117" customFormat="1" spans="1:67">
      <c r="A3142" s="4"/>
      <c r="B3142" s="4"/>
      <c r="C3142" s="4"/>
      <c r="D3142" s="4"/>
      <c r="E3142" s="4"/>
      <c r="F3142" s="4"/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  <c r="AA3142" s="4"/>
      <c r="AB3142" s="5"/>
      <c r="AC3142" s="5"/>
      <c r="AD3142" s="4"/>
      <c r="AE3142" s="4"/>
      <c r="AF3142" s="4"/>
      <c r="AG3142" s="4"/>
      <c r="AH3142" s="4"/>
      <c r="AI3142" s="4"/>
      <c r="AJ3142" s="4"/>
      <c r="AK3142" s="4"/>
      <c r="AL3142" s="4"/>
      <c r="AM3142" s="4"/>
      <c r="AN3142" s="4"/>
      <c r="AO3142" s="4"/>
      <c r="AP3142" s="4"/>
      <c r="AQ3142" s="4"/>
      <c r="AR3142" s="4"/>
      <c r="AS3142" s="2"/>
      <c r="AT3142" s="2"/>
      <c r="AU3142" s="2"/>
      <c r="AV3142" s="2"/>
      <c r="AW3142" s="2"/>
      <c r="AX3142" s="2"/>
      <c r="AY3142" s="2"/>
      <c r="AZ3142" s="2"/>
      <c r="BA3142" s="2"/>
      <c r="BB3142" s="2"/>
      <c r="BC3142" s="2"/>
      <c r="BD3142" s="2"/>
      <c r="BE3142" s="2"/>
      <c r="BF3142" s="2"/>
      <c r="BG3142" s="2"/>
      <c r="BH3142" s="2"/>
      <c r="BI3142" s="2"/>
      <c r="BJ3142" s="2"/>
      <c r="BK3142" s="2"/>
      <c r="BL3142" s="2"/>
      <c r="BM3142" s="2"/>
      <c r="BN3142" s="2"/>
      <c r="BO3142" s="2"/>
    </row>
    <row r="3143" s="117" customFormat="1" spans="1:67">
      <c r="A3143" s="4"/>
      <c r="B3143" s="4"/>
      <c r="C3143" s="4"/>
      <c r="D3143" s="4"/>
      <c r="E3143" s="4"/>
      <c r="F3143" s="4"/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  <c r="AA3143" s="4"/>
      <c r="AB3143" s="5"/>
      <c r="AC3143" s="5"/>
      <c r="AD3143" s="4"/>
      <c r="AE3143" s="4"/>
      <c r="AF3143" s="4"/>
      <c r="AG3143" s="4"/>
      <c r="AH3143" s="4"/>
      <c r="AI3143" s="4"/>
      <c r="AJ3143" s="4"/>
      <c r="AK3143" s="4"/>
      <c r="AL3143" s="4"/>
      <c r="AM3143" s="4"/>
      <c r="AN3143" s="4"/>
      <c r="AO3143" s="4"/>
      <c r="AP3143" s="4"/>
      <c r="AQ3143" s="4"/>
      <c r="AR3143" s="4"/>
      <c r="AS3143" s="2"/>
      <c r="AT3143" s="2"/>
      <c r="AU3143" s="2"/>
      <c r="AV3143" s="2"/>
      <c r="AW3143" s="2"/>
      <c r="AX3143" s="2"/>
      <c r="AY3143" s="2"/>
      <c r="AZ3143" s="2"/>
      <c r="BA3143" s="2"/>
      <c r="BB3143" s="2"/>
      <c r="BC3143" s="2"/>
      <c r="BD3143" s="2"/>
      <c r="BE3143" s="2"/>
      <c r="BF3143" s="2"/>
      <c r="BG3143" s="2"/>
      <c r="BH3143" s="2"/>
      <c r="BI3143" s="2"/>
      <c r="BJ3143" s="2"/>
      <c r="BK3143" s="2"/>
      <c r="BL3143" s="2"/>
      <c r="BM3143" s="2"/>
      <c r="BN3143" s="2"/>
      <c r="BO3143" s="2"/>
    </row>
    <row r="3144" s="117" customFormat="1" spans="1:67">
      <c r="A3144" s="4"/>
      <c r="B3144" s="4"/>
      <c r="C3144" s="4"/>
      <c r="D3144" s="4"/>
      <c r="E3144" s="4"/>
      <c r="F3144" s="4"/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  <c r="AA3144" s="4"/>
      <c r="AB3144" s="5"/>
      <c r="AC3144" s="5"/>
      <c r="AD3144" s="4"/>
      <c r="AE3144" s="4"/>
      <c r="AF3144" s="4"/>
      <c r="AG3144" s="4"/>
      <c r="AH3144" s="4"/>
      <c r="AI3144" s="4"/>
      <c r="AJ3144" s="4"/>
      <c r="AK3144" s="4"/>
      <c r="AL3144" s="4"/>
      <c r="AM3144" s="4"/>
      <c r="AN3144" s="4"/>
      <c r="AO3144" s="4"/>
      <c r="AP3144" s="4"/>
      <c r="AQ3144" s="4"/>
      <c r="AR3144" s="4"/>
      <c r="AS3144" s="2"/>
      <c r="AT3144" s="2"/>
      <c r="AU3144" s="2"/>
      <c r="AV3144" s="2"/>
      <c r="AW3144" s="2"/>
      <c r="AX3144" s="2"/>
      <c r="AY3144" s="2"/>
      <c r="AZ3144" s="2"/>
      <c r="BA3144" s="2"/>
      <c r="BB3144" s="2"/>
      <c r="BC3144" s="2"/>
      <c r="BD3144" s="2"/>
      <c r="BE3144" s="2"/>
      <c r="BF3144" s="2"/>
      <c r="BG3144" s="2"/>
      <c r="BH3144" s="2"/>
      <c r="BI3144" s="2"/>
      <c r="BJ3144" s="2"/>
      <c r="BK3144" s="2"/>
      <c r="BL3144" s="2"/>
      <c r="BM3144" s="2"/>
      <c r="BN3144" s="2"/>
      <c r="BO3144" s="2"/>
    </row>
    <row r="3145" s="117" customFormat="1" spans="1:67">
      <c r="A3145" s="4"/>
      <c r="B3145" s="4"/>
      <c r="C3145" s="4"/>
      <c r="D3145" s="4"/>
      <c r="E3145" s="4"/>
      <c r="F3145" s="4"/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  <c r="AA3145" s="4"/>
      <c r="AB3145" s="5"/>
      <c r="AC3145" s="5"/>
      <c r="AD3145" s="4"/>
      <c r="AE3145" s="4"/>
      <c r="AF3145" s="4"/>
      <c r="AG3145" s="4"/>
      <c r="AH3145" s="4"/>
      <c r="AI3145" s="4"/>
      <c r="AJ3145" s="4"/>
      <c r="AK3145" s="4"/>
      <c r="AL3145" s="4"/>
      <c r="AM3145" s="4"/>
      <c r="AN3145" s="4"/>
      <c r="AO3145" s="4"/>
      <c r="AP3145" s="4"/>
      <c r="AQ3145" s="4"/>
      <c r="AR3145" s="4"/>
      <c r="AS3145" s="2"/>
      <c r="AT3145" s="2"/>
      <c r="AU3145" s="2"/>
      <c r="AV3145" s="2"/>
      <c r="AW3145" s="2"/>
      <c r="AX3145" s="2"/>
      <c r="AY3145" s="2"/>
      <c r="AZ3145" s="2"/>
      <c r="BA3145" s="2"/>
      <c r="BB3145" s="2"/>
      <c r="BC3145" s="2"/>
      <c r="BD3145" s="2"/>
      <c r="BE3145" s="2"/>
      <c r="BF3145" s="2"/>
      <c r="BG3145" s="2"/>
      <c r="BH3145" s="2"/>
      <c r="BI3145" s="2"/>
      <c r="BJ3145" s="2"/>
      <c r="BK3145" s="2"/>
      <c r="BL3145" s="2"/>
      <c r="BM3145" s="2"/>
      <c r="BN3145" s="2"/>
      <c r="BO3145" s="2"/>
    </row>
    <row r="3146" s="117" customFormat="1" spans="1:67">
      <c r="A3146" s="4"/>
      <c r="B3146" s="4"/>
      <c r="C3146" s="4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  <c r="AA3146" s="4"/>
      <c r="AB3146" s="5"/>
      <c r="AC3146" s="5"/>
      <c r="AD3146" s="4"/>
      <c r="AE3146" s="4"/>
      <c r="AF3146" s="4"/>
      <c r="AG3146" s="4"/>
      <c r="AH3146" s="4"/>
      <c r="AI3146" s="4"/>
      <c r="AJ3146" s="4"/>
      <c r="AK3146" s="4"/>
      <c r="AL3146" s="4"/>
      <c r="AM3146" s="4"/>
      <c r="AN3146" s="4"/>
      <c r="AO3146" s="4"/>
      <c r="AP3146" s="4"/>
      <c r="AQ3146" s="4"/>
      <c r="AR3146" s="4"/>
      <c r="AS3146" s="2"/>
      <c r="AT3146" s="2"/>
      <c r="AU3146" s="2"/>
      <c r="AV3146" s="2"/>
      <c r="AW3146" s="2"/>
      <c r="AX3146" s="2"/>
      <c r="AY3146" s="2"/>
      <c r="AZ3146" s="2"/>
      <c r="BA3146" s="2"/>
      <c r="BB3146" s="2"/>
      <c r="BC3146" s="2"/>
      <c r="BD3146" s="2"/>
      <c r="BE3146" s="2"/>
      <c r="BF3146" s="2"/>
      <c r="BG3146" s="2"/>
      <c r="BH3146" s="2"/>
      <c r="BI3146" s="2"/>
      <c r="BJ3146" s="2"/>
      <c r="BK3146" s="2"/>
      <c r="BL3146" s="2"/>
      <c r="BM3146" s="2"/>
      <c r="BN3146" s="2"/>
      <c r="BO3146" s="2"/>
    </row>
    <row r="3147" s="117" customFormat="1" spans="1:67">
      <c r="A3147" s="4"/>
      <c r="B3147" s="4"/>
      <c r="C3147" s="4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  <c r="AA3147" s="4"/>
      <c r="AB3147" s="5"/>
      <c r="AC3147" s="5"/>
      <c r="AD3147" s="4"/>
      <c r="AE3147" s="4"/>
      <c r="AF3147" s="4"/>
      <c r="AG3147" s="4"/>
      <c r="AH3147" s="4"/>
      <c r="AI3147" s="4"/>
      <c r="AJ3147" s="4"/>
      <c r="AK3147" s="4"/>
      <c r="AL3147" s="4"/>
      <c r="AM3147" s="4"/>
      <c r="AN3147" s="4"/>
      <c r="AO3147" s="4"/>
      <c r="AP3147" s="4"/>
      <c r="AQ3147" s="4"/>
      <c r="AR3147" s="4"/>
      <c r="AS3147" s="2"/>
      <c r="AT3147" s="2"/>
      <c r="AU3147" s="2"/>
      <c r="AV3147" s="2"/>
      <c r="AW3147" s="2"/>
      <c r="AX3147" s="2"/>
      <c r="AY3147" s="2"/>
      <c r="AZ3147" s="2"/>
      <c r="BA3147" s="2"/>
      <c r="BB3147" s="2"/>
      <c r="BC3147" s="2"/>
      <c r="BD3147" s="2"/>
      <c r="BE3147" s="2"/>
      <c r="BF3147" s="2"/>
      <c r="BG3147" s="2"/>
      <c r="BH3147" s="2"/>
      <c r="BI3147" s="2"/>
      <c r="BJ3147" s="2"/>
      <c r="BK3147" s="2"/>
      <c r="BL3147" s="2"/>
      <c r="BM3147" s="2"/>
      <c r="BN3147" s="2"/>
      <c r="BO3147" s="2"/>
    </row>
    <row r="3148" s="117" customFormat="1" spans="1:67">
      <c r="A3148" s="4"/>
      <c r="B3148" s="4"/>
      <c r="C3148" s="4"/>
      <c r="D3148" s="4"/>
      <c r="E3148" s="4"/>
      <c r="F3148" s="4"/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  <c r="AA3148" s="4"/>
      <c r="AB3148" s="5"/>
      <c r="AC3148" s="5"/>
      <c r="AD3148" s="4"/>
      <c r="AE3148" s="4"/>
      <c r="AF3148" s="4"/>
      <c r="AG3148" s="4"/>
      <c r="AH3148" s="4"/>
      <c r="AI3148" s="4"/>
      <c r="AJ3148" s="4"/>
      <c r="AK3148" s="4"/>
      <c r="AL3148" s="4"/>
      <c r="AM3148" s="4"/>
      <c r="AN3148" s="4"/>
      <c r="AO3148" s="4"/>
      <c r="AP3148" s="4"/>
      <c r="AQ3148" s="4"/>
      <c r="AR3148" s="4"/>
      <c r="AS3148" s="2"/>
      <c r="AT3148" s="2"/>
      <c r="AU3148" s="2"/>
      <c r="AV3148" s="2"/>
      <c r="AW3148" s="2"/>
      <c r="AX3148" s="2"/>
      <c r="AY3148" s="2"/>
      <c r="AZ3148" s="2"/>
      <c r="BA3148" s="2"/>
      <c r="BB3148" s="2"/>
      <c r="BC3148" s="2"/>
      <c r="BD3148" s="2"/>
      <c r="BE3148" s="2"/>
      <c r="BF3148" s="2"/>
      <c r="BG3148" s="2"/>
      <c r="BH3148" s="2"/>
      <c r="BI3148" s="2"/>
      <c r="BJ3148" s="2"/>
      <c r="BK3148" s="2"/>
      <c r="BL3148" s="2"/>
      <c r="BM3148" s="2"/>
      <c r="BN3148" s="2"/>
      <c r="BO3148" s="2"/>
    </row>
    <row r="3149" s="117" customFormat="1" spans="1:67">
      <c r="A3149" s="4"/>
      <c r="B3149" s="4"/>
      <c r="C3149" s="4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  <c r="AA3149" s="4"/>
      <c r="AB3149" s="5"/>
      <c r="AC3149" s="5"/>
      <c r="AD3149" s="4"/>
      <c r="AE3149" s="4"/>
      <c r="AF3149" s="4"/>
      <c r="AG3149" s="4"/>
      <c r="AH3149" s="4"/>
      <c r="AI3149" s="4"/>
      <c r="AJ3149" s="4"/>
      <c r="AK3149" s="4"/>
      <c r="AL3149" s="4"/>
      <c r="AM3149" s="4"/>
      <c r="AN3149" s="4"/>
      <c r="AO3149" s="4"/>
      <c r="AP3149" s="4"/>
      <c r="AQ3149" s="4"/>
      <c r="AR3149" s="4"/>
      <c r="AS3149" s="2"/>
      <c r="AT3149" s="2"/>
      <c r="AU3149" s="2"/>
      <c r="AV3149" s="2"/>
      <c r="AW3149" s="2"/>
      <c r="AX3149" s="2"/>
      <c r="AY3149" s="2"/>
      <c r="AZ3149" s="2"/>
      <c r="BA3149" s="2"/>
      <c r="BB3149" s="2"/>
      <c r="BC3149" s="2"/>
      <c r="BD3149" s="2"/>
      <c r="BE3149" s="2"/>
      <c r="BF3149" s="2"/>
      <c r="BG3149" s="2"/>
      <c r="BH3149" s="2"/>
      <c r="BI3149" s="2"/>
      <c r="BJ3149" s="2"/>
      <c r="BK3149" s="2"/>
      <c r="BL3149" s="2"/>
      <c r="BM3149" s="2"/>
      <c r="BN3149" s="2"/>
      <c r="BO3149" s="2"/>
    </row>
    <row r="3150" s="117" customFormat="1" spans="1:67">
      <c r="A3150" s="4"/>
      <c r="B3150" s="4"/>
      <c r="C3150" s="4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  <c r="AA3150" s="4"/>
      <c r="AB3150" s="5"/>
      <c r="AC3150" s="5"/>
      <c r="AD3150" s="4"/>
      <c r="AE3150" s="4"/>
      <c r="AF3150" s="4"/>
      <c r="AG3150" s="4"/>
      <c r="AH3150" s="4"/>
      <c r="AI3150" s="4"/>
      <c r="AJ3150" s="4"/>
      <c r="AK3150" s="4"/>
      <c r="AL3150" s="4"/>
      <c r="AM3150" s="4"/>
      <c r="AN3150" s="4"/>
      <c r="AO3150" s="4"/>
      <c r="AP3150" s="4"/>
      <c r="AQ3150" s="4"/>
      <c r="AR3150" s="4"/>
      <c r="AS3150" s="2"/>
      <c r="AT3150" s="2"/>
      <c r="AU3150" s="2"/>
      <c r="AV3150" s="2"/>
      <c r="AW3150" s="2"/>
      <c r="AX3150" s="2"/>
      <c r="AY3150" s="2"/>
      <c r="AZ3150" s="2"/>
      <c r="BA3150" s="2"/>
      <c r="BB3150" s="2"/>
      <c r="BC3150" s="2"/>
      <c r="BD3150" s="2"/>
      <c r="BE3150" s="2"/>
      <c r="BF3150" s="2"/>
      <c r="BG3150" s="2"/>
      <c r="BH3150" s="2"/>
      <c r="BI3150" s="2"/>
      <c r="BJ3150" s="2"/>
      <c r="BK3150" s="2"/>
      <c r="BL3150" s="2"/>
      <c r="BM3150" s="2"/>
      <c r="BN3150" s="2"/>
      <c r="BO3150" s="2"/>
    </row>
    <row r="3151" s="117" customFormat="1" spans="1:67">
      <c r="A3151" s="4"/>
      <c r="B3151" s="4"/>
      <c r="C3151" s="4"/>
      <c r="D3151" s="4"/>
      <c r="E3151" s="4"/>
      <c r="F3151" s="4"/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  <c r="AA3151" s="4"/>
      <c r="AB3151" s="5"/>
      <c r="AC3151" s="5"/>
      <c r="AD3151" s="4"/>
      <c r="AE3151" s="4"/>
      <c r="AF3151" s="4"/>
      <c r="AG3151" s="4"/>
      <c r="AH3151" s="4"/>
      <c r="AI3151" s="4"/>
      <c r="AJ3151" s="4"/>
      <c r="AK3151" s="4"/>
      <c r="AL3151" s="4"/>
      <c r="AM3151" s="4"/>
      <c r="AN3151" s="4"/>
      <c r="AO3151" s="4"/>
      <c r="AP3151" s="4"/>
      <c r="AQ3151" s="4"/>
      <c r="AR3151" s="4"/>
      <c r="AS3151" s="2"/>
      <c r="AT3151" s="2"/>
      <c r="AU3151" s="2"/>
      <c r="AV3151" s="2"/>
      <c r="AW3151" s="2"/>
      <c r="AX3151" s="2"/>
      <c r="AY3151" s="2"/>
      <c r="AZ3151" s="2"/>
      <c r="BA3151" s="2"/>
      <c r="BB3151" s="2"/>
      <c r="BC3151" s="2"/>
      <c r="BD3151" s="2"/>
      <c r="BE3151" s="2"/>
      <c r="BF3151" s="2"/>
      <c r="BG3151" s="2"/>
      <c r="BH3151" s="2"/>
      <c r="BI3151" s="2"/>
      <c r="BJ3151" s="2"/>
      <c r="BK3151" s="2"/>
      <c r="BL3151" s="2"/>
      <c r="BM3151" s="2"/>
      <c r="BN3151" s="2"/>
      <c r="BO3151" s="2"/>
    </row>
    <row r="3152" s="117" customFormat="1" spans="1:67">
      <c r="A3152" s="4"/>
      <c r="B3152" s="4"/>
      <c r="C3152" s="4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  <c r="AA3152" s="4"/>
      <c r="AB3152" s="5"/>
      <c r="AC3152" s="5"/>
      <c r="AD3152" s="4"/>
      <c r="AE3152" s="4"/>
      <c r="AF3152" s="4"/>
      <c r="AG3152" s="4"/>
      <c r="AH3152" s="4"/>
      <c r="AI3152" s="4"/>
      <c r="AJ3152" s="4"/>
      <c r="AK3152" s="4"/>
      <c r="AL3152" s="4"/>
      <c r="AM3152" s="4"/>
      <c r="AN3152" s="4"/>
      <c r="AO3152" s="4"/>
      <c r="AP3152" s="4"/>
      <c r="AQ3152" s="4"/>
      <c r="AR3152" s="4"/>
      <c r="AS3152" s="2"/>
      <c r="AT3152" s="2"/>
      <c r="AU3152" s="2"/>
      <c r="AV3152" s="2"/>
      <c r="AW3152" s="2"/>
      <c r="AX3152" s="2"/>
      <c r="AY3152" s="2"/>
      <c r="AZ3152" s="2"/>
      <c r="BA3152" s="2"/>
      <c r="BB3152" s="2"/>
      <c r="BC3152" s="2"/>
      <c r="BD3152" s="2"/>
      <c r="BE3152" s="2"/>
      <c r="BF3152" s="2"/>
      <c r="BG3152" s="2"/>
      <c r="BH3152" s="2"/>
      <c r="BI3152" s="2"/>
      <c r="BJ3152" s="2"/>
      <c r="BK3152" s="2"/>
      <c r="BL3152" s="2"/>
      <c r="BM3152" s="2"/>
      <c r="BN3152" s="2"/>
      <c r="BO3152" s="2"/>
    </row>
    <row r="3153" s="117" customFormat="1" spans="1:67">
      <c r="A3153" s="4"/>
      <c r="B3153" s="4"/>
      <c r="C3153" s="4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  <c r="AA3153" s="4"/>
      <c r="AB3153" s="5"/>
      <c r="AC3153" s="5"/>
      <c r="AD3153" s="4"/>
      <c r="AE3153" s="4"/>
      <c r="AF3153" s="4"/>
      <c r="AG3153" s="4"/>
      <c r="AH3153" s="4"/>
      <c r="AI3153" s="4"/>
      <c r="AJ3153" s="4"/>
      <c r="AK3153" s="4"/>
      <c r="AL3153" s="4"/>
      <c r="AM3153" s="4"/>
      <c r="AN3153" s="4"/>
      <c r="AO3153" s="4"/>
      <c r="AP3153" s="4"/>
      <c r="AQ3153" s="4"/>
      <c r="AR3153" s="4"/>
      <c r="AS3153" s="2"/>
      <c r="AT3153" s="2"/>
      <c r="AU3153" s="2"/>
      <c r="AV3153" s="2"/>
      <c r="AW3153" s="2"/>
      <c r="AX3153" s="2"/>
      <c r="AY3153" s="2"/>
      <c r="AZ3153" s="2"/>
      <c r="BA3153" s="2"/>
      <c r="BB3153" s="2"/>
      <c r="BC3153" s="2"/>
      <c r="BD3153" s="2"/>
      <c r="BE3153" s="2"/>
      <c r="BF3153" s="2"/>
      <c r="BG3153" s="2"/>
      <c r="BH3153" s="2"/>
      <c r="BI3153" s="2"/>
      <c r="BJ3153" s="2"/>
      <c r="BK3153" s="2"/>
      <c r="BL3153" s="2"/>
      <c r="BM3153" s="2"/>
      <c r="BN3153" s="2"/>
      <c r="BO3153" s="2"/>
    </row>
    <row r="3154" s="117" customFormat="1" spans="1:67">
      <c r="A3154" s="4"/>
      <c r="B3154" s="4"/>
      <c r="C3154" s="4"/>
      <c r="D3154" s="4"/>
      <c r="E3154" s="4"/>
      <c r="F3154" s="4"/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  <c r="AA3154" s="4"/>
      <c r="AB3154" s="5"/>
      <c r="AC3154" s="5"/>
      <c r="AD3154" s="4"/>
      <c r="AE3154" s="4"/>
      <c r="AF3154" s="4"/>
      <c r="AG3154" s="4"/>
      <c r="AH3154" s="4"/>
      <c r="AI3154" s="4"/>
      <c r="AJ3154" s="4"/>
      <c r="AK3154" s="4"/>
      <c r="AL3154" s="4"/>
      <c r="AM3154" s="4"/>
      <c r="AN3154" s="4"/>
      <c r="AO3154" s="4"/>
      <c r="AP3154" s="4"/>
      <c r="AQ3154" s="4"/>
      <c r="AR3154" s="4"/>
      <c r="AS3154" s="2"/>
      <c r="AT3154" s="2"/>
      <c r="AU3154" s="2"/>
      <c r="AV3154" s="2"/>
      <c r="AW3154" s="2"/>
      <c r="AX3154" s="2"/>
      <c r="AY3154" s="2"/>
      <c r="AZ3154" s="2"/>
      <c r="BA3154" s="2"/>
      <c r="BB3154" s="2"/>
      <c r="BC3154" s="2"/>
      <c r="BD3154" s="2"/>
      <c r="BE3154" s="2"/>
      <c r="BF3154" s="2"/>
      <c r="BG3154" s="2"/>
      <c r="BH3154" s="2"/>
      <c r="BI3154" s="2"/>
      <c r="BJ3154" s="2"/>
      <c r="BK3154" s="2"/>
      <c r="BL3154" s="2"/>
      <c r="BM3154" s="2"/>
      <c r="BN3154" s="2"/>
      <c r="BO3154" s="2"/>
    </row>
    <row r="3155" s="117" customFormat="1" spans="1:67">
      <c r="A3155" s="4"/>
      <c r="B3155" s="4"/>
      <c r="C3155" s="4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  <c r="AA3155" s="4"/>
      <c r="AB3155" s="5"/>
      <c r="AC3155" s="5"/>
      <c r="AD3155" s="4"/>
      <c r="AE3155" s="4"/>
      <c r="AF3155" s="4"/>
      <c r="AG3155" s="4"/>
      <c r="AH3155" s="4"/>
      <c r="AI3155" s="4"/>
      <c r="AJ3155" s="4"/>
      <c r="AK3155" s="4"/>
      <c r="AL3155" s="4"/>
      <c r="AM3155" s="4"/>
      <c r="AN3155" s="4"/>
      <c r="AO3155" s="4"/>
      <c r="AP3155" s="4"/>
      <c r="AQ3155" s="4"/>
      <c r="AR3155" s="4"/>
      <c r="AS3155" s="2"/>
      <c r="AT3155" s="2"/>
      <c r="AU3155" s="2"/>
      <c r="AV3155" s="2"/>
      <c r="AW3155" s="2"/>
      <c r="AX3155" s="2"/>
      <c r="AY3155" s="2"/>
      <c r="AZ3155" s="2"/>
      <c r="BA3155" s="2"/>
      <c r="BB3155" s="2"/>
      <c r="BC3155" s="2"/>
      <c r="BD3155" s="2"/>
      <c r="BE3155" s="2"/>
      <c r="BF3155" s="2"/>
      <c r="BG3155" s="2"/>
      <c r="BH3155" s="2"/>
      <c r="BI3155" s="2"/>
      <c r="BJ3155" s="2"/>
      <c r="BK3155" s="2"/>
      <c r="BL3155" s="2"/>
      <c r="BM3155" s="2"/>
      <c r="BN3155" s="2"/>
      <c r="BO3155" s="2"/>
    </row>
    <row r="3156" s="117" customFormat="1" spans="1:67">
      <c r="A3156" s="4"/>
      <c r="B3156" s="4"/>
      <c r="C3156" s="4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  <c r="AA3156" s="4"/>
      <c r="AB3156" s="5"/>
      <c r="AC3156" s="5"/>
      <c r="AD3156" s="4"/>
      <c r="AE3156" s="4"/>
      <c r="AF3156" s="4"/>
      <c r="AG3156" s="4"/>
      <c r="AH3156" s="4"/>
      <c r="AI3156" s="4"/>
      <c r="AJ3156" s="4"/>
      <c r="AK3156" s="4"/>
      <c r="AL3156" s="4"/>
      <c r="AM3156" s="4"/>
      <c r="AN3156" s="4"/>
      <c r="AO3156" s="4"/>
      <c r="AP3156" s="4"/>
      <c r="AQ3156" s="4"/>
      <c r="AR3156" s="4"/>
      <c r="AS3156" s="2"/>
      <c r="AT3156" s="2"/>
      <c r="AU3156" s="2"/>
      <c r="AV3156" s="2"/>
      <c r="AW3156" s="2"/>
      <c r="AX3156" s="2"/>
      <c r="AY3156" s="2"/>
      <c r="AZ3156" s="2"/>
      <c r="BA3156" s="2"/>
      <c r="BB3156" s="2"/>
      <c r="BC3156" s="2"/>
      <c r="BD3156" s="2"/>
      <c r="BE3156" s="2"/>
      <c r="BF3156" s="2"/>
      <c r="BG3156" s="2"/>
      <c r="BH3156" s="2"/>
      <c r="BI3156" s="2"/>
      <c r="BJ3156" s="2"/>
      <c r="BK3156" s="2"/>
      <c r="BL3156" s="2"/>
      <c r="BM3156" s="2"/>
      <c r="BN3156" s="2"/>
      <c r="BO3156" s="2"/>
    </row>
    <row r="3157" s="117" customFormat="1" spans="1:67">
      <c r="A3157" s="4"/>
      <c r="B3157" s="4"/>
      <c r="C3157" s="4"/>
      <c r="D3157" s="4"/>
      <c r="E3157" s="4"/>
      <c r="F3157" s="4"/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  <c r="AA3157" s="4"/>
      <c r="AB3157" s="5"/>
      <c r="AC3157" s="5"/>
      <c r="AD3157" s="4"/>
      <c r="AE3157" s="4"/>
      <c r="AF3157" s="4"/>
      <c r="AG3157" s="4"/>
      <c r="AH3157" s="4"/>
      <c r="AI3157" s="4"/>
      <c r="AJ3157" s="4"/>
      <c r="AK3157" s="4"/>
      <c r="AL3157" s="4"/>
      <c r="AM3157" s="4"/>
      <c r="AN3157" s="4"/>
      <c r="AO3157" s="4"/>
      <c r="AP3157" s="4"/>
      <c r="AQ3157" s="4"/>
      <c r="AR3157" s="4"/>
      <c r="AS3157" s="2"/>
      <c r="AT3157" s="2"/>
      <c r="AU3157" s="2"/>
      <c r="AV3157" s="2"/>
      <c r="AW3157" s="2"/>
      <c r="AX3157" s="2"/>
      <c r="AY3157" s="2"/>
      <c r="AZ3157" s="2"/>
      <c r="BA3157" s="2"/>
      <c r="BB3157" s="2"/>
      <c r="BC3157" s="2"/>
      <c r="BD3157" s="2"/>
      <c r="BE3157" s="2"/>
      <c r="BF3157" s="2"/>
      <c r="BG3157" s="2"/>
      <c r="BH3157" s="2"/>
      <c r="BI3157" s="2"/>
      <c r="BJ3157" s="2"/>
      <c r="BK3157" s="2"/>
      <c r="BL3157" s="2"/>
      <c r="BM3157" s="2"/>
      <c r="BN3157" s="2"/>
      <c r="BO3157" s="2"/>
    </row>
    <row r="3158" s="117" customFormat="1" spans="1:67">
      <c r="A3158" s="4"/>
      <c r="B3158" s="4"/>
      <c r="C3158" s="4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  <c r="AA3158" s="4"/>
      <c r="AB3158" s="5"/>
      <c r="AC3158" s="5"/>
      <c r="AD3158" s="4"/>
      <c r="AE3158" s="4"/>
      <c r="AF3158" s="4"/>
      <c r="AG3158" s="4"/>
      <c r="AH3158" s="4"/>
      <c r="AI3158" s="4"/>
      <c r="AJ3158" s="4"/>
      <c r="AK3158" s="4"/>
      <c r="AL3158" s="4"/>
      <c r="AM3158" s="4"/>
      <c r="AN3158" s="4"/>
      <c r="AO3158" s="4"/>
      <c r="AP3158" s="4"/>
      <c r="AQ3158" s="4"/>
      <c r="AR3158" s="4"/>
      <c r="AS3158" s="2"/>
      <c r="AT3158" s="2"/>
      <c r="AU3158" s="2"/>
      <c r="AV3158" s="2"/>
      <c r="AW3158" s="2"/>
      <c r="AX3158" s="2"/>
      <c r="AY3158" s="2"/>
      <c r="AZ3158" s="2"/>
      <c r="BA3158" s="2"/>
      <c r="BB3158" s="2"/>
      <c r="BC3158" s="2"/>
      <c r="BD3158" s="2"/>
      <c r="BE3158" s="2"/>
      <c r="BF3158" s="2"/>
      <c r="BG3158" s="2"/>
      <c r="BH3158" s="2"/>
      <c r="BI3158" s="2"/>
      <c r="BJ3158" s="2"/>
      <c r="BK3158" s="2"/>
      <c r="BL3158" s="2"/>
      <c r="BM3158" s="2"/>
      <c r="BN3158" s="2"/>
      <c r="BO3158" s="2"/>
    </row>
    <row r="3159" s="117" customFormat="1" spans="1:67">
      <c r="A3159" s="4"/>
      <c r="B3159" s="4"/>
      <c r="C3159" s="4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  <c r="AA3159" s="4"/>
      <c r="AB3159" s="5"/>
      <c r="AC3159" s="5"/>
      <c r="AD3159" s="4"/>
      <c r="AE3159" s="4"/>
      <c r="AF3159" s="4"/>
      <c r="AG3159" s="4"/>
      <c r="AH3159" s="4"/>
      <c r="AI3159" s="4"/>
      <c r="AJ3159" s="4"/>
      <c r="AK3159" s="4"/>
      <c r="AL3159" s="4"/>
      <c r="AM3159" s="4"/>
      <c r="AN3159" s="4"/>
      <c r="AO3159" s="4"/>
      <c r="AP3159" s="4"/>
      <c r="AQ3159" s="4"/>
      <c r="AR3159" s="4"/>
      <c r="AS3159" s="2"/>
      <c r="AT3159" s="2"/>
      <c r="AU3159" s="2"/>
      <c r="AV3159" s="2"/>
      <c r="AW3159" s="2"/>
      <c r="AX3159" s="2"/>
      <c r="AY3159" s="2"/>
      <c r="AZ3159" s="2"/>
      <c r="BA3159" s="2"/>
      <c r="BB3159" s="2"/>
      <c r="BC3159" s="2"/>
      <c r="BD3159" s="2"/>
      <c r="BE3159" s="2"/>
      <c r="BF3159" s="2"/>
      <c r="BG3159" s="2"/>
      <c r="BH3159" s="2"/>
      <c r="BI3159" s="2"/>
      <c r="BJ3159" s="2"/>
      <c r="BK3159" s="2"/>
      <c r="BL3159" s="2"/>
      <c r="BM3159" s="2"/>
      <c r="BN3159" s="2"/>
      <c r="BO3159" s="2"/>
    </row>
    <row r="3160" s="117" customFormat="1" spans="1:67">
      <c r="A3160" s="4"/>
      <c r="B3160" s="4"/>
      <c r="C3160" s="4"/>
      <c r="D3160" s="4"/>
      <c r="E3160" s="4"/>
      <c r="F3160" s="4"/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  <c r="AA3160" s="4"/>
      <c r="AB3160" s="5"/>
      <c r="AC3160" s="5"/>
      <c r="AD3160" s="4"/>
      <c r="AE3160" s="4"/>
      <c r="AF3160" s="4"/>
      <c r="AG3160" s="4"/>
      <c r="AH3160" s="4"/>
      <c r="AI3160" s="4"/>
      <c r="AJ3160" s="4"/>
      <c r="AK3160" s="4"/>
      <c r="AL3160" s="4"/>
      <c r="AM3160" s="4"/>
      <c r="AN3160" s="4"/>
      <c r="AO3160" s="4"/>
      <c r="AP3160" s="4"/>
      <c r="AQ3160" s="4"/>
      <c r="AR3160" s="4"/>
      <c r="AS3160" s="2"/>
      <c r="AT3160" s="2"/>
      <c r="AU3160" s="2"/>
      <c r="AV3160" s="2"/>
      <c r="AW3160" s="2"/>
      <c r="AX3160" s="2"/>
      <c r="AY3160" s="2"/>
      <c r="AZ3160" s="2"/>
      <c r="BA3160" s="2"/>
      <c r="BB3160" s="2"/>
      <c r="BC3160" s="2"/>
      <c r="BD3160" s="2"/>
      <c r="BE3160" s="2"/>
      <c r="BF3160" s="2"/>
      <c r="BG3160" s="2"/>
      <c r="BH3160" s="2"/>
      <c r="BI3160" s="2"/>
      <c r="BJ3160" s="2"/>
      <c r="BK3160" s="2"/>
      <c r="BL3160" s="2"/>
      <c r="BM3160" s="2"/>
      <c r="BN3160" s="2"/>
      <c r="BO3160" s="2"/>
    </row>
    <row r="3161" s="117" customFormat="1" spans="1:67">
      <c r="A3161" s="4"/>
      <c r="B3161" s="4"/>
      <c r="C3161" s="4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  <c r="AA3161" s="4"/>
      <c r="AB3161" s="5"/>
      <c r="AC3161" s="5"/>
      <c r="AD3161" s="4"/>
      <c r="AE3161" s="4"/>
      <c r="AF3161" s="4"/>
      <c r="AG3161" s="4"/>
      <c r="AH3161" s="4"/>
      <c r="AI3161" s="4"/>
      <c r="AJ3161" s="4"/>
      <c r="AK3161" s="4"/>
      <c r="AL3161" s="4"/>
      <c r="AM3161" s="4"/>
      <c r="AN3161" s="4"/>
      <c r="AO3161" s="4"/>
      <c r="AP3161" s="4"/>
      <c r="AQ3161" s="4"/>
      <c r="AR3161" s="4"/>
      <c r="AS3161" s="2"/>
      <c r="AT3161" s="2"/>
      <c r="AU3161" s="2"/>
      <c r="AV3161" s="2"/>
      <c r="AW3161" s="2"/>
      <c r="AX3161" s="2"/>
      <c r="AY3161" s="2"/>
      <c r="AZ3161" s="2"/>
      <c r="BA3161" s="2"/>
      <c r="BB3161" s="2"/>
      <c r="BC3161" s="2"/>
      <c r="BD3161" s="2"/>
      <c r="BE3161" s="2"/>
      <c r="BF3161" s="2"/>
      <c r="BG3161" s="2"/>
      <c r="BH3161" s="2"/>
      <c r="BI3161" s="2"/>
      <c r="BJ3161" s="2"/>
      <c r="BK3161" s="2"/>
      <c r="BL3161" s="2"/>
      <c r="BM3161" s="2"/>
      <c r="BN3161" s="2"/>
      <c r="BO3161" s="2"/>
    </row>
    <row r="3162" s="117" customFormat="1" spans="1:67">
      <c r="A3162" s="4"/>
      <c r="B3162" s="4"/>
      <c r="C3162" s="4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  <c r="AA3162" s="4"/>
      <c r="AB3162" s="5"/>
      <c r="AC3162" s="5"/>
      <c r="AD3162" s="4"/>
      <c r="AE3162" s="4"/>
      <c r="AF3162" s="4"/>
      <c r="AG3162" s="4"/>
      <c r="AH3162" s="4"/>
      <c r="AI3162" s="4"/>
      <c r="AJ3162" s="4"/>
      <c r="AK3162" s="4"/>
      <c r="AL3162" s="4"/>
      <c r="AM3162" s="4"/>
      <c r="AN3162" s="4"/>
      <c r="AO3162" s="4"/>
      <c r="AP3162" s="4"/>
      <c r="AQ3162" s="4"/>
      <c r="AR3162" s="4"/>
      <c r="AS3162" s="2"/>
      <c r="AT3162" s="2"/>
      <c r="AU3162" s="2"/>
      <c r="AV3162" s="2"/>
      <c r="AW3162" s="2"/>
      <c r="AX3162" s="2"/>
      <c r="AY3162" s="2"/>
      <c r="AZ3162" s="2"/>
      <c r="BA3162" s="2"/>
      <c r="BB3162" s="2"/>
      <c r="BC3162" s="2"/>
      <c r="BD3162" s="2"/>
      <c r="BE3162" s="2"/>
      <c r="BF3162" s="2"/>
      <c r="BG3162" s="2"/>
      <c r="BH3162" s="2"/>
      <c r="BI3162" s="2"/>
      <c r="BJ3162" s="2"/>
      <c r="BK3162" s="2"/>
      <c r="BL3162" s="2"/>
      <c r="BM3162" s="2"/>
      <c r="BN3162" s="2"/>
      <c r="BO3162" s="2"/>
    </row>
    <row r="3163" s="117" customFormat="1" spans="1:67">
      <c r="A3163" s="4"/>
      <c r="B3163" s="4"/>
      <c r="C3163" s="4"/>
      <c r="D3163" s="4"/>
      <c r="E3163" s="4"/>
      <c r="F3163" s="4"/>
      <c r="G3163" s="4"/>
      <c r="H3163" s="4"/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  <c r="AA3163" s="4"/>
      <c r="AB3163" s="5"/>
      <c r="AC3163" s="5"/>
      <c r="AD3163" s="4"/>
      <c r="AE3163" s="4"/>
      <c r="AF3163" s="4"/>
      <c r="AG3163" s="4"/>
      <c r="AH3163" s="4"/>
      <c r="AI3163" s="4"/>
      <c r="AJ3163" s="4"/>
      <c r="AK3163" s="4"/>
      <c r="AL3163" s="4"/>
      <c r="AM3163" s="4"/>
      <c r="AN3163" s="4"/>
      <c r="AO3163" s="4"/>
      <c r="AP3163" s="4"/>
      <c r="AQ3163" s="4"/>
      <c r="AR3163" s="4"/>
      <c r="AS3163" s="2"/>
      <c r="AT3163" s="2"/>
      <c r="AU3163" s="2"/>
      <c r="AV3163" s="2"/>
      <c r="AW3163" s="2"/>
      <c r="AX3163" s="2"/>
      <c r="AY3163" s="2"/>
      <c r="AZ3163" s="2"/>
      <c r="BA3163" s="2"/>
      <c r="BB3163" s="2"/>
      <c r="BC3163" s="2"/>
      <c r="BD3163" s="2"/>
      <c r="BE3163" s="2"/>
      <c r="BF3163" s="2"/>
      <c r="BG3163" s="2"/>
      <c r="BH3163" s="2"/>
      <c r="BI3163" s="2"/>
      <c r="BJ3163" s="2"/>
      <c r="BK3163" s="2"/>
      <c r="BL3163" s="2"/>
      <c r="BM3163" s="2"/>
      <c r="BN3163" s="2"/>
      <c r="BO3163" s="2"/>
    </row>
    <row r="3164" s="117" customFormat="1" spans="1:67">
      <c r="A3164" s="4"/>
      <c r="B3164" s="4"/>
      <c r="C3164" s="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  <c r="AA3164" s="4"/>
      <c r="AB3164" s="5"/>
      <c r="AC3164" s="5"/>
      <c r="AD3164" s="4"/>
      <c r="AE3164" s="4"/>
      <c r="AF3164" s="4"/>
      <c r="AG3164" s="4"/>
      <c r="AH3164" s="4"/>
      <c r="AI3164" s="4"/>
      <c r="AJ3164" s="4"/>
      <c r="AK3164" s="4"/>
      <c r="AL3164" s="4"/>
      <c r="AM3164" s="4"/>
      <c r="AN3164" s="4"/>
      <c r="AO3164" s="4"/>
      <c r="AP3164" s="4"/>
      <c r="AQ3164" s="4"/>
      <c r="AR3164" s="4"/>
      <c r="AS3164" s="2"/>
      <c r="AT3164" s="2"/>
      <c r="AU3164" s="2"/>
      <c r="AV3164" s="2"/>
      <c r="AW3164" s="2"/>
      <c r="AX3164" s="2"/>
      <c r="AY3164" s="2"/>
      <c r="AZ3164" s="2"/>
      <c r="BA3164" s="2"/>
      <c r="BB3164" s="2"/>
      <c r="BC3164" s="2"/>
      <c r="BD3164" s="2"/>
      <c r="BE3164" s="2"/>
      <c r="BF3164" s="2"/>
      <c r="BG3164" s="2"/>
      <c r="BH3164" s="2"/>
      <c r="BI3164" s="2"/>
      <c r="BJ3164" s="2"/>
      <c r="BK3164" s="2"/>
      <c r="BL3164" s="2"/>
      <c r="BM3164" s="2"/>
      <c r="BN3164" s="2"/>
      <c r="BO3164" s="2"/>
    </row>
    <row r="3165" s="117" customFormat="1" spans="1:67">
      <c r="A3165" s="4"/>
      <c r="B3165" s="4"/>
      <c r="C3165" s="4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  <c r="AA3165" s="4"/>
      <c r="AB3165" s="5"/>
      <c r="AC3165" s="5"/>
      <c r="AD3165" s="4"/>
      <c r="AE3165" s="4"/>
      <c r="AF3165" s="4"/>
      <c r="AG3165" s="4"/>
      <c r="AH3165" s="4"/>
      <c r="AI3165" s="4"/>
      <c r="AJ3165" s="4"/>
      <c r="AK3165" s="4"/>
      <c r="AL3165" s="4"/>
      <c r="AM3165" s="4"/>
      <c r="AN3165" s="4"/>
      <c r="AO3165" s="4"/>
      <c r="AP3165" s="4"/>
      <c r="AQ3165" s="4"/>
      <c r="AR3165" s="4"/>
      <c r="AS3165" s="2"/>
      <c r="AT3165" s="2"/>
      <c r="AU3165" s="2"/>
      <c r="AV3165" s="2"/>
      <c r="AW3165" s="2"/>
      <c r="AX3165" s="2"/>
      <c r="AY3165" s="2"/>
      <c r="AZ3165" s="2"/>
      <c r="BA3165" s="2"/>
      <c r="BB3165" s="2"/>
      <c r="BC3165" s="2"/>
      <c r="BD3165" s="2"/>
      <c r="BE3165" s="2"/>
      <c r="BF3165" s="2"/>
      <c r="BG3165" s="2"/>
      <c r="BH3165" s="2"/>
      <c r="BI3165" s="2"/>
      <c r="BJ3165" s="2"/>
      <c r="BK3165" s="2"/>
      <c r="BL3165" s="2"/>
      <c r="BM3165" s="2"/>
      <c r="BN3165" s="2"/>
      <c r="BO3165" s="2"/>
    </row>
    <row r="3166" s="117" customFormat="1" spans="1:67">
      <c r="A3166" s="4"/>
      <c r="B3166" s="4"/>
      <c r="C3166" s="4"/>
      <c r="D3166" s="4"/>
      <c r="E3166" s="4"/>
      <c r="F3166" s="4"/>
      <c r="G3166" s="4"/>
      <c r="H3166" s="4"/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  <c r="AA3166" s="4"/>
      <c r="AB3166" s="5"/>
      <c r="AC3166" s="5"/>
      <c r="AD3166" s="4"/>
      <c r="AE3166" s="4"/>
      <c r="AF3166" s="4"/>
      <c r="AG3166" s="4"/>
      <c r="AH3166" s="4"/>
      <c r="AI3166" s="4"/>
      <c r="AJ3166" s="4"/>
      <c r="AK3166" s="4"/>
      <c r="AL3166" s="4"/>
      <c r="AM3166" s="4"/>
      <c r="AN3166" s="4"/>
      <c r="AO3166" s="4"/>
      <c r="AP3166" s="4"/>
      <c r="AQ3166" s="4"/>
      <c r="AR3166" s="4"/>
      <c r="AS3166" s="2"/>
      <c r="AT3166" s="2"/>
      <c r="AU3166" s="2"/>
      <c r="AV3166" s="2"/>
      <c r="AW3166" s="2"/>
      <c r="AX3166" s="2"/>
      <c r="AY3166" s="2"/>
      <c r="AZ3166" s="2"/>
      <c r="BA3166" s="2"/>
      <c r="BB3166" s="2"/>
      <c r="BC3166" s="2"/>
      <c r="BD3166" s="2"/>
      <c r="BE3166" s="2"/>
      <c r="BF3166" s="2"/>
      <c r="BG3166" s="2"/>
      <c r="BH3166" s="2"/>
      <c r="BI3166" s="2"/>
      <c r="BJ3166" s="2"/>
      <c r="BK3166" s="2"/>
      <c r="BL3166" s="2"/>
      <c r="BM3166" s="2"/>
      <c r="BN3166" s="2"/>
      <c r="BO3166" s="2"/>
    </row>
    <row r="3167" s="117" customFormat="1" spans="1:67">
      <c r="A3167" s="4"/>
      <c r="B3167" s="4"/>
      <c r="C3167" s="4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  <c r="AA3167" s="4"/>
      <c r="AB3167" s="5"/>
      <c r="AC3167" s="5"/>
      <c r="AD3167" s="4"/>
      <c r="AE3167" s="4"/>
      <c r="AF3167" s="4"/>
      <c r="AG3167" s="4"/>
      <c r="AH3167" s="4"/>
      <c r="AI3167" s="4"/>
      <c r="AJ3167" s="4"/>
      <c r="AK3167" s="4"/>
      <c r="AL3167" s="4"/>
      <c r="AM3167" s="4"/>
      <c r="AN3167" s="4"/>
      <c r="AO3167" s="4"/>
      <c r="AP3167" s="4"/>
      <c r="AQ3167" s="4"/>
      <c r="AR3167" s="4"/>
      <c r="AS3167" s="2"/>
      <c r="AT3167" s="2"/>
      <c r="AU3167" s="2"/>
      <c r="AV3167" s="2"/>
      <c r="AW3167" s="2"/>
      <c r="AX3167" s="2"/>
      <c r="AY3167" s="2"/>
      <c r="AZ3167" s="2"/>
      <c r="BA3167" s="2"/>
      <c r="BB3167" s="2"/>
      <c r="BC3167" s="2"/>
      <c r="BD3167" s="2"/>
      <c r="BE3167" s="2"/>
      <c r="BF3167" s="2"/>
      <c r="BG3167" s="2"/>
      <c r="BH3167" s="2"/>
      <c r="BI3167" s="2"/>
      <c r="BJ3167" s="2"/>
      <c r="BK3167" s="2"/>
      <c r="BL3167" s="2"/>
      <c r="BM3167" s="2"/>
      <c r="BN3167" s="2"/>
      <c r="BO3167" s="2"/>
    </row>
    <row r="3168" s="117" customFormat="1" spans="1:67">
      <c r="A3168" s="4"/>
      <c r="B3168" s="4"/>
      <c r="C3168" s="4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  <c r="AA3168" s="4"/>
      <c r="AB3168" s="5"/>
      <c r="AC3168" s="5"/>
      <c r="AD3168" s="4"/>
      <c r="AE3168" s="4"/>
      <c r="AF3168" s="4"/>
      <c r="AG3168" s="4"/>
      <c r="AH3168" s="4"/>
      <c r="AI3168" s="4"/>
      <c r="AJ3168" s="4"/>
      <c r="AK3168" s="4"/>
      <c r="AL3168" s="4"/>
      <c r="AM3168" s="4"/>
      <c r="AN3168" s="4"/>
      <c r="AO3168" s="4"/>
      <c r="AP3168" s="4"/>
      <c r="AQ3168" s="4"/>
      <c r="AR3168" s="4"/>
      <c r="AS3168" s="2"/>
      <c r="AT3168" s="2"/>
      <c r="AU3168" s="2"/>
      <c r="AV3168" s="2"/>
      <c r="AW3168" s="2"/>
      <c r="AX3168" s="2"/>
      <c r="AY3168" s="2"/>
      <c r="AZ3168" s="2"/>
      <c r="BA3168" s="2"/>
      <c r="BB3168" s="2"/>
      <c r="BC3168" s="2"/>
      <c r="BD3168" s="2"/>
      <c r="BE3168" s="2"/>
      <c r="BF3168" s="2"/>
      <c r="BG3168" s="2"/>
      <c r="BH3168" s="2"/>
      <c r="BI3168" s="2"/>
      <c r="BJ3168" s="2"/>
      <c r="BK3168" s="2"/>
      <c r="BL3168" s="2"/>
      <c r="BM3168" s="2"/>
      <c r="BN3168" s="2"/>
      <c r="BO3168" s="2"/>
    </row>
    <row r="3169" s="117" customFormat="1" spans="1:67">
      <c r="A3169" s="4"/>
      <c r="B3169" s="4"/>
      <c r="C3169" s="4"/>
      <c r="D3169" s="4"/>
      <c r="E3169" s="4"/>
      <c r="F3169" s="4"/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  <c r="AA3169" s="4"/>
      <c r="AB3169" s="5"/>
      <c r="AC3169" s="5"/>
      <c r="AD3169" s="4"/>
      <c r="AE3169" s="4"/>
      <c r="AF3169" s="4"/>
      <c r="AG3169" s="4"/>
      <c r="AH3169" s="4"/>
      <c r="AI3169" s="4"/>
      <c r="AJ3169" s="4"/>
      <c r="AK3169" s="4"/>
      <c r="AL3169" s="4"/>
      <c r="AM3169" s="4"/>
      <c r="AN3169" s="4"/>
      <c r="AO3169" s="4"/>
      <c r="AP3169" s="4"/>
      <c r="AQ3169" s="4"/>
      <c r="AR3169" s="4"/>
      <c r="AS3169" s="2"/>
      <c r="AT3169" s="2"/>
      <c r="AU3169" s="2"/>
      <c r="AV3169" s="2"/>
      <c r="AW3169" s="2"/>
      <c r="AX3169" s="2"/>
      <c r="AY3169" s="2"/>
      <c r="AZ3169" s="2"/>
      <c r="BA3169" s="2"/>
      <c r="BB3169" s="2"/>
      <c r="BC3169" s="2"/>
      <c r="BD3169" s="2"/>
      <c r="BE3169" s="2"/>
      <c r="BF3169" s="2"/>
      <c r="BG3169" s="2"/>
      <c r="BH3169" s="2"/>
      <c r="BI3169" s="2"/>
      <c r="BJ3169" s="2"/>
      <c r="BK3169" s="2"/>
      <c r="BL3169" s="2"/>
      <c r="BM3169" s="2"/>
      <c r="BN3169" s="2"/>
      <c r="BO3169" s="2"/>
    </row>
    <row r="3170" s="117" customFormat="1" spans="1:67">
      <c r="A3170" s="4"/>
      <c r="B3170" s="4"/>
      <c r="C3170" s="4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  <c r="AA3170" s="4"/>
      <c r="AB3170" s="5"/>
      <c r="AC3170" s="5"/>
      <c r="AD3170" s="4"/>
      <c r="AE3170" s="4"/>
      <c r="AF3170" s="4"/>
      <c r="AG3170" s="4"/>
      <c r="AH3170" s="4"/>
      <c r="AI3170" s="4"/>
      <c r="AJ3170" s="4"/>
      <c r="AK3170" s="4"/>
      <c r="AL3170" s="4"/>
      <c r="AM3170" s="4"/>
      <c r="AN3170" s="4"/>
      <c r="AO3170" s="4"/>
      <c r="AP3170" s="4"/>
      <c r="AQ3170" s="4"/>
      <c r="AR3170" s="4"/>
      <c r="AS3170" s="2"/>
      <c r="AT3170" s="2"/>
      <c r="AU3170" s="2"/>
      <c r="AV3170" s="2"/>
      <c r="AW3170" s="2"/>
      <c r="AX3170" s="2"/>
      <c r="AY3170" s="2"/>
      <c r="AZ3170" s="2"/>
      <c r="BA3170" s="2"/>
      <c r="BB3170" s="2"/>
      <c r="BC3170" s="2"/>
      <c r="BD3170" s="2"/>
      <c r="BE3170" s="2"/>
      <c r="BF3170" s="2"/>
      <c r="BG3170" s="2"/>
      <c r="BH3170" s="2"/>
      <c r="BI3170" s="2"/>
      <c r="BJ3170" s="2"/>
      <c r="BK3170" s="2"/>
      <c r="BL3170" s="2"/>
      <c r="BM3170" s="2"/>
      <c r="BN3170" s="2"/>
      <c r="BO3170" s="2"/>
    </row>
    <row r="3171" s="117" customFormat="1" spans="1:67">
      <c r="A3171" s="4"/>
      <c r="B3171" s="4"/>
      <c r="C3171" s="4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  <c r="AA3171" s="4"/>
      <c r="AB3171" s="5"/>
      <c r="AC3171" s="5"/>
      <c r="AD3171" s="4"/>
      <c r="AE3171" s="4"/>
      <c r="AF3171" s="4"/>
      <c r="AG3171" s="4"/>
      <c r="AH3171" s="4"/>
      <c r="AI3171" s="4"/>
      <c r="AJ3171" s="4"/>
      <c r="AK3171" s="4"/>
      <c r="AL3171" s="4"/>
      <c r="AM3171" s="4"/>
      <c r="AN3171" s="4"/>
      <c r="AO3171" s="4"/>
      <c r="AP3171" s="4"/>
      <c r="AQ3171" s="4"/>
      <c r="AR3171" s="4"/>
      <c r="AS3171" s="2"/>
      <c r="AT3171" s="2"/>
      <c r="AU3171" s="2"/>
      <c r="AV3171" s="2"/>
      <c r="AW3171" s="2"/>
      <c r="AX3171" s="2"/>
      <c r="AY3171" s="2"/>
      <c r="AZ3171" s="2"/>
      <c r="BA3171" s="2"/>
      <c r="BB3171" s="2"/>
      <c r="BC3171" s="2"/>
      <c r="BD3171" s="2"/>
      <c r="BE3171" s="2"/>
      <c r="BF3171" s="2"/>
      <c r="BG3171" s="2"/>
      <c r="BH3171" s="2"/>
      <c r="BI3171" s="2"/>
      <c r="BJ3171" s="2"/>
      <c r="BK3171" s="2"/>
      <c r="BL3171" s="2"/>
      <c r="BM3171" s="2"/>
      <c r="BN3171" s="2"/>
      <c r="BO3171" s="2"/>
    </row>
    <row r="3172" s="117" customFormat="1" spans="1:67">
      <c r="A3172" s="4"/>
      <c r="B3172" s="4"/>
      <c r="C3172" s="4"/>
      <c r="D3172" s="4"/>
      <c r="E3172" s="4"/>
      <c r="F3172" s="4"/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  <c r="AA3172" s="4"/>
      <c r="AB3172" s="5"/>
      <c r="AC3172" s="5"/>
      <c r="AD3172" s="4"/>
      <c r="AE3172" s="4"/>
      <c r="AF3172" s="4"/>
      <c r="AG3172" s="4"/>
      <c r="AH3172" s="4"/>
      <c r="AI3172" s="4"/>
      <c r="AJ3172" s="4"/>
      <c r="AK3172" s="4"/>
      <c r="AL3172" s="4"/>
      <c r="AM3172" s="4"/>
      <c r="AN3172" s="4"/>
      <c r="AO3172" s="4"/>
      <c r="AP3172" s="4"/>
      <c r="AQ3172" s="4"/>
      <c r="AR3172" s="4"/>
      <c r="AS3172" s="2"/>
      <c r="AT3172" s="2"/>
      <c r="AU3172" s="2"/>
      <c r="AV3172" s="2"/>
      <c r="AW3172" s="2"/>
      <c r="AX3172" s="2"/>
      <c r="AY3172" s="2"/>
      <c r="AZ3172" s="2"/>
      <c r="BA3172" s="2"/>
      <c r="BB3172" s="2"/>
      <c r="BC3172" s="2"/>
      <c r="BD3172" s="2"/>
      <c r="BE3172" s="2"/>
      <c r="BF3172" s="2"/>
      <c r="BG3172" s="2"/>
      <c r="BH3172" s="2"/>
      <c r="BI3172" s="2"/>
      <c r="BJ3172" s="2"/>
      <c r="BK3172" s="2"/>
      <c r="BL3172" s="2"/>
      <c r="BM3172" s="2"/>
      <c r="BN3172" s="2"/>
      <c r="BO3172" s="2"/>
    </row>
    <row r="3173" s="117" customFormat="1" spans="1:67">
      <c r="A3173" s="4"/>
      <c r="B3173" s="4"/>
      <c r="C3173" s="4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  <c r="AA3173" s="4"/>
      <c r="AB3173" s="5"/>
      <c r="AC3173" s="5"/>
      <c r="AD3173" s="4"/>
      <c r="AE3173" s="4"/>
      <c r="AF3173" s="4"/>
      <c r="AG3173" s="4"/>
      <c r="AH3173" s="4"/>
      <c r="AI3173" s="4"/>
      <c r="AJ3173" s="4"/>
      <c r="AK3173" s="4"/>
      <c r="AL3173" s="4"/>
      <c r="AM3173" s="4"/>
      <c r="AN3173" s="4"/>
      <c r="AO3173" s="4"/>
      <c r="AP3173" s="4"/>
      <c r="AQ3173" s="4"/>
      <c r="AR3173" s="4"/>
      <c r="AS3173" s="2"/>
      <c r="AT3173" s="2"/>
      <c r="AU3173" s="2"/>
      <c r="AV3173" s="2"/>
      <c r="AW3173" s="2"/>
      <c r="AX3173" s="2"/>
      <c r="AY3173" s="2"/>
      <c r="AZ3173" s="2"/>
      <c r="BA3173" s="2"/>
      <c r="BB3173" s="2"/>
      <c r="BC3173" s="2"/>
      <c r="BD3173" s="2"/>
      <c r="BE3173" s="2"/>
      <c r="BF3173" s="2"/>
      <c r="BG3173" s="2"/>
      <c r="BH3173" s="2"/>
      <c r="BI3173" s="2"/>
      <c r="BJ3173" s="2"/>
      <c r="BK3173" s="2"/>
      <c r="BL3173" s="2"/>
      <c r="BM3173" s="2"/>
      <c r="BN3173" s="2"/>
      <c r="BO3173" s="2"/>
    </row>
    <row r="3174" s="117" customFormat="1" spans="1:67">
      <c r="A3174" s="4"/>
      <c r="B3174" s="4"/>
      <c r="C3174" s="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  <c r="AA3174" s="4"/>
      <c r="AB3174" s="5"/>
      <c r="AC3174" s="5"/>
      <c r="AD3174" s="4"/>
      <c r="AE3174" s="4"/>
      <c r="AF3174" s="4"/>
      <c r="AG3174" s="4"/>
      <c r="AH3174" s="4"/>
      <c r="AI3174" s="4"/>
      <c r="AJ3174" s="4"/>
      <c r="AK3174" s="4"/>
      <c r="AL3174" s="4"/>
      <c r="AM3174" s="4"/>
      <c r="AN3174" s="4"/>
      <c r="AO3174" s="4"/>
      <c r="AP3174" s="4"/>
      <c r="AQ3174" s="4"/>
      <c r="AR3174" s="4"/>
      <c r="AS3174" s="2"/>
      <c r="AT3174" s="2"/>
      <c r="AU3174" s="2"/>
      <c r="AV3174" s="2"/>
      <c r="AW3174" s="2"/>
      <c r="AX3174" s="2"/>
      <c r="AY3174" s="2"/>
      <c r="AZ3174" s="2"/>
      <c r="BA3174" s="2"/>
      <c r="BB3174" s="2"/>
      <c r="BC3174" s="2"/>
      <c r="BD3174" s="2"/>
      <c r="BE3174" s="2"/>
      <c r="BF3174" s="2"/>
      <c r="BG3174" s="2"/>
      <c r="BH3174" s="2"/>
      <c r="BI3174" s="2"/>
      <c r="BJ3174" s="2"/>
      <c r="BK3174" s="2"/>
      <c r="BL3174" s="2"/>
      <c r="BM3174" s="2"/>
      <c r="BN3174" s="2"/>
      <c r="BO3174" s="2"/>
    </row>
    <row r="3175" s="117" customFormat="1" spans="1:67">
      <c r="A3175" s="4"/>
      <c r="B3175" s="4"/>
      <c r="C3175" s="4"/>
      <c r="D3175" s="4"/>
      <c r="E3175" s="4"/>
      <c r="F3175" s="4"/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  <c r="AA3175" s="4"/>
      <c r="AB3175" s="5"/>
      <c r="AC3175" s="5"/>
      <c r="AD3175" s="4"/>
      <c r="AE3175" s="4"/>
      <c r="AF3175" s="4"/>
      <c r="AG3175" s="4"/>
      <c r="AH3175" s="4"/>
      <c r="AI3175" s="4"/>
      <c r="AJ3175" s="4"/>
      <c r="AK3175" s="4"/>
      <c r="AL3175" s="4"/>
      <c r="AM3175" s="4"/>
      <c r="AN3175" s="4"/>
      <c r="AO3175" s="4"/>
      <c r="AP3175" s="4"/>
      <c r="AQ3175" s="4"/>
      <c r="AR3175" s="4"/>
      <c r="AS3175" s="2"/>
      <c r="AT3175" s="2"/>
      <c r="AU3175" s="2"/>
      <c r="AV3175" s="2"/>
      <c r="AW3175" s="2"/>
      <c r="AX3175" s="2"/>
      <c r="AY3175" s="2"/>
      <c r="AZ3175" s="2"/>
      <c r="BA3175" s="2"/>
      <c r="BB3175" s="2"/>
      <c r="BC3175" s="2"/>
      <c r="BD3175" s="2"/>
      <c r="BE3175" s="2"/>
      <c r="BF3175" s="2"/>
      <c r="BG3175" s="2"/>
      <c r="BH3175" s="2"/>
      <c r="BI3175" s="2"/>
      <c r="BJ3175" s="2"/>
      <c r="BK3175" s="2"/>
      <c r="BL3175" s="2"/>
      <c r="BM3175" s="2"/>
      <c r="BN3175" s="2"/>
      <c r="BO3175" s="2"/>
    </row>
    <row r="3176" s="117" customFormat="1" spans="1:67">
      <c r="A3176" s="4"/>
      <c r="B3176" s="4"/>
      <c r="C3176" s="4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  <c r="AA3176" s="4"/>
      <c r="AB3176" s="5"/>
      <c r="AC3176" s="5"/>
      <c r="AD3176" s="4"/>
      <c r="AE3176" s="4"/>
      <c r="AF3176" s="4"/>
      <c r="AG3176" s="4"/>
      <c r="AH3176" s="4"/>
      <c r="AI3176" s="4"/>
      <c r="AJ3176" s="4"/>
      <c r="AK3176" s="4"/>
      <c r="AL3176" s="4"/>
      <c r="AM3176" s="4"/>
      <c r="AN3176" s="4"/>
      <c r="AO3176" s="4"/>
      <c r="AP3176" s="4"/>
      <c r="AQ3176" s="4"/>
      <c r="AR3176" s="4"/>
      <c r="AS3176" s="2"/>
      <c r="AT3176" s="2"/>
      <c r="AU3176" s="2"/>
      <c r="AV3176" s="2"/>
      <c r="AW3176" s="2"/>
      <c r="AX3176" s="2"/>
      <c r="AY3176" s="2"/>
      <c r="AZ3176" s="2"/>
      <c r="BA3176" s="2"/>
      <c r="BB3176" s="2"/>
      <c r="BC3176" s="2"/>
      <c r="BD3176" s="2"/>
      <c r="BE3176" s="2"/>
      <c r="BF3176" s="2"/>
      <c r="BG3176" s="2"/>
      <c r="BH3176" s="2"/>
      <c r="BI3176" s="2"/>
      <c r="BJ3176" s="2"/>
      <c r="BK3176" s="2"/>
      <c r="BL3176" s="2"/>
      <c r="BM3176" s="2"/>
      <c r="BN3176" s="2"/>
      <c r="BO3176" s="2"/>
    </row>
    <row r="3177" s="117" customFormat="1" spans="1:67">
      <c r="A3177" s="4"/>
      <c r="B3177" s="4"/>
      <c r="C3177" s="4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  <c r="AA3177" s="4"/>
      <c r="AB3177" s="5"/>
      <c r="AC3177" s="5"/>
      <c r="AD3177" s="4"/>
      <c r="AE3177" s="4"/>
      <c r="AF3177" s="4"/>
      <c r="AG3177" s="4"/>
      <c r="AH3177" s="4"/>
      <c r="AI3177" s="4"/>
      <c r="AJ3177" s="4"/>
      <c r="AK3177" s="4"/>
      <c r="AL3177" s="4"/>
      <c r="AM3177" s="4"/>
      <c r="AN3177" s="4"/>
      <c r="AO3177" s="4"/>
      <c r="AP3177" s="4"/>
      <c r="AQ3177" s="4"/>
      <c r="AR3177" s="4"/>
      <c r="AS3177" s="2"/>
      <c r="AT3177" s="2"/>
      <c r="AU3177" s="2"/>
      <c r="AV3177" s="2"/>
      <c r="AW3177" s="2"/>
      <c r="AX3177" s="2"/>
      <c r="AY3177" s="2"/>
      <c r="AZ3177" s="2"/>
      <c r="BA3177" s="2"/>
      <c r="BB3177" s="2"/>
      <c r="BC3177" s="2"/>
      <c r="BD3177" s="2"/>
      <c r="BE3177" s="2"/>
      <c r="BF3177" s="2"/>
      <c r="BG3177" s="2"/>
      <c r="BH3177" s="2"/>
      <c r="BI3177" s="2"/>
      <c r="BJ3177" s="2"/>
      <c r="BK3177" s="2"/>
      <c r="BL3177" s="2"/>
      <c r="BM3177" s="2"/>
      <c r="BN3177" s="2"/>
      <c r="BO3177" s="2"/>
    </row>
    <row r="3178" s="117" customFormat="1" spans="1:67">
      <c r="A3178" s="4"/>
      <c r="B3178" s="4"/>
      <c r="C3178" s="4"/>
      <c r="D3178" s="4"/>
      <c r="E3178" s="4"/>
      <c r="F3178" s="4"/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  <c r="AA3178" s="4"/>
      <c r="AB3178" s="5"/>
      <c r="AC3178" s="5"/>
      <c r="AD3178" s="4"/>
      <c r="AE3178" s="4"/>
      <c r="AF3178" s="4"/>
      <c r="AG3178" s="4"/>
      <c r="AH3178" s="4"/>
      <c r="AI3178" s="4"/>
      <c r="AJ3178" s="4"/>
      <c r="AK3178" s="4"/>
      <c r="AL3178" s="4"/>
      <c r="AM3178" s="4"/>
      <c r="AN3178" s="4"/>
      <c r="AO3178" s="4"/>
      <c r="AP3178" s="4"/>
      <c r="AQ3178" s="4"/>
      <c r="AR3178" s="4"/>
      <c r="AS3178" s="2"/>
      <c r="AT3178" s="2"/>
      <c r="AU3178" s="2"/>
      <c r="AV3178" s="2"/>
      <c r="AW3178" s="2"/>
      <c r="AX3178" s="2"/>
      <c r="AY3178" s="2"/>
      <c r="AZ3178" s="2"/>
      <c r="BA3178" s="2"/>
      <c r="BB3178" s="2"/>
      <c r="BC3178" s="2"/>
      <c r="BD3178" s="2"/>
      <c r="BE3178" s="2"/>
      <c r="BF3178" s="2"/>
      <c r="BG3178" s="2"/>
      <c r="BH3178" s="2"/>
      <c r="BI3178" s="2"/>
      <c r="BJ3178" s="2"/>
      <c r="BK3178" s="2"/>
      <c r="BL3178" s="2"/>
      <c r="BM3178" s="2"/>
      <c r="BN3178" s="2"/>
      <c r="BO3178" s="2"/>
    </row>
    <row r="3179" s="117" customFormat="1" spans="1:67">
      <c r="A3179" s="4"/>
      <c r="B3179" s="4"/>
      <c r="C3179" s="4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  <c r="AA3179" s="4"/>
      <c r="AB3179" s="5"/>
      <c r="AC3179" s="5"/>
      <c r="AD3179" s="4"/>
      <c r="AE3179" s="4"/>
      <c r="AF3179" s="4"/>
      <c r="AG3179" s="4"/>
      <c r="AH3179" s="4"/>
      <c r="AI3179" s="4"/>
      <c r="AJ3179" s="4"/>
      <c r="AK3179" s="4"/>
      <c r="AL3179" s="4"/>
      <c r="AM3179" s="4"/>
      <c r="AN3179" s="4"/>
      <c r="AO3179" s="4"/>
      <c r="AP3179" s="4"/>
      <c r="AQ3179" s="4"/>
      <c r="AR3179" s="4"/>
      <c r="AS3179" s="2"/>
      <c r="AT3179" s="2"/>
      <c r="AU3179" s="2"/>
      <c r="AV3179" s="2"/>
      <c r="AW3179" s="2"/>
      <c r="AX3179" s="2"/>
      <c r="AY3179" s="2"/>
      <c r="AZ3179" s="2"/>
      <c r="BA3179" s="2"/>
      <c r="BB3179" s="2"/>
      <c r="BC3179" s="2"/>
      <c r="BD3179" s="2"/>
      <c r="BE3179" s="2"/>
      <c r="BF3179" s="2"/>
      <c r="BG3179" s="2"/>
      <c r="BH3179" s="2"/>
      <c r="BI3179" s="2"/>
      <c r="BJ3179" s="2"/>
      <c r="BK3179" s="2"/>
      <c r="BL3179" s="2"/>
      <c r="BM3179" s="2"/>
      <c r="BN3179" s="2"/>
      <c r="BO3179" s="2"/>
    </row>
    <row r="3180" s="117" customFormat="1" spans="1:67">
      <c r="A3180" s="4"/>
      <c r="B3180" s="4"/>
      <c r="C3180" s="4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  <c r="AA3180" s="4"/>
      <c r="AB3180" s="5"/>
      <c r="AC3180" s="5"/>
      <c r="AD3180" s="4"/>
      <c r="AE3180" s="4"/>
      <c r="AF3180" s="4"/>
      <c r="AG3180" s="4"/>
      <c r="AH3180" s="4"/>
      <c r="AI3180" s="4"/>
      <c r="AJ3180" s="4"/>
      <c r="AK3180" s="4"/>
      <c r="AL3180" s="4"/>
      <c r="AM3180" s="4"/>
      <c r="AN3180" s="4"/>
      <c r="AO3180" s="4"/>
      <c r="AP3180" s="4"/>
      <c r="AQ3180" s="4"/>
      <c r="AR3180" s="4"/>
      <c r="AS3180" s="2"/>
      <c r="AT3180" s="2"/>
      <c r="AU3180" s="2"/>
      <c r="AV3180" s="2"/>
      <c r="AW3180" s="2"/>
      <c r="AX3180" s="2"/>
      <c r="AY3180" s="2"/>
      <c r="AZ3180" s="2"/>
      <c r="BA3180" s="2"/>
      <c r="BB3180" s="2"/>
      <c r="BC3180" s="2"/>
      <c r="BD3180" s="2"/>
      <c r="BE3180" s="2"/>
      <c r="BF3180" s="2"/>
      <c r="BG3180" s="2"/>
      <c r="BH3180" s="2"/>
      <c r="BI3180" s="2"/>
      <c r="BJ3180" s="2"/>
      <c r="BK3180" s="2"/>
      <c r="BL3180" s="2"/>
      <c r="BM3180" s="2"/>
      <c r="BN3180" s="2"/>
      <c r="BO3180" s="2"/>
    </row>
    <row r="3181" s="117" customFormat="1" spans="1:67">
      <c r="A3181" s="4"/>
      <c r="B3181" s="4"/>
      <c r="C3181" s="4"/>
      <c r="D3181" s="4"/>
      <c r="E3181" s="4"/>
      <c r="F3181" s="4"/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  <c r="AA3181" s="4"/>
      <c r="AB3181" s="5"/>
      <c r="AC3181" s="5"/>
      <c r="AD3181" s="4"/>
      <c r="AE3181" s="4"/>
      <c r="AF3181" s="4"/>
      <c r="AG3181" s="4"/>
      <c r="AH3181" s="4"/>
      <c r="AI3181" s="4"/>
      <c r="AJ3181" s="4"/>
      <c r="AK3181" s="4"/>
      <c r="AL3181" s="4"/>
      <c r="AM3181" s="4"/>
      <c r="AN3181" s="4"/>
      <c r="AO3181" s="4"/>
      <c r="AP3181" s="4"/>
      <c r="AQ3181" s="4"/>
      <c r="AR3181" s="4"/>
      <c r="AS3181" s="2"/>
      <c r="AT3181" s="2"/>
      <c r="AU3181" s="2"/>
      <c r="AV3181" s="2"/>
      <c r="AW3181" s="2"/>
      <c r="AX3181" s="2"/>
      <c r="AY3181" s="2"/>
      <c r="AZ3181" s="2"/>
      <c r="BA3181" s="2"/>
      <c r="BB3181" s="2"/>
      <c r="BC3181" s="2"/>
      <c r="BD3181" s="2"/>
      <c r="BE3181" s="2"/>
      <c r="BF3181" s="2"/>
      <c r="BG3181" s="2"/>
      <c r="BH3181" s="2"/>
      <c r="BI3181" s="2"/>
      <c r="BJ3181" s="2"/>
      <c r="BK3181" s="2"/>
      <c r="BL3181" s="2"/>
      <c r="BM3181" s="2"/>
      <c r="BN3181" s="2"/>
      <c r="BO3181" s="2"/>
    </row>
    <row r="3182" s="117" customFormat="1" spans="1:67">
      <c r="A3182" s="4"/>
      <c r="B3182" s="4"/>
      <c r="C3182" s="4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  <c r="AA3182" s="4"/>
      <c r="AB3182" s="5"/>
      <c r="AC3182" s="5"/>
      <c r="AD3182" s="4"/>
      <c r="AE3182" s="4"/>
      <c r="AF3182" s="4"/>
      <c r="AG3182" s="4"/>
      <c r="AH3182" s="4"/>
      <c r="AI3182" s="4"/>
      <c r="AJ3182" s="4"/>
      <c r="AK3182" s="4"/>
      <c r="AL3182" s="4"/>
      <c r="AM3182" s="4"/>
      <c r="AN3182" s="4"/>
      <c r="AO3182" s="4"/>
      <c r="AP3182" s="4"/>
      <c r="AQ3182" s="4"/>
      <c r="AR3182" s="4"/>
      <c r="AS3182" s="2"/>
      <c r="AT3182" s="2"/>
      <c r="AU3182" s="2"/>
      <c r="AV3182" s="2"/>
      <c r="AW3182" s="2"/>
      <c r="AX3182" s="2"/>
      <c r="AY3182" s="2"/>
      <c r="AZ3182" s="2"/>
      <c r="BA3182" s="2"/>
      <c r="BB3182" s="2"/>
      <c r="BC3182" s="2"/>
      <c r="BD3182" s="2"/>
      <c r="BE3182" s="2"/>
      <c r="BF3182" s="2"/>
      <c r="BG3182" s="2"/>
      <c r="BH3182" s="2"/>
      <c r="BI3182" s="2"/>
      <c r="BJ3182" s="2"/>
      <c r="BK3182" s="2"/>
      <c r="BL3182" s="2"/>
      <c r="BM3182" s="2"/>
      <c r="BN3182" s="2"/>
      <c r="BO3182" s="2"/>
    </row>
    <row r="3183" s="117" customFormat="1" spans="1:67">
      <c r="A3183" s="4"/>
      <c r="B3183" s="4"/>
      <c r="C3183" s="4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  <c r="AA3183" s="4"/>
      <c r="AB3183" s="5"/>
      <c r="AC3183" s="5"/>
      <c r="AD3183" s="4"/>
      <c r="AE3183" s="4"/>
      <c r="AF3183" s="4"/>
      <c r="AG3183" s="4"/>
      <c r="AH3183" s="4"/>
      <c r="AI3183" s="4"/>
      <c r="AJ3183" s="4"/>
      <c r="AK3183" s="4"/>
      <c r="AL3183" s="4"/>
      <c r="AM3183" s="4"/>
      <c r="AN3183" s="4"/>
      <c r="AO3183" s="4"/>
      <c r="AP3183" s="4"/>
      <c r="AQ3183" s="4"/>
      <c r="AR3183" s="4"/>
      <c r="AS3183" s="2"/>
      <c r="AT3183" s="2"/>
      <c r="AU3183" s="2"/>
      <c r="AV3183" s="2"/>
      <c r="AW3183" s="2"/>
      <c r="AX3183" s="2"/>
      <c r="AY3183" s="2"/>
      <c r="AZ3183" s="2"/>
      <c r="BA3183" s="2"/>
      <c r="BB3183" s="2"/>
      <c r="BC3183" s="2"/>
      <c r="BD3183" s="2"/>
      <c r="BE3183" s="2"/>
      <c r="BF3183" s="2"/>
      <c r="BG3183" s="2"/>
      <c r="BH3183" s="2"/>
      <c r="BI3183" s="2"/>
      <c r="BJ3183" s="2"/>
      <c r="BK3183" s="2"/>
      <c r="BL3183" s="2"/>
      <c r="BM3183" s="2"/>
      <c r="BN3183" s="2"/>
      <c r="BO3183" s="2"/>
    </row>
    <row r="3184" s="117" customFormat="1" spans="1:67">
      <c r="A3184" s="4"/>
      <c r="B3184" s="4"/>
      <c r="C3184" s="4"/>
      <c r="D3184" s="4"/>
      <c r="E3184" s="4"/>
      <c r="F3184" s="4"/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  <c r="AA3184" s="4"/>
      <c r="AB3184" s="5"/>
      <c r="AC3184" s="5"/>
      <c r="AD3184" s="4"/>
      <c r="AE3184" s="4"/>
      <c r="AF3184" s="4"/>
      <c r="AG3184" s="4"/>
      <c r="AH3184" s="4"/>
      <c r="AI3184" s="4"/>
      <c r="AJ3184" s="4"/>
      <c r="AK3184" s="4"/>
      <c r="AL3184" s="4"/>
      <c r="AM3184" s="4"/>
      <c r="AN3184" s="4"/>
      <c r="AO3184" s="4"/>
      <c r="AP3184" s="4"/>
      <c r="AQ3184" s="4"/>
      <c r="AR3184" s="4"/>
      <c r="AS3184" s="2"/>
      <c r="AT3184" s="2"/>
      <c r="AU3184" s="2"/>
      <c r="AV3184" s="2"/>
      <c r="AW3184" s="2"/>
      <c r="AX3184" s="2"/>
      <c r="AY3184" s="2"/>
      <c r="AZ3184" s="2"/>
      <c r="BA3184" s="2"/>
      <c r="BB3184" s="2"/>
      <c r="BC3184" s="2"/>
      <c r="BD3184" s="2"/>
      <c r="BE3184" s="2"/>
      <c r="BF3184" s="2"/>
      <c r="BG3184" s="2"/>
      <c r="BH3184" s="2"/>
      <c r="BI3184" s="2"/>
      <c r="BJ3184" s="2"/>
      <c r="BK3184" s="2"/>
      <c r="BL3184" s="2"/>
      <c r="BM3184" s="2"/>
      <c r="BN3184" s="2"/>
      <c r="BO3184" s="2"/>
    </row>
    <row r="3185" s="117" customFormat="1" spans="1:67">
      <c r="A3185" s="4"/>
      <c r="B3185" s="4"/>
      <c r="C3185" s="4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  <c r="AA3185" s="4"/>
      <c r="AB3185" s="5"/>
      <c r="AC3185" s="5"/>
      <c r="AD3185" s="4"/>
      <c r="AE3185" s="4"/>
      <c r="AF3185" s="4"/>
      <c r="AG3185" s="4"/>
      <c r="AH3185" s="4"/>
      <c r="AI3185" s="4"/>
      <c r="AJ3185" s="4"/>
      <c r="AK3185" s="4"/>
      <c r="AL3185" s="4"/>
      <c r="AM3185" s="4"/>
      <c r="AN3185" s="4"/>
      <c r="AO3185" s="4"/>
      <c r="AP3185" s="4"/>
      <c r="AQ3185" s="4"/>
      <c r="AR3185" s="4"/>
      <c r="AS3185" s="2"/>
      <c r="AT3185" s="2"/>
      <c r="AU3185" s="2"/>
      <c r="AV3185" s="2"/>
      <c r="AW3185" s="2"/>
      <c r="AX3185" s="2"/>
      <c r="AY3185" s="2"/>
      <c r="AZ3185" s="2"/>
      <c r="BA3185" s="2"/>
      <c r="BB3185" s="2"/>
      <c r="BC3185" s="2"/>
      <c r="BD3185" s="2"/>
      <c r="BE3185" s="2"/>
      <c r="BF3185" s="2"/>
      <c r="BG3185" s="2"/>
      <c r="BH3185" s="2"/>
      <c r="BI3185" s="2"/>
      <c r="BJ3185" s="2"/>
      <c r="BK3185" s="2"/>
      <c r="BL3185" s="2"/>
      <c r="BM3185" s="2"/>
      <c r="BN3185" s="2"/>
      <c r="BO3185" s="2"/>
    </row>
    <row r="3186" s="117" customFormat="1" spans="1:67">
      <c r="A3186" s="4"/>
      <c r="B3186" s="4"/>
      <c r="C3186" s="4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  <c r="AA3186" s="4"/>
      <c r="AB3186" s="5"/>
      <c r="AC3186" s="5"/>
      <c r="AD3186" s="4"/>
      <c r="AE3186" s="4"/>
      <c r="AF3186" s="4"/>
      <c r="AG3186" s="4"/>
      <c r="AH3186" s="4"/>
      <c r="AI3186" s="4"/>
      <c r="AJ3186" s="4"/>
      <c r="AK3186" s="4"/>
      <c r="AL3186" s="4"/>
      <c r="AM3186" s="4"/>
      <c r="AN3186" s="4"/>
      <c r="AO3186" s="4"/>
      <c r="AP3186" s="4"/>
      <c r="AQ3186" s="4"/>
      <c r="AR3186" s="4"/>
      <c r="AS3186" s="2"/>
      <c r="AT3186" s="2"/>
      <c r="AU3186" s="2"/>
      <c r="AV3186" s="2"/>
      <c r="AW3186" s="2"/>
      <c r="AX3186" s="2"/>
      <c r="AY3186" s="2"/>
      <c r="AZ3186" s="2"/>
      <c r="BA3186" s="2"/>
      <c r="BB3186" s="2"/>
      <c r="BC3186" s="2"/>
      <c r="BD3186" s="2"/>
      <c r="BE3186" s="2"/>
      <c r="BF3186" s="2"/>
      <c r="BG3186" s="2"/>
      <c r="BH3186" s="2"/>
      <c r="BI3186" s="2"/>
      <c r="BJ3186" s="2"/>
      <c r="BK3186" s="2"/>
      <c r="BL3186" s="2"/>
      <c r="BM3186" s="2"/>
      <c r="BN3186" s="2"/>
      <c r="BO3186" s="2"/>
    </row>
    <row r="3187" s="117" customFormat="1" spans="1:67">
      <c r="A3187" s="4"/>
      <c r="B3187" s="4"/>
      <c r="C3187" s="4"/>
      <c r="D3187" s="4"/>
      <c r="E3187" s="4"/>
      <c r="F3187" s="4"/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  <c r="AA3187" s="4"/>
      <c r="AB3187" s="5"/>
      <c r="AC3187" s="5"/>
      <c r="AD3187" s="4"/>
      <c r="AE3187" s="4"/>
      <c r="AF3187" s="4"/>
      <c r="AG3187" s="4"/>
      <c r="AH3187" s="4"/>
      <c r="AI3187" s="4"/>
      <c r="AJ3187" s="4"/>
      <c r="AK3187" s="4"/>
      <c r="AL3187" s="4"/>
      <c r="AM3187" s="4"/>
      <c r="AN3187" s="4"/>
      <c r="AO3187" s="4"/>
      <c r="AP3187" s="4"/>
      <c r="AQ3187" s="4"/>
      <c r="AR3187" s="4"/>
      <c r="AS3187" s="2"/>
      <c r="AT3187" s="2"/>
      <c r="AU3187" s="2"/>
      <c r="AV3187" s="2"/>
      <c r="AW3187" s="2"/>
      <c r="AX3187" s="2"/>
      <c r="AY3187" s="2"/>
      <c r="AZ3187" s="2"/>
      <c r="BA3187" s="2"/>
      <c r="BB3187" s="2"/>
      <c r="BC3187" s="2"/>
      <c r="BD3187" s="2"/>
      <c r="BE3187" s="2"/>
      <c r="BF3187" s="2"/>
      <c r="BG3187" s="2"/>
      <c r="BH3187" s="2"/>
      <c r="BI3187" s="2"/>
      <c r="BJ3187" s="2"/>
      <c r="BK3187" s="2"/>
      <c r="BL3187" s="2"/>
      <c r="BM3187" s="2"/>
      <c r="BN3187" s="2"/>
      <c r="BO3187" s="2"/>
    </row>
    <row r="3188" s="117" customFormat="1" spans="1:67">
      <c r="A3188" s="4"/>
      <c r="B3188" s="4"/>
      <c r="C3188" s="4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  <c r="AA3188" s="4"/>
      <c r="AB3188" s="5"/>
      <c r="AC3188" s="5"/>
      <c r="AD3188" s="4"/>
      <c r="AE3188" s="4"/>
      <c r="AF3188" s="4"/>
      <c r="AG3188" s="4"/>
      <c r="AH3188" s="4"/>
      <c r="AI3188" s="4"/>
      <c r="AJ3188" s="4"/>
      <c r="AK3188" s="4"/>
      <c r="AL3188" s="4"/>
      <c r="AM3188" s="4"/>
      <c r="AN3188" s="4"/>
      <c r="AO3188" s="4"/>
      <c r="AP3188" s="4"/>
      <c r="AQ3188" s="4"/>
      <c r="AR3188" s="4"/>
      <c r="AS3188" s="2"/>
      <c r="AT3188" s="2"/>
      <c r="AU3188" s="2"/>
      <c r="AV3188" s="2"/>
      <c r="AW3188" s="2"/>
      <c r="AX3188" s="2"/>
      <c r="AY3188" s="2"/>
      <c r="AZ3188" s="2"/>
      <c r="BA3188" s="2"/>
      <c r="BB3188" s="2"/>
      <c r="BC3188" s="2"/>
      <c r="BD3188" s="2"/>
      <c r="BE3188" s="2"/>
      <c r="BF3188" s="2"/>
      <c r="BG3188" s="2"/>
      <c r="BH3188" s="2"/>
      <c r="BI3188" s="2"/>
      <c r="BJ3188" s="2"/>
      <c r="BK3188" s="2"/>
      <c r="BL3188" s="2"/>
      <c r="BM3188" s="2"/>
      <c r="BN3188" s="2"/>
      <c r="BO3188" s="2"/>
    </row>
    <row r="3189" s="117" customFormat="1" spans="1:67">
      <c r="A3189" s="4"/>
      <c r="B3189" s="4"/>
      <c r="C3189" s="4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  <c r="AA3189" s="4"/>
      <c r="AB3189" s="5"/>
      <c r="AC3189" s="5"/>
      <c r="AD3189" s="4"/>
      <c r="AE3189" s="4"/>
      <c r="AF3189" s="4"/>
      <c r="AG3189" s="4"/>
      <c r="AH3189" s="4"/>
      <c r="AI3189" s="4"/>
      <c r="AJ3189" s="4"/>
      <c r="AK3189" s="4"/>
      <c r="AL3189" s="4"/>
      <c r="AM3189" s="4"/>
      <c r="AN3189" s="4"/>
      <c r="AO3189" s="4"/>
      <c r="AP3189" s="4"/>
      <c r="AQ3189" s="4"/>
      <c r="AR3189" s="4"/>
      <c r="AS3189" s="2"/>
      <c r="AT3189" s="2"/>
      <c r="AU3189" s="2"/>
      <c r="AV3189" s="2"/>
      <c r="AW3189" s="2"/>
      <c r="AX3189" s="2"/>
      <c r="AY3189" s="2"/>
      <c r="AZ3189" s="2"/>
      <c r="BA3189" s="2"/>
      <c r="BB3189" s="2"/>
      <c r="BC3189" s="2"/>
      <c r="BD3189" s="2"/>
      <c r="BE3189" s="2"/>
      <c r="BF3189" s="2"/>
      <c r="BG3189" s="2"/>
      <c r="BH3189" s="2"/>
      <c r="BI3189" s="2"/>
      <c r="BJ3189" s="2"/>
      <c r="BK3189" s="2"/>
      <c r="BL3189" s="2"/>
      <c r="BM3189" s="2"/>
      <c r="BN3189" s="2"/>
      <c r="BO3189" s="2"/>
    </row>
    <row r="3190" s="117" customFormat="1" spans="1:67">
      <c r="A3190" s="4"/>
      <c r="B3190" s="4"/>
      <c r="C3190" s="4"/>
      <c r="D3190" s="4"/>
      <c r="E3190" s="4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  <c r="AA3190" s="4"/>
      <c r="AB3190" s="5"/>
      <c r="AC3190" s="5"/>
      <c r="AD3190" s="4"/>
      <c r="AE3190" s="4"/>
      <c r="AF3190" s="4"/>
      <c r="AG3190" s="4"/>
      <c r="AH3190" s="4"/>
      <c r="AI3190" s="4"/>
      <c r="AJ3190" s="4"/>
      <c r="AK3190" s="4"/>
      <c r="AL3190" s="4"/>
      <c r="AM3190" s="4"/>
      <c r="AN3190" s="4"/>
      <c r="AO3190" s="4"/>
      <c r="AP3190" s="4"/>
      <c r="AQ3190" s="4"/>
      <c r="AR3190" s="4"/>
      <c r="AS3190" s="2"/>
      <c r="AT3190" s="2"/>
      <c r="AU3190" s="2"/>
      <c r="AV3190" s="2"/>
      <c r="AW3190" s="2"/>
      <c r="AX3190" s="2"/>
      <c r="AY3190" s="2"/>
      <c r="AZ3190" s="2"/>
      <c r="BA3190" s="2"/>
      <c r="BB3190" s="2"/>
      <c r="BC3190" s="2"/>
      <c r="BD3190" s="2"/>
      <c r="BE3190" s="2"/>
      <c r="BF3190" s="2"/>
      <c r="BG3190" s="2"/>
      <c r="BH3190" s="2"/>
      <c r="BI3190" s="2"/>
      <c r="BJ3190" s="2"/>
      <c r="BK3190" s="2"/>
      <c r="BL3190" s="2"/>
      <c r="BM3190" s="2"/>
      <c r="BN3190" s="2"/>
      <c r="BO3190" s="2"/>
    </row>
    <row r="3191" s="117" customFormat="1" spans="1:67">
      <c r="A3191" s="4"/>
      <c r="B3191" s="4"/>
      <c r="C3191" s="4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  <c r="AA3191" s="4"/>
      <c r="AB3191" s="5"/>
      <c r="AC3191" s="5"/>
      <c r="AD3191" s="4"/>
      <c r="AE3191" s="4"/>
      <c r="AF3191" s="4"/>
      <c r="AG3191" s="4"/>
      <c r="AH3191" s="4"/>
      <c r="AI3191" s="4"/>
      <c r="AJ3191" s="4"/>
      <c r="AK3191" s="4"/>
      <c r="AL3191" s="4"/>
      <c r="AM3191" s="4"/>
      <c r="AN3191" s="4"/>
      <c r="AO3191" s="4"/>
      <c r="AP3191" s="4"/>
      <c r="AQ3191" s="4"/>
      <c r="AR3191" s="4"/>
      <c r="AS3191" s="2"/>
      <c r="AT3191" s="2"/>
      <c r="AU3191" s="2"/>
      <c r="AV3191" s="2"/>
      <c r="AW3191" s="2"/>
      <c r="AX3191" s="2"/>
      <c r="AY3191" s="2"/>
      <c r="AZ3191" s="2"/>
      <c r="BA3191" s="2"/>
      <c r="BB3191" s="2"/>
      <c r="BC3191" s="2"/>
      <c r="BD3191" s="2"/>
      <c r="BE3191" s="2"/>
      <c r="BF3191" s="2"/>
      <c r="BG3191" s="2"/>
      <c r="BH3191" s="2"/>
      <c r="BI3191" s="2"/>
      <c r="BJ3191" s="2"/>
      <c r="BK3191" s="2"/>
      <c r="BL3191" s="2"/>
      <c r="BM3191" s="2"/>
      <c r="BN3191" s="2"/>
      <c r="BO3191" s="2"/>
    </row>
    <row r="3192" s="117" customFormat="1" spans="1:67">
      <c r="A3192" s="4"/>
      <c r="B3192" s="4"/>
      <c r="C3192" s="4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  <c r="AA3192" s="4"/>
      <c r="AB3192" s="5"/>
      <c r="AC3192" s="5"/>
      <c r="AD3192" s="4"/>
      <c r="AE3192" s="4"/>
      <c r="AF3192" s="4"/>
      <c r="AG3192" s="4"/>
      <c r="AH3192" s="4"/>
      <c r="AI3192" s="4"/>
      <c r="AJ3192" s="4"/>
      <c r="AK3192" s="4"/>
      <c r="AL3192" s="4"/>
      <c r="AM3192" s="4"/>
      <c r="AN3192" s="4"/>
      <c r="AO3192" s="4"/>
      <c r="AP3192" s="4"/>
      <c r="AQ3192" s="4"/>
      <c r="AR3192" s="4"/>
      <c r="AS3192" s="2"/>
      <c r="AT3192" s="2"/>
      <c r="AU3192" s="2"/>
      <c r="AV3192" s="2"/>
      <c r="AW3192" s="2"/>
      <c r="AX3192" s="2"/>
      <c r="AY3192" s="2"/>
      <c r="AZ3192" s="2"/>
      <c r="BA3192" s="2"/>
      <c r="BB3192" s="2"/>
      <c r="BC3192" s="2"/>
      <c r="BD3192" s="2"/>
      <c r="BE3192" s="2"/>
      <c r="BF3192" s="2"/>
      <c r="BG3192" s="2"/>
      <c r="BH3192" s="2"/>
      <c r="BI3192" s="2"/>
      <c r="BJ3192" s="2"/>
      <c r="BK3192" s="2"/>
      <c r="BL3192" s="2"/>
      <c r="BM3192" s="2"/>
      <c r="BN3192" s="2"/>
      <c r="BO3192" s="2"/>
    </row>
    <row r="3193" s="117" customFormat="1" spans="1:67">
      <c r="A3193" s="4"/>
      <c r="B3193" s="4"/>
      <c r="C3193" s="4"/>
      <c r="D3193" s="4"/>
      <c r="E3193" s="4"/>
      <c r="F3193" s="4"/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  <c r="AA3193" s="4"/>
      <c r="AB3193" s="5"/>
      <c r="AC3193" s="5"/>
      <c r="AD3193" s="4"/>
      <c r="AE3193" s="4"/>
      <c r="AF3193" s="4"/>
      <c r="AG3193" s="4"/>
      <c r="AH3193" s="4"/>
      <c r="AI3193" s="4"/>
      <c r="AJ3193" s="4"/>
      <c r="AK3193" s="4"/>
      <c r="AL3193" s="4"/>
      <c r="AM3193" s="4"/>
      <c r="AN3193" s="4"/>
      <c r="AO3193" s="4"/>
      <c r="AP3193" s="4"/>
      <c r="AQ3193" s="4"/>
      <c r="AR3193" s="4"/>
      <c r="AS3193" s="2"/>
      <c r="AT3193" s="2"/>
      <c r="AU3193" s="2"/>
      <c r="AV3193" s="2"/>
      <c r="AW3193" s="2"/>
      <c r="AX3193" s="2"/>
      <c r="AY3193" s="2"/>
      <c r="AZ3193" s="2"/>
      <c r="BA3193" s="2"/>
      <c r="BB3193" s="2"/>
      <c r="BC3193" s="2"/>
      <c r="BD3193" s="2"/>
      <c r="BE3193" s="2"/>
      <c r="BF3193" s="2"/>
      <c r="BG3193" s="2"/>
      <c r="BH3193" s="2"/>
      <c r="BI3193" s="2"/>
      <c r="BJ3193" s="2"/>
      <c r="BK3193" s="2"/>
      <c r="BL3193" s="2"/>
      <c r="BM3193" s="2"/>
      <c r="BN3193" s="2"/>
      <c r="BO3193" s="2"/>
    </row>
    <row r="3194" s="117" customFormat="1" spans="1:67">
      <c r="A3194" s="4"/>
      <c r="B3194" s="4"/>
      <c r="C3194" s="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  <c r="AA3194" s="4"/>
      <c r="AB3194" s="5"/>
      <c r="AC3194" s="5"/>
      <c r="AD3194" s="4"/>
      <c r="AE3194" s="4"/>
      <c r="AF3194" s="4"/>
      <c r="AG3194" s="4"/>
      <c r="AH3194" s="4"/>
      <c r="AI3194" s="4"/>
      <c r="AJ3194" s="4"/>
      <c r="AK3194" s="4"/>
      <c r="AL3194" s="4"/>
      <c r="AM3194" s="4"/>
      <c r="AN3194" s="4"/>
      <c r="AO3194" s="4"/>
      <c r="AP3194" s="4"/>
      <c r="AQ3194" s="4"/>
      <c r="AR3194" s="4"/>
      <c r="AS3194" s="2"/>
      <c r="AT3194" s="2"/>
      <c r="AU3194" s="2"/>
      <c r="AV3194" s="2"/>
      <c r="AW3194" s="2"/>
      <c r="AX3194" s="2"/>
      <c r="AY3194" s="2"/>
      <c r="AZ3194" s="2"/>
      <c r="BA3194" s="2"/>
      <c r="BB3194" s="2"/>
      <c r="BC3194" s="2"/>
      <c r="BD3194" s="2"/>
      <c r="BE3194" s="2"/>
      <c r="BF3194" s="2"/>
      <c r="BG3194" s="2"/>
      <c r="BH3194" s="2"/>
      <c r="BI3194" s="2"/>
      <c r="BJ3194" s="2"/>
      <c r="BK3194" s="2"/>
      <c r="BL3194" s="2"/>
      <c r="BM3194" s="2"/>
      <c r="BN3194" s="2"/>
      <c r="BO3194" s="2"/>
    </row>
    <row r="3195" s="117" customFormat="1" spans="1:67">
      <c r="A3195" s="4"/>
      <c r="B3195" s="4"/>
      <c r="C3195" s="4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  <c r="AA3195" s="4"/>
      <c r="AB3195" s="5"/>
      <c r="AC3195" s="5"/>
      <c r="AD3195" s="4"/>
      <c r="AE3195" s="4"/>
      <c r="AF3195" s="4"/>
      <c r="AG3195" s="4"/>
      <c r="AH3195" s="4"/>
      <c r="AI3195" s="4"/>
      <c r="AJ3195" s="4"/>
      <c r="AK3195" s="4"/>
      <c r="AL3195" s="4"/>
      <c r="AM3195" s="4"/>
      <c r="AN3195" s="4"/>
      <c r="AO3195" s="4"/>
      <c r="AP3195" s="4"/>
      <c r="AQ3195" s="4"/>
      <c r="AR3195" s="4"/>
      <c r="AS3195" s="2"/>
      <c r="AT3195" s="2"/>
      <c r="AU3195" s="2"/>
      <c r="AV3195" s="2"/>
      <c r="AW3195" s="2"/>
      <c r="AX3195" s="2"/>
      <c r="AY3195" s="2"/>
      <c r="AZ3195" s="2"/>
      <c r="BA3195" s="2"/>
      <c r="BB3195" s="2"/>
      <c r="BC3195" s="2"/>
      <c r="BD3195" s="2"/>
      <c r="BE3195" s="2"/>
      <c r="BF3195" s="2"/>
      <c r="BG3195" s="2"/>
      <c r="BH3195" s="2"/>
      <c r="BI3195" s="2"/>
      <c r="BJ3195" s="2"/>
      <c r="BK3195" s="2"/>
      <c r="BL3195" s="2"/>
      <c r="BM3195" s="2"/>
      <c r="BN3195" s="2"/>
      <c r="BO3195" s="2"/>
    </row>
    <row r="3196" s="117" customFormat="1" spans="1:67">
      <c r="A3196" s="4"/>
      <c r="B3196" s="4"/>
      <c r="C3196" s="4"/>
      <c r="D3196" s="4"/>
      <c r="E3196" s="4"/>
      <c r="F3196" s="4"/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  <c r="AA3196" s="4"/>
      <c r="AB3196" s="5"/>
      <c r="AC3196" s="5"/>
      <c r="AD3196" s="4"/>
      <c r="AE3196" s="4"/>
      <c r="AF3196" s="4"/>
      <c r="AG3196" s="4"/>
      <c r="AH3196" s="4"/>
      <c r="AI3196" s="4"/>
      <c r="AJ3196" s="4"/>
      <c r="AK3196" s="4"/>
      <c r="AL3196" s="4"/>
      <c r="AM3196" s="4"/>
      <c r="AN3196" s="4"/>
      <c r="AO3196" s="4"/>
      <c r="AP3196" s="4"/>
      <c r="AQ3196" s="4"/>
      <c r="AR3196" s="4"/>
      <c r="AS3196" s="2"/>
      <c r="AT3196" s="2"/>
      <c r="AU3196" s="2"/>
      <c r="AV3196" s="2"/>
      <c r="AW3196" s="2"/>
      <c r="AX3196" s="2"/>
      <c r="AY3196" s="2"/>
      <c r="AZ3196" s="2"/>
      <c r="BA3196" s="2"/>
      <c r="BB3196" s="2"/>
      <c r="BC3196" s="2"/>
      <c r="BD3196" s="2"/>
      <c r="BE3196" s="2"/>
      <c r="BF3196" s="2"/>
      <c r="BG3196" s="2"/>
      <c r="BH3196" s="2"/>
      <c r="BI3196" s="2"/>
      <c r="BJ3196" s="2"/>
      <c r="BK3196" s="2"/>
      <c r="BL3196" s="2"/>
      <c r="BM3196" s="2"/>
      <c r="BN3196" s="2"/>
      <c r="BO3196" s="2"/>
    </row>
    <row r="3197" s="117" customFormat="1" spans="1:67">
      <c r="A3197" s="4"/>
      <c r="B3197" s="4"/>
      <c r="C3197" s="4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  <c r="AA3197" s="4"/>
      <c r="AB3197" s="5"/>
      <c r="AC3197" s="5"/>
      <c r="AD3197" s="4"/>
      <c r="AE3197" s="4"/>
      <c r="AF3197" s="4"/>
      <c r="AG3197" s="4"/>
      <c r="AH3197" s="4"/>
      <c r="AI3197" s="4"/>
      <c r="AJ3197" s="4"/>
      <c r="AK3197" s="4"/>
      <c r="AL3197" s="4"/>
      <c r="AM3197" s="4"/>
      <c r="AN3197" s="4"/>
      <c r="AO3197" s="4"/>
      <c r="AP3197" s="4"/>
      <c r="AQ3197" s="4"/>
      <c r="AR3197" s="4"/>
      <c r="AS3197" s="2"/>
      <c r="AT3197" s="2"/>
      <c r="AU3197" s="2"/>
      <c r="AV3197" s="2"/>
      <c r="AW3197" s="2"/>
      <c r="AX3197" s="2"/>
      <c r="AY3197" s="2"/>
      <c r="AZ3197" s="2"/>
      <c r="BA3197" s="2"/>
      <c r="BB3197" s="2"/>
      <c r="BC3197" s="2"/>
      <c r="BD3197" s="2"/>
      <c r="BE3197" s="2"/>
      <c r="BF3197" s="2"/>
      <c r="BG3197" s="2"/>
      <c r="BH3197" s="2"/>
      <c r="BI3197" s="2"/>
      <c r="BJ3197" s="2"/>
      <c r="BK3197" s="2"/>
      <c r="BL3197" s="2"/>
      <c r="BM3197" s="2"/>
      <c r="BN3197" s="2"/>
      <c r="BO3197" s="2"/>
    </row>
    <row r="3198" s="117" customFormat="1" spans="1:67">
      <c r="A3198" s="4"/>
      <c r="B3198" s="4"/>
      <c r="C3198" s="4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  <c r="AA3198" s="4"/>
      <c r="AB3198" s="5"/>
      <c r="AC3198" s="5"/>
      <c r="AD3198" s="4"/>
      <c r="AE3198" s="4"/>
      <c r="AF3198" s="4"/>
      <c r="AG3198" s="4"/>
      <c r="AH3198" s="4"/>
      <c r="AI3198" s="4"/>
      <c r="AJ3198" s="4"/>
      <c r="AK3198" s="4"/>
      <c r="AL3198" s="4"/>
      <c r="AM3198" s="4"/>
      <c r="AN3198" s="4"/>
      <c r="AO3198" s="4"/>
      <c r="AP3198" s="4"/>
      <c r="AQ3198" s="4"/>
      <c r="AR3198" s="4"/>
      <c r="AS3198" s="2"/>
      <c r="AT3198" s="2"/>
      <c r="AU3198" s="2"/>
      <c r="AV3198" s="2"/>
      <c r="AW3198" s="2"/>
      <c r="AX3198" s="2"/>
      <c r="AY3198" s="2"/>
      <c r="AZ3198" s="2"/>
      <c r="BA3198" s="2"/>
      <c r="BB3198" s="2"/>
      <c r="BC3198" s="2"/>
      <c r="BD3198" s="2"/>
      <c r="BE3198" s="2"/>
      <c r="BF3198" s="2"/>
      <c r="BG3198" s="2"/>
      <c r="BH3198" s="2"/>
      <c r="BI3198" s="2"/>
      <c r="BJ3198" s="2"/>
      <c r="BK3198" s="2"/>
      <c r="BL3198" s="2"/>
      <c r="BM3198" s="2"/>
      <c r="BN3198" s="2"/>
      <c r="BO3198" s="2"/>
    </row>
    <row r="3199" s="117" customFormat="1" spans="1:67">
      <c r="A3199" s="4"/>
      <c r="B3199" s="4"/>
      <c r="C3199" s="4"/>
      <c r="D3199" s="4"/>
      <c r="E3199" s="4"/>
      <c r="F3199" s="4"/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  <c r="AA3199" s="4"/>
      <c r="AB3199" s="5"/>
      <c r="AC3199" s="5"/>
      <c r="AD3199" s="4"/>
      <c r="AE3199" s="4"/>
      <c r="AF3199" s="4"/>
      <c r="AG3199" s="4"/>
      <c r="AH3199" s="4"/>
      <c r="AI3199" s="4"/>
      <c r="AJ3199" s="4"/>
      <c r="AK3199" s="4"/>
      <c r="AL3199" s="4"/>
      <c r="AM3199" s="4"/>
      <c r="AN3199" s="4"/>
      <c r="AO3199" s="4"/>
      <c r="AP3199" s="4"/>
      <c r="AQ3199" s="4"/>
      <c r="AR3199" s="4"/>
      <c r="AS3199" s="2"/>
      <c r="AT3199" s="2"/>
      <c r="AU3199" s="2"/>
      <c r="AV3199" s="2"/>
      <c r="AW3199" s="2"/>
      <c r="AX3199" s="2"/>
      <c r="AY3199" s="2"/>
      <c r="AZ3199" s="2"/>
      <c r="BA3199" s="2"/>
      <c r="BB3199" s="2"/>
      <c r="BC3199" s="2"/>
      <c r="BD3199" s="2"/>
      <c r="BE3199" s="2"/>
      <c r="BF3199" s="2"/>
      <c r="BG3199" s="2"/>
      <c r="BH3199" s="2"/>
      <c r="BI3199" s="2"/>
      <c r="BJ3199" s="2"/>
      <c r="BK3199" s="2"/>
      <c r="BL3199" s="2"/>
      <c r="BM3199" s="2"/>
      <c r="BN3199" s="2"/>
      <c r="BO3199" s="2"/>
    </row>
    <row r="3200" s="117" customFormat="1" spans="1:67">
      <c r="A3200" s="4"/>
      <c r="B3200" s="4"/>
      <c r="C3200" s="4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  <c r="AA3200" s="4"/>
      <c r="AB3200" s="5"/>
      <c r="AC3200" s="5"/>
      <c r="AD3200" s="4"/>
      <c r="AE3200" s="4"/>
      <c r="AF3200" s="4"/>
      <c r="AG3200" s="4"/>
      <c r="AH3200" s="4"/>
      <c r="AI3200" s="4"/>
      <c r="AJ3200" s="4"/>
      <c r="AK3200" s="4"/>
      <c r="AL3200" s="4"/>
      <c r="AM3200" s="4"/>
      <c r="AN3200" s="4"/>
      <c r="AO3200" s="4"/>
      <c r="AP3200" s="4"/>
      <c r="AQ3200" s="4"/>
      <c r="AR3200" s="4"/>
      <c r="AS3200" s="2"/>
      <c r="AT3200" s="2"/>
      <c r="AU3200" s="2"/>
      <c r="AV3200" s="2"/>
      <c r="AW3200" s="2"/>
      <c r="AX3200" s="2"/>
      <c r="AY3200" s="2"/>
      <c r="AZ3200" s="2"/>
      <c r="BA3200" s="2"/>
      <c r="BB3200" s="2"/>
      <c r="BC3200" s="2"/>
      <c r="BD3200" s="2"/>
      <c r="BE3200" s="2"/>
      <c r="BF3200" s="2"/>
      <c r="BG3200" s="2"/>
      <c r="BH3200" s="2"/>
      <c r="BI3200" s="2"/>
      <c r="BJ3200" s="2"/>
      <c r="BK3200" s="2"/>
      <c r="BL3200" s="2"/>
      <c r="BM3200" s="2"/>
      <c r="BN3200" s="2"/>
      <c r="BO3200" s="2"/>
    </row>
    <row r="3201" s="117" customFormat="1" spans="1:67">
      <c r="A3201" s="4"/>
      <c r="B3201" s="4"/>
      <c r="C3201" s="4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  <c r="AA3201" s="4"/>
      <c r="AB3201" s="5"/>
      <c r="AC3201" s="5"/>
      <c r="AD3201" s="4"/>
      <c r="AE3201" s="4"/>
      <c r="AF3201" s="4"/>
      <c r="AG3201" s="4"/>
      <c r="AH3201" s="4"/>
      <c r="AI3201" s="4"/>
      <c r="AJ3201" s="4"/>
      <c r="AK3201" s="4"/>
      <c r="AL3201" s="4"/>
      <c r="AM3201" s="4"/>
      <c r="AN3201" s="4"/>
      <c r="AO3201" s="4"/>
      <c r="AP3201" s="4"/>
      <c r="AQ3201" s="4"/>
      <c r="AR3201" s="4"/>
      <c r="AS3201" s="2"/>
      <c r="AT3201" s="2"/>
      <c r="AU3201" s="2"/>
      <c r="AV3201" s="2"/>
      <c r="AW3201" s="2"/>
      <c r="AX3201" s="2"/>
      <c r="AY3201" s="2"/>
      <c r="AZ3201" s="2"/>
      <c r="BA3201" s="2"/>
      <c r="BB3201" s="2"/>
      <c r="BC3201" s="2"/>
      <c r="BD3201" s="2"/>
      <c r="BE3201" s="2"/>
      <c r="BF3201" s="2"/>
      <c r="BG3201" s="2"/>
      <c r="BH3201" s="2"/>
      <c r="BI3201" s="2"/>
      <c r="BJ3201" s="2"/>
      <c r="BK3201" s="2"/>
      <c r="BL3201" s="2"/>
      <c r="BM3201" s="2"/>
      <c r="BN3201" s="2"/>
      <c r="BO3201" s="2"/>
    </row>
    <row r="3202" s="117" customFormat="1" spans="1:67">
      <c r="A3202" s="4"/>
      <c r="B3202" s="4"/>
      <c r="C3202" s="4"/>
      <c r="D3202" s="4"/>
      <c r="E3202" s="4"/>
      <c r="F3202" s="4"/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  <c r="AA3202" s="4"/>
      <c r="AB3202" s="5"/>
      <c r="AC3202" s="5"/>
      <c r="AD3202" s="4"/>
      <c r="AE3202" s="4"/>
      <c r="AF3202" s="4"/>
      <c r="AG3202" s="4"/>
      <c r="AH3202" s="4"/>
      <c r="AI3202" s="4"/>
      <c r="AJ3202" s="4"/>
      <c r="AK3202" s="4"/>
      <c r="AL3202" s="4"/>
      <c r="AM3202" s="4"/>
      <c r="AN3202" s="4"/>
      <c r="AO3202" s="4"/>
      <c r="AP3202" s="4"/>
      <c r="AQ3202" s="4"/>
      <c r="AR3202" s="4"/>
      <c r="AS3202" s="2"/>
      <c r="AT3202" s="2"/>
      <c r="AU3202" s="2"/>
      <c r="AV3202" s="2"/>
      <c r="AW3202" s="2"/>
      <c r="AX3202" s="2"/>
      <c r="AY3202" s="2"/>
      <c r="AZ3202" s="2"/>
      <c r="BA3202" s="2"/>
      <c r="BB3202" s="2"/>
      <c r="BC3202" s="2"/>
      <c r="BD3202" s="2"/>
      <c r="BE3202" s="2"/>
      <c r="BF3202" s="2"/>
      <c r="BG3202" s="2"/>
      <c r="BH3202" s="2"/>
      <c r="BI3202" s="2"/>
      <c r="BJ3202" s="2"/>
      <c r="BK3202" s="2"/>
      <c r="BL3202" s="2"/>
      <c r="BM3202" s="2"/>
      <c r="BN3202" s="2"/>
      <c r="BO3202" s="2"/>
    </row>
    <row r="3203" s="117" customFormat="1" spans="1:67">
      <c r="A3203" s="4"/>
      <c r="B3203" s="4"/>
      <c r="C3203" s="4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  <c r="AA3203" s="4"/>
      <c r="AB3203" s="5"/>
      <c r="AC3203" s="5"/>
      <c r="AD3203" s="4"/>
      <c r="AE3203" s="4"/>
      <c r="AF3203" s="4"/>
      <c r="AG3203" s="4"/>
      <c r="AH3203" s="4"/>
      <c r="AI3203" s="4"/>
      <c r="AJ3203" s="4"/>
      <c r="AK3203" s="4"/>
      <c r="AL3203" s="4"/>
      <c r="AM3203" s="4"/>
      <c r="AN3203" s="4"/>
      <c r="AO3203" s="4"/>
      <c r="AP3203" s="4"/>
      <c r="AQ3203" s="4"/>
      <c r="AR3203" s="4"/>
      <c r="AS3203" s="2"/>
      <c r="AT3203" s="2"/>
      <c r="AU3203" s="2"/>
      <c r="AV3203" s="2"/>
      <c r="AW3203" s="2"/>
      <c r="AX3203" s="2"/>
      <c r="AY3203" s="2"/>
      <c r="AZ3203" s="2"/>
      <c r="BA3203" s="2"/>
      <c r="BB3203" s="2"/>
      <c r="BC3203" s="2"/>
      <c r="BD3203" s="2"/>
      <c r="BE3203" s="2"/>
      <c r="BF3203" s="2"/>
      <c r="BG3203" s="2"/>
      <c r="BH3203" s="2"/>
      <c r="BI3203" s="2"/>
      <c r="BJ3203" s="2"/>
      <c r="BK3203" s="2"/>
      <c r="BL3203" s="2"/>
      <c r="BM3203" s="2"/>
      <c r="BN3203" s="2"/>
      <c r="BO3203" s="2"/>
    </row>
    <row r="3204" s="117" customFormat="1" spans="1:67">
      <c r="A3204" s="4"/>
      <c r="B3204" s="4"/>
      <c r="C3204" s="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  <c r="AA3204" s="4"/>
      <c r="AB3204" s="5"/>
      <c r="AC3204" s="5"/>
      <c r="AD3204" s="4"/>
      <c r="AE3204" s="4"/>
      <c r="AF3204" s="4"/>
      <c r="AG3204" s="4"/>
      <c r="AH3204" s="4"/>
      <c r="AI3204" s="4"/>
      <c r="AJ3204" s="4"/>
      <c r="AK3204" s="4"/>
      <c r="AL3204" s="4"/>
      <c r="AM3204" s="4"/>
      <c r="AN3204" s="4"/>
      <c r="AO3204" s="4"/>
      <c r="AP3204" s="4"/>
      <c r="AQ3204" s="4"/>
      <c r="AR3204" s="4"/>
      <c r="AS3204" s="2"/>
      <c r="AT3204" s="2"/>
      <c r="AU3204" s="2"/>
      <c r="AV3204" s="2"/>
      <c r="AW3204" s="2"/>
      <c r="AX3204" s="2"/>
      <c r="AY3204" s="2"/>
      <c r="AZ3204" s="2"/>
      <c r="BA3204" s="2"/>
      <c r="BB3204" s="2"/>
      <c r="BC3204" s="2"/>
      <c r="BD3204" s="2"/>
      <c r="BE3204" s="2"/>
      <c r="BF3204" s="2"/>
      <c r="BG3204" s="2"/>
      <c r="BH3204" s="2"/>
      <c r="BI3204" s="2"/>
      <c r="BJ3204" s="2"/>
      <c r="BK3204" s="2"/>
      <c r="BL3204" s="2"/>
      <c r="BM3204" s="2"/>
      <c r="BN3204" s="2"/>
      <c r="BO3204" s="2"/>
    </row>
    <row r="3205" s="117" customFormat="1" spans="1:67">
      <c r="A3205" s="4"/>
      <c r="B3205" s="4"/>
      <c r="C3205" s="4"/>
      <c r="D3205" s="4"/>
      <c r="E3205" s="4"/>
      <c r="F3205" s="4"/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  <c r="AA3205" s="4"/>
      <c r="AB3205" s="5"/>
      <c r="AC3205" s="5"/>
      <c r="AD3205" s="4"/>
      <c r="AE3205" s="4"/>
      <c r="AF3205" s="4"/>
      <c r="AG3205" s="4"/>
      <c r="AH3205" s="4"/>
      <c r="AI3205" s="4"/>
      <c r="AJ3205" s="4"/>
      <c r="AK3205" s="4"/>
      <c r="AL3205" s="4"/>
      <c r="AM3205" s="4"/>
      <c r="AN3205" s="4"/>
      <c r="AO3205" s="4"/>
      <c r="AP3205" s="4"/>
      <c r="AQ3205" s="4"/>
      <c r="AR3205" s="4"/>
      <c r="AS3205" s="2"/>
      <c r="AT3205" s="2"/>
      <c r="AU3205" s="2"/>
      <c r="AV3205" s="2"/>
      <c r="AW3205" s="2"/>
      <c r="AX3205" s="2"/>
      <c r="AY3205" s="2"/>
      <c r="AZ3205" s="2"/>
      <c r="BA3205" s="2"/>
      <c r="BB3205" s="2"/>
      <c r="BC3205" s="2"/>
      <c r="BD3205" s="2"/>
      <c r="BE3205" s="2"/>
      <c r="BF3205" s="2"/>
      <c r="BG3205" s="2"/>
      <c r="BH3205" s="2"/>
      <c r="BI3205" s="2"/>
      <c r="BJ3205" s="2"/>
      <c r="BK3205" s="2"/>
      <c r="BL3205" s="2"/>
      <c r="BM3205" s="2"/>
      <c r="BN3205" s="2"/>
      <c r="BO3205" s="2"/>
    </row>
    <row r="3206" s="117" customFormat="1" spans="1:67">
      <c r="A3206" s="4"/>
      <c r="B3206" s="4"/>
      <c r="C3206" s="4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  <c r="AA3206" s="4"/>
      <c r="AB3206" s="5"/>
      <c r="AC3206" s="5"/>
      <c r="AD3206" s="4"/>
      <c r="AE3206" s="4"/>
      <c r="AF3206" s="4"/>
      <c r="AG3206" s="4"/>
      <c r="AH3206" s="4"/>
      <c r="AI3206" s="4"/>
      <c r="AJ3206" s="4"/>
      <c r="AK3206" s="4"/>
      <c r="AL3206" s="4"/>
      <c r="AM3206" s="4"/>
      <c r="AN3206" s="4"/>
      <c r="AO3206" s="4"/>
      <c r="AP3206" s="4"/>
      <c r="AQ3206" s="4"/>
      <c r="AR3206" s="4"/>
      <c r="AS3206" s="2"/>
      <c r="AT3206" s="2"/>
      <c r="AU3206" s="2"/>
      <c r="AV3206" s="2"/>
      <c r="AW3206" s="2"/>
      <c r="AX3206" s="2"/>
      <c r="AY3206" s="2"/>
      <c r="AZ3206" s="2"/>
      <c r="BA3206" s="2"/>
      <c r="BB3206" s="2"/>
      <c r="BC3206" s="2"/>
      <c r="BD3206" s="2"/>
      <c r="BE3206" s="2"/>
      <c r="BF3206" s="2"/>
      <c r="BG3206" s="2"/>
      <c r="BH3206" s="2"/>
      <c r="BI3206" s="2"/>
      <c r="BJ3206" s="2"/>
      <c r="BK3206" s="2"/>
      <c r="BL3206" s="2"/>
      <c r="BM3206" s="2"/>
      <c r="BN3206" s="2"/>
      <c r="BO3206" s="2"/>
    </row>
    <row r="3207" s="117" customFormat="1" spans="1:67">
      <c r="A3207" s="4"/>
      <c r="B3207" s="4"/>
      <c r="C3207" s="4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  <c r="AA3207" s="4"/>
      <c r="AB3207" s="5"/>
      <c r="AC3207" s="5"/>
      <c r="AD3207" s="4"/>
      <c r="AE3207" s="4"/>
      <c r="AF3207" s="4"/>
      <c r="AG3207" s="4"/>
      <c r="AH3207" s="4"/>
      <c r="AI3207" s="4"/>
      <c r="AJ3207" s="4"/>
      <c r="AK3207" s="4"/>
      <c r="AL3207" s="4"/>
      <c r="AM3207" s="4"/>
      <c r="AN3207" s="4"/>
      <c r="AO3207" s="4"/>
      <c r="AP3207" s="4"/>
      <c r="AQ3207" s="4"/>
      <c r="AR3207" s="4"/>
      <c r="AS3207" s="2"/>
      <c r="AT3207" s="2"/>
      <c r="AU3207" s="2"/>
      <c r="AV3207" s="2"/>
      <c r="AW3207" s="2"/>
      <c r="AX3207" s="2"/>
      <c r="AY3207" s="2"/>
      <c r="AZ3207" s="2"/>
      <c r="BA3207" s="2"/>
      <c r="BB3207" s="2"/>
      <c r="BC3207" s="2"/>
      <c r="BD3207" s="2"/>
      <c r="BE3207" s="2"/>
      <c r="BF3207" s="2"/>
      <c r="BG3207" s="2"/>
      <c r="BH3207" s="2"/>
      <c r="BI3207" s="2"/>
      <c r="BJ3207" s="2"/>
      <c r="BK3207" s="2"/>
      <c r="BL3207" s="2"/>
      <c r="BM3207" s="2"/>
      <c r="BN3207" s="2"/>
      <c r="BO3207" s="2"/>
    </row>
    <row r="3208" s="117" customFormat="1" spans="1:67">
      <c r="A3208" s="4"/>
      <c r="B3208" s="4"/>
      <c r="C3208" s="4"/>
      <c r="D3208" s="4"/>
      <c r="E3208" s="4"/>
      <c r="F3208" s="4"/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  <c r="AA3208" s="4"/>
      <c r="AB3208" s="5"/>
      <c r="AC3208" s="5"/>
      <c r="AD3208" s="4"/>
      <c r="AE3208" s="4"/>
      <c r="AF3208" s="4"/>
      <c r="AG3208" s="4"/>
      <c r="AH3208" s="4"/>
      <c r="AI3208" s="4"/>
      <c r="AJ3208" s="4"/>
      <c r="AK3208" s="4"/>
      <c r="AL3208" s="4"/>
      <c r="AM3208" s="4"/>
      <c r="AN3208" s="4"/>
      <c r="AO3208" s="4"/>
      <c r="AP3208" s="4"/>
      <c r="AQ3208" s="4"/>
      <c r="AR3208" s="4"/>
      <c r="AS3208" s="2"/>
      <c r="AT3208" s="2"/>
      <c r="AU3208" s="2"/>
      <c r="AV3208" s="2"/>
      <c r="AW3208" s="2"/>
      <c r="AX3208" s="2"/>
      <c r="AY3208" s="2"/>
      <c r="AZ3208" s="2"/>
      <c r="BA3208" s="2"/>
      <c r="BB3208" s="2"/>
      <c r="BC3208" s="2"/>
      <c r="BD3208" s="2"/>
      <c r="BE3208" s="2"/>
      <c r="BF3208" s="2"/>
      <c r="BG3208" s="2"/>
      <c r="BH3208" s="2"/>
      <c r="BI3208" s="2"/>
      <c r="BJ3208" s="2"/>
      <c r="BK3208" s="2"/>
      <c r="BL3208" s="2"/>
      <c r="BM3208" s="2"/>
      <c r="BN3208" s="2"/>
      <c r="BO3208" s="2"/>
    </row>
    <row r="3209" s="117" customFormat="1" spans="1:67">
      <c r="A3209" s="4"/>
      <c r="B3209" s="4"/>
      <c r="C3209" s="4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  <c r="AA3209" s="4"/>
      <c r="AB3209" s="5"/>
      <c r="AC3209" s="5"/>
      <c r="AD3209" s="4"/>
      <c r="AE3209" s="4"/>
      <c r="AF3209" s="4"/>
      <c r="AG3209" s="4"/>
      <c r="AH3209" s="4"/>
      <c r="AI3209" s="4"/>
      <c r="AJ3209" s="4"/>
      <c r="AK3209" s="4"/>
      <c r="AL3209" s="4"/>
      <c r="AM3209" s="4"/>
      <c r="AN3209" s="4"/>
      <c r="AO3209" s="4"/>
      <c r="AP3209" s="4"/>
      <c r="AQ3209" s="4"/>
      <c r="AR3209" s="4"/>
      <c r="AS3209" s="2"/>
      <c r="AT3209" s="2"/>
      <c r="AU3209" s="2"/>
      <c r="AV3209" s="2"/>
      <c r="AW3209" s="2"/>
      <c r="AX3209" s="2"/>
      <c r="AY3209" s="2"/>
      <c r="AZ3209" s="2"/>
      <c r="BA3209" s="2"/>
      <c r="BB3209" s="2"/>
      <c r="BC3209" s="2"/>
      <c r="BD3209" s="2"/>
      <c r="BE3209" s="2"/>
      <c r="BF3209" s="2"/>
      <c r="BG3209" s="2"/>
      <c r="BH3209" s="2"/>
      <c r="BI3209" s="2"/>
      <c r="BJ3209" s="2"/>
      <c r="BK3209" s="2"/>
      <c r="BL3209" s="2"/>
      <c r="BM3209" s="2"/>
      <c r="BN3209" s="2"/>
      <c r="BO3209" s="2"/>
    </row>
    <row r="3210" s="117" customFormat="1" spans="1:67">
      <c r="A3210" s="4"/>
      <c r="B3210" s="4"/>
      <c r="C3210" s="4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  <c r="AA3210" s="4"/>
      <c r="AB3210" s="5"/>
      <c r="AC3210" s="5"/>
      <c r="AD3210" s="4"/>
      <c r="AE3210" s="4"/>
      <c r="AF3210" s="4"/>
      <c r="AG3210" s="4"/>
      <c r="AH3210" s="4"/>
      <c r="AI3210" s="4"/>
      <c r="AJ3210" s="4"/>
      <c r="AK3210" s="4"/>
      <c r="AL3210" s="4"/>
      <c r="AM3210" s="4"/>
      <c r="AN3210" s="4"/>
      <c r="AO3210" s="4"/>
      <c r="AP3210" s="4"/>
      <c r="AQ3210" s="4"/>
      <c r="AR3210" s="4"/>
      <c r="AS3210" s="2"/>
      <c r="AT3210" s="2"/>
      <c r="AU3210" s="2"/>
      <c r="AV3210" s="2"/>
      <c r="AW3210" s="2"/>
      <c r="AX3210" s="2"/>
      <c r="AY3210" s="2"/>
      <c r="AZ3210" s="2"/>
      <c r="BA3210" s="2"/>
      <c r="BB3210" s="2"/>
      <c r="BC3210" s="2"/>
      <c r="BD3210" s="2"/>
      <c r="BE3210" s="2"/>
      <c r="BF3210" s="2"/>
      <c r="BG3210" s="2"/>
      <c r="BH3210" s="2"/>
      <c r="BI3210" s="2"/>
      <c r="BJ3210" s="2"/>
      <c r="BK3210" s="2"/>
      <c r="BL3210" s="2"/>
      <c r="BM3210" s="2"/>
      <c r="BN3210" s="2"/>
      <c r="BO3210" s="2"/>
    </row>
    <row r="3211" s="117" customFormat="1" spans="1:67">
      <c r="A3211" s="4"/>
      <c r="B3211" s="4"/>
      <c r="C3211" s="4"/>
      <c r="D3211" s="4"/>
      <c r="E3211" s="4"/>
      <c r="F3211" s="4"/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  <c r="AA3211" s="4"/>
      <c r="AB3211" s="5"/>
      <c r="AC3211" s="5"/>
      <c r="AD3211" s="4"/>
      <c r="AE3211" s="4"/>
      <c r="AF3211" s="4"/>
      <c r="AG3211" s="4"/>
      <c r="AH3211" s="4"/>
      <c r="AI3211" s="4"/>
      <c r="AJ3211" s="4"/>
      <c r="AK3211" s="4"/>
      <c r="AL3211" s="4"/>
      <c r="AM3211" s="4"/>
      <c r="AN3211" s="4"/>
      <c r="AO3211" s="4"/>
      <c r="AP3211" s="4"/>
      <c r="AQ3211" s="4"/>
      <c r="AR3211" s="4"/>
      <c r="AS3211" s="2"/>
      <c r="AT3211" s="2"/>
      <c r="AU3211" s="2"/>
      <c r="AV3211" s="2"/>
      <c r="AW3211" s="2"/>
      <c r="AX3211" s="2"/>
      <c r="AY3211" s="2"/>
      <c r="AZ3211" s="2"/>
      <c r="BA3211" s="2"/>
      <c r="BB3211" s="2"/>
      <c r="BC3211" s="2"/>
      <c r="BD3211" s="2"/>
      <c r="BE3211" s="2"/>
      <c r="BF3211" s="2"/>
      <c r="BG3211" s="2"/>
      <c r="BH3211" s="2"/>
      <c r="BI3211" s="2"/>
      <c r="BJ3211" s="2"/>
      <c r="BK3211" s="2"/>
      <c r="BL3211" s="2"/>
      <c r="BM3211" s="2"/>
      <c r="BN3211" s="2"/>
      <c r="BO3211" s="2"/>
    </row>
    <row r="3212" s="117" customFormat="1" spans="1:67">
      <c r="A3212" s="4"/>
      <c r="B3212" s="4"/>
      <c r="C3212" s="4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  <c r="AA3212" s="4"/>
      <c r="AB3212" s="5"/>
      <c r="AC3212" s="5"/>
      <c r="AD3212" s="4"/>
      <c r="AE3212" s="4"/>
      <c r="AF3212" s="4"/>
      <c r="AG3212" s="4"/>
      <c r="AH3212" s="4"/>
      <c r="AI3212" s="4"/>
      <c r="AJ3212" s="4"/>
      <c r="AK3212" s="4"/>
      <c r="AL3212" s="4"/>
      <c r="AM3212" s="4"/>
      <c r="AN3212" s="4"/>
      <c r="AO3212" s="4"/>
      <c r="AP3212" s="4"/>
      <c r="AQ3212" s="4"/>
      <c r="AR3212" s="4"/>
      <c r="AS3212" s="2"/>
      <c r="AT3212" s="2"/>
      <c r="AU3212" s="2"/>
      <c r="AV3212" s="2"/>
      <c r="AW3212" s="2"/>
      <c r="AX3212" s="2"/>
      <c r="AY3212" s="2"/>
      <c r="AZ3212" s="2"/>
      <c r="BA3212" s="2"/>
      <c r="BB3212" s="2"/>
      <c r="BC3212" s="2"/>
      <c r="BD3212" s="2"/>
      <c r="BE3212" s="2"/>
      <c r="BF3212" s="2"/>
      <c r="BG3212" s="2"/>
      <c r="BH3212" s="2"/>
      <c r="BI3212" s="2"/>
      <c r="BJ3212" s="2"/>
      <c r="BK3212" s="2"/>
      <c r="BL3212" s="2"/>
      <c r="BM3212" s="2"/>
      <c r="BN3212" s="2"/>
      <c r="BO3212" s="2"/>
    </row>
    <row r="3213" s="117" customFormat="1" spans="1:67">
      <c r="A3213" s="4"/>
      <c r="B3213" s="4"/>
      <c r="C3213" s="4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  <c r="AA3213" s="4"/>
      <c r="AB3213" s="5"/>
      <c r="AC3213" s="5"/>
      <c r="AD3213" s="4"/>
      <c r="AE3213" s="4"/>
      <c r="AF3213" s="4"/>
      <c r="AG3213" s="4"/>
      <c r="AH3213" s="4"/>
      <c r="AI3213" s="4"/>
      <c r="AJ3213" s="4"/>
      <c r="AK3213" s="4"/>
      <c r="AL3213" s="4"/>
      <c r="AM3213" s="4"/>
      <c r="AN3213" s="4"/>
      <c r="AO3213" s="4"/>
      <c r="AP3213" s="4"/>
      <c r="AQ3213" s="4"/>
      <c r="AR3213" s="4"/>
      <c r="AS3213" s="2"/>
      <c r="AT3213" s="2"/>
      <c r="AU3213" s="2"/>
      <c r="AV3213" s="2"/>
      <c r="AW3213" s="2"/>
      <c r="AX3213" s="2"/>
      <c r="AY3213" s="2"/>
      <c r="AZ3213" s="2"/>
      <c r="BA3213" s="2"/>
      <c r="BB3213" s="2"/>
      <c r="BC3213" s="2"/>
      <c r="BD3213" s="2"/>
      <c r="BE3213" s="2"/>
      <c r="BF3213" s="2"/>
      <c r="BG3213" s="2"/>
      <c r="BH3213" s="2"/>
      <c r="BI3213" s="2"/>
      <c r="BJ3213" s="2"/>
      <c r="BK3213" s="2"/>
      <c r="BL3213" s="2"/>
      <c r="BM3213" s="2"/>
      <c r="BN3213" s="2"/>
      <c r="BO3213" s="2"/>
    </row>
    <row r="3214" s="117" customFormat="1" spans="1:67">
      <c r="A3214" s="4"/>
      <c r="B3214" s="4"/>
      <c r="C3214" s="4"/>
      <c r="D3214" s="4"/>
      <c r="E3214" s="4"/>
      <c r="F3214" s="4"/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  <c r="AA3214" s="4"/>
      <c r="AB3214" s="5"/>
      <c r="AC3214" s="5"/>
      <c r="AD3214" s="4"/>
      <c r="AE3214" s="4"/>
      <c r="AF3214" s="4"/>
      <c r="AG3214" s="4"/>
      <c r="AH3214" s="4"/>
      <c r="AI3214" s="4"/>
      <c r="AJ3214" s="4"/>
      <c r="AK3214" s="4"/>
      <c r="AL3214" s="4"/>
      <c r="AM3214" s="4"/>
      <c r="AN3214" s="4"/>
      <c r="AO3214" s="4"/>
      <c r="AP3214" s="4"/>
      <c r="AQ3214" s="4"/>
      <c r="AR3214" s="4"/>
      <c r="AS3214" s="2"/>
      <c r="AT3214" s="2"/>
      <c r="AU3214" s="2"/>
      <c r="AV3214" s="2"/>
      <c r="AW3214" s="2"/>
      <c r="AX3214" s="2"/>
      <c r="AY3214" s="2"/>
      <c r="AZ3214" s="2"/>
      <c r="BA3214" s="2"/>
      <c r="BB3214" s="2"/>
      <c r="BC3214" s="2"/>
      <c r="BD3214" s="2"/>
      <c r="BE3214" s="2"/>
      <c r="BF3214" s="2"/>
      <c r="BG3214" s="2"/>
      <c r="BH3214" s="2"/>
      <c r="BI3214" s="2"/>
      <c r="BJ3214" s="2"/>
      <c r="BK3214" s="2"/>
      <c r="BL3214" s="2"/>
      <c r="BM3214" s="2"/>
      <c r="BN3214" s="2"/>
      <c r="BO3214" s="2"/>
    </row>
    <row r="3215" s="117" customFormat="1" spans="1:67">
      <c r="A3215" s="4"/>
      <c r="B3215" s="4"/>
      <c r="C3215" s="4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  <c r="AA3215" s="4"/>
      <c r="AB3215" s="5"/>
      <c r="AC3215" s="5"/>
      <c r="AD3215" s="4"/>
      <c r="AE3215" s="4"/>
      <c r="AF3215" s="4"/>
      <c r="AG3215" s="4"/>
      <c r="AH3215" s="4"/>
      <c r="AI3215" s="4"/>
      <c r="AJ3215" s="4"/>
      <c r="AK3215" s="4"/>
      <c r="AL3215" s="4"/>
      <c r="AM3215" s="4"/>
      <c r="AN3215" s="4"/>
      <c r="AO3215" s="4"/>
      <c r="AP3215" s="4"/>
      <c r="AQ3215" s="4"/>
      <c r="AR3215" s="4"/>
      <c r="AS3215" s="2"/>
      <c r="AT3215" s="2"/>
      <c r="AU3215" s="2"/>
      <c r="AV3215" s="2"/>
      <c r="AW3215" s="2"/>
      <c r="AX3215" s="2"/>
      <c r="AY3215" s="2"/>
      <c r="AZ3215" s="2"/>
      <c r="BA3215" s="2"/>
      <c r="BB3215" s="2"/>
      <c r="BC3215" s="2"/>
      <c r="BD3215" s="2"/>
      <c r="BE3215" s="2"/>
      <c r="BF3215" s="2"/>
      <c r="BG3215" s="2"/>
      <c r="BH3215" s="2"/>
      <c r="BI3215" s="2"/>
      <c r="BJ3215" s="2"/>
      <c r="BK3215" s="2"/>
      <c r="BL3215" s="2"/>
      <c r="BM3215" s="2"/>
      <c r="BN3215" s="2"/>
      <c r="BO3215" s="2"/>
    </row>
    <row r="3216" s="117" customFormat="1" spans="1:67">
      <c r="A3216" s="4"/>
      <c r="B3216" s="4"/>
      <c r="C3216" s="4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  <c r="AA3216" s="4"/>
      <c r="AB3216" s="5"/>
      <c r="AC3216" s="5"/>
      <c r="AD3216" s="4"/>
      <c r="AE3216" s="4"/>
      <c r="AF3216" s="4"/>
      <c r="AG3216" s="4"/>
      <c r="AH3216" s="4"/>
      <c r="AI3216" s="4"/>
      <c r="AJ3216" s="4"/>
      <c r="AK3216" s="4"/>
      <c r="AL3216" s="4"/>
      <c r="AM3216" s="4"/>
      <c r="AN3216" s="4"/>
      <c r="AO3216" s="4"/>
      <c r="AP3216" s="4"/>
      <c r="AQ3216" s="4"/>
      <c r="AR3216" s="4"/>
      <c r="AS3216" s="2"/>
      <c r="AT3216" s="2"/>
      <c r="AU3216" s="2"/>
      <c r="AV3216" s="2"/>
      <c r="AW3216" s="2"/>
      <c r="AX3216" s="2"/>
      <c r="AY3216" s="2"/>
      <c r="AZ3216" s="2"/>
      <c r="BA3216" s="2"/>
      <c r="BB3216" s="2"/>
      <c r="BC3216" s="2"/>
      <c r="BD3216" s="2"/>
      <c r="BE3216" s="2"/>
      <c r="BF3216" s="2"/>
      <c r="BG3216" s="2"/>
      <c r="BH3216" s="2"/>
      <c r="BI3216" s="2"/>
      <c r="BJ3216" s="2"/>
      <c r="BK3216" s="2"/>
      <c r="BL3216" s="2"/>
      <c r="BM3216" s="2"/>
      <c r="BN3216" s="2"/>
      <c r="BO3216" s="2"/>
    </row>
    <row r="3217" s="117" customFormat="1" spans="1:67">
      <c r="A3217" s="4"/>
      <c r="B3217" s="4"/>
      <c r="C3217" s="4"/>
      <c r="D3217" s="4"/>
      <c r="E3217" s="4"/>
      <c r="F3217" s="4"/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  <c r="AA3217" s="4"/>
      <c r="AB3217" s="5"/>
      <c r="AC3217" s="5"/>
      <c r="AD3217" s="4"/>
      <c r="AE3217" s="4"/>
      <c r="AF3217" s="4"/>
      <c r="AG3217" s="4"/>
      <c r="AH3217" s="4"/>
      <c r="AI3217" s="4"/>
      <c r="AJ3217" s="4"/>
      <c r="AK3217" s="4"/>
      <c r="AL3217" s="4"/>
      <c r="AM3217" s="4"/>
      <c r="AN3217" s="4"/>
      <c r="AO3217" s="4"/>
      <c r="AP3217" s="4"/>
      <c r="AQ3217" s="4"/>
      <c r="AR3217" s="4"/>
      <c r="AS3217" s="2"/>
      <c r="AT3217" s="2"/>
      <c r="AU3217" s="2"/>
      <c r="AV3217" s="2"/>
      <c r="AW3217" s="2"/>
      <c r="AX3217" s="2"/>
      <c r="AY3217" s="2"/>
      <c r="AZ3217" s="2"/>
      <c r="BA3217" s="2"/>
      <c r="BB3217" s="2"/>
      <c r="BC3217" s="2"/>
      <c r="BD3217" s="2"/>
      <c r="BE3217" s="2"/>
      <c r="BF3217" s="2"/>
      <c r="BG3217" s="2"/>
      <c r="BH3217" s="2"/>
      <c r="BI3217" s="2"/>
      <c r="BJ3217" s="2"/>
      <c r="BK3217" s="2"/>
      <c r="BL3217" s="2"/>
      <c r="BM3217" s="2"/>
      <c r="BN3217" s="2"/>
      <c r="BO3217" s="2"/>
    </row>
    <row r="3218" s="117" customFormat="1" spans="1:67">
      <c r="A3218" s="4"/>
      <c r="B3218" s="4"/>
      <c r="C3218" s="4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  <c r="AA3218" s="4"/>
      <c r="AB3218" s="5"/>
      <c r="AC3218" s="5"/>
      <c r="AD3218" s="4"/>
      <c r="AE3218" s="4"/>
      <c r="AF3218" s="4"/>
      <c r="AG3218" s="4"/>
      <c r="AH3218" s="4"/>
      <c r="AI3218" s="4"/>
      <c r="AJ3218" s="4"/>
      <c r="AK3218" s="4"/>
      <c r="AL3218" s="4"/>
      <c r="AM3218" s="4"/>
      <c r="AN3218" s="4"/>
      <c r="AO3218" s="4"/>
      <c r="AP3218" s="4"/>
      <c r="AQ3218" s="4"/>
      <c r="AR3218" s="4"/>
      <c r="AS3218" s="2"/>
      <c r="AT3218" s="2"/>
      <c r="AU3218" s="2"/>
      <c r="AV3218" s="2"/>
      <c r="AW3218" s="2"/>
      <c r="AX3218" s="2"/>
      <c r="AY3218" s="2"/>
      <c r="AZ3218" s="2"/>
      <c r="BA3218" s="2"/>
      <c r="BB3218" s="2"/>
      <c r="BC3218" s="2"/>
      <c r="BD3218" s="2"/>
      <c r="BE3218" s="2"/>
      <c r="BF3218" s="2"/>
      <c r="BG3218" s="2"/>
      <c r="BH3218" s="2"/>
      <c r="BI3218" s="2"/>
      <c r="BJ3218" s="2"/>
      <c r="BK3218" s="2"/>
      <c r="BL3218" s="2"/>
      <c r="BM3218" s="2"/>
      <c r="BN3218" s="2"/>
      <c r="BO3218" s="2"/>
    </row>
    <row r="3219" s="117" customFormat="1" spans="1:67">
      <c r="A3219" s="4"/>
      <c r="B3219" s="4"/>
      <c r="C3219" s="4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  <c r="AA3219" s="4"/>
      <c r="AB3219" s="5"/>
      <c r="AC3219" s="5"/>
      <c r="AD3219" s="4"/>
      <c r="AE3219" s="4"/>
      <c r="AF3219" s="4"/>
      <c r="AG3219" s="4"/>
      <c r="AH3219" s="4"/>
      <c r="AI3219" s="4"/>
      <c r="AJ3219" s="4"/>
      <c r="AK3219" s="4"/>
      <c r="AL3219" s="4"/>
      <c r="AM3219" s="4"/>
      <c r="AN3219" s="4"/>
      <c r="AO3219" s="4"/>
      <c r="AP3219" s="4"/>
      <c r="AQ3219" s="4"/>
      <c r="AR3219" s="4"/>
      <c r="AS3219" s="2"/>
      <c r="AT3219" s="2"/>
      <c r="AU3219" s="2"/>
      <c r="AV3219" s="2"/>
      <c r="AW3219" s="2"/>
      <c r="AX3219" s="2"/>
      <c r="AY3219" s="2"/>
      <c r="AZ3219" s="2"/>
      <c r="BA3219" s="2"/>
      <c r="BB3219" s="2"/>
      <c r="BC3219" s="2"/>
      <c r="BD3219" s="2"/>
      <c r="BE3219" s="2"/>
      <c r="BF3219" s="2"/>
      <c r="BG3219" s="2"/>
      <c r="BH3219" s="2"/>
      <c r="BI3219" s="2"/>
      <c r="BJ3219" s="2"/>
      <c r="BK3219" s="2"/>
      <c r="BL3219" s="2"/>
      <c r="BM3219" s="2"/>
      <c r="BN3219" s="2"/>
      <c r="BO3219" s="2"/>
    </row>
    <row r="3220" s="117" customFormat="1" spans="1:67">
      <c r="A3220" s="4"/>
      <c r="B3220" s="4"/>
      <c r="C3220" s="4"/>
      <c r="D3220" s="4"/>
      <c r="E3220" s="4"/>
      <c r="F3220" s="4"/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  <c r="AA3220" s="4"/>
      <c r="AB3220" s="5"/>
      <c r="AC3220" s="5"/>
      <c r="AD3220" s="4"/>
      <c r="AE3220" s="4"/>
      <c r="AF3220" s="4"/>
      <c r="AG3220" s="4"/>
      <c r="AH3220" s="4"/>
      <c r="AI3220" s="4"/>
      <c r="AJ3220" s="4"/>
      <c r="AK3220" s="4"/>
      <c r="AL3220" s="4"/>
      <c r="AM3220" s="4"/>
      <c r="AN3220" s="4"/>
      <c r="AO3220" s="4"/>
      <c r="AP3220" s="4"/>
      <c r="AQ3220" s="4"/>
      <c r="AR3220" s="4"/>
      <c r="AS3220" s="2"/>
      <c r="AT3220" s="2"/>
      <c r="AU3220" s="2"/>
      <c r="AV3220" s="2"/>
      <c r="AW3220" s="2"/>
      <c r="AX3220" s="2"/>
      <c r="AY3220" s="2"/>
      <c r="AZ3220" s="2"/>
      <c r="BA3220" s="2"/>
      <c r="BB3220" s="2"/>
      <c r="BC3220" s="2"/>
      <c r="BD3220" s="2"/>
      <c r="BE3220" s="2"/>
      <c r="BF3220" s="2"/>
      <c r="BG3220" s="2"/>
      <c r="BH3220" s="2"/>
      <c r="BI3220" s="2"/>
      <c r="BJ3220" s="2"/>
      <c r="BK3220" s="2"/>
      <c r="BL3220" s="2"/>
      <c r="BM3220" s="2"/>
      <c r="BN3220" s="2"/>
      <c r="BO3220" s="2"/>
    </row>
    <row r="3221" s="117" customFormat="1" spans="1:67">
      <c r="A3221" s="4"/>
      <c r="B3221" s="4"/>
      <c r="C3221" s="4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  <c r="AA3221" s="4"/>
      <c r="AB3221" s="5"/>
      <c r="AC3221" s="5"/>
      <c r="AD3221" s="4"/>
      <c r="AE3221" s="4"/>
      <c r="AF3221" s="4"/>
      <c r="AG3221" s="4"/>
      <c r="AH3221" s="4"/>
      <c r="AI3221" s="4"/>
      <c r="AJ3221" s="4"/>
      <c r="AK3221" s="4"/>
      <c r="AL3221" s="4"/>
      <c r="AM3221" s="4"/>
      <c r="AN3221" s="4"/>
      <c r="AO3221" s="4"/>
      <c r="AP3221" s="4"/>
      <c r="AQ3221" s="4"/>
      <c r="AR3221" s="4"/>
      <c r="AS3221" s="2"/>
      <c r="AT3221" s="2"/>
      <c r="AU3221" s="2"/>
      <c r="AV3221" s="2"/>
      <c r="AW3221" s="2"/>
      <c r="AX3221" s="2"/>
      <c r="AY3221" s="2"/>
      <c r="AZ3221" s="2"/>
      <c r="BA3221" s="2"/>
      <c r="BB3221" s="2"/>
      <c r="BC3221" s="2"/>
      <c r="BD3221" s="2"/>
      <c r="BE3221" s="2"/>
      <c r="BF3221" s="2"/>
      <c r="BG3221" s="2"/>
      <c r="BH3221" s="2"/>
      <c r="BI3221" s="2"/>
      <c r="BJ3221" s="2"/>
      <c r="BK3221" s="2"/>
      <c r="BL3221" s="2"/>
      <c r="BM3221" s="2"/>
      <c r="BN3221" s="2"/>
      <c r="BO3221" s="2"/>
    </row>
    <row r="3222" s="117" customFormat="1" spans="1:67">
      <c r="A3222" s="4"/>
      <c r="B3222" s="4"/>
      <c r="C3222" s="4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  <c r="AA3222" s="4"/>
      <c r="AB3222" s="5"/>
      <c r="AC3222" s="5"/>
      <c r="AD3222" s="4"/>
      <c r="AE3222" s="4"/>
      <c r="AF3222" s="4"/>
      <c r="AG3222" s="4"/>
      <c r="AH3222" s="4"/>
      <c r="AI3222" s="4"/>
      <c r="AJ3222" s="4"/>
      <c r="AK3222" s="4"/>
      <c r="AL3222" s="4"/>
      <c r="AM3222" s="4"/>
      <c r="AN3222" s="4"/>
      <c r="AO3222" s="4"/>
      <c r="AP3222" s="4"/>
      <c r="AQ3222" s="4"/>
      <c r="AR3222" s="4"/>
      <c r="AS3222" s="2"/>
      <c r="AT3222" s="2"/>
      <c r="AU3222" s="2"/>
      <c r="AV3222" s="2"/>
      <c r="AW3222" s="2"/>
      <c r="AX3222" s="2"/>
      <c r="AY3222" s="2"/>
      <c r="AZ3222" s="2"/>
      <c r="BA3222" s="2"/>
      <c r="BB3222" s="2"/>
      <c r="BC3222" s="2"/>
      <c r="BD3222" s="2"/>
      <c r="BE3222" s="2"/>
      <c r="BF3222" s="2"/>
      <c r="BG3222" s="2"/>
      <c r="BH3222" s="2"/>
      <c r="BI3222" s="2"/>
      <c r="BJ3222" s="2"/>
      <c r="BK3222" s="2"/>
      <c r="BL3222" s="2"/>
      <c r="BM3222" s="2"/>
      <c r="BN3222" s="2"/>
      <c r="BO3222" s="2"/>
    </row>
    <row r="3223" s="117" customFormat="1" spans="1:67">
      <c r="A3223" s="4"/>
      <c r="B3223" s="4"/>
      <c r="C3223" s="4"/>
      <c r="D3223" s="4"/>
      <c r="E3223" s="4"/>
      <c r="F3223" s="4"/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  <c r="AA3223" s="4"/>
      <c r="AB3223" s="5"/>
      <c r="AC3223" s="5"/>
      <c r="AD3223" s="4"/>
      <c r="AE3223" s="4"/>
      <c r="AF3223" s="4"/>
      <c r="AG3223" s="4"/>
      <c r="AH3223" s="4"/>
      <c r="AI3223" s="4"/>
      <c r="AJ3223" s="4"/>
      <c r="AK3223" s="4"/>
      <c r="AL3223" s="4"/>
      <c r="AM3223" s="4"/>
      <c r="AN3223" s="4"/>
      <c r="AO3223" s="4"/>
      <c r="AP3223" s="4"/>
      <c r="AQ3223" s="4"/>
      <c r="AR3223" s="4"/>
      <c r="AS3223" s="2"/>
      <c r="AT3223" s="2"/>
      <c r="AU3223" s="2"/>
      <c r="AV3223" s="2"/>
      <c r="AW3223" s="2"/>
      <c r="AX3223" s="2"/>
      <c r="AY3223" s="2"/>
      <c r="AZ3223" s="2"/>
      <c r="BA3223" s="2"/>
      <c r="BB3223" s="2"/>
      <c r="BC3223" s="2"/>
      <c r="BD3223" s="2"/>
      <c r="BE3223" s="2"/>
      <c r="BF3223" s="2"/>
      <c r="BG3223" s="2"/>
      <c r="BH3223" s="2"/>
      <c r="BI3223" s="2"/>
      <c r="BJ3223" s="2"/>
      <c r="BK3223" s="2"/>
      <c r="BL3223" s="2"/>
      <c r="BM3223" s="2"/>
      <c r="BN3223" s="2"/>
      <c r="BO3223" s="2"/>
    </row>
    <row r="3224" s="117" customFormat="1" spans="1:67">
      <c r="A3224" s="4"/>
      <c r="B3224" s="4"/>
      <c r="C3224" s="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  <c r="AA3224" s="4"/>
      <c r="AB3224" s="5"/>
      <c r="AC3224" s="5"/>
      <c r="AD3224" s="4"/>
      <c r="AE3224" s="4"/>
      <c r="AF3224" s="4"/>
      <c r="AG3224" s="4"/>
      <c r="AH3224" s="4"/>
      <c r="AI3224" s="4"/>
      <c r="AJ3224" s="4"/>
      <c r="AK3224" s="4"/>
      <c r="AL3224" s="4"/>
      <c r="AM3224" s="4"/>
      <c r="AN3224" s="4"/>
      <c r="AO3224" s="4"/>
      <c r="AP3224" s="4"/>
      <c r="AQ3224" s="4"/>
      <c r="AR3224" s="4"/>
      <c r="AS3224" s="2"/>
      <c r="AT3224" s="2"/>
      <c r="AU3224" s="2"/>
      <c r="AV3224" s="2"/>
      <c r="AW3224" s="2"/>
      <c r="AX3224" s="2"/>
      <c r="AY3224" s="2"/>
      <c r="AZ3224" s="2"/>
      <c r="BA3224" s="2"/>
      <c r="BB3224" s="2"/>
      <c r="BC3224" s="2"/>
      <c r="BD3224" s="2"/>
      <c r="BE3224" s="2"/>
      <c r="BF3224" s="2"/>
      <c r="BG3224" s="2"/>
      <c r="BH3224" s="2"/>
      <c r="BI3224" s="2"/>
      <c r="BJ3224" s="2"/>
      <c r="BK3224" s="2"/>
      <c r="BL3224" s="2"/>
      <c r="BM3224" s="2"/>
      <c r="BN3224" s="2"/>
      <c r="BO3224" s="2"/>
    </row>
    <row r="3225" s="117" customFormat="1" spans="1:67">
      <c r="A3225" s="4"/>
      <c r="B3225" s="4"/>
      <c r="C3225" s="4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  <c r="AA3225" s="4"/>
      <c r="AB3225" s="5"/>
      <c r="AC3225" s="5"/>
      <c r="AD3225" s="4"/>
      <c r="AE3225" s="4"/>
      <c r="AF3225" s="4"/>
      <c r="AG3225" s="4"/>
      <c r="AH3225" s="4"/>
      <c r="AI3225" s="4"/>
      <c r="AJ3225" s="4"/>
      <c r="AK3225" s="4"/>
      <c r="AL3225" s="4"/>
      <c r="AM3225" s="4"/>
      <c r="AN3225" s="4"/>
      <c r="AO3225" s="4"/>
      <c r="AP3225" s="4"/>
      <c r="AQ3225" s="4"/>
      <c r="AR3225" s="4"/>
      <c r="AS3225" s="2"/>
      <c r="AT3225" s="2"/>
      <c r="AU3225" s="2"/>
      <c r="AV3225" s="2"/>
      <c r="AW3225" s="2"/>
      <c r="AX3225" s="2"/>
      <c r="AY3225" s="2"/>
      <c r="AZ3225" s="2"/>
      <c r="BA3225" s="2"/>
      <c r="BB3225" s="2"/>
      <c r="BC3225" s="2"/>
      <c r="BD3225" s="2"/>
      <c r="BE3225" s="2"/>
      <c r="BF3225" s="2"/>
      <c r="BG3225" s="2"/>
      <c r="BH3225" s="2"/>
      <c r="BI3225" s="2"/>
      <c r="BJ3225" s="2"/>
      <c r="BK3225" s="2"/>
      <c r="BL3225" s="2"/>
      <c r="BM3225" s="2"/>
      <c r="BN3225" s="2"/>
      <c r="BO3225" s="2"/>
    </row>
    <row r="3226" s="117" customFormat="1" spans="1:67">
      <c r="A3226" s="4"/>
      <c r="B3226" s="4"/>
      <c r="C3226" s="4"/>
      <c r="D3226" s="4"/>
      <c r="E3226" s="4"/>
      <c r="F3226" s="4"/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  <c r="AA3226" s="4"/>
      <c r="AB3226" s="5"/>
      <c r="AC3226" s="5"/>
      <c r="AD3226" s="4"/>
      <c r="AE3226" s="4"/>
      <c r="AF3226" s="4"/>
      <c r="AG3226" s="4"/>
      <c r="AH3226" s="4"/>
      <c r="AI3226" s="4"/>
      <c r="AJ3226" s="4"/>
      <c r="AK3226" s="4"/>
      <c r="AL3226" s="4"/>
      <c r="AM3226" s="4"/>
      <c r="AN3226" s="4"/>
      <c r="AO3226" s="4"/>
      <c r="AP3226" s="4"/>
      <c r="AQ3226" s="4"/>
      <c r="AR3226" s="4"/>
      <c r="AS3226" s="2"/>
      <c r="AT3226" s="2"/>
      <c r="AU3226" s="2"/>
      <c r="AV3226" s="2"/>
      <c r="AW3226" s="2"/>
      <c r="AX3226" s="2"/>
      <c r="AY3226" s="2"/>
      <c r="AZ3226" s="2"/>
      <c r="BA3226" s="2"/>
      <c r="BB3226" s="2"/>
      <c r="BC3226" s="2"/>
      <c r="BD3226" s="2"/>
      <c r="BE3226" s="2"/>
      <c r="BF3226" s="2"/>
      <c r="BG3226" s="2"/>
      <c r="BH3226" s="2"/>
      <c r="BI3226" s="2"/>
      <c r="BJ3226" s="2"/>
      <c r="BK3226" s="2"/>
      <c r="BL3226" s="2"/>
      <c r="BM3226" s="2"/>
      <c r="BN3226" s="2"/>
      <c r="BO3226" s="2"/>
    </row>
    <row r="3227" s="117" customFormat="1" spans="1:67">
      <c r="A3227" s="4"/>
      <c r="B3227" s="4"/>
      <c r="C3227" s="4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  <c r="AA3227" s="4"/>
      <c r="AB3227" s="5"/>
      <c r="AC3227" s="5"/>
      <c r="AD3227" s="4"/>
      <c r="AE3227" s="4"/>
      <c r="AF3227" s="4"/>
      <c r="AG3227" s="4"/>
      <c r="AH3227" s="4"/>
      <c r="AI3227" s="4"/>
      <c r="AJ3227" s="4"/>
      <c r="AK3227" s="4"/>
      <c r="AL3227" s="4"/>
      <c r="AM3227" s="4"/>
      <c r="AN3227" s="4"/>
      <c r="AO3227" s="4"/>
      <c r="AP3227" s="4"/>
      <c r="AQ3227" s="4"/>
      <c r="AR3227" s="4"/>
      <c r="AS3227" s="2"/>
      <c r="AT3227" s="2"/>
      <c r="AU3227" s="2"/>
      <c r="AV3227" s="2"/>
      <c r="AW3227" s="2"/>
      <c r="AX3227" s="2"/>
      <c r="AY3227" s="2"/>
      <c r="AZ3227" s="2"/>
      <c r="BA3227" s="2"/>
      <c r="BB3227" s="2"/>
      <c r="BC3227" s="2"/>
      <c r="BD3227" s="2"/>
      <c r="BE3227" s="2"/>
      <c r="BF3227" s="2"/>
      <c r="BG3227" s="2"/>
      <c r="BH3227" s="2"/>
      <c r="BI3227" s="2"/>
      <c r="BJ3227" s="2"/>
      <c r="BK3227" s="2"/>
      <c r="BL3227" s="2"/>
      <c r="BM3227" s="2"/>
      <c r="BN3227" s="2"/>
      <c r="BO3227" s="2"/>
    </row>
    <row r="3228" s="117" customFormat="1" spans="1:67">
      <c r="A3228" s="4"/>
      <c r="B3228" s="4"/>
      <c r="C3228" s="4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  <c r="AA3228" s="4"/>
      <c r="AB3228" s="5"/>
      <c r="AC3228" s="5"/>
      <c r="AD3228" s="4"/>
      <c r="AE3228" s="4"/>
      <c r="AF3228" s="4"/>
      <c r="AG3228" s="4"/>
      <c r="AH3228" s="4"/>
      <c r="AI3228" s="4"/>
      <c r="AJ3228" s="4"/>
      <c r="AK3228" s="4"/>
      <c r="AL3228" s="4"/>
      <c r="AM3228" s="4"/>
      <c r="AN3228" s="4"/>
      <c r="AO3228" s="4"/>
      <c r="AP3228" s="4"/>
      <c r="AQ3228" s="4"/>
      <c r="AR3228" s="4"/>
      <c r="AS3228" s="2"/>
      <c r="AT3228" s="2"/>
      <c r="AU3228" s="2"/>
      <c r="AV3228" s="2"/>
      <c r="AW3228" s="2"/>
      <c r="AX3228" s="2"/>
      <c r="AY3228" s="2"/>
      <c r="AZ3228" s="2"/>
      <c r="BA3228" s="2"/>
      <c r="BB3228" s="2"/>
      <c r="BC3228" s="2"/>
      <c r="BD3228" s="2"/>
      <c r="BE3228" s="2"/>
      <c r="BF3228" s="2"/>
      <c r="BG3228" s="2"/>
      <c r="BH3228" s="2"/>
      <c r="BI3228" s="2"/>
      <c r="BJ3228" s="2"/>
      <c r="BK3228" s="2"/>
      <c r="BL3228" s="2"/>
      <c r="BM3228" s="2"/>
      <c r="BN3228" s="2"/>
      <c r="BO3228" s="2"/>
    </row>
    <row r="3229" s="117" customFormat="1" spans="1:67">
      <c r="A3229" s="4"/>
      <c r="B3229" s="4"/>
      <c r="C3229" s="4"/>
      <c r="D3229" s="4"/>
      <c r="E3229" s="4"/>
      <c r="F3229" s="4"/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  <c r="AA3229" s="4"/>
      <c r="AB3229" s="5"/>
      <c r="AC3229" s="5"/>
      <c r="AD3229" s="4"/>
      <c r="AE3229" s="4"/>
      <c r="AF3229" s="4"/>
      <c r="AG3229" s="4"/>
      <c r="AH3229" s="4"/>
      <c r="AI3229" s="4"/>
      <c r="AJ3229" s="4"/>
      <c r="AK3229" s="4"/>
      <c r="AL3229" s="4"/>
      <c r="AM3229" s="4"/>
      <c r="AN3229" s="4"/>
      <c r="AO3229" s="4"/>
      <c r="AP3229" s="4"/>
      <c r="AQ3229" s="4"/>
      <c r="AR3229" s="4"/>
      <c r="AS3229" s="2"/>
      <c r="AT3229" s="2"/>
      <c r="AU3229" s="2"/>
      <c r="AV3229" s="2"/>
      <c r="AW3229" s="2"/>
      <c r="AX3229" s="2"/>
      <c r="AY3229" s="2"/>
      <c r="AZ3229" s="2"/>
      <c r="BA3229" s="2"/>
      <c r="BB3229" s="2"/>
      <c r="BC3229" s="2"/>
      <c r="BD3229" s="2"/>
      <c r="BE3229" s="2"/>
      <c r="BF3229" s="2"/>
      <c r="BG3229" s="2"/>
      <c r="BH3229" s="2"/>
      <c r="BI3229" s="2"/>
      <c r="BJ3229" s="2"/>
      <c r="BK3229" s="2"/>
      <c r="BL3229" s="2"/>
      <c r="BM3229" s="2"/>
      <c r="BN3229" s="2"/>
      <c r="BO3229" s="2"/>
    </row>
    <row r="3230" s="117" customFormat="1" spans="1:67">
      <c r="A3230" s="4"/>
      <c r="B3230" s="4"/>
      <c r="C3230" s="4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  <c r="AA3230" s="4"/>
      <c r="AB3230" s="5"/>
      <c r="AC3230" s="5"/>
      <c r="AD3230" s="4"/>
      <c r="AE3230" s="4"/>
      <c r="AF3230" s="4"/>
      <c r="AG3230" s="4"/>
      <c r="AH3230" s="4"/>
      <c r="AI3230" s="4"/>
      <c r="AJ3230" s="4"/>
      <c r="AK3230" s="4"/>
      <c r="AL3230" s="4"/>
      <c r="AM3230" s="4"/>
      <c r="AN3230" s="4"/>
      <c r="AO3230" s="4"/>
      <c r="AP3230" s="4"/>
      <c r="AQ3230" s="4"/>
      <c r="AR3230" s="4"/>
      <c r="AS3230" s="2"/>
      <c r="AT3230" s="2"/>
      <c r="AU3230" s="2"/>
      <c r="AV3230" s="2"/>
      <c r="AW3230" s="2"/>
      <c r="AX3230" s="2"/>
      <c r="AY3230" s="2"/>
      <c r="AZ3230" s="2"/>
      <c r="BA3230" s="2"/>
      <c r="BB3230" s="2"/>
      <c r="BC3230" s="2"/>
      <c r="BD3230" s="2"/>
      <c r="BE3230" s="2"/>
      <c r="BF3230" s="2"/>
      <c r="BG3230" s="2"/>
      <c r="BH3230" s="2"/>
      <c r="BI3230" s="2"/>
      <c r="BJ3230" s="2"/>
      <c r="BK3230" s="2"/>
      <c r="BL3230" s="2"/>
      <c r="BM3230" s="2"/>
      <c r="BN3230" s="2"/>
      <c r="BO3230" s="2"/>
    </row>
    <row r="3231" s="117" customFormat="1" spans="1:67">
      <c r="A3231" s="4"/>
      <c r="B3231" s="4"/>
      <c r="C3231" s="4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  <c r="AA3231" s="4"/>
      <c r="AB3231" s="5"/>
      <c r="AC3231" s="5"/>
      <c r="AD3231" s="4"/>
      <c r="AE3231" s="4"/>
      <c r="AF3231" s="4"/>
      <c r="AG3231" s="4"/>
      <c r="AH3231" s="4"/>
      <c r="AI3231" s="4"/>
      <c r="AJ3231" s="4"/>
      <c r="AK3231" s="4"/>
      <c r="AL3231" s="4"/>
      <c r="AM3231" s="4"/>
      <c r="AN3231" s="4"/>
      <c r="AO3231" s="4"/>
      <c r="AP3231" s="4"/>
      <c r="AQ3231" s="4"/>
      <c r="AR3231" s="4"/>
      <c r="AS3231" s="2"/>
      <c r="AT3231" s="2"/>
      <c r="AU3231" s="2"/>
      <c r="AV3231" s="2"/>
      <c r="AW3231" s="2"/>
      <c r="AX3231" s="2"/>
      <c r="AY3231" s="2"/>
      <c r="AZ3231" s="2"/>
      <c r="BA3231" s="2"/>
      <c r="BB3231" s="2"/>
      <c r="BC3231" s="2"/>
      <c r="BD3231" s="2"/>
      <c r="BE3231" s="2"/>
      <c r="BF3231" s="2"/>
      <c r="BG3231" s="2"/>
      <c r="BH3231" s="2"/>
      <c r="BI3231" s="2"/>
      <c r="BJ3231" s="2"/>
      <c r="BK3231" s="2"/>
      <c r="BL3231" s="2"/>
      <c r="BM3231" s="2"/>
      <c r="BN3231" s="2"/>
      <c r="BO3231" s="2"/>
    </row>
    <row r="3232" s="117" customFormat="1" spans="1:67">
      <c r="A3232" s="4"/>
      <c r="B3232" s="4"/>
      <c r="C3232" s="4"/>
      <c r="D3232" s="4"/>
      <c r="E3232" s="4"/>
      <c r="F3232" s="4"/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  <c r="AA3232" s="4"/>
      <c r="AB3232" s="5"/>
      <c r="AC3232" s="5"/>
      <c r="AD3232" s="4"/>
      <c r="AE3232" s="4"/>
      <c r="AF3232" s="4"/>
      <c r="AG3232" s="4"/>
      <c r="AH3232" s="4"/>
      <c r="AI3232" s="4"/>
      <c r="AJ3232" s="4"/>
      <c r="AK3232" s="4"/>
      <c r="AL3232" s="4"/>
      <c r="AM3232" s="4"/>
      <c r="AN3232" s="4"/>
      <c r="AO3232" s="4"/>
      <c r="AP3232" s="4"/>
      <c r="AQ3232" s="4"/>
      <c r="AR3232" s="4"/>
      <c r="AS3232" s="2"/>
      <c r="AT3232" s="2"/>
      <c r="AU3232" s="2"/>
      <c r="AV3232" s="2"/>
      <c r="AW3232" s="2"/>
      <c r="AX3232" s="2"/>
      <c r="AY3232" s="2"/>
      <c r="AZ3232" s="2"/>
      <c r="BA3232" s="2"/>
      <c r="BB3232" s="2"/>
      <c r="BC3232" s="2"/>
      <c r="BD3232" s="2"/>
      <c r="BE3232" s="2"/>
      <c r="BF3232" s="2"/>
      <c r="BG3232" s="2"/>
      <c r="BH3232" s="2"/>
      <c r="BI3232" s="2"/>
      <c r="BJ3232" s="2"/>
      <c r="BK3232" s="2"/>
      <c r="BL3232" s="2"/>
      <c r="BM3232" s="2"/>
      <c r="BN3232" s="2"/>
      <c r="BO3232" s="2"/>
    </row>
    <row r="3233" s="117" customFormat="1" spans="1:67">
      <c r="A3233" s="4"/>
      <c r="B3233" s="4"/>
      <c r="C3233" s="4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  <c r="AA3233" s="4"/>
      <c r="AB3233" s="5"/>
      <c r="AC3233" s="5"/>
      <c r="AD3233" s="4"/>
      <c r="AE3233" s="4"/>
      <c r="AF3233" s="4"/>
      <c r="AG3233" s="4"/>
      <c r="AH3233" s="4"/>
      <c r="AI3233" s="4"/>
      <c r="AJ3233" s="4"/>
      <c r="AK3233" s="4"/>
      <c r="AL3233" s="4"/>
      <c r="AM3233" s="4"/>
      <c r="AN3233" s="4"/>
      <c r="AO3233" s="4"/>
      <c r="AP3233" s="4"/>
      <c r="AQ3233" s="4"/>
      <c r="AR3233" s="4"/>
      <c r="AS3233" s="2"/>
      <c r="AT3233" s="2"/>
      <c r="AU3233" s="2"/>
      <c r="AV3233" s="2"/>
      <c r="AW3233" s="2"/>
      <c r="AX3233" s="2"/>
      <c r="AY3233" s="2"/>
      <c r="AZ3233" s="2"/>
      <c r="BA3233" s="2"/>
      <c r="BB3233" s="2"/>
      <c r="BC3233" s="2"/>
      <c r="BD3233" s="2"/>
      <c r="BE3233" s="2"/>
      <c r="BF3233" s="2"/>
      <c r="BG3233" s="2"/>
      <c r="BH3233" s="2"/>
      <c r="BI3233" s="2"/>
      <c r="BJ3233" s="2"/>
      <c r="BK3233" s="2"/>
      <c r="BL3233" s="2"/>
      <c r="BM3233" s="2"/>
      <c r="BN3233" s="2"/>
      <c r="BO3233" s="2"/>
    </row>
    <row r="3234" s="117" customFormat="1" spans="1:67">
      <c r="A3234" s="4"/>
      <c r="B3234" s="4"/>
      <c r="C3234" s="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  <c r="AA3234" s="4"/>
      <c r="AB3234" s="5"/>
      <c r="AC3234" s="5"/>
      <c r="AD3234" s="4"/>
      <c r="AE3234" s="4"/>
      <c r="AF3234" s="4"/>
      <c r="AG3234" s="4"/>
      <c r="AH3234" s="4"/>
      <c r="AI3234" s="4"/>
      <c r="AJ3234" s="4"/>
      <c r="AK3234" s="4"/>
      <c r="AL3234" s="4"/>
      <c r="AM3234" s="4"/>
      <c r="AN3234" s="4"/>
      <c r="AO3234" s="4"/>
      <c r="AP3234" s="4"/>
      <c r="AQ3234" s="4"/>
      <c r="AR3234" s="4"/>
      <c r="AS3234" s="2"/>
      <c r="AT3234" s="2"/>
      <c r="AU3234" s="2"/>
      <c r="AV3234" s="2"/>
      <c r="AW3234" s="2"/>
      <c r="AX3234" s="2"/>
      <c r="AY3234" s="2"/>
      <c r="AZ3234" s="2"/>
      <c r="BA3234" s="2"/>
      <c r="BB3234" s="2"/>
      <c r="BC3234" s="2"/>
      <c r="BD3234" s="2"/>
      <c r="BE3234" s="2"/>
      <c r="BF3234" s="2"/>
      <c r="BG3234" s="2"/>
      <c r="BH3234" s="2"/>
      <c r="BI3234" s="2"/>
      <c r="BJ3234" s="2"/>
      <c r="BK3234" s="2"/>
      <c r="BL3234" s="2"/>
      <c r="BM3234" s="2"/>
      <c r="BN3234" s="2"/>
      <c r="BO3234" s="2"/>
    </row>
    <row r="3235" s="117" customFormat="1" spans="1:67">
      <c r="A3235" s="4"/>
      <c r="B3235" s="4"/>
      <c r="C3235" s="4"/>
      <c r="D3235" s="4"/>
      <c r="E3235" s="4"/>
      <c r="F3235" s="4"/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  <c r="AA3235" s="4"/>
      <c r="AB3235" s="5"/>
      <c r="AC3235" s="5"/>
      <c r="AD3235" s="4"/>
      <c r="AE3235" s="4"/>
      <c r="AF3235" s="4"/>
      <c r="AG3235" s="4"/>
      <c r="AH3235" s="4"/>
      <c r="AI3235" s="4"/>
      <c r="AJ3235" s="4"/>
      <c r="AK3235" s="4"/>
      <c r="AL3235" s="4"/>
      <c r="AM3235" s="4"/>
      <c r="AN3235" s="4"/>
      <c r="AO3235" s="4"/>
      <c r="AP3235" s="4"/>
      <c r="AQ3235" s="4"/>
      <c r="AR3235" s="4"/>
      <c r="AS3235" s="2"/>
      <c r="AT3235" s="2"/>
      <c r="AU3235" s="2"/>
      <c r="AV3235" s="2"/>
      <c r="AW3235" s="2"/>
      <c r="AX3235" s="2"/>
      <c r="AY3235" s="2"/>
      <c r="AZ3235" s="2"/>
      <c r="BA3235" s="2"/>
      <c r="BB3235" s="2"/>
      <c r="BC3235" s="2"/>
      <c r="BD3235" s="2"/>
      <c r="BE3235" s="2"/>
      <c r="BF3235" s="2"/>
      <c r="BG3235" s="2"/>
      <c r="BH3235" s="2"/>
      <c r="BI3235" s="2"/>
      <c r="BJ3235" s="2"/>
      <c r="BK3235" s="2"/>
      <c r="BL3235" s="2"/>
      <c r="BM3235" s="2"/>
      <c r="BN3235" s="2"/>
      <c r="BO3235" s="2"/>
    </row>
    <row r="3236" s="117" customFormat="1" spans="1:67">
      <c r="A3236" s="4"/>
      <c r="B3236" s="4"/>
      <c r="C3236" s="4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  <c r="AA3236" s="4"/>
      <c r="AB3236" s="5"/>
      <c r="AC3236" s="5"/>
      <c r="AD3236" s="4"/>
      <c r="AE3236" s="4"/>
      <c r="AF3236" s="4"/>
      <c r="AG3236" s="4"/>
      <c r="AH3236" s="4"/>
      <c r="AI3236" s="4"/>
      <c r="AJ3236" s="4"/>
      <c r="AK3236" s="4"/>
      <c r="AL3236" s="4"/>
      <c r="AM3236" s="4"/>
      <c r="AN3236" s="4"/>
      <c r="AO3236" s="4"/>
      <c r="AP3236" s="4"/>
      <c r="AQ3236" s="4"/>
      <c r="AR3236" s="4"/>
      <c r="AS3236" s="2"/>
      <c r="AT3236" s="2"/>
      <c r="AU3236" s="2"/>
      <c r="AV3236" s="2"/>
      <c r="AW3236" s="2"/>
      <c r="AX3236" s="2"/>
      <c r="AY3236" s="2"/>
      <c r="AZ3236" s="2"/>
      <c r="BA3236" s="2"/>
      <c r="BB3236" s="2"/>
      <c r="BC3236" s="2"/>
      <c r="BD3236" s="2"/>
      <c r="BE3236" s="2"/>
      <c r="BF3236" s="2"/>
      <c r="BG3236" s="2"/>
      <c r="BH3236" s="2"/>
      <c r="BI3236" s="2"/>
      <c r="BJ3236" s="2"/>
      <c r="BK3236" s="2"/>
      <c r="BL3236" s="2"/>
      <c r="BM3236" s="2"/>
      <c r="BN3236" s="2"/>
      <c r="BO3236" s="2"/>
    </row>
    <row r="3237" s="117" customFormat="1" spans="1:67">
      <c r="A3237" s="4"/>
      <c r="B3237" s="4"/>
      <c r="C3237" s="4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  <c r="AA3237" s="4"/>
      <c r="AB3237" s="5"/>
      <c r="AC3237" s="5"/>
      <c r="AD3237" s="4"/>
      <c r="AE3237" s="4"/>
      <c r="AF3237" s="4"/>
      <c r="AG3237" s="4"/>
      <c r="AH3237" s="4"/>
      <c r="AI3237" s="4"/>
      <c r="AJ3237" s="4"/>
      <c r="AK3237" s="4"/>
      <c r="AL3237" s="4"/>
      <c r="AM3237" s="4"/>
      <c r="AN3237" s="4"/>
      <c r="AO3237" s="4"/>
      <c r="AP3237" s="4"/>
      <c r="AQ3237" s="4"/>
      <c r="AR3237" s="4"/>
      <c r="AS3237" s="2"/>
      <c r="AT3237" s="2"/>
      <c r="AU3237" s="2"/>
      <c r="AV3237" s="2"/>
      <c r="AW3237" s="2"/>
      <c r="AX3237" s="2"/>
      <c r="AY3237" s="2"/>
      <c r="AZ3237" s="2"/>
      <c r="BA3237" s="2"/>
      <c r="BB3237" s="2"/>
      <c r="BC3237" s="2"/>
      <c r="BD3237" s="2"/>
      <c r="BE3237" s="2"/>
      <c r="BF3237" s="2"/>
      <c r="BG3237" s="2"/>
      <c r="BH3237" s="2"/>
      <c r="BI3237" s="2"/>
      <c r="BJ3237" s="2"/>
      <c r="BK3237" s="2"/>
      <c r="BL3237" s="2"/>
      <c r="BM3237" s="2"/>
      <c r="BN3237" s="2"/>
      <c r="BO3237" s="2"/>
    </row>
    <row r="3238" s="117" customFormat="1" spans="1:67">
      <c r="A3238" s="4"/>
      <c r="B3238" s="4"/>
      <c r="C3238" s="4"/>
      <c r="D3238" s="4"/>
      <c r="E3238" s="4"/>
      <c r="F3238" s="4"/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  <c r="AA3238" s="4"/>
      <c r="AB3238" s="5"/>
      <c r="AC3238" s="5"/>
      <c r="AD3238" s="4"/>
      <c r="AE3238" s="4"/>
      <c r="AF3238" s="4"/>
      <c r="AG3238" s="4"/>
      <c r="AH3238" s="4"/>
      <c r="AI3238" s="4"/>
      <c r="AJ3238" s="4"/>
      <c r="AK3238" s="4"/>
      <c r="AL3238" s="4"/>
      <c r="AM3238" s="4"/>
      <c r="AN3238" s="4"/>
      <c r="AO3238" s="4"/>
      <c r="AP3238" s="4"/>
      <c r="AQ3238" s="4"/>
      <c r="AR3238" s="4"/>
      <c r="AS3238" s="2"/>
      <c r="AT3238" s="2"/>
      <c r="AU3238" s="2"/>
      <c r="AV3238" s="2"/>
      <c r="AW3238" s="2"/>
      <c r="AX3238" s="2"/>
      <c r="AY3238" s="2"/>
      <c r="AZ3238" s="2"/>
      <c r="BA3238" s="2"/>
      <c r="BB3238" s="2"/>
      <c r="BC3238" s="2"/>
      <c r="BD3238" s="2"/>
      <c r="BE3238" s="2"/>
      <c r="BF3238" s="2"/>
      <c r="BG3238" s="2"/>
      <c r="BH3238" s="2"/>
      <c r="BI3238" s="2"/>
      <c r="BJ3238" s="2"/>
      <c r="BK3238" s="2"/>
      <c r="BL3238" s="2"/>
      <c r="BM3238" s="2"/>
      <c r="BN3238" s="2"/>
      <c r="BO3238" s="2"/>
    </row>
    <row r="3239" s="117" customFormat="1" spans="1:67">
      <c r="A3239" s="4"/>
      <c r="B3239" s="4"/>
      <c r="C3239" s="4"/>
      <c r="D3239" s="4"/>
      <c r="E3239" s="4"/>
      <c r="F3239" s="4"/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  <c r="AA3239" s="4"/>
      <c r="AB3239" s="5"/>
      <c r="AC3239" s="5"/>
      <c r="AD3239" s="4"/>
      <c r="AE3239" s="4"/>
      <c r="AF3239" s="4"/>
      <c r="AG3239" s="4"/>
      <c r="AH3239" s="4"/>
      <c r="AI3239" s="4"/>
      <c r="AJ3239" s="4"/>
      <c r="AK3239" s="4"/>
      <c r="AL3239" s="4"/>
      <c r="AM3239" s="4"/>
      <c r="AN3239" s="4"/>
      <c r="AO3239" s="4"/>
      <c r="AP3239" s="4"/>
      <c r="AQ3239" s="4"/>
      <c r="AR3239" s="4"/>
      <c r="AS3239" s="2"/>
      <c r="AT3239" s="2"/>
      <c r="AU3239" s="2"/>
      <c r="AV3239" s="2"/>
      <c r="AW3239" s="2"/>
      <c r="AX3239" s="2"/>
      <c r="AY3239" s="2"/>
      <c r="AZ3239" s="2"/>
      <c r="BA3239" s="2"/>
      <c r="BB3239" s="2"/>
      <c r="BC3239" s="2"/>
      <c r="BD3239" s="2"/>
      <c r="BE3239" s="2"/>
      <c r="BF3239" s="2"/>
      <c r="BG3239" s="2"/>
      <c r="BH3239" s="2"/>
      <c r="BI3239" s="2"/>
      <c r="BJ3239" s="2"/>
      <c r="BK3239" s="2"/>
      <c r="BL3239" s="2"/>
      <c r="BM3239" s="2"/>
      <c r="BN3239" s="2"/>
      <c r="BO3239" s="2"/>
    </row>
    <row r="3240" s="117" customFormat="1" spans="1:67">
      <c r="A3240" s="4"/>
      <c r="B3240" s="4"/>
      <c r="C3240" s="4"/>
      <c r="D3240" s="4"/>
      <c r="E3240" s="4"/>
      <c r="F3240" s="4"/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  <c r="AA3240" s="4"/>
      <c r="AB3240" s="5"/>
      <c r="AC3240" s="5"/>
      <c r="AD3240" s="4"/>
      <c r="AE3240" s="4"/>
      <c r="AF3240" s="4"/>
      <c r="AG3240" s="4"/>
      <c r="AH3240" s="4"/>
      <c r="AI3240" s="4"/>
      <c r="AJ3240" s="4"/>
      <c r="AK3240" s="4"/>
      <c r="AL3240" s="4"/>
      <c r="AM3240" s="4"/>
      <c r="AN3240" s="4"/>
      <c r="AO3240" s="4"/>
      <c r="AP3240" s="4"/>
      <c r="AQ3240" s="4"/>
      <c r="AR3240" s="4"/>
      <c r="AS3240" s="2"/>
      <c r="AT3240" s="2"/>
      <c r="AU3240" s="2"/>
      <c r="AV3240" s="2"/>
      <c r="AW3240" s="2"/>
      <c r="AX3240" s="2"/>
      <c r="AY3240" s="2"/>
      <c r="AZ3240" s="2"/>
      <c r="BA3240" s="2"/>
      <c r="BB3240" s="2"/>
      <c r="BC3240" s="2"/>
      <c r="BD3240" s="2"/>
      <c r="BE3240" s="2"/>
      <c r="BF3240" s="2"/>
      <c r="BG3240" s="2"/>
      <c r="BH3240" s="2"/>
      <c r="BI3240" s="2"/>
      <c r="BJ3240" s="2"/>
      <c r="BK3240" s="2"/>
      <c r="BL3240" s="2"/>
      <c r="BM3240" s="2"/>
      <c r="BN3240" s="2"/>
      <c r="BO3240" s="2"/>
    </row>
    <row r="3241" s="117" customFormat="1" spans="1:67">
      <c r="A3241" s="4"/>
      <c r="B3241" s="4"/>
      <c r="C3241" s="4"/>
      <c r="D3241" s="4"/>
      <c r="E3241" s="4"/>
      <c r="F3241" s="4"/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  <c r="AA3241" s="4"/>
      <c r="AB3241" s="5"/>
      <c r="AC3241" s="5"/>
      <c r="AD3241" s="4"/>
      <c r="AE3241" s="4"/>
      <c r="AF3241" s="4"/>
      <c r="AG3241" s="4"/>
      <c r="AH3241" s="4"/>
      <c r="AI3241" s="4"/>
      <c r="AJ3241" s="4"/>
      <c r="AK3241" s="4"/>
      <c r="AL3241" s="4"/>
      <c r="AM3241" s="4"/>
      <c r="AN3241" s="4"/>
      <c r="AO3241" s="4"/>
      <c r="AP3241" s="4"/>
      <c r="AQ3241" s="4"/>
      <c r="AR3241" s="4"/>
      <c r="AS3241" s="2"/>
      <c r="AT3241" s="2"/>
      <c r="AU3241" s="2"/>
      <c r="AV3241" s="2"/>
      <c r="AW3241" s="2"/>
      <c r="AX3241" s="2"/>
      <c r="AY3241" s="2"/>
      <c r="AZ3241" s="2"/>
      <c r="BA3241" s="2"/>
      <c r="BB3241" s="2"/>
      <c r="BC3241" s="2"/>
      <c r="BD3241" s="2"/>
      <c r="BE3241" s="2"/>
      <c r="BF3241" s="2"/>
      <c r="BG3241" s="2"/>
      <c r="BH3241" s="2"/>
      <c r="BI3241" s="2"/>
      <c r="BJ3241" s="2"/>
      <c r="BK3241" s="2"/>
      <c r="BL3241" s="2"/>
      <c r="BM3241" s="2"/>
      <c r="BN3241" s="2"/>
      <c r="BO3241" s="2"/>
    </row>
    <row r="3242" s="117" customFormat="1" spans="1:67">
      <c r="A3242" s="4"/>
      <c r="B3242" s="4"/>
      <c r="C3242" s="4"/>
      <c r="D3242" s="4"/>
      <c r="E3242" s="4"/>
      <c r="F3242" s="4"/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  <c r="AA3242" s="4"/>
      <c r="AB3242" s="5"/>
      <c r="AC3242" s="5"/>
      <c r="AD3242" s="4"/>
      <c r="AE3242" s="4"/>
      <c r="AF3242" s="4"/>
      <c r="AG3242" s="4"/>
      <c r="AH3242" s="4"/>
      <c r="AI3242" s="4"/>
      <c r="AJ3242" s="4"/>
      <c r="AK3242" s="4"/>
      <c r="AL3242" s="4"/>
      <c r="AM3242" s="4"/>
      <c r="AN3242" s="4"/>
      <c r="AO3242" s="4"/>
      <c r="AP3242" s="4"/>
      <c r="AQ3242" s="4"/>
      <c r="AR3242" s="4"/>
      <c r="AS3242" s="2"/>
      <c r="AT3242" s="2"/>
      <c r="AU3242" s="2"/>
      <c r="AV3242" s="2"/>
      <c r="AW3242" s="2"/>
      <c r="AX3242" s="2"/>
      <c r="AY3242" s="2"/>
      <c r="AZ3242" s="2"/>
      <c r="BA3242" s="2"/>
      <c r="BB3242" s="2"/>
      <c r="BC3242" s="2"/>
      <c r="BD3242" s="2"/>
      <c r="BE3242" s="2"/>
      <c r="BF3242" s="2"/>
      <c r="BG3242" s="2"/>
      <c r="BH3242" s="2"/>
      <c r="BI3242" s="2"/>
      <c r="BJ3242" s="2"/>
      <c r="BK3242" s="2"/>
      <c r="BL3242" s="2"/>
      <c r="BM3242" s="2"/>
      <c r="BN3242" s="2"/>
      <c r="BO3242" s="2"/>
    </row>
    <row r="3243" s="117" customFormat="1" spans="1:67">
      <c r="A3243" s="4"/>
      <c r="B3243" s="4"/>
      <c r="C3243" s="4"/>
      <c r="D3243" s="4"/>
      <c r="E3243" s="4"/>
      <c r="F3243" s="4"/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  <c r="AA3243" s="4"/>
      <c r="AB3243" s="5"/>
      <c r="AC3243" s="5"/>
      <c r="AD3243" s="4"/>
      <c r="AE3243" s="4"/>
      <c r="AF3243" s="4"/>
      <c r="AG3243" s="4"/>
      <c r="AH3243" s="4"/>
      <c r="AI3243" s="4"/>
      <c r="AJ3243" s="4"/>
      <c r="AK3243" s="4"/>
      <c r="AL3243" s="4"/>
      <c r="AM3243" s="4"/>
      <c r="AN3243" s="4"/>
      <c r="AO3243" s="4"/>
      <c r="AP3243" s="4"/>
      <c r="AQ3243" s="4"/>
      <c r="AR3243" s="4"/>
      <c r="AS3243" s="2"/>
      <c r="AT3243" s="2"/>
      <c r="AU3243" s="2"/>
      <c r="AV3243" s="2"/>
      <c r="AW3243" s="2"/>
      <c r="AX3243" s="2"/>
      <c r="AY3243" s="2"/>
      <c r="AZ3243" s="2"/>
      <c r="BA3243" s="2"/>
      <c r="BB3243" s="2"/>
      <c r="BC3243" s="2"/>
      <c r="BD3243" s="2"/>
      <c r="BE3243" s="2"/>
      <c r="BF3243" s="2"/>
      <c r="BG3243" s="2"/>
      <c r="BH3243" s="2"/>
      <c r="BI3243" s="2"/>
      <c r="BJ3243" s="2"/>
      <c r="BK3243" s="2"/>
      <c r="BL3243" s="2"/>
      <c r="BM3243" s="2"/>
      <c r="BN3243" s="2"/>
      <c r="BO3243" s="2"/>
    </row>
    <row r="3244" s="117" customFormat="1" spans="1:67">
      <c r="A3244" s="4"/>
      <c r="B3244" s="4"/>
      <c r="C3244" s="4"/>
      <c r="D3244" s="4"/>
      <c r="E3244" s="4"/>
      <c r="F3244" s="4"/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  <c r="AA3244" s="4"/>
      <c r="AB3244" s="5"/>
      <c r="AC3244" s="5"/>
      <c r="AD3244" s="4"/>
      <c r="AE3244" s="4"/>
      <c r="AF3244" s="4"/>
      <c r="AG3244" s="4"/>
      <c r="AH3244" s="4"/>
      <c r="AI3244" s="4"/>
      <c r="AJ3244" s="4"/>
      <c r="AK3244" s="4"/>
      <c r="AL3244" s="4"/>
      <c r="AM3244" s="4"/>
      <c r="AN3244" s="4"/>
      <c r="AO3244" s="4"/>
      <c r="AP3244" s="4"/>
      <c r="AQ3244" s="4"/>
      <c r="AR3244" s="4"/>
      <c r="AS3244" s="2"/>
      <c r="AT3244" s="2"/>
      <c r="AU3244" s="2"/>
      <c r="AV3244" s="2"/>
      <c r="AW3244" s="2"/>
      <c r="AX3244" s="2"/>
      <c r="AY3244" s="2"/>
      <c r="AZ3244" s="2"/>
      <c r="BA3244" s="2"/>
      <c r="BB3244" s="2"/>
      <c r="BC3244" s="2"/>
      <c r="BD3244" s="2"/>
      <c r="BE3244" s="2"/>
      <c r="BF3244" s="2"/>
      <c r="BG3244" s="2"/>
      <c r="BH3244" s="2"/>
      <c r="BI3244" s="2"/>
      <c r="BJ3244" s="2"/>
      <c r="BK3244" s="2"/>
      <c r="BL3244" s="2"/>
      <c r="BM3244" s="2"/>
      <c r="BN3244" s="2"/>
      <c r="BO3244" s="2"/>
    </row>
    <row r="3245" s="117" customFormat="1" spans="1:67">
      <c r="A3245" s="4"/>
      <c r="B3245" s="4"/>
      <c r="C3245" s="4"/>
      <c r="D3245" s="4"/>
      <c r="E3245" s="4"/>
      <c r="F3245" s="4"/>
      <c r="G3245" s="4"/>
      <c r="H3245" s="4"/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  <c r="AA3245" s="4"/>
      <c r="AB3245" s="5"/>
      <c r="AC3245" s="5"/>
      <c r="AD3245" s="4"/>
      <c r="AE3245" s="4"/>
      <c r="AF3245" s="4"/>
      <c r="AG3245" s="4"/>
      <c r="AH3245" s="4"/>
      <c r="AI3245" s="4"/>
      <c r="AJ3245" s="4"/>
      <c r="AK3245" s="4"/>
      <c r="AL3245" s="4"/>
      <c r="AM3245" s="4"/>
      <c r="AN3245" s="4"/>
      <c r="AO3245" s="4"/>
      <c r="AP3245" s="4"/>
      <c r="AQ3245" s="4"/>
      <c r="AR3245" s="4"/>
      <c r="AS3245" s="2"/>
      <c r="AT3245" s="2"/>
      <c r="AU3245" s="2"/>
      <c r="AV3245" s="2"/>
      <c r="AW3245" s="2"/>
      <c r="AX3245" s="2"/>
      <c r="AY3245" s="2"/>
      <c r="AZ3245" s="2"/>
      <c r="BA3245" s="2"/>
      <c r="BB3245" s="2"/>
      <c r="BC3245" s="2"/>
      <c r="BD3245" s="2"/>
      <c r="BE3245" s="2"/>
      <c r="BF3245" s="2"/>
      <c r="BG3245" s="2"/>
      <c r="BH3245" s="2"/>
      <c r="BI3245" s="2"/>
      <c r="BJ3245" s="2"/>
      <c r="BK3245" s="2"/>
      <c r="BL3245" s="2"/>
      <c r="BM3245" s="2"/>
      <c r="BN3245" s="2"/>
      <c r="BO3245" s="2"/>
    </row>
    <row r="3246" s="117" customFormat="1" spans="1:67">
      <c r="A3246" s="4"/>
      <c r="B3246" s="4"/>
      <c r="C3246" s="4"/>
      <c r="D3246" s="4"/>
      <c r="E3246" s="4"/>
      <c r="F3246" s="4"/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  <c r="AA3246" s="4"/>
      <c r="AB3246" s="5"/>
      <c r="AC3246" s="5"/>
      <c r="AD3246" s="4"/>
      <c r="AE3246" s="4"/>
      <c r="AF3246" s="4"/>
      <c r="AG3246" s="4"/>
      <c r="AH3246" s="4"/>
      <c r="AI3246" s="4"/>
      <c r="AJ3246" s="4"/>
      <c r="AK3246" s="4"/>
      <c r="AL3246" s="4"/>
      <c r="AM3246" s="4"/>
      <c r="AN3246" s="4"/>
      <c r="AO3246" s="4"/>
      <c r="AP3246" s="4"/>
      <c r="AQ3246" s="4"/>
      <c r="AR3246" s="4"/>
      <c r="AS3246" s="2"/>
      <c r="AT3246" s="2"/>
      <c r="AU3246" s="2"/>
      <c r="AV3246" s="2"/>
      <c r="AW3246" s="2"/>
      <c r="AX3246" s="2"/>
      <c r="AY3246" s="2"/>
      <c r="AZ3246" s="2"/>
      <c r="BA3246" s="2"/>
      <c r="BB3246" s="2"/>
      <c r="BC3246" s="2"/>
      <c r="BD3246" s="2"/>
      <c r="BE3246" s="2"/>
      <c r="BF3246" s="2"/>
      <c r="BG3246" s="2"/>
      <c r="BH3246" s="2"/>
      <c r="BI3246" s="2"/>
      <c r="BJ3246" s="2"/>
      <c r="BK3246" s="2"/>
      <c r="BL3246" s="2"/>
      <c r="BM3246" s="2"/>
      <c r="BN3246" s="2"/>
      <c r="BO3246" s="2"/>
    </row>
    <row r="3247" s="117" customFormat="1" spans="1:67">
      <c r="A3247" s="4"/>
      <c r="B3247" s="4"/>
      <c r="C3247" s="4"/>
      <c r="D3247" s="4"/>
      <c r="E3247" s="4"/>
      <c r="F3247" s="4"/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  <c r="AA3247" s="4"/>
      <c r="AB3247" s="5"/>
      <c r="AC3247" s="5"/>
      <c r="AD3247" s="4"/>
      <c r="AE3247" s="4"/>
      <c r="AF3247" s="4"/>
      <c r="AG3247" s="4"/>
      <c r="AH3247" s="4"/>
      <c r="AI3247" s="4"/>
      <c r="AJ3247" s="4"/>
      <c r="AK3247" s="4"/>
      <c r="AL3247" s="4"/>
      <c r="AM3247" s="4"/>
      <c r="AN3247" s="4"/>
      <c r="AO3247" s="4"/>
      <c r="AP3247" s="4"/>
      <c r="AQ3247" s="4"/>
      <c r="AR3247" s="4"/>
      <c r="AS3247" s="2"/>
      <c r="AT3247" s="2"/>
      <c r="AU3247" s="2"/>
      <c r="AV3247" s="2"/>
      <c r="AW3247" s="2"/>
      <c r="AX3247" s="2"/>
      <c r="AY3247" s="2"/>
      <c r="AZ3247" s="2"/>
      <c r="BA3247" s="2"/>
      <c r="BB3247" s="2"/>
      <c r="BC3247" s="2"/>
      <c r="BD3247" s="2"/>
      <c r="BE3247" s="2"/>
      <c r="BF3247" s="2"/>
      <c r="BG3247" s="2"/>
      <c r="BH3247" s="2"/>
      <c r="BI3247" s="2"/>
      <c r="BJ3247" s="2"/>
      <c r="BK3247" s="2"/>
      <c r="BL3247" s="2"/>
      <c r="BM3247" s="2"/>
      <c r="BN3247" s="2"/>
      <c r="BO3247" s="2"/>
    </row>
    <row r="3248" s="117" customFormat="1" spans="1:67">
      <c r="A3248" s="4"/>
      <c r="B3248" s="4"/>
      <c r="C3248" s="4"/>
      <c r="D3248" s="4"/>
      <c r="E3248" s="4"/>
      <c r="F3248" s="4"/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  <c r="AA3248" s="4"/>
      <c r="AB3248" s="5"/>
      <c r="AC3248" s="5"/>
      <c r="AD3248" s="4"/>
      <c r="AE3248" s="4"/>
      <c r="AF3248" s="4"/>
      <c r="AG3248" s="4"/>
      <c r="AH3248" s="4"/>
      <c r="AI3248" s="4"/>
      <c r="AJ3248" s="4"/>
      <c r="AK3248" s="4"/>
      <c r="AL3248" s="4"/>
      <c r="AM3248" s="4"/>
      <c r="AN3248" s="4"/>
      <c r="AO3248" s="4"/>
      <c r="AP3248" s="4"/>
      <c r="AQ3248" s="4"/>
      <c r="AR3248" s="4"/>
      <c r="AS3248" s="2"/>
      <c r="AT3248" s="2"/>
      <c r="AU3248" s="2"/>
      <c r="AV3248" s="2"/>
      <c r="AW3248" s="2"/>
      <c r="AX3248" s="2"/>
      <c r="AY3248" s="2"/>
      <c r="AZ3248" s="2"/>
      <c r="BA3248" s="2"/>
      <c r="BB3248" s="2"/>
      <c r="BC3248" s="2"/>
      <c r="BD3248" s="2"/>
      <c r="BE3248" s="2"/>
      <c r="BF3248" s="2"/>
      <c r="BG3248" s="2"/>
      <c r="BH3248" s="2"/>
      <c r="BI3248" s="2"/>
      <c r="BJ3248" s="2"/>
      <c r="BK3248" s="2"/>
      <c r="BL3248" s="2"/>
      <c r="BM3248" s="2"/>
      <c r="BN3248" s="2"/>
      <c r="BO3248" s="2"/>
    </row>
    <row r="3249" s="117" customFormat="1" spans="1:67">
      <c r="A3249" s="4"/>
      <c r="B3249" s="4"/>
      <c r="C3249" s="4"/>
      <c r="D3249" s="4"/>
      <c r="E3249" s="4"/>
      <c r="F3249" s="4"/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  <c r="AA3249" s="4"/>
      <c r="AB3249" s="5"/>
      <c r="AC3249" s="5"/>
      <c r="AD3249" s="4"/>
      <c r="AE3249" s="4"/>
      <c r="AF3249" s="4"/>
      <c r="AG3249" s="4"/>
      <c r="AH3249" s="4"/>
      <c r="AI3249" s="4"/>
      <c r="AJ3249" s="4"/>
      <c r="AK3249" s="4"/>
      <c r="AL3249" s="4"/>
      <c r="AM3249" s="4"/>
      <c r="AN3249" s="4"/>
      <c r="AO3249" s="4"/>
      <c r="AP3249" s="4"/>
      <c r="AQ3249" s="4"/>
      <c r="AR3249" s="4"/>
      <c r="AS3249" s="2"/>
      <c r="AT3249" s="2"/>
      <c r="AU3249" s="2"/>
      <c r="AV3249" s="2"/>
      <c r="AW3249" s="2"/>
      <c r="AX3249" s="2"/>
      <c r="AY3249" s="2"/>
      <c r="AZ3249" s="2"/>
      <c r="BA3249" s="2"/>
      <c r="BB3249" s="2"/>
      <c r="BC3249" s="2"/>
      <c r="BD3249" s="2"/>
      <c r="BE3249" s="2"/>
      <c r="BF3249" s="2"/>
      <c r="BG3249" s="2"/>
      <c r="BH3249" s="2"/>
      <c r="BI3249" s="2"/>
      <c r="BJ3249" s="2"/>
      <c r="BK3249" s="2"/>
      <c r="BL3249" s="2"/>
      <c r="BM3249" s="2"/>
      <c r="BN3249" s="2"/>
      <c r="BO3249" s="2"/>
    </row>
    <row r="3250" s="117" customFormat="1" spans="1:67">
      <c r="A3250" s="4"/>
      <c r="B3250" s="4"/>
      <c r="C3250" s="4"/>
      <c r="D3250" s="4"/>
      <c r="E3250" s="4"/>
      <c r="F3250" s="4"/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  <c r="AA3250" s="4"/>
      <c r="AB3250" s="5"/>
      <c r="AC3250" s="5"/>
      <c r="AD3250" s="4"/>
      <c r="AE3250" s="4"/>
      <c r="AF3250" s="4"/>
      <c r="AG3250" s="4"/>
      <c r="AH3250" s="4"/>
      <c r="AI3250" s="4"/>
      <c r="AJ3250" s="4"/>
      <c r="AK3250" s="4"/>
      <c r="AL3250" s="4"/>
      <c r="AM3250" s="4"/>
      <c r="AN3250" s="4"/>
      <c r="AO3250" s="4"/>
      <c r="AP3250" s="4"/>
      <c r="AQ3250" s="4"/>
      <c r="AR3250" s="4"/>
      <c r="AS3250" s="2"/>
      <c r="AT3250" s="2"/>
      <c r="AU3250" s="2"/>
      <c r="AV3250" s="2"/>
      <c r="AW3250" s="2"/>
      <c r="AX3250" s="2"/>
      <c r="AY3250" s="2"/>
      <c r="AZ3250" s="2"/>
      <c r="BA3250" s="2"/>
      <c r="BB3250" s="2"/>
      <c r="BC3250" s="2"/>
      <c r="BD3250" s="2"/>
      <c r="BE3250" s="2"/>
      <c r="BF3250" s="2"/>
      <c r="BG3250" s="2"/>
      <c r="BH3250" s="2"/>
      <c r="BI3250" s="2"/>
      <c r="BJ3250" s="2"/>
      <c r="BK3250" s="2"/>
      <c r="BL3250" s="2"/>
      <c r="BM3250" s="2"/>
      <c r="BN3250" s="2"/>
      <c r="BO3250" s="2"/>
    </row>
    <row r="3251" s="117" customFormat="1" spans="1:67">
      <c r="A3251" s="4"/>
      <c r="B3251" s="4"/>
      <c r="C3251" s="4"/>
      <c r="D3251" s="4"/>
      <c r="E3251" s="4"/>
      <c r="F3251" s="4"/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  <c r="AA3251" s="4"/>
      <c r="AB3251" s="5"/>
      <c r="AC3251" s="5"/>
      <c r="AD3251" s="4"/>
      <c r="AE3251" s="4"/>
      <c r="AF3251" s="4"/>
      <c r="AG3251" s="4"/>
      <c r="AH3251" s="4"/>
      <c r="AI3251" s="4"/>
      <c r="AJ3251" s="4"/>
      <c r="AK3251" s="4"/>
      <c r="AL3251" s="4"/>
      <c r="AM3251" s="4"/>
      <c r="AN3251" s="4"/>
      <c r="AO3251" s="4"/>
      <c r="AP3251" s="4"/>
      <c r="AQ3251" s="4"/>
      <c r="AR3251" s="4"/>
      <c r="AS3251" s="2"/>
      <c r="AT3251" s="2"/>
      <c r="AU3251" s="2"/>
      <c r="AV3251" s="2"/>
      <c r="AW3251" s="2"/>
      <c r="AX3251" s="2"/>
      <c r="AY3251" s="2"/>
      <c r="AZ3251" s="2"/>
      <c r="BA3251" s="2"/>
      <c r="BB3251" s="2"/>
      <c r="BC3251" s="2"/>
      <c r="BD3251" s="2"/>
      <c r="BE3251" s="2"/>
      <c r="BF3251" s="2"/>
      <c r="BG3251" s="2"/>
      <c r="BH3251" s="2"/>
      <c r="BI3251" s="2"/>
      <c r="BJ3251" s="2"/>
      <c r="BK3251" s="2"/>
      <c r="BL3251" s="2"/>
      <c r="BM3251" s="2"/>
      <c r="BN3251" s="2"/>
      <c r="BO3251" s="2"/>
    </row>
    <row r="3252" s="117" customFormat="1" spans="1:67">
      <c r="A3252" s="4"/>
      <c r="B3252" s="4"/>
      <c r="C3252" s="4"/>
      <c r="D3252" s="4"/>
      <c r="E3252" s="4"/>
      <c r="F3252" s="4"/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  <c r="AA3252" s="4"/>
      <c r="AB3252" s="5"/>
      <c r="AC3252" s="5"/>
      <c r="AD3252" s="4"/>
      <c r="AE3252" s="4"/>
      <c r="AF3252" s="4"/>
      <c r="AG3252" s="4"/>
      <c r="AH3252" s="4"/>
      <c r="AI3252" s="4"/>
      <c r="AJ3252" s="4"/>
      <c r="AK3252" s="4"/>
      <c r="AL3252" s="4"/>
      <c r="AM3252" s="4"/>
      <c r="AN3252" s="4"/>
      <c r="AO3252" s="4"/>
      <c r="AP3252" s="4"/>
      <c r="AQ3252" s="4"/>
      <c r="AR3252" s="4"/>
      <c r="AS3252" s="2"/>
      <c r="AT3252" s="2"/>
      <c r="AU3252" s="2"/>
      <c r="AV3252" s="2"/>
      <c r="AW3252" s="2"/>
      <c r="AX3252" s="2"/>
      <c r="AY3252" s="2"/>
      <c r="AZ3252" s="2"/>
      <c r="BA3252" s="2"/>
      <c r="BB3252" s="2"/>
      <c r="BC3252" s="2"/>
      <c r="BD3252" s="2"/>
      <c r="BE3252" s="2"/>
      <c r="BF3252" s="2"/>
      <c r="BG3252" s="2"/>
      <c r="BH3252" s="2"/>
      <c r="BI3252" s="2"/>
      <c r="BJ3252" s="2"/>
      <c r="BK3252" s="2"/>
      <c r="BL3252" s="2"/>
      <c r="BM3252" s="2"/>
      <c r="BN3252" s="2"/>
      <c r="BO3252" s="2"/>
    </row>
    <row r="3253" s="117" customFormat="1" spans="1:67">
      <c r="A3253" s="4"/>
      <c r="B3253" s="4"/>
      <c r="C3253" s="4"/>
      <c r="D3253" s="4"/>
      <c r="E3253" s="4"/>
      <c r="F3253" s="4"/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  <c r="AA3253" s="4"/>
      <c r="AB3253" s="5"/>
      <c r="AC3253" s="5"/>
      <c r="AD3253" s="4"/>
      <c r="AE3253" s="4"/>
      <c r="AF3253" s="4"/>
      <c r="AG3253" s="4"/>
      <c r="AH3253" s="4"/>
      <c r="AI3253" s="4"/>
      <c r="AJ3253" s="4"/>
      <c r="AK3253" s="4"/>
      <c r="AL3253" s="4"/>
      <c r="AM3253" s="4"/>
      <c r="AN3253" s="4"/>
      <c r="AO3253" s="4"/>
      <c r="AP3253" s="4"/>
      <c r="AQ3253" s="4"/>
      <c r="AR3253" s="4"/>
      <c r="AS3253" s="2"/>
      <c r="AT3253" s="2"/>
      <c r="AU3253" s="2"/>
      <c r="AV3253" s="2"/>
      <c r="AW3253" s="2"/>
      <c r="AX3253" s="2"/>
      <c r="AY3253" s="2"/>
      <c r="AZ3253" s="2"/>
      <c r="BA3253" s="2"/>
      <c r="BB3253" s="2"/>
      <c r="BC3253" s="2"/>
      <c r="BD3253" s="2"/>
      <c r="BE3253" s="2"/>
      <c r="BF3253" s="2"/>
      <c r="BG3253" s="2"/>
      <c r="BH3253" s="2"/>
      <c r="BI3253" s="2"/>
      <c r="BJ3253" s="2"/>
      <c r="BK3253" s="2"/>
      <c r="BL3253" s="2"/>
      <c r="BM3253" s="2"/>
      <c r="BN3253" s="2"/>
      <c r="BO3253" s="2"/>
    </row>
    <row r="3254" s="117" customFormat="1" spans="1:67">
      <c r="A3254" s="4"/>
      <c r="B3254" s="4"/>
      <c r="C3254" s="4"/>
      <c r="D3254" s="4"/>
      <c r="E3254" s="4"/>
      <c r="F3254" s="4"/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  <c r="AA3254" s="4"/>
      <c r="AB3254" s="5"/>
      <c r="AC3254" s="5"/>
      <c r="AD3254" s="4"/>
      <c r="AE3254" s="4"/>
      <c r="AF3254" s="4"/>
      <c r="AG3254" s="4"/>
      <c r="AH3254" s="4"/>
      <c r="AI3254" s="4"/>
      <c r="AJ3254" s="4"/>
      <c r="AK3254" s="4"/>
      <c r="AL3254" s="4"/>
      <c r="AM3254" s="4"/>
      <c r="AN3254" s="4"/>
      <c r="AO3254" s="4"/>
      <c r="AP3254" s="4"/>
      <c r="AQ3254" s="4"/>
      <c r="AR3254" s="4"/>
      <c r="AS3254" s="2"/>
      <c r="AT3254" s="2"/>
      <c r="AU3254" s="2"/>
      <c r="AV3254" s="2"/>
      <c r="AW3254" s="2"/>
      <c r="AX3254" s="2"/>
      <c r="AY3254" s="2"/>
      <c r="AZ3254" s="2"/>
      <c r="BA3254" s="2"/>
      <c r="BB3254" s="2"/>
      <c r="BC3254" s="2"/>
      <c r="BD3254" s="2"/>
      <c r="BE3254" s="2"/>
      <c r="BF3254" s="2"/>
      <c r="BG3254" s="2"/>
      <c r="BH3254" s="2"/>
      <c r="BI3254" s="2"/>
      <c r="BJ3254" s="2"/>
      <c r="BK3254" s="2"/>
      <c r="BL3254" s="2"/>
      <c r="BM3254" s="2"/>
      <c r="BN3254" s="2"/>
      <c r="BO3254" s="2"/>
    </row>
    <row r="3255" s="117" customFormat="1" spans="1:67">
      <c r="A3255" s="4"/>
      <c r="B3255" s="4"/>
      <c r="C3255" s="4"/>
      <c r="D3255" s="4"/>
      <c r="E3255" s="4"/>
      <c r="F3255" s="4"/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  <c r="AA3255" s="4"/>
      <c r="AB3255" s="5"/>
      <c r="AC3255" s="5"/>
      <c r="AD3255" s="4"/>
      <c r="AE3255" s="4"/>
      <c r="AF3255" s="4"/>
      <c r="AG3255" s="4"/>
      <c r="AH3255" s="4"/>
      <c r="AI3255" s="4"/>
      <c r="AJ3255" s="4"/>
      <c r="AK3255" s="4"/>
      <c r="AL3255" s="4"/>
      <c r="AM3255" s="4"/>
      <c r="AN3255" s="4"/>
      <c r="AO3255" s="4"/>
      <c r="AP3255" s="4"/>
      <c r="AQ3255" s="4"/>
      <c r="AR3255" s="4"/>
      <c r="AS3255" s="2"/>
      <c r="AT3255" s="2"/>
      <c r="AU3255" s="2"/>
      <c r="AV3255" s="2"/>
      <c r="AW3255" s="2"/>
      <c r="AX3255" s="2"/>
      <c r="AY3255" s="2"/>
      <c r="AZ3255" s="2"/>
      <c r="BA3255" s="2"/>
      <c r="BB3255" s="2"/>
      <c r="BC3255" s="2"/>
      <c r="BD3255" s="2"/>
      <c r="BE3255" s="2"/>
      <c r="BF3255" s="2"/>
      <c r="BG3255" s="2"/>
      <c r="BH3255" s="2"/>
      <c r="BI3255" s="2"/>
      <c r="BJ3255" s="2"/>
      <c r="BK3255" s="2"/>
      <c r="BL3255" s="2"/>
      <c r="BM3255" s="2"/>
      <c r="BN3255" s="2"/>
      <c r="BO3255" s="2"/>
    </row>
    <row r="3256" s="117" customFormat="1" spans="1:67">
      <c r="A3256" s="4"/>
      <c r="B3256" s="4"/>
      <c r="C3256" s="4"/>
      <c r="D3256" s="4"/>
      <c r="E3256" s="4"/>
      <c r="F3256" s="4"/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  <c r="AA3256" s="4"/>
      <c r="AB3256" s="5"/>
      <c r="AC3256" s="5"/>
      <c r="AD3256" s="4"/>
      <c r="AE3256" s="4"/>
      <c r="AF3256" s="4"/>
      <c r="AG3256" s="4"/>
      <c r="AH3256" s="4"/>
      <c r="AI3256" s="4"/>
      <c r="AJ3256" s="4"/>
      <c r="AK3256" s="4"/>
      <c r="AL3256" s="4"/>
      <c r="AM3256" s="4"/>
      <c r="AN3256" s="4"/>
      <c r="AO3256" s="4"/>
      <c r="AP3256" s="4"/>
      <c r="AQ3256" s="4"/>
      <c r="AR3256" s="4"/>
      <c r="AS3256" s="2"/>
      <c r="AT3256" s="2"/>
      <c r="AU3256" s="2"/>
      <c r="AV3256" s="2"/>
      <c r="AW3256" s="2"/>
      <c r="AX3256" s="2"/>
      <c r="AY3256" s="2"/>
      <c r="AZ3256" s="2"/>
      <c r="BA3256" s="2"/>
      <c r="BB3256" s="2"/>
      <c r="BC3256" s="2"/>
      <c r="BD3256" s="2"/>
      <c r="BE3256" s="2"/>
      <c r="BF3256" s="2"/>
      <c r="BG3256" s="2"/>
      <c r="BH3256" s="2"/>
      <c r="BI3256" s="2"/>
      <c r="BJ3256" s="2"/>
      <c r="BK3256" s="2"/>
      <c r="BL3256" s="2"/>
      <c r="BM3256" s="2"/>
      <c r="BN3256" s="2"/>
      <c r="BO3256" s="2"/>
    </row>
    <row r="3257" s="117" customFormat="1" spans="1:67">
      <c r="A3257" s="4"/>
      <c r="B3257" s="4"/>
      <c r="C3257" s="4"/>
      <c r="D3257" s="4"/>
      <c r="E3257" s="4"/>
      <c r="F3257" s="4"/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  <c r="AA3257" s="4"/>
      <c r="AB3257" s="5"/>
      <c r="AC3257" s="5"/>
      <c r="AD3257" s="4"/>
      <c r="AE3257" s="4"/>
      <c r="AF3257" s="4"/>
      <c r="AG3257" s="4"/>
      <c r="AH3257" s="4"/>
      <c r="AI3257" s="4"/>
      <c r="AJ3257" s="4"/>
      <c r="AK3257" s="4"/>
      <c r="AL3257" s="4"/>
      <c r="AM3257" s="4"/>
      <c r="AN3257" s="4"/>
      <c r="AO3257" s="4"/>
      <c r="AP3257" s="4"/>
      <c r="AQ3257" s="4"/>
      <c r="AR3257" s="4"/>
      <c r="AS3257" s="2"/>
      <c r="AT3257" s="2"/>
      <c r="AU3257" s="2"/>
      <c r="AV3257" s="2"/>
      <c r="AW3257" s="2"/>
      <c r="AX3257" s="2"/>
      <c r="AY3257" s="2"/>
      <c r="AZ3257" s="2"/>
      <c r="BA3257" s="2"/>
      <c r="BB3257" s="2"/>
      <c r="BC3257" s="2"/>
      <c r="BD3257" s="2"/>
      <c r="BE3257" s="2"/>
      <c r="BF3257" s="2"/>
      <c r="BG3257" s="2"/>
      <c r="BH3257" s="2"/>
      <c r="BI3257" s="2"/>
      <c r="BJ3257" s="2"/>
      <c r="BK3257" s="2"/>
      <c r="BL3257" s="2"/>
      <c r="BM3257" s="2"/>
      <c r="BN3257" s="2"/>
      <c r="BO3257" s="2"/>
    </row>
    <row r="3258" s="117" customFormat="1" spans="1:67">
      <c r="A3258" s="4"/>
      <c r="B3258" s="4"/>
      <c r="C3258" s="4"/>
      <c r="D3258" s="4"/>
      <c r="E3258" s="4"/>
      <c r="F3258" s="4"/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  <c r="AA3258" s="4"/>
      <c r="AB3258" s="5"/>
      <c r="AC3258" s="5"/>
      <c r="AD3258" s="4"/>
      <c r="AE3258" s="4"/>
      <c r="AF3258" s="4"/>
      <c r="AG3258" s="4"/>
      <c r="AH3258" s="4"/>
      <c r="AI3258" s="4"/>
      <c r="AJ3258" s="4"/>
      <c r="AK3258" s="4"/>
      <c r="AL3258" s="4"/>
      <c r="AM3258" s="4"/>
      <c r="AN3258" s="4"/>
      <c r="AO3258" s="4"/>
      <c r="AP3258" s="4"/>
      <c r="AQ3258" s="4"/>
      <c r="AR3258" s="4"/>
      <c r="AS3258" s="2"/>
      <c r="AT3258" s="2"/>
      <c r="AU3258" s="2"/>
      <c r="AV3258" s="2"/>
      <c r="AW3258" s="2"/>
      <c r="AX3258" s="2"/>
      <c r="AY3258" s="2"/>
      <c r="AZ3258" s="2"/>
      <c r="BA3258" s="2"/>
      <c r="BB3258" s="2"/>
      <c r="BC3258" s="2"/>
      <c r="BD3258" s="2"/>
      <c r="BE3258" s="2"/>
      <c r="BF3258" s="2"/>
      <c r="BG3258" s="2"/>
      <c r="BH3258" s="2"/>
      <c r="BI3258" s="2"/>
      <c r="BJ3258" s="2"/>
      <c r="BK3258" s="2"/>
      <c r="BL3258" s="2"/>
      <c r="BM3258" s="2"/>
      <c r="BN3258" s="2"/>
      <c r="BO3258" s="2"/>
    </row>
    <row r="3259" s="117" customFormat="1" spans="1:67">
      <c r="A3259" s="4"/>
      <c r="B3259" s="4"/>
      <c r="C3259" s="4"/>
      <c r="D3259" s="4"/>
      <c r="E3259" s="4"/>
      <c r="F3259" s="4"/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  <c r="AA3259" s="4"/>
      <c r="AB3259" s="5"/>
      <c r="AC3259" s="5"/>
      <c r="AD3259" s="4"/>
      <c r="AE3259" s="4"/>
      <c r="AF3259" s="4"/>
      <c r="AG3259" s="4"/>
      <c r="AH3259" s="4"/>
      <c r="AI3259" s="4"/>
      <c r="AJ3259" s="4"/>
      <c r="AK3259" s="4"/>
      <c r="AL3259" s="4"/>
      <c r="AM3259" s="4"/>
      <c r="AN3259" s="4"/>
      <c r="AO3259" s="4"/>
      <c r="AP3259" s="4"/>
      <c r="AQ3259" s="4"/>
      <c r="AR3259" s="4"/>
      <c r="AS3259" s="2"/>
      <c r="AT3259" s="2"/>
      <c r="AU3259" s="2"/>
      <c r="AV3259" s="2"/>
      <c r="AW3259" s="2"/>
      <c r="AX3259" s="2"/>
      <c r="AY3259" s="2"/>
      <c r="AZ3259" s="2"/>
      <c r="BA3259" s="2"/>
      <c r="BB3259" s="2"/>
      <c r="BC3259" s="2"/>
      <c r="BD3259" s="2"/>
      <c r="BE3259" s="2"/>
      <c r="BF3259" s="2"/>
      <c r="BG3259" s="2"/>
      <c r="BH3259" s="2"/>
      <c r="BI3259" s="2"/>
      <c r="BJ3259" s="2"/>
      <c r="BK3259" s="2"/>
      <c r="BL3259" s="2"/>
      <c r="BM3259" s="2"/>
      <c r="BN3259" s="2"/>
      <c r="BO3259" s="2"/>
    </row>
    <row r="3260" s="117" customFormat="1" spans="1:67">
      <c r="A3260" s="4"/>
      <c r="B3260" s="4"/>
      <c r="C3260" s="4"/>
      <c r="D3260" s="4"/>
      <c r="E3260" s="4"/>
      <c r="F3260" s="4"/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  <c r="AA3260" s="4"/>
      <c r="AB3260" s="5"/>
      <c r="AC3260" s="5"/>
      <c r="AD3260" s="4"/>
      <c r="AE3260" s="4"/>
      <c r="AF3260" s="4"/>
      <c r="AG3260" s="4"/>
      <c r="AH3260" s="4"/>
      <c r="AI3260" s="4"/>
      <c r="AJ3260" s="4"/>
      <c r="AK3260" s="4"/>
      <c r="AL3260" s="4"/>
      <c r="AM3260" s="4"/>
      <c r="AN3260" s="4"/>
      <c r="AO3260" s="4"/>
      <c r="AP3260" s="4"/>
      <c r="AQ3260" s="4"/>
      <c r="AR3260" s="4"/>
      <c r="AS3260" s="2"/>
      <c r="AT3260" s="2"/>
      <c r="AU3260" s="2"/>
      <c r="AV3260" s="2"/>
      <c r="AW3260" s="2"/>
      <c r="AX3260" s="2"/>
      <c r="AY3260" s="2"/>
      <c r="AZ3260" s="2"/>
      <c r="BA3260" s="2"/>
      <c r="BB3260" s="2"/>
      <c r="BC3260" s="2"/>
      <c r="BD3260" s="2"/>
      <c r="BE3260" s="2"/>
      <c r="BF3260" s="2"/>
      <c r="BG3260" s="2"/>
      <c r="BH3260" s="2"/>
      <c r="BI3260" s="2"/>
      <c r="BJ3260" s="2"/>
      <c r="BK3260" s="2"/>
      <c r="BL3260" s="2"/>
      <c r="BM3260" s="2"/>
      <c r="BN3260" s="2"/>
      <c r="BO3260" s="2"/>
    </row>
    <row r="3261" s="117" customFormat="1" spans="1:67">
      <c r="A3261" s="4"/>
      <c r="B3261" s="4"/>
      <c r="C3261" s="4"/>
      <c r="D3261" s="4"/>
      <c r="E3261" s="4"/>
      <c r="F3261" s="4"/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  <c r="AA3261" s="4"/>
      <c r="AB3261" s="5"/>
      <c r="AC3261" s="5"/>
      <c r="AD3261" s="4"/>
      <c r="AE3261" s="4"/>
      <c r="AF3261" s="4"/>
      <c r="AG3261" s="4"/>
      <c r="AH3261" s="4"/>
      <c r="AI3261" s="4"/>
      <c r="AJ3261" s="4"/>
      <c r="AK3261" s="4"/>
      <c r="AL3261" s="4"/>
      <c r="AM3261" s="4"/>
      <c r="AN3261" s="4"/>
      <c r="AO3261" s="4"/>
      <c r="AP3261" s="4"/>
      <c r="AQ3261" s="4"/>
      <c r="AR3261" s="4"/>
      <c r="AS3261" s="2"/>
      <c r="AT3261" s="2"/>
      <c r="AU3261" s="2"/>
      <c r="AV3261" s="2"/>
      <c r="AW3261" s="2"/>
      <c r="AX3261" s="2"/>
      <c r="AY3261" s="2"/>
      <c r="AZ3261" s="2"/>
      <c r="BA3261" s="2"/>
      <c r="BB3261" s="2"/>
      <c r="BC3261" s="2"/>
      <c r="BD3261" s="2"/>
      <c r="BE3261" s="2"/>
      <c r="BF3261" s="2"/>
      <c r="BG3261" s="2"/>
      <c r="BH3261" s="2"/>
      <c r="BI3261" s="2"/>
      <c r="BJ3261" s="2"/>
      <c r="BK3261" s="2"/>
      <c r="BL3261" s="2"/>
      <c r="BM3261" s="2"/>
      <c r="BN3261" s="2"/>
      <c r="BO3261" s="2"/>
    </row>
    <row r="3262" s="117" customFormat="1" spans="1:67">
      <c r="A3262" s="4"/>
      <c r="B3262" s="4"/>
      <c r="C3262" s="4"/>
      <c r="D3262" s="4"/>
      <c r="E3262" s="4"/>
      <c r="F3262" s="4"/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  <c r="AA3262" s="4"/>
      <c r="AB3262" s="5"/>
      <c r="AC3262" s="5"/>
      <c r="AD3262" s="4"/>
      <c r="AE3262" s="4"/>
      <c r="AF3262" s="4"/>
      <c r="AG3262" s="4"/>
      <c r="AH3262" s="4"/>
      <c r="AI3262" s="4"/>
      <c r="AJ3262" s="4"/>
      <c r="AK3262" s="4"/>
      <c r="AL3262" s="4"/>
      <c r="AM3262" s="4"/>
      <c r="AN3262" s="4"/>
      <c r="AO3262" s="4"/>
      <c r="AP3262" s="4"/>
      <c r="AQ3262" s="4"/>
      <c r="AR3262" s="4"/>
      <c r="AS3262" s="2"/>
      <c r="AT3262" s="2"/>
      <c r="AU3262" s="2"/>
      <c r="AV3262" s="2"/>
      <c r="AW3262" s="2"/>
      <c r="AX3262" s="2"/>
      <c r="AY3262" s="2"/>
      <c r="AZ3262" s="2"/>
      <c r="BA3262" s="2"/>
      <c r="BB3262" s="2"/>
      <c r="BC3262" s="2"/>
      <c r="BD3262" s="2"/>
      <c r="BE3262" s="2"/>
      <c r="BF3262" s="2"/>
      <c r="BG3262" s="2"/>
      <c r="BH3262" s="2"/>
      <c r="BI3262" s="2"/>
      <c r="BJ3262" s="2"/>
      <c r="BK3262" s="2"/>
      <c r="BL3262" s="2"/>
      <c r="BM3262" s="2"/>
      <c r="BN3262" s="2"/>
      <c r="BO3262" s="2"/>
    </row>
    <row r="3263" s="117" customFormat="1" spans="1:67">
      <c r="A3263" s="4"/>
      <c r="B3263" s="4"/>
      <c r="C3263" s="4"/>
      <c r="D3263" s="4"/>
      <c r="E3263" s="4"/>
      <c r="F3263" s="4"/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  <c r="AA3263" s="4"/>
      <c r="AB3263" s="5"/>
      <c r="AC3263" s="5"/>
      <c r="AD3263" s="4"/>
      <c r="AE3263" s="4"/>
      <c r="AF3263" s="4"/>
      <c r="AG3263" s="4"/>
      <c r="AH3263" s="4"/>
      <c r="AI3263" s="4"/>
      <c r="AJ3263" s="4"/>
      <c r="AK3263" s="4"/>
      <c r="AL3263" s="4"/>
      <c r="AM3263" s="4"/>
      <c r="AN3263" s="4"/>
      <c r="AO3263" s="4"/>
      <c r="AP3263" s="4"/>
      <c r="AQ3263" s="4"/>
      <c r="AR3263" s="4"/>
      <c r="AS3263" s="2"/>
      <c r="AT3263" s="2"/>
      <c r="AU3263" s="2"/>
      <c r="AV3263" s="2"/>
      <c r="AW3263" s="2"/>
      <c r="AX3263" s="2"/>
      <c r="AY3263" s="2"/>
      <c r="AZ3263" s="2"/>
      <c r="BA3263" s="2"/>
      <c r="BB3263" s="2"/>
      <c r="BC3263" s="2"/>
      <c r="BD3263" s="2"/>
      <c r="BE3263" s="2"/>
      <c r="BF3263" s="2"/>
      <c r="BG3263" s="2"/>
      <c r="BH3263" s="2"/>
      <c r="BI3263" s="2"/>
      <c r="BJ3263" s="2"/>
      <c r="BK3263" s="2"/>
      <c r="BL3263" s="2"/>
      <c r="BM3263" s="2"/>
      <c r="BN3263" s="2"/>
      <c r="BO3263" s="2"/>
    </row>
    <row r="3264" s="117" customFormat="1" spans="1:67">
      <c r="A3264" s="4"/>
      <c r="B3264" s="4"/>
      <c r="C3264" s="4"/>
      <c r="D3264" s="4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  <c r="AA3264" s="4"/>
      <c r="AB3264" s="5"/>
      <c r="AC3264" s="5"/>
      <c r="AD3264" s="4"/>
      <c r="AE3264" s="4"/>
      <c r="AF3264" s="4"/>
      <c r="AG3264" s="4"/>
      <c r="AH3264" s="4"/>
      <c r="AI3264" s="4"/>
      <c r="AJ3264" s="4"/>
      <c r="AK3264" s="4"/>
      <c r="AL3264" s="4"/>
      <c r="AM3264" s="4"/>
      <c r="AN3264" s="4"/>
      <c r="AO3264" s="4"/>
      <c r="AP3264" s="4"/>
      <c r="AQ3264" s="4"/>
      <c r="AR3264" s="4"/>
      <c r="AS3264" s="2"/>
      <c r="AT3264" s="2"/>
      <c r="AU3264" s="2"/>
      <c r="AV3264" s="2"/>
      <c r="AW3264" s="2"/>
      <c r="AX3264" s="2"/>
      <c r="AY3264" s="2"/>
      <c r="AZ3264" s="2"/>
      <c r="BA3264" s="2"/>
      <c r="BB3264" s="2"/>
      <c r="BC3264" s="2"/>
      <c r="BD3264" s="2"/>
      <c r="BE3264" s="2"/>
      <c r="BF3264" s="2"/>
      <c r="BG3264" s="2"/>
      <c r="BH3264" s="2"/>
      <c r="BI3264" s="2"/>
      <c r="BJ3264" s="2"/>
      <c r="BK3264" s="2"/>
      <c r="BL3264" s="2"/>
      <c r="BM3264" s="2"/>
      <c r="BN3264" s="2"/>
      <c r="BO3264" s="2"/>
    </row>
    <row r="3265" s="117" customFormat="1" spans="1:67">
      <c r="A3265" s="4"/>
      <c r="B3265" s="4"/>
      <c r="C3265" s="4"/>
      <c r="D3265" s="4"/>
      <c r="E3265" s="4"/>
      <c r="F3265" s="4"/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  <c r="AA3265" s="4"/>
      <c r="AB3265" s="5"/>
      <c r="AC3265" s="5"/>
      <c r="AD3265" s="4"/>
      <c r="AE3265" s="4"/>
      <c r="AF3265" s="4"/>
      <c r="AG3265" s="4"/>
      <c r="AH3265" s="4"/>
      <c r="AI3265" s="4"/>
      <c r="AJ3265" s="4"/>
      <c r="AK3265" s="4"/>
      <c r="AL3265" s="4"/>
      <c r="AM3265" s="4"/>
      <c r="AN3265" s="4"/>
      <c r="AO3265" s="4"/>
      <c r="AP3265" s="4"/>
      <c r="AQ3265" s="4"/>
      <c r="AR3265" s="4"/>
      <c r="AS3265" s="2"/>
      <c r="AT3265" s="2"/>
      <c r="AU3265" s="2"/>
      <c r="AV3265" s="2"/>
      <c r="AW3265" s="2"/>
      <c r="AX3265" s="2"/>
      <c r="AY3265" s="2"/>
      <c r="AZ3265" s="2"/>
      <c r="BA3265" s="2"/>
      <c r="BB3265" s="2"/>
      <c r="BC3265" s="2"/>
      <c r="BD3265" s="2"/>
      <c r="BE3265" s="2"/>
      <c r="BF3265" s="2"/>
      <c r="BG3265" s="2"/>
      <c r="BH3265" s="2"/>
      <c r="BI3265" s="2"/>
      <c r="BJ3265" s="2"/>
      <c r="BK3265" s="2"/>
      <c r="BL3265" s="2"/>
      <c r="BM3265" s="2"/>
      <c r="BN3265" s="2"/>
      <c r="BO3265" s="2"/>
    </row>
    <row r="3266" s="117" customFormat="1" spans="1:67">
      <c r="A3266" s="4"/>
      <c r="B3266" s="4"/>
      <c r="C3266" s="4"/>
      <c r="D3266" s="4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  <c r="AA3266" s="4"/>
      <c r="AB3266" s="5"/>
      <c r="AC3266" s="5"/>
      <c r="AD3266" s="4"/>
      <c r="AE3266" s="4"/>
      <c r="AF3266" s="4"/>
      <c r="AG3266" s="4"/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2"/>
      <c r="AT3266" s="2"/>
      <c r="AU3266" s="2"/>
      <c r="AV3266" s="2"/>
      <c r="AW3266" s="2"/>
      <c r="AX3266" s="2"/>
      <c r="AY3266" s="2"/>
      <c r="AZ3266" s="2"/>
      <c r="BA3266" s="2"/>
      <c r="BB3266" s="2"/>
      <c r="BC3266" s="2"/>
      <c r="BD3266" s="2"/>
      <c r="BE3266" s="2"/>
      <c r="BF3266" s="2"/>
      <c r="BG3266" s="2"/>
      <c r="BH3266" s="2"/>
      <c r="BI3266" s="2"/>
      <c r="BJ3266" s="2"/>
      <c r="BK3266" s="2"/>
      <c r="BL3266" s="2"/>
      <c r="BM3266" s="2"/>
      <c r="BN3266" s="2"/>
      <c r="BO3266" s="2"/>
    </row>
    <row r="3267" s="117" customFormat="1" spans="1:67">
      <c r="A3267" s="4"/>
      <c r="B3267" s="4"/>
      <c r="C3267" s="4"/>
      <c r="D3267" s="4"/>
      <c r="E3267" s="4"/>
      <c r="F3267" s="4"/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  <c r="AA3267" s="4"/>
      <c r="AB3267" s="5"/>
      <c r="AC3267" s="5"/>
      <c r="AD3267" s="4"/>
      <c r="AE3267" s="4"/>
      <c r="AF3267" s="4"/>
      <c r="AG3267" s="4"/>
      <c r="AH3267" s="4"/>
      <c r="AI3267" s="4"/>
      <c r="AJ3267" s="4"/>
      <c r="AK3267" s="4"/>
      <c r="AL3267" s="4"/>
      <c r="AM3267" s="4"/>
      <c r="AN3267" s="4"/>
      <c r="AO3267" s="4"/>
      <c r="AP3267" s="4"/>
      <c r="AQ3267" s="4"/>
      <c r="AR3267" s="4"/>
      <c r="AS3267" s="2"/>
      <c r="AT3267" s="2"/>
      <c r="AU3267" s="2"/>
      <c r="AV3267" s="2"/>
      <c r="AW3267" s="2"/>
      <c r="AX3267" s="2"/>
      <c r="AY3267" s="2"/>
      <c r="AZ3267" s="2"/>
      <c r="BA3267" s="2"/>
      <c r="BB3267" s="2"/>
      <c r="BC3267" s="2"/>
      <c r="BD3267" s="2"/>
      <c r="BE3267" s="2"/>
      <c r="BF3267" s="2"/>
      <c r="BG3267" s="2"/>
      <c r="BH3267" s="2"/>
      <c r="BI3267" s="2"/>
      <c r="BJ3267" s="2"/>
      <c r="BK3267" s="2"/>
      <c r="BL3267" s="2"/>
      <c r="BM3267" s="2"/>
      <c r="BN3267" s="2"/>
      <c r="BO3267" s="2"/>
    </row>
    <row r="3268" s="117" customFormat="1" spans="1:67">
      <c r="A3268" s="4"/>
      <c r="B3268" s="4"/>
      <c r="C3268" s="4"/>
      <c r="D3268" s="4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  <c r="AA3268" s="4"/>
      <c r="AB3268" s="5"/>
      <c r="AC3268" s="5"/>
      <c r="AD3268" s="4"/>
      <c r="AE3268" s="4"/>
      <c r="AF3268" s="4"/>
      <c r="AG3268" s="4"/>
      <c r="AH3268" s="4"/>
      <c r="AI3268" s="4"/>
      <c r="AJ3268" s="4"/>
      <c r="AK3268" s="4"/>
      <c r="AL3268" s="4"/>
      <c r="AM3268" s="4"/>
      <c r="AN3268" s="4"/>
      <c r="AO3268" s="4"/>
      <c r="AP3268" s="4"/>
      <c r="AQ3268" s="4"/>
      <c r="AR3268" s="4"/>
      <c r="AS3268" s="2"/>
      <c r="AT3268" s="2"/>
      <c r="AU3268" s="2"/>
      <c r="AV3268" s="2"/>
      <c r="AW3268" s="2"/>
      <c r="AX3268" s="2"/>
      <c r="AY3268" s="2"/>
      <c r="AZ3268" s="2"/>
      <c r="BA3268" s="2"/>
      <c r="BB3268" s="2"/>
      <c r="BC3268" s="2"/>
      <c r="BD3268" s="2"/>
      <c r="BE3268" s="2"/>
      <c r="BF3268" s="2"/>
      <c r="BG3268" s="2"/>
      <c r="BH3268" s="2"/>
      <c r="BI3268" s="2"/>
      <c r="BJ3268" s="2"/>
      <c r="BK3268" s="2"/>
      <c r="BL3268" s="2"/>
      <c r="BM3268" s="2"/>
      <c r="BN3268" s="2"/>
      <c r="BO3268" s="2"/>
    </row>
    <row r="3269" s="117" customFormat="1" spans="1:67">
      <c r="A3269" s="4"/>
      <c r="B3269" s="4"/>
      <c r="C3269" s="4"/>
      <c r="D3269" s="4"/>
      <c r="E3269" s="4"/>
      <c r="F3269" s="4"/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  <c r="AA3269" s="4"/>
      <c r="AB3269" s="5"/>
      <c r="AC3269" s="5"/>
      <c r="AD3269" s="4"/>
      <c r="AE3269" s="4"/>
      <c r="AF3269" s="4"/>
      <c r="AG3269" s="4"/>
      <c r="AH3269" s="4"/>
      <c r="AI3269" s="4"/>
      <c r="AJ3269" s="4"/>
      <c r="AK3269" s="4"/>
      <c r="AL3269" s="4"/>
      <c r="AM3269" s="4"/>
      <c r="AN3269" s="4"/>
      <c r="AO3269" s="4"/>
      <c r="AP3269" s="4"/>
      <c r="AQ3269" s="4"/>
      <c r="AR3269" s="4"/>
      <c r="AS3269" s="2"/>
      <c r="AT3269" s="2"/>
      <c r="AU3269" s="2"/>
      <c r="AV3269" s="2"/>
      <c r="AW3269" s="2"/>
      <c r="AX3269" s="2"/>
      <c r="AY3269" s="2"/>
      <c r="AZ3269" s="2"/>
      <c r="BA3269" s="2"/>
      <c r="BB3269" s="2"/>
      <c r="BC3269" s="2"/>
      <c r="BD3269" s="2"/>
      <c r="BE3269" s="2"/>
      <c r="BF3269" s="2"/>
      <c r="BG3269" s="2"/>
      <c r="BH3269" s="2"/>
      <c r="BI3269" s="2"/>
      <c r="BJ3269" s="2"/>
      <c r="BK3269" s="2"/>
      <c r="BL3269" s="2"/>
      <c r="BM3269" s="2"/>
      <c r="BN3269" s="2"/>
      <c r="BO3269" s="2"/>
    </row>
    <row r="3270" s="117" customFormat="1" spans="1:67">
      <c r="A3270" s="4"/>
      <c r="B3270" s="4"/>
      <c r="C3270" s="4"/>
      <c r="D3270" s="4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  <c r="AA3270" s="4"/>
      <c r="AB3270" s="5"/>
      <c r="AC3270" s="5"/>
      <c r="AD3270" s="4"/>
      <c r="AE3270" s="4"/>
      <c r="AF3270" s="4"/>
      <c r="AG3270" s="4"/>
      <c r="AH3270" s="4"/>
      <c r="AI3270" s="4"/>
      <c r="AJ3270" s="4"/>
      <c r="AK3270" s="4"/>
      <c r="AL3270" s="4"/>
      <c r="AM3270" s="4"/>
      <c r="AN3270" s="4"/>
      <c r="AO3270" s="4"/>
      <c r="AP3270" s="4"/>
      <c r="AQ3270" s="4"/>
      <c r="AR3270" s="4"/>
      <c r="AS3270" s="2"/>
      <c r="AT3270" s="2"/>
      <c r="AU3270" s="2"/>
      <c r="AV3270" s="2"/>
      <c r="AW3270" s="2"/>
      <c r="AX3270" s="2"/>
      <c r="AY3270" s="2"/>
      <c r="AZ3270" s="2"/>
      <c r="BA3270" s="2"/>
      <c r="BB3270" s="2"/>
      <c r="BC3270" s="2"/>
      <c r="BD3270" s="2"/>
      <c r="BE3270" s="2"/>
      <c r="BF3270" s="2"/>
      <c r="BG3270" s="2"/>
      <c r="BH3270" s="2"/>
      <c r="BI3270" s="2"/>
      <c r="BJ3270" s="2"/>
      <c r="BK3270" s="2"/>
      <c r="BL3270" s="2"/>
      <c r="BM3270" s="2"/>
      <c r="BN3270" s="2"/>
      <c r="BO3270" s="2"/>
    </row>
    <row r="3271" s="117" customFormat="1" spans="1:67">
      <c r="A3271" s="4"/>
      <c r="B3271" s="4"/>
      <c r="C3271" s="4"/>
      <c r="D3271" s="4"/>
      <c r="E3271" s="4"/>
      <c r="F3271" s="4"/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  <c r="AA3271" s="4"/>
      <c r="AB3271" s="5"/>
      <c r="AC3271" s="5"/>
      <c r="AD3271" s="4"/>
      <c r="AE3271" s="4"/>
      <c r="AF3271" s="4"/>
      <c r="AG3271" s="4"/>
      <c r="AH3271" s="4"/>
      <c r="AI3271" s="4"/>
      <c r="AJ3271" s="4"/>
      <c r="AK3271" s="4"/>
      <c r="AL3271" s="4"/>
      <c r="AM3271" s="4"/>
      <c r="AN3271" s="4"/>
      <c r="AO3271" s="4"/>
      <c r="AP3271" s="4"/>
      <c r="AQ3271" s="4"/>
      <c r="AR3271" s="4"/>
      <c r="AS3271" s="2"/>
      <c r="AT3271" s="2"/>
      <c r="AU3271" s="2"/>
      <c r="AV3271" s="2"/>
      <c r="AW3271" s="2"/>
      <c r="AX3271" s="2"/>
      <c r="AY3271" s="2"/>
      <c r="AZ3271" s="2"/>
      <c r="BA3271" s="2"/>
      <c r="BB3271" s="2"/>
      <c r="BC3271" s="2"/>
      <c r="BD3271" s="2"/>
      <c r="BE3271" s="2"/>
      <c r="BF3271" s="2"/>
      <c r="BG3271" s="2"/>
      <c r="BH3271" s="2"/>
      <c r="BI3271" s="2"/>
      <c r="BJ3271" s="2"/>
      <c r="BK3271" s="2"/>
      <c r="BL3271" s="2"/>
      <c r="BM3271" s="2"/>
      <c r="BN3271" s="2"/>
      <c r="BO3271" s="2"/>
    </row>
    <row r="3272" s="117" customFormat="1" spans="1:67">
      <c r="A3272" s="4"/>
      <c r="B3272" s="4"/>
      <c r="C3272" s="4"/>
      <c r="D3272" s="4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  <c r="AA3272" s="4"/>
      <c r="AB3272" s="5"/>
      <c r="AC3272" s="5"/>
      <c r="AD3272" s="4"/>
      <c r="AE3272" s="4"/>
      <c r="AF3272" s="4"/>
      <c r="AG3272" s="4"/>
      <c r="AH3272" s="4"/>
      <c r="AI3272" s="4"/>
      <c r="AJ3272" s="4"/>
      <c r="AK3272" s="4"/>
      <c r="AL3272" s="4"/>
      <c r="AM3272" s="4"/>
      <c r="AN3272" s="4"/>
      <c r="AO3272" s="4"/>
      <c r="AP3272" s="4"/>
      <c r="AQ3272" s="4"/>
      <c r="AR3272" s="4"/>
      <c r="AS3272" s="2"/>
      <c r="AT3272" s="2"/>
      <c r="AU3272" s="2"/>
      <c r="AV3272" s="2"/>
      <c r="AW3272" s="2"/>
      <c r="AX3272" s="2"/>
      <c r="AY3272" s="2"/>
      <c r="AZ3272" s="2"/>
      <c r="BA3272" s="2"/>
      <c r="BB3272" s="2"/>
      <c r="BC3272" s="2"/>
      <c r="BD3272" s="2"/>
      <c r="BE3272" s="2"/>
      <c r="BF3272" s="2"/>
      <c r="BG3272" s="2"/>
      <c r="BH3272" s="2"/>
      <c r="BI3272" s="2"/>
      <c r="BJ3272" s="2"/>
      <c r="BK3272" s="2"/>
      <c r="BL3272" s="2"/>
      <c r="BM3272" s="2"/>
      <c r="BN3272" s="2"/>
      <c r="BO3272" s="2"/>
    </row>
    <row r="3273" s="117" customFormat="1" spans="1:67">
      <c r="A3273" s="4"/>
      <c r="B3273" s="4"/>
      <c r="C3273" s="4"/>
      <c r="D3273" s="4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  <c r="AA3273" s="4"/>
      <c r="AB3273" s="5"/>
      <c r="AC3273" s="5"/>
      <c r="AD3273" s="4"/>
      <c r="AE3273" s="4"/>
      <c r="AF3273" s="4"/>
      <c r="AG3273" s="4"/>
      <c r="AH3273" s="4"/>
      <c r="AI3273" s="4"/>
      <c r="AJ3273" s="4"/>
      <c r="AK3273" s="4"/>
      <c r="AL3273" s="4"/>
      <c r="AM3273" s="4"/>
      <c r="AN3273" s="4"/>
      <c r="AO3273" s="4"/>
      <c r="AP3273" s="4"/>
      <c r="AQ3273" s="4"/>
      <c r="AR3273" s="4"/>
      <c r="AS3273" s="2"/>
      <c r="AT3273" s="2"/>
      <c r="AU3273" s="2"/>
      <c r="AV3273" s="2"/>
      <c r="AW3273" s="2"/>
      <c r="AX3273" s="2"/>
      <c r="AY3273" s="2"/>
      <c r="AZ3273" s="2"/>
      <c r="BA3273" s="2"/>
      <c r="BB3273" s="2"/>
      <c r="BC3273" s="2"/>
      <c r="BD3273" s="2"/>
      <c r="BE3273" s="2"/>
      <c r="BF3273" s="2"/>
      <c r="BG3273" s="2"/>
      <c r="BH3273" s="2"/>
      <c r="BI3273" s="2"/>
      <c r="BJ3273" s="2"/>
      <c r="BK3273" s="2"/>
      <c r="BL3273" s="2"/>
      <c r="BM3273" s="2"/>
      <c r="BN3273" s="2"/>
      <c r="BO3273" s="2"/>
    </row>
    <row r="3274" s="117" customFormat="1" spans="1:67">
      <c r="A3274" s="4"/>
      <c r="B3274" s="4"/>
      <c r="C3274" s="4"/>
      <c r="D3274" s="4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  <c r="AA3274" s="4"/>
      <c r="AB3274" s="5"/>
      <c r="AC3274" s="5"/>
      <c r="AD3274" s="4"/>
      <c r="AE3274" s="4"/>
      <c r="AF3274" s="4"/>
      <c r="AG3274" s="4"/>
      <c r="AH3274" s="4"/>
      <c r="AI3274" s="4"/>
      <c r="AJ3274" s="4"/>
      <c r="AK3274" s="4"/>
      <c r="AL3274" s="4"/>
      <c r="AM3274" s="4"/>
      <c r="AN3274" s="4"/>
      <c r="AO3274" s="4"/>
      <c r="AP3274" s="4"/>
      <c r="AQ3274" s="4"/>
      <c r="AR3274" s="4"/>
      <c r="AS3274" s="2"/>
      <c r="AT3274" s="2"/>
      <c r="AU3274" s="2"/>
      <c r="AV3274" s="2"/>
      <c r="AW3274" s="2"/>
      <c r="AX3274" s="2"/>
      <c r="AY3274" s="2"/>
      <c r="AZ3274" s="2"/>
      <c r="BA3274" s="2"/>
      <c r="BB3274" s="2"/>
      <c r="BC3274" s="2"/>
      <c r="BD3274" s="2"/>
      <c r="BE3274" s="2"/>
      <c r="BF3274" s="2"/>
      <c r="BG3274" s="2"/>
      <c r="BH3274" s="2"/>
      <c r="BI3274" s="2"/>
      <c r="BJ3274" s="2"/>
      <c r="BK3274" s="2"/>
      <c r="BL3274" s="2"/>
      <c r="BM3274" s="2"/>
      <c r="BN3274" s="2"/>
      <c r="BO3274" s="2"/>
    </row>
    <row r="3275" s="117" customFormat="1" spans="1:67">
      <c r="A3275" s="4"/>
      <c r="B3275" s="4"/>
      <c r="C3275" s="4"/>
      <c r="D3275" s="4"/>
      <c r="E3275" s="4"/>
      <c r="F3275" s="4"/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  <c r="AA3275" s="4"/>
      <c r="AB3275" s="5"/>
      <c r="AC3275" s="5"/>
      <c r="AD3275" s="4"/>
      <c r="AE3275" s="4"/>
      <c r="AF3275" s="4"/>
      <c r="AG3275" s="4"/>
      <c r="AH3275" s="4"/>
      <c r="AI3275" s="4"/>
      <c r="AJ3275" s="4"/>
      <c r="AK3275" s="4"/>
      <c r="AL3275" s="4"/>
      <c r="AM3275" s="4"/>
      <c r="AN3275" s="4"/>
      <c r="AO3275" s="4"/>
      <c r="AP3275" s="4"/>
      <c r="AQ3275" s="4"/>
      <c r="AR3275" s="4"/>
      <c r="AS3275" s="2"/>
      <c r="AT3275" s="2"/>
      <c r="AU3275" s="2"/>
      <c r="AV3275" s="2"/>
      <c r="AW3275" s="2"/>
      <c r="AX3275" s="2"/>
      <c r="AY3275" s="2"/>
      <c r="AZ3275" s="2"/>
      <c r="BA3275" s="2"/>
      <c r="BB3275" s="2"/>
      <c r="BC3275" s="2"/>
      <c r="BD3275" s="2"/>
      <c r="BE3275" s="2"/>
      <c r="BF3275" s="2"/>
      <c r="BG3275" s="2"/>
      <c r="BH3275" s="2"/>
      <c r="BI3275" s="2"/>
      <c r="BJ3275" s="2"/>
      <c r="BK3275" s="2"/>
      <c r="BL3275" s="2"/>
      <c r="BM3275" s="2"/>
      <c r="BN3275" s="2"/>
      <c r="BO3275" s="2"/>
    </row>
    <row r="3276" s="117" customFormat="1" spans="1:67">
      <c r="A3276" s="4"/>
      <c r="B3276" s="4"/>
      <c r="C3276" s="4"/>
      <c r="D3276" s="4"/>
      <c r="E3276" s="4"/>
      <c r="F3276" s="4"/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  <c r="AA3276" s="4"/>
      <c r="AB3276" s="5"/>
      <c r="AC3276" s="5"/>
      <c r="AD3276" s="4"/>
      <c r="AE3276" s="4"/>
      <c r="AF3276" s="4"/>
      <c r="AG3276" s="4"/>
      <c r="AH3276" s="4"/>
      <c r="AI3276" s="4"/>
      <c r="AJ3276" s="4"/>
      <c r="AK3276" s="4"/>
      <c r="AL3276" s="4"/>
      <c r="AM3276" s="4"/>
      <c r="AN3276" s="4"/>
      <c r="AO3276" s="4"/>
      <c r="AP3276" s="4"/>
      <c r="AQ3276" s="4"/>
      <c r="AR3276" s="4"/>
      <c r="AS3276" s="2"/>
      <c r="AT3276" s="2"/>
      <c r="AU3276" s="2"/>
      <c r="AV3276" s="2"/>
      <c r="AW3276" s="2"/>
      <c r="AX3276" s="2"/>
      <c r="AY3276" s="2"/>
      <c r="AZ3276" s="2"/>
      <c r="BA3276" s="2"/>
      <c r="BB3276" s="2"/>
      <c r="BC3276" s="2"/>
      <c r="BD3276" s="2"/>
      <c r="BE3276" s="2"/>
      <c r="BF3276" s="2"/>
      <c r="BG3276" s="2"/>
      <c r="BH3276" s="2"/>
      <c r="BI3276" s="2"/>
      <c r="BJ3276" s="2"/>
      <c r="BK3276" s="2"/>
      <c r="BL3276" s="2"/>
      <c r="BM3276" s="2"/>
      <c r="BN3276" s="2"/>
      <c r="BO3276" s="2"/>
    </row>
    <row r="3277" s="117" customFormat="1" spans="1:67">
      <c r="A3277" s="4"/>
      <c r="B3277" s="4"/>
      <c r="C3277" s="4"/>
      <c r="D3277" s="4"/>
      <c r="E3277" s="4"/>
      <c r="F3277" s="4"/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  <c r="AA3277" s="4"/>
      <c r="AB3277" s="5"/>
      <c r="AC3277" s="5"/>
      <c r="AD3277" s="4"/>
      <c r="AE3277" s="4"/>
      <c r="AF3277" s="4"/>
      <c r="AG3277" s="4"/>
      <c r="AH3277" s="4"/>
      <c r="AI3277" s="4"/>
      <c r="AJ3277" s="4"/>
      <c r="AK3277" s="4"/>
      <c r="AL3277" s="4"/>
      <c r="AM3277" s="4"/>
      <c r="AN3277" s="4"/>
      <c r="AO3277" s="4"/>
      <c r="AP3277" s="4"/>
      <c r="AQ3277" s="4"/>
      <c r="AR3277" s="4"/>
      <c r="AS3277" s="2"/>
      <c r="AT3277" s="2"/>
      <c r="AU3277" s="2"/>
      <c r="AV3277" s="2"/>
      <c r="AW3277" s="2"/>
      <c r="AX3277" s="2"/>
      <c r="AY3277" s="2"/>
      <c r="AZ3277" s="2"/>
      <c r="BA3277" s="2"/>
      <c r="BB3277" s="2"/>
      <c r="BC3277" s="2"/>
      <c r="BD3277" s="2"/>
      <c r="BE3277" s="2"/>
      <c r="BF3277" s="2"/>
      <c r="BG3277" s="2"/>
      <c r="BH3277" s="2"/>
      <c r="BI3277" s="2"/>
      <c r="BJ3277" s="2"/>
      <c r="BK3277" s="2"/>
      <c r="BL3277" s="2"/>
      <c r="BM3277" s="2"/>
      <c r="BN3277" s="2"/>
      <c r="BO3277" s="2"/>
    </row>
    <row r="3278" s="117" customFormat="1" spans="1:67">
      <c r="A3278" s="4"/>
      <c r="B3278" s="4"/>
      <c r="C3278" s="4"/>
      <c r="D3278" s="4"/>
      <c r="E3278" s="4"/>
      <c r="F3278" s="4"/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  <c r="AA3278" s="4"/>
      <c r="AB3278" s="5"/>
      <c r="AC3278" s="5"/>
      <c r="AD3278" s="4"/>
      <c r="AE3278" s="4"/>
      <c r="AF3278" s="4"/>
      <c r="AG3278" s="4"/>
      <c r="AH3278" s="4"/>
      <c r="AI3278" s="4"/>
      <c r="AJ3278" s="4"/>
      <c r="AK3278" s="4"/>
      <c r="AL3278" s="4"/>
      <c r="AM3278" s="4"/>
      <c r="AN3278" s="4"/>
      <c r="AO3278" s="4"/>
      <c r="AP3278" s="4"/>
      <c r="AQ3278" s="4"/>
      <c r="AR3278" s="4"/>
      <c r="AS3278" s="2"/>
      <c r="AT3278" s="2"/>
      <c r="AU3278" s="2"/>
      <c r="AV3278" s="2"/>
      <c r="AW3278" s="2"/>
      <c r="AX3278" s="2"/>
      <c r="AY3278" s="2"/>
      <c r="AZ3278" s="2"/>
      <c r="BA3278" s="2"/>
      <c r="BB3278" s="2"/>
      <c r="BC3278" s="2"/>
      <c r="BD3278" s="2"/>
      <c r="BE3278" s="2"/>
      <c r="BF3278" s="2"/>
      <c r="BG3278" s="2"/>
      <c r="BH3278" s="2"/>
      <c r="BI3278" s="2"/>
      <c r="BJ3278" s="2"/>
      <c r="BK3278" s="2"/>
      <c r="BL3278" s="2"/>
      <c r="BM3278" s="2"/>
      <c r="BN3278" s="2"/>
      <c r="BO3278" s="2"/>
    </row>
    <row r="3279" s="117" customFormat="1" spans="1:67">
      <c r="A3279" s="4"/>
      <c r="B3279" s="4"/>
      <c r="C3279" s="4"/>
      <c r="D3279" s="4"/>
      <c r="E3279" s="4"/>
      <c r="F3279" s="4"/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  <c r="AA3279" s="4"/>
      <c r="AB3279" s="5"/>
      <c r="AC3279" s="5"/>
      <c r="AD3279" s="4"/>
      <c r="AE3279" s="4"/>
      <c r="AF3279" s="4"/>
      <c r="AG3279" s="4"/>
      <c r="AH3279" s="4"/>
      <c r="AI3279" s="4"/>
      <c r="AJ3279" s="4"/>
      <c r="AK3279" s="4"/>
      <c r="AL3279" s="4"/>
      <c r="AM3279" s="4"/>
      <c r="AN3279" s="4"/>
      <c r="AO3279" s="4"/>
      <c r="AP3279" s="4"/>
      <c r="AQ3279" s="4"/>
      <c r="AR3279" s="4"/>
      <c r="AS3279" s="2"/>
      <c r="AT3279" s="2"/>
      <c r="AU3279" s="2"/>
      <c r="AV3279" s="2"/>
      <c r="AW3279" s="2"/>
      <c r="AX3279" s="2"/>
      <c r="AY3279" s="2"/>
      <c r="AZ3279" s="2"/>
      <c r="BA3279" s="2"/>
      <c r="BB3279" s="2"/>
      <c r="BC3279" s="2"/>
      <c r="BD3279" s="2"/>
      <c r="BE3279" s="2"/>
      <c r="BF3279" s="2"/>
      <c r="BG3279" s="2"/>
      <c r="BH3279" s="2"/>
      <c r="BI3279" s="2"/>
      <c r="BJ3279" s="2"/>
      <c r="BK3279" s="2"/>
      <c r="BL3279" s="2"/>
      <c r="BM3279" s="2"/>
      <c r="BN3279" s="2"/>
      <c r="BO3279" s="2"/>
    </row>
    <row r="3280" s="117" customFormat="1" spans="1:67">
      <c r="A3280" s="4"/>
      <c r="B3280" s="4"/>
      <c r="C3280" s="4"/>
      <c r="D3280" s="4"/>
      <c r="E3280" s="4"/>
      <c r="F3280" s="4"/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  <c r="AA3280" s="4"/>
      <c r="AB3280" s="5"/>
      <c r="AC3280" s="5"/>
      <c r="AD3280" s="4"/>
      <c r="AE3280" s="4"/>
      <c r="AF3280" s="4"/>
      <c r="AG3280" s="4"/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2"/>
      <c r="AT3280" s="2"/>
      <c r="AU3280" s="2"/>
      <c r="AV3280" s="2"/>
      <c r="AW3280" s="2"/>
      <c r="AX3280" s="2"/>
      <c r="AY3280" s="2"/>
      <c r="AZ3280" s="2"/>
      <c r="BA3280" s="2"/>
      <c r="BB3280" s="2"/>
      <c r="BC3280" s="2"/>
      <c r="BD3280" s="2"/>
      <c r="BE3280" s="2"/>
      <c r="BF3280" s="2"/>
      <c r="BG3280" s="2"/>
      <c r="BH3280" s="2"/>
      <c r="BI3280" s="2"/>
      <c r="BJ3280" s="2"/>
      <c r="BK3280" s="2"/>
      <c r="BL3280" s="2"/>
      <c r="BM3280" s="2"/>
      <c r="BN3280" s="2"/>
      <c r="BO3280" s="2"/>
    </row>
    <row r="3281" s="117" customFormat="1" spans="1:67">
      <c r="A3281" s="4"/>
      <c r="B3281" s="4"/>
      <c r="C3281" s="4"/>
      <c r="D3281" s="4"/>
      <c r="E3281" s="4"/>
      <c r="F3281" s="4"/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  <c r="AA3281" s="4"/>
      <c r="AB3281" s="5"/>
      <c r="AC3281" s="5"/>
      <c r="AD3281" s="4"/>
      <c r="AE3281" s="4"/>
      <c r="AF3281" s="4"/>
      <c r="AG3281" s="4"/>
      <c r="AH3281" s="4"/>
      <c r="AI3281" s="4"/>
      <c r="AJ3281" s="4"/>
      <c r="AK3281" s="4"/>
      <c r="AL3281" s="4"/>
      <c r="AM3281" s="4"/>
      <c r="AN3281" s="4"/>
      <c r="AO3281" s="4"/>
      <c r="AP3281" s="4"/>
      <c r="AQ3281" s="4"/>
      <c r="AR3281" s="4"/>
      <c r="AS3281" s="2"/>
      <c r="AT3281" s="2"/>
      <c r="AU3281" s="2"/>
      <c r="AV3281" s="2"/>
      <c r="AW3281" s="2"/>
      <c r="AX3281" s="2"/>
      <c r="AY3281" s="2"/>
      <c r="AZ3281" s="2"/>
      <c r="BA3281" s="2"/>
      <c r="BB3281" s="2"/>
      <c r="BC3281" s="2"/>
      <c r="BD3281" s="2"/>
      <c r="BE3281" s="2"/>
      <c r="BF3281" s="2"/>
      <c r="BG3281" s="2"/>
      <c r="BH3281" s="2"/>
      <c r="BI3281" s="2"/>
      <c r="BJ3281" s="2"/>
      <c r="BK3281" s="2"/>
      <c r="BL3281" s="2"/>
      <c r="BM3281" s="2"/>
      <c r="BN3281" s="2"/>
      <c r="BO3281" s="2"/>
    </row>
    <row r="3282" s="117" customFormat="1" spans="1:67">
      <c r="A3282" s="4"/>
      <c r="B3282" s="4"/>
      <c r="C3282" s="4"/>
      <c r="D3282" s="4"/>
      <c r="E3282" s="4"/>
      <c r="F3282" s="4"/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  <c r="AA3282" s="4"/>
      <c r="AB3282" s="5"/>
      <c r="AC3282" s="5"/>
      <c r="AD3282" s="4"/>
      <c r="AE3282" s="4"/>
      <c r="AF3282" s="4"/>
      <c r="AG3282" s="4"/>
      <c r="AH3282" s="4"/>
      <c r="AI3282" s="4"/>
      <c r="AJ3282" s="4"/>
      <c r="AK3282" s="4"/>
      <c r="AL3282" s="4"/>
      <c r="AM3282" s="4"/>
      <c r="AN3282" s="4"/>
      <c r="AO3282" s="4"/>
      <c r="AP3282" s="4"/>
      <c r="AQ3282" s="4"/>
      <c r="AR3282" s="4"/>
      <c r="AS3282" s="2"/>
      <c r="AT3282" s="2"/>
      <c r="AU3282" s="2"/>
      <c r="AV3282" s="2"/>
      <c r="AW3282" s="2"/>
      <c r="AX3282" s="2"/>
      <c r="AY3282" s="2"/>
      <c r="AZ3282" s="2"/>
      <c r="BA3282" s="2"/>
      <c r="BB3282" s="2"/>
      <c r="BC3282" s="2"/>
      <c r="BD3282" s="2"/>
      <c r="BE3282" s="2"/>
      <c r="BF3282" s="2"/>
      <c r="BG3282" s="2"/>
      <c r="BH3282" s="2"/>
      <c r="BI3282" s="2"/>
      <c r="BJ3282" s="2"/>
      <c r="BK3282" s="2"/>
      <c r="BL3282" s="2"/>
      <c r="BM3282" s="2"/>
      <c r="BN3282" s="2"/>
      <c r="BO3282" s="2"/>
    </row>
    <row r="3283" s="117" customFormat="1" spans="1:67">
      <c r="A3283" s="4"/>
      <c r="B3283" s="4"/>
      <c r="C3283" s="4"/>
      <c r="D3283" s="4"/>
      <c r="E3283" s="4"/>
      <c r="F3283" s="4"/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  <c r="AA3283" s="4"/>
      <c r="AB3283" s="5"/>
      <c r="AC3283" s="5"/>
      <c r="AD3283" s="4"/>
      <c r="AE3283" s="4"/>
      <c r="AF3283" s="4"/>
      <c r="AG3283" s="4"/>
      <c r="AH3283" s="4"/>
      <c r="AI3283" s="4"/>
      <c r="AJ3283" s="4"/>
      <c r="AK3283" s="4"/>
      <c r="AL3283" s="4"/>
      <c r="AM3283" s="4"/>
      <c r="AN3283" s="4"/>
      <c r="AO3283" s="4"/>
      <c r="AP3283" s="4"/>
      <c r="AQ3283" s="4"/>
      <c r="AR3283" s="4"/>
      <c r="AS3283" s="2"/>
      <c r="AT3283" s="2"/>
      <c r="AU3283" s="2"/>
      <c r="AV3283" s="2"/>
      <c r="AW3283" s="2"/>
      <c r="AX3283" s="2"/>
      <c r="AY3283" s="2"/>
      <c r="AZ3283" s="2"/>
      <c r="BA3283" s="2"/>
      <c r="BB3283" s="2"/>
      <c r="BC3283" s="2"/>
      <c r="BD3283" s="2"/>
      <c r="BE3283" s="2"/>
      <c r="BF3283" s="2"/>
      <c r="BG3283" s="2"/>
      <c r="BH3283" s="2"/>
      <c r="BI3283" s="2"/>
      <c r="BJ3283" s="2"/>
      <c r="BK3283" s="2"/>
      <c r="BL3283" s="2"/>
      <c r="BM3283" s="2"/>
      <c r="BN3283" s="2"/>
      <c r="BO3283" s="2"/>
    </row>
    <row r="3284" s="117" customFormat="1" spans="1:67">
      <c r="A3284" s="4"/>
      <c r="B3284" s="4"/>
      <c r="C3284" s="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  <c r="AA3284" s="4"/>
      <c r="AB3284" s="5"/>
      <c r="AC3284" s="5"/>
      <c r="AD3284" s="4"/>
      <c r="AE3284" s="4"/>
      <c r="AF3284" s="4"/>
      <c r="AG3284" s="4"/>
      <c r="AH3284" s="4"/>
      <c r="AI3284" s="4"/>
      <c r="AJ3284" s="4"/>
      <c r="AK3284" s="4"/>
      <c r="AL3284" s="4"/>
      <c r="AM3284" s="4"/>
      <c r="AN3284" s="4"/>
      <c r="AO3284" s="4"/>
      <c r="AP3284" s="4"/>
      <c r="AQ3284" s="4"/>
      <c r="AR3284" s="4"/>
      <c r="AS3284" s="2"/>
      <c r="AT3284" s="2"/>
      <c r="AU3284" s="2"/>
      <c r="AV3284" s="2"/>
      <c r="AW3284" s="2"/>
      <c r="AX3284" s="2"/>
      <c r="AY3284" s="2"/>
      <c r="AZ3284" s="2"/>
      <c r="BA3284" s="2"/>
      <c r="BB3284" s="2"/>
      <c r="BC3284" s="2"/>
      <c r="BD3284" s="2"/>
      <c r="BE3284" s="2"/>
      <c r="BF3284" s="2"/>
      <c r="BG3284" s="2"/>
      <c r="BH3284" s="2"/>
      <c r="BI3284" s="2"/>
      <c r="BJ3284" s="2"/>
      <c r="BK3284" s="2"/>
      <c r="BL3284" s="2"/>
      <c r="BM3284" s="2"/>
      <c r="BN3284" s="2"/>
      <c r="BO3284" s="2"/>
    </row>
    <row r="3285" s="117" customFormat="1" spans="1:67">
      <c r="A3285" s="4"/>
      <c r="B3285" s="4"/>
      <c r="C3285" s="4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  <c r="AA3285" s="4"/>
      <c r="AB3285" s="5"/>
      <c r="AC3285" s="5"/>
      <c r="AD3285" s="4"/>
      <c r="AE3285" s="4"/>
      <c r="AF3285" s="4"/>
      <c r="AG3285" s="4"/>
      <c r="AH3285" s="4"/>
      <c r="AI3285" s="4"/>
      <c r="AJ3285" s="4"/>
      <c r="AK3285" s="4"/>
      <c r="AL3285" s="4"/>
      <c r="AM3285" s="4"/>
      <c r="AN3285" s="4"/>
      <c r="AO3285" s="4"/>
      <c r="AP3285" s="4"/>
      <c r="AQ3285" s="4"/>
      <c r="AR3285" s="4"/>
      <c r="AS3285" s="2"/>
      <c r="AT3285" s="2"/>
      <c r="AU3285" s="2"/>
      <c r="AV3285" s="2"/>
      <c r="AW3285" s="2"/>
      <c r="AX3285" s="2"/>
      <c r="AY3285" s="2"/>
      <c r="AZ3285" s="2"/>
      <c r="BA3285" s="2"/>
      <c r="BB3285" s="2"/>
      <c r="BC3285" s="2"/>
      <c r="BD3285" s="2"/>
      <c r="BE3285" s="2"/>
      <c r="BF3285" s="2"/>
      <c r="BG3285" s="2"/>
      <c r="BH3285" s="2"/>
      <c r="BI3285" s="2"/>
      <c r="BJ3285" s="2"/>
      <c r="BK3285" s="2"/>
      <c r="BL3285" s="2"/>
      <c r="BM3285" s="2"/>
      <c r="BN3285" s="2"/>
      <c r="BO3285" s="2"/>
    </row>
    <row r="3286" s="117" customFormat="1" spans="1:67">
      <c r="A3286" s="4"/>
      <c r="B3286" s="4"/>
      <c r="C3286" s="4"/>
      <c r="D3286" s="4"/>
      <c r="E3286" s="4"/>
      <c r="F3286" s="4"/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  <c r="AA3286" s="4"/>
      <c r="AB3286" s="5"/>
      <c r="AC3286" s="5"/>
      <c r="AD3286" s="4"/>
      <c r="AE3286" s="4"/>
      <c r="AF3286" s="4"/>
      <c r="AG3286" s="4"/>
      <c r="AH3286" s="4"/>
      <c r="AI3286" s="4"/>
      <c r="AJ3286" s="4"/>
      <c r="AK3286" s="4"/>
      <c r="AL3286" s="4"/>
      <c r="AM3286" s="4"/>
      <c r="AN3286" s="4"/>
      <c r="AO3286" s="4"/>
      <c r="AP3286" s="4"/>
      <c r="AQ3286" s="4"/>
      <c r="AR3286" s="4"/>
      <c r="AS3286" s="2"/>
      <c r="AT3286" s="2"/>
      <c r="AU3286" s="2"/>
      <c r="AV3286" s="2"/>
      <c r="AW3286" s="2"/>
      <c r="AX3286" s="2"/>
      <c r="AY3286" s="2"/>
      <c r="AZ3286" s="2"/>
      <c r="BA3286" s="2"/>
      <c r="BB3286" s="2"/>
      <c r="BC3286" s="2"/>
      <c r="BD3286" s="2"/>
      <c r="BE3286" s="2"/>
      <c r="BF3286" s="2"/>
      <c r="BG3286" s="2"/>
      <c r="BH3286" s="2"/>
      <c r="BI3286" s="2"/>
      <c r="BJ3286" s="2"/>
      <c r="BK3286" s="2"/>
      <c r="BL3286" s="2"/>
      <c r="BM3286" s="2"/>
      <c r="BN3286" s="2"/>
      <c r="BO3286" s="2"/>
    </row>
    <row r="3287" s="117" customFormat="1" spans="1:67">
      <c r="A3287" s="4"/>
      <c r="B3287" s="4"/>
      <c r="C3287" s="4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  <c r="AA3287" s="4"/>
      <c r="AB3287" s="5"/>
      <c r="AC3287" s="5"/>
      <c r="AD3287" s="4"/>
      <c r="AE3287" s="4"/>
      <c r="AF3287" s="4"/>
      <c r="AG3287" s="4"/>
      <c r="AH3287" s="4"/>
      <c r="AI3287" s="4"/>
      <c r="AJ3287" s="4"/>
      <c r="AK3287" s="4"/>
      <c r="AL3287" s="4"/>
      <c r="AM3287" s="4"/>
      <c r="AN3287" s="4"/>
      <c r="AO3287" s="4"/>
      <c r="AP3287" s="4"/>
      <c r="AQ3287" s="4"/>
      <c r="AR3287" s="4"/>
      <c r="AS3287" s="2"/>
      <c r="AT3287" s="2"/>
      <c r="AU3287" s="2"/>
      <c r="AV3287" s="2"/>
      <c r="AW3287" s="2"/>
      <c r="AX3287" s="2"/>
      <c r="AY3287" s="2"/>
      <c r="AZ3287" s="2"/>
      <c r="BA3287" s="2"/>
      <c r="BB3287" s="2"/>
      <c r="BC3287" s="2"/>
      <c r="BD3287" s="2"/>
      <c r="BE3287" s="2"/>
      <c r="BF3287" s="2"/>
      <c r="BG3287" s="2"/>
      <c r="BH3287" s="2"/>
      <c r="BI3287" s="2"/>
      <c r="BJ3287" s="2"/>
      <c r="BK3287" s="2"/>
      <c r="BL3287" s="2"/>
      <c r="BM3287" s="2"/>
      <c r="BN3287" s="2"/>
      <c r="BO3287" s="2"/>
    </row>
    <row r="3288" s="117" customFormat="1" spans="1:67">
      <c r="A3288" s="4"/>
      <c r="B3288" s="4"/>
      <c r="C3288" s="4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  <c r="AA3288" s="4"/>
      <c r="AB3288" s="5"/>
      <c r="AC3288" s="5"/>
      <c r="AD3288" s="4"/>
      <c r="AE3288" s="4"/>
      <c r="AF3288" s="4"/>
      <c r="AG3288" s="4"/>
      <c r="AH3288" s="4"/>
      <c r="AI3288" s="4"/>
      <c r="AJ3288" s="4"/>
      <c r="AK3288" s="4"/>
      <c r="AL3288" s="4"/>
      <c r="AM3288" s="4"/>
      <c r="AN3288" s="4"/>
      <c r="AO3288" s="4"/>
      <c r="AP3288" s="4"/>
      <c r="AQ3288" s="4"/>
      <c r="AR3288" s="4"/>
      <c r="AS3288" s="2"/>
      <c r="AT3288" s="2"/>
      <c r="AU3288" s="2"/>
      <c r="AV3288" s="2"/>
      <c r="AW3288" s="2"/>
      <c r="AX3288" s="2"/>
      <c r="AY3288" s="2"/>
      <c r="AZ3288" s="2"/>
      <c r="BA3288" s="2"/>
      <c r="BB3288" s="2"/>
      <c r="BC3288" s="2"/>
      <c r="BD3288" s="2"/>
      <c r="BE3288" s="2"/>
      <c r="BF3288" s="2"/>
      <c r="BG3288" s="2"/>
      <c r="BH3288" s="2"/>
      <c r="BI3288" s="2"/>
      <c r="BJ3288" s="2"/>
      <c r="BK3288" s="2"/>
      <c r="BL3288" s="2"/>
      <c r="BM3288" s="2"/>
      <c r="BN3288" s="2"/>
      <c r="BO3288" s="2"/>
    </row>
    <row r="3289" s="117" customFormat="1" spans="1:67">
      <c r="A3289" s="4"/>
      <c r="B3289" s="4"/>
      <c r="C3289" s="4"/>
      <c r="D3289" s="4"/>
      <c r="E3289" s="4"/>
      <c r="F3289" s="4"/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  <c r="AA3289" s="4"/>
      <c r="AB3289" s="5"/>
      <c r="AC3289" s="5"/>
      <c r="AD3289" s="4"/>
      <c r="AE3289" s="4"/>
      <c r="AF3289" s="4"/>
      <c r="AG3289" s="4"/>
      <c r="AH3289" s="4"/>
      <c r="AI3289" s="4"/>
      <c r="AJ3289" s="4"/>
      <c r="AK3289" s="4"/>
      <c r="AL3289" s="4"/>
      <c r="AM3289" s="4"/>
      <c r="AN3289" s="4"/>
      <c r="AO3289" s="4"/>
      <c r="AP3289" s="4"/>
      <c r="AQ3289" s="4"/>
      <c r="AR3289" s="4"/>
      <c r="AS3289" s="2"/>
      <c r="AT3289" s="2"/>
      <c r="AU3289" s="2"/>
      <c r="AV3289" s="2"/>
      <c r="AW3289" s="2"/>
      <c r="AX3289" s="2"/>
      <c r="AY3289" s="2"/>
      <c r="AZ3289" s="2"/>
      <c r="BA3289" s="2"/>
      <c r="BB3289" s="2"/>
      <c r="BC3289" s="2"/>
      <c r="BD3289" s="2"/>
      <c r="BE3289" s="2"/>
      <c r="BF3289" s="2"/>
      <c r="BG3289" s="2"/>
      <c r="BH3289" s="2"/>
      <c r="BI3289" s="2"/>
      <c r="BJ3289" s="2"/>
      <c r="BK3289" s="2"/>
      <c r="BL3289" s="2"/>
      <c r="BM3289" s="2"/>
      <c r="BN3289" s="2"/>
      <c r="BO3289" s="2"/>
    </row>
    <row r="3290" s="117" customFormat="1" spans="1:67">
      <c r="A3290" s="4"/>
      <c r="B3290" s="4"/>
      <c r="C3290" s="4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  <c r="AA3290" s="4"/>
      <c r="AB3290" s="5"/>
      <c r="AC3290" s="5"/>
      <c r="AD3290" s="4"/>
      <c r="AE3290" s="4"/>
      <c r="AF3290" s="4"/>
      <c r="AG3290" s="4"/>
      <c r="AH3290" s="4"/>
      <c r="AI3290" s="4"/>
      <c r="AJ3290" s="4"/>
      <c r="AK3290" s="4"/>
      <c r="AL3290" s="4"/>
      <c r="AM3290" s="4"/>
      <c r="AN3290" s="4"/>
      <c r="AO3290" s="4"/>
      <c r="AP3290" s="4"/>
      <c r="AQ3290" s="4"/>
      <c r="AR3290" s="4"/>
      <c r="AS3290" s="2"/>
      <c r="AT3290" s="2"/>
      <c r="AU3290" s="2"/>
      <c r="AV3290" s="2"/>
      <c r="AW3290" s="2"/>
      <c r="AX3290" s="2"/>
      <c r="AY3290" s="2"/>
      <c r="AZ3290" s="2"/>
      <c r="BA3290" s="2"/>
      <c r="BB3290" s="2"/>
      <c r="BC3290" s="2"/>
      <c r="BD3290" s="2"/>
      <c r="BE3290" s="2"/>
      <c r="BF3290" s="2"/>
      <c r="BG3290" s="2"/>
      <c r="BH3290" s="2"/>
      <c r="BI3290" s="2"/>
      <c r="BJ3290" s="2"/>
      <c r="BK3290" s="2"/>
      <c r="BL3290" s="2"/>
      <c r="BM3290" s="2"/>
      <c r="BN3290" s="2"/>
      <c r="BO3290" s="2"/>
    </row>
    <row r="3291" s="117" customFormat="1" spans="1:67">
      <c r="A3291" s="4"/>
      <c r="B3291" s="4"/>
      <c r="C3291" s="4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  <c r="AA3291" s="4"/>
      <c r="AB3291" s="5"/>
      <c r="AC3291" s="5"/>
      <c r="AD3291" s="4"/>
      <c r="AE3291" s="4"/>
      <c r="AF3291" s="4"/>
      <c r="AG3291" s="4"/>
      <c r="AH3291" s="4"/>
      <c r="AI3291" s="4"/>
      <c r="AJ3291" s="4"/>
      <c r="AK3291" s="4"/>
      <c r="AL3291" s="4"/>
      <c r="AM3291" s="4"/>
      <c r="AN3291" s="4"/>
      <c r="AO3291" s="4"/>
      <c r="AP3291" s="4"/>
      <c r="AQ3291" s="4"/>
      <c r="AR3291" s="4"/>
      <c r="AS3291" s="2"/>
      <c r="AT3291" s="2"/>
      <c r="AU3291" s="2"/>
      <c r="AV3291" s="2"/>
      <c r="AW3291" s="2"/>
      <c r="AX3291" s="2"/>
      <c r="AY3291" s="2"/>
      <c r="AZ3291" s="2"/>
      <c r="BA3291" s="2"/>
      <c r="BB3291" s="2"/>
      <c r="BC3291" s="2"/>
      <c r="BD3291" s="2"/>
      <c r="BE3291" s="2"/>
      <c r="BF3291" s="2"/>
      <c r="BG3291" s="2"/>
      <c r="BH3291" s="2"/>
      <c r="BI3291" s="2"/>
      <c r="BJ3291" s="2"/>
      <c r="BK3291" s="2"/>
      <c r="BL3291" s="2"/>
      <c r="BM3291" s="2"/>
      <c r="BN3291" s="2"/>
      <c r="BO3291" s="2"/>
    </row>
    <row r="3292" s="117" customFormat="1" spans="1:67">
      <c r="A3292" s="4"/>
      <c r="B3292" s="4"/>
      <c r="C3292" s="4"/>
      <c r="D3292" s="4"/>
      <c r="E3292" s="4"/>
      <c r="F3292" s="4"/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  <c r="AA3292" s="4"/>
      <c r="AB3292" s="5"/>
      <c r="AC3292" s="5"/>
      <c r="AD3292" s="4"/>
      <c r="AE3292" s="4"/>
      <c r="AF3292" s="4"/>
      <c r="AG3292" s="4"/>
      <c r="AH3292" s="4"/>
      <c r="AI3292" s="4"/>
      <c r="AJ3292" s="4"/>
      <c r="AK3292" s="4"/>
      <c r="AL3292" s="4"/>
      <c r="AM3292" s="4"/>
      <c r="AN3292" s="4"/>
      <c r="AO3292" s="4"/>
      <c r="AP3292" s="4"/>
      <c r="AQ3292" s="4"/>
      <c r="AR3292" s="4"/>
      <c r="AS3292" s="2"/>
      <c r="AT3292" s="2"/>
      <c r="AU3292" s="2"/>
      <c r="AV3292" s="2"/>
      <c r="AW3292" s="2"/>
      <c r="AX3292" s="2"/>
      <c r="AY3292" s="2"/>
      <c r="AZ3292" s="2"/>
      <c r="BA3292" s="2"/>
      <c r="BB3292" s="2"/>
      <c r="BC3292" s="2"/>
      <c r="BD3292" s="2"/>
      <c r="BE3292" s="2"/>
      <c r="BF3292" s="2"/>
      <c r="BG3292" s="2"/>
      <c r="BH3292" s="2"/>
      <c r="BI3292" s="2"/>
      <c r="BJ3292" s="2"/>
      <c r="BK3292" s="2"/>
      <c r="BL3292" s="2"/>
      <c r="BM3292" s="2"/>
      <c r="BN3292" s="2"/>
      <c r="BO3292" s="2"/>
    </row>
    <row r="3293" s="117" customFormat="1" spans="1:67">
      <c r="A3293" s="4"/>
      <c r="B3293" s="4"/>
      <c r="C3293" s="4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  <c r="AA3293" s="4"/>
      <c r="AB3293" s="5"/>
      <c r="AC3293" s="5"/>
      <c r="AD3293" s="4"/>
      <c r="AE3293" s="4"/>
      <c r="AF3293" s="4"/>
      <c r="AG3293" s="4"/>
      <c r="AH3293" s="4"/>
      <c r="AI3293" s="4"/>
      <c r="AJ3293" s="4"/>
      <c r="AK3293" s="4"/>
      <c r="AL3293" s="4"/>
      <c r="AM3293" s="4"/>
      <c r="AN3293" s="4"/>
      <c r="AO3293" s="4"/>
      <c r="AP3293" s="4"/>
      <c r="AQ3293" s="4"/>
      <c r="AR3293" s="4"/>
      <c r="AS3293" s="2"/>
      <c r="AT3293" s="2"/>
      <c r="AU3293" s="2"/>
      <c r="AV3293" s="2"/>
      <c r="AW3293" s="2"/>
      <c r="AX3293" s="2"/>
      <c r="AY3293" s="2"/>
      <c r="AZ3293" s="2"/>
      <c r="BA3293" s="2"/>
      <c r="BB3293" s="2"/>
      <c r="BC3293" s="2"/>
      <c r="BD3293" s="2"/>
      <c r="BE3293" s="2"/>
      <c r="BF3293" s="2"/>
      <c r="BG3293" s="2"/>
      <c r="BH3293" s="2"/>
      <c r="BI3293" s="2"/>
      <c r="BJ3293" s="2"/>
      <c r="BK3293" s="2"/>
      <c r="BL3293" s="2"/>
      <c r="BM3293" s="2"/>
      <c r="BN3293" s="2"/>
      <c r="BO3293" s="2"/>
    </row>
    <row r="3294" s="117" customFormat="1" spans="1:67">
      <c r="A3294" s="4"/>
      <c r="B3294" s="4"/>
      <c r="C3294" s="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  <c r="AA3294" s="4"/>
      <c r="AB3294" s="5"/>
      <c r="AC3294" s="5"/>
      <c r="AD3294" s="4"/>
      <c r="AE3294" s="4"/>
      <c r="AF3294" s="4"/>
      <c r="AG3294" s="4"/>
      <c r="AH3294" s="4"/>
      <c r="AI3294" s="4"/>
      <c r="AJ3294" s="4"/>
      <c r="AK3294" s="4"/>
      <c r="AL3294" s="4"/>
      <c r="AM3294" s="4"/>
      <c r="AN3294" s="4"/>
      <c r="AO3294" s="4"/>
      <c r="AP3294" s="4"/>
      <c r="AQ3294" s="4"/>
      <c r="AR3294" s="4"/>
      <c r="AS3294" s="2"/>
      <c r="AT3294" s="2"/>
      <c r="AU3294" s="2"/>
      <c r="AV3294" s="2"/>
      <c r="AW3294" s="2"/>
      <c r="AX3294" s="2"/>
      <c r="AY3294" s="2"/>
      <c r="AZ3294" s="2"/>
      <c r="BA3294" s="2"/>
      <c r="BB3294" s="2"/>
      <c r="BC3294" s="2"/>
      <c r="BD3294" s="2"/>
      <c r="BE3294" s="2"/>
      <c r="BF3294" s="2"/>
      <c r="BG3294" s="2"/>
      <c r="BH3294" s="2"/>
      <c r="BI3294" s="2"/>
      <c r="BJ3294" s="2"/>
      <c r="BK3294" s="2"/>
      <c r="BL3294" s="2"/>
      <c r="BM3294" s="2"/>
      <c r="BN3294" s="2"/>
      <c r="BO3294" s="2"/>
    </row>
    <row r="3295" s="117" customFormat="1" spans="1:67">
      <c r="A3295" s="4"/>
      <c r="B3295" s="4"/>
      <c r="C3295" s="4"/>
      <c r="D3295" s="4"/>
      <c r="E3295" s="4"/>
      <c r="F3295" s="4"/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  <c r="AA3295" s="4"/>
      <c r="AB3295" s="5"/>
      <c r="AC3295" s="5"/>
      <c r="AD3295" s="4"/>
      <c r="AE3295" s="4"/>
      <c r="AF3295" s="4"/>
      <c r="AG3295" s="4"/>
      <c r="AH3295" s="4"/>
      <c r="AI3295" s="4"/>
      <c r="AJ3295" s="4"/>
      <c r="AK3295" s="4"/>
      <c r="AL3295" s="4"/>
      <c r="AM3295" s="4"/>
      <c r="AN3295" s="4"/>
      <c r="AO3295" s="4"/>
      <c r="AP3295" s="4"/>
      <c r="AQ3295" s="4"/>
      <c r="AR3295" s="4"/>
      <c r="AS3295" s="2"/>
      <c r="AT3295" s="2"/>
      <c r="AU3295" s="2"/>
      <c r="AV3295" s="2"/>
      <c r="AW3295" s="2"/>
      <c r="AX3295" s="2"/>
      <c r="AY3295" s="2"/>
      <c r="AZ3295" s="2"/>
      <c r="BA3295" s="2"/>
      <c r="BB3295" s="2"/>
      <c r="BC3295" s="2"/>
      <c r="BD3295" s="2"/>
      <c r="BE3295" s="2"/>
      <c r="BF3295" s="2"/>
      <c r="BG3295" s="2"/>
      <c r="BH3295" s="2"/>
      <c r="BI3295" s="2"/>
      <c r="BJ3295" s="2"/>
      <c r="BK3295" s="2"/>
      <c r="BL3295" s="2"/>
      <c r="BM3295" s="2"/>
      <c r="BN3295" s="2"/>
      <c r="BO3295" s="2"/>
    </row>
    <row r="3296" s="117" customFormat="1" spans="1:67">
      <c r="A3296" s="4"/>
      <c r="B3296" s="4"/>
      <c r="C3296" s="4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  <c r="AA3296" s="4"/>
      <c r="AB3296" s="5"/>
      <c r="AC3296" s="5"/>
      <c r="AD3296" s="4"/>
      <c r="AE3296" s="4"/>
      <c r="AF3296" s="4"/>
      <c r="AG3296" s="4"/>
      <c r="AH3296" s="4"/>
      <c r="AI3296" s="4"/>
      <c r="AJ3296" s="4"/>
      <c r="AK3296" s="4"/>
      <c r="AL3296" s="4"/>
      <c r="AM3296" s="4"/>
      <c r="AN3296" s="4"/>
      <c r="AO3296" s="4"/>
      <c r="AP3296" s="4"/>
      <c r="AQ3296" s="4"/>
      <c r="AR3296" s="4"/>
      <c r="AS3296" s="2"/>
      <c r="AT3296" s="2"/>
      <c r="AU3296" s="2"/>
      <c r="AV3296" s="2"/>
      <c r="AW3296" s="2"/>
      <c r="AX3296" s="2"/>
      <c r="AY3296" s="2"/>
      <c r="AZ3296" s="2"/>
      <c r="BA3296" s="2"/>
      <c r="BB3296" s="2"/>
      <c r="BC3296" s="2"/>
      <c r="BD3296" s="2"/>
      <c r="BE3296" s="2"/>
      <c r="BF3296" s="2"/>
      <c r="BG3296" s="2"/>
      <c r="BH3296" s="2"/>
      <c r="BI3296" s="2"/>
      <c r="BJ3296" s="2"/>
      <c r="BK3296" s="2"/>
      <c r="BL3296" s="2"/>
      <c r="BM3296" s="2"/>
      <c r="BN3296" s="2"/>
      <c r="BO3296" s="2"/>
    </row>
    <row r="3297" s="117" customFormat="1" spans="1:67">
      <c r="A3297" s="4"/>
      <c r="B3297" s="4"/>
      <c r="C3297" s="4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  <c r="AA3297" s="4"/>
      <c r="AB3297" s="5"/>
      <c r="AC3297" s="5"/>
      <c r="AD3297" s="4"/>
      <c r="AE3297" s="4"/>
      <c r="AF3297" s="4"/>
      <c r="AG3297" s="4"/>
      <c r="AH3297" s="4"/>
      <c r="AI3297" s="4"/>
      <c r="AJ3297" s="4"/>
      <c r="AK3297" s="4"/>
      <c r="AL3297" s="4"/>
      <c r="AM3297" s="4"/>
      <c r="AN3297" s="4"/>
      <c r="AO3297" s="4"/>
      <c r="AP3297" s="4"/>
      <c r="AQ3297" s="4"/>
      <c r="AR3297" s="4"/>
      <c r="AS3297" s="2"/>
      <c r="AT3297" s="2"/>
      <c r="AU3297" s="2"/>
      <c r="AV3297" s="2"/>
      <c r="AW3297" s="2"/>
      <c r="AX3297" s="2"/>
      <c r="AY3297" s="2"/>
      <c r="AZ3297" s="2"/>
      <c r="BA3297" s="2"/>
      <c r="BB3297" s="2"/>
      <c r="BC3297" s="2"/>
      <c r="BD3297" s="2"/>
      <c r="BE3297" s="2"/>
      <c r="BF3297" s="2"/>
      <c r="BG3297" s="2"/>
      <c r="BH3297" s="2"/>
      <c r="BI3297" s="2"/>
      <c r="BJ3297" s="2"/>
      <c r="BK3297" s="2"/>
      <c r="BL3297" s="2"/>
      <c r="BM3297" s="2"/>
      <c r="BN3297" s="2"/>
      <c r="BO3297" s="2"/>
    </row>
    <row r="3298" s="117" customFormat="1" spans="1:67">
      <c r="A3298" s="4"/>
      <c r="B3298" s="4"/>
      <c r="C3298" s="4"/>
      <c r="D3298" s="4"/>
      <c r="E3298" s="4"/>
      <c r="F3298" s="4"/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  <c r="AA3298" s="4"/>
      <c r="AB3298" s="5"/>
      <c r="AC3298" s="5"/>
      <c r="AD3298" s="4"/>
      <c r="AE3298" s="4"/>
      <c r="AF3298" s="4"/>
      <c r="AG3298" s="4"/>
      <c r="AH3298" s="4"/>
      <c r="AI3298" s="4"/>
      <c r="AJ3298" s="4"/>
      <c r="AK3298" s="4"/>
      <c r="AL3298" s="4"/>
      <c r="AM3298" s="4"/>
      <c r="AN3298" s="4"/>
      <c r="AO3298" s="4"/>
      <c r="AP3298" s="4"/>
      <c r="AQ3298" s="4"/>
      <c r="AR3298" s="4"/>
      <c r="AS3298" s="2"/>
      <c r="AT3298" s="2"/>
      <c r="AU3298" s="2"/>
      <c r="AV3298" s="2"/>
      <c r="AW3298" s="2"/>
      <c r="AX3298" s="2"/>
      <c r="AY3298" s="2"/>
      <c r="AZ3298" s="2"/>
      <c r="BA3298" s="2"/>
      <c r="BB3298" s="2"/>
      <c r="BC3298" s="2"/>
      <c r="BD3298" s="2"/>
      <c r="BE3298" s="2"/>
      <c r="BF3298" s="2"/>
      <c r="BG3298" s="2"/>
      <c r="BH3298" s="2"/>
      <c r="BI3298" s="2"/>
      <c r="BJ3298" s="2"/>
      <c r="BK3298" s="2"/>
      <c r="BL3298" s="2"/>
      <c r="BM3298" s="2"/>
      <c r="BN3298" s="2"/>
      <c r="BO3298" s="2"/>
    </row>
    <row r="3299" s="117" customFormat="1" spans="1:67">
      <c r="A3299" s="4"/>
      <c r="B3299" s="4"/>
      <c r="C3299" s="4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  <c r="AA3299" s="4"/>
      <c r="AB3299" s="5"/>
      <c r="AC3299" s="5"/>
      <c r="AD3299" s="4"/>
      <c r="AE3299" s="4"/>
      <c r="AF3299" s="4"/>
      <c r="AG3299" s="4"/>
      <c r="AH3299" s="4"/>
      <c r="AI3299" s="4"/>
      <c r="AJ3299" s="4"/>
      <c r="AK3299" s="4"/>
      <c r="AL3299" s="4"/>
      <c r="AM3299" s="4"/>
      <c r="AN3299" s="4"/>
      <c r="AO3299" s="4"/>
      <c r="AP3299" s="4"/>
      <c r="AQ3299" s="4"/>
      <c r="AR3299" s="4"/>
      <c r="AS3299" s="2"/>
      <c r="AT3299" s="2"/>
      <c r="AU3299" s="2"/>
      <c r="AV3299" s="2"/>
      <c r="AW3299" s="2"/>
      <c r="AX3299" s="2"/>
      <c r="AY3299" s="2"/>
      <c r="AZ3299" s="2"/>
      <c r="BA3299" s="2"/>
      <c r="BB3299" s="2"/>
      <c r="BC3299" s="2"/>
      <c r="BD3299" s="2"/>
      <c r="BE3299" s="2"/>
      <c r="BF3299" s="2"/>
      <c r="BG3299" s="2"/>
      <c r="BH3299" s="2"/>
      <c r="BI3299" s="2"/>
      <c r="BJ3299" s="2"/>
      <c r="BK3299" s="2"/>
      <c r="BL3299" s="2"/>
      <c r="BM3299" s="2"/>
      <c r="BN3299" s="2"/>
      <c r="BO3299" s="2"/>
    </row>
    <row r="3300" s="117" customFormat="1" spans="1:67">
      <c r="A3300" s="4"/>
      <c r="B3300" s="4"/>
      <c r="C3300" s="4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  <c r="AA3300" s="4"/>
      <c r="AB3300" s="5"/>
      <c r="AC3300" s="5"/>
      <c r="AD3300" s="4"/>
      <c r="AE3300" s="4"/>
      <c r="AF3300" s="4"/>
      <c r="AG3300" s="4"/>
      <c r="AH3300" s="4"/>
      <c r="AI3300" s="4"/>
      <c r="AJ3300" s="4"/>
      <c r="AK3300" s="4"/>
      <c r="AL3300" s="4"/>
      <c r="AM3300" s="4"/>
      <c r="AN3300" s="4"/>
      <c r="AO3300" s="4"/>
      <c r="AP3300" s="4"/>
      <c r="AQ3300" s="4"/>
      <c r="AR3300" s="4"/>
      <c r="AS3300" s="2"/>
      <c r="AT3300" s="2"/>
      <c r="AU3300" s="2"/>
      <c r="AV3300" s="2"/>
      <c r="AW3300" s="2"/>
      <c r="AX3300" s="2"/>
      <c r="AY3300" s="2"/>
      <c r="AZ3300" s="2"/>
      <c r="BA3300" s="2"/>
      <c r="BB3300" s="2"/>
      <c r="BC3300" s="2"/>
      <c r="BD3300" s="2"/>
      <c r="BE3300" s="2"/>
      <c r="BF3300" s="2"/>
      <c r="BG3300" s="2"/>
      <c r="BH3300" s="2"/>
      <c r="BI3300" s="2"/>
      <c r="BJ3300" s="2"/>
      <c r="BK3300" s="2"/>
      <c r="BL3300" s="2"/>
      <c r="BM3300" s="2"/>
      <c r="BN3300" s="2"/>
      <c r="BO3300" s="2"/>
    </row>
    <row r="3301" s="117" customFormat="1" spans="1:67">
      <c r="A3301" s="4"/>
      <c r="B3301" s="4"/>
      <c r="C3301" s="4"/>
      <c r="D3301" s="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  <c r="AA3301" s="4"/>
      <c r="AB3301" s="5"/>
      <c r="AC3301" s="5"/>
      <c r="AD3301" s="4"/>
      <c r="AE3301" s="4"/>
      <c r="AF3301" s="4"/>
      <c r="AG3301" s="4"/>
      <c r="AH3301" s="4"/>
      <c r="AI3301" s="4"/>
      <c r="AJ3301" s="4"/>
      <c r="AK3301" s="4"/>
      <c r="AL3301" s="4"/>
      <c r="AM3301" s="4"/>
      <c r="AN3301" s="4"/>
      <c r="AO3301" s="4"/>
      <c r="AP3301" s="4"/>
      <c r="AQ3301" s="4"/>
      <c r="AR3301" s="4"/>
      <c r="AS3301" s="2"/>
      <c r="AT3301" s="2"/>
      <c r="AU3301" s="2"/>
      <c r="AV3301" s="2"/>
      <c r="AW3301" s="2"/>
      <c r="AX3301" s="2"/>
      <c r="AY3301" s="2"/>
      <c r="AZ3301" s="2"/>
      <c r="BA3301" s="2"/>
      <c r="BB3301" s="2"/>
      <c r="BC3301" s="2"/>
      <c r="BD3301" s="2"/>
      <c r="BE3301" s="2"/>
      <c r="BF3301" s="2"/>
      <c r="BG3301" s="2"/>
      <c r="BH3301" s="2"/>
      <c r="BI3301" s="2"/>
      <c r="BJ3301" s="2"/>
      <c r="BK3301" s="2"/>
      <c r="BL3301" s="2"/>
      <c r="BM3301" s="2"/>
      <c r="BN3301" s="2"/>
      <c r="BO3301" s="2"/>
    </row>
    <row r="3302" s="117" customFormat="1" spans="1:67">
      <c r="A3302" s="4"/>
      <c r="B3302" s="4"/>
      <c r="C3302" s="4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  <c r="AA3302" s="4"/>
      <c r="AB3302" s="5"/>
      <c r="AC3302" s="5"/>
      <c r="AD3302" s="4"/>
      <c r="AE3302" s="4"/>
      <c r="AF3302" s="4"/>
      <c r="AG3302" s="4"/>
      <c r="AH3302" s="4"/>
      <c r="AI3302" s="4"/>
      <c r="AJ3302" s="4"/>
      <c r="AK3302" s="4"/>
      <c r="AL3302" s="4"/>
      <c r="AM3302" s="4"/>
      <c r="AN3302" s="4"/>
      <c r="AO3302" s="4"/>
      <c r="AP3302" s="4"/>
      <c r="AQ3302" s="4"/>
      <c r="AR3302" s="4"/>
      <c r="AS3302" s="2"/>
      <c r="AT3302" s="2"/>
      <c r="AU3302" s="2"/>
      <c r="AV3302" s="2"/>
      <c r="AW3302" s="2"/>
      <c r="AX3302" s="2"/>
      <c r="AY3302" s="2"/>
      <c r="AZ3302" s="2"/>
      <c r="BA3302" s="2"/>
      <c r="BB3302" s="2"/>
      <c r="BC3302" s="2"/>
      <c r="BD3302" s="2"/>
      <c r="BE3302" s="2"/>
      <c r="BF3302" s="2"/>
      <c r="BG3302" s="2"/>
      <c r="BH3302" s="2"/>
      <c r="BI3302" s="2"/>
      <c r="BJ3302" s="2"/>
      <c r="BK3302" s="2"/>
      <c r="BL3302" s="2"/>
      <c r="BM3302" s="2"/>
      <c r="BN3302" s="2"/>
      <c r="BO3302" s="2"/>
    </row>
    <row r="3303" s="117" customFormat="1" spans="1:67">
      <c r="A3303" s="4"/>
      <c r="B3303" s="4"/>
      <c r="C3303" s="4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  <c r="AA3303" s="4"/>
      <c r="AB3303" s="5"/>
      <c r="AC3303" s="5"/>
      <c r="AD3303" s="4"/>
      <c r="AE3303" s="4"/>
      <c r="AF3303" s="4"/>
      <c r="AG3303" s="4"/>
      <c r="AH3303" s="4"/>
      <c r="AI3303" s="4"/>
      <c r="AJ3303" s="4"/>
      <c r="AK3303" s="4"/>
      <c r="AL3303" s="4"/>
      <c r="AM3303" s="4"/>
      <c r="AN3303" s="4"/>
      <c r="AO3303" s="4"/>
      <c r="AP3303" s="4"/>
      <c r="AQ3303" s="4"/>
      <c r="AR3303" s="4"/>
      <c r="AS3303" s="2"/>
      <c r="AT3303" s="2"/>
      <c r="AU3303" s="2"/>
      <c r="AV3303" s="2"/>
      <c r="AW3303" s="2"/>
      <c r="AX3303" s="2"/>
      <c r="AY3303" s="2"/>
      <c r="AZ3303" s="2"/>
      <c r="BA3303" s="2"/>
      <c r="BB3303" s="2"/>
      <c r="BC3303" s="2"/>
      <c r="BD3303" s="2"/>
      <c r="BE3303" s="2"/>
      <c r="BF3303" s="2"/>
      <c r="BG3303" s="2"/>
      <c r="BH3303" s="2"/>
      <c r="BI3303" s="2"/>
      <c r="BJ3303" s="2"/>
      <c r="BK3303" s="2"/>
      <c r="BL3303" s="2"/>
      <c r="BM3303" s="2"/>
      <c r="BN3303" s="2"/>
      <c r="BO3303" s="2"/>
    </row>
    <row r="3304" s="117" customFormat="1" spans="1:67">
      <c r="A3304" s="4"/>
      <c r="B3304" s="4"/>
      <c r="C3304" s="4"/>
      <c r="D3304" s="4"/>
      <c r="E3304" s="4"/>
      <c r="F3304" s="4"/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  <c r="AA3304" s="4"/>
      <c r="AB3304" s="5"/>
      <c r="AC3304" s="5"/>
      <c r="AD3304" s="4"/>
      <c r="AE3304" s="4"/>
      <c r="AF3304" s="4"/>
      <c r="AG3304" s="4"/>
      <c r="AH3304" s="4"/>
      <c r="AI3304" s="4"/>
      <c r="AJ3304" s="4"/>
      <c r="AK3304" s="4"/>
      <c r="AL3304" s="4"/>
      <c r="AM3304" s="4"/>
      <c r="AN3304" s="4"/>
      <c r="AO3304" s="4"/>
      <c r="AP3304" s="4"/>
      <c r="AQ3304" s="4"/>
      <c r="AR3304" s="4"/>
      <c r="AS3304" s="2"/>
      <c r="AT3304" s="2"/>
      <c r="AU3304" s="2"/>
      <c r="AV3304" s="2"/>
      <c r="AW3304" s="2"/>
      <c r="AX3304" s="2"/>
      <c r="AY3304" s="2"/>
      <c r="AZ3304" s="2"/>
      <c r="BA3304" s="2"/>
      <c r="BB3304" s="2"/>
      <c r="BC3304" s="2"/>
      <c r="BD3304" s="2"/>
      <c r="BE3304" s="2"/>
      <c r="BF3304" s="2"/>
      <c r="BG3304" s="2"/>
      <c r="BH3304" s="2"/>
      <c r="BI3304" s="2"/>
      <c r="BJ3304" s="2"/>
      <c r="BK3304" s="2"/>
      <c r="BL3304" s="2"/>
      <c r="BM3304" s="2"/>
      <c r="BN3304" s="2"/>
      <c r="BO3304" s="2"/>
    </row>
    <row r="3305" s="117" customFormat="1" spans="1:67">
      <c r="A3305" s="4"/>
      <c r="B3305" s="4"/>
      <c r="C3305" s="4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  <c r="AA3305" s="4"/>
      <c r="AB3305" s="5"/>
      <c r="AC3305" s="5"/>
      <c r="AD3305" s="4"/>
      <c r="AE3305" s="4"/>
      <c r="AF3305" s="4"/>
      <c r="AG3305" s="4"/>
      <c r="AH3305" s="4"/>
      <c r="AI3305" s="4"/>
      <c r="AJ3305" s="4"/>
      <c r="AK3305" s="4"/>
      <c r="AL3305" s="4"/>
      <c r="AM3305" s="4"/>
      <c r="AN3305" s="4"/>
      <c r="AO3305" s="4"/>
      <c r="AP3305" s="4"/>
      <c r="AQ3305" s="4"/>
      <c r="AR3305" s="4"/>
      <c r="AS3305" s="2"/>
      <c r="AT3305" s="2"/>
      <c r="AU3305" s="2"/>
      <c r="AV3305" s="2"/>
      <c r="AW3305" s="2"/>
      <c r="AX3305" s="2"/>
      <c r="AY3305" s="2"/>
      <c r="AZ3305" s="2"/>
      <c r="BA3305" s="2"/>
      <c r="BB3305" s="2"/>
      <c r="BC3305" s="2"/>
      <c r="BD3305" s="2"/>
      <c r="BE3305" s="2"/>
      <c r="BF3305" s="2"/>
      <c r="BG3305" s="2"/>
      <c r="BH3305" s="2"/>
      <c r="BI3305" s="2"/>
      <c r="BJ3305" s="2"/>
      <c r="BK3305" s="2"/>
      <c r="BL3305" s="2"/>
      <c r="BM3305" s="2"/>
      <c r="BN3305" s="2"/>
      <c r="BO3305" s="2"/>
    </row>
    <row r="3306" s="117" customFormat="1" spans="1:67">
      <c r="A3306" s="4"/>
      <c r="B3306" s="4"/>
      <c r="C3306" s="4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  <c r="AA3306" s="4"/>
      <c r="AB3306" s="5"/>
      <c r="AC3306" s="5"/>
      <c r="AD3306" s="4"/>
      <c r="AE3306" s="4"/>
      <c r="AF3306" s="4"/>
      <c r="AG3306" s="4"/>
      <c r="AH3306" s="4"/>
      <c r="AI3306" s="4"/>
      <c r="AJ3306" s="4"/>
      <c r="AK3306" s="4"/>
      <c r="AL3306" s="4"/>
      <c r="AM3306" s="4"/>
      <c r="AN3306" s="4"/>
      <c r="AO3306" s="4"/>
      <c r="AP3306" s="4"/>
      <c r="AQ3306" s="4"/>
      <c r="AR3306" s="4"/>
      <c r="AS3306" s="2"/>
      <c r="AT3306" s="2"/>
      <c r="AU3306" s="2"/>
      <c r="AV3306" s="2"/>
      <c r="AW3306" s="2"/>
      <c r="AX3306" s="2"/>
      <c r="AY3306" s="2"/>
      <c r="AZ3306" s="2"/>
      <c r="BA3306" s="2"/>
      <c r="BB3306" s="2"/>
      <c r="BC3306" s="2"/>
      <c r="BD3306" s="2"/>
      <c r="BE3306" s="2"/>
      <c r="BF3306" s="2"/>
      <c r="BG3306" s="2"/>
      <c r="BH3306" s="2"/>
      <c r="BI3306" s="2"/>
      <c r="BJ3306" s="2"/>
      <c r="BK3306" s="2"/>
      <c r="BL3306" s="2"/>
      <c r="BM3306" s="2"/>
      <c r="BN3306" s="2"/>
      <c r="BO3306" s="2"/>
    </row>
    <row r="3307" s="117" customFormat="1" spans="1:67">
      <c r="A3307" s="4"/>
      <c r="B3307" s="4"/>
      <c r="C3307" s="4"/>
      <c r="D3307" s="4"/>
      <c r="E3307" s="4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  <c r="AA3307" s="4"/>
      <c r="AB3307" s="5"/>
      <c r="AC3307" s="5"/>
      <c r="AD3307" s="4"/>
      <c r="AE3307" s="4"/>
      <c r="AF3307" s="4"/>
      <c r="AG3307" s="4"/>
      <c r="AH3307" s="4"/>
      <c r="AI3307" s="4"/>
      <c r="AJ3307" s="4"/>
      <c r="AK3307" s="4"/>
      <c r="AL3307" s="4"/>
      <c r="AM3307" s="4"/>
      <c r="AN3307" s="4"/>
      <c r="AO3307" s="4"/>
      <c r="AP3307" s="4"/>
      <c r="AQ3307" s="4"/>
      <c r="AR3307" s="4"/>
      <c r="AS3307" s="2"/>
      <c r="AT3307" s="2"/>
      <c r="AU3307" s="2"/>
      <c r="AV3307" s="2"/>
      <c r="AW3307" s="2"/>
      <c r="AX3307" s="2"/>
      <c r="AY3307" s="2"/>
      <c r="AZ3307" s="2"/>
      <c r="BA3307" s="2"/>
      <c r="BB3307" s="2"/>
      <c r="BC3307" s="2"/>
      <c r="BD3307" s="2"/>
      <c r="BE3307" s="2"/>
      <c r="BF3307" s="2"/>
      <c r="BG3307" s="2"/>
      <c r="BH3307" s="2"/>
      <c r="BI3307" s="2"/>
      <c r="BJ3307" s="2"/>
      <c r="BK3307" s="2"/>
      <c r="BL3307" s="2"/>
      <c r="BM3307" s="2"/>
      <c r="BN3307" s="2"/>
      <c r="BO3307" s="2"/>
    </row>
    <row r="3308" s="117" customFormat="1" spans="1:67">
      <c r="A3308" s="4"/>
      <c r="B3308" s="4"/>
      <c r="C3308" s="4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  <c r="AA3308" s="4"/>
      <c r="AB3308" s="5"/>
      <c r="AC3308" s="5"/>
      <c r="AD3308" s="4"/>
      <c r="AE3308" s="4"/>
      <c r="AF3308" s="4"/>
      <c r="AG3308" s="4"/>
      <c r="AH3308" s="4"/>
      <c r="AI3308" s="4"/>
      <c r="AJ3308" s="4"/>
      <c r="AK3308" s="4"/>
      <c r="AL3308" s="4"/>
      <c r="AM3308" s="4"/>
      <c r="AN3308" s="4"/>
      <c r="AO3308" s="4"/>
      <c r="AP3308" s="4"/>
      <c r="AQ3308" s="4"/>
      <c r="AR3308" s="4"/>
      <c r="AS3308" s="2"/>
      <c r="AT3308" s="2"/>
      <c r="AU3308" s="2"/>
      <c r="AV3308" s="2"/>
      <c r="AW3308" s="2"/>
      <c r="AX3308" s="2"/>
      <c r="AY3308" s="2"/>
      <c r="AZ3308" s="2"/>
      <c r="BA3308" s="2"/>
      <c r="BB3308" s="2"/>
      <c r="BC3308" s="2"/>
      <c r="BD3308" s="2"/>
      <c r="BE3308" s="2"/>
      <c r="BF3308" s="2"/>
      <c r="BG3308" s="2"/>
      <c r="BH3308" s="2"/>
      <c r="BI3308" s="2"/>
      <c r="BJ3308" s="2"/>
      <c r="BK3308" s="2"/>
      <c r="BL3308" s="2"/>
      <c r="BM3308" s="2"/>
      <c r="BN3308" s="2"/>
      <c r="BO3308" s="2"/>
    </row>
    <row r="3309" s="117" customFormat="1" spans="1:67">
      <c r="A3309" s="4"/>
      <c r="B3309" s="4"/>
      <c r="C3309" s="4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  <c r="AA3309" s="4"/>
      <c r="AB3309" s="5"/>
      <c r="AC3309" s="5"/>
      <c r="AD3309" s="4"/>
      <c r="AE3309" s="4"/>
      <c r="AF3309" s="4"/>
      <c r="AG3309" s="4"/>
      <c r="AH3309" s="4"/>
      <c r="AI3309" s="4"/>
      <c r="AJ3309" s="4"/>
      <c r="AK3309" s="4"/>
      <c r="AL3309" s="4"/>
      <c r="AM3309" s="4"/>
      <c r="AN3309" s="4"/>
      <c r="AO3309" s="4"/>
      <c r="AP3309" s="4"/>
      <c r="AQ3309" s="4"/>
      <c r="AR3309" s="4"/>
      <c r="AS3309" s="2"/>
      <c r="AT3309" s="2"/>
      <c r="AU3309" s="2"/>
      <c r="AV3309" s="2"/>
      <c r="AW3309" s="2"/>
      <c r="AX3309" s="2"/>
      <c r="AY3309" s="2"/>
      <c r="AZ3309" s="2"/>
      <c r="BA3309" s="2"/>
      <c r="BB3309" s="2"/>
      <c r="BC3309" s="2"/>
      <c r="BD3309" s="2"/>
      <c r="BE3309" s="2"/>
      <c r="BF3309" s="2"/>
      <c r="BG3309" s="2"/>
      <c r="BH3309" s="2"/>
      <c r="BI3309" s="2"/>
      <c r="BJ3309" s="2"/>
      <c r="BK3309" s="2"/>
      <c r="BL3309" s="2"/>
      <c r="BM3309" s="2"/>
      <c r="BN3309" s="2"/>
      <c r="BO3309" s="2"/>
    </row>
    <row r="3310" s="117" customFormat="1" spans="1:67">
      <c r="A3310" s="4"/>
      <c r="B3310" s="4"/>
      <c r="C3310" s="4"/>
      <c r="D3310" s="4"/>
      <c r="E3310" s="4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  <c r="AA3310" s="4"/>
      <c r="AB3310" s="5"/>
      <c r="AC3310" s="5"/>
      <c r="AD3310" s="4"/>
      <c r="AE3310" s="4"/>
      <c r="AF3310" s="4"/>
      <c r="AG3310" s="4"/>
      <c r="AH3310" s="4"/>
      <c r="AI3310" s="4"/>
      <c r="AJ3310" s="4"/>
      <c r="AK3310" s="4"/>
      <c r="AL3310" s="4"/>
      <c r="AM3310" s="4"/>
      <c r="AN3310" s="4"/>
      <c r="AO3310" s="4"/>
      <c r="AP3310" s="4"/>
      <c r="AQ3310" s="4"/>
      <c r="AR3310" s="4"/>
      <c r="AS3310" s="2"/>
      <c r="AT3310" s="2"/>
      <c r="AU3310" s="2"/>
      <c r="AV3310" s="2"/>
      <c r="AW3310" s="2"/>
      <c r="AX3310" s="2"/>
      <c r="AY3310" s="2"/>
      <c r="AZ3310" s="2"/>
      <c r="BA3310" s="2"/>
      <c r="BB3310" s="2"/>
      <c r="BC3310" s="2"/>
      <c r="BD3310" s="2"/>
      <c r="BE3310" s="2"/>
      <c r="BF3310" s="2"/>
      <c r="BG3310" s="2"/>
      <c r="BH3310" s="2"/>
      <c r="BI3310" s="2"/>
      <c r="BJ3310" s="2"/>
      <c r="BK3310" s="2"/>
      <c r="BL3310" s="2"/>
      <c r="BM3310" s="2"/>
      <c r="BN3310" s="2"/>
      <c r="BO3310" s="2"/>
    </row>
    <row r="3311" s="117" customFormat="1" spans="1:67">
      <c r="A3311" s="4"/>
      <c r="B3311" s="4"/>
      <c r="C3311" s="4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  <c r="AA3311" s="4"/>
      <c r="AB3311" s="5"/>
      <c r="AC3311" s="5"/>
      <c r="AD3311" s="4"/>
      <c r="AE3311" s="4"/>
      <c r="AF3311" s="4"/>
      <c r="AG3311" s="4"/>
      <c r="AH3311" s="4"/>
      <c r="AI3311" s="4"/>
      <c r="AJ3311" s="4"/>
      <c r="AK3311" s="4"/>
      <c r="AL3311" s="4"/>
      <c r="AM3311" s="4"/>
      <c r="AN3311" s="4"/>
      <c r="AO3311" s="4"/>
      <c r="AP3311" s="4"/>
      <c r="AQ3311" s="4"/>
      <c r="AR3311" s="4"/>
      <c r="AS3311" s="2"/>
      <c r="AT3311" s="2"/>
      <c r="AU3311" s="2"/>
      <c r="AV3311" s="2"/>
      <c r="AW3311" s="2"/>
      <c r="AX3311" s="2"/>
      <c r="AY3311" s="2"/>
      <c r="AZ3311" s="2"/>
      <c r="BA3311" s="2"/>
      <c r="BB3311" s="2"/>
      <c r="BC3311" s="2"/>
      <c r="BD3311" s="2"/>
      <c r="BE3311" s="2"/>
      <c r="BF3311" s="2"/>
      <c r="BG3311" s="2"/>
      <c r="BH3311" s="2"/>
      <c r="BI3311" s="2"/>
      <c r="BJ3311" s="2"/>
      <c r="BK3311" s="2"/>
      <c r="BL3311" s="2"/>
      <c r="BM3311" s="2"/>
      <c r="BN3311" s="2"/>
      <c r="BO3311" s="2"/>
    </row>
    <row r="3312" s="117" customFormat="1" spans="1:67">
      <c r="A3312" s="4"/>
      <c r="B3312" s="4"/>
      <c r="C3312" s="4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  <c r="AA3312" s="4"/>
      <c r="AB3312" s="5"/>
      <c r="AC3312" s="5"/>
      <c r="AD3312" s="4"/>
      <c r="AE3312" s="4"/>
      <c r="AF3312" s="4"/>
      <c r="AG3312" s="4"/>
      <c r="AH3312" s="4"/>
      <c r="AI3312" s="4"/>
      <c r="AJ3312" s="4"/>
      <c r="AK3312" s="4"/>
      <c r="AL3312" s="4"/>
      <c r="AM3312" s="4"/>
      <c r="AN3312" s="4"/>
      <c r="AO3312" s="4"/>
      <c r="AP3312" s="4"/>
      <c r="AQ3312" s="4"/>
      <c r="AR3312" s="4"/>
      <c r="AS3312" s="2"/>
      <c r="AT3312" s="2"/>
      <c r="AU3312" s="2"/>
      <c r="AV3312" s="2"/>
      <c r="AW3312" s="2"/>
      <c r="AX3312" s="2"/>
      <c r="AY3312" s="2"/>
      <c r="AZ3312" s="2"/>
      <c r="BA3312" s="2"/>
      <c r="BB3312" s="2"/>
      <c r="BC3312" s="2"/>
      <c r="BD3312" s="2"/>
      <c r="BE3312" s="2"/>
      <c r="BF3312" s="2"/>
      <c r="BG3312" s="2"/>
      <c r="BH3312" s="2"/>
      <c r="BI3312" s="2"/>
      <c r="BJ3312" s="2"/>
      <c r="BK3312" s="2"/>
      <c r="BL3312" s="2"/>
      <c r="BM3312" s="2"/>
      <c r="BN3312" s="2"/>
      <c r="BO3312" s="2"/>
    </row>
    <row r="3313" s="117" customFormat="1" spans="1:67">
      <c r="A3313" s="4"/>
      <c r="B3313" s="4"/>
      <c r="C3313" s="4"/>
      <c r="D3313" s="4"/>
      <c r="E3313" s="4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  <c r="AA3313" s="4"/>
      <c r="AB3313" s="5"/>
      <c r="AC3313" s="5"/>
      <c r="AD3313" s="4"/>
      <c r="AE3313" s="4"/>
      <c r="AF3313" s="4"/>
      <c r="AG3313" s="4"/>
      <c r="AH3313" s="4"/>
      <c r="AI3313" s="4"/>
      <c r="AJ3313" s="4"/>
      <c r="AK3313" s="4"/>
      <c r="AL3313" s="4"/>
      <c r="AM3313" s="4"/>
      <c r="AN3313" s="4"/>
      <c r="AO3313" s="4"/>
      <c r="AP3313" s="4"/>
      <c r="AQ3313" s="4"/>
      <c r="AR3313" s="4"/>
      <c r="AS3313" s="2"/>
      <c r="AT3313" s="2"/>
      <c r="AU3313" s="2"/>
      <c r="AV3313" s="2"/>
      <c r="AW3313" s="2"/>
      <c r="AX3313" s="2"/>
      <c r="AY3313" s="2"/>
      <c r="AZ3313" s="2"/>
      <c r="BA3313" s="2"/>
      <c r="BB3313" s="2"/>
      <c r="BC3313" s="2"/>
      <c r="BD3313" s="2"/>
      <c r="BE3313" s="2"/>
      <c r="BF3313" s="2"/>
      <c r="BG3313" s="2"/>
      <c r="BH3313" s="2"/>
      <c r="BI3313" s="2"/>
      <c r="BJ3313" s="2"/>
      <c r="BK3313" s="2"/>
      <c r="BL3313" s="2"/>
      <c r="BM3313" s="2"/>
      <c r="BN3313" s="2"/>
      <c r="BO3313" s="2"/>
    </row>
    <row r="3314" s="117" customFormat="1" spans="1:67">
      <c r="A3314" s="4"/>
      <c r="B3314" s="4"/>
      <c r="C3314" s="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  <c r="AA3314" s="4"/>
      <c r="AB3314" s="5"/>
      <c r="AC3314" s="5"/>
      <c r="AD3314" s="4"/>
      <c r="AE3314" s="4"/>
      <c r="AF3314" s="4"/>
      <c r="AG3314" s="4"/>
      <c r="AH3314" s="4"/>
      <c r="AI3314" s="4"/>
      <c r="AJ3314" s="4"/>
      <c r="AK3314" s="4"/>
      <c r="AL3314" s="4"/>
      <c r="AM3314" s="4"/>
      <c r="AN3314" s="4"/>
      <c r="AO3314" s="4"/>
      <c r="AP3314" s="4"/>
      <c r="AQ3314" s="4"/>
      <c r="AR3314" s="4"/>
      <c r="AS3314" s="2"/>
      <c r="AT3314" s="2"/>
      <c r="AU3314" s="2"/>
      <c r="AV3314" s="2"/>
      <c r="AW3314" s="2"/>
      <c r="AX3314" s="2"/>
      <c r="AY3314" s="2"/>
      <c r="AZ3314" s="2"/>
      <c r="BA3314" s="2"/>
      <c r="BB3314" s="2"/>
      <c r="BC3314" s="2"/>
      <c r="BD3314" s="2"/>
      <c r="BE3314" s="2"/>
      <c r="BF3314" s="2"/>
      <c r="BG3314" s="2"/>
      <c r="BH3314" s="2"/>
      <c r="BI3314" s="2"/>
      <c r="BJ3314" s="2"/>
      <c r="BK3314" s="2"/>
      <c r="BL3314" s="2"/>
      <c r="BM3314" s="2"/>
      <c r="BN3314" s="2"/>
      <c r="BO3314" s="2"/>
    </row>
    <row r="3315" s="117" customFormat="1" spans="1:67">
      <c r="A3315" s="4"/>
      <c r="B3315" s="4"/>
      <c r="C3315" s="4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  <c r="AA3315" s="4"/>
      <c r="AB3315" s="5"/>
      <c r="AC3315" s="5"/>
      <c r="AD3315" s="4"/>
      <c r="AE3315" s="4"/>
      <c r="AF3315" s="4"/>
      <c r="AG3315" s="4"/>
      <c r="AH3315" s="4"/>
      <c r="AI3315" s="4"/>
      <c r="AJ3315" s="4"/>
      <c r="AK3315" s="4"/>
      <c r="AL3315" s="4"/>
      <c r="AM3315" s="4"/>
      <c r="AN3315" s="4"/>
      <c r="AO3315" s="4"/>
      <c r="AP3315" s="4"/>
      <c r="AQ3315" s="4"/>
      <c r="AR3315" s="4"/>
      <c r="AS3315" s="2"/>
      <c r="AT3315" s="2"/>
      <c r="AU3315" s="2"/>
      <c r="AV3315" s="2"/>
      <c r="AW3315" s="2"/>
      <c r="AX3315" s="2"/>
      <c r="AY3315" s="2"/>
      <c r="AZ3315" s="2"/>
      <c r="BA3315" s="2"/>
      <c r="BB3315" s="2"/>
      <c r="BC3315" s="2"/>
      <c r="BD3315" s="2"/>
      <c r="BE3315" s="2"/>
      <c r="BF3315" s="2"/>
      <c r="BG3315" s="2"/>
      <c r="BH3315" s="2"/>
      <c r="BI3315" s="2"/>
      <c r="BJ3315" s="2"/>
      <c r="BK3315" s="2"/>
      <c r="BL3315" s="2"/>
      <c r="BM3315" s="2"/>
      <c r="BN3315" s="2"/>
      <c r="BO3315" s="2"/>
    </row>
    <row r="3316" s="117" customFormat="1" spans="1:67">
      <c r="A3316" s="4"/>
      <c r="B3316" s="4"/>
      <c r="C3316" s="4"/>
      <c r="D3316" s="4"/>
      <c r="E3316" s="4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  <c r="AA3316" s="4"/>
      <c r="AB3316" s="5"/>
      <c r="AC3316" s="5"/>
      <c r="AD3316" s="4"/>
      <c r="AE3316" s="4"/>
      <c r="AF3316" s="4"/>
      <c r="AG3316" s="4"/>
      <c r="AH3316" s="4"/>
      <c r="AI3316" s="4"/>
      <c r="AJ3316" s="4"/>
      <c r="AK3316" s="4"/>
      <c r="AL3316" s="4"/>
      <c r="AM3316" s="4"/>
      <c r="AN3316" s="4"/>
      <c r="AO3316" s="4"/>
      <c r="AP3316" s="4"/>
      <c r="AQ3316" s="4"/>
      <c r="AR3316" s="4"/>
      <c r="AS3316" s="2"/>
      <c r="AT3316" s="2"/>
      <c r="AU3316" s="2"/>
      <c r="AV3316" s="2"/>
      <c r="AW3316" s="2"/>
      <c r="AX3316" s="2"/>
      <c r="AY3316" s="2"/>
      <c r="AZ3316" s="2"/>
      <c r="BA3316" s="2"/>
      <c r="BB3316" s="2"/>
      <c r="BC3316" s="2"/>
      <c r="BD3316" s="2"/>
      <c r="BE3316" s="2"/>
      <c r="BF3316" s="2"/>
      <c r="BG3316" s="2"/>
      <c r="BH3316" s="2"/>
      <c r="BI3316" s="2"/>
      <c r="BJ3316" s="2"/>
      <c r="BK3316" s="2"/>
      <c r="BL3316" s="2"/>
      <c r="BM3316" s="2"/>
      <c r="BN3316" s="2"/>
      <c r="BO3316" s="2"/>
    </row>
    <row r="3317" s="117" customFormat="1" spans="1:67">
      <c r="A3317" s="4"/>
      <c r="B3317" s="4"/>
      <c r="C3317" s="4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  <c r="AA3317" s="4"/>
      <c r="AB3317" s="5"/>
      <c r="AC3317" s="5"/>
      <c r="AD3317" s="4"/>
      <c r="AE3317" s="4"/>
      <c r="AF3317" s="4"/>
      <c r="AG3317" s="4"/>
      <c r="AH3317" s="4"/>
      <c r="AI3317" s="4"/>
      <c r="AJ3317" s="4"/>
      <c r="AK3317" s="4"/>
      <c r="AL3317" s="4"/>
      <c r="AM3317" s="4"/>
      <c r="AN3317" s="4"/>
      <c r="AO3317" s="4"/>
      <c r="AP3317" s="4"/>
      <c r="AQ3317" s="4"/>
      <c r="AR3317" s="4"/>
      <c r="AS3317" s="2"/>
      <c r="AT3317" s="2"/>
      <c r="AU3317" s="2"/>
      <c r="AV3317" s="2"/>
      <c r="AW3317" s="2"/>
      <c r="AX3317" s="2"/>
      <c r="AY3317" s="2"/>
      <c r="AZ3317" s="2"/>
      <c r="BA3317" s="2"/>
      <c r="BB3317" s="2"/>
      <c r="BC3317" s="2"/>
      <c r="BD3317" s="2"/>
      <c r="BE3317" s="2"/>
      <c r="BF3317" s="2"/>
      <c r="BG3317" s="2"/>
      <c r="BH3317" s="2"/>
      <c r="BI3317" s="2"/>
      <c r="BJ3317" s="2"/>
      <c r="BK3317" s="2"/>
      <c r="BL3317" s="2"/>
      <c r="BM3317" s="2"/>
      <c r="BN3317" s="2"/>
      <c r="BO3317" s="2"/>
    </row>
    <row r="3318" s="117" customFormat="1" spans="1:67">
      <c r="A3318" s="4"/>
      <c r="B3318" s="4"/>
      <c r="C3318" s="4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  <c r="AA3318" s="4"/>
      <c r="AB3318" s="5"/>
      <c r="AC3318" s="5"/>
      <c r="AD3318" s="4"/>
      <c r="AE3318" s="4"/>
      <c r="AF3318" s="4"/>
      <c r="AG3318" s="4"/>
      <c r="AH3318" s="4"/>
      <c r="AI3318" s="4"/>
      <c r="AJ3318" s="4"/>
      <c r="AK3318" s="4"/>
      <c r="AL3318" s="4"/>
      <c r="AM3318" s="4"/>
      <c r="AN3318" s="4"/>
      <c r="AO3318" s="4"/>
      <c r="AP3318" s="4"/>
      <c r="AQ3318" s="4"/>
      <c r="AR3318" s="4"/>
      <c r="AS3318" s="2"/>
      <c r="AT3318" s="2"/>
      <c r="AU3318" s="2"/>
      <c r="AV3318" s="2"/>
      <c r="AW3318" s="2"/>
      <c r="AX3318" s="2"/>
      <c r="AY3318" s="2"/>
      <c r="AZ3318" s="2"/>
      <c r="BA3318" s="2"/>
      <c r="BB3318" s="2"/>
      <c r="BC3318" s="2"/>
      <c r="BD3318" s="2"/>
      <c r="BE3318" s="2"/>
      <c r="BF3318" s="2"/>
      <c r="BG3318" s="2"/>
      <c r="BH3318" s="2"/>
      <c r="BI3318" s="2"/>
      <c r="BJ3318" s="2"/>
      <c r="BK3318" s="2"/>
      <c r="BL3318" s="2"/>
      <c r="BM3318" s="2"/>
      <c r="BN3318" s="2"/>
      <c r="BO3318" s="2"/>
    </row>
    <row r="3319" s="117" customFormat="1" spans="1:67">
      <c r="A3319" s="4"/>
      <c r="B3319" s="4"/>
      <c r="C3319" s="4"/>
      <c r="D3319" s="4"/>
      <c r="E3319" s="4"/>
      <c r="F3319" s="4"/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  <c r="AA3319" s="4"/>
      <c r="AB3319" s="5"/>
      <c r="AC3319" s="5"/>
      <c r="AD3319" s="4"/>
      <c r="AE3319" s="4"/>
      <c r="AF3319" s="4"/>
      <c r="AG3319" s="4"/>
      <c r="AH3319" s="4"/>
      <c r="AI3319" s="4"/>
      <c r="AJ3319" s="4"/>
      <c r="AK3319" s="4"/>
      <c r="AL3319" s="4"/>
      <c r="AM3319" s="4"/>
      <c r="AN3319" s="4"/>
      <c r="AO3319" s="4"/>
      <c r="AP3319" s="4"/>
      <c r="AQ3319" s="4"/>
      <c r="AR3319" s="4"/>
      <c r="AS3319" s="2"/>
      <c r="AT3319" s="2"/>
      <c r="AU3319" s="2"/>
      <c r="AV3319" s="2"/>
      <c r="AW3319" s="2"/>
      <c r="AX3319" s="2"/>
      <c r="AY3319" s="2"/>
      <c r="AZ3319" s="2"/>
      <c r="BA3319" s="2"/>
      <c r="BB3319" s="2"/>
      <c r="BC3319" s="2"/>
      <c r="BD3319" s="2"/>
      <c r="BE3319" s="2"/>
      <c r="BF3319" s="2"/>
      <c r="BG3319" s="2"/>
      <c r="BH3319" s="2"/>
      <c r="BI3319" s="2"/>
      <c r="BJ3319" s="2"/>
      <c r="BK3319" s="2"/>
      <c r="BL3319" s="2"/>
      <c r="BM3319" s="2"/>
      <c r="BN3319" s="2"/>
      <c r="BO3319" s="2"/>
    </row>
    <row r="3320" s="117" customFormat="1" spans="1:67">
      <c r="A3320" s="4"/>
      <c r="B3320" s="4"/>
      <c r="C3320" s="4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  <c r="AA3320" s="4"/>
      <c r="AB3320" s="5"/>
      <c r="AC3320" s="5"/>
      <c r="AD3320" s="4"/>
      <c r="AE3320" s="4"/>
      <c r="AF3320" s="4"/>
      <c r="AG3320" s="4"/>
      <c r="AH3320" s="4"/>
      <c r="AI3320" s="4"/>
      <c r="AJ3320" s="4"/>
      <c r="AK3320" s="4"/>
      <c r="AL3320" s="4"/>
      <c r="AM3320" s="4"/>
      <c r="AN3320" s="4"/>
      <c r="AO3320" s="4"/>
      <c r="AP3320" s="4"/>
      <c r="AQ3320" s="4"/>
      <c r="AR3320" s="4"/>
      <c r="AS3320" s="2"/>
      <c r="AT3320" s="2"/>
      <c r="AU3320" s="2"/>
      <c r="AV3320" s="2"/>
      <c r="AW3320" s="2"/>
      <c r="AX3320" s="2"/>
      <c r="AY3320" s="2"/>
      <c r="AZ3320" s="2"/>
      <c r="BA3320" s="2"/>
      <c r="BB3320" s="2"/>
      <c r="BC3320" s="2"/>
      <c r="BD3320" s="2"/>
      <c r="BE3320" s="2"/>
      <c r="BF3320" s="2"/>
      <c r="BG3320" s="2"/>
      <c r="BH3320" s="2"/>
      <c r="BI3320" s="2"/>
      <c r="BJ3320" s="2"/>
      <c r="BK3320" s="2"/>
      <c r="BL3320" s="2"/>
      <c r="BM3320" s="2"/>
      <c r="BN3320" s="2"/>
      <c r="BO3320" s="2"/>
    </row>
    <row r="3321" s="117" customFormat="1" spans="1:67">
      <c r="A3321" s="4"/>
      <c r="B3321" s="4"/>
      <c r="C3321" s="4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  <c r="AA3321" s="4"/>
      <c r="AB3321" s="5"/>
      <c r="AC3321" s="5"/>
      <c r="AD3321" s="4"/>
      <c r="AE3321" s="4"/>
      <c r="AF3321" s="4"/>
      <c r="AG3321" s="4"/>
      <c r="AH3321" s="4"/>
      <c r="AI3321" s="4"/>
      <c r="AJ3321" s="4"/>
      <c r="AK3321" s="4"/>
      <c r="AL3321" s="4"/>
      <c r="AM3321" s="4"/>
      <c r="AN3321" s="4"/>
      <c r="AO3321" s="4"/>
      <c r="AP3321" s="4"/>
      <c r="AQ3321" s="4"/>
      <c r="AR3321" s="4"/>
      <c r="AS3321" s="2"/>
      <c r="AT3321" s="2"/>
      <c r="AU3321" s="2"/>
      <c r="AV3321" s="2"/>
      <c r="AW3321" s="2"/>
      <c r="AX3321" s="2"/>
      <c r="AY3321" s="2"/>
      <c r="AZ3321" s="2"/>
      <c r="BA3321" s="2"/>
      <c r="BB3321" s="2"/>
      <c r="BC3321" s="2"/>
      <c r="BD3321" s="2"/>
      <c r="BE3321" s="2"/>
      <c r="BF3321" s="2"/>
      <c r="BG3321" s="2"/>
      <c r="BH3321" s="2"/>
      <c r="BI3321" s="2"/>
      <c r="BJ3321" s="2"/>
      <c r="BK3321" s="2"/>
      <c r="BL3321" s="2"/>
      <c r="BM3321" s="2"/>
      <c r="BN3321" s="2"/>
      <c r="BO3321" s="2"/>
    </row>
    <row r="3322" s="117" customFormat="1" spans="1:67">
      <c r="A3322" s="4"/>
      <c r="B3322" s="4"/>
      <c r="C3322" s="4"/>
      <c r="D3322" s="4"/>
      <c r="E3322" s="4"/>
      <c r="F3322" s="4"/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  <c r="AA3322" s="4"/>
      <c r="AB3322" s="5"/>
      <c r="AC3322" s="5"/>
      <c r="AD3322" s="4"/>
      <c r="AE3322" s="4"/>
      <c r="AF3322" s="4"/>
      <c r="AG3322" s="4"/>
      <c r="AH3322" s="4"/>
      <c r="AI3322" s="4"/>
      <c r="AJ3322" s="4"/>
      <c r="AK3322" s="4"/>
      <c r="AL3322" s="4"/>
      <c r="AM3322" s="4"/>
      <c r="AN3322" s="4"/>
      <c r="AO3322" s="4"/>
      <c r="AP3322" s="4"/>
      <c r="AQ3322" s="4"/>
      <c r="AR3322" s="4"/>
      <c r="AS3322" s="2"/>
      <c r="AT3322" s="2"/>
      <c r="AU3322" s="2"/>
      <c r="AV3322" s="2"/>
      <c r="AW3322" s="2"/>
      <c r="AX3322" s="2"/>
      <c r="AY3322" s="2"/>
      <c r="AZ3322" s="2"/>
      <c r="BA3322" s="2"/>
      <c r="BB3322" s="2"/>
      <c r="BC3322" s="2"/>
      <c r="BD3322" s="2"/>
      <c r="BE3322" s="2"/>
      <c r="BF3322" s="2"/>
      <c r="BG3322" s="2"/>
      <c r="BH3322" s="2"/>
      <c r="BI3322" s="2"/>
      <c r="BJ3322" s="2"/>
      <c r="BK3322" s="2"/>
      <c r="BL3322" s="2"/>
      <c r="BM3322" s="2"/>
      <c r="BN3322" s="2"/>
      <c r="BO3322" s="2"/>
    </row>
    <row r="3323" s="117" customFormat="1" spans="1:67">
      <c r="A3323" s="4"/>
      <c r="B3323" s="4"/>
      <c r="C3323" s="4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  <c r="AA3323" s="4"/>
      <c r="AB3323" s="5"/>
      <c r="AC3323" s="5"/>
      <c r="AD3323" s="4"/>
      <c r="AE3323" s="4"/>
      <c r="AF3323" s="4"/>
      <c r="AG3323" s="4"/>
      <c r="AH3323" s="4"/>
      <c r="AI3323" s="4"/>
      <c r="AJ3323" s="4"/>
      <c r="AK3323" s="4"/>
      <c r="AL3323" s="4"/>
      <c r="AM3323" s="4"/>
      <c r="AN3323" s="4"/>
      <c r="AO3323" s="4"/>
      <c r="AP3323" s="4"/>
      <c r="AQ3323" s="4"/>
      <c r="AR3323" s="4"/>
      <c r="AS3323" s="2"/>
      <c r="AT3323" s="2"/>
      <c r="AU3323" s="2"/>
      <c r="AV3323" s="2"/>
      <c r="AW3323" s="2"/>
      <c r="AX3323" s="2"/>
      <c r="AY3323" s="2"/>
      <c r="AZ3323" s="2"/>
      <c r="BA3323" s="2"/>
      <c r="BB3323" s="2"/>
      <c r="BC3323" s="2"/>
      <c r="BD3323" s="2"/>
      <c r="BE3323" s="2"/>
      <c r="BF3323" s="2"/>
      <c r="BG3323" s="2"/>
      <c r="BH3323" s="2"/>
      <c r="BI3323" s="2"/>
      <c r="BJ3323" s="2"/>
      <c r="BK3323" s="2"/>
      <c r="BL3323" s="2"/>
      <c r="BM3323" s="2"/>
      <c r="BN3323" s="2"/>
      <c r="BO3323" s="2"/>
    </row>
    <row r="3324" s="117" customFormat="1" spans="1:67">
      <c r="A3324" s="4"/>
      <c r="B3324" s="4"/>
      <c r="C3324" s="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  <c r="AA3324" s="4"/>
      <c r="AB3324" s="5"/>
      <c r="AC3324" s="5"/>
      <c r="AD3324" s="4"/>
      <c r="AE3324" s="4"/>
      <c r="AF3324" s="4"/>
      <c r="AG3324" s="4"/>
      <c r="AH3324" s="4"/>
      <c r="AI3324" s="4"/>
      <c r="AJ3324" s="4"/>
      <c r="AK3324" s="4"/>
      <c r="AL3324" s="4"/>
      <c r="AM3324" s="4"/>
      <c r="AN3324" s="4"/>
      <c r="AO3324" s="4"/>
      <c r="AP3324" s="4"/>
      <c r="AQ3324" s="4"/>
      <c r="AR3324" s="4"/>
      <c r="AS3324" s="2"/>
      <c r="AT3324" s="2"/>
      <c r="AU3324" s="2"/>
      <c r="AV3324" s="2"/>
      <c r="AW3324" s="2"/>
      <c r="AX3324" s="2"/>
      <c r="AY3324" s="2"/>
      <c r="AZ3324" s="2"/>
      <c r="BA3324" s="2"/>
      <c r="BB3324" s="2"/>
      <c r="BC3324" s="2"/>
      <c r="BD3324" s="2"/>
      <c r="BE3324" s="2"/>
      <c r="BF3324" s="2"/>
      <c r="BG3324" s="2"/>
      <c r="BH3324" s="2"/>
      <c r="BI3324" s="2"/>
      <c r="BJ3324" s="2"/>
      <c r="BK3324" s="2"/>
      <c r="BL3324" s="2"/>
      <c r="BM3324" s="2"/>
      <c r="BN3324" s="2"/>
      <c r="BO3324" s="2"/>
    </row>
    <row r="3325" s="117" customFormat="1" spans="1:67">
      <c r="A3325" s="4"/>
      <c r="B3325" s="4"/>
      <c r="C3325" s="4"/>
      <c r="D3325" s="4"/>
      <c r="E3325" s="4"/>
      <c r="F3325" s="4"/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  <c r="AA3325" s="4"/>
      <c r="AB3325" s="5"/>
      <c r="AC3325" s="5"/>
      <c r="AD3325" s="4"/>
      <c r="AE3325" s="4"/>
      <c r="AF3325" s="4"/>
      <c r="AG3325" s="4"/>
      <c r="AH3325" s="4"/>
      <c r="AI3325" s="4"/>
      <c r="AJ3325" s="4"/>
      <c r="AK3325" s="4"/>
      <c r="AL3325" s="4"/>
      <c r="AM3325" s="4"/>
      <c r="AN3325" s="4"/>
      <c r="AO3325" s="4"/>
      <c r="AP3325" s="4"/>
      <c r="AQ3325" s="4"/>
      <c r="AR3325" s="4"/>
      <c r="AS3325" s="2"/>
      <c r="AT3325" s="2"/>
      <c r="AU3325" s="2"/>
      <c r="AV3325" s="2"/>
      <c r="AW3325" s="2"/>
      <c r="AX3325" s="2"/>
      <c r="AY3325" s="2"/>
      <c r="AZ3325" s="2"/>
      <c r="BA3325" s="2"/>
      <c r="BB3325" s="2"/>
      <c r="BC3325" s="2"/>
      <c r="BD3325" s="2"/>
      <c r="BE3325" s="2"/>
      <c r="BF3325" s="2"/>
      <c r="BG3325" s="2"/>
      <c r="BH3325" s="2"/>
      <c r="BI3325" s="2"/>
      <c r="BJ3325" s="2"/>
      <c r="BK3325" s="2"/>
      <c r="BL3325" s="2"/>
      <c r="BM3325" s="2"/>
      <c r="BN3325" s="2"/>
      <c r="BO3325" s="2"/>
    </row>
    <row r="3326" s="117" customFormat="1" spans="1:67">
      <c r="A3326" s="4"/>
      <c r="B3326" s="4"/>
      <c r="C3326" s="4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  <c r="AA3326" s="4"/>
      <c r="AB3326" s="5"/>
      <c r="AC3326" s="5"/>
      <c r="AD3326" s="4"/>
      <c r="AE3326" s="4"/>
      <c r="AF3326" s="4"/>
      <c r="AG3326" s="4"/>
      <c r="AH3326" s="4"/>
      <c r="AI3326" s="4"/>
      <c r="AJ3326" s="4"/>
      <c r="AK3326" s="4"/>
      <c r="AL3326" s="4"/>
      <c r="AM3326" s="4"/>
      <c r="AN3326" s="4"/>
      <c r="AO3326" s="4"/>
      <c r="AP3326" s="4"/>
      <c r="AQ3326" s="4"/>
      <c r="AR3326" s="4"/>
      <c r="AS3326" s="2"/>
      <c r="AT3326" s="2"/>
      <c r="AU3326" s="2"/>
      <c r="AV3326" s="2"/>
      <c r="AW3326" s="2"/>
      <c r="AX3326" s="2"/>
      <c r="AY3326" s="2"/>
      <c r="AZ3326" s="2"/>
      <c r="BA3326" s="2"/>
      <c r="BB3326" s="2"/>
      <c r="BC3326" s="2"/>
      <c r="BD3326" s="2"/>
      <c r="BE3326" s="2"/>
      <c r="BF3326" s="2"/>
      <c r="BG3326" s="2"/>
      <c r="BH3326" s="2"/>
      <c r="BI3326" s="2"/>
      <c r="BJ3326" s="2"/>
      <c r="BK3326" s="2"/>
      <c r="BL3326" s="2"/>
      <c r="BM3326" s="2"/>
      <c r="BN3326" s="2"/>
      <c r="BO3326" s="2"/>
    </row>
    <row r="3327" s="117" customFormat="1" spans="1:67">
      <c r="A3327" s="4"/>
      <c r="B3327" s="4"/>
      <c r="C3327" s="4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  <c r="AA3327" s="4"/>
      <c r="AB3327" s="5"/>
      <c r="AC3327" s="5"/>
      <c r="AD3327" s="4"/>
      <c r="AE3327" s="4"/>
      <c r="AF3327" s="4"/>
      <c r="AG3327" s="4"/>
      <c r="AH3327" s="4"/>
      <c r="AI3327" s="4"/>
      <c r="AJ3327" s="4"/>
      <c r="AK3327" s="4"/>
      <c r="AL3327" s="4"/>
      <c r="AM3327" s="4"/>
      <c r="AN3327" s="4"/>
      <c r="AO3327" s="4"/>
      <c r="AP3327" s="4"/>
      <c r="AQ3327" s="4"/>
      <c r="AR3327" s="4"/>
      <c r="AS3327" s="2"/>
      <c r="AT3327" s="2"/>
      <c r="AU3327" s="2"/>
      <c r="AV3327" s="2"/>
      <c r="AW3327" s="2"/>
      <c r="AX3327" s="2"/>
      <c r="AY3327" s="2"/>
      <c r="AZ3327" s="2"/>
      <c r="BA3327" s="2"/>
      <c r="BB3327" s="2"/>
      <c r="BC3327" s="2"/>
      <c r="BD3327" s="2"/>
      <c r="BE3327" s="2"/>
      <c r="BF3327" s="2"/>
      <c r="BG3327" s="2"/>
      <c r="BH3327" s="2"/>
      <c r="BI3327" s="2"/>
      <c r="BJ3327" s="2"/>
      <c r="BK3327" s="2"/>
      <c r="BL3327" s="2"/>
      <c r="BM3327" s="2"/>
      <c r="BN3327" s="2"/>
      <c r="BO3327" s="2"/>
    </row>
    <row r="3328" s="117" customFormat="1" spans="1:67">
      <c r="A3328" s="4"/>
      <c r="B3328" s="4"/>
      <c r="C3328" s="4"/>
      <c r="D3328" s="4"/>
      <c r="E3328" s="4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  <c r="AA3328" s="4"/>
      <c r="AB3328" s="5"/>
      <c r="AC3328" s="5"/>
      <c r="AD3328" s="4"/>
      <c r="AE3328" s="4"/>
      <c r="AF3328" s="4"/>
      <c r="AG3328" s="4"/>
      <c r="AH3328" s="4"/>
      <c r="AI3328" s="4"/>
      <c r="AJ3328" s="4"/>
      <c r="AK3328" s="4"/>
      <c r="AL3328" s="4"/>
      <c r="AM3328" s="4"/>
      <c r="AN3328" s="4"/>
      <c r="AO3328" s="4"/>
      <c r="AP3328" s="4"/>
      <c r="AQ3328" s="4"/>
      <c r="AR3328" s="4"/>
      <c r="AS3328" s="2"/>
      <c r="AT3328" s="2"/>
      <c r="AU3328" s="2"/>
      <c r="AV3328" s="2"/>
      <c r="AW3328" s="2"/>
      <c r="AX3328" s="2"/>
      <c r="AY3328" s="2"/>
      <c r="AZ3328" s="2"/>
      <c r="BA3328" s="2"/>
      <c r="BB3328" s="2"/>
      <c r="BC3328" s="2"/>
      <c r="BD3328" s="2"/>
      <c r="BE3328" s="2"/>
      <c r="BF3328" s="2"/>
      <c r="BG3328" s="2"/>
      <c r="BH3328" s="2"/>
      <c r="BI3328" s="2"/>
      <c r="BJ3328" s="2"/>
      <c r="BK3328" s="2"/>
      <c r="BL3328" s="2"/>
      <c r="BM3328" s="2"/>
      <c r="BN3328" s="2"/>
      <c r="BO3328" s="2"/>
    </row>
    <row r="3329" s="117" customFormat="1" spans="1:67">
      <c r="A3329" s="4"/>
      <c r="B3329" s="4"/>
      <c r="C3329" s="4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  <c r="AA3329" s="4"/>
      <c r="AB3329" s="5"/>
      <c r="AC3329" s="5"/>
      <c r="AD3329" s="4"/>
      <c r="AE3329" s="4"/>
      <c r="AF3329" s="4"/>
      <c r="AG3329" s="4"/>
      <c r="AH3329" s="4"/>
      <c r="AI3329" s="4"/>
      <c r="AJ3329" s="4"/>
      <c r="AK3329" s="4"/>
      <c r="AL3329" s="4"/>
      <c r="AM3329" s="4"/>
      <c r="AN3329" s="4"/>
      <c r="AO3329" s="4"/>
      <c r="AP3329" s="4"/>
      <c r="AQ3329" s="4"/>
      <c r="AR3329" s="4"/>
      <c r="AS3329" s="2"/>
      <c r="AT3329" s="2"/>
      <c r="AU3329" s="2"/>
      <c r="AV3329" s="2"/>
      <c r="AW3329" s="2"/>
      <c r="AX3329" s="2"/>
      <c r="AY3329" s="2"/>
      <c r="AZ3329" s="2"/>
      <c r="BA3329" s="2"/>
      <c r="BB3329" s="2"/>
      <c r="BC3329" s="2"/>
      <c r="BD3329" s="2"/>
      <c r="BE3329" s="2"/>
      <c r="BF3329" s="2"/>
      <c r="BG3329" s="2"/>
      <c r="BH3329" s="2"/>
      <c r="BI3329" s="2"/>
      <c r="BJ3329" s="2"/>
      <c r="BK3329" s="2"/>
      <c r="BL3329" s="2"/>
      <c r="BM3329" s="2"/>
      <c r="BN3329" s="2"/>
      <c r="BO3329" s="2"/>
    </row>
    <row r="3330" s="117" customFormat="1" spans="1:67">
      <c r="A3330" s="4"/>
      <c r="B3330" s="4"/>
      <c r="C3330" s="4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  <c r="AA3330" s="4"/>
      <c r="AB3330" s="5"/>
      <c r="AC3330" s="5"/>
      <c r="AD3330" s="4"/>
      <c r="AE3330" s="4"/>
      <c r="AF3330" s="4"/>
      <c r="AG3330" s="4"/>
      <c r="AH3330" s="4"/>
      <c r="AI3330" s="4"/>
      <c r="AJ3330" s="4"/>
      <c r="AK3330" s="4"/>
      <c r="AL3330" s="4"/>
      <c r="AM3330" s="4"/>
      <c r="AN3330" s="4"/>
      <c r="AO3330" s="4"/>
      <c r="AP3330" s="4"/>
      <c r="AQ3330" s="4"/>
      <c r="AR3330" s="4"/>
      <c r="AS3330" s="2"/>
      <c r="AT3330" s="2"/>
      <c r="AU3330" s="2"/>
      <c r="AV3330" s="2"/>
      <c r="AW3330" s="2"/>
      <c r="AX3330" s="2"/>
      <c r="AY3330" s="2"/>
      <c r="AZ3330" s="2"/>
      <c r="BA3330" s="2"/>
      <c r="BB3330" s="2"/>
      <c r="BC3330" s="2"/>
      <c r="BD3330" s="2"/>
      <c r="BE3330" s="2"/>
      <c r="BF3330" s="2"/>
      <c r="BG3330" s="2"/>
      <c r="BH3330" s="2"/>
      <c r="BI3330" s="2"/>
      <c r="BJ3330" s="2"/>
      <c r="BK3330" s="2"/>
      <c r="BL3330" s="2"/>
      <c r="BM3330" s="2"/>
      <c r="BN3330" s="2"/>
      <c r="BO3330" s="2"/>
    </row>
    <row r="3331" s="117" customFormat="1" spans="1:67">
      <c r="A3331" s="4"/>
      <c r="B3331" s="4"/>
      <c r="C3331" s="4"/>
      <c r="D3331" s="4"/>
      <c r="E3331" s="4"/>
      <c r="F3331" s="4"/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  <c r="AA3331" s="4"/>
      <c r="AB3331" s="5"/>
      <c r="AC3331" s="5"/>
      <c r="AD3331" s="4"/>
      <c r="AE3331" s="4"/>
      <c r="AF3331" s="4"/>
      <c r="AG3331" s="4"/>
      <c r="AH3331" s="4"/>
      <c r="AI3331" s="4"/>
      <c r="AJ3331" s="4"/>
      <c r="AK3331" s="4"/>
      <c r="AL3331" s="4"/>
      <c r="AM3331" s="4"/>
      <c r="AN3331" s="4"/>
      <c r="AO3331" s="4"/>
      <c r="AP3331" s="4"/>
      <c r="AQ3331" s="4"/>
      <c r="AR3331" s="4"/>
      <c r="AS3331" s="2"/>
      <c r="AT3331" s="2"/>
      <c r="AU3331" s="2"/>
      <c r="AV3331" s="2"/>
      <c r="AW3331" s="2"/>
      <c r="AX3331" s="2"/>
      <c r="AY3331" s="2"/>
      <c r="AZ3331" s="2"/>
      <c r="BA3331" s="2"/>
      <c r="BB3331" s="2"/>
      <c r="BC3331" s="2"/>
      <c r="BD3331" s="2"/>
      <c r="BE3331" s="2"/>
      <c r="BF3331" s="2"/>
      <c r="BG3331" s="2"/>
      <c r="BH3331" s="2"/>
      <c r="BI3331" s="2"/>
      <c r="BJ3331" s="2"/>
      <c r="BK3331" s="2"/>
      <c r="BL3331" s="2"/>
      <c r="BM3331" s="2"/>
      <c r="BN3331" s="2"/>
      <c r="BO3331" s="2"/>
    </row>
    <row r="3332" s="117" customFormat="1" spans="1:67">
      <c r="A3332" s="4"/>
      <c r="B3332" s="4"/>
      <c r="C3332" s="4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  <c r="AA3332" s="4"/>
      <c r="AB3332" s="5"/>
      <c r="AC3332" s="5"/>
      <c r="AD3332" s="4"/>
      <c r="AE3332" s="4"/>
      <c r="AF3332" s="4"/>
      <c r="AG3332" s="4"/>
      <c r="AH3332" s="4"/>
      <c r="AI3332" s="4"/>
      <c r="AJ3332" s="4"/>
      <c r="AK3332" s="4"/>
      <c r="AL3332" s="4"/>
      <c r="AM3332" s="4"/>
      <c r="AN3332" s="4"/>
      <c r="AO3332" s="4"/>
      <c r="AP3332" s="4"/>
      <c r="AQ3332" s="4"/>
      <c r="AR3332" s="4"/>
      <c r="AS3332" s="2"/>
      <c r="AT3332" s="2"/>
      <c r="AU3332" s="2"/>
      <c r="AV3332" s="2"/>
      <c r="AW3332" s="2"/>
      <c r="AX3332" s="2"/>
      <c r="AY3332" s="2"/>
      <c r="AZ3332" s="2"/>
      <c r="BA3332" s="2"/>
      <c r="BB3332" s="2"/>
      <c r="BC3332" s="2"/>
      <c r="BD3332" s="2"/>
      <c r="BE3332" s="2"/>
      <c r="BF3332" s="2"/>
      <c r="BG3332" s="2"/>
      <c r="BH3332" s="2"/>
      <c r="BI3332" s="2"/>
      <c r="BJ3332" s="2"/>
      <c r="BK3332" s="2"/>
      <c r="BL3332" s="2"/>
      <c r="BM3332" s="2"/>
      <c r="BN3332" s="2"/>
      <c r="BO3332" s="2"/>
    </row>
    <row r="3333" s="117" customFormat="1" spans="1:67">
      <c r="A3333" s="4"/>
      <c r="B3333" s="4"/>
      <c r="C3333" s="4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  <c r="AA3333" s="4"/>
      <c r="AB3333" s="5"/>
      <c r="AC3333" s="5"/>
      <c r="AD3333" s="4"/>
      <c r="AE3333" s="4"/>
      <c r="AF3333" s="4"/>
      <c r="AG3333" s="4"/>
      <c r="AH3333" s="4"/>
      <c r="AI3333" s="4"/>
      <c r="AJ3333" s="4"/>
      <c r="AK3333" s="4"/>
      <c r="AL3333" s="4"/>
      <c r="AM3333" s="4"/>
      <c r="AN3333" s="4"/>
      <c r="AO3333" s="4"/>
      <c r="AP3333" s="4"/>
      <c r="AQ3333" s="4"/>
      <c r="AR3333" s="4"/>
      <c r="AS3333" s="2"/>
      <c r="AT3333" s="2"/>
      <c r="AU3333" s="2"/>
      <c r="AV3333" s="2"/>
      <c r="AW3333" s="2"/>
      <c r="AX3333" s="2"/>
      <c r="AY3333" s="2"/>
      <c r="AZ3333" s="2"/>
      <c r="BA3333" s="2"/>
      <c r="BB3333" s="2"/>
      <c r="BC3333" s="2"/>
      <c r="BD3333" s="2"/>
      <c r="BE3333" s="2"/>
      <c r="BF3333" s="2"/>
      <c r="BG3333" s="2"/>
      <c r="BH3333" s="2"/>
      <c r="BI3333" s="2"/>
      <c r="BJ3333" s="2"/>
      <c r="BK3333" s="2"/>
      <c r="BL3333" s="2"/>
      <c r="BM3333" s="2"/>
      <c r="BN3333" s="2"/>
      <c r="BO3333" s="2"/>
    </row>
    <row r="3334" s="117" customFormat="1" spans="1:67">
      <c r="A3334" s="4"/>
      <c r="B3334" s="4"/>
      <c r="C3334" s="4"/>
      <c r="D3334" s="4"/>
      <c r="E3334" s="4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  <c r="AA3334" s="4"/>
      <c r="AB3334" s="5"/>
      <c r="AC3334" s="5"/>
      <c r="AD3334" s="4"/>
      <c r="AE3334" s="4"/>
      <c r="AF3334" s="4"/>
      <c r="AG3334" s="4"/>
      <c r="AH3334" s="4"/>
      <c r="AI3334" s="4"/>
      <c r="AJ3334" s="4"/>
      <c r="AK3334" s="4"/>
      <c r="AL3334" s="4"/>
      <c r="AM3334" s="4"/>
      <c r="AN3334" s="4"/>
      <c r="AO3334" s="4"/>
      <c r="AP3334" s="4"/>
      <c r="AQ3334" s="4"/>
      <c r="AR3334" s="4"/>
      <c r="AS3334" s="2"/>
      <c r="AT3334" s="2"/>
      <c r="AU3334" s="2"/>
      <c r="AV3334" s="2"/>
      <c r="AW3334" s="2"/>
      <c r="AX3334" s="2"/>
      <c r="AY3334" s="2"/>
      <c r="AZ3334" s="2"/>
      <c r="BA3334" s="2"/>
      <c r="BB3334" s="2"/>
      <c r="BC3334" s="2"/>
      <c r="BD3334" s="2"/>
      <c r="BE3334" s="2"/>
      <c r="BF3334" s="2"/>
      <c r="BG3334" s="2"/>
      <c r="BH3334" s="2"/>
      <c r="BI3334" s="2"/>
      <c r="BJ3334" s="2"/>
      <c r="BK3334" s="2"/>
      <c r="BL3334" s="2"/>
      <c r="BM3334" s="2"/>
      <c r="BN3334" s="2"/>
      <c r="BO3334" s="2"/>
    </row>
    <row r="3335" s="117" customFormat="1" spans="1:67">
      <c r="A3335" s="4"/>
      <c r="B3335" s="4"/>
      <c r="C3335" s="4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  <c r="AA3335" s="4"/>
      <c r="AB3335" s="5"/>
      <c r="AC3335" s="5"/>
      <c r="AD3335" s="4"/>
      <c r="AE3335" s="4"/>
      <c r="AF3335" s="4"/>
      <c r="AG3335" s="4"/>
      <c r="AH3335" s="4"/>
      <c r="AI3335" s="4"/>
      <c r="AJ3335" s="4"/>
      <c r="AK3335" s="4"/>
      <c r="AL3335" s="4"/>
      <c r="AM3335" s="4"/>
      <c r="AN3335" s="4"/>
      <c r="AO3335" s="4"/>
      <c r="AP3335" s="4"/>
      <c r="AQ3335" s="4"/>
      <c r="AR3335" s="4"/>
      <c r="AS3335" s="2"/>
      <c r="AT3335" s="2"/>
      <c r="AU3335" s="2"/>
      <c r="AV3335" s="2"/>
      <c r="AW3335" s="2"/>
      <c r="AX3335" s="2"/>
      <c r="AY3335" s="2"/>
      <c r="AZ3335" s="2"/>
      <c r="BA3335" s="2"/>
      <c r="BB3335" s="2"/>
      <c r="BC3335" s="2"/>
      <c r="BD3335" s="2"/>
      <c r="BE3335" s="2"/>
      <c r="BF3335" s="2"/>
      <c r="BG3335" s="2"/>
      <c r="BH3335" s="2"/>
      <c r="BI3335" s="2"/>
      <c r="BJ3335" s="2"/>
      <c r="BK3335" s="2"/>
      <c r="BL3335" s="2"/>
      <c r="BM3335" s="2"/>
      <c r="BN3335" s="2"/>
      <c r="BO3335" s="2"/>
    </row>
    <row r="3336" s="117" customFormat="1" spans="1:67">
      <c r="A3336" s="4"/>
      <c r="B3336" s="4"/>
      <c r="C3336" s="4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  <c r="AA3336" s="4"/>
      <c r="AB3336" s="5"/>
      <c r="AC3336" s="5"/>
      <c r="AD3336" s="4"/>
      <c r="AE3336" s="4"/>
      <c r="AF3336" s="4"/>
      <c r="AG3336" s="4"/>
      <c r="AH3336" s="4"/>
      <c r="AI3336" s="4"/>
      <c r="AJ3336" s="4"/>
      <c r="AK3336" s="4"/>
      <c r="AL3336" s="4"/>
      <c r="AM3336" s="4"/>
      <c r="AN3336" s="4"/>
      <c r="AO3336" s="4"/>
      <c r="AP3336" s="4"/>
      <c r="AQ3336" s="4"/>
      <c r="AR3336" s="4"/>
      <c r="AS3336" s="2"/>
      <c r="AT3336" s="2"/>
      <c r="AU3336" s="2"/>
      <c r="AV3336" s="2"/>
      <c r="AW3336" s="2"/>
      <c r="AX3336" s="2"/>
      <c r="AY3336" s="2"/>
      <c r="AZ3336" s="2"/>
      <c r="BA3336" s="2"/>
      <c r="BB3336" s="2"/>
      <c r="BC3336" s="2"/>
      <c r="BD3336" s="2"/>
      <c r="BE3336" s="2"/>
      <c r="BF3336" s="2"/>
      <c r="BG3336" s="2"/>
      <c r="BH3336" s="2"/>
      <c r="BI3336" s="2"/>
      <c r="BJ3336" s="2"/>
      <c r="BK3336" s="2"/>
      <c r="BL3336" s="2"/>
      <c r="BM3336" s="2"/>
      <c r="BN3336" s="2"/>
      <c r="BO3336" s="2"/>
    </row>
    <row r="3337" s="117" customFormat="1" spans="1:67">
      <c r="A3337" s="4"/>
      <c r="B3337" s="4"/>
      <c r="C3337" s="4"/>
      <c r="D3337" s="4"/>
      <c r="E3337" s="4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  <c r="AA3337" s="4"/>
      <c r="AB3337" s="5"/>
      <c r="AC3337" s="5"/>
      <c r="AD3337" s="4"/>
      <c r="AE3337" s="4"/>
      <c r="AF3337" s="4"/>
      <c r="AG3337" s="4"/>
      <c r="AH3337" s="4"/>
      <c r="AI3337" s="4"/>
      <c r="AJ3337" s="4"/>
      <c r="AK3337" s="4"/>
      <c r="AL3337" s="4"/>
      <c r="AM3337" s="4"/>
      <c r="AN3337" s="4"/>
      <c r="AO3337" s="4"/>
      <c r="AP3337" s="4"/>
      <c r="AQ3337" s="4"/>
      <c r="AR3337" s="4"/>
      <c r="AS3337" s="2"/>
      <c r="AT3337" s="2"/>
      <c r="AU3337" s="2"/>
      <c r="AV3337" s="2"/>
      <c r="AW3337" s="2"/>
      <c r="AX3337" s="2"/>
      <c r="AY3337" s="2"/>
      <c r="AZ3337" s="2"/>
      <c r="BA3337" s="2"/>
      <c r="BB3337" s="2"/>
      <c r="BC3337" s="2"/>
      <c r="BD3337" s="2"/>
      <c r="BE3337" s="2"/>
      <c r="BF3337" s="2"/>
      <c r="BG3337" s="2"/>
      <c r="BH3337" s="2"/>
      <c r="BI3337" s="2"/>
      <c r="BJ3337" s="2"/>
      <c r="BK3337" s="2"/>
      <c r="BL3337" s="2"/>
      <c r="BM3337" s="2"/>
      <c r="BN3337" s="2"/>
      <c r="BO3337" s="2"/>
    </row>
    <row r="3338" s="117" customFormat="1" spans="1:67">
      <c r="A3338" s="4"/>
      <c r="B3338" s="4"/>
      <c r="C3338" s="4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  <c r="AA3338" s="4"/>
      <c r="AB3338" s="5"/>
      <c r="AC3338" s="5"/>
      <c r="AD3338" s="4"/>
      <c r="AE3338" s="4"/>
      <c r="AF3338" s="4"/>
      <c r="AG3338" s="4"/>
      <c r="AH3338" s="4"/>
      <c r="AI3338" s="4"/>
      <c r="AJ3338" s="4"/>
      <c r="AK3338" s="4"/>
      <c r="AL3338" s="4"/>
      <c r="AM3338" s="4"/>
      <c r="AN3338" s="4"/>
      <c r="AO3338" s="4"/>
      <c r="AP3338" s="4"/>
      <c r="AQ3338" s="4"/>
      <c r="AR3338" s="4"/>
      <c r="AS3338" s="2"/>
      <c r="AT3338" s="2"/>
      <c r="AU3338" s="2"/>
      <c r="AV3338" s="2"/>
      <c r="AW3338" s="2"/>
      <c r="AX3338" s="2"/>
      <c r="AY3338" s="2"/>
      <c r="AZ3338" s="2"/>
      <c r="BA3338" s="2"/>
      <c r="BB3338" s="2"/>
      <c r="BC3338" s="2"/>
      <c r="BD3338" s="2"/>
      <c r="BE3338" s="2"/>
      <c r="BF3338" s="2"/>
      <c r="BG3338" s="2"/>
      <c r="BH3338" s="2"/>
      <c r="BI3338" s="2"/>
      <c r="BJ3338" s="2"/>
      <c r="BK3338" s="2"/>
      <c r="BL3338" s="2"/>
      <c r="BM3338" s="2"/>
      <c r="BN3338" s="2"/>
      <c r="BO3338" s="2"/>
    </row>
    <row r="3339" s="117" customFormat="1" spans="1:67">
      <c r="A3339" s="4"/>
      <c r="B3339" s="4"/>
      <c r="C3339" s="4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  <c r="AA3339" s="4"/>
      <c r="AB3339" s="5"/>
      <c r="AC3339" s="5"/>
      <c r="AD3339" s="4"/>
      <c r="AE3339" s="4"/>
      <c r="AF3339" s="4"/>
      <c r="AG3339" s="4"/>
      <c r="AH3339" s="4"/>
      <c r="AI3339" s="4"/>
      <c r="AJ3339" s="4"/>
      <c r="AK3339" s="4"/>
      <c r="AL3339" s="4"/>
      <c r="AM3339" s="4"/>
      <c r="AN3339" s="4"/>
      <c r="AO3339" s="4"/>
      <c r="AP3339" s="4"/>
      <c r="AQ3339" s="4"/>
      <c r="AR3339" s="4"/>
      <c r="AS3339" s="2"/>
      <c r="AT3339" s="2"/>
      <c r="AU3339" s="2"/>
      <c r="AV3339" s="2"/>
      <c r="AW3339" s="2"/>
      <c r="AX3339" s="2"/>
      <c r="AY3339" s="2"/>
      <c r="AZ3339" s="2"/>
      <c r="BA3339" s="2"/>
      <c r="BB3339" s="2"/>
      <c r="BC3339" s="2"/>
      <c r="BD3339" s="2"/>
      <c r="BE3339" s="2"/>
      <c r="BF3339" s="2"/>
      <c r="BG3339" s="2"/>
      <c r="BH3339" s="2"/>
      <c r="BI3339" s="2"/>
      <c r="BJ3339" s="2"/>
      <c r="BK3339" s="2"/>
      <c r="BL3339" s="2"/>
      <c r="BM3339" s="2"/>
      <c r="BN3339" s="2"/>
      <c r="BO3339" s="2"/>
    </row>
    <row r="3340" s="117" customFormat="1" spans="1:67">
      <c r="A3340" s="4"/>
      <c r="B3340" s="4"/>
      <c r="C3340" s="4"/>
      <c r="D3340" s="4"/>
      <c r="E3340" s="4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  <c r="AA3340" s="4"/>
      <c r="AB3340" s="5"/>
      <c r="AC3340" s="5"/>
      <c r="AD3340" s="4"/>
      <c r="AE3340" s="4"/>
      <c r="AF3340" s="4"/>
      <c r="AG3340" s="4"/>
      <c r="AH3340" s="4"/>
      <c r="AI3340" s="4"/>
      <c r="AJ3340" s="4"/>
      <c r="AK3340" s="4"/>
      <c r="AL3340" s="4"/>
      <c r="AM3340" s="4"/>
      <c r="AN3340" s="4"/>
      <c r="AO3340" s="4"/>
      <c r="AP3340" s="4"/>
      <c r="AQ3340" s="4"/>
      <c r="AR3340" s="4"/>
      <c r="AS3340" s="2"/>
      <c r="AT3340" s="2"/>
      <c r="AU3340" s="2"/>
      <c r="AV3340" s="2"/>
      <c r="AW3340" s="2"/>
      <c r="AX3340" s="2"/>
      <c r="AY3340" s="2"/>
      <c r="AZ3340" s="2"/>
      <c r="BA3340" s="2"/>
      <c r="BB3340" s="2"/>
      <c r="BC3340" s="2"/>
      <c r="BD3340" s="2"/>
      <c r="BE3340" s="2"/>
      <c r="BF3340" s="2"/>
      <c r="BG3340" s="2"/>
      <c r="BH3340" s="2"/>
      <c r="BI3340" s="2"/>
      <c r="BJ3340" s="2"/>
      <c r="BK3340" s="2"/>
      <c r="BL3340" s="2"/>
      <c r="BM3340" s="2"/>
      <c r="BN3340" s="2"/>
      <c r="BO3340" s="2"/>
    </row>
    <row r="3341" s="117" customFormat="1" spans="1:67">
      <c r="A3341" s="4"/>
      <c r="B3341" s="4"/>
      <c r="C3341" s="4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  <c r="AA3341" s="4"/>
      <c r="AB3341" s="5"/>
      <c r="AC3341" s="5"/>
      <c r="AD3341" s="4"/>
      <c r="AE3341" s="4"/>
      <c r="AF3341" s="4"/>
      <c r="AG3341" s="4"/>
      <c r="AH3341" s="4"/>
      <c r="AI3341" s="4"/>
      <c r="AJ3341" s="4"/>
      <c r="AK3341" s="4"/>
      <c r="AL3341" s="4"/>
      <c r="AM3341" s="4"/>
      <c r="AN3341" s="4"/>
      <c r="AO3341" s="4"/>
      <c r="AP3341" s="4"/>
      <c r="AQ3341" s="4"/>
      <c r="AR3341" s="4"/>
      <c r="AS3341" s="2"/>
      <c r="AT3341" s="2"/>
      <c r="AU3341" s="2"/>
      <c r="AV3341" s="2"/>
      <c r="AW3341" s="2"/>
      <c r="AX3341" s="2"/>
      <c r="AY3341" s="2"/>
      <c r="AZ3341" s="2"/>
      <c r="BA3341" s="2"/>
      <c r="BB3341" s="2"/>
      <c r="BC3341" s="2"/>
      <c r="BD3341" s="2"/>
      <c r="BE3341" s="2"/>
      <c r="BF3341" s="2"/>
      <c r="BG3341" s="2"/>
      <c r="BH3341" s="2"/>
      <c r="BI3341" s="2"/>
      <c r="BJ3341" s="2"/>
      <c r="BK3341" s="2"/>
      <c r="BL3341" s="2"/>
      <c r="BM3341" s="2"/>
      <c r="BN3341" s="2"/>
      <c r="BO3341" s="2"/>
    </row>
    <row r="3342" s="117" customFormat="1" spans="1:67">
      <c r="A3342" s="4"/>
      <c r="B3342" s="4"/>
      <c r="C3342" s="4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  <c r="AA3342" s="4"/>
      <c r="AB3342" s="5"/>
      <c r="AC3342" s="5"/>
      <c r="AD3342" s="4"/>
      <c r="AE3342" s="4"/>
      <c r="AF3342" s="4"/>
      <c r="AG3342" s="4"/>
      <c r="AH3342" s="4"/>
      <c r="AI3342" s="4"/>
      <c r="AJ3342" s="4"/>
      <c r="AK3342" s="4"/>
      <c r="AL3342" s="4"/>
      <c r="AM3342" s="4"/>
      <c r="AN3342" s="4"/>
      <c r="AO3342" s="4"/>
      <c r="AP3342" s="4"/>
      <c r="AQ3342" s="4"/>
      <c r="AR3342" s="4"/>
      <c r="AS3342" s="2"/>
      <c r="AT3342" s="2"/>
      <c r="AU3342" s="2"/>
      <c r="AV3342" s="2"/>
      <c r="AW3342" s="2"/>
      <c r="AX3342" s="2"/>
      <c r="AY3342" s="2"/>
      <c r="AZ3342" s="2"/>
      <c r="BA3342" s="2"/>
      <c r="BB3342" s="2"/>
      <c r="BC3342" s="2"/>
      <c r="BD3342" s="2"/>
      <c r="BE3342" s="2"/>
      <c r="BF3342" s="2"/>
      <c r="BG3342" s="2"/>
      <c r="BH3342" s="2"/>
      <c r="BI3342" s="2"/>
      <c r="BJ3342" s="2"/>
      <c r="BK3342" s="2"/>
      <c r="BL3342" s="2"/>
      <c r="BM3342" s="2"/>
      <c r="BN3342" s="2"/>
      <c r="BO3342" s="2"/>
    </row>
    <row r="3343" s="117" customFormat="1" spans="1:67">
      <c r="A3343" s="4"/>
      <c r="B3343" s="4"/>
      <c r="C3343" s="4"/>
      <c r="D3343" s="4"/>
      <c r="E3343" s="4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  <c r="AA3343" s="4"/>
      <c r="AB3343" s="5"/>
      <c r="AC3343" s="5"/>
      <c r="AD3343" s="4"/>
      <c r="AE3343" s="4"/>
      <c r="AF3343" s="4"/>
      <c r="AG3343" s="4"/>
      <c r="AH3343" s="4"/>
      <c r="AI3343" s="4"/>
      <c r="AJ3343" s="4"/>
      <c r="AK3343" s="4"/>
      <c r="AL3343" s="4"/>
      <c r="AM3343" s="4"/>
      <c r="AN3343" s="4"/>
      <c r="AO3343" s="4"/>
      <c r="AP3343" s="4"/>
      <c r="AQ3343" s="4"/>
      <c r="AR3343" s="4"/>
      <c r="AS3343" s="2"/>
      <c r="AT3343" s="2"/>
      <c r="AU3343" s="2"/>
      <c r="AV3343" s="2"/>
      <c r="AW3343" s="2"/>
      <c r="AX3343" s="2"/>
      <c r="AY3343" s="2"/>
      <c r="AZ3343" s="2"/>
      <c r="BA3343" s="2"/>
      <c r="BB3343" s="2"/>
      <c r="BC3343" s="2"/>
      <c r="BD3343" s="2"/>
      <c r="BE3343" s="2"/>
      <c r="BF3343" s="2"/>
      <c r="BG3343" s="2"/>
      <c r="BH3343" s="2"/>
      <c r="BI3343" s="2"/>
      <c r="BJ3343" s="2"/>
      <c r="BK3343" s="2"/>
      <c r="BL3343" s="2"/>
      <c r="BM3343" s="2"/>
      <c r="BN3343" s="2"/>
      <c r="BO3343" s="2"/>
    </row>
    <row r="3344" s="117" customFormat="1" spans="1:67">
      <c r="A3344" s="4"/>
      <c r="B3344" s="4"/>
      <c r="C3344" s="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  <c r="AA3344" s="4"/>
      <c r="AB3344" s="5"/>
      <c r="AC3344" s="5"/>
      <c r="AD3344" s="4"/>
      <c r="AE3344" s="4"/>
      <c r="AF3344" s="4"/>
      <c r="AG3344" s="4"/>
      <c r="AH3344" s="4"/>
      <c r="AI3344" s="4"/>
      <c r="AJ3344" s="4"/>
      <c r="AK3344" s="4"/>
      <c r="AL3344" s="4"/>
      <c r="AM3344" s="4"/>
      <c r="AN3344" s="4"/>
      <c r="AO3344" s="4"/>
      <c r="AP3344" s="4"/>
      <c r="AQ3344" s="4"/>
      <c r="AR3344" s="4"/>
      <c r="AS3344" s="2"/>
      <c r="AT3344" s="2"/>
      <c r="AU3344" s="2"/>
      <c r="AV3344" s="2"/>
      <c r="AW3344" s="2"/>
      <c r="AX3344" s="2"/>
      <c r="AY3344" s="2"/>
      <c r="AZ3344" s="2"/>
      <c r="BA3344" s="2"/>
      <c r="BB3344" s="2"/>
      <c r="BC3344" s="2"/>
      <c r="BD3344" s="2"/>
      <c r="BE3344" s="2"/>
      <c r="BF3344" s="2"/>
      <c r="BG3344" s="2"/>
      <c r="BH3344" s="2"/>
      <c r="BI3344" s="2"/>
      <c r="BJ3344" s="2"/>
      <c r="BK3344" s="2"/>
      <c r="BL3344" s="2"/>
      <c r="BM3344" s="2"/>
      <c r="BN3344" s="2"/>
      <c r="BO3344" s="2"/>
    </row>
    <row r="3345" s="117" customFormat="1" spans="1:67">
      <c r="A3345" s="4"/>
      <c r="B3345" s="4"/>
      <c r="C3345" s="4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  <c r="AA3345" s="4"/>
      <c r="AB3345" s="5"/>
      <c r="AC3345" s="5"/>
      <c r="AD3345" s="4"/>
      <c r="AE3345" s="4"/>
      <c r="AF3345" s="4"/>
      <c r="AG3345" s="4"/>
      <c r="AH3345" s="4"/>
      <c r="AI3345" s="4"/>
      <c r="AJ3345" s="4"/>
      <c r="AK3345" s="4"/>
      <c r="AL3345" s="4"/>
      <c r="AM3345" s="4"/>
      <c r="AN3345" s="4"/>
      <c r="AO3345" s="4"/>
      <c r="AP3345" s="4"/>
      <c r="AQ3345" s="4"/>
      <c r="AR3345" s="4"/>
      <c r="AS3345" s="2"/>
      <c r="AT3345" s="2"/>
      <c r="AU3345" s="2"/>
      <c r="AV3345" s="2"/>
      <c r="AW3345" s="2"/>
      <c r="AX3345" s="2"/>
      <c r="AY3345" s="2"/>
      <c r="AZ3345" s="2"/>
      <c r="BA3345" s="2"/>
      <c r="BB3345" s="2"/>
      <c r="BC3345" s="2"/>
      <c r="BD3345" s="2"/>
      <c r="BE3345" s="2"/>
      <c r="BF3345" s="2"/>
      <c r="BG3345" s="2"/>
      <c r="BH3345" s="2"/>
      <c r="BI3345" s="2"/>
      <c r="BJ3345" s="2"/>
      <c r="BK3345" s="2"/>
      <c r="BL3345" s="2"/>
      <c r="BM3345" s="2"/>
      <c r="BN3345" s="2"/>
      <c r="BO3345" s="2"/>
    </row>
    <row r="3346" s="117" customFormat="1" spans="1:67">
      <c r="A3346" s="4"/>
      <c r="B3346" s="4"/>
      <c r="C3346" s="4"/>
      <c r="D3346" s="4"/>
      <c r="E3346" s="4"/>
      <c r="F3346" s="4"/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  <c r="AA3346" s="4"/>
      <c r="AB3346" s="5"/>
      <c r="AC3346" s="5"/>
      <c r="AD3346" s="4"/>
      <c r="AE3346" s="4"/>
      <c r="AF3346" s="4"/>
      <c r="AG3346" s="4"/>
      <c r="AH3346" s="4"/>
      <c r="AI3346" s="4"/>
      <c r="AJ3346" s="4"/>
      <c r="AK3346" s="4"/>
      <c r="AL3346" s="4"/>
      <c r="AM3346" s="4"/>
      <c r="AN3346" s="4"/>
      <c r="AO3346" s="4"/>
      <c r="AP3346" s="4"/>
      <c r="AQ3346" s="4"/>
      <c r="AR3346" s="4"/>
      <c r="AS3346" s="2"/>
      <c r="AT3346" s="2"/>
      <c r="AU3346" s="2"/>
      <c r="AV3346" s="2"/>
      <c r="AW3346" s="2"/>
      <c r="AX3346" s="2"/>
      <c r="AY3346" s="2"/>
      <c r="AZ3346" s="2"/>
      <c r="BA3346" s="2"/>
      <c r="BB3346" s="2"/>
      <c r="BC3346" s="2"/>
      <c r="BD3346" s="2"/>
      <c r="BE3346" s="2"/>
      <c r="BF3346" s="2"/>
      <c r="BG3346" s="2"/>
      <c r="BH3346" s="2"/>
      <c r="BI3346" s="2"/>
      <c r="BJ3346" s="2"/>
      <c r="BK3346" s="2"/>
      <c r="BL3346" s="2"/>
      <c r="BM3346" s="2"/>
      <c r="BN3346" s="2"/>
      <c r="BO3346" s="2"/>
    </row>
    <row r="3347" s="117" customFormat="1" spans="1:67">
      <c r="A3347" s="4"/>
      <c r="B3347" s="4"/>
      <c r="C3347" s="4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  <c r="AA3347" s="4"/>
      <c r="AB3347" s="5"/>
      <c r="AC3347" s="5"/>
      <c r="AD3347" s="4"/>
      <c r="AE3347" s="4"/>
      <c r="AF3347" s="4"/>
      <c r="AG3347" s="4"/>
      <c r="AH3347" s="4"/>
      <c r="AI3347" s="4"/>
      <c r="AJ3347" s="4"/>
      <c r="AK3347" s="4"/>
      <c r="AL3347" s="4"/>
      <c r="AM3347" s="4"/>
      <c r="AN3347" s="4"/>
      <c r="AO3347" s="4"/>
      <c r="AP3347" s="4"/>
      <c r="AQ3347" s="4"/>
      <c r="AR3347" s="4"/>
      <c r="AS3347" s="2"/>
      <c r="AT3347" s="2"/>
      <c r="AU3347" s="2"/>
      <c r="AV3347" s="2"/>
      <c r="AW3347" s="2"/>
      <c r="AX3347" s="2"/>
      <c r="AY3347" s="2"/>
      <c r="AZ3347" s="2"/>
      <c r="BA3347" s="2"/>
      <c r="BB3347" s="2"/>
      <c r="BC3347" s="2"/>
      <c r="BD3347" s="2"/>
      <c r="BE3347" s="2"/>
      <c r="BF3347" s="2"/>
      <c r="BG3347" s="2"/>
      <c r="BH3347" s="2"/>
      <c r="BI3347" s="2"/>
      <c r="BJ3347" s="2"/>
      <c r="BK3347" s="2"/>
      <c r="BL3347" s="2"/>
      <c r="BM3347" s="2"/>
      <c r="BN3347" s="2"/>
      <c r="BO3347" s="2"/>
    </row>
    <row r="3348" s="117" customFormat="1" spans="1:67">
      <c r="A3348" s="4"/>
      <c r="B3348" s="4"/>
      <c r="C3348" s="4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  <c r="AA3348" s="4"/>
      <c r="AB3348" s="5"/>
      <c r="AC3348" s="5"/>
      <c r="AD3348" s="4"/>
      <c r="AE3348" s="4"/>
      <c r="AF3348" s="4"/>
      <c r="AG3348" s="4"/>
      <c r="AH3348" s="4"/>
      <c r="AI3348" s="4"/>
      <c r="AJ3348" s="4"/>
      <c r="AK3348" s="4"/>
      <c r="AL3348" s="4"/>
      <c r="AM3348" s="4"/>
      <c r="AN3348" s="4"/>
      <c r="AO3348" s="4"/>
      <c r="AP3348" s="4"/>
      <c r="AQ3348" s="4"/>
      <c r="AR3348" s="4"/>
      <c r="AS3348" s="2"/>
      <c r="AT3348" s="2"/>
      <c r="AU3348" s="2"/>
      <c r="AV3348" s="2"/>
      <c r="AW3348" s="2"/>
      <c r="AX3348" s="2"/>
      <c r="AY3348" s="2"/>
      <c r="AZ3348" s="2"/>
      <c r="BA3348" s="2"/>
      <c r="BB3348" s="2"/>
      <c r="BC3348" s="2"/>
      <c r="BD3348" s="2"/>
      <c r="BE3348" s="2"/>
      <c r="BF3348" s="2"/>
      <c r="BG3348" s="2"/>
      <c r="BH3348" s="2"/>
      <c r="BI3348" s="2"/>
      <c r="BJ3348" s="2"/>
      <c r="BK3348" s="2"/>
      <c r="BL3348" s="2"/>
      <c r="BM3348" s="2"/>
      <c r="BN3348" s="2"/>
      <c r="BO3348" s="2"/>
    </row>
    <row r="3349" s="117" customFormat="1" spans="1:67">
      <c r="A3349" s="4"/>
      <c r="B3349" s="4"/>
      <c r="C3349" s="4"/>
      <c r="D3349" s="4"/>
      <c r="E3349" s="4"/>
      <c r="F3349" s="4"/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  <c r="AA3349" s="4"/>
      <c r="AB3349" s="5"/>
      <c r="AC3349" s="5"/>
      <c r="AD3349" s="4"/>
      <c r="AE3349" s="4"/>
      <c r="AF3349" s="4"/>
      <c r="AG3349" s="4"/>
      <c r="AH3349" s="4"/>
      <c r="AI3349" s="4"/>
      <c r="AJ3349" s="4"/>
      <c r="AK3349" s="4"/>
      <c r="AL3349" s="4"/>
      <c r="AM3349" s="4"/>
      <c r="AN3349" s="4"/>
      <c r="AO3349" s="4"/>
      <c r="AP3349" s="4"/>
      <c r="AQ3349" s="4"/>
      <c r="AR3349" s="4"/>
      <c r="AS3349" s="2"/>
      <c r="AT3349" s="2"/>
      <c r="AU3349" s="2"/>
      <c r="AV3349" s="2"/>
      <c r="AW3349" s="2"/>
      <c r="AX3349" s="2"/>
      <c r="AY3349" s="2"/>
      <c r="AZ3349" s="2"/>
      <c r="BA3349" s="2"/>
      <c r="BB3349" s="2"/>
      <c r="BC3349" s="2"/>
      <c r="BD3349" s="2"/>
      <c r="BE3349" s="2"/>
      <c r="BF3349" s="2"/>
      <c r="BG3349" s="2"/>
      <c r="BH3349" s="2"/>
      <c r="BI3349" s="2"/>
      <c r="BJ3349" s="2"/>
      <c r="BK3349" s="2"/>
      <c r="BL3349" s="2"/>
      <c r="BM3349" s="2"/>
      <c r="BN3349" s="2"/>
      <c r="BO3349" s="2"/>
    </row>
    <row r="3350" s="117" customFormat="1" spans="1:67">
      <c r="A3350" s="4"/>
      <c r="B3350" s="4"/>
      <c r="C3350" s="4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  <c r="AA3350" s="4"/>
      <c r="AB3350" s="5"/>
      <c r="AC3350" s="5"/>
      <c r="AD3350" s="4"/>
      <c r="AE3350" s="4"/>
      <c r="AF3350" s="4"/>
      <c r="AG3350" s="4"/>
      <c r="AH3350" s="4"/>
      <c r="AI3350" s="4"/>
      <c r="AJ3350" s="4"/>
      <c r="AK3350" s="4"/>
      <c r="AL3350" s="4"/>
      <c r="AM3350" s="4"/>
      <c r="AN3350" s="4"/>
      <c r="AO3350" s="4"/>
      <c r="AP3350" s="4"/>
      <c r="AQ3350" s="4"/>
      <c r="AR3350" s="4"/>
      <c r="AS3350" s="2"/>
      <c r="AT3350" s="2"/>
      <c r="AU3350" s="2"/>
      <c r="AV3350" s="2"/>
      <c r="AW3350" s="2"/>
      <c r="AX3350" s="2"/>
      <c r="AY3350" s="2"/>
      <c r="AZ3350" s="2"/>
      <c r="BA3350" s="2"/>
      <c r="BB3350" s="2"/>
      <c r="BC3350" s="2"/>
      <c r="BD3350" s="2"/>
      <c r="BE3350" s="2"/>
      <c r="BF3350" s="2"/>
      <c r="BG3350" s="2"/>
      <c r="BH3350" s="2"/>
      <c r="BI3350" s="2"/>
      <c r="BJ3350" s="2"/>
      <c r="BK3350" s="2"/>
      <c r="BL3350" s="2"/>
      <c r="BM3350" s="2"/>
      <c r="BN3350" s="2"/>
      <c r="BO3350" s="2"/>
    </row>
    <row r="3351" s="117" customFormat="1" spans="1:67">
      <c r="A3351" s="4"/>
      <c r="B3351" s="4"/>
      <c r="C3351" s="4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  <c r="AA3351" s="4"/>
      <c r="AB3351" s="5"/>
      <c r="AC3351" s="5"/>
      <c r="AD3351" s="4"/>
      <c r="AE3351" s="4"/>
      <c r="AF3351" s="4"/>
      <c r="AG3351" s="4"/>
      <c r="AH3351" s="4"/>
      <c r="AI3351" s="4"/>
      <c r="AJ3351" s="4"/>
      <c r="AK3351" s="4"/>
      <c r="AL3351" s="4"/>
      <c r="AM3351" s="4"/>
      <c r="AN3351" s="4"/>
      <c r="AO3351" s="4"/>
      <c r="AP3351" s="4"/>
      <c r="AQ3351" s="4"/>
      <c r="AR3351" s="4"/>
      <c r="AS3351" s="2"/>
      <c r="AT3351" s="2"/>
      <c r="AU3351" s="2"/>
      <c r="AV3351" s="2"/>
      <c r="AW3351" s="2"/>
      <c r="AX3351" s="2"/>
      <c r="AY3351" s="2"/>
      <c r="AZ3351" s="2"/>
      <c r="BA3351" s="2"/>
      <c r="BB3351" s="2"/>
      <c r="BC3351" s="2"/>
      <c r="BD3351" s="2"/>
      <c r="BE3351" s="2"/>
      <c r="BF3351" s="2"/>
      <c r="BG3351" s="2"/>
      <c r="BH3351" s="2"/>
      <c r="BI3351" s="2"/>
      <c r="BJ3351" s="2"/>
      <c r="BK3351" s="2"/>
      <c r="BL3351" s="2"/>
      <c r="BM3351" s="2"/>
      <c r="BN3351" s="2"/>
      <c r="BO3351" s="2"/>
    </row>
    <row r="3352" s="117" customFormat="1" spans="1:67">
      <c r="A3352" s="4"/>
      <c r="B3352" s="4"/>
      <c r="C3352" s="4"/>
      <c r="D3352" s="4"/>
      <c r="E3352" s="4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  <c r="AA3352" s="4"/>
      <c r="AB3352" s="5"/>
      <c r="AC3352" s="5"/>
      <c r="AD3352" s="4"/>
      <c r="AE3352" s="4"/>
      <c r="AF3352" s="4"/>
      <c r="AG3352" s="4"/>
      <c r="AH3352" s="4"/>
      <c r="AI3352" s="4"/>
      <c r="AJ3352" s="4"/>
      <c r="AK3352" s="4"/>
      <c r="AL3352" s="4"/>
      <c r="AM3352" s="4"/>
      <c r="AN3352" s="4"/>
      <c r="AO3352" s="4"/>
      <c r="AP3352" s="4"/>
      <c r="AQ3352" s="4"/>
      <c r="AR3352" s="4"/>
      <c r="AS3352" s="2"/>
      <c r="AT3352" s="2"/>
      <c r="AU3352" s="2"/>
      <c r="AV3352" s="2"/>
      <c r="AW3352" s="2"/>
      <c r="AX3352" s="2"/>
      <c r="AY3352" s="2"/>
      <c r="AZ3352" s="2"/>
      <c r="BA3352" s="2"/>
      <c r="BB3352" s="2"/>
      <c r="BC3352" s="2"/>
      <c r="BD3352" s="2"/>
      <c r="BE3352" s="2"/>
      <c r="BF3352" s="2"/>
      <c r="BG3352" s="2"/>
      <c r="BH3352" s="2"/>
      <c r="BI3352" s="2"/>
      <c r="BJ3352" s="2"/>
      <c r="BK3352" s="2"/>
      <c r="BL3352" s="2"/>
      <c r="BM3352" s="2"/>
      <c r="BN3352" s="2"/>
      <c r="BO3352" s="2"/>
    </row>
    <row r="3353" s="117" customFormat="1" spans="1:67">
      <c r="A3353" s="4"/>
      <c r="B3353" s="4"/>
      <c r="C3353" s="4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  <c r="AA3353" s="4"/>
      <c r="AB3353" s="5"/>
      <c r="AC3353" s="5"/>
      <c r="AD3353" s="4"/>
      <c r="AE3353" s="4"/>
      <c r="AF3353" s="4"/>
      <c r="AG3353" s="4"/>
      <c r="AH3353" s="4"/>
      <c r="AI3353" s="4"/>
      <c r="AJ3353" s="4"/>
      <c r="AK3353" s="4"/>
      <c r="AL3353" s="4"/>
      <c r="AM3353" s="4"/>
      <c r="AN3353" s="4"/>
      <c r="AO3353" s="4"/>
      <c r="AP3353" s="4"/>
      <c r="AQ3353" s="4"/>
      <c r="AR3353" s="4"/>
      <c r="AS3353" s="2"/>
      <c r="AT3353" s="2"/>
      <c r="AU3353" s="2"/>
      <c r="AV3353" s="2"/>
      <c r="AW3353" s="2"/>
      <c r="AX3353" s="2"/>
      <c r="AY3353" s="2"/>
      <c r="AZ3353" s="2"/>
      <c r="BA3353" s="2"/>
      <c r="BB3353" s="2"/>
      <c r="BC3353" s="2"/>
      <c r="BD3353" s="2"/>
      <c r="BE3353" s="2"/>
      <c r="BF3353" s="2"/>
      <c r="BG3353" s="2"/>
      <c r="BH3353" s="2"/>
      <c r="BI3353" s="2"/>
      <c r="BJ3353" s="2"/>
      <c r="BK3353" s="2"/>
      <c r="BL3353" s="2"/>
      <c r="BM3353" s="2"/>
      <c r="BN3353" s="2"/>
      <c r="BO3353" s="2"/>
    </row>
    <row r="3354" s="117" customFormat="1" spans="1:67">
      <c r="A3354" s="4"/>
      <c r="B3354" s="4"/>
      <c r="C3354" s="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  <c r="AA3354" s="4"/>
      <c r="AB3354" s="5"/>
      <c r="AC3354" s="5"/>
      <c r="AD3354" s="4"/>
      <c r="AE3354" s="4"/>
      <c r="AF3354" s="4"/>
      <c r="AG3354" s="4"/>
      <c r="AH3354" s="4"/>
      <c r="AI3354" s="4"/>
      <c r="AJ3354" s="4"/>
      <c r="AK3354" s="4"/>
      <c r="AL3354" s="4"/>
      <c r="AM3354" s="4"/>
      <c r="AN3354" s="4"/>
      <c r="AO3354" s="4"/>
      <c r="AP3354" s="4"/>
      <c r="AQ3354" s="4"/>
      <c r="AR3354" s="4"/>
      <c r="AS3354" s="2"/>
      <c r="AT3354" s="2"/>
      <c r="AU3354" s="2"/>
      <c r="AV3354" s="2"/>
      <c r="AW3354" s="2"/>
      <c r="AX3354" s="2"/>
      <c r="AY3354" s="2"/>
      <c r="AZ3354" s="2"/>
      <c r="BA3354" s="2"/>
      <c r="BB3354" s="2"/>
      <c r="BC3354" s="2"/>
      <c r="BD3354" s="2"/>
      <c r="BE3354" s="2"/>
      <c r="BF3354" s="2"/>
      <c r="BG3354" s="2"/>
      <c r="BH3354" s="2"/>
      <c r="BI3354" s="2"/>
      <c r="BJ3354" s="2"/>
      <c r="BK3354" s="2"/>
      <c r="BL3354" s="2"/>
      <c r="BM3354" s="2"/>
      <c r="BN3354" s="2"/>
      <c r="BO3354" s="2"/>
    </row>
    <row r="3355" s="117" customFormat="1" spans="1:67">
      <c r="A3355" s="4"/>
      <c r="B3355" s="4"/>
      <c r="C3355" s="4"/>
      <c r="D3355" s="4"/>
      <c r="E3355" s="4"/>
      <c r="F3355" s="4"/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  <c r="AA3355" s="4"/>
      <c r="AB3355" s="5"/>
      <c r="AC3355" s="5"/>
      <c r="AD3355" s="4"/>
      <c r="AE3355" s="4"/>
      <c r="AF3355" s="4"/>
      <c r="AG3355" s="4"/>
      <c r="AH3355" s="4"/>
      <c r="AI3355" s="4"/>
      <c r="AJ3355" s="4"/>
      <c r="AK3355" s="4"/>
      <c r="AL3355" s="4"/>
      <c r="AM3355" s="4"/>
      <c r="AN3355" s="4"/>
      <c r="AO3355" s="4"/>
      <c r="AP3355" s="4"/>
      <c r="AQ3355" s="4"/>
      <c r="AR3355" s="4"/>
      <c r="AS3355" s="2"/>
      <c r="AT3355" s="2"/>
      <c r="AU3355" s="2"/>
      <c r="AV3355" s="2"/>
      <c r="AW3355" s="2"/>
      <c r="AX3355" s="2"/>
      <c r="AY3355" s="2"/>
      <c r="AZ3355" s="2"/>
      <c r="BA3355" s="2"/>
      <c r="BB3355" s="2"/>
      <c r="BC3355" s="2"/>
      <c r="BD3355" s="2"/>
      <c r="BE3355" s="2"/>
      <c r="BF3355" s="2"/>
      <c r="BG3355" s="2"/>
      <c r="BH3355" s="2"/>
      <c r="BI3355" s="2"/>
      <c r="BJ3355" s="2"/>
      <c r="BK3355" s="2"/>
      <c r="BL3355" s="2"/>
      <c r="BM3355" s="2"/>
      <c r="BN3355" s="2"/>
      <c r="BO3355" s="2"/>
    </row>
    <row r="3356" s="117" customFormat="1" spans="1:67">
      <c r="A3356" s="4"/>
      <c r="B3356" s="4"/>
      <c r="C3356" s="4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  <c r="AA3356" s="4"/>
      <c r="AB3356" s="5"/>
      <c r="AC3356" s="5"/>
      <c r="AD3356" s="4"/>
      <c r="AE3356" s="4"/>
      <c r="AF3356" s="4"/>
      <c r="AG3356" s="4"/>
      <c r="AH3356" s="4"/>
      <c r="AI3356" s="4"/>
      <c r="AJ3356" s="4"/>
      <c r="AK3356" s="4"/>
      <c r="AL3356" s="4"/>
      <c r="AM3356" s="4"/>
      <c r="AN3356" s="4"/>
      <c r="AO3356" s="4"/>
      <c r="AP3356" s="4"/>
      <c r="AQ3356" s="4"/>
      <c r="AR3356" s="4"/>
      <c r="AS3356" s="2"/>
      <c r="AT3356" s="2"/>
      <c r="AU3356" s="2"/>
      <c r="AV3356" s="2"/>
      <c r="AW3356" s="2"/>
      <c r="AX3356" s="2"/>
      <c r="AY3356" s="2"/>
      <c r="AZ3356" s="2"/>
      <c r="BA3356" s="2"/>
      <c r="BB3356" s="2"/>
      <c r="BC3356" s="2"/>
      <c r="BD3356" s="2"/>
      <c r="BE3356" s="2"/>
      <c r="BF3356" s="2"/>
      <c r="BG3356" s="2"/>
      <c r="BH3356" s="2"/>
      <c r="BI3356" s="2"/>
      <c r="BJ3356" s="2"/>
      <c r="BK3356" s="2"/>
      <c r="BL3356" s="2"/>
      <c r="BM3356" s="2"/>
      <c r="BN3356" s="2"/>
      <c r="BO3356" s="2"/>
    </row>
    <row r="3357" s="117" customFormat="1" spans="1:67">
      <c r="A3357" s="4"/>
      <c r="B3357" s="4"/>
      <c r="C3357" s="4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  <c r="AA3357" s="4"/>
      <c r="AB3357" s="5"/>
      <c r="AC3357" s="5"/>
      <c r="AD3357" s="4"/>
      <c r="AE3357" s="4"/>
      <c r="AF3357" s="4"/>
      <c r="AG3357" s="4"/>
      <c r="AH3357" s="4"/>
      <c r="AI3357" s="4"/>
      <c r="AJ3357" s="4"/>
      <c r="AK3357" s="4"/>
      <c r="AL3357" s="4"/>
      <c r="AM3357" s="4"/>
      <c r="AN3357" s="4"/>
      <c r="AO3357" s="4"/>
      <c r="AP3357" s="4"/>
      <c r="AQ3357" s="4"/>
      <c r="AR3357" s="4"/>
      <c r="AS3357" s="2"/>
      <c r="AT3357" s="2"/>
      <c r="AU3357" s="2"/>
      <c r="AV3357" s="2"/>
      <c r="AW3357" s="2"/>
      <c r="AX3357" s="2"/>
      <c r="AY3357" s="2"/>
      <c r="AZ3357" s="2"/>
      <c r="BA3357" s="2"/>
      <c r="BB3357" s="2"/>
      <c r="BC3357" s="2"/>
      <c r="BD3357" s="2"/>
      <c r="BE3357" s="2"/>
      <c r="BF3357" s="2"/>
      <c r="BG3357" s="2"/>
      <c r="BH3357" s="2"/>
      <c r="BI3357" s="2"/>
      <c r="BJ3357" s="2"/>
      <c r="BK3357" s="2"/>
      <c r="BL3357" s="2"/>
      <c r="BM3357" s="2"/>
      <c r="BN3357" s="2"/>
      <c r="BO3357" s="2"/>
    </row>
    <row r="3358" s="117" customFormat="1" spans="1:67">
      <c r="A3358" s="4"/>
      <c r="B3358" s="4"/>
      <c r="C3358" s="4"/>
      <c r="D3358" s="4"/>
      <c r="E3358" s="4"/>
      <c r="F3358" s="4"/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  <c r="AA3358" s="4"/>
      <c r="AB3358" s="5"/>
      <c r="AC3358" s="5"/>
      <c r="AD3358" s="4"/>
      <c r="AE3358" s="4"/>
      <c r="AF3358" s="4"/>
      <c r="AG3358" s="4"/>
      <c r="AH3358" s="4"/>
      <c r="AI3358" s="4"/>
      <c r="AJ3358" s="4"/>
      <c r="AK3358" s="4"/>
      <c r="AL3358" s="4"/>
      <c r="AM3358" s="4"/>
      <c r="AN3358" s="4"/>
      <c r="AO3358" s="4"/>
      <c r="AP3358" s="4"/>
      <c r="AQ3358" s="4"/>
      <c r="AR3358" s="4"/>
      <c r="AS3358" s="2"/>
      <c r="AT3358" s="2"/>
      <c r="AU3358" s="2"/>
      <c r="AV3358" s="2"/>
      <c r="AW3358" s="2"/>
      <c r="AX3358" s="2"/>
      <c r="AY3358" s="2"/>
      <c r="AZ3358" s="2"/>
      <c r="BA3358" s="2"/>
      <c r="BB3358" s="2"/>
      <c r="BC3358" s="2"/>
      <c r="BD3358" s="2"/>
      <c r="BE3358" s="2"/>
      <c r="BF3358" s="2"/>
      <c r="BG3358" s="2"/>
      <c r="BH3358" s="2"/>
      <c r="BI3358" s="2"/>
      <c r="BJ3358" s="2"/>
      <c r="BK3358" s="2"/>
      <c r="BL3358" s="2"/>
      <c r="BM3358" s="2"/>
      <c r="BN3358" s="2"/>
      <c r="BO3358" s="2"/>
    </row>
    <row r="3359" s="117" customFormat="1" spans="1:67">
      <c r="A3359" s="4"/>
      <c r="B3359" s="4"/>
      <c r="C3359" s="4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  <c r="AA3359" s="4"/>
      <c r="AB3359" s="5"/>
      <c r="AC3359" s="5"/>
      <c r="AD3359" s="4"/>
      <c r="AE3359" s="4"/>
      <c r="AF3359" s="4"/>
      <c r="AG3359" s="4"/>
      <c r="AH3359" s="4"/>
      <c r="AI3359" s="4"/>
      <c r="AJ3359" s="4"/>
      <c r="AK3359" s="4"/>
      <c r="AL3359" s="4"/>
      <c r="AM3359" s="4"/>
      <c r="AN3359" s="4"/>
      <c r="AO3359" s="4"/>
      <c r="AP3359" s="4"/>
      <c r="AQ3359" s="4"/>
      <c r="AR3359" s="4"/>
      <c r="AS3359" s="2"/>
      <c r="AT3359" s="2"/>
      <c r="AU3359" s="2"/>
      <c r="AV3359" s="2"/>
      <c r="AW3359" s="2"/>
      <c r="AX3359" s="2"/>
      <c r="AY3359" s="2"/>
      <c r="AZ3359" s="2"/>
      <c r="BA3359" s="2"/>
      <c r="BB3359" s="2"/>
      <c r="BC3359" s="2"/>
      <c r="BD3359" s="2"/>
      <c r="BE3359" s="2"/>
      <c r="BF3359" s="2"/>
      <c r="BG3359" s="2"/>
      <c r="BH3359" s="2"/>
      <c r="BI3359" s="2"/>
      <c r="BJ3359" s="2"/>
      <c r="BK3359" s="2"/>
      <c r="BL3359" s="2"/>
      <c r="BM3359" s="2"/>
      <c r="BN3359" s="2"/>
      <c r="BO3359" s="2"/>
    </row>
    <row r="3360" s="117" customFormat="1" spans="1:67">
      <c r="A3360" s="4"/>
      <c r="B3360" s="4"/>
      <c r="C3360" s="4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  <c r="AA3360" s="4"/>
      <c r="AB3360" s="5"/>
      <c r="AC3360" s="5"/>
      <c r="AD3360" s="4"/>
      <c r="AE3360" s="4"/>
      <c r="AF3360" s="4"/>
      <c r="AG3360" s="4"/>
      <c r="AH3360" s="4"/>
      <c r="AI3360" s="4"/>
      <c r="AJ3360" s="4"/>
      <c r="AK3360" s="4"/>
      <c r="AL3360" s="4"/>
      <c r="AM3360" s="4"/>
      <c r="AN3360" s="4"/>
      <c r="AO3360" s="4"/>
      <c r="AP3360" s="4"/>
      <c r="AQ3360" s="4"/>
      <c r="AR3360" s="4"/>
      <c r="AS3360" s="2"/>
      <c r="AT3360" s="2"/>
      <c r="AU3360" s="2"/>
      <c r="AV3360" s="2"/>
      <c r="AW3360" s="2"/>
      <c r="AX3360" s="2"/>
      <c r="AY3360" s="2"/>
      <c r="AZ3360" s="2"/>
      <c r="BA3360" s="2"/>
      <c r="BB3360" s="2"/>
      <c r="BC3360" s="2"/>
      <c r="BD3360" s="2"/>
      <c r="BE3360" s="2"/>
      <c r="BF3360" s="2"/>
      <c r="BG3360" s="2"/>
      <c r="BH3360" s="2"/>
      <c r="BI3360" s="2"/>
      <c r="BJ3360" s="2"/>
      <c r="BK3360" s="2"/>
      <c r="BL3360" s="2"/>
      <c r="BM3360" s="2"/>
      <c r="BN3360" s="2"/>
      <c r="BO3360" s="2"/>
    </row>
    <row r="3361" s="117" customFormat="1" spans="1:67">
      <c r="A3361" s="4"/>
      <c r="B3361" s="4"/>
      <c r="C3361" s="4"/>
      <c r="D3361" s="4"/>
      <c r="E3361" s="4"/>
      <c r="F3361" s="4"/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  <c r="AA3361" s="4"/>
      <c r="AB3361" s="5"/>
      <c r="AC3361" s="5"/>
      <c r="AD3361" s="4"/>
      <c r="AE3361" s="4"/>
      <c r="AF3361" s="4"/>
      <c r="AG3361" s="4"/>
      <c r="AH3361" s="4"/>
      <c r="AI3361" s="4"/>
      <c r="AJ3361" s="4"/>
      <c r="AK3361" s="4"/>
      <c r="AL3361" s="4"/>
      <c r="AM3361" s="4"/>
      <c r="AN3361" s="4"/>
      <c r="AO3361" s="4"/>
      <c r="AP3361" s="4"/>
      <c r="AQ3361" s="4"/>
      <c r="AR3361" s="4"/>
      <c r="AS3361" s="2"/>
      <c r="AT3361" s="2"/>
      <c r="AU3361" s="2"/>
      <c r="AV3361" s="2"/>
      <c r="AW3361" s="2"/>
      <c r="AX3361" s="2"/>
      <c r="AY3361" s="2"/>
      <c r="AZ3361" s="2"/>
      <c r="BA3361" s="2"/>
      <c r="BB3361" s="2"/>
      <c r="BC3361" s="2"/>
      <c r="BD3361" s="2"/>
      <c r="BE3361" s="2"/>
      <c r="BF3361" s="2"/>
      <c r="BG3361" s="2"/>
      <c r="BH3361" s="2"/>
      <c r="BI3361" s="2"/>
      <c r="BJ3361" s="2"/>
      <c r="BK3361" s="2"/>
      <c r="BL3361" s="2"/>
      <c r="BM3361" s="2"/>
      <c r="BN3361" s="2"/>
      <c r="BO3361" s="2"/>
    </row>
    <row r="3362" s="117" customFormat="1" spans="1:67">
      <c r="A3362" s="4"/>
      <c r="B3362" s="4"/>
      <c r="C3362" s="4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  <c r="AA3362" s="4"/>
      <c r="AB3362" s="5"/>
      <c r="AC3362" s="5"/>
      <c r="AD3362" s="4"/>
      <c r="AE3362" s="4"/>
      <c r="AF3362" s="4"/>
      <c r="AG3362" s="4"/>
      <c r="AH3362" s="4"/>
      <c r="AI3362" s="4"/>
      <c r="AJ3362" s="4"/>
      <c r="AK3362" s="4"/>
      <c r="AL3362" s="4"/>
      <c r="AM3362" s="4"/>
      <c r="AN3362" s="4"/>
      <c r="AO3362" s="4"/>
      <c r="AP3362" s="4"/>
      <c r="AQ3362" s="4"/>
      <c r="AR3362" s="4"/>
      <c r="AS3362" s="2"/>
      <c r="AT3362" s="2"/>
      <c r="AU3362" s="2"/>
      <c r="AV3362" s="2"/>
      <c r="AW3362" s="2"/>
      <c r="AX3362" s="2"/>
      <c r="AY3362" s="2"/>
      <c r="AZ3362" s="2"/>
      <c r="BA3362" s="2"/>
      <c r="BB3362" s="2"/>
      <c r="BC3362" s="2"/>
      <c r="BD3362" s="2"/>
      <c r="BE3362" s="2"/>
      <c r="BF3362" s="2"/>
      <c r="BG3362" s="2"/>
      <c r="BH3362" s="2"/>
      <c r="BI3362" s="2"/>
      <c r="BJ3362" s="2"/>
      <c r="BK3362" s="2"/>
      <c r="BL3362" s="2"/>
      <c r="BM3362" s="2"/>
      <c r="BN3362" s="2"/>
      <c r="BO3362" s="2"/>
    </row>
    <row r="3363" s="117" customFormat="1" spans="1:67">
      <c r="A3363" s="4"/>
      <c r="B3363" s="4"/>
      <c r="C3363" s="4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5"/>
      <c r="AC3363" s="5"/>
      <c r="AD3363" s="4"/>
      <c r="AE3363" s="4"/>
      <c r="AF3363" s="4"/>
      <c r="AG3363" s="4"/>
      <c r="AH3363" s="4"/>
      <c r="AI3363" s="4"/>
      <c r="AJ3363" s="4"/>
      <c r="AK3363" s="4"/>
      <c r="AL3363" s="4"/>
      <c r="AM3363" s="4"/>
      <c r="AN3363" s="4"/>
      <c r="AO3363" s="4"/>
      <c r="AP3363" s="4"/>
      <c r="AQ3363" s="4"/>
      <c r="AR3363" s="4"/>
      <c r="AS3363" s="2"/>
      <c r="AT3363" s="2"/>
      <c r="AU3363" s="2"/>
      <c r="AV3363" s="2"/>
      <c r="AW3363" s="2"/>
      <c r="AX3363" s="2"/>
      <c r="AY3363" s="2"/>
      <c r="AZ3363" s="2"/>
      <c r="BA3363" s="2"/>
      <c r="BB3363" s="2"/>
      <c r="BC3363" s="2"/>
      <c r="BD3363" s="2"/>
      <c r="BE3363" s="2"/>
      <c r="BF3363" s="2"/>
      <c r="BG3363" s="2"/>
      <c r="BH3363" s="2"/>
      <c r="BI3363" s="2"/>
      <c r="BJ3363" s="2"/>
      <c r="BK3363" s="2"/>
      <c r="BL3363" s="2"/>
      <c r="BM3363" s="2"/>
      <c r="BN3363" s="2"/>
      <c r="BO3363" s="2"/>
    </row>
    <row r="3364" s="117" customFormat="1" spans="1:67">
      <c r="A3364" s="4"/>
      <c r="B3364" s="4"/>
      <c r="C3364" s="4"/>
      <c r="D3364" s="4"/>
      <c r="E3364" s="4"/>
      <c r="F3364" s="4"/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  <c r="AA3364" s="4"/>
      <c r="AB3364" s="5"/>
      <c r="AC3364" s="5"/>
      <c r="AD3364" s="4"/>
      <c r="AE3364" s="4"/>
      <c r="AF3364" s="4"/>
      <c r="AG3364" s="4"/>
      <c r="AH3364" s="4"/>
      <c r="AI3364" s="4"/>
      <c r="AJ3364" s="4"/>
      <c r="AK3364" s="4"/>
      <c r="AL3364" s="4"/>
      <c r="AM3364" s="4"/>
      <c r="AN3364" s="4"/>
      <c r="AO3364" s="4"/>
      <c r="AP3364" s="4"/>
      <c r="AQ3364" s="4"/>
      <c r="AR3364" s="4"/>
      <c r="AS3364" s="2"/>
      <c r="AT3364" s="2"/>
      <c r="AU3364" s="2"/>
      <c r="AV3364" s="2"/>
      <c r="AW3364" s="2"/>
      <c r="AX3364" s="2"/>
      <c r="AY3364" s="2"/>
      <c r="AZ3364" s="2"/>
      <c r="BA3364" s="2"/>
      <c r="BB3364" s="2"/>
      <c r="BC3364" s="2"/>
      <c r="BD3364" s="2"/>
      <c r="BE3364" s="2"/>
      <c r="BF3364" s="2"/>
      <c r="BG3364" s="2"/>
      <c r="BH3364" s="2"/>
      <c r="BI3364" s="2"/>
      <c r="BJ3364" s="2"/>
      <c r="BK3364" s="2"/>
      <c r="BL3364" s="2"/>
      <c r="BM3364" s="2"/>
      <c r="BN3364" s="2"/>
      <c r="BO3364" s="2"/>
    </row>
    <row r="3365" s="117" customFormat="1" spans="1:67">
      <c r="A3365" s="4"/>
      <c r="B3365" s="4"/>
      <c r="C3365" s="4"/>
      <c r="D3365" s="4"/>
      <c r="E3365" s="4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  <c r="AA3365" s="4"/>
      <c r="AB3365" s="5"/>
      <c r="AC3365" s="5"/>
      <c r="AD3365" s="4"/>
      <c r="AE3365" s="4"/>
      <c r="AF3365" s="4"/>
      <c r="AG3365" s="4"/>
      <c r="AH3365" s="4"/>
      <c r="AI3365" s="4"/>
      <c r="AJ3365" s="4"/>
      <c r="AK3365" s="4"/>
      <c r="AL3365" s="4"/>
      <c r="AM3365" s="4"/>
      <c r="AN3365" s="4"/>
      <c r="AO3365" s="4"/>
      <c r="AP3365" s="4"/>
      <c r="AQ3365" s="4"/>
      <c r="AR3365" s="4"/>
      <c r="AS3365" s="2"/>
      <c r="AT3365" s="2"/>
      <c r="AU3365" s="2"/>
      <c r="AV3365" s="2"/>
      <c r="AW3365" s="2"/>
      <c r="AX3365" s="2"/>
      <c r="AY3365" s="2"/>
      <c r="AZ3365" s="2"/>
      <c r="BA3365" s="2"/>
      <c r="BB3365" s="2"/>
      <c r="BC3365" s="2"/>
      <c r="BD3365" s="2"/>
      <c r="BE3365" s="2"/>
      <c r="BF3365" s="2"/>
      <c r="BG3365" s="2"/>
      <c r="BH3365" s="2"/>
      <c r="BI3365" s="2"/>
      <c r="BJ3365" s="2"/>
      <c r="BK3365" s="2"/>
      <c r="BL3365" s="2"/>
      <c r="BM3365" s="2"/>
      <c r="BN3365" s="2"/>
      <c r="BO3365" s="2"/>
    </row>
    <row r="3366" s="117" customFormat="1" spans="1:67">
      <c r="A3366" s="4"/>
      <c r="B3366" s="4"/>
      <c r="C3366" s="4"/>
      <c r="D3366" s="4"/>
      <c r="E3366" s="4"/>
      <c r="F3366" s="4"/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  <c r="AA3366" s="4"/>
      <c r="AB3366" s="5"/>
      <c r="AC3366" s="5"/>
      <c r="AD3366" s="4"/>
      <c r="AE3366" s="4"/>
      <c r="AF3366" s="4"/>
      <c r="AG3366" s="4"/>
      <c r="AH3366" s="4"/>
      <c r="AI3366" s="4"/>
      <c r="AJ3366" s="4"/>
      <c r="AK3366" s="4"/>
      <c r="AL3366" s="4"/>
      <c r="AM3366" s="4"/>
      <c r="AN3366" s="4"/>
      <c r="AO3366" s="4"/>
      <c r="AP3366" s="4"/>
      <c r="AQ3366" s="4"/>
      <c r="AR3366" s="4"/>
      <c r="AS3366" s="2"/>
      <c r="AT3366" s="2"/>
      <c r="AU3366" s="2"/>
      <c r="AV3366" s="2"/>
      <c r="AW3366" s="2"/>
      <c r="AX3366" s="2"/>
      <c r="AY3366" s="2"/>
      <c r="AZ3366" s="2"/>
      <c r="BA3366" s="2"/>
      <c r="BB3366" s="2"/>
      <c r="BC3366" s="2"/>
      <c r="BD3366" s="2"/>
      <c r="BE3366" s="2"/>
      <c r="BF3366" s="2"/>
      <c r="BG3366" s="2"/>
      <c r="BH3366" s="2"/>
      <c r="BI3366" s="2"/>
      <c r="BJ3366" s="2"/>
      <c r="BK3366" s="2"/>
      <c r="BL3366" s="2"/>
      <c r="BM3366" s="2"/>
      <c r="BN3366" s="2"/>
      <c r="BO3366" s="2"/>
    </row>
    <row r="3367" s="117" customFormat="1" spans="1:67">
      <c r="A3367" s="4"/>
      <c r="B3367" s="4"/>
      <c r="C3367" s="4"/>
      <c r="D3367" s="4"/>
      <c r="E3367" s="4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  <c r="AA3367" s="4"/>
      <c r="AB3367" s="5"/>
      <c r="AC3367" s="5"/>
      <c r="AD3367" s="4"/>
      <c r="AE3367" s="4"/>
      <c r="AF3367" s="4"/>
      <c r="AG3367" s="4"/>
      <c r="AH3367" s="4"/>
      <c r="AI3367" s="4"/>
      <c r="AJ3367" s="4"/>
      <c r="AK3367" s="4"/>
      <c r="AL3367" s="4"/>
      <c r="AM3367" s="4"/>
      <c r="AN3367" s="4"/>
      <c r="AO3367" s="4"/>
      <c r="AP3367" s="4"/>
      <c r="AQ3367" s="4"/>
      <c r="AR3367" s="4"/>
      <c r="AS3367" s="2"/>
      <c r="AT3367" s="2"/>
      <c r="AU3367" s="2"/>
      <c r="AV3367" s="2"/>
      <c r="AW3367" s="2"/>
      <c r="AX3367" s="2"/>
      <c r="AY3367" s="2"/>
      <c r="AZ3367" s="2"/>
      <c r="BA3367" s="2"/>
      <c r="BB3367" s="2"/>
      <c r="BC3367" s="2"/>
      <c r="BD3367" s="2"/>
      <c r="BE3367" s="2"/>
      <c r="BF3367" s="2"/>
      <c r="BG3367" s="2"/>
      <c r="BH3367" s="2"/>
      <c r="BI3367" s="2"/>
      <c r="BJ3367" s="2"/>
      <c r="BK3367" s="2"/>
      <c r="BL3367" s="2"/>
      <c r="BM3367" s="2"/>
      <c r="BN3367" s="2"/>
      <c r="BO3367" s="2"/>
    </row>
    <row r="3368" s="117" customFormat="1" spans="1:67">
      <c r="A3368" s="4"/>
      <c r="B3368" s="4"/>
      <c r="C3368" s="4"/>
      <c r="D3368" s="4"/>
      <c r="E3368" s="4"/>
      <c r="F3368" s="4"/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  <c r="AA3368" s="4"/>
      <c r="AB3368" s="5"/>
      <c r="AC3368" s="5"/>
      <c r="AD3368" s="4"/>
      <c r="AE3368" s="4"/>
      <c r="AF3368" s="4"/>
      <c r="AG3368" s="4"/>
      <c r="AH3368" s="4"/>
      <c r="AI3368" s="4"/>
      <c r="AJ3368" s="4"/>
      <c r="AK3368" s="4"/>
      <c r="AL3368" s="4"/>
      <c r="AM3368" s="4"/>
      <c r="AN3368" s="4"/>
      <c r="AO3368" s="4"/>
      <c r="AP3368" s="4"/>
      <c r="AQ3368" s="4"/>
      <c r="AR3368" s="4"/>
      <c r="AS3368" s="2"/>
      <c r="AT3368" s="2"/>
      <c r="AU3368" s="2"/>
      <c r="AV3368" s="2"/>
      <c r="AW3368" s="2"/>
      <c r="AX3368" s="2"/>
      <c r="AY3368" s="2"/>
      <c r="AZ3368" s="2"/>
      <c r="BA3368" s="2"/>
      <c r="BB3368" s="2"/>
      <c r="BC3368" s="2"/>
      <c r="BD3368" s="2"/>
      <c r="BE3368" s="2"/>
      <c r="BF3368" s="2"/>
      <c r="BG3368" s="2"/>
      <c r="BH3368" s="2"/>
      <c r="BI3368" s="2"/>
      <c r="BJ3368" s="2"/>
      <c r="BK3368" s="2"/>
      <c r="BL3368" s="2"/>
      <c r="BM3368" s="2"/>
      <c r="BN3368" s="2"/>
      <c r="BO3368" s="2"/>
    </row>
    <row r="3369" s="117" customFormat="1" spans="1:67">
      <c r="A3369" s="4"/>
      <c r="B3369" s="4"/>
      <c r="C3369" s="4"/>
      <c r="D3369" s="4"/>
      <c r="E3369" s="4"/>
      <c r="F3369" s="4"/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  <c r="AA3369" s="4"/>
      <c r="AB3369" s="5"/>
      <c r="AC3369" s="5"/>
      <c r="AD3369" s="4"/>
      <c r="AE3369" s="4"/>
      <c r="AF3369" s="4"/>
      <c r="AG3369" s="4"/>
      <c r="AH3369" s="4"/>
      <c r="AI3369" s="4"/>
      <c r="AJ3369" s="4"/>
      <c r="AK3369" s="4"/>
      <c r="AL3369" s="4"/>
      <c r="AM3369" s="4"/>
      <c r="AN3369" s="4"/>
      <c r="AO3369" s="4"/>
      <c r="AP3369" s="4"/>
      <c r="AQ3369" s="4"/>
      <c r="AR3369" s="4"/>
      <c r="AS3369" s="2"/>
      <c r="AT3369" s="2"/>
      <c r="AU3369" s="2"/>
      <c r="AV3369" s="2"/>
      <c r="AW3369" s="2"/>
      <c r="AX3369" s="2"/>
      <c r="AY3369" s="2"/>
      <c r="AZ3369" s="2"/>
      <c r="BA3369" s="2"/>
      <c r="BB3369" s="2"/>
      <c r="BC3369" s="2"/>
      <c r="BD3369" s="2"/>
      <c r="BE3369" s="2"/>
      <c r="BF3369" s="2"/>
      <c r="BG3369" s="2"/>
      <c r="BH3369" s="2"/>
      <c r="BI3369" s="2"/>
      <c r="BJ3369" s="2"/>
      <c r="BK3369" s="2"/>
      <c r="BL3369" s="2"/>
      <c r="BM3369" s="2"/>
      <c r="BN3369" s="2"/>
      <c r="BO3369" s="2"/>
    </row>
    <row r="3370" s="117" customFormat="1" spans="1:67">
      <c r="A3370" s="4"/>
      <c r="B3370" s="4"/>
      <c r="C3370" s="4"/>
      <c r="D3370" s="4"/>
      <c r="E3370" s="4"/>
      <c r="F3370" s="4"/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  <c r="AA3370" s="4"/>
      <c r="AB3370" s="5"/>
      <c r="AC3370" s="5"/>
      <c r="AD3370" s="4"/>
      <c r="AE3370" s="4"/>
      <c r="AF3370" s="4"/>
      <c r="AG3370" s="4"/>
      <c r="AH3370" s="4"/>
      <c r="AI3370" s="4"/>
      <c r="AJ3370" s="4"/>
      <c r="AK3370" s="4"/>
      <c r="AL3370" s="4"/>
      <c r="AM3370" s="4"/>
      <c r="AN3370" s="4"/>
      <c r="AO3370" s="4"/>
      <c r="AP3370" s="4"/>
      <c r="AQ3370" s="4"/>
      <c r="AR3370" s="4"/>
      <c r="AS3370" s="2"/>
      <c r="AT3370" s="2"/>
      <c r="AU3370" s="2"/>
      <c r="AV3370" s="2"/>
      <c r="AW3370" s="2"/>
      <c r="AX3370" s="2"/>
      <c r="AY3370" s="2"/>
      <c r="AZ3370" s="2"/>
      <c r="BA3370" s="2"/>
      <c r="BB3370" s="2"/>
      <c r="BC3370" s="2"/>
      <c r="BD3370" s="2"/>
      <c r="BE3370" s="2"/>
      <c r="BF3370" s="2"/>
      <c r="BG3370" s="2"/>
      <c r="BH3370" s="2"/>
      <c r="BI3370" s="2"/>
      <c r="BJ3370" s="2"/>
      <c r="BK3370" s="2"/>
      <c r="BL3370" s="2"/>
      <c r="BM3370" s="2"/>
      <c r="BN3370" s="2"/>
      <c r="BO3370" s="2"/>
    </row>
    <row r="3371" s="117" customFormat="1" spans="1:67">
      <c r="A3371" s="4"/>
      <c r="B3371" s="4"/>
      <c r="C3371" s="4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  <c r="AA3371" s="4"/>
      <c r="AB3371" s="5"/>
      <c r="AC3371" s="5"/>
      <c r="AD3371" s="4"/>
      <c r="AE3371" s="4"/>
      <c r="AF3371" s="4"/>
      <c r="AG3371" s="4"/>
      <c r="AH3371" s="4"/>
      <c r="AI3371" s="4"/>
      <c r="AJ3371" s="4"/>
      <c r="AK3371" s="4"/>
      <c r="AL3371" s="4"/>
      <c r="AM3371" s="4"/>
      <c r="AN3371" s="4"/>
      <c r="AO3371" s="4"/>
      <c r="AP3371" s="4"/>
      <c r="AQ3371" s="4"/>
      <c r="AR3371" s="4"/>
      <c r="AS3371" s="2"/>
      <c r="AT3371" s="2"/>
      <c r="AU3371" s="2"/>
      <c r="AV3371" s="2"/>
      <c r="AW3371" s="2"/>
      <c r="AX3371" s="2"/>
      <c r="AY3371" s="2"/>
      <c r="AZ3371" s="2"/>
      <c r="BA3371" s="2"/>
      <c r="BB3371" s="2"/>
      <c r="BC3371" s="2"/>
      <c r="BD3371" s="2"/>
      <c r="BE3371" s="2"/>
      <c r="BF3371" s="2"/>
      <c r="BG3371" s="2"/>
      <c r="BH3371" s="2"/>
      <c r="BI3371" s="2"/>
      <c r="BJ3371" s="2"/>
      <c r="BK3371" s="2"/>
      <c r="BL3371" s="2"/>
      <c r="BM3371" s="2"/>
      <c r="BN3371" s="2"/>
      <c r="BO3371" s="2"/>
    </row>
    <row r="3372" s="117" customFormat="1" spans="1:67">
      <c r="A3372" s="4"/>
      <c r="B3372" s="4"/>
      <c r="C3372" s="4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  <c r="AA3372" s="4"/>
      <c r="AB3372" s="5"/>
      <c r="AC3372" s="5"/>
      <c r="AD3372" s="4"/>
      <c r="AE3372" s="4"/>
      <c r="AF3372" s="4"/>
      <c r="AG3372" s="4"/>
      <c r="AH3372" s="4"/>
      <c r="AI3372" s="4"/>
      <c r="AJ3372" s="4"/>
      <c r="AK3372" s="4"/>
      <c r="AL3372" s="4"/>
      <c r="AM3372" s="4"/>
      <c r="AN3372" s="4"/>
      <c r="AO3372" s="4"/>
      <c r="AP3372" s="4"/>
      <c r="AQ3372" s="4"/>
      <c r="AR3372" s="4"/>
      <c r="AS3372" s="2"/>
      <c r="AT3372" s="2"/>
      <c r="AU3372" s="2"/>
      <c r="AV3372" s="2"/>
      <c r="AW3372" s="2"/>
      <c r="AX3372" s="2"/>
      <c r="AY3372" s="2"/>
      <c r="AZ3372" s="2"/>
      <c r="BA3372" s="2"/>
      <c r="BB3372" s="2"/>
      <c r="BC3372" s="2"/>
      <c r="BD3372" s="2"/>
      <c r="BE3372" s="2"/>
      <c r="BF3372" s="2"/>
      <c r="BG3372" s="2"/>
      <c r="BH3372" s="2"/>
      <c r="BI3372" s="2"/>
      <c r="BJ3372" s="2"/>
      <c r="BK3372" s="2"/>
      <c r="BL3372" s="2"/>
      <c r="BM3372" s="2"/>
      <c r="BN3372" s="2"/>
      <c r="BO3372" s="2"/>
    </row>
    <row r="3373" s="117" customFormat="1" spans="1:67">
      <c r="A3373" s="4"/>
      <c r="B3373" s="4"/>
      <c r="C3373" s="4"/>
      <c r="D3373" s="4"/>
      <c r="E3373" s="4"/>
      <c r="F3373" s="4"/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  <c r="AA3373" s="4"/>
      <c r="AB3373" s="5"/>
      <c r="AC3373" s="5"/>
      <c r="AD3373" s="4"/>
      <c r="AE3373" s="4"/>
      <c r="AF3373" s="4"/>
      <c r="AG3373" s="4"/>
      <c r="AH3373" s="4"/>
      <c r="AI3373" s="4"/>
      <c r="AJ3373" s="4"/>
      <c r="AK3373" s="4"/>
      <c r="AL3373" s="4"/>
      <c r="AM3373" s="4"/>
      <c r="AN3373" s="4"/>
      <c r="AO3373" s="4"/>
      <c r="AP3373" s="4"/>
      <c r="AQ3373" s="4"/>
      <c r="AR3373" s="4"/>
      <c r="AS3373" s="2"/>
      <c r="AT3373" s="2"/>
      <c r="AU3373" s="2"/>
      <c r="AV3373" s="2"/>
      <c r="AW3373" s="2"/>
      <c r="AX3373" s="2"/>
      <c r="AY3373" s="2"/>
      <c r="AZ3373" s="2"/>
      <c r="BA3373" s="2"/>
      <c r="BB3373" s="2"/>
      <c r="BC3373" s="2"/>
      <c r="BD3373" s="2"/>
      <c r="BE3373" s="2"/>
      <c r="BF3373" s="2"/>
      <c r="BG3373" s="2"/>
      <c r="BH3373" s="2"/>
      <c r="BI3373" s="2"/>
      <c r="BJ3373" s="2"/>
      <c r="BK3373" s="2"/>
      <c r="BL3373" s="2"/>
      <c r="BM3373" s="2"/>
      <c r="BN3373" s="2"/>
      <c r="BO3373" s="2"/>
    </row>
    <row r="3374" s="117" customFormat="1" spans="1:67">
      <c r="A3374" s="4"/>
      <c r="B3374" s="4"/>
      <c r="C3374" s="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  <c r="AA3374" s="4"/>
      <c r="AB3374" s="5"/>
      <c r="AC3374" s="5"/>
      <c r="AD3374" s="4"/>
      <c r="AE3374" s="4"/>
      <c r="AF3374" s="4"/>
      <c r="AG3374" s="4"/>
      <c r="AH3374" s="4"/>
      <c r="AI3374" s="4"/>
      <c r="AJ3374" s="4"/>
      <c r="AK3374" s="4"/>
      <c r="AL3374" s="4"/>
      <c r="AM3374" s="4"/>
      <c r="AN3374" s="4"/>
      <c r="AO3374" s="4"/>
      <c r="AP3374" s="4"/>
      <c r="AQ3374" s="4"/>
      <c r="AR3374" s="4"/>
      <c r="AS3374" s="2"/>
      <c r="AT3374" s="2"/>
      <c r="AU3374" s="2"/>
      <c r="AV3374" s="2"/>
      <c r="AW3374" s="2"/>
      <c r="AX3374" s="2"/>
      <c r="AY3374" s="2"/>
      <c r="AZ3374" s="2"/>
      <c r="BA3374" s="2"/>
      <c r="BB3374" s="2"/>
      <c r="BC3374" s="2"/>
      <c r="BD3374" s="2"/>
      <c r="BE3374" s="2"/>
      <c r="BF3374" s="2"/>
      <c r="BG3374" s="2"/>
      <c r="BH3374" s="2"/>
      <c r="BI3374" s="2"/>
      <c r="BJ3374" s="2"/>
      <c r="BK3374" s="2"/>
      <c r="BL3374" s="2"/>
      <c r="BM3374" s="2"/>
      <c r="BN3374" s="2"/>
      <c r="BO3374" s="2"/>
    </row>
    <row r="3375" s="117" customFormat="1" spans="1:67">
      <c r="A3375" s="4"/>
      <c r="B3375" s="4"/>
      <c r="C3375" s="4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  <c r="AA3375" s="4"/>
      <c r="AB3375" s="5"/>
      <c r="AC3375" s="5"/>
      <c r="AD3375" s="4"/>
      <c r="AE3375" s="4"/>
      <c r="AF3375" s="4"/>
      <c r="AG3375" s="4"/>
      <c r="AH3375" s="4"/>
      <c r="AI3375" s="4"/>
      <c r="AJ3375" s="4"/>
      <c r="AK3375" s="4"/>
      <c r="AL3375" s="4"/>
      <c r="AM3375" s="4"/>
      <c r="AN3375" s="4"/>
      <c r="AO3375" s="4"/>
      <c r="AP3375" s="4"/>
      <c r="AQ3375" s="4"/>
      <c r="AR3375" s="4"/>
      <c r="AS3375" s="2"/>
      <c r="AT3375" s="2"/>
      <c r="AU3375" s="2"/>
      <c r="AV3375" s="2"/>
      <c r="AW3375" s="2"/>
      <c r="AX3375" s="2"/>
      <c r="AY3375" s="2"/>
      <c r="AZ3375" s="2"/>
      <c r="BA3375" s="2"/>
      <c r="BB3375" s="2"/>
      <c r="BC3375" s="2"/>
      <c r="BD3375" s="2"/>
      <c r="BE3375" s="2"/>
      <c r="BF3375" s="2"/>
      <c r="BG3375" s="2"/>
      <c r="BH3375" s="2"/>
      <c r="BI3375" s="2"/>
      <c r="BJ3375" s="2"/>
      <c r="BK3375" s="2"/>
      <c r="BL3375" s="2"/>
      <c r="BM3375" s="2"/>
      <c r="BN3375" s="2"/>
      <c r="BO3375" s="2"/>
    </row>
    <row r="3376" s="117" customFormat="1" spans="1:67">
      <c r="A3376" s="4"/>
      <c r="B3376" s="4"/>
      <c r="C3376" s="4"/>
      <c r="D3376" s="4"/>
      <c r="E3376" s="4"/>
      <c r="F3376" s="4"/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  <c r="AA3376" s="4"/>
      <c r="AB3376" s="5"/>
      <c r="AC3376" s="5"/>
      <c r="AD3376" s="4"/>
      <c r="AE3376" s="4"/>
      <c r="AF3376" s="4"/>
      <c r="AG3376" s="4"/>
      <c r="AH3376" s="4"/>
      <c r="AI3376" s="4"/>
      <c r="AJ3376" s="4"/>
      <c r="AK3376" s="4"/>
      <c r="AL3376" s="4"/>
      <c r="AM3376" s="4"/>
      <c r="AN3376" s="4"/>
      <c r="AO3376" s="4"/>
      <c r="AP3376" s="4"/>
      <c r="AQ3376" s="4"/>
      <c r="AR3376" s="4"/>
      <c r="AS3376" s="2"/>
      <c r="AT3376" s="2"/>
      <c r="AU3376" s="2"/>
      <c r="AV3376" s="2"/>
      <c r="AW3376" s="2"/>
      <c r="AX3376" s="2"/>
      <c r="AY3376" s="2"/>
      <c r="AZ3376" s="2"/>
      <c r="BA3376" s="2"/>
      <c r="BB3376" s="2"/>
      <c r="BC3376" s="2"/>
      <c r="BD3376" s="2"/>
      <c r="BE3376" s="2"/>
      <c r="BF3376" s="2"/>
      <c r="BG3376" s="2"/>
      <c r="BH3376" s="2"/>
      <c r="BI3376" s="2"/>
      <c r="BJ3376" s="2"/>
      <c r="BK3376" s="2"/>
      <c r="BL3376" s="2"/>
      <c r="BM3376" s="2"/>
      <c r="BN3376" s="2"/>
      <c r="BO3376" s="2"/>
    </row>
    <row r="3377" s="117" customFormat="1" spans="1:67">
      <c r="A3377" s="4"/>
      <c r="B3377" s="4"/>
      <c r="C3377" s="4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  <c r="AA3377" s="4"/>
      <c r="AB3377" s="5"/>
      <c r="AC3377" s="5"/>
      <c r="AD3377" s="4"/>
      <c r="AE3377" s="4"/>
      <c r="AF3377" s="4"/>
      <c r="AG3377" s="4"/>
      <c r="AH3377" s="4"/>
      <c r="AI3377" s="4"/>
      <c r="AJ3377" s="4"/>
      <c r="AK3377" s="4"/>
      <c r="AL3377" s="4"/>
      <c r="AM3377" s="4"/>
      <c r="AN3377" s="4"/>
      <c r="AO3377" s="4"/>
      <c r="AP3377" s="4"/>
      <c r="AQ3377" s="4"/>
      <c r="AR3377" s="4"/>
      <c r="AS3377" s="2"/>
      <c r="AT3377" s="2"/>
      <c r="AU3377" s="2"/>
      <c r="AV3377" s="2"/>
      <c r="AW3377" s="2"/>
      <c r="AX3377" s="2"/>
      <c r="AY3377" s="2"/>
      <c r="AZ3377" s="2"/>
      <c r="BA3377" s="2"/>
      <c r="BB3377" s="2"/>
      <c r="BC3377" s="2"/>
      <c r="BD3377" s="2"/>
      <c r="BE3377" s="2"/>
      <c r="BF3377" s="2"/>
      <c r="BG3377" s="2"/>
      <c r="BH3377" s="2"/>
      <c r="BI3377" s="2"/>
      <c r="BJ3377" s="2"/>
      <c r="BK3377" s="2"/>
      <c r="BL3377" s="2"/>
      <c r="BM3377" s="2"/>
      <c r="BN3377" s="2"/>
      <c r="BO3377" s="2"/>
    </row>
    <row r="3378" s="117" customFormat="1" spans="1:67">
      <c r="A3378" s="4"/>
      <c r="B3378" s="4"/>
      <c r="C3378" s="4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  <c r="AA3378" s="4"/>
      <c r="AB3378" s="5"/>
      <c r="AC3378" s="5"/>
      <c r="AD3378" s="4"/>
      <c r="AE3378" s="4"/>
      <c r="AF3378" s="4"/>
      <c r="AG3378" s="4"/>
      <c r="AH3378" s="4"/>
      <c r="AI3378" s="4"/>
      <c r="AJ3378" s="4"/>
      <c r="AK3378" s="4"/>
      <c r="AL3378" s="4"/>
      <c r="AM3378" s="4"/>
      <c r="AN3378" s="4"/>
      <c r="AO3378" s="4"/>
      <c r="AP3378" s="4"/>
      <c r="AQ3378" s="4"/>
      <c r="AR3378" s="4"/>
      <c r="AS3378" s="2"/>
      <c r="AT3378" s="2"/>
      <c r="AU3378" s="2"/>
      <c r="AV3378" s="2"/>
      <c r="AW3378" s="2"/>
      <c r="AX3378" s="2"/>
      <c r="AY3378" s="2"/>
      <c r="AZ3378" s="2"/>
      <c r="BA3378" s="2"/>
      <c r="BB3378" s="2"/>
      <c r="BC3378" s="2"/>
      <c r="BD3378" s="2"/>
      <c r="BE3378" s="2"/>
      <c r="BF3378" s="2"/>
      <c r="BG3378" s="2"/>
      <c r="BH3378" s="2"/>
      <c r="BI3378" s="2"/>
      <c r="BJ3378" s="2"/>
      <c r="BK3378" s="2"/>
      <c r="BL3378" s="2"/>
      <c r="BM3378" s="2"/>
      <c r="BN3378" s="2"/>
      <c r="BO3378" s="2"/>
    </row>
    <row r="3379" s="117" customFormat="1" spans="1:67">
      <c r="A3379" s="4"/>
      <c r="B3379" s="4"/>
      <c r="C3379" s="4"/>
      <c r="D3379" s="4"/>
      <c r="E3379" s="4"/>
      <c r="F3379" s="4"/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  <c r="AA3379" s="4"/>
      <c r="AB3379" s="5"/>
      <c r="AC3379" s="5"/>
      <c r="AD3379" s="4"/>
      <c r="AE3379" s="4"/>
      <c r="AF3379" s="4"/>
      <c r="AG3379" s="4"/>
      <c r="AH3379" s="4"/>
      <c r="AI3379" s="4"/>
      <c r="AJ3379" s="4"/>
      <c r="AK3379" s="4"/>
      <c r="AL3379" s="4"/>
      <c r="AM3379" s="4"/>
      <c r="AN3379" s="4"/>
      <c r="AO3379" s="4"/>
      <c r="AP3379" s="4"/>
      <c r="AQ3379" s="4"/>
      <c r="AR3379" s="4"/>
      <c r="AS3379" s="2"/>
      <c r="AT3379" s="2"/>
      <c r="AU3379" s="2"/>
      <c r="AV3379" s="2"/>
      <c r="AW3379" s="2"/>
      <c r="AX3379" s="2"/>
      <c r="AY3379" s="2"/>
      <c r="AZ3379" s="2"/>
      <c r="BA3379" s="2"/>
      <c r="BB3379" s="2"/>
      <c r="BC3379" s="2"/>
      <c r="BD3379" s="2"/>
      <c r="BE3379" s="2"/>
      <c r="BF3379" s="2"/>
      <c r="BG3379" s="2"/>
      <c r="BH3379" s="2"/>
      <c r="BI3379" s="2"/>
      <c r="BJ3379" s="2"/>
      <c r="BK3379" s="2"/>
      <c r="BL3379" s="2"/>
      <c r="BM3379" s="2"/>
      <c r="BN3379" s="2"/>
      <c r="BO3379" s="2"/>
    </row>
    <row r="3380" s="117" customFormat="1" spans="1:67">
      <c r="A3380" s="4"/>
      <c r="B3380" s="4"/>
      <c r="C3380" s="4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  <c r="AA3380" s="4"/>
      <c r="AB3380" s="5"/>
      <c r="AC3380" s="5"/>
      <c r="AD3380" s="4"/>
      <c r="AE3380" s="4"/>
      <c r="AF3380" s="4"/>
      <c r="AG3380" s="4"/>
      <c r="AH3380" s="4"/>
      <c r="AI3380" s="4"/>
      <c r="AJ3380" s="4"/>
      <c r="AK3380" s="4"/>
      <c r="AL3380" s="4"/>
      <c r="AM3380" s="4"/>
      <c r="AN3380" s="4"/>
      <c r="AO3380" s="4"/>
      <c r="AP3380" s="4"/>
      <c r="AQ3380" s="4"/>
      <c r="AR3380" s="4"/>
      <c r="AS3380" s="2"/>
      <c r="AT3380" s="2"/>
      <c r="AU3380" s="2"/>
      <c r="AV3380" s="2"/>
      <c r="AW3380" s="2"/>
      <c r="AX3380" s="2"/>
      <c r="AY3380" s="2"/>
      <c r="AZ3380" s="2"/>
      <c r="BA3380" s="2"/>
      <c r="BB3380" s="2"/>
      <c r="BC3380" s="2"/>
      <c r="BD3380" s="2"/>
      <c r="BE3380" s="2"/>
      <c r="BF3380" s="2"/>
      <c r="BG3380" s="2"/>
      <c r="BH3380" s="2"/>
      <c r="BI3380" s="2"/>
      <c r="BJ3380" s="2"/>
      <c r="BK3380" s="2"/>
      <c r="BL3380" s="2"/>
      <c r="BM3380" s="2"/>
      <c r="BN3380" s="2"/>
      <c r="BO3380" s="2"/>
    </row>
    <row r="3381" s="117" customFormat="1" spans="1:67">
      <c r="A3381" s="4"/>
      <c r="B3381" s="4"/>
      <c r="C3381" s="4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  <c r="AA3381" s="4"/>
      <c r="AB3381" s="5"/>
      <c r="AC3381" s="5"/>
      <c r="AD3381" s="4"/>
      <c r="AE3381" s="4"/>
      <c r="AF3381" s="4"/>
      <c r="AG3381" s="4"/>
      <c r="AH3381" s="4"/>
      <c r="AI3381" s="4"/>
      <c r="AJ3381" s="4"/>
      <c r="AK3381" s="4"/>
      <c r="AL3381" s="4"/>
      <c r="AM3381" s="4"/>
      <c r="AN3381" s="4"/>
      <c r="AO3381" s="4"/>
      <c r="AP3381" s="4"/>
      <c r="AQ3381" s="4"/>
      <c r="AR3381" s="4"/>
      <c r="AS3381" s="2"/>
      <c r="AT3381" s="2"/>
      <c r="AU3381" s="2"/>
      <c r="AV3381" s="2"/>
      <c r="AW3381" s="2"/>
      <c r="AX3381" s="2"/>
      <c r="AY3381" s="2"/>
      <c r="AZ3381" s="2"/>
      <c r="BA3381" s="2"/>
      <c r="BB3381" s="2"/>
      <c r="BC3381" s="2"/>
      <c r="BD3381" s="2"/>
      <c r="BE3381" s="2"/>
      <c r="BF3381" s="2"/>
      <c r="BG3381" s="2"/>
      <c r="BH3381" s="2"/>
      <c r="BI3381" s="2"/>
      <c r="BJ3381" s="2"/>
      <c r="BK3381" s="2"/>
      <c r="BL3381" s="2"/>
      <c r="BM3381" s="2"/>
      <c r="BN3381" s="2"/>
      <c r="BO3381" s="2"/>
    </row>
    <row r="3382" s="117" customFormat="1" spans="1:67">
      <c r="A3382" s="4"/>
      <c r="B3382" s="4"/>
      <c r="C3382" s="4"/>
      <c r="D3382" s="4"/>
      <c r="E3382" s="4"/>
      <c r="F3382" s="4"/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  <c r="AA3382" s="4"/>
      <c r="AB3382" s="5"/>
      <c r="AC3382" s="5"/>
      <c r="AD3382" s="4"/>
      <c r="AE3382" s="4"/>
      <c r="AF3382" s="4"/>
      <c r="AG3382" s="4"/>
      <c r="AH3382" s="4"/>
      <c r="AI3382" s="4"/>
      <c r="AJ3382" s="4"/>
      <c r="AK3382" s="4"/>
      <c r="AL3382" s="4"/>
      <c r="AM3382" s="4"/>
      <c r="AN3382" s="4"/>
      <c r="AO3382" s="4"/>
      <c r="AP3382" s="4"/>
      <c r="AQ3382" s="4"/>
      <c r="AR3382" s="4"/>
      <c r="AS3382" s="2"/>
      <c r="AT3382" s="2"/>
      <c r="AU3382" s="2"/>
      <c r="AV3382" s="2"/>
      <c r="AW3382" s="2"/>
      <c r="AX3382" s="2"/>
      <c r="AY3382" s="2"/>
      <c r="AZ3382" s="2"/>
      <c r="BA3382" s="2"/>
      <c r="BB3382" s="2"/>
      <c r="BC3382" s="2"/>
      <c r="BD3382" s="2"/>
      <c r="BE3382" s="2"/>
      <c r="BF3382" s="2"/>
      <c r="BG3382" s="2"/>
      <c r="BH3382" s="2"/>
      <c r="BI3382" s="2"/>
      <c r="BJ3382" s="2"/>
      <c r="BK3382" s="2"/>
      <c r="BL3382" s="2"/>
      <c r="BM3382" s="2"/>
      <c r="BN3382" s="2"/>
      <c r="BO3382" s="2"/>
    </row>
    <row r="3383" s="117" customFormat="1" spans="1:67">
      <c r="A3383" s="4"/>
      <c r="B3383" s="4"/>
      <c r="C3383" s="4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  <c r="AA3383" s="4"/>
      <c r="AB3383" s="5"/>
      <c r="AC3383" s="5"/>
      <c r="AD3383" s="4"/>
      <c r="AE3383" s="4"/>
      <c r="AF3383" s="4"/>
      <c r="AG3383" s="4"/>
      <c r="AH3383" s="4"/>
      <c r="AI3383" s="4"/>
      <c r="AJ3383" s="4"/>
      <c r="AK3383" s="4"/>
      <c r="AL3383" s="4"/>
      <c r="AM3383" s="4"/>
      <c r="AN3383" s="4"/>
      <c r="AO3383" s="4"/>
      <c r="AP3383" s="4"/>
      <c r="AQ3383" s="4"/>
      <c r="AR3383" s="4"/>
      <c r="AS3383" s="2"/>
      <c r="AT3383" s="2"/>
      <c r="AU3383" s="2"/>
      <c r="AV3383" s="2"/>
      <c r="AW3383" s="2"/>
      <c r="AX3383" s="2"/>
      <c r="AY3383" s="2"/>
      <c r="AZ3383" s="2"/>
      <c r="BA3383" s="2"/>
      <c r="BB3383" s="2"/>
      <c r="BC3383" s="2"/>
      <c r="BD3383" s="2"/>
      <c r="BE3383" s="2"/>
      <c r="BF3383" s="2"/>
      <c r="BG3383" s="2"/>
      <c r="BH3383" s="2"/>
      <c r="BI3383" s="2"/>
      <c r="BJ3383" s="2"/>
      <c r="BK3383" s="2"/>
      <c r="BL3383" s="2"/>
      <c r="BM3383" s="2"/>
      <c r="BN3383" s="2"/>
      <c r="BO3383" s="2"/>
    </row>
    <row r="3384" s="117" customFormat="1" spans="1:67">
      <c r="A3384" s="4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  <c r="AA3384" s="4"/>
      <c r="AB3384" s="5"/>
      <c r="AC3384" s="5"/>
      <c r="AD3384" s="4"/>
      <c r="AE3384" s="4"/>
      <c r="AF3384" s="4"/>
      <c r="AG3384" s="4"/>
      <c r="AH3384" s="4"/>
      <c r="AI3384" s="4"/>
      <c r="AJ3384" s="4"/>
      <c r="AK3384" s="4"/>
      <c r="AL3384" s="4"/>
      <c r="AM3384" s="4"/>
      <c r="AN3384" s="4"/>
      <c r="AO3384" s="4"/>
      <c r="AP3384" s="4"/>
      <c r="AQ3384" s="4"/>
      <c r="AR3384" s="4"/>
      <c r="AS3384" s="2"/>
      <c r="AT3384" s="2"/>
      <c r="AU3384" s="2"/>
      <c r="AV3384" s="2"/>
      <c r="AW3384" s="2"/>
      <c r="AX3384" s="2"/>
      <c r="AY3384" s="2"/>
      <c r="AZ3384" s="2"/>
      <c r="BA3384" s="2"/>
      <c r="BB3384" s="2"/>
      <c r="BC3384" s="2"/>
      <c r="BD3384" s="2"/>
      <c r="BE3384" s="2"/>
      <c r="BF3384" s="2"/>
      <c r="BG3384" s="2"/>
      <c r="BH3384" s="2"/>
      <c r="BI3384" s="2"/>
      <c r="BJ3384" s="2"/>
      <c r="BK3384" s="2"/>
      <c r="BL3384" s="2"/>
      <c r="BM3384" s="2"/>
      <c r="BN3384" s="2"/>
      <c r="BO3384" s="2"/>
    </row>
    <row r="3385" s="117" customFormat="1" spans="1:67">
      <c r="A3385" s="4"/>
      <c r="B3385" s="4"/>
      <c r="C3385" s="4"/>
      <c r="D3385" s="4"/>
      <c r="E3385" s="4"/>
      <c r="F3385" s="4"/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  <c r="AA3385" s="4"/>
      <c r="AB3385" s="5"/>
      <c r="AC3385" s="5"/>
      <c r="AD3385" s="4"/>
      <c r="AE3385" s="4"/>
      <c r="AF3385" s="4"/>
      <c r="AG3385" s="4"/>
      <c r="AH3385" s="4"/>
      <c r="AI3385" s="4"/>
      <c r="AJ3385" s="4"/>
      <c r="AK3385" s="4"/>
      <c r="AL3385" s="4"/>
      <c r="AM3385" s="4"/>
      <c r="AN3385" s="4"/>
      <c r="AO3385" s="4"/>
      <c r="AP3385" s="4"/>
      <c r="AQ3385" s="4"/>
      <c r="AR3385" s="4"/>
      <c r="AS3385" s="2"/>
      <c r="AT3385" s="2"/>
      <c r="AU3385" s="2"/>
      <c r="AV3385" s="2"/>
      <c r="AW3385" s="2"/>
      <c r="AX3385" s="2"/>
      <c r="AY3385" s="2"/>
      <c r="AZ3385" s="2"/>
      <c r="BA3385" s="2"/>
      <c r="BB3385" s="2"/>
      <c r="BC3385" s="2"/>
      <c r="BD3385" s="2"/>
      <c r="BE3385" s="2"/>
      <c r="BF3385" s="2"/>
      <c r="BG3385" s="2"/>
      <c r="BH3385" s="2"/>
      <c r="BI3385" s="2"/>
      <c r="BJ3385" s="2"/>
      <c r="BK3385" s="2"/>
      <c r="BL3385" s="2"/>
      <c r="BM3385" s="2"/>
      <c r="BN3385" s="2"/>
      <c r="BO3385" s="2"/>
    </row>
    <row r="3386" s="117" customFormat="1" spans="1:67">
      <c r="A3386" s="4"/>
      <c r="B3386" s="4"/>
      <c r="C3386" s="4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  <c r="AA3386" s="4"/>
      <c r="AB3386" s="5"/>
      <c r="AC3386" s="5"/>
      <c r="AD3386" s="4"/>
      <c r="AE3386" s="4"/>
      <c r="AF3386" s="4"/>
      <c r="AG3386" s="4"/>
      <c r="AH3386" s="4"/>
      <c r="AI3386" s="4"/>
      <c r="AJ3386" s="4"/>
      <c r="AK3386" s="4"/>
      <c r="AL3386" s="4"/>
      <c r="AM3386" s="4"/>
      <c r="AN3386" s="4"/>
      <c r="AO3386" s="4"/>
      <c r="AP3386" s="4"/>
      <c r="AQ3386" s="4"/>
      <c r="AR3386" s="4"/>
      <c r="AS3386" s="2"/>
      <c r="AT3386" s="2"/>
      <c r="AU3386" s="2"/>
      <c r="AV3386" s="2"/>
      <c r="AW3386" s="2"/>
      <c r="AX3386" s="2"/>
      <c r="AY3386" s="2"/>
      <c r="AZ3386" s="2"/>
      <c r="BA3386" s="2"/>
      <c r="BB3386" s="2"/>
      <c r="BC3386" s="2"/>
      <c r="BD3386" s="2"/>
      <c r="BE3386" s="2"/>
      <c r="BF3386" s="2"/>
      <c r="BG3386" s="2"/>
      <c r="BH3386" s="2"/>
      <c r="BI3386" s="2"/>
      <c r="BJ3386" s="2"/>
      <c r="BK3386" s="2"/>
      <c r="BL3386" s="2"/>
      <c r="BM3386" s="2"/>
      <c r="BN3386" s="2"/>
      <c r="BO3386" s="2"/>
    </row>
    <row r="3387" s="117" customFormat="1" spans="1:67">
      <c r="A3387" s="4"/>
      <c r="B3387" s="4"/>
      <c r="C3387" s="4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  <c r="AA3387" s="4"/>
      <c r="AB3387" s="5"/>
      <c r="AC3387" s="5"/>
      <c r="AD3387" s="4"/>
      <c r="AE3387" s="4"/>
      <c r="AF3387" s="4"/>
      <c r="AG3387" s="4"/>
      <c r="AH3387" s="4"/>
      <c r="AI3387" s="4"/>
      <c r="AJ3387" s="4"/>
      <c r="AK3387" s="4"/>
      <c r="AL3387" s="4"/>
      <c r="AM3387" s="4"/>
      <c r="AN3387" s="4"/>
      <c r="AO3387" s="4"/>
      <c r="AP3387" s="4"/>
      <c r="AQ3387" s="4"/>
      <c r="AR3387" s="4"/>
      <c r="AS3387" s="2"/>
      <c r="AT3387" s="2"/>
      <c r="AU3387" s="2"/>
      <c r="AV3387" s="2"/>
      <c r="AW3387" s="2"/>
      <c r="AX3387" s="2"/>
      <c r="AY3387" s="2"/>
      <c r="AZ3387" s="2"/>
      <c r="BA3387" s="2"/>
      <c r="BB3387" s="2"/>
      <c r="BC3387" s="2"/>
      <c r="BD3387" s="2"/>
      <c r="BE3387" s="2"/>
      <c r="BF3387" s="2"/>
      <c r="BG3387" s="2"/>
      <c r="BH3387" s="2"/>
      <c r="BI3387" s="2"/>
      <c r="BJ3387" s="2"/>
      <c r="BK3387" s="2"/>
      <c r="BL3387" s="2"/>
      <c r="BM3387" s="2"/>
      <c r="BN3387" s="2"/>
      <c r="BO3387" s="2"/>
    </row>
    <row r="3388" s="117" customFormat="1" spans="1:67">
      <c r="A3388" s="4"/>
      <c r="B3388" s="4"/>
      <c r="C3388" s="4"/>
      <c r="D3388" s="4"/>
      <c r="E3388" s="4"/>
      <c r="F3388" s="4"/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  <c r="AA3388" s="4"/>
      <c r="AB3388" s="5"/>
      <c r="AC3388" s="5"/>
      <c r="AD3388" s="4"/>
      <c r="AE3388" s="4"/>
      <c r="AF3388" s="4"/>
      <c r="AG3388" s="4"/>
      <c r="AH3388" s="4"/>
      <c r="AI3388" s="4"/>
      <c r="AJ3388" s="4"/>
      <c r="AK3388" s="4"/>
      <c r="AL3388" s="4"/>
      <c r="AM3388" s="4"/>
      <c r="AN3388" s="4"/>
      <c r="AO3388" s="4"/>
      <c r="AP3388" s="4"/>
      <c r="AQ3388" s="4"/>
      <c r="AR3388" s="4"/>
      <c r="AS3388" s="2"/>
      <c r="AT3388" s="2"/>
      <c r="AU3388" s="2"/>
      <c r="AV3388" s="2"/>
      <c r="AW3388" s="2"/>
      <c r="AX3388" s="2"/>
      <c r="AY3388" s="2"/>
      <c r="AZ3388" s="2"/>
      <c r="BA3388" s="2"/>
      <c r="BB3388" s="2"/>
      <c r="BC3388" s="2"/>
      <c r="BD3388" s="2"/>
      <c r="BE3388" s="2"/>
      <c r="BF3388" s="2"/>
      <c r="BG3388" s="2"/>
      <c r="BH3388" s="2"/>
      <c r="BI3388" s="2"/>
      <c r="BJ3388" s="2"/>
      <c r="BK3388" s="2"/>
      <c r="BL3388" s="2"/>
      <c r="BM3388" s="2"/>
      <c r="BN3388" s="2"/>
      <c r="BO3388" s="2"/>
    </row>
    <row r="3389" s="117" customFormat="1" spans="1:67">
      <c r="A3389" s="4"/>
      <c r="B3389" s="4"/>
      <c r="C3389" s="4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  <c r="AA3389" s="4"/>
      <c r="AB3389" s="5"/>
      <c r="AC3389" s="5"/>
      <c r="AD3389" s="4"/>
      <c r="AE3389" s="4"/>
      <c r="AF3389" s="4"/>
      <c r="AG3389" s="4"/>
      <c r="AH3389" s="4"/>
      <c r="AI3389" s="4"/>
      <c r="AJ3389" s="4"/>
      <c r="AK3389" s="4"/>
      <c r="AL3389" s="4"/>
      <c r="AM3389" s="4"/>
      <c r="AN3389" s="4"/>
      <c r="AO3389" s="4"/>
      <c r="AP3389" s="4"/>
      <c r="AQ3389" s="4"/>
      <c r="AR3389" s="4"/>
      <c r="AS3389" s="2"/>
      <c r="AT3389" s="2"/>
      <c r="AU3389" s="2"/>
      <c r="AV3389" s="2"/>
      <c r="AW3389" s="2"/>
      <c r="AX3389" s="2"/>
      <c r="AY3389" s="2"/>
      <c r="AZ3389" s="2"/>
      <c r="BA3389" s="2"/>
      <c r="BB3389" s="2"/>
      <c r="BC3389" s="2"/>
      <c r="BD3389" s="2"/>
      <c r="BE3389" s="2"/>
      <c r="BF3389" s="2"/>
      <c r="BG3389" s="2"/>
      <c r="BH3389" s="2"/>
      <c r="BI3389" s="2"/>
      <c r="BJ3389" s="2"/>
      <c r="BK3389" s="2"/>
      <c r="BL3389" s="2"/>
      <c r="BM3389" s="2"/>
      <c r="BN3389" s="2"/>
      <c r="BO3389" s="2"/>
    </row>
    <row r="3390" s="117" customFormat="1" spans="1:67">
      <c r="A3390" s="4"/>
      <c r="B3390" s="4"/>
      <c r="C3390" s="4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  <c r="AA3390" s="4"/>
      <c r="AB3390" s="5"/>
      <c r="AC3390" s="5"/>
      <c r="AD3390" s="4"/>
      <c r="AE3390" s="4"/>
      <c r="AF3390" s="4"/>
      <c r="AG3390" s="4"/>
      <c r="AH3390" s="4"/>
      <c r="AI3390" s="4"/>
      <c r="AJ3390" s="4"/>
      <c r="AK3390" s="4"/>
      <c r="AL3390" s="4"/>
      <c r="AM3390" s="4"/>
      <c r="AN3390" s="4"/>
      <c r="AO3390" s="4"/>
      <c r="AP3390" s="4"/>
      <c r="AQ3390" s="4"/>
      <c r="AR3390" s="4"/>
      <c r="AS3390" s="2"/>
      <c r="AT3390" s="2"/>
      <c r="AU3390" s="2"/>
      <c r="AV3390" s="2"/>
      <c r="AW3390" s="2"/>
      <c r="AX3390" s="2"/>
      <c r="AY3390" s="2"/>
      <c r="AZ3390" s="2"/>
      <c r="BA3390" s="2"/>
      <c r="BB3390" s="2"/>
      <c r="BC3390" s="2"/>
      <c r="BD3390" s="2"/>
      <c r="BE3390" s="2"/>
      <c r="BF3390" s="2"/>
      <c r="BG3390" s="2"/>
      <c r="BH3390" s="2"/>
      <c r="BI3390" s="2"/>
      <c r="BJ3390" s="2"/>
      <c r="BK3390" s="2"/>
      <c r="BL3390" s="2"/>
      <c r="BM3390" s="2"/>
      <c r="BN3390" s="2"/>
      <c r="BO3390" s="2"/>
    </row>
    <row r="3391" s="117" customFormat="1" spans="1:67">
      <c r="A3391" s="4"/>
      <c r="B3391" s="4"/>
      <c r="C3391" s="4"/>
      <c r="D3391" s="4"/>
      <c r="E3391" s="4"/>
      <c r="F3391" s="4"/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  <c r="AA3391" s="4"/>
      <c r="AB3391" s="5"/>
      <c r="AC3391" s="5"/>
      <c r="AD3391" s="4"/>
      <c r="AE3391" s="4"/>
      <c r="AF3391" s="4"/>
      <c r="AG3391" s="4"/>
      <c r="AH3391" s="4"/>
      <c r="AI3391" s="4"/>
      <c r="AJ3391" s="4"/>
      <c r="AK3391" s="4"/>
      <c r="AL3391" s="4"/>
      <c r="AM3391" s="4"/>
      <c r="AN3391" s="4"/>
      <c r="AO3391" s="4"/>
      <c r="AP3391" s="4"/>
      <c r="AQ3391" s="4"/>
      <c r="AR3391" s="4"/>
      <c r="AS3391" s="2"/>
      <c r="AT3391" s="2"/>
      <c r="AU3391" s="2"/>
      <c r="AV3391" s="2"/>
      <c r="AW3391" s="2"/>
      <c r="AX3391" s="2"/>
      <c r="AY3391" s="2"/>
      <c r="AZ3391" s="2"/>
      <c r="BA3391" s="2"/>
      <c r="BB3391" s="2"/>
      <c r="BC3391" s="2"/>
      <c r="BD3391" s="2"/>
      <c r="BE3391" s="2"/>
      <c r="BF3391" s="2"/>
      <c r="BG3391" s="2"/>
      <c r="BH3391" s="2"/>
      <c r="BI3391" s="2"/>
      <c r="BJ3391" s="2"/>
      <c r="BK3391" s="2"/>
      <c r="BL3391" s="2"/>
      <c r="BM3391" s="2"/>
      <c r="BN3391" s="2"/>
      <c r="BO3391" s="2"/>
    </row>
    <row r="3392" s="117" customFormat="1" spans="1:67">
      <c r="A3392" s="4"/>
      <c r="B3392" s="4"/>
      <c r="C3392" s="4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  <c r="AA3392" s="4"/>
      <c r="AB3392" s="5"/>
      <c r="AC3392" s="5"/>
      <c r="AD3392" s="4"/>
      <c r="AE3392" s="4"/>
      <c r="AF3392" s="4"/>
      <c r="AG3392" s="4"/>
      <c r="AH3392" s="4"/>
      <c r="AI3392" s="4"/>
      <c r="AJ3392" s="4"/>
      <c r="AK3392" s="4"/>
      <c r="AL3392" s="4"/>
      <c r="AM3392" s="4"/>
      <c r="AN3392" s="4"/>
      <c r="AO3392" s="4"/>
      <c r="AP3392" s="4"/>
      <c r="AQ3392" s="4"/>
      <c r="AR3392" s="4"/>
      <c r="AS3392" s="2"/>
      <c r="AT3392" s="2"/>
      <c r="AU3392" s="2"/>
      <c r="AV3392" s="2"/>
      <c r="AW3392" s="2"/>
      <c r="AX3392" s="2"/>
      <c r="AY3392" s="2"/>
      <c r="AZ3392" s="2"/>
      <c r="BA3392" s="2"/>
      <c r="BB3392" s="2"/>
      <c r="BC3392" s="2"/>
      <c r="BD3392" s="2"/>
      <c r="BE3392" s="2"/>
      <c r="BF3392" s="2"/>
      <c r="BG3392" s="2"/>
      <c r="BH3392" s="2"/>
      <c r="BI3392" s="2"/>
      <c r="BJ3392" s="2"/>
      <c r="BK3392" s="2"/>
      <c r="BL3392" s="2"/>
      <c r="BM3392" s="2"/>
      <c r="BN3392" s="2"/>
      <c r="BO3392" s="2"/>
    </row>
    <row r="3393" s="117" customFormat="1" spans="1:67">
      <c r="A3393" s="4"/>
      <c r="B3393" s="4"/>
      <c r="C3393" s="4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  <c r="AA3393" s="4"/>
      <c r="AB3393" s="5"/>
      <c r="AC3393" s="5"/>
      <c r="AD3393" s="4"/>
      <c r="AE3393" s="4"/>
      <c r="AF3393" s="4"/>
      <c r="AG3393" s="4"/>
      <c r="AH3393" s="4"/>
      <c r="AI3393" s="4"/>
      <c r="AJ3393" s="4"/>
      <c r="AK3393" s="4"/>
      <c r="AL3393" s="4"/>
      <c r="AM3393" s="4"/>
      <c r="AN3393" s="4"/>
      <c r="AO3393" s="4"/>
      <c r="AP3393" s="4"/>
      <c r="AQ3393" s="4"/>
      <c r="AR3393" s="4"/>
      <c r="AS3393" s="2"/>
      <c r="AT3393" s="2"/>
      <c r="AU3393" s="2"/>
      <c r="AV3393" s="2"/>
      <c r="AW3393" s="2"/>
      <c r="AX3393" s="2"/>
      <c r="AY3393" s="2"/>
      <c r="AZ3393" s="2"/>
      <c r="BA3393" s="2"/>
      <c r="BB3393" s="2"/>
      <c r="BC3393" s="2"/>
      <c r="BD3393" s="2"/>
      <c r="BE3393" s="2"/>
      <c r="BF3393" s="2"/>
      <c r="BG3393" s="2"/>
      <c r="BH3393" s="2"/>
      <c r="BI3393" s="2"/>
      <c r="BJ3393" s="2"/>
      <c r="BK3393" s="2"/>
      <c r="BL3393" s="2"/>
      <c r="BM3393" s="2"/>
      <c r="BN3393" s="2"/>
      <c r="BO3393" s="2"/>
    </row>
    <row r="3394" s="117" customFormat="1" spans="1:67">
      <c r="A3394" s="4"/>
      <c r="B3394" s="4"/>
      <c r="C3394" s="4"/>
      <c r="D3394" s="4"/>
      <c r="E3394" s="4"/>
      <c r="F3394" s="4"/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  <c r="AA3394" s="4"/>
      <c r="AB3394" s="5"/>
      <c r="AC3394" s="5"/>
      <c r="AD3394" s="4"/>
      <c r="AE3394" s="4"/>
      <c r="AF3394" s="4"/>
      <c r="AG3394" s="4"/>
      <c r="AH3394" s="4"/>
      <c r="AI3394" s="4"/>
      <c r="AJ3394" s="4"/>
      <c r="AK3394" s="4"/>
      <c r="AL3394" s="4"/>
      <c r="AM3394" s="4"/>
      <c r="AN3394" s="4"/>
      <c r="AO3394" s="4"/>
      <c r="AP3394" s="4"/>
      <c r="AQ3394" s="4"/>
      <c r="AR3394" s="4"/>
      <c r="AS3394" s="2"/>
      <c r="AT3394" s="2"/>
      <c r="AU3394" s="2"/>
      <c r="AV3394" s="2"/>
      <c r="AW3394" s="2"/>
      <c r="AX3394" s="2"/>
      <c r="AY3394" s="2"/>
      <c r="AZ3394" s="2"/>
      <c r="BA3394" s="2"/>
      <c r="BB3394" s="2"/>
      <c r="BC3394" s="2"/>
      <c r="BD3394" s="2"/>
      <c r="BE3394" s="2"/>
      <c r="BF3394" s="2"/>
      <c r="BG3394" s="2"/>
      <c r="BH3394" s="2"/>
      <c r="BI3394" s="2"/>
      <c r="BJ3394" s="2"/>
      <c r="BK3394" s="2"/>
      <c r="BL3394" s="2"/>
      <c r="BM3394" s="2"/>
      <c r="BN3394" s="2"/>
      <c r="BO3394" s="2"/>
    </row>
    <row r="3395" s="117" customFormat="1" spans="1:67">
      <c r="A3395" s="4"/>
      <c r="B3395" s="4"/>
      <c r="C3395" s="4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  <c r="AA3395" s="4"/>
      <c r="AB3395" s="5"/>
      <c r="AC3395" s="5"/>
      <c r="AD3395" s="4"/>
      <c r="AE3395" s="4"/>
      <c r="AF3395" s="4"/>
      <c r="AG3395" s="4"/>
      <c r="AH3395" s="4"/>
      <c r="AI3395" s="4"/>
      <c r="AJ3395" s="4"/>
      <c r="AK3395" s="4"/>
      <c r="AL3395" s="4"/>
      <c r="AM3395" s="4"/>
      <c r="AN3395" s="4"/>
      <c r="AO3395" s="4"/>
      <c r="AP3395" s="4"/>
      <c r="AQ3395" s="4"/>
      <c r="AR3395" s="4"/>
      <c r="AS3395" s="2"/>
      <c r="AT3395" s="2"/>
      <c r="AU3395" s="2"/>
      <c r="AV3395" s="2"/>
      <c r="AW3395" s="2"/>
      <c r="AX3395" s="2"/>
      <c r="AY3395" s="2"/>
      <c r="AZ3395" s="2"/>
      <c r="BA3395" s="2"/>
      <c r="BB3395" s="2"/>
      <c r="BC3395" s="2"/>
      <c r="BD3395" s="2"/>
      <c r="BE3395" s="2"/>
      <c r="BF3395" s="2"/>
      <c r="BG3395" s="2"/>
      <c r="BH3395" s="2"/>
      <c r="BI3395" s="2"/>
      <c r="BJ3395" s="2"/>
      <c r="BK3395" s="2"/>
      <c r="BL3395" s="2"/>
      <c r="BM3395" s="2"/>
      <c r="BN3395" s="2"/>
      <c r="BO3395" s="2"/>
    </row>
    <row r="3396" s="117" customFormat="1" spans="1:67">
      <c r="A3396" s="4"/>
      <c r="B3396" s="4"/>
      <c r="C3396" s="4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  <c r="AA3396" s="4"/>
      <c r="AB3396" s="5"/>
      <c r="AC3396" s="5"/>
      <c r="AD3396" s="4"/>
      <c r="AE3396" s="4"/>
      <c r="AF3396" s="4"/>
      <c r="AG3396" s="4"/>
      <c r="AH3396" s="4"/>
      <c r="AI3396" s="4"/>
      <c r="AJ3396" s="4"/>
      <c r="AK3396" s="4"/>
      <c r="AL3396" s="4"/>
      <c r="AM3396" s="4"/>
      <c r="AN3396" s="4"/>
      <c r="AO3396" s="4"/>
      <c r="AP3396" s="4"/>
      <c r="AQ3396" s="4"/>
      <c r="AR3396" s="4"/>
      <c r="AS3396" s="2"/>
      <c r="AT3396" s="2"/>
      <c r="AU3396" s="2"/>
      <c r="AV3396" s="2"/>
      <c r="AW3396" s="2"/>
      <c r="AX3396" s="2"/>
      <c r="AY3396" s="2"/>
      <c r="AZ3396" s="2"/>
      <c r="BA3396" s="2"/>
      <c r="BB3396" s="2"/>
      <c r="BC3396" s="2"/>
      <c r="BD3396" s="2"/>
      <c r="BE3396" s="2"/>
      <c r="BF3396" s="2"/>
      <c r="BG3396" s="2"/>
      <c r="BH3396" s="2"/>
      <c r="BI3396" s="2"/>
      <c r="BJ3396" s="2"/>
      <c r="BK3396" s="2"/>
      <c r="BL3396" s="2"/>
      <c r="BM3396" s="2"/>
      <c r="BN3396" s="2"/>
      <c r="BO3396" s="2"/>
    </row>
    <row r="3397" s="117" customFormat="1" spans="1:67">
      <c r="A3397" s="4"/>
      <c r="B3397" s="4"/>
      <c r="C3397" s="4"/>
      <c r="D3397" s="4"/>
      <c r="E3397" s="4"/>
      <c r="F3397" s="4"/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  <c r="AA3397" s="4"/>
      <c r="AB3397" s="5"/>
      <c r="AC3397" s="5"/>
      <c r="AD3397" s="4"/>
      <c r="AE3397" s="4"/>
      <c r="AF3397" s="4"/>
      <c r="AG3397" s="4"/>
      <c r="AH3397" s="4"/>
      <c r="AI3397" s="4"/>
      <c r="AJ3397" s="4"/>
      <c r="AK3397" s="4"/>
      <c r="AL3397" s="4"/>
      <c r="AM3397" s="4"/>
      <c r="AN3397" s="4"/>
      <c r="AO3397" s="4"/>
      <c r="AP3397" s="4"/>
      <c r="AQ3397" s="4"/>
      <c r="AR3397" s="4"/>
      <c r="AS3397" s="2"/>
      <c r="AT3397" s="2"/>
      <c r="AU3397" s="2"/>
      <c r="AV3397" s="2"/>
      <c r="AW3397" s="2"/>
      <c r="AX3397" s="2"/>
      <c r="AY3397" s="2"/>
      <c r="AZ3397" s="2"/>
      <c r="BA3397" s="2"/>
      <c r="BB3397" s="2"/>
      <c r="BC3397" s="2"/>
      <c r="BD3397" s="2"/>
      <c r="BE3397" s="2"/>
      <c r="BF3397" s="2"/>
      <c r="BG3397" s="2"/>
      <c r="BH3397" s="2"/>
      <c r="BI3397" s="2"/>
      <c r="BJ3397" s="2"/>
      <c r="BK3397" s="2"/>
      <c r="BL3397" s="2"/>
      <c r="BM3397" s="2"/>
      <c r="BN3397" s="2"/>
      <c r="BO3397" s="2"/>
    </row>
    <row r="3398" s="117" customFormat="1" spans="1:67">
      <c r="A3398" s="4"/>
      <c r="B3398" s="4"/>
      <c r="C3398" s="4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  <c r="AA3398" s="4"/>
      <c r="AB3398" s="5"/>
      <c r="AC3398" s="5"/>
      <c r="AD3398" s="4"/>
      <c r="AE3398" s="4"/>
      <c r="AF3398" s="4"/>
      <c r="AG3398" s="4"/>
      <c r="AH3398" s="4"/>
      <c r="AI3398" s="4"/>
      <c r="AJ3398" s="4"/>
      <c r="AK3398" s="4"/>
      <c r="AL3398" s="4"/>
      <c r="AM3398" s="4"/>
      <c r="AN3398" s="4"/>
      <c r="AO3398" s="4"/>
      <c r="AP3398" s="4"/>
      <c r="AQ3398" s="4"/>
      <c r="AR3398" s="4"/>
      <c r="AS3398" s="2"/>
      <c r="AT3398" s="2"/>
      <c r="AU3398" s="2"/>
      <c r="AV3398" s="2"/>
      <c r="AW3398" s="2"/>
      <c r="AX3398" s="2"/>
      <c r="AY3398" s="2"/>
      <c r="AZ3398" s="2"/>
      <c r="BA3398" s="2"/>
      <c r="BB3398" s="2"/>
      <c r="BC3398" s="2"/>
      <c r="BD3398" s="2"/>
      <c r="BE3398" s="2"/>
      <c r="BF3398" s="2"/>
      <c r="BG3398" s="2"/>
      <c r="BH3398" s="2"/>
      <c r="BI3398" s="2"/>
      <c r="BJ3398" s="2"/>
      <c r="BK3398" s="2"/>
      <c r="BL3398" s="2"/>
      <c r="BM3398" s="2"/>
      <c r="BN3398" s="2"/>
      <c r="BO3398" s="2"/>
    </row>
    <row r="3399" s="117" customFormat="1" spans="1:67">
      <c r="A3399" s="4"/>
      <c r="B3399" s="4"/>
      <c r="C3399" s="4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  <c r="AA3399" s="4"/>
      <c r="AB3399" s="5"/>
      <c r="AC3399" s="5"/>
      <c r="AD3399" s="4"/>
      <c r="AE3399" s="4"/>
      <c r="AF3399" s="4"/>
      <c r="AG3399" s="4"/>
      <c r="AH3399" s="4"/>
      <c r="AI3399" s="4"/>
      <c r="AJ3399" s="4"/>
      <c r="AK3399" s="4"/>
      <c r="AL3399" s="4"/>
      <c r="AM3399" s="4"/>
      <c r="AN3399" s="4"/>
      <c r="AO3399" s="4"/>
      <c r="AP3399" s="4"/>
      <c r="AQ3399" s="4"/>
      <c r="AR3399" s="4"/>
      <c r="AS3399" s="2"/>
      <c r="AT3399" s="2"/>
      <c r="AU3399" s="2"/>
      <c r="AV3399" s="2"/>
      <c r="AW3399" s="2"/>
      <c r="AX3399" s="2"/>
      <c r="AY3399" s="2"/>
      <c r="AZ3399" s="2"/>
      <c r="BA3399" s="2"/>
      <c r="BB3399" s="2"/>
      <c r="BC3399" s="2"/>
      <c r="BD3399" s="2"/>
      <c r="BE3399" s="2"/>
      <c r="BF3399" s="2"/>
      <c r="BG3399" s="2"/>
      <c r="BH3399" s="2"/>
      <c r="BI3399" s="2"/>
      <c r="BJ3399" s="2"/>
      <c r="BK3399" s="2"/>
      <c r="BL3399" s="2"/>
      <c r="BM3399" s="2"/>
      <c r="BN3399" s="2"/>
      <c r="BO3399" s="2"/>
    </row>
    <row r="3400" s="117" customFormat="1" spans="1:67">
      <c r="A3400" s="4"/>
      <c r="B3400" s="4"/>
      <c r="C3400" s="4"/>
      <c r="D3400" s="4"/>
      <c r="E3400" s="4"/>
      <c r="F3400" s="4"/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  <c r="AA3400" s="4"/>
      <c r="AB3400" s="5"/>
      <c r="AC3400" s="5"/>
      <c r="AD3400" s="4"/>
      <c r="AE3400" s="4"/>
      <c r="AF3400" s="4"/>
      <c r="AG3400" s="4"/>
      <c r="AH3400" s="4"/>
      <c r="AI3400" s="4"/>
      <c r="AJ3400" s="4"/>
      <c r="AK3400" s="4"/>
      <c r="AL3400" s="4"/>
      <c r="AM3400" s="4"/>
      <c r="AN3400" s="4"/>
      <c r="AO3400" s="4"/>
      <c r="AP3400" s="4"/>
      <c r="AQ3400" s="4"/>
      <c r="AR3400" s="4"/>
      <c r="AS3400" s="2"/>
      <c r="AT3400" s="2"/>
      <c r="AU3400" s="2"/>
      <c r="AV3400" s="2"/>
      <c r="AW3400" s="2"/>
      <c r="AX3400" s="2"/>
      <c r="AY3400" s="2"/>
      <c r="AZ3400" s="2"/>
      <c r="BA3400" s="2"/>
      <c r="BB3400" s="2"/>
      <c r="BC3400" s="2"/>
      <c r="BD3400" s="2"/>
      <c r="BE3400" s="2"/>
      <c r="BF3400" s="2"/>
      <c r="BG3400" s="2"/>
      <c r="BH3400" s="2"/>
      <c r="BI3400" s="2"/>
      <c r="BJ3400" s="2"/>
      <c r="BK3400" s="2"/>
      <c r="BL3400" s="2"/>
      <c r="BM3400" s="2"/>
      <c r="BN3400" s="2"/>
      <c r="BO3400" s="2"/>
    </row>
    <row r="3401" s="117" customFormat="1" spans="1:67">
      <c r="A3401" s="4"/>
      <c r="B3401" s="4"/>
      <c r="C3401" s="4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  <c r="AA3401" s="4"/>
      <c r="AB3401" s="5"/>
      <c r="AC3401" s="5"/>
      <c r="AD3401" s="4"/>
      <c r="AE3401" s="4"/>
      <c r="AF3401" s="4"/>
      <c r="AG3401" s="4"/>
      <c r="AH3401" s="4"/>
      <c r="AI3401" s="4"/>
      <c r="AJ3401" s="4"/>
      <c r="AK3401" s="4"/>
      <c r="AL3401" s="4"/>
      <c r="AM3401" s="4"/>
      <c r="AN3401" s="4"/>
      <c r="AO3401" s="4"/>
      <c r="AP3401" s="4"/>
      <c r="AQ3401" s="4"/>
      <c r="AR3401" s="4"/>
      <c r="AS3401" s="2"/>
      <c r="AT3401" s="2"/>
      <c r="AU3401" s="2"/>
      <c r="AV3401" s="2"/>
      <c r="AW3401" s="2"/>
      <c r="AX3401" s="2"/>
      <c r="AY3401" s="2"/>
      <c r="AZ3401" s="2"/>
      <c r="BA3401" s="2"/>
      <c r="BB3401" s="2"/>
      <c r="BC3401" s="2"/>
      <c r="BD3401" s="2"/>
      <c r="BE3401" s="2"/>
      <c r="BF3401" s="2"/>
      <c r="BG3401" s="2"/>
      <c r="BH3401" s="2"/>
      <c r="BI3401" s="2"/>
      <c r="BJ3401" s="2"/>
      <c r="BK3401" s="2"/>
      <c r="BL3401" s="2"/>
      <c r="BM3401" s="2"/>
      <c r="BN3401" s="2"/>
      <c r="BO3401" s="2"/>
    </row>
    <row r="3402" s="117" customFormat="1" spans="1:67">
      <c r="A3402" s="4"/>
      <c r="B3402" s="4"/>
      <c r="C3402" s="4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  <c r="AA3402" s="4"/>
      <c r="AB3402" s="5"/>
      <c r="AC3402" s="5"/>
      <c r="AD3402" s="4"/>
      <c r="AE3402" s="4"/>
      <c r="AF3402" s="4"/>
      <c r="AG3402" s="4"/>
      <c r="AH3402" s="4"/>
      <c r="AI3402" s="4"/>
      <c r="AJ3402" s="4"/>
      <c r="AK3402" s="4"/>
      <c r="AL3402" s="4"/>
      <c r="AM3402" s="4"/>
      <c r="AN3402" s="4"/>
      <c r="AO3402" s="4"/>
      <c r="AP3402" s="4"/>
      <c r="AQ3402" s="4"/>
      <c r="AR3402" s="4"/>
      <c r="AS3402" s="2"/>
      <c r="AT3402" s="2"/>
      <c r="AU3402" s="2"/>
      <c r="AV3402" s="2"/>
      <c r="AW3402" s="2"/>
      <c r="AX3402" s="2"/>
      <c r="AY3402" s="2"/>
      <c r="AZ3402" s="2"/>
      <c r="BA3402" s="2"/>
      <c r="BB3402" s="2"/>
      <c r="BC3402" s="2"/>
      <c r="BD3402" s="2"/>
      <c r="BE3402" s="2"/>
      <c r="BF3402" s="2"/>
      <c r="BG3402" s="2"/>
      <c r="BH3402" s="2"/>
      <c r="BI3402" s="2"/>
      <c r="BJ3402" s="2"/>
      <c r="BK3402" s="2"/>
      <c r="BL3402" s="2"/>
      <c r="BM3402" s="2"/>
      <c r="BN3402" s="2"/>
      <c r="BO3402" s="2"/>
    </row>
    <row r="3403" s="117" customFormat="1" spans="1:67">
      <c r="A3403" s="4"/>
      <c r="B3403" s="4"/>
      <c r="C3403" s="4"/>
      <c r="D3403" s="4"/>
      <c r="E3403" s="4"/>
      <c r="F3403" s="4"/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  <c r="AA3403" s="4"/>
      <c r="AB3403" s="5"/>
      <c r="AC3403" s="5"/>
      <c r="AD3403" s="4"/>
      <c r="AE3403" s="4"/>
      <c r="AF3403" s="4"/>
      <c r="AG3403" s="4"/>
      <c r="AH3403" s="4"/>
      <c r="AI3403" s="4"/>
      <c r="AJ3403" s="4"/>
      <c r="AK3403" s="4"/>
      <c r="AL3403" s="4"/>
      <c r="AM3403" s="4"/>
      <c r="AN3403" s="4"/>
      <c r="AO3403" s="4"/>
      <c r="AP3403" s="4"/>
      <c r="AQ3403" s="4"/>
      <c r="AR3403" s="4"/>
      <c r="AS3403" s="2"/>
      <c r="AT3403" s="2"/>
      <c r="AU3403" s="2"/>
      <c r="AV3403" s="2"/>
      <c r="AW3403" s="2"/>
      <c r="AX3403" s="2"/>
      <c r="AY3403" s="2"/>
      <c r="AZ3403" s="2"/>
      <c r="BA3403" s="2"/>
      <c r="BB3403" s="2"/>
      <c r="BC3403" s="2"/>
      <c r="BD3403" s="2"/>
      <c r="BE3403" s="2"/>
      <c r="BF3403" s="2"/>
      <c r="BG3403" s="2"/>
      <c r="BH3403" s="2"/>
      <c r="BI3403" s="2"/>
      <c r="BJ3403" s="2"/>
      <c r="BK3403" s="2"/>
      <c r="BL3403" s="2"/>
      <c r="BM3403" s="2"/>
      <c r="BN3403" s="2"/>
      <c r="BO3403" s="2"/>
    </row>
    <row r="3404" s="117" customFormat="1" spans="1:67">
      <c r="A3404" s="4"/>
      <c r="B3404" s="4"/>
      <c r="C3404" s="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  <c r="AA3404" s="4"/>
      <c r="AB3404" s="5"/>
      <c r="AC3404" s="5"/>
      <c r="AD3404" s="4"/>
      <c r="AE3404" s="4"/>
      <c r="AF3404" s="4"/>
      <c r="AG3404" s="4"/>
      <c r="AH3404" s="4"/>
      <c r="AI3404" s="4"/>
      <c r="AJ3404" s="4"/>
      <c r="AK3404" s="4"/>
      <c r="AL3404" s="4"/>
      <c r="AM3404" s="4"/>
      <c r="AN3404" s="4"/>
      <c r="AO3404" s="4"/>
      <c r="AP3404" s="4"/>
      <c r="AQ3404" s="4"/>
      <c r="AR3404" s="4"/>
      <c r="AS3404" s="2"/>
      <c r="AT3404" s="2"/>
      <c r="AU3404" s="2"/>
      <c r="AV3404" s="2"/>
      <c r="AW3404" s="2"/>
      <c r="AX3404" s="2"/>
      <c r="AY3404" s="2"/>
      <c r="AZ3404" s="2"/>
      <c r="BA3404" s="2"/>
      <c r="BB3404" s="2"/>
      <c r="BC3404" s="2"/>
      <c r="BD3404" s="2"/>
      <c r="BE3404" s="2"/>
      <c r="BF3404" s="2"/>
      <c r="BG3404" s="2"/>
      <c r="BH3404" s="2"/>
      <c r="BI3404" s="2"/>
      <c r="BJ3404" s="2"/>
      <c r="BK3404" s="2"/>
      <c r="BL3404" s="2"/>
      <c r="BM3404" s="2"/>
      <c r="BN3404" s="2"/>
      <c r="BO3404" s="2"/>
    </row>
    <row r="3405" s="117" customFormat="1" spans="1:67">
      <c r="A3405" s="4"/>
      <c r="B3405" s="4"/>
      <c r="C3405" s="4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  <c r="AA3405" s="4"/>
      <c r="AB3405" s="5"/>
      <c r="AC3405" s="5"/>
      <c r="AD3405" s="4"/>
      <c r="AE3405" s="4"/>
      <c r="AF3405" s="4"/>
      <c r="AG3405" s="4"/>
      <c r="AH3405" s="4"/>
      <c r="AI3405" s="4"/>
      <c r="AJ3405" s="4"/>
      <c r="AK3405" s="4"/>
      <c r="AL3405" s="4"/>
      <c r="AM3405" s="4"/>
      <c r="AN3405" s="4"/>
      <c r="AO3405" s="4"/>
      <c r="AP3405" s="4"/>
      <c r="AQ3405" s="4"/>
      <c r="AR3405" s="4"/>
      <c r="AS3405" s="2"/>
      <c r="AT3405" s="2"/>
      <c r="AU3405" s="2"/>
      <c r="AV3405" s="2"/>
      <c r="AW3405" s="2"/>
      <c r="AX3405" s="2"/>
      <c r="AY3405" s="2"/>
      <c r="AZ3405" s="2"/>
      <c r="BA3405" s="2"/>
      <c r="BB3405" s="2"/>
      <c r="BC3405" s="2"/>
      <c r="BD3405" s="2"/>
      <c r="BE3405" s="2"/>
      <c r="BF3405" s="2"/>
      <c r="BG3405" s="2"/>
      <c r="BH3405" s="2"/>
      <c r="BI3405" s="2"/>
      <c r="BJ3405" s="2"/>
      <c r="BK3405" s="2"/>
      <c r="BL3405" s="2"/>
      <c r="BM3405" s="2"/>
      <c r="BN3405" s="2"/>
      <c r="BO3405" s="2"/>
    </row>
    <row r="3406" s="117" customFormat="1" spans="1:67">
      <c r="A3406" s="4"/>
      <c r="B3406" s="4"/>
      <c r="C3406" s="4"/>
      <c r="D3406" s="4"/>
      <c r="E3406" s="4"/>
      <c r="F3406" s="4"/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  <c r="AA3406" s="4"/>
      <c r="AB3406" s="5"/>
      <c r="AC3406" s="5"/>
      <c r="AD3406" s="4"/>
      <c r="AE3406" s="4"/>
      <c r="AF3406" s="4"/>
      <c r="AG3406" s="4"/>
      <c r="AH3406" s="4"/>
      <c r="AI3406" s="4"/>
      <c r="AJ3406" s="4"/>
      <c r="AK3406" s="4"/>
      <c r="AL3406" s="4"/>
      <c r="AM3406" s="4"/>
      <c r="AN3406" s="4"/>
      <c r="AO3406" s="4"/>
      <c r="AP3406" s="4"/>
      <c r="AQ3406" s="4"/>
      <c r="AR3406" s="4"/>
      <c r="AS3406" s="2"/>
      <c r="AT3406" s="2"/>
      <c r="AU3406" s="2"/>
      <c r="AV3406" s="2"/>
      <c r="AW3406" s="2"/>
      <c r="AX3406" s="2"/>
      <c r="AY3406" s="2"/>
      <c r="AZ3406" s="2"/>
      <c r="BA3406" s="2"/>
      <c r="BB3406" s="2"/>
      <c r="BC3406" s="2"/>
      <c r="BD3406" s="2"/>
      <c r="BE3406" s="2"/>
      <c r="BF3406" s="2"/>
      <c r="BG3406" s="2"/>
      <c r="BH3406" s="2"/>
      <c r="BI3406" s="2"/>
      <c r="BJ3406" s="2"/>
      <c r="BK3406" s="2"/>
      <c r="BL3406" s="2"/>
      <c r="BM3406" s="2"/>
      <c r="BN3406" s="2"/>
      <c r="BO3406" s="2"/>
    </row>
    <row r="3407" s="117" customFormat="1" spans="1:67">
      <c r="A3407" s="4"/>
      <c r="B3407" s="4"/>
      <c r="C3407" s="4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  <c r="AA3407" s="4"/>
      <c r="AB3407" s="5"/>
      <c r="AC3407" s="5"/>
      <c r="AD3407" s="4"/>
      <c r="AE3407" s="4"/>
      <c r="AF3407" s="4"/>
      <c r="AG3407" s="4"/>
      <c r="AH3407" s="4"/>
      <c r="AI3407" s="4"/>
      <c r="AJ3407" s="4"/>
      <c r="AK3407" s="4"/>
      <c r="AL3407" s="4"/>
      <c r="AM3407" s="4"/>
      <c r="AN3407" s="4"/>
      <c r="AO3407" s="4"/>
      <c r="AP3407" s="4"/>
      <c r="AQ3407" s="4"/>
      <c r="AR3407" s="4"/>
      <c r="AS3407" s="2"/>
      <c r="AT3407" s="2"/>
      <c r="AU3407" s="2"/>
      <c r="AV3407" s="2"/>
      <c r="AW3407" s="2"/>
      <c r="AX3407" s="2"/>
      <c r="AY3407" s="2"/>
      <c r="AZ3407" s="2"/>
      <c r="BA3407" s="2"/>
      <c r="BB3407" s="2"/>
      <c r="BC3407" s="2"/>
      <c r="BD3407" s="2"/>
      <c r="BE3407" s="2"/>
      <c r="BF3407" s="2"/>
      <c r="BG3407" s="2"/>
      <c r="BH3407" s="2"/>
      <c r="BI3407" s="2"/>
      <c r="BJ3407" s="2"/>
      <c r="BK3407" s="2"/>
      <c r="BL3407" s="2"/>
      <c r="BM3407" s="2"/>
      <c r="BN3407" s="2"/>
      <c r="BO3407" s="2"/>
    </row>
    <row r="3408" s="117" customFormat="1" spans="1:67">
      <c r="A3408" s="4"/>
      <c r="B3408" s="4"/>
      <c r="C3408" s="4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  <c r="AA3408" s="4"/>
      <c r="AB3408" s="5"/>
      <c r="AC3408" s="5"/>
      <c r="AD3408" s="4"/>
      <c r="AE3408" s="4"/>
      <c r="AF3408" s="4"/>
      <c r="AG3408" s="4"/>
      <c r="AH3408" s="4"/>
      <c r="AI3408" s="4"/>
      <c r="AJ3408" s="4"/>
      <c r="AK3408" s="4"/>
      <c r="AL3408" s="4"/>
      <c r="AM3408" s="4"/>
      <c r="AN3408" s="4"/>
      <c r="AO3408" s="4"/>
      <c r="AP3408" s="4"/>
      <c r="AQ3408" s="4"/>
      <c r="AR3408" s="4"/>
      <c r="AS3408" s="2"/>
      <c r="AT3408" s="2"/>
      <c r="AU3408" s="2"/>
      <c r="AV3408" s="2"/>
      <c r="AW3408" s="2"/>
      <c r="AX3408" s="2"/>
      <c r="AY3408" s="2"/>
      <c r="AZ3408" s="2"/>
      <c r="BA3408" s="2"/>
      <c r="BB3408" s="2"/>
      <c r="BC3408" s="2"/>
      <c r="BD3408" s="2"/>
      <c r="BE3408" s="2"/>
      <c r="BF3408" s="2"/>
      <c r="BG3408" s="2"/>
      <c r="BH3408" s="2"/>
      <c r="BI3408" s="2"/>
      <c r="BJ3408" s="2"/>
      <c r="BK3408" s="2"/>
      <c r="BL3408" s="2"/>
      <c r="BM3408" s="2"/>
      <c r="BN3408" s="2"/>
      <c r="BO3408" s="2"/>
    </row>
    <row r="3409" s="117" customFormat="1" spans="1:67">
      <c r="A3409" s="4"/>
      <c r="B3409" s="4"/>
      <c r="C3409" s="4"/>
      <c r="D3409" s="4"/>
      <c r="E3409" s="4"/>
      <c r="F3409" s="4"/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  <c r="AA3409" s="4"/>
      <c r="AB3409" s="5"/>
      <c r="AC3409" s="5"/>
      <c r="AD3409" s="4"/>
      <c r="AE3409" s="4"/>
      <c r="AF3409" s="4"/>
      <c r="AG3409" s="4"/>
      <c r="AH3409" s="4"/>
      <c r="AI3409" s="4"/>
      <c r="AJ3409" s="4"/>
      <c r="AK3409" s="4"/>
      <c r="AL3409" s="4"/>
      <c r="AM3409" s="4"/>
      <c r="AN3409" s="4"/>
      <c r="AO3409" s="4"/>
      <c r="AP3409" s="4"/>
      <c r="AQ3409" s="4"/>
      <c r="AR3409" s="4"/>
      <c r="AS3409" s="2"/>
      <c r="AT3409" s="2"/>
      <c r="AU3409" s="2"/>
      <c r="AV3409" s="2"/>
      <c r="AW3409" s="2"/>
      <c r="AX3409" s="2"/>
      <c r="AY3409" s="2"/>
      <c r="AZ3409" s="2"/>
      <c r="BA3409" s="2"/>
      <c r="BB3409" s="2"/>
      <c r="BC3409" s="2"/>
      <c r="BD3409" s="2"/>
      <c r="BE3409" s="2"/>
      <c r="BF3409" s="2"/>
      <c r="BG3409" s="2"/>
      <c r="BH3409" s="2"/>
      <c r="BI3409" s="2"/>
      <c r="BJ3409" s="2"/>
      <c r="BK3409" s="2"/>
      <c r="BL3409" s="2"/>
      <c r="BM3409" s="2"/>
      <c r="BN3409" s="2"/>
      <c r="BO3409" s="2"/>
    </row>
    <row r="3410" s="117" customFormat="1" spans="1:67">
      <c r="A3410" s="4"/>
      <c r="B3410" s="4"/>
      <c r="C3410" s="4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  <c r="AA3410" s="4"/>
      <c r="AB3410" s="5"/>
      <c r="AC3410" s="5"/>
      <c r="AD3410" s="4"/>
      <c r="AE3410" s="4"/>
      <c r="AF3410" s="4"/>
      <c r="AG3410" s="4"/>
      <c r="AH3410" s="4"/>
      <c r="AI3410" s="4"/>
      <c r="AJ3410" s="4"/>
      <c r="AK3410" s="4"/>
      <c r="AL3410" s="4"/>
      <c r="AM3410" s="4"/>
      <c r="AN3410" s="4"/>
      <c r="AO3410" s="4"/>
      <c r="AP3410" s="4"/>
      <c r="AQ3410" s="4"/>
      <c r="AR3410" s="4"/>
      <c r="AS3410" s="2"/>
      <c r="AT3410" s="2"/>
      <c r="AU3410" s="2"/>
      <c r="AV3410" s="2"/>
      <c r="AW3410" s="2"/>
      <c r="AX3410" s="2"/>
      <c r="AY3410" s="2"/>
      <c r="AZ3410" s="2"/>
      <c r="BA3410" s="2"/>
      <c r="BB3410" s="2"/>
      <c r="BC3410" s="2"/>
      <c r="BD3410" s="2"/>
      <c r="BE3410" s="2"/>
      <c r="BF3410" s="2"/>
      <c r="BG3410" s="2"/>
      <c r="BH3410" s="2"/>
      <c r="BI3410" s="2"/>
      <c r="BJ3410" s="2"/>
      <c r="BK3410" s="2"/>
      <c r="BL3410" s="2"/>
      <c r="BM3410" s="2"/>
      <c r="BN3410" s="2"/>
      <c r="BO3410" s="2"/>
    </row>
    <row r="3411" s="117" customFormat="1" spans="1:67">
      <c r="A3411" s="4"/>
      <c r="B3411" s="4"/>
      <c r="C3411" s="4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  <c r="AA3411" s="4"/>
      <c r="AB3411" s="5"/>
      <c r="AC3411" s="5"/>
      <c r="AD3411" s="4"/>
      <c r="AE3411" s="4"/>
      <c r="AF3411" s="4"/>
      <c r="AG3411" s="4"/>
      <c r="AH3411" s="4"/>
      <c r="AI3411" s="4"/>
      <c r="AJ3411" s="4"/>
      <c r="AK3411" s="4"/>
      <c r="AL3411" s="4"/>
      <c r="AM3411" s="4"/>
      <c r="AN3411" s="4"/>
      <c r="AO3411" s="4"/>
      <c r="AP3411" s="4"/>
      <c r="AQ3411" s="4"/>
      <c r="AR3411" s="4"/>
      <c r="AS3411" s="2"/>
      <c r="AT3411" s="2"/>
      <c r="AU3411" s="2"/>
      <c r="AV3411" s="2"/>
      <c r="AW3411" s="2"/>
      <c r="AX3411" s="2"/>
      <c r="AY3411" s="2"/>
      <c r="AZ3411" s="2"/>
      <c r="BA3411" s="2"/>
      <c r="BB3411" s="2"/>
      <c r="BC3411" s="2"/>
      <c r="BD3411" s="2"/>
      <c r="BE3411" s="2"/>
      <c r="BF3411" s="2"/>
      <c r="BG3411" s="2"/>
      <c r="BH3411" s="2"/>
      <c r="BI3411" s="2"/>
      <c r="BJ3411" s="2"/>
      <c r="BK3411" s="2"/>
      <c r="BL3411" s="2"/>
      <c r="BM3411" s="2"/>
      <c r="BN3411" s="2"/>
      <c r="BO3411" s="2"/>
    </row>
    <row r="3412" s="117" customFormat="1" spans="1:67">
      <c r="A3412" s="4"/>
      <c r="B3412" s="4"/>
      <c r="C3412" s="4"/>
      <c r="D3412" s="4"/>
      <c r="E3412" s="4"/>
      <c r="F3412" s="4"/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  <c r="AA3412" s="4"/>
      <c r="AB3412" s="5"/>
      <c r="AC3412" s="5"/>
      <c r="AD3412" s="4"/>
      <c r="AE3412" s="4"/>
      <c r="AF3412" s="4"/>
      <c r="AG3412" s="4"/>
      <c r="AH3412" s="4"/>
      <c r="AI3412" s="4"/>
      <c r="AJ3412" s="4"/>
      <c r="AK3412" s="4"/>
      <c r="AL3412" s="4"/>
      <c r="AM3412" s="4"/>
      <c r="AN3412" s="4"/>
      <c r="AO3412" s="4"/>
      <c r="AP3412" s="4"/>
      <c r="AQ3412" s="4"/>
      <c r="AR3412" s="4"/>
      <c r="AS3412" s="2"/>
      <c r="AT3412" s="2"/>
      <c r="AU3412" s="2"/>
      <c r="AV3412" s="2"/>
      <c r="AW3412" s="2"/>
      <c r="AX3412" s="2"/>
      <c r="AY3412" s="2"/>
      <c r="AZ3412" s="2"/>
      <c r="BA3412" s="2"/>
      <c r="BB3412" s="2"/>
      <c r="BC3412" s="2"/>
      <c r="BD3412" s="2"/>
      <c r="BE3412" s="2"/>
      <c r="BF3412" s="2"/>
      <c r="BG3412" s="2"/>
      <c r="BH3412" s="2"/>
      <c r="BI3412" s="2"/>
      <c r="BJ3412" s="2"/>
      <c r="BK3412" s="2"/>
      <c r="BL3412" s="2"/>
      <c r="BM3412" s="2"/>
      <c r="BN3412" s="2"/>
      <c r="BO3412" s="2"/>
    </row>
    <row r="3413" s="117" customFormat="1" spans="1:67">
      <c r="A3413" s="4"/>
      <c r="B3413" s="4"/>
      <c r="C3413" s="4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  <c r="AA3413" s="4"/>
      <c r="AB3413" s="5"/>
      <c r="AC3413" s="5"/>
      <c r="AD3413" s="4"/>
      <c r="AE3413" s="4"/>
      <c r="AF3413" s="4"/>
      <c r="AG3413" s="4"/>
      <c r="AH3413" s="4"/>
      <c r="AI3413" s="4"/>
      <c r="AJ3413" s="4"/>
      <c r="AK3413" s="4"/>
      <c r="AL3413" s="4"/>
      <c r="AM3413" s="4"/>
      <c r="AN3413" s="4"/>
      <c r="AO3413" s="4"/>
      <c r="AP3413" s="4"/>
      <c r="AQ3413" s="4"/>
      <c r="AR3413" s="4"/>
      <c r="AS3413" s="2"/>
      <c r="AT3413" s="2"/>
      <c r="AU3413" s="2"/>
      <c r="AV3413" s="2"/>
      <c r="AW3413" s="2"/>
      <c r="AX3413" s="2"/>
      <c r="AY3413" s="2"/>
      <c r="AZ3413" s="2"/>
      <c r="BA3413" s="2"/>
      <c r="BB3413" s="2"/>
      <c r="BC3413" s="2"/>
      <c r="BD3413" s="2"/>
      <c r="BE3413" s="2"/>
      <c r="BF3413" s="2"/>
      <c r="BG3413" s="2"/>
      <c r="BH3413" s="2"/>
      <c r="BI3413" s="2"/>
      <c r="BJ3413" s="2"/>
      <c r="BK3413" s="2"/>
      <c r="BL3413" s="2"/>
      <c r="BM3413" s="2"/>
      <c r="BN3413" s="2"/>
      <c r="BO3413" s="2"/>
    </row>
    <row r="3414" s="117" customFormat="1" spans="1:67">
      <c r="A3414" s="4"/>
      <c r="B3414" s="4"/>
      <c r="C3414" s="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  <c r="AA3414" s="4"/>
      <c r="AB3414" s="5"/>
      <c r="AC3414" s="5"/>
      <c r="AD3414" s="4"/>
      <c r="AE3414" s="4"/>
      <c r="AF3414" s="4"/>
      <c r="AG3414" s="4"/>
      <c r="AH3414" s="4"/>
      <c r="AI3414" s="4"/>
      <c r="AJ3414" s="4"/>
      <c r="AK3414" s="4"/>
      <c r="AL3414" s="4"/>
      <c r="AM3414" s="4"/>
      <c r="AN3414" s="4"/>
      <c r="AO3414" s="4"/>
      <c r="AP3414" s="4"/>
      <c r="AQ3414" s="4"/>
      <c r="AR3414" s="4"/>
      <c r="AS3414" s="2"/>
      <c r="AT3414" s="2"/>
      <c r="AU3414" s="2"/>
      <c r="AV3414" s="2"/>
      <c r="AW3414" s="2"/>
      <c r="AX3414" s="2"/>
      <c r="AY3414" s="2"/>
      <c r="AZ3414" s="2"/>
      <c r="BA3414" s="2"/>
      <c r="BB3414" s="2"/>
      <c r="BC3414" s="2"/>
      <c r="BD3414" s="2"/>
      <c r="BE3414" s="2"/>
      <c r="BF3414" s="2"/>
      <c r="BG3414" s="2"/>
      <c r="BH3414" s="2"/>
      <c r="BI3414" s="2"/>
      <c r="BJ3414" s="2"/>
      <c r="BK3414" s="2"/>
      <c r="BL3414" s="2"/>
      <c r="BM3414" s="2"/>
      <c r="BN3414" s="2"/>
      <c r="BO3414" s="2"/>
    </row>
    <row r="3415" s="117" customFormat="1" spans="1:67">
      <c r="A3415" s="4"/>
      <c r="B3415" s="4"/>
      <c r="C3415" s="4"/>
      <c r="D3415" s="4"/>
      <c r="E3415" s="4"/>
      <c r="F3415" s="4"/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  <c r="AA3415" s="4"/>
      <c r="AB3415" s="5"/>
      <c r="AC3415" s="5"/>
      <c r="AD3415" s="4"/>
      <c r="AE3415" s="4"/>
      <c r="AF3415" s="4"/>
      <c r="AG3415" s="4"/>
      <c r="AH3415" s="4"/>
      <c r="AI3415" s="4"/>
      <c r="AJ3415" s="4"/>
      <c r="AK3415" s="4"/>
      <c r="AL3415" s="4"/>
      <c r="AM3415" s="4"/>
      <c r="AN3415" s="4"/>
      <c r="AO3415" s="4"/>
      <c r="AP3415" s="4"/>
      <c r="AQ3415" s="4"/>
      <c r="AR3415" s="4"/>
      <c r="AS3415" s="2"/>
      <c r="AT3415" s="2"/>
      <c r="AU3415" s="2"/>
      <c r="AV3415" s="2"/>
      <c r="AW3415" s="2"/>
      <c r="AX3415" s="2"/>
      <c r="AY3415" s="2"/>
      <c r="AZ3415" s="2"/>
      <c r="BA3415" s="2"/>
      <c r="BB3415" s="2"/>
      <c r="BC3415" s="2"/>
      <c r="BD3415" s="2"/>
      <c r="BE3415" s="2"/>
      <c r="BF3415" s="2"/>
      <c r="BG3415" s="2"/>
      <c r="BH3415" s="2"/>
      <c r="BI3415" s="2"/>
      <c r="BJ3415" s="2"/>
      <c r="BK3415" s="2"/>
      <c r="BL3415" s="2"/>
      <c r="BM3415" s="2"/>
      <c r="BN3415" s="2"/>
      <c r="BO3415" s="2"/>
    </row>
    <row r="3416" s="117" customFormat="1" spans="1:67">
      <c r="A3416" s="4"/>
      <c r="B3416" s="4"/>
      <c r="C3416" s="4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  <c r="AA3416" s="4"/>
      <c r="AB3416" s="5"/>
      <c r="AC3416" s="5"/>
      <c r="AD3416" s="4"/>
      <c r="AE3416" s="4"/>
      <c r="AF3416" s="4"/>
      <c r="AG3416" s="4"/>
      <c r="AH3416" s="4"/>
      <c r="AI3416" s="4"/>
      <c r="AJ3416" s="4"/>
      <c r="AK3416" s="4"/>
      <c r="AL3416" s="4"/>
      <c r="AM3416" s="4"/>
      <c r="AN3416" s="4"/>
      <c r="AO3416" s="4"/>
      <c r="AP3416" s="4"/>
      <c r="AQ3416" s="4"/>
      <c r="AR3416" s="4"/>
      <c r="AS3416" s="2"/>
      <c r="AT3416" s="2"/>
      <c r="AU3416" s="2"/>
      <c r="AV3416" s="2"/>
      <c r="AW3416" s="2"/>
      <c r="AX3416" s="2"/>
      <c r="AY3416" s="2"/>
      <c r="AZ3416" s="2"/>
      <c r="BA3416" s="2"/>
      <c r="BB3416" s="2"/>
      <c r="BC3416" s="2"/>
      <c r="BD3416" s="2"/>
      <c r="BE3416" s="2"/>
      <c r="BF3416" s="2"/>
      <c r="BG3416" s="2"/>
      <c r="BH3416" s="2"/>
      <c r="BI3416" s="2"/>
      <c r="BJ3416" s="2"/>
      <c r="BK3416" s="2"/>
      <c r="BL3416" s="2"/>
      <c r="BM3416" s="2"/>
      <c r="BN3416" s="2"/>
      <c r="BO3416" s="2"/>
    </row>
    <row r="3417" s="117" customFormat="1" spans="1:67">
      <c r="A3417" s="4"/>
      <c r="B3417" s="4"/>
      <c r="C3417" s="4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  <c r="AA3417" s="4"/>
      <c r="AB3417" s="5"/>
      <c r="AC3417" s="5"/>
      <c r="AD3417" s="4"/>
      <c r="AE3417" s="4"/>
      <c r="AF3417" s="4"/>
      <c r="AG3417" s="4"/>
      <c r="AH3417" s="4"/>
      <c r="AI3417" s="4"/>
      <c r="AJ3417" s="4"/>
      <c r="AK3417" s="4"/>
      <c r="AL3417" s="4"/>
      <c r="AM3417" s="4"/>
      <c r="AN3417" s="4"/>
      <c r="AO3417" s="4"/>
      <c r="AP3417" s="4"/>
      <c r="AQ3417" s="4"/>
      <c r="AR3417" s="4"/>
      <c r="AS3417" s="2"/>
      <c r="AT3417" s="2"/>
      <c r="AU3417" s="2"/>
      <c r="AV3417" s="2"/>
      <c r="AW3417" s="2"/>
      <c r="AX3417" s="2"/>
      <c r="AY3417" s="2"/>
      <c r="AZ3417" s="2"/>
      <c r="BA3417" s="2"/>
      <c r="BB3417" s="2"/>
      <c r="BC3417" s="2"/>
      <c r="BD3417" s="2"/>
      <c r="BE3417" s="2"/>
      <c r="BF3417" s="2"/>
      <c r="BG3417" s="2"/>
      <c r="BH3417" s="2"/>
      <c r="BI3417" s="2"/>
      <c r="BJ3417" s="2"/>
      <c r="BK3417" s="2"/>
      <c r="BL3417" s="2"/>
      <c r="BM3417" s="2"/>
      <c r="BN3417" s="2"/>
      <c r="BO3417" s="2"/>
    </row>
    <row r="3418" s="117" customFormat="1" spans="1:67">
      <c r="A3418" s="4"/>
      <c r="B3418" s="4"/>
      <c r="C3418" s="4"/>
      <c r="D3418" s="4"/>
      <c r="E3418" s="4"/>
      <c r="F3418" s="4"/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  <c r="AA3418" s="4"/>
      <c r="AB3418" s="5"/>
      <c r="AC3418" s="5"/>
      <c r="AD3418" s="4"/>
      <c r="AE3418" s="4"/>
      <c r="AF3418" s="4"/>
      <c r="AG3418" s="4"/>
      <c r="AH3418" s="4"/>
      <c r="AI3418" s="4"/>
      <c r="AJ3418" s="4"/>
      <c r="AK3418" s="4"/>
      <c r="AL3418" s="4"/>
      <c r="AM3418" s="4"/>
      <c r="AN3418" s="4"/>
      <c r="AO3418" s="4"/>
      <c r="AP3418" s="4"/>
      <c r="AQ3418" s="4"/>
      <c r="AR3418" s="4"/>
      <c r="AS3418" s="2"/>
      <c r="AT3418" s="2"/>
      <c r="AU3418" s="2"/>
      <c r="AV3418" s="2"/>
      <c r="AW3418" s="2"/>
      <c r="AX3418" s="2"/>
      <c r="AY3418" s="2"/>
      <c r="AZ3418" s="2"/>
      <c r="BA3418" s="2"/>
      <c r="BB3418" s="2"/>
      <c r="BC3418" s="2"/>
      <c r="BD3418" s="2"/>
      <c r="BE3418" s="2"/>
      <c r="BF3418" s="2"/>
      <c r="BG3418" s="2"/>
      <c r="BH3418" s="2"/>
      <c r="BI3418" s="2"/>
      <c r="BJ3418" s="2"/>
      <c r="BK3418" s="2"/>
      <c r="BL3418" s="2"/>
      <c r="BM3418" s="2"/>
      <c r="BN3418" s="2"/>
      <c r="BO3418" s="2"/>
    </row>
    <row r="3419" s="117" customFormat="1" spans="1:67">
      <c r="A3419" s="4"/>
      <c r="B3419" s="4"/>
      <c r="C3419" s="4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  <c r="AA3419" s="4"/>
      <c r="AB3419" s="5"/>
      <c r="AC3419" s="5"/>
      <c r="AD3419" s="4"/>
      <c r="AE3419" s="4"/>
      <c r="AF3419" s="4"/>
      <c r="AG3419" s="4"/>
      <c r="AH3419" s="4"/>
      <c r="AI3419" s="4"/>
      <c r="AJ3419" s="4"/>
      <c r="AK3419" s="4"/>
      <c r="AL3419" s="4"/>
      <c r="AM3419" s="4"/>
      <c r="AN3419" s="4"/>
      <c r="AO3419" s="4"/>
      <c r="AP3419" s="4"/>
      <c r="AQ3419" s="4"/>
      <c r="AR3419" s="4"/>
      <c r="AS3419" s="2"/>
      <c r="AT3419" s="2"/>
      <c r="AU3419" s="2"/>
      <c r="AV3419" s="2"/>
      <c r="AW3419" s="2"/>
      <c r="AX3419" s="2"/>
      <c r="AY3419" s="2"/>
      <c r="AZ3419" s="2"/>
      <c r="BA3419" s="2"/>
      <c r="BB3419" s="2"/>
      <c r="BC3419" s="2"/>
      <c r="BD3419" s="2"/>
      <c r="BE3419" s="2"/>
      <c r="BF3419" s="2"/>
      <c r="BG3419" s="2"/>
      <c r="BH3419" s="2"/>
      <c r="BI3419" s="2"/>
      <c r="BJ3419" s="2"/>
      <c r="BK3419" s="2"/>
      <c r="BL3419" s="2"/>
      <c r="BM3419" s="2"/>
      <c r="BN3419" s="2"/>
      <c r="BO3419" s="2"/>
    </row>
    <row r="3420" s="117" customFormat="1" spans="1:67">
      <c r="A3420" s="4"/>
      <c r="B3420" s="4"/>
      <c r="C3420" s="4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  <c r="AA3420" s="4"/>
      <c r="AB3420" s="5"/>
      <c r="AC3420" s="5"/>
      <c r="AD3420" s="4"/>
      <c r="AE3420" s="4"/>
      <c r="AF3420" s="4"/>
      <c r="AG3420" s="4"/>
      <c r="AH3420" s="4"/>
      <c r="AI3420" s="4"/>
      <c r="AJ3420" s="4"/>
      <c r="AK3420" s="4"/>
      <c r="AL3420" s="4"/>
      <c r="AM3420" s="4"/>
      <c r="AN3420" s="4"/>
      <c r="AO3420" s="4"/>
      <c r="AP3420" s="4"/>
      <c r="AQ3420" s="4"/>
      <c r="AR3420" s="4"/>
      <c r="AS3420" s="2"/>
      <c r="AT3420" s="2"/>
      <c r="AU3420" s="2"/>
      <c r="AV3420" s="2"/>
      <c r="AW3420" s="2"/>
      <c r="AX3420" s="2"/>
      <c r="AY3420" s="2"/>
      <c r="AZ3420" s="2"/>
      <c r="BA3420" s="2"/>
      <c r="BB3420" s="2"/>
      <c r="BC3420" s="2"/>
      <c r="BD3420" s="2"/>
      <c r="BE3420" s="2"/>
      <c r="BF3420" s="2"/>
      <c r="BG3420" s="2"/>
      <c r="BH3420" s="2"/>
      <c r="BI3420" s="2"/>
      <c r="BJ3420" s="2"/>
      <c r="BK3420" s="2"/>
      <c r="BL3420" s="2"/>
      <c r="BM3420" s="2"/>
      <c r="BN3420" s="2"/>
      <c r="BO3420" s="2"/>
    </row>
    <row r="3421" s="117" customFormat="1" spans="1:67">
      <c r="A3421" s="4"/>
      <c r="B3421" s="4"/>
      <c r="C3421" s="4"/>
      <c r="D3421" s="4"/>
      <c r="E3421" s="4"/>
      <c r="F3421" s="4"/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  <c r="AA3421" s="4"/>
      <c r="AB3421" s="5"/>
      <c r="AC3421" s="5"/>
      <c r="AD3421" s="4"/>
      <c r="AE3421" s="4"/>
      <c r="AF3421" s="4"/>
      <c r="AG3421" s="4"/>
      <c r="AH3421" s="4"/>
      <c r="AI3421" s="4"/>
      <c r="AJ3421" s="4"/>
      <c r="AK3421" s="4"/>
      <c r="AL3421" s="4"/>
      <c r="AM3421" s="4"/>
      <c r="AN3421" s="4"/>
      <c r="AO3421" s="4"/>
      <c r="AP3421" s="4"/>
      <c r="AQ3421" s="4"/>
      <c r="AR3421" s="4"/>
      <c r="AS3421" s="2"/>
      <c r="AT3421" s="2"/>
      <c r="AU3421" s="2"/>
      <c r="AV3421" s="2"/>
      <c r="AW3421" s="2"/>
      <c r="AX3421" s="2"/>
      <c r="AY3421" s="2"/>
      <c r="AZ3421" s="2"/>
      <c r="BA3421" s="2"/>
      <c r="BB3421" s="2"/>
      <c r="BC3421" s="2"/>
      <c r="BD3421" s="2"/>
      <c r="BE3421" s="2"/>
      <c r="BF3421" s="2"/>
      <c r="BG3421" s="2"/>
      <c r="BH3421" s="2"/>
      <c r="BI3421" s="2"/>
      <c r="BJ3421" s="2"/>
      <c r="BK3421" s="2"/>
      <c r="BL3421" s="2"/>
      <c r="BM3421" s="2"/>
      <c r="BN3421" s="2"/>
      <c r="BO3421" s="2"/>
    </row>
    <row r="3422" s="117" customFormat="1" spans="1:67">
      <c r="A3422" s="4"/>
      <c r="B3422" s="4"/>
      <c r="C3422" s="4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  <c r="AA3422" s="4"/>
      <c r="AB3422" s="5"/>
      <c r="AC3422" s="5"/>
      <c r="AD3422" s="4"/>
      <c r="AE3422" s="4"/>
      <c r="AF3422" s="4"/>
      <c r="AG3422" s="4"/>
      <c r="AH3422" s="4"/>
      <c r="AI3422" s="4"/>
      <c r="AJ3422" s="4"/>
      <c r="AK3422" s="4"/>
      <c r="AL3422" s="4"/>
      <c r="AM3422" s="4"/>
      <c r="AN3422" s="4"/>
      <c r="AO3422" s="4"/>
      <c r="AP3422" s="4"/>
      <c r="AQ3422" s="4"/>
      <c r="AR3422" s="4"/>
      <c r="AS3422" s="2"/>
      <c r="AT3422" s="2"/>
      <c r="AU3422" s="2"/>
      <c r="AV3422" s="2"/>
      <c r="AW3422" s="2"/>
      <c r="AX3422" s="2"/>
      <c r="AY3422" s="2"/>
      <c r="AZ3422" s="2"/>
      <c r="BA3422" s="2"/>
      <c r="BB3422" s="2"/>
      <c r="BC3422" s="2"/>
      <c r="BD3422" s="2"/>
      <c r="BE3422" s="2"/>
      <c r="BF3422" s="2"/>
      <c r="BG3422" s="2"/>
      <c r="BH3422" s="2"/>
      <c r="BI3422" s="2"/>
      <c r="BJ3422" s="2"/>
      <c r="BK3422" s="2"/>
      <c r="BL3422" s="2"/>
      <c r="BM3422" s="2"/>
      <c r="BN3422" s="2"/>
      <c r="BO3422" s="2"/>
    </row>
    <row r="3423" s="117" customFormat="1" spans="1:67">
      <c r="A3423" s="4"/>
      <c r="B3423" s="4"/>
      <c r="C3423" s="4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  <c r="AA3423" s="4"/>
      <c r="AB3423" s="5"/>
      <c r="AC3423" s="5"/>
      <c r="AD3423" s="4"/>
      <c r="AE3423" s="4"/>
      <c r="AF3423" s="4"/>
      <c r="AG3423" s="4"/>
      <c r="AH3423" s="4"/>
      <c r="AI3423" s="4"/>
      <c r="AJ3423" s="4"/>
      <c r="AK3423" s="4"/>
      <c r="AL3423" s="4"/>
      <c r="AM3423" s="4"/>
      <c r="AN3423" s="4"/>
      <c r="AO3423" s="4"/>
      <c r="AP3423" s="4"/>
      <c r="AQ3423" s="4"/>
      <c r="AR3423" s="4"/>
      <c r="AS3423" s="2"/>
      <c r="AT3423" s="2"/>
      <c r="AU3423" s="2"/>
      <c r="AV3423" s="2"/>
      <c r="AW3423" s="2"/>
      <c r="AX3423" s="2"/>
      <c r="AY3423" s="2"/>
      <c r="AZ3423" s="2"/>
      <c r="BA3423" s="2"/>
      <c r="BB3423" s="2"/>
      <c r="BC3423" s="2"/>
      <c r="BD3423" s="2"/>
      <c r="BE3423" s="2"/>
      <c r="BF3423" s="2"/>
      <c r="BG3423" s="2"/>
      <c r="BH3423" s="2"/>
      <c r="BI3423" s="2"/>
      <c r="BJ3423" s="2"/>
      <c r="BK3423" s="2"/>
      <c r="BL3423" s="2"/>
      <c r="BM3423" s="2"/>
      <c r="BN3423" s="2"/>
      <c r="BO3423" s="2"/>
    </row>
    <row r="3424" s="117" customFormat="1" spans="1:67">
      <c r="A3424" s="4"/>
      <c r="B3424" s="4"/>
      <c r="C3424" s="4"/>
      <c r="D3424" s="4"/>
      <c r="E3424" s="4"/>
      <c r="F3424" s="4"/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  <c r="AA3424" s="4"/>
      <c r="AB3424" s="5"/>
      <c r="AC3424" s="5"/>
      <c r="AD3424" s="4"/>
      <c r="AE3424" s="4"/>
      <c r="AF3424" s="4"/>
      <c r="AG3424" s="4"/>
      <c r="AH3424" s="4"/>
      <c r="AI3424" s="4"/>
      <c r="AJ3424" s="4"/>
      <c r="AK3424" s="4"/>
      <c r="AL3424" s="4"/>
      <c r="AM3424" s="4"/>
      <c r="AN3424" s="4"/>
      <c r="AO3424" s="4"/>
      <c r="AP3424" s="4"/>
      <c r="AQ3424" s="4"/>
      <c r="AR3424" s="4"/>
      <c r="AS3424" s="2"/>
      <c r="AT3424" s="2"/>
      <c r="AU3424" s="2"/>
      <c r="AV3424" s="2"/>
      <c r="AW3424" s="2"/>
      <c r="AX3424" s="2"/>
      <c r="AY3424" s="2"/>
      <c r="AZ3424" s="2"/>
      <c r="BA3424" s="2"/>
      <c r="BB3424" s="2"/>
      <c r="BC3424" s="2"/>
      <c r="BD3424" s="2"/>
      <c r="BE3424" s="2"/>
      <c r="BF3424" s="2"/>
      <c r="BG3424" s="2"/>
      <c r="BH3424" s="2"/>
      <c r="BI3424" s="2"/>
      <c r="BJ3424" s="2"/>
      <c r="BK3424" s="2"/>
      <c r="BL3424" s="2"/>
      <c r="BM3424" s="2"/>
      <c r="BN3424" s="2"/>
      <c r="BO3424" s="2"/>
    </row>
    <row r="3425" s="117" customFormat="1" spans="1:67">
      <c r="A3425" s="4"/>
      <c r="B3425" s="4"/>
      <c r="C3425" s="4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  <c r="AA3425" s="4"/>
      <c r="AB3425" s="5"/>
      <c r="AC3425" s="5"/>
      <c r="AD3425" s="4"/>
      <c r="AE3425" s="4"/>
      <c r="AF3425" s="4"/>
      <c r="AG3425" s="4"/>
      <c r="AH3425" s="4"/>
      <c r="AI3425" s="4"/>
      <c r="AJ3425" s="4"/>
      <c r="AK3425" s="4"/>
      <c r="AL3425" s="4"/>
      <c r="AM3425" s="4"/>
      <c r="AN3425" s="4"/>
      <c r="AO3425" s="4"/>
      <c r="AP3425" s="4"/>
      <c r="AQ3425" s="4"/>
      <c r="AR3425" s="4"/>
      <c r="AS3425" s="2"/>
      <c r="AT3425" s="2"/>
      <c r="AU3425" s="2"/>
      <c r="AV3425" s="2"/>
      <c r="AW3425" s="2"/>
      <c r="AX3425" s="2"/>
      <c r="AY3425" s="2"/>
      <c r="AZ3425" s="2"/>
      <c r="BA3425" s="2"/>
      <c r="BB3425" s="2"/>
      <c r="BC3425" s="2"/>
      <c r="BD3425" s="2"/>
      <c r="BE3425" s="2"/>
      <c r="BF3425" s="2"/>
      <c r="BG3425" s="2"/>
      <c r="BH3425" s="2"/>
      <c r="BI3425" s="2"/>
      <c r="BJ3425" s="2"/>
      <c r="BK3425" s="2"/>
      <c r="BL3425" s="2"/>
      <c r="BM3425" s="2"/>
      <c r="BN3425" s="2"/>
      <c r="BO3425" s="2"/>
    </row>
    <row r="3426" s="117" customFormat="1" spans="1:67">
      <c r="A3426" s="4"/>
      <c r="B3426" s="4"/>
      <c r="C3426" s="4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  <c r="AA3426" s="4"/>
      <c r="AB3426" s="5"/>
      <c r="AC3426" s="5"/>
      <c r="AD3426" s="4"/>
      <c r="AE3426" s="4"/>
      <c r="AF3426" s="4"/>
      <c r="AG3426" s="4"/>
      <c r="AH3426" s="4"/>
      <c r="AI3426" s="4"/>
      <c r="AJ3426" s="4"/>
      <c r="AK3426" s="4"/>
      <c r="AL3426" s="4"/>
      <c r="AM3426" s="4"/>
      <c r="AN3426" s="4"/>
      <c r="AO3426" s="4"/>
      <c r="AP3426" s="4"/>
      <c r="AQ3426" s="4"/>
      <c r="AR3426" s="4"/>
      <c r="AS3426" s="2"/>
      <c r="AT3426" s="2"/>
      <c r="AU3426" s="2"/>
      <c r="AV3426" s="2"/>
      <c r="AW3426" s="2"/>
      <c r="AX3426" s="2"/>
      <c r="AY3426" s="2"/>
      <c r="AZ3426" s="2"/>
      <c r="BA3426" s="2"/>
      <c r="BB3426" s="2"/>
      <c r="BC3426" s="2"/>
      <c r="BD3426" s="2"/>
      <c r="BE3426" s="2"/>
      <c r="BF3426" s="2"/>
      <c r="BG3426" s="2"/>
      <c r="BH3426" s="2"/>
      <c r="BI3426" s="2"/>
      <c r="BJ3426" s="2"/>
      <c r="BK3426" s="2"/>
      <c r="BL3426" s="2"/>
      <c r="BM3426" s="2"/>
      <c r="BN3426" s="2"/>
      <c r="BO3426" s="2"/>
    </row>
    <row r="3427" s="117" customFormat="1" spans="1:67">
      <c r="A3427" s="4"/>
      <c r="B3427" s="4"/>
      <c r="C3427" s="4"/>
      <c r="D3427" s="4"/>
      <c r="E3427" s="4"/>
      <c r="F3427" s="4"/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  <c r="AA3427" s="4"/>
      <c r="AB3427" s="5"/>
      <c r="AC3427" s="5"/>
      <c r="AD3427" s="4"/>
      <c r="AE3427" s="4"/>
      <c r="AF3427" s="4"/>
      <c r="AG3427" s="4"/>
      <c r="AH3427" s="4"/>
      <c r="AI3427" s="4"/>
      <c r="AJ3427" s="4"/>
      <c r="AK3427" s="4"/>
      <c r="AL3427" s="4"/>
      <c r="AM3427" s="4"/>
      <c r="AN3427" s="4"/>
      <c r="AO3427" s="4"/>
      <c r="AP3427" s="4"/>
      <c r="AQ3427" s="4"/>
      <c r="AR3427" s="4"/>
      <c r="AS3427" s="2"/>
      <c r="AT3427" s="2"/>
      <c r="AU3427" s="2"/>
      <c r="AV3427" s="2"/>
      <c r="AW3427" s="2"/>
      <c r="AX3427" s="2"/>
      <c r="AY3427" s="2"/>
      <c r="AZ3427" s="2"/>
      <c r="BA3427" s="2"/>
      <c r="BB3427" s="2"/>
      <c r="BC3427" s="2"/>
      <c r="BD3427" s="2"/>
      <c r="BE3427" s="2"/>
      <c r="BF3427" s="2"/>
      <c r="BG3427" s="2"/>
      <c r="BH3427" s="2"/>
      <c r="BI3427" s="2"/>
      <c r="BJ3427" s="2"/>
      <c r="BK3427" s="2"/>
      <c r="BL3427" s="2"/>
      <c r="BM3427" s="2"/>
      <c r="BN3427" s="2"/>
      <c r="BO3427" s="2"/>
    </row>
    <row r="3428" s="117" customFormat="1" spans="1:67">
      <c r="A3428" s="4"/>
      <c r="B3428" s="4"/>
      <c r="C3428" s="4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  <c r="AA3428" s="4"/>
      <c r="AB3428" s="5"/>
      <c r="AC3428" s="5"/>
      <c r="AD3428" s="4"/>
      <c r="AE3428" s="4"/>
      <c r="AF3428" s="4"/>
      <c r="AG3428" s="4"/>
      <c r="AH3428" s="4"/>
      <c r="AI3428" s="4"/>
      <c r="AJ3428" s="4"/>
      <c r="AK3428" s="4"/>
      <c r="AL3428" s="4"/>
      <c r="AM3428" s="4"/>
      <c r="AN3428" s="4"/>
      <c r="AO3428" s="4"/>
      <c r="AP3428" s="4"/>
      <c r="AQ3428" s="4"/>
      <c r="AR3428" s="4"/>
      <c r="AS3428" s="2"/>
      <c r="AT3428" s="2"/>
      <c r="AU3428" s="2"/>
      <c r="AV3428" s="2"/>
      <c r="AW3428" s="2"/>
      <c r="AX3428" s="2"/>
      <c r="AY3428" s="2"/>
      <c r="AZ3428" s="2"/>
      <c r="BA3428" s="2"/>
      <c r="BB3428" s="2"/>
      <c r="BC3428" s="2"/>
      <c r="BD3428" s="2"/>
      <c r="BE3428" s="2"/>
      <c r="BF3428" s="2"/>
      <c r="BG3428" s="2"/>
      <c r="BH3428" s="2"/>
      <c r="BI3428" s="2"/>
      <c r="BJ3428" s="2"/>
      <c r="BK3428" s="2"/>
      <c r="BL3428" s="2"/>
      <c r="BM3428" s="2"/>
      <c r="BN3428" s="2"/>
      <c r="BO3428" s="2"/>
    </row>
    <row r="3429" s="117" customFormat="1" spans="1:67">
      <c r="A3429" s="4"/>
      <c r="B3429" s="4"/>
      <c r="C3429" s="4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  <c r="AA3429" s="4"/>
      <c r="AB3429" s="5"/>
      <c r="AC3429" s="5"/>
      <c r="AD3429" s="4"/>
      <c r="AE3429" s="4"/>
      <c r="AF3429" s="4"/>
      <c r="AG3429" s="4"/>
      <c r="AH3429" s="4"/>
      <c r="AI3429" s="4"/>
      <c r="AJ3429" s="4"/>
      <c r="AK3429" s="4"/>
      <c r="AL3429" s="4"/>
      <c r="AM3429" s="4"/>
      <c r="AN3429" s="4"/>
      <c r="AO3429" s="4"/>
      <c r="AP3429" s="4"/>
      <c r="AQ3429" s="4"/>
      <c r="AR3429" s="4"/>
      <c r="AS3429" s="2"/>
      <c r="AT3429" s="2"/>
      <c r="AU3429" s="2"/>
      <c r="AV3429" s="2"/>
      <c r="AW3429" s="2"/>
      <c r="AX3429" s="2"/>
      <c r="AY3429" s="2"/>
      <c r="AZ3429" s="2"/>
      <c r="BA3429" s="2"/>
      <c r="BB3429" s="2"/>
      <c r="BC3429" s="2"/>
      <c r="BD3429" s="2"/>
      <c r="BE3429" s="2"/>
      <c r="BF3429" s="2"/>
      <c r="BG3429" s="2"/>
      <c r="BH3429" s="2"/>
      <c r="BI3429" s="2"/>
      <c r="BJ3429" s="2"/>
      <c r="BK3429" s="2"/>
      <c r="BL3429" s="2"/>
      <c r="BM3429" s="2"/>
      <c r="BN3429" s="2"/>
      <c r="BO3429" s="2"/>
    </row>
    <row r="3430" s="117" customFormat="1" spans="1:67">
      <c r="A3430" s="4"/>
      <c r="B3430" s="4"/>
      <c r="C3430" s="4"/>
      <c r="D3430" s="4"/>
      <c r="E3430" s="4"/>
      <c r="F3430" s="4"/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  <c r="AA3430" s="4"/>
      <c r="AB3430" s="5"/>
      <c r="AC3430" s="5"/>
      <c r="AD3430" s="4"/>
      <c r="AE3430" s="4"/>
      <c r="AF3430" s="4"/>
      <c r="AG3430" s="4"/>
      <c r="AH3430" s="4"/>
      <c r="AI3430" s="4"/>
      <c r="AJ3430" s="4"/>
      <c r="AK3430" s="4"/>
      <c r="AL3430" s="4"/>
      <c r="AM3430" s="4"/>
      <c r="AN3430" s="4"/>
      <c r="AO3430" s="4"/>
      <c r="AP3430" s="4"/>
      <c r="AQ3430" s="4"/>
      <c r="AR3430" s="4"/>
      <c r="AS3430" s="2"/>
      <c r="AT3430" s="2"/>
      <c r="AU3430" s="2"/>
      <c r="AV3430" s="2"/>
      <c r="AW3430" s="2"/>
      <c r="AX3430" s="2"/>
      <c r="AY3430" s="2"/>
      <c r="AZ3430" s="2"/>
      <c r="BA3430" s="2"/>
      <c r="BB3430" s="2"/>
      <c r="BC3430" s="2"/>
      <c r="BD3430" s="2"/>
      <c r="BE3430" s="2"/>
      <c r="BF3430" s="2"/>
      <c r="BG3430" s="2"/>
      <c r="BH3430" s="2"/>
      <c r="BI3430" s="2"/>
      <c r="BJ3430" s="2"/>
      <c r="BK3430" s="2"/>
      <c r="BL3430" s="2"/>
      <c r="BM3430" s="2"/>
      <c r="BN3430" s="2"/>
      <c r="BO3430" s="2"/>
    </row>
    <row r="3431" s="117" customFormat="1" spans="1:67">
      <c r="A3431" s="4"/>
      <c r="B3431" s="4"/>
      <c r="C3431" s="4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  <c r="AA3431" s="4"/>
      <c r="AB3431" s="5"/>
      <c r="AC3431" s="5"/>
      <c r="AD3431" s="4"/>
      <c r="AE3431" s="4"/>
      <c r="AF3431" s="4"/>
      <c r="AG3431" s="4"/>
      <c r="AH3431" s="4"/>
      <c r="AI3431" s="4"/>
      <c r="AJ3431" s="4"/>
      <c r="AK3431" s="4"/>
      <c r="AL3431" s="4"/>
      <c r="AM3431" s="4"/>
      <c r="AN3431" s="4"/>
      <c r="AO3431" s="4"/>
      <c r="AP3431" s="4"/>
      <c r="AQ3431" s="4"/>
      <c r="AR3431" s="4"/>
      <c r="AS3431" s="2"/>
      <c r="AT3431" s="2"/>
      <c r="AU3431" s="2"/>
      <c r="AV3431" s="2"/>
      <c r="AW3431" s="2"/>
      <c r="AX3431" s="2"/>
      <c r="AY3431" s="2"/>
      <c r="AZ3431" s="2"/>
      <c r="BA3431" s="2"/>
      <c r="BB3431" s="2"/>
      <c r="BC3431" s="2"/>
      <c r="BD3431" s="2"/>
      <c r="BE3431" s="2"/>
      <c r="BF3431" s="2"/>
      <c r="BG3431" s="2"/>
      <c r="BH3431" s="2"/>
      <c r="BI3431" s="2"/>
      <c r="BJ3431" s="2"/>
      <c r="BK3431" s="2"/>
      <c r="BL3431" s="2"/>
      <c r="BM3431" s="2"/>
      <c r="BN3431" s="2"/>
      <c r="BO3431" s="2"/>
    </row>
    <row r="3432" s="117" customFormat="1" spans="1:67">
      <c r="A3432" s="4"/>
      <c r="B3432" s="4"/>
      <c r="C3432" s="4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  <c r="AA3432" s="4"/>
      <c r="AB3432" s="5"/>
      <c r="AC3432" s="5"/>
      <c r="AD3432" s="4"/>
      <c r="AE3432" s="4"/>
      <c r="AF3432" s="4"/>
      <c r="AG3432" s="4"/>
      <c r="AH3432" s="4"/>
      <c r="AI3432" s="4"/>
      <c r="AJ3432" s="4"/>
      <c r="AK3432" s="4"/>
      <c r="AL3432" s="4"/>
      <c r="AM3432" s="4"/>
      <c r="AN3432" s="4"/>
      <c r="AO3432" s="4"/>
      <c r="AP3432" s="4"/>
      <c r="AQ3432" s="4"/>
      <c r="AR3432" s="4"/>
      <c r="AS3432" s="2"/>
      <c r="AT3432" s="2"/>
      <c r="AU3432" s="2"/>
      <c r="AV3432" s="2"/>
      <c r="AW3432" s="2"/>
      <c r="AX3432" s="2"/>
      <c r="AY3432" s="2"/>
      <c r="AZ3432" s="2"/>
      <c r="BA3432" s="2"/>
      <c r="BB3432" s="2"/>
      <c r="BC3432" s="2"/>
      <c r="BD3432" s="2"/>
      <c r="BE3432" s="2"/>
      <c r="BF3432" s="2"/>
      <c r="BG3432" s="2"/>
      <c r="BH3432" s="2"/>
      <c r="BI3432" s="2"/>
      <c r="BJ3432" s="2"/>
      <c r="BK3432" s="2"/>
      <c r="BL3432" s="2"/>
      <c r="BM3432" s="2"/>
      <c r="BN3432" s="2"/>
      <c r="BO3432" s="2"/>
    </row>
    <row r="3433" s="117" customFormat="1" spans="1:67">
      <c r="A3433" s="4"/>
      <c r="B3433" s="4"/>
      <c r="C3433" s="4"/>
      <c r="D3433" s="4"/>
      <c r="E3433" s="4"/>
      <c r="F3433" s="4"/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  <c r="AA3433" s="4"/>
      <c r="AB3433" s="5"/>
      <c r="AC3433" s="5"/>
      <c r="AD3433" s="4"/>
      <c r="AE3433" s="4"/>
      <c r="AF3433" s="4"/>
      <c r="AG3433" s="4"/>
      <c r="AH3433" s="4"/>
      <c r="AI3433" s="4"/>
      <c r="AJ3433" s="4"/>
      <c r="AK3433" s="4"/>
      <c r="AL3433" s="4"/>
      <c r="AM3433" s="4"/>
      <c r="AN3433" s="4"/>
      <c r="AO3433" s="4"/>
      <c r="AP3433" s="4"/>
      <c r="AQ3433" s="4"/>
      <c r="AR3433" s="4"/>
      <c r="AS3433" s="2"/>
      <c r="AT3433" s="2"/>
      <c r="AU3433" s="2"/>
      <c r="AV3433" s="2"/>
      <c r="AW3433" s="2"/>
      <c r="AX3433" s="2"/>
      <c r="AY3433" s="2"/>
      <c r="AZ3433" s="2"/>
      <c r="BA3433" s="2"/>
      <c r="BB3433" s="2"/>
      <c r="BC3433" s="2"/>
      <c r="BD3433" s="2"/>
      <c r="BE3433" s="2"/>
      <c r="BF3433" s="2"/>
      <c r="BG3433" s="2"/>
      <c r="BH3433" s="2"/>
      <c r="BI3433" s="2"/>
      <c r="BJ3433" s="2"/>
      <c r="BK3433" s="2"/>
      <c r="BL3433" s="2"/>
      <c r="BM3433" s="2"/>
      <c r="BN3433" s="2"/>
      <c r="BO3433" s="2"/>
    </row>
    <row r="3434" s="117" customFormat="1" spans="1:67">
      <c r="A3434" s="4"/>
      <c r="B3434" s="4"/>
      <c r="C3434" s="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  <c r="AA3434" s="4"/>
      <c r="AB3434" s="5"/>
      <c r="AC3434" s="5"/>
      <c r="AD3434" s="4"/>
      <c r="AE3434" s="4"/>
      <c r="AF3434" s="4"/>
      <c r="AG3434" s="4"/>
      <c r="AH3434" s="4"/>
      <c r="AI3434" s="4"/>
      <c r="AJ3434" s="4"/>
      <c r="AK3434" s="4"/>
      <c r="AL3434" s="4"/>
      <c r="AM3434" s="4"/>
      <c r="AN3434" s="4"/>
      <c r="AO3434" s="4"/>
      <c r="AP3434" s="4"/>
      <c r="AQ3434" s="4"/>
      <c r="AR3434" s="4"/>
      <c r="AS3434" s="2"/>
      <c r="AT3434" s="2"/>
      <c r="AU3434" s="2"/>
      <c r="AV3434" s="2"/>
      <c r="AW3434" s="2"/>
      <c r="AX3434" s="2"/>
      <c r="AY3434" s="2"/>
      <c r="AZ3434" s="2"/>
      <c r="BA3434" s="2"/>
      <c r="BB3434" s="2"/>
      <c r="BC3434" s="2"/>
      <c r="BD3434" s="2"/>
      <c r="BE3434" s="2"/>
      <c r="BF3434" s="2"/>
      <c r="BG3434" s="2"/>
      <c r="BH3434" s="2"/>
      <c r="BI3434" s="2"/>
      <c r="BJ3434" s="2"/>
      <c r="BK3434" s="2"/>
      <c r="BL3434" s="2"/>
      <c r="BM3434" s="2"/>
      <c r="BN3434" s="2"/>
      <c r="BO3434" s="2"/>
    </row>
    <row r="3435" s="117" customFormat="1" spans="1:67">
      <c r="A3435" s="4"/>
      <c r="B3435" s="4"/>
      <c r="C3435" s="4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  <c r="AA3435" s="4"/>
      <c r="AB3435" s="5"/>
      <c r="AC3435" s="5"/>
      <c r="AD3435" s="4"/>
      <c r="AE3435" s="4"/>
      <c r="AF3435" s="4"/>
      <c r="AG3435" s="4"/>
      <c r="AH3435" s="4"/>
      <c r="AI3435" s="4"/>
      <c r="AJ3435" s="4"/>
      <c r="AK3435" s="4"/>
      <c r="AL3435" s="4"/>
      <c r="AM3435" s="4"/>
      <c r="AN3435" s="4"/>
      <c r="AO3435" s="4"/>
      <c r="AP3435" s="4"/>
      <c r="AQ3435" s="4"/>
      <c r="AR3435" s="4"/>
      <c r="AS3435" s="2"/>
      <c r="AT3435" s="2"/>
      <c r="AU3435" s="2"/>
      <c r="AV3435" s="2"/>
      <c r="AW3435" s="2"/>
      <c r="AX3435" s="2"/>
      <c r="AY3435" s="2"/>
      <c r="AZ3435" s="2"/>
      <c r="BA3435" s="2"/>
      <c r="BB3435" s="2"/>
      <c r="BC3435" s="2"/>
      <c r="BD3435" s="2"/>
      <c r="BE3435" s="2"/>
      <c r="BF3435" s="2"/>
      <c r="BG3435" s="2"/>
      <c r="BH3435" s="2"/>
      <c r="BI3435" s="2"/>
      <c r="BJ3435" s="2"/>
      <c r="BK3435" s="2"/>
      <c r="BL3435" s="2"/>
      <c r="BM3435" s="2"/>
      <c r="BN3435" s="2"/>
      <c r="BO3435" s="2"/>
    </row>
    <row r="3436" s="117" customFormat="1" spans="1:67">
      <c r="A3436" s="4"/>
      <c r="B3436" s="4"/>
      <c r="C3436" s="4"/>
      <c r="D3436" s="4"/>
      <c r="E3436" s="4"/>
      <c r="F3436" s="4"/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  <c r="AA3436" s="4"/>
      <c r="AB3436" s="5"/>
      <c r="AC3436" s="5"/>
      <c r="AD3436" s="4"/>
      <c r="AE3436" s="4"/>
      <c r="AF3436" s="4"/>
      <c r="AG3436" s="4"/>
      <c r="AH3436" s="4"/>
      <c r="AI3436" s="4"/>
      <c r="AJ3436" s="4"/>
      <c r="AK3436" s="4"/>
      <c r="AL3436" s="4"/>
      <c r="AM3436" s="4"/>
      <c r="AN3436" s="4"/>
      <c r="AO3436" s="4"/>
      <c r="AP3436" s="4"/>
      <c r="AQ3436" s="4"/>
      <c r="AR3436" s="4"/>
      <c r="AS3436" s="2"/>
      <c r="AT3436" s="2"/>
      <c r="AU3436" s="2"/>
      <c r="AV3436" s="2"/>
      <c r="AW3436" s="2"/>
      <c r="AX3436" s="2"/>
      <c r="AY3436" s="2"/>
      <c r="AZ3436" s="2"/>
      <c r="BA3436" s="2"/>
      <c r="BB3436" s="2"/>
      <c r="BC3436" s="2"/>
      <c r="BD3436" s="2"/>
      <c r="BE3436" s="2"/>
      <c r="BF3436" s="2"/>
      <c r="BG3436" s="2"/>
      <c r="BH3436" s="2"/>
      <c r="BI3436" s="2"/>
      <c r="BJ3436" s="2"/>
      <c r="BK3436" s="2"/>
      <c r="BL3436" s="2"/>
      <c r="BM3436" s="2"/>
      <c r="BN3436" s="2"/>
      <c r="BO3436" s="2"/>
    </row>
    <row r="3437" s="117" customFormat="1" spans="1:67">
      <c r="A3437" s="4"/>
      <c r="B3437" s="4"/>
      <c r="C3437" s="4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  <c r="AA3437" s="4"/>
      <c r="AB3437" s="5"/>
      <c r="AC3437" s="5"/>
      <c r="AD3437" s="4"/>
      <c r="AE3437" s="4"/>
      <c r="AF3437" s="4"/>
      <c r="AG3437" s="4"/>
      <c r="AH3437" s="4"/>
      <c r="AI3437" s="4"/>
      <c r="AJ3437" s="4"/>
      <c r="AK3437" s="4"/>
      <c r="AL3437" s="4"/>
      <c r="AM3437" s="4"/>
      <c r="AN3437" s="4"/>
      <c r="AO3437" s="4"/>
      <c r="AP3437" s="4"/>
      <c r="AQ3437" s="4"/>
      <c r="AR3437" s="4"/>
      <c r="AS3437" s="2"/>
      <c r="AT3437" s="2"/>
      <c r="AU3437" s="2"/>
      <c r="AV3437" s="2"/>
      <c r="AW3437" s="2"/>
      <c r="AX3437" s="2"/>
      <c r="AY3437" s="2"/>
      <c r="AZ3437" s="2"/>
      <c r="BA3437" s="2"/>
      <c r="BB3437" s="2"/>
      <c r="BC3437" s="2"/>
      <c r="BD3437" s="2"/>
      <c r="BE3437" s="2"/>
      <c r="BF3437" s="2"/>
      <c r="BG3437" s="2"/>
      <c r="BH3437" s="2"/>
      <c r="BI3437" s="2"/>
      <c r="BJ3437" s="2"/>
      <c r="BK3437" s="2"/>
      <c r="BL3437" s="2"/>
      <c r="BM3437" s="2"/>
      <c r="BN3437" s="2"/>
      <c r="BO3437" s="2"/>
    </row>
    <row r="3438" s="117" customFormat="1" spans="1:67">
      <c r="A3438" s="4"/>
      <c r="B3438" s="4"/>
      <c r="C3438" s="4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  <c r="AA3438" s="4"/>
      <c r="AB3438" s="5"/>
      <c r="AC3438" s="5"/>
      <c r="AD3438" s="4"/>
      <c r="AE3438" s="4"/>
      <c r="AF3438" s="4"/>
      <c r="AG3438" s="4"/>
      <c r="AH3438" s="4"/>
      <c r="AI3438" s="4"/>
      <c r="AJ3438" s="4"/>
      <c r="AK3438" s="4"/>
      <c r="AL3438" s="4"/>
      <c r="AM3438" s="4"/>
      <c r="AN3438" s="4"/>
      <c r="AO3438" s="4"/>
      <c r="AP3438" s="4"/>
      <c r="AQ3438" s="4"/>
      <c r="AR3438" s="4"/>
      <c r="AS3438" s="2"/>
      <c r="AT3438" s="2"/>
      <c r="AU3438" s="2"/>
      <c r="AV3438" s="2"/>
      <c r="AW3438" s="2"/>
      <c r="AX3438" s="2"/>
      <c r="AY3438" s="2"/>
      <c r="AZ3438" s="2"/>
      <c r="BA3438" s="2"/>
      <c r="BB3438" s="2"/>
      <c r="BC3438" s="2"/>
      <c r="BD3438" s="2"/>
      <c r="BE3438" s="2"/>
      <c r="BF3438" s="2"/>
      <c r="BG3438" s="2"/>
      <c r="BH3438" s="2"/>
      <c r="BI3438" s="2"/>
      <c r="BJ3438" s="2"/>
      <c r="BK3438" s="2"/>
      <c r="BL3438" s="2"/>
      <c r="BM3438" s="2"/>
      <c r="BN3438" s="2"/>
      <c r="BO3438" s="2"/>
    </row>
    <row r="3439" s="117" customFormat="1" spans="1:67">
      <c r="A3439" s="4"/>
      <c r="B3439" s="4"/>
      <c r="C3439" s="4"/>
      <c r="D3439" s="4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  <c r="AA3439" s="4"/>
      <c r="AB3439" s="5"/>
      <c r="AC3439" s="5"/>
      <c r="AD3439" s="4"/>
      <c r="AE3439" s="4"/>
      <c r="AF3439" s="4"/>
      <c r="AG3439" s="4"/>
      <c r="AH3439" s="4"/>
      <c r="AI3439" s="4"/>
      <c r="AJ3439" s="4"/>
      <c r="AK3439" s="4"/>
      <c r="AL3439" s="4"/>
      <c r="AM3439" s="4"/>
      <c r="AN3439" s="4"/>
      <c r="AO3439" s="4"/>
      <c r="AP3439" s="4"/>
      <c r="AQ3439" s="4"/>
      <c r="AR3439" s="4"/>
      <c r="AS3439" s="2"/>
      <c r="AT3439" s="2"/>
      <c r="AU3439" s="2"/>
      <c r="AV3439" s="2"/>
      <c r="AW3439" s="2"/>
      <c r="AX3439" s="2"/>
      <c r="AY3439" s="2"/>
      <c r="AZ3439" s="2"/>
      <c r="BA3439" s="2"/>
      <c r="BB3439" s="2"/>
      <c r="BC3439" s="2"/>
      <c r="BD3439" s="2"/>
      <c r="BE3439" s="2"/>
      <c r="BF3439" s="2"/>
      <c r="BG3439" s="2"/>
      <c r="BH3439" s="2"/>
      <c r="BI3439" s="2"/>
      <c r="BJ3439" s="2"/>
      <c r="BK3439" s="2"/>
      <c r="BL3439" s="2"/>
      <c r="BM3439" s="2"/>
      <c r="BN3439" s="2"/>
      <c r="BO3439" s="2"/>
    </row>
    <row r="3440" s="117" customFormat="1" spans="1:67">
      <c r="A3440" s="4"/>
      <c r="B3440" s="4"/>
      <c r="C3440" s="4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  <c r="AA3440" s="4"/>
      <c r="AB3440" s="5"/>
      <c r="AC3440" s="5"/>
      <c r="AD3440" s="4"/>
      <c r="AE3440" s="4"/>
      <c r="AF3440" s="4"/>
      <c r="AG3440" s="4"/>
      <c r="AH3440" s="4"/>
      <c r="AI3440" s="4"/>
      <c r="AJ3440" s="4"/>
      <c r="AK3440" s="4"/>
      <c r="AL3440" s="4"/>
      <c r="AM3440" s="4"/>
      <c r="AN3440" s="4"/>
      <c r="AO3440" s="4"/>
      <c r="AP3440" s="4"/>
      <c r="AQ3440" s="4"/>
      <c r="AR3440" s="4"/>
      <c r="AS3440" s="2"/>
      <c r="AT3440" s="2"/>
      <c r="AU3440" s="2"/>
      <c r="AV3440" s="2"/>
      <c r="AW3440" s="2"/>
      <c r="AX3440" s="2"/>
      <c r="AY3440" s="2"/>
      <c r="AZ3440" s="2"/>
      <c r="BA3440" s="2"/>
      <c r="BB3440" s="2"/>
      <c r="BC3440" s="2"/>
      <c r="BD3440" s="2"/>
      <c r="BE3440" s="2"/>
      <c r="BF3440" s="2"/>
      <c r="BG3440" s="2"/>
      <c r="BH3440" s="2"/>
      <c r="BI3440" s="2"/>
      <c r="BJ3440" s="2"/>
      <c r="BK3440" s="2"/>
      <c r="BL3440" s="2"/>
      <c r="BM3440" s="2"/>
      <c r="BN3440" s="2"/>
      <c r="BO3440" s="2"/>
    </row>
    <row r="3441" s="117" customFormat="1" spans="1:67">
      <c r="A3441" s="4"/>
      <c r="B3441" s="4"/>
      <c r="C3441" s="4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  <c r="AA3441" s="4"/>
      <c r="AB3441" s="5"/>
      <c r="AC3441" s="5"/>
      <c r="AD3441" s="4"/>
      <c r="AE3441" s="4"/>
      <c r="AF3441" s="4"/>
      <c r="AG3441" s="4"/>
      <c r="AH3441" s="4"/>
      <c r="AI3441" s="4"/>
      <c r="AJ3441" s="4"/>
      <c r="AK3441" s="4"/>
      <c r="AL3441" s="4"/>
      <c r="AM3441" s="4"/>
      <c r="AN3441" s="4"/>
      <c r="AO3441" s="4"/>
      <c r="AP3441" s="4"/>
      <c r="AQ3441" s="4"/>
      <c r="AR3441" s="4"/>
      <c r="AS3441" s="2"/>
      <c r="AT3441" s="2"/>
      <c r="AU3441" s="2"/>
      <c r="AV3441" s="2"/>
      <c r="AW3441" s="2"/>
      <c r="AX3441" s="2"/>
      <c r="AY3441" s="2"/>
      <c r="AZ3441" s="2"/>
      <c r="BA3441" s="2"/>
      <c r="BB3441" s="2"/>
      <c r="BC3441" s="2"/>
      <c r="BD3441" s="2"/>
      <c r="BE3441" s="2"/>
      <c r="BF3441" s="2"/>
      <c r="BG3441" s="2"/>
      <c r="BH3441" s="2"/>
      <c r="BI3441" s="2"/>
      <c r="BJ3441" s="2"/>
      <c r="BK3441" s="2"/>
      <c r="BL3441" s="2"/>
      <c r="BM3441" s="2"/>
      <c r="BN3441" s="2"/>
      <c r="BO3441" s="2"/>
    </row>
    <row r="3442" s="117" customFormat="1" spans="1:67">
      <c r="A3442" s="4"/>
      <c r="B3442" s="4"/>
      <c r="C3442" s="4"/>
      <c r="D3442" s="4"/>
      <c r="E3442" s="4"/>
      <c r="F3442" s="4"/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  <c r="AA3442" s="4"/>
      <c r="AB3442" s="5"/>
      <c r="AC3442" s="5"/>
      <c r="AD3442" s="4"/>
      <c r="AE3442" s="4"/>
      <c r="AF3442" s="4"/>
      <c r="AG3442" s="4"/>
      <c r="AH3442" s="4"/>
      <c r="AI3442" s="4"/>
      <c r="AJ3442" s="4"/>
      <c r="AK3442" s="4"/>
      <c r="AL3442" s="4"/>
      <c r="AM3442" s="4"/>
      <c r="AN3442" s="4"/>
      <c r="AO3442" s="4"/>
      <c r="AP3442" s="4"/>
      <c r="AQ3442" s="4"/>
      <c r="AR3442" s="4"/>
      <c r="AS3442" s="2"/>
      <c r="AT3442" s="2"/>
      <c r="AU3442" s="2"/>
      <c r="AV3442" s="2"/>
      <c r="AW3442" s="2"/>
      <c r="AX3442" s="2"/>
      <c r="AY3442" s="2"/>
      <c r="AZ3442" s="2"/>
      <c r="BA3442" s="2"/>
      <c r="BB3442" s="2"/>
      <c r="BC3442" s="2"/>
      <c r="BD3442" s="2"/>
      <c r="BE3442" s="2"/>
      <c r="BF3442" s="2"/>
      <c r="BG3442" s="2"/>
      <c r="BH3442" s="2"/>
      <c r="BI3442" s="2"/>
      <c r="BJ3442" s="2"/>
      <c r="BK3442" s="2"/>
      <c r="BL3442" s="2"/>
      <c r="BM3442" s="2"/>
      <c r="BN3442" s="2"/>
      <c r="BO3442" s="2"/>
    </row>
    <row r="3443" s="117" customFormat="1" spans="1:67">
      <c r="A3443" s="4"/>
      <c r="B3443" s="4"/>
      <c r="C3443" s="4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  <c r="AA3443" s="4"/>
      <c r="AB3443" s="5"/>
      <c r="AC3443" s="5"/>
      <c r="AD3443" s="4"/>
      <c r="AE3443" s="4"/>
      <c r="AF3443" s="4"/>
      <c r="AG3443" s="4"/>
      <c r="AH3443" s="4"/>
      <c r="AI3443" s="4"/>
      <c r="AJ3443" s="4"/>
      <c r="AK3443" s="4"/>
      <c r="AL3443" s="4"/>
      <c r="AM3443" s="4"/>
      <c r="AN3443" s="4"/>
      <c r="AO3443" s="4"/>
      <c r="AP3443" s="4"/>
      <c r="AQ3443" s="4"/>
      <c r="AR3443" s="4"/>
      <c r="AS3443" s="2"/>
      <c r="AT3443" s="2"/>
      <c r="AU3443" s="2"/>
      <c r="AV3443" s="2"/>
      <c r="AW3443" s="2"/>
      <c r="AX3443" s="2"/>
      <c r="AY3443" s="2"/>
      <c r="AZ3443" s="2"/>
      <c r="BA3443" s="2"/>
      <c r="BB3443" s="2"/>
      <c r="BC3443" s="2"/>
      <c r="BD3443" s="2"/>
      <c r="BE3443" s="2"/>
      <c r="BF3443" s="2"/>
      <c r="BG3443" s="2"/>
      <c r="BH3443" s="2"/>
      <c r="BI3443" s="2"/>
      <c r="BJ3443" s="2"/>
      <c r="BK3443" s="2"/>
      <c r="BL3443" s="2"/>
      <c r="BM3443" s="2"/>
      <c r="BN3443" s="2"/>
      <c r="BO3443" s="2"/>
    </row>
    <row r="3444" s="117" customFormat="1" spans="1:67">
      <c r="A3444" s="4"/>
      <c r="B3444" s="4"/>
      <c r="C3444" s="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  <c r="AA3444" s="4"/>
      <c r="AB3444" s="5"/>
      <c r="AC3444" s="5"/>
      <c r="AD3444" s="4"/>
      <c r="AE3444" s="4"/>
      <c r="AF3444" s="4"/>
      <c r="AG3444" s="4"/>
      <c r="AH3444" s="4"/>
      <c r="AI3444" s="4"/>
      <c r="AJ3444" s="4"/>
      <c r="AK3444" s="4"/>
      <c r="AL3444" s="4"/>
      <c r="AM3444" s="4"/>
      <c r="AN3444" s="4"/>
      <c r="AO3444" s="4"/>
      <c r="AP3444" s="4"/>
      <c r="AQ3444" s="4"/>
      <c r="AR3444" s="4"/>
      <c r="AS3444" s="2"/>
      <c r="AT3444" s="2"/>
      <c r="AU3444" s="2"/>
      <c r="AV3444" s="2"/>
      <c r="AW3444" s="2"/>
      <c r="AX3444" s="2"/>
      <c r="AY3444" s="2"/>
      <c r="AZ3444" s="2"/>
      <c r="BA3444" s="2"/>
      <c r="BB3444" s="2"/>
      <c r="BC3444" s="2"/>
      <c r="BD3444" s="2"/>
      <c r="BE3444" s="2"/>
      <c r="BF3444" s="2"/>
      <c r="BG3444" s="2"/>
      <c r="BH3444" s="2"/>
      <c r="BI3444" s="2"/>
      <c r="BJ3444" s="2"/>
      <c r="BK3444" s="2"/>
      <c r="BL3444" s="2"/>
      <c r="BM3444" s="2"/>
      <c r="BN3444" s="2"/>
      <c r="BO3444" s="2"/>
    </row>
    <row r="3445" s="117" customFormat="1" spans="1:67">
      <c r="A3445" s="4"/>
      <c r="B3445" s="4"/>
      <c r="C3445" s="4"/>
      <c r="D3445" s="4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  <c r="AA3445" s="4"/>
      <c r="AB3445" s="5"/>
      <c r="AC3445" s="5"/>
      <c r="AD3445" s="4"/>
      <c r="AE3445" s="4"/>
      <c r="AF3445" s="4"/>
      <c r="AG3445" s="4"/>
      <c r="AH3445" s="4"/>
      <c r="AI3445" s="4"/>
      <c r="AJ3445" s="4"/>
      <c r="AK3445" s="4"/>
      <c r="AL3445" s="4"/>
      <c r="AM3445" s="4"/>
      <c r="AN3445" s="4"/>
      <c r="AO3445" s="4"/>
      <c r="AP3445" s="4"/>
      <c r="AQ3445" s="4"/>
      <c r="AR3445" s="4"/>
      <c r="AS3445" s="2"/>
      <c r="AT3445" s="2"/>
      <c r="AU3445" s="2"/>
      <c r="AV3445" s="2"/>
      <c r="AW3445" s="2"/>
      <c r="AX3445" s="2"/>
      <c r="AY3445" s="2"/>
      <c r="AZ3445" s="2"/>
      <c r="BA3445" s="2"/>
      <c r="BB3445" s="2"/>
      <c r="BC3445" s="2"/>
      <c r="BD3445" s="2"/>
      <c r="BE3445" s="2"/>
      <c r="BF3445" s="2"/>
      <c r="BG3445" s="2"/>
      <c r="BH3445" s="2"/>
      <c r="BI3445" s="2"/>
      <c r="BJ3445" s="2"/>
      <c r="BK3445" s="2"/>
      <c r="BL3445" s="2"/>
      <c r="BM3445" s="2"/>
      <c r="BN3445" s="2"/>
      <c r="BO3445" s="2"/>
    </row>
    <row r="3446" s="117" customFormat="1" spans="1:67">
      <c r="A3446" s="4"/>
      <c r="B3446" s="4"/>
      <c r="C3446" s="4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  <c r="AA3446" s="4"/>
      <c r="AB3446" s="5"/>
      <c r="AC3446" s="5"/>
      <c r="AD3446" s="4"/>
      <c r="AE3446" s="4"/>
      <c r="AF3446" s="4"/>
      <c r="AG3446" s="4"/>
      <c r="AH3446" s="4"/>
      <c r="AI3446" s="4"/>
      <c r="AJ3446" s="4"/>
      <c r="AK3446" s="4"/>
      <c r="AL3446" s="4"/>
      <c r="AM3446" s="4"/>
      <c r="AN3446" s="4"/>
      <c r="AO3446" s="4"/>
      <c r="AP3446" s="4"/>
      <c r="AQ3446" s="4"/>
      <c r="AR3446" s="4"/>
      <c r="AS3446" s="2"/>
      <c r="AT3446" s="2"/>
      <c r="AU3446" s="2"/>
      <c r="AV3446" s="2"/>
      <c r="AW3446" s="2"/>
      <c r="AX3446" s="2"/>
      <c r="AY3446" s="2"/>
      <c r="AZ3446" s="2"/>
      <c r="BA3446" s="2"/>
      <c r="BB3446" s="2"/>
      <c r="BC3446" s="2"/>
      <c r="BD3446" s="2"/>
      <c r="BE3446" s="2"/>
      <c r="BF3446" s="2"/>
      <c r="BG3446" s="2"/>
      <c r="BH3446" s="2"/>
      <c r="BI3446" s="2"/>
      <c r="BJ3446" s="2"/>
      <c r="BK3446" s="2"/>
      <c r="BL3446" s="2"/>
      <c r="BM3446" s="2"/>
      <c r="BN3446" s="2"/>
      <c r="BO3446" s="2"/>
    </row>
    <row r="3447" s="117" customFormat="1" spans="1:67">
      <c r="A3447" s="4"/>
      <c r="B3447" s="4"/>
      <c r="C3447" s="4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  <c r="AA3447" s="4"/>
      <c r="AB3447" s="5"/>
      <c r="AC3447" s="5"/>
      <c r="AD3447" s="4"/>
      <c r="AE3447" s="4"/>
      <c r="AF3447" s="4"/>
      <c r="AG3447" s="4"/>
      <c r="AH3447" s="4"/>
      <c r="AI3447" s="4"/>
      <c r="AJ3447" s="4"/>
      <c r="AK3447" s="4"/>
      <c r="AL3447" s="4"/>
      <c r="AM3447" s="4"/>
      <c r="AN3447" s="4"/>
      <c r="AO3447" s="4"/>
      <c r="AP3447" s="4"/>
      <c r="AQ3447" s="4"/>
      <c r="AR3447" s="4"/>
      <c r="AS3447" s="2"/>
      <c r="AT3447" s="2"/>
      <c r="AU3447" s="2"/>
      <c r="AV3447" s="2"/>
      <c r="AW3447" s="2"/>
      <c r="AX3447" s="2"/>
      <c r="AY3447" s="2"/>
      <c r="AZ3447" s="2"/>
      <c r="BA3447" s="2"/>
      <c r="BB3447" s="2"/>
      <c r="BC3447" s="2"/>
      <c r="BD3447" s="2"/>
      <c r="BE3447" s="2"/>
      <c r="BF3447" s="2"/>
      <c r="BG3447" s="2"/>
      <c r="BH3447" s="2"/>
      <c r="BI3447" s="2"/>
      <c r="BJ3447" s="2"/>
      <c r="BK3447" s="2"/>
      <c r="BL3447" s="2"/>
      <c r="BM3447" s="2"/>
      <c r="BN3447" s="2"/>
      <c r="BO3447" s="2"/>
    </row>
    <row r="3448" s="117" customFormat="1" spans="1:67">
      <c r="A3448" s="4"/>
      <c r="B3448" s="4"/>
      <c r="C3448" s="4"/>
      <c r="D3448" s="4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  <c r="AA3448" s="4"/>
      <c r="AB3448" s="5"/>
      <c r="AC3448" s="5"/>
      <c r="AD3448" s="4"/>
      <c r="AE3448" s="4"/>
      <c r="AF3448" s="4"/>
      <c r="AG3448" s="4"/>
      <c r="AH3448" s="4"/>
      <c r="AI3448" s="4"/>
      <c r="AJ3448" s="4"/>
      <c r="AK3448" s="4"/>
      <c r="AL3448" s="4"/>
      <c r="AM3448" s="4"/>
      <c r="AN3448" s="4"/>
      <c r="AO3448" s="4"/>
      <c r="AP3448" s="4"/>
      <c r="AQ3448" s="4"/>
      <c r="AR3448" s="4"/>
      <c r="AS3448" s="2"/>
      <c r="AT3448" s="2"/>
      <c r="AU3448" s="2"/>
      <c r="AV3448" s="2"/>
      <c r="AW3448" s="2"/>
      <c r="AX3448" s="2"/>
      <c r="AY3448" s="2"/>
      <c r="AZ3448" s="2"/>
      <c r="BA3448" s="2"/>
      <c r="BB3448" s="2"/>
      <c r="BC3448" s="2"/>
      <c r="BD3448" s="2"/>
      <c r="BE3448" s="2"/>
      <c r="BF3448" s="2"/>
      <c r="BG3448" s="2"/>
      <c r="BH3448" s="2"/>
      <c r="BI3448" s="2"/>
      <c r="BJ3448" s="2"/>
      <c r="BK3448" s="2"/>
      <c r="BL3448" s="2"/>
      <c r="BM3448" s="2"/>
      <c r="BN3448" s="2"/>
      <c r="BO3448" s="2"/>
    </row>
    <row r="3449" s="117" customFormat="1" spans="1:67">
      <c r="A3449" s="4"/>
      <c r="B3449" s="4"/>
      <c r="C3449" s="4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  <c r="AA3449" s="4"/>
      <c r="AB3449" s="5"/>
      <c r="AC3449" s="5"/>
      <c r="AD3449" s="4"/>
      <c r="AE3449" s="4"/>
      <c r="AF3449" s="4"/>
      <c r="AG3449" s="4"/>
      <c r="AH3449" s="4"/>
      <c r="AI3449" s="4"/>
      <c r="AJ3449" s="4"/>
      <c r="AK3449" s="4"/>
      <c r="AL3449" s="4"/>
      <c r="AM3449" s="4"/>
      <c r="AN3449" s="4"/>
      <c r="AO3449" s="4"/>
      <c r="AP3449" s="4"/>
      <c r="AQ3449" s="4"/>
      <c r="AR3449" s="4"/>
      <c r="AS3449" s="2"/>
      <c r="AT3449" s="2"/>
      <c r="AU3449" s="2"/>
      <c r="AV3449" s="2"/>
      <c r="AW3449" s="2"/>
      <c r="AX3449" s="2"/>
      <c r="AY3449" s="2"/>
      <c r="AZ3449" s="2"/>
      <c r="BA3449" s="2"/>
      <c r="BB3449" s="2"/>
      <c r="BC3449" s="2"/>
      <c r="BD3449" s="2"/>
      <c r="BE3449" s="2"/>
      <c r="BF3449" s="2"/>
      <c r="BG3449" s="2"/>
      <c r="BH3449" s="2"/>
      <c r="BI3449" s="2"/>
      <c r="BJ3449" s="2"/>
      <c r="BK3449" s="2"/>
      <c r="BL3449" s="2"/>
      <c r="BM3449" s="2"/>
      <c r="BN3449" s="2"/>
      <c r="BO3449" s="2"/>
    </row>
    <row r="3450" s="117" customFormat="1" spans="1:67">
      <c r="A3450" s="4"/>
      <c r="B3450" s="4"/>
      <c r="C3450" s="4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  <c r="AA3450" s="4"/>
      <c r="AB3450" s="5"/>
      <c r="AC3450" s="5"/>
      <c r="AD3450" s="4"/>
      <c r="AE3450" s="4"/>
      <c r="AF3450" s="4"/>
      <c r="AG3450" s="4"/>
      <c r="AH3450" s="4"/>
      <c r="AI3450" s="4"/>
      <c r="AJ3450" s="4"/>
      <c r="AK3450" s="4"/>
      <c r="AL3450" s="4"/>
      <c r="AM3450" s="4"/>
      <c r="AN3450" s="4"/>
      <c r="AO3450" s="4"/>
      <c r="AP3450" s="4"/>
      <c r="AQ3450" s="4"/>
      <c r="AR3450" s="4"/>
      <c r="AS3450" s="2"/>
      <c r="AT3450" s="2"/>
      <c r="AU3450" s="2"/>
      <c r="AV3450" s="2"/>
      <c r="AW3450" s="2"/>
      <c r="AX3450" s="2"/>
      <c r="AY3450" s="2"/>
      <c r="AZ3450" s="2"/>
      <c r="BA3450" s="2"/>
      <c r="BB3450" s="2"/>
      <c r="BC3450" s="2"/>
      <c r="BD3450" s="2"/>
      <c r="BE3450" s="2"/>
      <c r="BF3450" s="2"/>
      <c r="BG3450" s="2"/>
      <c r="BH3450" s="2"/>
      <c r="BI3450" s="2"/>
      <c r="BJ3450" s="2"/>
      <c r="BK3450" s="2"/>
      <c r="BL3450" s="2"/>
      <c r="BM3450" s="2"/>
      <c r="BN3450" s="2"/>
      <c r="BO3450" s="2"/>
    </row>
    <row r="3451" s="117" customFormat="1" spans="1:67">
      <c r="A3451" s="4"/>
      <c r="B3451" s="4"/>
      <c r="C3451" s="4"/>
      <c r="D3451" s="4"/>
      <c r="E3451" s="4"/>
      <c r="F3451" s="4"/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  <c r="AA3451" s="4"/>
      <c r="AB3451" s="5"/>
      <c r="AC3451" s="5"/>
      <c r="AD3451" s="4"/>
      <c r="AE3451" s="4"/>
      <c r="AF3451" s="4"/>
      <c r="AG3451" s="4"/>
      <c r="AH3451" s="4"/>
      <c r="AI3451" s="4"/>
      <c r="AJ3451" s="4"/>
      <c r="AK3451" s="4"/>
      <c r="AL3451" s="4"/>
      <c r="AM3451" s="4"/>
      <c r="AN3451" s="4"/>
      <c r="AO3451" s="4"/>
      <c r="AP3451" s="4"/>
      <c r="AQ3451" s="4"/>
      <c r="AR3451" s="4"/>
      <c r="AS3451" s="2"/>
      <c r="AT3451" s="2"/>
      <c r="AU3451" s="2"/>
      <c r="AV3451" s="2"/>
      <c r="AW3451" s="2"/>
      <c r="AX3451" s="2"/>
      <c r="AY3451" s="2"/>
      <c r="AZ3451" s="2"/>
      <c r="BA3451" s="2"/>
      <c r="BB3451" s="2"/>
      <c r="BC3451" s="2"/>
      <c r="BD3451" s="2"/>
      <c r="BE3451" s="2"/>
      <c r="BF3451" s="2"/>
      <c r="BG3451" s="2"/>
      <c r="BH3451" s="2"/>
      <c r="BI3451" s="2"/>
      <c r="BJ3451" s="2"/>
      <c r="BK3451" s="2"/>
      <c r="BL3451" s="2"/>
      <c r="BM3451" s="2"/>
      <c r="BN3451" s="2"/>
      <c r="BO3451" s="2"/>
    </row>
    <row r="3452" s="117" customFormat="1" spans="1:67">
      <c r="A3452" s="4"/>
      <c r="B3452" s="4"/>
      <c r="C3452" s="4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  <c r="AA3452" s="4"/>
      <c r="AB3452" s="5"/>
      <c r="AC3452" s="5"/>
      <c r="AD3452" s="4"/>
      <c r="AE3452" s="4"/>
      <c r="AF3452" s="4"/>
      <c r="AG3452" s="4"/>
      <c r="AH3452" s="4"/>
      <c r="AI3452" s="4"/>
      <c r="AJ3452" s="4"/>
      <c r="AK3452" s="4"/>
      <c r="AL3452" s="4"/>
      <c r="AM3452" s="4"/>
      <c r="AN3452" s="4"/>
      <c r="AO3452" s="4"/>
      <c r="AP3452" s="4"/>
      <c r="AQ3452" s="4"/>
      <c r="AR3452" s="4"/>
      <c r="AS3452" s="2"/>
      <c r="AT3452" s="2"/>
      <c r="AU3452" s="2"/>
      <c r="AV3452" s="2"/>
      <c r="AW3452" s="2"/>
      <c r="AX3452" s="2"/>
      <c r="AY3452" s="2"/>
      <c r="AZ3452" s="2"/>
      <c r="BA3452" s="2"/>
      <c r="BB3452" s="2"/>
      <c r="BC3452" s="2"/>
      <c r="BD3452" s="2"/>
      <c r="BE3452" s="2"/>
      <c r="BF3452" s="2"/>
      <c r="BG3452" s="2"/>
      <c r="BH3452" s="2"/>
      <c r="BI3452" s="2"/>
      <c r="BJ3452" s="2"/>
      <c r="BK3452" s="2"/>
      <c r="BL3452" s="2"/>
      <c r="BM3452" s="2"/>
      <c r="BN3452" s="2"/>
      <c r="BO3452" s="2"/>
    </row>
    <row r="3453" s="117" customFormat="1" spans="1:67">
      <c r="A3453" s="4"/>
      <c r="B3453" s="4"/>
      <c r="C3453" s="4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  <c r="AA3453" s="4"/>
      <c r="AB3453" s="5"/>
      <c r="AC3453" s="5"/>
      <c r="AD3453" s="4"/>
      <c r="AE3453" s="4"/>
      <c r="AF3453" s="4"/>
      <c r="AG3453" s="4"/>
      <c r="AH3453" s="4"/>
      <c r="AI3453" s="4"/>
      <c r="AJ3453" s="4"/>
      <c r="AK3453" s="4"/>
      <c r="AL3453" s="4"/>
      <c r="AM3453" s="4"/>
      <c r="AN3453" s="4"/>
      <c r="AO3453" s="4"/>
      <c r="AP3453" s="4"/>
      <c r="AQ3453" s="4"/>
      <c r="AR3453" s="4"/>
      <c r="AS3453" s="2"/>
      <c r="AT3453" s="2"/>
      <c r="AU3453" s="2"/>
      <c r="AV3453" s="2"/>
      <c r="AW3453" s="2"/>
      <c r="AX3453" s="2"/>
      <c r="AY3453" s="2"/>
      <c r="AZ3453" s="2"/>
      <c r="BA3453" s="2"/>
      <c r="BB3453" s="2"/>
      <c r="BC3453" s="2"/>
      <c r="BD3453" s="2"/>
      <c r="BE3453" s="2"/>
      <c r="BF3453" s="2"/>
      <c r="BG3453" s="2"/>
      <c r="BH3453" s="2"/>
      <c r="BI3453" s="2"/>
      <c r="BJ3453" s="2"/>
      <c r="BK3453" s="2"/>
      <c r="BL3453" s="2"/>
      <c r="BM3453" s="2"/>
      <c r="BN3453" s="2"/>
      <c r="BO3453" s="2"/>
    </row>
    <row r="3454" s="117" customFormat="1" spans="1:67">
      <c r="A3454" s="4"/>
      <c r="B3454" s="4"/>
      <c r="C3454" s="4"/>
      <c r="D3454" s="4"/>
      <c r="E3454" s="4"/>
      <c r="F3454" s="4"/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  <c r="AA3454" s="4"/>
      <c r="AB3454" s="5"/>
      <c r="AC3454" s="5"/>
      <c r="AD3454" s="4"/>
      <c r="AE3454" s="4"/>
      <c r="AF3454" s="4"/>
      <c r="AG3454" s="4"/>
      <c r="AH3454" s="4"/>
      <c r="AI3454" s="4"/>
      <c r="AJ3454" s="4"/>
      <c r="AK3454" s="4"/>
      <c r="AL3454" s="4"/>
      <c r="AM3454" s="4"/>
      <c r="AN3454" s="4"/>
      <c r="AO3454" s="4"/>
      <c r="AP3454" s="4"/>
      <c r="AQ3454" s="4"/>
      <c r="AR3454" s="4"/>
      <c r="AS3454" s="2"/>
      <c r="AT3454" s="2"/>
      <c r="AU3454" s="2"/>
      <c r="AV3454" s="2"/>
      <c r="AW3454" s="2"/>
      <c r="AX3454" s="2"/>
      <c r="AY3454" s="2"/>
      <c r="AZ3454" s="2"/>
      <c r="BA3454" s="2"/>
      <c r="BB3454" s="2"/>
      <c r="BC3454" s="2"/>
      <c r="BD3454" s="2"/>
      <c r="BE3454" s="2"/>
      <c r="BF3454" s="2"/>
      <c r="BG3454" s="2"/>
      <c r="BH3454" s="2"/>
      <c r="BI3454" s="2"/>
      <c r="BJ3454" s="2"/>
      <c r="BK3454" s="2"/>
      <c r="BL3454" s="2"/>
      <c r="BM3454" s="2"/>
      <c r="BN3454" s="2"/>
      <c r="BO3454" s="2"/>
    </row>
    <row r="3455" s="117" customFormat="1" spans="1:67">
      <c r="A3455" s="4"/>
      <c r="B3455" s="4"/>
      <c r="C3455" s="4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  <c r="AA3455" s="4"/>
      <c r="AB3455" s="5"/>
      <c r="AC3455" s="5"/>
      <c r="AD3455" s="4"/>
      <c r="AE3455" s="4"/>
      <c r="AF3455" s="4"/>
      <c r="AG3455" s="4"/>
      <c r="AH3455" s="4"/>
      <c r="AI3455" s="4"/>
      <c r="AJ3455" s="4"/>
      <c r="AK3455" s="4"/>
      <c r="AL3455" s="4"/>
      <c r="AM3455" s="4"/>
      <c r="AN3455" s="4"/>
      <c r="AO3455" s="4"/>
      <c r="AP3455" s="4"/>
      <c r="AQ3455" s="4"/>
      <c r="AR3455" s="4"/>
      <c r="AS3455" s="2"/>
      <c r="AT3455" s="2"/>
      <c r="AU3455" s="2"/>
      <c r="AV3455" s="2"/>
      <c r="AW3455" s="2"/>
      <c r="AX3455" s="2"/>
      <c r="AY3455" s="2"/>
      <c r="AZ3455" s="2"/>
      <c r="BA3455" s="2"/>
      <c r="BB3455" s="2"/>
      <c r="BC3455" s="2"/>
      <c r="BD3455" s="2"/>
      <c r="BE3455" s="2"/>
      <c r="BF3455" s="2"/>
      <c r="BG3455" s="2"/>
      <c r="BH3455" s="2"/>
      <c r="BI3455" s="2"/>
      <c r="BJ3455" s="2"/>
      <c r="BK3455" s="2"/>
      <c r="BL3455" s="2"/>
      <c r="BM3455" s="2"/>
      <c r="BN3455" s="2"/>
      <c r="BO3455" s="2"/>
    </row>
    <row r="3456" s="117" customFormat="1" spans="1:67">
      <c r="A3456" s="4"/>
      <c r="B3456" s="4"/>
      <c r="C3456" s="4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  <c r="AA3456" s="4"/>
      <c r="AB3456" s="5"/>
      <c r="AC3456" s="5"/>
      <c r="AD3456" s="4"/>
      <c r="AE3456" s="4"/>
      <c r="AF3456" s="4"/>
      <c r="AG3456" s="4"/>
      <c r="AH3456" s="4"/>
      <c r="AI3456" s="4"/>
      <c r="AJ3456" s="4"/>
      <c r="AK3456" s="4"/>
      <c r="AL3456" s="4"/>
      <c r="AM3456" s="4"/>
      <c r="AN3456" s="4"/>
      <c r="AO3456" s="4"/>
      <c r="AP3456" s="4"/>
      <c r="AQ3456" s="4"/>
      <c r="AR3456" s="4"/>
      <c r="AS3456" s="2"/>
      <c r="AT3456" s="2"/>
      <c r="AU3456" s="2"/>
      <c r="AV3456" s="2"/>
      <c r="AW3456" s="2"/>
      <c r="AX3456" s="2"/>
      <c r="AY3456" s="2"/>
      <c r="AZ3456" s="2"/>
      <c r="BA3456" s="2"/>
      <c r="BB3456" s="2"/>
      <c r="BC3456" s="2"/>
      <c r="BD3456" s="2"/>
      <c r="BE3456" s="2"/>
      <c r="BF3456" s="2"/>
      <c r="BG3456" s="2"/>
      <c r="BH3456" s="2"/>
      <c r="BI3456" s="2"/>
      <c r="BJ3456" s="2"/>
      <c r="BK3456" s="2"/>
      <c r="BL3456" s="2"/>
      <c r="BM3456" s="2"/>
      <c r="BN3456" s="2"/>
      <c r="BO3456" s="2"/>
    </row>
    <row r="3457" s="117" customFormat="1" spans="1:67">
      <c r="A3457" s="4"/>
      <c r="B3457" s="4"/>
      <c r="C3457" s="4"/>
      <c r="D3457" s="4"/>
      <c r="E3457" s="4"/>
      <c r="F3457" s="4"/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  <c r="AA3457" s="4"/>
      <c r="AB3457" s="5"/>
      <c r="AC3457" s="5"/>
      <c r="AD3457" s="4"/>
      <c r="AE3457" s="4"/>
      <c r="AF3457" s="4"/>
      <c r="AG3457" s="4"/>
      <c r="AH3457" s="4"/>
      <c r="AI3457" s="4"/>
      <c r="AJ3457" s="4"/>
      <c r="AK3457" s="4"/>
      <c r="AL3457" s="4"/>
      <c r="AM3457" s="4"/>
      <c r="AN3457" s="4"/>
      <c r="AO3457" s="4"/>
      <c r="AP3457" s="4"/>
      <c r="AQ3457" s="4"/>
      <c r="AR3457" s="4"/>
      <c r="AS3457" s="2"/>
      <c r="AT3457" s="2"/>
      <c r="AU3457" s="2"/>
      <c r="AV3457" s="2"/>
      <c r="AW3457" s="2"/>
      <c r="AX3457" s="2"/>
      <c r="AY3457" s="2"/>
      <c r="AZ3457" s="2"/>
      <c r="BA3457" s="2"/>
      <c r="BB3457" s="2"/>
      <c r="BC3457" s="2"/>
      <c r="BD3457" s="2"/>
      <c r="BE3457" s="2"/>
      <c r="BF3457" s="2"/>
      <c r="BG3457" s="2"/>
      <c r="BH3457" s="2"/>
      <c r="BI3457" s="2"/>
      <c r="BJ3457" s="2"/>
      <c r="BK3457" s="2"/>
      <c r="BL3457" s="2"/>
      <c r="BM3457" s="2"/>
      <c r="BN3457" s="2"/>
      <c r="BO3457" s="2"/>
    </row>
    <row r="3458" s="117" customFormat="1" spans="1:67">
      <c r="A3458" s="4"/>
      <c r="B3458" s="4"/>
      <c r="C3458" s="4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  <c r="AA3458" s="4"/>
      <c r="AB3458" s="5"/>
      <c r="AC3458" s="5"/>
      <c r="AD3458" s="4"/>
      <c r="AE3458" s="4"/>
      <c r="AF3458" s="4"/>
      <c r="AG3458" s="4"/>
      <c r="AH3458" s="4"/>
      <c r="AI3458" s="4"/>
      <c r="AJ3458" s="4"/>
      <c r="AK3458" s="4"/>
      <c r="AL3458" s="4"/>
      <c r="AM3458" s="4"/>
      <c r="AN3458" s="4"/>
      <c r="AO3458" s="4"/>
      <c r="AP3458" s="4"/>
      <c r="AQ3458" s="4"/>
      <c r="AR3458" s="4"/>
      <c r="AS3458" s="2"/>
      <c r="AT3458" s="2"/>
      <c r="AU3458" s="2"/>
      <c r="AV3458" s="2"/>
      <c r="AW3458" s="2"/>
      <c r="AX3458" s="2"/>
      <c r="AY3458" s="2"/>
      <c r="AZ3458" s="2"/>
      <c r="BA3458" s="2"/>
      <c r="BB3458" s="2"/>
      <c r="BC3458" s="2"/>
      <c r="BD3458" s="2"/>
      <c r="BE3458" s="2"/>
      <c r="BF3458" s="2"/>
      <c r="BG3458" s="2"/>
      <c r="BH3458" s="2"/>
      <c r="BI3458" s="2"/>
      <c r="BJ3458" s="2"/>
      <c r="BK3458" s="2"/>
      <c r="BL3458" s="2"/>
      <c r="BM3458" s="2"/>
      <c r="BN3458" s="2"/>
      <c r="BO3458" s="2"/>
    </row>
    <row r="3459" s="117" customFormat="1" spans="1:67">
      <c r="A3459" s="4"/>
      <c r="B3459" s="4"/>
      <c r="C3459" s="4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  <c r="AA3459" s="4"/>
      <c r="AB3459" s="5"/>
      <c r="AC3459" s="5"/>
      <c r="AD3459" s="4"/>
      <c r="AE3459" s="4"/>
      <c r="AF3459" s="4"/>
      <c r="AG3459" s="4"/>
      <c r="AH3459" s="4"/>
      <c r="AI3459" s="4"/>
      <c r="AJ3459" s="4"/>
      <c r="AK3459" s="4"/>
      <c r="AL3459" s="4"/>
      <c r="AM3459" s="4"/>
      <c r="AN3459" s="4"/>
      <c r="AO3459" s="4"/>
      <c r="AP3459" s="4"/>
      <c r="AQ3459" s="4"/>
      <c r="AR3459" s="4"/>
      <c r="AS3459" s="2"/>
      <c r="AT3459" s="2"/>
      <c r="AU3459" s="2"/>
      <c r="AV3459" s="2"/>
      <c r="AW3459" s="2"/>
      <c r="AX3459" s="2"/>
      <c r="AY3459" s="2"/>
      <c r="AZ3459" s="2"/>
      <c r="BA3459" s="2"/>
      <c r="BB3459" s="2"/>
      <c r="BC3459" s="2"/>
      <c r="BD3459" s="2"/>
      <c r="BE3459" s="2"/>
      <c r="BF3459" s="2"/>
      <c r="BG3459" s="2"/>
      <c r="BH3459" s="2"/>
      <c r="BI3459" s="2"/>
      <c r="BJ3459" s="2"/>
      <c r="BK3459" s="2"/>
      <c r="BL3459" s="2"/>
      <c r="BM3459" s="2"/>
      <c r="BN3459" s="2"/>
      <c r="BO3459" s="2"/>
    </row>
    <row r="3460" s="117" customFormat="1" spans="1:67">
      <c r="A3460" s="4"/>
      <c r="B3460" s="4"/>
      <c r="C3460" s="4"/>
      <c r="D3460" s="4"/>
      <c r="E3460" s="4"/>
      <c r="F3460" s="4"/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  <c r="AA3460" s="4"/>
      <c r="AB3460" s="5"/>
      <c r="AC3460" s="5"/>
      <c r="AD3460" s="4"/>
      <c r="AE3460" s="4"/>
      <c r="AF3460" s="4"/>
      <c r="AG3460" s="4"/>
      <c r="AH3460" s="4"/>
      <c r="AI3460" s="4"/>
      <c r="AJ3460" s="4"/>
      <c r="AK3460" s="4"/>
      <c r="AL3460" s="4"/>
      <c r="AM3460" s="4"/>
      <c r="AN3460" s="4"/>
      <c r="AO3460" s="4"/>
      <c r="AP3460" s="4"/>
      <c r="AQ3460" s="4"/>
      <c r="AR3460" s="4"/>
      <c r="AS3460" s="2"/>
      <c r="AT3460" s="2"/>
      <c r="AU3460" s="2"/>
      <c r="AV3460" s="2"/>
      <c r="AW3460" s="2"/>
      <c r="AX3460" s="2"/>
      <c r="AY3460" s="2"/>
      <c r="AZ3460" s="2"/>
      <c r="BA3460" s="2"/>
      <c r="BB3460" s="2"/>
      <c r="BC3460" s="2"/>
      <c r="BD3460" s="2"/>
      <c r="BE3460" s="2"/>
      <c r="BF3460" s="2"/>
      <c r="BG3460" s="2"/>
      <c r="BH3460" s="2"/>
      <c r="BI3460" s="2"/>
      <c r="BJ3460" s="2"/>
      <c r="BK3460" s="2"/>
      <c r="BL3460" s="2"/>
      <c r="BM3460" s="2"/>
      <c r="BN3460" s="2"/>
      <c r="BO3460" s="2"/>
    </row>
    <row r="3461" s="117" customFormat="1" spans="1:67">
      <c r="A3461" s="4"/>
      <c r="B3461" s="4"/>
      <c r="C3461" s="4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  <c r="AA3461" s="4"/>
      <c r="AB3461" s="5"/>
      <c r="AC3461" s="5"/>
      <c r="AD3461" s="4"/>
      <c r="AE3461" s="4"/>
      <c r="AF3461" s="4"/>
      <c r="AG3461" s="4"/>
      <c r="AH3461" s="4"/>
      <c r="AI3461" s="4"/>
      <c r="AJ3461" s="4"/>
      <c r="AK3461" s="4"/>
      <c r="AL3461" s="4"/>
      <c r="AM3461" s="4"/>
      <c r="AN3461" s="4"/>
      <c r="AO3461" s="4"/>
      <c r="AP3461" s="4"/>
      <c r="AQ3461" s="4"/>
      <c r="AR3461" s="4"/>
      <c r="AS3461" s="2"/>
      <c r="AT3461" s="2"/>
      <c r="AU3461" s="2"/>
      <c r="AV3461" s="2"/>
      <c r="AW3461" s="2"/>
      <c r="AX3461" s="2"/>
      <c r="AY3461" s="2"/>
      <c r="AZ3461" s="2"/>
      <c r="BA3461" s="2"/>
      <c r="BB3461" s="2"/>
      <c r="BC3461" s="2"/>
      <c r="BD3461" s="2"/>
      <c r="BE3461" s="2"/>
      <c r="BF3461" s="2"/>
      <c r="BG3461" s="2"/>
      <c r="BH3461" s="2"/>
      <c r="BI3461" s="2"/>
      <c r="BJ3461" s="2"/>
      <c r="BK3461" s="2"/>
      <c r="BL3461" s="2"/>
      <c r="BM3461" s="2"/>
      <c r="BN3461" s="2"/>
      <c r="BO3461" s="2"/>
    </row>
    <row r="3462" s="117" customFormat="1" spans="1:67">
      <c r="A3462" s="4"/>
      <c r="B3462" s="4"/>
      <c r="C3462" s="4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  <c r="AA3462" s="4"/>
      <c r="AB3462" s="5"/>
      <c r="AC3462" s="5"/>
      <c r="AD3462" s="4"/>
      <c r="AE3462" s="4"/>
      <c r="AF3462" s="4"/>
      <c r="AG3462" s="4"/>
      <c r="AH3462" s="4"/>
      <c r="AI3462" s="4"/>
      <c r="AJ3462" s="4"/>
      <c r="AK3462" s="4"/>
      <c r="AL3462" s="4"/>
      <c r="AM3462" s="4"/>
      <c r="AN3462" s="4"/>
      <c r="AO3462" s="4"/>
      <c r="AP3462" s="4"/>
      <c r="AQ3462" s="4"/>
      <c r="AR3462" s="4"/>
      <c r="AS3462" s="2"/>
      <c r="AT3462" s="2"/>
      <c r="AU3462" s="2"/>
      <c r="AV3462" s="2"/>
      <c r="AW3462" s="2"/>
      <c r="AX3462" s="2"/>
      <c r="AY3462" s="2"/>
      <c r="AZ3462" s="2"/>
      <c r="BA3462" s="2"/>
      <c r="BB3462" s="2"/>
      <c r="BC3462" s="2"/>
      <c r="BD3462" s="2"/>
      <c r="BE3462" s="2"/>
      <c r="BF3462" s="2"/>
      <c r="BG3462" s="2"/>
      <c r="BH3462" s="2"/>
      <c r="BI3462" s="2"/>
      <c r="BJ3462" s="2"/>
      <c r="BK3462" s="2"/>
      <c r="BL3462" s="2"/>
      <c r="BM3462" s="2"/>
      <c r="BN3462" s="2"/>
      <c r="BO3462" s="2"/>
    </row>
    <row r="3463" s="117" customFormat="1" spans="1:67">
      <c r="A3463" s="4"/>
      <c r="B3463" s="4"/>
      <c r="C3463" s="4"/>
      <c r="D3463" s="4"/>
      <c r="E3463" s="4"/>
      <c r="F3463" s="4"/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  <c r="AA3463" s="4"/>
      <c r="AB3463" s="5"/>
      <c r="AC3463" s="5"/>
      <c r="AD3463" s="4"/>
      <c r="AE3463" s="4"/>
      <c r="AF3463" s="4"/>
      <c r="AG3463" s="4"/>
      <c r="AH3463" s="4"/>
      <c r="AI3463" s="4"/>
      <c r="AJ3463" s="4"/>
      <c r="AK3463" s="4"/>
      <c r="AL3463" s="4"/>
      <c r="AM3463" s="4"/>
      <c r="AN3463" s="4"/>
      <c r="AO3463" s="4"/>
      <c r="AP3463" s="4"/>
      <c r="AQ3463" s="4"/>
      <c r="AR3463" s="4"/>
      <c r="AS3463" s="2"/>
      <c r="AT3463" s="2"/>
      <c r="AU3463" s="2"/>
      <c r="AV3463" s="2"/>
      <c r="AW3463" s="2"/>
      <c r="AX3463" s="2"/>
      <c r="AY3463" s="2"/>
      <c r="AZ3463" s="2"/>
      <c r="BA3463" s="2"/>
      <c r="BB3463" s="2"/>
      <c r="BC3463" s="2"/>
      <c r="BD3463" s="2"/>
      <c r="BE3463" s="2"/>
      <c r="BF3463" s="2"/>
      <c r="BG3463" s="2"/>
      <c r="BH3463" s="2"/>
      <c r="BI3463" s="2"/>
      <c r="BJ3463" s="2"/>
      <c r="BK3463" s="2"/>
      <c r="BL3463" s="2"/>
      <c r="BM3463" s="2"/>
      <c r="BN3463" s="2"/>
      <c r="BO3463" s="2"/>
    </row>
    <row r="3464" s="117" customFormat="1" spans="1:67">
      <c r="A3464" s="4"/>
      <c r="B3464" s="4"/>
      <c r="C3464" s="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  <c r="AA3464" s="4"/>
      <c r="AB3464" s="5"/>
      <c r="AC3464" s="5"/>
      <c r="AD3464" s="4"/>
      <c r="AE3464" s="4"/>
      <c r="AF3464" s="4"/>
      <c r="AG3464" s="4"/>
      <c r="AH3464" s="4"/>
      <c r="AI3464" s="4"/>
      <c r="AJ3464" s="4"/>
      <c r="AK3464" s="4"/>
      <c r="AL3464" s="4"/>
      <c r="AM3464" s="4"/>
      <c r="AN3464" s="4"/>
      <c r="AO3464" s="4"/>
      <c r="AP3464" s="4"/>
      <c r="AQ3464" s="4"/>
      <c r="AR3464" s="4"/>
      <c r="AS3464" s="2"/>
      <c r="AT3464" s="2"/>
      <c r="AU3464" s="2"/>
      <c r="AV3464" s="2"/>
      <c r="AW3464" s="2"/>
      <c r="AX3464" s="2"/>
      <c r="AY3464" s="2"/>
      <c r="AZ3464" s="2"/>
      <c r="BA3464" s="2"/>
      <c r="BB3464" s="2"/>
      <c r="BC3464" s="2"/>
      <c r="BD3464" s="2"/>
      <c r="BE3464" s="2"/>
      <c r="BF3464" s="2"/>
      <c r="BG3464" s="2"/>
      <c r="BH3464" s="2"/>
      <c r="BI3464" s="2"/>
      <c r="BJ3464" s="2"/>
      <c r="BK3464" s="2"/>
      <c r="BL3464" s="2"/>
      <c r="BM3464" s="2"/>
      <c r="BN3464" s="2"/>
      <c r="BO3464" s="2"/>
    </row>
    <row r="3465" s="117" customFormat="1" spans="1:67">
      <c r="A3465" s="4"/>
      <c r="B3465" s="4"/>
      <c r="C3465" s="4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  <c r="AA3465" s="4"/>
      <c r="AB3465" s="5"/>
      <c r="AC3465" s="5"/>
      <c r="AD3465" s="4"/>
      <c r="AE3465" s="4"/>
      <c r="AF3465" s="4"/>
      <c r="AG3465" s="4"/>
      <c r="AH3465" s="4"/>
      <c r="AI3465" s="4"/>
      <c r="AJ3465" s="4"/>
      <c r="AK3465" s="4"/>
      <c r="AL3465" s="4"/>
      <c r="AM3465" s="4"/>
      <c r="AN3465" s="4"/>
      <c r="AO3465" s="4"/>
      <c r="AP3465" s="4"/>
      <c r="AQ3465" s="4"/>
      <c r="AR3465" s="4"/>
      <c r="AS3465" s="2"/>
      <c r="AT3465" s="2"/>
      <c r="AU3465" s="2"/>
      <c r="AV3465" s="2"/>
      <c r="AW3465" s="2"/>
      <c r="AX3465" s="2"/>
      <c r="AY3465" s="2"/>
      <c r="AZ3465" s="2"/>
      <c r="BA3465" s="2"/>
      <c r="BB3465" s="2"/>
      <c r="BC3465" s="2"/>
      <c r="BD3465" s="2"/>
      <c r="BE3465" s="2"/>
      <c r="BF3465" s="2"/>
      <c r="BG3465" s="2"/>
      <c r="BH3465" s="2"/>
      <c r="BI3465" s="2"/>
      <c r="BJ3465" s="2"/>
      <c r="BK3465" s="2"/>
      <c r="BL3465" s="2"/>
      <c r="BM3465" s="2"/>
      <c r="BN3465" s="2"/>
      <c r="BO3465" s="2"/>
    </row>
    <row r="3466" s="117" customFormat="1" spans="1:67">
      <c r="A3466" s="4"/>
      <c r="B3466" s="4"/>
      <c r="C3466" s="4"/>
      <c r="D3466" s="4"/>
      <c r="E3466" s="4"/>
      <c r="F3466" s="4"/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  <c r="AA3466" s="4"/>
      <c r="AB3466" s="5"/>
      <c r="AC3466" s="5"/>
      <c r="AD3466" s="4"/>
      <c r="AE3466" s="4"/>
      <c r="AF3466" s="4"/>
      <c r="AG3466" s="4"/>
      <c r="AH3466" s="4"/>
      <c r="AI3466" s="4"/>
      <c r="AJ3466" s="4"/>
      <c r="AK3466" s="4"/>
      <c r="AL3466" s="4"/>
      <c r="AM3466" s="4"/>
      <c r="AN3466" s="4"/>
      <c r="AO3466" s="4"/>
      <c r="AP3466" s="4"/>
      <c r="AQ3466" s="4"/>
      <c r="AR3466" s="4"/>
      <c r="AS3466" s="2"/>
      <c r="AT3466" s="2"/>
      <c r="AU3466" s="2"/>
      <c r="AV3466" s="2"/>
      <c r="AW3466" s="2"/>
      <c r="AX3466" s="2"/>
      <c r="AY3466" s="2"/>
      <c r="AZ3466" s="2"/>
      <c r="BA3466" s="2"/>
      <c r="BB3466" s="2"/>
      <c r="BC3466" s="2"/>
      <c r="BD3466" s="2"/>
      <c r="BE3466" s="2"/>
      <c r="BF3466" s="2"/>
      <c r="BG3466" s="2"/>
      <c r="BH3466" s="2"/>
      <c r="BI3466" s="2"/>
      <c r="BJ3466" s="2"/>
      <c r="BK3466" s="2"/>
      <c r="BL3466" s="2"/>
      <c r="BM3466" s="2"/>
      <c r="BN3466" s="2"/>
      <c r="BO3466" s="2"/>
    </row>
    <row r="3467" s="117" customFormat="1" spans="1:67">
      <c r="A3467" s="4"/>
      <c r="B3467" s="4"/>
      <c r="C3467" s="4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  <c r="AA3467" s="4"/>
      <c r="AB3467" s="5"/>
      <c r="AC3467" s="5"/>
      <c r="AD3467" s="4"/>
      <c r="AE3467" s="4"/>
      <c r="AF3467" s="4"/>
      <c r="AG3467" s="4"/>
      <c r="AH3467" s="4"/>
      <c r="AI3467" s="4"/>
      <c r="AJ3467" s="4"/>
      <c r="AK3467" s="4"/>
      <c r="AL3467" s="4"/>
      <c r="AM3467" s="4"/>
      <c r="AN3467" s="4"/>
      <c r="AO3467" s="4"/>
      <c r="AP3467" s="4"/>
      <c r="AQ3467" s="4"/>
      <c r="AR3467" s="4"/>
      <c r="AS3467" s="2"/>
      <c r="AT3467" s="2"/>
      <c r="AU3467" s="2"/>
      <c r="AV3467" s="2"/>
      <c r="AW3467" s="2"/>
      <c r="AX3467" s="2"/>
      <c r="AY3467" s="2"/>
      <c r="AZ3467" s="2"/>
      <c r="BA3467" s="2"/>
      <c r="BB3467" s="2"/>
      <c r="BC3467" s="2"/>
      <c r="BD3467" s="2"/>
      <c r="BE3467" s="2"/>
      <c r="BF3467" s="2"/>
      <c r="BG3467" s="2"/>
      <c r="BH3467" s="2"/>
      <c r="BI3467" s="2"/>
      <c r="BJ3467" s="2"/>
      <c r="BK3467" s="2"/>
      <c r="BL3467" s="2"/>
      <c r="BM3467" s="2"/>
      <c r="BN3467" s="2"/>
      <c r="BO3467" s="2"/>
    </row>
    <row r="3468" s="117" customFormat="1" spans="1:67">
      <c r="A3468" s="4"/>
      <c r="B3468" s="4"/>
      <c r="C3468" s="4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  <c r="AA3468" s="4"/>
      <c r="AB3468" s="5"/>
      <c r="AC3468" s="5"/>
      <c r="AD3468" s="4"/>
      <c r="AE3468" s="4"/>
      <c r="AF3468" s="4"/>
      <c r="AG3468" s="4"/>
      <c r="AH3468" s="4"/>
      <c r="AI3468" s="4"/>
      <c r="AJ3468" s="4"/>
      <c r="AK3468" s="4"/>
      <c r="AL3468" s="4"/>
      <c r="AM3468" s="4"/>
      <c r="AN3468" s="4"/>
      <c r="AO3468" s="4"/>
      <c r="AP3468" s="4"/>
      <c r="AQ3468" s="4"/>
      <c r="AR3468" s="4"/>
      <c r="AS3468" s="2"/>
      <c r="AT3468" s="2"/>
      <c r="AU3468" s="2"/>
      <c r="AV3468" s="2"/>
      <c r="AW3468" s="2"/>
      <c r="AX3468" s="2"/>
      <c r="AY3468" s="2"/>
      <c r="AZ3468" s="2"/>
      <c r="BA3468" s="2"/>
      <c r="BB3468" s="2"/>
      <c r="BC3468" s="2"/>
      <c r="BD3468" s="2"/>
      <c r="BE3468" s="2"/>
      <c r="BF3468" s="2"/>
      <c r="BG3468" s="2"/>
      <c r="BH3468" s="2"/>
      <c r="BI3468" s="2"/>
      <c r="BJ3468" s="2"/>
      <c r="BK3468" s="2"/>
      <c r="BL3468" s="2"/>
      <c r="BM3468" s="2"/>
      <c r="BN3468" s="2"/>
      <c r="BO3468" s="2"/>
    </row>
    <row r="3469" s="117" customFormat="1" spans="1:67">
      <c r="A3469" s="4"/>
      <c r="B3469" s="4"/>
      <c r="C3469" s="4"/>
      <c r="D3469" s="4"/>
      <c r="E3469" s="4"/>
      <c r="F3469" s="4"/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  <c r="AA3469" s="4"/>
      <c r="AB3469" s="5"/>
      <c r="AC3469" s="5"/>
      <c r="AD3469" s="4"/>
      <c r="AE3469" s="4"/>
      <c r="AF3469" s="4"/>
      <c r="AG3469" s="4"/>
      <c r="AH3469" s="4"/>
      <c r="AI3469" s="4"/>
      <c r="AJ3469" s="4"/>
      <c r="AK3469" s="4"/>
      <c r="AL3469" s="4"/>
      <c r="AM3469" s="4"/>
      <c r="AN3469" s="4"/>
      <c r="AO3469" s="4"/>
      <c r="AP3469" s="4"/>
      <c r="AQ3469" s="4"/>
      <c r="AR3469" s="4"/>
      <c r="AS3469" s="2"/>
      <c r="AT3469" s="2"/>
      <c r="AU3469" s="2"/>
      <c r="AV3469" s="2"/>
      <c r="AW3469" s="2"/>
      <c r="AX3469" s="2"/>
      <c r="AY3469" s="2"/>
      <c r="AZ3469" s="2"/>
      <c r="BA3469" s="2"/>
      <c r="BB3469" s="2"/>
      <c r="BC3469" s="2"/>
      <c r="BD3469" s="2"/>
      <c r="BE3469" s="2"/>
      <c r="BF3469" s="2"/>
      <c r="BG3469" s="2"/>
      <c r="BH3469" s="2"/>
      <c r="BI3469" s="2"/>
      <c r="BJ3469" s="2"/>
      <c r="BK3469" s="2"/>
      <c r="BL3469" s="2"/>
      <c r="BM3469" s="2"/>
      <c r="BN3469" s="2"/>
      <c r="BO3469" s="2"/>
    </row>
    <row r="3470" s="117" customFormat="1" spans="1:67">
      <c r="A3470" s="4"/>
      <c r="B3470" s="4"/>
      <c r="C3470" s="4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  <c r="AA3470" s="4"/>
      <c r="AB3470" s="5"/>
      <c r="AC3470" s="5"/>
      <c r="AD3470" s="4"/>
      <c r="AE3470" s="4"/>
      <c r="AF3470" s="4"/>
      <c r="AG3470" s="4"/>
      <c r="AH3470" s="4"/>
      <c r="AI3470" s="4"/>
      <c r="AJ3470" s="4"/>
      <c r="AK3470" s="4"/>
      <c r="AL3470" s="4"/>
      <c r="AM3470" s="4"/>
      <c r="AN3470" s="4"/>
      <c r="AO3470" s="4"/>
      <c r="AP3470" s="4"/>
      <c r="AQ3470" s="4"/>
      <c r="AR3470" s="4"/>
      <c r="AS3470" s="2"/>
      <c r="AT3470" s="2"/>
      <c r="AU3470" s="2"/>
      <c r="AV3470" s="2"/>
      <c r="AW3470" s="2"/>
      <c r="AX3470" s="2"/>
      <c r="AY3470" s="2"/>
      <c r="AZ3470" s="2"/>
      <c r="BA3470" s="2"/>
      <c r="BB3470" s="2"/>
      <c r="BC3470" s="2"/>
      <c r="BD3470" s="2"/>
      <c r="BE3470" s="2"/>
      <c r="BF3470" s="2"/>
      <c r="BG3470" s="2"/>
      <c r="BH3470" s="2"/>
      <c r="BI3470" s="2"/>
      <c r="BJ3470" s="2"/>
      <c r="BK3470" s="2"/>
      <c r="BL3470" s="2"/>
      <c r="BM3470" s="2"/>
      <c r="BN3470" s="2"/>
      <c r="BO3470" s="2"/>
    </row>
    <row r="3471" s="117" customFormat="1" spans="1:67">
      <c r="A3471" s="4"/>
      <c r="B3471" s="4"/>
      <c r="C3471" s="4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  <c r="AA3471" s="4"/>
      <c r="AB3471" s="5"/>
      <c r="AC3471" s="5"/>
      <c r="AD3471" s="4"/>
      <c r="AE3471" s="4"/>
      <c r="AF3471" s="4"/>
      <c r="AG3471" s="4"/>
      <c r="AH3471" s="4"/>
      <c r="AI3471" s="4"/>
      <c r="AJ3471" s="4"/>
      <c r="AK3471" s="4"/>
      <c r="AL3471" s="4"/>
      <c r="AM3471" s="4"/>
      <c r="AN3471" s="4"/>
      <c r="AO3471" s="4"/>
      <c r="AP3471" s="4"/>
      <c r="AQ3471" s="4"/>
      <c r="AR3471" s="4"/>
      <c r="AS3471" s="2"/>
      <c r="AT3471" s="2"/>
      <c r="AU3471" s="2"/>
      <c r="AV3471" s="2"/>
      <c r="AW3471" s="2"/>
      <c r="AX3471" s="2"/>
      <c r="AY3471" s="2"/>
      <c r="AZ3471" s="2"/>
      <c r="BA3471" s="2"/>
      <c r="BB3471" s="2"/>
      <c r="BC3471" s="2"/>
      <c r="BD3471" s="2"/>
      <c r="BE3471" s="2"/>
      <c r="BF3471" s="2"/>
      <c r="BG3471" s="2"/>
      <c r="BH3471" s="2"/>
      <c r="BI3471" s="2"/>
      <c r="BJ3471" s="2"/>
      <c r="BK3471" s="2"/>
      <c r="BL3471" s="2"/>
      <c r="BM3471" s="2"/>
      <c r="BN3471" s="2"/>
      <c r="BO3471" s="2"/>
    </row>
    <row r="3472" s="117" customFormat="1" spans="1:67">
      <c r="A3472" s="4"/>
      <c r="B3472" s="4"/>
      <c r="C3472" s="4"/>
      <c r="D3472" s="4"/>
      <c r="E3472" s="4"/>
      <c r="F3472" s="4"/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  <c r="AA3472" s="4"/>
      <c r="AB3472" s="5"/>
      <c r="AC3472" s="5"/>
      <c r="AD3472" s="4"/>
      <c r="AE3472" s="4"/>
      <c r="AF3472" s="4"/>
      <c r="AG3472" s="4"/>
      <c r="AH3472" s="4"/>
      <c r="AI3472" s="4"/>
      <c r="AJ3472" s="4"/>
      <c r="AK3472" s="4"/>
      <c r="AL3472" s="4"/>
      <c r="AM3472" s="4"/>
      <c r="AN3472" s="4"/>
      <c r="AO3472" s="4"/>
      <c r="AP3472" s="4"/>
      <c r="AQ3472" s="4"/>
      <c r="AR3472" s="4"/>
      <c r="AS3472" s="2"/>
      <c r="AT3472" s="2"/>
      <c r="AU3472" s="2"/>
      <c r="AV3472" s="2"/>
      <c r="AW3472" s="2"/>
      <c r="AX3472" s="2"/>
      <c r="AY3472" s="2"/>
      <c r="AZ3472" s="2"/>
      <c r="BA3472" s="2"/>
      <c r="BB3472" s="2"/>
      <c r="BC3472" s="2"/>
      <c r="BD3472" s="2"/>
      <c r="BE3472" s="2"/>
      <c r="BF3472" s="2"/>
      <c r="BG3472" s="2"/>
      <c r="BH3472" s="2"/>
      <c r="BI3472" s="2"/>
      <c r="BJ3472" s="2"/>
      <c r="BK3472" s="2"/>
      <c r="BL3472" s="2"/>
      <c r="BM3472" s="2"/>
      <c r="BN3472" s="2"/>
      <c r="BO3472" s="2"/>
    </row>
    <row r="3473" s="117" customFormat="1" spans="1:67">
      <c r="A3473" s="4"/>
      <c r="B3473" s="4"/>
      <c r="C3473" s="4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  <c r="AA3473" s="4"/>
      <c r="AB3473" s="5"/>
      <c r="AC3473" s="5"/>
      <c r="AD3473" s="4"/>
      <c r="AE3473" s="4"/>
      <c r="AF3473" s="4"/>
      <c r="AG3473" s="4"/>
      <c r="AH3473" s="4"/>
      <c r="AI3473" s="4"/>
      <c r="AJ3473" s="4"/>
      <c r="AK3473" s="4"/>
      <c r="AL3473" s="4"/>
      <c r="AM3473" s="4"/>
      <c r="AN3473" s="4"/>
      <c r="AO3473" s="4"/>
      <c r="AP3473" s="4"/>
      <c r="AQ3473" s="4"/>
      <c r="AR3473" s="4"/>
      <c r="AS3473" s="2"/>
      <c r="AT3473" s="2"/>
      <c r="AU3473" s="2"/>
      <c r="AV3473" s="2"/>
      <c r="AW3473" s="2"/>
      <c r="AX3473" s="2"/>
      <c r="AY3473" s="2"/>
      <c r="AZ3473" s="2"/>
      <c r="BA3473" s="2"/>
      <c r="BB3473" s="2"/>
      <c r="BC3473" s="2"/>
      <c r="BD3473" s="2"/>
      <c r="BE3473" s="2"/>
      <c r="BF3473" s="2"/>
      <c r="BG3473" s="2"/>
      <c r="BH3473" s="2"/>
      <c r="BI3473" s="2"/>
      <c r="BJ3473" s="2"/>
      <c r="BK3473" s="2"/>
      <c r="BL3473" s="2"/>
      <c r="BM3473" s="2"/>
      <c r="BN3473" s="2"/>
      <c r="BO3473" s="2"/>
    </row>
    <row r="3474" s="117" customFormat="1" spans="1:67">
      <c r="A3474" s="4"/>
      <c r="B3474" s="4"/>
      <c r="C3474" s="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  <c r="AA3474" s="4"/>
      <c r="AB3474" s="5"/>
      <c r="AC3474" s="5"/>
      <c r="AD3474" s="4"/>
      <c r="AE3474" s="4"/>
      <c r="AF3474" s="4"/>
      <c r="AG3474" s="4"/>
      <c r="AH3474" s="4"/>
      <c r="AI3474" s="4"/>
      <c r="AJ3474" s="4"/>
      <c r="AK3474" s="4"/>
      <c r="AL3474" s="4"/>
      <c r="AM3474" s="4"/>
      <c r="AN3474" s="4"/>
      <c r="AO3474" s="4"/>
      <c r="AP3474" s="4"/>
      <c r="AQ3474" s="4"/>
      <c r="AR3474" s="4"/>
      <c r="AS3474" s="2"/>
      <c r="AT3474" s="2"/>
      <c r="AU3474" s="2"/>
      <c r="AV3474" s="2"/>
      <c r="AW3474" s="2"/>
      <c r="AX3474" s="2"/>
      <c r="AY3474" s="2"/>
      <c r="AZ3474" s="2"/>
      <c r="BA3474" s="2"/>
      <c r="BB3474" s="2"/>
      <c r="BC3474" s="2"/>
      <c r="BD3474" s="2"/>
      <c r="BE3474" s="2"/>
      <c r="BF3474" s="2"/>
      <c r="BG3474" s="2"/>
      <c r="BH3474" s="2"/>
      <c r="BI3474" s="2"/>
      <c r="BJ3474" s="2"/>
      <c r="BK3474" s="2"/>
      <c r="BL3474" s="2"/>
      <c r="BM3474" s="2"/>
      <c r="BN3474" s="2"/>
      <c r="BO3474" s="2"/>
    </row>
    <row r="3475" s="117" customFormat="1" spans="1:67">
      <c r="A3475" s="4"/>
      <c r="B3475" s="4"/>
      <c r="C3475" s="4"/>
      <c r="D3475" s="4"/>
      <c r="E3475" s="4"/>
      <c r="F3475" s="4"/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  <c r="AA3475" s="4"/>
      <c r="AB3475" s="5"/>
      <c r="AC3475" s="5"/>
      <c r="AD3475" s="4"/>
      <c r="AE3475" s="4"/>
      <c r="AF3475" s="4"/>
      <c r="AG3475" s="4"/>
      <c r="AH3475" s="4"/>
      <c r="AI3475" s="4"/>
      <c r="AJ3475" s="4"/>
      <c r="AK3475" s="4"/>
      <c r="AL3475" s="4"/>
      <c r="AM3475" s="4"/>
      <c r="AN3475" s="4"/>
      <c r="AO3475" s="4"/>
      <c r="AP3475" s="4"/>
      <c r="AQ3475" s="4"/>
      <c r="AR3475" s="4"/>
      <c r="AS3475" s="2"/>
      <c r="AT3475" s="2"/>
      <c r="AU3475" s="2"/>
      <c r="AV3475" s="2"/>
      <c r="AW3475" s="2"/>
      <c r="AX3475" s="2"/>
      <c r="AY3475" s="2"/>
      <c r="AZ3475" s="2"/>
      <c r="BA3475" s="2"/>
      <c r="BB3475" s="2"/>
      <c r="BC3475" s="2"/>
      <c r="BD3475" s="2"/>
      <c r="BE3475" s="2"/>
      <c r="BF3475" s="2"/>
      <c r="BG3475" s="2"/>
      <c r="BH3475" s="2"/>
      <c r="BI3475" s="2"/>
      <c r="BJ3475" s="2"/>
      <c r="BK3475" s="2"/>
      <c r="BL3475" s="2"/>
      <c r="BM3475" s="2"/>
      <c r="BN3475" s="2"/>
      <c r="BO3475" s="2"/>
    </row>
    <row r="3476" s="117" customFormat="1" spans="1:67">
      <c r="A3476" s="4"/>
      <c r="B3476" s="4"/>
      <c r="C3476" s="4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  <c r="AA3476" s="4"/>
      <c r="AB3476" s="5"/>
      <c r="AC3476" s="5"/>
      <c r="AD3476" s="4"/>
      <c r="AE3476" s="4"/>
      <c r="AF3476" s="4"/>
      <c r="AG3476" s="4"/>
      <c r="AH3476" s="4"/>
      <c r="AI3476" s="4"/>
      <c r="AJ3476" s="4"/>
      <c r="AK3476" s="4"/>
      <c r="AL3476" s="4"/>
      <c r="AM3476" s="4"/>
      <c r="AN3476" s="4"/>
      <c r="AO3476" s="4"/>
      <c r="AP3476" s="4"/>
      <c r="AQ3476" s="4"/>
      <c r="AR3476" s="4"/>
      <c r="AS3476" s="2"/>
      <c r="AT3476" s="2"/>
      <c r="AU3476" s="2"/>
      <c r="AV3476" s="2"/>
      <c r="AW3476" s="2"/>
      <c r="AX3476" s="2"/>
      <c r="AY3476" s="2"/>
      <c r="AZ3476" s="2"/>
      <c r="BA3476" s="2"/>
      <c r="BB3476" s="2"/>
      <c r="BC3476" s="2"/>
      <c r="BD3476" s="2"/>
      <c r="BE3476" s="2"/>
      <c r="BF3476" s="2"/>
      <c r="BG3476" s="2"/>
      <c r="BH3476" s="2"/>
      <c r="BI3476" s="2"/>
      <c r="BJ3476" s="2"/>
      <c r="BK3476" s="2"/>
      <c r="BL3476" s="2"/>
      <c r="BM3476" s="2"/>
      <c r="BN3476" s="2"/>
      <c r="BO3476" s="2"/>
    </row>
    <row r="3477" s="117" customFormat="1" spans="1:67">
      <c r="A3477" s="4"/>
      <c r="B3477" s="4"/>
      <c r="C3477" s="4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  <c r="AA3477" s="4"/>
      <c r="AB3477" s="5"/>
      <c r="AC3477" s="5"/>
      <c r="AD3477" s="4"/>
      <c r="AE3477" s="4"/>
      <c r="AF3477" s="4"/>
      <c r="AG3477" s="4"/>
      <c r="AH3477" s="4"/>
      <c r="AI3477" s="4"/>
      <c r="AJ3477" s="4"/>
      <c r="AK3477" s="4"/>
      <c r="AL3477" s="4"/>
      <c r="AM3477" s="4"/>
      <c r="AN3477" s="4"/>
      <c r="AO3477" s="4"/>
      <c r="AP3477" s="4"/>
      <c r="AQ3477" s="4"/>
      <c r="AR3477" s="4"/>
      <c r="AS3477" s="2"/>
      <c r="AT3477" s="2"/>
      <c r="AU3477" s="2"/>
      <c r="AV3477" s="2"/>
      <c r="AW3477" s="2"/>
      <c r="AX3477" s="2"/>
      <c r="AY3477" s="2"/>
      <c r="AZ3477" s="2"/>
      <c r="BA3477" s="2"/>
      <c r="BB3477" s="2"/>
      <c r="BC3477" s="2"/>
      <c r="BD3477" s="2"/>
      <c r="BE3477" s="2"/>
      <c r="BF3477" s="2"/>
      <c r="BG3477" s="2"/>
      <c r="BH3477" s="2"/>
      <c r="BI3477" s="2"/>
      <c r="BJ3477" s="2"/>
      <c r="BK3477" s="2"/>
      <c r="BL3477" s="2"/>
      <c r="BM3477" s="2"/>
      <c r="BN3477" s="2"/>
      <c r="BO3477" s="2"/>
    </row>
    <row r="3478" s="117" customFormat="1" spans="1:67">
      <c r="A3478" s="4"/>
      <c r="B3478" s="4"/>
      <c r="C3478" s="4"/>
      <c r="D3478" s="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  <c r="AA3478" s="4"/>
      <c r="AB3478" s="5"/>
      <c r="AC3478" s="5"/>
      <c r="AD3478" s="4"/>
      <c r="AE3478" s="4"/>
      <c r="AF3478" s="4"/>
      <c r="AG3478" s="4"/>
      <c r="AH3478" s="4"/>
      <c r="AI3478" s="4"/>
      <c r="AJ3478" s="4"/>
      <c r="AK3478" s="4"/>
      <c r="AL3478" s="4"/>
      <c r="AM3478" s="4"/>
      <c r="AN3478" s="4"/>
      <c r="AO3478" s="4"/>
      <c r="AP3478" s="4"/>
      <c r="AQ3478" s="4"/>
      <c r="AR3478" s="4"/>
      <c r="AS3478" s="2"/>
      <c r="AT3478" s="2"/>
      <c r="AU3478" s="2"/>
      <c r="AV3478" s="2"/>
      <c r="AW3478" s="2"/>
      <c r="AX3478" s="2"/>
      <c r="AY3478" s="2"/>
      <c r="AZ3478" s="2"/>
      <c r="BA3478" s="2"/>
      <c r="BB3478" s="2"/>
      <c r="BC3478" s="2"/>
      <c r="BD3478" s="2"/>
      <c r="BE3478" s="2"/>
      <c r="BF3478" s="2"/>
      <c r="BG3478" s="2"/>
      <c r="BH3478" s="2"/>
      <c r="BI3478" s="2"/>
      <c r="BJ3478" s="2"/>
      <c r="BK3478" s="2"/>
      <c r="BL3478" s="2"/>
      <c r="BM3478" s="2"/>
      <c r="BN3478" s="2"/>
      <c r="BO3478" s="2"/>
    </row>
    <row r="3479" s="117" customFormat="1" spans="1:67">
      <c r="A3479" s="4"/>
      <c r="B3479" s="4"/>
      <c r="C3479" s="4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  <c r="AA3479" s="4"/>
      <c r="AB3479" s="5"/>
      <c r="AC3479" s="5"/>
      <c r="AD3479" s="4"/>
      <c r="AE3479" s="4"/>
      <c r="AF3479" s="4"/>
      <c r="AG3479" s="4"/>
      <c r="AH3479" s="4"/>
      <c r="AI3479" s="4"/>
      <c r="AJ3479" s="4"/>
      <c r="AK3479" s="4"/>
      <c r="AL3479" s="4"/>
      <c r="AM3479" s="4"/>
      <c r="AN3479" s="4"/>
      <c r="AO3479" s="4"/>
      <c r="AP3479" s="4"/>
      <c r="AQ3479" s="4"/>
      <c r="AR3479" s="4"/>
      <c r="AS3479" s="2"/>
      <c r="AT3479" s="2"/>
      <c r="AU3479" s="2"/>
      <c r="AV3479" s="2"/>
      <c r="AW3479" s="2"/>
      <c r="AX3479" s="2"/>
      <c r="AY3479" s="2"/>
      <c r="AZ3479" s="2"/>
      <c r="BA3479" s="2"/>
      <c r="BB3479" s="2"/>
      <c r="BC3479" s="2"/>
      <c r="BD3479" s="2"/>
      <c r="BE3479" s="2"/>
      <c r="BF3479" s="2"/>
      <c r="BG3479" s="2"/>
      <c r="BH3479" s="2"/>
      <c r="BI3479" s="2"/>
      <c r="BJ3479" s="2"/>
      <c r="BK3479" s="2"/>
      <c r="BL3479" s="2"/>
      <c r="BM3479" s="2"/>
      <c r="BN3479" s="2"/>
      <c r="BO3479" s="2"/>
    </row>
    <row r="3480" s="117" customFormat="1" spans="1:67">
      <c r="A3480" s="4"/>
      <c r="B3480" s="4"/>
      <c r="C3480" s="4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  <c r="AA3480" s="4"/>
      <c r="AB3480" s="5"/>
      <c r="AC3480" s="5"/>
      <c r="AD3480" s="4"/>
      <c r="AE3480" s="4"/>
      <c r="AF3480" s="4"/>
      <c r="AG3480" s="4"/>
      <c r="AH3480" s="4"/>
      <c r="AI3480" s="4"/>
      <c r="AJ3480" s="4"/>
      <c r="AK3480" s="4"/>
      <c r="AL3480" s="4"/>
      <c r="AM3480" s="4"/>
      <c r="AN3480" s="4"/>
      <c r="AO3480" s="4"/>
      <c r="AP3480" s="4"/>
      <c r="AQ3480" s="4"/>
      <c r="AR3480" s="4"/>
      <c r="AS3480" s="2"/>
      <c r="AT3480" s="2"/>
      <c r="AU3480" s="2"/>
      <c r="AV3480" s="2"/>
      <c r="AW3480" s="2"/>
      <c r="AX3480" s="2"/>
      <c r="AY3480" s="2"/>
      <c r="AZ3480" s="2"/>
      <c r="BA3480" s="2"/>
      <c r="BB3480" s="2"/>
      <c r="BC3480" s="2"/>
      <c r="BD3480" s="2"/>
      <c r="BE3480" s="2"/>
      <c r="BF3480" s="2"/>
      <c r="BG3480" s="2"/>
      <c r="BH3480" s="2"/>
      <c r="BI3480" s="2"/>
      <c r="BJ3480" s="2"/>
      <c r="BK3480" s="2"/>
      <c r="BL3480" s="2"/>
      <c r="BM3480" s="2"/>
      <c r="BN3480" s="2"/>
      <c r="BO3480" s="2"/>
    </row>
    <row r="3481" s="117" customFormat="1" spans="1:67">
      <c r="A3481" s="4"/>
      <c r="B3481" s="4"/>
      <c r="C3481" s="4"/>
      <c r="D3481" s="4"/>
      <c r="E3481" s="4"/>
      <c r="F3481" s="4"/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  <c r="AA3481" s="4"/>
      <c r="AB3481" s="5"/>
      <c r="AC3481" s="5"/>
      <c r="AD3481" s="4"/>
      <c r="AE3481" s="4"/>
      <c r="AF3481" s="4"/>
      <c r="AG3481" s="4"/>
      <c r="AH3481" s="4"/>
      <c r="AI3481" s="4"/>
      <c r="AJ3481" s="4"/>
      <c r="AK3481" s="4"/>
      <c r="AL3481" s="4"/>
      <c r="AM3481" s="4"/>
      <c r="AN3481" s="4"/>
      <c r="AO3481" s="4"/>
      <c r="AP3481" s="4"/>
      <c r="AQ3481" s="4"/>
      <c r="AR3481" s="4"/>
      <c r="AS3481" s="2"/>
      <c r="AT3481" s="2"/>
      <c r="AU3481" s="2"/>
      <c r="AV3481" s="2"/>
      <c r="AW3481" s="2"/>
      <c r="AX3481" s="2"/>
      <c r="AY3481" s="2"/>
      <c r="AZ3481" s="2"/>
      <c r="BA3481" s="2"/>
      <c r="BB3481" s="2"/>
      <c r="BC3481" s="2"/>
      <c r="BD3481" s="2"/>
      <c r="BE3481" s="2"/>
      <c r="BF3481" s="2"/>
      <c r="BG3481" s="2"/>
      <c r="BH3481" s="2"/>
      <c r="BI3481" s="2"/>
      <c r="BJ3481" s="2"/>
      <c r="BK3481" s="2"/>
      <c r="BL3481" s="2"/>
      <c r="BM3481" s="2"/>
      <c r="BN3481" s="2"/>
      <c r="BO3481" s="2"/>
    </row>
    <row r="3482" s="117" customFormat="1" spans="1:67">
      <c r="A3482" s="4"/>
      <c r="B3482" s="4"/>
      <c r="C3482" s="4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  <c r="AA3482" s="4"/>
      <c r="AB3482" s="5"/>
      <c r="AC3482" s="5"/>
      <c r="AD3482" s="4"/>
      <c r="AE3482" s="4"/>
      <c r="AF3482" s="4"/>
      <c r="AG3482" s="4"/>
      <c r="AH3482" s="4"/>
      <c r="AI3482" s="4"/>
      <c r="AJ3482" s="4"/>
      <c r="AK3482" s="4"/>
      <c r="AL3482" s="4"/>
      <c r="AM3482" s="4"/>
      <c r="AN3482" s="4"/>
      <c r="AO3482" s="4"/>
      <c r="AP3482" s="4"/>
      <c r="AQ3482" s="4"/>
      <c r="AR3482" s="4"/>
      <c r="AS3482" s="2"/>
      <c r="AT3482" s="2"/>
      <c r="AU3482" s="2"/>
      <c r="AV3482" s="2"/>
      <c r="AW3482" s="2"/>
      <c r="AX3482" s="2"/>
      <c r="AY3482" s="2"/>
      <c r="AZ3482" s="2"/>
      <c r="BA3482" s="2"/>
      <c r="BB3482" s="2"/>
      <c r="BC3482" s="2"/>
      <c r="BD3482" s="2"/>
      <c r="BE3482" s="2"/>
      <c r="BF3482" s="2"/>
      <c r="BG3482" s="2"/>
      <c r="BH3482" s="2"/>
      <c r="BI3482" s="2"/>
      <c r="BJ3482" s="2"/>
      <c r="BK3482" s="2"/>
      <c r="BL3482" s="2"/>
      <c r="BM3482" s="2"/>
      <c r="BN3482" s="2"/>
      <c r="BO3482" s="2"/>
    </row>
    <row r="3483" s="117" customFormat="1" spans="1:67">
      <c r="A3483" s="4"/>
      <c r="B3483" s="4"/>
      <c r="C3483" s="4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  <c r="AA3483" s="4"/>
      <c r="AB3483" s="5"/>
      <c r="AC3483" s="5"/>
      <c r="AD3483" s="4"/>
      <c r="AE3483" s="4"/>
      <c r="AF3483" s="4"/>
      <c r="AG3483" s="4"/>
      <c r="AH3483" s="4"/>
      <c r="AI3483" s="4"/>
      <c r="AJ3483" s="4"/>
      <c r="AK3483" s="4"/>
      <c r="AL3483" s="4"/>
      <c r="AM3483" s="4"/>
      <c r="AN3483" s="4"/>
      <c r="AO3483" s="4"/>
      <c r="AP3483" s="4"/>
      <c r="AQ3483" s="4"/>
      <c r="AR3483" s="4"/>
      <c r="AS3483" s="2"/>
      <c r="AT3483" s="2"/>
      <c r="AU3483" s="2"/>
      <c r="AV3483" s="2"/>
      <c r="AW3483" s="2"/>
      <c r="AX3483" s="2"/>
      <c r="AY3483" s="2"/>
      <c r="AZ3483" s="2"/>
      <c r="BA3483" s="2"/>
      <c r="BB3483" s="2"/>
      <c r="BC3483" s="2"/>
      <c r="BD3483" s="2"/>
      <c r="BE3483" s="2"/>
      <c r="BF3483" s="2"/>
      <c r="BG3483" s="2"/>
      <c r="BH3483" s="2"/>
      <c r="BI3483" s="2"/>
      <c r="BJ3483" s="2"/>
      <c r="BK3483" s="2"/>
      <c r="BL3483" s="2"/>
      <c r="BM3483" s="2"/>
      <c r="BN3483" s="2"/>
      <c r="BO3483" s="2"/>
    </row>
    <row r="3484" s="117" customFormat="1" spans="1:67">
      <c r="A3484" s="4"/>
      <c r="B3484" s="4"/>
      <c r="C3484" s="4"/>
      <c r="D3484" s="4"/>
      <c r="E3484" s="4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  <c r="AA3484" s="4"/>
      <c r="AB3484" s="5"/>
      <c r="AC3484" s="5"/>
      <c r="AD3484" s="4"/>
      <c r="AE3484" s="4"/>
      <c r="AF3484" s="4"/>
      <c r="AG3484" s="4"/>
      <c r="AH3484" s="4"/>
      <c r="AI3484" s="4"/>
      <c r="AJ3484" s="4"/>
      <c r="AK3484" s="4"/>
      <c r="AL3484" s="4"/>
      <c r="AM3484" s="4"/>
      <c r="AN3484" s="4"/>
      <c r="AO3484" s="4"/>
      <c r="AP3484" s="4"/>
      <c r="AQ3484" s="4"/>
      <c r="AR3484" s="4"/>
      <c r="AS3484" s="2"/>
      <c r="AT3484" s="2"/>
      <c r="AU3484" s="2"/>
      <c r="AV3484" s="2"/>
      <c r="AW3484" s="2"/>
      <c r="AX3484" s="2"/>
      <c r="AY3484" s="2"/>
      <c r="AZ3484" s="2"/>
      <c r="BA3484" s="2"/>
      <c r="BB3484" s="2"/>
      <c r="BC3484" s="2"/>
      <c r="BD3484" s="2"/>
      <c r="BE3484" s="2"/>
      <c r="BF3484" s="2"/>
      <c r="BG3484" s="2"/>
      <c r="BH3484" s="2"/>
      <c r="BI3484" s="2"/>
      <c r="BJ3484" s="2"/>
      <c r="BK3484" s="2"/>
      <c r="BL3484" s="2"/>
      <c r="BM3484" s="2"/>
      <c r="BN3484" s="2"/>
      <c r="BO3484" s="2"/>
    </row>
    <row r="3485" s="117" customFormat="1" spans="1:67">
      <c r="A3485" s="4"/>
      <c r="B3485" s="4"/>
      <c r="C3485" s="4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  <c r="AA3485" s="4"/>
      <c r="AB3485" s="5"/>
      <c r="AC3485" s="5"/>
      <c r="AD3485" s="4"/>
      <c r="AE3485" s="4"/>
      <c r="AF3485" s="4"/>
      <c r="AG3485" s="4"/>
      <c r="AH3485" s="4"/>
      <c r="AI3485" s="4"/>
      <c r="AJ3485" s="4"/>
      <c r="AK3485" s="4"/>
      <c r="AL3485" s="4"/>
      <c r="AM3485" s="4"/>
      <c r="AN3485" s="4"/>
      <c r="AO3485" s="4"/>
      <c r="AP3485" s="4"/>
      <c r="AQ3485" s="4"/>
      <c r="AR3485" s="4"/>
      <c r="AS3485" s="2"/>
      <c r="AT3485" s="2"/>
      <c r="AU3485" s="2"/>
      <c r="AV3485" s="2"/>
      <c r="AW3485" s="2"/>
      <c r="AX3485" s="2"/>
      <c r="AY3485" s="2"/>
      <c r="AZ3485" s="2"/>
      <c r="BA3485" s="2"/>
      <c r="BB3485" s="2"/>
      <c r="BC3485" s="2"/>
      <c r="BD3485" s="2"/>
      <c r="BE3485" s="2"/>
      <c r="BF3485" s="2"/>
      <c r="BG3485" s="2"/>
      <c r="BH3485" s="2"/>
      <c r="BI3485" s="2"/>
      <c r="BJ3485" s="2"/>
      <c r="BK3485" s="2"/>
      <c r="BL3485" s="2"/>
      <c r="BM3485" s="2"/>
      <c r="BN3485" s="2"/>
      <c r="BO3485" s="2"/>
    </row>
    <row r="3486" s="117" customFormat="1" spans="1:67">
      <c r="A3486" s="4"/>
      <c r="B3486" s="4"/>
      <c r="C3486" s="4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  <c r="AA3486" s="4"/>
      <c r="AB3486" s="5"/>
      <c r="AC3486" s="5"/>
      <c r="AD3486" s="4"/>
      <c r="AE3486" s="4"/>
      <c r="AF3486" s="4"/>
      <c r="AG3486" s="4"/>
      <c r="AH3486" s="4"/>
      <c r="AI3486" s="4"/>
      <c r="AJ3486" s="4"/>
      <c r="AK3486" s="4"/>
      <c r="AL3486" s="4"/>
      <c r="AM3486" s="4"/>
      <c r="AN3486" s="4"/>
      <c r="AO3486" s="4"/>
      <c r="AP3486" s="4"/>
      <c r="AQ3486" s="4"/>
      <c r="AR3486" s="4"/>
      <c r="AS3486" s="2"/>
      <c r="AT3486" s="2"/>
      <c r="AU3486" s="2"/>
      <c r="AV3486" s="2"/>
      <c r="AW3486" s="2"/>
      <c r="AX3486" s="2"/>
      <c r="AY3486" s="2"/>
      <c r="AZ3486" s="2"/>
      <c r="BA3486" s="2"/>
      <c r="BB3486" s="2"/>
      <c r="BC3486" s="2"/>
      <c r="BD3486" s="2"/>
      <c r="BE3486" s="2"/>
      <c r="BF3486" s="2"/>
      <c r="BG3486" s="2"/>
      <c r="BH3486" s="2"/>
      <c r="BI3486" s="2"/>
      <c r="BJ3486" s="2"/>
      <c r="BK3486" s="2"/>
      <c r="BL3486" s="2"/>
      <c r="BM3486" s="2"/>
      <c r="BN3486" s="2"/>
      <c r="BO3486" s="2"/>
    </row>
    <row r="3487" s="117" customFormat="1" spans="1:67">
      <c r="A3487" s="4"/>
      <c r="B3487" s="4"/>
      <c r="C3487" s="4"/>
      <c r="D3487" s="4"/>
      <c r="E3487" s="4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  <c r="AA3487" s="4"/>
      <c r="AB3487" s="5"/>
      <c r="AC3487" s="5"/>
      <c r="AD3487" s="4"/>
      <c r="AE3487" s="4"/>
      <c r="AF3487" s="4"/>
      <c r="AG3487" s="4"/>
      <c r="AH3487" s="4"/>
      <c r="AI3487" s="4"/>
      <c r="AJ3487" s="4"/>
      <c r="AK3487" s="4"/>
      <c r="AL3487" s="4"/>
      <c r="AM3487" s="4"/>
      <c r="AN3487" s="4"/>
      <c r="AO3487" s="4"/>
      <c r="AP3487" s="4"/>
      <c r="AQ3487" s="4"/>
      <c r="AR3487" s="4"/>
      <c r="AS3487" s="2"/>
      <c r="AT3487" s="2"/>
      <c r="AU3487" s="2"/>
      <c r="AV3487" s="2"/>
      <c r="AW3487" s="2"/>
      <c r="AX3487" s="2"/>
      <c r="AY3487" s="2"/>
      <c r="AZ3487" s="2"/>
      <c r="BA3487" s="2"/>
      <c r="BB3487" s="2"/>
      <c r="BC3487" s="2"/>
      <c r="BD3487" s="2"/>
      <c r="BE3487" s="2"/>
      <c r="BF3487" s="2"/>
      <c r="BG3487" s="2"/>
      <c r="BH3487" s="2"/>
      <c r="BI3487" s="2"/>
      <c r="BJ3487" s="2"/>
      <c r="BK3487" s="2"/>
      <c r="BL3487" s="2"/>
      <c r="BM3487" s="2"/>
      <c r="BN3487" s="2"/>
      <c r="BO3487" s="2"/>
    </row>
    <row r="3488" s="117" customFormat="1" spans="1:67">
      <c r="A3488" s="4"/>
      <c r="B3488" s="4"/>
      <c r="C3488" s="4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  <c r="AA3488" s="4"/>
      <c r="AB3488" s="5"/>
      <c r="AC3488" s="5"/>
      <c r="AD3488" s="4"/>
      <c r="AE3488" s="4"/>
      <c r="AF3488" s="4"/>
      <c r="AG3488" s="4"/>
      <c r="AH3488" s="4"/>
      <c r="AI3488" s="4"/>
      <c r="AJ3488" s="4"/>
      <c r="AK3488" s="4"/>
      <c r="AL3488" s="4"/>
      <c r="AM3488" s="4"/>
      <c r="AN3488" s="4"/>
      <c r="AO3488" s="4"/>
      <c r="AP3488" s="4"/>
      <c r="AQ3488" s="4"/>
      <c r="AR3488" s="4"/>
      <c r="AS3488" s="2"/>
      <c r="AT3488" s="2"/>
      <c r="AU3488" s="2"/>
      <c r="AV3488" s="2"/>
      <c r="AW3488" s="2"/>
      <c r="AX3488" s="2"/>
      <c r="AY3488" s="2"/>
      <c r="AZ3488" s="2"/>
      <c r="BA3488" s="2"/>
      <c r="BB3488" s="2"/>
      <c r="BC3488" s="2"/>
      <c r="BD3488" s="2"/>
      <c r="BE3488" s="2"/>
      <c r="BF3488" s="2"/>
      <c r="BG3488" s="2"/>
      <c r="BH3488" s="2"/>
      <c r="BI3488" s="2"/>
      <c r="BJ3488" s="2"/>
      <c r="BK3488" s="2"/>
      <c r="BL3488" s="2"/>
      <c r="BM3488" s="2"/>
      <c r="BN3488" s="2"/>
      <c r="BO3488" s="2"/>
    </row>
    <row r="3489" s="117" customFormat="1" spans="1:67">
      <c r="A3489" s="4"/>
      <c r="B3489" s="4"/>
      <c r="C3489" s="4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  <c r="AA3489" s="4"/>
      <c r="AB3489" s="5"/>
      <c r="AC3489" s="5"/>
      <c r="AD3489" s="4"/>
      <c r="AE3489" s="4"/>
      <c r="AF3489" s="4"/>
      <c r="AG3489" s="4"/>
      <c r="AH3489" s="4"/>
      <c r="AI3489" s="4"/>
      <c r="AJ3489" s="4"/>
      <c r="AK3489" s="4"/>
      <c r="AL3489" s="4"/>
      <c r="AM3489" s="4"/>
      <c r="AN3489" s="4"/>
      <c r="AO3489" s="4"/>
      <c r="AP3489" s="4"/>
      <c r="AQ3489" s="4"/>
      <c r="AR3489" s="4"/>
      <c r="AS3489" s="2"/>
      <c r="AT3489" s="2"/>
      <c r="AU3489" s="2"/>
      <c r="AV3489" s="2"/>
      <c r="AW3489" s="2"/>
      <c r="AX3489" s="2"/>
      <c r="AY3489" s="2"/>
      <c r="AZ3489" s="2"/>
      <c r="BA3489" s="2"/>
      <c r="BB3489" s="2"/>
      <c r="BC3489" s="2"/>
      <c r="BD3489" s="2"/>
      <c r="BE3489" s="2"/>
      <c r="BF3489" s="2"/>
      <c r="BG3489" s="2"/>
      <c r="BH3489" s="2"/>
      <c r="BI3489" s="2"/>
      <c r="BJ3489" s="2"/>
      <c r="BK3489" s="2"/>
      <c r="BL3489" s="2"/>
      <c r="BM3489" s="2"/>
      <c r="BN3489" s="2"/>
      <c r="BO3489" s="2"/>
    </row>
    <row r="3490" s="117" customFormat="1" spans="1:67">
      <c r="A3490" s="4"/>
      <c r="B3490" s="4"/>
      <c r="C3490" s="4"/>
      <c r="D3490" s="4"/>
      <c r="E3490" s="4"/>
      <c r="F3490" s="4"/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  <c r="AA3490" s="4"/>
      <c r="AB3490" s="5"/>
      <c r="AC3490" s="5"/>
      <c r="AD3490" s="4"/>
      <c r="AE3490" s="4"/>
      <c r="AF3490" s="4"/>
      <c r="AG3490" s="4"/>
      <c r="AH3490" s="4"/>
      <c r="AI3490" s="4"/>
      <c r="AJ3490" s="4"/>
      <c r="AK3490" s="4"/>
      <c r="AL3490" s="4"/>
      <c r="AM3490" s="4"/>
      <c r="AN3490" s="4"/>
      <c r="AO3490" s="4"/>
      <c r="AP3490" s="4"/>
      <c r="AQ3490" s="4"/>
      <c r="AR3490" s="4"/>
      <c r="AS3490" s="2"/>
      <c r="AT3490" s="2"/>
      <c r="AU3490" s="2"/>
      <c r="AV3490" s="2"/>
      <c r="AW3490" s="2"/>
      <c r="AX3490" s="2"/>
      <c r="AY3490" s="2"/>
      <c r="AZ3490" s="2"/>
      <c r="BA3490" s="2"/>
      <c r="BB3490" s="2"/>
      <c r="BC3490" s="2"/>
      <c r="BD3490" s="2"/>
      <c r="BE3490" s="2"/>
      <c r="BF3490" s="2"/>
      <c r="BG3490" s="2"/>
      <c r="BH3490" s="2"/>
      <c r="BI3490" s="2"/>
      <c r="BJ3490" s="2"/>
      <c r="BK3490" s="2"/>
      <c r="BL3490" s="2"/>
      <c r="BM3490" s="2"/>
      <c r="BN3490" s="2"/>
      <c r="BO3490" s="2"/>
    </row>
    <row r="3491" s="117" customFormat="1" spans="1:67">
      <c r="A3491" s="4"/>
      <c r="B3491" s="4"/>
      <c r="C3491" s="4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  <c r="AA3491" s="4"/>
      <c r="AB3491" s="5"/>
      <c r="AC3491" s="5"/>
      <c r="AD3491" s="4"/>
      <c r="AE3491" s="4"/>
      <c r="AF3491" s="4"/>
      <c r="AG3491" s="4"/>
      <c r="AH3491" s="4"/>
      <c r="AI3491" s="4"/>
      <c r="AJ3491" s="4"/>
      <c r="AK3491" s="4"/>
      <c r="AL3491" s="4"/>
      <c r="AM3491" s="4"/>
      <c r="AN3491" s="4"/>
      <c r="AO3491" s="4"/>
      <c r="AP3491" s="4"/>
      <c r="AQ3491" s="4"/>
      <c r="AR3491" s="4"/>
      <c r="AS3491" s="2"/>
      <c r="AT3491" s="2"/>
      <c r="AU3491" s="2"/>
      <c r="AV3491" s="2"/>
      <c r="AW3491" s="2"/>
      <c r="AX3491" s="2"/>
      <c r="AY3491" s="2"/>
      <c r="AZ3491" s="2"/>
      <c r="BA3491" s="2"/>
      <c r="BB3491" s="2"/>
      <c r="BC3491" s="2"/>
      <c r="BD3491" s="2"/>
      <c r="BE3491" s="2"/>
      <c r="BF3491" s="2"/>
      <c r="BG3491" s="2"/>
      <c r="BH3491" s="2"/>
      <c r="BI3491" s="2"/>
      <c r="BJ3491" s="2"/>
      <c r="BK3491" s="2"/>
      <c r="BL3491" s="2"/>
      <c r="BM3491" s="2"/>
      <c r="BN3491" s="2"/>
      <c r="BO3491" s="2"/>
    </row>
    <row r="3492" s="117" customFormat="1" spans="1:67">
      <c r="A3492" s="4"/>
      <c r="B3492" s="4"/>
      <c r="C3492" s="4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  <c r="AA3492" s="4"/>
      <c r="AB3492" s="5"/>
      <c r="AC3492" s="5"/>
      <c r="AD3492" s="4"/>
      <c r="AE3492" s="4"/>
      <c r="AF3492" s="4"/>
      <c r="AG3492" s="4"/>
      <c r="AH3492" s="4"/>
      <c r="AI3492" s="4"/>
      <c r="AJ3492" s="4"/>
      <c r="AK3492" s="4"/>
      <c r="AL3492" s="4"/>
      <c r="AM3492" s="4"/>
      <c r="AN3492" s="4"/>
      <c r="AO3492" s="4"/>
      <c r="AP3492" s="4"/>
      <c r="AQ3492" s="4"/>
      <c r="AR3492" s="4"/>
      <c r="AS3492" s="2"/>
      <c r="AT3492" s="2"/>
      <c r="AU3492" s="2"/>
      <c r="AV3492" s="2"/>
      <c r="AW3492" s="2"/>
      <c r="AX3492" s="2"/>
      <c r="AY3492" s="2"/>
      <c r="AZ3492" s="2"/>
      <c r="BA3492" s="2"/>
      <c r="BB3492" s="2"/>
      <c r="BC3492" s="2"/>
      <c r="BD3492" s="2"/>
      <c r="BE3492" s="2"/>
      <c r="BF3492" s="2"/>
      <c r="BG3492" s="2"/>
      <c r="BH3492" s="2"/>
      <c r="BI3492" s="2"/>
      <c r="BJ3492" s="2"/>
      <c r="BK3492" s="2"/>
      <c r="BL3492" s="2"/>
      <c r="BM3492" s="2"/>
      <c r="BN3492" s="2"/>
      <c r="BO3492" s="2"/>
    </row>
    <row r="3493" s="117" customFormat="1" spans="1:67">
      <c r="A3493" s="4"/>
      <c r="B3493" s="4"/>
      <c r="C3493" s="4"/>
      <c r="D3493" s="4"/>
      <c r="E3493" s="4"/>
      <c r="F3493" s="4"/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  <c r="AA3493" s="4"/>
      <c r="AB3493" s="5"/>
      <c r="AC3493" s="5"/>
      <c r="AD3493" s="4"/>
      <c r="AE3493" s="4"/>
      <c r="AF3493" s="4"/>
      <c r="AG3493" s="4"/>
      <c r="AH3493" s="4"/>
      <c r="AI3493" s="4"/>
      <c r="AJ3493" s="4"/>
      <c r="AK3493" s="4"/>
      <c r="AL3493" s="4"/>
      <c r="AM3493" s="4"/>
      <c r="AN3493" s="4"/>
      <c r="AO3493" s="4"/>
      <c r="AP3493" s="4"/>
      <c r="AQ3493" s="4"/>
      <c r="AR3493" s="4"/>
      <c r="AS3493" s="2"/>
      <c r="AT3493" s="2"/>
      <c r="AU3493" s="2"/>
      <c r="AV3493" s="2"/>
      <c r="AW3493" s="2"/>
      <c r="AX3493" s="2"/>
      <c r="AY3493" s="2"/>
      <c r="AZ3493" s="2"/>
      <c r="BA3493" s="2"/>
      <c r="BB3493" s="2"/>
      <c r="BC3493" s="2"/>
      <c r="BD3493" s="2"/>
      <c r="BE3493" s="2"/>
      <c r="BF3493" s="2"/>
      <c r="BG3493" s="2"/>
      <c r="BH3493" s="2"/>
      <c r="BI3493" s="2"/>
      <c r="BJ3493" s="2"/>
      <c r="BK3493" s="2"/>
      <c r="BL3493" s="2"/>
      <c r="BM3493" s="2"/>
      <c r="BN3493" s="2"/>
      <c r="BO3493" s="2"/>
    </row>
    <row r="3494" s="117" customFormat="1" spans="1:67">
      <c r="A3494" s="4"/>
      <c r="B3494" s="4"/>
      <c r="C3494" s="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  <c r="AA3494" s="4"/>
      <c r="AB3494" s="5"/>
      <c r="AC3494" s="5"/>
      <c r="AD3494" s="4"/>
      <c r="AE3494" s="4"/>
      <c r="AF3494" s="4"/>
      <c r="AG3494" s="4"/>
      <c r="AH3494" s="4"/>
      <c r="AI3494" s="4"/>
      <c r="AJ3494" s="4"/>
      <c r="AK3494" s="4"/>
      <c r="AL3494" s="4"/>
      <c r="AM3494" s="4"/>
      <c r="AN3494" s="4"/>
      <c r="AO3494" s="4"/>
      <c r="AP3494" s="4"/>
      <c r="AQ3494" s="4"/>
      <c r="AR3494" s="4"/>
      <c r="AS3494" s="2"/>
      <c r="AT3494" s="2"/>
      <c r="AU3494" s="2"/>
      <c r="AV3494" s="2"/>
      <c r="AW3494" s="2"/>
      <c r="AX3494" s="2"/>
      <c r="AY3494" s="2"/>
      <c r="AZ3494" s="2"/>
      <c r="BA3494" s="2"/>
      <c r="BB3494" s="2"/>
      <c r="BC3494" s="2"/>
      <c r="BD3494" s="2"/>
      <c r="BE3494" s="2"/>
      <c r="BF3494" s="2"/>
      <c r="BG3494" s="2"/>
      <c r="BH3494" s="2"/>
      <c r="BI3494" s="2"/>
      <c r="BJ3494" s="2"/>
      <c r="BK3494" s="2"/>
      <c r="BL3494" s="2"/>
      <c r="BM3494" s="2"/>
      <c r="BN3494" s="2"/>
      <c r="BO3494" s="2"/>
    </row>
    <row r="3495" s="117" customFormat="1" spans="1:67">
      <c r="A3495" s="4"/>
      <c r="B3495" s="4"/>
      <c r="C3495" s="4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  <c r="AA3495" s="4"/>
      <c r="AB3495" s="5"/>
      <c r="AC3495" s="5"/>
      <c r="AD3495" s="4"/>
      <c r="AE3495" s="4"/>
      <c r="AF3495" s="4"/>
      <c r="AG3495" s="4"/>
      <c r="AH3495" s="4"/>
      <c r="AI3495" s="4"/>
      <c r="AJ3495" s="4"/>
      <c r="AK3495" s="4"/>
      <c r="AL3495" s="4"/>
      <c r="AM3495" s="4"/>
      <c r="AN3495" s="4"/>
      <c r="AO3495" s="4"/>
      <c r="AP3495" s="4"/>
      <c r="AQ3495" s="4"/>
      <c r="AR3495" s="4"/>
      <c r="AS3495" s="2"/>
      <c r="AT3495" s="2"/>
      <c r="AU3495" s="2"/>
      <c r="AV3495" s="2"/>
      <c r="AW3495" s="2"/>
      <c r="AX3495" s="2"/>
      <c r="AY3495" s="2"/>
      <c r="AZ3495" s="2"/>
      <c r="BA3495" s="2"/>
      <c r="BB3495" s="2"/>
      <c r="BC3495" s="2"/>
      <c r="BD3495" s="2"/>
      <c r="BE3495" s="2"/>
      <c r="BF3495" s="2"/>
      <c r="BG3495" s="2"/>
      <c r="BH3495" s="2"/>
      <c r="BI3495" s="2"/>
      <c r="BJ3495" s="2"/>
      <c r="BK3495" s="2"/>
      <c r="BL3495" s="2"/>
      <c r="BM3495" s="2"/>
      <c r="BN3495" s="2"/>
      <c r="BO3495" s="2"/>
    </row>
    <row r="3496" s="117" customFormat="1" spans="1:67">
      <c r="A3496" s="4"/>
      <c r="B3496" s="4"/>
      <c r="C3496" s="4"/>
      <c r="D3496" s="4"/>
      <c r="E3496" s="4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  <c r="AA3496" s="4"/>
      <c r="AB3496" s="5"/>
      <c r="AC3496" s="5"/>
      <c r="AD3496" s="4"/>
      <c r="AE3496" s="4"/>
      <c r="AF3496" s="4"/>
      <c r="AG3496" s="4"/>
      <c r="AH3496" s="4"/>
      <c r="AI3496" s="4"/>
      <c r="AJ3496" s="4"/>
      <c r="AK3496" s="4"/>
      <c r="AL3496" s="4"/>
      <c r="AM3496" s="4"/>
      <c r="AN3496" s="4"/>
      <c r="AO3496" s="4"/>
      <c r="AP3496" s="4"/>
      <c r="AQ3496" s="4"/>
      <c r="AR3496" s="4"/>
      <c r="AS3496" s="2"/>
      <c r="AT3496" s="2"/>
      <c r="AU3496" s="2"/>
      <c r="AV3496" s="2"/>
      <c r="AW3496" s="2"/>
      <c r="AX3496" s="2"/>
      <c r="AY3496" s="2"/>
      <c r="AZ3496" s="2"/>
      <c r="BA3496" s="2"/>
      <c r="BB3496" s="2"/>
      <c r="BC3496" s="2"/>
      <c r="BD3496" s="2"/>
      <c r="BE3496" s="2"/>
      <c r="BF3496" s="2"/>
      <c r="BG3496" s="2"/>
      <c r="BH3496" s="2"/>
      <c r="BI3496" s="2"/>
      <c r="BJ3496" s="2"/>
      <c r="BK3496" s="2"/>
      <c r="BL3496" s="2"/>
      <c r="BM3496" s="2"/>
      <c r="BN3496" s="2"/>
      <c r="BO3496" s="2"/>
    </row>
    <row r="3497" s="117" customFormat="1" spans="1:67">
      <c r="A3497" s="4"/>
      <c r="B3497" s="4"/>
      <c r="C3497" s="4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  <c r="AA3497" s="4"/>
      <c r="AB3497" s="5"/>
      <c r="AC3497" s="5"/>
      <c r="AD3497" s="4"/>
      <c r="AE3497" s="4"/>
      <c r="AF3497" s="4"/>
      <c r="AG3497" s="4"/>
      <c r="AH3497" s="4"/>
      <c r="AI3497" s="4"/>
      <c r="AJ3497" s="4"/>
      <c r="AK3497" s="4"/>
      <c r="AL3497" s="4"/>
      <c r="AM3497" s="4"/>
      <c r="AN3497" s="4"/>
      <c r="AO3497" s="4"/>
      <c r="AP3497" s="4"/>
      <c r="AQ3497" s="4"/>
      <c r="AR3497" s="4"/>
      <c r="AS3497" s="2"/>
      <c r="AT3497" s="2"/>
      <c r="AU3497" s="2"/>
      <c r="AV3497" s="2"/>
      <c r="AW3497" s="2"/>
      <c r="AX3497" s="2"/>
      <c r="AY3497" s="2"/>
      <c r="AZ3497" s="2"/>
      <c r="BA3497" s="2"/>
      <c r="BB3497" s="2"/>
      <c r="BC3497" s="2"/>
      <c r="BD3497" s="2"/>
      <c r="BE3497" s="2"/>
      <c r="BF3497" s="2"/>
      <c r="BG3497" s="2"/>
      <c r="BH3497" s="2"/>
      <c r="BI3497" s="2"/>
      <c r="BJ3497" s="2"/>
      <c r="BK3497" s="2"/>
      <c r="BL3497" s="2"/>
      <c r="BM3497" s="2"/>
      <c r="BN3497" s="2"/>
      <c r="BO3497" s="2"/>
    </row>
    <row r="3498" s="117" customFormat="1" spans="1:67">
      <c r="A3498" s="4"/>
      <c r="B3498" s="4"/>
      <c r="C3498" s="4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  <c r="AA3498" s="4"/>
      <c r="AB3498" s="5"/>
      <c r="AC3498" s="5"/>
      <c r="AD3498" s="4"/>
      <c r="AE3498" s="4"/>
      <c r="AF3498" s="4"/>
      <c r="AG3498" s="4"/>
      <c r="AH3498" s="4"/>
      <c r="AI3498" s="4"/>
      <c r="AJ3498" s="4"/>
      <c r="AK3498" s="4"/>
      <c r="AL3498" s="4"/>
      <c r="AM3498" s="4"/>
      <c r="AN3498" s="4"/>
      <c r="AO3498" s="4"/>
      <c r="AP3498" s="4"/>
      <c r="AQ3498" s="4"/>
      <c r="AR3498" s="4"/>
      <c r="AS3498" s="2"/>
      <c r="AT3498" s="2"/>
      <c r="AU3498" s="2"/>
      <c r="AV3498" s="2"/>
      <c r="AW3498" s="2"/>
      <c r="AX3498" s="2"/>
      <c r="AY3498" s="2"/>
      <c r="AZ3498" s="2"/>
      <c r="BA3498" s="2"/>
      <c r="BB3498" s="2"/>
      <c r="BC3498" s="2"/>
      <c r="BD3498" s="2"/>
      <c r="BE3498" s="2"/>
      <c r="BF3498" s="2"/>
      <c r="BG3498" s="2"/>
      <c r="BH3498" s="2"/>
      <c r="BI3498" s="2"/>
      <c r="BJ3498" s="2"/>
      <c r="BK3498" s="2"/>
      <c r="BL3498" s="2"/>
      <c r="BM3498" s="2"/>
      <c r="BN3498" s="2"/>
      <c r="BO3498" s="2"/>
    </row>
    <row r="3499" s="117" customFormat="1" spans="1:67">
      <c r="A3499" s="4"/>
      <c r="B3499" s="4"/>
      <c r="C3499" s="4"/>
      <c r="D3499" s="4"/>
      <c r="E3499" s="4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  <c r="AA3499" s="4"/>
      <c r="AB3499" s="5"/>
      <c r="AC3499" s="5"/>
      <c r="AD3499" s="4"/>
      <c r="AE3499" s="4"/>
      <c r="AF3499" s="4"/>
      <c r="AG3499" s="4"/>
      <c r="AH3499" s="4"/>
      <c r="AI3499" s="4"/>
      <c r="AJ3499" s="4"/>
      <c r="AK3499" s="4"/>
      <c r="AL3499" s="4"/>
      <c r="AM3499" s="4"/>
      <c r="AN3499" s="4"/>
      <c r="AO3499" s="4"/>
      <c r="AP3499" s="4"/>
      <c r="AQ3499" s="4"/>
      <c r="AR3499" s="4"/>
      <c r="AS3499" s="2"/>
      <c r="AT3499" s="2"/>
      <c r="AU3499" s="2"/>
      <c r="AV3499" s="2"/>
      <c r="AW3499" s="2"/>
      <c r="AX3499" s="2"/>
      <c r="AY3499" s="2"/>
      <c r="AZ3499" s="2"/>
      <c r="BA3499" s="2"/>
      <c r="BB3499" s="2"/>
      <c r="BC3499" s="2"/>
      <c r="BD3499" s="2"/>
      <c r="BE3499" s="2"/>
      <c r="BF3499" s="2"/>
      <c r="BG3499" s="2"/>
      <c r="BH3499" s="2"/>
      <c r="BI3499" s="2"/>
      <c r="BJ3499" s="2"/>
      <c r="BK3499" s="2"/>
      <c r="BL3499" s="2"/>
      <c r="BM3499" s="2"/>
      <c r="BN3499" s="2"/>
      <c r="BO3499" s="2"/>
    </row>
    <row r="3500" s="117" customFormat="1" spans="1:67">
      <c r="A3500" s="4"/>
      <c r="B3500" s="4"/>
      <c r="C3500" s="4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  <c r="AA3500" s="4"/>
      <c r="AB3500" s="5"/>
      <c r="AC3500" s="5"/>
      <c r="AD3500" s="4"/>
      <c r="AE3500" s="4"/>
      <c r="AF3500" s="4"/>
      <c r="AG3500" s="4"/>
      <c r="AH3500" s="4"/>
      <c r="AI3500" s="4"/>
      <c r="AJ3500" s="4"/>
      <c r="AK3500" s="4"/>
      <c r="AL3500" s="4"/>
      <c r="AM3500" s="4"/>
      <c r="AN3500" s="4"/>
      <c r="AO3500" s="4"/>
      <c r="AP3500" s="4"/>
      <c r="AQ3500" s="4"/>
      <c r="AR3500" s="4"/>
      <c r="AS3500" s="2"/>
      <c r="AT3500" s="2"/>
      <c r="AU3500" s="2"/>
      <c r="AV3500" s="2"/>
      <c r="AW3500" s="2"/>
      <c r="AX3500" s="2"/>
      <c r="AY3500" s="2"/>
      <c r="AZ3500" s="2"/>
      <c r="BA3500" s="2"/>
      <c r="BB3500" s="2"/>
      <c r="BC3500" s="2"/>
      <c r="BD3500" s="2"/>
      <c r="BE3500" s="2"/>
      <c r="BF3500" s="2"/>
      <c r="BG3500" s="2"/>
      <c r="BH3500" s="2"/>
      <c r="BI3500" s="2"/>
      <c r="BJ3500" s="2"/>
      <c r="BK3500" s="2"/>
      <c r="BL3500" s="2"/>
      <c r="BM3500" s="2"/>
      <c r="BN3500" s="2"/>
      <c r="BO3500" s="2"/>
    </row>
    <row r="3501" s="117" customFormat="1" spans="1:67">
      <c r="A3501" s="4"/>
      <c r="B3501" s="4"/>
      <c r="C3501" s="4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  <c r="AA3501" s="4"/>
      <c r="AB3501" s="5"/>
      <c r="AC3501" s="5"/>
      <c r="AD3501" s="4"/>
      <c r="AE3501" s="4"/>
      <c r="AF3501" s="4"/>
      <c r="AG3501" s="4"/>
      <c r="AH3501" s="4"/>
      <c r="AI3501" s="4"/>
      <c r="AJ3501" s="4"/>
      <c r="AK3501" s="4"/>
      <c r="AL3501" s="4"/>
      <c r="AM3501" s="4"/>
      <c r="AN3501" s="4"/>
      <c r="AO3501" s="4"/>
      <c r="AP3501" s="4"/>
      <c r="AQ3501" s="4"/>
      <c r="AR3501" s="4"/>
      <c r="AS3501" s="2"/>
      <c r="AT3501" s="2"/>
      <c r="AU3501" s="2"/>
      <c r="AV3501" s="2"/>
      <c r="AW3501" s="2"/>
      <c r="AX3501" s="2"/>
      <c r="AY3501" s="2"/>
      <c r="AZ3501" s="2"/>
      <c r="BA3501" s="2"/>
      <c r="BB3501" s="2"/>
      <c r="BC3501" s="2"/>
      <c r="BD3501" s="2"/>
      <c r="BE3501" s="2"/>
      <c r="BF3501" s="2"/>
      <c r="BG3501" s="2"/>
      <c r="BH3501" s="2"/>
      <c r="BI3501" s="2"/>
      <c r="BJ3501" s="2"/>
      <c r="BK3501" s="2"/>
      <c r="BL3501" s="2"/>
      <c r="BM3501" s="2"/>
      <c r="BN3501" s="2"/>
      <c r="BO3501" s="2"/>
    </row>
    <row r="3502" s="117" customFormat="1" spans="1:67">
      <c r="A3502" s="4"/>
      <c r="B3502" s="4"/>
      <c r="C3502" s="4"/>
      <c r="D3502" s="4"/>
      <c r="E3502" s="4"/>
      <c r="F3502" s="4"/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  <c r="AA3502" s="4"/>
      <c r="AB3502" s="5"/>
      <c r="AC3502" s="5"/>
      <c r="AD3502" s="4"/>
      <c r="AE3502" s="4"/>
      <c r="AF3502" s="4"/>
      <c r="AG3502" s="4"/>
      <c r="AH3502" s="4"/>
      <c r="AI3502" s="4"/>
      <c r="AJ3502" s="4"/>
      <c r="AK3502" s="4"/>
      <c r="AL3502" s="4"/>
      <c r="AM3502" s="4"/>
      <c r="AN3502" s="4"/>
      <c r="AO3502" s="4"/>
      <c r="AP3502" s="4"/>
      <c r="AQ3502" s="4"/>
      <c r="AR3502" s="4"/>
      <c r="AS3502" s="2"/>
      <c r="AT3502" s="2"/>
      <c r="AU3502" s="2"/>
      <c r="AV3502" s="2"/>
      <c r="AW3502" s="2"/>
      <c r="AX3502" s="2"/>
      <c r="AY3502" s="2"/>
      <c r="AZ3502" s="2"/>
      <c r="BA3502" s="2"/>
      <c r="BB3502" s="2"/>
      <c r="BC3502" s="2"/>
      <c r="BD3502" s="2"/>
      <c r="BE3502" s="2"/>
      <c r="BF3502" s="2"/>
      <c r="BG3502" s="2"/>
      <c r="BH3502" s="2"/>
      <c r="BI3502" s="2"/>
      <c r="BJ3502" s="2"/>
      <c r="BK3502" s="2"/>
      <c r="BL3502" s="2"/>
      <c r="BM3502" s="2"/>
      <c r="BN3502" s="2"/>
      <c r="BO3502" s="2"/>
    </row>
    <row r="3503" s="117" customFormat="1" spans="1:67">
      <c r="A3503" s="4"/>
      <c r="B3503" s="4"/>
      <c r="C3503" s="4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  <c r="AA3503" s="4"/>
      <c r="AB3503" s="5"/>
      <c r="AC3503" s="5"/>
      <c r="AD3503" s="4"/>
      <c r="AE3503" s="4"/>
      <c r="AF3503" s="4"/>
      <c r="AG3503" s="4"/>
      <c r="AH3503" s="4"/>
      <c r="AI3503" s="4"/>
      <c r="AJ3503" s="4"/>
      <c r="AK3503" s="4"/>
      <c r="AL3503" s="4"/>
      <c r="AM3503" s="4"/>
      <c r="AN3503" s="4"/>
      <c r="AO3503" s="4"/>
      <c r="AP3503" s="4"/>
      <c r="AQ3503" s="4"/>
      <c r="AR3503" s="4"/>
      <c r="AS3503" s="2"/>
      <c r="AT3503" s="2"/>
      <c r="AU3503" s="2"/>
      <c r="AV3503" s="2"/>
      <c r="AW3503" s="2"/>
      <c r="AX3503" s="2"/>
      <c r="AY3503" s="2"/>
      <c r="AZ3503" s="2"/>
      <c r="BA3503" s="2"/>
      <c r="BB3503" s="2"/>
      <c r="BC3503" s="2"/>
      <c r="BD3503" s="2"/>
      <c r="BE3503" s="2"/>
      <c r="BF3503" s="2"/>
      <c r="BG3503" s="2"/>
      <c r="BH3503" s="2"/>
      <c r="BI3503" s="2"/>
      <c r="BJ3503" s="2"/>
      <c r="BK3503" s="2"/>
      <c r="BL3503" s="2"/>
      <c r="BM3503" s="2"/>
      <c r="BN3503" s="2"/>
      <c r="BO3503" s="2"/>
    </row>
    <row r="3504" s="117" customFormat="1" spans="1:67">
      <c r="A3504" s="4"/>
      <c r="B3504" s="4"/>
      <c r="C3504" s="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  <c r="AA3504" s="4"/>
      <c r="AB3504" s="5"/>
      <c r="AC3504" s="5"/>
      <c r="AD3504" s="4"/>
      <c r="AE3504" s="4"/>
      <c r="AF3504" s="4"/>
      <c r="AG3504" s="4"/>
      <c r="AH3504" s="4"/>
      <c r="AI3504" s="4"/>
      <c r="AJ3504" s="4"/>
      <c r="AK3504" s="4"/>
      <c r="AL3504" s="4"/>
      <c r="AM3504" s="4"/>
      <c r="AN3504" s="4"/>
      <c r="AO3504" s="4"/>
      <c r="AP3504" s="4"/>
      <c r="AQ3504" s="4"/>
      <c r="AR3504" s="4"/>
      <c r="AS3504" s="2"/>
      <c r="AT3504" s="2"/>
      <c r="AU3504" s="2"/>
      <c r="AV3504" s="2"/>
      <c r="AW3504" s="2"/>
      <c r="AX3504" s="2"/>
      <c r="AY3504" s="2"/>
      <c r="AZ3504" s="2"/>
      <c r="BA3504" s="2"/>
      <c r="BB3504" s="2"/>
      <c r="BC3504" s="2"/>
      <c r="BD3504" s="2"/>
      <c r="BE3504" s="2"/>
      <c r="BF3504" s="2"/>
      <c r="BG3504" s="2"/>
      <c r="BH3504" s="2"/>
      <c r="BI3504" s="2"/>
      <c r="BJ3504" s="2"/>
      <c r="BK3504" s="2"/>
      <c r="BL3504" s="2"/>
      <c r="BM3504" s="2"/>
      <c r="BN3504" s="2"/>
      <c r="BO3504" s="2"/>
    </row>
    <row r="3505" s="117" customFormat="1" spans="1:67">
      <c r="A3505" s="4"/>
      <c r="B3505" s="4"/>
      <c r="C3505" s="4"/>
      <c r="D3505" s="4"/>
      <c r="E3505" s="4"/>
      <c r="F3505" s="4"/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  <c r="AA3505" s="4"/>
      <c r="AB3505" s="5"/>
      <c r="AC3505" s="5"/>
      <c r="AD3505" s="4"/>
      <c r="AE3505" s="4"/>
      <c r="AF3505" s="4"/>
      <c r="AG3505" s="4"/>
      <c r="AH3505" s="4"/>
      <c r="AI3505" s="4"/>
      <c r="AJ3505" s="4"/>
      <c r="AK3505" s="4"/>
      <c r="AL3505" s="4"/>
      <c r="AM3505" s="4"/>
      <c r="AN3505" s="4"/>
      <c r="AO3505" s="4"/>
      <c r="AP3505" s="4"/>
      <c r="AQ3505" s="4"/>
      <c r="AR3505" s="4"/>
      <c r="AS3505" s="2"/>
      <c r="AT3505" s="2"/>
      <c r="AU3505" s="2"/>
      <c r="AV3505" s="2"/>
      <c r="AW3505" s="2"/>
      <c r="AX3505" s="2"/>
      <c r="AY3505" s="2"/>
      <c r="AZ3505" s="2"/>
      <c r="BA3505" s="2"/>
      <c r="BB3505" s="2"/>
      <c r="BC3505" s="2"/>
      <c r="BD3505" s="2"/>
      <c r="BE3505" s="2"/>
      <c r="BF3505" s="2"/>
      <c r="BG3505" s="2"/>
      <c r="BH3505" s="2"/>
      <c r="BI3505" s="2"/>
      <c r="BJ3505" s="2"/>
      <c r="BK3505" s="2"/>
      <c r="BL3505" s="2"/>
      <c r="BM3505" s="2"/>
      <c r="BN3505" s="2"/>
      <c r="BO3505" s="2"/>
    </row>
    <row r="3506" s="117" customFormat="1" spans="1:67">
      <c r="A3506" s="4"/>
      <c r="B3506" s="4"/>
      <c r="C3506" s="4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  <c r="AA3506" s="4"/>
      <c r="AB3506" s="5"/>
      <c r="AC3506" s="5"/>
      <c r="AD3506" s="4"/>
      <c r="AE3506" s="4"/>
      <c r="AF3506" s="4"/>
      <c r="AG3506" s="4"/>
      <c r="AH3506" s="4"/>
      <c r="AI3506" s="4"/>
      <c r="AJ3506" s="4"/>
      <c r="AK3506" s="4"/>
      <c r="AL3506" s="4"/>
      <c r="AM3506" s="4"/>
      <c r="AN3506" s="4"/>
      <c r="AO3506" s="4"/>
      <c r="AP3506" s="4"/>
      <c r="AQ3506" s="4"/>
      <c r="AR3506" s="4"/>
      <c r="AS3506" s="2"/>
      <c r="AT3506" s="2"/>
      <c r="AU3506" s="2"/>
      <c r="AV3506" s="2"/>
      <c r="AW3506" s="2"/>
      <c r="AX3506" s="2"/>
      <c r="AY3506" s="2"/>
      <c r="AZ3506" s="2"/>
      <c r="BA3506" s="2"/>
      <c r="BB3506" s="2"/>
      <c r="BC3506" s="2"/>
      <c r="BD3506" s="2"/>
      <c r="BE3506" s="2"/>
      <c r="BF3506" s="2"/>
      <c r="BG3506" s="2"/>
      <c r="BH3506" s="2"/>
      <c r="BI3506" s="2"/>
      <c r="BJ3506" s="2"/>
      <c r="BK3506" s="2"/>
      <c r="BL3506" s="2"/>
      <c r="BM3506" s="2"/>
      <c r="BN3506" s="2"/>
      <c r="BO3506" s="2"/>
    </row>
    <row r="3507" s="117" customFormat="1" spans="1:67">
      <c r="A3507" s="4"/>
      <c r="B3507" s="4"/>
      <c r="C3507" s="4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  <c r="AA3507" s="4"/>
      <c r="AB3507" s="5"/>
      <c r="AC3507" s="5"/>
      <c r="AD3507" s="4"/>
      <c r="AE3507" s="4"/>
      <c r="AF3507" s="4"/>
      <c r="AG3507" s="4"/>
      <c r="AH3507" s="4"/>
      <c r="AI3507" s="4"/>
      <c r="AJ3507" s="4"/>
      <c r="AK3507" s="4"/>
      <c r="AL3507" s="4"/>
      <c r="AM3507" s="4"/>
      <c r="AN3507" s="4"/>
      <c r="AO3507" s="4"/>
      <c r="AP3507" s="4"/>
      <c r="AQ3507" s="4"/>
      <c r="AR3507" s="4"/>
      <c r="AS3507" s="2"/>
      <c r="AT3507" s="2"/>
      <c r="AU3507" s="2"/>
      <c r="AV3507" s="2"/>
      <c r="AW3507" s="2"/>
      <c r="AX3507" s="2"/>
      <c r="AY3507" s="2"/>
      <c r="AZ3507" s="2"/>
      <c r="BA3507" s="2"/>
      <c r="BB3507" s="2"/>
      <c r="BC3507" s="2"/>
      <c r="BD3507" s="2"/>
      <c r="BE3507" s="2"/>
      <c r="BF3507" s="2"/>
      <c r="BG3507" s="2"/>
      <c r="BH3507" s="2"/>
      <c r="BI3507" s="2"/>
      <c r="BJ3507" s="2"/>
      <c r="BK3507" s="2"/>
      <c r="BL3507" s="2"/>
      <c r="BM3507" s="2"/>
      <c r="BN3507" s="2"/>
      <c r="BO3507" s="2"/>
    </row>
    <row r="3508" s="117" customFormat="1" spans="1:67">
      <c r="A3508" s="4"/>
      <c r="B3508" s="4"/>
      <c r="C3508" s="4"/>
      <c r="D3508" s="4"/>
      <c r="E3508" s="4"/>
      <c r="F3508" s="4"/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  <c r="AA3508" s="4"/>
      <c r="AB3508" s="5"/>
      <c r="AC3508" s="5"/>
      <c r="AD3508" s="4"/>
      <c r="AE3508" s="4"/>
      <c r="AF3508" s="4"/>
      <c r="AG3508" s="4"/>
      <c r="AH3508" s="4"/>
      <c r="AI3508" s="4"/>
      <c r="AJ3508" s="4"/>
      <c r="AK3508" s="4"/>
      <c r="AL3508" s="4"/>
      <c r="AM3508" s="4"/>
      <c r="AN3508" s="4"/>
      <c r="AO3508" s="4"/>
      <c r="AP3508" s="4"/>
      <c r="AQ3508" s="4"/>
      <c r="AR3508" s="4"/>
      <c r="AS3508" s="2"/>
      <c r="AT3508" s="2"/>
      <c r="AU3508" s="2"/>
      <c r="AV3508" s="2"/>
      <c r="AW3508" s="2"/>
      <c r="AX3508" s="2"/>
      <c r="AY3508" s="2"/>
      <c r="AZ3508" s="2"/>
      <c r="BA3508" s="2"/>
      <c r="BB3508" s="2"/>
      <c r="BC3508" s="2"/>
      <c r="BD3508" s="2"/>
      <c r="BE3508" s="2"/>
      <c r="BF3508" s="2"/>
      <c r="BG3508" s="2"/>
      <c r="BH3508" s="2"/>
      <c r="BI3508" s="2"/>
      <c r="BJ3508" s="2"/>
      <c r="BK3508" s="2"/>
      <c r="BL3508" s="2"/>
      <c r="BM3508" s="2"/>
      <c r="BN3508" s="2"/>
      <c r="BO3508" s="2"/>
    </row>
    <row r="3509" s="117" customFormat="1" spans="1:67">
      <c r="A3509" s="4"/>
      <c r="B3509" s="4"/>
      <c r="C3509" s="4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  <c r="AA3509" s="4"/>
      <c r="AB3509" s="5"/>
      <c r="AC3509" s="5"/>
      <c r="AD3509" s="4"/>
      <c r="AE3509" s="4"/>
      <c r="AF3509" s="4"/>
      <c r="AG3509" s="4"/>
      <c r="AH3509" s="4"/>
      <c r="AI3509" s="4"/>
      <c r="AJ3509" s="4"/>
      <c r="AK3509" s="4"/>
      <c r="AL3509" s="4"/>
      <c r="AM3509" s="4"/>
      <c r="AN3509" s="4"/>
      <c r="AO3509" s="4"/>
      <c r="AP3509" s="4"/>
      <c r="AQ3509" s="4"/>
      <c r="AR3509" s="4"/>
      <c r="AS3509" s="2"/>
      <c r="AT3509" s="2"/>
      <c r="AU3509" s="2"/>
      <c r="AV3509" s="2"/>
      <c r="AW3509" s="2"/>
      <c r="AX3509" s="2"/>
      <c r="AY3509" s="2"/>
      <c r="AZ3509" s="2"/>
      <c r="BA3509" s="2"/>
      <c r="BB3509" s="2"/>
      <c r="BC3509" s="2"/>
      <c r="BD3509" s="2"/>
      <c r="BE3509" s="2"/>
      <c r="BF3509" s="2"/>
      <c r="BG3509" s="2"/>
      <c r="BH3509" s="2"/>
      <c r="BI3509" s="2"/>
      <c r="BJ3509" s="2"/>
      <c r="BK3509" s="2"/>
      <c r="BL3509" s="2"/>
      <c r="BM3509" s="2"/>
      <c r="BN3509" s="2"/>
      <c r="BO3509" s="2"/>
    </row>
    <row r="3510" s="117" customFormat="1" spans="1:67">
      <c r="A3510" s="4"/>
      <c r="B3510" s="4"/>
      <c r="C3510" s="4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  <c r="AA3510" s="4"/>
      <c r="AB3510" s="5"/>
      <c r="AC3510" s="5"/>
      <c r="AD3510" s="4"/>
      <c r="AE3510" s="4"/>
      <c r="AF3510" s="4"/>
      <c r="AG3510" s="4"/>
      <c r="AH3510" s="4"/>
      <c r="AI3510" s="4"/>
      <c r="AJ3510" s="4"/>
      <c r="AK3510" s="4"/>
      <c r="AL3510" s="4"/>
      <c r="AM3510" s="4"/>
      <c r="AN3510" s="4"/>
      <c r="AO3510" s="4"/>
      <c r="AP3510" s="4"/>
      <c r="AQ3510" s="4"/>
      <c r="AR3510" s="4"/>
      <c r="AS3510" s="2"/>
      <c r="AT3510" s="2"/>
      <c r="AU3510" s="2"/>
      <c r="AV3510" s="2"/>
      <c r="AW3510" s="2"/>
      <c r="AX3510" s="2"/>
      <c r="AY3510" s="2"/>
      <c r="AZ3510" s="2"/>
      <c r="BA3510" s="2"/>
      <c r="BB3510" s="2"/>
      <c r="BC3510" s="2"/>
      <c r="BD3510" s="2"/>
      <c r="BE3510" s="2"/>
      <c r="BF3510" s="2"/>
      <c r="BG3510" s="2"/>
      <c r="BH3510" s="2"/>
      <c r="BI3510" s="2"/>
      <c r="BJ3510" s="2"/>
      <c r="BK3510" s="2"/>
      <c r="BL3510" s="2"/>
      <c r="BM3510" s="2"/>
      <c r="BN3510" s="2"/>
      <c r="BO3510" s="2"/>
    </row>
    <row r="3511" s="117" customFormat="1" spans="1:67">
      <c r="A3511" s="4"/>
      <c r="B3511" s="4"/>
      <c r="C3511" s="4"/>
      <c r="D3511" s="4"/>
      <c r="E3511" s="4"/>
      <c r="F3511" s="4"/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  <c r="AA3511" s="4"/>
      <c r="AB3511" s="5"/>
      <c r="AC3511" s="5"/>
      <c r="AD3511" s="4"/>
      <c r="AE3511" s="4"/>
      <c r="AF3511" s="4"/>
      <c r="AG3511" s="4"/>
      <c r="AH3511" s="4"/>
      <c r="AI3511" s="4"/>
      <c r="AJ3511" s="4"/>
      <c r="AK3511" s="4"/>
      <c r="AL3511" s="4"/>
      <c r="AM3511" s="4"/>
      <c r="AN3511" s="4"/>
      <c r="AO3511" s="4"/>
      <c r="AP3511" s="4"/>
      <c r="AQ3511" s="4"/>
      <c r="AR3511" s="4"/>
      <c r="AS3511" s="2"/>
      <c r="AT3511" s="2"/>
      <c r="AU3511" s="2"/>
      <c r="AV3511" s="2"/>
      <c r="AW3511" s="2"/>
      <c r="AX3511" s="2"/>
      <c r="AY3511" s="2"/>
      <c r="AZ3511" s="2"/>
      <c r="BA3511" s="2"/>
      <c r="BB3511" s="2"/>
      <c r="BC3511" s="2"/>
      <c r="BD3511" s="2"/>
      <c r="BE3511" s="2"/>
      <c r="BF3511" s="2"/>
      <c r="BG3511" s="2"/>
      <c r="BH3511" s="2"/>
      <c r="BI3511" s="2"/>
      <c r="BJ3511" s="2"/>
      <c r="BK3511" s="2"/>
      <c r="BL3511" s="2"/>
      <c r="BM3511" s="2"/>
      <c r="BN3511" s="2"/>
      <c r="BO3511" s="2"/>
    </row>
    <row r="3512" s="117" customFormat="1" spans="1:67">
      <c r="A3512" s="4"/>
      <c r="B3512" s="4"/>
      <c r="C3512" s="4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  <c r="AA3512" s="4"/>
      <c r="AB3512" s="5"/>
      <c r="AC3512" s="5"/>
      <c r="AD3512" s="4"/>
      <c r="AE3512" s="4"/>
      <c r="AF3512" s="4"/>
      <c r="AG3512" s="4"/>
      <c r="AH3512" s="4"/>
      <c r="AI3512" s="4"/>
      <c r="AJ3512" s="4"/>
      <c r="AK3512" s="4"/>
      <c r="AL3512" s="4"/>
      <c r="AM3512" s="4"/>
      <c r="AN3512" s="4"/>
      <c r="AO3512" s="4"/>
      <c r="AP3512" s="4"/>
      <c r="AQ3512" s="4"/>
      <c r="AR3512" s="4"/>
      <c r="AS3512" s="2"/>
      <c r="AT3512" s="2"/>
      <c r="AU3512" s="2"/>
      <c r="AV3512" s="2"/>
      <c r="AW3512" s="2"/>
      <c r="AX3512" s="2"/>
      <c r="AY3512" s="2"/>
      <c r="AZ3512" s="2"/>
      <c r="BA3512" s="2"/>
      <c r="BB3512" s="2"/>
      <c r="BC3512" s="2"/>
      <c r="BD3512" s="2"/>
      <c r="BE3512" s="2"/>
      <c r="BF3512" s="2"/>
      <c r="BG3512" s="2"/>
      <c r="BH3512" s="2"/>
      <c r="BI3512" s="2"/>
      <c r="BJ3512" s="2"/>
      <c r="BK3512" s="2"/>
      <c r="BL3512" s="2"/>
      <c r="BM3512" s="2"/>
      <c r="BN3512" s="2"/>
      <c r="BO3512" s="2"/>
    </row>
    <row r="3513" s="117" customFormat="1" spans="1:67">
      <c r="A3513" s="4"/>
      <c r="B3513" s="4"/>
      <c r="C3513" s="4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  <c r="AA3513" s="4"/>
      <c r="AB3513" s="5"/>
      <c r="AC3513" s="5"/>
      <c r="AD3513" s="4"/>
      <c r="AE3513" s="4"/>
      <c r="AF3513" s="4"/>
      <c r="AG3513" s="4"/>
      <c r="AH3513" s="4"/>
      <c r="AI3513" s="4"/>
      <c r="AJ3513" s="4"/>
      <c r="AK3513" s="4"/>
      <c r="AL3513" s="4"/>
      <c r="AM3513" s="4"/>
      <c r="AN3513" s="4"/>
      <c r="AO3513" s="4"/>
      <c r="AP3513" s="4"/>
      <c r="AQ3513" s="4"/>
      <c r="AR3513" s="4"/>
      <c r="AS3513" s="2"/>
      <c r="AT3513" s="2"/>
      <c r="AU3513" s="2"/>
      <c r="AV3513" s="2"/>
      <c r="AW3513" s="2"/>
      <c r="AX3513" s="2"/>
      <c r="AY3513" s="2"/>
      <c r="AZ3513" s="2"/>
      <c r="BA3513" s="2"/>
      <c r="BB3513" s="2"/>
      <c r="BC3513" s="2"/>
      <c r="BD3513" s="2"/>
      <c r="BE3513" s="2"/>
      <c r="BF3513" s="2"/>
      <c r="BG3513" s="2"/>
      <c r="BH3513" s="2"/>
      <c r="BI3513" s="2"/>
      <c r="BJ3513" s="2"/>
      <c r="BK3513" s="2"/>
      <c r="BL3513" s="2"/>
      <c r="BM3513" s="2"/>
      <c r="BN3513" s="2"/>
      <c r="BO3513" s="2"/>
    </row>
    <row r="3514" s="117" customFormat="1" spans="1:67">
      <c r="A3514" s="4"/>
      <c r="B3514" s="4"/>
      <c r="C3514" s="4"/>
      <c r="D3514" s="4"/>
      <c r="E3514" s="4"/>
      <c r="F3514" s="4"/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  <c r="AA3514" s="4"/>
      <c r="AB3514" s="5"/>
      <c r="AC3514" s="5"/>
      <c r="AD3514" s="4"/>
      <c r="AE3514" s="4"/>
      <c r="AF3514" s="4"/>
      <c r="AG3514" s="4"/>
      <c r="AH3514" s="4"/>
      <c r="AI3514" s="4"/>
      <c r="AJ3514" s="4"/>
      <c r="AK3514" s="4"/>
      <c r="AL3514" s="4"/>
      <c r="AM3514" s="4"/>
      <c r="AN3514" s="4"/>
      <c r="AO3514" s="4"/>
      <c r="AP3514" s="4"/>
      <c r="AQ3514" s="4"/>
      <c r="AR3514" s="4"/>
      <c r="AS3514" s="2"/>
      <c r="AT3514" s="2"/>
      <c r="AU3514" s="2"/>
      <c r="AV3514" s="2"/>
      <c r="AW3514" s="2"/>
      <c r="AX3514" s="2"/>
      <c r="AY3514" s="2"/>
      <c r="AZ3514" s="2"/>
      <c r="BA3514" s="2"/>
      <c r="BB3514" s="2"/>
      <c r="BC3514" s="2"/>
      <c r="BD3514" s="2"/>
      <c r="BE3514" s="2"/>
      <c r="BF3514" s="2"/>
      <c r="BG3514" s="2"/>
      <c r="BH3514" s="2"/>
      <c r="BI3514" s="2"/>
      <c r="BJ3514" s="2"/>
      <c r="BK3514" s="2"/>
      <c r="BL3514" s="2"/>
      <c r="BM3514" s="2"/>
      <c r="BN3514" s="2"/>
      <c r="BO3514" s="2"/>
    </row>
    <row r="3515" s="117" customFormat="1" spans="1:67">
      <c r="A3515" s="4"/>
      <c r="B3515" s="4"/>
      <c r="C3515" s="4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  <c r="AA3515" s="4"/>
      <c r="AB3515" s="5"/>
      <c r="AC3515" s="5"/>
      <c r="AD3515" s="4"/>
      <c r="AE3515" s="4"/>
      <c r="AF3515" s="4"/>
      <c r="AG3515" s="4"/>
      <c r="AH3515" s="4"/>
      <c r="AI3515" s="4"/>
      <c r="AJ3515" s="4"/>
      <c r="AK3515" s="4"/>
      <c r="AL3515" s="4"/>
      <c r="AM3515" s="4"/>
      <c r="AN3515" s="4"/>
      <c r="AO3515" s="4"/>
      <c r="AP3515" s="4"/>
      <c r="AQ3515" s="4"/>
      <c r="AR3515" s="4"/>
      <c r="AS3515" s="2"/>
      <c r="AT3515" s="2"/>
      <c r="AU3515" s="2"/>
      <c r="AV3515" s="2"/>
      <c r="AW3515" s="2"/>
      <c r="AX3515" s="2"/>
      <c r="AY3515" s="2"/>
      <c r="AZ3515" s="2"/>
      <c r="BA3515" s="2"/>
      <c r="BB3515" s="2"/>
      <c r="BC3515" s="2"/>
      <c r="BD3515" s="2"/>
      <c r="BE3515" s="2"/>
      <c r="BF3515" s="2"/>
      <c r="BG3515" s="2"/>
      <c r="BH3515" s="2"/>
      <c r="BI3515" s="2"/>
      <c r="BJ3515" s="2"/>
      <c r="BK3515" s="2"/>
      <c r="BL3515" s="2"/>
      <c r="BM3515" s="2"/>
      <c r="BN3515" s="2"/>
      <c r="BO3515" s="2"/>
    </row>
    <row r="3516" s="117" customFormat="1" spans="1:67">
      <c r="A3516" s="4"/>
      <c r="B3516" s="4"/>
      <c r="C3516" s="4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  <c r="AA3516" s="4"/>
      <c r="AB3516" s="5"/>
      <c r="AC3516" s="5"/>
      <c r="AD3516" s="4"/>
      <c r="AE3516" s="4"/>
      <c r="AF3516" s="4"/>
      <c r="AG3516" s="4"/>
      <c r="AH3516" s="4"/>
      <c r="AI3516" s="4"/>
      <c r="AJ3516" s="4"/>
      <c r="AK3516" s="4"/>
      <c r="AL3516" s="4"/>
      <c r="AM3516" s="4"/>
      <c r="AN3516" s="4"/>
      <c r="AO3516" s="4"/>
      <c r="AP3516" s="4"/>
      <c r="AQ3516" s="4"/>
      <c r="AR3516" s="4"/>
      <c r="AS3516" s="2"/>
      <c r="AT3516" s="2"/>
      <c r="AU3516" s="2"/>
      <c r="AV3516" s="2"/>
      <c r="AW3516" s="2"/>
      <c r="AX3516" s="2"/>
      <c r="AY3516" s="2"/>
      <c r="AZ3516" s="2"/>
      <c r="BA3516" s="2"/>
      <c r="BB3516" s="2"/>
      <c r="BC3516" s="2"/>
      <c r="BD3516" s="2"/>
      <c r="BE3516" s="2"/>
      <c r="BF3516" s="2"/>
      <c r="BG3516" s="2"/>
      <c r="BH3516" s="2"/>
      <c r="BI3516" s="2"/>
      <c r="BJ3516" s="2"/>
      <c r="BK3516" s="2"/>
      <c r="BL3516" s="2"/>
      <c r="BM3516" s="2"/>
      <c r="BN3516" s="2"/>
      <c r="BO3516" s="2"/>
    </row>
    <row r="3517" s="117" customFormat="1" spans="1:67">
      <c r="A3517" s="4"/>
      <c r="B3517" s="4"/>
      <c r="C3517" s="4"/>
      <c r="D3517" s="4"/>
      <c r="E3517" s="4"/>
      <c r="F3517" s="4"/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  <c r="AA3517" s="4"/>
      <c r="AB3517" s="5"/>
      <c r="AC3517" s="5"/>
      <c r="AD3517" s="4"/>
      <c r="AE3517" s="4"/>
      <c r="AF3517" s="4"/>
      <c r="AG3517" s="4"/>
      <c r="AH3517" s="4"/>
      <c r="AI3517" s="4"/>
      <c r="AJ3517" s="4"/>
      <c r="AK3517" s="4"/>
      <c r="AL3517" s="4"/>
      <c r="AM3517" s="4"/>
      <c r="AN3517" s="4"/>
      <c r="AO3517" s="4"/>
      <c r="AP3517" s="4"/>
      <c r="AQ3517" s="4"/>
      <c r="AR3517" s="4"/>
      <c r="AS3517" s="2"/>
      <c r="AT3517" s="2"/>
      <c r="AU3517" s="2"/>
      <c r="AV3517" s="2"/>
      <c r="AW3517" s="2"/>
      <c r="AX3517" s="2"/>
      <c r="AY3517" s="2"/>
      <c r="AZ3517" s="2"/>
      <c r="BA3517" s="2"/>
      <c r="BB3517" s="2"/>
      <c r="BC3517" s="2"/>
      <c r="BD3517" s="2"/>
      <c r="BE3517" s="2"/>
      <c r="BF3517" s="2"/>
      <c r="BG3517" s="2"/>
      <c r="BH3517" s="2"/>
      <c r="BI3517" s="2"/>
      <c r="BJ3517" s="2"/>
      <c r="BK3517" s="2"/>
      <c r="BL3517" s="2"/>
      <c r="BM3517" s="2"/>
      <c r="BN3517" s="2"/>
      <c r="BO3517" s="2"/>
    </row>
    <row r="3518" s="117" customFormat="1" spans="1:67">
      <c r="A3518" s="4"/>
      <c r="B3518" s="4"/>
      <c r="C3518" s="4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  <c r="AA3518" s="4"/>
      <c r="AB3518" s="5"/>
      <c r="AC3518" s="5"/>
      <c r="AD3518" s="4"/>
      <c r="AE3518" s="4"/>
      <c r="AF3518" s="4"/>
      <c r="AG3518" s="4"/>
      <c r="AH3518" s="4"/>
      <c r="AI3518" s="4"/>
      <c r="AJ3518" s="4"/>
      <c r="AK3518" s="4"/>
      <c r="AL3518" s="4"/>
      <c r="AM3518" s="4"/>
      <c r="AN3518" s="4"/>
      <c r="AO3518" s="4"/>
      <c r="AP3518" s="4"/>
      <c r="AQ3518" s="4"/>
      <c r="AR3518" s="4"/>
      <c r="AS3518" s="2"/>
      <c r="AT3518" s="2"/>
      <c r="AU3518" s="2"/>
      <c r="AV3518" s="2"/>
      <c r="AW3518" s="2"/>
      <c r="AX3518" s="2"/>
      <c r="AY3518" s="2"/>
      <c r="AZ3518" s="2"/>
      <c r="BA3518" s="2"/>
      <c r="BB3518" s="2"/>
      <c r="BC3518" s="2"/>
      <c r="BD3518" s="2"/>
      <c r="BE3518" s="2"/>
      <c r="BF3518" s="2"/>
      <c r="BG3518" s="2"/>
      <c r="BH3518" s="2"/>
      <c r="BI3518" s="2"/>
      <c r="BJ3518" s="2"/>
      <c r="BK3518" s="2"/>
      <c r="BL3518" s="2"/>
      <c r="BM3518" s="2"/>
      <c r="BN3518" s="2"/>
      <c r="BO3518" s="2"/>
    </row>
    <row r="3519" s="117" customFormat="1" spans="1:67">
      <c r="A3519" s="4"/>
      <c r="B3519" s="4"/>
      <c r="C3519" s="4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  <c r="AA3519" s="4"/>
      <c r="AB3519" s="5"/>
      <c r="AC3519" s="5"/>
      <c r="AD3519" s="4"/>
      <c r="AE3519" s="4"/>
      <c r="AF3519" s="4"/>
      <c r="AG3519" s="4"/>
      <c r="AH3519" s="4"/>
      <c r="AI3519" s="4"/>
      <c r="AJ3519" s="4"/>
      <c r="AK3519" s="4"/>
      <c r="AL3519" s="4"/>
      <c r="AM3519" s="4"/>
      <c r="AN3519" s="4"/>
      <c r="AO3519" s="4"/>
      <c r="AP3519" s="4"/>
      <c r="AQ3519" s="4"/>
      <c r="AR3519" s="4"/>
      <c r="AS3519" s="2"/>
      <c r="AT3519" s="2"/>
      <c r="AU3519" s="2"/>
      <c r="AV3519" s="2"/>
      <c r="AW3519" s="2"/>
      <c r="AX3519" s="2"/>
      <c r="AY3519" s="2"/>
      <c r="AZ3519" s="2"/>
      <c r="BA3519" s="2"/>
      <c r="BB3519" s="2"/>
      <c r="BC3519" s="2"/>
      <c r="BD3519" s="2"/>
      <c r="BE3519" s="2"/>
      <c r="BF3519" s="2"/>
      <c r="BG3519" s="2"/>
      <c r="BH3519" s="2"/>
      <c r="BI3519" s="2"/>
      <c r="BJ3519" s="2"/>
      <c r="BK3519" s="2"/>
      <c r="BL3519" s="2"/>
      <c r="BM3519" s="2"/>
      <c r="BN3519" s="2"/>
      <c r="BO3519" s="2"/>
    </row>
    <row r="3520" s="117" customFormat="1" spans="1:67">
      <c r="A3520" s="4"/>
      <c r="B3520" s="4"/>
      <c r="C3520" s="4"/>
      <c r="D3520" s="4"/>
      <c r="E3520" s="4"/>
      <c r="F3520" s="4"/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  <c r="AA3520" s="4"/>
      <c r="AB3520" s="5"/>
      <c r="AC3520" s="5"/>
      <c r="AD3520" s="4"/>
      <c r="AE3520" s="4"/>
      <c r="AF3520" s="4"/>
      <c r="AG3520" s="4"/>
      <c r="AH3520" s="4"/>
      <c r="AI3520" s="4"/>
      <c r="AJ3520" s="4"/>
      <c r="AK3520" s="4"/>
      <c r="AL3520" s="4"/>
      <c r="AM3520" s="4"/>
      <c r="AN3520" s="4"/>
      <c r="AO3520" s="4"/>
      <c r="AP3520" s="4"/>
      <c r="AQ3520" s="4"/>
      <c r="AR3520" s="4"/>
      <c r="AS3520" s="2"/>
      <c r="AT3520" s="2"/>
      <c r="AU3520" s="2"/>
      <c r="AV3520" s="2"/>
      <c r="AW3520" s="2"/>
      <c r="AX3520" s="2"/>
      <c r="AY3520" s="2"/>
      <c r="AZ3520" s="2"/>
      <c r="BA3520" s="2"/>
      <c r="BB3520" s="2"/>
      <c r="BC3520" s="2"/>
      <c r="BD3520" s="2"/>
      <c r="BE3520" s="2"/>
      <c r="BF3520" s="2"/>
      <c r="BG3520" s="2"/>
      <c r="BH3520" s="2"/>
      <c r="BI3520" s="2"/>
      <c r="BJ3520" s="2"/>
      <c r="BK3520" s="2"/>
      <c r="BL3520" s="2"/>
      <c r="BM3520" s="2"/>
      <c r="BN3520" s="2"/>
      <c r="BO3520" s="2"/>
    </row>
    <row r="3521" s="117" customFormat="1" spans="1:67">
      <c r="A3521" s="4"/>
      <c r="B3521" s="4"/>
      <c r="C3521" s="4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  <c r="AA3521" s="4"/>
      <c r="AB3521" s="5"/>
      <c r="AC3521" s="5"/>
      <c r="AD3521" s="4"/>
      <c r="AE3521" s="4"/>
      <c r="AF3521" s="4"/>
      <c r="AG3521" s="4"/>
      <c r="AH3521" s="4"/>
      <c r="AI3521" s="4"/>
      <c r="AJ3521" s="4"/>
      <c r="AK3521" s="4"/>
      <c r="AL3521" s="4"/>
      <c r="AM3521" s="4"/>
      <c r="AN3521" s="4"/>
      <c r="AO3521" s="4"/>
      <c r="AP3521" s="4"/>
      <c r="AQ3521" s="4"/>
      <c r="AR3521" s="4"/>
      <c r="AS3521" s="2"/>
      <c r="AT3521" s="2"/>
      <c r="AU3521" s="2"/>
      <c r="AV3521" s="2"/>
      <c r="AW3521" s="2"/>
      <c r="AX3521" s="2"/>
      <c r="AY3521" s="2"/>
      <c r="AZ3521" s="2"/>
      <c r="BA3521" s="2"/>
      <c r="BB3521" s="2"/>
      <c r="BC3521" s="2"/>
      <c r="BD3521" s="2"/>
      <c r="BE3521" s="2"/>
      <c r="BF3521" s="2"/>
      <c r="BG3521" s="2"/>
      <c r="BH3521" s="2"/>
      <c r="BI3521" s="2"/>
      <c r="BJ3521" s="2"/>
      <c r="BK3521" s="2"/>
      <c r="BL3521" s="2"/>
      <c r="BM3521" s="2"/>
      <c r="BN3521" s="2"/>
      <c r="BO3521" s="2"/>
    </row>
    <row r="3522" s="117" customFormat="1" spans="1:67">
      <c r="A3522" s="4"/>
      <c r="B3522" s="4"/>
      <c r="C3522" s="4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  <c r="AA3522" s="4"/>
      <c r="AB3522" s="5"/>
      <c r="AC3522" s="5"/>
      <c r="AD3522" s="4"/>
      <c r="AE3522" s="4"/>
      <c r="AF3522" s="4"/>
      <c r="AG3522" s="4"/>
      <c r="AH3522" s="4"/>
      <c r="AI3522" s="4"/>
      <c r="AJ3522" s="4"/>
      <c r="AK3522" s="4"/>
      <c r="AL3522" s="4"/>
      <c r="AM3522" s="4"/>
      <c r="AN3522" s="4"/>
      <c r="AO3522" s="4"/>
      <c r="AP3522" s="4"/>
      <c r="AQ3522" s="4"/>
      <c r="AR3522" s="4"/>
      <c r="AS3522" s="2"/>
      <c r="AT3522" s="2"/>
      <c r="AU3522" s="2"/>
      <c r="AV3522" s="2"/>
      <c r="AW3522" s="2"/>
      <c r="AX3522" s="2"/>
      <c r="AY3522" s="2"/>
      <c r="AZ3522" s="2"/>
      <c r="BA3522" s="2"/>
      <c r="BB3522" s="2"/>
      <c r="BC3522" s="2"/>
      <c r="BD3522" s="2"/>
      <c r="BE3522" s="2"/>
      <c r="BF3522" s="2"/>
      <c r="BG3522" s="2"/>
      <c r="BH3522" s="2"/>
      <c r="BI3522" s="2"/>
      <c r="BJ3522" s="2"/>
      <c r="BK3522" s="2"/>
      <c r="BL3522" s="2"/>
      <c r="BM3522" s="2"/>
      <c r="BN3522" s="2"/>
      <c r="BO3522" s="2"/>
    </row>
    <row r="3523" s="117" customFormat="1" spans="1:67">
      <c r="A3523" s="4"/>
      <c r="B3523" s="4"/>
      <c r="C3523" s="4"/>
      <c r="D3523" s="4"/>
      <c r="E3523" s="4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  <c r="AA3523" s="4"/>
      <c r="AB3523" s="5"/>
      <c r="AC3523" s="5"/>
      <c r="AD3523" s="4"/>
      <c r="AE3523" s="4"/>
      <c r="AF3523" s="4"/>
      <c r="AG3523" s="4"/>
      <c r="AH3523" s="4"/>
      <c r="AI3523" s="4"/>
      <c r="AJ3523" s="4"/>
      <c r="AK3523" s="4"/>
      <c r="AL3523" s="4"/>
      <c r="AM3523" s="4"/>
      <c r="AN3523" s="4"/>
      <c r="AO3523" s="4"/>
      <c r="AP3523" s="4"/>
      <c r="AQ3523" s="4"/>
      <c r="AR3523" s="4"/>
      <c r="AS3523" s="2"/>
      <c r="AT3523" s="2"/>
      <c r="AU3523" s="2"/>
      <c r="AV3523" s="2"/>
      <c r="AW3523" s="2"/>
      <c r="AX3523" s="2"/>
      <c r="AY3523" s="2"/>
      <c r="AZ3523" s="2"/>
      <c r="BA3523" s="2"/>
      <c r="BB3523" s="2"/>
      <c r="BC3523" s="2"/>
      <c r="BD3523" s="2"/>
      <c r="BE3523" s="2"/>
      <c r="BF3523" s="2"/>
      <c r="BG3523" s="2"/>
      <c r="BH3523" s="2"/>
      <c r="BI3523" s="2"/>
      <c r="BJ3523" s="2"/>
      <c r="BK3523" s="2"/>
      <c r="BL3523" s="2"/>
      <c r="BM3523" s="2"/>
      <c r="BN3523" s="2"/>
      <c r="BO3523" s="2"/>
    </row>
    <row r="3524" s="117" customFormat="1" spans="1:67">
      <c r="A3524" s="4"/>
      <c r="B3524" s="4"/>
      <c r="C3524" s="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  <c r="AA3524" s="4"/>
      <c r="AB3524" s="5"/>
      <c r="AC3524" s="5"/>
      <c r="AD3524" s="4"/>
      <c r="AE3524" s="4"/>
      <c r="AF3524" s="4"/>
      <c r="AG3524" s="4"/>
      <c r="AH3524" s="4"/>
      <c r="AI3524" s="4"/>
      <c r="AJ3524" s="4"/>
      <c r="AK3524" s="4"/>
      <c r="AL3524" s="4"/>
      <c r="AM3524" s="4"/>
      <c r="AN3524" s="4"/>
      <c r="AO3524" s="4"/>
      <c r="AP3524" s="4"/>
      <c r="AQ3524" s="4"/>
      <c r="AR3524" s="4"/>
      <c r="AS3524" s="2"/>
      <c r="AT3524" s="2"/>
      <c r="AU3524" s="2"/>
      <c r="AV3524" s="2"/>
      <c r="AW3524" s="2"/>
      <c r="AX3524" s="2"/>
      <c r="AY3524" s="2"/>
      <c r="AZ3524" s="2"/>
      <c r="BA3524" s="2"/>
      <c r="BB3524" s="2"/>
      <c r="BC3524" s="2"/>
      <c r="BD3524" s="2"/>
      <c r="BE3524" s="2"/>
      <c r="BF3524" s="2"/>
      <c r="BG3524" s="2"/>
      <c r="BH3524" s="2"/>
      <c r="BI3524" s="2"/>
      <c r="BJ3524" s="2"/>
      <c r="BK3524" s="2"/>
      <c r="BL3524" s="2"/>
      <c r="BM3524" s="2"/>
      <c r="BN3524" s="2"/>
      <c r="BO3524" s="2"/>
    </row>
    <row r="3525" s="117" customFormat="1" spans="1:67">
      <c r="A3525" s="4"/>
      <c r="B3525" s="4"/>
      <c r="C3525" s="4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  <c r="AA3525" s="4"/>
      <c r="AB3525" s="5"/>
      <c r="AC3525" s="5"/>
      <c r="AD3525" s="4"/>
      <c r="AE3525" s="4"/>
      <c r="AF3525" s="4"/>
      <c r="AG3525" s="4"/>
      <c r="AH3525" s="4"/>
      <c r="AI3525" s="4"/>
      <c r="AJ3525" s="4"/>
      <c r="AK3525" s="4"/>
      <c r="AL3525" s="4"/>
      <c r="AM3525" s="4"/>
      <c r="AN3525" s="4"/>
      <c r="AO3525" s="4"/>
      <c r="AP3525" s="4"/>
      <c r="AQ3525" s="4"/>
      <c r="AR3525" s="4"/>
      <c r="AS3525" s="2"/>
      <c r="AT3525" s="2"/>
      <c r="AU3525" s="2"/>
      <c r="AV3525" s="2"/>
      <c r="AW3525" s="2"/>
      <c r="AX3525" s="2"/>
      <c r="AY3525" s="2"/>
      <c r="AZ3525" s="2"/>
      <c r="BA3525" s="2"/>
      <c r="BB3525" s="2"/>
      <c r="BC3525" s="2"/>
      <c r="BD3525" s="2"/>
      <c r="BE3525" s="2"/>
      <c r="BF3525" s="2"/>
      <c r="BG3525" s="2"/>
      <c r="BH3525" s="2"/>
      <c r="BI3525" s="2"/>
      <c r="BJ3525" s="2"/>
      <c r="BK3525" s="2"/>
      <c r="BL3525" s="2"/>
      <c r="BM3525" s="2"/>
      <c r="BN3525" s="2"/>
      <c r="BO3525" s="2"/>
    </row>
    <row r="3526" s="117" customFormat="1" spans="1:67">
      <c r="A3526" s="4"/>
      <c r="B3526" s="4"/>
      <c r="C3526" s="4"/>
      <c r="D3526" s="4"/>
      <c r="E3526" s="4"/>
      <c r="F3526" s="4"/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  <c r="AA3526" s="4"/>
      <c r="AB3526" s="5"/>
      <c r="AC3526" s="5"/>
      <c r="AD3526" s="4"/>
      <c r="AE3526" s="4"/>
      <c r="AF3526" s="4"/>
      <c r="AG3526" s="4"/>
      <c r="AH3526" s="4"/>
      <c r="AI3526" s="4"/>
      <c r="AJ3526" s="4"/>
      <c r="AK3526" s="4"/>
      <c r="AL3526" s="4"/>
      <c r="AM3526" s="4"/>
      <c r="AN3526" s="4"/>
      <c r="AO3526" s="4"/>
      <c r="AP3526" s="4"/>
      <c r="AQ3526" s="4"/>
      <c r="AR3526" s="4"/>
      <c r="AS3526" s="2"/>
      <c r="AT3526" s="2"/>
      <c r="AU3526" s="2"/>
      <c r="AV3526" s="2"/>
      <c r="AW3526" s="2"/>
      <c r="AX3526" s="2"/>
      <c r="AY3526" s="2"/>
      <c r="AZ3526" s="2"/>
      <c r="BA3526" s="2"/>
      <c r="BB3526" s="2"/>
      <c r="BC3526" s="2"/>
      <c r="BD3526" s="2"/>
      <c r="BE3526" s="2"/>
      <c r="BF3526" s="2"/>
      <c r="BG3526" s="2"/>
      <c r="BH3526" s="2"/>
      <c r="BI3526" s="2"/>
      <c r="BJ3526" s="2"/>
      <c r="BK3526" s="2"/>
      <c r="BL3526" s="2"/>
      <c r="BM3526" s="2"/>
      <c r="BN3526" s="2"/>
      <c r="BO3526" s="2"/>
    </row>
    <row r="3527" s="117" customFormat="1" spans="1:67">
      <c r="A3527" s="4"/>
      <c r="B3527" s="4"/>
      <c r="C3527" s="4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  <c r="AA3527" s="4"/>
      <c r="AB3527" s="5"/>
      <c r="AC3527" s="5"/>
      <c r="AD3527" s="4"/>
      <c r="AE3527" s="4"/>
      <c r="AF3527" s="4"/>
      <c r="AG3527" s="4"/>
      <c r="AH3527" s="4"/>
      <c r="AI3527" s="4"/>
      <c r="AJ3527" s="4"/>
      <c r="AK3527" s="4"/>
      <c r="AL3527" s="4"/>
      <c r="AM3527" s="4"/>
      <c r="AN3527" s="4"/>
      <c r="AO3527" s="4"/>
      <c r="AP3527" s="4"/>
      <c r="AQ3527" s="4"/>
      <c r="AR3527" s="4"/>
      <c r="AS3527" s="2"/>
      <c r="AT3527" s="2"/>
      <c r="AU3527" s="2"/>
      <c r="AV3527" s="2"/>
      <c r="AW3527" s="2"/>
      <c r="AX3527" s="2"/>
      <c r="AY3527" s="2"/>
      <c r="AZ3527" s="2"/>
      <c r="BA3527" s="2"/>
      <c r="BB3527" s="2"/>
      <c r="BC3527" s="2"/>
      <c r="BD3527" s="2"/>
      <c r="BE3527" s="2"/>
      <c r="BF3527" s="2"/>
      <c r="BG3527" s="2"/>
      <c r="BH3527" s="2"/>
      <c r="BI3527" s="2"/>
      <c r="BJ3527" s="2"/>
      <c r="BK3527" s="2"/>
      <c r="BL3527" s="2"/>
      <c r="BM3527" s="2"/>
      <c r="BN3527" s="2"/>
      <c r="BO3527" s="2"/>
    </row>
    <row r="3528" s="117" customFormat="1" spans="1:67">
      <c r="A3528" s="4"/>
      <c r="B3528" s="4"/>
      <c r="C3528" s="4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  <c r="AA3528" s="4"/>
      <c r="AB3528" s="5"/>
      <c r="AC3528" s="5"/>
      <c r="AD3528" s="4"/>
      <c r="AE3528" s="4"/>
      <c r="AF3528" s="4"/>
      <c r="AG3528" s="4"/>
      <c r="AH3528" s="4"/>
      <c r="AI3528" s="4"/>
      <c r="AJ3528" s="4"/>
      <c r="AK3528" s="4"/>
      <c r="AL3528" s="4"/>
      <c r="AM3528" s="4"/>
      <c r="AN3528" s="4"/>
      <c r="AO3528" s="4"/>
      <c r="AP3528" s="4"/>
      <c r="AQ3528" s="4"/>
      <c r="AR3528" s="4"/>
      <c r="AS3528" s="2"/>
      <c r="AT3528" s="2"/>
      <c r="AU3528" s="2"/>
      <c r="AV3528" s="2"/>
      <c r="AW3528" s="2"/>
      <c r="AX3528" s="2"/>
      <c r="AY3528" s="2"/>
      <c r="AZ3528" s="2"/>
      <c r="BA3528" s="2"/>
      <c r="BB3528" s="2"/>
      <c r="BC3528" s="2"/>
      <c r="BD3528" s="2"/>
      <c r="BE3528" s="2"/>
      <c r="BF3528" s="2"/>
      <c r="BG3528" s="2"/>
      <c r="BH3528" s="2"/>
      <c r="BI3528" s="2"/>
      <c r="BJ3528" s="2"/>
      <c r="BK3528" s="2"/>
      <c r="BL3528" s="2"/>
      <c r="BM3528" s="2"/>
      <c r="BN3528" s="2"/>
      <c r="BO3528" s="2"/>
    </row>
    <row r="3529" s="117" customFormat="1" spans="1:67">
      <c r="A3529" s="4"/>
      <c r="B3529" s="4"/>
      <c r="C3529" s="4"/>
      <c r="D3529" s="4"/>
      <c r="E3529" s="4"/>
      <c r="F3529" s="4"/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  <c r="AA3529" s="4"/>
      <c r="AB3529" s="5"/>
      <c r="AC3529" s="5"/>
      <c r="AD3529" s="4"/>
      <c r="AE3529" s="4"/>
      <c r="AF3529" s="4"/>
      <c r="AG3529" s="4"/>
      <c r="AH3529" s="4"/>
      <c r="AI3529" s="4"/>
      <c r="AJ3529" s="4"/>
      <c r="AK3529" s="4"/>
      <c r="AL3529" s="4"/>
      <c r="AM3529" s="4"/>
      <c r="AN3529" s="4"/>
      <c r="AO3529" s="4"/>
      <c r="AP3529" s="4"/>
      <c r="AQ3529" s="4"/>
      <c r="AR3529" s="4"/>
      <c r="AS3529" s="2"/>
      <c r="AT3529" s="2"/>
      <c r="AU3529" s="2"/>
      <c r="AV3529" s="2"/>
      <c r="AW3529" s="2"/>
      <c r="AX3529" s="2"/>
      <c r="AY3529" s="2"/>
      <c r="AZ3529" s="2"/>
      <c r="BA3529" s="2"/>
      <c r="BB3529" s="2"/>
      <c r="BC3529" s="2"/>
      <c r="BD3529" s="2"/>
      <c r="BE3529" s="2"/>
      <c r="BF3529" s="2"/>
      <c r="BG3529" s="2"/>
      <c r="BH3529" s="2"/>
      <c r="BI3529" s="2"/>
      <c r="BJ3529" s="2"/>
      <c r="BK3529" s="2"/>
      <c r="BL3529" s="2"/>
      <c r="BM3529" s="2"/>
      <c r="BN3529" s="2"/>
      <c r="BO3529" s="2"/>
    </row>
    <row r="3530" s="117" customFormat="1" spans="1:67">
      <c r="A3530" s="4"/>
      <c r="B3530" s="4"/>
      <c r="C3530" s="4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  <c r="AA3530" s="4"/>
      <c r="AB3530" s="5"/>
      <c r="AC3530" s="5"/>
      <c r="AD3530" s="4"/>
      <c r="AE3530" s="4"/>
      <c r="AF3530" s="4"/>
      <c r="AG3530" s="4"/>
      <c r="AH3530" s="4"/>
      <c r="AI3530" s="4"/>
      <c r="AJ3530" s="4"/>
      <c r="AK3530" s="4"/>
      <c r="AL3530" s="4"/>
      <c r="AM3530" s="4"/>
      <c r="AN3530" s="4"/>
      <c r="AO3530" s="4"/>
      <c r="AP3530" s="4"/>
      <c r="AQ3530" s="4"/>
      <c r="AR3530" s="4"/>
      <c r="AS3530" s="2"/>
      <c r="AT3530" s="2"/>
      <c r="AU3530" s="2"/>
      <c r="AV3530" s="2"/>
      <c r="AW3530" s="2"/>
      <c r="AX3530" s="2"/>
      <c r="AY3530" s="2"/>
      <c r="AZ3530" s="2"/>
      <c r="BA3530" s="2"/>
      <c r="BB3530" s="2"/>
      <c r="BC3530" s="2"/>
      <c r="BD3530" s="2"/>
      <c r="BE3530" s="2"/>
      <c r="BF3530" s="2"/>
      <c r="BG3530" s="2"/>
      <c r="BH3530" s="2"/>
      <c r="BI3530" s="2"/>
      <c r="BJ3530" s="2"/>
      <c r="BK3530" s="2"/>
      <c r="BL3530" s="2"/>
      <c r="BM3530" s="2"/>
      <c r="BN3530" s="2"/>
      <c r="BO3530" s="2"/>
    </row>
    <row r="3531" s="117" customFormat="1" spans="1:67">
      <c r="A3531" s="4"/>
      <c r="B3531" s="4"/>
      <c r="C3531" s="4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  <c r="AA3531" s="4"/>
      <c r="AB3531" s="5"/>
      <c r="AC3531" s="5"/>
      <c r="AD3531" s="4"/>
      <c r="AE3531" s="4"/>
      <c r="AF3531" s="4"/>
      <c r="AG3531" s="4"/>
      <c r="AH3531" s="4"/>
      <c r="AI3531" s="4"/>
      <c r="AJ3531" s="4"/>
      <c r="AK3531" s="4"/>
      <c r="AL3531" s="4"/>
      <c r="AM3531" s="4"/>
      <c r="AN3531" s="4"/>
      <c r="AO3531" s="4"/>
      <c r="AP3531" s="4"/>
      <c r="AQ3531" s="4"/>
      <c r="AR3531" s="4"/>
      <c r="AS3531" s="2"/>
      <c r="AT3531" s="2"/>
      <c r="AU3531" s="2"/>
      <c r="AV3531" s="2"/>
      <c r="AW3531" s="2"/>
      <c r="AX3531" s="2"/>
      <c r="AY3531" s="2"/>
      <c r="AZ3531" s="2"/>
      <c r="BA3531" s="2"/>
      <c r="BB3531" s="2"/>
      <c r="BC3531" s="2"/>
      <c r="BD3531" s="2"/>
      <c r="BE3531" s="2"/>
      <c r="BF3531" s="2"/>
      <c r="BG3531" s="2"/>
      <c r="BH3531" s="2"/>
      <c r="BI3531" s="2"/>
      <c r="BJ3531" s="2"/>
      <c r="BK3531" s="2"/>
      <c r="BL3531" s="2"/>
      <c r="BM3531" s="2"/>
      <c r="BN3531" s="2"/>
      <c r="BO3531" s="2"/>
    </row>
    <row r="3532" s="117" customFormat="1" spans="1:67">
      <c r="A3532" s="4"/>
      <c r="B3532" s="4"/>
      <c r="C3532" s="4"/>
      <c r="D3532" s="4"/>
      <c r="E3532" s="4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  <c r="AA3532" s="4"/>
      <c r="AB3532" s="5"/>
      <c r="AC3532" s="5"/>
      <c r="AD3532" s="4"/>
      <c r="AE3532" s="4"/>
      <c r="AF3532" s="4"/>
      <c r="AG3532" s="4"/>
      <c r="AH3532" s="4"/>
      <c r="AI3532" s="4"/>
      <c r="AJ3532" s="4"/>
      <c r="AK3532" s="4"/>
      <c r="AL3532" s="4"/>
      <c r="AM3532" s="4"/>
      <c r="AN3532" s="4"/>
      <c r="AO3532" s="4"/>
      <c r="AP3532" s="4"/>
      <c r="AQ3532" s="4"/>
      <c r="AR3532" s="4"/>
      <c r="AS3532" s="2"/>
      <c r="AT3532" s="2"/>
      <c r="AU3532" s="2"/>
      <c r="AV3532" s="2"/>
      <c r="AW3532" s="2"/>
      <c r="AX3532" s="2"/>
      <c r="AY3532" s="2"/>
      <c r="AZ3532" s="2"/>
      <c r="BA3532" s="2"/>
      <c r="BB3532" s="2"/>
      <c r="BC3532" s="2"/>
      <c r="BD3532" s="2"/>
      <c r="BE3532" s="2"/>
      <c r="BF3532" s="2"/>
      <c r="BG3532" s="2"/>
      <c r="BH3532" s="2"/>
      <c r="BI3532" s="2"/>
      <c r="BJ3532" s="2"/>
      <c r="BK3532" s="2"/>
      <c r="BL3532" s="2"/>
      <c r="BM3532" s="2"/>
      <c r="BN3532" s="2"/>
      <c r="BO3532" s="2"/>
    </row>
    <row r="3533" s="117" customFormat="1" spans="1:67">
      <c r="A3533" s="4"/>
      <c r="B3533" s="4"/>
      <c r="C3533" s="4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  <c r="AA3533" s="4"/>
      <c r="AB3533" s="5"/>
      <c r="AC3533" s="5"/>
      <c r="AD3533" s="4"/>
      <c r="AE3533" s="4"/>
      <c r="AF3533" s="4"/>
      <c r="AG3533" s="4"/>
      <c r="AH3533" s="4"/>
      <c r="AI3533" s="4"/>
      <c r="AJ3533" s="4"/>
      <c r="AK3533" s="4"/>
      <c r="AL3533" s="4"/>
      <c r="AM3533" s="4"/>
      <c r="AN3533" s="4"/>
      <c r="AO3533" s="4"/>
      <c r="AP3533" s="4"/>
      <c r="AQ3533" s="4"/>
      <c r="AR3533" s="4"/>
      <c r="AS3533" s="2"/>
      <c r="AT3533" s="2"/>
      <c r="AU3533" s="2"/>
      <c r="AV3533" s="2"/>
      <c r="AW3533" s="2"/>
      <c r="AX3533" s="2"/>
      <c r="AY3533" s="2"/>
      <c r="AZ3533" s="2"/>
      <c r="BA3533" s="2"/>
      <c r="BB3533" s="2"/>
      <c r="BC3533" s="2"/>
      <c r="BD3533" s="2"/>
      <c r="BE3533" s="2"/>
      <c r="BF3533" s="2"/>
      <c r="BG3533" s="2"/>
      <c r="BH3533" s="2"/>
      <c r="BI3533" s="2"/>
      <c r="BJ3533" s="2"/>
      <c r="BK3533" s="2"/>
      <c r="BL3533" s="2"/>
      <c r="BM3533" s="2"/>
      <c r="BN3533" s="2"/>
      <c r="BO3533" s="2"/>
    </row>
    <row r="3534" s="117" customFormat="1" spans="1:67">
      <c r="A3534" s="4"/>
      <c r="B3534" s="4"/>
      <c r="C3534" s="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  <c r="AA3534" s="4"/>
      <c r="AB3534" s="5"/>
      <c r="AC3534" s="5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4"/>
      <c r="AP3534" s="4"/>
      <c r="AQ3534" s="4"/>
      <c r="AR3534" s="4"/>
      <c r="AS3534" s="2"/>
      <c r="AT3534" s="2"/>
      <c r="AU3534" s="2"/>
      <c r="AV3534" s="2"/>
      <c r="AW3534" s="2"/>
      <c r="AX3534" s="2"/>
      <c r="AY3534" s="2"/>
      <c r="AZ3534" s="2"/>
      <c r="BA3534" s="2"/>
      <c r="BB3534" s="2"/>
      <c r="BC3534" s="2"/>
      <c r="BD3534" s="2"/>
      <c r="BE3534" s="2"/>
      <c r="BF3534" s="2"/>
      <c r="BG3534" s="2"/>
      <c r="BH3534" s="2"/>
      <c r="BI3534" s="2"/>
      <c r="BJ3534" s="2"/>
      <c r="BK3534" s="2"/>
      <c r="BL3534" s="2"/>
      <c r="BM3534" s="2"/>
      <c r="BN3534" s="2"/>
      <c r="BO3534" s="2"/>
    </row>
    <row r="3535" s="117" customFormat="1" spans="1:67">
      <c r="A3535" s="4"/>
      <c r="B3535" s="4"/>
      <c r="C3535" s="4"/>
      <c r="D3535" s="4"/>
      <c r="E3535" s="4"/>
      <c r="F3535" s="4"/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  <c r="AA3535" s="4"/>
      <c r="AB3535" s="5"/>
      <c r="AC3535" s="5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4"/>
      <c r="AP3535" s="4"/>
      <c r="AQ3535" s="4"/>
      <c r="AR3535" s="4"/>
      <c r="AS3535" s="2"/>
      <c r="AT3535" s="2"/>
      <c r="AU3535" s="2"/>
      <c r="AV3535" s="2"/>
      <c r="AW3535" s="2"/>
      <c r="AX3535" s="2"/>
      <c r="AY3535" s="2"/>
      <c r="AZ3535" s="2"/>
      <c r="BA3535" s="2"/>
      <c r="BB3535" s="2"/>
      <c r="BC3535" s="2"/>
      <c r="BD3535" s="2"/>
      <c r="BE3535" s="2"/>
      <c r="BF3535" s="2"/>
      <c r="BG3535" s="2"/>
      <c r="BH3535" s="2"/>
      <c r="BI3535" s="2"/>
      <c r="BJ3535" s="2"/>
      <c r="BK3535" s="2"/>
      <c r="BL3535" s="2"/>
      <c r="BM3535" s="2"/>
      <c r="BN3535" s="2"/>
      <c r="BO3535" s="2"/>
    </row>
    <row r="3536" s="117" customFormat="1" spans="1:67">
      <c r="A3536" s="4"/>
      <c r="B3536" s="4"/>
      <c r="C3536" s="4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  <c r="AA3536" s="4"/>
      <c r="AB3536" s="5"/>
      <c r="AC3536" s="5"/>
      <c r="AD3536" s="4"/>
      <c r="AE3536" s="4"/>
      <c r="AF3536" s="4"/>
      <c r="AG3536" s="4"/>
      <c r="AH3536" s="4"/>
      <c r="AI3536" s="4"/>
      <c r="AJ3536" s="4"/>
      <c r="AK3536" s="4"/>
      <c r="AL3536" s="4"/>
      <c r="AM3536" s="4"/>
      <c r="AN3536" s="4"/>
      <c r="AO3536" s="4"/>
      <c r="AP3536" s="4"/>
      <c r="AQ3536" s="4"/>
      <c r="AR3536" s="4"/>
      <c r="AS3536" s="2"/>
      <c r="AT3536" s="2"/>
      <c r="AU3536" s="2"/>
      <c r="AV3536" s="2"/>
      <c r="AW3536" s="2"/>
      <c r="AX3536" s="2"/>
      <c r="AY3536" s="2"/>
      <c r="AZ3536" s="2"/>
      <c r="BA3536" s="2"/>
      <c r="BB3536" s="2"/>
      <c r="BC3536" s="2"/>
      <c r="BD3536" s="2"/>
      <c r="BE3536" s="2"/>
      <c r="BF3536" s="2"/>
      <c r="BG3536" s="2"/>
      <c r="BH3536" s="2"/>
      <c r="BI3536" s="2"/>
      <c r="BJ3536" s="2"/>
      <c r="BK3536" s="2"/>
      <c r="BL3536" s="2"/>
      <c r="BM3536" s="2"/>
      <c r="BN3536" s="2"/>
      <c r="BO3536" s="2"/>
    </row>
    <row r="3537" s="117" customFormat="1" spans="1:67">
      <c r="A3537" s="4"/>
      <c r="B3537" s="4"/>
      <c r="C3537" s="4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  <c r="AA3537" s="4"/>
      <c r="AB3537" s="5"/>
      <c r="AC3537" s="5"/>
      <c r="AD3537" s="4"/>
      <c r="AE3537" s="4"/>
      <c r="AF3537" s="4"/>
      <c r="AG3537" s="4"/>
      <c r="AH3537" s="4"/>
      <c r="AI3537" s="4"/>
      <c r="AJ3537" s="4"/>
      <c r="AK3537" s="4"/>
      <c r="AL3537" s="4"/>
      <c r="AM3537" s="4"/>
      <c r="AN3537" s="4"/>
      <c r="AO3537" s="4"/>
      <c r="AP3537" s="4"/>
      <c r="AQ3537" s="4"/>
      <c r="AR3537" s="4"/>
      <c r="AS3537" s="2"/>
      <c r="AT3537" s="2"/>
      <c r="AU3537" s="2"/>
      <c r="AV3537" s="2"/>
      <c r="AW3537" s="2"/>
      <c r="AX3537" s="2"/>
      <c r="AY3537" s="2"/>
      <c r="AZ3537" s="2"/>
      <c r="BA3537" s="2"/>
      <c r="BB3537" s="2"/>
      <c r="BC3537" s="2"/>
      <c r="BD3537" s="2"/>
      <c r="BE3537" s="2"/>
      <c r="BF3537" s="2"/>
      <c r="BG3537" s="2"/>
      <c r="BH3537" s="2"/>
      <c r="BI3537" s="2"/>
      <c r="BJ3537" s="2"/>
      <c r="BK3537" s="2"/>
      <c r="BL3537" s="2"/>
      <c r="BM3537" s="2"/>
      <c r="BN3537" s="2"/>
      <c r="BO3537" s="2"/>
    </row>
    <row r="3538" s="117" customFormat="1" spans="1:67">
      <c r="A3538" s="4"/>
      <c r="B3538" s="4"/>
      <c r="C3538" s="4"/>
      <c r="D3538" s="4"/>
      <c r="E3538" s="4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  <c r="AA3538" s="4"/>
      <c r="AB3538" s="5"/>
      <c r="AC3538" s="5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4"/>
      <c r="AP3538" s="4"/>
      <c r="AQ3538" s="4"/>
      <c r="AR3538" s="4"/>
      <c r="AS3538" s="2"/>
      <c r="AT3538" s="2"/>
      <c r="AU3538" s="2"/>
      <c r="AV3538" s="2"/>
      <c r="AW3538" s="2"/>
      <c r="AX3538" s="2"/>
      <c r="AY3538" s="2"/>
      <c r="AZ3538" s="2"/>
      <c r="BA3538" s="2"/>
      <c r="BB3538" s="2"/>
      <c r="BC3538" s="2"/>
      <c r="BD3538" s="2"/>
      <c r="BE3538" s="2"/>
      <c r="BF3538" s="2"/>
      <c r="BG3538" s="2"/>
      <c r="BH3538" s="2"/>
      <c r="BI3538" s="2"/>
      <c r="BJ3538" s="2"/>
      <c r="BK3538" s="2"/>
      <c r="BL3538" s="2"/>
      <c r="BM3538" s="2"/>
      <c r="BN3538" s="2"/>
      <c r="BO3538" s="2"/>
    </row>
    <row r="3539" s="117" customFormat="1" spans="1:67">
      <c r="A3539" s="4"/>
      <c r="B3539" s="4"/>
      <c r="C3539" s="4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  <c r="AA3539" s="4"/>
      <c r="AB3539" s="5"/>
      <c r="AC3539" s="5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4"/>
      <c r="AP3539" s="4"/>
      <c r="AQ3539" s="4"/>
      <c r="AR3539" s="4"/>
      <c r="AS3539" s="2"/>
      <c r="AT3539" s="2"/>
      <c r="AU3539" s="2"/>
      <c r="AV3539" s="2"/>
      <c r="AW3539" s="2"/>
      <c r="AX3539" s="2"/>
      <c r="AY3539" s="2"/>
      <c r="AZ3539" s="2"/>
      <c r="BA3539" s="2"/>
      <c r="BB3539" s="2"/>
      <c r="BC3539" s="2"/>
      <c r="BD3539" s="2"/>
      <c r="BE3539" s="2"/>
      <c r="BF3539" s="2"/>
      <c r="BG3539" s="2"/>
      <c r="BH3539" s="2"/>
      <c r="BI3539" s="2"/>
      <c r="BJ3539" s="2"/>
      <c r="BK3539" s="2"/>
      <c r="BL3539" s="2"/>
      <c r="BM3539" s="2"/>
      <c r="BN3539" s="2"/>
      <c r="BO3539" s="2"/>
    </row>
    <row r="3540" s="117" customFormat="1" spans="1:67">
      <c r="A3540" s="4"/>
      <c r="B3540" s="4"/>
      <c r="C3540" s="4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  <c r="AA3540" s="4"/>
      <c r="AB3540" s="5"/>
      <c r="AC3540" s="5"/>
      <c r="AD3540" s="4"/>
      <c r="AE3540" s="4"/>
      <c r="AF3540" s="4"/>
      <c r="AG3540" s="4"/>
      <c r="AH3540" s="4"/>
      <c r="AI3540" s="4"/>
      <c r="AJ3540" s="4"/>
      <c r="AK3540" s="4"/>
      <c r="AL3540" s="4"/>
      <c r="AM3540" s="4"/>
      <c r="AN3540" s="4"/>
      <c r="AO3540" s="4"/>
      <c r="AP3540" s="4"/>
      <c r="AQ3540" s="4"/>
      <c r="AR3540" s="4"/>
      <c r="AS3540" s="2"/>
      <c r="AT3540" s="2"/>
      <c r="AU3540" s="2"/>
      <c r="AV3540" s="2"/>
      <c r="AW3540" s="2"/>
      <c r="AX3540" s="2"/>
      <c r="AY3540" s="2"/>
      <c r="AZ3540" s="2"/>
      <c r="BA3540" s="2"/>
      <c r="BB3540" s="2"/>
      <c r="BC3540" s="2"/>
      <c r="BD3540" s="2"/>
      <c r="BE3540" s="2"/>
      <c r="BF3540" s="2"/>
      <c r="BG3540" s="2"/>
      <c r="BH3540" s="2"/>
      <c r="BI3540" s="2"/>
      <c r="BJ3540" s="2"/>
      <c r="BK3540" s="2"/>
      <c r="BL3540" s="2"/>
      <c r="BM3540" s="2"/>
      <c r="BN3540" s="2"/>
      <c r="BO3540" s="2"/>
    </row>
    <row r="3541" s="117" customFormat="1" spans="1:67">
      <c r="A3541" s="4"/>
      <c r="B3541" s="4"/>
      <c r="C3541" s="4"/>
      <c r="D3541" s="4"/>
      <c r="E3541" s="4"/>
      <c r="F3541" s="4"/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  <c r="AA3541" s="4"/>
      <c r="AB3541" s="5"/>
      <c r="AC3541" s="5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4"/>
      <c r="AP3541" s="4"/>
      <c r="AQ3541" s="4"/>
      <c r="AR3541" s="4"/>
      <c r="AS3541" s="2"/>
      <c r="AT3541" s="2"/>
      <c r="AU3541" s="2"/>
      <c r="AV3541" s="2"/>
      <c r="AW3541" s="2"/>
      <c r="AX3541" s="2"/>
      <c r="AY3541" s="2"/>
      <c r="AZ3541" s="2"/>
      <c r="BA3541" s="2"/>
      <c r="BB3541" s="2"/>
      <c r="BC3541" s="2"/>
      <c r="BD3541" s="2"/>
      <c r="BE3541" s="2"/>
      <c r="BF3541" s="2"/>
      <c r="BG3541" s="2"/>
      <c r="BH3541" s="2"/>
      <c r="BI3541" s="2"/>
      <c r="BJ3541" s="2"/>
      <c r="BK3541" s="2"/>
      <c r="BL3541" s="2"/>
      <c r="BM3541" s="2"/>
      <c r="BN3541" s="2"/>
      <c r="BO3541" s="2"/>
    </row>
    <row r="3542" s="117" customFormat="1" spans="1:67">
      <c r="A3542" s="4"/>
      <c r="B3542" s="4"/>
      <c r="C3542" s="4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  <c r="AA3542" s="4"/>
      <c r="AB3542" s="5"/>
      <c r="AC3542" s="5"/>
      <c r="AD3542" s="4"/>
      <c r="AE3542" s="4"/>
      <c r="AF3542" s="4"/>
      <c r="AG3542" s="4"/>
      <c r="AH3542" s="4"/>
      <c r="AI3542" s="4"/>
      <c r="AJ3542" s="4"/>
      <c r="AK3542" s="4"/>
      <c r="AL3542" s="4"/>
      <c r="AM3542" s="4"/>
      <c r="AN3542" s="4"/>
      <c r="AO3542" s="4"/>
      <c r="AP3542" s="4"/>
      <c r="AQ3542" s="4"/>
      <c r="AR3542" s="4"/>
      <c r="AS3542" s="2"/>
      <c r="AT3542" s="2"/>
      <c r="AU3542" s="2"/>
      <c r="AV3542" s="2"/>
      <c r="AW3542" s="2"/>
      <c r="AX3542" s="2"/>
      <c r="AY3542" s="2"/>
      <c r="AZ3542" s="2"/>
      <c r="BA3542" s="2"/>
      <c r="BB3542" s="2"/>
      <c r="BC3542" s="2"/>
      <c r="BD3542" s="2"/>
      <c r="BE3542" s="2"/>
      <c r="BF3542" s="2"/>
      <c r="BG3542" s="2"/>
      <c r="BH3542" s="2"/>
      <c r="BI3542" s="2"/>
      <c r="BJ3542" s="2"/>
      <c r="BK3542" s="2"/>
      <c r="BL3542" s="2"/>
      <c r="BM3542" s="2"/>
      <c r="BN3542" s="2"/>
      <c r="BO3542" s="2"/>
    </row>
    <row r="3543" s="117" customFormat="1" spans="1:67">
      <c r="A3543" s="4"/>
      <c r="B3543" s="4"/>
      <c r="C3543" s="4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  <c r="AA3543" s="4"/>
      <c r="AB3543" s="5"/>
      <c r="AC3543" s="5"/>
      <c r="AD3543" s="4"/>
      <c r="AE3543" s="4"/>
      <c r="AF3543" s="4"/>
      <c r="AG3543" s="4"/>
      <c r="AH3543" s="4"/>
      <c r="AI3543" s="4"/>
      <c r="AJ3543" s="4"/>
      <c r="AK3543" s="4"/>
      <c r="AL3543" s="4"/>
      <c r="AM3543" s="4"/>
      <c r="AN3543" s="4"/>
      <c r="AO3543" s="4"/>
      <c r="AP3543" s="4"/>
      <c r="AQ3543" s="4"/>
      <c r="AR3543" s="4"/>
      <c r="AS3543" s="2"/>
      <c r="AT3543" s="2"/>
      <c r="AU3543" s="2"/>
      <c r="AV3543" s="2"/>
      <c r="AW3543" s="2"/>
      <c r="AX3543" s="2"/>
      <c r="AY3543" s="2"/>
      <c r="AZ3543" s="2"/>
      <c r="BA3543" s="2"/>
      <c r="BB3543" s="2"/>
      <c r="BC3543" s="2"/>
      <c r="BD3543" s="2"/>
      <c r="BE3543" s="2"/>
      <c r="BF3543" s="2"/>
      <c r="BG3543" s="2"/>
      <c r="BH3543" s="2"/>
      <c r="BI3543" s="2"/>
      <c r="BJ3543" s="2"/>
      <c r="BK3543" s="2"/>
      <c r="BL3543" s="2"/>
      <c r="BM3543" s="2"/>
      <c r="BN3543" s="2"/>
      <c r="BO3543" s="2"/>
    </row>
    <row r="3544" s="117" customFormat="1" spans="1:67">
      <c r="A3544" s="4"/>
      <c r="B3544" s="4"/>
      <c r="C3544" s="4"/>
      <c r="D3544" s="4"/>
      <c r="E3544" s="4"/>
      <c r="F3544" s="4"/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  <c r="AA3544" s="4"/>
      <c r="AB3544" s="5"/>
      <c r="AC3544" s="5"/>
      <c r="AD3544" s="4"/>
      <c r="AE3544" s="4"/>
      <c r="AF3544" s="4"/>
      <c r="AG3544" s="4"/>
      <c r="AH3544" s="4"/>
      <c r="AI3544" s="4"/>
      <c r="AJ3544" s="4"/>
      <c r="AK3544" s="4"/>
      <c r="AL3544" s="4"/>
      <c r="AM3544" s="4"/>
      <c r="AN3544" s="4"/>
      <c r="AO3544" s="4"/>
      <c r="AP3544" s="4"/>
      <c r="AQ3544" s="4"/>
      <c r="AR3544" s="4"/>
      <c r="AS3544" s="2"/>
      <c r="AT3544" s="2"/>
      <c r="AU3544" s="2"/>
      <c r="AV3544" s="2"/>
      <c r="AW3544" s="2"/>
      <c r="AX3544" s="2"/>
      <c r="AY3544" s="2"/>
      <c r="AZ3544" s="2"/>
      <c r="BA3544" s="2"/>
      <c r="BB3544" s="2"/>
      <c r="BC3544" s="2"/>
      <c r="BD3544" s="2"/>
      <c r="BE3544" s="2"/>
      <c r="BF3544" s="2"/>
      <c r="BG3544" s="2"/>
      <c r="BH3544" s="2"/>
      <c r="BI3544" s="2"/>
      <c r="BJ3544" s="2"/>
      <c r="BK3544" s="2"/>
      <c r="BL3544" s="2"/>
      <c r="BM3544" s="2"/>
      <c r="BN3544" s="2"/>
      <c r="BO3544" s="2"/>
    </row>
    <row r="3545" s="117" customFormat="1" spans="1:67">
      <c r="A3545" s="4"/>
      <c r="B3545" s="4"/>
      <c r="C3545" s="4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  <c r="AA3545" s="4"/>
      <c r="AB3545" s="5"/>
      <c r="AC3545" s="5"/>
      <c r="AD3545" s="4"/>
      <c r="AE3545" s="4"/>
      <c r="AF3545" s="4"/>
      <c r="AG3545" s="4"/>
      <c r="AH3545" s="4"/>
      <c r="AI3545" s="4"/>
      <c r="AJ3545" s="4"/>
      <c r="AK3545" s="4"/>
      <c r="AL3545" s="4"/>
      <c r="AM3545" s="4"/>
      <c r="AN3545" s="4"/>
      <c r="AO3545" s="4"/>
      <c r="AP3545" s="4"/>
      <c r="AQ3545" s="4"/>
      <c r="AR3545" s="4"/>
      <c r="AS3545" s="2"/>
      <c r="AT3545" s="2"/>
      <c r="AU3545" s="2"/>
      <c r="AV3545" s="2"/>
      <c r="AW3545" s="2"/>
      <c r="AX3545" s="2"/>
      <c r="AY3545" s="2"/>
      <c r="AZ3545" s="2"/>
      <c r="BA3545" s="2"/>
      <c r="BB3545" s="2"/>
      <c r="BC3545" s="2"/>
      <c r="BD3545" s="2"/>
      <c r="BE3545" s="2"/>
      <c r="BF3545" s="2"/>
      <c r="BG3545" s="2"/>
      <c r="BH3545" s="2"/>
      <c r="BI3545" s="2"/>
      <c r="BJ3545" s="2"/>
      <c r="BK3545" s="2"/>
      <c r="BL3545" s="2"/>
      <c r="BM3545" s="2"/>
      <c r="BN3545" s="2"/>
      <c r="BO3545" s="2"/>
    </row>
    <row r="3546" s="117" customFormat="1" spans="1:67">
      <c r="A3546" s="4"/>
      <c r="B3546" s="4"/>
      <c r="C3546" s="4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  <c r="AA3546" s="4"/>
      <c r="AB3546" s="5"/>
      <c r="AC3546" s="5"/>
      <c r="AD3546" s="4"/>
      <c r="AE3546" s="4"/>
      <c r="AF3546" s="4"/>
      <c r="AG3546" s="4"/>
      <c r="AH3546" s="4"/>
      <c r="AI3546" s="4"/>
      <c r="AJ3546" s="4"/>
      <c r="AK3546" s="4"/>
      <c r="AL3546" s="4"/>
      <c r="AM3546" s="4"/>
      <c r="AN3546" s="4"/>
      <c r="AO3546" s="4"/>
      <c r="AP3546" s="4"/>
      <c r="AQ3546" s="4"/>
      <c r="AR3546" s="4"/>
      <c r="AS3546" s="2"/>
      <c r="AT3546" s="2"/>
      <c r="AU3546" s="2"/>
      <c r="AV3546" s="2"/>
      <c r="AW3546" s="2"/>
      <c r="AX3546" s="2"/>
      <c r="AY3546" s="2"/>
      <c r="AZ3546" s="2"/>
      <c r="BA3546" s="2"/>
      <c r="BB3546" s="2"/>
      <c r="BC3546" s="2"/>
      <c r="BD3546" s="2"/>
      <c r="BE3546" s="2"/>
      <c r="BF3546" s="2"/>
      <c r="BG3546" s="2"/>
      <c r="BH3546" s="2"/>
      <c r="BI3546" s="2"/>
      <c r="BJ3546" s="2"/>
      <c r="BK3546" s="2"/>
      <c r="BL3546" s="2"/>
      <c r="BM3546" s="2"/>
      <c r="BN3546" s="2"/>
      <c r="BO3546" s="2"/>
    </row>
    <row r="3547" s="117" customFormat="1" spans="1:67">
      <c r="A3547" s="4"/>
      <c r="B3547" s="4"/>
      <c r="C3547" s="4"/>
      <c r="D3547" s="4"/>
      <c r="E3547" s="4"/>
      <c r="F3547" s="4"/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  <c r="AA3547" s="4"/>
      <c r="AB3547" s="5"/>
      <c r="AC3547" s="5"/>
      <c r="AD3547" s="4"/>
      <c r="AE3547" s="4"/>
      <c r="AF3547" s="4"/>
      <c r="AG3547" s="4"/>
      <c r="AH3547" s="4"/>
      <c r="AI3547" s="4"/>
      <c r="AJ3547" s="4"/>
      <c r="AK3547" s="4"/>
      <c r="AL3547" s="4"/>
      <c r="AM3547" s="4"/>
      <c r="AN3547" s="4"/>
      <c r="AO3547" s="4"/>
      <c r="AP3547" s="4"/>
      <c r="AQ3547" s="4"/>
      <c r="AR3547" s="4"/>
      <c r="AS3547" s="2"/>
      <c r="AT3547" s="2"/>
      <c r="AU3547" s="2"/>
      <c r="AV3547" s="2"/>
      <c r="AW3547" s="2"/>
      <c r="AX3547" s="2"/>
      <c r="AY3547" s="2"/>
      <c r="AZ3547" s="2"/>
      <c r="BA3547" s="2"/>
      <c r="BB3547" s="2"/>
      <c r="BC3547" s="2"/>
      <c r="BD3547" s="2"/>
      <c r="BE3547" s="2"/>
      <c r="BF3547" s="2"/>
      <c r="BG3547" s="2"/>
      <c r="BH3547" s="2"/>
      <c r="BI3547" s="2"/>
      <c r="BJ3547" s="2"/>
      <c r="BK3547" s="2"/>
      <c r="BL3547" s="2"/>
      <c r="BM3547" s="2"/>
      <c r="BN3547" s="2"/>
      <c r="BO3547" s="2"/>
    </row>
    <row r="3548" s="117" customFormat="1" spans="1:67">
      <c r="A3548" s="4"/>
      <c r="B3548" s="4"/>
      <c r="C3548" s="4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  <c r="AA3548" s="4"/>
      <c r="AB3548" s="5"/>
      <c r="AC3548" s="5"/>
      <c r="AD3548" s="4"/>
      <c r="AE3548" s="4"/>
      <c r="AF3548" s="4"/>
      <c r="AG3548" s="4"/>
      <c r="AH3548" s="4"/>
      <c r="AI3548" s="4"/>
      <c r="AJ3548" s="4"/>
      <c r="AK3548" s="4"/>
      <c r="AL3548" s="4"/>
      <c r="AM3548" s="4"/>
      <c r="AN3548" s="4"/>
      <c r="AO3548" s="4"/>
      <c r="AP3548" s="4"/>
      <c r="AQ3548" s="4"/>
      <c r="AR3548" s="4"/>
      <c r="AS3548" s="2"/>
      <c r="AT3548" s="2"/>
      <c r="AU3548" s="2"/>
      <c r="AV3548" s="2"/>
      <c r="AW3548" s="2"/>
      <c r="AX3548" s="2"/>
      <c r="AY3548" s="2"/>
      <c r="AZ3548" s="2"/>
      <c r="BA3548" s="2"/>
      <c r="BB3548" s="2"/>
      <c r="BC3548" s="2"/>
      <c r="BD3548" s="2"/>
      <c r="BE3548" s="2"/>
      <c r="BF3548" s="2"/>
      <c r="BG3548" s="2"/>
      <c r="BH3548" s="2"/>
      <c r="BI3548" s="2"/>
      <c r="BJ3548" s="2"/>
      <c r="BK3548" s="2"/>
      <c r="BL3548" s="2"/>
      <c r="BM3548" s="2"/>
      <c r="BN3548" s="2"/>
      <c r="BO3548" s="2"/>
    </row>
    <row r="3549" s="117" customFormat="1" spans="1:67">
      <c r="A3549" s="4"/>
      <c r="B3549" s="4"/>
      <c r="C3549" s="4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  <c r="AA3549" s="4"/>
      <c r="AB3549" s="5"/>
      <c r="AC3549" s="5"/>
      <c r="AD3549" s="4"/>
      <c r="AE3549" s="4"/>
      <c r="AF3549" s="4"/>
      <c r="AG3549" s="4"/>
      <c r="AH3549" s="4"/>
      <c r="AI3549" s="4"/>
      <c r="AJ3549" s="4"/>
      <c r="AK3549" s="4"/>
      <c r="AL3549" s="4"/>
      <c r="AM3549" s="4"/>
      <c r="AN3549" s="4"/>
      <c r="AO3549" s="4"/>
      <c r="AP3549" s="4"/>
      <c r="AQ3549" s="4"/>
      <c r="AR3549" s="4"/>
      <c r="AS3549" s="2"/>
      <c r="AT3549" s="2"/>
      <c r="AU3549" s="2"/>
      <c r="AV3549" s="2"/>
      <c r="AW3549" s="2"/>
      <c r="AX3549" s="2"/>
      <c r="AY3549" s="2"/>
      <c r="AZ3549" s="2"/>
      <c r="BA3549" s="2"/>
      <c r="BB3549" s="2"/>
      <c r="BC3549" s="2"/>
      <c r="BD3549" s="2"/>
      <c r="BE3549" s="2"/>
      <c r="BF3549" s="2"/>
      <c r="BG3549" s="2"/>
      <c r="BH3549" s="2"/>
      <c r="BI3549" s="2"/>
      <c r="BJ3549" s="2"/>
      <c r="BK3549" s="2"/>
      <c r="BL3549" s="2"/>
      <c r="BM3549" s="2"/>
      <c r="BN3549" s="2"/>
      <c r="BO3549" s="2"/>
    </row>
    <row r="3550" s="117" customFormat="1" spans="1:67">
      <c r="A3550" s="4"/>
      <c r="B3550" s="4"/>
      <c r="C3550" s="4"/>
      <c r="D3550" s="4"/>
      <c r="E3550" s="4"/>
      <c r="F3550" s="4"/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  <c r="AA3550" s="4"/>
      <c r="AB3550" s="5"/>
      <c r="AC3550" s="5"/>
      <c r="AD3550" s="4"/>
      <c r="AE3550" s="4"/>
      <c r="AF3550" s="4"/>
      <c r="AG3550" s="4"/>
      <c r="AH3550" s="4"/>
      <c r="AI3550" s="4"/>
      <c r="AJ3550" s="4"/>
      <c r="AK3550" s="4"/>
      <c r="AL3550" s="4"/>
      <c r="AM3550" s="4"/>
      <c r="AN3550" s="4"/>
      <c r="AO3550" s="4"/>
      <c r="AP3550" s="4"/>
      <c r="AQ3550" s="4"/>
      <c r="AR3550" s="4"/>
      <c r="AS3550" s="2"/>
      <c r="AT3550" s="2"/>
      <c r="AU3550" s="2"/>
      <c r="AV3550" s="2"/>
      <c r="AW3550" s="2"/>
      <c r="AX3550" s="2"/>
      <c r="AY3550" s="2"/>
      <c r="AZ3550" s="2"/>
      <c r="BA3550" s="2"/>
      <c r="BB3550" s="2"/>
      <c r="BC3550" s="2"/>
      <c r="BD3550" s="2"/>
      <c r="BE3550" s="2"/>
      <c r="BF3550" s="2"/>
      <c r="BG3550" s="2"/>
      <c r="BH3550" s="2"/>
      <c r="BI3550" s="2"/>
      <c r="BJ3550" s="2"/>
      <c r="BK3550" s="2"/>
      <c r="BL3550" s="2"/>
      <c r="BM3550" s="2"/>
      <c r="BN3550" s="2"/>
      <c r="BO3550" s="2"/>
    </row>
    <row r="3551" s="117" customFormat="1" spans="1:67">
      <c r="A3551" s="4"/>
      <c r="B3551" s="4"/>
      <c r="C3551" s="4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  <c r="AA3551" s="4"/>
      <c r="AB3551" s="5"/>
      <c r="AC3551" s="5"/>
      <c r="AD3551" s="4"/>
      <c r="AE3551" s="4"/>
      <c r="AF3551" s="4"/>
      <c r="AG3551" s="4"/>
      <c r="AH3551" s="4"/>
      <c r="AI3551" s="4"/>
      <c r="AJ3551" s="4"/>
      <c r="AK3551" s="4"/>
      <c r="AL3551" s="4"/>
      <c r="AM3551" s="4"/>
      <c r="AN3551" s="4"/>
      <c r="AO3551" s="4"/>
      <c r="AP3551" s="4"/>
      <c r="AQ3551" s="4"/>
      <c r="AR3551" s="4"/>
      <c r="AS3551" s="2"/>
      <c r="AT3551" s="2"/>
      <c r="AU3551" s="2"/>
      <c r="AV3551" s="2"/>
      <c r="AW3551" s="2"/>
      <c r="AX3551" s="2"/>
      <c r="AY3551" s="2"/>
      <c r="AZ3551" s="2"/>
      <c r="BA3551" s="2"/>
      <c r="BB3551" s="2"/>
      <c r="BC3551" s="2"/>
      <c r="BD3551" s="2"/>
      <c r="BE3551" s="2"/>
      <c r="BF3551" s="2"/>
      <c r="BG3551" s="2"/>
      <c r="BH3551" s="2"/>
      <c r="BI3551" s="2"/>
      <c r="BJ3551" s="2"/>
      <c r="BK3551" s="2"/>
      <c r="BL3551" s="2"/>
      <c r="BM3551" s="2"/>
      <c r="BN3551" s="2"/>
      <c r="BO3551" s="2"/>
    </row>
    <row r="3552" s="117" customFormat="1" spans="1:67">
      <c r="A3552" s="4"/>
      <c r="B3552" s="4"/>
      <c r="C3552" s="4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  <c r="AA3552" s="4"/>
      <c r="AB3552" s="5"/>
      <c r="AC3552" s="5"/>
      <c r="AD3552" s="4"/>
      <c r="AE3552" s="4"/>
      <c r="AF3552" s="4"/>
      <c r="AG3552" s="4"/>
      <c r="AH3552" s="4"/>
      <c r="AI3552" s="4"/>
      <c r="AJ3552" s="4"/>
      <c r="AK3552" s="4"/>
      <c r="AL3552" s="4"/>
      <c r="AM3552" s="4"/>
      <c r="AN3552" s="4"/>
      <c r="AO3552" s="4"/>
      <c r="AP3552" s="4"/>
      <c r="AQ3552" s="4"/>
      <c r="AR3552" s="4"/>
      <c r="AS3552" s="2"/>
      <c r="AT3552" s="2"/>
      <c r="AU3552" s="2"/>
      <c r="AV3552" s="2"/>
      <c r="AW3552" s="2"/>
      <c r="AX3552" s="2"/>
      <c r="AY3552" s="2"/>
      <c r="AZ3552" s="2"/>
      <c r="BA3552" s="2"/>
      <c r="BB3552" s="2"/>
      <c r="BC3552" s="2"/>
      <c r="BD3552" s="2"/>
      <c r="BE3552" s="2"/>
      <c r="BF3552" s="2"/>
      <c r="BG3552" s="2"/>
      <c r="BH3552" s="2"/>
      <c r="BI3552" s="2"/>
      <c r="BJ3552" s="2"/>
      <c r="BK3552" s="2"/>
      <c r="BL3552" s="2"/>
      <c r="BM3552" s="2"/>
      <c r="BN3552" s="2"/>
      <c r="BO3552" s="2"/>
    </row>
    <row r="3553" s="117" customFormat="1" spans="1:67">
      <c r="A3553" s="4"/>
      <c r="B3553" s="4"/>
      <c r="C3553" s="4"/>
      <c r="D3553" s="4"/>
      <c r="E3553" s="4"/>
      <c r="F3553" s="4"/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  <c r="AA3553" s="4"/>
      <c r="AB3553" s="5"/>
      <c r="AC3553" s="5"/>
      <c r="AD3553" s="4"/>
      <c r="AE3553" s="4"/>
      <c r="AF3553" s="4"/>
      <c r="AG3553" s="4"/>
      <c r="AH3553" s="4"/>
      <c r="AI3553" s="4"/>
      <c r="AJ3553" s="4"/>
      <c r="AK3553" s="4"/>
      <c r="AL3553" s="4"/>
      <c r="AM3553" s="4"/>
      <c r="AN3553" s="4"/>
      <c r="AO3553" s="4"/>
      <c r="AP3553" s="4"/>
      <c r="AQ3553" s="4"/>
      <c r="AR3553" s="4"/>
      <c r="AS3553" s="2"/>
      <c r="AT3553" s="2"/>
      <c r="AU3553" s="2"/>
      <c r="AV3553" s="2"/>
      <c r="AW3553" s="2"/>
      <c r="AX3553" s="2"/>
      <c r="AY3553" s="2"/>
      <c r="AZ3553" s="2"/>
      <c r="BA3553" s="2"/>
      <c r="BB3553" s="2"/>
      <c r="BC3553" s="2"/>
      <c r="BD3553" s="2"/>
      <c r="BE3553" s="2"/>
      <c r="BF3553" s="2"/>
      <c r="BG3553" s="2"/>
      <c r="BH3553" s="2"/>
      <c r="BI3553" s="2"/>
      <c r="BJ3553" s="2"/>
      <c r="BK3553" s="2"/>
      <c r="BL3553" s="2"/>
      <c r="BM3553" s="2"/>
      <c r="BN3553" s="2"/>
      <c r="BO3553" s="2"/>
    </row>
    <row r="3554" s="117" customFormat="1" spans="1:67">
      <c r="A3554" s="4"/>
      <c r="B3554" s="4"/>
      <c r="C3554" s="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  <c r="AA3554" s="4"/>
      <c r="AB3554" s="5"/>
      <c r="AC3554" s="5"/>
      <c r="AD3554" s="4"/>
      <c r="AE3554" s="4"/>
      <c r="AF3554" s="4"/>
      <c r="AG3554" s="4"/>
      <c r="AH3554" s="4"/>
      <c r="AI3554" s="4"/>
      <c r="AJ3554" s="4"/>
      <c r="AK3554" s="4"/>
      <c r="AL3554" s="4"/>
      <c r="AM3554" s="4"/>
      <c r="AN3554" s="4"/>
      <c r="AO3554" s="4"/>
      <c r="AP3554" s="4"/>
      <c r="AQ3554" s="4"/>
      <c r="AR3554" s="4"/>
      <c r="AS3554" s="2"/>
      <c r="AT3554" s="2"/>
      <c r="AU3554" s="2"/>
      <c r="AV3554" s="2"/>
      <c r="AW3554" s="2"/>
      <c r="AX3554" s="2"/>
      <c r="AY3554" s="2"/>
      <c r="AZ3554" s="2"/>
      <c r="BA3554" s="2"/>
      <c r="BB3554" s="2"/>
      <c r="BC3554" s="2"/>
      <c r="BD3554" s="2"/>
      <c r="BE3554" s="2"/>
      <c r="BF3554" s="2"/>
      <c r="BG3554" s="2"/>
      <c r="BH3554" s="2"/>
      <c r="BI3554" s="2"/>
      <c r="BJ3554" s="2"/>
      <c r="BK3554" s="2"/>
      <c r="BL3554" s="2"/>
      <c r="BM3554" s="2"/>
      <c r="BN3554" s="2"/>
      <c r="BO3554" s="2"/>
    </row>
    <row r="3555" s="117" customFormat="1" spans="1:67">
      <c r="A3555" s="4"/>
      <c r="B3555" s="4"/>
      <c r="C3555" s="4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  <c r="AA3555" s="4"/>
      <c r="AB3555" s="5"/>
      <c r="AC3555" s="5"/>
      <c r="AD3555" s="4"/>
      <c r="AE3555" s="4"/>
      <c r="AF3555" s="4"/>
      <c r="AG3555" s="4"/>
      <c r="AH3555" s="4"/>
      <c r="AI3555" s="4"/>
      <c r="AJ3555" s="4"/>
      <c r="AK3555" s="4"/>
      <c r="AL3555" s="4"/>
      <c r="AM3555" s="4"/>
      <c r="AN3555" s="4"/>
      <c r="AO3555" s="4"/>
      <c r="AP3555" s="4"/>
      <c r="AQ3555" s="4"/>
      <c r="AR3555" s="4"/>
      <c r="AS3555" s="2"/>
      <c r="AT3555" s="2"/>
      <c r="AU3555" s="2"/>
      <c r="AV3555" s="2"/>
      <c r="AW3555" s="2"/>
      <c r="AX3555" s="2"/>
      <c r="AY3555" s="2"/>
      <c r="AZ3555" s="2"/>
      <c r="BA3555" s="2"/>
      <c r="BB3555" s="2"/>
      <c r="BC3555" s="2"/>
      <c r="BD3555" s="2"/>
      <c r="BE3555" s="2"/>
      <c r="BF3555" s="2"/>
      <c r="BG3555" s="2"/>
      <c r="BH3555" s="2"/>
      <c r="BI3555" s="2"/>
      <c r="BJ3555" s="2"/>
      <c r="BK3555" s="2"/>
      <c r="BL3555" s="2"/>
      <c r="BM3555" s="2"/>
      <c r="BN3555" s="2"/>
      <c r="BO3555" s="2"/>
    </row>
    <row r="3556" s="117" customFormat="1" spans="1:67">
      <c r="A3556" s="4"/>
      <c r="B3556" s="4"/>
      <c r="C3556" s="4"/>
      <c r="D3556" s="4"/>
      <c r="E3556" s="4"/>
      <c r="F3556" s="4"/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  <c r="AA3556" s="4"/>
      <c r="AB3556" s="5"/>
      <c r="AC3556" s="5"/>
      <c r="AD3556" s="4"/>
      <c r="AE3556" s="4"/>
      <c r="AF3556" s="4"/>
      <c r="AG3556" s="4"/>
      <c r="AH3556" s="4"/>
      <c r="AI3556" s="4"/>
      <c r="AJ3556" s="4"/>
      <c r="AK3556" s="4"/>
      <c r="AL3556" s="4"/>
      <c r="AM3556" s="4"/>
      <c r="AN3556" s="4"/>
      <c r="AO3556" s="4"/>
      <c r="AP3556" s="4"/>
      <c r="AQ3556" s="4"/>
      <c r="AR3556" s="4"/>
      <c r="AS3556" s="2"/>
      <c r="AT3556" s="2"/>
      <c r="AU3556" s="2"/>
      <c r="AV3556" s="2"/>
      <c r="AW3556" s="2"/>
      <c r="AX3556" s="2"/>
      <c r="AY3556" s="2"/>
      <c r="AZ3556" s="2"/>
      <c r="BA3556" s="2"/>
      <c r="BB3556" s="2"/>
      <c r="BC3556" s="2"/>
      <c r="BD3556" s="2"/>
      <c r="BE3556" s="2"/>
      <c r="BF3556" s="2"/>
      <c r="BG3556" s="2"/>
      <c r="BH3556" s="2"/>
      <c r="BI3556" s="2"/>
      <c r="BJ3556" s="2"/>
      <c r="BK3556" s="2"/>
      <c r="BL3556" s="2"/>
      <c r="BM3556" s="2"/>
      <c r="BN3556" s="2"/>
      <c r="BO3556" s="2"/>
    </row>
    <row r="3557" s="117" customFormat="1" spans="1:67">
      <c r="A3557" s="4"/>
      <c r="B3557" s="4"/>
      <c r="C3557" s="4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  <c r="AA3557" s="4"/>
      <c r="AB3557" s="5"/>
      <c r="AC3557" s="5"/>
      <c r="AD3557" s="4"/>
      <c r="AE3557" s="4"/>
      <c r="AF3557" s="4"/>
      <c r="AG3557" s="4"/>
      <c r="AH3557" s="4"/>
      <c r="AI3557" s="4"/>
      <c r="AJ3557" s="4"/>
      <c r="AK3557" s="4"/>
      <c r="AL3557" s="4"/>
      <c r="AM3557" s="4"/>
      <c r="AN3557" s="4"/>
      <c r="AO3557" s="4"/>
      <c r="AP3557" s="4"/>
      <c r="AQ3557" s="4"/>
      <c r="AR3557" s="4"/>
      <c r="AS3557" s="2"/>
      <c r="AT3557" s="2"/>
      <c r="AU3557" s="2"/>
      <c r="AV3557" s="2"/>
      <c r="AW3557" s="2"/>
      <c r="AX3557" s="2"/>
      <c r="AY3557" s="2"/>
      <c r="AZ3557" s="2"/>
      <c r="BA3557" s="2"/>
      <c r="BB3557" s="2"/>
      <c r="BC3557" s="2"/>
      <c r="BD3557" s="2"/>
      <c r="BE3557" s="2"/>
      <c r="BF3557" s="2"/>
      <c r="BG3557" s="2"/>
      <c r="BH3557" s="2"/>
      <c r="BI3557" s="2"/>
      <c r="BJ3557" s="2"/>
      <c r="BK3557" s="2"/>
      <c r="BL3557" s="2"/>
      <c r="BM3557" s="2"/>
      <c r="BN3557" s="2"/>
      <c r="BO3557" s="2"/>
    </row>
    <row r="3558" s="117" customFormat="1" spans="1:67">
      <c r="A3558" s="4"/>
      <c r="B3558" s="4"/>
      <c r="C3558" s="4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  <c r="AA3558" s="4"/>
      <c r="AB3558" s="5"/>
      <c r="AC3558" s="5"/>
      <c r="AD3558" s="4"/>
      <c r="AE3558" s="4"/>
      <c r="AF3558" s="4"/>
      <c r="AG3558" s="4"/>
      <c r="AH3558" s="4"/>
      <c r="AI3558" s="4"/>
      <c r="AJ3558" s="4"/>
      <c r="AK3558" s="4"/>
      <c r="AL3558" s="4"/>
      <c r="AM3558" s="4"/>
      <c r="AN3558" s="4"/>
      <c r="AO3558" s="4"/>
      <c r="AP3558" s="4"/>
      <c r="AQ3558" s="4"/>
      <c r="AR3558" s="4"/>
      <c r="AS3558" s="2"/>
      <c r="AT3558" s="2"/>
      <c r="AU3558" s="2"/>
      <c r="AV3558" s="2"/>
      <c r="AW3558" s="2"/>
      <c r="AX3558" s="2"/>
      <c r="AY3558" s="2"/>
      <c r="AZ3558" s="2"/>
      <c r="BA3558" s="2"/>
      <c r="BB3558" s="2"/>
      <c r="BC3558" s="2"/>
      <c r="BD3558" s="2"/>
      <c r="BE3558" s="2"/>
      <c r="BF3558" s="2"/>
      <c r="BG3558" s="2"/>
      <c r="BH3558" s="2"/>
      <c r="BI3558" s="2"/>
      <c r="BJ3558" s="2"/>
      <c r="BK3558" s="2"/>
      <c r="BL3558" s="2"/>
      <c r="BM3558" s="2"/>
      <c r="BN3558" s="2"/>
      <c r="BO3558" s="2"/>
    </row>
    <row r="3559" s="117" customFormat="1" spans="1:67">
      <c r="A3559" s="4"/>
      <c r="B3559" s="4"/>
      <c r="C3559" s="4"/>
      <c r="D3559" s="4"/>
      <c r="E3559" s="4"/>
      <c r="F3559" s="4"/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  <c r="AA3559" s="4"/>
      <c r="AB3559" s="5"/>
      <c r="AC3559" s="5"/>
      <c r="AD3559" s="4"/>
      <c r="AE3559" s="4"/>
      <c r="AF3559" s="4"/>
      <c r="AG3559" s="4"/>
      <c r="AH3559" s="4"/>
      <c r="AI3559" s="4"/>
      <c r="AJ3559" s="4"/>
      <c r="AK3559" s="4"/>
      <c r="AL3559" s="4"/>
      <c r="AM3559" s="4"/>
      <c r="AN3559" s="4"/>
      <c r="AO3559" s="4"/>
      <c r="AP3559" s="4"/>
      <c r="AQ3559" s="4"/>
      <c r="AR3559" s="4"/>
      <c r="AS3559" s="2"/>
      <c r="AT3559" s="2"/>
      <c r="AU3559" s="2"/>
      <c r="AV3559" s="2"/>
      <c r="AW3559" s="2"/>
      <c r="AX3559" s="2"/>
      <c r="AY3559" s="2"/>
      <c r="AZ3559" s="2"/>
      <c r="BA3559" s="2"/>
      <c r="BB3559" s="2"/>
      <c r="BC3559" s="2"/>
      <c r="BD3559" s="2"/>
      <c r="BE3559" s="2"/>
      <c r="BF3559" s="2"/>
      <c r="BG3559" s="2"/>
      <c r="BH3559" s="2"/>
      <c r="BI3559" s="2"/>
      <c r="BJ3559" s="2"/>
      <c r="BK3559" s="2"/>
      <c r="BL3559" s="2"/>
      <c r="BM3559" s="2"/>
      <c r="BN3559" s="2"/>
      <c r="BO3559" s="2"/>
    </row>
    <row r="3560" s="117" customFormat="1" spans="1:67">
      <c r="A3560" s="4"/>
      <c r="B3560" s="4"/>
      <c r="C3560" s="4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  <c r="AA3560" s="4"/>
      <c r="AB3560" s="5"/>
      <c r="AC3560" s="5"/>
      <c r="AD3560" s="4"/>
      <c r="AE3560" s="4"/>
      <c r="AF3560" s="4"/>
      <c r="AG3560" s="4"/>
      <c r="AH3560" s="4"/>
      <c r="AI3560" s="4"/>
      <c r="AJ3560" s="4"/>
      <c r="AK3560" s="4"/>
      <c r="AL3560" s="4"/>
      <c r="AM3560" s="4"/>
      <c r="AN3560" s="4"/>
      <c r="AO3560" s="4"/>
      <c r="AP3560" s="4"/>
      <c r="AQ3560" s="4"/>
      <c r="AR3560" s="4"/>
      <c r="AS3560" s="2"/>
      <c r="AT3560" s="2"/>
      <c r="AU3560" s="2"/>
      <c r="AV3560" s="2"/>
      <c r="AW3560" s="2"/>
      <c r="AX3560" s="2"/>
      <c r="AY3560" s="2"/>
      <c r="AZ3560" s="2"/>
      <c r="BA3560" s="2"/>
      <c r="BB3560" s="2"/>
      <c r="BC3560" s="2"/>
      <c r="BD3560" s="2"/>
      <c r="BE3560" s="2"/>
      <c r="BF3560" s="2"/>
      <c r="BG3560" s="2"/>
      <c r="BH3560" s="2"/>
      <c r="BI3560" s="2"/>
      <c r="BJ3560" s="2"/>
      <c r="BK3560" s="2"/>
      <c r="BL3560" s="2"/>
      <c r="BM3560" s="2"/>
      <c r="BN3560" s="2"/>
      <c r="BO3560" s="2"/>
    </row>
    <row r="3561" s="117" customFormat="1" spans="1:67">
      <c r="A3561" s="4"/>
      <c r="B3561" s="4"/>
      <c r="C3561" s="4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  <c r="AA3561" s="4"/>
      <c r="AB3561" s="5"/>
      <c r="AC3561" s="5"/>
      <c r="AD3561" s="4"/>
      <c r="AE3561" s="4"/>
      <c r="AF3561" s="4"/>
      <c r="AG3561" s="4"/>
      <c r="AH3561" s="4"/>
      <c r="AI3561" s="4"/>
      <c r="AJ3561" s="4"/>
      <c r="AK3561" s="4"/>
      <c r="AL3561" s="4"/>
      <c r="AM3561" s="4"/>
      <c r="AN3561" s="4"/>
      <c r="AO3561" s="4"/>
      <c r="AP3561" s="4"/>
      <c r="AQ3561" s="4"/>
      <c r="AR3561" s="4"/>
      <c r="AS3561" s="2"/>
      <c r="AT3561" s="2"/>
      <c r="AU3561" s="2"/>
      <c r="AV3561" s="2"/>
      <c r="AW3561" s="2"/>
      <c r="AX3561" s="2"/>
      <c r="AY3561" s="2"/>
      <c r="AZ3561" s="2"/>
      <c r="BA3561" s="2"/>
      <c r="BB3561" s="2"/>
      <c r="BC3561" s="2"/>
      <c r="BD3561" s="2"/>
      <c r="BE3561" s="2"/>
      <c r="BF3561" s="2"/>
      <c r="BG3561" s="2"/>
      <c r="BH3561" s="2"/>
      <c r="BI3561" s="2"/>
      <c r="BJ3561" s="2"/>
      <c r="BK3561" s="2"/>
      <c r="BL3561" s="2"/>
      <c r="BM3561" s="2"/>
      <c r="BN3561" s="2"/>
      <c r="BO3561" s="2"/>
    </row>
    <row r="3562" s="117" customFormat="1" spans="1:67">
      <c r="A3562" s="4"/>
      <c r="B3562" s="4"/>
      <c r="C3562" s="4"/>
      <c r="D3562" s="4"/>
      <c r="E3562" s="4"/>
      <c r="F3562" s="4"/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  <c r="AA3562" s="4"/>
      <c r="AB3562" s="5"/>
      <c r="AC3562" s="5"/>
      <c r="AD3562" s="4"/>
      <c r="AE3562" s="4"/>
      <c r="AF3562" s="4"/>
      <c r="AG3562" s="4"/>
      <c r="AH3562" s="4"/>
      <c r="AI3562" s="4"/>
      <c r="AJ3562" s="4"/>
      <c r="AK3562" s="4"/>
      <c r="AL3562" s="4"/>
      <c r="AM3562" s="4"/>
      <c r="AN3562" s="4"/>
      <c r="AO3562" s="4"/>
      <c r="AP3562" s="4"/>
      <c r="AQ3562" s="4"/>
      <c r="AR3562" s="4"/>
      <c r="AS3562" s="2"/>
      <c r="AT3562" s="2"/>
      <c r="AU3562" s="2"/>
      <c r="AV3562" s="2"/>
      <c r="AW3562" s="2"/>
      <c r="AX3562" s="2"/>
      <c r="AY3562" s="2"/>
      <c r="AZ3562" s="2"/>
      <c r="BA3562" s="2"/>
      <c r="BB3562" s="2"/>
      <c r="BC3562" s="2"/>
      <c r="BD3562" s="2"/>
      <c r="BE3562" s="2"/>
      <c r="BF3562" s="2"/>
      <c r="BG3562" s="2"/>
      <c r="BH3562" s="2"/>
      <c r="BI3562" s="2"/>
      <c r="BJ3562" s="2"/>
      <c r="BK3562" s="2"/>
      <c r="BL3562" s="2"/>
      <c r="BM3562" s="2"/>
      <c r="BN3562" s="2"/>
      <c r="BO3562" s="2"/>
    </row>
    <row r="3563" s="117" customFormat="1" spans="1:67">
      <c r="A3563" s="4"/>
      <c r="B3563" s="4"/>
      <c r="C3563" s="4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  <c r="AA3563" s="4"/>
      <c r="AB3563" s="5"/>
      <c r="AC3563" s="5"/>
      <c r="AD3563" s="4"/>
      <c r="AE3563" s="4"/>
      <c r="AF3563" s="4"/>
      <c r="AG3563" s="4"/>
      <c r="AH3563" s="4"/>
      <c r="AI3563" s="4"/>
      <c r="AJ3563" s="4"/>
      <c r="AK3563" s="4"/>
      <c r="AL3563" s="4"/>
      <c r="AM3563" s="4"/>
      <c r="AN3563" s="4"/>
      <c r="AO3563" s="4"/>
      <c r="AP3563" s="4"/>
      <c r="AQ3563" s="4"/>
      <c r="AR3563" s="4"/>
      <c r="AS3563" s="2"/>
      <c r="AT3563" s="2"/>
      <c r="AU3563" s="2"/>
      <c r="AV3563" s="2"/>
      <c r="AW3563" s="2"/>
      <c r="AX3563" s="2"/>
      <c r="AY3563" s="2"/>
      <c r="AZ3563" s="2"/>
      <c r="BA3563" s="2"/>
      <c r="BB3563" s="2"/>
      <c r="BC3563" s="2"/>
      <c r="BD3563" s="2"/>
      <c r="BE3563" s="2"/>
      <c r="BF3563" s="2"/>
      <c r="BG3563" s="2"/>
      <c r="BH3563" s="2"/>
      <c r="BI3563" s="2"/>
      <c r="BJ3563" s="2"/>
      <c r="BK3563" s="2"/>
      <c r="BL3563" s="2"/>
      <c r="BM3563" s="2"/>
      <c r="BN3563" s="2"/>
      <c r="BO3563" s="2"/>
    </row>
    <row r="3564" s="117" customFormat="1" spans="1:67">
      <c r="A3564" s="4"/>
      <c r="B3564" s="4"/>
      <c r="C3564" s="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  <c r="AA3564" s="4"/>
      <c r="AB3564" s="5"/>
      <c r="AC3564" s="5"/>
      <c r="AD3564" s="4"/>
      <c r="AE3564" s="4"/>
      <c r="AF3564" s="4"/>
      <c r="AG3564" s="4"/>
      <c r="AH3564" s="4"/>
      <c r="AI3564" s="4"/>
      <c r="AJ3564" s="4"/>
      <c r="AK3564" s="4"/>
      <c r="AL3564" s="4"/>
      <c r="AM3564" s="4"/>
      <c r="AN3564" s="4"/>
      <c r="AO3564" s="4"/>
      <c r="AP3564" s="4"/>
      <c r="AQ3564" s="4"/>
      <c r="AR3564" s="4"/>
      <c r="AS3564" s="2"/>
      <c r="AT3564" s="2"/>
      <c r="AU3564" s="2"/>
      <c r="AV3564" s="2"/>
      <c r="AW3564" s="2"/>
      <c r="AX3564" s="2"/>
      <c r="AY3564" s="2"/>
      <c r="AZ3564" s="2"/>
      <c r="BA3564" s="2"/>
      <c r="BB3564" s="2"/>
      <c r="BC3564" s="2"/>
      <c r="BD3564" s="2"/>
      <c r="BE3564" s="2"/>
      <c r="BF3564" s="2"/>
      <c r="BG3564" s="2"/>
      <c r="BH3564" s="2"/>
      <c r="BI3564" s="2"/>
      <c r="BJ3564" s="2"/>
      <c r="BK3564" s="2"/>
      <c r="BL3564" s="2"/>
      <c r="BM3564" s="2"/>
      <c r="BN3564" s="2"/>
      <c r="BO3564" s="2"/>
    </row>
    <row r="3565" s="117" customFormat="1" spans="1:67">
      <c r="A3565" s="4"/>
      <c r="B3565" s="4"/>
      <c r="C3565" s="4"/>
      <c r="D3565" s="4"/>
      <c r="E3565" s="4"/>
      <c r="F3565" s="4"/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  <c r="AA3565" s="4"/>
      <c r="AB3565" s="5"/>
      <c r="AC3565" s="5"/>
      <c r="AD3565" s="4"/>
      <c r="AE3565" s="4"/>
      <c r="AF3565" s="4"/>
      <c r="AG3565" s="4"/>
      <c r="AH3565" s="4"/>
      <c r="AI3565" s="4"/>
      <c r="AJ3565" s="4"/>
      <c r="AK3565" s="4"/>
      <c r="AL3565" s="4"/>
      <c r="AM3565" s="4"/>
      <c r="AN3565" s="4"/>
      <c r="AO3565" s="4"/>
      <c r="AP3565" s="4"/>
      <c r="AQ3565" s="4"/>
      <c r="AR3565" s="4"/>
      <c r="AS3565" s="2"/>
      <c r="AT3565" s="2"/>
      <c r="AU3565" s="2"/>
      <c r="AV3565" s="2"/>
      <c r="AW3565" s="2"/>
      <c r="AX3565" s="2"/>
      <c r="AY3565" s="2"/>
      <c r="AZ3565" s="2"/>
      <c r="BA3565" s="2"/>
      <c r="BB3565" s="2"/>
      <c r="BC3565" s="2"/>
      <c r="BD3565" s="2"/>
      <c r="BE3565" s="2"/>
      <c r="BF3565" s="2"/>
      <c r="BG3565" s="2"/>
      <c r="BH3565" s="2"/>
      <c r="BI3565" s="2"/>
      <c r="BJ3565" s="2"/>
      <c r="BK3565" s="2"/>
      <c r="BL3565" s="2"/>
      <c r="BM3565" s="2"/>
      <c r="BN3565" s="2"/>
      <c r="BO3565" s="2"/>
    </row>
    <row r="3566" s="117" customFormat="1" spans="1:67">
      <c r="A3566" s="4"/>
      <c r="B3566" s="4"/>
      <c r="C3566" s="4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  <c r="AA3566" s="4"/>
      <c r="AB3566" s="5"/>
      <c r="AC3566" s="5"/>
      <c r="AD3566" s="4"/>
      <c r="AE3566" s="4"/>
      <c r="AF3566" s="4"/>
      <c r="AG3566" s="4"/>
      <c r="AH3566" s="4"/>
      <c r="AI3566" s="4"/>
      <c r="AJ3566" s="4"/>
      <c r="AK3566" s="4"/>
      <c r="AL3566" s="4"/>
      <c r="AM3566" s="4"/>
      <c r="AN3566" s="4"/>
      <c r="AO3566" s="4"/>
      <c r="AP3566" s="4"/>
      <c r="AQ3566" s="4"/>
      <c r="AR3566" s="4"/>
      <c r="AS3566" s="2"/>
      <c r="AT3566" s="2"/>
      <c r="AU3566" s="2"/>
      <c r="AV3566" s="2"/>
      <c r="AW3566" s="2"/>
      <c r="AX3566" s="2"/>
      <c r="AY3566" s="2"/>
      <c r="AZ3566" s="2"/>
      <c r="BA3566" s="2"/>
      <c r="BB3566" s="2"/>
      <c r="BC3566" s="2"/>
      <c r="BD3566" s="2"/>
      <c r="BE3566" s="2"/>
      <c r="BF3566" s="2"/>
      <c r="BG3566" s="2"/>
      <c r="BH3566" s="2"/>
      <c r="BI3566" s="2"/>
      <c r="BJ3566" s="2"/>
      <c r="BK3566" s="2"/>
      <c r="BL3566" s="2"/>
      <c r="BM3566" s="2"/>
      <c r="BN3566" s="2"/>
      <c r="BO3566" s="2"/>
    </row>
    <row r="3567" s="117" customFormat="1" spans="1:67">
      <c r="A3567" s="4"/>
      <c r="B3567" s="4"/>
      <c r="C3567" s="4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  <c r="AA3567" s="4"/>
      <c r="AB3567" s="5"/>
      <c r="AC3567" s="5"/>
      <c r="AD3567" s="4"/>
      <c r="AE3567" s="4"/>
      <c r="AF3567" s="4"/>
      <c r="AG3567" s="4"/>
      <c r="AH3567" s="4"/>
      <c r="AI3567" s="4"/>
      <c r="AJ3567" s="4"/>
      <c r="AK3567" s="4"/>
      <c r="AL3567" s="4"/>
      <c r="AM3567" s="4"/>
      <c r="AN3567" s="4"/>
      <c r="AO3567" s="4"/>
      <c r="AP3567" s="4"/>
      <c r="AQ3567" s="4"/>
      <c r="AR3567" s="4"/>
      <c r="AS3567" s="2"/>
      <c r="AT3567" s="2"/>
      <c r="AU3567" s="2"/>
      <c r="AV3567" s="2"/>
      <c r="AW3567" s="2"/>
      <c r="AX3567" s="2"/>
      <c r="AY3567" s="2"/>
      <c r="AZ3567" s="2"/>
      <c r="BA3567" s="2"/>
      <c r="BB3567" s="2"/>
      <c r="BC3567" s="2"/>
      <c r="BD3567" s="2"/>
      <c r="BE3567" s="2"/>
      <c r="BF3567" s="2"/>
      <c r="BG3567" s="2"/>
      <c r="BH3567" s="2"/>
      <c r="BI3567" s="2"/>
      <c r="BJ3567" s="2"/>
      <c r="BK3567" s="2"/>
      <c r="BL3567" s="2"/>
      <c r="BM3567" s="2"/>
      <c r="BN3567" s="2"/>
      <c r="BO3567" s="2"/>
    </row>
    <row r="3568" s="117" customFormat="1" spans="1:67">
      <c r="A3568" s="4"/>
      <c r="B3568" s="4"/>
      <c r="C3568" s="4"/>
      <c r="D3568" s="4"/>
      <c r="E3568" s="4"/>
      <c r="F3568" s="4"/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  <c r="AA3568" s="4"/>
      <c r="AB3568" s="5"/>
      <c r="AC3568" s="5"/>
      <c r="AD3568" s="4"/>
      <c r="AE3568" s="4"/>
      <c r="AF3568" s="4"/>
      <c r="AG3568" s="4"/>
      <c r="AH3568" s="4"/>
      <c r="AI3568" s="4"/>
      <c r="AJ3568" s="4"/>
      <c r="AK3568" s="4"/>
      <c r="AL3568" s="4"/>
      <c r="AM3568" s="4"/>
      <c r="AN3568" s="4"/>
      <c r="AO3568" s="4"/>
      <c r="AP3568" s="4"/>
      <c r="AQ3568" s="4"/>
      <c r="AR3568" s="4"/>
      <c r="AS3568" s="2"/>
      <c r="AT3568" s="2"/>
      <c r="AU3568" s="2"/>
      <c r="AV3568" s="2"/>
      <c r="AW3568" s="2"/>
      <c r="AX3568" s="2"/>
      <c r="AY3568" s="2"/>
      <c r="AZ3568" s="2"/>
      <c r="BA3568" s="2"/>
      <c r="BB3568" s="2"/>
      <c r="BC3568" s="2"/>
      <c r="BD3568" s="2"/>
      <c r="BE3568" s="2"/>
      <c r="BF3568" s="2"/>
      <c r="BG3568" s="2"/>
      <c r="BH3568" s="2"/>
      <c r="BI3568" s="2"/>
      <c r="BJ3568" s="2"/>
      <c r="BK3568" s="2"/>
      <c r="BL3568" s="2"/>
      <c r="BM3568" s="2"/>
      <c r="BN3568" s="2"/>
      <c r="BO3568" s="2"/>
    </row>
    <row r="3569" s="117" customFormat="1" spans="1:67">
      <c r="A3569" s="4"/>
      <c r="B3569" s="4"/>
      <c r="C3569" s="4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  <c r="AA3569" s="4"/>
      <c r="AB3569" s="5"/>
      <c r="AC3569" s="5"/>
      <c r="AD3569" s="4"/>
      <c r="AE3569" s="4"/>
      <c r="AF3569" s="4"/>
      <c r="AG3569" s="4"/>
      <c r="AH3569" s="4"/>
      <c r="AI3569" s="4"/>
      <c r="AJ3569" s="4"/>
      <c r="AK3569" s="4"/>
      <c r="AL3569" s="4"/>
      <c r="AM3569" s="4"/>
      <c r="AN3569" s="4"/>
      <c r="AO3569" s="4"/>
      <c r="AP3569" s="4"/>
      <c r="AQ3569" s="4"/>
      <c r="AR3569" s="4"/>
      <c r="AS3569" s="2"/>
      <c r="AT3569" s="2"/>
      <c r="AU3569" s="2"/>
      <c r="AV3569" s="2"/>
      <c r="AW3569" s="2"/>
      <c r="AX3569" s="2"/>
      <c r="AY3569" s="2"/>
      <c r="AZ3569" s="2"/>
      <c r="BA3569" s="2"/>
      <c r="BB3569" s="2"/>
      <c r="BC3569" s="2"/>
      <c r="BD3569" s="2"/>
      <c r="BE3569" s="2"/>
      <c r="BF3569" s="2"/>
      <c r="BG3569" s="2"/>
      <c r="BH3569" s="2"/>
      <c r="BI3569" s="2"/>
      <c r="BJ3569" s="2"/>
      <c r="BK3569" s="2"/>
      <c r="BL3569" s="2"/>
      <c r="BM3569" s="2"/>
      <c r="BN3569" s="2"/>
      <c r="BO3569" s="2"/>
    </row>
    <row r="3570" s="117" customFormat="1" spans="1:67">
      <c r="A3570" s="4"/>
      <c r="B3570" s="4"/>
      <c r="C3570" s="4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  <c r="AA3570" s="4"/>
      <c r="AB3570" s="5"/>
      <c r="AC3570" s="5"/>
      <c r="AD3570" s="4"/>
      <c r="AE3570" s="4"/>
      <c r="AF3570" s="4"/>
      <c r="AG3570" s="4"/>
      <c r="AH3570" s="4"/>
      <c r="AI3570" s="4"/>
      <c r="AJ3570" s="4"/>
      <c r="AK3570" s="4"/>
      <c r="AL3570" s="4"/>
      <c r="AM3570" s="4"/>
      <c r="AN3570" s="4"/>
      <c r="AO3570" s="4"/>
      <c r="AP3570" s="4"/>
      <c r="AQ3570" s="4"/>
      <c r="AR3570" s="4"/>
      <c r="AS3570" s="2"/>
      <c r="AT3570" s="2"/>
      <c r="AU3570" s="2"/>
      <c r="AV3570" s="2"/>
      <c r="AW3570" s="2"/>
      <c r="AX3570" s="2"/>
      <c r="AY3570" s="2"/>
      <c r="AZ3570" s="2"/>
      <c r="BA3570" s="2"/>
      <c r="BB3570" s="2"/>
      <c r="BC3570" s="2"/>
      <c r="BD3570" s="2"/>
      <c r="BE3570" s="2"/>
      <c r="BF3570" s="2"/>
      <c r="BG3570" s="2"/>
      <c r="BH3570" s="2"/>
      <c r="BI3570" s="2"/>
      <c r="BJ3570" s="2"/>
      <c r="BK3570" s="2"/>
      <c r="BL3570" s="2"/>
      <c r="BM3570" s="2"/>
      <c r="BN3570" s="2"/>
      <c r="BO3570" s="2"/>
    </row>
    <row r="3571" s="117" customFormat="1" spans="1:67">
      <c r="A3571" s="4"/>
      <c r="B3571" s="4"/>
      <c r="C3571" s="4"/>
      <c r="D3571" s="4"/>
      <c r="E3571" s="4"/>
      <c r="F3571" s="4"/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  <c r="AA3571" s="4"/>
      <c r="AB3571" s="5"/>
      <c r="AC3571" s="5"/>
      <c r="AD3571" s="4"/>
      <c r="AE3571" s="4"/>
      <c r="AF3571" s="4"/>
      <c r="AG3571" s="4"/>
      <c r="AH3571" s="4"/>
      <c r="AI3571" s="4"/>
      <c r="AJ3571" s="4"/>
      <c r="AK3571" s="4"/>
      <c r="AL3571" s="4"/>
      <c r="AM3571" s="4"/>
      <c r="AN3571" s="4"/>
      <c r="AO3571" s="4"/>
      <c r="AP3571" s="4"/>
      <c r="AQ3571" s="4"/>
      <c r="AR3571" s="4"/>
      <c r="AS3571" s="2"/>
      <c r="AT3571" s="2"/>
      <c r="AU3571" s="2"/>
      <c r="AV3571" s="2"/>
      <c r="AW3571" s="2"/>
      <c r="AX3571" s="2"/>
      <c r="AY3571" s="2"/>
      <c r="AZ3571" s="2"/>
      <c r="BA3571" s="2"/>
      <c r="BB3571" s="2"/>
      <c r="BC3571" s="2"/>
      <c r="BD3571" s="2"/>
      <c r="BE3571" s="2"/>
      <c r="BF3571" s="2"/>
      <c r="BG3571" s="2"/>
      <c r="BH3571" s="2"/>
      <c r="BI3571" s="2"/>
      <c r="BJ3571" s="2"/>
      <c r="BK3571" s="2"/>
      <c r="BL3571" s="2"/>
      <c r="BM3571" s="2"/>
      <c r="BN3571" s="2"/>
      <c r="BO3571" s="2"/>
    </row>
    <row r="3572" s="117" customFormat="1" spans="1:67">
      <c r="A3572" s="4"/>
      <c r="B3572" s="4"/>
      <c r="C3572" s="4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  <c r="AA3572" s="4"/>
      <c r="AB3572" s="5"/>
      <c r="AC3572" s="5"/>
      <c r="AD3572" s="4"/>
      <c r="AE3572" s="4"/>
      <c r="AF3572" s="4"/>
      <c r="AG3572" s="4"/>
      <c r="AH3572" s="4"/>
      <c r="AI3572" s="4"/>
      <c r="AJ3572" s="4"/>
      <c r="AK3572" s="4"/>
      <c r="AL3572" s="4"/>
      <c r="AM3572" s="4"/>
      <c r="AN3572" s="4"/>
      <c r="AO3572" s="4"/>
      <c r="AP3572" s="4"/>
      <c r="AQ3572" s="4"/>
      <c r="AR3572" s="4"/>
      <c r="AS3572" s="2"/>
      <c r="AT3572" s="2"/>
      <c r="AU3572" s="2"/>
      <c r="AV3572" s="2"/>
      <c r="AW3572" s="2"/>
      <c r="AX3572" s="2"/>
      <c r="AY3572" s="2"/>
      <c r="AZ3572" s="2"/>
      <c r="BA3572" s="2"/>
      <c r="BB3572" s="2"/>
      <c r="BC3572" s="2"/>
      <c r="BD3572" s="2"/>
      <c r="BE3572" s="2"/>
      <c r="BF3572" s="2"/>
      <c r="BG3572" s="2"/>
      <c r="BH3572" s="2"/>
      <c r="BI3572" s="2"/>
      <c r="BJ3572" s="2"/>
      <c r="BK3572" s="2"/>
      <c r="BL3572" s="2"/>
      <c r="BM3572" s="2"/>
      <c r="BN3572" s="2"/>
      <c r="BO3572" s="2"/>
    </row>
    <row r="3573" s="117" customFormat="1" spans="1:67">
      <c r="A3573" s="4"/>
      <c r="B3573" s="4"/>
      <c r="C3573" s="4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  <c r="AA3573" s="4"/>
      <c r="AB3573" s="5"/>
      <c r="AC3573" s="5"/>
      <c r="AD3573" s="4"/>
      <c r="AE3573" s="4"/>
      <c r="AF3573" s="4"/>
      <c r="AG3573" s="4"/>
      <c r="AH3573" s="4"/>
      <c r="AI3573" s="4"/>
      <c r="AJ3573" s="4"/>
      <c r="AK3573" s="4"/>
      <c r="AL3573" s="4"/>
      <c r="AM3573" s="4"/>
      <c r="AN3573" s="4"/>
      <c r="AO3573" s="4"/>
      <c r="AP3573" s="4"/>
      <c r="AQ3573" s="4"/>
      <c r="AR3573" s="4"/>
      <c r="AS3573" s="2"/>
      <c r="AT3573" s="2"/>
      <c r="AU3573" s="2"/>
      <c r="AV3573" s="2"/>
      <c r="AW3573" s="2"/>
      <c r="AX3573" s="2"/>
      <c r="AY3573" s="2"/>
      <c r="AZ3573" s="2"/>
      <c r="BA3573" s="2"/>
      <c r="BB3573" s="2"/>
      <c r="BC3573" s="2"/>
      <c r="BD3573" s="2"/>
      <c r="BE3573" s="2"/>
      <c r="BF3573" s="2"/>
      <c r="BG3573" s="2"/>
      <c r="BH3573" s="2"/>
      <c r="BI3573" s="2"/>
      <c r="BJ3573" s="2"/>
      <c r="BK3573" s="2"/>
      <c r="BL3573" s="2"/>
      <c r="BM3573" s="2"/>
      <c r="BN3573" s="2"/>
      <c r="BO3573" s="2"/>
    </row>
    <row r="3574" s="117" customFormat="1" spans="1:67">
      <c r="A3574" s="4"/>
      <c r="B3574" s="4"/>
      <c r="C3574" s="4"/>
      <c r="D3574" s="4"/>
      <c r="E3574" s="4"/>
      <c r="F3574" s="4"/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  <c r="AA3574" s="4"/>
      <c r="AB3574" s="5"/>
      <c r="AC3574" s="5"/>
      <c r="AD3574" s="4"/>
      <c r="AE3574" s="4"/>
      <c r="AF3574" s="4"/>
      <c r="AG3574" s="4"/>
      <c r="AH3574" s="4"/>
      <c r="AI3574" s="4"/>
      <c r="AJ3574" s="4"/>
      <c r="AK3574" s="4"/>
      <c r="AL3574" s="4"/>
      <c r="AM3574" s="4"/>
      <c r="AN3574" s="4"/>
      <c r="AO3574" s="4"/>
      <c r="AP3574" s="4"/>
      <c r="AQ3574" s="4"/>
      <c r="AR3574" s="4"/>
      <c r="AS3574" s="2"/>
      <c r="AT3574" s="2"/>
      <c r="AU3574" s="2"/>
      <c r="AV3574" s="2"/>
      <c r="AW3574" s="2"/>
      <c r="AX3574" s="2"/>
      <c r="AY3574" s="2"/>
      <c r="AZ3574" s="2"/>
      <c r="BA3574" s="2"/>
      <c r="BB3574" s="2"/>
      <c r="BC3574" s="2"/>
      <c r="BD3574" s="2"/>
      <c r="BE3574" s="2"/>
      <c r="BF3574" s="2"/>
      <c r="BG3574" s="2"/>
      <c r="BH3574" s="2"/>
      <c r="BI3574" s="2"/>
      <c r="BJ3574" s="2"/>
      <c r="BK3574" s="2"/>
      <c r="BL3574" s="2"/>
      <c r="BM3574" s="2"/>
      <c r="BN3574" s="2"/>
      <c r="BO3574" s="2"/>
    </row>
    <row r="3575" s="117" customFormat="1" spans="1:67">
      <c r="A3575" s="4"/>
      <c r="B3575" s="4"/>
      <c r="C3575" s="4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  <c r="AA3575" s="4"/>
      <c r="AB3575" s="5"/>
      <c r="AC3575" s="5"/>
      <c r="AD3575" s="4"/>
      <c r="AE3575" s="4"/>
      <c r="AF3575" s="4"/>
      <c r="AG3575" s="4"/>
      <c r="AH3575" s="4"/>
      <c r="AI3575" s="4"/>
      <c r="AJ3575" s="4"/>
      <c r="AK3575" s="4"/>
      <c r="AL3575" s="4"/>
      <c r="AM3575" s="4"/>
      <c r="AN3575" s="4"/>
      <c r="AO3575" s="4"/>
      <c r="AP3575" s="4"/>
      <c r="AQ3575" s="4"/>
      <c r="AR3575" s="4"/>
      <c r="AS3575" s="2"/>
      <c r="AT3575" s="2"/>
      <c r="AU3575" s="2"/>
      <c r="AV3575" s="2"/>
      <c r="AW3575" s="2"/>
      <c r="AX3575" s="2"/>
      <c r="AY3575" s="2"/>
      <c r="AZ3575" s="2"/>
      <c r="BA3575" s="2"/>
      <c r="BB3575" s="2"/>
      <c r="BC3575" s="2"/>
      <c r="BD3575" s="2"/>
      <c r="BE3575" s="2"/>
      <c r="BF3575" s="2"/>
      <c r="BG3575" s="2"/>
      <c r="BH3575" s="2"/>
      <c r="BI3575" s="2"/>
      <c r="BJ3575" s="2"/>
      <c r="BK3575" s="2"/>
      <c r="BL3575" s="2"/>
      <c r="BM3575" s="2"/>
      <c r="BN3575" s="2"/>
      <c r="BO3575" s="2"/>
    </row>
    <row r="3576" s="117" customFormat="1" spans="1:67">
      <c r="A3576" s="4"/>
      <c r="B3576" s="4"/>
      <c r="C3576" s="4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  <c r="AA3576" s="4"/>
      <c r="AB3576" s="5"/>
      <c r="AC3576" s="5"/>
      <c r="AD3576" s="4"/>
      <c r="AE3576" s="4"/>
      <c r="AF3576" s="4"/>
      <c r="AG3576" s="4"/>
      <c r="AH3576" s="4"/>
      <c r="AI3576" s="4"/>
      <c r="AJ3576" s="4"/>
      <c r="AK3576" s="4"/>
      <c r="AL3576" s="4"/>
      <c r="AM3576" s="4"/>
      <c r="AN3576" s="4"/>
      <c r="AO3576" s="4"/>
      <c r="AP3576" s="4"/>
      <c r="AQ3576" s="4"/>
      <c r="AR3576" s="4"/>
      <c r="AS3576" s="2"/>
      <c r="AT3576" s="2"/>
      <c r="AU3576" s="2"/>
      <c r="AV3576" s="2"/>
      <c r="AW3576" s="2"/>
      <c r="AX3576" s="2"/>
      <c r="AY3576" s="2"/>
      <c r="AZ3576" s="2"/>
      <c r="BA3576" s="2"/>
      <c r="BB3576" s="2"/>
      <c r="BC3576" s="2"/>
      <c r="BD3576" s="2"/>
      <c r="BE3576" s="2"/>
      <c r="BF3576" s="2"/>
      <c r="BG3576" s="2"/>
      <c r="BH3576" s="2"/>
      <c r="BI3576" s="2"/>
      <c r="BJ3576" s="2"/>
      <c r="BK3576" s="2"/>
      <c r="BL3576" s="2"/>
      <c r="BM3576" s="2"/>
      <c r="BN3576" s="2"/>
      <c r="BO3576" s="2"/>
    </row>
    <row r="3577" s="117" customFormat="1" spans="1:67">
      <c r="A3577" s="4"/>
      <c r="B3577" s="4"/>
      <c r="C3577" s="4"/>
      <c r="D3577" s="4"/>
      <c r="E3577" s="4"/>
      <c r="F3577" s="4"/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  <c r="AA3577" s="4"/>
      <c r="AB3577" s="5"/>
      <c r="AC3577" s="5"/>
      <c r="AD3577" s="4"/>
      <c r="AE3577" s="4"/>
      <c r="AF3577" s="4"/>
      <c r="AG3577" s="4"/>
      <c r="AH3577" s="4"/>
      <c r="AI3577" s="4"/>
      <c r="AJ3577" s="4"/>
      <c r="AK3577" s="4"/>
      <c r="AL3577" s="4"/>
      <c r="AM3577" s="4"/>
      <c r="AN3577" s="4"/>
      <c r="AO3577" s="4"/>
      <c r="AP3577" s="4"/>
      <c r="AQ3577" s="4"/>
      <c r="AR3577" s="4"/>
      <c r="AS3577" s="2"/>
      <c r="AT3577" s="2"/>
      <c r="AU3577" s="2"/>
      <c r="AV3577" s="2"/>
      <c r="AW3577" s="2"/>
      <c r="AX3577" s="2"/>
      <c r="AY3577" s="2"/>
      <c r="AZ3577" s="2"/>
      <c r="BA3577" s="2"/>
      <c r="BB3577" s="2"/>
      <c r="BC3577" s="2"/>
      <c r="BD3577" s="2"/>
      <c r="BE3577" s="2"/>
      <c r="BF3577" s="2"/>
      <c r="BG3577" s="2"/>
      <c r="BH3577" s="2"/>
      <c r="BI3577" s="2"/>
      <c r="BJ3577" s="2"/>
      <c r="BK3577" s="2"/>
      <c r="BL3577" s="2"/>
      <c r="BM3577" s="2"/>
      <c r="BN3577" s="2"/>
      <c r="BO3577" s="2"/>
    </row>
    <row r="3578" s="117" customFormat="1" spans="1:67">
      <c r="A3578" s="4"/>
      <c r="B3578" s="4"/>
      <c r="C3578" s="4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  <c r="AA3578" s="4"/>
      <c r="AB3578" s="5"/>
      <c r="AC3578" s="5"/>
      <c r="AD3578" s="4"/>
      <c r="AE3578" s="4"/>
      <c r="AF3578" s="4"/>
      <c r="AG3578" s="4"/>
      <c r="AH3578" s="4"/>
      <c r="AI3578" s="4"/>
      <c r="AJ3578" s="4"/>
      <c r="AK3578" s="4"/>
      <c r="AL3578" s="4"/>
      <c r="AM3578" s="4"/>
      <c r="AN3578" s="4"/>
      <c r="AO3578" s="4"/>
      <c r="AP3578" s="4"/>
      <c r="AQ3578" s="4"/>
      <c r="AR3578" s="4"/>
      <c r="AS3578" s="2"/>
      <c r="AT3578" s="2"/>
      <c r="AU3578" s="2"/>
      <c r="AV3578" s="2"/>
      <c r="AW3578" s="2"/>
      <c r="AX3578" s="2"/>
      <c r="AY3578" s="2"/>
      <c r="AZ3578" s="2"/>
      <c r="BA3578" s="2"/>
      <c r="BB3578" s="2"/>
      <c r="BC3578" s="2"/>
      <c r="BD3578" s="2"/>
      <c r="BE3578" s="2"/>
      <c r="BF3578" s="2"/>
      <c r="BG3578" s="2"/>
      <c r="BH3578" s="2"/>
      <c r="BI3578" s="2"/>
      <c r="BJ3578" s="2"/>
      <c r="BK3578" s="2"/>
      <c r="BL3578" s="2"/>
      <c r="BM3578" s="2"/>
      <c r="BN3578" s="2"/>
      <c r="BO3578" s="2"/>
    </row>
    <row r="3579" s="117" customFormat="1" spans="1:67">
      <c r="A3579" s="4"/>
      <c r="B3579" s="4"/>
      <c r="C3579" s="4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  <c r="AA3579" s="4"/>
      <c r="AB3579" s="5"/>
      <c r="AC3579" s="5"/>
      <c r="AD3579" s="4"/>
      <c r="AE3579" s="4"/>
      <c r="AF3579" s="4"/>
      <c r="AG3579" s="4"/>
      <c r="AH3579" s="4"/>
      <c r="AI3579" s="4"/>
      <c r="AJ3579" s="4"/>
      <c r="AK3579" s="4"/>
      <c r="AL3579" s="4"/>
      <c r="AM3579" s="4"/>
      <c r="AN3579" s="4"/>
      <c r="AO3579" s="4"/>
      <c r="AP3579" s="4"/>
      <c r="AQ3579" s="4"/>
      <c r="AR3579" s="4"/>
      <c r="AS3579" s="2"/>
      <c r="AT3579" s="2"/>
      <c r="AU3579" s="2"/>
      <c r="AV3579" s="2"/>
      <c r="AW3579" s="2"/>
      <c r="AX3579" s="2"/>
      <c r="AY3579" s="2"/>
      <c r="AZ3579" s="2"/>
      <c r="BA3579" s="2"/>
      <c r="BB3579" s="2"/>
      <c r="BC3579" s="2"/>
      <c r="BD3579" s="2"/>
      <c r="BE3579" s="2"/>
      <c r="BF3579" s="2"/>
      <c r="BG3579" s="2"/>
      <c r="BH3579" s="2"/>
      <c r="BI3579" s="2"/>
      <c r="BJ3579" s="2"/>
      <c r="BK3579" s="2"/>
      <c r="BL3579" s="2"/>
      <c r="BM3579" s="2"/>
      <c r="BN3579" s="2"/>
      <c r="BO3579" s="2"/>
    </row>
    <row r="3580" s="117" customFormat="1" spans="1:67">
      <c r="A3580" s="4"/>
      <c r="B3580" s="4"/>
      <c r="C3580" s="4"/>
      <c r="D3580" s="4"/>
      <c r="E3580" s="4"/>
      <c r="F3580" s="4"/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  <c r="AA3580" s="4"/>
      <c r="AB3580" s="5"/>
      <c r="AC3580" s="5"/>
      <c r="AD3580" s="4"/>
      <c r="AE3580" s="4"/>
      <c r="AF3580" s="4"/>
      <c r="AG3580" s="4"/>
      <c r="AH3580" s="4"/>
      <c r="AI3580" s="4"/>
      <c r="AJ3580" s="4"/>
      <c r="AK3580" s="4"/>
      <c r="AL3580" s="4"/>
      <c r="AM3580" s="4"/>
      <c r="AN3580" s="4"/>
      <c r="AO3580" s="4"/>
      <c r="AP3580" s="4"/>
      <c r="AQ3580" s="4"/>
      <c r="AR3580" s="4"/>
      <c r="AS3580" s="2"/>
      <c r="AT3580" s="2"/>
      <c r="AU3580" s="2"/>
      <c r="AV3580" s="2"/>
      <c r="AW3580" s="2"/>
      <c r="AX3580" s="2"/>
      <c r="AY3580" s="2"/>
      <c r="AZ3580" s="2"/>
      <c r="BA3580" s="2"/>
      <c r="BB3580" s="2"/>
      <c r="BC3580" s="2"/>
      <c r="BD3580" s="2"/>
      <c r="BE3580" s="2"/>
      <c r="BF3580" s="2"/>
      <c r="BG3580" s="2"/>
      <c r="BH3580" s="2"/>
      <c r="BI3580" s="2"/>
      <c r="BJ3580" s="2"/>
      <c r="BK3580" s="2"/>
      <c r="BL3580" s="2"/>
      <c r="BM3580" s="2"/>
      <c r="BN3580" s="2"/>
      <c r="BO3580" s="2"/>
    </row>
    <row r="3581" s="117" customFormat="1" spans="1:67">
      <c r="A3581" s="4"/>
      <c r="B3581" s="4"/>
      <c r="C3581" s="4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  <c r="AA3581" s="4"/>
      <c r="AB3581" s="5"/>
      <c r="AC3581" s="5"/>
      <c r="AD3581" s="4"/>
      <c r="AE3581" s="4"/>
      <c r="AF3581" s="4"/>
      <c r="AG3581" s="4"/>
      <c r="AH3581" s="4"/>
      <c r="AI3581" s="4"/>
      <c r="AJ3581" s="4"/>
      <c r="AK3581" s="4"/>
      <c r="AL3581" s="4"/>
      <c r="AM3581" s="4"/>
      <c r="AN3581" s="4"/>
      <c r="AO3581" s="4"/>
      <c r="AP3581" s="4"/>
      <c r="AQ3581" s="4"/>
      <c r="AR3581" s="4"/>
      <c r="AS3581" s="2"/>
      <c r="AT3581" s="2"/>
      <c r="AU3581" s="2"/>
      <c r="AV3581" s="2"/>
      <c r="AW3581" s="2"/>
      <c r="AX3581" s="2"/>
      <c r="AY3581" s="2"/>
      <c r="AZ3581" s="2"/>
      <c r="BA3581" s="2"/>
      <c r="BB3581" s="2"/>
      <c r="BC3581" s="2"/>
      <c r="BD3581" s="2"/>
      <c r="BE3581" s="2"/>
      <c r="BF3581" s="2"/>
      <c r="BG3581" s="2"/>
      <c r="BH3581" s="2"/>
      <c r="BI3581" s="2"/>
      <c r="BJ3581" s="2"/>
      <c r="BK3581" s="2"/>
      <c r="BL3581" s="2"/>
      <c r="BM3581" s="2"/>
      <c r="BN3581" s="2"/>
      <c r="BO3581" s="2"/>
    </row>
    <row r="3582" s="117" customFormat="1" spans="1:67">
      <c r="A3582" s="4"/>
      <c r="B3582" s="4"/>
      <c r="C3582" s="4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  <c r="AA3582" s="4"/>
      <c r="AB3582" s="5"/>
      <c r="AC3582" s="5"/>
      <c r="AD3582" s="4"/>
      <c r="AE3582" s="4"/>
      <c r="AF3582" s="4"/>
      <c r="AG3582" s="4"/>
      <c r="AH3582" s="4"/>
      <c r="AI3582" s="4"/>
      <c r="AJ3582" s="4"/>
      <c r="AK3582" s="4"/>
      <c r="AL3582" s="4"/>
      <c r="AM3582" s="4"/>
      <c r="AN3582" s="4"/>
      <c r="AO3582" s="4"/>
      <c r="AP3582" s="4"/>
      <c r="AQ3582" s="4"/>
      <c r="AR3582" s="4"/>
      <c r="AS3582" s="2"/>
      <c r="AT3582" s="2"/>
      <c r="AU3582" s="2"/>
      <c r="AV3582" s="2"/>
      <c r="AW3582" s="2"/>
      <c r="AX3582" s="2"/>
      <c r="AY3582" s="2"/>
      <c r="AZ3582" s="2"/>
      <c r="BA3582" s="2"/>
      <c r="BB3582" s="2"/>
      <c r="BC3582" s="2"/>
      <c r="BD3582" s="2"/>
      <c r="BE3582" s="2"/>
      <c r="BF3582" s="2"/>
      <c r="BG3582" s="2"/>
      <c r="BH3582" s="2"/>
      <c r="BI3582" s="2"/>
      <c r="BJ3582" s="2"/>
      <c r="BK3582" s="2"/>
      <c r="BL3582" s="2"/>
      <c r="BM3582" s="2"/>
      <c r="BN3582" s="2"/>
      <c r="BO3582" s="2"/>
    </row>
    <row r="3583" s="117" customFormat="1" spans="1:67">
      <c r="A3583" s="4"/>
      <c r="B3583" s="4"/>
      <c r="C3583" s="4"/>
      <c r="D3583" s="4"/>
      <c r="E3583" s="4"/>
      <c r="F3583" s="4"/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  <c r="AA3583" s="4"/>
      <c r="AB3583" s="5"/>
      <c r="AC3583" s="5"/>
      <c r="AD3583" s="4"/>
      <c r="AE3583" s="4"/>
      <c r="AF3583" s="4"/>
      <c r="AG3583" s="4"/>
      <c r="AH3583" s="4"/>
      <c r="AI3583" s="4"/>
      <c r="AJ3583" s="4"/>
      <c r="AK3583" s="4"/>
      <c r="AL3583" s="4"/>
      <c r="AM3583" s="4"/>
      <c r="AN3583" s="4"/>
      <c r="AO3583" s="4"/>
      <c r="AP3583" s="4"/>
      <c r="AQ3583" s="4"/>
      <c r="AR3583" s="4"/>
      <c r="AS3583" s="2"/>
      <c r="AT3583" s="2"/>
      <c r="AU3583" s="2"/>
      <c r="AV3583" s="2"/>
      <c r="AW3583" s="2"/>
      <c r="AX3583" s="2"/>
      <c r="AY3583" s="2"/>
      <c r="AZ3583" s="2"/>
      <c r="BA3583" s="2"/>
      <c r="BB3583" s="2"/>
      <c r="BC3583" s="2"/>
      <c r="BD3583" s="2"/>
      <c r="BE3583" s="2"/>
      <c r="BF3583" s="2"/>
      <c r="BG3583" s="2"/>
      <c r="BH3583" s="2"/>
      <c r="BI3583" s="2"/>
      <c r="BJ3583" s="2"/>
      <c r="BK3583" s="2"/>
      <c r="BL3583" s="2"/>
      <c r="BM3583" s="2"/>
      <c r="BN3583" s="2"/>
      <c r="BO3583" s="2"/>
    </row>
    <row r="3584" s="117" customFormat="1" spans="1:67">
      <c r="A3584" s="4"/>
      <c r="B3584" s="4"/>
      <c r="C3584" s="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  <c r="AA3584" s="4"/>
      <c r="AB3584" s="5"/>
      <c r="AC3584" s="5"/>
      <c r="AD3584" s="4"/>
      <c r="AE3584" s="4"/>
      <c r="AF3584" s="4"/>
      <c r="AG3584" s="4"/>
      <c r="AH3584" s="4"/>
      <c r="AI3584" s="4"/>
      <c r="AJ3584" s="4"/>
      <c r="AK3584" s="4"/>
      <c r="AL3584" s="4"/>
      <c r="AM3584" s="4"/>
      <c r="AN3584" s="4"/>
      <c r="AO3584" s="4"/>
      <c r="AP3584" s="4"/>
      <c r="AQ3584" s="4"/>
      <c r="AR3584" s="4"/>
      <c r="AS3584" s="2"/>
      <c r="AT3584" s="2"/>
      <c r="AU3584" s="2"/>
      <c r="AV3584" s="2"/>
      <c r="AW3584" s="2"/>
      <c r="AX3584" s="2"/>
      <c r="AY3584" s="2"/>
      <c r="AZ3584" s="2"/>
      <c r="BA3584" s="2"/>
      <c r="BB3584" s="2"/>
      <c r="BC3584" s="2"/>
      <c r="BD3584" s="2"/>
      <c r="BE3584" s="2"/>
      <c r="BF3584" s="2"/>
      <c r="BG3584" s="2"/>
      <c r="BH3584" s="2"/>
      <c r="BI3584" s="2"/>
      <c r="BJ3584" s="2"/>
      <c r="BK3584" s="2"/>
      <c r="BL3584" s="2"/>
      <c r="BM3584" s="2"/>
      <c r="BN3584" s="2"/>
      <c r="BO3584" s="2"/>
    </row>
    <row r="3585" s="117" customFormat="1" spans="1:67">
      <c r="A3585" s="4"/>
      <c r="B3585" s="4"/>
      <c r="C3585" s="4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  <c r="AA3585" s="4"/>
      <c r="AB3585" s="5"/>
      <c r="AC3585" s="5"/>
      <c r="AD3585" s="4"/>
      <c r="AE3585" s="4"/>
      <c r="AF3585" s="4"/>
      <c r="AG3585" s="4"/>
      <c r="AH3585" s="4"/>
      <c r="AI3585" s="4"/>
      <c r="AJ3585" s="4"/>
      <c r="AK3585" s="4"/>
      <c r="AL3585" s="4"/>
      <c r="AM3585" s="4"/>
      <c r="AN3585" s="4"/>
      <c r="AO3585" s="4"/>
      <c r="AP3585" s="4"/>
      <c r="AQ3585" s="4"/>
      <c r="AR3585" s="4"/>
      <c r="AS3585" s="2"/>
      <c r="AT3585" s="2"/>
      <c r="AU3585" s="2"/>
      <c r="AV3585" s="2"/>
      <c r="AW3585" s="2"/>
      <c r="AX3585" s="2"/>
      <c r="AY3585" s="2"/>
      <c r="AZ3585" s="2"/>
      <c r="BA3585" s="2"/>
      <c r="BB3585" s="2"/>
      <c r="BC3585" s="2"/>
      <c r="BD3585" s="2"/>
      <c r="BE3585" s="2"/>
      <c r="BF3585" s="2"/>
      <c r="BG3585" s="2"/>
      <c r="BH3585" s="2"/>
      <c r="BI3585" s="2"/>
      <c r="BJ3585" s="2"/>
      <c r="BK3585" s="2"/>
      <c r="BL3585" s="2"/>
      <c r="BM3585" s="2"/>
      <c r="BN3585" s="2"/>
      <c r="BO3585" s="2"/>
    </row>
    <row r="3586" s="117" customFormat="1" spans="1:67">
      <c r="A3586" s="4"/>
      <c r="B3586" s="4"/>
      <c r="C3586" s="4"/>
      <c r="D3586" s="4"/>
      <c r="E3586" s="4"/>
      <c r="F3586" s="4"/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  <c r="AA3586" s="4"/>
      <c r="AB3586" s="5"/>
      <c r="AC3586" s="5"/>
      <c r="AD3586" s="4"/>
      <c r="AE3586" s="4"/>
      <c r="AF3586" s="4"/>
      <c r="AG3586" s="4"/>
      <c r="AH3586" s="4"/>
      <c r="AI3586" s="4"/>
      <c r="AJ3586" s="4"/>
      <c r="AK3586" s="4"/>
      <c r="AL3586" s="4"/>
      <c r="AM3586" s="4"/>
      <c r="AN3586" s="4"/>
      <c r="AO3586" s="4"/>
      <c r="AP3586" s="4"/>
      <c r="AQ3586" s="4"/>
      <c r="AR3586" s="4"/>
      <c r="AS3586" s="2"/>
      <c r="AT3586" s="2"/>
      <c r="AU3586" s="2"/>
      <c r="AV3586" s="2"/>
      <c r="AW3586" s="2"/>
      <c r="AX3586" s="2"/>
      <c r="AY3586" s="2"/>
      <c r="AZ3586" s="2"/>
      <c r="BA3586" s="2"/>
      <c r="BB3586" s="2"/>
      <c r="BC3586" s="2"/>
      <c r="BD3586" s="2"/>
      <c r="BE3586" s="2"/>
      <c r="BF3586" s="2"/>
      <c r="BG3586" s="2"/>
      <c r="BH3586" s="2"/>
      <c r="BI3586" s="2"/>
      <c r="BJ3586" s="2"/>
      <c r="BK3586" s="2"/>
      <c r="BL3586" s="2"/>
      <c r="BM3586" s="2"/>
      <c r="BN3586" s="2"/>
      <c r="BO3586" s="2"/>
    </row>
    <row r="3587" s="117" customFormat="1" spans="1:67">
      <c r="A3587" s="4"/>
      <c r="B3587" s="4"/>
      <c r="C3587" s="4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  <c r="AA3587" s="4"/>
      <c r="AB3587" s="5"/>
      <c r="AC3587" s="5"/>
      <c r="AD3587" s="4"/>
      <c r="AE3587" s="4"/>
      <c r="AF3587" s="4"/>
      <c r="AG3587" s="4"/>
      <c r="AH3587" s="4"/>
      <c r="AI3587" s="4"/>
      <c r="AJ3587" s="4"/>
      <c r="AK3587" s="4"/>
      <c r="AL3587" s="4"/>
      <c r="AM3587" s="4"/>
      <c r="AN3587" s="4"/>
      <c r="AO3587" s="4"/>
      <c r="AP3587" s="4"/>
      <c r="AQ3587" s="4"/>
      <c r="AR3587" s="4"/>
      <c r="AS3587" s="2"/>
      <c r="AT3587" s="2"/>
      <c r="AU3587" s="2"/>
      <c r="AV3587" s="2"/>
      <c r="AW3587" s="2"/>
      <c r="AX3587" s="2"/>
      <c r="AY3587" s="2"/>
      <c r="AZ3587" s="2"/>
      <c r="BA3587" s="2"/>
      <c r="BB3587" s="2"/>
      <c r="BC3587" s="2"/>
      <c r="BD3587" s="2"/>
      <c r="BE3587" s="2"/>
      <c r="BF3587" s="2"/>
      <c r="BG3587" s="2"/>
      <c r="BH3587" s="2"/>
      <c r="BI3587" s="2"/>
      <c r="BJ3587" s="2"/>
      <c r="BK3587" s="2"/>
      <c r="BL3587" s="2"/>
      <c r="BM3587" s="2"/>
      <c r="BN3587" s="2"/>
      <c r="BO3587" s="2"/>
    </row>
    <row r="3588" s="117" customFormat="1" spans="1:67">
      <c r="A3588" s="4"/>
      <c r="B3588" s="4"/>
      <c r="C3588" s="4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  <c r="AA3588" s="4"/>
      <c r="AB3588" s="5"/>
      <c r="AC3588" s="5"/>
      <c r="AD3588" s="4"/>
      <c r="AE3588" s="4"/>
      <c r="AF3588" s="4"/>
      <c r="AG3588" s="4"/>
      <c r="AH3588" s="4"/>
      <c r="AI3588" s="4"/>
      <c r="AJ3588" s="4"/>
      <c r="AK3588" s="4"/>
      <c r="AL3588" s="4"/>
      <c r="AM3588" s="4"/>
      <c r="AN3588" s="4"/>
      <c r="AO3588" s="4"/>
      <c r="AP3588" s="4"/>
      <c r="AQ3588" s="4"/>
      <c r="AR3588" s="4"/>
      <c r="AS3588" s="2"/>
      <c r="AT3588" s="2"/>
      <c r="AU3588" s="2"/>
      <c r="AV3588" s="2"/>
      <c r="AW3588" s="2"/>
      <c r="AX3588" s="2"/>
      <c r="AY3588" s="2"/>
      <c r="AZ3588" s="2"/>
      <c r="BA3588" s="2"/>
      <c r="BB3588" s="2"/>
      <c r="BC3588" s="2"/>
      <c r="BD3588" s="2"/>
      <c r="BE3588" s="2"/>
      <c r="BF3588" s="2"/>
      <c r="BG3588" s="2"/>
      <c r="BH3588" s="2"/>
      <c r="BI3588" s="2"/>
      <c r="BJ3588" s="2"/>
      <c r="BK3588" s="2"/>
      <c r="BL3588" s="2"/>
      <c r="BM3588" s="2"/>
      <c r="BN3588" s="2"/>
      <c r="BO3588" s="2"/>
    </row>
    <row r="3589" s="117" customFormat="1" spans="1:67">
      <c r="A3589" s="4"/>
      <c r="B3589" s="4"/>
      <c r="C3589" s="4"/>
      <c r="D3589" s="4"/>
      <c r="E3589" s="4"/>
      <c r="F3589" s="4"/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  <c r="AA3589" s="4"/>
      <c r="AB3589" s="5"/>
      <c r="AC3589" s="5"/>
      <c r="AD3589" s="4"/>
      <c r="AE3589" s="4"/>
      <c r="AF3589" s="4"/>
      <c r="AG3589" s="4"/>
      <c r="AH3589" s="4"/>
      <c r="AI3589" s="4"/>
      <c r="AJ3589" s="4"/>
      <c r="AK3589" s="4"/>
      <c r="AL3589" s="4"/>
      <c r="AM3589" s="4"/>
      <c r="AN3589" s="4"/>
      <c r="AO3589" s="4"/>
      <c r="AP3589" s="4"/>
      <c r="AQ3589" s="4"/>
      <c r="AR3589" s="4"/>
      <c r="AS3589" s="2"/>
      <c r="AT3589" s="2"/>
      <c r="AU3589" s="2"/>
      <c r="AV3589" s="2"/>
      <c r="AW3589" s="2"/>
      <c r="AX3589" s="2"/>
      <c r="AY3589" s="2"/>
      <c r="AZ3589" s="2"/>
      <c r="BA3589" s="2"/>
      <c r="BB3589" s="2"/>
      <c r="BC3589" s="2"/>
      <c r="BD3589" s="2"/>
      <c r="BE3589" s="2"/>
      <c r="BF3589" s="2"/>
      <c r="BG3589" s="2"/>
      <c r="BH3589" s="2"/>
      <c r="BI3589" s="2"/>
      <c r="BJ3589" s="2"/>
      <c r="BK3589" s="2"/>
      <c r="BL3589" s="2"/>
      <c r="BM3589" s="2"/>
      <c r="BN3589" s="2"/>
      <c r="BO3589" s="2"/>
    </row>
    <row r="3590" s="117" customFormat="1" spans="1:67">
      <c r="A3590" s="4"/>
      <c r="B3590" s="4"/>
      <c r="C3590" s="4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  <c r="AA3590" s="4"/>
      <c r="AB3590" s="5"/>
      <c r="AC3590" s="5"/>
      <c r="AD3590" s="4"/>
      <c r="AE3590" s="4"/>
      <c r="AF3590" s="4"/>
      <c r="AG3590" s="4"/>
      <c r="AH3590" s="4"/>
      <c r="AI3590" s="4"/>
      <c r="AJ3590" s="4"/>
      <c r="AK3590" s="4"/>
      <c r="AL3590" s="4"/>
      <c r="AM3590" s="4"/>
      <c r="AN3590" s="4"/>
      <c r="AO3590" s="4"/>
      <c r="AP3590" s="4"/>
      <c r="AQ3590" s="4"/>
      <c r="AR3590" s="4"/>
      <c r="AS3590" s="2"/>
      <c r="AT3590" s="2"/>
      <c r="AU3590" s="2"/>
      <c r="AV3590" s="2"/>
      <c r="AW3590" s="2"/>
      <c r="AX3590" s="2"/>
      <c r="AY3590" s="2"/>
      <c r="AZ3590" s="2"/>
      <c r="BA3590" s="2"/>
      <c r="BB3590" s="2"/>
      <c r="BC3590" s="2"/>
      <c r="BD3590" s="2"/>
      <c r="BE3590" s="2"/>
      <c r="BF3590" s="2"/>
      <c r="BG3590" s="2"/>
      <c r="BH3590" s="2"/>
      <c r="BI3590" s="2"/>
      <c r="BJ3590" s="2"/>
      <c r="BK3590" s="2"/>
      <c r="BL3590" s="2"/>
      <c r="BM3590" s="2"/>
      <c r="BN3590" s="2"/>
      <c r="BO3590" s="2"/>
    </row>
    <row r="3591" s="117" customFormat="1" spans="1:67">
      <c r="A3591" s="4"/>
      <c r="B3591" s="4"/>
      <c r="C3591" s="4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  <c r="AA3591" s="4"/>
      <c r="AB3591" s="5"/>
      <c r="AC3591" s="5"/>
      <c r="AD3591" s="4"/>
      <c r="AE3591" s="4"/>
      <c r="AF3591" s="4"/>
      <c r="AG3591" s="4"/>
      <c r="AH3591" s="4"/>
      <c r="AI3591" s="4"/>
      <c r="AJ3591" s="4"/>
      <c r="AK3591" s="4"/>
      <c r="AL3591" s="4"/>
      <c r="AM3591" s="4"/>
      <c r="AN3591" s="4"/>
      <c r="AO3591" s="4"/>
      <c r="AP3591" s="4"/>
      <c r="AQ3591" s="4"/>
      <c r="AR3591" s="4"/>
      <c r="AS3591" s="2"/>
      <c r="AT3591" s="2"/>
      <c r="AU3591" s="2"/>
      <c r="AV3591" s="2"/>
      <c r="AW3591" s="2"/>
      <c r="AX3591" s="2"/>
      <c r="AY3591" s="2"/>
      <c r="AZ3591" s="2"/>
      <c r="BA3591" s="2"/>
      <c r="BB3591" s="2"/>
      <c r="BC3591" s="2"/>
      <c r="BD3591" s="2"/>
      <c r="BE3591" s="2"/>
      <c r="BF3591" s="2"/>
      <c r="BG3591" s="2"/>
      <c r="BH3591" s="2"/>
      <c r="BI3591" s="2"/>
      <c r="BJ3591" s="2"/>
      <c r="BK3591" s="2"/>
      <c r="BL3591" s="2"/>
      <c r="BM3591" s="2"/>
      <c r="BN3591" s="2"/>
      <c r="BO3591" s="2"/>
    </row>
    <row r="3592" s="117" customFormat="1" spans="1:67">
      <c r="A3592" s="4"/>
      <c r="B3592" s="4"/>
      <c r="C3592" s="4"/>
      <c r="D3592" s="4"/>
      <c r="E3592" s="4"/>
      <c r="F3592" s="4"/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  <c r="AA3592" s="4"/>
      <c r="AB3592" s="5"/>
      <c r="AC3592" s="5"/>
      <c r="AD3592" s="4"/>
      <c r="AE3592" s="4"/>
      <c r="AF3592" s="4"/>
      <c r="AG3592" s="4"/>
      <c r="AH3592" s="4"/>
      <c r="AI3592" s="4"/>
      <c r="AJ3592" s="4"/>
      <c r="AK3592" s="4"/>
      <c r="AL3592" s="4"/>
      <c r="AM3592" s="4"/>
      <c r="AN3592" s="4"/>
      <c r="AO3592" s="4"/>
      <c r="AP3592" s="4"/>
      <c r="AQ3592" s="4"/>
      <c r="AR3592" s="4"/>
      <c r="AS3592" s="2"/>
      <c r="AT3592" s="2"/>
      <c r="AU3592" s="2"/>
      <c r="AV3592" s="2"/>
      <c r="AW3592" s="2"/>
      <c r="AX3592" s="2"/>
      <c r="AY3592" s="2"/>
      <c r="AZ3592" s="2"/>
      <c r="BA3592" s="2"/>
      <c r="BB3592" s="2"/>
      <c r="BC3592" s="2"/>
      <c r="BD3592" s="2"/>
      <c r="BE3592" s="2"/>
      <c r="BF3592" s="2"/>
      <c r="BG3592" s="2"/>
      <c r="BH3592" s="2"/>
      <c r="BI3592" s="2"/>
      <c r="BJ3592" s="2"/>
      <c r="BK3592" s="2"/>
      <c r="BL3592" s="2"/>
      <c r="BM3592" s="2"/>
      <c r="BN3592" s="2"/>
      <c r="BO3592" s="2"/>
    </row>
    <row r="3593" s="117" customFormat="1" spans="1:67">
      <c r="A3593" s="4"/>
      <c r="B3593" s="4"/>
      <c r="C3593" s="4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  <c r="AA3593" s="4"/>
      <c r="AB3593" s="5"/>
      <c r="AC3593" s="5"/>
      <c r="AD3593" s="4"/>
      <c r="AE3593" s="4"/>
      <c r="AF3593" s="4"/>
      <c r="AG3593" s="4"/>
      <c r="AH3593" s="4"/>
      <c r="AI3593" s="4"/>
      <c r="AJ3593" s="4"/>
      <c r="AK3593" s="4"/>
      <c r="AL3593" s="4"/>
      <c r="AM3593" s="4"/>
      <c r="AN3593" s="4"/>
      <c r="AO3593" s="4"/>
      <c r="AP3593" s="4"/>
      <c r="AQ3593" s="4"/>
      <c r="AR3593" s="4"/>
      <c r="AS3593" s="2"/>
      <c r="AT3593" s="2"/>
      <c r="AU3593" s="2"/>
      <c r="AV3593" s="2"/>
      <c r="AW3593" s="2"/>
      <c r="AX3593" s="2"/>
      <c r="AY3593" s="2"/>
      <c r="AZ3593" s="2"/>
      <c r="BA3593" s="2"/>
      <c r="BB3593" s="2"/>
      <c r="BC3593" s="2"/>
      <c r="BD3593" s="2"/>
      <c r="BE3593" s="2"/>
      <c r="BF3593" s="2"/>
      <c r="BG3593" s="2"/>
      <c r="BH3593" s="2"/>
      <c r="BI3593" s="2"/>
      <c r="BJ3593" s="2"/>
      <c r="BK3593" s="2"/>
      <c r="BL3593" s="2"/>
      <c r="BM3593" s="2"/>
      <c r="BN3593" s="2"/>
      <c r="BO3593" s="2"/>
    </row>
    <row r="3594" s="117" customFormat="1" spans="1:67">
      <c r="A3594" s="4"/>
      <c r="B3594" s="4"/>
      <c r="C3594" s="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  <c r="AA3594" s="4"/>
      <c r="AB3594" s="5"/>
      <c r="AC3594" s="5"/>
      <c r="AD3594" s="4"/>
      <c r="AE3594" s="4"/>
      <c r="AF3594" s="4"/>
      <c r="AG3594" s="4"/>
      <c r="AH3594" s="4"/>
      <c r="AI3594" s="4"/>
      <c r="AJ3594" s="4"/>
      <c r="AK3594" s="4"/>
      <c r="AL3594" s="4"/>
      <c r="AM3594" s="4"/>
      <c r="AN3594" s="4"/>
      <c r="AO3594" s="4"/>
      <c r="AP3594" s="4"/>
      <c r="AQ3594" s="4"/>
      <c r="AR3594" s="4"/>
      <c r="AS3594" s="2"/>
      <c r="AT3594" s="2"/>
      <c r="AU3594" s="2"/>
      <c r="AV3594" s="2"/>
      <c r="AW3594" s="2"/>
      <c r="AX3594" s="2"/>
      <c r="AY3594" s="2"/>
      <c r="AZ3594" s="2"/>
      <c r="BA3594" s="2"/>
      <c r="BB3594" s="2"/>
      <c r="BC3594" s="2"/>
      <c r="BD3594" s="2"/>
      <c r="BE3594" s="2"/>
      <c r="BF3594" s="2"/>
      <c r="BG3594" s="2"/>
      <c r="BH3594" s="2"/>
      <c r="BI3594" s="2"/>
      <c r="BJ3594" s="2"/>
      <c r="BK3594" s="2"/>
      <c r="BL3594" s="2"/>
      <c r="BM3594" s="2"/>
      <c r="BN3594" s="2"/>
      <c r="BO3594" s="2"/>
    </row>
    <row r="3595" s="117" customFormat="1" spans="1:67">
      <c r="A3595" s="4"/>
      <c r="B3595" s="4"/>
      <c r="C3595" s="4"/>
      <c r="D3595" s="4"/>
      <c r="E3595" s="4"/>
      <c r="F3595" s="4"/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  <c r="AA3595" s="4"/>
      <c r="AB3595" s="5"/>
      <c r="AC3595" s="5"/>
      <c r="AD3595" s="4"/>
      <c r="AE3595" s="4"/>
      <c r="AF3595" s="4"/>
      <c r="AG3595" s="4"/>
      <c r="AH3595" s="4"/>
      <c r="AI3595" s="4"/>
      <c r="AJ3595" s="4"/>
      <c r="AK3595" s="4"/>
      <c r="AL3595" s="4"/>
      <c r="AM3595" s="4"/>
      <c r="AN3595" s="4"/>
      <c r="AO3595" s="4"/>
      <c r="AP3595" s="4"/>
      <c r="AQ3595" s="4"/>
      <c r="AR3595" s="4"/>
      <c r="AS3595" s="2"/>
      <c r="AT3595" s="2"/>
      <c r="AU3595" s="2"/>
      <c r="AV3595" s="2"/>
      <c r="AW3595" s="2"/>
      <c r="AX3595" s="2"/>
      <c r="AY3595" s="2"/>
      <c r="AZ3595" s="2"/>
      <c r="BA3595" s="2"/>
      <c r="BB3595" s="2"/>
      <c r="BC3595" s="2"/>
      <c r="BD3595" s="2"/>
      <c r="BE3595" s="2"/>
      <c r="BF3595" s="2"/>
      <c r="BG3595" s="2"/>
      <c r="BH3595" s="2"/>
      <c r="BI3595" s="2"/>
      <c r="BJ3595" s="2"/>
      <c r="BK3595" s="2"/>
      <c r="BL3595" s="2"/>
      <c r="BM3595" s="2"/>
      <c r="BN3595" s="2"/>
      <c r="BO3595" s="2"/>
    </row>
    <row r="3596" s="117" customFormat="1" spans="1:67">
      <c r="A3596" s="4"/>
      <c r="B3596" s="4"/>
      <c r="C3596" s="4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  <c r="AA3596" s="4"/>
      <c r="AB3596" s="5"/>
      <c r="AC3596" s="5"/>
      <c r="AD3596" s="4"/>
      <c r="AE3596" s="4"/>
      <c r="AF3596" s="4"/>
      <c r="AG3596" s="4"/>
      <c r="AH3596" s="4"/>
      <c r="AI3596" s="4"/>
      <c r="AJ3596" s="4"/>
      <c r="AK3596" s="4"/>
      <c r="AL3596" s="4"/>
      <c r="AM3596" s="4"/>
      <c r="AN3596" s="4"/>
      <c r="AO3596" s="4"/>
      <c r="AP3596" s="4"/>
      <c r="AQ3596" s="4"/>
      <c r="AR3596" s="4"/>
      <c r="AS3596" s="2"/>
      <c r="AT3596" s="2"/>
      <c r="AU3596" s="2"/>
      <c r="AV3596" s="2"/>
      <c r="AW3596" s="2"/>
      <c r="AX3596" s="2"/>
      <c r="AY3596" s="2"/>
      <c r="AZ3596" s="2"/>
      <c r="BA3596" s="2"/>
      <c r="BB3596" s="2"/>
      <c r="BC3596" s="2"/>
      <c r="BD3596" s="2"/>
      <c r="BE3596" s="2"/>
      <c r="BF3596" s="2"/>
      <c r="BG3596" s="2"/>
      <c r="BH3596" s="2"/>
      <c r="BI3596" s="2"/>
      <c r="BJ3596" s="2"/>
      <c r="BK3596" s="2"/>
      <c r="BL3596" s="2"/>
      <c r="BM3596" s="2"/>
      <c r="BN3596" s="2"/>
      <c r="BO3596" s="2"/>
    </row>
    <row r="3597" s="117" customFormat="1" spans="1:67">
      <c r="A3597" s="4"/>
      <c r="B3597" s="4"/>
      <c r="C3597" s="4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  <c r="AA3597" s="4"/>
      <c r="AB3597" s="5"/>
      <c r="AC3597" s="5"/>
      <c r="AD3597" s="4"/>
      <c r="AE3597" s="4"/>
      <c r="AF3597" s="4"/>
      <c r="AG3597" s="4"/>
      <c r="AH3597" s="4"/>
      <c r="AI3597" s="4"/>
      <c r="AJ3597" s="4"/>
      <c r="AK3597" s="4"/>
      <c r="AL3597" s="4"/>
      <c r="AM3597" s="4"/>
      <c r="AN3597" s="4"/>
      <c r="AO3597" s="4"/>
      <c r="AP3597" s="4"/>
      <c r="AQ3597" s="4"/>
      <c r="AR3597" s="4"/>
      <c r="AS3597" s="2"/>
      <c r="AT3597" s="2"/>
      <c r="AU3597" s="2"/>
      <c r="AV3597" s="2"/>
      <c r="AW3597" s="2"/>
      <c r="AX3597" s="2"/>
      <c r="AY3597" s="2"/>
      <c r="AZ3597" s="2"/>
      <c r="BA3597" s="2"/>
      <c r="BB3597" s="2"/>
      <c r="BC3597" s="2"/>
      <c r="BD3597" s="2"/>
      <c r="BE3597" s="2"/>
      <c r="BF3597" s="2"/>
      <c r="BG3597" s="2"/>
      <c r="BH3597" s="2"/>
      <c r="BI3597" s="2"/>
      <c r="BJ3597" s="2"/>
      <c r="BK3597" s="2"/>
      <c r="BL3597" s="2"/>
      <c r="BM3597" s="2"/>
      <c r="BN3597" s="2"/>
      <c r="BO3597" s="2"/>
    </row>
    <row r="3598" s="117" customFormat="1" spans="1:67">
      <c r="A3598" s="4"/>
      <c r="B3598" s="4"/>
      <c r="C3598" s="4"/>
      <c r="D3598" s="4"/>
      <c r="E3598" s="4"/>
      <c r="F3598" s="4"/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  <c r="AA3598" s="4"/>
      <c r="AB3598" s="5"/>
      <c r="AC3598" s="5"/>
      <c r="AD3598" s="4"/>
      <c r="AE3598" s="4"/>
      <c r="AF3598" s="4"/>
      <c r="AG3598" s="4"/>
      <c r="AH3598" s="4"/>
      <c r="AI3598" s="4"/>
      <c r="AJ3598" s="4"/>
      <c r="AK3598" s="4"/>
      <c r="AL3598" s="4"/>
      <c r="AM3598" s="4"/>
      <c r="AN3598" s="4"/>
      <c r="AO3598" s="4"/>
      <c r="AP3598" s="4"/>
      <c r="AQ3598" s="4"/>
      <c r="AR3598" s="4"/>
      <c r="AS3598" s="2"/>
      <c r="AT3598" s="2"/>
      <c r="AU3598" s="2"/>
      <c r="AV3598" s="2"/>
      <c r="AW3598" s="2"/>
      <c r="AX3598" s="2"/>
      <c r="AY3598" s="2"/>
      <c r="AZ3598" s="2"/>
      <c r="BA3598" s="2"/>
      <c r="BB3598" s="2"/>
      <c r="BC3598" s="2"/>
      <c r="BD3598" s="2"/>
      <c r="BE3598" s="2"/>
      <c r="BF3598" s="2"/>
      <c r="BG3598" s="2"/>
      <c r="BH3598" s="2"/>
      <c r="BI3598" s="2"/>
      <c r="BJ3598" s="2"/>
      <c r="BK3598" s="2"/>
      <c r="BL3598" s="2"/>
      <c r="BM3598" s="2"/>
      <c r="BN3598" s="2"/>
      <c r="BO3598" s="2"/>
    </row>
    <row r="3599" s="117" customFormat="1" spans="1:67">
      <c r="A3599" s="4"/>
      <c r="B3599" s="4"/>
      <c r="C3599" s="4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  <c r="AA3599" s="4"/>
      <c r="AB3599" s="5"/>
      <c r="AC3599" s="5"/>
      <c r="AD3599" s="4"/>
      <c r="AE3599" s="4"/>
      <c r="AF3599" s="4"/>
      <c r="AG3599" s="4"/>
      <c r="AH3599" s="4"/>
      <c r="AI3599" s="4"/>
      <c r="AJ3599" s="4"/>
      <c r="AK3599" s="4"/>
      <c r="AL3599" s="4"/>
      <c r="AM3599" s="4"/>
      <c r="AN3599" s="4"/>
      <c r="AO3599" s="4"/>
      <c r="AP3599" s="4"/>
      <c r="AQ3599" s="4"/>
      <c r="AR3599" s="4"/>
      <c r="AS3599" s="2"/>
      <c r="AT3599" s="2"/>
      <c r="AU3599" s="2"/>
      <c r="AV3599" s="2"/>
      <c r="AW3599" s="2"/>
      <c r="AX3599" s="2"/>
      <c r="AY3599" s="2"/>
      <c r="AZ3599" s="2"/>
      <c r="BA3599" s="2"/>
      <c r="BB3599" s="2"/>
      <c r="BC3599" s="2"/>
      <c r="BD3599" s="2"/>
      <c r="BE3599" s="2"/>
      <c r="BF3599" s="2"/>
      <c r="BG3599" s="2"/>
      <c r="BH3599" s="2"/>
      <c r="BI3599" s="2"/>
      <c r="BJ3599" s="2"/>
      <c r="BK3599" s="2"/>
      <c r="BL3599" s="2"/>
      <c r="BM3599" s="2"/>
      <c r="BN3599" s="2"/>
      <c r="BO3599" s="2"/>
    </row>
    <row r="3600" s="117" customFormat="1" spans="1:67">
      <c r="A3600" s="4"/>
      <c r="B3600" s="4"/>
      <c r="C3600" s="4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  <c r="AA3600" s="4"/>
      <c r="AB3600" s="5"/>
      <c r="AC3600" s="5"/>
      <c r="AD3600" s="4"/>
      <c r="AE3600" s="4"/>
      <c r="AF3600" s="4"/>
      <c r="AG3600" s="4"/>
      <c r="AH3600" s="4"/>
      <c r="AI3600" s="4"/>
      <c r="AJ3600" s="4"/>
      <c r="AK3600" s="4"/>
      <c r="AL3600" s="4"/>
      <c r="AM3600" s="4"/>
      <c r="AN3600" s="4"/>
      <c r="AO3600" s="4"/>
      <c r="AP3600" s="4"/>
      <c r="AQ3600" s="4"/>
      <c r="AR3600" s="4"/>
      <c r="AS3600" s="2"/>
      <c r="AT3600" s="2"/>
      <c r="AU3600" s="2"/>
      <c r="AV3600" s="2"/>
      <c r="AW3600" s="2"/>
      <c r="AX3600" s="2"/>
      <c r="AY3600" s="2"/>
      <c r="AZ3600" s="2"/>
      <c r="BA3600" s="2"/>
      <c r="BB3600" s="2"/>
      <c r="BC3600" s="2"/>
      <c r="BD3600" s="2"/>
      <c r="BE3600" s="2"/>
      <c r="BF3600" s="2"/>
      <c r="BG3600" s="2"/>
      <c r="BH3600" s="2"/>
      <c r="BI3600" s="2"/>
      <c r="BJ3600" s="2"/>
      <c r="BK3600" s="2"/>
      <c r="BL3600" s="2"/>
      <c r="BM3600" s="2"/>
      <c r="BN3600" s="2"/>
      <c r="BO3600" s="2"/>
    </row>
    <row r="3601" s="117" customFormat="1" spans="1:67">
      <c r="A3601" s="4"/>
      <c r="B3601" s="4"/>
      <c r="C3601" s="4"/>
      <c r="D3601" s="4"/>
      <c r="E3601" s="4"/>
      <c r="F3601" s="4"/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  <c r="AA3601" s="4"/>
      <c r="AB3601" s="5"/>
      <c r="AC3601" s="5"/>
      <c r="AD3601" s="4"/>
      <c r="AE3601" s="4"/>
      <c r="AF3601" s="4"/>
      <c r="AG3601" s="4"/>
      <c r="AH3601" s="4"/>
      <c r="AI3601" s="4"/>
      <c r="AJ3601" s="4"/>
      <c r="AK3601" s="4"/>
      <c r="AL3601" s="4"/>
      <c r="AM3601" s="4"/>
      <c r="AN3601" s="4"/>
      <c r="AO3601" s="4"/>
      <c r="AP3601" s="4"/>
      <c r="AQ3601" s="4"/>
      <c r="AR3601" s="4"/>
      <c r="AS3601" s="2"/>
      <c r="AT3601" s="2"/>
      <c r="AU3601" s="2"/>
      <c r="AV3601" s="2"/>
      <c r="AW3601" s="2"/>
      <c r="AX3601" s="2"/>
      <c r="AY3601" s="2"/>
      <c r="AZ3601" s="2"/>
      <c r="BA3601" s="2"/>
      <c r="BB3601" s="2"/>
      <c r="BC3601" s="2"/>
      <c r="BD3601" s="2"/>
      <c r="BE3601" s="2"/>
      <c r="BF3601" s="2"/>
      <c r="BG3601" s="2"/>
      <c r="BH3601" s="2"/>
      <c r="BI3601" s="2"/>
      <c r="BJ3601" s="2"/>
      <c r="BK3601" s="2"/>
      <c r="BL3601" s="2"/>
      <c r="BM3601" s="2"/>
      <c r="BN3601" s="2"/>
      <c r="BO3601" s="2"/>
    </row>
    <row r="3602" s="117" customFormat="1" spans="1:67">
      <c r="A3602" s="4"/>
      <c r="B3602" s="4"/>
      <c r="C3602" s="4"/>
      <c r="D3602" s="4"/>
      <c r="E3602" s="4"/>
      <c r="F3602" s="4"/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  <c r="AA3602" s="4"/>
      <c r="AB3602" s="5"/>
      <c r="AC3602" s="5"/>
      <c r="AD3602" s="4"/>
      <c r="AE3602" s="4"/>
      <c r="AF3602" s="4"/>
      <c r="AG3602" s="4"/>
      <c r="AH3602" s="4"/>
      <c r="AI3602" s="4"/>
      <c r="AJ3602" s="4"/>
      <c r="AK3602" s="4"/>
      <c r="AL3602" s="4"/>
      <c r="AM3602" s="4"/>
      <c r="AN3602" s="4"/>
      <c r="AO3602" s="4"/>
      <c r="AP3602" s="4"/>
      <c r="AQ3602" s="4"/>
      <c r="AR3602" s="4"/>
      <c r="AS3602" s="2"/>
      <c r="AT3602" s="2"/>
      <c r="AU3602" s="2"/>
      <c r="AV3602" s="2"/>
      <c r="AW3602" s="2"/>
      <c r="AX3602" s="2"/>
      <c r="AY3602" s="2"/>
      <c r="AZ3602" s="2"/>
      <c r="BA3602" s="2"/>
      <c r="BB3602" s="2"/>
      <c r="BC3602" s="2"/>
      <c r="BD3602" s="2"/>
      <c r="BE3602" s="2"/>
      <c r="BF3602" s="2"/>
      <c r="BG3602" s="2"/>
      <c r="BH3602" s="2"/>
      <c r="BI3602" s="2"/>
      <c r="BJ3602" s="2"/>
      <c r="BK3602" s="2"/>
      <c r="BL3602" s="2"/>
      <c r="BM3602" s="2"/>
      <c r="BN3602" s="2"/>
      <c r="BO3602" s="2"/>
    </row>
    <row r="3603" s="117" customFormat="1" spans="1:67">
      <c r="A3603" s="4"/>
      <c r="B3603" s="4"/>
      <c r="C3603" s="4"/>
      <c r="D3603" s="4"/>
      <c r="E3603" s="4"/>
      <c r="F3603" s="4"/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  <c r="AA3603" s="4"/>
      <c r="AB3603" s="5"/>
      <c r="AC3603" s="5"/>
      <c r="AD3603" s="4"/>
      <c r="AE3603" s="4"/>
      <c r="AF3603" s="4"/>
      <c r="AG3603" s="4"/>
      <c r="AH3603" s="4"/>
      <c r="AI3603" s="4"/>
      <c r="AJ3603" s="4"/>
      <c r="AK3603" s="4"/>
      <c r="AL3603" s="4"/>
      <c r="AM3603" s="4"/>
      <c r="AN3603" s="4"/>
      <c r="AO3603" s="4"/>
      <c r="AP3603" s="4"/>
      <c r="AQ3603" s="4"/>
      <c r="AR3603" s="4"/>
      <c r="AS3603" s="2"/>
      <c r="AT3603" s="2"/>
      <c r="AU3603" s="2"/>
      <c r="AV3603" s="2"/>
      <c r="AW3603" s="2"/>
      <c r="AX3603" s="2"/>
      <c r="AY3603" s="2"/>
      <c r="AZ3603" s="2"/>
      <c r="BA3603" s="2"/>
      <c r="BB3603" s="2"/>
      <c r="BC3603" s="2"/>
      <c r="BD3603" s="2"/>
      <c r="BE3603" s="2"/>
      <c r="BF3603" s="2"/>
      <c r="BG3603" s="2"/>
      <c r="BH3603" s="2"/>
      <c r="BI3603" s="2"/>
      <c r="BJ3603" s="2"/>
      <c r="BK3603" s="2"/>
      <c r="BL3603" s="2"/>
      <c r="BM3603" s="2"/>
      <c r="BN3603" s="2"/>
      <c r="BO3603" s="2"/>
    </row>
    <row r="3604" s="117" customFormat="1" spans="1:67">
      <c r="A3604" s="4"/>
      <c r="B3604" s="4"/>
      <c r="C3604" s="4"/>
      <c r="D3604" s="4"/>
      <c r="E3604" s="4"/>
      <c r="F3604" s="4"/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  <c r="AA3604" s="4"/>
      <c r="AB3604" s="5"/>
      <c r="AC3604" s="5"/>
      <c r="AD3604" s="4"/>
      <c r="AE3604" s="4"/>
      <c r="AF3604" s="4"/>
      <c r="AG3604" s="4"/>
      <c r="AH3604" s="4"/>
      <c r="AI3604" s="4"/>
      <c r="AJ3604" s="4"/>
      <c r="AK3604" s="4"/>
      <c r="AL3604" s="4"/>
      <c r="AM3604" s="4"/>
      <c r="AN3604" s="4"/>
      <c r="AO3604" s="4"/>
      <c r="AP3604" s="4"/>
      <c r="AQ3604" s="4"/>
      <c r="AR3604" s="4"/>
      <c r="AS3604" s="2"/>
      <c r="AT3604" s="2"/>
      <c r="AU3604" s="2"/>
      <c r="AV3604" s="2"/>
      <c r="AW3604" s="2"/>
      <c r="AX3604" s="2"/>
      <c r="AY3604" s="2"/>
      <c r="AZ3604" s="2"/>
      <c r="BA3604" s="2"/>
      <c r="BB3604" s="2"/>
      <c r="BC3604" s="2"/>
      <c r="BD3604" s="2"/>
      <c r="BE3604" s="2"/>
      <c r="BF3604" s="2"/>
      <c r="BG3604" s="2"/>
      <c r="BH3604" s="2"/>
      <c r="BI3604" s="2"/>
      <c r="BJ3604" s="2"/>
      <c r="BK3604" s="2"/>
      <c r="BL3604" s="2"/>
      <c r="BM3604" s="2"/>
      <c r="BN3604" s="2"/>
      <c r="BO3604" s="2"/>
    </row>
    <row r="3605" s="117" customFormat="1" spans="1:67">
      <c r="A3605" s="4"/>
      <c r="B3605" s="4"/>
      <c r="C3605" s="4"/>
      <c r="D3605" s="4"/>
      <c r="E3605" s="4"/>
      <c r="F3605" s="4"/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  <c r="AA3605" s="4"/>
      <c r="AB3605" s="5"/>
      <c r="AC3605" s="5"/>
      <c r="AD3605" s="4"/>
      <c r="AE3605" s="4"/>
      <c r="AF3605" s="4"/>
      <c r="AG3605" s="4"/>
      <c r="AH3605" s="4"/>
      <c r="AI3605" s="4"/>
      <c r="AJ3605" s="4"/>
      <c r="AK3605" s="4"/>
      <c r="AL3605" s="4"/>
      <c r="AM3605" s="4"/>
      <c r="AN3605" s="4"/>
      <c r="AO3605" s="4"/>
      <c r="AP3605" s="4"/>
      <c r="AQ3605" s="4"/>
      <c r="AR3605" s="4"/>
      <c r="AS3605" s="2"/>
      <c r="AT3605" s="2"/>
      <c r="AU3605" s="2"/>
      <c r="AV3605" s="2"/>
      <c r="AW3605" s="2"/>
      <c r="AX3605" s="2"/>
      <c r="AY3605" s="2"/>
      <c r="AZ3605" s="2"/>
      <c r="BA3605" s="2"/>
      <c r="BB3605" s="2"/>
      <c r="BC3605" s="2"/>
      <c r="BD3605" s="2"/>
      <c r="BE3605" s="2"/>
      <c r="BF3605" s="2"/>
      <c r="BG3605" s="2"/>
      <c r="BH3605" s="2"/>
      <c r="BI3605" s="2"/>
      <c r="BJ3605" s="2"/>
      <c r="BK3605" s="2"/>
      <c r="BL3605" s="2"/>
      <c r="BM3605" s="2"/>
      <c r="BN3605" s="2"/>
      <c r="BO3605" s="2"/>
    </row>
    <row r="3606" s="117" customFormat="1" spans="1:67">
      <c r="A3606" s="4"/>
      <c r="B3606" s="4"/>
      <c r="C3606" s="4"/>
      <c r="D3606" s="4"/>
      <c r="E3606" s="4"/>
      <c r="F3606" s="4"/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  <c r="AA3606" s="4"/>
      <c r="AB3606" s="5"/>
      <c r="AC3606" s="5"/>
      <c r="AD3606" s="4"/>
      <c r="AE3606" s="4"/>
      <c r="AF3606" s="4"/>
      <c r="AG3606" s="4"/>
      <c r="AH3606" s="4"/>
      <c r="AI3606" s="4"/>
      <c r="AJ3606" s="4"/>
      <c r="AK3606" s="4"/>
      <c r="AL3606" s="4"/>
      <c r="AM3606" s="4"/>
      <c r="AN3606" s="4"/>
      <c r="AO3606" s="4"/>
      <c r="AP3606" s="4"/>
      <c r="AQ3606" s="4"/>
      <c r="AR3606" s="4"/>
      <c r="AS3606" s="2"/>
      <c r="AT3606" s="2"/>
      <c r="AU3606" s="2"/>
      <c r="AV3606" s="2"/>
      <c r="AW3606" s="2"/>
      <c r="AX3606" s="2"/>
      <c r="AY3606" s="2"/>
      <c r="AZ3606" s="2"/>
      <c r="BA3606" s="2"/>
      <c r="BB3606" s="2"/>
      <c r="BC3606" s="2"/>
      <c r="BD3606" s="2"/>
      <c r="BE3606" s="2"/>
      <c r="BF3606" s="2"/>
      <c r="BG3606" s="2"/>
      <c r="BH3606" s="2"/>
      <c r="BI3606" s="2"/>
      <c r="BJ3606" s="2"/>
      <c r="BK3606" s="2"/>
      <c r="BL3606" s="2"/>
      <c r="BM3606" s="2"/>
      <c r="BN3606" s="2"/>
      <c r="BO3606" s="2"/>
    </row>
    <row r="3607" s="117" customFormat="1" spans="1:67">
      <c r="A3607" s="4"/>
      <c r="B3607" s="4"/>
      <c r="C3607" s="4"/>
      <c r="D3607" s="4"/>
      <c r="E3607" s="4"/>
      <c r="F3607" s="4"/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  <c r="AA3607" s="4"/>
      <c r="AB3607" s="5"/>
      <c r="AC3607" s="5"/>
      <c r="AD3607" s="4"/>
      <c r="AE3607" s="4"/>
      <c r="AF3607" s="4"/>
      <c r="AG3607" s="4"/>
      <c r="AH3607" s="4"/>
      <c r="AI3607" s="4"/>
      <c r="AJ3607" s="4"/>
      <c r="AK3607" s="4"/>
      <c r="AL3607" s="4"/>
      <c r="AM3607" s="4"/>
      <c r="AN3607" s="4"/>
      <c r="AO3607" s="4"/>
      <c r="AP3607" s="4"/>
      <c r="AQ3607" s="4"/>
      <c r="AR3607" s="4"/>
      <c r="AS3607" s="2"/>
      <c r="AT3607" s="2"/>
      <c r="AU3607" s="2"/>
      <c r="AV3607" s="2"/>
      <c r="AW3607" s="2"/>
      <c r="AX3607" s="2"/>
      <c r="AY3607" s="2"/>
      <c r="AZ3607" s="2"/>
      <c r="BA3607" s="2"/>
      <c r="BB3607" s="2"/>
      <c r="BC3607" s="2"/>
      <c r="BD3607" s="2"/>
      <c r="BE3607" s="2"/>
      <c r="BF3607" s="2"/>
      <c r="BG3607" s="2"/>
      <c r="BH3607" s="2"/>
      <c r="BI3607" s="2"/>
      <c r="BJ3607" s="2"/>
      <c r="BK3607" s="2"/>
      <c r="BL3607" s="2"/>
      <c r="BM3607" s="2"/>
      <c r="BN3607" s="2"/>
      <c r="BO3607" s="2"/>
    </row>
    <row r="3608" s="117" customFormat="1" spans="1:67">
      <c r="A3608" s="4"/>
      <c r="B3608" s="4"/>
      <c r="C3608" s="4"/>
      <c r="D3608" s="4"/>
      <c r="E3608" s="4"/>
      <c r="F3608" s="4"/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  <c r="AA3608" s="4"/>
      <c r="AB3608" s="5"/>
      <c r="AC3608" s="5"/>
      <c r="AD3608" s="4"/>
      <c r="AE3608" s="4"/>
      <c r="AF3608" s="4"/>
      <c r="AG3608" s="4"/>
      <c r="AH3608" s="4"/>
      <c r="AI3608" s="4"/>
      <c r="AJ3608" s="4"/>
      <c r="AK3608" s="4"/>
      <c r="AL3608" s="4"/>
      <c r="AM3608" s="4"/>
      <c r="AN3608" s="4"/>
      <c r="AO3608" s="4"/>
      <c r="AP3608" s="4"/>
      <c r="AQ3608" s="4"/>
      <c r="AR3608" s="4"/>
      <c r="AS3608" s="2"/>
      <c r="AT3608" s="2"/>
      <c r="AU3608" s="2"/>
      <c r="AV3608" s="2"/>
      <c r="AW3608" s="2"/>
      <c r="AX3608" s="2"/>
      <c r="AY3608" s="2"/>
      <c r="AZ3608" s="2"/>
      <c r="BA3608" s="2"/>
      <c r="BB3608" s="2"/>
      <c r="BC3608" s="2"/>
      <c r="BD3608" s="2"/>
      <c r="BE3608" s="2"/>
      <c r="BF3608" s="2"/>
      <c r="BG3608" s="2"/>
      <c r="BH3608" s="2"/>
      <c r="BI3608" s="2"/>
      <c r="BJ3608" s="2"/>
      <c r="BK3608" s="2"/>
      <c r="BL3608" s="2"/>
      <c r="BM3608" s="2"/>
      <c r="BN3608" s="2"/>
      <c r="BO3608" s="2"/>
    </row>
    <row r="3609" s="117" customFormat="1" spans="1:67">
      <c r="A3609" s="4"/>
      <c r="B3609" s="4"/>
      <c r="C3609" s="4"/>
      <c r="D3609" s="4"/>
      <c r="E3609" s="4"/>
      <c r="F3609" s="4"/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  <c r="AA3609" s="4"/>
      <c r="AB3609" s="5"/>
      <c r="AC3609" s="5"/>
      <c r="AD3609" s="4"/>
      <c r="AE3609" s="4"/>
      <c r="AF3609" s="4"/>
      <c r="AG3609" s="4"/>
      <c r="AH3609" s="4"/>
      <c r="AI3609" s="4"/>
      <c r="AJ3609" s="4"/>
      <c r="AK3609" s="4"/>
      <c r="AL3609" s="4"/>
      <c r="AM3609" s="4"/>
      <c r="AN3609" s="4"/>
      <c r="AO3609" s="4"/>
      <c r="AP3609" s="4"/>
      <c r="AQ3609" s="4"/>
      <c r="AR3609" s="4"/>
      <c r="AS3609" s="2"/>
      <c r="AT3609" s="2"/>
      <c r="AU3609" s="2"/>
      <c r="AV3609" s="2"/>
      <c r="AW3609" s="2"/>
      <c r="AX3609" s="2"/>
      <c r="AY3609" s="2"/>
      <c r="AZ3609" s="2"/>
      <c r="BA3609" s="2"/>
      <c r="BB3609" s="2"/>
      <c r="BC3609" s="2"/>
      <c r="BD3609" s="2"/>
      <c r="BE3609" s="2"/>
      <c r="BF3609" s="2"/>
      <c r="BG3609" s="2"/>
      <c r="BH3609" s="2"/>
      <c r="BI3609" s="2"/>
      <c r="BJ3609" s="2"/>
      <c r="BK3609" s="2"/>
      <c r="BL3609" s="2"/>
      <c r="BM3609" s="2"/>
      <c r="BN3609" s="2"/>
      <c r="BO3609" s="2"/>
    </row>
    <row r="3610" s="117" customFormat="1" spans="1:67">
      <c r="A3610" s="4"/>
      <c r="B3610" s="4"/>
      <c r="C3610" s="4"/>
      <c r="D3610" s="4"/>
      <c r="E3610" s="4"/>
      <c r="F3610" s="4"/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  <c r="AA3610" s="4"/>
      <c r="AB3610" s="5"/>
      <c r="AC3610" s="5"/>
      <c r="AD3610" s="4"/>
      <c r="AE3610" s="4"/>
      <c r="AF3610" s="4"/>
      <c r="AG3610" s="4"/>
      <c r="AH3610" s="4"/>
      <c r="AI3610" s="4"/>
      <c r="AJ3610" s="4"/>
      <c r="AK3610" s="4"/>
      <c r="AL3610" s="4"/>
      <c r="AM3610" s="4"/>
      <c r="AN3610" s="4"/>
      <c r="AO3610" s="4"/>
      <c r="AP3610" s="4"/>
      <c r="AQ3610" s="4"/>
      <c r="AR3610" s="4"/>
      <c r="AS3610" s="2"/>
      <c r="AT3610" s="2"/>
      <c r="AU3610" s="2"/>
      <c r="AV3610" s="2"/>
      <c r="AW3610" s="2"/>
      <c r="AX3610" s="2"/>
      <c r="AY3610" s="2"/>
      <c r="AZ3610" s="2"/>
      <c r="BA3610" s="2"/>
      <c r="BB3610" s="2"/>
      <c r="BC3610" s="2"/>
      <c r="BD3610" s="2"/>
      <c r="BE3610" s="2"/>
      <c r="BF3610" s="2"/>
      <c r="BG3610" s="2"/>
      <c r="BH3610" s="2"/>
      <c r="BI3610" s="2"/>
      <c r="BJ3610" s="2"/>
      <c r="BK3610" s="2"/>
      <c r="BL3610" s="2"/>
      <c r="BM3610" s="2"/>
      <c r="BN3610" s="2"/>
      <c r="BO3610" s="2"/>
    </row>
    <row r="3611" s="117" customFormat="1" spans="1:67">
      <c r="A3611" s="4"/>
      <c r="B3611" s="4"/>
      <c r="C3611" s="4"/>
      <c r="D3611" s="4"/>
      <c r="E3611" s="4"/>
      <c r="F3611" s="4"/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  <c r="AA3611" s="4"/>
      <c r="AB3611" s="5"/>
      <c r="AC3611" s="5"/>
      <c r="AD3611" s="4"/>
      <c r="AE3611" s="4"/>
      <c r="AF3611" s="4"/>
      <c r="AG3611" s="4"/>
      <c r="AH3611" s="4"/>
      <c r="AI3611" s="4"/>
      <c r="AJ3611" s="4"/>
      <c r="AK3611" s="4"/>
      <c r="AL3611" s="4"/>
      <c r="AM3611" s="4"/>
      <c r="AN3611" s="4"/>
      <c r="AO3611" s="4"/>
      <c r="AP3611" s="4"/>
      <c r="AQ3611" s="4"/>
      <c r="AR3611" s="4"/>
      <c r="AS3611" s="2"/>
      <c r="AT3611" s="2"/>
      <c r="AU3611" s="2"/>
      <c r="AV3611" s="2"/>
      <c r="AW3611" s="2"/>
      <c r="AX3611" s="2"/>
      <c r="AY3611" s="2"/>
      <c r="AZ3611" s="2"/>
      <c r="BA3611" s="2"/>
      <c r="BB3611" s="2"/>
      <c r="BC3611" s="2"/>
      <c r="BD3611" s="2"/>
      <c r="BE3611" s="2"/>
      <c r="BF3611" s="2"/>
      <c r="BG3611" s="2"/>
      <c r="BH3611" s="2"/>
      <c r="BI3611" s="2"/>
      <c r="BJ3611" s="2"/>
      <c r="BK3611" s="2"/>
      <c r="BL3611" s="2"/>
      <c r="BM3611" s="2"/>
      <c r="BN3611" s="2"/>
      <c r="BO3611" s="2"/>
    </row>
    <row r="3612" s="117" customFormat="1" spans="1:67">
      <c r="A3612" s="4"/>
      <c r="B3612" s="4"/>
      <c r="C3612" s="4"/>
      <c r="D3612" s="4"/>
      <c r="E3612" s="4"/>
      <c r="F3612" s="4"/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  <c r="AA3612" s="4"/>
      <c r="AB3612" s="5"/>
      <c r="AC3612" s="5"/>
      <c r="AD3612" s="4"/>
      <c r="AE3612" s="4"/>
      <c r="AF3612" s="4"/>
      <c r="AG3612" s="4"/>
      <c r="AH3612" s="4"/>
      <c r="AI3612" s="4"/>
      <c r="AJ3612" s="4"/>
      <c r="AK3612" s="4"/>
      <c r="AL3612" s="4"/>
      <c r="AM3612" s="4"/>
      <c r="AN3612" s="4"/>
      <c r="AO3612" s="4"/>
      <c r="AP3612" s="4"/>
      <c r="AQ3612" s="4"/>
      <c r="AR3612" s="4"/>
      <c r="AS3612" s="2"/>
      <c r="AT3612" s="2"/>
      <c r="AU3612" s="2"/>
      <c r="AV3612" s="2"/>
      <c r="AW3612" s="2"/>
      <c r="AX3612" s="2"/>
      <c r="AY3612" s="2"/>
      <c r="AZ3612" s="2"/>
      <c r="BA3612" s="2"/>
      <c r="BB3612" s="2"/>
      <c r="BC3612" s="2"/>
      <c r="BD3612" s="2"/>
      <c r="BE3612" s="2"/>
      <c r="BF3612" s="2"/>
      <c r="BG3612" s="2"/>
      <c r="BH3612" s="2"/>
      <c r="BI3612" s="2"/>
      <c r="BJ3612" s="2"/>
      <c r="BK3612" s="2"/>
      <c r="BL3612" s="2"/>
      <c r="BM3612" s="2"/>
      <c r="BN3612" s="2"/>
      <c r="BO3612" s="2"/>
    </row>
    <row r="3613" s="117" customFormat="1" spans="1:67">
      <c r="A3613" s="4"/>
      <c r="B3613" s="4"/>
      <c r="C3613" s="4"/>
      <c r="D3613" s="4"/>
      <c r="E3613" s="4"/>
      <c r="F3613" s="4"/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  <c r="AA3613" s="4"/>
      <c r="AB3613" s="5"/>
      <c r="AC3613" s="5"/>
      <c r="AD3613" s="4"/>
      <c r="AE3613" s="4"/>
      <c r="AF3613" s="4"/>
      <c r="AG3613" s="4"/>
      <c r="AH3613" s="4"/>
      <c r="AI3613" s="4"/>
      <c r="AJ3613" s="4"/>
      <c r="AK3613" s="4"/>
      <c r="AL3613" s="4"/>
      <c r="AM3613" s="4"/>
      <c r="AN3613" s="4"/>
      <c r="AO3613" s="4"/>
      <c r="AP3613" s="4"/>
      <c r="AQ3613" s="4"/>
      <c r="AR3613" s="4"/>
      <c r="AS3613" s="2"/>
      <c r="AT3613" s="2"/>
      <c r="AU3613" s="2"/>
      <c r="AV3613" s="2"/>
      <c r="AW3613" s="2"/>
      <c r="AX3613" s="2"/>
      <c r="AY3613" s="2"/>
      <c r="AZ3613" s="2"/>
      <c r="BA3613" s="2"/>
      <c r="BB3613" s="2"/>
      <c r="BC3613" s="2"/>
      <c r="BD3613" s="2"/>
      <c r="BE3613" s="2"/>
      <c r="BF3613" s="2"/>
      <c r="BG3613" s="2"/>
      <c r="BH3613" s="2"/>
      <c r="BI3613" s="2"/>
      <c r="BJ3613" s="2"/>
      <c r="BK3613" s="2"/>
      <c r="BL3613" s="2"/>
      <c r="BM3613" s="2"/>
      <c r="BN3613" s="2"/>
      <c r="BO3613" s="2"/>
    </row>
    <row r="3614" s="117" customFormat="1" spans="1:67">
      <c r="A3614" s="4"/>
      <c r="B3614" s="4"/>
      <c r="C3614" s="4"/>
      <c r="D3614" s="4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  <c r="AA3614" s="4"/>
      <c r="AB3614" s="5"/>
      <c r="AC3614" s="5"/>
      <c r="AD3614" s="4"/>
      <c r="AE3614" s="4"/>
      <c r="AF3614" s="4"/>
      <c r="AG3614" s="4"/>
      <c r="AH3614" s="4"/>
      <c r="AI3614" s="4"/>
      <c r="AJ3614" s="4"/>
      <c r="AK3614" s="4"/>
      <c r="AL3614" s="4"/>
      <c r="AM3614" s="4"/>
      <c r="AN3614" s="4"/>
      <c r="AO3614" s="4"/>
      <c r="AP3614" s="4"/>
      <c r="AQ3614" s="4"/>
      <c r="AR3614" s="4"/>
      <c r="AS3614" s="2"/>
      <c r="AT3614" s="2"/>
      <c r="AU3614" s="2"/>
      <c r="AV3614" s="2"/>
      <c r="AW3614" s="2"/>
      <c r="AX3614" s="2"/>
      <c r="AY3614" s="2"/>
      <c r="AZ3614" s="2"/>
      <c r="BA3614" s="2"/>
      <c r="BB3614" s="2"/>
      <c r="BC3614" s="2"/>
      <c r="BD3614" s="2"/>
      <c r="BE3614" s="2"/>
      <c r="BF3614" s="2"/>
      <c r="BG3614" s="2"/>
      <c r="BH3614" s="2"/>
      <c r="BI3614" s="2"/>
      <c r="BJ3614" s="2"/>
      <c r="BK3614" s="2"/>
      <c r="BL3614" s="2"/>
      <c r="BM3614" s="2"/>
      <c r="BN3614" s="2"/>
      <c r="BO3614" s="2"/>
    </row>
    <row r="3615" s="117" customFormat="1" spans="1:67">
      <c r="A3615" s="4"/>
      <c r="B3615" s="4"/>
      <c r="C3615" s="4"/>
      <c r="D3615" s="4"/>
      <c r="E3615" s="4"/>
      <c r="F3615" s="4"/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  <c r="AA3615" s="4"/>
      <c r="AB3615" s="5"/>
      <c r="AC3615" s="5"/>
      <c r="AD3615" s="4"/>
      <c r="AE3615" s="4"/>
      <c r="AF3615" s="4"/>
      <c r="AG3615" s="4"/>
      <c r="AH3615" s="4"/>
      <c r="AI3615" s="4"/>
      <c r="AJ3615" s="4"/>
      <c r="AK3615" s="4"/>
      <c r="AL3615" s="4"/>
      <c r="AM3615" s="4"/>
      <c r="AN3615" s="4"/>
      <c r="AO3615" s="4"/>
      <c r="AP3615" s="4"/>
      <c r="AQ3615" s="4"/>
      <c r="AR3615" s="4"/>
      <c r="AS3615" s="2"/>
      <c r="AT3615" s="2"/>
      <c r="AU3615" s="2"/>
      <c r="AV3615" s="2"/>
      <c r="AW3615" s="2"/>
      <c r="AX3615" s="2"/>
      <c r="AY3615" s="2"/>
      <c r="AZ3615" s="2"/>
      <c r="BA3615" s="2"/>
      <c r="BB3615" s="2"/>
      <c r="BC3615" s="2"/>
      <c r="BD3615" s="2"/>
      <c r="BE3615" s="2"/>
      <c r="BF3615" s="2"/>
      <c r="BG3615" s="2"/>
      <c r="BH3615" s="2"/>
      <c r="BI3615" s="2"/>
      <c r="BJ3615" s="2"/>
      <c r="BK3615" s="2"/>
      <c r="BL3615" s="2"/>
      <c r="BM3615" s="2"/>
      <c r="BN3615" s="2"/>
      <c r="BO3615" s="2"/>
    </row>
    <row r="3616" s="117" customFormat="1" spans="1:67">
      <c r="A3616" s="4"/>
      <c r="B3616" s="4"/>
      <c r="C3616" s="4"/>
      <c r="D3616" s="4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  <c r="AA3616" s="4"/>
      <c r="AB3616" s="5"/>
      <c r="AC3616" s="5"/>
      <c r="AD3616" s="4"/>
      <c r="AE3616" s="4"/>
      <c r="AF3616" s="4"/>
      <c r="AG3616" s="4"/>
      <c r="AH3616" s="4"/>
      <c r="AI3616" s="4"/>
      <c r="AJ3616" s="4"/>
      <c r="AK3616" s="4"/>
      <c r="AL3616" s="4"/>
      <c r="AM3616" s="4"/>
      <c r="AN3616" s="4"/>
      <c r="AO3616" s="4"/>
      <c r="AP3616" s="4"/>
      <c r="AQ3616" s="4"/>
      <c r="AR3616" s="4"/>
      <c r="AS3616" s="2"/>
      <c r="AT3616" s="2"/>
      <c r="AU3616" s="2"/>
      <c r="AV3616" s="2"/>
      <c r="AW3616" s="2"/>
      <c r="AX3616" s="2"/>
      <c r="AY3616" s="2"/>
      <c r="AZ3616" s="2"/>
      <c r="BA3616" s="2"/>
      <c r="BB3616" s="2"/>
      <c r="BC3616" s="2"/>
      <c r="BD3616" s="2"/>
      <c r="BE3616" s="2"/>
      <c r="BF3616" s="2"/>
      <c r="BG3616" s="2"/>
      <c r="BH3616" s="2"/>
      <c r="BI3616" s="2"/>
      <c r="BJ3616" s="2"/>
      <c r="BK3616" s="2"/>
      <c r="BL3616" s="2"/>
      <c r="BM3616" s="2"/>
      <c r="BN3616" s="2"/>
      <c r="BO3616" s="2"/>
    </row>
    <row r="3617" s="117" customFormat="1" spans="1:67">
      <c r="A3617" s="4"/>
      <c r="B3617" s="4"/>
      <c r="C3617" s="4"/>
      <c r="D3617" s="4"/>
      <c r="E3617" s="4"/>
      <c r="F3617" s="4"/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  <c r="AA3617" s="4"/>
      <c r="AB3617" s="5"/>
      <c r="AC3617" s="5"/>
      <c r="AD3617" s="4"/>
      <c r="AE3617" s="4"/>
      <c r="AF3617" s="4"/>
      <c r="AG3617" s="4"/>
      <c r="AH3617" s="4"/>
      <c r="AI3617" s="4"/>
      <c r="AJ3617" s="4"/>
      <c r="AK3617" s="4"/>
      <c r="AL3617" s="4"/>
      <c r="AM3617" s="4"/>
      <c r="AN3617" s="4"/>
      <c r="AO3617" s="4"/>
      <c r="AP3617" s="4"/>
      <c r="AQ3617" s="4"/>
      <c r="AR3617" s="4"/>
      <c r="AS3617" s="2"/>
      <c r="AT3617" s="2"/>
      <c r="AU3617" s="2"/>
      <c r="AV3617" s="2"/>
      <c r="AW3617" s="2"/>
      <c r="AX3617" s="2"/>
      <c r="AY3617" s="2"/>
      <c r="AZ3617" s="2"/>
      <c r="BA3617" s="2"/>
      <c r="BB3617" s="2"/>
      <c r="BC3617" s="2"/>
      <c r="BD3617" s="2"/>
      <c r="BE3617" s="2"/>
      <c r="BF3617" s="2"/>
      <c r="BG3617" s="2"/>
      <c r="BH3617" s="2"/>
      <c r="BI3617" s="2"/>
      <c r="BJ3617" s="2"/>
      <c r="BK3617" s="2"/>
      <c r="BL3617" s="2"/>
      <c r="BM3617" s="2"/>
      <c r="BN3617" s="2"/>
      <c r="BO3617" s="2"/>
    </row>
    <row r="3618" s="117" customFormat="1" spans="1:67">
      <c r="A3618" s="4"/>
      <c r="B3618" s="4"/>
      <c r="C3618" s="4"/>
      <c r="D3618" s="4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  <c r="AA3618" s="4"/>
      <c r="AB3618" s="5"/>
      <c r="AC3618" s="5"/>
      <c r="AD3618" s="4"/>
      <c r="AE3618" s="4"/>
      <c r="AF3618" s="4"/>
      <c r="AG3618" s="4"/>
      <c r="AH3618" s="4"/>
      <c r="AI3618" s="4"/>
      <c r="AJ3618" s="4"/>
      <c r="AK3618" s="4"/>
      <c r="AL3618" s="4"/>
      <c r="AM3618" s="4"/>
      <c r="AN3618" s="4"/>
      <c r="AO3618" s="4"/>
      <c r="AP3618" s="4"/>
      <c r="AQ3618" s="4"/>
      <c r="AR3618" s="4"/>
      <c r="AS3618" s="2"/>
      <c r="AT3618" s="2"/>
      <c r="AU3618" s="2"/>
      <c r="AV3618" s="2"/>
      <c r="AW3618" s="2"/>
      <c r="AX3618" s="2"/>
      <c r="AY3618" s="2"/>
      <c r="AZ3618" s="2"/>
      <c r="BA3618" s="2"/>
      <c r="BB3618" s="2"/>
      <c r="BC3618" s="2"/>
      <c r="BD3618" s="2"/>
      <c r="BE3618" s="2"/>
      <c r="BF3618" s="2"/>
      <c r="BG3618" s="2"/>
      <c r="BH3618" s="2"/>
      <c r="BI3618" s="2"/>
      <c r="BJ3618" s="2"/>
      <c r="BK3618" s="2"/>
      <c r="BL3618" s="2"/>
      <c r="BM3618" s="2"/>
      <c r="BN3618" s="2"/>
      <c r="BO3618" s="2"/>
    </row>
    <row r="3619" s="117" customFormat="1" spans="1:67">
      <c r="A3619" s="4"/>
      <c r="B3619" s="4"/>
      <c r="C3619" s="4"/>
      <c r="D3619" s="4"/>
      <c r="E3619" s="4"/>
      <c r="F3619" s="4"/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  <c r="AA3619" s="4"/>
      <c r="AB3619" s="5"/>
      <c r="AC3619" s="5"/>
      <c r="AD3619" s="4"/>
      <c r="AE3619" s="4"/>
      <c r="AF3619" s="4"/>
      <c r="AG3619" s="4"/>
      <c r="AH3619" s="4"/>
      <c r="AI3619" s="4"/>
      <c r="AJ3619" s="4"/>
      <c r="AK3619" s="4"/>
      <c r="AL3619" s="4"/>
      <c r="AM3619" s="4"/>
      <c r="AN3619" s="4"/>
      <c r="AO3619" s="4"/>
      <c r="AP3619" s="4"/>
      <c r="AQ3619" s="4"/>
      <c r="AR3619" s="4"/>
      <c r="AS3619" s="2"/>
      <c r="AT3619" s="2"/>
      <c r="AU3619" s="2"/>
      <c r="AV3619" s="2"/>
      <c r="AW3619" s="2"/>
      <c r="AX3619" s="2"/>
      <c r="AY3619" s="2"/>
      <c r="AZ3619" s="2"/>
      <c r="BA3619" s="2"/>
      <c r="BB3619" s="2"/>
      <c r="BC3619" s="2"/>
      <c r="BD3619" s="2"/>
      <c r="BE3619" s="2"/>
      <c r="BF3619" s="2"/>
      <c r="BG3619" s="2"/>
      <c r="BH3619" s="2"/>
      <c r="BI3619" s="2"/>
      <c r="BJ3619" s="2"/>
      <c r="BK3619" s="2"/>
      <c r="BL3619" s="2"/>
      <c r="BM3619" s="2"/>
      <c r="BN3619" s="2"/>
      <c r="BO3619" s="2"/>
    </row>
    <row r="3620" s="117" customFormat="1" spans="1:67">
      <c r="A3620" s="4"/>
      <c r="B3620" s="4"/>
      <c r="C3620" s="4"/>
      <c r="D3620" s="4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  <c r="AA3620" s="4"/>
      <c r="AB3620" s="5"/>
      <c r="AC3620" s="5"/>
      <c r="AD3620" s="4"/>
      <c r="AE3620" s="4"/>
      <c r="AF3620" s="4"/>
      <c r="AG3620" s="4"/>
      <c r="AH3620" s="4"/>
      <c r="AI3620" s="4"/>
      <c r="AJ3620" s="4"/>
      <c r="AK3620" s="4"/>
      <c r="AL3620" s="4"/>
      <c r="AM3620" s="4"/>
      <c r="AN3620" s="4"/>
      <c r="AO3620" s="4"/>
      <c r="AP3620" s="4"/>
      <c r="AQ3620" s="4"/>
      <c r="AR3620" s="4"/>
      <c r="AS3620" s="2"/>
      <c r="AT3620" s="2"/>
      <c r="AU3620" s="2"/>
      <c r="AV3620" s="2"/>
      <c r="AW3620" s="2"/>
      <c r="AX3620" s="2"/>
      <c r="AY3620" s="2"/>
      <c r="AZ3620" s="2"/>
      <c r="BA3620" s="2"/>
      <c r="BB3620" s="2"/>
      <c r="BC3620" s="2"/>
      <c r="BD3620" s="2"/>
      <c r="BE3620" s="2"/>
      <c r="BF3620" s="2"/>
      <c r="BG3620" s="2"/>
      <c r="BH3620" s="2"/>
      <c r="BI3620" s="2"/>
      <c r="BJ3620" s="2"/>
      <c r="BK3620" s="2"/>
      <c r="BL3620" s="2"/>
      <c r="BM3620" s="2"/>
      <c r="BN3620" s="2"/>
      <c r="BO3620" s="2"/>
    </row>
    <row r="3621" s="117" customFormat="1" spans="1:67">
      <c r="A3621" s="4"/>
      <c r="B3621" s="4"/>
      <c r="C3621" s="4"/>
      <c r="D3621" s="4"/>
      <c r="E3621" s="4"/>
      <c r="F3621" s="4"/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  <c r="AA3621" s="4"/>
      <c r="AB3621" s="5"/>
      <c r="AC3621" s="5"/>
      <c r="AD3621" s="4"/>
      <c r="AE3621" s="4"/>
      <c r="AF3621" s="4"/>
      <c r="AG3621" s="4"/>
      <c r="AH3621" s="4"/>
      <c r="AI3621" s="4"/>
      <c r="AJ3621" s="4"/>
      <c r="AK3621" s="4"/>
      <c r="AL3621" s="4"/>
      <c r="AM3621" s="4"/>
      <c r="AN3621" s="4"/>
      <c r="AO3621" s="4"/>
      <c r="AP3621" s="4"/>
      <c r="AQ3621" s="4"/>
      <c r="AR3621" s="4"/>
      <c r="AS3621" s="2"/>
      <c r="AT3621" s="2"/>
      <c r="AU3621" s="2"/>
      <c r="AV3621" s="2"/>
      <c r="AW3621" s="2"/>
      <c r="AX3621" s="2"/>
      <c r="AY3621" s="2"/>
      <c r="AZ3621" s="2"/>
      <c r="BA3621" s="2"/>
      <c r="BB3621" s="2"/>
      <c r="BC3621" s="2"/>
      <c r="BD3621" s="2"/>
      <c r="BE3621" s="2"/>
      <c r="BF3621" s="2"/>
      <c r="BG3621" s="2"/>
      <c r="BH3621" s="2"/>
      <c r="BI3621" s="2"/>
      <c r="BJ3621" s="2"/>
      <c r="BK3621" s="2"/>
      <c r="BL3621" s="2"/>
      <c r="BM3621" s="2"/>
      <c r="BN3621" s="2"/>
      <c r="BO3621" s="2"/>
    </row>
    <row r="3622" s="117" customFormat="1" spans="1:67">
      <c r="A3622" s="4"/>
      <c r="B3622" s="4"/>
      <c r="C3622" s="4"/>
      <c r="D3622" s="4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  <c r="AA3622" s="4"/>
      <c r="AB3622" s="5"/>
      <c r="AC3622" s="5"/>
      <c r="AD3622" s="4"/>
      <c r="AE3622" s="4"/>
      <c r="AF3622" s="4"/>
      <c r="AG3622" s="4"/>
      <c r="AH3622" s="4"/>
      <c r="AI3622" s="4"/>
      <c r="AJ3622" s="4"/>
      <c r="AK3622" s="4"/>
      <c r="AL3622" s="4"/>
      <c r="AM3622" s="4"/>
      <c r="AN3622" s="4"/>
      <c r="AO3622" s="4"/>
      <c r="AP3622" s="4"/>
      <c r="AQ3622" s="4"/>
      <c r="AR3622" s="4"/>
      <c r="AS3622" s="2"/>
      <c r="AT3622" s="2"/>
      <c r="AU3622" s="2"/>
      <c r="AV3622" s="2"/>
      <c r="AW3622" s="2"/>
      <c r="AX3622" s="2"/>
      <c r="AY3622" s="2"/>
      <c r="AZ3622" s="2"/>
      <c r="BA3622" s="2"/>
      <c r="BB3622" s="2"/>
      <c r="BC3622" s="2"/>
      <c r="BD3622" s="2"/>
      <c r="BE3622" s="2"/>
      <c r="BF3622" s="2"/>
      <c r="BG3622" s="2"/>
      <c r="BH3622" s="2"/>
      <c r="BI3622" s="2"/>
      <c r="BJ3622" s="2"/>
      <c r="BK3622" s="2"/>
      <c r="BL3622" s="2"/>
      <c r="BM3622" s="2"/>
      <c r="BN3622" s="2"/>
      <c r="BO3622" s="2"/>
    </row>
    <row r="3623" s="117" customFormat="1" spans="1:67">
      <c r="A3623" s="4"/>
      <c r="B3623" s="4"/>
      <c r="C3623" s="4"/>
      <c r="D3623" s="4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  <c r="AA3623" s="4"/>
      <c r="AB3623" s="5"/>
      <c r="AC3623" s="5"/>
      <c r="AD3623" s="4"/>
      <c r="AE3623" s="4"/>
      <c r="AF3623" s="4"/>
      <c r="AG3623" s="4"/>
      <c r="AH3623" s="4"/>
      <c r="AI3623" s="4"/>
      <c r="AJ3623" s="4"/>
      <c r="AK3623" s="4"/>
      <c r="AL3623" s="4"/>
      <c r="AM3623" s="4"/>
      <c r="AN3623" s="4"/>
      <c r="AO3623" s="4"/>
      <c r="AP3623" s="4"/>
      <c r="AQ3623" s="4"/>
      <c r="AR3623" s="4"/>
      <c r="AS3623" s="2"/>
      <c r="AT3623" s="2"/>
      <c r="AU3623" s="2"/>
      <c r="AV3623" s="2"/>
      <c r="AW3623" s="2"/>
      <c r="AX3623" s="2"/>
      <c r="AY3623" s="2"/>
      <c r="AZ3623" s="2"/>
      <c r="BA3623" s="2"/>
      <c r="BB3623" s="2"/>
      <c r="BC3623" s="2"/>
      <c r="BD3623" s="2"/>
      <c r="BE3623" s="2"/>
      <c r="BF3623" s="2"/>
      <c r="BG3623" s="2"/>
      <c r="BH3623" s="2"/>
      <c r="BI3623" s="2"/>
      <c r="BJ3623" s="2"/>
      <c r="BK3623" s="2"/>
      <c r="BL3623" s="2"/>
      <c r="BM3623" s="2"/>
      <c r="BN3623" s="2"/>
      <c r="BO3623" s="2"/>
    </row>
    <row r="3624" s="117" customFormat="1" spans="1:67">
      <c r="A3624" s="4"/>
      <c r="B3624" s="4"/>
      <c r="C3624" s="4"/>
      <c r="D3624" s="4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  <c r="AA3624" s="4"/>
      <c r="AB3624" s="5"/>
      <c r="AC3624" s="5"/>
      <c r="AD3624" s="4"/>
      <c r="AE3624" s="4"/>
      <c r="AF3624" s="4"/>
      <c r="AG3624" s="4"/>
      <c r="AH3624" s="4"/>
      <c r="AI3624" s="4"/>
      <c r="AJ3624" s="4"/>
      <c r="AK3624" s="4"/>
      <c r="AL3624" s="4"/>
      <c r="AM3624" s="4"/>
      <c r="AN3624" s="4"/>
      <c r="AO3624" s="4"/>
      <c r="AP3624" s="4"/>
      <c r="AQ3624" s="4"/>
      <c r="AR3624" s="4"/>
      <c r="AS3624" s="2"/>
      <c r="AT3624" s="2"/>
      <c r="AU3624" s="2"/>
      <c r="AV3624" s="2"/>
      <c r="AW3624" s="2"/>
      <c r="AX3624" s="2"/>
      <c r="AY3624" s="2"/>
      <c r="AZ3624" s="2"/>
      <c r="BA3624" s="2"/>
      <c r="BB3624" s="2"/>
      <c r="BC3624" s="2"/>
      <c r="BD3624" s="2"/>
      <c r="BE3624" s="2"/>
      <c r="BF3624" s="2"/>
      <c r="BG3624" s="2"/>
      <c r="BH3624" s="2"/>
      <c r="BI3624" s="2"/>
      <c r="BJ3624" s="2"/>
      <c r="BK3624" s="2"/>
      <c r="BL3624" s="2"/>
      <c r="BM3624" s="2"/>
      <c r="BN3624" s="2"/>
      <c r="BO3624" s="2"/>
    </row>
    <row r="3625" s="117" customFormat="1" spans="1:67">
      <c r="A3625" s="4"/>
      <c r="B3625" s="4"/>
      <c r="C3625" s="4"/>
      <c r="D3625" s="4"/>
      <c r="E3625" s="4"/>
      <c r="F3625" s="4"/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  <c r="AA3625" s="4"/>
      <c r="AB3625" s="5"/>
      <c r="AC3625" s="5"/>
      <c r="AD3625" s="4"/>
      <c r="AE3625" s="4"/>
      <c r="AF3625" s="4"/>
      <c r="AG3625" s="4"/>
      <c r="AH3625" s="4"/>
      <c r="AI3625" s="4"/>
      <c r="AJ3625" s="4"/>
      <c r="AK3625" s="4"/>
      <c r="AL3625" s="4"/>
      <c r="AM3625" s="4"/>
      <c r="AN3625" s="4"/>
      <c r="AO3625" s="4"/>
      <c r="AP3625" s="4"/>
      <c r="AQ3625" s="4"/>
      <c r="AR3625" s="4"/>
      <c r="AS3625" s="2"/>
      <c r="AT3625" s="2"/>
      <c r="AU3625" s="2"/>
      <c r="AV3625" s="2"/>
      <c r="AW3625" s="2"/>
      <c r="AX3625" s="2"/>
      <c r="AY3625" s="2"/>
      <c r="AZ3625" s="2"/>
      <c r="BA3625" s="2"/>
      <c r="BB3625" s="2"/>
      <c r="BC3625" s="2"/>
      <c r="BD3625" s="2"/>
      <c r="BE3625" s="2"/>
      <c r="BF3625" s="2"/>
      <c r="BG3625" s="2"/>
      <c r="BH3625" s="2"/>
      <c r="BI3625" s="2"/>
      <c r="BJ3625" s="2"/>
      <c r="BK3625" s="2"/>
      <c r="BL3625" s="2"/>
      <c r="BM3625" s="2"/>
      <c r="BN3625" s="2"/>
      <c r="BO3625" s="2"/>
    </row>
    <row r="3626" s="117" customFormat="1" spans="1:67">
      <c r="A3626" s="4"/>
      <c r="B3626" s="4"/>
      <c r="C3626" s="4"/>
      <c r="D3626" s="4"/>
      <c r="E3626" s="4"/>
      <c r="F3626" s="4"/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  <c r="AA3626" s="4"/>
      <c r="AB3626" s="5"/>
      <c r="AC3626" s="5"/>
      <c r="AD3626" s="4"/>
      <c r="AE3626" s="4"/>
      <c r="AF3626" s="4"/>
      <c r="AG3626" s="4"/>
      <c r="AH3626" s="4"/>
      <c r="AI3626" s="4"/>
      <c r="AJ3626" s="4"/>
      <c r="AK3626" s="4"/>
      <c r="AL3626" s="4"/>
      <c r="AM3626" s="4"/>
      <c r="AN3626" s="4"/>
      <c r="AO3626" s="4"/>
      <c r="AP3626" s="4"/>
      <c r="AQ3626" s="4"/>
      <c r="AR3626" s="4"/>
      <c r="AS3626" s="2"/>
      <c r="AT3626" s="2"/>
      <c r="AU3626" s="2"/>
      <c r="AV3626" s="2"/>
      <c r="AW3626" s="2"/>
      <c r="AX3626" s="2"/>
      <c r="AY3626" s="2"/>
      <c r="AZ3626" s="2"/>
      <c r="BA3626" s="2"/>
      <c r="BB3626" s="2"/>
      <c r="BC3626" s="2"/>
      <c r="BD3626" s="2"/>
      <c r="BE3626" s="2"/>
      <c r="BF3626" s="2"/>
      <c r="BG3626" s="2"/>
      <c r="BH3626" s="2"/>
      <c r="BI3626" s="2"/>
      <c r="BJ3626" s="2"/>
      <c r="BK3626" s="2"/>
      <c r="BL3626" s="2"/>
      <c r="BM3626" s="2"/>
      <c r="BN3626" s="2"/>
      <c r="BO3626" s="2"/>
    </row>
    <row r="3627" s="117" customFormat="1" spans="1:67">
      <c r="A3627" s="4"/>
      <c r="B3627" s="4"/>
      <c r="C3627" s="4"/>
      <c r="D3627" s="4"/>
      <c r="E3627" s="4"/>
      <c r="F3627" s="4"/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  <c r="AA3627" s="4"/>
      <c r="AB3627" s="5"/>
      <c r="AC3627" s="5"/>
      <c r="AD3627" s="4"/>
      <c r="AE3627" s="4"/>
      <c r="AF3627" s="4"/>
      <c r="AG3627" s="4"/>
      <c r="AH3627" s="4"/>
      <c r="AI3627" s="4"/>
      <c r="AJ3627" s="4"/>
      <c r="AK3627" s="4"/>
      <c r="AL3627" s="4"/>
      <c r="AM3627" s="4"/>
      <c r="AN3627" s="4"/>
      <c r="AO3627" s="4"/>
      <c r="AP3627" s="4"/>
      <c r="AQ3627" s="4"/>
      <c r="AR3627" s="4"/>
      <c r="AS3627" s="2"/>
      <c r="AT3627" s="2"/>
      <c r="AU3627" s="2"/>
      <c r="AV3627" s="2"/>
      <c r="AW3627" s="2"/>
      <c r="AX3627" s="2"/>
      <c r="AY3627" s="2"/>
      <c r="AZ3627" s="2"/>
      <c r="BA3627" s="2"/>
      <c r="BB3627" s="2"/>
      <c r="BC3627" s="2"/>
      <c r="BD3627" s="2"/>
      <c r="BE3627" s="2"/>
      <c r="BF3627" s="2"/>
      <c r="BG3627" s="2"/>
      <c r="BH3627" s="2"/>
      <c r="BI3627" s="2"/>
      <c r="BJ3627" s="2"/>
      <c r="BK3627" s="2"/>
      <c r="BL3627" s="2"/>
      <c r="BM3627" s="2"/>
      <c r="BN3627" s="2"/>
      <c r="BO3627" s="2"/>
    </row>
    <row r="3628" s="117" customFormat="1" spans="1:67">
      <c r="A3628" s="4"/>
      <c r="B3628" s="4"/>
      <c r="C3628" s="4"/>
      <c r="D3628" s="4"/>
      <c r="E3628" s="4"/>
      <c r="F3628" s="4"/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  <c r="AA3628" s="4"/>
      <c r="AB3628" s="5"/>
      <c r="AC3628" s="5"/>
      <c r="AD3628" s="4"/>
      <c r="AE3628" s="4"/>
      <c r="AF3628" s="4"/>
      <c r="AG3628" s="4"/>
      <c r="AH3628" s="4"/>
      <c r="AI3628" s="4"/>
      <c r="AJ3628" s="4"/>
      <c r="AK3628" s="4"/>
      <c r="AL3628" s="4"/>
      <c r="AM3628" s="4"/>
      <c r="AN3628" s="4"/>
      <c r="AO3628" s="4"/>
      <c r="AP3628" s="4"/>
      <c r="AQ3628" s="4"/>
      <c r="AR3628" s="4"/>
      <c r="AS3628" s="2"/>
      <c r="AT3628" s="2"/>
      <c r="AU3628" s="2"/>
      <c r="AV3628" s="2"/>
      <c r="AW3628" s="2"/>
      <c r="AX3628" s="2"/>
      <c r="AY3628" s="2"/>
      <c r="AZ3628" s="2"/>
      <c r="BA3628" s="2"/>
      <c r="BB3628" s="2"/>
      <c r="BC3628" s="2"/>
      <c r="BD3628" s="2"/>
      <c r="BE3628" s="2"/>
      <c r="BF3628" s="2"/>
      <c r="BG3628" s="2"/>
      <c r="BH3628" s="2"/>
      <c r="BI3628" s="2"/>
      <c r="BJ3628" s="2"/>
      <c r="BK3628" s="2"/>
      <c r="BL3628" s="2"/>
      <c r="BM3628" s="2"/>
      <c r="BN3628" s="2"/>
      <c r="BO3628" s="2"/>
    </row>
    <row r="3629" s="117" customFormat="1" spans="1:67">
      <c r="A3629" s="4"/>
      <c r="B3629" s="4"/>
      <c r="C3629" s="4"/>
      <c r="D3629" s="4"/>
      <c r="E3629" s="4"/>
      <c r="F3629" s="4"/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  <c r="AA3629" s="4"/>
      <c r="AB3629" s="5"/>
      <c r="AC3629" s="5"/>
      <c r="AD3629" s="4"/>
      <c r="AE3629" s="4"/>
      <c r="AF3629" s="4"/>
      <c r="AG3629" s="4"/>
      <c r="AH3629" s="4"/>
      <c r="AI3629" s="4"/>
      <c r="AJ3629" s="4"/>
      <c r="AK3629" s="4"/>
      <c r="AL3629" s="4"/>
      <c r="AM3629" s="4"/>
      <c r="AN3629" s="4"/>
      <c r="AO3629" s="4"/>
      <c r="AP3629" s="4"/>
      <c r="AQ3629" s="4"/>
      <c r="AR3629" s="4"/>
      <c r="AS3629" s="2"/>
      <c r="AT3629" s="2"/>
      <c r="AU3629" s="2"/>
      <c r="AV3629" s="2"/>
      <c r="AW3629" s="2"/>
      <c r="AX3629" s="2"/>
      <c r="AY3629" s="2"/>
      <c r="AZ3629" s="2"/>
      <c r="BA3629" s="2"/>
      <c r="BB3629" s="2"/>
      <c r="BC3629" s="2"/>
      <c r="BD3629" s="2"/>
      <c r="BE3629" s="2"/>
      <c r="BF3629" s="2"/>
      <c r="BG3629" s="2"/>
      <c r="BH3629" s="2"/>
      <c r="BI3629" s="2"/>
      <c r="BJ3629" s="2"/>
      <c r="BK3629" s="2"/>
      <c r="BL3629" s="2"/>
      <c r="BM3629" s="2"/>
      <c r="BN3629" s="2"/>
      <c r="BO3629" s="2"/>
    </row>
    <row r="3630" s="117" customFormat="1" spans="1:67">
      <c r="A3630" s="4"/>
      <c r="B3630" s="4"/>
      <c r="C3630" s="4"/>
      <c r="D3630" s="4"/>
      <c r="E3630" s="4"/>
      <c r="F3630" s="4"/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  <c r="AA3630" s="4"/>
      <c r="AB3630" s="5"/>
      <c r="AC3630" s="5"/>
      <c r="AD3630" s="4"/>
      <c r="AE3630" s="4"/>
      <c r="AF3630" s="4"/>
      <c r="AG3630" s="4"/>
      <c r="AH3630" s="4"/>
      <c r="AI3630" s="4"/>
      <c r="AJ3630" s="4"/>
      <c r="AK3630" s="4"/>
      <c r="AL3630" s="4"/>
      <c r="AM3630" s="4"/>
      <c r="AN3630" s="4"/>
      <c r="AO3630" s="4"/>
      <c r="AP3630" s="4"/>
      <c r="AQ3630" s="4"/>
      <c r="AR3630" s="4"/>
      <c r="AS3630" s="2"/>
      <c r="AT3630" s="2"/>
      <c r="AU3630" s="2"/>
      <c r="AV3630" s="2"/>
      <c r="AW3630" s="2"/>
      <c r="AX3630" s="2"/>
      <c r="AY3630" s="2"/>
      <c r="AZ3630" s="2"/>
      <c r="BA3630" s="2"/>
      <c r="BB3630" s="2"/>
      <c r="BC3630" s="2"/>
      <c r="BD3630" s="2"/>
      <c r="BE3630" s="2"/>
      <c r="BF3630" s="2"/>
      <c r="BG3630" s="2"/>
      <c r="BH3630" s="2"/>
      <c r="BI3630" s="2"/>
      <c r="BJ3630" s="2"/>
      <c r="BK3630" s="2"/>
      <c r="BL3630" s="2"/>
      <c r="BM3630" s="2"/>
      <c r="BN3630" s="2"/>
      <c r="BO3630" s="2"/>
    </row>
    <row r="3631" s="117" customFormat="1" spans="1:67">
      <c r="A3631" s="4"/>
      <c r="B3631" s="4"/>
      <c r="C3631" s="4"/>
      <c r="D3631" s="4"/>
      <c r="E3631" s="4"/>
      <c r="F3631" s="4"/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  <c r="AA3631" s="4"/>
      <c r="AB3631" s="5"/>
      <c r="AC3631" s="5"/>
      <c r="AD3631" s="4"/>
      <c r="AE3631" s="4"/>
      <c r="AF3631" s="4"/>
      <c r="AG3631" s="4"/>
      <c r="AH3631" s="4"/>
      <c r="AI3631" s="4"/>
      <c r="AJ3631" s="4"/>
      <c r="AK3631" s="4"/>
      <c r="AL3631" s="4"/>
      <c r="AM3631" s="4"/>
      <c r="AN3631" s="4"/>
      <c r="AO3631" s="4"/>
      <c r="AP3631" s="4"/>
      <c r="AQ3631" s="4"/>
      <c r="AR3631" s="4"/>
      <c r="AS3631" s="2"/>
      <c r="AT3631" s="2"/>
      <c r="AU3631" s="2"/>
      <c r="AV3631" s="2"/>
      <c r="AW3631" s="2"/>
      <c r="AX3631" s="2"/>
      <c r="AY3631" s="2"/>
      <c r="AZ3631" s="2"/>
      <c r="BA3631" s="2"/>
      <c r="BB3631" s="2"/>
      <c r="BC3631" s="2"/>
      <c r="BD3631" s="2"/>
      <c r="BE3631" s="2"/>
      <c r="BF3631" s="2"/>
      <c r="BG3631" s="2"/>
      <c r="BH3631" s="2"/>
      <c r="BI3631" s="2"/>
      <c r="BJ3631" s="2"/>
      <c r="BK3631" s="2"/>
      <c r="BL3631" s="2"/>
      <c r="BM3631" s="2"/>
      <c r="BN3631" s="2"/>
      <c r="BO3631" s="2"/>
    </row>
    <row r="3632" s="117" customFormat="1" spans="1:67">
      <c r="A3632" s="4"/>
      <c r="B3632" s="4"/>
      <c r="C3632" s="4"/>
      <c r="D3632" s="4"/>
      <c r="E3632" s="4"/>
      <c r="F3632" s="4"/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  <c r="AA3632" s="4"/>
      <c r="AB3632" s="5"/>
      <c r="AC3632" s="5"/>
      <c r="AD3632" s="4"/>
      <c r="AE3632" s="4"/>
      <c r="AF3632" s="4"/>
      <c r="AG3632" s="4"/>
      <c r="AH3632" s="4"/>
      <c r="AI3632" s="4"/>
      <c r="AJ3632" s="4"/>
      <c r="AK3632" s="4"/>
      <c r="AL3632" s="4"/>
      <c r="AM3632" s="4"/>
      <c r="AN3632" s="4"/>
      <c r="AO3632" s="4"/>
      <c r="AP3632" s="4"/>
      <c r="AQ3632" s="4"/>
      <c r="AR3632" s="4"/>
      <c r="AS3632" s="2"/>
      <c r="AT3632" s="2"/>
      <c r="AU3632" s="2"/>
      <c r="AV3632" s="2"/>
      <c r="AW3632" s="2"/>
      <c r="AX3632" s="2"/>
      <c r="AY3632" s="2"/>
      <c r="AZ3632" s="2"/>
      <c r="BA3632" s="2"/>
      <c r="BB3632" s="2"/>
      <c r="BC3632" s="2"/>
      <c r="BD3632" s="2"/>
      <c r="BE3632" s="2"/>
      <c r="BF3632" s="2"/>
      <c r="BG3632" s="2"/>
      <c r="BH3632" s="2"/>
      <c r="BI3632" s="2"/>
      <c r="BJ3632" s="2"/>
      <c r="BK3632" s="2"/>
      <c r="BL3632" s="2"/>
      <c r="BM3632" s="2"/>
      <c r="BN3632" s="2"/>
      <c r="BO3632" s="2"/>
    </row>
    <row r="3633" s="117" customFormat="1" spans="1:67">
      <c r="A3633" s="4"/>
      <c r="B3633" s="4"/>
      <c r="C3633" s="4"/>
      <c r="D3633" s="4"/>
      <c r="E3633" s="4"/>
      <c r="F3633" s="4"/>
      <c r="G3633" s="4"/>
      <c r="H3633" s="4"/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  <c r="AA3633" s="4"/>
      <c r="AB3633" s="5"/>
      <c r="AC3633" s="5"/>
      <c r="AD3633" s="4"/>
      <c r="AE3633" s="4"/>
      <c r="AF3633" s="4"/>
      <c r="AG3633" s="4"/>
      <c r="AH3633" s="4"/>
      <c r="AI3633" s="4"/>
      <c r="AJ3633" s="4"/>
      <c r="AK3633" s="4"/>
      <c r="AL3633" s="4"/>
      <c r="AM3633" s="4"/>
      <c r="AN3633" s="4"/>
      <c r="AO3633" s="4"/>
      <c r="AP3633" s="4"/>
      <c r="AQ3633" s="4"/>
      <c r="AR3633" s="4"/>
      <c r="AS3633" s="2"/>
      <c r="AT3633" s="2"/>
      <c r="AU3633" s="2"/>
      <c r="AV3633" s="2"/>
      <c r="AW3633" s="2"/>
      <c r="AX3633" s="2"/>
      <c r="AY3633" s="2"/>
      <c r="AZ3633" s="2"/>
      <c r="BA3633" s="2"/>
      <c r="BB3633" s="2"/>
      <c r="BC3633" s="2"/>
      <c r="BD3633" s="2"/>
      <c r="BE3633" s="2"/>
      <c r="BF3633" s="2"/>
      <c r="BG3633" s="2"/>
      <c r="BH3633" s="2"/>
      <c r="BI3633" s="2"/>
      <c r="BJ3633" s="2"/>
      <c r="BK3633" s="2"/>
      <c r="BL3633" s="2"/>
      <c r="BM3633" s="2"/>
      <c r="BN3633" s="2"/>
      <c r="BO3633" s="2"/>
    </row>
    <row r="3634" s="117" customFormat="1" spans="1:67">
      <c r="A3634" s="4"/>
      <c r="B3634" s="4"/>
      <c r="C3634" s="4"/>
      <c r="D3634" s="4"/>
      <c r="E3634" s="4"/>
      <c r="F3634" s="4"/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  <c r="AA3634" s="4"/>
      <c r="AB3634" s="5"/>
      <c r="AC3634" s="5"/>
      <c r="AD3634" s="4"/>
      <c r="AE3634" s="4"/>
      <c r="AF3634" s="4"/>
      <c r="AG3634" s="4"/>
      <c r="AH3634" s="4"/>
      <c r="AI3634" s="4"/>
      <c r="AJ3634" s="4"/>
      <c r="AK3634" s="4"/>
      <c r="AL3634" s="4"/>
      <c r="AM3634" s="4"/>
      <c r="AN3634" s="4"/>
      <c r="AO3634" s="4"/>
      <c r="AP3634" s="4"/>
      <c r="AQ3634" s="4"/>
      <c r="AR3634" s="4"/>
      <c r="AS3634" s="2"/>
      <c r="AT3634" s="2"/>
      <c r="AU3634" s="2"/>
      <c r="AV3634" s="2"/>
      <c r="AW3634" s="2"/>
      <c r="AX3634" s="2"/>
      <c r="AY3634" s="2"/>
      <c r="AZ3634" s="2"/>
      <c r="BA3634" s="2"/>
      <c r="BB3634" s="2"/>
      <c r="BC3634" s="2"/>
      <c r="BD3634" s="2"/>
      <c r="BE3634" s="2"/>
      <c r="BF3634" s="2"/>
      <c r="BG3634" s="2"/>
      <c r="BH3634" s="2"/>
      <c r="BI3634" s="2"/>
      <c r="BJ3634" s="2"/>
      <c r="BK3634" s="2"/>
      <c r="BL3634" s="2"/>
      <c r="BM3634" s="2"/>
      <c r="BN3634" s="2"/>
      <c r="BO3634" s="2"/>
    </row>
    <row r="3635" s="117" customFormat="1" spans="1:67">
      <c r="A3635" s="4"/>
      <c r="B3635" s="4"/>
      <c r="C3635" s="4"/>
      <c r="D3635" s="4"/>
      <c r="E3635" s="4"/>
      <c r="F3635" s="4"/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  <c r="AA3635" s="4"/>
      <c r="AB3635" s="5"/>
      <c r="AC3635" s="5"/>
      <c r="AD3635" s="4"/>
      <c r="AE3635" s="4"/>
      <c r="AF3635" s="4"/>
      <c r="AG3635" s="4"/>
      <c r="AH3635" s="4"/>
      <c r="AI3635" s="4"/>
      <c r="AJ3635" s="4"/>
      <c r="AK3635" s="4"/>
      <c r="AL3635" s="4"/>
      <c r="AM3635" s="4"/>
      <c r="AN3635" s="4"/>
      <c r="AO3635" s="4"/>
      <c r="AP3635" s="4"/>
      <c r="AQ3635" s="4"/>
      <c r="AR3635" s="4"/>
      <c r="AS3635" s="2"/>
      <c r="AT3635" s="2"/>
      <c r="AU3635" s="2"/>
      <c r="AV3635" s="2"/>
      <c r="AW3635" s="2"/>
      <c r="AX3635" s="2"/>
      <c r="AY3635" s="2"/>
      <c r="AZ3635" s="2"/>
      <c r="BA3635" s="2"/>
      <c r="BB3635" s="2"/>
      <c r="BC3635" s="2"/>
      <c r="BD3635" s="2"/>
      <c r="BE3635" s="2"/>
      <c r="BF3635" s="2"/>
      <c r="BG3635" s="2"/>
      <c r="BH3635" s="2"/>
      <c r="BI3635" s="2"/>
      <c r="BJ3635" s="2"/>
      <c r="BK3635" s="2"/>
      <c r="BL3635" s="2"/>
      <c r="BM3635" s="2"/>
      <c r="BN3635" s="2"/>
      <c r="BO3635" s="2"/>
    </row>
    <row r="3636" s="117" customFormat="1" spans="1:67">
      <c r="A3636" s="4"/>
      <c r="B3636" s="4"/>
      <c r="C3636" s="4"/>
      <c r="D3636" s="4"/>
      <c r="E3636" s="4"/>
      <c r="F3636" s="4"/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  <c r="AA3636" s="4"/>
      <c r="AB3636" s="5"/>
      <c r="AC3636" s="5"/>
      <c r="AD3636" s="4"/>
      <c r="AE3636" s="4"/>
      <c r="AF3636" s="4"/>
      <c r="AG3636" s="4"/>
      <c r="AH3636" s="4"/>
      <c r="AI3636" s="4"/>
      <c r="AJ3636" s="4"/>
      <c r="AK3636" s="4"/>
      <c r="AL3636" s="4"/>
      <c r="AM3636" s="4"/>
      <c r="AN3636" s="4"/>
      <c r="AO3636" s="4"/>
      <c r="AP3636" s="4"/>
      <c r="AQ3636" s="4"/>
      <c r="AR3636" s="4"/>
      <c r="AS3636" s="2"/>
      <c r="AT3636" s="2"/>
      <c r="AU3636" s="2"/>
      <c r="AV3636" s="2"/>
      <c r="AW3636" s="2"/>
      <c r="AX3636" s="2"/>
      <c r="AY3636" s="2"/>
      <c r="AZ3636" s="2"/>
      <c r="BA3636" s="2"/>
      <c r="BB3636" s="2"/>
      <c r="BC3636" s="2"/>
      <c r="BD3636" s="2"/>
      <c r="BE3636" s="2"/>
      <c r="BF3636" s="2"/>
      <c r="BG3636" s="2"/>
      <c r="BH3636" s="2"/>
      <c r="BI3636" s="2"/>
      <c r="BJ3636" s="2"/>
      <c r="BK3636" s="2"/>
      <c r="BL3636" s="2"/>
      <c r="BM3636" s="2"/>
      <c r="BN3636" s="2"/>
      <c r="BO3636" s="2"/>
    </row>
    <row r="3637" s="117" customFormat="1" spans="1:67">
      <c r="A3637" s="4"/>
      <c r="B3637" s="4"/>
      <c r="C3637" s="4"/>
      <c r="D3637" s="4"/>
      <c r="E3637" s="4"/>
      <c r="F3637" s="4"/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  <c r="AA3637" s="4"/>
      <c r="AB3637" s="5"/>
      <c r="AC3637" s="5"/>
      <c r="AD3637" s="4"/>
      <c r="AE3637" s="4"/>
      <c r="AF3637" s="4"/>
      <c r="AG3637" s="4"/>
      <c r="AH3637" s="4"/>
      <c r="AI3637" s="4"/>
      <c r="AJ3637" s="4"/>
      <c r="AK3637" s="4"/>
      <c r="AL3637" s="4"/>
      <c r="AM3637" s="4"/>
      <c r="AN3637" s="4"/>
      <c r="AO3637" s="4"/>
      <c r="AP3637" s="4"/>
      <c r="AQ3637" s="4"/>
      <c r="AR3637" s="4"/>
      <c r="AS3637" s="2"/>
      <c r="AT3637" s="2"/>
      <c r="AU3637" s="2"/>
      <c r="AV3637" s="2"/>
      <c r="AW3637" s="2"/>
      <c r="AX3637" s="2"/>
      <c r="AY3637" s="2"/>
      <c r="AZ3637" s="2"/>
      <c r="BA3637" s="2"/>
      <c r="BB3637" s="2"/>
      <c r="BC3637" s="2"/>
      <c r="BD3637" s="2"/>
      <c r="BE3637" s="2"/>
      <c r="BF3637" s="2"/>
      <c r="BG3637" s="2"/>
      <c r="BH3637" s="2"/>
      <c r="BI3637" s="2"/>
      <c r="BJ3637" s="2"/>
      <c r="BK3637" s="2"/>
      <c r="BL3637" s="2"/>
      <c r="BM3637" s="2"/>
      <c r="BN3637" s="2"/>
      <c r="BO3637" s="2"/>
    </row>
    <row r="3638" s="117" customFormat="1" spans="1:67">
      <c r="A3638" s="4"/>
      <c r="B3638" s="4"/>
      <c r="C3638" s="4"/>
      <c r="D3638" s="4"/>
      <c r="E3638" s="4"/>
      <c r="F3638" s="4"/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  <c r="AA3638" s="4"/>
      <c r="AB3638" s="5"/>
      <c r="AC3638" s="5"/>
      <c r="AD3638" s="4"/>
      <c r="AE3638" s="4"/>
      <c r="AF3638" s="4"/>
      <c r="AG3638" s="4"/>
      <c r="AH3638" s="4"/>
      <c r="AI3638" s="4"/>
      <c r="AJ3638" s="4"/>
      <c r="AK3638" s="4"/>
      <c r="AL3638" s="4"/>
      <c r="AM3638" s="4"/>
      <c r="AN3638" s="4"/>
      <c r="AO3638" s="4"/>
      <c r="AP3638" s="4"/>
      <c r="AQ3638" s="4"/>
      <c r="AR3638" s="4"/>
      <c r="AS3638" s="2"/>
      <c r="AT3638" s="2"/>
      <c r="AU3638" s="2"/>
      <c r="AV3638" s="2"/>
      <c r="AW3638" s="2"/>
      <c r="AX3638" s="2"/>
      <c r="AY3638" s="2"/>
      <c r="AZ3638" s="2"/>
      <c r="BA3638" s="2"/>
      <c r="BB3638" s="2"/>
      <c r="BC3638" s="2"/>
      <c r="BD3638" s="2"/>
      <c r="BE3638" s="2"/>
      <c r="BF3638" s="2"/>
      <c r="BG3638" s="2"/>
      <c r="BH3638" s="2"/>
      <c r="BI3638" s="2"/>
      <c r="BJ3638" s="2"/>
      <c r="BK3638" s="2"/>
      <c r="BL3638" s="2"/>
      <c r="BM3638" s="2"/>
      <c r="BN3638" s="2"/>
      <c r="BO3638" s="2"/>
    </row>
    <row r="3639" s="117" customFormat="1" spans="1:67">
      <c r="A3639" s="4"/>
      <c r="B3639" s="4"/>
      <c r="C3639" s="4"/>
      <c r="D3639" s="4"/>
      <c r="E3639" s="4"/>
      <c r="F3639" s="4"/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  <c r="AA3639" s="4"/>
      <c r="AB3639" s="5"/>
      <c r="AC3639" s="5"/>
      <c r="AD3639" s="4"/>
      <c r="AE3639" s="4"/>
      <c r="AF3639" s="4"/>
      <c r="AG3639" s="4"/>
      <c r="AH3639" s="4"/>
      <c r="AI3639" s="4"/>
      <c r="AJ3639" s="4"/>
      <c r="AK3639" s="4"/>
      <c r="AL3639" s="4"/>
      <c r="AM3639" s="4"/>
      <c r="AN3639" s="4"/>
      <c r="AO3639" s="4"/>
      <c r="AP3639" s="4"/>
      <c r="AQ3639" s="4"/>
      <c r="AR3639" s="4"/>
      <c r="AS3639" s="2"/>
      <c r="AT3639" s="2"/>
      <c r="AU3639" s="2"/>
      <c r="AV3639" s="2"/>
      <c r="AW3639" s="2"/>
      <c r="AX3639" s="2"/>
      <c r="AY3639" s="2"/>
      <c r="AZ3639" s="2"/>
      <c r="BA3639" s="2"/>
      <c r="BB3639" s="2"/>
      <c r="BC3639" s="2"/>
      <c r="BD3639" s="2"/>
      <c r="BE3639" s="2"/>
      <c r="BF3639" s="2"/>
      <c r="BG3639" s="2"/>
      <c r="BH3639" s="2"/>
      <c r="BI3639" s="2"/>
      <c r="BJ3639" s="2"/>
      <c r="BK3639" s="2"/>
      <c r="BL3639" s="2"/>
      <c r="BM3639" s="2"/>
      <c r="BN3639" s="2"/>
      <c r="BO3639" s="2"/>
    </row>
    <row r="3640" s="117" customFormat="1" spans="1:67">
      <c r="A3640" s="4"/>
      <c r="B3640" s="4"/>
      <c r="C3640" s="4"/>
      <c r="D3640" s="4"/>
      <c r="E3640" s="4"/>
      <c r="F3640" s="4"/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  <c r="AA3640" s="4"/>
      <c r="AB3640" s="5"/>
      <c r="AC3640" s="5"/>
      <c r="AD3640" s="4"/>
      <c r="AE3640" s="4"/>
      <c r="AF3640" s="4"/>
      <c r="AG3640" s="4"/>
      <c r="AH3640" s="4"/>
      <c r="AI3640" s="4"/>
      <c r="AJ3640" s="4"/>
      <c r="AK3640" s="4"/>
      <c r="AL3640" s="4"/>
      <c r="AM3640" s="4"/>
      <c r="AN3640" s="4"/>
      <c r="AO3640" s="4"/>
      <c r="AP3640" s="4"/>
      <c r="AQ3640" s="4"/>
      <c r="AR3640" s="4"/>
      <c r="AS3640" s="2"/>
      <c r="AT3640" s="2"/>
      <c r="AU3640" s="2"/>
      <c r="AV3640" s="2"/>
      <c r="AW3640" s="2"/>
      <c r="AX3640" s="2"/>
      <c r="AY3640" s="2"/>
      <c r="AZ3640" s="2"/>
      <c r="BA3640" s="2"/>
      <c r="BB3640" s="2"/>
      <c r="BC3640" s="2"/>
      <c r="BD3640" s="2"/>
      <c r="BE3640" s="2"/>
      <c r="BF3640" s="2"/>
      <c r="BG3640" s="2"/>
      <c r="BH3640" s="2"/>
      <c r="BI3640" s="2"/>
      <c r="BJ3640" s="2"/>
      <c r="BK3640" s="2"/>
      <c r="BL3640" s="2"/>
      <c r="BM3640" s="2"/>
      <c r="BN3640" s="2"/>
      <c r="BO3640" s="2"/>
    </row>
    <row r="3641" s="117" customFormat="1" spans="1:67">
      <c r="A3641" s="4"/>
      <c r="B3641" s="4"/>
      <c r="C3641" s="4"/>
      <c r="D3641" s="4"/>
      <c r="E3641" s="4"/>
      <c r="F3641" s="4"/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  <c r="AA3641" s="4"/>
      <c r="AB3641" s="5"/>
      <c r="AC3641" s="5"/>
      <c r="AD3641" s="4"/>
      <c r="AE3641" s="4"/>
      <c r="AF3641" s="4"/>
      <c r="AG3641" s="4"/>
      <c r="AH3641" s="4"/>
      <c r="AI3641" s="4"/>
      <c r="AJ3641" s="4"/>
      <c r="AK3641" s="4"/>
      <c r="AL3641" s="4"/>
      <c r="AM3641" s="4"/>
      <c r="AN3641" s="4"/>
      <c r="AO3641" s="4"/>
      <c r="AP3641" s="4"/>
      <c r="AQ3641" s="4"/>
      <c r="AR3641" s="4"/>
      <c r="AS3641" s="2"/>
      <c r="AT3641" s="2"/>
      <c r="AU3641" s="2"/>
      <c r="AV3641" s="2"/>
      <c r="AW3641" s="2"/>
      <c r="AX3641" s="2"/>
      <c r="AY3641" s="2"/>
      <c r="AZ3641" s="2"/>
      <c r="BA3641" s="2"/>
      <c r="BB3641" s="2"/>
      <c r="BC3641" s="2"/>
      <c r="BD3641" s="2"/>
      <c r="BE3641" s="2"/>
      <c r="BF3641" s="2"/>
      <c r="BG3641" s="2"/>
      <c r="BH3641" s="2"/>
      <c r="BI3641" s="2"/>
      <c r="BJ3641" s="2"/>
      <c r="BK3641" s="2"/>
      <c r="BL3641" s="2"/>
      <c r="BM3641" s="2"/>
      <c r="BN3641" s="2"/>
      <c r="BO3641" s="2"/>
    </row>
    <row r="3642" s="117" customFormat="1" spans="1:67">
      <c r="A3642" s="4"/>
      <c r="B3642" s="4"/>
      <c r="C3642" s="4"/>
      <c r="D3642" s="4"/>
      <c r="E3642" s="4"/>
      <c r="F3642" s="4"/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  <c r="AA3642" s="4"/>
      <c r="AB3642" s="5"/>
      <c r="AC3642" s="5"/>
      <c r="AD3642" s="4"/>
      <c r="AE3642" s="4"/>
      <c r="AF3642" s="4"/>
      <c r="AG3642" s="4"/>
      <c r="AH3642" s="4"/>
      <c r="AI3642" s="4"/>
      <c r="AJ3642" s="4"/>
      <c r="AK3642" s="4"/>
      <c r="AL3642" s="4"/>
      <c r="AM3642" s="4"/>
      <c r="AN3642" s="4"/>
      <c r="AO3642" s="4"/>
      <c r="AP3642" s="4"/>
      <c r="AQ3642" s="4"/>
      <c r="AR3642" s="4"/>
      <c r="AS3642" s="2"/>
      <c r="AT3642" s="2"/>
      <c r="AU3642" s="2"/>
      <c r="AV3642" s="2"/>
      <c r="AW3642" s="2"/>
      <c r="AX3642" s="2"/>
      <c r="AY3642" s="2"/>
      <c r="AZ3642" s="2"/>
      <c r="BA3642" s="2"/>
      <c r="BB3642" s="2"/>
      <c r="BC3642" s="2"/>
      <c r="BD3642" s="2"/>
      <c r="BE3642" s="2"/>
      <c r="BF3642" s="2"/>
      <c r="BG3642" s="2"/>
      <c r="BH3642" s="2"/>
      <c r="BI3642" s="2"/>
      <c r="BJ3642" s="2"/>
      <c r="BK3642" s="2"/>
      <c r="BL3642" s="2"/>
      <c r="BM3642" s="2"/>
      <c r="BN3642" s="2"/>
      <c r="BO3642" s="2"/>
    </row>
    <row r="3643" s="117" customFormat="1" spans="1:67">
      <c r="A3643" s="4"/>
      <c r="B3643" s="4"/>
      <c r="C3643" s="4"/>
      <c r="D3643" s="4"/>
      <c r="E3643" s="4"/>
      <c r="F3643" s="4"/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  <c r="AA3643" s="4"/>
      <c r="AB3643" s="5"/>
      <c r="AC3643" s="5"/>
      <c r="AD3643" s="4"/>
      <c r="AE3643" s="4"/>
      <c r="AF3643" s="4"/>
      <c r="AG3643" s="4"/>
      <c r="AH3643" s="4"/>
      <c r="AI3643" s="4"/>
      <c r="AJ3643" s="4"/>
      <c r="AK3643" s="4"/>
      <c r="AL3643" s="4"/>
      <c r="AM3643" s="4"/>
      <c r="AN3643" s="4"/>
      <c r="AO3643" s="4"/>
      <c r="AP3643" s="4"/>
      <c r="AQ3643" s="4"/>
      <c r="AR3643" s="4"/>
      <c r="AS3643" s="2"/>
      <c r="AT3643" s="2"/>
      <c r="AU3643" s="2"/>
      <c r="AV3643" s="2"/>
      <c r="AW3643" s="2"/>
      <c r="AX3643" s="2"/>
      <c r="AY3643" s="2"/>
      <c r="AZ3643" s="2"/>
      <c r="BA3643" s="2"/>
      <c r="BB3643" s="2"/>
      <c r="BC3643" s="2"/>
      <c r="BD3643" s="2"/>
      <c r="BE3643" s="2"/>
      <c r="BF3643" s="2"/>
      <c r="BG3643" s="2"/>
      <c r="BH3643" s="2"/>
      <c r="BI3643" s="2"/>
      <c r="BJ3643" s="2"/>
      <c r="BK3643" s="2"/>
      <c r="BL3643" s="2"/>
      <c r="BM3643" s="2"/>
      <c r="BN3643" s="2"/>
      <c r="BO3643" s="2"/>
    </row>
    <row r="3644" s="117" customFormat="1" spans="1:67">
      <c r="A3644" s="4"/>
      <c r="B3644" s="4"/>
      <c r="C3644" s="4"/>
      <c r="D3644" s="4"/>
      <c r="E3644" s="4"/>
      <c r="F3644" s="4"/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  <c r="AA3644" s="4"/>
      <c r="AB3644" s="5"/>
      <c r="AC3644" s="5"/>
      <c r="AD3644" s="4"/>
      <c r="AE3644" s="4"/>
      <c r="AF3644" s="4"/>
      <c r="AG3644" s="4"/>
      <c r="AH3644" s="4"/>
      <c r="AI3644" s="4"/>
      <c r="AJ3644" s="4"/>
      <c r="AK3644" s="4"/>
      <c r="AL3644" s="4"/>
      <c r="AM3644" s="4"/>
      <c r="AN3644" s="4"/>
      <c r="AO3644" s="4"/>
      <c r="AP3644" s="4"/>
      <c r="AQ3644" s="4"/>
      <c r="AR3644" s="4"/>
      <c r="AS3644" s="2"/>
      <c r="AT3644" s="2"/>
      <c r="AU3644" s="2"/>
      <c r="AV3644" s="2"/>
      <c r="AW3644" s="2"/>
      <c r="AX3644" s="2"/>
      <c r="AY3644" s="2"/>
      <c r="AZ3644" s="2"/>
      <c r="BA3644" s="2"/>
      <c r="BB3644" s="2"/>
      <c r="BC3644" s="2"/>
      <c r="BD3644" s="2"/>
      <c r="BE3644" s="2"/>
      <c r="BF3644" s="2"/>
      <c r="BG3644" s="2"/>
      <c r="BH3644" s="2"/>
      <c r="BI3644" s="2"/>
      <c r="BJ3644" s="2"/>
      <c r="BK3644" s="2"/>
      <c r="BL3644" s="2"/>
      <c r="BM3644" s="2"/>
      <c r="BN3644" s="2"/>
      <c r="BO3644" s="2"/>
    </row>
    <row r="3645" s="117" customFormat="1" spans="1:67">
      <c r="A3645" s="4"/>
      <c r="B3645" s="4"/>
      <c r="C3645" s="4"/>
      <c r="D3645" s="4"/>
      <c r="E3645" s="4"/>
      <c r="F3645" s="4"/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  <c r="AA3645" s="4"/>
      <c r="AB3645" s="5"/>
      <c r="AC3645" s="5"/>
      <c r="AD3645" s="4"/>
      <c r="AE3645" s="4"/>
      <c r="AF3645" s="4"/>
      <c r="AG3645" s="4"/>
      <c r="AH3645" s="4"/>
      <c r="AI3645" s="4"/>
      <c r="AJ3645" s="4"/>
      <c r="AK3645" s="4"/>
      <c r="AL3645" s="4"/>
      <c r="AM3645" s="4"/>
      <c r="AN3645" s="4"/>
      <c r="AO3645" s="4"/>
      <c r="AP3645" s="4"/>
      <c r="AQ3645" s="4"/>
      <c r="AR3645" s="4"/>
      <c r="AS3645" s="2"/>
      <c r="AT3645" s="2"/>
      <c r="AU3645" s="2"/>
      <c r="AV3645" s="2"/>
      <c r="AW3645" s="2"/>
      <c r="AX3645" s="2"/>
      <c r="AY3645" s="2"/>
      <c r="AZ3645" s="2"/>
      <c r="BA3645" s="2"/>
      <c r="BB3645" s="2"/>
      <c r="BC3645" s="2"/>
      <c r="BD3645" s="2"/>
      <c r="BE3645" s="2"/>
      <c r="BF3645" s="2"/>
      <c r="BG3645" s="2"/>
      <c r="BH3645" s="2"/>
      <c r="BI3645" s="2"/>
      <c r="BJ3645" s="2"/>
      <c r="BK3645" s="2"/>
      <c r="BL3645" s="2"/>
      <c r="BM3645" s="2"/>
      <c r="BN3645" s="2"/>
      <c r="BO3645" s="2"/>
    </row>
    <row r="3646" s="117" customFormat="1" spans="1:67">
      <c r="A3646" s="4"/>
      <c r="B3646" s="4"/>
      <c r="C3646" s="4"/>
      <c r="D3646" s="4"/>
      <c r="E3646" s="4"/>
      <c r="F3646" s="4"/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  <c r="AA3646" s="4"/>
      <c r="AB3646" s="5"/>
      <c r="AC3646" s="5"/>
      <c r="AD3646" s="4"/>
      <c r="AE3646" s="4"/>
      <c r="AF3646" s="4"/>
      <c r="AG3646" s="4"/>
      <c r="AH3646" s="4"/>
      <c r="AI3646" s="4"/>
      <c r="AJ3646" s="4"/>
      <c r="AK3646" s="4"/>
      <c r="AL3646" s="4"/>
      <c r="AM3646" s="4"/>
      <c r="AN3646" s="4"/>
      <c r="AO3646" s="4"/>
      <c r="AP3646" s="4"/>
      <c r="AQ3646" s="4"/>
      <c r="AR3646" s="4"/>
      <c r="AS3646" s="2"/>
      <c r="AT3646" s="2"/>
      <c r="AU3646" s="2"/>
      <c r="AV3646" s="2"/>
      <c r="AW3646" s="2"/>
      <c r="AX3646" s="2"/>
      <c r="AY3646" s="2"/>
      <c r="AZ3646" s="2"/>
      <c r="BA3646" s="2"/>
      <c r="BB3646" s="2"/>
      <c r="BC3646" s="2"/>
      <c r="BD3646" s="2"/>
      <c r="BE3646" s="2"/>
      <c r="BF3646" s="2"/>
      <c r="BG3646" s="2"/>
      <c r="BH3646" s="2"/>
      <c r="BI3646" s="2"/>
      <c r="BJ3646" s="2"/>
      <c r="BK3646" s="2"/>
      <c r="BL3646" s="2"/>
      <c r="BM3646" s="2"/>
      <c r="BN3646" s="2"/>
      <c r="BO3646" s="2"/>
    </row>
    <row r="3647" s="117" customFormat="1" spans="1:67">
      <c r="A3647" s="4"/>
      <c r="B3647" s="4"/>
      <c r="C3647" s="4"/>
      <c r="D3647" s="4"/>
      <c r="E3647" s="4"/>
      <c r="F3647" s="4"/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  <c r="AA3647" s="4"/>
      <c r="AB3647" s="5"/>
      <c r="AC3647" s="5"/>
      <c r="AD3647" s="4"/>
      <c r="AE3647" s="4"/>
      <c r="AF3647" s="4"/>
      <c r="AG3647" s="4"/>
      <c r="AH3647" s="4"/>
      <c r="AI3647" s="4"/>
      <c r="AJ3647" s="4"/>
      <c r="AK3647" s="4"/>
      <c r="AL3647" s="4"/>
      <c r="AM3647" s="4"/>
      <c r="AN3647" s="4"/>
      <c r="AO3647" s="4"/>
      <c r="AP3647" s="4"/>
      <c r="AQ3647" s="4"/>
      <c r="AR3647" s="4"/>
      <c r="AS3647" s="2"/>
      <c r="AT3647" s="2"/>
      <c r="AU3647" s="2"/>
      <c r="AV3647" s="2"/>
      <c r="AW3647" s="2"/>
      <c r="AX3647" s="2"/>
      <c r="AY3647" s="2"/>
      <c r="AZ3647" s="2"/>
      <c r="BA3647" s="2"/>
      <c r="BB3647" s="2"/>
      <c r="BC3647" s="2"/>
      <c r="BD3647" s="2"/>
      <c r="BE3647" s="2"/>
      <c r="BF3647" s="2"/>
      <c r="BG3647" s="2"/>
      <c r="BH3647" s="2"/>
      <c r="BI3647" s="2"/>
      <c r="BJ3647" s="2"/>
      <c r="BK3647" s="2"/>
      <c r="BL3647" s="2"/>
      <c r="BM3647" s="2"/>
      <c r="BN3647" s="2"/>
      <c r="BO3647" s="2"/>
    </row>
    <row r="3648" s="117" customFormat="1" spans="1:67">
      <c r="A3648" s="4"/>
      <c r="B3648" s="4"/>
      <c r="C3648" s="4"/>
      <c r="D3648" s="4"/>
      <c r="E3648" s="4"/>
      <c r="F3648" s="4"/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  <c r="AA3648" s="4"/>
      <c r="AB3648" s="5"/>
      <c r="AC3648" s="5"/>
      <c r="AD3648" s="4"/>
      <c r="AE3648" s="4"/>
      <c r="AF3648" s="4"/>
      <c r="AG3648" s="4"/>
      <c r="AH3648" s="4"/>
      <c r="AI3648" s="4"/>
      <c r="AJ3648" s="4"/>
      <c r="AK3648" s="4"/>
      <c r="AL3648" s="4"/>
      <c r="AM3648" s="4"/>
      <c r="AN3648" s="4"/>
      <c r="AO3648" s="4"/>
      <c r="AP3648" s="4"/>
      <c r="AQ3648" s="4"/>
      <c r="AR3648" s="4"/>
      <c r="AS3648" s="2"/>
      <c r="AT3648" s="2"/>
      <c r="AU3648" s="2"/>
      <c r="AV3648" s="2"/>
      <c r="AW3648" s="2"/>
      <c r="AX3648" s="2"/>
      <c r="AY3648" s="2"/>
      <c r="AZ3648" s="2"/>
      <c r="BA3648" s="2"/>
      <c r="BB3648" s="2"/>
      <c r="BC3648" s="2"/>
      <c r="BD3648" s="2"/>
      <c r="BE3648" s="2"/>
      <c r="BF3648" s="2"/>
      <c r="BG3648" s="2"/>
      <c r="BH3648" s="2"/>
      <c r="BI3648" s="2"/>
      <c r="BJ3648" s="2"/>
      <c r="BK3648" s="2"/>
      <c r="BL3648" s="2"/>
      <c r="BM3648" s="2"/>
      <c r="BN3648" s="2"/>
      <c r="BO3648" s="2"/>
    </row>
    <row r="3649" s="117" customFormat="1" spans="1:67">
      <c r="A3649" s="4"/>
      <c r="B3649" s="4"/>
      <c r="C3649" s="4"/>
      <c r="D3649" s="4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  <c r="AA3649" s="4"/>
      <c r="AB3649" s="5"/>
      <c r="AC3649" s="5"/>
      <c r="AD3649" s="4"/>
      <c r="AE3649" s="4"/>
      <c r="AF3649" s="4"/>
      <c r="AG3649" s="4"/>
      <c r="AH3649" s="4"/>
      <c r="AI3649" s="4"/>
      <c r="AJ3649" s="4"/>
      <c r="AK3649" s="4"/>
      <c r="AL3649" s="4"/>
      <c r="AM3649" s="4"/>
      <c r="AN3649" s="4"/>
      <c r="AO3649" s="4"/>
      <c r="AP3649" s="4"/>
      <c r="AQ3649" s="4"/>
      <c r="AR3649" s="4"/>
      <c r="AS3649" s="2"/>
      <c r="AT3649" s="2"/>
      <c r="AU3649" s="2"/>
      <c r="AV3649" s="2"/>
      <c r="AW3649" s="2"/>
      <c r="AX3649" s="2"/>
      <c r="AY3649" s="2"/>
      <c r="AZ3649" s="2"/>
      <c r="BA3649" s="2"/>
      <c r="BB3649" s="2"/>
      <c r="BC3649" s="2"/>
      <c r="BD3649" s="2"/>
      <c r="BE3649" s="2"/>
      <c r="BF3649" s="2"/>
      <c r="BG3649" s="2"/>
      <c r="BH3649" s="2"/>
      <c r="BI3649" s="2"/>
      <c r="BJ3649" s="2"/>
      <c r="BK3649" s="2"/>
      <c r="BL3649" s="2"/>
      <c r="BM3649" s="2"/>
      <c r="BN3649" s="2"/>
      <c r="BO3649" s="2"/>
    </row>
    <row r="3650" s="117" customFormat="1" spans="1:67">
      <c r="A3650" s="4"/>
      <c r="B3650" s="4"/>
      <c r="C3650" s="4"/>
      <c r="D3650" s="4"/>
      <c r="E3650" s="4"/>
      <c r="F3650" s="4"/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  <c r="AA3650" s="4"/>
      <c r="AB3650" s="5"/>
      <c r="AC3650" s="5"/>
      <c r="AD3650" s="4"/>
      <c r="AE3650" s="4"/>
      <c r="AF3650" s="4"/>
      <c r="AG3650" s="4"/>
      <c r="AH3650" s="4"/>
      <c r="AI3650" s="4"/>
      <c r="AJ3650" s="4"/>
      <c r="AK3650" s="4"/>
      <c r="AL3650" s="4"/>
      <c r="AM3650" s="4"/>
      <c r="AN3650" s="4"/>
      <c r="AO3650" s="4"/>
      <c r="AP3650" s="4"/>
      <c r="AQ3650" s="4"/>
      <c r="AR3650" s="4"/>
      <c r="AS3650" s="2"/>
      <c r="AT3650" s="2"/>
      <c r="AU3650" s="2"/>
      <c r="AV3650" s="2"/>
      <c r="AW3650" s="2"/>
      <c r="AX3650" s="2"/>
      <c r="AY3650" s="2"/>
      <c r="AZ3650" s="2"/>
      <c r="BA3650" s="2"/>
      <c r="BB3650" s="2"/>
      <c r="BC3650" s="2"/>
      <c r="BD3650" s="2"/>
      <c r="BE3650" s="2"/>
      <c r="BF3650" s="2"/>
      <c r="BG3650" s="2"/>
      <c r="BH3650" s="2"/>
      <c r="BI3650" s="2"/>
      <c r="BJ3650" s="2"/>
      <c r="BK3650" s="2"/>
      <c r="BL3650" s="2"/>
      <c r="BM3650" s="2"/>
      <c r="BN3650" s="2"/>
      <c r="BO3650" s="2"/>
    </row>
    <row r="3651" s="117" customFormat="1" spans="1:67">
      <c r="A3651" s="4"/>
      <c r="B3651" s="4"/>
      <c r="C3651" s="4"/>
      <c r="D3651" s="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  <c r="AA3651" s="4"/>
      <c r="AB3651" s="5"/>
      <c r="AC3651" s="5"/>
      <c r="AD3651" s="4"/>
      <c r="AE3651" s="4"/>
      <c r="AF3651" s="4"/>
      <c r="AG3651" s="4"/>
      <c r="AH3651" s="4"/>
      <c r="AI3651" s="4"/>
      <c r="AJ3651" s="4"/>
      <c r="AK3651" s="4"/>
      <c r="AL3651" s="4"/>
      <c r="AM3651" s="4"/>
      <c r="AN3651" s="4"/>
      <c r="AO3651" s="4"/>
      <c r="AP3651" s="4"/>
      <c r="AQ3651" s="4"/>
      <c r="AR3651" s="4"/>
      <c r="AS3651" s="2"/>
      <c r="AT3651" s="2"/>
      <c r="AU3651" s="2"/>
      <c r="AV3651" s="2"/>
      <c r="AW3651" s="2"/>
      <c r="AX3651" s="2"/>
      <c r="AY3651" s="2"/>
      <c r="AZ3651" s="2"/>
      <c r="BA3651" s="2"/>
      <c r="BB3651" s="2"/>
      <c r="BC3651" s="2"/>
      <c r="BD3651" s="2"/>
      <c r="BE3651" s="2"/>
      <c r="BF3651" s="2"/>
      <c r="BG3651" s="2"/>
      <c r="BH3651" s="2"/>
      <c r="BI3651" s="2"/>
      <c r="BJ3651" s="2"/>
      <c r="BK3651" s="2"/>
      <c r="BL3651" s="2"/>
      <c r="BM3651" s="2"/>
      <c r="BN3651" s="2"/>
      <c r="BO3651" s="2"/>
    </row>
    <row r="3652" s="117" customFormat="1" spans="1:67">
      <c r="A3652" s="4"/>
      <c r="B3652" s="4"/>
      <c r="C3652" s="4"/>
      <c r="D3652" s="4"/>
      <c r="E3652" s="4"/>
      <c r="F3652" s="4"/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  <c r="AA3652" s="4"/>
      <c r="AB3652" s="5"/>
      <c r="AC3652" s="5"/>
      <c r="AD3652" s="4"/>
      <c r="AE3652" s="4"/>
      <c r="AF3652" s="4"/>
      <c r="AG3652" s="4"/>
      <c r="AH3652" s="4"/>
      <c r="AI3652" s="4"/>
      <c r="AJ3652" s="4"/>
      <c r="AK3652" s="4"/>
      <c r="AL3652" s="4"/>
      <c r="AM3652" s="4"/>
      <c r="AN3652" s="4"/>
      <c r="AO3652" s="4"/>
      <c r="AP3652" s="4"/>
      <c r="AQ3652" s="4"/>
      <c r="AR3652" s="4"/>
      <c r="AS3652" s="2"/>
      <c r="AT3652" s="2"/>
      <c r="AU3652" s="2"/>
      <c r="AV3652" s="2"/>
      <c r="AW3652" s="2"/>
      <c r="AX3652" s="2"/>
      <c r="AY3652" s="2"/>
      <c r="AZ3652" s="2"/>
      <c r="BA3652" s="2"/>
      <c r="BB3652" s="2"/>
      <c r="BC3652" s="2"/>
      <c r="BD3652" s="2"/>
      <c r="BE3652" s="2"/>
      <c r="BF3652" s="2"/>
      <c r="BG3652" s="2"/>
      <c r="BH3652" s="2"/>
      <c r="BI3652" s="2"/>
      <c r="BJ3652" s="2"/>
      <c r="BK3652" s="2"/>
      <c r="BL3652" s="2"/>
      <c r="BM3652" s="2"/>
      <c r="BN3652" s="2"/>
      <c r="BO3652" s="2"/>
    </row>
    <row r="3653" s="117" customFormat="1" spans="1:67">
      <c r="A3653" s="4"/>
      <c r="B3653" s="4"/>
      <c r="C3653" s="4"/>
      <c r="D3653" s="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  <c r="AA3653" s="4"/>
      <c r="AB3653" s="5"/>
      <c r="AC3653" s="5"/>
      <c r="AD3653" s="4"/>
      <c r="AE3653" s="4"/>
      <c r="AF3653" s="4"/>
      <c r="AG3653" s="4"/>
      <c r="AH3653" s="4"/>
      <c r="AI3653" s="4"/>
      <c r="AJ3653" s="4"/>
      <c r="AK3653" s="4"/>
      <c r="AL3653" s="4"/>
      <c r="AM3653" s="4"/>
      <c r="AN3653" s="4"/>
      <c r="AO3653" s="4"/>
      <c r="AP3653" s="4"/>
      <c r="AQ3653" s="4"/>
      <c r="AR3653" s="4"/>
      <c r="AS3653" s="2"/>
      <c r="AT3653" s="2"/>
      <c r="AU3653" s="2"/>
      <c r="AV3653" s="2"/>
      <c r="AW3653" s="2"/>
      <c r="AX3653" s="2"/>
      <c r="AY3653" s="2"/>
      <c r="AZ3653" s="2"/>
      <c r="BA3653" s="2"/>
      <c r="BB3653" s="2"/>
      <c r="BC3653" s="2"/>
      <c r="BD3653" s="2"/>
      <c r="BE3653" s="2"/>
      <c r="BF3653" s="2"/>
      <c r="BG3653" s="2"/>
      <c r="BH3653" s="2"/>
      <c r="BI3653" s="2"/>
      <c r="BJ3653" s="2"/>
      <c r="BK3653" s="2"/>
      <c r="BL3653" s="2"/>
      <c r="BM3653" s="2"/>
      <c r="BN3653" s="2"/>
      <c r="BO3653" s="2"/>
    </row>
    <row r="3654" s="117" customFormat="1" spans="1:67">
      <c r="A3654" s="4"/>
      <c r="B3654" s="4"/>
      <c r="C3654" s="4"/>
      <c r="D3654" s="4"/>
      <c r="E3654" s="4"/>
      <c r="F3654" s="4"/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  <c r="AA3654" s="4"/>
      <c r="AB3654" s="5"/>
      <c r="AC3654" s="5"/>
      <c r="AD3654" s="4"/>
      <c r="AE3654" s="4"/>
      <c r="AF3654" s="4"/>
      <c r="AG3654" s="4"/>
      <c r="AH3654" s="4"/>
      <c r="AI3654" s="4"/>
      <c r="AJ3654" s="4"/>
      <c r="AK3654" s="4"/>
      <c r="AL3654" s="4"/>
      <c r="AM3654" s="4"/>
      <c r="AN3654" s="4"/>
      <c r="AO3654" s="4"/>
      <c r="AP3654" s="4"/>
      <c r="AQ3654" s="4"/>
      <c r="AR3654" s="4"/>
      <c r="AS3654" s="2"/>
      <c r="AT3654" s="2"/>
      <c r="AU3654" s="2"/>
      <c r="AV3654" s="2"/>
      <c r="AW3654" s="2"/>
      <c r="AX3654" s="2"/>
      <c r="AY3654" s="2"/>
      <c r="AZ3654" s="2"/>
      <c r="BA3654" s="2"/>
      <c r="BB3654" s="2"/>
      <c r="BC3654" s="2"/>
      <c r="BD3654" s="2"/>
      <c r="BE3654" s="2"/>
      <c r="BF3654" s="2"/>
      <c r="BG3654" s="2"/>
      <c r="BH3654" s="2"/>
      <c r="BI3654" s="2"/>
      <c r="BJ3654" s="2"/>
      <c r="BK3654" s="2"/>
      <c r="BL3654" s="2"/>
      <c r="BM3654" s="2"/>
      <c r="BN3654" s="2"/>
      <c r="BO3654" s="2"/>
    </row>
    <row r="3655" s="117" customFormat="1" spans="1:67">
      <c r="A3655" s="4"/>
      <c r="B3655" s="4"/>
      <c r="C3655" s="4"/>
      <c r="D3655" s="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  <c r="AA3655" s="4"/>
      <c r="AB3655" s="5"/>
      <c r="AC3655" s="5"/>
      <c r="AD3655" s="4"/>
      <c r="AE3655" s="4"/>
      <c r="AF3655" s="4"/>
      <c r="AG3655" s="4"/>
      <c r="AH3655" s="4"/>
      <c r="AI3655" s="4"/>
      <c r="AJ3655" s="4"/>
      <c r="AK3655" s="4"/>
      <c r="AL3655" s="4"/>
      <c r="AM3655" s="4"/>
      <c r="AN3655" s="4"/>
      <c r="AO3655" s="4"/>
      <c r="AP3655" s="4"/>
      <c r="AQ3655" s="4"/>
      <c r="AR3655" s="4"/>
      <c r="AS3655" s="2"/>
      <c r="AT3655" s="2"/>
      <c r="AU3655" s="2"/>
      <c r="AV3655" s="2"/>
      <c r="AW3655" s="2"/>
      <c r="AX3655" s="2"/>
      <c r="AY3655" s="2"/>
      <c r="AZ3655" s="2"/>
      <c r="BA3655" s="2"/>
      <c r="BB3655" s="2"/>
      <c r="BC3655" s="2"/>
      <c r="BD3655" s="2"/>
      <c r="BE3655" s="2"/>
      <c r="BF3655" s="2"/>
      <c r="BG3655" s="2"/>
      <c r="BH3655" s="2"/>
      <c r="BI3655" s="2"/>
      <c r="BJ3655" s="2"/>
      <c r="BK3655" s="2"/>
      <c r="BL3655" s="2"/>
      <c r="BM3655" s="2"/>
      <c r="BN3655" s="2"/>
      <c r="BO3655" s="2"/>
    </row>
    <row r="3656" s="117" customFormat="1" spans="1:67">
      <c r="A3656" s="4"/>
      <c r="B3656" s="4"/>
      <c r="C3656" s="4"/>
      <c r="D3656" s="4"/>
      <c r="E3656" s="4"/>
      <c r="F3656" s="4"/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  <c r="AA3656" s="4"/>
      <c r="AB3656" s="5"/>
      <c r="AC3656" s="5"/>
      <c r="AD3656" s="4"/>
      <c r="AE3656" s="4"/>
      <c r="AF3656" s="4"/>
      <c r="AG3656" s="4"/>
      <c r="AH3656" s="4"/>
      <c r="AI3656" s="4"/>
      <c r="AJ3656" s="4"/>
      <c r="AK3656" s="4"/>
      <c r="AL3656" s="4"/>
      <c r="AM3656" s="4"/>
      <c r="AN3656" s="4"/>
      <c r="AO3656" s="4"/>
      <c r="AP3656" s="4"/>
      <c r="AQ3656" s="4"/>
      <c r="AR3656" s="4"/>
      <c r="AS3656" s="2"/>
      <c r="AT3656" s="2"/>
      <c r="AU3656" s="2"/>
      <c r="AV3656" s="2"/>
      <c r="AW3656" s="2"/>
      <c r="AX3656" s="2"/>
      <c r="AY3656" s="2"/>
      <c r="AZ3656" s="2"/>
      <c r="BA3656" s="2"/>
      <c r="BB3656" s="2"/>
      <c r="BC3656" s="2"/>
      <c r="BD3656" s="2"/>
      <c r="BE3656" s="2"/>
      <c r="BF3656" s="2"/>
      <c r="BG3656" s="2"/>
      <c r="BH3656" s="2"/>
      <c r="BI3656" s="2"/>
      <c r="BJ3656" s="2"/>
      <c r="BK3656" s="2"/>
      <c r="BL3656" s="2"/>
      <c r="BM3656" s="2"/>
      <c r="BN3656" s="2"/>
      <c r="BO3656" s="2"/>
    </row>
    <row r="3657" s="117" customFormat="1" spans="1:67">
      <c r="A3657" s="4"/>
      <c r="B3657" s="4"/>
      <c r="C3657" s="4"/>
      <c r="D3657" s="4"/>
      <c r="E3657" s="4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  <c r="AA3657" s="4"/>
      <c r="AB3657" s="5"/>
      <c r="AC3657" s="5"/>
      <c r="AD3657" s="4"/>
      <c r="AE3657" s="4"/>
      <c r="AF3657" s="4"/>
      <c r="AG3657" s="4"/>
      <c r="AH3657" s="4"/>
      <c r="AI3657" s="4"/>
      <c r="AJ3657" s="4"/>
      <c r="AK3657" s="4"/>
      <c r="AL3657" s="4"/>
      <c r="AM3657" s="4"/>
      <c r="AN3657" s="4"/>
      <c r="AO3657" s="4"/>
      <c r="AP3657" s="4"/>
      <c r="AQ3657" s="4"/>
      <c r="AR3657" s="4"/>
      <c r="AS3657" s="2"/>
      <c r="AT3657" s="2"/>
      <c r="AU3657" s="2"/>
      <c r="AV3657" s="2"/>
      <c r="AW3657" s="2"/>
      <c r="AX3657" s="2"/>
      <c r="AY3657" s="2"/>
      <c r="AZ3657" s="2"/>
      <c r="BA3657" s="2"/>
      <c r="BB3657" s="2"/>
      <c r="BC3657" s="2"/>
      <c r="BD3657" s="2"/>
      <c r="BE3657" s="2"/>
      <c r="BF3657" s="2"/>
      <c r="BG3657" s="2"/>
      <c r="BH3657" s="2"/>
      <c r="BI3657" s="2"/>
      <c r="BJ3657" s="2"/>
      <c r="BK3657" s="2"/>
      <c r="BL3657" s="2"/>
      <c r="BM3657" s="2"/>
      <c r="BN3657" s="2"/>
      <c r="BO3657" s="2"/>
    </row>
    <row r="3658" s="117" customFormat="1" spans="1:67">
      <c r="A3658" s="4"/>
      <c r="B3658" s="4"/>
      <c r="C3658" s="4"/>
      <c r="D3658" s="4"/>
      <c r="E3658" s="4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  <c r="AA3658" s="4"/>
      <c r="AB3658" s="5"/>
      <c r="AC3658" s="5"/>
      <c r="AD3658" s="4"/>
      <c r="AE3658" s="4"/>
      <c r="AF3658" s="4"/>
      <c r="AG3658" s="4"/>
      <c r="AH3658" s="4"/>
      <c r="AI3658" s="4"/>
      <c r="AJ3658" s="4"/>
      <c r="AK3658" s="4"/>
      <c r="AL3658" s="4"/>
      <c r="AM3658" s="4"/>
      <c r="AN3658" s="4"/>
      <c r="AO3658" s="4"/>
      <c r="AP3658" s="4"/>
      <c r="AQ3658" s="4"/>
      <c r="AR3658" s="4"/>
      <c r="AS3658" s="2"/>
      <c r="AT3658" s="2"/>
      <c r="AU3658" s="2"/>
      <c r="AV3658" s="2"/>
      <c r="AW3658" s="2"/>
      <c r="AX3658" s="2"/>
      <c r="AY3658" s="2"/>
      <c r="AZ3658" s="2"/>
      <c r="BA3658" s="2"/>
      <c r="BB3658" s="2"/>
      <c r="BC3658" s="2"/>
      <c r="BD3658" s="2"/>
      <c r="BE3658" s="2"/>
      <c r="BF3658" s="2"/>
      <c r="BG3658" s="2"/>
      <c r="BH3658" s="2"/>
      <c r="BI3658" s="2"/>
      <c r="BJ3658" s="2"/>
      <c r="BK3658" s="2"/>
      <c r="BL3658" s="2"/>
      <c r="BM3658" s="2"/>
      <c r="BN3658" s="2"/>
      <c r="BO3658" s="2"/>
    </row>
    <row r="3659" s="117" customFormat="1" spans="1:67">
      <c r="A3659" s="4"/>
      <c r="B3659" s="4"/>
      <c r="C3659" s="4"/>
      <c r="D3659" s="4"/>
      <c r="E3659" s="4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  <c r="AA3659" s="4"/>
      <c r="AB3659" s="5"/>
      <c r="AC3659" s="5"/>
      <c r="AD3659" s="4"/>
      <c r="AE3659" s="4"/>
      <c r="AF3659" s="4"/>
      <c r="AG3659" s="4"/>
      <c r="AH3659" s="4"/>
      <c r="AI3659" s="4"/>
      <c r="AJ3659" s="4"/>
      <c r="AK3659" s="4"/>
      <c r="AL3659" s="4"/>
      <c r="AM3659" s="4"/>
      <c r="AN3659" s="4"/>
      <c r="AO3659" s="4"/>
      <c r="AP3659" s="4"/>
      <c r="AQ3659" s="4"/>
      <c r="AR3659" s="4"/>
      <c r="AS3659" s="2"/>
      <c r="AT3659" s="2"/>
      <c r="AU3659" s="2"/>
      <c r="AV3659" s="2"/>
      <c r="AW3659" s="2"/>
      <c r="AX3659" s="2"/>
      <c r="AY3659" s="2"/>
      <c r="AZ3659" s="2"/>
      <c r="BA3659" s="2"/>
      <c r="BB3659" s="2"/>
      <c r="BC3659" s="2"/>
      <c r="BD3659" s="2"/>
      <c r="BE3659" s="2"/>
      <c r="BF3659" s="2"/>
      <c r="BG3659" s="2"/>
      <c r="BH3659" s="2"/>
      <c r="BI3659" s="2"/>
      <c r="BJ3659" s="2"/>
      <c r="BK3659" s="2"/>
      <c r="BL3659" s="2"/>
      <c r="BM3659" s="2"/>
      <c r="BN3659" s="2"/>
      <c r="BO3659" s="2"/>
    </row>
    <row r="3660" s="117" customFormat="1" spans="1:67">
      <c r="A3660" s="4"/>
      <c r="B3660" s="4"/>
      <c r="C3660" s="4"/>
      <c r="D3660" s="4"/>
      <c r="E3660" s="4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  <c r="AA3660" s="4"/>
      <c r="AB3660" s="5"/>
      <c r="AC3660" s="5"/>
      <c r="AD3660" s="4"/>
      <c r="AE3660" s="4"/>
      <c r="AF3660" s="4"/>
      <c r="AG3660" s="4"/>
      <c r="AH3660" s="4"/>
      <c r="AI3660" s="4"/>
      <c r="AJ3660" s="4"/>
      <c r="AK3660" s="4"/>
      <c r="AL3660" s="4"/>
      <c r="AM3660" s="4"/>
      <c r="AN3660" s="4"/>
      <c r="AO3660" s="4"/>
      <c r="AP3660" s="4"/>
      <c r="AQ3660" s="4"/>
      <c r="AR3660" s="4"/>
      <c r="AS3660" s="2"/>
      <c r="AT3660" s="2"/>
      <c r="AU3660" s="2"/>
      <c r="AV3660" s="2"/>
      <c r="AW3660" s="2"/>
      <c r="AX3660" s="2"/>
      <c r="AY3660" s="2"/>
      <c r="AZ3660" s="2"/>
      <c r="BA3660" s="2"/>
      <c r="BB3660" s="2"/>
      <c r="BC3660" s="2"/>
      <c r="BD3660" s="2"/>
      <c r="BE3660" s="2"/>
      <c r="BF3660" s="2"/>
      <c r="BG3660" s="2"/>
      <c r="BH3660" s="2"/>
      <c r="BI3660" s="2"/>
      <c r="BJ3660" s="2"/>
      <c r="BK3660" s="2"/>
      <c r="BL3660" s="2"/>
      <c r="BM3660" s="2"/>
      <c r="BN3660" s="2"/>
      <c r="BO3660" s="2"/>
    </row>
    <row r="3661" s="117" customFormat="1" spans="1:67">
      <c r="A3661" s="4"/>
      <c r="B3661" s="4"/>
      <c r="C3661" s="4"/>
      <c r="D3661" s="4"/>
      <c r="E3661" s="4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  <c r="AA3661" s="4"/>
      <c r="AB3661" s="5"/>
      <c r="AC3661" s="5"/>
      <c r="AD3661" s="4"/>
      <c r="AE3661" s="4"/>
      <c r="AF3661" s="4"/>
      <c r="AG3661" s="4"/>
      <c r="AH3661" s="4"/>
      <c r="AI3661" s="4"/>
      <c r="AJ3661" s="4"/>
      <c r="AK3661" s="4"/>
      <c r="AL3661" s="4"/>
      <c r="AM3661" s="4"/>
      <c r="AN3661" s="4"/>
      <c r="AO3661" s="4"/>
      <c r="AP3661" s="4"/>
      <c r="AQ3661" s="4"/>
      <c r="AR3661" s="4"/>
      <c r="AS3661" s="2"/>
      <c r="AT3661" s="2"/>
      <c r="AU3661" s="2"/>
      <c r="AV3661" s="2"/>
      <c r="AW3661" s="2"/>
      <c r="AX3661" s="2"/>
      <c r="AY3661" s="2"/>
      <c r="AZ3661" s="2"/>
      <c r="BA3661" s="2"/>
      <c r="BB3661" s="2"/>
      <c r="BC3661" s="2"/>
      <c r="BD3661" s="2"/>
      <c r="BE3661" s="2"/>
      <c r="BF3661" s="2"/>
      <c r="BG3661" s="2"/>
      <c r="BH3661" s="2"/>
      <c r="BI3661" s="2"/>
      <c r="BJ3661" s="2"/>
      <c r="BK3661" s="2"/>
      <c r="BL3661" s="2"/>
      <c r="BM3661" s="2"/>
      <c r="BN3661" s="2"/>
      <c r="BO3661" s="2"/>
    </row>
    <row r="3662" s="117" customFormat="1" spans="1:67">
      <c r="A3662" s="4"/>
      <c r="B3662" s="4"/>
      <c r="C3662" s="4"/>
      <c r="D3662" s="4"/>
      <c r="E3662" s="4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  <c r="AA3662" s="4"/>
      <c r="AB3662" s="5"/>
      <c r="AC3662" s="5"/>
      <c r="AD3662" s="4"/>
      <c r="AE3662" s="4"/>
      <c r="AF3662" s="4"/>
      <c r="AG3662" s="4"/>
      <c r="AH3662" s="4"/>
      <c r="AI3662" s="4"/>
      <c r="AJ3662" s="4"/>
      <c r="AK3662" s="4"/>
      <c r="AL3662" s="4"/>
      <c r="AM3662" s="4"/>
      <c r="AN3662" s="4"/>
      <c r="AO3662" s="4"/>
      <c r="AP3662" s="4"/>
      <c r="AQ3662" s="4"/>
      <c r="AR3662" s="4"/>
      <c r="AS3662" s="2"/>
      <c r="AT3662" s="2"/>
      <c r="AU3662" s="2"/>
      <c r="AV3662" s="2"/>
      <c r="AW3662" s="2"/>
      <c r="AX3662" s="2"/>
      <c r="AY3662" s="2"/>
      <c r="AZ3662" s="2"/>
      <c r="BA3662" s="2"/>
      <c r="BB3662" s="2"/>
      <c r="BC3662" s="2"/>
      <c r="BD3662" s="2"/>
      <c r="BE3662" s="2"/>
      <c r="BF3662" s="2"/>
      <c r="BG3662" s="2"/>
      <c r="BH3662" s="2"/>
      <c r="BI3662" s="2"/>
      <c r="BJ3662" s="2"/>
      <c r="BK3662" s="2"/>
      <c r="BL3662" s="2"/>
      <c r="BM3662" s="2"/>
      <c r="BN3662" s="2"/>
      <c r="BO3662" s="2"/>
    </row>
    <row r="3663" s="117" customFormat="1" spans="1:67">
      <c r="A3663" s="4"/>
      <c r="B3663" s="4"/>
      <c r="C3663" s="4"/>
      <c r="D3663" s="4"/>
      <c r="E3663" s="4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  <c r="AA3663" s="4"/>
      <c r="AB3663" s="5"/>
      <c r="AC3663" s="5"/>
      <c r="AD3663" s="4"/>
      <c r="AE3663" s="4"/>
      <c r="AF3663" s="4"/>
      <c r="AG3663" s="4"/>
      <c r="AH3663" s="4"/>
      <c r="AI3663" s="4"/>
      <c r="AJ3663" s="4"/>
      <c r="AK3663" s="4"/>
      <c r="AL3663" s="4"/>
      <c r="AM3663" s="4"/>
      <c r="AN3663" s="4"/>
      <c r="AO3663" s="4"/>
      <c r="AP3663" s="4"/>
      <c r="AQ3663" s="4"/>
      <c r="AR3663" s="4"/>
      <c r="AS3663" s="2"/>
      <c r="AT3663" s="2"/>
      <c r="AU3663" s="2"/>
      <c r="AV3663" s="2"/>
      <c r="AW3663" s="2"/>
      <c r="AX3663" s="2"/>
      <c r="AY3663" s="2"/>
      <c r="AZ3663" s="2"/>
      <c r="BA3663" s="2"/>
      <c r="BB3663" s="2"/>
      <c r="BC3663" s="2"/>
      <c r="BD3663" s="2"/>
      <c r="BE3663" s="2"/>
      <c r="BF3663" s="2"/>
      <c r="BG3663" s="2"/>
      <c r="BH3663" s="2"/>
      <c r="BI3663" s="2"/>
      <c r="BJ3663" s="2"/>
      <c r="BK3663" s="2"/>
      <c r="BL3663" s="2"/>
      <c r="BM3663" s="2"/>
      <c r="BN3663" s="2"/>
      <c r="BO3663" s="2"/>
    </row>
    <row r="3664" s="117" customFormat="1" spans="1:67">
      <c r="A3664" s="4"/>
      <c r="B3664" s="4"/>
      <c r="C3664" s="4"/>
      <c r="D3664" s="4"/>
      <c r="E3664" s="4"/>
      <c r="F3664" s="4"/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  <c r="AA3664" s="4"/>
      <c r="AB3664" s="5"/>
      <c r="AC3664" s="5"/>
      <c r="AD3664" s="4"/>
      <c r="AE3664" s="4"/>
      <c r="AF3664" s="4"/>
      <c r="AG3664" s="4"/>
      <c r="AH3664" s="4"/>
      <c r="AI3664" s="4"/>
      <c r="AJ3664" s="4"/>
      <c r="AK3664" s="4"/>
      <c r="AL3664" s="4"/>
      <c r="AM3664" s="4"/>
      <c r="AN3664" s="4"/>
      <c r="AO3664" s="4"/>
      <c r="AP3664" s="4"/>
      <c r="AQ3664" s="4"/>
      <c r="AR3664" s="4"/>
      <c r="AS3664" s="2"/>
      <c r="AT3664" s="2"/>
      <c r="AU3664" s="2"/>
      <c r="AV3664" s="2"/>
      <c r="AW3664" s="2"/>
      <c r="AX3664" s="2"/>
      <c r="AY3664" s="2"/>
      <c r="AZ3664" s="2"/>
      <c r="BA3664" s="2"/>
      <c r="BB3664" s="2"/>
      <c r="BC3664" s="2"/>
      <c r="BD3664" s="2"/>
      <c r="BE3664" s="2"/>
      <c r="BF3664" s="2"/>
      <c r="BG3664" s="2"/>
      <c r="BH3664" s="2"/>
      <c r="BI3664" s="2"/>
      <c r="BJ3664" s="2"/>
      <c r="BK3664" s="2"/>
      <c r="BL3664" s="2"/>
      <c r="BM3664" s="2"/>
      <c r="BN3664" s="2"/>
      <c r="BO3664" s="2"/>
    </row>
    <row r="3665" s="117" customFormat="1" spans="1:67">
      <c r="A3665" s="4"/>
      <c r="B3665" s="4"/>
      <c r="C3665" s="4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  <c r="AA3665" s="4"/>
      <c r="AB3665" s="5"/>
      <c r="AC3665" s="5"/>
      <c r="AD3665" s="4"/>
      <c r="AE3665" s="4"/>
      <c r="AF3665" s="4"/>
      <c r="AG3665" s="4"/>
      <c r="AH3665" s="4"/>
      <c r="AI3665" s="4"/>
      <c r="AJ3665" s="4"/>
      <c r="AK3665" s="4"/>
      <c r="AL3665" s="4"/>
      <c r="AM3665" s="4"/>
      <c r="AN3665" s="4"/>
      <c r="AO3665" s="4"/>
      <c r="AP3665" s="4"/>
      <c r="AQ3665" s="4"/>
      <c r="AR3665" s="4"/>
      <c r="AS3665" s="2"/>
      <c r="AT3665" s="2"/>
      <c r="AU3665" s="2"/>
      <c r="AV3665" s="2"/>
      <c r="AW3665" s="2"/>
      <c r="AX3665" s="2"/>
      <c r="AY3665" s="2"/>
      <c r="AZ3665" s="2"/>
      <c r="BA3665" s="2"/>
      <c r="BB3665" s="2"/>
      <c r="BC3665" s="2"/>
      <c r="BD3665" s="2"/>
      <c r="BE3665" s="2"/>
      <c r="BF3665" s="2"/>
      <c r="BG3665" s="2"/>
      <c r="BH3665" s="2"/>
      <c r="BI3665" s="2"/>
      <c r="BJ3665" s="2"/>
      <c r="BK3665" s="2"/>
      <c r="BL3665" s="2"/>
      <c r="BM3665" s="2"/>
      <c r="BN3665" s="2"/>
      <c r="BO3665" s="2"/>
    </row>
    <row r="3666" s="117" customFormat="1" spans="1:67">
      <c r="A3666" s="4"/>
      <c r="B3666" s="4"/>
      <c r="C3666" s="4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  <c r="AA3666" s="4"/>
      <c r="AB3666" s="5"/>
      <c r="AC3666" s="5"/>
      <c r="AD3666" s="4"/>
      <c r="AE3666" s="4"/>
      <c r="AF3666" s="4"/>
      <c r="AG3666" s="4"/>
      <c r="AH3666" s="4"/>
      <c r="AI3666" s="4"/>
      <c r="AJ3666" s="4"/>
      <c r="AK3666" s="4"/>
      <c r="AL3666" s="4"/>
      <c r="AM3666" s="4"/>
      <c r="AN3666" s="4"/>
      <c r="AO3666" s="4"/>
      <c r="AP3666" s="4"/>
      <c r="AQ3666" s="4"/>
      <c r="AR3666" s="4"/>
      <c r="AS3666" s="2"/>
      <c r="AT3666" s="2"/>
      <c r="AU3666" s="2"/>
      <c r="AV3666" s="2"/>
      <c r="AW3666" s="2"/>
      <c r="AX3666" s="2"/>
      <c r="AY3666" s="2"/>
      <c r="AZ3666" s="2"/>
      <c r="BA3666" s="2"/>
      <c r="BB3666" s="2"/>
      <c r="BC3666" s="2"/>
      <c r="BD3666" s="2"/>
      <c r="BE3666" s="2"/>
      <c r="BF3666" s="2"/>
      <c r="BG3666" s="2"/>
      <c r="BH3666" s="2"/>
      <c r="BI3666" s="2"/>
      <c r="BJ3666" s="2"/>
      <c r="BK3666" s="2"/>
      <c r="BL3666" s="2"/>
      <c r="BM3666" s="2"/>
      <c r="BN3666" s="2"/>
      <c r="BO3666" s="2"/>
    </row>
    <row r="3667" s="117" customFormat="1" spans="1:67">
      <c r="A3667" s="4"/>
      <c r="B3667" s="4"/>
      <c r="C3667" s="4"/>
      <c r="D3667" s="4"/>
      <c r="E3667" s="4"/>
      <c r="F3667" s="4"/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  <c r="AA3667" s="4"/>
      <c r="AB3667" s="5"/>
      <c r="AC3667" s="5"/>
      <c r="AD3667" s="4"/>
      <c r="AE3667" s="4"/>
      <c r="AF3667" s="4"/>
      <c r="AG3667" s="4"/>
      <c r="AH3667" s="4"/>
      <c r="AI3667" s="4"/>
      <c r="AJ3667" s="4"/>
      <c r="AK3667" s="4"/>
      <c r="AL3667" s="4"/>
      <c r="AM3667" s="4"/>
      <c r="AN3667" s="4"/>
      <c r="AO3667" s="4"/>
      <c r="AP3667" s="4"/>
      <c r="AQ3667" s="4"/>
      <c r="AR3667" s="4"/>
      <c r="AS3667" s="2"/>
      <c r="AT3667" s="2"/>
      <c r="AU3667" s="2"/>
      <c r="AV3667" s="2"/>
      <c r="AW3667" s="2"/>
      <c r="AX3667" s="2"/>
      <c r="AY3667" s="2"/>
      <c r="AZ3667" s="2"/>
      <c r="BA3667" s="2"/>
      <c r="BB3667" s="2"/>
      <c r="BC3667" s="2"/>
      <c r="BD3667" s="2"/>
      <c r="BE3667" s="2"/>
      <c r="BF3667" s="2"/>
      <c r="BG3667" s="2"/>
      <c r="BH3667" s="2"/>
      <c r="BI3667" s="2"/>
      <c r="BJ3667" s="2"/>
      <c r="BK3667" s="2"/>
      <c r="BL3667" s="2"/>
      <c r="BM3667" s="2"/>
      <c r="BN3667" s="2"/>
      <c r="BO3667" s="2"/>
    </row>
    <row r="3668" s="117" customFormat="1" spans="1:67">
      <c r="A3668" s="4"/>
      <c r="B3668" s="4"/>
      <c r="C3668" s="4"/>
      <c r="D3668" s="4"/>
      <c r="E3668" s="4"/>
      <c r="F3668" s="4"/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  <c r="AA3668" s="4"/>
      <c r="AB3668" s="5"/>
      <c r="AC3668" s="5"/>
      <c r="AD3668" s="4"/>
      <c r="AE3668" s="4"/>
      <c r="AF3668" s="4"/>
      <c r="AG3668" s="4"/>
      <c r="AH3668" s="4"/>
      <c r="AI3668" s="4"/>
      <c r="AJ3668" s="4"/>
      <c r="AK3668" s="4"/>
      <c r="AL3668" s="4"/>
      <c r="AM3668" s="4"/>
      <c r="AN3668" s="4"/>
      <c r="AO3668" s="4"/>
      <c r="AP3668" s="4"/>
      <c r="AQ3668" s="4"/>
      <c r="AR3668" s="4"/>
      <c r="AS3668" s="2"/>
      <c r="AT3668" s="2"/>
      <c r="AU3668" s="2"/>
      <c r="AV3668" s="2"/>
      <c r="AW3668" s="2"/>
      <c r="AX3668" s="2"/>
      <c r="AY3668" s="2"/>
      <c r="AZ3668" s="2"/>
      <c r="BA3668" s="2"/>
      <c r="BB3668" s="2"/>
      <c r="BC3668" s="2"/>
      <c r="BD3668" s="2"/>
      <c r="BE3668" s="2"/>
      <c r="BF3668" s="2"/>
      <c r="BG3668" s="2"/>
      <c r="BH3668" s="2"/>
      <c r="BI3668" s="2"/>
      <c r="BJ3668" s="2"/>
      <c r="BK3668" s="2"/>
      <c r="BL3668" s="2"/>
      <c r="BM3668" s="2"/>
      <c r="BN3668" s="2"/>
      <c r="BO3668" s="2"/>
    </row>
    <row r="3669" s="117" customFormat="1" spans="1:67">
      <c r="A3669" s="4"/>
      <c r="B3669" s="4"/>
      <c r="C3669" s="4"/>
      <c r="D3669" s="4"/>
      <c r="E3669" s="4"/>
      <c r="F3669" s="4"/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  <c r="AA3669" s="4"/>
      <c r="AB3669" s="5"/>
      <c r="AC3669" s="5"/>
      <c r="AD3669" s="4"/>
      <c r="AE3669" s="4"/>
      <c r="AF3669" s="4"/>
      <c r="AG3669" s="4"/>
      <c r="AH3669" s="4"/>
      <c r="AI3669" s="4"/>
      <c r="AJ3669" s="4"/>
      <c r="AK3669" s="4"/>
      <c r="AL3669" s="4"/>
      <c r="AM3669" s="4"/>
      <c r="AN3669" s="4"/>
      <c r="AO3669" s="4"/>
      <c r="AP3669" s="4"/>
      <c r="AQ3669" s="4"/>
      <c r="AR3669" s="4"/>
      <c r="AS3669" s="2"/>
      <c r="AT3669" s="2"/>
      <c r="AU3669" s="2"/>
      <c r="AV3669" s="2"/>
      <c r="AW3669" s="2"/>
      <c r="AX3669" s="2"/>
      <c r="AY3669" s="2"/>
      <c r="AZ3669" s="2"/>
      <c r="BA3669" s="2"/>
      <c r="BB3669" s="2"/>
      <c r="BC3669" s="2"/>
      <c r="BD3669" s="2"/>
      <c r="BE3669" s="2"/>
      <c r="BF3669" s="2"/>
      <c r="BG3669" s="2"/>
      <c r="BH3669" s="2"/>
      <c r="BI3669" s="2"/>
      <c r="BJ3669" s="2"/>
      <c r="BK3669" s="2"/>
      <c r="BL3669" s="2"/>
      <c r="BM3669" s="2"/>
      <c r="BN3669" s="2"/>
      <c r="BO3669" s="2"/>
    </row>
    <row r="3670" s="117" customFormat="1" spans="1:67">
      <c r="A3670" s="4"/>
      <c r="B3670" s="4"/>
      <c r="C3670" s="4"/>
      <c r="D3670" s="4"/>
      <c r="E3670" s="4"/>
      <c r="F3670" s="4"/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  <c r="AA3670" s="4"/>
      <c r="AB3670" s="5"/>
      <c r="AC3670" s="5"/>
      <c r="AD3670" s="4"/>
      <c r="AE3670" s="4"/>
      <c r="AF3670" s="4"/>
      <c r="AG3670" s="4"/>
      <c r="AH3670" s="4"/>
      <c r="AI3670" s="4"/>
      <c r="AJ3670" s="4"/>
      <c r="AK3670" s="4"/>
      <c r="AL3670" s="4"/>
      <c r="AM3670" s="4"/>
      <c r="AN3670" s="4"/>
      <c r="AO3670" s="4"/>
      <c r="AP3670" s="4"/>
      <c r="AQ3670" s="4"/>
      <c r="AR3670" s="4"/>
      <c r="AS3670" s="2"/>
      <c r="AT3670" s="2"/>
      <c r="AU3670" s="2"/>
      <c r="AV3670" s="2"/>
      <c r="AW3670" s="2"/>
      <c r="AX3670" s="2"/>
      <c r="AY3670" s="2"/>
      <c r="AZ3670" s="2"/>
      <c r="BA3670" s="2"/>
      <c r="BB3670" s="2"/>
      <c r="BC3670" s="2"/>
      <c r="BD3670" s="2"/>
      <c r="BE3670" s="2"/>
      <c r="BF3670" s="2"/>
      <c r="BG3670" s="2"/>
      <c r="BH3670" s="2"/>
      <c r="BI3670" s="2"/>
      <c r="BJ3670" s="2"/>
      <c r="BK3670" s="2"/>
      <c r="BL3670" s="2"/>
      <c r="BM3670" s="2"/>
      <c r="BN3670" s="2"/>
      <c r="BO3670" s="2"/>
    </row>
    <row r="3671" s="117" customFormat="1" spans="1:67">
      <c r="A3671" s="4"/>
      <c r="B3671" s="4"/>
      <c r="C3671" s="4"/>
      <c r="D3671" s="4"/>
      <c r="E3671" s="4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  <c r="AA3671" s="4"/>
      <c r="AB3671" s="5"/>
      <c r="AC3671" s="5"/>
      <c r="AD3671" s="4"/>
      <c r="AE3671" s="4"/>
      <c r="AF3671" s="4"/>
      <c r="AG3671" s="4"/>
      <c r="AH3671" s="4"/>
      <c r="AI3671" s="4"/>
      <c r="AJ3671" s="4"/>
      <c r="AK3671" s="4"/>
      <c r="AL3671" s="4"/>
      <c r="AM3671" s="4"/>
      <c r="AN3671" s="4"/>
      <c r="AO3671" s="4"/>
      <c r="AP3671" s="4"/>
      <c r="AQ3671" s="4"/>
      <c r="AR3671" s="4"/>
      <c r="AS3671" s="2"/>
      <c r="AT3671" s="2"/>
      <c r="AU3671" s="2"/>
      <c r="AV3671" s="2"/>
      <c r="AW3671" s="2"/>
      <c r="AX3671" s="2"/>
      <c r="AY3671" s="2"/>
      <c r="AZ3671" s="2"/>
      <c r="BA3671" s="2"/>
      <c r="BB3671" s="2"/>
      <c r="BC3671" s="2"/>
      <c r="BD3671" s="2"/>
      <c r="BE3671" s="2"/>
      <c r="BF3671" s="2"/>
      <c r="BG3671" s="2"/>
      <c r="BH3671" s="2"/>
      <c r="BI3671" s="2"/>
      <c r="BJ3671" s="2"/>
      <c r="BK3671" s="2"/>
      <c r="BL3671" s="2"/>
      <c r="BM3671" s="2"/>
      <c r="BN3671" s="2"/>
      <c r="BO3671" s="2"/>
    </row>
    <row r="3672" s="117" customFormat="1" spans="1:67">
      <c r="A3672" s="4"/>
      <c r="B3672" s="4"/>
      <c r="C3672" s="4"/>
      <c r="D3672" s="4"/>
      <c r="E3672" s="4"/>
      <c r="F3672" s="4"/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  <c r="AA3672" s="4"/>
      <c r="AB3672" s="5"/>
      <c r="AC3672" s="5"/>
      <c r="AD3672" s="4"/>
      <c r="AE3672" s="4"/>
      <c r="AF3672" s="4"/>
      <c r="AG3672" s="4"/>
      <c r="AH3672" s="4"/>
      <c r="AI3672" s="4"/>
      <c r="AJ3672" s="4"/>
      <c r="AK3672" s="4"/>
      <c r="AL3672" s="4"/>
      <c r="AM3672" s="4"/>
      <c r="AN3672" s="4"/>
      <c r="AO3672" s="4"/>
      <c r="AP3672" s="4"/>
      <c r="AQ3672" s="4"/>
      <c r="AR3672" s="4"/>
      <c r="AS3672" s="2"/>
      <c r="AT3672" s="2"/>
      <c r="AU3672" s="2"/>
      <c r="AV3672" s="2"/>
      <c r="AW3672" s="2"/>
      <c r="AX3672" s="2"/>
      <c r="AY3672" s="2"/>
      <c r="AZ3672" s="2"/>
      <c r="BA3672" s="2"/>
      <c r="BB3672" s="2"/>
      <c r="BC3672" s="2"/>
      <c r="BD3672" s="2"/>
      <c r="BE3672" s="2"/>
      <c r="BF3672" s="2"/>
      <c r="BG3672" s="2"/>
      <c r="BH3672" s="2"/>
      <c r="BI3672" s="2"/>
      <c r="BJ3672" s="2"/>
      <c r="BK3672" s="2"/>
      <c r="BL3672" s="2"/>
      <c r="BM3672" s="2"/>
      <c r="BN3672" s="2"/>
      <c r="BO3672" s="2"/>
    </row>
    <row r="3673" s="117" customFormat="1" spans="1:67">
      <c r="A3673" s="4"/>
      <c r="B3673" s="4"/>
      <c r="C3673" s="4"/>
      <c r="D3673" s="4"/>
      <c r="E3673" s="4"/>
      <c r="F3673" s="4"/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  <c r="AA3673" s="4"/>
      <c r="AB3673" s="5"/>
      <c r="AC3673" s="5"/>
      <c r="AD3673" s="4"/>
      <c r="AE3673" s="4"/>
      <c r="AF3673" s="4"/>
      <c r="AG3673" s="4"/>
      <c r="AH3673" s="4"/>
      <c r="AI3673" s="4"/>
      <c r="AJ3673" s="4"/>
      <c r="AK3673" s="4"/>
      <c r="AL3673" s="4"/>
      <c r="AM3673" s="4"/>
      <c r="AN3673" s="4"/>
      <c r="AO3673" s="4"/>
      <c r="AP3673" s="4"/>
      <c r="AQ3673" s="4"/>
      <c r="AR3673" s="4"/>
      <c r="AS3673" s="2"/>
      <c r="AT3673" s="2"/>
      <c r="AU3673" s="2"/>
      <c r="AV3673" s="2"/>
      <c r="AW3673" s="2"/>
      <c r="AX3673" s="2"/>
      <c r="AY3673" s="2"/>
      <c r="AZ3673" s="2"/>
      <c r="BA3673" s="2"/>
      <c r="BB3673" s="2"/>
      <c r="BC3673" s="2"/>
      <c r="BD3673" s="2"/>
      <c r="BE3673" s="2"/>
      <c r="BF3673" s="2"/>
      <c r="BG3673" s="2"/>
      <c r="BH3673" s="2"/>
      <c r="BI3673" s="2"/>
      <c r="BJ3673" s="2"/>
      <c r="BK3673" s="2"/>
      <c r="BL3673" s="2"/>
      <c r="BM3673" s="2"/>
      <c r="BN3673" s="2"/>
      <c r="BO3673" s="2"/>
    </row>
    <row r="3674" s="117" customFormat="1" spans="1:67">
      <c r="A3674" s="4"/>
      <c r="B3674" s="4"/>
      <c r="C3674" s="4"/>
      <c r="D3674" s="4"/>
      <c r="E3674" s="4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  <c r="AA3674" s="4"/>
      <c r="AB3674" s="5"/>
      <c r="AC3674" s="5"/>
      <c r="AD3674" s="4"/>
      <c r="AE3674" s="4"/>
      <c r="AF3674" s="4"/>
      <c r="AG3674" s="4"/>
      <c r="AH3674" s="4"/>
      <c r="AI3674" s="4"/>
      <c r="AJ3674" s="4"/>
      <c r="AK3674" s="4"/>
      <c r="AL3674" s="4"/>
      <c r="AM3674" s="4"/>
      <c r="AN3674" s="4"/>
      <c r="AO3674" s="4"/>
      <c r="AP3674" s="4"/>
      <c r="AQ3674" s="4"/>
      <c r="AR3674" s="4"/>
      <c r="AS3674" s="2"/>
      <c r="AT3674" s="2"/>
      <c r="AU3674" s="2"/>
      <c r="AV3674" s="2"/>
      <c r="AW3674" s="2"/>
      <c r="AX3674" s="2"/>
      <c r="AY3674" s="2"/>
      <c r="AZ3674" s="2"/>
      <c r="BA3674" s="2"/>
      <c r="BB3674" s="2"/>
      <c r="BC3674" s="2"/>
      <c r="BD3674" s="2"/>
      <c r="BE3674" s="2"/>
      <c r="BF3674" s="2"/>
      <c r="BG3674" s="2"/>
      <c r="BH3674" s="2"/>
      <c r="BI3674" s="2"/>
      <c r="BJ3674" s="2"/>
      <c r="BK3674" s="2"/>
      <c r="BL3674" s="2"/>
      <c r="BM3674" s="2"/>
      <c r="BN3674" s="2"/>
      <c r="BO3674" s="2"/>
    </row>
    <row r="3675" s="117" customFormat="1" spans="1:67">
      <c r="A3675" s="4"/>
      <c r="B3675" s="4"/>
      <c r="C3675" s="4"/>
      <c r="D3675" s="4"/>
      <c r="E3675" s="4"/>
      <c r="F3675" s="4"/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  <c r="AA3675" s="4"/>
      <c r="AB3675" s="5"/>
      <c r="AC3675" s="5"/>
      <c r="AD3675" s="4"/>
      <c r="AE3675" s="4"/>
      <c r="AF3675" s="4"/>
      <c r="AG3675" s="4"/>
      <c r="AH3675" s="4"/>
      <c r="AI3675" s="4"/>
      <c r="AJ3675" s="4"/>
      <c r="AK3675" s="4"/>
      <c r="AL3675" s="4"/>
      <c r="AM3675" s="4"/>
      <c r="AN3675" s="4"/>
      <c r="AO3675" s="4"/>
      <c r="AP3675" s="4"/>
      <c r="AQ3675" s="4"/>
      <c r="AR3675" s="4"/>
      <c r="AS3675" s="2"/>
      <c r="AT3675" s="2"/>
      <c r="AU3675" s="2"/>
      <c r="AV3675" s="2"/>
      <c r="AW3675" s="2"/>
      <c r="AX3675" s="2"/>
      <c r="AY3675" s="2"/>
      <c r="AZ3675" s="2"/>
      <c r="BA3675" s="2"/>
      <c r="BB3675" s="2"/>
      <c r="BC3675" s="2"/>
      <c r="BD3675" s="2"/>
      <c r="BE3675" s="2"/>
      <c r="BF3675" s="2"/>
      <c r="BG3675" s="2"/>
      <c r="BH3675" s="2"/>
      <c r="BI3675" s="2"/>
      <c r="BJ3675" s="2"/>
      <c r="BK3675" s="2"/>
      <c r="BL3675" s="2"/>
      <c r="BM3675" s="2"/>
      <c r="BN3675" s="2"/>
      <c r="BO3675" s="2"/>
    </row>
    <row r="3676" s="117" customFormat="1" spans="1:67">
      <c r="A3676" s="4"/>
      <c r="B3676" s="4"/>
      <c r="C3676" s="4"/>
      <c r="D3676" s="4"/>
      <c r="E3676" s="4"/>
      <c r="F3676" s="4"/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  <c r="AA3676" s="4"/>
      <c r="AB3676" s="5"/>
      <c r="AC3676" s="5"/>
      <c r="AD3676" s="4"/>
      <c r="AE3676" s="4"/>
      <c r="AF3676" s="4"/>
      <c r="AG3676" s="4"/>
      <c r="AH3676" s="4"/>
      <c r="AI3676" s="4"/>
      <c r="AJ3676" s="4"/>
      <c r="AK3676" s="4"/>
      <c r="AL3676" s="4"/>
      <c r="AM3676" s="4"/>
      <c r="AN3676" s="4"/>
      <c r="AO3676" s="4"/>
      <c r="AP3676" s="4"/>
      <c r="AQ3676" s="4"/>
      <c r="AR3676" s="4"/>
      <c r="AS3676" s="2"/>
      <c r="AT3676" s="2"/>
      <c r="AU3676" s="2"/>
      <c r="AV3676" s="2"/>
      <c r="AW3676" s="2"/>
      <c r="AX3676" s="2"/>
      <c r="AY3676" s="2"/>
      <c r="AZ3676" s="2"/>
      <c r="BA3676" s="2"/>
      <c r="BB3676" s="2"/>
      <c r="BC3676" s="2"/>
      <c r="BD3676" s="2"/>
      <c r="BE3676" s="2"/>
      <c r="BF3676" s="2"/>
      <c r="BG3676" s="2"/>
      <c r="BH3676" s="2"/>
      <c r="BI3676" s="2"/>
      <c r="BJ3676" s="2"/>
      <c r="BK3676" s="2"/>
      <c r="BL3676" s="2"/>
      <c r="BM3676" s="2"/>
      <c r="BN3676" s="2"/>
      <c r="BO3676" s="2"/>
    </row>
    <row r="3677" s="117" customFormat="1" spans="1:67">
      <c r="A3677" s="4"/>
      <c r="B3677" s="4"/>
      <c r="C3677" s="4"/>
      <c r="D3677" s="4"/>
      <c r="E3677" s="4"/>
      <c r="F3677" s="4"/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  <c r="AA3677" s="4"/>
      <c r="AB3677" s="5"/>
      <c r="AC3677" s="5"/>
      <c r="AD3677" s="4"/>
      <c r="AE3677" s="4"/>
      <c r="AF3677" s="4"/>
      <c r="AG3677" s="4"/>
      <c r="AH3677" s="4"/>
      <c r="AI3677" s="4"/>
      <c r="AJ3677" s="4"/>
      <c r="AK3677" s="4"/>
      <c r="AL3677" s="4"/>
      <c r="AM3677" s="4"/>
      <c r="AN3677" s="4"/>
      <c r="AO3677" s="4"/>
      <c r="AP3677" s="4"/>
      <c r="AQ3677" s="4"/>
      <c r="AR3677" s="4"/>
      <c r="AS3677" s="2"/>
      <c r="AT3677" s="2"/>
      <c r="AU3677" s="2"/>
      <c r="AV3677" s="2"/>
      <c r="AW3677" s="2"/>
      <c r="AX3677" s="2"/>
      <c r="AY3677" s="2"/>
      <c r="AZ3677" s="2"/>
      <c r="BA3677" s="2"/>
      <c r="BB3677" s="2"/>
      <c r="BC3677" s="2"/>
      <c r="BD3677" s="2"/>
      <c r="BE3677" s="2"/>
      <c r="BF3677" s="2"/>
      <c r="BG3677" s="2"/>
      <c r="BH3677" s="2"/>
      <c r="BI3677" s="2"/>
      <c r="BJ3677" s="2"/>
      <c r="BK3677" s="2"/>
      <c r="BL3677" s="2"/>
      <c r="BM3677" s="2"/>
      <c r="BN3677" s="2"/>
      <c r="BO3677" s="2"/>
    </row>
    <row r="3678" s="117" customFormat="1" spans="1:67">
      <c r="A3678" s="4"/>
      <c r="B3678" s="4"/>
      <c r="C3678" s="4"/>
      <c r="D3678" s="4"/>
      <c r="E3678" s="4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  <c r="AA3678" s="4"/>
      <c r="AB3678" s="5"/>
      <c r="AC3678" s="5"/>
      <c r="AD3678" s="4"/>
      <c r="AE3678" s="4"/>
      <c r="AF3678" s="4"/>
      <c r="AG3678" s="4"/>
      <c r="AH3678" s="4"/>
      <c r="AI3678" s="4"/>
      <c r="AJ3678" s="4"/>
      <c r="AK3678" s="4"/>
      <c r="AL3678" s="4"/>
      <c r="AM3678" s="4"/>
      <c r="AN3678" s="4"/>
      <c r="AO3678" s="4"/>
      <c r="AP3678" s="4"/>
      <c r="AQ3678" s="4"/>
      <c r="AR3678" s="4"/>
      <c r="AS3678" s="2"/>
      <c r="AT3678" s="2"/>
      <c r="AU3678" s="2"/>
      <c r="AV3678" s="2"/>
      <c r="AW3678" s="2"/>
      <c r="AX3678" s="2"/>
      <c r="AY3678" s="2"/>
      <c r="AZ3678" s="2"/>
      <c r="BA3678" s="2"/>
      <c r="BB3678" s="2"/>
      <c r="BC3678" s="2"/>
      <c r="BD3678" s="2"/>
      <c r="BE3678" s="2"/>
      <c r="BF3678" s="2"/>
      <c r="BG3678" s="2"/>
      <c r="BH3678" s="2"/>
      <c r="BI3678" s="2"/>
      <c r="BJ3678" s="2"/>
      <c r="BK3678" s="2"/>
      <c r="BL3678" s="2"/>
      <c r="BM3678" s="2"/>
      <c r="BN3678" s="2"/>
      <c r="BO3678" s="2"/>
    </row>
    <row r="3679" s="117" customFormat="1" spans="1:67">
      <c r="A3679" s="4"/>
      <c r="B3679" s="4"/>
      <c r="C3679" s="4"/>
      <c r="D3679" s="4"/>
      <c r="E3679" s="4"/>
      <c r="F3679" s="4"/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  <c r="AA3679" s="4"/>
      <c r="AB3679" s="5"/>
      <c r="AC3679" s="5"/>
      <c r="AD3679" s="4"/>
      <c r="AE3679" s="4"/>
      <c r="AF3679" s="4"/>
      <c r="AG3679" s="4"/>
      <c r="AH3679" s="4"/>
      <c r="AI3679" s="4"/>
      <c r="AJ3679" s="4"/>
      <c r="AK3679" s="4"/>
      <c r="AL3679" s="4"/>
      <c r="AM3679" s="4"/>
      <c r="AN3679" s="4"/>
      <c r="AO3679" s="4"/>
      <c r="AP3679" s="4"/>
      <c r="AQ3679" s="4"/>
      <c r="AR3679" s="4"/>
      <c r="AS3679" s="2"/>
      <c r="AT3679" s="2"/>
      <c r="AU3679" s="2"/>
      <c r="AV3679" s="2"/>
      <c r="AW3679" s="2"/>
      <c r="AX3679" s="2"/>
      <c r="AY3679" s="2"/>
      <c r="AZ3679" s="2"/>
      <c r="BA3679" s="2"/>
      <c r="BB3679" s="2"/>
      <c r="BC3679" s="2"/>
      <c r="BD3679" s="2"/>
      <c r="BE3679" s="2"/>
      <c r="BF3679" s="2"/>
      <c r="BG3679" s="2"/>
      <c r="BH3679" s="2"/>
      <c r="BI3679" s="2"/>
      <c r="BJ3679" s="2"/>
      <c r="BK3679" s="2"/>
      <c r="BL3679" s="2"/>
      <c r="BM3679" s="2"/>
      <c r="BN3679" s="2"/>
      <c r="BO3679" s="2"/>
    </row>
    <row r="3680" s="117" customFormat="1" spans="1:67">
      <c r="A3680" s="4"/>
      <c r="B3680" s="4"/>
      <c r="C3680" s="4"/>
      <c r="D3680" s="4"/>
      <c r="E3680" s="4"/>
      <c r="F3680" s="4"/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  <c r="AA3680" s="4"/>
      <c r="AB3680" s="5"/>
      <c r="AC3680" s="5"/>
      <c r="AD3680" s="4"/>
      <c r="AE3680" s="4"/>
      <c r="AF3680" s="4"/>
      <c r="AG3680" s="4"/>
      <c r="AH3680" s="4"/>
      <c r="AI3680" s="4"/>
      <c r="AJ3680" s="4"/>
      <c r="AK3680" s="4"/>
      <c r="AL3680" s="4"/>
      <c r="AM3680" s="4"/>
      <c r="AN3680" s="4"/>
      <c r="AO3680" s="4"/>
      <c r="AP3680" s="4"/>
      <c r="AQ3680" s="4"/>
      <c r="AR3680" s="4"/>
      <c r="AS3680" s="2"/>
      <c r="AT3680" s="2"/>
      <c r="AU3680" s="2"/>
      <c r="AV3680" s="2"/>
      <c r="AW3680" s="2"/>
      <c r="AX3680" s="2"/>
      <c r="AY3680" s="2"/>
      <c r="AZ3680" s="2"/>
      <c r="BA3680" s="2"/>
      <c r="BB3680" s="2"/>
      <c r="BC3680" s="2"/>
      <c r="BD3680" s="2"/>
      <c r="BE3680" s="2"/>
      <c r="BF3680" s="2"/>
      <c r="BG3680" s="2"/>
      <c r="BH3680" s="2"/>
      <c r="BI3680" s="2"/>
      <c r="BJ3680" s="2"/>
      <c r="BK3680" s="2"/>
      <c r="BL3680" s="2"/>
      <c r="BM3680" s="2"/>
      <c r="BN3680" s="2"/>
      <c r="BO3680" s="2"/>
    </row>
    <row r="3681" s="117" customFormat="1" spans="1:67">
      <c r="A3681" s="4"/>
      <c r="B3681" s="4"/>
      <c r="C3681" s="4"/>
      <c r="D3681" s="4"/>
      <c r="E3681" s="4"/>
      <c r="F3681" s="4"/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  <c r="AA3681" s="4"/>
      <c r="AB3681" s="5"/>
      <c r="AC3681" s="5"/>
      <c r="AD3681" s="4"/>
      <c r="AE3681" s="4"/>
      <c r="AF3681" s="4"/>
      <c r="AG3681" s="4"/>
      <c r="AH3681" s="4"/>
      <c r="AI3681" s="4"/>
      <c r="AJ3681" s="4"/>
      <c r="AK3681" s="4"/>
      <c r="AL3681" s="4"/>
      <c r="AM3681" s="4"/>
      <c r="AN3681" s="4"/>
      <c r="AO3681" s="4"/>
      <c r="AP3681" s="4"/>
      <c r="AQ3681" s="4"/>
      <c r="AR3681" s="4"/>
      <c r="AS3681" s="2"/>
      <c r="AT3681" s="2"/>
      <c r="AU3681" s="2"/>
      <c r="AV3681" s="2"/>
      <c r="AW3681" s="2"/>
      <c r="AX3681" s="2"/>
      <c r="AY3681" s="2"/>
      <c r="AZ3681" s="2"/>
      <c r="BA3681" s="2"/>
      <c r="BB3681" s="2"/>
      <c r="BC3681" s="2"/>
      <c r="BD3681" s="2"/>
      <c r="BE3681" s="2"/>
      <c r="BF3681" s="2"/>
      <c r="BG3681" s="2"/>
      <c r="BH3681" s="2"/>
      <c r="BI3681" s="2"/>
      <c r="BJ3681" s="2"/>
      <c r="BK3681" s="2"/>
      <c r="BL3681" s="2"/>
      <c r="BM3681" s="2"/>
      <c r="BN3681" s="2"/>
      <c r="BO3681" s="2"/>
    </row>
    <row r="3682" s="117" customFormat="1" spans="1:67">
      <c r="A3682" s="4"/>
      <c r="B3682" s="4"/>
      <c r="C3682" s="4"/>
      <c r="D3682" s="4"/>
      <c r="E3682" s="4"/>
      <c r="F3682" s="4"/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  <c r="AA3682" s="4"/>
      <c r="AB3682" s="5"/>
      <c r="AC3682" s="5"/>
      <c r="AD3682" s="4"/>
      <c r="AE3682" s="4"/>
      <c r="AF3682" s="4"/>
      <c r="AG3682" s="4"/>
      <c r="AH3682" s="4"/>
      <c r="AI3682" s="4"/>
      <c r="AJ3682" s="4"/>
      <c r="AK3682" s="4"/>
      <c r="AL3682" s="4"/>
      <c r="AM3682" s="4"/>
      <c r="AN3682" s="4"/>
      <c r="AO3682" s="4"/>
      <c r="AP3682" s="4"/>
      <c r="AQ3682" s="4"/>
      <c r="AR3682" s="4"/>
      <c r="AS3682" s="2"/>
      <c r="AT3682" s="2"/>
      <c r="AU3682" s="2"/>
      <c r="AV3682" s="2"/>
      <c r="AW3682" s="2"/>
      <c r="AX3682" s="2"/>
      <c r="AY3682" s="2"/>
      <c r="AZ3682" s="2"/>
      <c r="BA3682" s="2"/>
      <c r="BB3682" s="2"/>
      <c r="BC3682" s="2"/>
      <c r="BD3682" s="2"/>
      <c r="BE3682" s="2"/>
      <c r="BF3682" s="2"/>
      <c r="BG3682" s="2"/>
      <c r="BH3682" s="2"/>
      <c r="BI3682" s="2"/>
      <c r="BJ3682" s="2"/>
      <c r="BK3682" s="2"/>
      <c r="BL3682" s="2"/>
      <c r="BM3682" s="2"/>
      <c r="BN3682" s="2"/>
      <c r="BO3682" s="2"/>
    </row>
    <row r="3683" s="117" customFormat="1" spans="1:67">
      <c r="A3683" s="4"/>
      <c r="B3683" s="4"/>
      <c r="C3683" s="4"/>
      <c r="D3683" s="4"/>
      <c r="E3683" s="4"/>
      <c r="F3683" s="4"/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  <c r="AA3683" s="4"/>
      <c r="AB3683" s="5"/>
      <c r="AC3683" s="5"/>
      <c r="AD3683" s="4"/>
      <c r="AE3683" s="4"/>
      <c r="AF3683" s="4"/>
      <c r="AG3683" s="4"/>
      <c r="AH3683" s="4"/>
      <c r="AI3683" s="4"/>
      <c r="AJ3683" s="4"/>
      <c r="AK3683" s="4"/>
      <c r="AL3683" s="4"/>
      <c r="AM3683" s="4"/>
      <c r="AN3683" s="4"/>
      <c r="AO3683" s="4"/>
      <c r="AP3683" s="4"/>
      <c r="AQ3683" s="4"/>
      <c r="AR3683" s="4"/>
      <c r="AS3683" s="2"/>
      <c r="AT3683" s="2"/>
      <c r="AU3683" s="2"/>
      <c r="AV3683" s="2"/>
      <c r="AW3683" s="2"/>
      <c r="AX3683" s="2"/>
      <c r="AY3683" s="2"/>
      <c r="AZ3683" s="2"/>
      <c r="BA3683" s="2"/>
      <c r="BB3683" s="2"/>
      <c r="BC3683" s="2"/>
      <c r="BD3683" s="2"/>
      <c r="BE3683" s="2"/>
      <c r="BF3683" s="2"/>
      <c r="BG3683" s="2"/>
      <c r="BH3683" s="2"/>
      <c r="BI3683" s="2"/>
      <c r="BJ3683" s="2"/>
      <c r="BK3683" s="2"/>
      <c r="BL3683" s="2"/>
      <c r="BM3683" s="2"/>
      <c r="BN3683" s="2"/>
      <c r="BO3683" s="2"/>
    </row>
    <row r="3684" s="117" customFormat="1" spans="1:67">
      <c r="A3684" s="4"/>
      <c r="B3684" s="4"/>
      <c r="C3684" s="4"/>
      <c r="D3684" s="4"/>
      <c r="E3684" s="4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  <c r="AA3684" s="4"/>
      <c r="AB3684" s="5"/>
      <c r="AC3684" s="5"/>
      <c r="AD3684" s="4"/>
      <c r="AE3684" s="4"/>
      <c r="AF3684" s="4"/>
      <c r="AG3684" s="4"/>
      <c r="AH3684" s="4"/>
      <c r="AI3684" s="4"/>
      <c r="AJ3684" s="4"/>
      <c r="AK3684" s="4"/>
      <c r="AL3684" s="4"/>
      <c r="AM3684" s="4"/>
      <c r="AN3684" s="4"/>
      <c r="AO3684" s="4"/>
      <c r="AP3684" s="4"/>
      <c r="AQ3684" s="4"/>
      <c r="AR3684" s="4"/>
      <c r="AS3684" s="2"/>
      <c r="AT3684" s="2"/>
      <c r="AU3684" s="2"/>
      <c r="AV3684" s="2"/>
      <c r="AW3684" s="2"/>
      <c r="AX3684" s="2"/>
      <c r="AY3684" s="2"/>
      <c r="AZ3684" s="2"/>
      <c r="BA3684" s="2"/>
      <c r="BB3684" s="2"/>
      <c r="BC3684" s="2"/>
      <c r="BD3684" s="2"/>
      <c r="BE3684" s="2"/>
      <c r="BF3684" s="2"/>
      <c r="BG3684" s="2"/>
      <c r="BH3684" s="2"/>
      <c r="BI3684" s="2"/>
      <c r="BJ3684" s="2"/>
      <c r="BK3684" s="2"/>
      <c r="BL3684" s="2"/>
      <c r="BM3684" s="2"/>
      <c r="BN3684" s="2"/>
      <c r="BO3684" s="2"/>
    </row>
    <row r="3685" s="117" customFormat="1" spans="1:67">
      <c r="A3685" s="4"/>
      <c r="B3685" s="4"/>
      <c r="C3685" s="4"/>
      <c r="D3685" s="4"/>
      <c r="E3685" s="4"/>
      <c r="F3685" s="4"/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  <c r="AA3685" s="4"/>
      <c r="AB3685" s="5"/>
      <c r="AC3685" s="5"/>
      <c r="AD3685" s="4"/>
      <c r="AE3685" s="4"/>
      <c r="AF3685" s="4"/>
      <c r="AG3685" s="4"/>
      <c r="AH3685" s="4"/>
      <c r="AI3685" s="4"/>
      <c r="AJ3685" s="4"/>
      <c r="AK3685" s="4"/>
      <c r="AL3685" s="4"/>
      <c r="AM3685" s="4"/>
      <c r="AN3685" s="4"/>
      <c r="AO3685" s="4"/>
      <c r="AP3685" s="4"/>
      <c r="AQ3685" s="4"/>
      <c r="AR3685" s="4"/>
      <c r="AS3685" s="2"/>
      <c r="AT3685" s="2"/>
      <c r="AU3685" s="2"/>
      <c r="AV3685" s="2"/>
      <c r="AW3685" s="2"/>
      <c r="AX3685" s="2"/>
      <c r="AY3685" s="2"/>
      <c r="AZ3685" s="2"/>
      <c r="BA3685" s="2"/>
      <c r="BB3685" s="2"/>
      <c r="BC3685" s="2"/>
      <c r="BD3685" s="2"/>
      <c r="BE3685" s="2"/>
      <c r="BF3685" s="2"/>
      <c r="BG3685" s="2"/>
      <c r="BH3685" s="2"/>
      <c r="BI3685" s="2"/>
      <c r="BJ3685" s="2"/>
      <c r="BK3685" s="2"/>
      <c r="BL3685" s="2"/>
      <c r="BM3685" s="2"/>
      <c r="BN3685" s="2"/>
      <c r="BO3685" s="2"/>
    </row>
    <row r="3686" s="117" customFormat="1" spans="1:67">
      <c r="A3686" s="4"/>
      <c r="B3686" s="4"/>
      <c r="C3686" s="4"/>
      <c r="D3686" s="4"/>
      <c r="E3686" s="4"/>
      <c r="F3686" s="4"/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  <c r="AA3686" s="4"/>
      <c r="AB3686" s="5"/>
      <c r="AC3686" s="5"/>
      <c r="AD3686" s="4"/>
      <c r="AE3686" s="4"/>
      <c r="AF3686" s="4"/>
      <c r="AG3686" s="4"/>
      <c r="AH3686" s="4"/>
      <c r="AI3686" s="4"/>
      <c r="AJ3686" s="4"/>
      <c r="AK3686" s="4"/>
      <c r="AL3686" s="4"/>
      <c r="AM3686" s="4"/>
      <c r="AN3686" s="4"/>
      <c r="AO3686" s="4"/>
      <c r="AP3686" s="4"/>
      <c r="AQ3686" s="4"/>
      <c r="AR3686" s="4"/>
      <c r="AS3686" s="2"/>
      <c r="AT3686" s="2"/>
      <c r="AU3686" s="2"/>
      <c r="AV3686" s="2"/>
      <c r="AW3686" s="2"/>
      <c r="AX3686" s="2"/>
      <c r="AY3686" s="2"/>
      <c r="AZ3686" s="2"/>
      <c r="BA3686" s="2"/>
      <c r="BB3686" s="2"/>
      <c r="BC3686" s="2"/>
      <c r="BD3686" s="2"/>
      <c r="BE3686" s="2"/>
      <c r="BF3686" s="2"/>
      <c r="BG3686" s="2"/>
      <c r="BH3686" s="2"/>
      <c r="BI3686" s="2"/>
      <c r="BJ3686" s="2"/>
      <c r="BK3686" s="2"/>
      <c r="BL3686" s="2"/>
      <c r="BM3686" s="2"/>
      <c r="BN3686" s="2"/>
      <c r="BO3686" s="2"/>
    </row>
    <row r="3687" s="117" customFormat="1" spans="1:67">
      <c r="A3687" s="4"/>
      <c r="B3687" s="4"/>
      <c r="C3687" s="4"/>
      <c r="D3687" s="4"/>
      <c r="E3687" s="4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  <c r="AA3687" s="4"/>
      <c r="AB3687" s="5"/>
      <c r="AC3687" s="5"/>
      <c r="AD3687" s="4"/>
      <c r="AE3687" s="4"/>
      <c r="AF3687" s="4"/>
      <c r="AG3687" s="4"/>
      <c r="AH3687" s="4"/>
      <c r="AI3687" s="4"/>
      <c r="AJ3687" s="4"/>
      <c r="AK3687" s="4"/>
      <c r="AL3687" s="4"/>
      <c r="AM3687" s="4"/>
      <c r="AN3687" s="4"/>
      <c r="AO3687" s="4"/>
      <c r="AP3687" s="4"/>
      <c r="AQ3687" s="4"/>
      <c r="AR3687" s="4"/>
      <c r="AS3687" s="2"/>
      <c r="AT3687" s="2"/>
      <c r="AU3687" s="2"/>
      <c r="AV3687" s="2"/>
      <c r="AW3687" s="2"/>
      <c r="AX3687" s="2"/>
      <c r="AY3687" s="2"/>
      <c r="AZ3687" s="2"/>
      <c r="BA3687" s="2"/>
      <c r="BB3687" s="2"/>
      <c r="BC3687" s="2"/>
      <c r="BD3687" s="2"/>
      <c r="BE3687" s="2"/>
      <c r="BF3687" s="2"/>
      <c r="BG3687" s="2"/>
      <c r="BH3687" s="2"/>
      <c r="BI3687" s="2"/>
      <c r="BJ3687" s="2"/>
      <c r="BK3687" s="2"/>
      <c r="BL3687" s="2"/>
      <c r="BM3687" s="2"/>
      <c r="BN3687" s="2"/>
      <c r="BO3687" s="2"/>
    </row>
    <row r="3688" s="117" customFormat="1" spans="1:67">
      <c r="A3688" s="4"/>
      <c r="B3688" s="4"/>
      <c r="C3688" s="4"/>
      <c r="D3688" s="4"/>
      <c r="E3688" s="4"/>
      <c r="F3688" s="4"/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  <c r="AA3688" s="4"/>
      <c r="AB3688" s="5"/>
      <c r="AC3688" s="5"/>
      <c r="AD3688" s="4"/>
      <c r="AE3688" s="4"/>
      <c r="AF3688" s="4"/>
      <c r="AG3688" s="4"/>
      <c r="AH3688" s="4"/>
      <c r="AI3688" s="4"/>
      <c r="AJ3688" s="4"/>
      <c r="AK3688" s="4"/>
      <c r="AL3688" s="4"/>
      <c r="AM3688" s="4"/>
      <c r="AN3688" s="4"/>
      <c r="AO3688" s="4"/>
      <c r="AP3688" s="4"/>
      <c r="AQ3688" s="4"/>
      <c r="AR3688" s="4"/>
      <c r="AS3688" s="2"/>
      <c r="AT3688" s="2"/>
      <c r="AU3688" s="2"/>
      <c r="AV3688" s="2"/>
      <c r="AW3688" s="2"/>
      <c r="AX3688" s="2"/>
      <c r="AY3688" s="2"/>
      <c r="AZ3688" s="2"/>
      <c r="BA3688" s="2"/>
      <c r="BB3688" s="2"/>
      <c r="BC3688" s="2"/>
      <c r="BD3688" s="2"/>
      <c r="BE3688" s="2"/>
      <c r="BF3688" s="2"/>
      <c r="BG3688" s="2"/>
      <c r="BH3688" s="2"/>
      <c r="BI3688" s="2"/>
      <c r="BJ3688" s="2"/>
      <c r="BK3688" s="2"/>
      <c r="BL3688" s="2"/>
      <c r="BM3688" s="2"/>
      <c r="BN3688" s="2"/>
      <c r="BO3688" s="2"/>
    </row>
    <row r="3689" s="117" customFormat="1" spans="1:67">
      <c r="A3689" s="4"/>
      <c r="B3689" s="4"/>
      <c r="C3689" s="4"/>
      <c r="D3689" s="4"/>
      <c r="E3689" s="4"/>
      <c r="F3689" s="4"/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  <c r="AA3689" s="4"/>
      <c r="AB3689" s="5"/>
      <c r="AC3689" s="5"/>
      <c r="AD3689" s="4"/>
      <c r="AE3689" s="4"/>
      <c r="AF3689" s="4"/>
      <c r="AG3689" s="4"/>
      <c r="AH3689" s="4"/>
      <c r="AI3689" s="4"/>
      <c r="AJ3689" s="4"/>
      <c r="AK3689" s="4"/>
      <c r="AL3689" s="4"/>
      <c r="AM3689" s="4"/>
      <c r="AN3689" s="4"/>
      <c r="AO3689" s="4"/>
      <c r="AP3689" s="4"/>
      <c r="AQ3689" s="4"/>
      <c r="AR3689" s="4"/>
      <c r="AS3689" s="2"/>
      <c r="AT3689" s="2"/>
      <c r="AU3689" s="2"/>
      <c r="AV3689" s="2"/>
      <c r="AW3689" s="2"/>
      <c r="AX3689" s="2"/>
      <c r="AY3689" s="2"/>
      <c r="AZ3689" s="2"/>
      <c r="BA3689" s="2"/>
      <c r="BB3689" s="2"/>
      <c r="BC3689" s="2"/>
      <c r="BD3689" s="2"/>
      <c r="BE3689" s="2"/>
      <c r="BF3689" s="2"/>
      <c r="BG3689" s="2"/>
      <c r="BH3689" s="2"/>
      <c r="BI3689" s="2"/>
      <c r="BJ3689" s="2"/>
      <c r="BK3689" s="2"/>
      <c r="BL3689" s="2"/>
      <c r="BM3689" s="2"/>
      <c r="BN3689" s="2"/>
      <c r="BO3689" s="2"/>
    </row>
    <row r="3690" s="117" customFormat="1" spans="1:67">
      <c r="A3690" s="4"/>
      <c r="B3690" s="4"/>
      <c r="C3690" s="4"/>
      <c r="D3690" s="4"/>
      <c r="E3690" s="4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  <c r="AA3690" s="4"/>
      <c r="AB3690" s="5"/>
      <c r="AC3690" s="5"/>
      <c r="AD3690" s="4"/>
      <c r="AE3690" s="4"/>
      <c r="AF3690" s="4"/>
      <c r="AG3690" s="4"/>
      <c r="AH3690" s="4"/>
      <c r="AI3690" s="4"/>
      <c r="AJ3690" s="4"/>
      <c r="AK3690" s="4"/>
      <c r="AL3690" s="4"/>
      <c r="AM3690" s="4"/>
      <c r="AN3690" s="4"/>
      <c r="AO3690" s="4"/>
      <c r="AP3690" s="4"/>
      <c r="AQ3690" s="4"/>
      <c r="AR3690" s="4"/>
      <c r="AS3690" s="2"/>
      <c r="AT3690" s="2"/>
      <c r="AU3690" s="2"/>
      <c r="AV3690" s="2"/>
      <c r="AW3690" s="2"/>
      <c r="AX3690" s="2"/>
      <c r="AY3690" s="2"/>
      <c r="AZ3690" s="2"/>
      <c r="BA3690" s="2"/>
      <c r="BB3690" s="2"/>
      <c r="BC3690" s="2"/>
      <c r="BD3690" s="2"/>
      <c r="BE3690" s="2"/>
      <c r="BF3690" s="2"/>
      <c r="BG3690" s="2"/>
      <c r="BH3690" s="2"/>
      <c r="BI3690" s="2"/>
      <c r="BJ3690" s="2"/>
      <c r="BK3690" s="2"/>
      <c r="BL3690" s="2"/>
      <c r="BM3690" s="2"/>
      <c r="BN3690" s="2"/>
      <c r="BO3690" s="2"/>
    </row>
    <row r="3691" s="117" customFormat="1" spans="1:67">
      <c r="A3691" s="4"/>
      <c r="B3691" s="4"/>
      <c r="C3691" s="4"/>
      <c r="D3691" s="4"/>
      <c r="E3691" s="4"/>
      <c r="F3691" s="4"/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  <c r="AA3691" s="4"/>
      <c r="AB3691" s="5"/>
      <c r="AC3691" s="5"/>
      <c r="AD3691" s="4"/>
      <c r="AE3691" s="4"/>
      <c r="AF3691" s="4"/>
      <c r="AG3691" s="4"/>
      <c r="AH3691" s="4"/>
      <c r="AI3691" s="4"/>
      <c r="AJ3691" s="4"/>
      <c r="AK3691" s="4"/>
      <c r="AL3691" s="4"/>
      <c r="AM3691" s="4"/>
      <c r="AN3691" s="4"/>
      <c r="AO3691" s="4"/>
      <c r="AP3691" s="4"/>
      <c r="AQ3691" s="4"/>
      <c r="AR3691" s="4"/>
      <c r="AS3691" s="2"/>
      <c r="AT3691" s="2"/>
      <c r="AU3691" s="2"/>
      <c r="AV3691" s="2"/>
      <c r="AW3691" s="2"/>
      <c r="AX3691" s="2"/>
      <c r="AY3691" s="2"/>
      <c r="AZ3691" s="2"/>
      <c r="BA3691" s="2"/>
      <c r="BB3691" s="2"/>
      <c r="BC3691" s="2"/>
      <c r="BD3691" s="2"/>
      <c r="BE3691" s="2"/>
      <c r="BF3691" s="2"/>
      <c r="BG3691" s="2"/>
      <c r="BH3691" s="2"/>
      <c r="BI3691" s="2"/>
      <c r="BJ3691" s="2"/>
      <c r="BK3691" s="2"/>
      <c r="BL3691" s="2"/>
      <c r="BM3691" s="2"/>
      <c r="BN3691" s="2"/>
      <c r="BO3691" s="2"/>
    </row>
    <row r="3692" s="117" customFormat="1" spans="1:67">
      <c r="A3692" s="4"/>
      <c r="B3692" s="4"/>
      <c r="C3692" s="4"/>
      <c r="D3692" s="4"/>
      <c r="E3692" s="4"/>
      <c r="F3692" s="4"/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  <c r="AA3692" s="4"/>
      <c r="AB3692" s="5"/>
      <c r="AC3692" s="5"/>
      <c r="AD3692" s="4"/>
      <c r="AE3692" s="4"/>
      <c r="AF3692" s="4"/>
      <c r="AG3692" s="4"/>
      <c r="AH3692" s="4"/>
      <c r="AI3692" s="4"/>
      <c r="AJ3692" s="4"/>
      <c r="AK3692" s="4"/>
      <c r="AL3692" s="4"/>
      <c r="AM3692" s="4"/>
      <c r="AN3692" s="4"/>
      <c r="AO3692" s="4"/>
      <c r="AP3692" s="4"/>
      <c r="AQ3692" s="4"/>
      <c r="AR3692" s="4"/>
      <c r="AS3692" s="2"/>
      <c r="AT3692" s="2"/>
      <c r="AU3692" s="2"/>
      <c r="AV3692" s="2"/>
      <c r="AW3692" s="2"/>
      <c r="AX3692" s="2"/>
      <c r="AY3692" s="2"/>
      <c r="AZ3692" s="2"/>
      <c r="BA3692" s="2"/>
      <c r="BB3692" s="2"/>
      <c r="BC3692" s="2"/>
      <c r="BD3692" s="2"/>
      <c r="BE3692" s="2"/>
      <c r="BF3692" s="2"/>
      <c r="BG3692" s="2"/>
      <c r="BH3692" s="2"/>
      <c r="BI3692" s="2"/>
      <c r="BJ3692" s="2"/>
      <c r="BK3692" s="2"/>
      <c r="BL3692" s="2"/>
      <c r="BM3692" s="2"/>
      <c r="BN3692" s="2"/>
      <c r="BO3692" s="2"/>
    </row>
    <row r="3693" s="117" customFormat="1" spans="1:67">
      <c r="A3693" s="4"/>
      <c r="B3693" s="4"/>
      <c r="C3693" s="4"/>
      <c r="D3693" s="4"/>
      <c r="E3693" s="4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  <c r="AA3693" s="4"/>
      <c r="AB3693" s="5"/>
      <c r="AC3693" s="5"/>
      <c r="AD3693" s="4"/>
      <c r="AE3693" s="4"/>
      <c r="AF3693" s="4"/>
      <c r="AG3693" s="4"/>
      <c r="AH3693" s="4"/>
      <c r="AI3693" s="4"/>
      <c r="AJ3693" s="4"/>
      <c r="AK3693" s="4"/>
      <c r="AL3693" s="4"/>
      <c r="AM3693" s="4"/>
      <c r="AN3693" s="4"/>
      <c r="AO3693" s="4"/>
      <c r="AP3693" s="4"/>
      <c r="AQ3693" s="4"/>
      <c r="AR3693" s="4"/>
      <c r="AS3693" s="2"/>
      <c r="AT3693" s="2"/>
      <c r="AU3693" s="2"/>
      <c r="AV3693" s="2"/>
      <c r="AW3693" s="2"/>
      <c r="AX3693" s="2"/>
      <c r="AY3693" s="2"/>
      <c r="AZ3693" s="2"/>
      <c r="BA3693" s="2"/>
      <c r="BB3693" s="2"/>
      <c r="BC3693" s="2"/>
      <c r="BD3693" s="2"/>
      <c r="BE3693" s="2"/>
      <c r="BF3693" s="2"/>
      <c r="BG3693" s="2"/>
      <c r="BH3693" s="2"/>
      <c r="BI3693" s="2"/>
      <c r="BJ3693" s="2"/>
      <c r="BK3693" s="2"/>
      <c r="BL3693" s="2"/>
      <c r="BM3693" s="2"/>
      <c r="BN3693" s="2"/>
      <c r="BO3693" s="2"/>
    </row>
    <row r="3694" s="117" customFormat="1" spans="1:67">
      <c r="A3694" s="4"/>
      <c r="B3694" s="4"/>
      <c r="C3694" s="4"/>
      <c r="D3694" s="4"/>
      <c r="E3694" s="4"/>
      <c r="F3694" s="4"/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  <c r="AA3694" s="4"/>
      <c r="AB3694" s="5"/>
      <c r="AC3694" s="5"/>
      <c r="AD3694" s="4"/>
      <c r="AE3694" s="4"/>
      <c r="AF3694" s="4"/>
      <c r="AG3694" s="4"/>
      <c r="AH3694" s="4"/>
      <c r="AI3694" s="4"/>
      <c r="AJ3694" s="4"/>
      <c r="AK3694" s="4"/>
      <c r="AL3694" s="4"/>
      <c r="AM3694" s="4"/>
      <c r="AN3694" s="4"/>
      <c r="AO3694" s="4"/>
      <c r="AP3694" s="4"/>
      <c r="AQ3694" s="4"/>
      <c r="AR3694" s="4"/>
      <c r="AS3694" s="2"/>
      <c r="AT3694" s="2"/>
      <c r="AU3694" s="2"/>
      <c r="AV3694" s="2"/>
      <c r="AW3694" s="2"/>
      <c r="AX3694" s="2"/>
      <c r="AY3694" s="2"/>
      <c r="AZ3694" s="2"/>
      <c r="BA3694" s="2"/>
      <c r="BB3694" s="2"/>
      <c r="BC3694" s="2"/>
      <c r="BD3694" s="2"/>
      <c r="BE3694" s="2"/>
      <c r="BF3694" s="2"/>
      <c r="BG3694" s="2"/>
      <c r="BH3694" s="2"/>
      <c r="BI3694" s="2"/>
      <c r="BJ3694" s="2"/>
      <c r="BK3694" s="2"/>
      <c r="BL3694" s="2"/>
      <c r="BM3694" s="2"/>
      <c r="BN3694" s="2"/>
      <c r="BO3694" s="2"/>
    </row>
    <row r="3695" s="117" customFormat="1" spans="1:67">
      <c r="A3695" s="4"/>
      <c r="B3695" s="4"/>
      <c r="C3695" s="4"/>
      <c r="D3695" s="4"/>
      <c r="E3695" s="4"/>
      <c r="F3695" s="4"/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  <c r="AA3695" s="4"/>
      <c r="AB3695" s="5"/>
      <c r="AC3695" s="5"/>
      <c r="AD3695" s="4"/>
      <c r="AE3695" s="4"/>
      <c r="AF3695" s="4"/>
      <c r="AG3695" s="4"/>
      <c r="AH3695" s="4"/>
      <c r="AI3695" s="4"/>
      <c r="AJ3695" s="4"/>
      <c r="AK3695" s="4"/>
      <c r="AL3695" s="4"/>
      <c r="AM3695" s="4"/>
      <c r="AN3695" s="4"/>
      <c r="AO3695" s="4"/>
      <c r="AP3695" s="4"/>
      <c r="AQ3695" s="4"/>
      <c r="AR3695" s="4"/>
      <c r="AS3695" s="2"/>
      <c r="AT3695" s="2"/>
      <c r="AU3695" s="2"/>
      <c r="AV3695" s="2"/>
      <c r="AW3695" s="2"/>
      <c r="AX3695" s="2"/>
      <c r="AY3695" s="2"/>
      <c r="AZ3695" s="2"/>
      <c r="BA3695" s="2"/>
      <c r="BB3695" s="2"/>
      <c r="BC3695" s="2"/>
      <c r="BD3695" s="2"/>
      <c r="BE3695" s="2"/>
      <c r="BF3695" s="2"/>
      <c r="BG3695" s="2"/>
      <c r="BH3695" s="2"/>
      <c r="BI3695" s="2"/>
      <c r="BJ3695" s="2"/>
      <c r="BK3695" s="2"/>
      <c r="BL3695" s="2"/>
      <c r="BM3695" s="2"/>
      <c r="BN3695" s="2"/>
      <c r="BO3695" s="2"/>
    </row>
    <row r="3696" s="117" customFormat="1" spans="1:67">
      <c r="A3696" s="4"/>
      <c r="B3696" s="4"/>
      <c r="C3696" s="4"/>
      <c r="D3696" s="4"/>
      <c r="E3696" s="4"/>
      <c r="F3696" s="4"/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  <c r="AA3696" s="4"/>
      <c r="AB3696" s="5"/>
      <c r="AC3696" s="5"/>
      <c r="AD3696" s="4"/>
      <c r="AE3696" s="4"/>
      <c r="AF3696" s="4"/>
      <c r="AG3696" s="4"/>
      <c r="AH3696" s="4"/>
      <c r="AI3696" s="4"/>
      <c r="AJ3696" s="4"/>
      <c r="AK3696" s="4"/>
      <c r="AL3696" s="4"/>
      <c r="AM3696" s="4"/>
      <c r="AN3696" s="4"/>
      <c r="AO3696" s="4"/>
      <c r="AP3696" s="4"/>
      <c r="AQ3696" s="4"/>
      <c r="AR3696" s="4"/>
      <c r="AS3696" s="2"/>
      <c r="AT3696" s="2"/>
      <c r="AU3696" s="2"/>
      <c r="AV3696" s="2"/>
      <c r="AW3696" s="2"/>
      <c r="AX3696" s="2"/>
      <c r="AY3696" s="2"/>
      <c r="AZ3696" s="2"/>
      <c r="BA3696" s="2"/>
      <c r="BB3696" s="2"/>
      <c r="BC3696" s="2"/>
      <c r="BD3696" s="2"/>
      <c r="BE3696" s="2"/>
      <c r="BF3696" s="2"/>
      <c r="BG3696" s="2"/>
      <c r="BH3696" s="2"/>
      <c r="BI3696" s="2"/>
      <c r="BJ3696" s="2"/>
      <c r="BK3696" s="2"/>
      <c r="BL3696" s="2"/>
      <c r="BM3696" s="2"/>
      <c r="BN3696" s="2"/>
      <c r="BO3696" s="2"/>
    </row>
    <row r="3697" s="117" customFormat="1" spans="1:67">
      <c r="A3697" s="4"/>
      <c r="B3697" s="4"/>
      <c r="C3697" s="4"/>
      <c r="D3697" s="4"/>
      <c r="E3697" s="4"/>
      <c r="F3697" s="4"/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  <c r="AA3697" s="4"/>
      <c r="AB3697" s="5"/>
      <c r="AC3697" s="5"/>
      <c r="AD3697" s="4"/>
      <c r="AE3697" s="4"/>
      <c r="AF3697" s="4"/>
      <c r="AG3697" s="4"/>
      <c r="AH3697" s="4"/>
      <c r="AI3697" s="4"/>
      <c r="AJ3697" s="4"/>
      <c r="AK3697" s="4"/>
      <c r="AL3697" s="4"/>
      <c r="AM3697" s="4"/>
      <c r="AN3697" s="4"/>
      <c r="AO3697" s="4"/>
      <c r="AP3697" s="4"/>
      <c r="AQ3697" s="4"/>
      <c r="AR3697" s="4"/>
      <c r="AS3697" s="2"/>
      <c r="AT3697" s="2"/>
      <c r="AU3697" s="2"/>
      <c r="AV3697" s="2"/>
      <c r="AW3697" s="2"/>
      <c r="AX3697" s="2"/>
      <c r="AY3697" s="2"/>
      <c r="AZ3697" s="2"/>
      <c r="BA3697" s="2"/>
      <c r="BB3697" s="2"/>
      <c r="BC3697" s="2"/>
      <c r="BD3697" s="2"/>
      <c r="BE3697" s="2"/>
      <c r="BF3697" s="2"/>
      <c r="BG3697" s="2"/>
      <c r="BH3697" s="2"/>
      <c r="BI3697" s="2"/>
      <c r="BJ3697" s="2"/>
      <c r="BK3697" s="2"/>
      <c r="BL3697" s="2"/>
      <c r="BM3697" s="2"/>
      <c r="BN3697" s="2"/>
      <c r="BO3697" s="2"/>
    </row>
    <row r="3698" s="117" customFormat="1" spans="1:67">
      <c r="A3698" s="4"/>
      <c r="B3698" s="4"/>
      <c r="C3698" s="4"/>
      <c r="D3698" s="4"/>
      <c r="E3698" s="4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  <c r="AA3698" s="4"/>
      <c r="AB3698" s="5"/>
      <c r="AC3698" s="5"/>
      <c r="AD3698" s="4"/>
      <c r="AE3698" s="4"/>
      <c r="AF3698" s="4"/>
      <c r="AG3698" s="4"/>
      <c r="AH3698" s="4"/>
      <c r="AI3698" s="4"/>
      <c r="AJ3698" s="4"/>
      <c r="AK3698" s="4"/>
      <c r="AL3698" s="4"/>
      <c r="AM3698" s="4"/>
      <c r="AN3698" s="4"/>
      <c r="AO3698" s="4"/>
      <c r="AP3698" s="4"/>
      <c r="AQ3698" s="4"/>
      <c r="AR3698" s="4"/>
      <c r="AS3698" s="2"/>
      <c r="AT3698" s="2"/>
      <c r="AU3698" s="2"/>
      <c r="AV3698" s="2"/>
      <c r="AW3698" s="2"/>
      <c r="AX3698" s="2"/>
      <c r="AY3698" s="2"/>
      <c r="AZ3698" s="2"/>
      <c r="BA3698" s="2"/>
      <c r="BB3698" s="2"/>
      <c r="BC3698" s="2"/>
      <c r="BD3698" s="2"/>
      <c r="BE3698" s="2"/>
      <c r="BF3698" s="2"/>
      <c r="BG3698" s="2"/>
      <c r="BH3698" s="2"/>
      <c r="BI3698" s="2"/>
      <c r="BJ3698" s="2"/>
      <c r="BK3698" s="2"/>
      <c r="BL3698" s="2"/>
      <c r="BM3698" s="2"/>
      <c r="BN3698" s="2"/>
      <c r="BO3698" s="2"/>
    </row>
    <row r="3699" s="117" customFormat="1" spans="1:67">
      <c r="A3699" s="4"/>
      <c r="B3699" s="4"/>
      <c r="C3699" s="4"/>
      <c r="D3699" s="4"/>
      <c r="E3699" s="4"/>
      <c r="F3699" s="4"/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  <c r="AA3699" s="4"/>
      <c r="AB3699" s="5"/>
      <c r="AC3699" s="5"/>
      <c r="AD3699" s="4"/>
      <c r="AE3699" s="4"/>
      <c r="AF3699" s="4"/>
      <c r="AG3699" s="4"/>
      <c r="AH3699" s="4"/>
      <c r="AI3699" s="4"/>
      <c r="AJ3699" s="4"/>
      <c r="AK3699" s="4"/>
      <c r="AL3699" s="4"/>
      <c r="AM3699" s="4"/>
      <c r="AN3699" s="4"/>
      <c r="AO3699" s="4"/>
      <c r="AP3699" s="4"/>
      <c r="AQ3699" s="4"/>
      <c r="AR3699" s="4"/>
      <c r="AS3699" s="2"/>
      <c r="AT3699" s="2"/>
      <c r="AU3699" s="2"/>
      <c r="AV3699" s="2"/>
      <c r="AW3699" s="2"/>
      <c r="AX3699" s="2"/>
      <c r="AY3699" s="2"/>
      <c r="AZ3699" s="2"/>
      <c r="BA3699" s="2"/>
      <c r="BB3699" s="2"/>
      <c r="BC3699" s="2"/>
      <c r="BD3699" s="2"/>
      <c r="BE3699" s="2"/>
      <c r="BF3699" s="2"/>
      <c r="BG3699" s="2"/>
      <c r="BH3699" s="2"/>
      <c r="BI3699" s="2"/>
      <c r="BJ3699" s="2"/>
      <c r="BK3699" s="2"/>
      <c r="BL3699" s="2"/>
      <c r="BM3699" s="2"/>
      <c r="BN3699" s="2"/>
      <c r="BO3699" s="2"/>
    </row>
    <row r="3700" s="117" customFormat="1" spans="1:67">
      <c r="A3700" s="4"/>
      <c r="B3700" s="4"/>
      <c r="C3700" s="4"/>
      <c r="D3700" s="4"/>
      <c r="E3700" s="4"/>
      <c r="F3700" s="4"/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  <c r="AA3700" s="4"/>
      <c r="AB3700" s="5"/>
      <c r="AC3700" s="5"/>
      <c r="AD3700" s="4"/>
      <c r="AE3700" s="4"/>
      <c r="AF3700" s="4"/>
      <c r="AG3700" s="4"/>
      <c r="AH3700" s="4"/>
      <c r="AI3700" s="4"/>
      <c r="AJ3700" s="4"/>
      <c r="AK3700" s="4"/>
      <c r="AL3700" s="4"/>
      <c r="AM3700" s="4"/>
      <c r="AN3700" s="4"/>
      <c r="AO3700" s="4"/>
      <c r="AP3700" s="4"/>
      <c r="AQ3700" s="4"/>
      <c r="AR3700" s="4"/>
      <c r="AS3700" s="2"/>
      <c r="AT3700" s="2"/>
      <c r="AU3700" s="2"/>
      <c r="AV3700" s="2"/>
      <c r="AW3700" s="2"/>
      <c r="AX3700" s="2"/>
      <c r="AY3700" s="2"/>
      <c r="AZ3700" s="2"/>
      <c r="BA3700" s="2"/>
      <c r="BB3700" s="2"/>
      <c r="BC3700" s="2"/>
      <c r="BD3700" s="2"/>
      <c r="BE3700" s="2"/>
      <c r="BF3700" s="2"/>
      <c r="BG3700" s="2"/>
      <c r="BH3700" s="2"/>
      <c r="BI3700" s="2"/>
      <c r="BJ3700" s="2"/>
      <c r="BK3700" s="2"/>
      <c r="BL3700" s="2"/>
      <c r="BM3700" s="2"/>
      <c r="BN3700" s="2"/>
      <c r="BO3700" s="2"/>
    </row>
    <row r="3701" s="117" customFormat="1" spans="1:67">
      <c r="A3701" s="4"/>
      <c r="B3701" s="4"/>
      <c r="C3701" s="4"/>
      <c r="D3701" s="4"/>
      <c r="E3701" s="4"/>
      <c r="F3701" s="4"/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  <c r="AA3701" s="4"/>
      <c r="AB3701" s="5"/>
      <c r="AC3701" s="5"/>
      <c r="AD3701" s="4"/>
      <c r="AE3701" s="4"/>
      <c r="AF3701" s="4"/>
      <c r="AG3701" s="4"/>
      <c r="AH3701" s="4"/>
      <c r="AI3701" s="4"/>
      <c r="AJ3701" s="4"/>
      <c r="AK3701" s="4"/>
      <c r="AL3701" s="4"/>
      <c r="AM3701" s="4"/>
      <c r="AN3701" s="4"/>
      <c r="AO3701" s="4"/>
      <c r="AP3701" s="4"/>
      <c r="AQ3701" s="4"/>
      <c r="AR3701" s="4"/>
      <c r="AS3701" s="2"/>
      <c r="AT3701" s="2"/>
      <c r="AU3701" s="2"/>
      <c r="AV3701" s="2"/>
      <c r="AW3701" s="2"/>
      <c r="AX3701" s="2"/>
      <c r="AY3701" s="2"/>
      <c r="AZ3701" s="2"/>
      <c r="BA3701" s="2"/>
      <c r="BB3701" s="2"/>
      <c r="BC3701" s="2"/>
      <c r="BD3701" s="2"/>
      <c r="BE3701" s="2"/>
      <c r="BF3701" s="2"/>
      <c r="BG3701" s="2"/>
      <c r="BH3701" s="2"/>
      <c r="BI3701" s="2"/>
      <c r="BJ3701" s="2"/>
      <c r="BK3701" s="2"/>
      <c r="BL3701" s="2"/>
      <c r="BM3701" s="2"/>
      <c r="BN3701" s="2"/>
      <c r="BO3701" s="2"/>
    </row>
    <row r="3702" s="117" customFormat="1" spans="1:67">
      <c r="A3702" s="4"/>
      <c r="B3702" s="4"/>
      <c r="C3702" s="4"/>
      <c r="D3702" s="4"/>
      <c r="E3702" s="4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  <c r="AA3702" s="4"/>
      <c r="AB3702" s="5"/>
      <c r="AC3702" s="5"/>
      <c r="AD3702" s="4"/>
      <c r="AE3702" s="4"/>
      <c r="AF3702" s="4"/>
      <c r="AG3702" s="4"/>
      <c r="AH3702" s="4"/>
      <c r="AI3702" s="4"/>
      <c r="AJ3702" s="4"/>
      <c r="AK3702" s="4"/>
      <c r="AL3702" s="4"/>
      <c r="AM3702" s="4"/>
      <c r="AN3702" s="4"/>
      <c r="AO3702" s="4"/>
      <c r="AP3702" s="4"/>
      <c r="AQ3702" s="4"/>
      <c r="AR3702" s="4"/>
      <c r="AS3702" s="2"/>
      <c r="AT3702" s="2"/>
      <c r="AU3702" s="2"/>
      <c r="AV3702" s="2"/>
      <c r="AW3702" s="2"/>
      <c r="AX3702" s="2"/>
      <c r="AY3702" s="2"/>
      <c r="AZ3702" s="2"/>
      <c r="BA3702" s="2"/>
      <c r="BB3702" s="2"/>
      <c r="BC3702" s="2"/>
      <c r="BD3702" s="2"/>
      <c r="BE3702" s="2"/>
      <c r="BF3702" s="2"/>
      <c r="BG3702" s="2"/>
      <c r="BH3702" s="2"/>
      <c r="BI3702" s="2"/>
      <c r="BJ3702" s="2"/>
      <c r="BK3702" s="2"/>
      <c r="BL3702" s="2"/>
      <c r="BM3702" s="2"/>
      <c r="BN3702" s="2"/>
      <c r="BO3702" s="2"/>
    </row>
    <row r="3703" s="117" customFormat="1" spans="1:67">
      <c r="A3703" s="4"/>
      <c r="B3703" s="4"/>
      <c r="C3703" s="4"/>
      <c r="D3703" s="4"/>
      <c r="E3703" s="4"/>
      <c r="F3703" s="4"/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  <c r="AA3703" s="4"/>
      <c r="AB3703" s="5"/>
      <c r="AC3703" s="5"/>
      <c r="AD3703" s="4"/>
      <c r="AE3703" s="4"/>
      <c r="AF3703" s="4"/>
      <c r="AG3703" s="4"/>
      <c r="AH3703" s="4"/>
      <c r="AI3703" s="4"/>
      <c r="AJ3703" s="4"/>
      <c r="AK3703" s="4"/>
      <c r="AL3703" s="4"/>
      <c r="AM3703" s="4"/>
      <c r="AN3703" s="4"/>
      <c r="AO3703" s="4"/>
      <c r="AP3703" s="4"/>
      <c r="AQ3703" s="4"/>
      <c r="AR3703" s="4"/>
      <c r="AS3703" s="2"/>
      <c r="AT3703" s="2"/>
      <c r="AU3703" s="2"/>
      <c r="AV3703" s="2"/>
      <c r="AW3703" s="2"/>
      <c r="AX3703" s="2"/>
      <c r="AY3703" s="2"/>
      <c r="AZ3703" s="2"/>
      <c r="BA3703" s="2"/>
      <c r="BB3703" s="2"/>
      <c r="BC3703" s="2"/>
      <c r="BD3703" s="2"/>
      <c r="BE3703" s="2"/>
      <c r="BF3703" s="2"/>
      <c r="BG3703" s="2"/>
      <c r="BH3703" s="2"/>
      <c r="BI3703" s="2"/>
      <c r="BJ3703" s="2"/>
      <c r="BK3703" s="2"/>
      <c r="BL3703" s="2"/>
      <c r="BM3703" s="2"/>
      <c r="BN3703" s="2"/>
      <c r="BO3703" s="2"/>
    </row>
    <row r="3704" s="117" customFormat="1" spans="1:67">
      <c r="A3704" s="4"/>
      <c r="B3704" s="4"/>
      <c r="C3704" s="4"/>
      <c r="D3704" s="4"/>
      <c r="E3704" s="4"/>
      <c r="F3704" s="4"/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  <c r="AA3704" s="4"/>
      <c r="AB3704" s="5"/>
      <c r="AC3704" s="5"/>
      <c r="AD3704" s="4"/>
      <c r="AE3704" s="4"/>
      <c r="AF3704" s="4"/>
      <c r="AG3704" s="4"/>
      <c r="AH3704" s="4"/>
      <c r="AI3704" s="4"/>
      <c r="AJ3704" s="4"/>
      <c r="AK3704" s="4"/>
      <c r="AL3704" s="4"/>
      <c r="AM3704" s="4"/>
      <c r="AN3704" s="4"/>
      <c r="AO3704" s="4"/>
      <c r="AP3704" s="4"/>
      <c r="AQ3704" s="4"/>
      <c r="AR3704" s="4"/>
      <c r="AS3704" s="2"/>
      <c r="AT3704" s="2"/>
      <c r="AU3704" s="2"/>
      <c r="AV3704" s="2"/>
      <c r="AW3704" s="2"/>
      <c r="AX3704" s="2"/>
      <c r="AY3704" s="2"/>
      <c r="AZ3704" s="2"/>
      <c r="BA3704" s="2"/>
      <c r="BB3704" s="2"/>
      <c r="BC3704" s="2"/>
      <c r="BD3704" s="2"/>
      <c r="BE3704" s="2"/>
      <c r="BF3704" s="2"/>
      <c r="BG3704" s="2"/>
      <c r="BH3704" s="2"/>
      <c r="BI3704" s="2"/>
      <c r="BJ3704" s="2"/>
      <c r="BK3704" s="2"/>
      <c r="BL3704" s="2"/>
      <c r="BM3704" s="2"/>
      <c r="BN3704" s="2"/>
      <c r="BO3704" s="2"/>
    </row>
    <row r="3705" s="117" customFormat="1" spans="1:67">
      <c r="A3705" s="4"/>
      <c r="B3705" s="4"/>
      <c r="C3705" s="4"/>
      <c r="D3705" s="4"/>
      <c r="E3705" s="4"/>
      <c r="F3705" s="4"/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  <c r="AA3705" s="4"/>
      <c r="AB3705" s="5"/>
      <c r="AC3705" s="5"/>
      <c r="AD3705" s="4"/>
      <c r="AE3705" s="4"/>
      <c r="AF3705" s="4"/>
      <c r="AG3705" s="4"/>
      <c r="AH3705" s="4"/>
      <c r="AI3705" s="4"/>
      <c r="AJ3705" s="4"/>
      <c r="AK3705" s="4"/>
      <c r="AL3705" s="4"/>
      <c r="AM3705" s="4"/>
      <c r="AN3705" s="4"/>
      <c r="AO3705" s="4"/>
      <c r="AP3705" s="4"/>
      <c r="AQ3705" s="4"/>
      <c r="AR3705" s="4"/>
      <c r="AS3705" s="2"/>
      <c r="AT3705" s="2"/>
      <c r="AU3705" s="2"/>
      <c r="AV3705" s="2"/>
      <c r="AW3705" s="2"/>
      <c r="AX3705" s="2"/>
      <c r="AY3705" s="2"/>
      <c r="AZ3705" s="2"/>
      <c r="BA3705" s="2"/>
      <c r="BB3705" s="2"/>
      <c r="BC3705" s="2"/>
      <c r="BD3705" s="2"/>
      <c r="BE3705" s="2"/>
      <c r="BF3705" s="2"/>
      <c r="BG3705" s="2"/>
      <c r="BH3705" s="2"/>
      <c r="BI3705" s="2"/>
      <c r="BJ3705" s="2"/>
      <c r="BK3705" s="2"/>
      <c r="BL3705" s="2"/>
      <c r="BM3705" s="2"/>
      <c r="BN3705" s="2"/>
      <c r="BO3705" s="2"/>
    </row>
    <row r="3706" s="117" customFormat="1" spans="1:67">
      <c r="A3706" s="4"/>
      <c r="B3706" s="4"/>
      <c r="C3706" s="4"/>
      <c r="D3706" s="4"/>
      <c r="E3706" s="4"/>
      <c r="F3706" s="4"/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  <c r="AA3706" s="4"/>
      <c r="AB3706" s="5"/>
      <c r="AC3706" s="5"/>
      <c r="AD3706" s="4"/>
      <c r="AE3706" s="4"/>
      <c r="AF3706" s="4"/>
      <c r="AG3706" s="4"/>
      <c r="AH3706" s="4"/>
      <c r="AI3706" s="4"/>
      <c r="AJ3706" s="4"/>
      <c r="AK3706" s="4"/>
      <c r="AL3706" s="4"/>
      <c r="AM3706" s="4"/>
      <c r="AN3706" s="4"/>
      <c r="AO3706" s="4"/>
      <c r="AP3706" s="4"/>
      <c r="AQ3706" s="4"/>
      <c r="AR3706" s="4"/>
      <c r="AS3706" s="2"/>
      <c r="AT3706" s="2"/>
      <c r="AU3706" s="2"/>
      <c r="AV3706" s="2"/>
      <c r="AW3706" s="2"/>
      <c r="AX3706" s="2"/>
      <c r="AY3706" s="2"/>
      <c r="AZ3706" s="2"/>
      <c r="BA3706" s="2"/>
      <c r="BB3706" s="2"/>
      <c r="BC3706" s="2"/>
      <c r="BD3706" s="2"/>
      <c r="BE3706" s="2"/>
      <c r="BF3706" s="2"/>
      <c r="BG3706" s="2"/>
      <c r="BH3706" s="2"/>
      <c r="BI3706" s="2"/>
      <c r="BJ3706" s="2"/>
      <c r="BK3706" s="2"/>
      <c r="BL3706" s="2"/>
      <c r="BM3706" s="2"/>
      <c r="BN3706" s="2"/>
      <c r="BO3706" s="2"/>
    </row>
    <row r="3707" s="117" customFormat="1" spans="1:67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  <c r="AA3707" s="4"/>
      <c r="AB3707" s="5"/>
      <c r="AC3707" s="5"/>
      <c r="AD3707" s="4"/>
      <c r="AE3707" s="4"/>
      <c r="AF3707" s="4"/>
      <c r="AG3707" s="4"/>
      <c r="AH3707" s="4"/>
      <c r="AI3707" s="4"/>
      <c r="AJ3707" s="4"/>
      <c r="AK3707" s="4"/>
      <c r="AL3707" s="4"/>
      <c r="AM3707" s="4"/>
      <c r="AN3707" s="4"/>
      <c r="AO3707" s="4"/>
      <c r="AP3707" s="4"/>
      <c r="AQ3707" s="4"/>
      <c r="AR3707" s="4"/>
      <c r="AS3707" s="2"/>
      <c r="AT3707" s="2"/>
      <c r="AU3707" s="2"/>
      <c r="AV3707" s="2"/>
      <c r="AW3707" s="2"/>
      <c r="AX3707" s="2"/>
      <c r="AY3707" s="2"/>
      <c r="AZ3707" s="2"/>
      <c r="BA3707" s="2"/>
      <c r="BB3707" s="2"/>
      <c r="BC3707" s="2"/>
      <c r="BD3707" s="2"/>
      <c r="BE3707" s="2"/>
      <c r="BF3707" s="2"/>
      <c r="BG3707" s="2"/>
      <c r="BH3707" s="2"/>
      <c r="BI3707" s="2"/>
      <c r="BJ3707" s="2"/>
      <c r="BK3707" s="2"/>
      <c r="BL3707" s="2"/>
      <c r="BM3707" s="2"/>
      <c r="BN3707" s="2"/>
      <c r="BO3707" s="2"/>
    </row>
    <row r="3708" s="117" customFormat="1" spans="1:67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  <c r="AA3708" s="4"/>
      <c r="AB3708" s="5"/>
      <c r="AC3708" s="5"/>
      <c r="AD3708" s="4"/>
      <c r="AE3708" s="4"/>
      <c r="AF3708" s="4"/>
      <c r="AG3708" s="4"/>
      <c r="AH3708" s="4"/>
      <c r="AI3708" s="4"/>
      <c r="AJ3708" s="4"/>
      <c r="AK3708" s="4"/>
      <c r="AL3708" s="4"/>
      <c r="AM3708" s="4"/>
      <c r="AN3708" s="4"/>
      <c r="AO3708" s="4"/>
      <c r="AP3708" s="4"/>
      <c r="AQ3708" s="4"/>
      <c r="AR3708" s="4"/>
      <c r="AS3708" s="2"/>
      <c r="AT3708" s="2"/>
      <c r="AU3708" s="2"/>
      <c r="AV3708" s="2"/>
      <c r="AW3708" s="2"/>
      <c r="AX3708" s="2"/>
      <c r="AY3708" s="2"/>
      <c r="AZ3708" s="2"/>
      <c r="BA3708" s="2"/>
      <c r="BB3708" s="2"/>
      <c r="BC3708" s="2"/>
      <c r="BD3708" s="2"/>
      <c r="BE3708" s="2"/>
      <c r="BF3708" s="2"/>
      <c r="BG3708" s="2"/>
      <c r="BH3708" s="2"/>
      <c r="BI3708" s="2"/>
      <c r="BJ3708" s="2"/>
      <c r="BK3708" s="2"/>
      <c r="BL3708" s="2"/>
      <c r="BM3708" s="2"/>
      <c r="BN3708" s="2"/>
      <c r="BO3708" s="2"/>
    </row>
    <row r="3709" s="117" customFormat="1" spans="1:67">
      <c r="A3709" s="4"/>
      <c r="B3709" s="4"/>
      <c r="C3709" s="4"/>
      <c r="D3709" s="4"/>
      <c r="E3709" s="4"/>
      <c r="F3709" s="4"/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  <c r="AA3709" s="4"/>
      <c r="AB3709" s="5"/>
      <c r="AC3709" s="5"/>
      <c r="AD3709" s="4"/>
      <c r="AE3709" s="4"/>
      <c r="AF3709" s="4"/>
      <c r="AG3709" s="4"/>
      <c r="AH3709" s="4"/>
      <c r="AI3709" s="4"/>
      <c r="AJ3709" s="4"/>
      <c r="AK3709" s="4"/>
      <c r="AL3709" s="4"/>
      <c r="AM3709" s="4"/>
      <c r="AN3709" s="4"/>
      <c r="AO3709" s="4"/>
      <c r="AP3709" s="4"/>
      <c r="AQ3709" s="4"/>
      <c r="AR3709" s="4"/>
      <c r="AS3709" s="2"/>
      <c r="AT3709" s="2"/>
      <c r="AU3709" s="2"/>
      <c r="AV3709" s="2"/>
      <c r="AW3709" s="2"/>
      <c r="AX3709" s="2"/>
      <c r="AY3709" s="2"/>
      <c r="AZ3709" s="2"/>
      <c r="BA3709" s="2"/>
      <c r="BB3709" s="2"/>
      <c r="BC3709" s="2"/>
      <c r="BD3709" s="2"/>
      <c r="BE3709" s="2"/>
      <c r="BF3709" s="2"/>
      <c r="BG3709" s="2"/>
      <c r="BH3709" s="2"/>
      <c r="BI3709" s="2"/>
      <c r="BJ3709" s="2"/>
      <c r="BK3709" s="2"/>
      <c r="BL3709" s="2"/>
      <c r="BM3709" s="2"/>
      <c r="BN3709" s="2"/>
      <c r="BO3709" s="2"/>
    </row>
    <row r="3710" s="117" customFormat="1" spans="1:67">
      <c r="A3710" s="4"/>
      <c r="B3710" s="4"/>
      <c r="C3710" s="4"/>
      <c r="D3710" s="4"/>
      <c r="E3710" s="4"/>
      <c r="F3710" s="4"/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  <c r="AA3710" s="4"/>
      <c r="AB3710" s="5"/>
      <c r="AC3710" s="5"/>
      <c r="AD3710" s="4"/>
      <c r="AE3710" s="4"/>
      <c r="AF3710" s="4"/>
      <c r="AG3710" s="4"/>
      <c r="AH3710" s="4"/>
      <c r="AI3710" s="4"/>
      <c r="AJ3710" s="4"/>
      <c r="AK3710" s="4"/>
      <c r="AL3710" s="4"/>
      <c r="AM3710" s="4"/>
      <c r="AN3710" s="4"/>
      <c r="AO3710" s="4"/>
      <c r="AP3710" s="4"/>
      <c r="AQ3710" s="4"/>
      <c r="AR3710" s="4"/>
      <c r="AS3710" s="2"/>
      <c r="AT3710" s="2"/>
      <c r="AU3710" s="2"/>
      <c r="AV3710" s="2"/>
      <c r="AW3710" s="2"/>
      <c r="AX3710" s="2"/>
      <c r="AY3710" s="2"/>
      <c r="AZ3710" s="2"/>
      <c r="BA3710" s="2"/>
      <c r="BB3710" s="2"/>
      <c r="BC3710" s="2"/>
      <c r="BD3710" s="2"/>
      <c r="BE3710" s="2"/>
      <c r="BF3710" s="2"/>
      <c r="BG3710" s="2"/>
      <c r="BH3710" s="2"/>
      <c r="BI3710" s="2"/>
      <c r="BJ3710" s="2"/>
      <c r="BK3710" s="2"/>
      <c r="BL3710" s="2"/>
      <c r="BM3710" s="2"/>
      <c r="BN3710" s="2"/>
      <c r="BO3710" s="2"/>
    </row>
    <row r="3711" s="117" customFormat="1" spans="1:67">
      <c r="A3711" s="4"/>
      <c r="B3711" s="4"/>
      <c r="C3711" s="4"/>
      <c r="D3711" s="4"/>
      <c r="E3711" s="4"/>
      <c r="F3711" s="4"/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  <c r="AA3711" s="4"/>
      <c r="AB3711" s="5"/>
      <c r="AC3711" s="5"/>
      <c r="AD3711" s="4"/>
      <c r="AE3711" s="4"/>
      <c r="AF3711" s="4"/>
      <c r="AG3711" s="4"/>
      <c r="AH3711" s="4"/>
      <c r="AI3711" s="4"/>
      <c r="AJ3711" s="4"/>
      <c r="AK3711" s="4"/>
      <c r="AL3711" s="4"/>
      <c r="AM3711" s="4"/>
      <c r="AN3711" s="4"/>
      <c r="AO3711" s="4"/>
      <c r="AP3711" s="4"/>
      <c r="AQ3711" s="4"/>
      <c r="AR3711" s="4"/>
      <c r="AS3711" s="2"/>
      <c r="AT3711" s="2"/>
      <c r="AU3711" s="2"/>
      <c r="AV3711" s="2"/>
      <c r="AW3711" s="2"/>
      <c r="AX3711" s="2"/>
      <c r="AY3711" s="2"/>
      <c r="AZ3711" s="2"/>
      <c r="BA3711" s="2"/>
      <c r="BB3711" s="2"/>
      <c r="BC3711" s="2"/>
      <c r="BD3711" s="2"/>
      <c r="BE3711" s="2"/>
      <c r="BF3711" s="2"/>
      <c r="BG3711" s="2"/>
      <c r="BH3711" s="2"/>
      <c r="BI3711" s="2"/>
      <c r="BJ3711" s="2"/>
      <c r="BK3711" s="2"/>
      <c r="BL3711" s="2"/>
      <c r="BM3711" s="2"/>
      <c r="BN3711" s="2"/>
      <c r="BO3711" s="2"/>
    </row>
    <row r="3712" s="117" customFormat="1" spans="1:67">
      <c r="A3712" s="4"/>
      <c r="B3712" s="4"/>
      <c r="C3712" s="4"/>
      <c r="D3712" s="4"/>
      <c r="E3712" s="4"/>
      <c r="F3712" s="4"/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  <c r="AA3712" s="4"/>
      <c r="AB3712" s="5"/>
      <c r="AC3712" s="5"/>
      <c r="AD3712" s="4"/>
      <c r="AE3712" s="4"/>
      <c r="AF3712" s="4"/>
      <c r="AG3712" s="4"/>
      <c r="AH3712" s="4"/>
      <c r="AI3712" s="4"/>
      <c r="AJ3712" s="4"/>
      <c r="AK3712" s="4"/>
      <c r="AL3712" s="4"/>
      <c r="AM3712" s="4"/>
      <c r="AN3712" s="4"/>
      <c r="AO3712" s="4"/>
      <c r="AP3712" s="4"/>
      <c r="AQ3712" s="4"/>
      <c r="AR3712" s="4"/>
      <c r="AS3712" s="2"/>
      <c r="AT3712" s="2"/>
      <c r="AU3712" s="2"/>
      <c r="AV3712" s="2"/>
      <c r="AW3712" s="2"/>
      <c r="AX3712" s="2"/>
      <c r="AY3712" s="2"/>
      <c r="AZ3712" s="2"/>
      <c r="BA3712" s="2"/>
      <c r="BB3712" s="2"/>
      <c r="BC3712" s="2"/>
      <c r="BD3712" s="2"/>
      <c r="BE3712" s="2"/>
      <c r="BF3712" s="2"/>
      <c r="BG3712" s="2"/>
      <c r="BH3712" s="2"/>
      <c r="BI3712" s="2"/>
      <c r="BJ3712" s="2"/>
      <c r="BK3712" s="2"/>
      <c r="BL3712" s="2"/>
      <c r="BM3712" s="2"/>
      <c r="BN3712" s="2"/>
      <c r="BO3712" s="2"/>
    </row>
    <row r="3713" s="117" customFormat="1" spans="1:67">
      <c r="A3713" s="4"/>
      <c r="B3713" s="4"/>
      <c r="C3713" s="4"/>
      <c r="D3713" s="4"/>
      <c r="E3713" s="4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  <c r="AA3713" s="4"/>
      <c r="AB3713" s="5"/>
      <c r="AC3713" s="5"/>
      <c r="AD3713" s="4"/>
      <c r="AE3713" s="4"/>
      <c r="AF3713" s="4"/>
      <c r="AG3713" s="4"/>
      <c r="AH3713" s="4"/>
      <c r="AI3713" s="4"/>
      <c r="AJ3713" s="4"/>
      <c r="AK3713" s="4"/>
      <c r="AL3713" s="4"/>
      <c r="AM3713" s="4"/>
      <c r="AN3713" s="4"/>
      <c r="AO3713" s="4"/>
      <c r="AP3713" s="4"/>
      <c r="AQ3713" s="4"/>
      <c r="AR3713" s="4"/>
      <c r="AS3713" s="2"/>
      <c r="AT3713" s="2"/>
      <c r="AU3713" s="2"/>
      <c r="AV3713" s="2"/>
      <c r="AW3713" s="2"/>
      <c r="AX3713" s="2"/>
      <c r="AY3713" s="2"/>
      <c r="AZ3713" s="2"/>
      <c r="BA3713" s="2"/>
      <c r="BB3713" s="2"/>
      <c r="BC3713" s="2"/>
      <c r="BD3713" s="2"/>
      <c r="BE3713" s="2"/>
      <c r="BF3713" s="2"/>
      <c r="BG3713" s="2"/>
      <c r="BH3713" s="2"/>
      <c r="BI3713" s="2"/>
      <c r="BJ3713" s="2"/>
      <c r="BK3713" s="2"/>
      <c r="BL3713" s="2"/>
      <c r="BM3713" s="2"/>
      <c r="BN3713" s="2"/>
      <c r="BO3713" s="2"/>
    </row>
    <row r="3714" s="117" customFormat="1" spans="1:67">
      <c r="A3714" s="4"/>
      <c r="B3714" s="4"/>
      <c r="C3714" s="4"/>
      <c r="D3714" s="4"/>
      <c r="E3714" s="4"/>
      <c r="F3714" s="4"/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  <c r="AA3714" s="4"/>
      <c r="AB3714" s="5"/>
      <c r="AC3714" s="5"/>
      <c r="AD3714" s="4"/>
      <c r="AE3714" s="4"/>
      <c r="AF3714" s="4"/>
      <c r="AG3714" s="4"/>
      <c r="AH3714" s="4"/>
      <c r="AI3714" s="4"/>
      <c r="AJ3714" s="4"/>
      <c r="AK3714" s="4"/>
      <c r="AL3714" s="4"/>
      <c r="AM3714" s="4"/>
      <c r="AN3714" s="4"/>
      <c r="AO3714" s="4"/>
      <c r="AP3714" s="4"/>
      <c r="AQ3714" s="4"/>
      <c r="AR3714" s="4"/>
      <c r="AS3714" s="2"/>
      <c r="AT3714" s="2"/>
      <c r="AU3714" s="2"/>
      <c r="AV3714" s="2"/>
      <c r="AW3714" s="2"/>
      <c r="AX3714" s="2"/>
      <c r="AY3714" s="2"/>
      <c r="AZ3714" s="2"/>
      <c r="BA3714" s="2"/>
      <c r="BB3714" s="2"/>
      <c r="BC3714" s="2"/>
      <c r="BD3714" s="2"/>
      <c r="BE3714" s="2"/>
      <c r="BF3714" s="2"/>
      <c r="BG3714" s="2"/>
      <c r="BH3714" s="2"/>
      <c r="BI3714" s="2"/>
      <c r="BJ3714" s="2"/>
      <c r="BK3714" s="2"/>
      <c r="BL3714" s="2"/>
      <c r="BM3714" s="2"/>
      <c r="BN3714" s="2"/>
      <c r="BO3714" s="2"/>
    </row>
    <row r="3715" s="117" customFormat="1" spans="1:67">
      <c r="A3715" s="4"/>
      <c r="B3715" s="4"/>
      <c r="C3715" s="4"/>
      <c r="D3715" s="4"/>
      <c r="E3715" s="4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  <c r="AA3715" s="4"/>
      <c r="AB3715" s="5"/>
      <c r="AC3715" s="5"/>
      <c r="AD3715" s="4"/>
      <c r="AE3715" s="4"/>
      <c r="AF3715" s="4"/>
      <c r="AG3715" s="4"/>
      <c r="AH3715" s="4"/>
      <c r="AI3715" s="4"/>
      <c r="AJ3715" s="4"/>
      <c r="AK3715" s="4"/>
      <c r="AL3715" s="4"/>
      <c r="AM3715" s="4"/>
      <c r="AN3715" s="4"/>
      <c r="AO3715" s="4"/>
      <c r="AP3715" s="4"/>
      <c r="AQ3715" s="4"/>
      <c r="AR3715" s="4"/>
      <c r="AS3715" s="2"/>
      <c r="AT3715" s="2"/>
      <c r="AU3715" s="2"/>
      <c r="AV3715" s="2"/>
      <c r="AW3715" s="2"/>
      <c r="AX3715" s="2"/>
      <c r="AY3715" s="2"/>
      <c r="AZ3715" s="2"/>
      <c r="BA3715" s="2"/>
      <c r="BB3715" s="2"/>
      <c r="BC3715" s="2"/>
      <c r="BD3715" s="2"/>
      <c r="BE3715" s="2"/>
      <c r="BF3715" s="2"/>
      <c r="BG3715" s="2"/>
      <c r="BH3715" s="2"/>
      <c r="BI3715" s="2"/>
      <c r="BJ3715" s="2"/>
      <c r="BK3715" s="2"/>
      <c r="BL3715" s="2"/>
      <c r="BM3715" s="2"/>
      <c r="BN3715" s="2"/>
      <c r="BO3715" s="2"/>
    </row>
    <row r="3716" s="117" customFormat="1" spans="1:67">
      <c r="A3716" s="4"/>
      <c r="B3716" s="4"/>
      <c r="C3716" s="4"/>
      <c r="D3716" s="4"/>
      <c r="E3716" s="4"/>
      <c r="F3716" s="4"/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  <c r="AA3716" s="4"/>
      <c r="AB3716" s="5"/>
      <c r="AC3716" s="5"/>
      <c r="AD3716" s="4"/>
      <c r="AE3716" s="4"/>
      <c r="AF3716" s="4"/>
      <c r="AG3716" s="4"/>
      <c r="AH3716" s="4"/>
      <c r="AI3716" s="4"/>
      <c r="AJ3716" s="4"/>
      <c r="AK3716" s="4"/>
      <c r="AL3716" s="4"/>
      <c r="AM3716" s="4"/>
      <c r="AN3716" s="4"/>
      <c r="AO3716" s="4"/>
      <c r="AP3716" s="4"/>
      <c r="AQ3716" s="4"/>
      <c r="AR3716" s="4"/>
      <c r="AS3716" s="2"/>
      <c r="AT3716" s="2"/>
      <c r="AU3716" s="2"/>
      <c r="AV3716" s="2"/>
      <c r="AW3716" s="2"/>
      <c r="AX3716" s="2"/>
      <c r="AY3716" s="2"/>
      <c r="AZ3716" s="2"/>
      <c r="BA3716" s="2"/>
      <c r="BB3716" s="2"/>
      <c r="BC3716" s="2"/>
      <c r="BD3716" s="2"/>
      <c r="BE3716" s="2"/>
      <c r="BF3716" s="2"/>
      <c r="BG3716" s="2"/>
      <c r="BH3716" s="2"/>
      <c r="BI3716" s="2"/>
      <c r="BJ3716" s="2"/>
      <c r="BK3716" s="2"/>
      <c r="BL3716" s="2"/>
      <c r="BM3716" s="2"/>
      <c r="BN3716" s="2"/>
      <c r="BO3716" s="2"/>
    </row>
    <row r="3717" s="117" customFormat="1" spans="1:67">
      <c r="A3717" s="4"/>
      <c r="B3717" s="4"/>
      <c r="C3717" s="4"/>
      <c r="D3717" s="4"/>
      <c r="E3717" s="4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  <c r="AA3717" s="4"/>
      <c r="AB3717" s="5"/>
      <c r="AC3717" s="5"/>
      <c r="AD3717" s="4"/>
      <c r="AE3717" s="4"/>
      <c r="AF3717" s="4"/>
      <c r="AG3717" s="4"/>
      <c r="AH3717" s="4"/>
      <c r="AI3717" s="4"/>
      <c r="AJ3717" s="4"/>
      <c r="AK3717" s="4"/>
      <c r="AL3717" s="4"/>
      <c r="AM3717" s="4"/>
      <c r="AN3717" s="4"/>
      <c r="AO3717" s="4"/>
      <c r="AP3717" s="4"/>
      <c r="AQ3717" s="4"/>
      <c r="AR3717" s="4"/>
      <c r="AS3717" s="2"/>
      <c r="AT3717" s="2"/>
      <c r="AU3717" s="2"/>
      <c r="AV3717" s="2"/>
      <c r="AW3717" s="2"/>
      <c r="AX3717" s="2"/>
      <c r="AY3717" s="2"/>
      <c r="AZ3717" s="2"/>
      <c r="BA3717" s="2"/>
      <c r="BB3717" s="2"/>
      <c r="BC3717" s="2"/>
      <c r="BD3717" s="2"/>
      <c r="BE3717" s="2"/>
      <c r="BF3717" s="2"/>
      <c r="BG3717" s="2"/>
      <c r="BH3717" s="2"/>
      <c r="BI3717" s="2"/>
      <c r="BJ3717" s="2"/>
      <c r="BK3717" s="2"/>
      <c r="BL3717" s="2"/>
      <c r="BM3717" s="2"/>
      <c r="BN3717" s="2"/>
      <c r="BO3717" s="2"/>
    </row>
    <row r="3718" s="117" customFormat="1" spans="1:67">
      <c r="A3718" s="4"/>
      <c r="B3718" s="4"/>
      <c r="C3718" s="4"/>
      <c r="D3718" s="4"/>
      <c r="E3718" s="4"/>
      <c r="F3718" s="4"/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  <c r="AA3718" s="4"/>
      <c r="AB3718" s="5"/>
      <c r="AC3718" s="5"/>
      <c r="AD3718" s="4"/>
      <c r="AE3718" s="4"/>
      <c r="AF3718" s="4"/>
      <c r="AG3718" s="4"/>
      <c r="AH3718" s="4"/>
      <c r="AI3718" s="4"/>
      <c r="AJ3718" s="4"/>
      <c r="AK3718" s="4"/>
      <c r="AL3718" s="4"/>
      <c r="AM3718" s="4"/>
      <c r="AN3718" s="4"/>
      <c r="AO3718" s="4"/>
      <c r="AP3718" s="4"/>
      <c r="AQ3718" s="4"/>
      <c r="AR3718" s="4"/>
      <c r="AS3718" s="2"/>
      <c r="AT3718" s="2"/>
      <c r="AU3718" s="2"/>
      <c r="AV3718" s="2"/>
      <c r="AW3718" s="2"/>
      <c r="AX3718" s="2"/>
      <c r="AY3718" s="2"/>
      <c r="AZ3718" s="2"/>
      <c r="BA3718" s="2"/>
      <c r="BB3718" s="2"/>
      <c r="BC3718" s="2"/>
      <c r="BD3718" s="2"/>
      <c r="BE3718" s="2"/>
      <c r="BF3718" s="2"/>
      <c r="BG3718" s="2"/>
      <c r="BH3718" s="2"/>
      <c r="BI3718" s="2"/>
      <c r="BJ3718" s="2"/>
      <c r="BK3718" s="2"/>
      <c r="BL3718" s="2"/>
      <c r="BM3718" s="2"/>
      <c r="BN3718" s="2"/>
      <c r="BO3718" s="2"/>
    </row>
    <row r="3719" s="117" customFormat="1" spans="1:67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  <c r="AA3719" s="4"/>
      <c r="AB3719" s="5"/>
      <c r="AC3719" s="5"/>
      <c r="AD3719" s="4"/>
      <c r="AE3719" s="4"/>
      <c r="AF3719" s="4"/>
      <c r="AG3719" s="4"/>
      <c r="AH3719" s="4"/>
      <c r="AI3719" s="4"/>
      <c r="AJ3719" s="4"/>
      <c r="AK3719" s="4"/>
      <c r="AL3719" s="4"/>
      <c r="AM3719" s="4"/>
      <c r="AN3719" s="4"/>
      <c r="AO3719" s="4"/>
      <c r="AP3719" s="4"/>
      <c r="AQ3719" s="4"/>
      <c r="AR3719" s="4"/>
      <c r="AS3719" s="2"/>
      <c r="AT3719" s="2"/>
      <c r="AU3719" s="2"/>
      <c r="AV3719" s="2"/>
      <c r="AW3719" s="2"/>
      <c r="AX3719" s="2"/>
      <c r="AY3719" s="2"/>
      <c r="AZ3719" s="2"/>
      <c r="BA3719" s="2"/>
      <c r="BB3719" s="2"/>
      <c r="BC3719" s="2"/>
      <c r="BD3719" s="2"/>
      <c r="BE3719" s="2"/>
      <c r="BF3719" s="2"/>
      <c r="BG3719" s="2"/>
      <c r="BH3719" s="2"/>
      <c r="BI3719" s="2"/>
      <c r="BJ3719" s="2"/>
      <c r="BK3719" s="2"/>
      <c r="BL3719" s="2"/>
      <c r="BM3719" s="2"/>
      <c r="BN3719" s="2"/>
      <c r="BO3719" s="2"/>
    </row>
    <row r="3720" s="117" customFormat="1" spans="1:67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  <c r="AA3720" s="4"/>
      <c r="AB3720" s="5"/>
      <c r="AC3720" s="5"/>
      <c r="AD3720" s="4"/>
      <c r="AE3720" s="4"/>
      <c r="AF3720" s="4"/>
      <c r="AG3720" s="4"/>
      <c r="AH3720" s="4"/>
      <c r="AI3720" s="4"/>
      <c r="AJ3720" s="4"/>
      <c r="AK3720" s="4"/>
      <c r="AL3720" s="4"/>
      <c r="AM3720" s="4"/>
      <c r="AN3720" s="4"/>
      <c r="AO3720" s="4"/>
      <c r="AP3720" s="4"/>
      <c r="AQ3720" s="4"/>
      <c r="AR3720" s="4"/>
      <c r="AS3720" s="2"/>
      <c r="AT3720" s="2"/>
      <c r="AU3720" s="2"/>
      <c r="AV3720" s="2"/>
      <c r="AW3720" s="2"/>
      <c r="AX3720" s="2"/>
      <c r="AY3720" s="2"/>
      <c r="AZ3720" s="2"/>
      <c r="BA3720" s="2"/>
      <c r="BB3720" s="2"/>
      <c r="BC3720" s="2"/>
      <c r="BD3720" s="2"/>
      <c r="BE3720" s="2"/>
      <c r="BF3720" s="2"/>
      <c r="BG3720" s="2"/>
      <c r="BH3720" s="2"/>
      <c r="BI3720" s="2"/>
      <c r="BJ3720" s="2"/>
      <c r="BK3720" s="2"/>
      <c r="BL3720" s="2"/>
      <c r="BM3720" s="2"/>
      <c r="BN3720" s="2"/>
      <c r="BO3720" s="2"/>
    </row>
    <row r="3721" s="117" customFormat="1" spans="1:67">
      <c r="A3721" s="4"/>
      <c r="B3721" s="4"/>
      <c r="C3721" s="4"/>
      <c r="D3721" s="4"/>
      <c r="E3721" s="4"/>
      <c r="F3721" s="4"/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  <c r="AA3721" s="4"/>
      <c r="AB3721" s="5"/>
      <c r="AC3721" s="5"/>
      <c r="AD3721" s="4"/>
      <c r="AE3721" s="4"/>
      <c r="AF3721" s="4"/>
      <c r="AG3721" s="4"/>
      <c r="AH3721" s="4"/>
      <c r="AI3721" s="4"/>
      <c r="AJ3721" s="4"/>
      <c r="AK3721" s="4"/>
      <c r="AL3721" s="4"/>
      <c r="AM3721" s="4"/>
      <c r="AN3721" s="4"/>
      <c r="AO3721" s="4"/>
      <c r="AP3721" s="4"/>
      <c r="AQ3721" s="4"/>
      <c r="AR3721" s="4"/>
      <c r="AS3721" s="2"/>
      <c r="AT3721" s="2"/>
      <c r="AU3721" s="2"/>
      <c r="AV3721" s="2"/>
      <c r="AW3721" s="2"/>
      <c r="AX3721" s="2"/>
      <c r="AY3721" s="2"/>
      <c r="AZ3721" s="2"/>
      <c r="BA3721" s="2"/>
      <c r="BB3721" s="2"/>
      <c r="BC3721" s="2"/>
      <c r="BD3721" s="2"/>
      <c r="BE3721" s="2"/>
      <c r="BF3721" s="2"/>
      <c r="BG3721" s="2"/>
      <c r="BH3721" s="2"/>
      <c r="BI3721" s="2"/>
      <c r="BJ3721" s="2"/>
      <c r="BK3721" s="2"/>
      <c r="BL3721" s="2"/>
      <c r="BM3721" s="2"/>
      <c r="BN3721" s="2"/>
      <c r="BO3721" s="2"/>
    </row>
    <row r="3722" s="117" customFormat="1" spans="1:67">
      <c r="A3722" s="4"/>
      <c r="B3722" s="4"/>
      <c r="C3722" s="4"/>
      <c r="D3722" s="4"/>
      <c r="E3722" s="4"/>
      <c r="F3722" s="4"/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  <c r="AA3722" s="4"/>
      <c r="AB3722" s="5"/>
      <c r="AC3722" s="5"/>
      <c r="AD3722" s="4"/>
      <c r="AE3722" s="4"/>
      <c r="AF3722" s="4"/>
      <c r="AG3722" s="4"/>
      <c r="AH3722" s="4"/>
      <c r="AI3722" s="4"/>
      <c r="AJ3722" s="4"/>
      <c r="AK3722" s="4"/>
      <c r="AL3722" s="4"/>
      <c r="AM3722" s="4"/>
      <c r="AN3722" s="4"/>
      <c r="AO3722" s="4"/>
      <c r="AP3722" s="4"/>
      <c r="AQ3722" s="4"/>
      <c r="AR3722" s="4"/>
      <c r="AS3722" s="2"/>
      <c r="AT3722" s="2"/>
      <c r="AU3722" s="2"/>
      <c r="AV3722" s="2"/>
      <c r="AW3722" s="2"/>
      <c r="AX3722" s="2"/>
      <c r="AY3722" s="2"/>
      <c r="AZ3722" s="2"/>
      <c r="BA3722" s="2"/>
      <c r="BB3722" s="2"/>
      <c r="BC3722" s="2"/>
      <c r="BD3722" s="2"/>
      <c r="BE3722" s="2"/>
      <c r="BF3722" s="2"/>
      <c r="BG3722" s="2"/>
      <c r="BH3722" s="2"/>
      <c r="BI3722" s="2"/>
      <c r="BJ3722" s="2"/>
      <c r="BK3722" s="2"/>
      <c r="BL3722" s="2"/>
      <c r="BM3722" s="2"/>
      <c r="BN3722" s="2"/>
      <c r="BO3722" s="2"/>
    </row>
    <row r="3723" s="117" customFormat="1" spans="1:67">
      <c r="A3723" s="4"/>
      <c r="B3723" s="4"/>
      <c r="C3723" s="4"/>
      <c r="D3723" s="4"/>
      <c r="E3723" s="4"/>
      <c r="F3723" s="4"/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  <c r="AA3723" s="4"/>
      <c r="AB3723" s="5"/>
      <c r="AC3723" s="5"/>
      <c r="AD3723" s="4"/>
      <c r="AE3723" s="4"/>
      <c r="AF3723" s="4"/>
      <c r="AG3723" s="4"/>
      <c r="AH3723" s="4"/>
      <c r="AI3723" s="4"/>
      <c r="AJ3723" s="4"/>
      <c r="AK3723" s="4"/>
      <c r="AL3723" s="4"/>
      <c r="AM3723" s="4"/>
      <c r="AN3723" s="4"/>
      <c r="AO3723" s="4"/>
      <c r="AP3723" s="4"/>
      <c r="AQ3723" s="4"/>
      <c r="AR3723" s="4"/>
      <c r="AS3723" s="2"/>
      <c r="AT3723" s="2"/>
      <c r="AU3723" s="2"/>
      <c r="AV3723" s="2"/>
      <c r="AW3723" s="2"/>
      <c r="AX3723" s="2"/>
      <c r="AY3723" s="2"/>
      <c r="AZ3723" s="2"/>
      <c r="BA3723" s="2"/>
      <c r="BB3723" s="2"/>
      <c r="BC3723" s="2"/>
      <c r="BD3723" s="2"/>
      <c r="BE3723" s="2"/>
      <c r="BF3723" s="2"/>
      <c r="BG3723" s="2"/>
      <c r="BH3723" s="2"/>
      <c r="BI3723" s="2"/>
      <c r="BJ3723" s="2"/>
      <c r="BK3723" s="2"/>
      <c r="BL3723" s="2"/>
      <c r="BM3723" s="2"/>
      <c r="BN3723" s="2"/>
      <c r="BO3723" s="2"/>
    </row>
    <row r="3724" s="117" customFormat="1" spans="1:67">
      <c r="A3724" s="4"/>
      <c r="B3724" s="4"/>
      <c r="C3724" s="4"/>
      <c r="D3724" s="4"/>
      <c r="E3724" s="4"/>
      <c r="F3724" s="4"/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  <c r="AA3724" s="4"/>
      <c r="AB3724" s="5"/>
      <c r="AC3724" s="5"/>
      <c r="AD3724" s="4"/>
      <c r="AE3724" s="4"/>
      <c r="AF3724" s="4"/>
      <c r="AG3724" s="4"/>
      <c r="AH3724" s="4"/>
      <c r="AI3724" s="4"/>
      <c r="AJ3724" s="4"/>
      <c r="AK3724" s="4"/>
      <c r="AL3724" s="4"/>
      <c r="AM3724" s="4"/>
      <c r="AN3724" s="4"/>
      <c r="AO3724" s="4"/>
      <c r="AP3724" s="4"/>
      <c r="AQ3724" s="4"/>
      <c r="AR3724" s="4"/>
      <c r="AS3724" s="2"/>
      <c r="AT3724" s="2"/>
      <c r="AU3724" s="2"/>
      <c r="AV3724" s="2"/>
      <c r="AW3724" s="2"/>
      <c r="AX3724" s="2"/>
      <c r="AY3724" s="2"/>
      <c r="AZ3724" s="2"/>
      <c r="BA3724" s="2"/>
      <c r="BB3724" s="2"/>
      <c r="BC3724" s="2"/>
      <c r="BD3724" s="2"/>
      <c r="BE3724" s="2"/>
      <c r="BF3724" s="2"/>
      <c r="BG3724" s="2"/>
      <c r="BH3724" s="2"/>
      <c r="BI3724" s="2"/>
      <c r="BJ3724" s="2"/>
      <c r="BK3724" s="2"/>
      <c r="BL3724" s="2"/>
      <c r="BM3724" s="2"/>
      <c r="BN3724" s="2"/>
      <c r="BO3724" s="2"/>
    </row>
    <row r="3725" s="117" customFormat="1" spans="1:67">
      <c r="A3725" s="4"/>
      <c r="B3725" s="4"/>
      <c r="C3725" s="4"/>
      <c r="D3725" s="4"/>
      <c r="E3725" s="4"/>
      <c r="F3725" s="4"/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  <c r="AA3725" s="4"/>
      <c r="AB3725" s="5"/>
      <c r="AC3725" s="5"/>
      <c r="AD3725" s="4"/>
      <c r="AE3725" s="4"/>
      <c r="AF3725" s="4"/>
      <c r="AG3725" s="4"/>
      <c r="AH3725" s="4"/>
      <c r="AI3725" s="4"/>
      <c r="AJ3725" s="4"/>
      <c r="AK3725" s="4"/>
      <c r="AL3725" s="4"/>
      <c r="AM3725" s="4"/>
      <c r="AN3725" s="4"/>
      <c r="AO3725" s="4"/>
      <c r="AP3725" s="4"/>
      <c r="AQ3725" s="4"/>
      <c r="AR3725" s="4"/>
      <c r="AS3725" s="2"/>
      <c r="AT3725" s="2"/>
      <c r="AU3725" s="2"/>
      <c r="AV3725" s="2"/>
      <c r="AW3725" s="2"/>
      <c r="AX3725" s="2"/>
      <c r="AY3725" s="2"/>
      <c r="AZ3725" s="2"/>
      <c r="BA3725" s="2"/>
      <c r="BB3725" s="2"/>
      <c r="BC3725" s="2"/>
      <c r="BD3725" s="2"/>
      <c r="BE3725" s="2"/>
      <c r="BF3725" s="2"/>
      <c r="BG3725" s="2"/>
      <c r="BH3725" s="2"/>
      <c r="BI3725" s="2"/>
      <c r="BJ3725" s="2"/>
      <c r="BK3725" s="2"/>
      <c r="BL3725" s="2"/>
      <c r="BM3725" s="2"/>
      <c r="BN3725" s="2"/>
      <c r="BO3725" s="2"/>
    </row>
    <row r="3726" s="117" customFormat="1" spans="1:67">
      <c r="A3726" s="4"/>
      <c r="B3726" s="4"/>
      <c r="C3726" s="4"/>
      <c r="D3726" s="4"/>
      <c r="E3726" s="4"/>
      <c r="F3726" s="4"/>
      <c r="G3726" s="4"/>
      <c r="H3726" s="4"/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  <c r="AA3726" s="4"/>
      <c r="AB3726" s="5"/>
      <c r="AC3726" s="5"/>
      <c r="AD3726" s="4"/>
      <c r="AE3726" s="4"/>
      <c r="AF3726" s="4"/>
      <c r="AG3726" s="4"/>
      <c r="AH3726" s="4"/>
      <c r="AI3726" s="4"/>
      <c r="AJ3726" s="4"/>
      <c r="AK3726" s="4"/>
      <c r="AL3726" s="4"/>
      <c r="AM3726" s="4"/>
      <c r="AN3726" s="4"/>
      <c r="AO3726" s="4"/>
      <c r="AP3726" s="4"/>
      <c r="AQ3726" s="4"/>
      <c r="AR3726" s="4"/>
      <c r="AS3726" s="2"/>
      <c r="AT3726" s="2"/>
      <c r="AU3726" s="2"/>
      <c r="AV3726" s="2"/>
      <c r="AW3726" s="2"/>
      <c r="AX3726" s="2"/>
      <c r="AY3726" s="2"/>
      <c r="AZ3726" s="2"/>
      <c r="BA3726" s="2"/>
      <c r="BB3726" s="2"/>
      <c r="BC3726" s="2"/>
      <c r="BD3726" s="2"/>
      <c r="BE3726" s="2"/>
      <c r="BF3726" s="2"/>
      <c r="BG3726" s="2"/>
      <c r="BH3726" s="2"/>
      <c r="BI3726" s="2"/>
      <c r="BJ3726" s="2"/>
      <c r="BK3726" s="2"/>
      <c r="BL3726" s="2"/>
      <c r="BM3726" s="2"/>
      <c r="BN3726" s="2"/>
      <c r="BO3726" s="2"/>
    </row>
    <row r="3727" s="117" customFormat="1" spans="1:67">
      <c r="A3727" s="4"/>
      <c r="B3727" s="4"/>
      <c r="C3727" s="4"/>
      <c r="D3727" s="4"/>
      <c r="E3727" s="4"/>
      <c r="F3727" s="4"/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  <c r="AA3727" s="4"/>
      <c r="AB3727" s="5"/>
      <c r="AC3727" s="5"/>
      <c r="AD3727" s="4"/>
      <c r="AE3727" s="4"/>
      <c r="AF3727" s="4"/>
      <c r="AG3727" s="4"/>
      <c r="AH3727" s="4"/>
      <c r="AI3727" s="4"/>
      <c r="AJ3727" s="4"/>
      <c r="AK3727" s="4"/>
      <c r="AL3727" s="4"/>
      <c r="AM3727" s="4"/>
      <c r="AN3727" s="4"/>
      <c r="AO3727" s="4"/>
      <c r="AP3727" s="4"/>
      <c r="AQ3727" s="4"/>
      <c r="AR3727" s="4"/>
      <c r="AS3727" s="2"/>
      <c r="AT3727" s="2"/>
      <c r="AU3727" s="2"/>
      <c r="AV3727" s="2"/>
      <c r="AW3727" s="2"/>
      <c r="AX3727" s="2"/>
      <c r="AY3727" s="2"/>
      <c r="AZ3727" s="2"/>
      <c r="BA3727" s="2"/>
      <c r="BB3727" s="2"/>
      <c r="BC3727" s="2"/>
      <c r="BD3727" s="2"/>
      <c r="BE3727" s="2"/>
      <c r="BF3727" s="2"/>
      <c r="BG3727" s="2"/>
      <c r="BH3727" s="2"/>
      <c r="BI3727" s="2"/>
      <c r="BJ3727" s="2"/>
      <c r="BK3727" s="2"/>
      <c r="BL3727" s="2"/>
      <c r="BM3727" s="2"/>
      <c r="BN3727" s="2"/>
      <c r="BO3727" s="2"/>
    </row>
    <row r="3728" s="117" customFormat="1" spans="1:67">
      <c r="A3728" s="4"/>
      <c r="B3728" s="4"/>
      <c r="C3728" s="4"/>
      <c r="D3728" s="4"/>
      <c r="E3728" s="4"/>
      <c r="F3728" s="4"/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  <c r="AA3728" s="4"/>
      <c r="AB3728" s="5"/>
      <c r="AC3728" s="5"/>
      <c r="AD3728" s="4"/>
      <c r="AE3728" s="4"/>
      <c r="AF3728" s="4"/>
      <c r="AG3728" s="4"/>
      <c r="AH3728" s="4"/>
      <c r="AI3728" s="4"/>
      <c r="AJ3728" s="4"/>
      <c r="AK3728" s="4"/>
      <c r="AL3728" s="4"/>
      <c r="AM3728" s="4"/>
      <c r="AN3728" s="4"/>
      <c r="AO3728" s="4"/>
      <c r="AP3728" s="4"/>
      <c r="AQ3728" s="4"/>
      <c r="AR3728" s="4"/>
      <c r="AS3728" s="2"/>
      <c r="AT3728" s="2"/>
      <c r="AU3728" s="2"/>
      <c r="AV3728" s="2"/>
      <c r="AW3728" s="2"/>
      <c r="AX3728" s="2"/>
      <c r="AY3728" s="2"/>
      <c r="AZ3728" s="2"/>
      <c r="BA3728" s="2"/>
      <c r="BB3728" s="2"/>
      <c r="BC3728" s="2"/>
      <c r="BD3728" s="2"/>
      <c r="BE3728" s="2"/>
      <c r="BF3728" s="2"/>
      <c r="BG3728" s="2"/>
      <c r="BH3728" s="2"/>
      <c r="BI3728" s="2"/>
      <c r="BJ3728" s="2"/>
      <c r="BK3728" s="2"/>
      <c r="BL3728" s="2"/>
      <c r="BM3728" s="2"/>
      <c r="BN3728" s="2"/>
      <c r="BO3728" s="2"/>
    </row>
    <row r="3729" s="117" customFormat="1" spans="1:67">
      <c r="A3729" s="4"/>
      <c r="B3729" s="4"/>
      <c r="C3729" s="4"/>
      <c r="D3729" s="4"/>
      <c r="E3729" s="4"/>
      <c r="F3729" s="4"/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  <c r="AA3729" s="4"/>
      <c r="AB3729" s="5"/>
      <c r="AC3729" s="5"/>
      <c r="AD3729" s="4"/>
      <c r="AE3729" s="4"/>
      <c r="AF3729" s="4"/>
      <c r="AG3729" s="4"/>
      <c r="AH3729" s="4"/>
      <c r="AI3729" s="4"/>
      <c r="AJ3729" s="4"/>
      <c r="AK3729" s="4"/>
      <c r="AL3729" s="4"/>
      <c r="AM3729" s="4"/>
      <c r="AN3729" s="4"/>
      <c r="AO3729" s="4"/>
      <c r="AP3729" s="4"/>
      <c r="AQ3729" s="4"/>
      <c r="AR3729" s="4"/>
      <c r="AS3729" s="2"/>
      <c r="AT3729" s="2"/>
      <c r="AU3729" s="2"/>
      <c r="AV3729" s="2"/>
      <c r="AW3729" s="2"/>
      <c r="AX3729" s="2"/>
      <c r="AY3729" s="2"/>
      <c r="AZ3729" s="2"/>
      <c r="BA3729" s="2"/>
      <c r="BB3729" s="2"/>
      <c r="BC3729" s="2"/>
      <c r="BD3729" s="2"/>
      <c r="BE3729" s="2"/>
      <c r="BF3729" s="2"/>
      <c r="BG3729" s="2"/>
      <c r="BH3729" s="2"/>
      <c r="BI3729" s="2"/>
      <c r="BJ3729" s="2"/>
      <c r="BK3729" s="2"/>
      <c r="BL3729" s="2"/>
      <c r="BM3729" s="2"/>
      <c r="BN3729" s="2"/>
      <c r="BO3729" s="2"/>
    </row>
    <row r="3730" s="117" customFormat="1" spans="1:67">
      <c r="A3730" s="4"/>
      <c r="B3730" s="4"/>
      <c r="C3730" s="4"/>
      <c r="D3730" s="4"/>
      <c r="E3730" s="4"/>
      <c r="F3730" s="4"/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  <c r="AA3730" s="4"/>
      <c r="AB3730" s="5"/>
      <c r="AC3730" s="5"/>
      <c r="AD3730" s="4"/>
      <c r="AE3730" s="4"/>
      <c r="AF3730" s="4"/>
      <c r="AG3730" s="4"/>
      <c r="AH3730" s="4"/>
      <c r="AI3730" s="4"/>
      <c r="AJ3730" s="4"/>
      <c r="AK3730" s="4"/>
      <c r="AL3730" s="4"/>
      <c r="AM3730" s="4"/>
      <c r="AN3730" s="4"/>
      <c r="AO3730" s="4"/>
      <c r="AP3730" s="4"/>
      <c r="AQ3730" s="4"/>
      <c r="AR3730" s="4"/>
      <c r="AS3730" s="2"/>
      <c r="AT3730" s="2"/>
      <c r="AU3730" s="2"/>
      <c r="AV3730" s="2"/>
      <c r="AW3730" s="2"/>
      <c r="AX3730" s="2"/>
      <c r="AY3730" s="2"/>
      <c r="AZ3730" s="2"/>
      <c r="BA3730" s="2"/>
      <c r="BB3730" s="2"/>
      <c r="BC3730" s="2"/>
      <c r="BD3730" s="2"/>
      <c r="BE3730" s="2"/>
      <c r="BF3730" s="2"/>
      <c r="BG3730" s="2"/>
      <c r="BH3730" s="2"/>
      <c r="BI3730" s="2"/>
      <c r="BJ3730" s="2"/>
      <c r="BK3730" s="2"/>
      <c r="BL3730" s="2"/>
      <c r="BM3730" s="2"/>
      <c r="BN3730" s="2"/>
      <c r="BO3730" s="2"/>
    </row>
    <row r="3731" s="117" customFormat="1" spans="1:67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  <c r="AA3731" s="4"/>
      <c r="AB3731" s="5"/>
      <c r="AC3731" s="5"/>
      <c r="AD3731" s="4"/>
      <c r="AE3731" s="4"/>
      <c r="AF3731" s="4"/>
      <c r="AG3731" s="4"/>
      <c r="AH3731" s="4"/>
      <c r="AI3731" s="4"/>
      <c r="AJ3731" s="4"/>
      <c r="AK3731" s="4"/>
      <c r="AL3731" s="4"/>
      <c r="AM3731" s="4"/>
      <c r="AN3731" s="4"/>
      <c r="AO3731" s="4"/>
      <c r="AP3731" s="4"/>
      <c r="AQ3731" s="4"/>
      <c r="AR3731" s="4"/>
      <c r="AS3731" s="2"/>
      <c r="AT3731" s="2"/>
      <c r="AU3731" s="2"/>
      <c r="AV3731" s="2"/>
      <c r="AW3731" s="2"/>
      <c r="AX3731" s="2"/>
      <c r="AY3731" s="2"/>
      <c r="AZ3731" s="2"/>
      <c r="BA3731" s="2"/>
      <c r="BB3731" s="2"/>
      <c r="BC3731" s="2"/>
      <c r="BD3731" s="2"/>
      <c r="BE3731" s="2"/>
      <c r="BF3731" s="2"/>
      <c r="BG3731" s="2"/>
      <c r="BH3731" s="2"/>
      <c r="BI3731" s="2"/>
      <c r="BJ3731" s="2"/>
      <c r="BK3731" s="2"/>
      <c r="BL3731" s="2"/>
      <c r="BM3731" s="2"/>
      <c r="BN3731" s="2"/>
      <c r="BO3731" s="2"/>
    </row>
    <row r="3732" s="117" customFormat="1" spans="1:67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  <c r="AA3732" s="4"/>
      <c r="AB3732" s="5"/>
      <c r="AC3732" s="5"/>
      <c r="AD3732" s="4"/>
      <c r="AE3732" s="4"/>
      <c r="AF3732" s="4"/>
      <c r="AG3732" s="4"/>
      <c r="AH3732" s="4"/>
      <c r="AI3732" s="4"/>
      <c r="AJ3732" s="4"/>
      <c r="AK3732" s="4"/>
      <c r="AL3732" s="4"/>
      <c r="AM3732" s="4"/>
      <c r="AN3732" s="4"/>
      <c r="AO3732" s="4"/>
      <c r="AP3732" s="4"/>
      <c r="AQ3732" s="4"/>
      <c r="AR3732" s="4"/>
      <c r="AS3732" s="2"/>
      <c r="AT3732" s="2"/>
      <c r="AU3732" s="2"/>
      <c r="AV3732" s="2"/>
      <c r="AW3732" s="2"/>
      <c r="AX3732" s="2"/>
      <c r="AY3732" s="2"/>
      <c r="AZ3732" s="2"/>
      <c r="BA3732" s="2"/>
      <c r="BB3732" s="2"/>
      <c r="BC3732" s="2"/>
      <c r="BD3732" s="2"/>
      <c r="BE3732" s="2"/>
      <c r="BF3732" s="2"/>
      <c r="BG3732" s="2"/>
      <c r="BH3732" s="2"/>
      <c r="BI3732" s="2"/>
      <c r="BJ3732" s="2"/>
      <c r="BK3732" s="2"/>
      <c r="BL3732" s="2"/>
      <c r="BM3732" s="2"/>
      <c r="BN3732" s="2"/>
      <c r="BO3732" s="2"/>
    </row>
    <row r="3733" s="117" customFormat="1" spans="1:67">
      <c r="A3733" s="4"/>
      <c r="B3733" s="4"/>
      <c r="C3733" s="4"/>
      <c r="D3733" s="4"/>
      <c r="E3733" s="4"/>
      <c r="F3733" s="4"/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  <c r="AA3733" s="4"/>
      <c r="AB3733" s="5"/>
      <c r="AC3733" s="5"/>
      <c r="AD3733" s="4"/>
      <c r="AE3733" s="4"/>
      <c r="AF3733" s="4"/>
      <c r="AG3733" s="4"/>
      <c r="AH3733" s="4"/>
      <c r="AI3733" s="4"/>
      <c r="AJ3733" s="4"/>
      <c r="AK3733" s="4"/>
      <c r="AL3733" s="4"/>
      <c r="AM3733" s="4"/>
      <c r="AN3733" s="4"/>
      <c r="AO3733" s="4"/>
      <c r="AP3733" s="4"/>
      <c r="AQ3733" s="4"/>
      <c r="AR3733" s="4"/>
      <c r="AS3733" s="2"/>
      <c r="AT3733" s="2"/>
      <c r="AU3733" s="2"/>
      <c r="AV3733" s="2"/>
      <c r="AW3733" s="2"/>
      <c r="AX3733" s="2"/>
      <c r="AY3733" s="2"/>
      <c r="AZ3733" s="2"/>
      <c r="BA3733" s="2"/>
      <c r="BB3733" s="2"/>
      <c r="BC3733" s="2"/>
      <c r="BD3733" s="2"/>
      <c r="BE3733" s="2"/>
      <c r="BF3733" s="2"/>
      <c r="BG3733" s="2"/>
      <c r="BH3733" s="2"/>
      <c r="BI3733" s="2"/>
      <c r="BJ3733" s="2"/>
      <c r="BK3733" s="2"/>
      <c r="BL3733" s="2"/>
      <c r="BM3733" s="2"/>
      <c r="BN3733" s="2"/>
      <c r="BO3733" s="2"/>
    </row>
    <row r="3734" s="117" customFormat="1" spans="1:67">
      <c r="A3734" s="4"/>
      <c r="B3734" s="4"/>
      <c r="C3734" s="4"/>
      <c r="D3734" s="4"/>
      <c r="E3734" s="4"/>
      <c r="F3734" s="4"/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  <c r="AA3734" s="4"/>
      <c r="AB3734" s="5"/>
      <c r="AC3734" s="5"/>
      <c r="AD3734" s="4"/>
      <c r="AE3734" s="4"/>
      <c r="AF3734" s="4"/>
      <c r="AG3734" s="4"/>
      <c r="AH3734" s="4"/>
      <c r="AI3734" s="4"/>
      <c r="AJ3734" s="4"/>
      <c r="AK3734" s="4"/>
      <c r="AL3734" s="4"/>
      <c r="AM3734" s="4"/>
      <c r="AN3734" s="4"/>
      <c r="AO3734" s="4"/>
      <c r="AP3734" s="4"/>
      <c r="AQ3734" s="4"/>
      <c r="AR3734" s="4"/>
      <c r="AS3734" s="2"/>
      <c r="AT3734" s="2"/>
      <c r="AU3734" s="2"/>
      <c r="AV3734" s="2"/>
      <c r="AW3734" s="2"/>
      <c r="AX3734" s="2"/>
      <c r="AY3734" s="2"/>
      <c r="AZ3734" s="2"/>
      <c r="BA3734" s="2"/>
      <c r="BB3734" s="2"/>
      <c r="BC3734" s="2"/>
      <c r="BD3734" s="2"/>
      <c r="BE3734" s="2"/>
      <c r="BF3734" s="2"/>
      <c r="BG3734" s="2"/>
      <c r="BH3734" s="2"/>
      <c r="BI3734" s="2"/>
      <c r="BJ3734" s="2"/>
      <c r="BK3734" s="2"/>
      <c r="BL3734" s="2"/>
      <c r="BM3734" s="2"/>
      <c r="BN3734" s="2"/>
      <c r="BO3734" s="2"/>
    </row>
    <row r="3735" s="117" customFormat="1" spans="1:67">
      <c r="A3735" s="4"/>
      <c r="B3735" s="4"/>
      <c r="C3735" s="4"/>
      <c r="D3735" s="4"/>
      <c r="E3735" s="4"/>
      <c r="F3735" s="4"/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  <c r="AA3735" s="4"/>
      <c r="AB3735" s="5"/>
      <c r="AC3735" s="5"/>
      <c r="AD3735" s="4"/>
      <c r="AE3735" s="4"/>
      <c r="AF3735" s="4"/>
      <c r="AG3735" s="4"/>
      <c r="AH3735" s="4"/>
      <c r="AI3735" s="4"/>
      <c r="AJ3735" s="4"/>
      <c r="AK3735" s="4"/>
      <c r="AL3735" s="4"/>
      <c r="AM3735" s="4"/>
      <c r="AN3735" s="4"/>
      <c r="AO3735" s="4"/>
      <c r="AP3735" s="4"/>
      <c r="AQ3735" s="4"/>
      <c r="AR3735" s="4"/>
      <c r="AS3735" s="2"/>
      <c r="AT3735" s="2"/>
      <c r="AU3735" s="2"/>
      <c r="AV3735" s="2"/>
      <c r="AW3735" s="2"/>
      <c r="AX3735" s="2"/>
      <c r="AY3735" s="2"/>
      <c r="AZ3735" s="2"/>
      <c r="BA3735" s="2"/>
      <c r="BB3735" s="2"/>
      <c r="BC3735" s="2"/>
      <c r="BD3735" s="2"/>
      <c r="BE3735" s="2"/>
      <c r="BF3735" s="2"/>
      <c r="BG3735" s="2"/>
      <c r="BH3735" s="2"/>
      <c r="BI3735" s="2"/>
      <c r="BJ3735" s="2"/>
      <c r="BK3735" s="2"/>
      <c r="BL3735" s="2"/>
      <c r="BM3735" s="2"/>
      <c r="BN3735" s="2"/>
      <c r="BO3735" s="2"/>
    </row>
    <row r="3736" s="117" customFormat="1" spans="1:67">
      <c r="A3736" s="4"/>
      <c r="B3736" s="4"/>
      <c r="C3736" s="4"/>
      <c r="D3736" s="4"/>
      <c r="E3736" s="4"/>
      <c r="F3736" s="4"/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  <c r="AA3736" s="4"/>
      <c r="AB3736" s="5"/>
      <c r="AC3736" s="5"/>
      <c r="AD3736" s="4"/>
      <c r="AE3736" s="4"/>
      <c r="AF3736" s="4"/>
      <c r="AG3736" s="4"/>
      <c r="AH3736" s="4"/>
      <c r="AI3736" s="4"/>
      <c r="AJ3736" s="4"/>
      <c r="AK3736" s="4"/>
      <c r="AL3736" s="4"/>
      <c r="AM3736" s="4"/>
      <c r="AN3736" s="4"/>
      <c r="AO3736" s="4"/>
      <c r="AP3736" s="4"/>
      <c r="AQ3736" s="4"/>
      <c r="AR3736" s="4"/>
      <c r="AS3736" s="2"/>
      <c r="AT3736" s="2"/>
      <c r="AU3736" s="2"/>
      <c r="AV3736" s="2"/>
      <c r="AW3736" s="2"/>
      <c r="AX3736" s="2"/>
      <c r="AY3736" s="2"/>
      <c r="AZ3736" s="2"/>
      <c r="BA3736" s="2"/>
      <c r="BB3736" s="2"/>
      <c r="BC3736" s="2"/>
      <c r="BD3736" s="2"/>
      <c r="BE3736" s="2"/>
      <c r="BF3736" s="2"/>
      <c r="BG3736" s="2"/>
      <c r="BH3736" s="2"/>
      <c r="BI3736" s="2"/>
      <c r="BJ3736" s="2"/>
      <c r="BK3736" s="2"/>
      <c r="BL3736" s="2"/>
      <c r="BM3736" s="2"/>
      <c r="BN3736" s="2"/>
      <c r="BO3736" s="2"/>
    </row>
    <row r="3737" s="117" customFormat="1" spans="1:67">
      <c r="A3737" s="4"/>
      <c r="B3737" s="4"/>
      <c r="C3737" s="4"/>
      <c r="D3737" s="4"/>
      <c r="E3737" s="4"/>
      <c r="F3737" s="4"/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  <c r="AA3737" s="4"/>
      <c r="AB3737" s="5"/>
      <c r="AC3737" s="5"/>
      <c r="AD3737" s="4"/>
      <c r="AE3737" s="4"/>
      <c r="AF3737" s="4"/>
      <c r="AG3737" s="4"/>
      <c r="AH3737" s="4"/>
      <c r="AI3737" s="4"/>
      <c r="AJ3737" s="4"/>
      <c r="AK3737" s="4"/>
      <c r="AL3737" s="4"/>
      <c r="AM3737" s="4"/>
      <c r="AN3737" s="4"/>
      <c r="AO3737" s="4"/>
      <c r="AP3737" s="4"/>
      <c r="AQ3737" s="4"/>
      <c r="AR3737" s="4"/>
      <c r="AS3737" s="2"/>
      <c r="AT3737" s="2"/>
      <c r="AU3737" s="2"/>
      <c r="AV3737" s="2"/>
      <c r="AW3737" s="2"/>
      <c r="AX3737" s="2"/>
      <c r="AY3737" s="2"/>
      <c r="AZ3737" s="2"/>
      <c r="BA3737" s="2"/>
      <c r="BB3737" s="2"/>
      <c r="BC3737" s="2"/>
      <c r="BD3737" s="2"/>
      <c r="BE3737" s="2"/>
      <c r="BF3737" s="2"/>
      <c r="BG3737" s="2"/>
      <c r="BH3737" s="2"/>
      <c r="BI3737" s="2"/>
      <c r="BJ3737" s="2"/>
      <c r="BK3737" s="2"/>
      <c r="BL3737" s="2"/>
      <c r="BM3737" s="2"/>
      <c r="BN3737" s="2"/>
      <c r="BO3737" s="2"/>
    </row>
    <row r="3738" s="117" customFormat="1" spans="1:67">
      <c r="A3738" s="4"/>
      <c r="B3738" s="4"/>
      <c r="C3738" s="4"/>
      <c r="D3738" s="4"/>
      <c r="E3738" s="4"/>
      <c r="F3738" s="4"/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  <c r="AA3738" s="4"/>
      <c r="AB3738" s="5"/>
      <c r="AC3738" s="5"/>
      <c r="AD3738" s="4"/>
      <c r="AE3738" s="4"/>
      <c r="AF3738" s="4"/>
      <c r="AG3738" s="4"/>
      <c r="AH3738" s="4"/>
      <c r="AI3738" s="4"/>
      <c r="AJ3738" s="4"/>
      <c r="AK3738" s="4"/>
      <c r="AL3738" s="4"/>
      <c r="AM3738" s="4"/>
      <c r="AN3738" s="4"/>
      <c r="AO3738" s="4"/>
      <c r="AP3738" s="4"/>
      <c r="AQ3738" s="4"/>
      <c r="AR3738" s="4"/>
      <c r="AS3738" s="2"/>
      <c r="AT3738" s="2"/>
      <c r="AU3738" s="2"/>
      <c r="AV3738" s="2"/>
      <c r="AW3738" s="2"/>
      <c r="AX3738" s="2"/>
      <c r="AY3738" s="2"/>
      <c r="AZ3738" s="2"/>
      <c r="BA3738" s="2"/>
      <c r="BB3738" s="2"/>
      <c r="BC3738" s="2"/>
      <c r="BD3738" s="2"/>
      <c r="BE3738" s="2"/>
      <c r="BF3738" s="2"/>
      <c r="BG3738" s="2"/>
      <c r="BH3738" s="2"/>
      <c r="BI3738" s="2"/>
      <c r="BJ3738" s="2"/>
      <c r="BK3738" s="2"/>
      <c r="BL3738" s="2"/>
      <c r="BM3738" s="2"/>
      <c r="BN3738" s="2"/>
      <c r="BO3738" s="2"/>
    </row>
    <row r="3739" s="117" customFormat="1" spans="1:67">
      <c r="A3739" s="4"/>
      <c r="B3739" s="4"/>
      <c r="C3739" s="4"/>
      <c r="D3739" s="4"/>
      <c r="E3739" s="4"/>
      <c r="F3739" s="4"/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  <c r="AA3739" s="4"/>
      <c r="AB3739" s="5"/>
      <c r="AC3739" s="5"/>
      <c r="AD3739" s="4"/>
      <c r="AE3739" s="4"/>
      <c r="AF3739" s="4"/>
      <c r="AG3739" s="4"/>
      <c r="AH3739" s="4"/>
      <c r="AI3739" s="4"/>
      <c r="AJ3739" s="4"/>
      <c r="AK3739" s="4"/>
      <c r="AL3739" s="4"/>
      <c r="AM3739" s="4"/>
      <c r="AN3739" s="4"/>
      <c r="AO3739" s="4"/>
      <c r="AP3739" s="4"/>
      <c r="AQ3739" s="4"/>
      <c r="AR3739" s="4"/>
      <c r="AS3739" s="2"/>
      <c r="AT3739" s="2"/>
      <c r="AU3739" s="2"/>
      <c r="AV3739" s="2"/>
      <c r="AW3739" s="2"/>
      <c r="AX3739" s="2"/>
      <c r="AY3739" s="2"/>
      <c r="AZ3739" s="2"/>
      <c r="BA3739" s="2"/>
      <c r="BB3739" s="2"/>
      <c r="BC3739" s="2"/>
      <c r="BD3739" s="2"/>
      <c r="BE3739" s="2"/>
      <c r="BF3739" s="2"/>
      <c r="BG3739" s="2"/>
      <c r="BH3739" s="2"/>
      <c r="BI3739" s="2"/>
      <c r="BJ3739" s="2"/>
      <c r="BK3739" s="2"/>
      <c r="BL3739" s="2"/>
      <c r="BM3739" s="2"/>
      <c r="BN3739" s="2"/>
      <c r="BO3739" s="2"/>
    </row>
    <row r="3740" s="117" customFormat="1" spans="1:67">
      <c r="A3740" s="4"/>
      <c r="B3740" s="4"/>
      <c r="C3740" s="4"/>
      <c r="D3740" s="4"/>
      <c r="E3740" s="4"/>
      <c r="F3740" s="4"/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  <c r="AA3740" s="4"/>
      <c r="AB3740" s="5"/>
      <c r="AC3740" s="5"/>
      <c r="AD3740" s="4"/>
      <c r="AE3740" s="4"/>
      <c r="AF3740" s="4"/>
      <c r="AG3740" s="4"/>
      <c r="AH3740" s="4"/>
      <c r="AI3740" s="4"/>
      <c r="AJ3740" s="4"/>
      <c r="AK3740" s="4"/>
      <c r="AL3740" s="4"/>
      <c r="AM3740" s="4"/>
      <c r="AN3740" s="4"/>
      <c r="AO3740" s="4"/>
      <c r="AP3740" s="4"/>
      <c r="AQ3740" s="4"/>
      <c r="AR3740" s="4"/>
      <c r="AS3740" s="2"/>
      <c r="AT3740" s="2"/>
      <c r="AU3740" s="2"/>
      <c r="AV3740" s="2"/>
      <c r="AW3740" s="2"/>
      <c r="AX3740" s="2"/>
      <c r="AY3740" s="2"/>
      <c r="AZ3740" s="2"/>
      <c r="BA3740" s="2"/>
      <c r="BB3740" s="2"/>
      <c r="BC3740" s="2"/>
      <c r="BD3740" s="2"/>
      <c r="BE3740" s="2"/>
      <c r="BF3740" s="2"/>
      <c r="BG3740" s="2"/>
      <c r="BH3740" s="2"/>
      <c r="BI3740" s="2"/>
      <c r="BJ3740" s="2"/>
      <c r="BK3740" s="2"/>
      <c r="BL3740" s="2"/>
      <c r="BM3740" s="2"/>
      <c r="BN3740" s="2"/>
      <c r="BO3740" s="2"/>
    </row>
    <row r="3741" s="117" customFormat="1" spans="1:67">
      <c r="A3741" s="4"/>
      <c r="B3741" s="4"/>
      <c r="C3741" s="4"/>
      <c r="D3741" s="4"/>
      <c r="E3741" s="4"/>
      <c r="F3741" s="4"/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  <c r="AA3741" s="4"/>
      <c r="AB3741" s="5"/>
      <c r="AC3741" s="5"/>
      <c r="AD3741" s="4"/>
      <c r="AE3741" s="4"/>
      <c r="AF3741" s="4"/>
      <c r="AG3741" s="4"/>
      <c r="AH3741" s="4"/>
      <c r="AI3741" s="4"/>
      <c r="AJ3741" s="4"/>
      <c r="AK3741" s="4"/>
      <c r="AL3741" s="4"/>
      <c r="AM3741" s="4"/>
      <c r="AN3741" s="4"/>
      <c r="AO3741" s="4"/>
      <c r="AP3741" s="4"/>
      <c r="AQ3741" s="4"/>
      <c r="AR3741" s="4"/>
      <c r="AS3741" s="2"/>
      <c r="AT3741" s="2"/>
      <c r="AU3741" s="2"/>
      <c r="AV3741" s="2"/>
      <c r="AW3741" s="2"/>
      <c r="AX3741" s="2"/>
      <c r="AY3741" s="2"/>
      <c r="AZ3741" s="2"/>
      <c r="BA3741" s="2"/>
      <c r="BB3741" s="2"/>
      <c r="BC3741" s="2"/>
      <c r="BD3741" s="2"/>
      <c r="BE3741" s="2"/>
      <c r="BF3741" s="2"/>
      <c r="BG3741" s="2"/>
      <c r="BH3741" s="2"/>
      <c r="BI3741" s="2"/>
      <c r="BJ3741" s="2"/>
      <c r="BK3741" s="2"/>
      <c r="BL3741" s="2"/>
      <c r="BM3741" s="2"/>
      <c r="BN3741" s="2"/>
      <c r="BO3741" s="2"/>
    </row>
    <row r="3742" s="117" customFormat="1" spans="1:67">
      <c r="A3742" s="4"/>
      <c r="B3742" s="4"/>
      <c r="C3742" s="4"/>
      <c r="D3742" s="4"/>
      <c r="E3742" s="4"/>
      <c r="F3742" s="4"/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  <c r="AA3742" s="4"/>
      <c r="AB3742" s="5"/>
      <c r="AC3742" s="5"/>
      <c r="AD3742" s="4"/>
      <c r="AE3742" s="4"/>
      <c r="AF3742" s="4"/>
      <c r="AG3742" s="4"/>
      <c r="AH3742" s="4"/>
      <c r="AI3742" s="4"/>
      <c r="AJ3742" s="4"/>
      <c r="AK3742" s="4"/>
      <c r="AL3742" s="4"/>
      <c r="AM3742" s="4"/>
      <c r="AN3742" s="4"/>
      <c r="AO3742" s="4"/>
      <c r="AP3742" s="4"/>
      <c r="AQ3742" s="4"/>
      <c r="AR3742" s="4"/>
      <c r="AS3742" s="2"/>
      <c r="AT3742" s="2"/>
      <c r="AU3742" s="2"/>
      <c r="AV3742" s="2"/>
      <c r="AW3742" s="2"/>
      <c r="AX3742" s="2"/>
      <c r="AY3742" s="2"/>
      <c r="AZ3742" s="2"/>
      <c r="BA3742" s="2"/>
      <c r="BB3742" s="2"/>
      <c r="BC3742" s="2"/>
      <c r="BD3742" s="2"/>
      <c r="BE3742" s="2"/>
      <c r="BF3742" s="2"/>
      <c r="BG3742" s="2"/>
      <c r="BH3742" s="2"/>
      <c r="BI3742" s="2"/>
      <c r="BJ3742" s="2"/>
      <c r="BK3742" s="2"/>
      <c r="BL3742" s="2"/>
      <c r="BM3742" s="2"/>
      <c r="BN3742" s="2"/>
      <c r="BO3742" s="2"/>
    </row>
    <row r="3743" s="117" customFormat="1" spans="1:67">
      <c r="A3743" s="4"/>
      <c r="B3743" s="4"/>
      <c r="C3743" s="4"/>
      <c r="D3743" s="4"/>
      <c r="E3743" s="4"/>
      <c r="F3743" s="4"/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  <c r="AA3743" s="4"/>
      <c r="AB3743" s="5"/>
      <c r="AC3743" s="5"/>
      <c r="AD3743" s="4"/>
      <c r="AE3743" s="4"/>
      <c r="AF3743" s="4"/>
      <c r="AG3743" s="4"/>
      <c r="AH3743" s="4"/>
      <c r="AI3743" s="4"/>
      <c r="AJ3743" s="4"/>
      <c r="AK3743" s="4"/>
      <c r="AL3743" s="4"/>
      <c r="AM3743" s="4"/>
      <c r="AN3743" s="4"/>
      <c r="AO3743" s="4"/>
      <c r="AP3743" s="4"/>
      <c r="AQ3743" s="4"/>
      <c r="AR3743" s="4"/>
      <c r="AS3743" s="2"/>
      <c r="AT3743" s="2"/>
      <c r="AU3743" s="2"/>
      <c r="AV3743" s="2"/>
      <c r="AW3743" s="2"/>
      <c r="AX3743" s="2"/>
      <c r="AY3743" s="2"/>
      <c r="AZ3743" s="2"/>
      <c r="BA3743" s="2"/>
      <c r="BB3743" s="2"/>
      <c r="BC3743" s="2"/>
      <c r="BD3743" s="2"/>
      <c r="BE3743" s="2"/>
      <c r="BF3743" s="2"/>
      <c r="BG3743" s="2"/>
      <c r="BH3743" s="2"/>
      <c r="BI3743" s="2"/>
      <c r="BJ3743" s="2"/>
      <c r="BK3743" s="2"/>
      <c r="BL3743" s="2"/>
      <c r="BM3743" s="2"/>
      <c r="BN3743" s="2"/>
      <c r="BO3743" s="2"/>
    </row>
    <row r="3744" s="117" customFormat="1" spans="1:67">
      <c r="A3744" s="4"/>
      <c r="B3744" s="4"/>
      <c r="C3744" s="4"/>
      <c r="D3744" s="4"/>
      <c r="E3744" s="4"/>
      <c r="F3744" s="4"/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  <c r="AA3744" s="4"/>
      <c r="AB3744" s="5"/>
      <c r="AC3744" s="5"/>
      <c r="AD3744" s="4"/>
      <c r="AE3744" s="4"/>
      <c r="AF3744" s="4"/>
      <c r="AG3744" s="4"/>
      <c r="AH3744" s="4"/>
      <c r="AI3744" s="4"/>
      <c r="AJ3744" s="4"/>
      <c r="AK3744" s="4"/>
      <c r="AL3744" s="4"/>
      <c r="AM3744" s="4"/>
      <c r="AN3744" s="4"/>
      <c r="AO3744" s="4"/>
      <c r="AP3744" s="4"/>
      <c r="AQ3744" s="4"/>
      <c r="AR3744" s="4"/>
      <c r="AS3744" s="2"/>
      <c r="AT3744" s="2"/>
      <c r="AU3744" s="2"/>
      <c r="AV3744" s="2"/>
      <c r="AW3744" s="2"/>
      <c r="AX3744" s="2"/>
      <c r="AY3744" s="2"/>
      <c r="AZ3744" s="2"/>
      <c r="BA3744" s="2"/>
      <c r="BB3744" s="2"/>
      <c r="BC3744" s="2"/>
      <c r="BD3744" s="2"/>
      <c r="BE3744" s="2"/>
      <c r="BF3744" s="2"/>
      <c r="BG3744" s="2"/>
      <c r="BH3744" s="2"/>
      <c r="BI3744" s="2"/>
      <c r="BJ3744" s="2"/>
      <c r="BK3744" s="2"/>
      <c r="BL3744" s="2"/>
      <c r="BM3744" s="2"/>
      <c r="BN3744" s="2"/>
      <c r="BO3744" s="2"/>
    </row>
    <row r="3745" s="117" customFormat="1" spans="1:67">
      <c r="A3745" s="4"/>
      <c r="B3745" s="4"/>
      <c r="C3745" s="4"/>
      <c r="D3745" s="4"/>
      <c r="E3745" s="4"/>
      <c r="F3745" s="4"/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  <c r="AA3745" s="4"/>
      <c r="AB3745" s="5"/>
      <c r="AC3745" s="5"/>
      <c r="AD3745" s="4"/>
      <c r="AE3745" s="4"/>
      <c r="AF3745" s="4"/>
      <c r="AG3745" s="4"/>
      <c r="AH3745" s="4"/>
      <c r="AI3745" s="4"/>
      <c r="AJ3745" s="4"/>
      <c r="AK3745" s="4"/>
      <c r="AL3745" s="4"/>
      <c r="AM3745" s="4"/>
      <c r="AN3745" s="4"/>
      <c r="AO3745" s="4"/>
      <c r="AP3745" s="4"/>
      <c r="AQ3745" s="4"/>
      <c r="AR3745" s="4"/>
      <c r="AS3745" s="2"/>
      <c r="AT3745" s="2"/>
      <c r="AU3745" s="2"/>
      <c r="AV3745" s="2"/>
      <c r="AW3745" s="2"/>
      <c r="AX3745" s="2"/>
      <c r="AY3745" s="2"/>
      <c r="AZ3745" s="2"/>
      <c r="BA3745" s="2"/>
      <c r="BB3745" s="2"/>
      <c r="BC3745" s="2"/>
      <c r="BD3745" s="2"/>
      <c r="BE3745" s="2"/>
      <c r="BF3745" s="2"/>
      <c r="BG3745" s="2"/>
      <c r="BH3745" s="2"/>
      <c r="BI3745" s="2"/>
      <c r="BJ3745" s="2"/>
      <c r="BK3745" s="2"/>
      <c r="BL3745" s="2"/>
      <c r="BM3745" s="2"/>
      <c r="BN3745" s="2"/>
      <c r="BO3745" s="2"/>
    </row>
    <row r="3746" s="117" customFormat="1" spans="1:67">
      <c r="A3746" s="4"/>
      <c r="B3746" s="4"/>
      <c r="C3746" s="4"/>
      <c r="D3746" s="4"/>
      <c r="E3746" s="4"/>
      <c r="F3746" s="4"/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  <c r="AA3746" s="4"/>
      <c r="AB3746" s="5"/>
      <c r="AC3746" s="5"/>
      <c r="AD3746" s="4"/>
      <c r="AE3746" s="4"/>
      <c r="AF3746" s="4"/>
      <c r="AG3746" s="4"/>
      <c r="AH3746" s="4"/>
      <c r="AI3746" s="4"/>
      <c r="AJ3746" s="4"/>
      <c r="AK3746" s="4"/>
      <c r="AL3746" s="4"/>
      <c r="AM3746" s="4"/>
      <c r="AN3746" s="4"/>
      <c r="AO3746" s="4"/>
      <c r="AP3746" s="4"/>
      <c r="AQ3746" s="4"/>
      <c r="AR3746" s="4"/>
      <c r="AS3746" s="2"/>
      <c r="AT3746" s="2"/>
      <c r="AU3746" s="2"/>
      <c r="AV3746" s="2"/>
      <c r="AW3746" s="2"/>
      <c r="AX3746" s="2"/>
      <c r="AY3746" s="2"/>
      <c r="AZ3746" s="2"/>
      <c r="BA3746" s="2"/>
      <c r="BB3746" s="2"/>
      <c r="BC3746" s="2"/>
      <c r="BD3746" s="2"/>
      <c r="BE3746" s="2"/>
      <c r="BF3746" s="2"/>
      <c r="BG3746" s="2"/>
      <c r="BH3746" s="2"/>
      <c r="BI3746" s="2"/>
      <c r="BJ3746" s="2"/>
      <c r="BK3746" s="2"/>
      <c r="BL3746" s="2"/>
      <c r="BM3746" s="2"/>
      <c r="BN3746" s="2"/>
      <c r="BO3746" s="2"/>
    </row>
    <row r="3747" s="117" customFormat="1" spans="1:67">
      <c r="A3747" s="4"/>
      <c r="B3747" s="4"/>
      <c r="C3747" s="4"/>
      <c r="D3747" s="4"/>
      <c r="E3747" s="4"/>
      <c r="F3747" s="4"/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  <c r="AA3747" s="4"/>
      <c r="AB3747" s="5"/>
      <c r="AC3747" s="5"/>
      <c r="AD3747" s="4"/>
      <c r="AE3747" s="4"/>
      <c r="AF3747" s="4"/>
      <c r="AG3747" s="4"/>
      <c r="AH3747" s="4"/>
      <c r="AI3747" s="4"/>
      <c r="AJ3747" s="4"/>
      <c r="AK3747" s="4"/>
      <c r="AL3747" s="4"/>
      <c r="AM3747" s="4"/>
      <c r="AN3747" s="4"/>
      <c r="AO3747" s="4"/>
      <c r="AP3747" s="4"/>
      <c r="AQ3747" s="4"/>
      <c r="AR3747" s="4"/>
      <c r="AS3747" s="2"/>
      <c r="AT3747" s="2"/>
      <c r="AU3747" s="2"/>
      <c r="AV3747" s="2"/>
      <c r="AW3747" s="2"/>
      <c r="AX3747" s="2"/>
      <c r="AY3747" s="2"/>
      <c r="AZ3747" s="2"/>
      <c r="BA3747" s="2"/>
      <c r="BB3747" s="2"/>
      <c r="BC3747" s="2"/>
      <c r="BD3747" s="2"/>
      <c r="BE3747" s="2"/>
      <c r="BF3747" s="2"/>
      <c r="BG3747" s="2"/>
      <c r="BH3747" s="2"/>
      <c r="BI3747" s="2"/>
      <c r="BJ3747" s="2"/>
      <c r="BK3747" s="2"/>
      <c r="BL3747" s="2"/>
      <c r="BM3747" s="2"/>
      <c r="BN3747" s="2"/>
      <c r="BO3747" s="2"/>
    </row>
    <row r="3748" s="117" customFormat="1" spans="1:67">
      <c r="A3748" s="4"/>
      <c r="B3748" s="4"/>
      <c r="C3748" s="4"/>
      <c r="D3748" s="4"/>
      <c r="E3748" s="4"/>
      <c r="F3748" s="4"/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  <c r="AA3748" s="4"/>
      <c r="AB3748" s="5"/>
      <c r="AC3748" s="5"/>
      <c r="AD3748" s="4"/>
      <c r="AE3748" s="4"/>
      <c r="AF3748" s="4"/>
      <c r="AG3748" s="4"/>
      <c r="AH3748" s="4"/>
      <c r="AI3748" s="4"/>
      <c r="AJ3748" s="4"/>
      <c r="AK3748" s="4"/>
      <c r="AL3748" s="4"/>
      <c r="AM3748" s="4"/>
      <c r="AN3748" s="4"/>
      <c r="AO3748" s="4"/>
      <c r="AP3748" s="4"/>
      <c r="AQ3748" s="4"/>
      <c r="AR3748" s="4"/>
      <c r="AS3748" s="2"/>
      <c r="AT3748" s="2"/>
      <c r="AU3748" s="2"/>
      <c r="AV3748" s="2"/>
      <c r="AW3748" s="2"/>
      <c r="AX3748" s="2"/>
      <c r="AY3748" s="2"/>
      <c r="AZ3748" s="2"/>
      <c r="BA3748" s="2"/>
      <c r="BB3748" s="2"/>
      <c r="BC3748" s="2"/>
      <c r="BD3748" s="2"/>
      <c r="BE3748" s="2"/>
      <c r="BF3748" s="2"/>
      <c r="BG3748" s="2"/>
      <c r="BH3748" s="2"/>
      <c r="BI3748" s="2"/>
      <c r="BJ3748" s="2"/>
      <c r="BK3748" s="2"/>
      <c r="BL3748" s="2"/>
      <c r="BM3748" s="2"/>
      <c r="BN3748" s="2"/>
      <c r="BO3748" s="2"/>
    </row>
    <row r="3749" s="117" customFormat="1" spans="1:67">
      <c r="A3749" s="4"/>
      <c r="B3749" s="4"/>
      <c r="C3749" s="4"/>
      <c r="D3749" s="4"/>
      <c r="E3749" s="4"/>
      <c r="F3749" s="4"/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  <c r="AA3749" s="4"/>
      <c r="AB3749" s="5"/>
      <c r="AC3749" s="5"/>
      <c r="AD3749" s="4"/>
      <c r="AE3749" s="4"/>
      <c r="AF3749" s="4"/>
      <c r="AG3749" s="4"/>
      <c r="AH3749" s="4"/>
      <c r="AI3749" s="4"/>
      <c r="AJ3749" s="4"/>
      <c r="AK3749" s="4"/>
      <c r="AL3749" s="4"/>
      <c r="AM3749" s="4"/>
      <c r="AN3749" s="4"/>
      <c r="AO3749" s="4"/>
      <c r="AP3749" s="4"/>
      <c r="AQ3749" s="4"/>
      <c r="AR3749" s="4"/>
      <c r="AS3749" s="2"/>
      <c r="AT3749" s="2"/>
      <c r="AU3749" s="2"/>
      <c r="AV3749" s="2"/>
      <c r="AW3749" s="2"/>
      <c r="AX3749" s="2"/>
      <c r="AY3749" s="2"/>
      <c r="AZ3749" s="2"/>
      <c r="BA3749" s="2"/>
      <c r="BB3749" s="2"/>
      <c r="BC3749" s="2"/>
      <c r="BD3749" s="2"/>
      <c r="BE3749" s="2"/>
      <c r="BF3749" s="2"/>
      <c r="BG3749" s="2"/>
      <c r="BH3749" s="2"/>
      <c r="BI3749" s="2"/>
      <c r="BJ3749" s="2"/>
      <c r="BK3749" s="2"/>
      <c r="BL3749" s="2"/>
      <c r="BM3749" s="2"/>
      <c r="BN3749" s="2"/>
      <c r="BO3749" s="2"/>
    </row>
    <row r="3750" s="117" customFormat="1" spans="1:67">
      <c r="A3750" s="4"/>
      <c r="B3750" s="4"/>
      <c r="C3750" s="4"/>
      <c r="D3750" s="4"/>
      <c r="E3750" s="4"/>
      <c r="F3750" s="4"/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  <c r="AA3750" s="4"/>
      <c r="AB3750" s="5"/>
      <c r="AC3750" s="5"/>
      <c r="AD3750" s="4"/>
      <c r="AE3750" s="4"/>
      <c r="AF3750" s="4"/>
      <c r="AG3750" s="4"/>
      <c r="AH3750" s="4"/>
      <c r="AI3750" s="4"/>
      <c r="AJ3750" s="4"/>
      <c r="AK3750" s="4"/>
      <c r="AL3750" s="4"/>
      <c r="AM3750" s="4"/>
      <c r="AN3750" s="4"/>
      <c r="AO3750" s="4"/>
      <c r="AP3750" s="4"/>
      <c r="AQ3750" s="4"/>
      <c r="AR3750" s="4"/>
      <c r="AS3750" s="2"/>
      <c r="AT3750" s="2"/>
      <c r="AU3750" s="2"/>
      <c r="AV3750" s="2"/>
      <c r="AW3750" s="2"/>
      <c r="AX3750" s="2"/>
      <c r="AY3750" s="2"/>
      <c r="AZ3750" s="2"/>
      <c r="BA3750" s="2"/>
      <c r="BB3750" s="2"/>
      <c r="BC3750" s="2"/>
      <c r="BD3750" s="2"/>
      <c r="BE3750" s="2"/>
      <c r="BF3750" s="2"/>
      <c r="BG3750" s="2"/>
      <c r="BH3750" s="2"/>
      <c r="BI3750" s="2"/>
      <c r="BJ3750" s="2"/>
      <c r="BK3750" s="2"/>
      <c r="BL3750" s="2"/>
      <c r="BM3750" s="2"/>
      <c r="BN3750" s="2"/>
      <c r="BO3750" s="2"/>
    </row>
    <row r="3751" s="117" customFormat="1" spans="1:67">
      <c r="A3751" s="4"/>
      <c r="B3751" s="4"/>
      <c r="C3751" s="4"/>
      <c r="D3751" s="4"/>
      <c r="E3751" s="4"/>
      <c r="F3751" s="4"/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  <c r="AA3751" s="4"/>
      <c r="AB3751" s="5"/>
      <c r="AC3751" s="5"/>
      <c r="AD3751" s="4"/>
      <c r="AE3751" s="4"/>
      <c r="AF3751" s="4"/>
      <c r="AG3751" s="4"/>
      <c r="AH3751" s="4"/>
      <c r="AI3751" s="4"/>
      <c r="AJ3751" s="4"/>
      <c r="AK3751" s="4"/>
      <c r="AL3751" s="4"/>
      <c r="AM3751" s="4"/>
      <c r="AN3751" s="4"/>
      <c r="AO3751" s="4"/>
      <c r="AP3751" s="4"/>
      <c r="AQ3751" s="4"/>
      <c r="AR3751" s="4"/>
      <c r="AS3751" s="2"/>
      <c r="AT3751" s="2"/>
      <c r="AU3751" s="2"/>
      <c r="AV3751" s="2"/>
      <c r="AW3751" s="2"/>
      <c r="AX3751" s="2"/>
      <c r="AY3751" s="2"/>
      <c r="AZ3751" s="2"/>
      <c r="BA3751" s="2"/>
      <c r="BB3751" s="2"/>
      <c r="BC3751" s="2"/>
      <c r="BD3751" s="2"/>
      <c r="BE3751" s="2"/>
      <c r="BF3751" s="2"/>
      <c r="BG3751" s="2"/>
      <c r="BH3751" s="2"/>
      <c r="BI3751" s="2"/>
      <c r="BJ3751" s="2"/>
      <c r="BK3751" s="2"/>
      <c r="BL3751" s="2"/>
      <c r="BM3751" s="2"/>
      <c r="BN3751" s="2"/>
      <c r="BO3751" s="2"/>
    </row>
    <row r="3752" s="117" customFormat="1" spans="1:67">
      <c r="A3752" s="4"/>
      <c r="B3752" s="4"/>
      <c r="C3752" s="4"/>
      <c r="D3752" s="4"/>
      <c r="E3752" s="4"/>
      <c r="F3752" s="4"/>
      <c r="G3752" s="4"/>
      <c r="H3752" s="4"/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  <c r="AA3752" s="4"/>
      <c r="AB3752" s="5"/>
      <c r="AC3752" s="5"/>
      <c r="AD3752" s="4"/>
      <c r="AE3752" s="4"/>
      <c r="AF3752" s="4"/>
      <c r="AG3752" s="4"/>
      <c r="AH3752" s="4"/>
      <c r="AI3752" s="4"/>
      <c r="AJ3752" s="4"/>
      <c r="AK3752" s="4"/>
      <c r="AL3752" s="4"/>
      <c r="AM3752" s="4"/>
      <c r="AN3752" s="4"/>
      <c r="AO3752" s="4"/>
      <c r="AP3752" s="4"/>
      <c r="AQ3752" s="4"/>
      <c r="AR3752" s="4"/>
      <c r="AS3752" s="2"/>
      <c r="AT3752" s="2"/>
      <c r="AU3752" s="2"/>
      <c r="AV3752" s="2"/>
      <c r="AW3752" s="2"/>
      <c r="AX3752" s="2"/>
      <c r="AY3752" s="2"/>
      <c r="AZ3752" s="2"/>
      <c r="BA3752" s="2"/>
      <c r="BB3752" s="2"/>
      <c r="BC3752" s="2"/>
      <c r="BD3752" s="2"/>
      <c r="BE3752" s="2"/>
      <c r="BF3752" s="2"/>
      <c r="BG3752" s="2"/>
      <c r="BH3752" s="2"/>
      <c r="BI3752" s="2"/>
      <c r="BJ3752" s="2"/>
      <c r="BK3752" s="2"/>
      <c r="BL3752" s="2"/>
      <c r="BM3752" s="2"/>
      <c r="BN3752" s="2"/>
      <c r="BO3752" s="2"/>
    </row>
    <row r="3753" s="117" customFormat="1" spans="1:67">
      <c r="A3753" s="4"/>
      <c r="B3753" s="4"/>
      <c r="C3753" s="4"/>
      <c r="D3753" s="4"/>
      <c r="E3753" s="4"/>
      <c r="F3753" s="4"/>
      <c r="G3753" s="4"/>
      <c r="H3753" s="4"/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  <c r="AA3753" s="4"/>
      <c r="AB3753" s="5"/>
      <c r="AC3753" s="5"/>
      <c r="AD3753" s="4"/>
      <c r="AE3753" s="4"/>
      <c r="AF3753" s="4"/>
      <c r="AG3753" s="4"/>
      <c r="AH3753" s="4"/>
      <c r="AI3753" s="4"/>
      <c r="AJ3753" s="4"/>
      <c r="AK3753" s="4"/>
      <c r="AL3753" s="4"/>
      <c r="AM3753" s="4"/>
      <c r="AN3753" s="4"/>
      <c r="AO3753" s="4"/>
      <c r="AP3753" s="4"/>
      <c r="AQ3753" s="4"/>
      <c r="AR3753" s="4"/>
      <c r="AS3753" s="2"/>
      <c r="AT3753" s="2"/>
      <c r="AU3753" s="2"/>
      <c r="AV3753" s="2"/>
      <c r="AW3753" s="2"/>
      <c r="AX3753" s="2"/>
      <c r="AY3753" s="2"/>
      <c r="AZ3753" s="2"/>
      <c r="BA3753" s="2"/>
      <c r="BB3753" s="2"/>
      <c r="BC3753" s="2"/>
      <c r="BD3753" s="2"/>
      <c r="BE3753" s="2"/>
      <c r="BF3753" s="2"/>
      <c r="BG3753" s="2"/>
      <c r="BH3753" s="2"/>
      <c r="BI3753" s="2"/>
      <c r="BJ3753" s="2"/>
      <c r="BK3753" s="2"/>
      <c r="BL3753" s="2"/>
      <c r="BM3753" s="2"/>
      <c r="BN3753" s="2"/>
      <c r="BO3753" s="2"/>
    </row>
    <row r="3754" s="117" customFormat="1" spans="1:67">
      <c r="A3754" s="4"/>
      <c r="B3754" s="4"/>
      <c r="C3754" s="4"/>
      <c r="D3754" s="4"/>
      <c r="E3754" s="4"/>
      <c r="F3754" s="4"/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  <c r="AA3754" s="4"/>
      <c r="AB3754" s="5"/>
      <c r="AC3754" s="5"/>
      <c r="AD3754" s="4"/>
      <c r="AE3754" s="4"/>
      <c r="AF3754" s="4"/>
      <c r="AG3754" s="4"/>
      <c r="AH3754" s="4"/>
      <c r="AI3754" s="4"/>
      <c r="AJ3754" s="4"/>
      <c r="AK3754" s="4"/>
      <c r="AL3754" s="4"/>
      <c r="AM3754" s="4"/>
      <c r="AN3754" s="4"/>
      <c r="AO3754" s="4"/>
      <c r="AP3754" s="4"/>
      <c r="AQ3754" s="4"/>
      <c r="AR3754" s="4"/>
      <c r="AS3754" s="2"/>
      <c r="AT3754" s="2"/>
      <c r="AU3754" s="2"/>
      <c r="AV3754" s="2"/>
      <c r="AW3754" s="2"/>
      <c r="AX3754" s="2"/>
      <c r="AY3754" s="2"/>
      <c r="AZ3754" s="2"/>
      <c r="BA3754" s="2"/>
      <c r="BB3754" s="2"/>
      <c r="BC3754" s="2"/>
      <c r="BD3754" s="2"/>
      <c r="BE3754" s="2"/>
      <c r="BF3754" s="2"/>
      <c r="BG3754" s="2"/>
      <c r="BH3754" s="2"/>
      <c r="BI3754" s="2"/>
      <c r="BJ3754" s="2"/>
      <c r="BK3754" s="2"/>
      <c r="BL3754" s="2"/>
      <c r="BM3754" s="2"/>
      <c r="BN3754" s="2"/>
      <c r="BO3754" s="2"/>
    </row>
    <row r="3755" s="117" customFormat="1" spans="1:67">
      <c r="A3755" s="4"/>
      <c r="B3755" s="4"/>
      <c r="C3755" s="4"/>
      <c r="D3755" s="4"/>
      <c r="E3755" s="4"/>
      <c r="F3755" s="4"/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  <c r="AA3755" s="4"/>
      <c r="AB3755" s="5"/>
      <c r="AC3755" s="5"/>
      <c r="AD3755" s="4"/>
      <c r="AE3755" s="4"/>
      <c r="AF3755" s="4"/>
      <c r="AG3755" s="4"/>
      <c r="AH3755" s="4"/>
      <c r="AI3755" s="4"/>
      <c r="AJ3755" s="4"/>
      <c r="AK3755" s="4"/>
      <c r="AL3755" s="4"/>
      <c r="AM3755" s="4"/>
      <c r="AN3755" s="4"/>
      <c r="AO3755" s="4"/>
      <c r="AP3755" s="4"/>
      <c r="AQ3755" s="4"/>
      <c r="AR3755" s="4"/>
      <c r="AS3755" s="2"/>
      <c r="AT3755" s="2"/>
      <c r="AU3755" s="2"/>
      <c r="AV3755" s="2"/>
      <c r="AW3755" s="2"/>
      <c r="AX3755" s="2"/>
      <c r="AY3755" s="2"/>
      <c r="AZ3755" s="2"/>
      <c r="BA3755" s="2"/>
      <c r="BB3755" s="2"/>
      <c r="BC3755" s="2"/>
      <c r="BD3755" s="2"/>
      <c r="BE3755" s="2"/>
      <c r="BF3755" s="2"/>
      <c r="BG3755" s="2"/>
      <c r="BH3755" s="2"/>
      <c r="BI3755" s="2"/>
      <c r="BJ3755" s="2"/>
      <c r="BK3755" s="2"/>
      <c r="BL3755" s="2"/>
      <c r="BM3755" s="2"/>
      <c r="BN3755" s="2"/>
      <c r="BO3755" s="2"/>
    </row>
    <row r="3756" s="117" customFormat="1" spans="1:67">
      <c r="A3756" s="4"/>
      <c r="B3756" s="4"/>
      <c r="C3756" s="4"/>
      <c r="D3756" s="4"/>
      <c r="E3756" s="4"/>
      <c r="F3756" s="4"/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  <c r="AA3756" s="4"/>
      <c r="AB3756" s="5"/>
      <c r="AC3756" s="5"/>
      <c r="AD3756" s="4"/>
      <c r="AE3756" s="4"/>
      <c r="AF3756" s="4"/>
      <c r="AG3756" s="4"/>
      <c r="AH3756" s="4"/>
      <c r="AI3756" s="4"/>
      <c r="AJ3756" s="4"/>
      <c r="AK3756" s="4"/>
      <c r="AL3756" s="4"/>
      <c r="AM3756" s="4"/>
      <c r="AN3756" s="4"/>
      <c r="AO3756" s="4"/>
      <c r="AP3756" s="4"/>
      <c r="AQ3756" s="4"/>
      <c r="AR3756" s="4"/>
      <c r="AS3756" s="2"/>
      <c r="AT3756" s="2"/>
      <c r="AU3756" s="2"/>
      <c r="AV3756" s="2"/>
      <c r="AW3756" s="2"/>
      <c r="AX3756" s="2"/>
      <c r="AY3756" s="2"/>
      <c r="AZ3756" s="2"/>
      <c r="BA3756" s="2"/>
      <c r="BB3756" s="2"/>
      <c r="BC3756" s="2"/>
      <c r="BD3756" s="2"/>
      <c r="BE3756" s="2"/>
      <c r="BF3756" s="2"/>
      <c r="BG3756" s="2"/>
      <c r="BH3756" s="2"/>
      <c r="BI3756" s="2"/>
      <c r="BJ3756" s="2"/>
      <c r="BK3756" s="2"/>
      <c r="BL3756" s="2"/>
      <c r="BM3756" s="2"/>
      <c r="BN3756" s="2"/>
      <c r="BO3756" s="2"/>
    </row>
    <row r="3757" s="117" customFormat="1" spans="1:67">
      <c r="A3757" s="4"/>
      <c r="B3757" s="4"/>
      <c r="C3757" s="4"/>
      <c r="D3757" s="4"/>
      <c r="E3757" s="4"/>
      <c r="F3757" s="4"/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  <c r="AA3757" s="4"/>
      <c r="AB3757" s="5"/>
      <c r="AC3757" s="5"/>
      <c r="AD3757" s="4"/>
      <c r="AE3757" s="4"/>
      <c r="AF3757" s="4"/>
      <c r="AG3757" s="4"/>
      <c r="AH3757" s="4"/>
      <c r="AI3757" s="4"/>
      <c r="AJ3757" s="4"/>
      <c r="AK3757" s="4"/>
      <c r="AL3757" s="4"/>
      <c r="AM3757" s="4"/>
      <c r="AN3757" s="4"/>
      <c r="AO3757" s="4"/>
      <c r="AP3757" s="4"/>
      <c r="AQ3757" s="4"/>
      <c r="AR3757" s="4"/>
      <c r="AS3757" s="2"/>
      <c r="AT3757" s="2"/>
      <c r="AU3757" s="2"/>
      <c r="AV3757" s="2"/>
      <c r="AW3757" s="2"/>
      <c r="AX3757" s="2"/>
      <c r="AY3757" s="2"/>
      <c r="AZ3757" s="2"/>
      <c r="BA3757" s="2"/>
      <c r="BB3757" s="2"/>
      <c r="BC3757" s="2"/>
      <c r="BD3757" s="2"/>
      <c r="BE3757" s="2"/>
      <c r="BF3757" s="2"/>
      <c r="BG3757" s="2"/>
      <c r="BH3757" s="2"/>
      <c r="BI3757" s="2"/>
      <c r="BJ3757" s="2"/>
      <c r="BK3757" s="2"/>
      <c r="BL3757" s="2"/>
      <c r="BM3757" s="2"/>
      <c r="BN3757" s="2"/>
      <c r="BO3757" s="2"/>
    </row>
    <row r="3758" s="117" customFormat="1" spans="1:67">
      <c r="A3758" s="4"/>
      <c r="B3758" s="4"/>
      <c r="C3758" s="4"/>
      <c r="D3758" s="4"/>
      <c r="E3758" s="4"/>
      <c r="F3758" s="4"/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  <c r="AA3758" s="4"/>
      <c r="AB3758" s="5"/>
      <c r="AC3758" s="5"/>
      <c r="AD3758" s="4"/>
      <c r="AE3758" s="4"/>
      <c r="AF3758" s="4"/>
      <c r="AG3758" s="4"/>
      <c r="AH3758" s="4"/>
      <c r="AI3758" s="4"/>
      <c r="AJ3758" s="4"/>
      <c r="AK3758" s="4"/>
      <c r="AL3758" s="4"/>
      <c r="AM3758" s="4"/>
      <c r="AN3758" s="4"/>
      <c r="AO3758" s="4"/>
      <c r="AP3758" s="4"/>
      <c r="AQ3758" s="4"/>
      <c r="AR3758" s="4"/>
      <c r="AS3758" s="2"/>
      <c r="AT3758" s="2"/>
      <c r="AU3758" s="2"/>
      <c r="AV3758" s="2"/>
      <c r="AW3758" s="2"/>
      <c r="AX3758" s="2"/>
      <c r="AY3758" s="2"/>
      <c r="AZ3758" s="2"/>
      <c r="BA3758" s="2"/>
      <c r="BB3758" s="2"/>
      <c r="BC3758" s="2"/>
      <c r="BD3758" s="2"/>
      <c r="BE3758" s="2"/>
      <c r="BF3758" s="2"/>
      <c r="BG3758" s="2"/>
      <c r="BH3758" s="2"/>
      <c r="BI3758" s="2"/>
      <c r="BJ3758" s="2"/>
      <c r="BK3758" s="2"/>
      <c r="BL3758" s="2"/>
      <c r="BM3758" s="2"/>
      <c r="BN3758" s="2"/>
      <c r="BO3758" s="2"/>
    </row>
    <row r="3759" s="117" customFormat="1" spans="1:67">
      <c r="A3759" s="4"/>
      <c r="B3759" s="4"/>
      <c r="C3759" s="4"/>
      <c r="D3759" s="4"/>
      <c r="E3759" s="4"/>
      <c r="F3759" s="4"/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  <c r="AA3759" s="4"/>
      <c r="AB3759" s="5"/>
      <c r="AC3759" s="5"/>
      <c r="AD3759" s="4"/>
      <c r="AE3759" s="4"/>
      <c r="AF3759" s="4"/>
      <c r="AG3759" s="4"/>
      <c r="AH3759" s="4"/>
      <c r="AI3759" s="4"/>
      <c r="AJ3759" s="4"/>
      <c r="AK3759" s="4"/>
      <c r="AL3759" s="4"/>
      <c r="AM3759" s="4"/>
      <c r="AN3759" s="4"/>
      <c r="AO3759" s="4"/>
      <c r="AP3759" s="4"/>
      <c r="AQ3759" s="4"/>
      <c r="AR3759" s="4"/>
      <c r="AS3759" s="2"/>
      <c r="AT3759" s="2"/>
      <c r="AU3759" s="2"/>
      <c r="AV3759" s="2"/>
      <c r="AW3759" s="2"/>
      <c r="AX3759" s="2"/>
      <c r="AY3759" s="2"/>
      <c r="AZ3759" s="2"/>
      <c r="BA3759" s="2"/>
      <c r="BB3759" s="2"/>
      <c r="BC3759" s="2"/>
      <c r="BD3759" s="2"/>
      <c r="BE3759" s="2"/>
      <c r="BF3759" s="2"/>
      <c r="BG3759" s="2"/>
      <c r="BH3759" s="2"/>
      <c r="BI3759" s="2"/>
      <c r="BJ3759" s="2"/>
      <c r="BK3759" s="2"/>
      <c r="BL3759" s="2"/>
      <c r="BM3759" s="2"/>
      <c r="BN3759" s="2"/>
      <c r="BO3759" s="2"/>
    </row>
    <row r="3760" s="117" customFormat="1" spans="1:67">
      <c r="A3760" s="4"/>
      <c r="B3760" s="4"/>
      <c r="C3760" s="4"/>
      <c r="D3760" s="4"/>
      <c r="E3760" s="4"/>
      <c r="F3760" s="4"/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  <c r="AA3760" s="4"/>
      <c r="AB3760" s="5"/>
      <c r="AC3760" s="5"/>
      <c r="AD3760" s="4"/>
      <c r="AE3760" s="4"/>
      <c r="AF3760" s="4"/>
      <c r="AG3760" s="4"/>
      <c r="AH3760" s="4"/>
      <c r="AI3760" s="4"/>
      <c r="AJ3760" s="4"/>
      <c r="AK3760" s="4"/>
      <c r="AL3760" s="4"/>
      <c r="AM3760" s="4"/>
      <c r="AN3760" s="4"/>
      <c r="AO3760" s="4"/>
      <c r="AP3760" s="4"/>
      <c r="AQ3760" s="4"/>
      <c r="AR3760" s="4"/>
      <c r="AS3760" s="2"/>
      <c r="AT3760" s="2"/>
      <c r="AU3760" s="2"/>
      <c r="AV3760" s="2"/>
      <c r="AW3760" s="2"/>
      <c r="AX3760" s="2"/>
      <c r="AY3760" s="2"/>
      <c r="AZ3760" s="2"/>
      <c r="BA3760" s="2"/>
      <c r="BB3760" s="2"/>
      <c r="BC3760" s="2"/>
      <c r="BD3760" s="2"/>
      <c r="BE3760" s="2"/>
      <c r="BF3760" s="2"/>
      <c r="BG3760" s="2"/>
      <c r="BH3760" s="2"/>
      <c r="BI3760" s="2"/>
      <c r="BJ3760" s="2"/>
      <c r="BK3760" s="2"/>
      <c r="BL3760" s="2"/>
      <c r="BM3760" s="2"/>
      <c r="BN3760" s="2"/>
      <c r="BO3760" s="2"/>
    </row>
    <row r="3761" s="117" customFormat="1" spans="1:67">
      <c r="A3761" s="4"/>
      <c r="B3761" s="4"/>
      <c r="C3761" s="4"/>
      <c r="D3761" s="4"/>
      <c r="E3761" s="4"/>
      <c r="F3761" s="4"/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  <c r="AA3761" s="4"/>
      <c r="AB3761" s="5"/>
      <c r="AC3761" s="5"/>
      <c r="AD3761" s="4"/>
      <c r="AE3761" s="4"/>
      <c r="AF3761" s="4"/>
      <c r="AG3761" s="4"/>
      <c r="AH3761" s="4"/>
      <c r="AI3761" s="4"/>
      <c r="AJ3761" s="4"/>
      <c r="AK3761" s="4"/>
      <c r="AL3761" s="4"/>
      <c r="AM3761" s="4"/>
      <c r="AN3761" s="4"/>
      <c r="AO3761" s="4"/>
      <c r="AP3761" s="4"/>
      <c r="AQ3761" s="4"/>
      <c r="AR3761" s="4"/>
      <c r="AS3761" s="2"/>
      <c r="AT3761" s="2"/>
      <c r="AU3761" s="2"/>
      <c r="AV3761" s="2"/>
      <c r="AW3761" s="2"/>
      <c r="AX3761" s="2"/>
      <c r="AY3761" s="2"/>
      <c r="AZ3761" s="2"/>
      <c r="BA3761" s="2"/>
      <c r="BB3761" s="2"/>
      <c r="BC3761" s="2"/>
      <c r="BD3761" s="2"/>
      <c r="BE3761" s="2"/>
      <c r="BF3761" s="2"/>
      <c r="BG3761" s="2"/>
      <c r="BH3761" s="2"/>
      <c r="BI3761" s="2"/>
      <c r="BJ3761" s="2"/>
      <c r="BK3761" s="2"/>
      <c r="BL3761" s="2"/>
      <c r="BM3761" s="2"/>
      <c r="BN3761" s="2"/>
      <c r="BO3761" s="2"/>
    </row>
    <row r="3762" s="117" customFormat="1" spans="1:67">
      <c r="A3762" s="4"/>
      <c r="B3762" s="4"/>
      <c r="C3762" s="4"/>
      <c r="D3762" s="4"/>
      <c r="E3762" s="4"/>
      <c r="F3762" s="4"/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  <c r="AA3762" s="4"/>
      <c r="AB3762" s="5"/>
      <c r="AC3762" s="5"/>
      <c r="AD3762" s="4"/>
      <c r="AE3762" s="4"/>
      <c r="AF3762" s="4"/>
      <c r="AG3762" s="4"/>
      <c r="AH3762" s="4"/>
      <c r="AI3762" s="4"/>
      <c r="AJ3762" s="4"/>
      <c r="AK3762" s="4"/>
      <c r="AL3762" s="4"/>
      <c r="AM3762" s="4"/>
      <c r="AN3762" s="4"/>
      <c r="AO3762" s="4"/>
      <c r="AP3762" s="4"/>
      <c r="AQ3762" s="4"/>
      <c r="AR3762" s="4"/>
      <c r="AS3762" s="2"/>
      <c r="AT3762" s="2"/>
      <c r="AU3762" s="2"/>
      <c r="AV3762" s="2"/>
      <c r="AW3762" s="2"/>
      <c r="AX3762" s="2"/>
      <c r="AY3762" s="2"/>
      <c r="AZ3762" s="2"/>
      <c r="BA3762" s="2"/>
      <c r="BB3762" s="2"/>
      <c r="BC3762" s="2"/>
      <c r="BD3762" s="2"/>
      <c r="BE3762" s="2"/>
      <c r="BF3762" s="2"/>
      <c r="BG3762" s="2"/>
      <c r="BH3762" s="2"/>
      <c r="BI3762" s="2"/>
      <c r="BJ3762" s="2"/>
      <c r="BK3762" s="2"/>
      <c r="BL3762" s="2"/>
      <c r="BM3762" s="2"/>
      <c r="BN3762" s="2"/>
      <c r="BO3762" s="2"/>
    </row>
    <row r="3763" s="117" customFormat="1" spans="1:67">
      <c r="A3763" s="4"/>
      <c r="B3763" s="4"/>
      <c r="C3763" s="4"/>
      <c r="D3763" s="4"/>
      <c r="E3763" s="4"/>
      <c r="F3763" s="4"/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  <c r="AA3763" s="4"/>
      <c r="AB3763" s="5"/>
      <c r="AC3763" s="5"/>
      <c r="AD3763" s="4"/>
      <c r="AE3763" s="4"/>
      <c r="AF3763" s="4"/>
      <c r="AG3763" s="4"/>
      <c r="AH3763" s="4"/>
      <c r="AI3763" s="4"/>
      <c r="AJ3763" s="4"/>
      <c r="AK3763" s="4"/>
      <c r="AL3763" s="4"/>
      <c r="AM3763" s="4"/>
      <c r="AN3763" s="4"/>
      <c r="AO3763" s="4"/>
      <c r="AP3763" s="4"/>
      <c r="AQ3763" s="4"/>
      <c r="AR3763" s="4"/>
      <c r="AS3763" s="2"/>
      <c r="AT3763" s="2"/>
      <c r="AU3763" s="2"/>
      <c r="AV3763" s="2"/>
      <c r="AW3763" s="2"/>
      <c r="AX3763" s="2"/>
      <c r="AY3763" s="2"/>
      <c r="AZ3763" s="2"/>
      <c r="BA3763" s="2"/>
      <c r="BB3763" s="2"/>
      <c r="BC3763" s="2"/>
      <c r="BD3763" s="2"/>
      <c r="BE3763" s="2"/>
      <c r="BF3763" s="2"/>
      <c r="BG3763" s="2"/>
      <c r="BH3763" s="2"/>
      <c r="BI3763" s="2"/>
      <c r="BJ3763" s="2"/>
      <c r="BK3763" s="2"/>
      <c r="BL3763" s="2"/>
      <c r="BM3763" s="2"/>
      <c r="BN3763" s="2"/>
      <c r="BO3763" s="2"/>
    </row>
    <row r="3764" s="117" customFormat="1" spans="1:67">
      <c r="A3764" s="4"/>
      <c r="B3764" s="4"/>
      <c r="C3764" s="4"/>
      <c r="D3764" s="4"/>
      <c r="E3764" s="4"/>
      <c r="F3764" s="4"/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  <c r="AA3764" s="4"/>
      <c r="AB3764" s="5"/>
      <c r="AC3764" s="5"/>
      <c r="AD3764" s="4"/>
      <c r="AE3764" s="4"/>
      <c r="AF3764" s="4"/>
      <c r="AG3764" s="4"/>
      <c r="AH3764" s="4"/>
      <c r="AI3764" s="4"/>
      <c r="AJ3764" s="4"/>
      <c r="AK3764" s="4"/>
      <c r="AL3764" s="4"/>
      <c r="AM3764" s="4"/>
      <c r="AN3764" s="4"/>
      <c r="AO3764" s="4"/>
      <c r="AP3764" s="4"/>
      <c r="AQ3764" s="4"/>
      <c r="AR3764" s="4"/>
      <c r="AS3764" s="2"/>
      <c r="AT3764" s="2"/>
      <c r="AU3764" s="2"/>
      <c r="AV3764" s="2"/>
      <c r="AW3764" s="2"/>
      <c r="AX3764" s="2"/>
      <c r="AY3764" s="2"/>
      <c r="AZ3764" s="2"/>
      <c r="BA3764" s="2"/>
      <c r="BB3764" s="2"/>
      <c r="BC3764" s="2"/>
      <c r="BD3764" s="2"/>
      <c r="BE3764" s="2"/>
      <c r="BF3764" s="2"/>
      <c r="BG3764" s="2"/>
      <c r="BH3764" s="2"/>
      <c r="BI3764" s="2"/>
      <c r="BJ3764" s="2"/>
      <c r="BK3764" s="2"/>
      <c r="BL3764" s="2"/>
      <c r="BM3764" s="2"/>
      <c r="BN3764" s="2"/>
      <c r="BO3764" s="2"/>
    </row>
    <row r="3765" s="117" customFormat="1" spans="1:67">
      <c r="A3765" s="4"/>
      <c r="B3765" s="4"/>
      <c r="C3765" s="4"/>
      <c r="D3765" s="4"/>
      <c r="E3765" s="4"/>
      <c r="F3765" s="4"/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  <c r="AA3765" s="4"/>
      <c r="AB3765" s="5"/>
      <c r="AC3765" s="5"/>
      <c r="AD3765" s="4"/>
      <c r="AE3765" s="4"/>
      <c r="AF3765" s="4"/>
      <c r="AG3765" s="4"/>
      <c r="AH3765" s="4"/>
      <c r="AI3765" s="4"/>
      <c r="AJ3765" s="4"/>
      <c r="AK3765" s="4"/>
      <c r="AL3765" s="4"/>
      <c r="AM3765" s="4"/>
      <c r="AN3765" s="4"/>
      <c r="AO3765" s="4"/>
      <c r="AP3765" s="4"/>
      <c r="AQ3765" s="4"/>
      <c r="AR3765" s="4"/>
      <c r="AS3765" s="2"/>
      <c r="AT3765" s="2"/>
      <c r="AU3765" s="2"/>
      <c r="AV3765" s="2"/>
      <c r="AW3765" s="2"/>
      <c r="AX3765" s="2"/>
      <c r="AY3765" s="2"/>
      <c r="AZ3765" s="2"/>
      <c r="BA3765" s="2"/>
      <c r="BB3765" s="2"/>
      <c r="BC3765" s="2"/>
      <c r="BD3765" s="2"/>
      <c r="BE3765" s="2"/>
      <c r="BF3765" s="2"/>
      <c r="BG3765" s="2"/>
      <c r="BH3765" s="2"/>
      <c r="BI3765" s="2"/>
      <c r="BJ3765" s="2"/>
      <c r="BK3765" s="2"/>
      <c r="BL3765" s="2"/>
      <c r="BM3765" s="2"/>
      <c r="BN3765" s="2"/>
      <c r="BO3765" s="2"/>
    </row>
    <row r="3766" s="117" customFormat="1" spans="1:67">
      <c r="A3766" s="4"/>
      <c r="B3766" s="4"/>
      <c r="C3766" s="4"/>
      <c r="D3766" s="4"/>
      <c r="E3766" s="4"/>
      <c r="F3766" s="4"/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  <c r="AA3766" s="4"/>
      <c r="AB3766" s="5"/>
      <c r="AC3766" s="5"/>
      <c r="AD3766" s="4"/>
      <c r="AE3766" s="4"/>
      <c r="AF3766" s="4"/>
      <c r="AG3766" s="4"/>
      <c r="AH3766" s="4"/>
      <c r="AI3766" s="4"/>
      <c r="AJ3766" s="4"/>
      <c r="AK3766" s="4"/>
      <c r="AL3766" s="4"/>
      <c r="AM3766" s="4"/>
      <c r="AN3766" s="4"/>
      <c r="AO3766" s="4"/>
      <c r="AP3766" s="4"/>
      <c r="AQ3766" s="4"/>
      <c r="AR3766" s="4"/>
      <c r="AS3766" s="2"/>
      <c r="AT3766" s="2"/>
      <c r="AU3766" s="2"/>
      <c r="AV3766" s="2"/>
      <c r="AW3766" s="2"/>
      <c r="AX3766" s="2"/>
      <c r="AY3766" s="2"/>
      <c r="AZ3766" s="2"/>
      <c r="BA3766" s="2"/>
      <c r="BB3766" s="2"/>
      <c r="BC3766" s="2"/>
      <c r="BD3766" s="2"/>
      <c r="BE3766" s="2"/>
      <c r="BF3766" s="2"/>
      <c r="BG3766" s="2"/>
      <c r="BH3766" s="2"/>
      <c r="BI3766" s="2"/>
      <c r="BJ3766" s="2"/>
      <c r="BK3766" s="2"/>
      <c r="BL3766" s="2"/>
      <c r="BM3766" s="2"/>
      <c r="BN3766" s="2"/>
      <c r="BO3766" s="2"/>
    </row>
    <row r="3767" s="117" customFormat="1" spans="1:67">
      <c r="A3767" s="4"/>
      <c r="B3767" s="4"/>
      <c r="C3767" s="4"/>
      <c r="D3767" s="4"/>
      <c r="E3767" s="4"/>
      <c r="F3767" s="4"/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  <c r="AA3767" s="4"/>
      <c r="AB3767" s="5"/>
      <c r="AC3767" s="5"/>
      <c r="AD3767" s="4"/>
      <c r="AE3767" s="4"/>
      <c r="AF3767" s="4"/>
      <c r="AG3767" s="4"/>
      <c r="AH3767" s="4"/>
      <c r="AI3767" s="4"/>
      <c r="AJ3767" s="4"/>
      <c r="AK3767" s="4"/>
      <c r="AL3767" s="4"/>
      <c r="AM3767" s="4"/>
      <c r="AN3767" s="4"/>
      <c r="AO3767" s="4"/>
      <c r="AP3767" s="4"/>
      <c r="AQ3767" s="4"/>
      <c r="AR3767" s="4"/>
      <c r="AS3767" s="2"/>
      <c r="AT3767" s="2"/>
      <c r="AU3767" s="2"/>
      <c r="AV3767" s="2"/>
      <c r="AW3767" s="2"/>
      <c r="AX3767" s="2"/>
      <c r="AY3767" s="2"/>
      <c r="AZ3767" s="2"/>
      <c r="BA3767" s="2"/>
      <c r="BB3767" s="2"/>
      <c r="BC3767" s="2"/>
      <c r="BD3767" s="2"/>
      <c r="BE3767" s="2"/>
      <c r="BF3767" s="2"/>
      <c r="BG3767" s="2"/>
      <c r="BH3767" s="2"/>
      <c r="BI3767" s="2"/>
      <c r="BJ3767" s="2"/>
      <c r="BK3767" s="2"/>
      <c r="BL3767" s="2"/>
      <c r="BM3767" s="2"/>
      <c r="BN3767" s="2"/>
      <c r="BO3767" s="2"/>
    </row>
    <row r="3768" s="117" customFormat="1" spans="1:67">
      <c r="A3768" s="4"/>
      <c r="B3768" s="4"/>
      <c r="C3768" s="4"/>
      <c r="D3768" s="4"/>
      <c r="E3768" s="4"/>
      <c r="F3768" s="4"/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  <c r="AA3768" s="4"/>
      <c r="AB3768" s="5"/>
      <c r="AC3768" s="5"/>
      <c r="AD3768" s="4"/>
      <c r="AE3768" s="4"/>
      <c r="AF3768" s="4"/>
      <c r="AG3768" s="4"/>
      <c r="AH3768" s="4"/>
      <c r="AI3768" s="4"/>
      <c r="AJ3768" s="4"/>
      <c r="AK3768" s="4"/>
      <c r="AL3768" s="4"/>
      <c r="AM3768" s="4"/>
      <c r="AN3768" s="4"/>
      <c r="AO3768" s="4"/>
      <c r="AP3768" s="4"/>
      <c r="AQ3768" s="4"/>
      <c r="AR3768" s="4"/>
      <c r="AS3768" s="2"/>
      <c r="AT3768" s="2"/>
      <c r="AU3768" s="2"/>
      <c r="AV3768" s="2"/>
      <c r="AW3768" s="2"/>
      <c r="AX3768" s="2"/>
      <c r="AY3768" s="2"/>
      <c r="AZ3768" s="2"/>
      <c r="BA3768" s="2"/>
      <c r="BB3768" s="2"/>
      <c r="BC3768" s="2"/>
      <c r="BD3768" s="2"/>
      <c r="BE3768" s="2"/>
      <c r="BF3768" s="2"/>
      <c r="BG3768" s="2"/>
      <c r="BH3768" s="2"/>
      <c r="BI3768" s="2"/>
      <c r="BJ3768" s="2"/>
      <c r="BK3768" s="2"/>
      <c r="BL3768" s="2"/>
      <c r="BM3768" s="2"/>
      <c r="BN3768" s="2"/>
      <c r="BO3768" s="2"/>
    </row>
    <row r="3769" s="117" customFormat="1" spans="1:67">
      <c r="A3769" s="4"/>
      <c r="B3769" s="4"/>
      <c r="C3769" s="4"/>
      <c r="D3769" s="4"/>
      <c r="E3769" s="4"/>
      <c r="F3769" s="4"/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  <c r="AA3769" s="4"/>
      <c r="AB3769" s="5"/>
      <c r="AC3769" s="5"/>
      <c r="AD3769" s="4"/>
      <c r="AE3769" s="4"/>
      <c r="AF3769" s="4"/>
      <c r="AG3769" s="4"/>
      <c r="AH3769" s="4"/>
      <c r="AI3769" s="4"/>
      <c r="AJ3769" s="4"/>
      <c r="AK3769" s="4"/>
      <c r="AL3769" s="4"/>
      <c r="AM3769" s="4"/>
      <c r="AN3769" s="4"/>
      <c r="AO3769" s="4"/>
      <c r="AP3769" s="4"/>
      <c r="AQ3769" s="4"/>
      <c r="AR3769" s="4"/>
      <c r="AS3769" s="2"/>
      <c r="AT3769" s="2"/>
      <c r="AU3769" s="2"/>
      <c r="AV3769" s="2"/>
      <c r="AW3769" s="2"/>
      <c r="AX3769" s="2"/>
      <c r="AY3769" s="2"/>
      <c r="AZ3769" s="2"/>
      <c r="BA3769" s="2"/>
      <c r="BB3769" s="2"/>
      <c r="BC3769" s="2"/>
      <c r="BD3769" s="2"/>
      <c r="BE3769" s="2"/>
      <c r="BF3769" s="2"/>
      <c r="BG3769" s="2"/>
      <c r="BH3769" s="2"/>
      <c r="BI3769" s="2"/>
      <c r="BJ3769" s="2"/>
      <c r="BK3769" s="2"/>
      <c r="BL3769" s="2"/>
      <c r="BM3769" s="2"/>
      <c r="BN3769" s="2"/>
      <c r="BO3769" s="2"/>
    </row>
    <row r="3770" s="117" customFormat="1" spans="1:67">
      <c r="A3770" s="4"/>
      <c r="B3770" s="4"/>
      <c r="C3770" s="4"/>
      <c r="D3770" s="4"/>
      <c r="E3770" s="4"/>
      <c r="F3770" s="4"/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  <c r="AA3770" s="4"/>
      <c r="AB3770" s="5"/>
      <c r="AC3770" s="5"/>
      <c r="AD3770" s="4"/>
      <c r="AE3770" s="4"/>
      <c r="AF3770" s="4"/>
      <c r="AG3770" s="4"/>
      <c r="AH3770" s="4"/>
      <c r="AI3770" s="4"/>
      <c r="AJ3770" s="4"/>
      <c r="AK3770" s="4"/>
      <c r="AL3770" s="4"/>
      <c r="AM3770" s="4"/>
      <c r="AN3770" s="4"/>
      <c r="AO3770" s="4"/>
      <c r="AP3770" s="4"/>
      <c r="AQ3770" s="4"/>
      <c r="AR3770" s="4"/>
      <c r="AS3770" s="2"/>
      <c r="AT3770" s="2"/>
      <c r="AU3770" s="2"/>
      <c r="AV3770" s="2"/>
      <c r="AW3770" s="2"/>
      <c r="AX3770" s="2"/>
      <c r="AY3770" s="2"/>
      <c r="AZ3770" s="2"/>
      <c r="BA3770" s="2"/>
      <c r="BB3770" s="2"/>
      <c r="BC3770" s="2"/>
      <c r="BD3770" s="2"/>
      <c r="BE3770" s="2"/>
      <c r="BF3770" s="2"/>
      <c r="BG3770" s="2"/>
      <c r="BH3770" s="2"/>
      <c r="BI3770" s="2"/>
      <c r="BJ3770" s="2"/>
      <c r="BK3770" s="2"/>
      <c r="BL3770" s="2"/>
      <c r="BM3770" s="2"/>
      <c r="BN3770" s="2"/>
      <c r="BO3770" s="2"/>
    </row>
    <row r="3771" s="117" customFormat="1" spans="1:67">
      <c r="A3771" s="4"/>
      <c r="B3771" s="4"/>
      <c r="C3771" s="4"/>
      <c r="D3771" s="4"/>
      <c r="E3771" s="4"/>
      <c r="F3771" s="4"/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  <c r="AA3771" s="4"/>
      <c r="AB3771" s="5"/>
      <c r="AC3771" s="5"/>
      <c r="AD3771" s="4"/>
      <c r="AE3771" s="4"/>
      <c r="AF3771" s="4"/>
      <c r="AG3771" s="4"/>
      <c r="AH3771" s="4"/>
      <c r="AI3771" s="4"/>
      <c r="AJ3771" s="4"/>
      <c r="AK3771" s="4"/>
      <c r="AL3771" s="4"/>
      <c r="AM3771" s="4"/>
      <c r="AN3771" s="4"/>
      <c r="AO3771" s="4"/>
      <c r="AP3771" s="4"/>
      <c r="AQ3771" s="4"/>
      <c r="AR3771" s="4"/>
      <c r="AS3771" s="2"/>
      <c r="AT3771" s="2"/>
      <c r="AU3771" s="2"/>
      <c r="AV3771" s="2"/>
      <c r="AW3771" s="2"/>
      <c r="AX3771" s="2"/>
      <c r="AY3771" s="2"/>
      <c r="AZ3771" s="2"/>
      <c r="BA3771" s="2"/>
      <c r="BB3771" s="2"/>
      <c r="BC3771" s="2"/>
      <c r="BD3771" s="2"/>
      <c r="BE3771" s="2"/>
      <c r="BF3771" s="2"/>
      <c r="BG3771" s="2"/>
      <c r="BH3771" s="2"/>
      <c r="BI3771" s="2"/>
      <c r="BJ3771" s="2"/>
      <c r="BK3771" s="2"/>
      <c r="BL3771" s="2"/>
      <c r="BM3771" s="2"/>
      <c r="BN3771" s="2"/>
      <c r="BO3771" s="2"/>
    </row>
    <row r="3772" s="117" customFormat="1" spans="1:67">
      <c r="A3772" s="4"/>
      <c r="B3772" s="4"/>
      <c r="C3772" s="4"/>
      <c r="D3772" s="4"/>
      <c r="E3772" s="4"/>
      <c r="F3772" s="4"/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  <c r="AA3772" s="4"/>
      <c r="AB3772" s="5"/>
      <c r="AC3772" s="5"/>
      <c r="AD3772" s="4"/>
      <c r="AE3772" s="4"/>
      <c r="AF3772" s="4"/>
      <c r="AG3772" s="4"/>
      <c r="AH3772" s="4"/>
      <c r="AI3772" s="4"/>
      <c r="AJ3772" s="4"/>
      <c r="AK3772" s="4"/>
      <c r="AL3772" s="4"/>
      <c r="AM3772" s="4"/>
      <c r="AN3772" s="4"/>
      <c r="AO3772" s="4"/>
      <c r="AP3772" s="4"/>
      <c r="AQ3772" s="4"/>
      <c r="AR3772" s="4"/>
      <c r="AS3772" s="2"/>
      <c r="AT3772" s="2"/>
      <c r="AU3772" s="2"/>
      <c r="AV3772" s="2"/>
      <c r="AW3772" s="2"/>
      <c r="AX3772" s="2"/>
      <c r="AY3772" s="2"/>
      <c r="AZ3772" s="2"/>
      <c r="BA3772" s="2"/>
      <c r="BB3772" s="2"/>
      <c r="BC3772" s="2"/>
      <c r="BD3772" s="2"/>
      <c r="BE3772" s="2"/>
      <c r="BF3772" s="2"/>
      <c r="BG3772" s="2"/>
      <c r="BH3772" s="2"/>
      <c r="BI3772" s="2"/>
      <c r="BJ3772" s="2"/>
      <c r="BK3772" s="2"/>
      <c r="BL3772" s="2"/>
      <c r="BM3772" s="2"/>
      <c r="BN3772" s="2"/>
      <c r="BO3772" s="2"/>
    </row>
    <row r="3773" s="117" customFormat="1" spans="1:67">
      <c r="A3773" s="4"/>
      <c r="B3773" s="4"/>
      <c r="C3773" s="4"/>
      <c r="D3773" s="4"/>
      <c r="E3773" s="4"/>
      <c r="F3773" s="4"/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  <c r="AA3773" s="4"/>
      <c r="AB3773" s="5"/>
      <c r="AC3773" s="5"/>
      <c r="AD3773" s="4"/>
      <c r="AE3773" s="4"/>
      <c r="AF3773" s="4"/>
      <c r="AG3773" s="4"/>
      <c r="AH3773" s="4"/>
      <c r="AI3773" s="4"/>
      <c r="AJ3773" s="4"/>
      <c r="AK3773" s="4"/>
      <c r="AL3773" s="4"/>
      <c r="AM3773" s="4"/>
      <c r="AN3773" s="4"/>
      <c r="AO3773" s="4"/>
      <c r="AP3773" s="4"/>
      <c r="AQ3773" s="4"/>
      <c r="AR3773" s="4"/>
      <c r="AS3773" s="2"/>
      <c r="AT3773" s="2"/>
      <c r="AU3773" s="2"/>
      <c r="AV3773" s="2"/>
      <c r="AW3773" s="2"/>
      <c r="AX3773" s="2"/>
      <c r="AY3773" s="2"/>
      <c r="AZ3773" s="2"/>
      <c r="BA3773" s="2"/>
      <c r="BB3773" s="2"/>
      <c r="BC3773" s="2"/>
      <c r="BD3773" s="2"/>
      <c r="BE3773" s="2"/>
      <c r="BF3773" s="2"/>
      <c r="BG3773" s="2"/>
      <c r="BH3773" s="2"/>
      <c r="BI3773" s="2"/>
      <c r="BJ3773" s="2"/>
      <c r="BK3773" s="2"/>
      <c r="BL3773" s="2"/>
      <c r="BM3773" s="2"/>
      <c r="BN3773" s="2"/>
      <c r="BO3773" s="2"/>
    </row>
    <row r="3774" s="117" customFormat="1" spans="1:67">
      <c r="A3774" s="4"/>
      <c r="B3774" s="4"/>
      <c r="C3774" s="4"/>
      <c r="D3774" s="4"/>
      <c r="E3774" s="4"/>
      <c r="F3774" s="4"/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  <c r="AA3774" s="4"/>
      <c r="AB3774" s="5"/>
      <c r="AC3774" s="5"/>
      <c r="AD3774" s="4"/>
      <c r="AE3774" s="4"/>
      <c r="AF3774" s="4"/>
      <c r="AG3774" s="4"/>
      <c r="AH3774" s="4"/>
      <c r="AI3774" s="4"/>
      <c r="AJ3774" s="4"/>
      <c r="AK3774" s="4"/>
      <c r="AL3774" s="4"/>
      <c r="AM3774" s="4"/>
      <c r="AN3774" s="4"/>
      <c r="AO3774" s="4"/>
      <c r="AP3774" s="4"/>
      <c r="AQ3774" s="4"/>
      <c r="AR3774" s="4"/>
      <c r="AS3774" s="2"/>
      <c r="AT3774" s="2"/>
      <c r="AU3774" s="2"/>
      <c r="AV3774" s="2"/>
      <c r="AW3774" s="2"/>
      <c r="AX3774" s="2"/>
      <c r="AY3774" s="2"/>
      <c r="AZ3774" s="2"/>
      <c r="BA3774" s="2"/>
      <c r="BB3774" s="2"/>
      <c r="BC3774" s="2"/>
      <c r="BD3774" s="2"/>
      <c r="BE3774" s="2"/>
      <c r="BF3774" s="2"/>
      <c r="BG3774" s="2"/>
      <c r="BH3774" s="2"/>
      <c r="BI3774" s="2"/>
      <c r="BJ3774" s="2"/>
      <c r="BK3774" s="2"/>
      <c r="BL3774" s="2"/>
      <c r="BM3774" s="2"/>
      <c r="BN3774" s="2"/>
      <c r="BO3774" s="2"/>
    </row>
    <row r="3775" s="117" customFormat="1" spans="1:67">
      <c r="A3775" s="4"/>
      <c r="B3775" s="4"/>
      <c r="C3775" s="4"/>
      <c r="D3775" s="4"/>
      <c r="E3775" s="4"/>
      <c r="F3775" s="4"/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  <c r="AA3775" s="4"/>
      <c r="AB3775" s="5"/>
      <c r="AC3775" s="5"/>
      <c r="AD3775" s="4"/>
      <c r="AE3775" s="4"/>
      <c r="AF3775" s="4"/>
      <c r="AG3775" s="4"/>
      <c r="AH3775" s="4"/>
      <c r="AI3775" s="4"/>
      <c r="AJ3775" s="4"/>
      <c r="AK3775" s="4"/>
      <c r="AL3775" s="4"/>
      <c r="AM3775" s="4"/>
      <c r="AN3775" s="4"/>
      <c r="AO3775" s="4"/>
      <c r="AP3775" s="4"/>
      <c r="AQ3775" s="4"/>
      <c r="AR3775" s="4"/>
      <c r="AS3775" s="2"/>
      <c r="AT3775" s="2"/>
      <c r="AU3775" s="2"/>
      <c r="AV3775" s="2"/>
      <c r="AW3775" s="2"/>
      <c r="AX3775" s="2"/>
      <c r="AY3775" s="2"/>
      <c r="AZ3775" s="2"/>
      <c r="BA3775" s="2"/>
      <c r="BB3775" s="2"/>
      <c r="BC3775" s="2"/>
      <c r="BD3775" s="2"/>
      <c r="BE3775" s="2"/>
      <c r="BF3775" s="2"/>
      <c r="BG3775" s="2"/>
      <c r="BH3775" s="2"/>
      <c r="BI3775" s="2"/>
      <c r="BJ3775" s="2"/>
      <c r="BK3775" s="2"/>
      <c r="BL3775" s="2"/>
      <c r="BM3775" s="2"/>
      <c r="BN3775" s="2"/>
      <c r="BO3775" s="2"/>
    </row>
    <row r="3776" s="117" customFormat="1" spans="1:67">
      <c r="A3776" s="4"/>
      <c r="B3776" s="4"/>
      <c r="C3776" s="4"/>
      <c r="D3776" s="4"/>
      <c r="E3776" s="4"/>
      <c r="F3776" s="4"/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  <c r="AA3776" s="4"/>
      <c r="AB3776" s="5"/>
      <c r="AC3776" s="5"/>
      <c r="AD3776" s="4"/>
      <c r="AE3776" s="4"/>
      <c r="AF3776" s="4"/>
      <c r="AG3776" s="4"/>
      <c r="AH3776" s="4"/>
      <c r="AI3776" s="4"/>
      <c r="AJ3776" s="4"/>
      <c r="AK3776" s="4"/>
      <c r="AL3776" s="4"/>
      <c r="AM3776" s="4"/>
      <c r="AN3776" s="4"/>
      <c r="AO3776" s="4"/>
      <c r="AP3776" s="4"/>
      <c r="AQ3776" s="4"/>
      <c r="AR3776" s="4"/>
      <c r="AS3776" s="2"/>
      <c r="AT3776" s="2"/>
      <c r="AU3776" s="2"/>
      <c r="AV3776" s="2"/>
      <c r="AW3776" s="2"/>
      <c r="AX3776" s="2"/>
      <c r="AY3776" s="2"/>
      <c r="AZ3776" s="2"/>
      <c r="BA3776" s="2"/>
      <c r="BB3776" s="2"/>
      <c r="BC3776" s="2"/>
      <c r="BD3776" s="2"/>
      <c r="BE3776" s="2"/>
      <c r="BF3776" s="2"/>
      <c r="BG3776" s="2"/>
      <c r="BH3776" s="2"/>
      <c r="BI3776" s="2"/>
      <c r="BJ3776" s="2"/>
      <c r="BK3776" s="2"/>
      <c r="BL3776" s="2"/>
      <c r="BM3776" s="2"/>
      <c r="BN3776" s="2"/>
      <c r="BO3776" s="2"/>
    </row>
    <row r="3777" s="117" customFormat="1" spans="1:67">
      <c r="A3777" s="4"/>
      <c r="B3777" s="4"/>
      <c r="C3777" s="4"/>
      <c r="D3777" s="4"/>
      <c r="E3777" s="4"/>
      <c r="F3777" s="4"/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  <c r="AA3777" s="4"/>
      <c r="AB3777" s="5"/>
      <c r="AC3777" s="5"/>
      <c r="AD3777" s="4"/>
      <c r="AE3777" s="4"/>
      <c r="AF3777" s="4"/>
      <c r="AG3777" s="4"/>
      <c r="AH3777" s="4"/>
      <c r="AI3777" s="4"/>
      <c r="AJ3777" s="4"/>
      <c r="AK3777" s="4"/>
      <c r="AL3777" s="4"/>
      <c r="AM3777" s="4"/>
      <c r="AN3777" s="4"/>
      <c r="AO3777" s="4"/>
      <c r="AP3777" s="4"/>
      <c r="AQ3777" s="4"/>
      <c r="AR3777" s="4"/>
      <c r="AS3777" s="2"/>
      <c r="AT3777" s="2"/>
      <c r="AU3777" s="2"/>
      <c r="AV3777" s="2"/>
      <c r="AW3777" s="2"/>
      <c r="AX3777" s="2"/>
      <c r="AY3777" s="2"/>
      <c r="AZ3777" s="2"/>
      <c r="BA3777" s="2"/>
      <c r="BB3777" s="2"/>
      <c r="BC3777" s="2"/>
      <c r="BD3777" s="2"/>
      <c r="BE3777" s="2"/>
      <c r="BF3777" s="2"/>
      <c r="BG3777" s="2"/>
      <c r="BH3777" s="2"/>
      <c r="BI3777" s="2"/>
      <c r="BJ3777" s="2"/>
      <c r="BK3777" s="2"/>
      <c r="BL3777" s="2"/>
      <c r="BM3777" s="2"/>
      <c r="BN3777" s="2"/>
      <c r="BO3777" s="2"/>
    </row>
    <row r="3778" s="117" customFormat="1" spans="1:67">
      <c r="A3778" s="4"/>
      <c r="B3778" s="4"/>
      <c r="C3778" s="4"/>
      <c r="D3778" s="4"/>
      <c r="E3778" s="4"/>
      <c r="F3778" s="4"/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  <c r="AA3778" s="4"/>
      <c r="AB3778" s="5"/>
      <c r="AC3778" s="5"/>
      <c r="AD3778" s="4"/>
      <c r="AE3778" s="4"/>
      <c r="AF3778" s="4"/>
      <c r="AG3778" s="4"/>
      <c r="AH3778" s="4"/>
      <c r="AI3778" s="4"/>
      <c r="AJ3778" s="4"/>
      <c r="AK3778" s="4"/>
      <c r="AL3778" s="4"/>
      <c r="AM3778" s="4"/>
      <c r="AN3778" s="4"/>
      <c r="AO3778" s="4"/>
      <c r="AP3778" s="4"/>
      <c r="AQ3778" s="4"/>
      <c r="AR3778" s="4"/>
      <c r="AS3778" s="2"/>
      <c r="AT3778" s="2"/>
      <c r="AU3778" s="2"/>
      <c r="AV3778" s="2"/>
      <c r="AW3778" s="2"/>
      <c r="AX3778" s="2"/>
      <c r="AY3778" s="2"/>
      <c r="AZ3778" s="2"/>
      <c r="BA3778" s="2"/>
      <c r="BB3778" s="2"/>
      <c r="BC3778" s="2"/>
      <c r="BD3778" s="2"/>
      <c r="BE3778" s="2"/>
      <c r="BF3778" s="2"/>
      <c r="BG3778" s="2"/>
      <c r="BH3778" s="2"/>
      <c r="BI3778" s="2"/>
      <c r="BJ3778" s="2"/>
      <c r="BK3778" s="2"/>
      <c r="BL3778" s="2"/>
      <c r="BM3778" s="2"/>
      <c r="BN3778" s="2"/>
      <c r="BO3778" s="2"/>
    </row>
    <row r="3779" s="117" customFormat="1" spans="1:67">
      <c r="A3779" s="4"/>
      <c r="B3779" s="4"/>
      <c r="C3779" s="4"/>
      <c r="D3779" s="4"/>
      <c r="E3779" s="4"/>
      <c r="F3779" s="4"/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  <c r="AA3779" s="4"/>
      <c r="AB3779" s="5"/>
      <c r="AC3779" s="5"/>
      <c r="AD3779" s="4"/>
      <c r="AE3779" s="4"/>
      <c r="AF3779" s="4"/>
      <c r="AG3779" s="4"/>
      <c r="AH3779" s="4"/>
      <c r="AI3779" s="4"/>
      <c r="AJ3779" s="4"/>
      <c r="AK3779" s="4"/>
      <c r="AL3779" s="4"/>
      <c r="AM3779" s="4"/>
      <c r="AN3779" s="4"/>
      <c r="AO3779" s="4"/>
      <c r="AP3779" s="4"/>
      <c r="AQ3779" s="4"/>
      <c r="AR3779" s="4"/>
      <c r="AS3779" s="2"/>
      <c r="AT3779" s="2"/>
      <c r="AU3779" s="2"/>
      <c r="AV3779" s="2"/>
      <c r="AW3779" s="2"/>
      <c r="AX3779" s="2"/>
      <c r="AY3779" s="2"/>
      <c r="AZ3779" s="2"/>
      <c r="BA3779" s="2"/>
      <c r="BB3779" s="2"/>
      <c r="BC3779" s="2"/>
      <c r="BD3779" s="2"/>
      <c r="BE3779" s="2"/>
      <c r="BF3779" s="2"/>
      <c r="BG3779" s="2"/>
      <c r="BH3779" s="2"/>
      <c r="BI3779" s="2"/>
      <c r="BJ3779" s="2"/>
      <c r="BK3779" s="2"/>
      <c r="BL3779" s="2"/>
      <c r="BM3779" s="2"/>
      <c r="BN3779" s="2"/>
      <c r="BO3779" s="2"/>
    </row>
    <row r="3780" s="117" customFormat="1" spans="1:67">
      <c r="A3780" s="4"/>
      <c r="B3780" s="4"/>
      <c r="C3780" s="4"/>
      <c r="D3780" s="4"/>
      <c r="E3780" s="4"/>
      <c r="F3780" s="4"/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  <c r="AA3780" s="4"/>
      <c r="AB3780" s="5"/>
      <c r="AC3780" s="5"/>
      <c r="AD3780" s="4"/>
      <c r="AE3780" s="4"/>
      <c r="AF3780" s="4"/>
      <c r="AG3780" s="4"/>
      <c r="AH3780" s="4"/>
      <c r="AI3780" s="4"/>
      <c r="AJ3780" s="4"/>
      <c r="AK3780" s="4"/>
      <c r="AL3780" s="4"/>
      <c r="AM3780" s="4"/>
      <c r="AN3780" s="4"/>
      <c r="AO3780" s="4"/>
      <c r="AP3780" s="4"/>
      <c r="AQ3780" s="4"/>
      <c r="AR3780" s="4"/>
      <c r="AS3780" s="2"/>
      <c r="AT3780" s="2"/>
      <c r="AU3780" s="2"/>
      <c r="AV3780" s="2"/>
      <c r="AW3780" s="2"/>
      <c r="AX3780" s="2"/>
      <c r="AY3780" s="2"/>
      <c r="AZ3780" s="2"/>
      <c r="BA3780" s="2"/>
      <c r="BB3780" s="2"/>
      <c r="BC3780" s="2"/>
      <c r="BD3780" s="2"/>
      <c r="BE3780" s="2"/>
      <c r="BF3780" s="2"/>
      <c r="BG3780" s="2"/>
      <c r="BH3780" s="2"/>
      <c r="BI3780" s="2"/>
      <c r="BJ3780" s="2"/>
      <c r="BK3780" s="2"/>
      <c r="BL3780" s="2"/>
      <c r="BM3780" s="2"/>
      <c r="BN3780" s="2"/>
      <c r="BO3780" s="2"/>
    </row>
    <row r="3781" s="117" customFormat="1" spans="1:67">
      <c r="A3781" s="4"/>
      <c r="B3781" s="4"/>
      <c r="C3781" s="4"/>
      <c r="D3781" s="4"/>
      <c r="E3781" s="4"/>
      <c r="F3781" s="4"/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  <c r="AA3781" s="4"/>
      <c r="AB3781" s="5"/>
      <c r="AC3781" s="5"/>
      <c r="AD3781" s="4"/>
      <c r="AE3781" s="4"/>
      <c r="AF3781" s="4"/>
      <c r="AG3781" s="4"/>
      <c r="AH3781" s="4"/>
      <c r="AI3781" s="4"/>
      <c r="AJ3781" s="4"/>
      <c r="AK3781" s="4"/>
      <c r="AL3781" s="4"/>
      <c r="AM3781" s="4"/>
      <c r="AN3781" s="4"/>
      <c r="AO3781" s="4"/>
      <c r="AP3781" s="4"/>
      <c r="AQ3781" s="4"/>
      <c r="AR3781" s="4"/>
      <c r="AS3781" s="2"/>
      <c r="AT3781" s="2"/>
      <c r="AU3781" s="2"/>
      <c r="AV3781" s="2"/>
      <c r="AW3781" s="2"/>
      <c r="AX3781" s="2"/>
      <c r="AY3781" s="2"/>
      <c r="AZ3781" s="2"/>
      <c r="BA3781" s="2"/>
      <c r="BB3781" s="2"/>
      <c r="BC3781" s="2"/>
      <c r="BD3781" s="2"/>
      <c r="BE3781" s="2"/>
      <c r="BF3781" s="2"/>
      <c r="BG3781" s="2"/>
      <c r="BH3781" s="2"/>
      <c r="BI3781" s="2"/>
      <c r="BJ3781" s="2"/>
      <c r="BK3781" s="2"/>
      <c r="BL3781" s="2"/>
      <c r="BM3781" s="2"/>
      <c r="BN3781" s="2"/>
      <c r="BO3781" s="2"/>
    </row>
    <row r="3782" s="117" customFormat="1" spans="1:67">
      <c r="A3782" s="4"/>
      <c r="B3782" s="4"/>
      <c r="C3782" s="4"/>
      <c r="D3782" s="4"/>
      <c r="E3782" s="4"/>
      <c r="F3782" s="4"/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  <c r="AA3782" s="4"/>
      <c r="AB3782" s="5"/>
      <c r="AC3782" s="5"/>
      <c r="AD3782" s="4"/>
      <c r="AE3782" s="4"/>
      <c r="AF3782" s="4"/>
      <c r="AG3782" s="4"/>
      <c r="AH3782" s="4"/>
      <c r="AI3782" s="4"/>
      <c r="AJ3782" s="4"/>
      <c r="AK3782" s="4"/>
      <c r="AL3782" s="4"/>
      <c r="AM3782" s="4"/>
      <c r="AN3782" s="4"/>
      <c r="AO3782" s="4"/>
      <c r="AP3782" s="4"/>
      <c r="AQ3782" s="4"/>
      <c r="AR3782" s="4"/>
      <c r="AS3782" s="2"/>
      <c r="AT3782" s="2"/>
      <c r="AU3782" s="2"/>
      <c r="AV3782" s="2"/>
      <c r="AW3782" s="2"/>
      <c r="AX3782" s="2"/>
      <c r="AY3782" s="2"/>
      <c r="AZ3782" s="2"/>
      <c r="BA3782" s="2"/>
      <c r="BB3782" s="2"/>
      <c r="BC3782" s="2"/>
      <c r="BD3782" s="2"/>
      <c r="BE3782" s="2"/>
      <c r="BF3782" s="2"/>
      <c r="BG3782" s="2"/>
      <c r="BH3782" s="2"/>
      <c r="BI3782" s="2"/>
      <c r="BJ3782" s="2"/>
      <c r="BK3782" s="2"/>
      <c r="BL3782" s="2"/>
      <c r="BM3782" s="2"/>
      <c r="BN3782" s="2"/>
      <c r="BO3782" s="2"/>
    </row>
    <row r="3783" s="117" customFormat="1" spans="1:67">
      <c r="A3783" s="4"/>
      <c r="B3783" s="4"/>
      <c r="C3783" s="4"/>
      <c r="D3783" s="4"/>
      <c r="E3783" s="4"/>
      <c r="F3783" s="4"/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  <c r="AA3783" s="4"/>
      <c r="AB3783" s="5"/>
      <c r="AC3783" s="5"/>
      <c r="AD3783" s="4"/>
      <c r="AE3783" s="4"/>
      <c r="AF3783" s="4"/>
      <c r="AG3783" s="4"/>
      <c r="AH3783" s="4"/>
      <c r="AI3783" s="4"/>
      <c r="AJ3783" s="4"/>
      <c r="AK3783" s="4"/>
      <c r="AL3783" s="4"/>
      <c r="AM3783" s="4"/>
      <c r="AN3783" s="4"/>
      <c r="AO3783" s="4"/>
      <c r="AP3783" s="4"/>
      <c r="AQ3783" s="4"/>
      <c r="AR3783" s="4"/>
      <c r="AS3783" s="2"/>
      <c r="AT3783" s="2"/>
      <c r="AU3783" s="2"/>
      <c r="AV3783" s="2"/>
      <c r="AW3783" s="2"/>
      <c r="AX3783" s="2"/>
      <c r="AY3783" s="2"/>
      <c r="AZ3783" s="2"/>
      <c r="BA3783" s="2"/>
      <c r="BB3783" s="2"/>
      <c r="BC3783" s="2"/>
      <c r="BD3783" s="2"/>
      <c r="BE3783" s="2"/>
      <c r="BF3783" s="2"/>
      <c r="BG3783" s="2"/>
      <c r="BH3783" s="2"/>
      <c r="BI3783" s="2"/>
      <c r="BJ3783" s="2"/>
      <c r="BK3783" s="2"/>
      <c r="BL3783" s="2"/>
      <c r="BM3783" s="2"/>
      <c r="BN3783" s="2"/>
      <c r="BO3783" s="2"/>
    </row>
    <row r="3784" s="117" customFormat="1" spans="1:67">
      <c r="A3784" s="4"/>
      <c r="B3784" s="4"/>
      <c r="C3784" s="4"/>
      <c r="D3784" s="4"/>
      <c r="E3784" s="4"/>
      <c r="F3784" s="4"/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  <c r="AA3784" s="4"/>
      <c r="AB3784" s="5"/>
      <c r="AC3784" s="5"/>
      <c r="AD3784" s="4"/>
      <c r="AE3784" s="4"/>
      <c r="AF3784" s="4"/>
      <c r="AG3784" s="4"/>
      <c r="AH3784" s="4"/>
      <c r="AI3784" s="4"/>
      <c r="AJ3784" s="4"/>
      <c r="AK3784" s="4"/>
      <c r="AL3784" s="4"/>
      <c r="AM3784" s="4"/>
      <c r="AN3784" s="4"/>
      <c r="AO3784" s="4"/>
      <c r="AP3784" s="4"/>
      <c r="AQ3784" s="4"/>
      <c r="AR3784" s="4"/>
      <c r="AS3784" s="2"/>
      <c r="AT3784" s="2"/>
      <c r="AU3784" s="2"/>
      <c r="AV3784" s="2"/>
      <c r="AW3784" s="2"/>
      <c r="AX3784" s="2"/>
      <c r="AY3784" s="2"/>
      <c r="AZ3784" s="2"/>
      <c r="BA3784" s="2"/>
      <c r="BB3784" s="2"/>
      <c r="BC3784" s="2"/>
      <c r="BD3784" s="2"/>
      <c r="BE3784" s="2"/>
      <c r="BF3784" s="2"/>
      <c r="BG3784" s="2"/>
      <c r="BH3784" s="2"/>
      <c r="BI3784" s="2"/>
      <c r="BJ3784" s="2"/>
      <c r="BK3784" s="2"/>
      <c r="BL3784" s="2"/>
      <c r="BM3784" s="2"/>
      <c r="BN3784" s="2"/>
      <c r="BO3784" s="2"/>
    </row>
    <row r="3785" s="117" customFormat="1" spans="1:67">
      <c r="A3785" s="4"/>
      <c r="B3785" s="4"/>
      <c r="C3785" s="4"/>
      <c r="D3785" s="4"/>
      <c r="E3785" s="4"/>
      <c r="F3785" s="4"/>
      <c r="G3785" s="4"/>
      <c r="H3785" s="4"/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  <c r="AA3785" s="4"/>
      <c r="AB3785" s="5"/>
      <c r="AC3785" s="5"/>
      <c r="AD3785" s="4"/>
      <c r="AE3785" s="4"/>
      <c r="AF3785" s="4"/>
      <c r="AG3785" s="4"/>
      <c r="AH3785" s="4"/>
      <c r="AI3785" s="4"/>
      <c r="AJ3785" s="4"/>
      <c r="AK3785" s="4"/>
      <c r="AL3785" s="4"/>
      <c r="AM3785" s="4"/>
      <c r="AN3785" s="4"/>
      <c r="AO3785" s="4"/>
      <c r="AP3785" s="4"/>
      <c r="AQ3785" s="4"/>
      <c r="AR3785" s="4"/>
      <c r="AS3785" s="2"/>
      <c r="AT3785" s="2"/>
      <c r="AU3785" s="2"/>
      <c r="AV3785" s="2"/>
      <c r="AW3785" s="2"/>
      <c r="AX3785" s="2"/>
      <c r="AY3785" s="2"/>
      <c r="AZ3785" s="2"/>
      <c r="BA3785" s="2"/>
      <c r="BB3785" s="2"/>
      <c r="BC3785" s="2"/>
      <c r="BD3785" s="2"/>
      <c r="BE3785" s="2"/>
      <c r="BF3785" s="2"/>
      <c r="BG3785" s="2"/>
      <c r="BH3785" s="2"/>
      <c r="BI3785" s="2"/>
      <c r="BJ3785" s="2"/>
      <c r="BK3785" s="2"/>
      <c r="BL3785" s="2"/>
      <c r="BM3785" s="2"/>
      <c r="BN3785" s="2"/>
      <c r="BO3785" s="2"/>
    </row>
    <row r="3786" s="117" customFormat="1" spans="1:67">
      <c r="A3786" s="4"/>
      <c r="B3786" s="4"/>
      <c r="C3786" s="4"/>
      <c r="D3786" s="4"/>
      <c r="E3786" s="4"/>
      <c r="F3786" s="4"/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  <c r="AA3786" s="4"/>
      <c r="AB3786" s="5"/>
      <c r="AC3786" s="5"/>
      <c r="AD3786" s="4"/>
      <c r="AE3786" s="4"/>
      <c r="AF3786" s="4"/>
      <c r="AG3786" s="4"/>
      <c r="AH3786" s="4"/>
      <c r="AI3786" s="4"/>
      <c r="AJ3786" s="4"/>
      <c r="AK3786" s="4"/>
      <c r="AL3786" s="4"/>
      <c r="AM3786" s="4"/>
      <c r="AN3786" s="4"/>
      <c r="AO3786" s="4"/>
      <c r="AP3786" s="4"/>
      <c r="AQ3786" s="4"/>
      <c r="AR3786" s="4"/>
      <c r="AS3786" s="2"/>
      <c r="AT3786" s="2"/>
      <c r="AU3786" s="2"/>
      <c r="AV3786" s="2"/>
      <c r="AW3786" s="2"/>
      <c r="AX3786" s="2"/>
      <c r="AY3786" s="2"/>
      <c r="AZ3786" s="2"/>
      <c r="BA3786" s="2"/>
      <c r="BB3786" s="2"/>
      <c r="BC3786" s="2"/>
      <c r="BD3786" s="2"/>
      <c r="BE3786" s="2"/>
      <c r="BF3786" s="2"/>
      <c r="BG3786" s="2"/>
      <c r="BH3786" s="2"/>
      <c r="BI3786" s="2"/>
      <c r="BJ3786" s="2"/>
      <c r="BK3786" s="2"/>
      <c r="BL3786" s="2"/>
      <c r="BM3786" s="2"/>
      <c r="BN3786" s="2"/>
      <c r="BO3786" s="2"/>
    </row>
    <row r="3787" s="117" customFormat="1" spans="1:67">
      <c r="A3787" s="4"/>
      <c r="B3787" s="4"/>
      <c r="C3787" s="4"/>
      <c r="D3787" s="4"/>
      <c r="E3787" s="4"/>
      <c r="F3787" s="4"/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  <c r="AA3787" s="4"/>
      <c r="AB3787" s="5"/>
      <c r="AC3787" s="5"/>
      <c r="AD3787" s="4"/>
      <c r="AE3787" s="4"/>
      <c r="AF3787" s="4"/>
      <c r="AG3787" s="4"/>
      <c r="AH3787" s="4"/>
      <c r="AI3787" s="4"/>
      <c r="AJ3787" s="4"/>
      <c r="AK3787" s="4"/>
      <c r="AL3787" s="4"/>
      <c r="AM3787" s="4"/>
      <c r="AN3787" s="4"/>
      <c r="AO3787" s="4"/>
      <c r="AP3787" s="4"/>
      <c r="AQ3787" s="4"/>
      <c r="AR3787" s="4"/>
      <c r="AS3787" s="2"/>
      <c r="AT3787" s="2"/>
      <c r="AU3787" s="2"/>
      <c r="AV3787" s="2"/>
      <c r="AW3787" s="2"/>
      <c r="AX3787" s="2"/>
      <c r="AY3787" s="2"/>
      <c r="AZ3787" s="2"/>
      <c r="BA3787" s="2"/>
      <c r="BB3787" s="2"/>
      <c r="BC3787" s="2"/>
      <c r="BD3787" s="2"/>
      <c r="BE3787" s="2"/>
      <c r="BF3787" s="2"/>
      <c r="BG3787" s="2"/>
      <c r="BH3787" s="2"/>
      <c r="BI3787" s="2"/>
      <c r="BJ3787" s="2"/>
      <c r="BK3787" s="2"/>
      <c r="BL3787" s="2"/>
      <c r="BM3787" s="2"/>
      <c r="BN3787" s="2"/>
      <c r="BO3787" s="2"/>
    </row>
    <row r="3788" s="117" customFormat="1" spans="1:67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  <c r="AA3788" s="4"/>
      <c r="AB3788" s="5"/>
      <c r="AC3788" s="5"/>
      <c r="AD3788" s="4"/>
      <c r="AE3788" s="4"/>
      <c r="AF3788" s="4"/>
      <c r="AG3788" s="4"/>
      <c r="AH3788" s="4"/>
      <c r="AI3788" s="4"/>
      <c r="AJ3788" s="4"/>
      <c r="AK3788" s="4"/>
      <c r="AL3788" s="4"/>
      <c r="AM3788" s="4"/>
      <c r="AN3788" s="4"/>
      <c r="AO3788" s="4"/>
      <c r="AP3788" s="4"/>
      <c r="AQ3788" s="4"/>
      <c r="AR3788" s="4"/>
      <c r="AS3788" s="2"/>
      <c r="AT3788" s="2"/>
      <c r="AU3788" s="2"/>
      <c r="AV3788" s="2"/>
      <c r="AW3788" s="2"/>
      <c r="AX3788" s="2"/>
      <c r="AY3788" s="2"/>
      <c r="AZ3788" s="2"/>
      <c r="BA3788" s="2"/>
      <c r="BB3788" s="2"/>
      <c r="BC3788" s="2"/>
      <c r="BD3788" s="2"/>
      <c r="BE3788" s="2"/>
      <c r="BF3788" s="2"/>
      <c r="BG3788" s="2"/>
      <c r="BH3788" s="2"/>
      <c r="BI3788" s="2"/>
      <c r="BJ3788" s="2"/>
      <c r="BK3788" s="2"/>
      <c r="BL3788" s="2"/>
      <c r="BM3788" s="2"/>
      <c r="BN3788" s="2"/>
      <c r="BO3788" s="2"/>
    </row>
    <row r="3789" s="117" customFormat="1" spans="1:67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  <c r="AA3789" s="4"/>
      <c r="AB3789" s="5"/>
      <c r="AC3789" s="5"/>
      <c r="AD3789" s="4"/>
      <c r="AE3789" s="4"/>
      <c r="AF3789" s="4"/>
      <c r="AG3789" s="4"/>
      <c r="AH3789" s="4"/>
      <c r="AI3789" s="4"/>
      <c r="AJ3789" s="4"/>
      <c r="AK3789" s="4"/>
      <c r="AL3789" s="4"/>
      <c r="AM3789" s="4"/>
      <c r="AN3789" s="4"/>
      <c r="AO3789" s="4"/>
      <c r="AP3789" s="4"/>
      <c r="AQ3789" s="4"/>
      <c r="AR3789" s="4"/>
      <c r="AS3789" s="2"/>
      <c r="AT3789" s="2"/>
      <c r="AU3789" s="2"/>
      <c r="AV3789" s="2"/>
      <c r="AW3789" s="2"/>
      <c r="AX3789" s="2"/>
      <c r="AY3789" s="2"/>
      <c r="AZ3789" s="2"/>
      <c r="BA3789" s="2"/>
      <c r="BB3789" s="2"/>
      <c r="BC3789" s="2"/>
      <c r="BD3789" s="2"/>
      <c r="BE3789" s="2"/>
      <c r="BF3789" s="2"/>
      <c r="BG3789" s="2"/>
      <c r="BH3789" s="2"/>
      <c r="BI3789" s="2"/>
      <c r="BJ3789" s="2"/>
      <c r="BK3789" s="2"/>
      <c r="BL3789" s="2"/>
      <c r="BM3789" s="2"/>
      <c r="BN3789" s="2"/>
      <c r="BO3789" s="2"/>
    </row>
    <row r="3790" s="117" customFormat="1" spans="1:67">
      <c r="A3790" s="4"/>
      <c r="B3790" s="4"/>
      <c r="C3790" s="4"/>
      <c r="D3790" s="4"/>
      <c r="E3790" s="4"/>
      <c r="F3790" s="4"/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  <c r="AA3790" s="4"/>
      <c r="AB3790" s="5"/>
      <c r="AC3790" s="5"/>
      <c r="AD3790" s="4"/>
      <c r="AE3790" s="4"/>
      <c r="AF3790" s="4"/>
      <c r="AG3790" s="4"/>
      <c r="AH3790" s="4"/>
      <c r="AI3790" s="4"/>
      <c r="AJ3790" s="4"/>
      <c r="AK3790" s="4"/>
      <c r="AL3790" s="4"/>
      <c r="AM3790" s="4"/>
      <c r="AN3790" s="4"/>
      <c r="AO3790" s="4"/>
      <c r="AP3790" s="4"/>
      <c r="AQ3790" s="4"/>
      <c r="AR3790" s="4"/>
      <c r="AS3790" s="2"/>
      <c r="AT3790" s="2"/>
      <c r="AU3790" s="2"/>
      <c r="AV3790" s="2"/>
      <c r="AW3790" s="2"/>
      <c r="AX3790" s="2"/>
      <c r="AY3790" s="2"/>
      <c r="AZ3790" s="2"/>
      <c r="BA3790" s="2"/>
      <c r="BB3790" s="2"/>
      <c r="BC3790" s="2"/>
      <c r="BD3790" s="2"/>
      <c r="BE3790" s="2"/>
      <c r="BF3790" s="2"/>
      <c r="BG3790" s="2"/>
      <c r="BH3790" s="2"/>
      <c r="BI3790" s="2"/>
      <c r="BJ3790" s="2"/>
      <c r="BK3790" s="2"/>
      <c r="BL3790" s="2"/>
      <c r="BM3790" s="2"/>
      <c r="BN3790" s="2"/>
      <c r="BO3790" s="2"/>
    </row>
    <row r="3791" s="117" customFormat="1" spans="1:67">
      <c r="A3791" s="4"/>
      <c r="B3791" s="4"/>
      <c r="C3791" s="4"/>
      <c r="D3791" s="4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  <c r="AA3791" s="4"/>
      <c r="AB3791" s="5"/>
      <c r="AC3791" s="5"/>
      <c r="AD3791" s="4"/>
      <c r="AE3791" s="4"/>
      <c r="AF3791" s="4"/>
      <c r="AG3791" s="4"/>
      <c r="AH3791" s="4"/>
      <c r="AI3791" s="4"/>
      <c r="AJ3791" s="4"/>
      <c r="AK3791" s="4"/>
      <c r="AL3791" s="4"/>
      <c r="AM3791" s="4"/>
      <c r="AN3791" s="4"/>
      <c r="AO3791" s="4"/>
      <c r="AP3791" s="4"/>
      <c r="AQ3791" s="4"/>
      <c r="AR3791" s="4"/>
      <c r="AS3791" s="2"/>
      <c r="AT3791" s="2"/>
      <c r="AU3791" s="2"/>
      <c r="AV3791" s="2"/>
      <c r="AW3791" s="2"/>
      <c r="AX3791" s="2"/>
      <c r="AY3791" s="2"/>
      <c r="AZ3791" s="2"/>
      <c r="BA3791" s="2"/>
      <c r="BB3791" s="2"/>
      <c r="BC3791" s="2"/>
      <c r="BD3791" s="2"/>
      <c r="BE3791" s="2"/>
      <c r="BF3791" s="2"/>
      <c r="BG3791" s="2"/>
      <c r="BH3791" s="2"/>
      <c r="BI3791" s="2"/>
      <c r="BJ3791" s="2"/>
      <c r="BK3791" s="2"/>
      <c r="BL3791" s="2"/>
      <c r="BM3791" s="2"/>
      <c r="BN3791" s="2"/>
      <c r="BO3791" s="2"/>
    </row>
    <row r="3792" s="117" customFormat="1" spans="1:67">
      <c r="A3792" s="4"/>
      <c r="B3792" s="4"/>
      <c r="C3792" s="4"/>
      <c r="D3792" s="4"/>
      <c r="E3792" s="4"/>
      <c r="F3792" s="4"/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  <c r="AA3792" s="4"/>
      <c r="AB3792" s="5"/>
      <c r="AC3792" s="5"/>
      <c r="AD3792" s="4"/>
      <c r="AE3792" s="4"/>
      <c r="AF3792" s="4"/>
      <c r="AG3792" s="4"/>
      <c r="AH3792" s="4"/>
      <c r="AI3792" s="4"/>
      <c r="AJ3792" s="4"/>
      <c r="AK3792" s="4"/>
      <c r="AL3792" s="4"/>
      <c r="AM3792" s="4"/>
      <c r="AN3792" s="4"/>
      <c r="AO3792" s="4"/>
      <c r="AP3792" s="4"/>
      <c r="AQ3792" s="4"/>
      <c r="AR3792" s="4"/>
      <c r="AS3792" s="2"/>
      <c r="AT3792" s="2"/>
      <c r="AU3792" s="2"/>
      <c r="AV3792" s="2"/>
      <c r="AW3792" s="2"/>
      <c r="AX3792" s="2"/>
      <c r="AY3792" s="2"/>
      <c r="AZ3792" s="2"/>
      <c r="BA3792" s="2"/>
      <c r="BB3792" s="2"/>
      <c r="BC3792" s="2"/>
      <c r="BD3792" s="2"/>
      <c r="BE3792" s="2"/>
      <c r="BF3792" s="2"/>
      <c r="BG3792" s="2"/>
      <c r="BH3792" s="2"/>
      <c r="BI3792" s="2"/>
      <c r="BJ3792" s="2"/>
      <c r="BK3792" s="2"/>
      <c r="BL3792" s="2"/>
      <c r="BM3792" s="2"/>
      <c r="BN3792" s="2"/>
      <c r="BO3792" s="2"/>
    </row>
    <row r="3793" s="117" customFormat="1" spans="1:67">
      <c r="A3793" s="4"/>
      <c r="B3793" s="4"/>
      <c r="C3793" s="4"/>
      <c r="D3793" s="4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  <c r="AA3793" s="4"/>
      <c r="AB3793" s="5"/>
      <c r="AC3793" s="5"/>
      <c r="AD3793" s="4"/>
      <c r="AE3793" s="4"/>
      <c r="AF3793" s="4"/>
      <c r="AG3793" s="4"/>
      <c r="AH3793" s="4"/>
      <c r="AI3793" s="4"/>
      <c r="AJ3793" s="4"/>
      <c r="AK3793" s="4"/>
      <c r="AL3793" s="4"/>
      <c r="AM3793" s="4"/>
      <c r="AN3793" s="4"/>
      <c r="AO3793" s="4"/>
      <c r="AP3793" s="4"/>
      <c r="AQ3793" s="4"/>
      <c r="AR3793" s="4"/>
      <c r="AS3793" s="2"/>
      <c r="AT3793" s="2"/>
      <c r="AU3793" s="2"/>
      <c r="AV3793" s="2"/>
      <c r="AW3793" s="2"/>
      <c r="AX3793" s="2"/>
      <c r="AY3793" s="2"/>
      <c r="AZ3793" s="2"/>
      <c r="BA3793" s="2"/>
      <c r="BB3793" s="2"/>
      <c r="BC3793" s="2"/>
      <c r="BD3793" s="2"/>
      <c r="BE3793" s="2"/>
      <c r="BF3793" s="2"/>
      <c r="BG3793" s="2"/>
      <c r="BH3793" s="2"/>
      <c r="BI3793" s="2"/>
      <c r="BJ3793" s="2"/>
      <c r="BK3793" s="2"/>
      <c r="BL3793" s="2"/>
      <c r="BM3793" s="2"/>
      <c r="BN3793" s="2"/>
      <c r="BO3793" s="2"/>
    </row>
    <row r="3794" s="117" customFormat="1" spans="1:67">
      <c r="A3794" s="4"/>
      <c r="B3794" s="4"/>
      <c r="C3794" s="4"/>
      <c r="D3794" s="4"/>
      <c r="E3794" s="4"/>
      <c r="F3794" s="4"/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  <c r="AA3794" s="4"/>
      <c r="AB3794" s="5"/>
      <c r="AC3794" s="5"/>
      <c r="AD3794" s="4"/>
      <c r="AE3794" s="4"/>
      <c r="AF3794" s="4"/>
      <c r="AG3794" s="4"/>
      <c r="AH3794" s="4"/>
      <c r="AI3794" s="4"/>
      <c r="AJ3794" s="4"/>
      <c r="AK3794" s="4"/>
      <c r="AL3794" s="4"/>
      <c r="AM3794" s="4"/>
      <c r="AN3794" s="4"/>
      <c r="AO3794" s="4"/>
      <c r="AP3794" s="4"/>
      <c r="AQ3794" s="4"/>
      <c r="AR3794" s="4"/>
      <c r="AS3794" s="2"/>
      <c r="AT3794" s="2"/>
      <c r="AU3794" s="2"/>
      <c r="AV3794" s="2"/>
      <c r="AW3794" s="2"/>
      <c r="AX3794" s="2"/>
      <c r="AY3794" s="2"/>
      <c r="AZ3794" s="2"/>
      <c r="BA3794" s="2"/>
      <c r="BB3794" s="2"/>
      <c r="BC3794" s="2"/>
      <c r="BD3794" s="2"/>
      <c r="BE3794" s="2"/>
      <c r="BF3794" s="2"/>
      <c r="BG3794" s="2"/>
      <c r="BH3794" s="2"/>
      <c r="BI3794" s="2"/>
      <c r="BJ3794" s="2"/>
      <c r="BK3794" s="2"/>
      <c r="BL3794" s="2"/>
      <c r="BM3794" s="2"/>
      <c r="BN3794" s="2"/>
      <c r="BO3794" s="2"/>
    </row>
    <row r="3795" s="117" customFormat="1" spans="1:67">
      <c r="A3795" s="4"/>
      <c r="B3795" s="4"/>
      <c r="C3795" s="4"/>
      <c r="D3795" s="4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  <c r="AA3795" s="4"/>
      <c r="AB3795" s="5"/>
      <c r="AC3795" s="5"/>
      <c r="AD3795" s="4"/>
      <c r="AE3795" s="4"/>
      <c r="AF3795" s="4"/>
      <c r="AG3795" s="4"/>
      <c r="AH3795" s="4"/>
      <c r="AI3795" s="4"/>
      <c r="AJ3795" s="4"/>
      <c r="AK3795" s="4"/>
      <c r="AL3795" s="4"/>
      <c r="AM3795" s="4"/>
      <c r="AN3795" s="4"/>
      <c r="AO3795" s="4"/>
      <c r="AP3795" s="4"/>
      <c r="AQ3795" s="4"/>
      <c r="AR3795" s="4"/>
      <c r="AS3795" s="2"/>
      <c r="AT3795" s="2"/>
      <c r="AU3795" s="2"/>
      <c r="AV3795" s="2"/>
      <c r="AW3795" s="2"/>
      <c r="AX3795" s="2"/>
      <c r="AY3795" s="2"/>
      <c r="AZ3795" s="2"/>
      <c r="BA3795" s="2"/>
      <c r="BB3795" s="2"/>
      <c r="BC3795" s="2"/>
      <c r="BD3795" s="2"/>
      <c r="BE3795" s="2"/>
      <c r="BF3795" s="2"/>
      <c r="BG3795" s="2"/>
      <c r="BH3795" s="2"/>
      <c r="BI3795" s="2"/>
      <c r="BJ3795" s="2"/>
      <c r="BK3795" s="2"/>
      <c r="BL3795" s="2"/>
      <c r="BM3795" s="2"/>
      <c r="BN3795" s="2"/>
      <c r="BO3795" s="2"/>
    </row>
    <row r="3796" s="117" customFormat="1" spans="1:67">
      <c r="A3796" s="4"/>
      <c r="B3796" s="4"/>
      <c r="C3796" s="4"/>
      <c r="D3796" s="4"/>
      <c r="E3796" s="4"/>
      <c r="F3796" s="4"/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  <c r="AA3796" s="4"/>
      <c r="AB3796" s="5"/>
      <c r="AC3796" s="5"/>
      <c r="AD3796" s="4"/>
      <c r="AE3796" s="4"/>
      <c r="AF3796" s="4"/>
      <c r="AG3796" s="4"/>
      <c r="AH3796" s="4"/>
      <c r="AI3796" s="4"/>
      <c r="AJ3796" s="4"/>
      <c r="AK3796" s="4"/>
      <c r="AL3796" s="4"/>
      <c r="AM3796" s="4"/>
      <c r="AN3796" s="4"/>
      <c r="AO3796" s="4"/>
      <c r="AP3796" s="4"/>
      <c r="AQ3796" s="4"/>
      <c r="AR3796" s="4"/>
      <c r="AS3796" s="2"/>
      <c r="AT3796" s="2"/>
      <c r="AU3796" s="2"/>
      <c r="AV3796" s="2"/>
      <c r="AW3796" s="2"/>
      <c r="AX3796" s="2"/>
      <c r="AY3796" s="2"/>
      <c r="AZ3796" s="2"/>
      <c r="BA3796" s="2"/>
      <c r="BB3796" s="2"/>
      <c r="BC3796" s="2"/>
      <c r="BD3796" s="2"/>
      <c r="BE3796" s="2"/>
      <c r="BF3796" s="2"/>
      <c r="BG3796" s="2"/>
      <c r="BH3796" s="2"/>
      <c r="BI3796" s="2"/>
      <c r="BJ3796" s="2"/>
      <c r="BK3796" s="2"/>
      <c r="BL3796" s="2"/>
      <c r="BM3796" s="2"/>
      <c r="BN3796" s="2"/>
      <c r="BO3796" s="2"/>
    </row>
    <row r="3797" s="117" customFormat="1" spans="1:67">
      <c r="A3797" s="4"/>
      <c r="B3797" s="4"/>
      <c r="C3797" s="4"/>
      <c r="D3797" s="4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  <c r="AA3797" s="4"/>
      <c r="AB3797" s="5"/>
      <c r="AC3797" s="5"/>
      <c r="AD3797" s="4"/>
      <c r="AE3797" s="4"/>
      <c r="AF3797" s="4"/>
      <c r="AG3797" s="4"/>
      <c r="AH3797" s="4"/>
      <c r="AI3797" s="4"/>
      <c r="AJ3797" s="4"/>
      <c r="AK3797" s="4"/>
      <c r="AL3797" s="4"/>
      <c r="AM3797" s="4"/>
      <c r="AN3797" s="4"/>
      <c r="AO3797" s="4"/>
      <c r="AP3797" s="4"/>
      <c r="AQ3797" s="4"/>
      <c r="AR3797" s="4"/>
      <c r="AS3797" s="2"/>
      <c r="AT3797" s="2"/>
      <c r="AU3797" s="2"/>
      <c r="AV3797" s="2"/>
      <c r="AW3797" s="2"/>
      <c r="AX3797" s="2"/>
      <c r="AY3797" s="2"/>
      <c r="AZ3797" s="2"/>
      <c r="BA3797" s="2"/>
      <c r="BB3797" s="2"/>
      <c r="BC3797" s="2"/>
      <c r="BD3797" s="2"/>
      <c r="BE3797" s="2"/>
      <c r="BF3797" s="2"/>
      <c r="BG3797" s="2"/>
      <c r="BH3797" s="2"/>
      <c r="BI3797" s="2"/>
      <c r="BJ3797" s="2"/>
      <c r="BK3797" s="2"/>
      <c r="BL3797" s="2"/>
      <c r="BM3797" s="2"/>
      <c r="BN3797" s="2"/>
      <c r="BO3797" s="2"/>
    </row>
    <row r="3798" s="117" customFormat="1" spans="1:67">
      <c r="A3798" s="4"/>
      <c r="B3798" s="4"/>
      <c r="C3798" s="4"/>
      <c r="D3798" s="4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  <c r="AA3798" s="4"/>
      <c r="AB3798" s="5"/>
      <c r="AC3798" s="5"/>
      <c r="AD3798" s="4"/>
      <c r="AE3798" s="4"/>
      <c r="AF3798" s="4"/>
      <c r="AG3798" s="4"/>
      <c r="AH3798" s="4"/>
      <c r="AI3798" s="4"/>
      <c r="AJ3798" s="4"/>
      <c r="AK3798" s="4"/>
      <c r="AL3798" s="4"/>
      <c r="AM3798" s="4"/>
      <c r="AN3798" s="4"/>
      <c r="AO3798" s="4"/>
      <c r="AP3798" s="4"/>
      <c r="AQ3798" s="4"/>
      <c r="AR3798" s="4"/>
      <c r="AS3798" s="2"/>
      <c r="AT3798" s="2"/>
      <c r="AU3798" s="2"/>
      <c r="AV3798" s="2"/>
      <c r="AW3798" s="2"/>
      <c r="AX3798" s="2"/>
      <c r="AY3798" s="2"/>
      <c r="AZ3798" s="2"/>
      <c r="BA3798" s="2"/>
      <c r="BB3798" s="2"/>
      <c r="BC3798" s="2"/>
      <c r="BD3798" s="2"/>
      <c r="BE3798" s="2"/>
      <c r="BF3798" s="2"/>
      <c r="BG3798" s="2"/>
      <c r="BH3798" s="2"/>
      <c r="BI3798" s="2"/>
      <c r="BJ3798" s="2"/>
      <c r="BK3798" s="2"/>
      <c r="BL3798" s="2"/>
      <c r="BM3798" s="2"/>
      <c r="BN3798" s="2"/>
      <c r="BO3798" s="2"/>
    </row>
    <row r="3799" s="117" customFormat="1" spans="1:67">
      <c r="A3799" s="4"/>
      <c r="B3799" s="4"/>
      <c r="C3799" s="4"/>
      <c r="D3799" s="4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  <c r="AA3799" s="4"/>
      <c r="AB3799" s="5"/>
      <c r="AC3799" s="5"/>
      <c r="AD3799" s="4"/>
      <c r="AE3799" s="4"/>
      <c r="AF3799" s="4"/>
      <c r="AG3799" s="4"/>
      <c r="AH3799" s="4"/>
      <c r="AI3799" s="4"/>
      <c r="AJ3799" s="4"/>
      <c r="AK3799" s="4"/>
      <c r="AL3799" s="4"/>
      <c r="AM3799" s="4"/>
      <c r="AN3799" s="4"/>
      <c r="AO3799" s="4"/>
      <c r="AP3799" s="4"/>
      <c r="AQ3799" s="4"/>
      <c r="AR3799" s="4"/>
      <c r="AS3799" s="2"/>
      <c r="AT3799" s="2"/>
      <c r="AU3799" s="2"/>
      <c r="AV3799" s="2"/>
      <c r="AW3799" s="2"/>
      <c r="AX3799" s="2"/>
      <c r="AY3799" s="2"/>
      <c r="AZ3799" s="2"/>
      <c r="BA3799" s="2"/>
      <c r="BB3799" s="2"/>
      <c r="BC3799" s="2"/>
      <c r="BD3799" s="2"/>
      <c r="BE3799" s="2"/>
      <c r="BF3799" s="2"/>
      <c r="BG3799" s="2"/>
      <c r="BH3799" s="2"/>
      <c r="BI3799" s="2"/>
      <c r="BJ3799" s="2"/>
      <c r="BK3799" s="2"/>
      <c r="BL3799" s="2"/>
      <c r="BM3799" s="2"/>
      <c r="BN3799" s="2"/>
      <c r="BO3799" s="2"/>
    </row>
    <row r="3800" s="117" customFormat="1" spans="1:67">
      <c r="A3800" s="4"/>
      <c r="B3800" s="4"/>
      <c r="C3800" s="4"/>
      <c r="D3800" s="4"/>
      <c r="E3800" s="4"/>
      <c r="F3800" s="4"/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  <c r="AA3800" s="4"/>
      <c r="AB3800" s="5"/>
      <c r="AC3800" s="5"/>
      <c r="AD3800" s="4"/>
      <c r="AE3800" s="4"/>
      <c r="AF3800" s="4"/>
      <c r="AG3800" s="4"/>
      <c r="AH3800" s="4"/>
      <c r="AI3800" s="4"/>
      <c r="AJ3800" s="4"/>
      <c r="AK3800" s="4"/>
      <c r="AL3800" s="4"/>
      <c r="AM3800" s="4"/>
      <c r="AN3800" s="4"/>
      <c r="AO3800" s="4"/>
      <c r="AP3800" s="4"/>
      <c r="AQ3800" s="4"/>
      <c r="AR3800" s="4"/>
      <c r="AS3800" s="2"/>
      <c r="AT3800" s="2"/>
      <c r="AU3800" s="2"/>
      <c r="AV3800" s="2"/>
      <c r="AW3800" s="2"/>
      <c r="AX3800" s="2"/>
      <c r="AY3800" s="2"/>
      <c r="AZ3800" s="2"/>
      <c r="BA3800" s="2"/>
      <c r="BB3800" s="2"/>
      <c r="BC3800" s="2"/>
      <c r="BD3800" s="2"/>
      <c r="BE3800" s="2"/>
      <c r="BF3800" s="2"/>
      <c r="BG3800" s="2"/>
      <c r="BH3800" s="2"/>
      <c r="BI3800" s="2"/>
      <c r="BJ3800" s="2"/>
      <c r="BK3800" s="2"/>
      <c r="BL3800" s="2"/>
      <c r="BM3800" s="2"/>
      <c r="BN3800" s="2"/>
      <c r="BO3800" s="2"/>
    </row>
    <row r="3801" s="117" customFormat="1" spans="1:67">
      <c r="A3801" s="4"/>
      <c r="B3801" s="4"/>
      <c r="C3801" s="4"/>
      <c r="D3801" s="4"/>
      <c r="E3801" s="4"/>
      <c r="F3801" s="4"/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  <c r="AA3801" s="4"/>
      <c r="AB3801" s="5"/>
      <c r="AC3801" s="5"/>
      <c r="AD3801" s="4"/>
      <c r="AE3801" s="4"/>
      <c r="AF3801" s="4"/>
      <c r="AG3801" s="4"/>
      <c r="AH3801" s="4"/>
      <c r="AI3801" s="4"/>
      <c r="AJ3801" s="4"/>
      <c r="AK3801" s="4"/>
      <c r="AL3801" s="4"/>
      <c r="AM3801" s="4"/>
      <c r="AN3801" s="4"/>
      <c r="AO3801" s="4"/>
      <c r="AP3801" s="4"/>
      <c r="AQ3801" s="4"/>
      <c r="AR3801" s="4"/>
      <c r="AS3801" s="2"/>
      <c r="AT3801" s="2"/>
      <c r="AU3801" s="2"/>
      <c r="AV3801" s="2"/>
      <c r="AW3801" s="2"/>
      <c r="AX3801" s="2"/>
      <c r="AY3801" s="2"/>
      <c r="AZ3801" s="2"/>
      <c r="BA3801" s="2"/>
      <c r="BB3801" s="2"/>
      <c r="BC3801" s="2"/>
      <c r="BD3801" s="2"/>
      <c r="BE3801" s="2"/>
      <c r="BF3801" s="2"/>
      <c r="BG3801" s="2"/>
      <c r="BH3801" s="2"/>
      <c r="BI3801" s="2"/>
      <c r="BJ3801" s="2"/>
      <c r="BK3801" s="2"/>
      <c r="BL3801" s="2"/>
      <c r="BM3801" s="2"/>
      <c r="BN3801" s="2"/>
      <c r="BO3801" s="2"/>
    </row>
    <row r="3802" s="117" customFormat="1" spans="1:67">
      <c r="A3802" s="4"/>
      <c r="B3802" s="4"/>
      <c r="C3802" s="4"/>
      <c r="D3802" s="4"/>
      <c r="E3802" s="4"/>
      <c r="F3802" s="4"/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  <c r="AA3802" s="4"/>
      <c r="AB3802" s="5"/>
      <c r="AC3802" s="5"/>
      <c r="AD3802" s="4"/>
      <c r="AE3802" s="4"/>
      <c r="AF3802" s="4"/>
      <c r="AG3802" s="4"/>
      <c r="AH3802" s="4"/>
      <c r="AI3802" s="4"/>
      <c r="AJ3802" s="4"/>
      <c r="AK3802" s="4"/>
      <c r="AL3802" s="4"/>
      <c r="AM3802" s="4"/>
      <c r="AN3802" s="4"/>
      <c r="AO3802" s="4"/>
      <c r="AP3802" s="4"/>
      <c r="AQ3802" s="4"/>
      <c r="AR3802" s="4"/>
      <c r="AS3802" s="2"/>
      <c r="AT3802" s="2"/>
      <c r="AU3802" s="2"/>
      <c r="AV3802" s="2"/>
      <c r="AW3802" s="2"/>
      <c r="AX3802" s="2"/>
      <c r="AY3802" s="2"/>
      <c r="AZ3802" s="2"/>
      <c r="BA3802" s="2"/>
      <c r="BB3802" s="2"/>
      <c r="BC3802" s="2"/>
      <c r="BD3802" s="2"/>
      <c r="BE3802" s="2"/>
      <c r="BF3802" s="2"/>
      <c r="BG3802" s="2"/>
      <c r="BH3802" s="2"/>
      <c r="BI3802" s="2"/>
      <c r="BJ3802" s="2"/>
      <c r="BK3802" s="2"/>
      <c r="BL3802" s="2"/>
      <c r="BM3802" s="2"/>
      <c r="BN3802" s="2"/>
      <c r="BO3802" s="2"/>
    </row>
    <row r="3803" s="117" customFormat="1" spans="1:67">
      <c r="A3803" s="4"/>
      <c r="B3803" s="4"/>
      <c r="C3803" s="4"/>
      <c r="D3803" s="4"/>
      <c r="E3803" s="4"/>
      <c r="F3803" s="4"/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  <c r="AA3803" s="4"/>
      <c r="AB3803" s="5"/>
      <c r="AC3803" s="5"/>
      <c r="AD3803" s="4"/>
      <c r="AE3803" s="4"/>
      <c r="AF3803" s="4"/>
      <c r="AG3803" s="4"/>
      <c r="AH3803" s="4"/>
      <c r="AI3803" s="4"/>
      <c r="AJ3803" s="4"/>
      <c r="AK3803" s="4"/>
      <c r="AL3803" s="4"/>
      <c r="AM3803" s="4"/>
      <c r="AN3803" s="4"/>
      <c r="AO3803" s="4"/>
      <c r="AP3803" s="4"/>
      <c r="AQ3803" s="4"/>
      <c r="AR3803" s="4"/>
      <c r="AS3803" s="2"/>
      <c r="AT3803" s="2"/>
      <c r="AU3803" s="2"/>
      <c r="AV3803" s="2"/>
      <c r="AW3803" s="2"/>
      <c r="AX3803" s="2"/>
      <c r="AY3803" s="2"/>
      <c r="AZ3803" s="2"/>
      <c r="BA3803" s="2"/>
      <c r="BB3803" s="2"/>
      <c r="BC3803" s="2"/>
      <c r="BD3803" s="2"/>
      <c r="BE3803" s="2"/>
      <c r="BF3803" s="2"/>
      <c r="BG3803" s="2"/>
      <c r="BH3803" s="2"/>
      <c r="BI3803" s="2"/>
      <c r="BJ3803" s="2"/>
      <c r="BK3803" s="2"/>
      <c r="BL3803" s="2"/>
      <c r="BM3803" s="2"/>
      <c r="BN3803" s="2"/>
      <c r="BO3803" s="2"/>
    </row>
    <row r="3804" s="117" customFormat="1" spans="1:67">
      <c r="A3804" s="4"/>
      <c r="B3804" s="4"/>
      <c r="C3804" s="4"/>
      <c r="D3804" s="4"/>
      <c r="E3804" s="4"/>
      <c r="F3804" s="4"/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  <c r="AA3804" s="4"/>
      <c r="AB3804" s="5"/>
      <c r="AC3804" s="5"/>
      <c r="AD3804" s="4"/>
      <c r="AE3804" s="4"/>
      <c r="AF3804" s="4"/>
      <c r="AG3804" s="4"/>
      <c r="AH3804" s="4"/>
      <c r="AI3804" s="4"/>
      <c r="AJ3804" s="4"/>
      <c r="AK3804" s="4"/>
      <c r="AL3804" s="4"/>
      <c r="AM3804" s="4"/>
      <c r="AN3804" s="4"/>
      <c r="AO3804" s="4"/>
      <c r="AP3804" s="4"/>
      <c r="AQ3804" s="4"/>
      <c r="AR3804" s="4"/>
      <c r="AS3804" s="2"/>
      <c r="AT3804" s="2"/>
      <c r="AU3804" s="2"/>
      <c r="AV3804" s="2"/>
      <c r="AW3804" s="2"/>
      <c r="AX3804" s="2"/>
      <c r="AY3804" s="2"/>
      <c r="AZ3804" s="2"/>
      <c r="BA3804" s="2"/>
      <c r="BB3804" s="2"/>
      <c r="BC3804" s="2"/>
      <c r="BD3804" s="2"/>
      <c r="BE3804" s="2"/>
      <c r="BF3804" s="2"/>
      <c r="BG3804" s="2"/>
      <c r="BH3804" s="2"/>
      <c r="BI3804" s="2"/>
      <c r="BJ3804" s="2"/>
      <c r="BK3804" s="2"/>
      <c r="BL3804" s="2"/>
      <c r="BM3804" s="2"/>
      <c r="BN3804" s="2"/>
      <c r="BO3804" s="2"/>
    </row>
    <row r="3805" s="117" customFormat="1" spans="1:67">
      <c r="A3805" s="4"/>
      <c r="B3805" s="4"/>
      <c r="C3805" s="4"/>
      <c r="D3805" s="4"/>
      <c r="E3805" s="4"/>
      <c r="F3805" s="4"/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  <c r="AA3805" s="4"/>
      <c r="AB3805" s="5"/>
      <c r="AC3805" s="5"/>
      <c r="AD3805" s="4"/>
      <c r="AE3805" s="4"/>
      <c r="AF3805" s="4"/>
      <c r="AG3805" s="4"/>
      <c r="AH3805" s="4"/>
      <c r="AI3805" s="4"/>
      <c r="AJ3805" s="4"/>
      <c r="AK3805" s="4"/>
      <c r="AL3805" s="4"/>
      <c r="AM3805" s="4"/>
      <c r="AN3805" s="4"/>
      <c r="AO3805" s="4"/>
      <c r="AP3805" s="4"/>
      <c r="AQ3805" s="4"/>
      <c r="AR3805" s="4"/>
      <c r="AS3805" s="2"/>
      <c r="AT3805" s="2"/>
      <c r="AU3805" s="2"/>
      <c r="AV3805" s="2"/>
      <c r="AW3805" s="2"/>
      <c r="AX3805" s="2"/>
      <c r="AY3805" s="2"/>
      <c r="AZ3805" s="2"/>
      <c r="BA3805" s="2"/>
      <c r="BB3805" s="2"/>
      <c r="BC3805" s="2"/>
      <c r="BD3805" s="2"/>
      <c r="BE3805" s="2"/>
      <c r="BF3805" s="2"/>
      <c r="BG3805" s="2"/>
      <c r="BH3805" s="2"/>
      <c r="BI3805" s="2"/>
      <c r="BJ3805" s="2"/>
      <c r="BK3805" s="2"/>
      <c r="BL3805" s="2"/>
      <c r="BM3805" s="2"/>
      <c r="BN3805" s="2"/>
      <c r="BO3805" s="2"/>
    </row>
    <row r="3806" s="117" customFormat="1" spans="1:67">
      <c r="A3806" s="4"/>
      <c r="B3806" s="4"/>
      <c r="C3806" s="4"/>
      <c r="D3806" s="4"/>
      <c r="E3806" s="4"/>
      <c r="F3806" s="4"/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  <c r="AA3806" s="4"/>
      <c r="AB3806" s="5"/>
      <c r="AC3806" s="5"/>
      <c r="AD3806" s="4"/>
      <c r="AE3806" s="4"/>
      <c r="AF3806" s="4"/>
      <c r="AG3806" s="4"/>
      <c r="AH3806" s="4"/>
      <c r="AI3806" s="4"/>
      <c r="AJ3806" s="4"/>
      <c r="AK3806" s="4"/>
      <c r="AL3806" s="4"/>
      <c r="AM3806" s="4"/>
      <c r="AN3806" s="4"/>
      <c r="AO3806" s="4"/>
      <c r="AP3806" s="4"/>
      <c r="AQ3806" s="4"/>
      <c r="AR3806" s="4"/>
      <c r="AS3806" s="2"/>
      <c r="AT3806" s="2"/>
      <c r="AU3806" s="2"/>
      <c r="AV3806" s="2"/>
      <c r="AW3806" s="2"/>
      <c r="AX3806" s="2"/>
      <c r="AY3806" s="2"/>
      <c r="AZ3806" s="2"/>
      <c r="BA3806" s="2"/>
      <c r="BB3806" s="2"/>
      <c r="BC3806" s="2"/>
      <c r="BD3806" s="2"/>
      <c r="BE3806" s="2"/>
      <c r="BF3806" s="2"/>
      <c r="BG3806" s="2"/>
      <c r="BH3806" s="2"/>
      <c r="BI3806" s="2"/>
      <c r="BJ3806" s="2"/>
      <c r="BK3806" s="2"/>
      <c r="BL3806" s="2"/>
      <c r="BM3806" s="2"/>
      <c r="BN3806" s="2"/>
      <c r="BO3806" s="2"/>
    </row>
    <row r="3807" s="117" customFormat="1" spans="1:67">
      <c r="A3807" s="4"/>
      <c r="B3807" s="4"/>
      <c r="C3807" s="4"/>
      <c r="D3807" s="4"/>
      <c r="E3807" s="4"/>
      <c r="F3807" s="4"/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  <c r="AA3807" s="4"/>
      <c r="AB3807" s="5"/>
      <c r="AC3807" s="5"/>
      <c r="AD3807" s="4"/>
      <c r="AE3807" s="4"/>
      <c r="AF3807" s="4"/>
      <c r="AG3807" s="4"/>
      <c r="AH3807" s="4"/>
      <c r="AI3807" s="4"/>
      <c r="AJ3807" s="4"/>
      <c r="AK3807" s="4"/>
      <c r="AL3807" s="4"/>
      <c r="AM3807" s="4"/>
      <c r="AN3807" s="4"/>
      <c r="AO3807" s="4"/>
      <c r="AP3807" s="4"/>
      <c r="AQ3807" s="4"/>
      <c r="AR3807" s="4"/>
      <c r="AS3807" s="2"/>
      <c r="AT3807" s="2"/>
      <c r="AU3807" s="2"/>
      <c r="AV3807" s="2"/>
      <c r="AW3807" s="2"/>
      <c r="AX3807" s="2"/>
      <c r="AY3807" s="2"/>
      <c r="AZ3807" s="2"/>
      <c r="BA3807" s="2"/>
      <c r="BB3807" s="2"/>
      <c r="BC3807" s="2"/>
      <c r="BD3807" s="2"/>
      <c r="BE3807" s="2"/>
      <c r="BF3807" s="2"/>
      <c r="BG3807" s="2"/>
      <c r="BH3807" s="2"/>
      <c r="BI3807" s="2"/>
      <c r="BJ3807" s="2"/>
      <c r="BK3807" s="2"/>
      <c r="BL3807" s="2"/>
      <c r="BM3807" s="2"/>
      <c r="BN3807" s="2"/>
      <c r="BO3807" s="2"/>
    </row>
    <row r="3808" s="117" customFormat="1" spans="1:67">
      <c r="A3808" s="4"/>
      <c r="B3808" s="4"/>
      <c r="C3808" s="4"/>
      <c r="D3808" s="4"/>
      <c r="E3808" s="4"/>
      <c r="F3808" s="4"/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  <c r="AA3808" s="4"/>
      <c r="AB3808" s="5"/>
      <c r="AC3808" s="5"/>
      <c r="AD3808" s="4"/>
      <c r="AE3808" s="4"/>
      <c r="AF3808" s="4"/>
      <c r="AG3808" s="4"/>
      <c r="AH3808" s="4"/>
      <c r="AI3808" s="4"/>
      <c r="AJ3808" s="4"/>
      <c r="AK3808" s="4"/>
      <c r="AL3808" s="4"/>
      <c r="AM3808" s="4"/>
      <c r="AN3808" s="4"/>
      <c r="AO3808" s="4"/>
      <c r="AP3808" s="4"/>
      <c r="AQ3808" s="4"/>
      <c r="AR3808" s="4"/>
      <c r="AS3808" s="2"/>
      <c r="AT3808" s="2"/>
      <c r="AU3808" s="2"/>
      <c r="AV3808" s="2"/>
      <c r="AW3808" s="2"/>
      <c r="AX3808" s="2"/>
      <c r="AY3808" s="2"/>
      <c r="AZ3808" s="2"/>
      <c r="BA3808" s="2"/>
      <c r="BB3808" s="2"/>
      <c r="BC3808" s="2"/>
      <c r="BD3808" s="2"/>
      <c r="BE3808" s="2"/>
      <c r="BF3808" s="2"/>
      <c r="BG3808" s="2"/>
      <c r="BH3808" s="2"/>
      <c r="BI3808" s="2"/>
      <c r="BJ3808" s="2"/>
      <c r="BK3808" s="2"/>
      <c r="BL3808" s="2"/>
      <c r="BM3808" s="2"/>
      <c r="BN3808" s="2"/>
      <c r="BO3808" s="2"/>
    </row>
    <row r="3809" s="117" customFormat="1" spans="1:67">
      <c r="A3809" s="4"/>
      <c r="B3809" s="4"/>
      <c r="C3809" s="4"/>
      <c r="D3809" s="4"/>
      <c r="E3809" s="4"/>
      <c r="F3809" s="4"/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  <c r="AA3809" s="4"/>
      <c r="AB3809" s="5"/>
      <c r="AC3809" s="5"/>
      <c r="AD3809" s="4"/>
      <c r="AE3809" s="4"/>
      <c r="AF3809" s="4"/>
      <c r="AG3809" s="4"/>
      <c r="AH3809" s="4"/>
      <c r="AI3809" s="4"/>
      <c r="AJ3809" s="4"/>
      <c r="AK3809" s="4"/>
      <c r="AL3809" s="4"/>
      <c r="AM3809" s="4"/>
      <c r="AN3809" s="4"/>
      <c r="AO3809" s="4"/>
      <c r="AP3809" s="4"/>
      <c r="AQ3809" s="4"/>
      <c r="AR3809" s="4"/>
      <c r="AS3809" s="2"/>
      <c r="AT3809" s="2"/>
      <c r="AU3809" s="2"/>
      <c r="AV3809" s="2"/>
      <c r="AW3809" s="2"/>
      <c r="AX3809" s="2"/>
      <c r="AY3809" s="2"/>
      <c r="AZ3809" s="2"/>
      <c r="BA3809" s="2"/>
      <c r="BB3809" s="2"/>
      <c r="BC3809" s="2"/>
      <c r="BD3809" s="2"/>
      <c r="BE3809" s="2"/>
      <c r="BF3809" s="2"/>
      <c r="BG3809" s="2"/>
      <c r="BH3809" s="2"/>
      <c r="BI3809" s="2"/>
      <c r="BJ3809" s="2"/>
      <c r="BK3809" s="2"/>
      <c r="BL3809" s="2"/>
      <c r="BM3809" s="2"/>
      <c r="BN3809" s="2"/>
      <c r="BO3809" s="2"/>
    </row>
    <row r="3810" s="117" customFormat="1" spans="1:67">
      <c r="A3810" s="4"/>
      <c r="B3810" s="4"/>
      <c r="C3810" s="4"/>
      <c r="D3810" s="4"/>
      <c r="E3810" s="4"/>
      <c r="F3810" s="4"/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  <c r="AA3810" s="4"/>
      <c r="AB3810" s="5"/>
      <c r="AC3810" s="5"/>
      <c r="AD3810" s="4"/>
      <c r="AE3810" s="4"/>
      <c r="AF3810" s="4"/>
      <c r="AG3810" s="4"/>
      <c r="AH3810" s="4"/>
      <c r="AI3810" s="4"/>
      <c r="AJ3810" s="4"/>
      <c r="AK3810" s="4"/>
      <c r="AL3810" s="4"/>
      <c r="AM3810" s="4"/>
      <c r="AN3810" s="4"/>
      <c r="AO3810" s="4"/>
      <c r="AP3810" s="4"/>
      <c r="AQ3810" s="4"/>
      <c r="AR3810" s="4"/>
      <c r="AS3810" s="2"/>
      <c r="AT3810" s="2"/>
      <c r="AU3810" s="2"/>
      <c r="AV3810" s="2"/>
      <c r="AW3810" s="2"/>
      <c r="AX3810" s="2"/>
      <c r="AY3810" s="2"/>
      <c r="AZ3810" s="2"/>
      <c r="BA3810" s="2"/>
      <c r="BB3810" s="2"/>
      <c r="BC3810" s="2"/>
      <c r="BD3810" s="2"/>
      <c r="BE3810" s="2"/>
      <c r="BF3810" s="2"/>
      <c r="BG3810" s="2"/>
      <c r="BH3810" s="2"/>
      <c r="BI3810" s="2"/>
      <c r="BJ3810" s="2"/>
      <c r="BK3810" s="2"/>
      <c r="BL3810" s="2"/>
      <c r="BM3810" s="2"/>
      <c r="BN3810" s="2"/>
      <c r="BO3810" s="2"/>
    </row>
    <row r="3811" s="117" customFormat="1" spans="1:67">
      <c r="A3811" s="4"/>
      <c r="B3811" s="4"/>
      <c r="C3811" s="4"/>
      <c r="D3811" s="4"/>
      <c r="E3811" s="4"/>
      <c r="F3811" s="4"/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  <c r="AA3811" s="4"/>
      <c r="AB3811" s="5"/>
      <c r="AC3811" s="5"/>
      <c r="AD3811" s="4"/>
      <c r="AE3811" s="4"/>
      <c r="AF3811" s="4"/>
      <c r="AG3811" s="4"/>
      <c r="AH3811" s="4"/>
      <c r="AI3811" s="4"/>
      <c r="AJ3811" s="4"/>
      <c r="AK3811" s="4"/>
      <c r="AL3811" s="4"/>
      <c r="AM3811" s="4"/>
      <c r="AN3811" s="4"/>
      <c r="AO3811" s="4"/>
      <c r="AP3811" s="4"/>
      <c r="AQ3811" s="4"/>
      <c r="AR3811" s="4"/>
      <c r="AS3811" s="2"/>
      <c r="AT3811" s="2"/>
      <c r="AU3811" s="2"/>
      <c r="AV3811" s="2"/>
      <c r="AW3811" s="2"/>
      <c r="AX3811" s="2"/>
      <c r="AY3811" s="2"/>
      <c r="AZ3811" s="2"/>
      <c r="BA3811" s="2"/>
      <c r="BB3811" s="2"/>
      <c r="BC3811" s="2"/>
      <c r="BD3811" s="2"/>
      <c r="BE3811" s="2"/>
      <c r="BF3811" s="2"/>
      <c r="BG3811" s="2"/>
      <c r="BH3811" s="2"/>
      <c r="BI3811" s="2"/>
      <c r="BJ3811" s="2"/>
      <c r="BK3811" s="2"/>
      <c r="BL3811" s="2"/>
      <c r="BM3811" s="2"/>
      <c r="BN3811" s="2"/>
      <c r="BO3811" s="2"/>
    </row>
    <row r="3812" s="117" customFormat="1" spans="1:67">
      <c r="A3812" s="4"/>
      <c r="B3812" s="4"/>
      <c r="C3812" s="4"/>
      <c r="D3812" s="4"/>
      <c r="E3812" s="4"/>
      <c r="F3812" s="4"/>
      <c r="G3812" s="4"/>
      <c r="H3812" s="4"/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  <c r="AA3812" s="4"/>
      <c r="AB3812" s="5"/>
      <c r="AC3812" s="5"/>
      <c r="AD3812" s="4"/>
      <c r="AE3812" s="4"/>
      <c r="AF3812" s="4"/>
      <c r="AG3812" s="4"/>
      <c r="AH3812" s="4"/>
      <c r="AI3812" s="4"/>
      <c r="AJ3812" s="4"/>
      <c r="AK3812" s="4"/>
      <c r="AL3812" s="4"/>
      <c r="AM3812" s="4"/>
      <c r="AN3812" s="4"/>
      <c r="AO3812" s="4"/>
      <c r="AP3812" s="4"/>
      <c r="AQ3812" s="4"/>
      <c r="AR3812" s="4"/>
      <c r="AS3812" s="2"/>
      <c r="AT3812" s="2"/>
      <c r="AU3812" s="2"/>
      <c r="AV3812" s="2"/>
      <c r="AW3812" s="2"/>
      <c r="AX3812" s="2"/>
      <c r="AY3812" s="2"/>
      <c r="AZ3812" s="2"/>
      <c r="BA3812" s="2"/>
      <c r="BB3812" s="2"/>
      <c r="BC3812" s="2"/>
      <c r="BD3812" s="2"/>
      <c r="BE3812" s="2"/>
      <c r="BF3812" s="2"/>
      <c r="BG3812" s="2"/>
      <c r="BH3812" s="2"/>
      <c r="BI3812" s="2"/>
      <c r="BJ3812" s="2"/>
      <c r="BK3812" s="2"/>
      <c r="BL3812" s="2"/>
      <c r="BM3812" s="2"/>
      <c r="BN3812" s="2"/>
      <c r="BO3812" s="2"/>
    </row>
    <row r="3813" s="117" customFormat="1" spans="1:67">
      <c r="A3813" s="4"/>
      <c r="B3813" s="4"/>
      <c r="C3813" s="4"/>
      <c r="D3813" s="4"/>
      <c r="E3813" s="4"/>
      <c r="F3813" s="4"/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  <c r="AA3813" s="4"/>
      <c r="AB3813" s="5"/>
      <c r="AC3813" s="5"/>
      <c r="AD3813" s="4"/>
      <c r="AE3813" s="4"/>
      <c r="AF3813" s="4"/>
      <c r="AG3813" s="4"/>
      <c r="AH3813" s="4"/>
      <c r="AI3813" s="4"/>
      <c r="AJ3813" s="4"/>
      <c r="AK3813" s="4"/>
      <c r="AL3813" s="4"/>
      <c r="AM3813" s="4"/>
      <c r="AN3813" s="4"/>
      <c r="AO3813" s="4"/>
      <c r="AP3813" s="4"/>
      <c r="AQ3813" s="4"/>
      <c r="AR3813" s="4"/>
      <c r="AS3813" s="2"/>
      <c r="AT3813" s="2"/>
      <c r="AU3813" s="2"/>
      <c r="AV3813" s="2"/>
      <c r="AW3813" s="2"/>
      <c r="AX3813" s="2"/>
      <c r="AY3813" s="2"/>
      <c r="AZ3813" s="2"/>
      <c r="BA3813" s="2"/>
      <c r="BB3813" s="2"/>
      <c r="BC3813" s="2"/>
      <c r="BD3813" s="2"/>
      <c r="BE3813" s="2"/>
      <c r="BF3813" s="2"/>
      <c r="BG3813" s="2"/>
      <c r="BH3813" s="2"/>
      <c r="BI3813" s="2"/>
      <c r="BJ3813" s="2"/>
      <c r="BK3813" s="2"/>
      <c r="BL3813" s="2"/>
      <c r="BM3813" s="2"/>
      <c r="BN3813" s="2"/>
      <c r="BO3813" s="2"/>
    </row>
    <row r="3814" s="117" customFormat="1" spans="1:67">
      <c r="A3814" s="4"/>
      <c r="B3814" s="4"/>
      <c r="C3814" s="4"/>
      <c r="D3814" s="4"/>
      <c r="E3814" s="4"/>
      <c r="F3814" s="4"/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  <c r="AA3814" s="4"/>
      <c r="AB3814" s="5"/>
      <c r="AC3814" s="5"/>
      <c r="AD3814" s="4"/>
      <c r="AE3814" s="4"/>
      <c r="AF3814" s="4"/>
      <c r="AG3814" s="4"/>
      <c r="AH3814" s="4"/>
      <c r="AI3814" s="4"/>
      <c r="AJ3814" s="4"/>
      <c r="AK3814" s="4"/>
      <c r="AL3814" s="4"/>
      <c r="AM3814" s="4"/>
      <c r="AN3814" s="4"/>
      <c r="AO3814" s="4"/>
      <c r="AP3814" s="4"/>
      <c r="AQ3814" s="4"/>
      <c r="AR3814" s="4"/>
      <c r="AS3814" s="2"/>
      <c r="AT3814" s="2"/>
      <c r="AU3814" s="2"/>
      <c r="AV3814" s="2"/>
      <c r="AW3814" s="2"/>
      <c r="AX3814" s="2"/>
      <c r="AY3814" s="2"/>
      <c r="AZ3814" s="2"/>
      <c r="BA3814" s="2"/>
      <c r="BB3814" s="2"/>
      <c r="BC3814" s="2"/>
      <c r="BD3814" s="2"/>
      <c r="BE3814" s="2"/>
      <c r="BF3814" s="2"/>
      <c r="BG3814" s="2"/>
      <c r="BH3814" s="2"/>
      <c r="BI3814" s="2"/>
      <c r="BJ3814" s="2"/>
      <c r="BK3814" s="2"/>
      <c r="BL3814" s="2"/>
      <c r="BM3814" s="2"/>
      <c r="BN3814" s="2"/>
      <c r="BO3814" s="2"/>
    </row>
    <row r="3815" s="117" customFormat="1" spans="1:67">
      <c r="A3815" s="4"/>
      <c r="B3815" s="4"/>
      <c r="C3815" s="4"/>
      <c r="D3815" s="4"/>
      <c r="E3815" s="4"/>
      <c r="F3815" s="4"/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  <c r="AA3815" s="4"/>
      <c r="AB3815" s="5"/>
      <c r="AC3815" s="5"/>
      <c r="AD3815" s="4"/>
      <c r="AE3815" s="4"/>
      <c r="AF3815" s="4"/>
      <c r="AG3815" s="4"/>
      <c r="AH3815" s="4"/>
      <c r="AI3815" s="4"/>
      <c r="AJ3815" s="4"/>
      <c r="AK3815" s="4"/>
      <c r="AL3815" s="4"/>
      <c r="AM3815" s="4"/>
      <c r="AN3815" s="4"/>
      <c r="AO3815" s="4"/>
      <c r="AP3815" s="4"/>
      <c r="AQ3815" s="4"/>
      <c r="AR3815" s="4"/>
      <c r="AS3815" s="2"/>
      <c r="AT3815" s="2"/>
      <c r="AU3815" s="2"/>
      <c r="AV3815" s="2"/>
      <c r="AW3815" s="2"/>
      <c r="AX3815" s="2"/>
      <c r="AY3815" s="2"/>
      <c r="AZ3815" s="2"/>
      <c r="BA3815" s="2"/>
      <c r="BB3815" s="2"/>
      <c r="BC3815" s="2"/>
      <c r="BD3815" s="2"/>
      <c r="BE3815" s="2"/>
      <c r="BF3815" s="2"/>
      <c r="BG3815" s="2"/>
      <c r="BH3815" s="2"/>
      <c r="BI3815" s="2"/>
      <c r="BJ3815" s="2"/>
      <c r="BK3815" s="2"/>
      <c r="BL3815" s="2"/>
      <c r="BM3815" s="2"/>
      <c r="BN3815" s="2"/>
      <c r="BO3815" s="2"/>
    </row>
    <row r="3816" s="117" customFormat="1" spans="1:67">
      <c r="A3816" s="4"/>
      <c r="B3816" s="4"/>
      <c r="C3816" s="4"/>
      <c r="D3816" s="4"/>
      <c r="E3816" s="4"/>
      <c r="F3816" s="4"/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  <c r="AA3816" s="4"/>
      <c r="AB3816" s="5"/>
      <c r="AC3816" s="5"/>
      <c r="AD3816" s="4"/>
      <c r="AE3816" s="4"/>
      <c r="AF3816" s="4"/>
      <c r="AG3816" s="4"/>
      <c r="AH3816" s="4"/>
      <c r="AI3816" s="4"/>
      <c r="AJ3816" s="4"/>
      <c r="AK3816" s="4"/>
      <c r="AL3816" s="4"/>
      <c r="AM3816" s="4"/>
      <c r="AN3816" s="4"/>
      <c r="AO3816" s="4"/>
      <c r="AP3816" s="4"/>
      <c r="AQ3816" s="4"/>
      <c r="AR3816" s="4"/>
      <c r="AS3816" s="2"/>
      <c r="AT3816" s="2"/>
      <c r="AU3816" s="2"/>
      <c r="AV3816" s="2"/>
      <c r="AW3816" s="2"/>
      <c r="AX3816" s="2"/>
      <c r="AY3816" s="2"/>
      <c r="AZ3816" s="2"/>
      <c r="BA3816" s="2"/>
      <c r="BB3816" s="2"/>
      <c r="BC3816" s="2"/>
      <c r="BD3816" s="2"/>
      <c r="BE3816" s="2"/>
      <c r="BF3816" s="2"/>
      <c r="BG3816" s="2"/>
      <c r="BH3816" s="2"/>
      <c r="BI3816" s="2"/>
      <c r="BJ3816" s="2"/>
      <c r="BK3816" s="2"/>
      <c r="BL3816" s="2"/>
      <c r="BM3816" s="2"/>
      <c r="BN3816" s="2"/>
      <c r="BO3816" s="2"/>
    </row>
    <row r="3817" s="117" customFormat="1" spans="1:67">
      <c r="A3817" s="4"/>
      <c r="B3817" s="4"/>
      <c r="C3817" s="4"/>
      <c r="D3817" s="4"/>
      <c r="E3817" s="4"/>
      <c r="F3817" s="4"/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  <c r="AA3817" s="4"/>
      <c r="AB3817" s="5"/>
      <c r="AC3817" s="5"/>
      <c r="AD3817" s="4"/>
      <c r="AE3817" s="4"/>
      <c r="AF3817" s="4"/>
      <c r="AG3817" s="4"/>
      <c r="AH3817" s="4"/>
      <c r="AI3817" s="4"/>
      <c r="AJ3817" s="4"/>
      <c r="AK3817" s="4"/>
      <c r="AL3817" s="4"/>
      <c r="AM3817" s="4"/>
      <c r="AN3817" s="4"/>
      <c r="AO3817" s="4"/>
      <c r="AP3817" s="4"/>
      <c r="AQ3817" s="4"/>
      <c r="AR3817" s="4"/>
      <c r="AS3817" s="2"/>
      <c r="AT3817" s="2"/>
      <c r="AU3817" s="2"/>
      <c r="AV3817" s="2"/>
      <c r="AW3817" s="2"/>
      <c r="AX3817" s="2"/>
      <c r="AY3817" s="2"/>
      <c r="AZ3817" s="2"/>
      <c r="BA3817" s="2"/>
      <c r="BB3817" s="2"/>
      <c r="BC3817" s="2"/>
      <c r="BD3817" s="2"/>
      <c r="BE3817" s="2"/>
      <c r="BF3817" s="2"/>
      <c r="BG3817" s="2"/>
      <c r="BH3817" s="2"/>
      <c r="BI3817" s="2"/>
      <c r="BJ3817" s="2"/>
      <c r="BK3817" s="2"/>
      <c r="BL3817" s="2"/>
      <c r="BM3817" s="2"/>
      <c r="BN3817" s="2"/>
      <c r="BO3817" s="2"/>
    </row>
    <row r="3818" s="117" customFormat="1" spans="1:67">
      <c r="A3818" s="4"/>
      <c r="B3818" s="4"/>
      <c r="C3818" s="4"/>
      <c r="D3818" s="4"/>
      <c r="E3818" s="4"/>
      <c r="F3818" s="4"/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  <c r="AA3818" s="4"/>
      <c r="AB3818" s="5"/>
      <c r="AC3818" s="5"/>
      <c r="AD3818" s="4"/>
      <c r="AE3818" s="4"/>
      <c r="AF3818" s="4"/>
      <c r="AG3818" s="4"/>
      <c r="AH3818" s="4"/>
      <c r="AI3818" s="4"/>
      <c r="AJ3818" s="4"/>
      <c r="AK3818" s="4"/>
      <c r="AL3818" s="4"/>
      <c r="AM3818" s="4"/>
      <c r="AN3818" s="4"/>
      <c r="AO3818" s="4"/>
      <c r="AP3818" s="4"/>
      <c r="AQ3818" s="4"/>
      <c r="AR3818" s="4"/>
      <c r="AS3818" s="2"/>
      <c r="AT3818" s="2"/>
      <c r="AU3818" s="2"/>
      <c r="AV3818" s="2"/>
      <c r="AW3818" s="2"/>
      <c r="AX3818" s="2"/>
      <c r="AY3818" s="2"/>
      <c r="AZ3818" s="2"/>
      <c r="BA3818" s="2"/>
      <c r="BB3818" s="2"/>
      <c r="BC3818" s="2"/>
      <c r="BD3818" s="2"/>
      <c r="BE3818" s="2"/>
      <c r="BF3818" s="2"/>
      <c r="BG3818" s="2"/>
      <c r="BH3818" s="2"/>
      <c r="BI3818" s="2"/>
      <c r="BJ3818" s="2"/>
      <c r="BK3818" s="2"/>
      <c r="BL3818" s="2"/>
      <c r="BM3818" s="2"/>
      <c r="BN3818" s="2"/>
      <c r="BO3818" s="2"/>
    </row>
    <row r="3819" s="117" customFormat="1" spans="1:67">
      <c r="A3819" s="4"/>
      <c r="B3819" s="4"/>
      <c r="C3819" s="4"/>
      <c r="D3819" s="4"/>
      <c r="E3819" s="4"/>
      <c r="F3819" s="4"/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  <c r="AA3819" s="4"/>
      <c r="AB3819" s="5"/>
      <c r="AC3819" s="5"/>
      <c r="AD3819" s="4"/>
      <c r="AE3819" s="4"/>
      <c r="AF3819" s="4"/>
      <c r="AG3819" s="4"/>
      <c r="AH3819" s="4"/>
      <c r="AI3819" s="4"/>
      <c r="AJ3819" s="4"/>
      <c r="AK3819" s="4"/>
      <c r="AL3819" s="4"/>
      <c r="AM3819" s="4"/>
      <c r="AN3819" s="4"/>
      <c r="AO3819" s="4"/>
      <c r="AP3819" s="4"/>
      <c r="AQ3819" s="4"/>
      <c r="AR3819" s="4"/>
      <c r="AS3819" s="2"/>
      <c r="AT3819" s="2"/>
      <c r="AU3819" s="2"/>
      <c r="AV3819" s="2"/>
      <c r="AW3819" s="2"/>
      <c r="AX3819" s="2"/>
      <c r="AY3819" s="2"/>
      <c r="AZ3819" s="2"/>
      <c r="BA3819" s="2"/>
      <c r="BB3819" s="2"/>
      <c r="BC3819" s="2"/>
      <c r="BD3819" s="2"/>
      <c r="BE3819" s="2"/>
      <c r="BF3819" s="2"/>
      <c r="BG3819" s="2"/>
      <c r="BH3819" s="2"/>
      <c r="BI3819" s="2"/>
      <c r="BJ3819" s="2"/>
      <c r="BK3819" s="2"/>
      <c r="BL3819" s="2"/>
      <c r="BM3819" s="2"/>
      <c r="BN3819" s="2"/>
      <c r="BO3819" s="2"/>
    </row>
    <row r="3820" s="117" customFormat="1" spans="1:67">
      <c r="A3820" s="4"/>
      <c r="B3820" s="4"/>
      <c r="C3820" s="4"/>
      <c r="D3820" s="4"/>
      <c r="E3820" s="4"/>
      <c r="F3820" s="4"/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  <c r="AA3820" s="4"/>
      <c r="AB3820" s="5"/>
      <c r="AC3820" s="5"/>
      <c r="AD3820" s="4"/>
      <c r="AE3820" s="4"/>
      <c r="AF3820" s="4"/>
      <c r="AG3820" s="4"/>
      <c r="AH3820" s="4"/>
      <c r="AI3820" s="4"/>
      <c r="AJ3820" s="4"/>
      <c r="AK3820" s="4"/>
      <c r="AL3820" s="4"/>
      <c r="AM3820" s="4"/>
      <c r="AN3820" s="4"/>
      <c r="AO3820" s="4"/>
      <c r="AP3820" s="4"/>
      <c r="AQ3820" s="4"/>
      <c r="AR3820" s="4"/>
      <c r="AS3820" s="2"/>
      <c r="AT3820" s="2"/>
      <c r="AU3820" s="2"/>
      <c r="AV3820" s="2"/>
      <c r="AW3820" s="2"/>
      <c r="AX3820" s="2"/>
      <c r="AY3820" s="2"/>
      <c r="AZ3820" s="2"/>
      <c r="BA3820" s="2"/>
      <c r="BB3820" s="2"/>
      <c r="BC3820" s="2"/>
      <c r="BD3820" s="2"/>
      <c r="BE3820" s="2"/>
      <c r="BF3820" s="2"/>
      <c r="BG3820" s="2"/>
      <c r="BH3820" s="2"/>
      <c r="BI3820" s="2"/>
      <c r="BJ3820" s="2"/>
      <c r="BK3820" s="2"/>
      <c r="BL3820" s="2"/>
      <c r="BM3820" s="2"/>
      <c r="BN3820" s="2"/>
      <c r="BO3820" s="2"/>
    </row>
    <row r="3821" s="117" customFormat="1" spans="1:67">
      <c r="A3821" s="4"/>
      <c r="B3821" s="4"/>
      <c r="C3821" s="4"/>
      <c r="D3821" s="4"/>
      <c r="E3821" s="4"/>
      <c r="F3821" s="4"/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  <c r="AA3821" s="4"/>
      <c r="AB3821" s="5"/>
      <c r="AC3821" s="5"/>
      <c r="AD3821" s="4"/>
      <c r="AE3821" s="4"/>
      <c r="AF3821" s="4"/>
      <c r="AG3821" s="4"/>
      <c r="AH3821" s="4"/>
      <c r="AI3821" s="4"/>
      <c r="AJ3821" s="4"/>
      <c r="AK3821" s="4"/>
      <c r="AL3821" s="4"/>
      <c r="AM3821" s="4"/>
      <c r="AN3821" s="4"/>
      <c r="AO3821" s="4"/>
      <c r="AP3821" s="4"/>
      <c r="AQ3821" s="4"/>
      <c r="AR3821" s="4"/>
      <c r="AS3821" s="2"/>
      <c r="AT3821" s="2"/>
      <c r="AU3821" s="2"/>
      <c r="AV3821" s="2"/>
      <c r="AW3821" s="2"/>
      <c r="AX3821" s="2"/>
      <c r="AY3821" s="2"/>
      <c r="AZ3821" s="2"/>
      <c r="BA3821" s="2"/>
      <c r="BB3821" s="2"/>
      <c r="BC3821" s="2"/>
      <c r="BD3821" s="2"/>
      <c r="BE3821" s="2"/>
      <c r="BF3821" s="2"/>
      <c r="BG3821" s="2"/>
      <c r="BH3821" s="2"/>
      <c r="BI3821" s="2"/>
      <c r="BJ3821" s="2"/>
      <c r="BK3821" s="2"/>
      <c r="BL3821" s="2"/>
      <c r="BM3821" s="2"/>
      <c r="BN3821" s="2"/>
      <c r="BO3821" s="2"/>
    </row>
    <row r="3822" s="117" customFormat="1" spans="1:67">
      <c r="A3822" s="4"/>
      <c r="B3822" s="4"/>
      <c r="C3822" s="4"/>
      <c r="D3822" s="4"/>
      <c r="E3822" s="4"/>
      <c r="F3822" s="4"/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  <c r="AA3822" s="4"/>
      <c r="AB3822" s="5"/>
      <c r="AC3822" s="5"/>
      <c r="AD3822" s="4"/>
      <c r="AE3822" s="4"/>
      <c r="AF3822" s="4"/>
      <c r="AG3822" s="4"/>
      <c r="AH3822" s="4"/>
      <c r="AI3822" s="4"/>
      <c r="AJ3822" s="4"/>
      <c r="AK3822" s="4"/>
      <c r="AL3822" s="4"/>
      <c r="AM3822" s="4"/>
      <c r="AN3822" s="4"/>
      <c r="AO3822" s="4"/>
      <c r="AP3822" s="4"/>
      <c r="AQ3822" s="4"/>
      <c r="AR3822" s="4"/>
      <c r="AS3822" s="2"/>
      <c r="AT3822" s="2"/>
      <c r="AU3822" s="2"/>
      <c r="AV3822" s="2"/>
      <c r="AW3822" s="2"/>
      <c r="AX3822" s="2"/>
      <c r="AY3822" s="2"/>
      <c r="AZ3822" s="2"/>
      <c r="BA3822" s="2"/>
      <c r="BB3822" s="2"/>
      <c r="BC3822" s="2"/>
      <c r="BD3822" s="2"/>
      <c r="BE3822" s="2"/>
      <c r="BF3822" s="2"/>
      <c r="BG3822" s="2"/>
      <c r="BH3822" s="2"/>
      <c r="BI3822" s="2"/>
      <c r="BJ3822" s="2"/>
      <c r="BK3822" s="2"/>
      <c r="BL3822" s="2"/>
      <c r="BM3822" s="2"/>
      <c r="BN3822" s="2"/>
      <c r="BO3822" s="2"/>
    </row>
    <row r="3823" s="117" customFormat="1" spans="1:67">
      <c r="A3823" s="4"/>
      <c r="B3823" s="4"/>
      <c r="C3823" s="4"/>
      <c r="D3823" s="4"/>
      <c r="E3823" s="4"/>
      <c r="F3823" s="4"/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  <c r="AA3823" s="4"/>
      <c r="AB3823" s="5"/>
      <c r="AC3823" s="5"/>
      <c r="AD3823" s="4"/>
      <c r="AE3823" s="4"/>
      <c r="AF3823" s="4"/>
      <c r="AG3823" s="4"/>
      <c r="AH3823" s="4"/>
      <c r="AI3823" s="4"/>
      <c r="AJ3823" s="4"/>
      <c r="AK3823" s="4"/>
      <c r="AL3823" s="4"/>
      <c r="AM3823" s="4"/>
      <c r="AN3823" s="4"/>
      <c r="AO3823" s="4"/>
      <c r="AP3823" s="4"/>
      <c r="AQ3823" s="4"/>
      <c r="AR3823" s="4"/>
      <c r="AS3823" s="2"/>
      <c r="AT3823" s="2"/>
      <c r="AU3823" s="2"/>
      <c r="AV3823" s="2"/>
      <c r="AW3823" s="2"/>
      <c r="AX3823" s="2"/>
      <c r="AY3823" s="2"/>
      <c r="AZ3823" s="2"/>
      <c r="BA3823" s="2"/>
      <c r="BB3823" s="2"/>
      <c r="BC3823" s="2"/>
      <c r="BD3823" s="2"/>
      <c r="BE3823" s="2"/>
      <c r="BF3823" s="2"/>
      <c r="BG3823" s="2"/>
      <c r="BH3823" s="2"/>
      <c r="BI3823" s="2"/>
      <c r="BJ3823" s="2"/>
      <c r="BK3823" s="2"/>
      <c r="BL3823" s="2"/>
      <c r="BM3823" s="2"/>
      <c r="BN3823" s="2"/>
      <c r="BO3823" s="2"/>
    </row>
    <row r="3824" s="117" customFormat="1" spans="1:67">
      <c r="A3824" s="4"/>
      <c r="B3824" s="4"/>
      <c r="C3824" s="4"/>
      <c r="D3824" s="4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  <c r="AA3824" s="4"/>
      <c r="AB3824" s="5"/>
      <c r="AC3824" s="5"/>
      <c r="AD3824" s="4"/>
      <c r="AE3824" s="4"/>
      <c r="AF3824" s="4"/>
      <c r="AG3824" s="4"/>
      <c r="AH3824" s="4"/>
      <c r="AI3824" s="4"/>
      <c r="AJ3824" s="4"/>
      <c r="AK3824" s="4"/>
      <c r="AL3824" s="4"/>
      <c r="AM3824" s="4"/>
      <c r="AN3824" s="4"/>
      <c r="AO3824" s="4"/>
      <c r="AP3824" s="4"/>
      <c r="AQ3824" s="4"/>
      <c r="AR3824" s="4"/>
      <c r="AS3824" s="2"/>
      <c r="AT3824" s="2"/>
      <c r="AU3824" s="2"/>
      <c r="AV3824" s="2"/>
      <c r="AW3824" s="2"/>
      <c r="AX3824" s="2"/>
      <c r="AY3824" s="2"/>
      <c r="AZ3824" s="2"/>
      <c r="BA3824" s="2"/>
      <c r="BB3824" s="2"/>
      <c r="BC3824" s="2"/>
      <c r="BD3824" s="2"/>
      <c r="BE3824" s="2"/>
      <c r="BF3824" s="2"/>
      <c r="BG3824" s="2"/>
      <c r="BH3824" s="2"/>
      <c r="BI3824" s="2"/>
      <c r="BJ3824" s="2"/>
      <c r="BK3824" s="2"/>
      <c r="BL3824" s="2"/>
      <c r="BM3824" s="2"/>
      <c r="BN3824" s="2"/>
      <c r="BO3824" s="2"/>
    </row>
    <row r="3825" s="117" customFormat="1" spans="1:67">
      <c r="A3825" s="4"/>
      <c r="B3825" s="4"/>
      <c r="C3825" s="4"/>
      <c r="D3825" s="4"/>
      <c r="E3825" s="4"/>
      <c r="F3825" s="4"/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  <c r="AA3825" s="4"/>
      <c r="AB3825" s="5"/>
      <c r="AC3825" s="5"/>
      <c r="AD3825" s="4"/>
      <c r="AE3825" s="4"/>
      <c r="AF3825" s="4"/>
      <c r="AG3825" s="4"/>
      <c r="AH3825" s="4"/>
      <c r="AI3825" s="4"/>
      <c r="AJ3825" s="4"/>
      <c r="AK3825" s="4"/>
      <c r="AL3825" s="4"/>
      <c r="AM3825" s="4"/>
      <c r="AN3825" s="4"/>
      <c r="AO3825" s="4"/>
      <c r="AP3825" s="4"/>
      <c r="AQ3825" s="4"/>
      <c r="AR3825" s="4"/>
      <c r="AS3825" s="2"/>
      <c r="AT3825" s="2"/>
      <c r="AU3825" s="2"/>
      <c r="AV3825" s="2"/>
      <c r="AW3825" s="2"/>
      <c r="AX3825" s="2"/>
      <c r="AY3825" s="2"/>
      <c r="AZ3825" s="2"/>
      <c r="BA3825" s="2"/>
      <c r="BB3825" s="2"/>
      <c r="BC3825" s="2"/>
      <c r="BD3825" s="2"/>
      <c r="BE3825" s="2"/>
      <c r="BF3825" s="2"/>
      <c r="BG3825" s="2"/>
      <c r="BH3825" s="2"/>
      <c r="BI3825" s="2"/>
      <c r="BJ3825" s="2"/>
      <c r="BK3825" s="2"/>
      <c r="BL3825" s="2"/>
      <c r="BM3825" s="2"/>
      <c r="BN3825" s="2"/>
      <c r="BO3825" s="2"/>
    </row>
    <row r="3826" s="117" customFormat="1" spans="1:67">
      <c r="A3826" s="4"/>
      <c r="B3826" s="4"/>
      <c r="C3826" s="4"/>
      <c r="D3826" s="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  <c r="AA3826" s="4"/>
      <c r="AB3826" s="5"/>
      <c r="AC3826" s="5"/>
      <c r="AD3826" s="4"/>
      <c r="AE3826" s="4"/>
      <c r="AF3826" s="4"/>
      <c r="AG3826" s="4"/>
      <c r="AH3826" s="4"/>
      <c r="AI3826" s="4"/>
      <c r="AJ3826" s="4"/>
      <c r="AK3826" s="4"/>
      <c r="AL3826" s="4"/>
      <c r="AM3826" s="4"/>
      <c r="AN3826" s="4"/>
      <c r="AO3826" s="4"/>
      <c r="AP3826" s="4"/>
      <c r="AQ3826" s="4"/>
      <c r="AR3826" s="4"/>
      <c r="AS3826" s="2"/>
      <c r="AT3826" s="2"/>
      <c r="AU3826" s="2"/>
      <c r="AV3826" s="2"/>
      <c r="AW3826" s="2"/>
      <c r="AX3826" s="2"/>
      <c r="AY3826" s="2"/>
      <c r="AZ3826" s="2"/>
      <c r="BA3826" s="2"/>
      <c r="BB3826" s="2"/>
      <c r="BC3826" s="2"/>
      <c r="BD3826" s="2"/>
      <c r="BE3826" s="2"/>
      <c r="BF3826" s="2"/>
      <c r="BG3826" s="2"/>
      <c r="BH3826" s="2"/>
      <c r="BI3826" s="2"/>
      <c r="BJ3826" s="2"/>
      <c r="BK3826" s="2"/>
      <c r="BL3826" s="2"/>
      <c r="BM3826" s="2"/>
      <c r="BN3826" s="2"/>
      <c r="BO3826" s="2"/>
    </row>
    <row r="3827" s="117" customFormat="1" spans="1:67">
      <c r="A3827" s="4"/>
      <c r="B3827" s="4"/>
      <c r="C3827" s="4"/>
      <c r="D3827" s="4"/>
      <c r="E3827" s="4"/>
      <c r="F3827" s="4"/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  <c r="AA3827" s="4"/>
      <c r="AB3827" s="5"/>
      <c r="AC3827" s="5"/>
      <c r="AD3827" s="4"/>
      <c r="AE3827" s="4"/>
      <c r="AF3827" s="4"/>
      <c r="AG3827" s="4"/>
      <c r="AH3827" s="4"/>
      <c r="AI3827" s="4"/>
      <c r="AJ3827" s="4"/>
      <c r="AK3827" s="4"/>
      <c r="AL3827" s="4"/>
      <c r="AM3827" s="4"/>
      <c r="AN3827" s="4"/>
      <c r="AO3827" s="4"/>
      <c r="AP3827" s="4"/>
      <c r="AQ3827" s="4"/>
      <c r="AR3827" s="4"/>
      <c r="AS3827" s="2"/>
      <c r="AT3827" s="2"/>
      <c r="AU3827" s="2"/>
      <c r="AV3827" s="2"/>
      <c r="AW3827" s="2"/>
      <c r="AX3827" s="2"/>
      <c r="AY3827" s="2"/>
      <c r="AZ3827" s="2"/>
      <c r="BA3827" s="2"/>
      <c r="BB3827" s="2"/>
      <c r="BC3827" s="2"/>
      <c r="BD3827" s="2"/>
      <c r="BE3827" s="2"/>
      <c r="BF3827" s="2"/>
      <c r="BG3827" s="2"/>
      <c r="BH3827" s="2"/>
      <c r="BI3827" s="2"/>
      <c r="BJ3827" s="2"/>
      <c r="BK3827" s="2"/>
      <c r="BL3827" s="2"/>
      <c r="BM3827" s="2"/>
      <c r="BN3827" s="2"/>
      <c r="BO3827" s="2"/>
    </row>
    <row r="3828" s="117" customFormat="1" spans="1:67">
      <c r="A3828" s="4"/>
      <c r="B3828" s="4"/>
      <c r="C3828" s="4"/>
      <c r="D3828" s="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  <c r="AA3828" s="4"/>
      <c r="AB3828" s="5"/>
      <c r="AC3828" s="5"/>
      <c r="AD3828" s="4"/>
      <c r="AE3828" s="4"/>
      <c r="AF3828" s="4"/>
      <c r="AG3828" s="4"/>
      <c r="AH3828" s="4"/>
      <c r="AI3828" s="4"/>
      <c r="AJ3828" s="4"/>
      <c r="AK3828" s="4"/>
      <c r="AL3828" s="4"/>
      <c r="AM3828" s="4"/>
      <c r="AN3828" s="4"/>
      <c r="AO3828" s="4"/>
      <c r="AP3828" s="4"/>
      <c r="AQ3828" s="4"/>
      <c r="AR3828" s="4"/>
      <c r="AS3828" s="2"/>
      <c r="AT3828" s="2"/>
      <c r="AU3828" s="2"/>
      <c r="AV3828" s="2"/>
      <c r="AW3828" s="2"/>
      <c r="AX3828" s="2"/>
      <c r="AY3828" s="2"/>
      <c r="AZ3828" s="2"/>
      <c r="BA3828" s="2"/>
      <c r="BB3828" s="2"/>
      <c r="BC3828" s="2"/>
      <c r="BD3828" s="2"/>
      <c r="BE3828" s="2"/>
      <c r="BF3828" s="2"/>
      <c r="BG3828" s="2"/>
      <c r="BH3828" s="2"/>
      <c r="BI3828" s="2"/>
      <c r="BJ3828" s="2"/>
      <c r="BK3828" s="2"/>
      <c r="BL3828" s="2"/>
      <c r="BM3828" s="2"/>
      <c r="BN3828" s="2"/>
      <c r="BO3828" s="2"/>
    </row>
    <row r="3829" s="117" customFormat="1" spans="1:67">
      <c r="A3829" s="4"/>
      <c r="B3829" s="4"/>
      <c r="C3829" s="4"/>
      <c r="D3829" s="4"/>
      <c r="E3829" s="4"/>
      <c r="F3829" s="4"/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  <c r="AA3829" s="4"/>
      <c r="AB3829" s="5"/>
      <c r="AC3829" s="5"/>
      <c r="AD3829" s="4"/>
      <c r="AE3829" s="4"/>
      <c r="AF3829" s="4"/>
      <c r="AG3829" s="4"/>
      <c r="AH3829" s="4"/>
      <c r="AI3829" s="4"/>
      <c r="AJ3829" s="4"/>
      <c r="AK3829" s="4"/>
      <c r="AL3829" s="4"/>
      <c r="AM3829" s="4"/>
      <c r="AN3829" s="4"/>
      <c r="AO3829" s="4"/>
      <c r="AP3829" s="4"/>
      <c r="AQ3829" s="4"/>
      <c r="AR3829" s="4"/>
      <c r="AS3829" s="2"/>
      <c r="AT3829" s="2"/>
      <c r="AU3829" s="2"/>
      <c r="AV3829" s="2"/>
      <c r="AW3829" s="2"/>
      <c r="AX3829" s="2"/>
      <c r="AY3829" s="2"/>
      <c r="AZ3829" s="2"/>
      <c r="BA3829" s="2"/>
      <c r="BB3829" s="2"/>
      <c r="BC3829" s="2"/>
      <c r="BD3829" s="2"/>
      <c r="BE3829" s="2"/>
      <c r="BF3829" s="2"/>
      <c r="BG3829" s="2"/>
      <c r="BH3829" s="2"/>
      <c r="BI3829" s="2"/>
      <c r="BJ3829" s="2"/>
      <c r="BK3829" s="2"/>
      <c r="BL3829" s="2"/>
      <c r="BM3829" s="2"/>
      <c r="BN3829" s="2"/>
      <c r="BO3829" s="2"/>
    </row>
    <row r="3830" s="117" customFormat="1" spans="1:67">
      <c r="A3830" s="4"/>
      <c r="B3830" s="4"/>
      <c r="C3830" s="4"/>
      <c r="D3830" s="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  <c r="AA3830" s="4"/>
      <c r="AB3830" s="5"/>
      <c r="AC3830" s="5"/>
      <c r="AD3830" s="4"/>
      <c r="AE3830" s="4"/>
      <c r="AF3830" s="4"/>
      <c r="AG3830" s="4"/>
      <c r="AH3830" s="4"/>
      <c r="AI3830" s="4"/>
      <c r="AJ3830" s="4"/>
      <c r="AK3830" s="4"/>
      <c r="AL3830" s="4"/>
      <c r="AM3830" s="4"/>
      <c r="AN3830" s="4"/>
      <c r="AO3830" s="4"/>
      <c r="AP3830" s="4"/>
      <c r="AQ3830" s="4"/>
      <c r="AR3830" s="4"/>
      <c r="AS3830" s="2"/>
      <c r="AT3830" s="2"/>
      <c r="AU3830" s="2"/>
      <c r="AV3830" s="2"/>
      <c r="AW3830" s="2"/>
      <c r="AX3830" s="2"/>
      <c r="AY3830" s="2"/>
      <c r="AZ3830" s="2"/>
      <c r="BA3830" s="2"/>
      <c r="BB3830" s="2"/>
      <c r="BC3830" s="2"/>
      <c r="BD3830" s="2"/>
      <c r="BE3830" s="2"/>
      <c r="BF3830" s="2"/>
      <c r="BG3830" s="2"/>
      <c r="BH3830" s="2"/>
      <c r="BI3830" s="2"/>
      <c r="BJ3830" s="2"/>
      <c r="BK3830" s="2"/>
      <c r="BL3830" s="2"/>
      <c r="BM3830" s="2"/>
      <c r="BN3830" s="2"/>
      <c r="BO3830" s="2"/>
    </row>
    <row r="3831" s="117" customFormat="1" spans="1:67">
      <c r="A3831" s="4"/>
      <c r="B3831" s="4"/>
      <c r="C3831" s="4"/>
      <c r="D3831" s="4"/>
      <c r="E3831" s="4"/>
      <c r="F3831" s="4"/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  <c r="AA3831" s="4"/>
      <c r="AB3831" s="5"/>
      <c r="AC3831" s="5"/>
      <c r="AD3831" s="4"/>
      <c r="AE3831" s="4"/>
      <c r="AF3831" s="4"/>
      <c r="AG3831" s="4"/>
      <c r="AH3831" s="4"/>
      <c r="AI3831" s="4"/>
      <c r="AJ3831" s="4"/>
      <c r="AK3831" s="4"/>
      <c r="AL3831" s="4"/>
      <c r="AM3831" s="4"/>
      <c r="AN3831" s="4"/>
      <c r="AO3831" s="4"/>
      <c r="AP3831" s="4"/>
      <c r="AQ3831" s="4"/>
      <c r="AR3831" s="4"/>
      <c r="AS3831" s="2"/>
      <c r="AT3831" s="2"/>
      <c r="AU3831" s="2"/>
      <c r="AV3831" s="2"/>
      <c r="AW3831" s="2"/>
      <c r="AX3831" s="2"/>
      <c r="AY3831" s="2"/>
      <c r="AZ3831" s="2"/>
      <c r="BA3831" s="2"/>
      <c r="BB3831" s="2"/>
      <c r="BC3831" s="2"/>
      <c r="BD3831" s="2"/>
      <c r="BE3831" s="2"/>
      <c r="BF3831" s="2"/>
      <c r="BG3831" s="2"/>
      <c r="BH3831" s="2"/>
      <c r="BI3831" s="2"/>
      <c r="BJ3831" s="2"/>
      <c r="BK3831" s="2"/>
      <c r="BL3831" s="2"/>
      <c r="BM3831" s="2"/>
      <c r="BN3831" s="2"/>
      <c r="BO3831" s="2"/>
    </row>
    <row r="3832" s="117" customFormat="1" spans="1:67">
      <c r="A3832" s="4"/>
      <c r="B3832" s="4"/>
      <c r="C3832" s="4"/>
      <c r="D3832" s="4"/>
      <c r="E3832" s="4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  <c r="AA3832" s="4"/>
      <c r="AB3832" s="5"/>
      <c r="AC3832" s="5"/>
      <c r="AD3832" s="4"/>
      <c r="AE3832" s="4"/>
      <c r="AF3832" s="4"/>
      <c r="AG3832" s="4"/>
      <c r="AH3832" s="4"/>
      <c r="AI3832" s="4"/>
      <c r="AJ3832" s="4"/>
      <c r="AK3832" s="4"/>
      <c r="AL3832" s="4"/>
      <c r="AM3832" s="4"/>
      <c r="AN3832" s="4"/>
      <c r="AO3832" s="4"/>
      <c r="AP3832" s="4"/>
      <c r="AQ3832" s="4"/>
      <c r="AR3832" s="4"/>
      <c r="AS3832" s="2"/>
      <c r="AT3832" s="2"/>
      <c r="AU3832" s="2"/>
      <c r="AV3832" s="2"/>
      <c r="AW3832" s="2"/>
      <c r="AX3832" s="2"/>
      <c r="AY3832" s="2"/>
      <c r="AZ3832" s="2"/>
      <c r="BA3832" s="2"/>
      <c r="BB3832" s="2"/>
      <c r="BC3832" s="2"/>
      <c r="BD3832" s="2"/>
      <c r="BE3832" s="2"/>
      <c r="BF3832" s="2"/>
      <c r="BG3832" s="2"/>
      <c r="BH3832" s="2"/>
      <c r="BI3832" s="2"/>
      <c r="BJ3832" s="2"/>
      <c r="BK3832" s="2"/>
      <c r="BL3832" s="2"/>
      <c r="BM3832" s="2"/>
      <c r="BN3832" s="2"/>
      <c r="BO3832" s="2"/>
    </row>
    <row r="3833" s="117" customFormat="1" spans="1:67">
      <c r="A3833" s="4"/>
      <c r="B3833" s="4"/>
      <c r="C3833" s="4"/>
      <c r="D3833" s="4"/>
      <c r="E3833" s="4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  <c r="AA3833" s="4"/>
      <c r="AB3833" s="5"/>
      <c r="AC3833" s="5"/>
      <c r="AD3833" s="4"/>
      <c r="AE3833" s="4"/>
      <c r="AF3833" s="4"/>
      <c r="AG3833" s="4"/>
      <c r="AH3833" s="4"/>
      <c r="AI3833" s="4"/>
      <c r="AJ3833" s="4"/>
      <c r="AK3833" s="4"/>
      <c r="AL3833" s="4"/>
      <c r="AM3833" s="4"/>
      <c r="AN3833" s="4"/>
      <c r="AO3833" s="4"/>
      <c r="AP3833" s="4"/>
      <c r="AQ3833" s="4"/>
      <c r="AR3833" s="4"/>
      <c r="AS3833" s="2"/>
      <c r="AT3833" s="2"/>
      <c r="AU3833" s="2"/>
      <c r="AV3833" s="2"/>
      <c r="AW3833" s="2"/>
      <c r="AX3833" s="2"/>
      <c r="AY3833" s="2"/>
      <c r="AZ3833" s="2"/>
      <c r="BA3833" s="2"/>
      <c r="BB3833" s="2"/>
      <c r="BC3833" s="2"/>
      <c r="BD3833" s="2"/>
      <c r="BE3833" s="2"/>
      <c r="BF3833" s="2"/>
      <c r="BG3833" s="2"/>
      <c r="BH3833" s="2"/>
      <c r="BI3833" s="2"/>
      <c r="BJ3833" s="2"/>
      <c r="BK3833" s="2"/>
      <c r="BL3833" s="2"/>
      <c r="BM3833" s="2"/>
      <c r="BN3833" s="2"/>
      <c r="BO3833" s="2"/>
    </row>
    <row r="3834" s="117" customFormat="1" spans="1:67">
      <c r="A3834" s="4"/>
      <c r="B3834" s="4"/>
      <c r="C3834" s="4"/>
      <c r="D3834" s="4"/>
      <c r="E3834" s="4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  <c r="AA3834" s="4"/>
      <c r="AB3834" s="5"/>
      <c r="AC3834" s="5"/>
      <c r="AD3834" s="4"/>
      <c r="AE3834" s="4"/>
      <c r="AF3834" s="4"/>
      <c r="AG3834" s="4"/>
      <c r="AH3834" s="4"/>
      <c r="AI3834" s="4"/>
      <c r="AJ3834" s="4"/>
      <c r="AK3834" s="4"/>
      <c r="AL3834" s="4"/>
      <c r="AM3834" s="4"/>
      <c r="AN3834" s="4"/>
      <c r="AO3834" s="4"/>
      <c r="AP3834" s="4"/>
      <c r="AQ3834" s="4"/>
      <c r="AR3834" s="4"/>
      <c r="AS3834" s="2"/>
      <c r="AT3834" s="2"/>
      <c r="AU3834" s="2"/>
      <c r="AV3834" s="2"/>
      <c r="AW3834" s="2"/>
      <c r="AX3834" s="2"/>
      <c r="AY3834" s="2"/>
      <c r="AZ3834" s="2"/>
      <c r="BA3834" s="2"/>
      <c r="BB3834" s="2"/>
      <c r="BC3834" s="2"/>
      <c r="BD3834" s="2"/>
      <c r="BE3834" s="2"/>
      <c r="BF3834" s="2"/>
      <c r="BG3834" s="2"/>
      <c r="BH3834" s="2"/>
      <c r="BI3834" s="2"/>
      <c r="BJ3834" s="2"/>
      <c r="BK3834" s="2"/>
      <c r="BL3834" s="2"/>
      <c r="BM3834" s="2"/>
      <c r="BN3834" s="2"/>
      <c r="BO3834" s="2"/>
    </row>
    <row r="3835" s="117" customFormat="1" spans="1:67">
      <c r="A3835" s="4"/>
      <c r="B3835" s="4"/>
      <c r="C3835" s="4"/>
      <c r="D3835" s="4"/>
      <c r="E3835" s="4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  <c r="AA3835" s="4"/>
      <c r="AB3835" s="5"/>
      <c r="AC3835" s="5"/>
      <c r="AD3835" s="4"/>
      <c r="AE3835" s="4"/>
      <c r="AF3835" s="4"/>
      <c r="AG3835" s="4"/>
      <c r="AH3835" s="4"/>
      <c r="AI3835" s="4"/>
      <c r="AJ3835" s="4"/>
      <c r="AK3835" s="4"/>
      <c r="AL3835" s="4"/>
      <c r="AM3835" s="4"/>
      <c r="AN3835" s="4"/>
      <c r="AO3835" s="4"/>
      <c r="AP3835" s="4"/>
      <c r="AQ3835" s="4"/>
      <c r="AR3835" s="4"/>
      <c r="AS3835" s="2"/>
      <c r="AT3835" s="2"/>
      <c r="AU3835" s="2"/>
      <c r="AV3835" s="2"/>
      <c r="AW3835" s="2"/>
      <c r="AX3835" s="2"/>
      <c r="AY3835" s="2"/>
      <c r="AZ3835" s="2"/>
      <c r="BA3835" s="2"/>
      <c r="BB3835" s="2"/>
      <c r="BC3835" s="2"/>
      <c r="BD3835" s="2"/>
      <c r="BE3835" s="2"/>
      <c r="BF3835" s="2"/>
      <c r="BG3835" s="2"/>
      <c r="BH3835" s="2"/>
      <c r="BI3835" s="2"/>
      <c r="BJ3835" s="2"/>
      <c r="BK3835" s="2"/>
      <c r="BL3835" s="2"/>
      <c r="BM3835" s="2"/>
      <c r="BN3835" s="2"/>
      <c r="BO3835" s="2"/>
    </row>
    <row r="3836" s="117" customFormat="1" spans="1:67">
      <c r="A3836" s="4"/>
      <c r="B3836" s="4"/>
      <c r="C3836" s="4"/>
      <c r="D3836" s="4"/>
      <c r="E3836" s="4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  <c r="AA3836" s="4"/>
      <c r="AB3836" s="5"/>
      <c r="AC3836" s="5"/>
      <c r="AD3836" s="4"/>
      <c r="AE3836" s="4"/>
      <c r="AF3836" s="4"/>
      <c r="AG3836" s="4"/>
      <c r="AH3836" s="4"/>
      <c r="AI3836" s="4"/>
      <c r="AJ3836" s="4"/>
      <c r="AK3836" s="4"/>
      <c r="AL3836" s="4"/>
      <c r="AM3836" s="4"/>
      <c r="AN3836" s="4"/>
      <c r="AO3836" s="4"/>
      <c r="AP3836" s="4"/>
      <c r="AQ3836" s="4"/>
      <c r="AR3836" s="4"/>
      <c r="AS3836" s="2"/>
      <c r="AT3836" s="2"/>
      <c r="AU3836" s="2"/>
      <c r="AV3836" s="2"/>
      <c r="AW3836" s="2"/>
      <c r="AX3836" s="2"/>
      <c r="AY3836" s="2"/>
      <c r="AZ3836" s="2"/>
      <c r="BA3836" s="2"/>
      <c r="BB3836" s="2"/>
      <c r="BC3836" s="2"/>
      <c r="BD3836" s="2"/>
      <c r="BE3836" s="2"/>
      <c r="BF3836" s="2"/>
      <c r="BG3836" s="2"/>
      <c r="BH3836" s="2"/>
      <c r="BI3836" s="2"/>
      <c r="BJ3836" s="2"/>
      <c r="BK3836" s="2"/>
      <c r="BL3836" s="2"/>
      <c r="BM3836" s="2"/>
      <c r="BN3836" s="2"/>
      <c r="BO3836" s="2"/>
    </row>
    <row r="3837" s="117" customFormat="1" spans="1:67">
      <c r="A3837" s="4"/>
      <c r="B3837" s="4"/>
      <c r="C3837" s="4"/>
      <c r="D3837" s="4"/>
      <c r="E3837" s="4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  <c r="AA3837" s="4"/>
      <c r="AB3837" s="5"/>
      <c r="AC3837" s="5"/>
      <c r="AD3837" s="4"/>
      <c r="AE3837" s="4"/>
      <c r="AF3837" s="4"/>
      <c r="AG3837" s="4"/>
      <c r="AH3837" s="4"/>
      <c r="AI3837" s="4"/>
      <c r="AJ3837" s="4"/>
      <c r="AK3837" s="4"/>
      <c r="AL3837" s="4"/>
      <c r="AM3837" s="4"/>
      <c r="AN3837" s="4"/>
      <c r="AO3837" s="4"/>
      <c r="AP3837" s="4"/>
      <c r="AQ3837" s="4"/>
      <c r="AR3837" s="4"/>
      <c r="AS3837" s="2"/>
      <c r="AT3837" s="2"/>
      <c r="AU3837" s="2"/>
      <c r="AV3837" s="2"/>
      <c r="AW3837" s="2"/>
      <c r="AX3837" s="2"/>
      <c r="AY3837" s="2"/>
      <c r="AZ3837" s="2"/>
      <c r="BA3837" s="2"/>
      <c r="BB3837" s="2"/>
      <c r="BC3837" s="2"/>
      <c r="BD3837" s="2"/>
      <c r="BE3837" s="2"/>
      <c r="BF3837" s="2"/>
      <c r="BG3837" s="2"/>
      <c r="BH3837" s="2"/>
      <c r="BI3837" s="2"/>
      <c r="BJ3837" s="2"/>
      <c r="BK3837" s="2"/>
      <c r="BL3837" s="2"/>
      <c r="BM3837" s="2"/>
      <c r="BN3837" s="2"/>
      <c r="BO3837" s="2"/>
    </row>
    <row r="3838" s="117" customFormat="1" spans="1:67">
      <c r="A3838" s="4"/>
      <c r="B3838" s="4"/>
      <c r="C3838" s="4"/>
      <c r="D3838" s="4"/>
      <c r="E3838" s="4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  <c r="AA3838" s="4"/>
      <c r="AB3838" s="5"/>
      <c r="AC3838" s="5"/>
      <c r="AD3838" s="4"/>
      <c r="AE3838" s="4"/>
      <c r="AF3838" s="4"/>
      <c r="AG3838" s="4"/>
      <c r="AH3838" s="4"/>
      <c r="AI3838" s="4"/>
      <c r="AJ3838" s="4"/>
      <c r="AK3838" s="4"/>
      <c r="AL3838" s="4"/>
      <c r="AM3838" s="4"/>
      <c r="AN3838" s="4"/>
      <c r="AO3838" s="4"/>
      <c r="AP3838" s="4"/>
      <c r="AQ3838" s="4"/>
      <c r="AR3838" s="4"/>
      <c r="AS3838" s="2"/>
      <c r="AT3838" s="2"/>
      <c r="AU3838" s="2"/>
      <c r="AV3838" s="2"/>
      <c r="AW3838" s="2"/>
      <c r="AX3838" s="2"/>
      <c r="AY3838" s="2"/>
      <c r="AZ3838" s="2"/>
      <c r="BA3838" s="2"/>
      <c r="BB3838" s="2"/>
      <c r="BC3838" s="2"/>
      <c r="BD3838" s="2"/>
      <c r="BE3838" s="2"/>
      <c r="BF3838" s="2"/>
      <c r="BG3838" s="2"/>
      <c r="BH3838" s="2"/>
      <c r="BI3838" s="2"/>
      <c r="BJ3838" s="2"/>
      <c r="BK3838" s="2"/>
      <c r="BL3838" s="2"/>
      <c r="BM3838" s="2"/>
      <c r="BN3838" s="2"/>
      <c r="BO3838" s="2"/>
    </row>
    <row r="3839" s="117" customFormat="1" spans="1:67">
      <c r="A3839" s="4"/>
      <c r="B3839" s="4"/>
      <c r="C3839" s="4"/>
      <c r="D3839" s="4"/>
      <c r="E3839" s="4"/>
      <c r="F3839" s="4"/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  <c r="AA3839" s="4"/>
      <c r="AB3839" s="5"/>
      <c r="AC3839" s="5"/>
      <c r="AD3839" s="4"/>
      <c r="AE3839" s="4"/>
      <c r="AF3839" s="4"/>
      <c r="AG3839" s="4"/>
      <c r="AH3839" s="4"/>
      <c r="AI3839" s="4"/>
      <c r="AJ3839" s="4"/>
      <c r="AK3839" s="4"/>
      <c r="AL3839" s="4"/>
      <c r="AM3839" s="4"/>
      <c r="AN3839" s="4"/>
      <c r="AO3839" s="4"/>
      <c r="AP3839" s="4"/>
      <c r="AQ3839" s="4"/>
      <c r="AR3839" s="4"/>
      <c r="AS3839" s="2"/>
      <c r="AT3839" s="2"/>
      <c r="AU3839" s="2"/>
      <c r="AV3839" s="2"/>
      <c r="AW3839" s="2"/>
      <c r="AX3839" s="2"/>
      <c r="AY3839" s="2"/>
      <c r="AZ3839" s="2"/>
      <c r="BA3839" s="2"/>
      <c r="BB3839" s="2"/>
      <c r="BC3839" s="2"/>
      <c r="BD3839" s="2"/>
      <c r="BE3839" s="2"/>
      <c r="BF3839" s="2"/>
      <c r="BG3839" s="2"/>
      <c r="BH3839" s="2"/>
      <c r="BI3839" s="2"/>
      <c r="BJ3839" s="2"/>
      <c r="BK3839" s="2"/>
      <c r="BL3839" s="2"/>
      <c r="BM3839" s="2"/>
      <c r="BN3839" s="2"/>
      <c r="BO3839" s="2"/>
    </row>
    <row r="3840" s="117" customFormat="1" spans="1:67">
      <c r="A3840" s="4"/>
      <c r="B3840" s="4"/>
      <c r="C3840" s="4"/>
      <c r="D3840" s="4"/>
      <c r="E3840" s="4"/>
      <c r="F3840" s="4"/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  <c r="AA3840" s="4"/>
      <c r="AB3840" s="5"/>
      <c r="AC3840" s="5"/>
      <c r="AD3840" s="4"/>
      <c r="AE3840" s="4"/>
      <c r="AF3840" s="4"/>
      <c r="AG3840" s="4"/>
      <c r="AH3840" s="4"/>
      <c r="AI3840" s="4"/>
      <c r="AJ3840" s="4"/>
      <c r="AK3840" s="4"/>
      <c r="AL3840" s="4"/>
      <c r="AM3840" s="4"/>
      <c r="AN3840" s="4"/>
      <c r="AO3840" s="4"/>
      <c r="AP3840" s="4"/>
      <c r="AQ3840" s="4"/>
      <c r="AR3840" s="4"/>
      <c r="AS3840" s="2"/>
      <c r="AT3840" s="2"/>
      <c r="AU3840" s="2"/>
      <c r="AV3840" s="2"/>
      <c r="AW3840" s="2"/>
      <c r="AX3840" s="2"/>
      <c r="AY3840" s="2"/>
      <c r="AZ3840" s="2"/>
      <c r="BA3840" s="2"/>
      <c r="BB3840" s="2"/>
      <c r="BC3840" s="2"/>
      <c r="BD3840" s="2"/>
      <c r="BE3840" s="2"/>
      <c r="BF3840" s="2"/>
      <c r="BG3840" s="2"/>
      <c r="BH3840" s="2"/>
      <c r="BI3840" s="2"/>
      <c r="BJ3840" s="2"/>
      <c r="BK3840" s="2"/>
      <c r="BL3840" s="2"/>
      <c r="BM3840" s="2"/>
      <c r="BN3840" s="2"/>
      <c r="BO3840" s="2"/>
    </row>
    <row r="3841" s="117" customFormat="1" spans="1:67">
      <c r="A3841" s="4"/>
      <c r="B3841" s="4"/>
      <c r="C3841" s="4"/>
      <c r="D3841" s="4"/>
      <c r="E3841" s="4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  <c r="AA3841" s="4"/>
      <c r="AB3841" s="5"/>
      <c r="AC3841" s="5"/>
      <c r="AD3841" s="4"/>
      <c r="AE3841" s="4"/>
      <c r="AF3841" s="4"/>
      <c r="AG3841" s="4"/>
      <c r="AH3841" s="4"/>
      <c r="AI3841" s="4"/>
      <c r="AJ3841" s="4"/>
      <c r="AK3841" s="4"/>
      <c r="AL3841" s="4"/>
      <c r="AM3841" s="4"/>
      <c r="AN3841" s="4"/>
      <c r="AO3841" s="4"/>
      <c r="AP3841" s="4"/>
      <c r="AQ3841" s="4"/>
      <c r="AR3841" s="4"/>
      <c r="AS3841" s="2"/>
      <c r="AT3841" s="2"/>
      <c r="AU3841" s="2"/>
      <c r="AV3841" s="2"/>
      <c r="AW3841" s="2"/>
      <c r="AX3841" s="2"/>
      <c r="AY3841" s="2"/>
      <c r="AZ3841" s="2"/>
      <c r="BA3841" s="2"/>
      <c r="BB3841" s="2"/>
      <c r="BC3841" s="2"/>
      <c r="BD3841" s="2"/>
      <c r="BE3841" s="2"/>
      <c r="BF3841" s="2"/>
      <c r="BG3841" s="2"/>
      <c r="BH3841" s="2"/>
      <c r="BI3841" s="2"/>
      <c r="BJ3841" s="2"/>
      <c r="BK3841" s="2"/>
      <c r="BL3841" s="2"/>
      <c r="BM3841" s="2"/>
      <c r="BN3841" s="2"/>
      <c r="BO3841" s="2"/>
    </row>
    <row r="3842" s="117" customFormat="1" spans="1:67">
      <c r="A3842" s="4"/>
      <c r="B3842" s="4"/>
      <c r="C3842" s="4"/>
      <c r="D3842" s="4"/>
      <c r="E3842" s="4"/>
      <c r="F3842" s="4"/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  <c r="AA3842" s="4"/>
      <c r="AB3842" s="5"/>
      <c r="AC3842" s="5"/>
      <c r="AD3842" s="4"/>
      <c r="AE3842" s="4"/>
      <c r="AF3842" s="4"/>
      <c r="AG3842" s="4"/>
      <c r="AH3842" s="4"/>
      <c r="AI3842" s="4"/>
      <c r="AJ3842" s="4"/>
      <c r="AK3842" s="4"/>
      <c r="AL3842" s="4"/>
      <c r="AM3842" s="4"/>
      <c r="AN3842" s="4"/>
      <c r="AO3842" s="4"/>
      <c r="AP3842" s="4"/>
      <c r="AQ3842" s="4"/>
      <c r="AR3842" s="4"/>
      <c r="AS3842" s="2"/>
      <c r="AT3842" s="2"/>
      <c r="AU3842" s="2"/>
      <c r="AV3842" s="2"/>
      <c r="AW3842" s="2"/>
      <c r="AX3842" s="2"/>
      <c r="AY3842" s="2"/>
      <c r="AZ3842" s="2"/>
      <c r="BA3842" s="2"/>
      <c r="BB3842" s="2"/>
      <c r="BC3842" s="2"/>
      <c r="BD3842" s="2"/>
      <c r="BE3842" s="2"/>
      <c r="BF3842" s="2"/>
      <c r="BG3842" s="2"/>
      <c r="BH3842" s="2"/>
      <c r="BI3842" s="2"/>
      <c r="BJ3842" s="2"/>
      <c r="BK3842" s="2"/>
      <c r="BL3842" s="2"/>
      <c r="BM3842" s="2"/>
      <c r="BN3842" s="2"/>
      <c r="BO3842" s="2"/>
    </row>
    <row r="3843" s="117" customFormat="1" spans="1:67">
      <c r="A3843" s="4"/>
      <c r="B3843" s="4"/>
      <c r="C3843" s="4"/>
      <c r="D3843" s="4"/>
      <c r="E3843" s="4"/>
      <c r="F3843" s="4"/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  <c r="AA3843" s="4"/>
      <c r="AB3843" s="5"/>
      <c r="AC3843" s="5"/>
      <c r="AD3843" s="4"/>
      <c r="AE3843" s="4"/>
      <c r="AF3843" s="4"/>
      <c r="AG3843" s="4"/>
      <c r="AH3843" s="4"/>
      <c r="AI3843" s="4"/>
      <c r="AJ3843" s="4"/>
      <c r="AK3843" s="4"/>
      <c r="AL3843" s="4"/>
      <c r="AM3843" s="4"/>
      <c r="AN3843" s="4"/>
      <c r="AO3843" s="4"/>
      <c r="AP3843" s="4"/>
      <c r="AQ3843" s="4"/>
      <c r="AR3843" s="4"/>
      <c r="AS3843" s="2"/>
      <c r="AT3843" s="2"/>
      <c r="AU3843" s="2"/>
      <c r="AV3843" s="2"/>
      <c r="AW3843" s="2"/>
      <c r="AX3843" s="2"/>
      <c r="AY3843" s="2"/>
      <c r="AZ3843" s="2"/>
      <c r="BA3843" s="2"/>
      <c r="BB3843" s="2"/>
      <c r="BC3843" s="2"/>
      <c r="BD3843" s="2"/>
      <c r="BE3843" s="2"/>
      <c r="BF3843" s="2"/>
      <c r="BG3843" s="2"/>
      <c r="BH3843" s="2"/>
      <c r="BI3843" s="2"/>
      <c r="BJ3843" s="2"/>
      <c r="BK3843" s="2"/>
      <c r="BL3843" s="2"/>
      <c r="BM3843" s="2"/>
      <c r="BN3843" s="2"/>
      <c r="BO3843" s="2"/>
    </row>
    <row r="3844" s="117" customFormat="1" spans="1:67">
      <c r="A3844" s="4"/>
      <c r="B3844" s="4"/>
      <c r="C3844" s="4"/>
      <c r="D3844" s="4"/>
      <c r="E3844" s="4"/>
      <c r="F3844" s="4"/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  <c r="AA3844" s="4"/>
      <c r="AB3844" s="5"/>
      <c r="AC3844" s="5"/>
      <c r="AD3844" s="4"/>
      <c r="AE3844" s="4"/>
      <c r="AF3844" s="4"/>
      <c r="AG3844" s="4"/>
      <c r="AH3844" s="4"/>
      <c r="AI3844" s="4"/>
      <c r="AJ3844" s="4"/>
      <c r="AK3844" s="4"/>
      <c r="AL3844" s="4"/>
      <c r="AM3844" s="4"/>
      <c r="AN3844" s="4"/>
      <c r="AO3844" s="4"/>
      <c r="AP3844" s="4"/>
      <c r="AQ3844" s="4"/>
      <c r="AR3844" s="4"/>
      <c r="AS3844" s="2"/>
      <c r="AT3844" s="2"/>
      <c r="AU3844" s="2"/>
      <c r="AV3844" s="2"/>
      <c r="AW3844" s="2"/>
      <c r="AX3844" s="2"/>
      <c r="AY3844" s="2"/>
      <c r="AZ3844" s="2"/>
      <c r="BA3844" s="2"/>
      <c r="BB3844" s="2"/>
      <c r="BC3844" s="2"/>
      <c r="BD3844" s="2"/>
      <c r="BE3844" s="2"/>
      <c r="BF3844" s="2"/>
      <c r="BG3844" s="2"/>
      <c r="BH3844" s="2"/>
      <c r="BI3844" s="2"/>
      <c r="BJ3844" s="2"/>
      <c r="BK3844" s="2"/>
      <c r="BL3844" s="2"/>
      <c r="BM3844" s="2"/>
      <c r="BN3844" s="2"/>
      <c r="BO3844" s="2"/>
    </row>
    <row r="3845" s="117" customFormat="1" spans="1:67">
      <c r="A3845" s="4"/>
      <c r="B3845" s="4"/>
      <c r="C3845" s="4"/>
      <c r="D3845" s="4"/>
      <c r="E3845" s="4"/>
      <c r="F3845" s="4"/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  <c r="AA3845" s="4"/>
      <c r="AB3845" s="5"/>
      <c r="AC3845" s="5"/>
      <c r="AD3845" s="4"/>
      <c r="AE3845" s="4"/>
      <c r="AF3845" s="4"/>
      <c r="AG3845" s="4"/>
      <c r="AH3845" s="4"/>
      <c r="AI3845" s="4"/>
      <c r="AJ3845" s="4"/>
      <c r="AK3845" s="4"/>
      <c r="AL3845" s="4"/>
      <c r="AM3845" s="4"/>
      <c r="AN3845" s="4"/>
      <c r="AO3845" s="4"/>
      <c r="AP3845" s="4"/>
      <c r="AQ3845" s="4"/>
      <c r="AR3845" s="4"/>
      <c r="AS3845" s="2"/>
      <c r="AT3845" s="2"/>
      <c r="AU3845" s="2"/>
      <c r="AV3845" s="2"/>
      <c r="AW3845" s="2"/>
      <c r="AX3845" s="2"/>
      <c r="AY3845" s="2"/>
      <c r="AZ3845" s="2"/>
      <c r="BA3845" s="2"/>
      <c r="BB3845" s="2"/>
      <c r="BC3845" s="2"/>
      <c r="BD3845" s="2"/>
      <c r="BE3845" s="2"/>
      <c r="BF3845" s="2"/>
      <c r="BG3845" s="2"/>
      <c r="BH3845" s="2"/>
      <c r="BI3845" s="2"/>
      <c r="BJ3845" s="2"/>
      <c r="BK3845" s="2"/>
      <c r="BL3845" s="2"/>
      <c r="BM3845" s="2"/>
      <c r="BN3845" s="2"/>
      <c r="BO3845" s="2"/>
    </row>
    <row r="3846" s="117" customFormat="1" spans="1:67">
      <c r="A3846" s="4"/>
      <c r="B3846" s="4"/>
      <c r="C3846" s="4"/>
      <c r="D3846" s="4"/>
      <c r="E3846" s="4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  <c r="AA3846" s="4"/>
      <c r="AB3846" s="5"/>
      <c r="AC3846" s="5"/>
      <c r="AD3846" s="4"/>
      <c r="AE3846" s="4"/>
      <c r="AF3846" s="4"/>
      <c r="AG3846" s="4"/>
      <c r="AH3846" s="4"/>
      <c r="AI3846" s="4"/>
      <c r="AJ3846" s="4"/>
      <c r="AK3846" s="4"/>
      <c r="AL3846" s="4"/>
      <c r="AM3846" s="4"/>
      <c r="AN3846" s="4"/>
      <c r="AO3846" s="4"/>
      <c r="AP3846" s="4"/>
      <c r="AQ3846" s="4"/>
      <c r="AR3846" s="4"/>
      <c r="AS3846" s="2"/>
      <c r="AT3846" s="2"/>
      <c r="AU3846" s="2"/>
      <c r="AV3846" s="2"/>
      <c r="AW3846" s="2"/>
      <c r="AX3846" s="2"/>
      <c r="AY3846" s="2"/>
      <c r="AZ3846" s="2"/>
      <c r="BA3846" s="2"/>
      <c r="BB3846" s="2"/>
      <c r="BC3846" s="2"/>
      <c r="BD3846" s="2"/>
      <c r="BE3846" s="2"/>
      <c r="BF3846" s="2"/>
      <c r="BG3846" s="2"/>
      <c r="BH3846" s="2"/>
      <c r="BI3846" s="2"/>
      <c r="BJ3846" s="2"/>
      <c r="BK3846" s="2"/>
      <c r="BL3846" s="2"/>
      <c r="BM3846" s="2"/>
      <c r="BN3846" s="2"/>
      <c r="BO3846" s="2"/>
    </row>
    <row r="3847" s="117" customFormat="1" spans="1:67">
      <c r="A3847" s="4"/>
      <c r="B3847" s="4"/>
      <c r="C3847" s="4"/>
      <c r="D3847" s="4"/>
      <c r="E3847" s="4"/>
      <c r="F3847" s="4"/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  <c r="AA3847" s="4"/>
      <c r="AB3847" s="5"/>
      <c r="AC3847" s="5"/>
      <c r="AD3847" s="4"/>
      <c r="AE3847" s="4"/>
      <c r="AF3847" s="4"/>
      <c r="AG3847" s="4"/>
      <c r="AH3847" s="4"/>
      <c r="AI3847" s="4"/>
      <c r="AJ3847" s="4"/>
      <c r="AK3847" s="4"/>
      <c r="AL3847" s="4"/>
      <c r="AM3847" s="4"/>
      <c r="AN3847" s="4"/>
      <c r="AO3847" s="4"/>
      <c r="AP3847" s="4"/>
      <c r="AQ3847" s="4"/>
      <c r="AR3847" s="4"/>
      <c r="AS3847" s="2"/>
      <c r="AT3847" s="2"/>
      <c r="AU3847" s="2"/>
      <c r="AV3847" s="2"/>
      <c r="AW3847" s="2"/>
      <c r="AX3847" s="2"/>
      <c r="AY3847" s="2"/>
      <c r="AZ3847" s="2"/>
      <c r="BA3847" s="2"/>
      <c r="BB3847" s="2"/>
      <c r="BC3847" s="2"/>
      <c r="BD3847" s="2"/>
      <c r="BE3847" s="2"/>
      <c r="BF3847" s="2"/>
      <c r="BG3847" s="2"/>
      <c r="BH3847" s="2"/>
      <c r="BI3847" s="2"/>
      <c r="BJ3847" s="2"/>
      <c r="BK3847" s="2"/>
      <c r="BL3847" s="2"/>
      <c r="BM3847" s="2"/>
      <c r="BN3847" s="2"/>
      <c r="BO3847" s="2"/>
    </row>
    <row r="3848" s="117" customFormat="1" spans="1:67">
      <c r="A3848" s="4"/>
      <c r="B3848" s="4"/>
      <c r="C3848" s="4"/>
      <c r="D3848" s="4"/>
      <c r="E3848" s="4"/>
      <c r="F3848" s="4"/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  <c r="AA3848" s="4"/>
      <c r="AB3848" s="5"/>
      <c r="AC3848" s="5"/>
      <c r="AD3848" s="4"/>
      <c r="AE3848" s="4"/>
      <c r="AF3848" s="4"/>
      <c r="AG3848" s="4"/>
      <c r="AH3848" s="4"/>
      <c r="AI3848" s="4"/>
      <c r="AJ3848" s="4"/>
      <c r="AK3848" s="4"/>
      <c r="AL3848" s="4"/>
      <c r="AM3848" s="4"/>
      <c r="AN3848" s="4"/>
      <c r="AO3848" s="4"/>
      <c r="AP3848" s="4"/>
      <c r="AQ3848" s="4"/>
      <c r="AR3848" s="4"/>
      <c r="AS3848" s="2"/>
      <c r="AT3848" s="2"/>
      <c r="AU3848" s="2"/>
      <c r="AV3848" s="2"/>
      <c r="AW3848" s="2"/>
      <c r="AX3848" s="2"/>
      <c r="AY3848" s="2"/>
      <c r="AZ3848" s="2"/>
      <c r="BA3848" s="2"/>
      <c r="BB3848" s="2"/>
      <c r="BC3848" s="2"/>
      <c r="BD3848" s="2"/>
      <c r="BE3848" s="2"/>
      <c r="BF3848" s="2"/>
      <c r="BG3848" s="2"/>
      <c r="BH3848" s="2"/>
      <c r="BI3848" s="2"/>
      <c r="BJ3848" s="2"/>
      <c r="BK3848" s="2"/>
      <c r="BL3848" s="2"/>
      <c r="BM3848" s="2"/>
      <c r="BN3848" s="2"/>
      <c r="BO3848" s="2"/>
    </row>
    <row r="3849" s="117" customFormat="1" spans="1:67">
      <c r="A3849" s="4"/>
      <c r="B3849" s="4"/>
      <c r="C3849" s="4"/>
      <c r="D3849" s="4"/>
      <c r="E3849" s="4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  <c r="AA3849" s="4"/>
      <c r="AB3849" s="5"/>
      <c r="AC3849" s="5"/>
      <c r="AD3849" s="4"/>
      <c r="AE3849" s="4"/>
      <c r="AF3849" s="4"/>
      <c r="AG3849" s="4"/>
      <c r="AH3849" s="4"/>
      <c r="AI3849" s="4"/>
      <c r="AJ3849" s="4"/>
      <c r="AK3849" s="4"/>
      <c r="AL3849" s="4"/>
      <c r="AM3849" s="4"/>
      <c r="AN3849" s="4"/>
      <c r="AO3849" s="4"/>
      <c r="AP3849" s="4"/>
      <c r="AQ3849" s="4"/>
      <c r="AR3849" s="4"/>
      <c r="AS3849" s="2"/>
      <c r="AT3849" s="2"/>
      <c r="AU3849" s="2"/>
      <c r="AV3849" s="2"/>
      <c r="AW3849" s="2"/>
      <c r="AX3849" s="2"/>
      <c r="AY3849" s="2"/>
      <c r="AZ3849" s="2"/>
      <c r="BA3849" s="2"/>
      <c r="BB3849" s="2"/>
      <c r="BC3849" s="2"/>
      <c r="BD3849" s="2"/>
      <c r="BE3849" s="2"/>
      <c r="BF3849" s="2"/>
      <c r="BG3849" s="2"/>
      <c r="BH3849" s="2"/>
      <c r="BI3849" s="2"/>
      <c r="BJ3849" s="2"/>
      <c r="BK3849" s="2"/>
      <c r="BL3849" s="2"/>
      <c r="BM3849" s="2"/>
      <c r="BN3849" s="2"/>
      <c r="BO3849" s="2"/>
    </row>
    <row r="3850" s="117" customFormat="1" spans="1:67">
      <c r="A3850" s="4"/>
      <c r="B3850" s="4"/>
      <c r="C3850" s="4"/>
      <c r="D3850" s="4"/>
      <c r="E3850" s="4"/>
      <c r="F3850" s="4"/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  <c r="AA3850" s="4"/>
      <c r="AB3850" s="5"/>
      <c r="AC3850" s="5"/>
      <c r="AD3850" s="4"/>
      <c r="AE3850" s="4"/>
      <c r="AF3850" s="4"/>
      <c r="AG3850" s="4"/>
      <c r="AH3850" s="4"/>
      <c r="AI3850" s="4"/>
      <c r="AJ3850" s="4"/>
      <c r="AK3850" s="4"/>
      <c r="AL3850" s="4"/>
      <c r="AM3850" s="4"/>
      <c r="AN3850" s="4"/>
      <c r="AO3850" s="4"/>
      <c r="AP3850" s="4"/>
      <c r="AQ3850" s="4"/>
      <c r="AR3850" s="4"/>
      <c r="AS3850" s="2"/>
      <c r="AT3850" s="2"/>
      <c r="AU3850" s="2"/>
      <c r="AV3850" s="2"/>
      <c r="AW3850" s="2"/>
      <c r="AX3850" s="2"/>
      <c r="AY3850" s="2"/>
      <c r="AZ3850" s="2"/>
      <c r="BA3850" s="2"/>
      <c r="BB3850" s="2"/>
      <c r="BC3850" s="2"/>
      <c r="BD3850" s="2"/>
      <c r="BE3850" s="2"/>
      <c r="BF3850" s="2"/>
      <c r="BG3850" s="2"/>
      <c r="BH3850" s="2"/>
      <c r="BI3850" s="2"/>
      <c r="BJ3850" s="2"/>
      <c r="BK3850" s="2"/>
      <c r="BL3850" s="2"/>
      <c r="BM3850" s="2"/>
      <c r="BN3850" s="2"/>
      <c r="BO3850" s="2"/>
    </row>
    <row r="3851" s="117" customFormat="1" spans="1:67">
      <c r="A3851" s="4"/>
      <c r="B3851" s="4"/>
      <c r="C3851" s="4"/>
      <c r="D3851" s="4"/>
      <c r="E3851" s="4"/>
      <c r="F3851" s="4"/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  <c r="AA3851" s="4"/>
      <c r="AB3851" s="5"/>
      <c r="AC3851" s="5"/>
      <c r="AD3851" s="4"/>
      <c r="AE3851" s="4"/>
      <c r="AF3851" s="4"/>
      <c r="AG3851" s="4"/>
      <c r="AH3851" s="4"/>
      <c r="AI3851" s="4"/>
      <c r="AJ3851" s="4"/>
      <c r="AK3851" s="4"/>
      <c r="AL3851" s="4"/>
      <c r="AM3851" s="4"/>
      <c r="AN3851" s="4"/>
      <c r="AO3851" s="4"/>
      <c r="AP3851" s="4"/>
      <c r="AQ3851" s="4"/>
      <c r="AR3851" s="4"/>
      <c r="AS3851" s="2"/>
      <c r="AT3851" s="2"/>
      <c r="AU3851" s="2"/>
      <c r="AV3851" s="2"/>
      <c r="AW3851" s="2"/>
      <c r="AX3851" s="2"/>
      <c r="AY3851" s="2"/>
      <c r="AZ3851" s="2"/>
      <c r="BA3851" s="2"/>
      <c r="BB3851" s="2"/>
      <c r="BC3851" s="2"/>
      <c r="BD3851" s="2"/>
      <c r="BE3851" s="2"/>
      <c r="BF3851" s="2"/>
      <c r="BG3851" s="2"/>
      <c r="BH3851" s="2"/>
      <c r="BI3851" s="2"/>
      <c r="BJ3851" s="2"/>
      <c r="BK3851" s="2"/>
      <c r="BL3851" s="2"/>
      <c r="BM3851" s="2"/>
      <c r="BN3851" s="2"/>
      <c r="BO3851" s="2"/>
    </row>
    <row r="3852" s="117" customFormat="1" spans="1:67">
      <c r="A3852" s="4"/>
      <c r="B3852" s="4"/>
      <c r="C3852" s="4"/>
      <c r="D3852" s="4"/>
      <c r="E3852" s="4"/>
      <c r="F3852" s="4"/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  <c r="AA3852" s="4"/>
      <c r="AB3852" s="5"/>
      <c r="AC3852" s="5"/>
      <c r="AD3852" s="4"/>
      <c r="AE3852" s="4"/>
      <c r="AF3852" s="4"/>
      <c r="AG3852" s="4"/>
      <c r="AH3852" s="4"/>
      <c r="AI3852" s="4"/>
      <c r="AJ3852" s="4"/>
      <c r="AK3852" s="4"/>
      <c r="AL3852" s="4"/>
      <c r="AM3852" s="4"/>
      <c r="AN3852" s="4"/>
      <c r="AO3852" s="4"/>
      <c r="AP3852" s="4"/>
      <c r="AQ3852" s="4"/>
      <c r="AR3852" s="4"/>
      <c r="AS3852" s="2"/>
      <c r="AT3852" s="2"/>
      <c r="AU3852" s="2"/>
      <c r="AV3852" s="2"/>
      <c r="AW3852" s="2"/>
      <c r="AX3852" s="2"/>
      <c r="AY3852" s="2"/>
      <c r="AZ3852" s="2"/>
      <c r="BA3852" s="2"/>
      <c r="BB3852" s="2"/>
      <c r="BC3852" s="2"/>
      <c r="BD3852" s="2"/>
      <c r="BE3852" s="2"/>
      <c r="BF3852" s="2"/>
      <c r="BG3852" s="2"/>
      <c r="BH3852" s="2"/>
      <c r="BI3852" s="2"/>
      <c r="BJ3852" s="2"/>
      <c r="BK3852" s="2"/>
      <c r="BL3852" s="2"/>
      <c r="BM3852" s="2"/>
      <c r="BN3852" s="2"/>
      <c r="BO3852" s="2"/>
    </row>
    <row r="3853" s="117" customFormat="1" spans="1:67">
      <c r="A3853" s="4"/>
      <c r="B3853" s="4"/>
      <c r="C3853" s="4"/>
      <c r="D3853" s="4"/>
      <c r="E3853" s="4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  <c r="AA3853" s="4"/>
      <c r="AB3853" s="5"/>
      <c r="AC3853" s="5"/>
      <c r="AD3853" s="4"/>
      <c r="AE3853" s="4"/>
      <c r="AF3853" s="4"/>
      <c r="AG3853" s="4"/>
      <c r="AH3853" s="4"/>
      <c r="AI3853" s="4"/>
      <c r="AJ3853" s="4"/>
      <c r="AK3853" s="4"/>
      <c r="AL3853" s="4"/>
      <c r="AM3853" s="4"/>
      <c r="AN3853" s="4"/>
      <c r="AO3853" s="4"/>
      <c r="AP3853" s="4"/>
      <c r="AQ3853" s="4"/>
      <c r="AR3853" s="4"/>
      <c r="AS3853" s="2"/>
      <c r="AT3853" s="2"/>
      <c r="AU3853" s="2"/>
      <c r="AV3853" s="2"/>
      <c r="AW3853" s="2"/>
      <c r="AX3853" s="2"/>
      <c r="AY3853" s="2"/>
      <c r="AZ3853" s="2"/>
      <c r="BA3853" s="2"/>
      <c r="BB3853" s="2"/>
      <c r="BC3853" s="2"/>
      <c r="BD3853" s="2"/>
      <c r="BE3853" s="2"/>
      <c r="BF3853" s="2"/>
      <c r="BG3853" s="2"/>
      <c r="BH3853" s="2"/>
      <c r="BI3853" s="2"/>
      <c r="BJ3853" s="2"/>
      <c r="BK3853" s="2"/>
      <c r="BL3853" s="2"/>
      <c r="BM3853" s="2"/>
      <c r="BN3853" s="2"/>
      <c r="BO3853" s="2"/>
    </row>
    <row r="3854" s="117" customFormat="1" spans="1:67">
      <c r="A3854" s="4"/>
      <c r="B3854" s="4"/>
      <c r="C3854" s="4"/>
      <c r="D3854" s="4"/>
      <c r="E3854" s="4"/>
      <c r="F3854" s="4"/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  <c r="AA3854" s="4"/>
      <c r="AB3854" s="5"/>
      <c r="AC3854" s="5"/>
      <c r="AD3854" s="4"/>
      <c r="AE3854" s="4"/>
      <c r="AF3854" s="4"/>
      <c r="AG3854" s="4"/>
      <c r="AH3854" s="4"/>
      <c r="AI3854" s="4"/>
      <c r="AJ3854" s="4"/>
      <c r="AK3854" s="4"/>
      <c r="AL3854" s="4"/>
      <c r="AM3854" s="4"/>
      <c r="AN3854" s="4"/>
      <c r="AO3854" s="4"/>
      <c r="AP3854" s="4"/>
      <c r="AQ3854" s="4"/>
      <c r="AR3854" s="4"/>
      <c r="AS3854" s="2"/>
      <c r="AT3854" s="2"/>
      <c r="AU3854" s="2"/>
      <c r="AV3854" s="2"/>
      <c r="AW3854" s="2"/>
      <c r="AX3854" s="2"/>
      <c r="AY3854" s="2"/>
      <c r="AZ3854" s="2"/>
      <c r="BA3854" s="2"/>
      <c r="BB3854" s="2"/>
      <c r="BC3854" s="2"/>
      <c r="BD3854" s="2"/>
      <c r="BE3854" s="2"/>
      <c r="BF3854" s="2"/>
      <c r="BG3854" s="2"/>
      <c r="BH3854" s="2"/>
      <c r="BI3854" s="2"/>
      <c r="BJ3854" s="2"/>
      <c r="BK3854" s="2"/>
      <c r="BL3854" s="2"/>
      <c r="BM3854" s="2"/>
      <c r="BN3854" s="2"/>
      <c r="BO3854" s="2"/>
    </row>
    <row r="3855" s="117" customFormat="1" spans="1:67">
      <c r="A3855" s="4"/>
      <c r="B3855" s="4"/>
      <c r="C3855" s="4"/>
      <c r="D3855" s="4"/>
      <c r="E3855" s="4"/>
      <c r="F3855" s="4"/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  <c r="AA3855" s="4"/>
      <c r="AB3855" s="5"/>
      <c r="AC3855" s="5"/>
      <c r="AD3855" s="4"/>
      <c r="AE3855" s="4"/>
      <c r="AF3855" s="4"/>
      <c r="AG3855" s="4"/>
      <c r="AH3855" s="4"/>
      <c r="AI3855" s="4"/>
      <c r="AJ3855" s="4"/>
      <c r="AK3855" s="4"/>
      <c r="AL3855" s="4"/>
      <c r="AM3855" s="4"/>
      <c r="AN3855" s="4"/>
      <c r="AO3855" s="4"/>
      <c r="AP3855" s="4"/>
      <c r="AQ3855" s="4"/>
      <c r="AR3855" s="4"/>
      <c r="AS3855" s="2"/>
      <c r="AT3855" s="2"/>
      <c r="AU3855" s="2"/>
      <c r="AV3855" s="2"/>
      <c r="AW3855" s="2"/>
      <c r="AX3855" s="2"/>
      <c r="AY3855" s="2"/>
      <c r="AZ3855" s="2"/>
      <c r="BA3855" s="2"/>
      <c r="BB3855" s="2"/>
      <c r="BC3855" s="2"/>
      <c r="BD3855" s="2"/>
      <c r="BE3855" s="2"/>
      <c r="BF3855" s="2"/>
      <c r="BG3855" s="2"/>
      <c r="BH3855" s="2"/>
      <c r="BI3855" s="2"/>
      <c r="BJ3855" s="2"/>
      <c r="BK3855" s="2"/>
      <c r="BL3855" s="2"/>
      <c r="BM3855" s="2"/>
      <c r="BN3855" s="2"/>
      <c r="BO3855" s="2"/>
    </row>
    <row r="3856" s="117" customFormat="1" spans="1:67">
      <c r="A3856" s="4"/>
      <c r="B3856" s="4"/>
      <c r="C3856" s="4"/>
      <c r="D3856" s="4"/>
      <c r="E3856" s="4"/>
      <c r="F3856" s="4"/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  <c r="AA3856" s="4"/>
      <c r="AB3856" s="5"/>
      <c r="AC3856" s="5"/>
      <c r="AD3856" s="4"/>
      <c r="AE3856" s="4"/>
      <c r="AF3856" s="4"/>
      <c r="AG3856" s="4"/>
      <c r="AH3856" s="4"/>
      <c r="AI3856" s="4"/>
      <c r="AJ3856" s="4"/>
      <c r="AK3856" s="4"/>
      <c r="AL3856" s="4"/>
      <c r="AM3856" s="4"/>
      <c r="AN3856" s="4"/>
      <c r="AO3856" s="4"/>
      <c r="AP3856" s="4"/>
      <c r="AQ3856" s="4"/>
      <c r="AR3856" s="4"/>
      <c r="AS3856" s="2"/>
      <c r="AT3856" s="2"/>
      <c r="AU3856" s="2"/>
      <c r="AV3856" s="2"/>
      <c r="AW3856" s="2"/>
      <c r="AX3856" s="2"/>
      <c r="AY3856" s="2"/>
      <c r="AZ3856" s="2"/>
      <c r="BA3856" s="2"/>
      <c r="BB3856" s="2"/>
      <c r="BC3856" s="2"/>
      <c r="BD3856" s="2"/>
      <c r="BE3856" s="2"/>
      <c r="BF3856" s="2"/>
      <c r="BG3856" s="2"/>
      <c r="BH3856" s="2"/>
      <c r="BI3856" s="2"/>
      <c r="BJ3856" s="2"/>
      <c r="BK3856" s="2"/>
      <c r="BL3856" s="2"/>
      <c r="BM3856" s="2"/>
      <c r="BN3856" s="2"/>
      <c r="BO3856" s="2"/>
    </row>
    <row r="3857" s="117" customFormat="1" spans="1:67">
      <c r="A3857" s="4"/>
      <c r="B3857" s="4"/>
      <c r="C3857" s="4"/>
      <c r="D3857" s="4"/>
      <c r="E3857" s="4"/>
      <c r="F3857" s="4"/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  <c r="AA3857" s="4"/>
      <c r="AB3857" s="5"/>
      <c r="AC3857" s="5"/>
      <c r="AD3857" s="4"/>
      <c r="AE3857" s="4"/>
      <c r="AF3857" s="4"/>
      <c r="AG3857" s="4"/>
      <c r="AH3857" s="4"/>
      <c r="AI3857" s="4"/>
      <c r="AJ3857" s="4"/>
      <c r="AK3857" s="4"/>
      <c r="AL3857" s="4"/>
      <c r="AM3857" s="4"/>
      <c r="AN3857" s="4"/>
      <c r="AO3857" s="4"/>
      <c r="AP3857" s="4"/>
      <c r="AQ3857" s="4"/>
      <c r="AR3857" s="4"/>
      <c r="AS3857" s="2"/>
      <c r="AT3857" s="2"/>
      <c r="AU3857" s="2"/>
      <c r="AV3857" s="2"/>
      <c r="AW3857" s="2"/>
      <c r="AX3857" s="2"/>
      <c r="AY3857" s="2"/>
      <c r="AZ3857" s="2"/>
      <c r="BA3857" s="2"/>
      <c r="BB3857" s="2"/>
      <c r="BC3857" s="2"/>
      <c r="BD3857" s="2"/>
      <c r="BE3857" s="2"/>
      <c r="BF3857" s="2"/>
      <c r="BG3857" s="2"/>
      <c r="BH3857" s="2"/>
      <c r="BI3857" s="2"/>
      <c r="BJ3857" s="2"/>
      <c r="BK3857" s="2"/>
      <c r="BL3857" s="2"/>
      <c r="BM3857" s="2"/>
      <c r="BN3857" s="2"/>
      <c r="BO3857" s="2"/>
    </row>
    <row r="3858" s="117" customFormat="1" spans="1:67">
      <c r="A3858" s="4"/>
      <c r="B3858" s="4"/>
      <c r="C3858" s="4"/>
      <c r="D3858" s="4"/>
      <c r="E3858" s="4"/>
      <c r="F3858" s="4"/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  <c r="AA3858" s="4"/>
      <c r="AB3858" s="5"/>
      <c r="AC3858" s="5"/>
      <c r="AD3858" s="4"/>
      <c r="AE3858" s="4"/>
      <c r="AF3858" s="4"/>
      <c r="AG3858" s="4"/>
      <c r="AH3858" s="4"/>
      <c r="AI3858" s="4"/>
      <c r="AJ3858" s="4"/>
      <c r="AK3858" s="4"/>
      <c r="AL3858" s="4"/>
      <c r="AM3858" s="4"/>
      <c r="AN3858" s="4"/>
      <c r="AO3858" s="4"/>
      <c r="AP3858" s="4"/>
      <c r="AQ3858" s="4"/>
      <c r="AR3858" s="4"/>
      <c r="AS3858" s="2"/>
      <c r="AT3858" s="2"/>
      <c r="AU3858" s="2"/>
      <c r="AV3858" s="2"/>
      <c r="AW3858" s="2"/>
      <c r="AX3858" s="2"/>
      <c r="AY3858" s="2"/>
      <c r="AZ3858" s="2"/>
      <c r="BA3858" s="2"/>
      <c r="BB3858" s="2"/>
      <c r="BC3858" s="2"/>
      <c r="BD3858" s="2"/>
      <c r="BE3858" s="2"/>
      <c r="BF3858" s="2"/>
      <c r="BG3858" s="2"/>
      <c r="BH3858" s="2"/>
      <c r="BI3858" s="2"/>
      <c r="BJ3858" s="2"/>
      <c r="BK3858" s="2"/>
      <c r="BL3858" s="2"/>
      <c r="BM3858" s="2"/>
      <c r="BN3858" s="2"/>
      <c r="BO3858" s="2"/>
    </row>
    <row r="3859" s="117" customFormat="1" spans="1:67">
      <c r="A3859" s="4"/>
      <c r="B3859" s="4"/>
      <c r="C3859" s="4"/>
      <c r="D3859" s="4"/>
      <c r="E3859" s="4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  <c r="AA3859" s="4"/>
      <c r="AB3859" s="5"/>
      <c r="AC3859" s="5"/>
      <c r="AD3859" s="4"/>
      <c r="AE3859" s="4"/>
      <c r="AF3859" s="4"/>
      <c r="AG3859" s="4"/>
      <c r="AH3859" s="4"/>
      <c r="AI3859" s="4"/>
      <c r="AJ3859" s="4"/>
      <c r="AK3859" s="4"/>
      <c r="AL3859" s="4"/>
      <c r="AM3859" s="4"/>
      <c r="AN3859" s="4"/>
      <c r="AO3859" s="4"/>
      <c r="AP3859" s="4"/>
      <c r="AQ3859" s="4"/>
      <c r="AR3859" s="4"/>
      <c r="AS3859" s="2"/>
      <c r="AT3859" s="2"/>
      <c r="AU3859" s="2"/>
      <c r="AV3859" s="2"/>
      <c r="AW3859" s="2"/>
      <c r="AX3859" s="2"/>
      <c r="AY3859" s="2"/>
      <c r="AZ3859" s="2"/>
      <c r="BA3859" s="2"/>
      <c r="BB3859" s="2"/>
      <c r="BC3859" s="2"/>
      <c r="BD3859" s="2"/>
      <c r="BE3859" s="2"/>
      <c r="BF3859" s="2"/>
      <c r="BG3859" s="2"/>
      <c r="BH3859" s="2"/>
      <c r="BI3859" s="2"/>
      <c r="BJ3859" s="2"/>
      <c r="BK3859" s="2"/>
      <c r="BL3859" s="2"/>
      <c r="BM3859" s="2"/>
      <c r="BN3859" s="2"/>
      <c r="BO3859" s="2"/>
    </row>
    <row r="3860" s="117" customFormat="1" spans="1:67">
      <c r="A3860" s="4"/>
      <c r="B3860" s="4"/>
      <c r="C3860" s="4"/>
      <c r="D3860" s="4"/>
      <c r="E3860" s="4"/>
      <c r="F3860" s="4"/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  <c r="AA3860" s="4"/>
      <c r="AB3860" s="5"/>
      <c r="AC3860" s="5"/>
      <c r="AD3860" s="4"/>
      <c r="AE3860" s="4"/>
      <c r="AF3860" s="4"/>
      <c r="AG3860" s="4"/>
      <c r="AH3860" s="4"/>
      <c r="AI3860" s="4"/>
      <c r="AJ3860" s="4"/>
      <c r="AK3860" s="4"/>
      <c r="AL3860" s="4"/>
      <c r="AM3860" s="4"/>
      <c r="AN3860" s="4"/>
      <c r="AO3860" s="4"/>
      <c r="AP3860" s="4"/>
      <c r="AQ3860" s="4"/>
      <c r="AR3860" s="4"/>
      <c r="AS3860" s="2"/>
      <c r="AT3860" s="2"/>
      <c r="AU3860" s="2"/>
      <c r="AV3860" s="2"/>
      <c r="AW3860" s="2"/>
      <c r="AX3860" s="2"/>
      <c r="AY3860" s="2"/>
      <c r="AZ3860" s="2"/>
      <c r="BA3860" s="2"/>
      <c r="BB3860" s="2"/>
      <c r="BC3860" s="2"/>
      <c r="BD3860" s="2"/>
      <c r="BE3860" s="2"/>
      <c r="BF3860" s="2"/>
      <c r="BG3860" s="2"/>
      <c r="BH3860" s="2"/>
      <c r="BI3860" s="2"/>
      <c r="BJ3860" s="2"/>
      <c r="BK3860" s="2"/>
      <c r="BL3860" s="2"/>
      <c r="BM3860" s="2"/>
      <c r="BN3860" s="2"/>
      <c r="BO3860" s="2"/>
    </row>
    <row r="3861" s="117" customFormat="1" spans="1:67">
      <c r="A3861" s="4"/>
      <c r="B3861" s="4"/>
      <c r="C3861" s="4"/>
      <c r="D3861" s="4"/>
      <c r="E3861" s="4"/>
      <c r="F3861" s="4"/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  <c r="AA3861" s="4"/>
      <c r="AB3861" s="5"/>
      <c r="AC3861" s="5"/>
      <c r="AD3861" s="4"/>
      <c r="AE3861" s="4"/>
      <c r="AF3861" s="4"/>
      <c r="AG3861" s="4"/>
      <c r="AH3861" s="4"/>
      <c r="AI3861" s="4"/>
      <c r="AJ3861" s="4"/>
      <c r="AK3861" s="4"/>
      <c r="AL3861" s="4"/>
      <c r="AM3861" s="4"/>
      <c r="AN3861" s="4"/>
      <c r="AO3861" s="4"/>
      <c r="AP3861" s="4"/>
      <c r="AQ3861" s="4"/>
      <c r="AR3861" s="4"/>
      <c r="AS3861" s="2"/>
      <c r="AT3861" s="2"/>
      <c r="AU3861" s="2"/>
      <c r="AV3861" s="2"/>
      <c r="AW3861" s="2"/>
      <c r="AX3861" s="2"/>
      <c r="AY3861" s="2"/>
      <c r="AZ3861" s="2"/>
      <c r="BA3861" s="2"/>
      <c r="BB3861" s="2"/>
      <c r="BC3861" s="2"/>
      <c r="BD3861" s="2"/>
      <c r="BE3861" s="2"/>
      <c r="BF3861" s="2"/>
      <c r="BG3861" s="2"/>
      <c r="BH3861" s="2"/>
      <c r="BI3861" s="2"/>
      <c r="BJ3861" s="2"/>
      <c r="BK3861" s="2"/>
      <c r="BL3861" s="2"/>
      <c r="BM3861" s="2"/>
      <c r="BN3861" s="2"/>
      <c r="BO3861" s="2"/>
    </row>
    <row r="3862" s="117" customFormat="1" spans="1:67">
      <c r="A3862" s="4"/>
      <c r="B3862" s="4"/>
      <c r="C3862" s="4"/>
      <c r="D3862" s="4"/>
      <c r="E3862" s="4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  <c r="AA3862" s="4"/>
      <c r="AB3862" s="5"/>
      <c r="AC3862" s="5"/>
      <c r="AD3862" s="4"/>
      <c r="AE3862" s="4"/>
      <c r="AF3862" s="4"/>
      <c r="AG3862" s="4"/>
      <c r="AH3862" s="4"/>
      <c r="AI3862" s="4"/>
      <c r="AJ3862" s="4"/>
      <c r="AK3862" s="4"/>
      <c r="AL3862" s="4"/>
      <c r="AM3862" s="4"/>
      <c r="AN3862" s="4"/>
      <c r="AO3862" s="4"/>
      <c r="AP3862" s="4"/>
      <c r="AQ3862" s="4"/>
      <c r="AR3862" s="4"/>
      <c r="AS3862" s="2"/>
      <c r="AT3862" s="2"/>
      <c r="AU3862" s="2"/>
      <c r="AV3862" s="2"/>
      <c r="AW3862" s="2"/>
      <c r="AX3862" s="2"/>
      <c r="AY3862" s="2"/>
      <c r="AZ3862" s="2"/>
      <c r="BA3862" s="2"/>
      <c r="BB3862" s="2"/>
      <c r="BC3862" s="2"/>
      <c r="BD3862" s="2"/>
      <c r="BE3862" s="2"/>
      <c r="BF3862" s="2"/>
      <c r="BG3862" s="2"/>
      <c r="BH3862" s="2"/>
      <c r="BI3862" s="2"/>
      <c r="BJ3862" s="2"/>
      <c r="BK3862" s="2"/>
      <c r="BL3862" s="2"/>
      <c r="BM3862" s="2"/>
      <c r="BN3862" s="2"/>
      <c r="BO3862" s="2"/>
    </row>
    <row r="3863" s="117" customFormat="1" spans="1:67">
      <c r="A3863" s="4"/>
      <c r="B3863" s="4"/>
      <c r="C3863" s="4"/>
      <c r="D3863" s="4"/>
      <c r="E3863" s="4"/>
      <c r="F3863" s="4"/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  <c r="AA3863" s="4"/>
      <c r="AB3863" s="5"/>
      <c r="AC3863" s="5"/>
      <c r="AD3863" s="4"/>
      <c r="AE3863" s="4"/>
      <c r="AF3863" s="4"/>
      <c r="AG3863" s="4"/>
      <c r="AH3863" s="4"/>
      <c r="AI3863" s="4"/>
      <c r="AJ3863" s="4"/>
      <c r="AK3863" s="4"/>
      <c r="AL3863" s="4"/>
      <c r="AM3863" s="4"/>
      <c r="AN3863" s="4"/>
      <c r="AO3863" s="4"/>
      <c r="AP3863" s="4"/>
      <c r="AQ3863" s="4"/>
      <c r="AR3863" s="4"/>
      <c r="AS3863" s="2"/>
      <c r="AT3863" s="2"/>
      <c r="AU3863" s="2"/>
      <c r="AV3863" s="2"/>
      <c r="AW3863" s="2"/>
      <c r="AX3863" s="2"/>
      <c r="AY3863" s="2"/>
      <c r="AZ3863" s="2"/>
      <c r="BA3863" s="2"/>
      <c r="BB3863" s="2"/>
      <c r="BC3863" s="2"/>
      <c r="BD3863" s="2"/>
      <c r="BE3863" s="2"/>
      <c r="BF3863" s="2"/>
      <c r="BG3863" s="2"/>
      <c r="BH3863" s="2"/>
      <c r="BI3863" s="2"/>
      <c r="BJ3863" s="2"/>
      <c r="BK3863" s="2"/>
      <c r="BL3863" s="2"/>
      <c r="BM3863" s="2"/>
      <c r="BN3863" s="2"/>
      <c r="BO3863" s="2"/>
    </row>
    <row r="3864" s="117" customFormat="1" spans="1:67">
      <c r="A3864" s="4"/>
      <c r="B3864" s="4"/>
      <c r="C3864" s="4"/>
      <c r="D3864" s="4"/>
      <c r="E3864" s="4"/>
      <c r="F3864" s="4"/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  <c r="AA3864" s="4"/>
      <c r="AB3864" s="5"/>
      <c r="AC3864" s="5"/>
      <c r="AD3864" s="4"/>
      <c r="AE3864" s="4"/>
      <c r="AF3864" s="4"/>
      <c r="AG3864" s="4"/>
      <c r="AH3864" s="4"/>
      <c r="AI3864" s="4"/>
      <c r="AJ3864" s="4"/>
      <c r="AK3864" s="4"/>
      <c r="AL3864" s="4"/>
      <c r="AM3864" s="4"/>
      <c r="AN3864" s="4"/>
      <c r="AO3864" s="4"/>
      <c r="AP3864" s="4"/>
      <c r="AQ3864" s="4"/>
      <c r="AR3864" s="4"/>
      <c r="AS3864" s="2"/>
      <c r="AT3864" s="2"/>
      <c r="AU3864" s="2"/>
      <c r="AV3864" s="2"/>
      <c r="AW3864" s="2"/>
      <c r="AX3864" s="2"/>
      <c r="AY3864" s="2"/>
      <c r="AZ3864" s="2"/>
      <c r="BA3864" s="2"/>
      <c r="BB3864" s="2"/>
      <c r="BC3864" s="2"/>
      <c r="BD3864" s="2"/>
      <c r="BE3864" s="2"/>
      <c r="BF3864" s="2"/>
      <c r="BG3864" s="2"/>
      <c r="BH3864" s="2"/>
      <c r="BI3864" s="2"/>
      <c r="BJ3864" s="2"/>
      <c r="BK3864" s="2"/>
      <c r="BL3864" s="2"/>
      <c r="BM3864" s="2"/>
      <c r="BN3864" s="2"/>
      <c r="BO3864" s="2"/>
    </row>
    <row r="3865" s="117" customFormat="1" spans="1:67">
      <c r="A3865" s="4"/>
      <c r="B3865" s="4"/>
      <c r="C3865" s="4"/>
      <c r="D3865" s="4"/>
      <c r="E3865" s="4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  <c r="AA3865" s="4"/>
      <c r="AB3865" s="5"/>
      <c r="AC3865" s="5"/>
      <c r="AD3865" s="4"/>
      <c r="AE3865" s="4"/>
      <c r="AF3865" s="4"/>
      <c r="AG3865" s="4"/>
      <c r="AH3865" s="4"/>
      <c r="AI3865" s="4"/>
      <c r="AJ3865" s="4"/>
      <c r="AK3865" s="4"/>
      <c r="AL3865" s="4"/>
      <c r="AM3865" s="4"/>
      <c r="AN3865" s="4"/>
      <c r="AO3865" s="4"/>
      <c r="AP3865" s="4"/>
      <c r="AQ3865" s="4"/>
      <c r="AR3865" s="4"/>
      <c r="AS3865" s="2"/>
      <c r="AT3865" s="2"/>
      <c r="AU3865" s="2"/>
      <c r="AV3865" s="2"/>
      <c r="AW3865" s="2"/>
      <c r="AX3865" s="2"/>
      <c r="AY3865" s="2"/>
      <c r="AZ3865" s="2"/>
      <c r="BA3865" s="2"/>
      <c r="BB3865" s="2"/>
      <c r="BC3865" s="2"/>
      <c r="BD3865" s="2"/>
      <c r="BE3865" s="2"/>
      <c r="BF3865" s="2"/>
      <c r="BG3865" s="2"/>
      <c r="BH3865" s="2"/>
      <c r="BI3865" s="2"/>
      <c r="BJ3865" s="2"/>
      <c r="BK3865" s="2"/>
      <c r="BL3865" s="2"/>
      <c r="BM3865" s="2"/>
      <c r="BN3865" s="2"/>
      <c r="BO3865" s="2"/>
    </row>
    <row r="3866" s="117" customFormat="1" spans="1:67">
      <c r="A3866" s="4"/>
      <c r="B3866" s="4"/>
      <c r="C3866" s="4"/>
      <c r="D3866" s="4"/>
      <c r="E3866" s="4"/>
      <c r="F3866" s="4"/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  <c r="AA3866" s="4"/>
      <c r="AB3866" s="5"/>
      <c r="AC3866" s="5"/>
      <c r="AD3866" s="4"/>
      <c r="AE3866" s="4"/>
      <c r="AF3866" s="4"/>
      <c r="AG3866" s="4"/>
      <c r="AH3866" s="4"/>
      <c r="AI3866" s="4"/>
      <c r="AJ3866" s="4"/>
      <c r="AK3866" s="4"/>
      <c r="AL3866" s="4"/>
      <c r="AM3866" s="4"/>
      <c r="AN3866" s="4"/>
      <c r="AO3866" s="4"/>
      <c r="AP3866" s="4"/>
      <c r="AQ3866" s="4"/>
      <c r="AR3866" s="4"/>
      <c r="AS3866" s="2"/>
      <c r="AT3866" s="2"/>
      <c r="AU3866" s="2"/>
      <c r="AV3866" s="2"/>
      <c r="AW3866" s="2"/>
      <c r="AX3866" s="2"/>
      <c r="AY3866" s="2"/>
      <c r="AZ3866" s="2"/>
      <c r="BA3866" s="2"/>
      <c r="BB3866" s="2"/>
      <c r="BC3866" s="2"/>
      <c r="BD3866" s="2"/>
      <c r="BE3866" s="2"/>
      <c r="BF3866" s="2"/>
      <c r="BG3866" s="2"/>
      <c r="BH3866" s="2"/>
      <c r="BI3866" s="2"/>
      <c r="BJ3866" s="2"/>
      <c r="BK3866" s="2"/>
      <c r="BL3866" s="2"/>
      <c r="BM3866" s="2"/>
      <c r="BN3866" s="2"/>
      <c r="BO3866" s="2"/>
    </row>
    <row r="3867" s="117" customFormat="1" spans="1:67">
      <c r="A3867" s="4"/>
      <c r="B3867" s="4"/>
      <c r="C3867" s="4"/>
      <c r="D3867" s="4"/>
      <c r="E3867" s="4"/>
      <c r="F3867" s="4"/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  <c r="AA3867" s="4"/>
      <c r="AB3867" s="5"/>
      <c r="AC3867" s="5"/>
      <c r="AD3867" s="4"/>
      <c r="AE3867" s="4"/>
      <c r="AF3867" s="4"/>
      <c r="AG3867" s="4"/>
      <c r="AH3867" s="4"/>
      <c r="AI3867" s="4"/>
      <c r="AJ3867" s="4"/>
      <c r="AK3867" s="4"/>
      <c r="AL3867" s="4"/>
      <c r="AM3867" s="4"/>
      <c r="AN3867" s="4"/>
      <c r="AO3867" s="4"/>
      <c r="AP3867" s="4"/>
      <c r="AQ3867" s="4"/>
      <c r="AR3867" s="4"/>
      <c r="AS3867" s="2"/>
      <c r="AT3867" s="2"/>
      <c r="AU3867" s="2"/>
      <c r="AV3867" s="2"/>
      <c r="AW3867" s="2"/>
      <c r="AX3867" s="2"/>
      <c r="AY3867" s="2"/>
      <c r="AZ3867" s="2"/>
      <c r="BA3867" s="2"/>
      <c r="BB3867" s="2"/>
      <c r="BC3867" s="2"/>
      <c r="BD3867" s="2"/>
      <c r="BE3867" s="2"/>
      <c r="BF3867" s="2"/>
      <c r="BG3867" s="2"/>
      <c r="BH3867" s="2"/>
      <c r="BI3867" s="2"/>
      <c r="BJ3867" s="2"/>
      <c r="BK3867" s="2"/>
      <c r="BL3867" s="2"/>
      <c r="BM3867" s="2"/>
      <c r="BN3867" s="2"/>
      <c r="BO3867" s="2"/>
    </row>
    <row r="3868" s="117" customFormat="1" spans="1:67">
      <c r="A3868" s="4"/>
      <c r="B3868" s="4"/>
      <c r="C3868" s="4"/>
      <c r="D3868" s="4"/>
      <c r="E3868" s="4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  <c r="AA3868" s="4"/>
      <c r="AB3868" s="5"/>
      <c r="AC3868" s="5"/>
      <c r="AD3868" s="4"/>
      <c r="AE3868" s="4"/>
      <c r="AF3868" s="4"/>
      <c r="AG3868" s="4"/>
      <c r="AH3868" s="4"/>
      <c r="AI3868" s="4"/>
      <c r="AJ3868" s="4"/>
      <c r="AK3868" s="4"/>
      <c r="AL3868" s="4"/>
      <c r="AM3868" s="4"/>
      <c r="AN3868" s="4"/>
      <c r="AO3868" s="4"/>
      <c r="AP3868" s="4"/>
      <c r="AQ3868" s="4"/>
      <c r="AR3868" s="4"/>
      <c r="AS3868" s="2"/>
      <c r="AT3868" s="2"/>
      <c r="AU3868" s="2"/>
      <c r="AV3868" s="2"/>
      <c r="AW3868" s="2"/>
      <c r="AX3868" s="2"/>
      <c r="AY3868" s="2"/>
      <c r="AZ3868" s="2"/>
      <c r="BA3868" s="2"/>
      <c r="BB3868" s="2"/>
      <c r="BC3868" s="2"/>
      <c r="BD3868" s="2"/>
      <c r="BE3868" s="2"/>
      <c r="BF3868" s="2"/>
      <c r="BG3868" s="2"/>
      <c r="BH3868" s="2"/>
      <c r="BI3868" s="2"/>
      <c r="BJ3868" s="2"/>
      <c r="BK3868" s="2"/>
      <c r="BL3868" s="2"/>
      <c r="BM3868" s="2"/>
      <c r="BN3868" s="2"/>
      <c r="BO3868" s="2"/>
    </row>
    <row r="3869" s="117" customFormat="1" spans="1:67">
      <c r="A3869" s="4"/>
      <c r="B3869" s="4"/>
      <c r="C3869" s="4"/>
      <c r="D3869" s="4"/>
      <c r="E3869" s="4"/>
      <c r="F3869" s="4"/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  <c r="AA3869" s="4"/>
      <c r="AB3869" s="5"/>
      <c r="AC3869" s="5"/>
      <c r="AD3869" s="4"/>
      <c r="AE3869" s="4"/>
      <c r="AF3869" s="4"/>
      <c r="AG3869" s="4"/>
      <c r="AH3869" s="4"/>
      <c r="AI3869" s="4"/>
      <c r="AJ3869" s="4"/>
      <c r="AK3869" s="4"/>
      <c r="AL3869" s="4"/>
      <c r="AM3869" s="4"/>
      <c r="AN3869" s="4"/>
      <c r="AO3869" s="4"/>
      <c r="AP3869" s="4"/>
      <c r="AQ3869" s="4"/>
      <c r="AR3869" s="4"/>
      <c r="AS3869" s="2"/>
      <c r="AT3869" s="2"/>
      <c r="AU3869" s="2"/>
      <c r="AV3869" s="2"/>
      <c r="AW3869" s="2"/>
      <c r="AX3869" s="2"/>
      <c r="AY3869" s="2"/>
      <c r="AZ3869" s="2"/>
      <c r="BA3869" s="2"/>
      <c r="BB3869" s="2"/>
      <c r="BC3869" s="2"/>
      <c r="BD3869" s="2"/>
      <c r="BE3869" s="2"/>
      <c r="BF3869" s="2"/>
      <c r="BG3869" s="2"/>
      <c r="BH3869" s="2"/>
      <c r="BI3869" s="2"/>
      <c r="BJ3869" s="2"/>
      <c r="BK3869" s="2"/>
      <c r="BL3869" s="2"/>
      <c r="BM3869" s="2"/>
      <c r="BN3869" s="2"/>
      <c r="BO3869" s="2"/>
    </row>
    <row r="3870" s="117" customFormat="1" spans="1:67">
      <c r="A3870" s="4"/>
      <c r="B3870" s="4"/>
      <c r="C3870" s="4"/>
      <c r="D3870" s="4"/>
      <c r="E3870" s="4"/>
      <c r="F3870" s="4"/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  <c r="AA3870" s="4"/>
      <c r="AB3870" s="5"/>
      <c r="AC3870" s="5"/>
      <c r="AD3870" s="4"/>
      <c r="AE3870" s="4"/>
      <c r="AF3870" s="4"/>
      <c r="AG3870" s="4"/>
      <c r="AH3870" s="4"/>
      <c r="AI3870" s="4"/>
      <c r="AJ3870" s="4"/>
      <c r="AK3870" s="4"/>
      <c r="AL3870" s="4"/>
      <c r="AM3870" s="4"/>
      <c r="AN3870" s="4"/>
      <c r="AO3870" s="4"/>
      <c r="AP3870" s="4"/>
      <c r="AQ3870" s="4"/>
      <c r="AR3870" s="4"/>
      <c r="AS3870" s="2"/>
      <c r="AT3870" s="2"/>
      <c r="AU3870" s="2"/>
      <c r="AV3870" s="2"/>
      <c r="AW3870" s="2"/>
      <c r="AX3870" s="2"/>
      <c r="AY3870" s="2"/>
      <c r="AZ3870" s="2"/>
      <c r="BA3870" s="2"/>
      <c r="BB3870" s="2"/>
      <c r="BC3870" s="2"/>
      <c r="BD3870" s="2"/>
      <c r="BE3870" s="2"/>
      <c r="BF3870" s="2"/>
      <c r="BG3870" s="2"/>
      <c r="BH3870" s="2"/>
      <c r="BI3870" s="2"/>
      <c r="BJ3870" s="2"/>
      <c r="BK3870" s="2"/>
      <c r="BL3870" s="2"/>
      <c r="BM3870" s="2"/>
      <c r="BN3870" s="2"/>
      <c r="BO3870" s="2"/>
    </row>
    <row r="3871" s="117" customFormat="1" spans="1:67">
      <c r="A3871" s="4"/>
      <c r="B3871" s="4"/>
      <c r="C3871" s="4"/>
      <c r="D3871" s="4"/>
      <c r="E3871" s="4"/>
      <c r="F3871" s="4"/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  <c r="AA3871" s="4"/>
      <c r="AB3871" s="5"/>
      <c r="AC3871" s="5"/>
      <c r="AD3871" s="4"/>
      <c r="AE3871" s="4"/>
      <c r="AF3871" s="4"/>
      <c r="AG3871" s="4"/>
      <c r="AH3871" s="4"/>
      <c r="AI3871" s="4"/>
      <c r="AJ3871" s="4"/>
      <c r="AK3871" s="4"/>
      <c r="AL3871" s="4"/>
      <c r="AM3871" s="4"/>
      <c r="AN3871" s="4"/>
      <c r="AO3871" s="4"/>
      <c r="AP3871" s="4"/>
      <c r="AQ3871" s="4"/>
      <c r="AR3871" s="4"/>
      <c r="AS3871" s="2"/>
      <c r="AT3871" s="2"/>
      <c r="AU3871" s="2"/>
      <c r="AV3871" s="2"/>
      <c r="AW3871" s="2"/>
      <c r="AX3871" s="2"/>
      <c r="AY3871" s="2"/>
      <c r="AZ3871" s="2"/>
      <c r="BA3871" s="2"/>
      <c r="BB3871" s="2"/>
      <c r="BC3871" s="2"/>
      <c r="BD3871" s="2"/>
      <c r="BE3871" s="2"/>
      <c r="BF3871" s="2"/>
      <c r="BG3871" s="2"/>
      <c r="BH3871" s="2"/>
      <c r="BI3871" s="2"/>
      <c r="BJ3871" s="2"/>
      <c r="BK3871" s="2"/>
      <c r="BL3871" s="2"/>
      <c r="BM3871" s="2"/>
      <c r="BN3871" s="2"/>
      <c r="BO3871" s="2"/>
    </row>
    <row r="3872" s="117" customFormat="1" spans="1:67">
      <c r="A3872" s="4"/>
      <c r="B3872" s="4"/>
      <c r="C3872" s="4"/>
      <c r="D3872" s="4"/>
      <c r="E3872" s="4"/>
      <c r="F3872" s="4"/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  <c r="AA3872" s="4"/>
      <c r="AB3872" s="5"/>
      <c r="AC3872" s="5"/>
      <c r="AD3872" s="4"/>
      <c r="AE3872" s="4"/>
      <c r="AF3872" s="4"/>
      <c r="AG3872" s="4"/>
      <c r="AH3872" s="4"/>
      <c r="AI3872" s="4"/>
      <c r="AJ3872" s="4"/>
      <c r="AK3872" s="4"/>
      <c r="AL3872" s="4"/>
      <c r="AM3872" s="4"/>
      <c r="AN3872" s="4"/>
      <c r="AO3872" s="4"/>
      <c r="AP3872" s="4"/>
      <c r="AQ3872" s="4"/>
      <c r="AR3872" s="4"/>
      <c r="AS3872" s="2"/>
      <c r="AT3872" s="2"/>
      <c r="AU3872" s="2"/>
      <c r="AV3872" s="2"/>
      <c r="AW3872" s="2"/>
      <c r="AX3872" s="2"/>
      <c r="AY3872" s="2"/>
      <c r="AZ3872" s="2"/>
      <c r="BA3872" s="2"/>
      <c r="BB3872" s="2"/>
      <c r="BC3872" s="2"/>
      <c r="BD3872" s="2"/>
      <c r="BE3872" s="2"/>
      <c r="BF3872" s="2"/>
      <c r="BG3872" s="2"/>
      <c r="BH3872" s="2"/>
      <c r="BI3872" s="2"/>
      <c r="BJ3872" s="2"/>
      <c r="BK3872" s="2"/>
      <c r="BL3872" s="2"/>
      <c r="BM3872" s="2"/>
      <c r="BN3872" s="2"/>
      <c r="BO3872" s="2"/>
    </row>
    <row r="3873" s="117" customFormat="1" spans="1:67">
      <c r="A3873" s="4"/>
      <c r="B3873" s="4"/>
      <c r="C3873" s="4"/>
      <c r="D3873" s="4"/>
      <c r="E3873" s="4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  <c r="AA3873" s="4"/>
      <c r="AB3873" s="5"/>
      <c r="AC3873" s="5"/>
      <c r="AD3873" s="4"/>
      <c r="AE3873" s="4"/>
      <c r="AF3873" s="4"/>
      <c r="AG3873" s="4"/>
      <c r="AH3873" s="4"/>
      <c r="AI3873" s="4"/>
      <c r="AJ3873" s="4"/>
      <c r="AK3873" s="4"/>
      <c r="AL3873" s="4"/>
      <c r="AM3873" s="4"/>
      <c r="AN3873" s="4"/>
      <c r="AO3873" s="4"/>
      <c r="AP3873" s="4"/>
      <c r="AQ3873" s="4"/>
      <c r="AR3873" s="4"/>
      <c r="AS3873" s="2"/>
      <c r="AT3873" s="2"/>
      <c r="AU3873" s="2"/>
      <c r="AV3873" s="2"/>
      <c r="AW3873" s="2"/>
      <c r="AX3873" s="2"/>
      <c r="AY3873" s="2"/>
      <c r="AZ3873" s="2"/>
      <c r="BA3873" s="2"/>
      <c r="BB3873" s="2"/>
      <c r="BC3873" s="2"/>
      <c r="BD3873" s="2"/>
      <c r="BE3873" s="2"/>
      <c r="BF3873" s="2"/>
      <c r="BG3873" s="2"/>
      <c r="BH3873" s="2"/>
      <c r="BI3873" s="2"/>
      <c r="BJ3873" s="2"/>
      <c r="BK3873" s="2"/>
      <c r="BL3873" s="2"/>
      <c r="BM3873" s="2"/>
      <c r="BN3873" s="2"/>
      <c r="BO3873" s="2"/>
    </row>
    <row r="3874" s="117" customFormat="1" spans="1:67">
      <c r="A3874" s="4"/>
      <c r="B3874" s="4"/>
      <c r="C3874" s="4"/>
      <c r="D3874" s="4"/>
      <c r="E3874" s="4"/>
      <c r="F3874" s="4"/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  <c r="AA3874" s="4"/>
      <c r="AB3874" s="5"/>
      <c r="AC3874" s="5"/>
      <c r="AD3874" s="4"/>
      <c r="AE3874" s="4"/>
      <c r="AF3874" s="4"/>
      <c r="AG3874" s="4"/>
      <c r="AH3874" s="4"/>
      <c r="AI3874" s="4"/>
      <c r="AJ3874" s="4"/>
      <c r="AK3874" s="4"/>
      <c r="AL3874" s="4"/>
      <c r="AM3874" s="4"/>
      <c r="AN3874" s="4"/>
      <c r="AO3874" s="4"/>
      <c r="AP3874" s="4"/>
      <c r="AQ3874" s="4"/>
      <c r="AR3874" s="4"/>
      <c r="AS3874" s="2"/>
      <c r="AT3874" s="2"/>
      <c r="AU3874" s="2"/>
      <c r="AV3874" s="2"/>
      <c r="AW3874" s="2"/>
      <c r="AX3874" s="2"/>
      <c r="AY3874" s="2"/>
      <c r="AZ3874" s="2"/>
      <c r="BA3874" s="2"/>
      <c r="BB3874" s="2"/>
      <c r="BC3874" s="2"/>
      <c r="BD3874" s="2"/>
      <c r="BE3874" s="2"/>
      <c r="BF3874" s="2"/>
      <c r="BG3874" s="2"/>
      <c r="BH3874" s="2"/>
      <c r="BI3874" s="2"/>
      <c r="BJ3874" s="2"/>
      <c r="BK3874" s="2"/>
      <c r="BL3874" s="2"/>
      <c r="BM3874" s="2"/>
      <c r="BN3874" s="2"/>
      <c r="BO3874" s="2"/>
    </row>
    <row r="3875" s="117" customFormat="1" spans="1:67">
      <c r="A3875" s="4"/>
      <c r="B3875" s="4"/>
      <c r="C3875" s="4"/>
      <c r="D3875" s="4"/>
      <c r="E3875" s="4"/>
      <c r="F3875" s="4"/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  <c r="AA3875" s="4"/>
      <c r="AB3875" s="5"/>
      <c r="AC3875" s="5"/>
      <c r="AD3875" s="4"/>
      <c r="AE3875" s="4"/>
      <c r="AF3875" s="4"/>
      <c r="AG3875" s="4"/>
      <c r="AH3875" s="4"/>
      <c r="AI3875" s="4"/>
      <c r="AJ3875" s="4"/>
      <c r="AK3875" s="4"/>
      <c r="AL3875" s="4"/>
      <c r="AM3875" s="4"/>
      <c r="AN3875" s="4"/>
      <c r="AO3875" s="4"/>
      <c r="AP3875" s="4"/>
      <c r="AQ3875" s="4"/>
      <c r="AR3875" s="4"/>
      <c r="AS3875" s="2"/>
      <c r="AT3875" s="2"/>
      <c r="AU3875" s="2"/>
      <c r="AV3875" s="2"/>
      <c r="AW3875" s="2"/>
      <c r="AX3875" s="2"/>
      <c r="AY3875" s="2"/>
      <c r="AZ3875" s="2"/>
      <c r="BA3875" s="2"/>
      <c r="BB3875" s="2"/>
      <c r="BC3875" s="2"/>
      <c r="BD3875" s="2"/>
      <c r="BE3875" s="2"/>
      <c r="BF3875" s="2"/>
      <c r="BG3875" s="2"/>
      <c r="BH3875" s="2"/>
      <c r="BI3875" s="2"/>
      <c r="BJ3875" s="2"/>
      <c r="BK3875" s="2"/>
      <c r="BL3875" s="2"/>
      <c r="BM3875" s="2"/>
      <c r="BN3875" s="2"/>
      <c r="BO3875" s="2"/>
    </row>
    <row r="3876" s="117" customFormat="1" spans="1:67">
      <c r="A3876" s="4"/>
      <c r="B3876" s="4"/>
      <c r="C3876" s="4"/>
      <c r="D3876" s="4"/>
      <c r="E3876" s="4"/>
      <c r="F3876" s="4"/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  <c r="AA3876" s="4"/>
      <c r="AB3876" s="5"/>
      <c r="AC3876" s="5"/>
      <c r="AD3876" s="4"/>
      <c r="AE3876" s="4"/>
      <c r="AF3876" s="4"/>
      <c r="AG3876" s="4"/>
      <c r="AH3876" s="4"/>
      <c r="AI3876" s="4"/>
      <c r="AJ3876" s="4"/>
      <c r="AK3876" s="4"/>
      <c r="AL3876" s="4"/>
      <c r="AM3876" s="4"/>
      <c r="AN3876" s="4"/>
      <c r="AO3876" s="4"/>
      <c r="AP3876" s="4"/>
      <c r="AQ3876" s="4"/>
      <c r="AR3876" s="4"/>
      <c r="AS3876" s="2"/>
      <c r="AT3876" s="2"/>
      <c r="AU3876" s="2"/>
      <c r="AV3876" s="2"/>
      <c r="AW3876" s="2"/>
      <c r="AX3876" s="2"/>
      <c r="AY3876" s="2"/>
      <c r="AZ3876" s="2"/>
      <c r="BA3876" s="2"/>
      <c r="BB3876" s="2"/>
      <c r="BC3876" s="2"/>
      <c r="BD3876" s="2"/>
      <c r="BE3876" s="2"/>
      <c r="BF3876" s="2"/>
      <c r="BG3876" s="2"/>
      <c r="BH3876" s="2"/>
      <c r="BI3876" s="2"/>
      <c r="BJ3876" s="2"/>
      <c r="BK3876" s="2"/>
      <c r="BL3876" s="2"/>
      <c r="BM3876" s="2"/>
      <c r="BN3876" s="2"/>
      <c r="BO3876" s="2"/>
    </row>
    <row r="3877" s="117" customFormat="1" spans="1:67">
      <c r="A3877" s="4"/>
      <c r="B3877" s="4"/>
      <c r="C3877" s="4"/>
      <c r="D3877" s="4"/>
      <c r="E3877" s="4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  <c r="AA3877" s="4"/>
      <c r="AB3877" s="5"/>
      <c r="AC3877" s="5"/>
      <c r="AD3877" s="4"/>
      <c r="AE3877" s="4"/>
      <c r="AF3877" s="4"/>
      <c r="AG3877" s="4"/>
      <c r="AH3877" s="4"/>
      <c r="AI3877" s="4"/>
      <c r="AJ3877" s="4"/>
      <c r="AK3877" s="4"/>
      <c r="AL3877" s="4"/>
      <c r="AM3877" s="4"/>
      <c r="AN3877" s="4"/>
      <c r="AO3877" s="4"/>
      <c r="AP3877" s="4"/>
      <c r="AQ3877" s="4"/>
      <c r="AR3877" s="4"/>
      <c r="AS3877" s="2"/>
      <c r="AT3877" s="2"/>
      <c r="AU3877" s="2"/>
      <c r="AV3877" s="2"/>
      <c r="AW3877" s="2"/>
      <c r="AX3877" s="2"/>
      <c r="AY3877" s="2"/>
      <c r="AZ3877" s="2"/>
      <c r="BA3877" s="2"/>
      <c r="BB3877" s="2"/>
      <c r="BC3877" s="2"/>
      <c r="BD3877" s="2"/>
      <c r="BE3877" s="2"/>
      <c r="BF3877" s="2"/>
      <c r="BG3877" s="2"/>
      <c r="BH3877" s="2"/>
      <c r="BI3877" s="2"/>
      <c r="BJ3877" s="2"/>
      <c r="BK3877" s="2"/>
      <c r="BL3877" s="2"/>
      <c r="BM3877" s="2"/>
      <c r="BN3877" s="2"/>
      <c r="BO3877" s="2"/>
    </row>
    <row r="3878" s="117" customFormat="1" spans="1:67">
      <c r="A3878" s="4"/>
      <c r="B3878" s="4"/>
      <c r="C3878" s="4"/>
      <c r="D3878" s="4"/>
      <c r="E3878" s="4"/>
      <c r="F3878" s="4"/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  <c r="AA3878" s="4"/>
      <c r="AB3878" s="5"/>
      <c r="AC3878" s="5"/>
      <c r="AD3878" s="4"/>
      <c r="AE3878" s="4"/>
      <c r="AF3878" s="4"/>
      <c r="AG3878" s="4"/>
      <c r="AH3878" s="4"/>
      <c r="AI3878" s="4"/>
      <c r="AJ3878" s="4"/>
      <c r="AK3878" s="4"/>
      <c r="AL3878" s="4"/>
      <c r="AM3878" s="4"/>
      <c r="AN3878" s="4"/>
      <c r="AO3878" s="4"/>
      <c r="AP3878" s="4"/>
      <c r="AQ3878" s="4"/>
      <c r="AR3878" s="4"/>
      <c r="AS3878" s="2"/>
      <c r="AT3878" s="2"/>
      <c r="AU3878" s="2"/>
      <c r="AV3878" s="2"/>
      <c r="AW3878" s="2"/>
      <c r="AX3878" s="2"/>
      <c r="AY3878" s="2"/>
      <c r="AZ3878" s="2"/>
      <c r="BA3878" s="2"/>
      <c r="BB3878" s="2"/>
      <c r="BC3878" s="2"/>
      <c r="BD3878" s="2"/>
      <c r="BE3878" s="2"/>
      <c r="BF3878" s="2"/>
      <c r="BG3878" s="2"/>
      <c r="BH3878" s="2"/>
      <c r="BI3878" s="2"/>
      <c r="BJ3878" s="2"/>
      <c r="BK3878" s="2"/>
      <c r="BL3878" s="2"/>
      <c r="BM3878" s="2"/>
      <c r="BN3878" s="2"/>
      <c r="BO3878" s="2"/>
    </row>
    <row r="3879" s="117" customFormat="1" spans="1:67">
      <c r="A3879" s="4"/>
      <c r="B3879" s="4"/>
      <c r="C3879" s="4"/>
      <c r="D3879" s="4"/>
      <c r="E3879" s="4"/>
      <c r="F3879" s="4"/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  <c r="AA3879" s="4"/>
      <c r="AB3879" s="5"/>
      <c r="AC3879" s="5"/>
      <c r="AD3879" s="4"/>
      <c r="AE3879" s="4"/>
      <c r="AF3879" s="4"/>
      <c r="AG3879" s="4"/>
      <c r="AH3879" s="4"/>
      <c r="AI3879" s="4"/>
      <c r="AJ3879" s="4"/>
      <c r="AK3879" s="4"/>
      <c r="AL3879" s="4"/>
      <c r="AM3879" s="4"/>
      <c r="AN3879" s="4"/>
      <c r="AO3879" s="4"/>
      <c r="AP3879" s="4"/>
      <c r="AQ3879" s="4"/>
      <c r="AR3879" s="4"/>
      <c r="AS3879" s="2"/>
      <c r="AT3879" s="2"/>
      <c r="AU3879" s="2"/>
      <c r="AV3879" s="2"/>
      <c r="AW3879" s="2"/>
      <c r="AX3879" s="2"/>
      <c r="AY3879" s="2"/>
      <c r="AZ3879" s="2"/>
      <c r="BA3879" s="2"/>
      <c r="BB3879" s="2"/>
      <c r="BC3879" s="2"/>
      <c r="BD3879" s="2"/>
      <c r="BE3879" s="2"/>
      <c r="BF3879" s="2"/>
      <c r="BG3879" s="2"/>
      <c r="BH3879" s="2"/>
      <c r="BI3879" s="2"/>
      <c r="BJ3879" s="2"/>
      <c r="BK3879" s="2"/>
      <c r="BL3879" s="2"/>
      <c r="BM3879" s="2"/>
      <c r="BN3879" s="2"/>
      <c r="BO3879" s="2"/>
    </row>
    <row r="3880" s="117" customFormat="1" spans="1:67">
      <c r="A3880" s="4"/>
      <c r="B3880" s="4"/>
      <c r="C3880" s="4"/>
      <c r="D3880" s="4"/>
      <c r="E3880" s="4"/>
      <c r="F3880" s="4"/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  <c r="AA3880" s="4"/>
      <c r="AB3880" s="5"/>
      <c r="AC3880" s="5"/>
      <c r="AD3880" s="4"/>
      <c r="AE3880" s="4"/>
      <c r="AF3880" s="4"/>
      <c r="AG3880" s="4"/>
      <c r="AH3880" s="4"/>
      <c r="AI3880" s="4"/>
      <c r="AJ3880" s="4"/>
      <c r="AK3880" s="4"/>
      <c r="AL3880" s="4"/>
      <c r="AM3880" s="4"/>
      <c r="AN3880" s="4"/>
      <c r="AO3880" s="4"/>
      <c r="AP3880" s="4"/>
      <c r="AQ3880" s="4"/>
      <c r="AR3880" s="4"/>
      <c r="AS3880" s="2"/>
      <c r="AT3880" s="2"/>
      <c r="AU3880" s="2"/>
      <c r="AV3880" s="2"/>
      <c r="AW3880" s="2"/>
      <c r="AX3880" s="2"/>
      <c r="AY3880" s="2"/>
      <c r="AZ3880" s="2"/>
      <c r="BA3880" s="2"/>
      <c r="BB3880" s="2"/>
      <c r="BC3880" s="2"/>
      <c r="BD3880" s="2"/>
      <c r="BE3880" s="2"/>
      <c r="BF3880" s="2"/>
      <c r="BG3880" s="2"/>
      <c r="BH3880" s="2"/>
      <c r="BI3880" s="2"/>
      <c r="BJ3880" s="2"/>
      <c r="BK3880" s="2"/>
      <c r="BL3880" s="2"/>
      <c r="BM3880" s="2"/>
      <c r="BN3880" s="2"/>
      <c r="BO3880" s="2"/>
    </row>
    <row r="3881" s="117" customFormat="1" spans="1:67">
      <c r="A3881" s="4"/>
      <c r="B3881" s="4"/>
      <c r="C3881" s="4"/>
      <c r="D3881" s="4"/>
      <c r="E3881" s="4"/>
      <c r="F3881" s="4"/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  <c r="AA3881" s="4"/>
      <c r="AB3881" s="5"/>
      <c r="AC3881" s="5"/>
      <c r="AD3881" s="4"/>
      <c r="AE3881" s="4"/>
      <c r="AF3881" s="4"/>
      <c r="AG3881" s="4"/>
      <c r="AH3881" s="4"/>
      <c r="AI3881" s="4"/>
      <c r="AJ3881" s="4"/>
      <c r="AK3881" s="4"/>
      <c r="AL3881" s="4"/>
      <c r="AM3881" s="4"/>
      <c r="AN3881" s="4"/>
      <c r="AO3881" s="4"/>
      <c r="AP3881" s="4"/>
      <c r="AQ3881" s="4"/>
      <c r="AR3881" s="4"/>
      <c r="AS3881" s="2"/>
      <c r="AT3881" s="2"/>
      <c r="AU3881" s="2"/>
      <c r="AV3881" s="2"/>
      <c r="AW3881" s="2"/>
      <c r="AX3881" s="2"/>
      <c r="AY3881" s="2"/>
      <c r="AZ3881" s="2"/>
      <c r="BA3881" s="2"/>
      <c r="BB3881" s="2"/>
      <c r="BC3881" s="2"/>
      <c r="BD3881" s="2"/>
      <c r="BE3881" s="2"/>
      <c r="BF3881" s="2"/>
      <c r="BG3881" s="2"/>
      <c r="BH3881" s="2"/>
      <c r="BI3881" s="2"/>
      <c r="BJ3881" s="2"/>
      <c r="BK3881" s="2"/>
      <c r="BL3881" s="2"/>
      <c r="BM3881" s="2"/>
      <c r="BN3881" s="2"/>
      <c r="BO3881" s="2"/>
    </row>
    <row r="3882" s="117" customFormat="1" spans="1:67">
      <c r="A3882" s="4"/>
      <c r="B3882" s="4"/>
      <c r="C3882" s="4"/>
      <c r="D3882" s="4"/>
      <c r="E3882" s="4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  <c r="AA3882" s="4"/>
      <c r="AB3882" s="5"/>
      <c r="AC3882" s="5"/>
      <c r="AD3882" s="4"/>
      <c r="AE3882" s="4"/>
      <c r="AF3882" s="4"/>
      <c r="AG3882" s="4"/>
      <c r="AH3882" s="4"/>
      <c r="AI3882" s="4"/>
      <c r="AJ3882" s="4"/>
      <c r="AK3882" s="4"/>
      <c r="AL3882" s="4"/>
      <c r="AM3882" s="4"/>
      <c r="AN3882" s="4"/>
      <c r="AO3882" s="4"/>
      <c r="AP3882" s="4"/>
      <c r="AQ3882" s="4"/>
      <c r="AR3882" s="4"/>
      <c r="AS3882" s="2"/>
      <c r="AT3882" s="2"/>
      <c r="AU3882" s="2"/>
      <c r="AV3882" s="2"/>
      <c r="AW3882" s="2"/>
      <c r="AX3882" s="2"/>
      <c r="AY3882" s="2"/>
      <c r="AZ3882" s="2"/>
      <c r="BA3882" s="2"/>
      <c r="BB3882" s="2"/>
      <c r="BC3882" s="2"/>
      <c r="BD3882" s="2"/>
      <c r="BE3882" s="2"/>
      <c r="BF3882" s="2"/>
      <c r="BG3882" s="2"/>
      <c r="BH3882" s="2"/>
      <c r="BI3882" s="2"/>
      <c r="BJ3882" s="2"/>
      <c r="BK3882" s="2"/>
      <c r="BL3882" s="2"/>
      <c r="BM3882" s="2"/>
      <c r="BN3882" s="2"/>
      <c r="BO3882" s="2"/>
    </row>
    <row r="3883" s="117" customFormat="1" spans="1:67">
      <c r="A3883" s="4"/>
      <c r="B3883" s="4"/>
      <c r="C3883" s="4"/>
      <c r="D3883" s="4"/>
      <c r="E3883" s="4"/>
      <c r="F3883" s="4"/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  <c r="AA3883" s="4"/>
      <c r="AB3883" s="5"/>
      <c r="AC3883" s="5"/>
      <c r="AD3883" s="4"/>
      <c r="AE3883" s="4"/>
      <c r="AF3883" s="4"/>
      <c r="AG3883" s="4"/>
      <c r="AH3883" s="4"/>
      <c r="AI3883" s="4"/>
      <c r="AJ3883" s="4"/>
      <c r="AK3883" s="4"/>
      <c r="AL3883" s="4"/>
      <c r="AM3883" s="4"/>
      <c r="AN3883" s="4"/>
      <c r="AO3883" s="4"/>
      <c r="AP3883" s="4"/>
      <c r="AQ3883" s="4"/>
      <c r="AR3883" s="4"/>
      <c r="AS3883" s="2"/>
      <c r="AT3883" s="2"/>
      <c r="AU3883" s="2"/>
      <c r="AV3883" s="2"/>
      <c r="AW3883" s="2"/>
      <c r="AX3883" s="2"/>
      <c r="AY3883" s="2"/>
      <c r="AZ3883" s="2"/>
      <c r="BA3883" s="2"/>
      <c r="BB3883" s="2"/>
      <c r="BC3883" s="2"/>
      <c r="BD3883" s="2"/>
      <c r="BE3883" s="2"/>
      <c r="BF3883" s="2"/>
      <c r="BG3883" s="2"/>
      <c r="BH3883" s="2"/>
      <c r="BI3883" s="2"/>
      <c r="BJ3883" s="2"/>
      <c r="BK3883" s="2"/>
      <c r="BL3883" s="2"/>
      <c r="BM3883" s="2"/>
      <c r="BN3883" s="2"/>
      <c r="BO3883" s="2"/>
    </row>
    <row r="3884" s="117" customFormat="1" spans="1:67">
      <c r="A3884" s="4"/>
      <c r="B3884" s="4"/>
      <c r="C3884" s="4"/>
      <c r="D3884" s="4"/>
      <c r="E3884" s="4"/>
      <c r="F3884" s="4"/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  <c r="AA3884" s="4"/>
      <c r="AB3884" s="5"/>
      <c r="AC3884" s="5"/>
      <c r="AD3884" s="4"/>
      <c r="AE3884" s="4"/>
      <c r="AF3884" s="4"/>
      <c r="AG3884" s="4"/>
      <c r="AH3884" s="4"/>
      <c r="AI3884" s="4"/>
      <c r="AJ3884" s="4"/>
      <c r="AK3884" s="4"/>
      <c r="AL3884" s="4"/>
      <c r="AM3884" s="4"/>
      <c r="AN3884" s="4"/>
      <c r="AO3884" s="4"/>
      <c r="AP3884" s="4"/>
      <c r="AQ3884" s="4"/>
      <c r="AR3884" s="4"/>
      <c r="AS3884" s="2"/>
      <c r="AT3884" s="2"/>
      <c r="AU3884" s="2"/>
      <c r="AV3884" s="2"/>
      <c r="AW3884" s="2"/>
      <c r="AX3884" s="2"/>
      <c r="AY3884" s="2"/>
      <c r="AZ3884" s="2"/>
      <c r="BA3884" s="2"/>
      <c r="BB3884" s="2"/>
      <c r="BC3884" s="2"/>
      <c r="BD3884" s="2"/>
      <c r="BE3884" s="2"/>
      <c r="BF3884" s="2"/>
      <c r="BG3884" s="2"/>
      <c r="BH3884" s="2"/>
      <c r="BI3884" s="2"/>
      <c r="BJ3884" s="2"/>
      <c r="BK3884" s="2"/>
      <c r="BL3884" s="2"/>
      <c r="BM3884" s="2"/>
      <c r="BN3884" s="2"/>
      <c r="BO3884" s="2"/>
    </row>
    <row r="3885" s="117" customFormat="1" spans="1:67">
      <c r="A3885" s="4"/>
      <c r="B3885" s="4"/>
      <c r="C3885" s="4"/>
      <c r="D3885" s="4"/>
      <c r="E3885" s="4"/>
      <c r="F3885" s="4"/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  <c r="AA3885" s="4"/>
      <c r="AB3885" s="5"/>
      <c r="AC3885" s="5"/>
      <c r="AD3885" s="4"/>
      <c r="AE3885" s="4"/>
      <c r="AF3885" s="4"/>
      <c r="AG3885" s="4"/>
      <c r="AH3885" s="4"/>
      <c r="AI3885" s="4"/>
      <c r="AJ3885" s="4"/>
      <c r="AK3885" s="4"/>
      <c r="AL3885" s="4"/>
      <c r="AM3885" s="4"/>
      <c r="AN3885" s="4"/>
      <c r="AO3885" s="4"/>
      <c r="AP3885" s="4"/>
      <c r="AQ3885" s="4"/>
      <c r="AR3885" s="4"/>
      <c r="AS3885" s="2"/>
      <c r="AT3885" s="2"/>
      <c r="AU3885" s="2"/>
      <c r="AV3885" s="2"/>
      <c r="AW3885" s="2"/>
      <c r="AX3885" s="2"/>
      <c r="AY3885" s="2"/>
      <c r="AZ3885" s="2"/>
      <c r="BA3885" s="2"/>
      <c r="BB3885" s="2"/>
      <c r="BC3885" s="2"/>
      <c r="BD3885" s="2"/>
      <c r="BE3885" s="2"/>
      <c r="BF3885" s="2"/>
      <c r="BG3885" s="2"/>
      <c r="BH3885" s="2"/>
      <c r="BI3885" s="2"/>
      <c r="BJ3885" s="2"/>
      <c r="BK3885" s="2"/>
      <c r="BL3885" s="2"/>
      <c r="BM3885" s="2"/>
      <c r="BN3885" s="2"/>
      <c r="BO3885" s="2"/>
    </row>
    <row r="3886" s="117" customFormat="1" spans="1:67">
      <c r="A3886" s="4"/>
      <c r="B3886" s="4"/>
      <c r="C3886" s="4"/>
      <c r="D3886" s="4"/>
      <c r="E3886" s="4"/>
      <c r="F3886" s="4"/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  <c r="AA3886" s="4"/>
      <c r="AB3886" s="5"/>
      <c r="AC3886" s="5"/>
      <c r="AD3886" s="4"/>
      <c r="AE3886" s="4"/>
      <c r="AF3886" s="4"/>
      <c r="AG3886" s="4"/>
      <c r="AH3886" s="4"/>
      <c r="AI3886" s="4"/>
      <c r="AJ3886" s="4"/>
      <c r="AK3886" s="4"/>
      <c r="AL3886" s="4"/>
      <c r="AM3886" s="4"/>
      <c r="AN3886" s="4"/>
      <c r="AO3886" s="4"/>
      <c r="AP3886" s="4"/>
      <c r="AQ3886" s="4"/>
      <c r="AR3886" s="4"/>
      <c r="AS3886" s="2"/>
      <c r="AT3886" s="2"/>
      <c r="AU3886" s="2"/>
      <c r="AV3886" s="2"/>
      <c r="AW3886" s="2"/>
      <c r="AX3886" s="2"/>
      <c r="AY3886" s="2"/>
      <c r="AZ3886" s="2"/>
      <c r="BA3886" s="2"/>
      <c r="BB3886" s="2"/>
      <c r="BC3886" s="2"/>
      <c r="BD3886" s="2"/>
      <c r="BE3886" s="2"/>
      <c r="BF3886" s="2"/>
      <c r="BG3886" s="2"/>
      <c r="BH3886" s="2"/>
      <c r="BI3886" s="2"/>
      <c r="BJ3886" s="2"/>
      <c r="BK3886" s="2"/>
      <c r="BL3886" s="2"/>
      <c r="BM3886" s="2"/>
      <c r="BN3886" s="2"/>
      <c r="BO3886" s="2"/>
    </row>
    <row r="3887" s="117" customFormat="1" spans="1:67">
      <c r="A3887" s="4"/>
      <c r="B3887" s="4"/>
      <c r="C3887" s="4"/>
      <c r="D3887" s="4"/>
      <c r="E3887" s="4"/>
      <c r="F3887" s="4"/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  <c r="AA3887" s="4"/>
      <c r="AB3887" s="5"/>
      <c r="AC3887" s="5"/>
      <c r="AD3887" s="4"/>
      <c r="AE3887" s="4"/>
      <c r="AF3887" s="4"/>
      <c r="AG3887" s="4"/>
      <c r="AH3887" s="4"/>
      <c r="AI3887" s="4"/>
      <c r="AJ3887" s="4"/>
      <c r="AK3887" s="4"/>
      <c r="AL3887" s="4"/>
      <c r="AM3887" s="4"/>
      <c r="AN3887" s="4"/>
      <c r="AO3887" s="4"/>
      <c r="AP3887" s="4"/>
      <c r="AQ3887" s="4"/>
      <c r="AR3887" s="4"/>
      <c r="AS3887" s="2"/>
      <c r="AT3887" s="2"/>
      <c r="AU3887" s="2"/>
      <c r="AV3887" s="2"/>
      <c r="AW3887" s="2"/>
      <c r="AX3887" s="2"/>
      <c r="AY3887" s="2"/>
      <c r="AZ3887" s="2"/>
      <c r="BA3887" s="2"/>
      <c r="BB3887" s="2"/>
      <c r="BC3887" s="2"/>
      <c r="BD3887" s="2"/>
      <c r="BE3887" s="2"/>
      <c r="BF3887" s="2"/>
      <c r="BG3887" s="2"/>
      <c r="BH3887" s="2"/>
      <c r="BI3887" s="2"/>
      <c r="BJ3887" s="2"/>
      <c r="BK3887" s="2"/>
      <c r="BL3887" s="2"/>
      <c r="BM3887" s="2"/>
      <c r="BN3887" s="2"/>
      <c r="BO3887" s="2"/>
    </row>
    <row r="3888" s="117" customFormat="1" spans="1:67">
      <c r="A3888" s="4"/>
      <c r="B3888" s="4"/>
      <c r="C3888" s="4"/>
      <c r="D3888" s="4"/>
      <c r="E3888" s="4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  <c r="AA3888" s="4"/>
      <c r="AB3888" s="5"/>
      <c r="AC3888" s="5"/>
      <c r="AD3888" s="4"/>
      <c r="AE3888" s="4"/>
      <c r="AF3888" s="4"/>
      <c r="AG3888" s="4"/>
      <c r="AH3888" s="4"/>
      <c r="AI3888" s="4"/>
      <c r="AJ3888" s="4"/>
      <c r="AK3888" s="4"/>
      <c r="AL3888" s="4"/>
      <c r="AM3888" s="4"/>
      <c r="AN3888" s="4"/>
      <c r="AO3888" s="4"/>
      <c r="AP3888" s="4"/>
      <c r="AQ3888" s="4"/>
      <c r="AR3888" s="4"/>
      <c r="AS3888" s="2"/>
      <c r="AT3888" s="2"/>
      <c r="AU3888" s="2"/>
      <c r="AV3888" s="2"/>
      <c r="AW3888" s="2"/>
      <c r="AX3888" s="2"/>
      <c r="AY3888" s="2"/>
      <c r="AZ3888" s="2"/>
      <c r="BA3888" s="2"/>
      <c r="BB3888" s="2"/>
      <c r="BC3888" s="2"/>
      <c r="BD3888" s="2"/>
      <c r="BE3888" s="2"/>
      <c r="BF3888" s="2"/>
      <c r="BG3888" s="2"/>
      <c r="BH3888" s="2"/>
      <c r="BI3888" s="2"/>
      <c r="BJ3888" s="2"/>
      <c r="BK3888" s="2"/>
      <c r="BL3888" s="2"/>
      <c r="BM3888" s="2"/>
      <c r="BN3888" s="2"/>
      <c r="BO3888" s="2"/>
    </row>
    <row r="3889" s="117" customFormat="1" spans="1:67">
      <c r="A3889" s="4"/>
      <c r="B3889" s="4"/>
      <c r="C3889" s="4"/>
      <c r="D3889" s="4"/>
      <c r="E3889" s="4"/>
      <c r="F3889" s="4"/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  <c r="AA3889" s="4"/>
      <c r="AB3889" s="5"/>
      <c r="AC3889" s="5"/>
      <c r="AD3889" s="4"/>
      <c r="AE3889" s="4"/>
      <c r="AF3889" s="4"/>
      <c r="AG3889" s="4"/>
      <c r="AH3889" s="4"/>
      <c r="AI3889" s="4"/>
      <c r="AJ3889" s="4"/>
      <c r="AK3889" s="4"/>
      <c r="AL3889" s="4"/>
      <c r="AM3889" s="4"/>
      <c r="AN3889" s="4"/>
      <c r="AO3889" s="4"/>
      <c r="AP3889" s="4"/>
      <c r="AQ3889" s="4"/>
      <c r="AR3889" s="4"/>
      <c r="AS3889" s="2"/>
      <c r="AT3889" s="2"/>
      <c r="AU3889" s="2"/>
      <c r="AV3889" s="2"/>
      <c r="AW3889" s="2"/>
      <c r="AX3889" s="2"/>
      <c r="AY3889" s="2"/>
      <c r="AZ3889" s="2"/>
      <c r="BA3889" s="2"/>
      <c r="BB3889" s="2"/>
      <c r="BC3889" s="2"/>
      <c r="BD3889" s="2"/>
      <c r="BE3889" s="2"/>
      <c r="BF3889" s="2"/>
      <c r="BG3889" s="2"/>
      <c r="BH3889" s="2"/>
      <c r="BI3889" s="2"/>
      <c r="BJ3889" s="2"/>
      <c r="BK3889" s="2"/>
      <c r="BL3889" s="2"/>
      <c r="BM3889" s="2"/>
      <c r="BN3889" s="2"/>
      <c r="BO3889" s="2"/>
    </row>
    <row r="3890" s="117" customFormat="1" spans="1:67">
      <c r="A3890" s="4"/>
      <c r="B3890" s="4"/>
      <c r="C3890" s="4"/>
      <c r="D3890" s="4"/>
      <c r="E3890" s="4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  <c r="AA3890" s="4"/>
      <c r="AB3890" s="5"/>
      <c r="AC3890" s="5"/>
      <c r="AD3890" s="4"/>
      <c r="AE3890" s="4"/>
      <c r="AF3890" s="4"/>
      <c r="AG3890" s="4"/>
      <c r="AH3890" s="4"/>
      <c r="AI3890" s="4"/>
      <c r="AJ3890" s="4"/>
      <c r="AK3890" s="4"/>
      <c r="AL3890" s="4"/>
      <c r="AM3890" s="4"/>
      <c r="AN3890" s="4"/>
      <c r="AO3890" s="4"/>
      <c r="AP3890" s="4"/>
      <c r="AQ3890" s="4"/>
      <c r="AR3890" s="4"/>
      <c r="AS3890" s="2"/>
      <c r="AT3890" s="2"/>
      <c r="AU3890" s="2"/>
      <c r="AV3890" s="2"/>
      <c r="AW3890" s="2"/>
      <c r="AX3890" s="2"/>
      <c r="AY3890" s="2"/>
      <c r="AZ3890" s="2"/>
      <c r="BA3890" s="2"/>
      <c r="BB3890" s="2"/>
      <c r="BC3890" s="2"/>
      <c r="BD3890" s="2"/>
      <c r="BE3890" s="2"/>
      <c r="BF3890" s="2"/>
      <c r="BG3890" s="2"/>
      <c r="BH3890" s="2"/>
      <c r="BI3890" s="2"/>
      <c r="BJ3890" s="2"/>
      <c r="BK3890" s="2"/>
      <c r="BL3890" s="2"/>
      <c r="BM3890" s="2"/>
      <c r="BN3890" s="2"/>
      <c r="BO3890" s="2"/>
    </row>
    <row r="3891" s="117" customFormat="1" spans="1:67">
      <c r="A3891" s="4"/>
      <c r="B3891" s="4"/>
      <c r="C3891" s="4"/>
      <c r="D3891" s="4"/>
      <c r="E3891" s="4"/>
      <c r="F3891" s="4"/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  <c r="AA3891" s="4"/>
      <c r="AB3891" s="5"/>
      <c r="AC3891" s="5"/>
      <c r="AD3891" s="4"/>
      <c r="AE3891" s="4"/>
      <c r="AF3891" s="4"/>
      <c r="AG3891" s="4"/>
      <c r="AH3891" s="4"/>
      <c r="AI3891" s="4"/>
      <c r="AJ3891" s="4"/>
      <c r="AK3891" s="4"/>
      <c r="AL3891" s="4"/>
      <c r="AM3891" s="4"/>
      <c r="AN3891" s="4"/>
      <c r="AO3891" s="4"/>
      <c r="AP3891" s="4"/>
      <c r="AQ3891" s="4"/>
      <c r="AR3891" s="4"/>
      <c r="AS3891" s="2"/>
      <c r="AT3891" s="2"/>
      <c r="AU3891" s="2"/>
      <c r="AV3891" s="2"/>
      <c r="AW3891" s="2"/>
      <c r="AX3891" s="2"/>
      <c r="AY3891" s="2"/>
      <c r="AZ3891" s="2"/>
      <c r="BA3891" s="2"/>
      <c r="BB3891" s="2"/>
      <c r="BC3891" s="2"/>
      <c r="BD3891" s="2"/>
      <c r="BE3891" s="2"/>
      <c r="BF3891" s="2"/>
      <c r="BG3891" s="2"/>
      <c r="BH3891" s="2"/>
      <c r="BI3891" s="2"/>
      <c r="BJ3891" s="2"/>
      <c r="BK3891" s="2"/>
      <c r="BL3891" s="2"/>
      <c r="BM3891" s="2"/>
      <c r="BN3891" s="2"/>
      <c r="BO3891" s="2"/>
    </row>
    <row r="3892" s="117" customFormat="1" spans="1:67">
      <c r="A3892" s="4"/>
      <c r="B3892" s="4"/>
      <c r="C3892" s="4"/>
      <c r="D3892" s="4"/>
      <c r="E3892" s="4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  <c r="AA3892" s="4"/>
      <c r="AB3892" s="5"/>
      <c r="AC3892" s="5"/>
      <c r="AD3892" s="4"/>
      <c r="AE3892" s="4"/>
      <c r="AF3892" s="4"/>
      <c r="AG3892" s="4"/>
      <c r="AH3892" s="4"/>
      <c r="AI3892" s="4"/>
      <c r="AJ3892" s="4"/>
      <c r="AK3892" s="4"/>
      <c r="AL3892" s="4"/>
      <c r="AM3892" s="4"/>
      <c r="AN3892" s="4"/>
      <c r="AO3892" s="4"/>
      <c r="AP3892" s="4"/>
      <c r="AQ3892" s="4"/>
      <c r="AR3892" s="4"/>
      <c r="AS3892" s="2"/>
      <c r="AT3892" s="2"/>
      <c r="AU3892" s="2"/>
      <c r="AV3892" s="2"/>
      <c r="AW3892" s="2"/>
      <c r="AX3892" s="2"/>
      <c r="AY3892" s="2"/>
      <c r="AZ3892" s="2"/>
      <c r="BA3892" s="2"/>
      <c r="BB3892" s="2"/>
      <c r="BC3892" s="2"/>
      <c r="BD3892" s="2"/>
      <c r="BE3892" s="2"/>
      <c r="BF3892" s="2"/>
      <c r="BG3892" s="2"/>
      <c r="BH3892" s="2"/>
      <c r="BI3892" s="2"/>
      <c r="BJ3892" s="2"/>
      <c r="BK3892" s="2"/>
      <c r="BL3892" s="2"/>
      <c r="BM3892" s="2"/>
      <c r="BN3892" s="2"/>
      <c r="BO3892" s="2"/>
    </row>
    <row r="3893" s="117" customFormat="1" spans="1:67">
      <c r="A3893" s="4"/>
      <c r="B3893" s="4"/>
      <c r="C3893" s="4"/>
      <c r="D3893" s="4"/>
      <c r="E3893" s="4"/>
      <c r="F3893" s="4"/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  <c r="AA3893" s="4"/>
      <c r="AB3893" s="5"/>
      <c r="AC3893" s="5"/>
      <c r="AD3893" s="4"/>
      <c r="AE3893" s="4"/>
      <c r="AF3893" s="4"/>
      <c r="AG3893" s="4"/>
      <c r="AH3893" s="4"/>
      <c r="AI3893" s="4"/>
      <c r="AJ3893" s="4"/>
      <c r="AK3893" s="4"/>
      <c r="AL3893" s="4"/>
      <c r="AM3893" s="4"/>
      <c r="AN3893" s="4"/>
      <c r="AO3893" s="4"/>
      <c r="AP3893" s="4"/>
      <c r="AQ3893" s="4"/>
      <c r="AR3893" s="4"/>
      <c r="AS3893" s="2"/>
      <c r="AT3893" s="2"/>
      <c r="AU3893" s="2"/>
      <c r="AV3893" s="2"/>
      <c r="AW3893" s="2"/>
      <c r="AX3893" s="2"/>
      <c r="AY3893" s="2"/>
      <c r="AZ3893" s="2"/>
      <c r="BA3893" s="2"/>
      <c r="BB3893" s="2"/>
      <c r="BC3893" s="2"/>
      <c r="BD3893" s="2"/>
      <c r="BE3893" s="2"/>
      <c r="BF3893" s="2"/>
      <c r="BG3893" s="2"/>
      <c r="BH3893" s="2"/>
      <c r="BI3893" s="2"/>
      <c r="BJ3893" s="2"/>
      <c r="BK3893" s="2"/>
      <c r="BL3893" s="2"/>
      <c r="BM3893" s="2"/>
      <c r="BN3893" s="2"/>
      <c r="BO3893" s="2"/>
    </row>
    <row r="3894" s="117" customFormat="1" spans="1:67">
      <c r="A3894" s="4"/>
      <c r="B3894" s="4"/>
      <c r="C3894" s="4"/>
      <c r="D3894" s="4"/>
      <c r="E3894" s="4"/>
      <c r="F3894" s="4"/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  <c r="AA3894" s="4"/>
      <c r="AB3894" s="5"/>
      <c r="AC3894" s="5"/>
      <c r="AD3894" s="4"/>
      <c r="AE3894" s="4"/>
      <c r="AF3894" s="4"/>
      <c r="AG3894" s="4"/>
      <c r="AH3894" s="4"/>
      <c r="AI3894" s="4"/>
      <c r="AJ3894" s="4"/>
      <c r="AK3894" s="4"/>
      <c r="AL3894" s="4"/>
      <c r="AM3894" s="4"/>
      <c r="AN3894" s="4"/>
      <c r="AO3894" s="4"/>
      <c r="AP3894" s="4"/>
      <c r="AQ3894" s="4"/>
      <c r="AR3894" s="4"/>
      <c r="AS3894" s="2"/>
      <c r="AT3894" s="2"/>
      <c r="AU3894" s="2"/>
      <c r="AV3894" s="2"/>
      <c r="AW3894" s="2"/>
      <c r="AX3894" s="2"/>
      <c r="AY3894" s="2"/>
      <c r="AZ3894" s="2"/>
      <c r="BA3894" s="2"/>
      <c r="BB3894" s="2"/>
      <c r="BC3894" s="2"/>
      <c r="BD3894" s="2"/>
      <c r="BE3894" s="2"/>
      <c r="BF3894" s="2"/>
      <c r="BG3894" s="2"/>
      <c r="BH3894" s="2"/>
      <c r="BI3894" s="2"/>
      <c r="BJ3894" s="2"/>
      <c r="BK3894" s="2"/>
      <c r="BL3894" s="2"/>
      <c r="BM3894" s="2"/>
      <c r="BN3894" s="2"/>
      <c r="BO3894" s="2"/>
    </row>
    <row r="3895" s="117" customFormat="1" spans="1:67">
      <c r="A3895" s="4"/>
      <c r="B3895" s="4"/>
      <c r="C3895" s="4"/>
      <c r="D3895" s="4"/>
      <c r="E3895" s="4"/>
      <c r="F3895" s="4"/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  <c r="AA3895" s="4"/>
      <c r="AB3895" s="5"/>
      <c r="AC3895" s="5"/>
      <c r="AD3895" s="4"/>
      <c r="AE3895" s="4"/>
      <c r="AF3895" s="4"/>
      <c r="AG3895" s="4"/>
      <c r="AH3895" s="4"/>
      <c r="AI3895" s="4"/>
      <c r="AJ3895" s="4"/>
      <c r="AK3895" s="4"/>
      <c r="AL3895" s="4"/>
      <c r="AM3895" s="4"/>
      <c r="AN3895" s="4"/>
      <c r="AO3895" s="4"/>
      <c r="AP3895" s="4"/>
      <c r="AQ3895" s="4"/>
      <c r="AR3895" s="4"/>
      <c r="AS3895" s="2"/>
      <c r="AT3895" s="2"/>
      <c r="AU3895" s="2"/>
      <c r="AV3895" s="2"/>
      <c r="AW3895" s="2"/>
      <c r="AX3895" s="2"/>
      <c r="AY3895" s="2"/>
      <c r="AZ3895" s="2"/>
      <c r="BA3895" s="2"/>
      <c r="BB3895" s="2"/>
      <c r="BC3895" s="2"/>
      <c r="BD3895" s="2"/>
      <c r="BE3895" s="2"/>
      <c r="BF3895" s="2"/>
      <c r="BG3895" s="2"/>
      <c r="BH3895" s="2"/>
      <c r="BI3895" s="2"/>
      <c r="BJ3895" s="2"/>
      <c r="BK3895" s="2"/>
      <c r="BL3895" s="2"/>
      <c r="BM3895" s="2"/>
      <c r="BN3895" s="2"/>
      <c r="BO3895" s="2"/>
    </row>
    <row r="3896" s="117" customFormat="1" spans="1:67">
      <c r="A3896" s="4"/>
      <c r="B3896" s="4"/>
      <c r="C3896" s="4"/>
      <c r="D3896" s="4"/>
      <c r="E3896" s="4"/>
      <c r="F3896" s="4"/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  <c r="AA3896" s="4"/>
      <c r="AB3896" s="5"/>
      <c r="AC3896" s="5"/>
      <c r="AD3896" s="4"/>
      <c r="AE3896" s="4"/>
      <c r="AF3896" s="4"/>
      <c r="AG3896" s="4"/>
      <c r="AH3896" s="4"/>
      <c r="AI3896" s="4"/>
      <c r="AJ3896" s="4"/>
      <c r="AK3896" s="4"/>
      <c r="AL3896" s="4"/>
      <c r="AM3896" s="4"/>
      <c r="AN3896" s="4"/>
      <c r="AO3896" s="4"/>
      <c r="AP3896" s="4"/>
      <c r="AQ3896" s="4"/>
      <c r="AR3896" s="4"/>
      <c r="AS3896" s="2"/>
      <c r="AT3896" s="2"/>
      <c r="AU3896" s="2"/>
      <c r="AV3896" s="2"/>
      <c r="AW3896" s="2"/>
      <c r="AX3896" s="2"/>
      <c r="AY3896" s="2"/>
      <c r="AZ3896" s="2"/>
      <c r="BA3896" s="2"/>
      <c r="BB3896" s="2"/>
      <c r="BC3896" s="2"/>
      <c r="BD3896" s="2"/>
      <c r="BE3896" s="2"/>
      <c r="BF3896" s="2"/>
      <c r="BG3896" s="2"/>
      <c r="BH3896" s="2"/>
      <c r="BI3896" s="2"/>
      <c r="BJ3896" s="2"/>
      <c r="BK3896" s="2"/>
      <c r="BL3896" s="2"/>
      <c r="BM3896" s="2"/>
      <c r="BN3896" s="2"/>
      <c r="BO3896" s="2"/>
    </row>
    <row r="3897" s="117" customFormat="1" spans="1:67">
      <c r="A3897" s="4"/>
      <c r="B3897" s="4"/>
      <c r="C3897" s="4"/>
      <c r="D3897" s="4"/>
      <c r="E3897" s="4"/>
      <c r="F3897" s="4"/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  <c r="AA3897" s="4"/>
      <c r="AB3897" s="5"/>
      <c r="AC3897" s="5"/>
      <c r="AD3897" s="4"/>
      <c r="AE3897" s="4"/>
      <c r="AF3897" s="4"/>
      <c r="AG3897" s="4"/>
      <c r="AH3897" s="4"/>
      <c r="AI3897" s="4"/>
      <c r="AJ3897" s="4"/>
      <c r="AK3897" s="4"/>
      <c r="AL3897" s="4"/>
      <c r="AM3897" s="4"/>
      <c r="AN3897" s="4"/>
      <c r="AO3897" s="4"/>
      <c r="AP3897" s="4"/>
      <c r="AQ3897" s="4"/>
      <c r="AR3897" s="4"/>
      <c r="AS3897" s="2"/>
      <c r="AT3897" s="2"/>
      <c r="AU3897" s="2"/>
      <c r="AV3897" s="2"/>
      <c r="AW3897" s="2"/>
      <c r="AX3897" s="2"/>
      <c r="AY3897" s="2"/>
      <c r="AZ3897" s="2"/>
      <c r="BA3897" s="2"/>
      <c r="BB3897" s="2"/>
      <c r="BC3897" s="2"/>
      <c r="BD3897" s="2"/>
      <c r="BE3897" s="2"/>
      <c r="BF3897" s="2"/>
      <c r="BG3897" s="2"/>
      <c r="BH3897" s="2"/>
      <c r="BI3897" s="2"/>
      <c r="BJ3897" s="2"/>
      <c r="BK3897" s="2"/>
      <c r="BL3897" s="2"/>
      <c r="BM3897" s="2"/>
      <c r="BN3897" s="2"/>
      <c r="BO3897" s="2"/>
    </row>
    <row r="3898" s="117" customFormat="1" spans="1:67">
      <c r="A3898" s="4"/>
      <c r="B3898" s="4"/>
      <c r="C3898" s="4"/>
      <c r="D3898" s="4"/>
      <c r="E3898" s="4"/>
      <c r="F3898" s="4"/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  <c r="AA3898" s="4"/>
      <c r="AB3898" s="5"/>
      <c r="AC3898" s="5"/>
      <c r="AD3898" s="4"/>
      <c r="AE3898" s="4"/>
      <c r="AF3898" s="4"/>
      <c r="AG3898" s="4"/>
      <c r="AH3898" s="4"/>
      <c r="AI3898" s="4"/>
      <c r="AJ3898" s="4"/>
      <c r="AK3898" s="4"/>
      <c r="AL3898" s="4"/>
      <c r="AM3898" s="4"/>
      <c r="AN3898" s="4"/>
      <c r="AO3898" s="4"/>
      <c r="AP3898" s="4"/>
      <c r="AQ3898" s="4"/>
      <c r="AR3898" s="4"/>
      <c r="AS3898" s="2"/>
      <c r="AT3898" s="2"/>
      <c r="AU3898" s="2"/>
      <c r="AV3898" s="2"/>
      <c r="AW3898" s="2"/>
      <c r="AX3898" s="2"/>
      <c r="AY3898" s="2"/>
      <c r="AZ3898" s="2"/>
      <c r="BA3898" s="2"/>
      <c r="BB3898" s="2"/>
      <c r="BC3898" s="2"/>
      <c r="BD3898" s="2"/>
      <c r="BE3898" s="2"/>
      <c r="BF3898" s="2"/>
      <c r="BG3898" s="2"/>
      <c r="BH3898" s="2"/>
      <c r="BI3898" s="2"/>
      <c r="BJ3898" s="2"/>
      <c r="BK3898" s="2"/>
      <c r="BL3898" s="2"/>
      <c r="BM3898" s="2"/>
      <c r="BN3898" s="2"/>
      <c r="BO3898" s="2"/>
    </row>
    <row r="3899" s="117" customFormat="1" spans="1:67">
      <c r="A3899" s="4"/>
      <c r="B3899" s="4"/>
      <c r="C3899" s="4"/>
      <c r="D3899" s="4"/>
      <c r="E3899" s="4"/>
      <c r="F3899" s="4"/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  <c r="AA3899" s="4"/>
      <c r="AB3899" s="5"/>
      <c r="AC3899" s="5"/>
      <c r="AD3899" s="4"/>
      <c r="AE3899" s="4"/>
      <c r="AF3899" s="4"/>
      <c r="AG3899" s="4"/>
      <c r="AH3899" s="4"/>
      <c r="AI3899" s="4"/>
      <c r="AJ3899" s="4"/>
      <c r="AK3899" s="4"/>
      <c r="AL3899" s="4"/>
      <c r="AM3899" s="4"/>
      <c r="AN3899" s="4"/>
      <c r="AO3899" s="4"/>
      <c r="AP3899" s="4"/>
      <c r="AQ3899" s="4"/>
      <c r="AR3899" s="4"/>
      <c r="AS3899" s="2"/>
      <c r="AT3899" s="2"/>
      <c r="AU3899" s="2"/>
      <c r="AV3899" s="2"/>
      <c r="AW3899" s="2"/>
      <c r="AX3899" s="2"/>
      <c r="AY3899" s="2"/>
      <c r="AZ3899" s="2"/>
      <c r="BA3899" s="2"/>
      <c r="BB3899" s="2"/>
      <c r="BC3899" s="2"/>
      <c r="BD3899" s="2"/>
      <c r="BE3899" s="2"/>
      <c r="BF3899" s="2"/>
      <c r="BG3899" s="2"/>
      <c r="BH3899" s="2"/>
      <c r="BI3899" s="2"/>
      <c r="BJ3899" s="2"/>
      <c r="BK3899" s="2"/>
      <c r="BL3899" s="2"/>
      <c r="BM3899" s="2"/>
      <c r="BN3899" s="2"/>
      <c r="BO3899" s="2"/>
    </row>
    <row r="3900" s="117" customFormat="1" spans="1:67">
      <c r="A3900" s="4"/>
      <c r="B3900" s="4"/>
      <c r="C3900" s="4"/>
      <c r="D3900" s="4"/>
      <c r="E3900" s="4"/>
      <c r="F3900" s="4"/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  <c r="AA3900" s="4"/>
      <c r="AB3900" s="5"/>
      <c r="AC3900" s="5"/>
      <c r="AD3900" s="4"/>
      <c r="AE3900" s="4"/>
      <c r="AF3900" s="4"/>
      <c r="AG3900" s="4"/>
      <c r="AH3900" s="4"/>
      <c r="AI3900" s="4"/>
      <c r="AJ3900" s="4"/>
      <c r="AK3900" s="4"/>
      <c r="AL3900" s="4"/>
      <c r="AM3900" s="4"/>
      <c r="AN3900" s="4"/>
      <c r="AO3900" s="4"/>
      <c r="AP3900" s="4"/>
      <c r="AQ3900" s="4"/>
      <c r="AR3900" s="4"/>
      <c r="AS3900" s="2"/>
      <c r="AT3900" s="2"/>
      <c r="AU3900" s="2"/>
      <c r="AV3900" s="2"/>
      <c r="AW3900" s="2"/>
      <c r="AX3900" s="2"/>
      <c r="AY3900" s="2"/>
      <c r="AZ3900" s="2"/>
      <c r="BA3900" s="2"/>
      <c r="BB3900" s="2"/>
      <c r="BC3900" s="2"/>
      <c r="BD3900" s="2"/>
      <c r="BE3900" s="2"/>
      <c r="BF3900" s="2"/>
      <c r="BG3900" s="2"/>
      <c r="BH3900" s="2"/>
      <c r="BI3900" s="2"/>
      <c r="BJ3900" s="2"/>
      <c r="BK3900" s="2"/>
      <c r="BL3900" s="2"/>
      <c r="BM3900" s="2"/>
      <c r="BN3900" s="2"/>
      <c r="BO3900" s="2"/>
    </row>
    <row r="3901" s="117" customFormat="1" spans="1:67">
      <c r="A3901" s="4"/>
      <c r="B3901" s="4"/>
      <c r="C3901" s="4"/>
      <c r="D3901" s="4"/>
      <c r="E3901" s="4"/>
      <c r="F3901" s="4"/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  <c r="AA3901" s="4"/>
      <c r="AB3901" s="5"/>
      <c r="AC3901" s="5"/>
      <c r="AD3901" s="4"/>
      <c r="AE3901" s="4"/>
      <c r="AF3901" s="4"/>
      <c r="AG3901" s="4"/>
      <c r="AH3901" s="4"/>
      <c r="AI3901" s="4"/>
      <c r="AJ3901" s="4"/>
      <c r="AK3901" s="4"/>
      <c r="AL3901" s="4"/>
      <c r="AM3901" s="4"/>
      <c r="AN3901" s="4"/>
      <c r="AO3901" s="4"/>
      <c r="AP3901" s="4"/>
      <c r="AQ3901" s="4"/>
      <c r="AR3901" s="4"/>
      <c r="AS3901" s="2"/>
      <c r="AT3901" s="2"/>
      <c r="AU3901" s="2"/>
      <c r="AV3901" s="2"/>
      <c r="AW3901" s="2"/>
      <c r="AX3901" s="2"/>
      <c r="AY3901" s="2"/>
      <c r="AZ3901" s="2"/>
      <c r="BA3901" s="2"/>
      <c r="BB3901" s="2"/>
      <c r="BC3901" s="2"/>
      <c r="BD3901" s="2"/>
      <c r="BE3901" s="2"/>
      <c r="BF3901" s="2"/>
      <c r="BG3901" s="2"/>
      <c r="BH3901" s="2"/>
      <c r="BI3901" s="2"/>
      <c r="BJ3901" s="2"/>
      <c r="BK3901" s="2"/>
      <c r="BL3901" s="2"/>
      <c r="BM3901" s="2"/>
      <c r="BN3901" s="2"/>
      <c r="BO3901" s="2"/>
    </row>
    <row r="3902" s="117" customFormat="1" spans="1:67">
      <c r="A3902" s="4"/>
      <c r="B3902" s="4"/>
      <c r="C3902" s="4"/>
      <c r="D3902" s="4"/>
      <c r="E3902" s="4"/>
      <c r="F3902" s="4"/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  <c r="AA3902" s="4"/>
      <c r="AB3902" s="5"/>
      <c r="AC3902" s="5"/>
      <c r="AD3902" s="4"/>
      <c r="AE3902" s="4"/>
      <c r="AF3902" s="4"/>
      <c r="AG3902" s="4"/>
      <c r="AH3902" s="4"/>
      <c r="AI3902" s="4"/>
      <c r="AJ3902" s="4"/>
      <c r="AK3902" s="4"/>
      <c r="AL3902" s="4"/>
      <c r="AM3902" s="4"/>
      <c r="AN3902" s="4"/>
      <c r="AO3902" s="4"/>
      <c r="AP3902" s="4"/>
      <c r="AQ3902" s="4"/>
      <c r="AR3902" s="4"/>
      <c r="AS3902" s="2"/>
      <c r="AT3902" s="2"/>
      <c r="AU3902" s="2"/>
      <c r="AV3902" s="2"/>
      <c r="AW3902" s="2"/>
      <c r="AX3902" s="2"/>
      <c r="AY3902" s="2"/>
      <c r="AZ3902" s="2"/>
      <c r="BA3902" s="2"/>
      <c r="BB3902" s="2"/>
      <c r="BC3902" s="2"/>
      <c r="BD3902" s="2"/>
      <c r="BE3902" s="2"/>
      <c r="BF3902" s="2"/>
      <c r="BG3902" s="2"/>
      <c r="BH3902" s="2"/>
      <c r="BI3902" s="2"/>
      <c r="BJ3902" s="2"/>
      <c r="BK3902" s="2"/>
      <c r="BL3902" s="2"/>
      <c r="BM3902" s="2"/>
      <c r="BN3902" s="2"/>
      <c r="BO3902" s="2"/>
    </row>
    <row r="3903" s="117" customFormat="1" spans="1:67">
      <c r="A3903" s="4"/>
      <c r="B3903" s="4"/>
      <c r="C3903" s="4"/>
      <c r="D3903" s="4"/>
      <c r="E3903" s="4"/>
      <c r="F3903" s="4"/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  <c r="AA3903" s="4"/>
      <c r="AB3903" s="5"/>
      <c r="AC3903" s="5"/>
      <c r="AD3903" s="4"/>
      <c r="AE3903" s="4"/>
      <c r="AF3903" s="4"/>
      <c r="AG3903" s="4"/>
      <c r="AH3903" s="4"/>
      <c r="AI3903" s="4"/>
      <c r="AJ3903" s="4"/>
      <c r="AK3903" s="4"/>
      <c r="AL3903" s="4"/>
      <c r="AM3903" s="4"/>
      <c r="AN3903" s="4"/>
      <c r="AO3903" s="4"/>
      <c r="AP3903" s="4"/>
      <c r="AQ3903" s="4"/>
      <c r="AR3903" s="4"/>
      <c r="AS3903" s="2"/>
      <c r="AT3903" s="2"/>
      <c r="AU3903" s="2"/>
      <c r="AV3903" s="2"/>
      <c r="AW3903" s="2"/>
      <c r="AX3903" s="2"/>
      <c r="AY3903" s="2"/>
      <c r="AZ3903" s="2"/>
      <c r="BA3903" s="2"/>
      <c r="BB3903" s="2"/>
      <c r="BC3903" s="2"/>
      <c r="BD3903" s="2"/>
      <c r="BE3903" s="2"/>
      <c r="BF3903" s="2"/>
      <c r="BG3903" s="2"/>
      <c r="BH3903" s="2"/>
      <c r="BI3903" s="2"/>
      <c r="BJ3903" s="2"/>
      <c r="BK3903" s="2"/>
      <c r="BL3903" s="2"/>
      <c r="BM3903" s="2"/>
      <c r="BN3903" s="2"/>
      <c r="BO3903" s="2"/>
    </row>
    <row r="3904" s="117" customFormat="1" spans="1:67">
      <c r="A3904" s="4"/>
      <c r="B3904" s="4"/>
      <c r="C3904" s="4"/>
      <c r="D3904" s="4"/>
      <c r="E3904" s="4"/>
      <c r="F3904" s="4"/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  <c r="AA3904" s="4"/>
      <c r="AB3904" s="5"/>
      <c r="AC3904" s="5"/>
      <c r="AD3904" s="4"/>
      <c r="AE3904" s="4"/>
      <c r="AF3904" s="4"/>
      <c r="AG3904" s="4"/>
      <c r="AH3904" s="4"/>
      <c r="AI3904" s="4"/>
      <c r="AJ3904" s="4"/>
      <c r="AK3904" s="4"/>
      <c r="AL3904" s="4"/>
      <c r="AM3904" s="4"/>
      <c r="AN3904" s="4"/>
      <c r="AO3904" s="4"/>
      <c r="AP3904" s="4"/>
      <c r="AQ3904" s="4"/>
      <c r="AR3904" s="4"/>
      <c r="AS3904" s="2"/>
      <c r="AT3904" s="2"/>
      <c r="AU3904" s="2"/>
      <c r="AV3904" s="2"/>
      <c r="AW3904" s="2"/>
      <c r="AX3904" s="2"/>
      <c r="AY3904" s="2"/>
      <c r="AZ3904" s="2"/>
      <c r="BA3904" s="2"/>
      <c r="BB3904" s="2"/>
      <c r="BC3904" s="2"/>
      <c r="BD3904" s="2"/>
      <c r="BE3904" s="2"/>
      <c r="BF3904" s="2"/>
      <c r="BG3904" s="2"/>
      <c r="BH3904" s="2"/>
      <c r="BI3904" s="2"/>
      <c r="BJ3904" s="2"/>
      <c r="BK3904" s="2"/>
      <c r="BL3904" s="2"/>
      <c r="BM3904" s="2"/>
      <c r="BN3904" s="2"/>
      <c r="BO3904" s="2"/>
    </row>
    <row r="3905" s="117" customFormat="1" spans="1:67">
      <c r="A3905" s="4"/>
      <c r="B3905" s="4"/>
      <c r="C3905" s="4"/>
      <c r="D3905" s="4"/>
      <c r="E3905" s="4"/>
      <c r="F3905" s="4"/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  <c r="AA3905" s="4"/>
      <c r="AB3905" s="5"/>
      <c r="AC3905" s="5"/>
      <c r="AD3905" s="4"/>
      <c r="AE3905" s="4"/>
      <c r="AF3905" s="4"/>
      <c r="AG3905" s="4"/>
      <c r="AH3905" s="4"/>
      <c r="AI3905" s="4"/>
      <c r="AJ3905" s="4"/>
      <c r="AK3905" s="4"/>
      <c r="AL3905" s="4"/>
      <c r="AM3905" s="4"/>
      <c r="AN3905" s="4"/>
      <c r="AO3905" s="4"/>
      <c r="AP3905" s="4"/>
      <c r="AQ3905" s="4"/>
      <c r="AR3905" s="4"/>
      <c r="AS3905" s="2"/>
      <c r="AT3905" s="2"/>
      <c r="AU3905" s="2"/>
      <c r="AV3905" s="2"/>
      <c r="AW3905" s="2"/>
      <c r="AX3905" s="2"/>
      <c r="AY3905" s="2"/>
      <c r="AZ3905" s="2"/>
      <c r="BA3905" s="2"/>
      <c r="BB3905" s="2"/>
      <c r="BC3905" s="2"/>
      <c r="BD3905" s="2"/>
      <c r="BE3905" s="2"/>
      <c r="BF3905" s="2"/>
      <c r="BG3905" s="2"/>
      <c r="BH3905" s="2"/>
      <c r="BI3905" s="2"/>
      <c r="BJ3905" s="2"/>
      <c r="BK3905" s="2"/>
      <c r="BL3905" s="2"/>
      <c r="BM3905" s="2"/>
      <c r="BN3905" s="2"/>
      <c r="BO3905" s="2"/>
    </row>
    <row r="3906" s="117" customFormat="1" spans="1:67">
      <c r="A3906" s="4"/>
      <c r="B3906" s="4"/>
      <c r="C3906" s="4"/>
      <c r="D3906" s="4"/>
      <c r="E3906" s="4"/>
      <c r="F3906" s="4"/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  <c r="AA3906" s="4"/>
      <c r="AB3906" s="5"/>
      <c r="AC3906" s="5"/>
      <c r="AD3906" s="4"/>
      <c r="AE3906" s="4"/>
      <c r="AF3906" s="4"/>
      <c r="AG3906" s="4"/>
      <c r="AH3906" s="4"/>
      <c r="AI3906" s="4"/>
      <c r="AJ3906" s="4"/>
      <c r="AK3906" s="4"/>
      <c r="AL3906" s="4"/>
      <c r="AM3906" s="4"/>
      <c r="AN3906" s="4"/>
      <c r="AO3906" s="4"/>
      <c r="AP3906" s="4"/>
      <c r="AQ3906" s="4"/>
      <c r="AR3906" s="4"/>
      <c r="AS3906" s="2"/>
      <c r="AT3906" s="2"/>
      <c r="AU3906" s="2"/>
      <c r="AV3906" s="2"/>
      <c r="AW3906" s="2"/>
      <c r="AX3906" s="2"/>
      <c r="AY3906" s="2"/>
      <c r="AZ3906" s="2"/>
      <c r="BA3906" s="2"/>
      <c r="BB3906" s="2"/>
      <c r="BC3906" s="2"/>
      <c r="BD3906" s="2"/>
      <c r="BE3906" s="2"/>
      <c r="BF3906" s="2"/>
      <c r="BG3906" s="2"/>
      <c r="BH3906" s="2"/>
      <c r="BI3906" s="2"/>
      <c r="BJ3906" s="2"/>
      <c r="BK3906" s="2"/>
      <c r="BL3906" s="2"/>
      <c r="BM3906" s="2"/>
      <c r="BN3906" s="2"/>
      <c r="BO3906" s="2"/>
    </row>
    <row r="3907" s="117" customFormat="1" spans="1:67">
      <c r="A3907" s="4"/>
      <c r="B3907" s="4"/>
      <c r="C3907" s="4"/>
      <c r="D3907" s="4"/>
      <c r="E3907" s="4"/>
      <c r="F3907" s="4"/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  <c r="AA3907" s="4"/>
      <c r="AB3907" s="5"/>
      <c r="AC3907" s="5"/>
      <c r="AD3907" s="4"/>
      <c r="AE3907" s="4"/>
      <c r="AF3907" s="4"/>
      <c r="AG3907" s="4"/>
      <c r="AH3907" s="4"/>
      <c r="AI3907" s="4"/>
      <c r="AJ3907" s="4"/>
      <c r="AK3907" s="4"/>
      <c r="AL3907" s="4"/>
      <c r="AM3907" s="4"/>
      <c r="AN3907" s="4"/>
      <c r="AO3907" s="4"/>
      <c r="AP3907" s="4"/>
      <c r="AQ3907" s="4"/>
      <c r="AR3907" s="4"/>
      <c r="AS3907" s="2"/>
      <c r="AT3907" s="2"/>
      <c r="AU3907" s="2"/>
      <c r="AV3907" s="2"/>
      <c r="AW3907" s="2"/>
      <c r="AX3907" s="2"/>
      <c r="AY3907" s="2"/>
      <c r="AZ3907" s="2"/>
      <c r="BA3907" s="2"/>
      <c r="BB3907" s="2"/>
      <c r="BC3907" s="2"/>
      <c r="BD3907" s="2"/>
      <c r="BE3907" s="2"/>
      <c r="BF3907" s="2"/>
      <c r="BG3907" s="2"/>
      <c r="BH3907" s="2"/>
      <c r="BI3907" s="2"/>
      <c r="BJ3907" s="2"/>
      <c r="BK3907" s="2"/>
      <c r="BL3907" s="2"/>
      <c r="BM3907" s="2"/>
      <c r="BN3907" s="2"/>
      <c r="BO3907" s="2"/>
    </row>
    <row r="3908" s="117" customFormat="1" spans="1:67">
      <c r="A3908" s="4"/>
      <c r="B3908" s="4"/>
      <c r="C3908" s="4"/>
      <c r="D3908" s="4"/>
      <c r="E3908" s="4"/>
      <c r="F3908" s="4"/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  <c r="AA3908" s="4"/>
      <c r="AB3908" s="5"/>
      <c r="AC3908" s="5"/>
      <c r="AD3908" s="4"/>
      <c r="AE3908" s="4"/>
      <c r="AF3908" s="4"/>
      <c r="AG3908" s="4"/>
      <c r="AH3908" s="4"/>
      <c r="AI3908" s="4"/>
      <c r="AJ3908" s="4"/>
      <c r="AK3908" s="4"/>
      <c r="AL3908" s="4"/>
      <c r="AM3908" s="4"/>
      <c r="AN3908" s="4"/>
      <c r="AO3908" s="4"/>
      <c r="AP3908" s="4"/>
      <c r="AQ3908" s="4"/>
      <c r="AR3908" s="4"/>
      <c r="AS3908" s="2"/>
      <c r="AT3908" s="2"/>
      <c r="AU3908" s="2"/>
      <c r="AV3908" s="2"/>
      <c r="AW3908" s="2"/>
      <c r="AX3908" s="2"/>
      <c r="AY3908" s="2"/>
      <c r="AZ3908" s="2"/>
      <c r="BA3908" s="2"/>
      <c r="BB3908" s="2"/>
      <c r="BC3908" s="2"/>
      <c r="BD3908" s="2"/>
      <c r="BE3908" s="2"/>
      <c r="BF3908" s="2"/>
      <c r="BG3908" s="2"/>
      <c r="BH3908" s="2"/>
      <c r="BI3908" s="2"/>
      <c r="BJ3908" s="2"/>
      <c r="BK3908" s="2"/>
      <c r="BL3908" s="2"/>
      <c r="BM3908" s="2"/>
      <c r="BN3908" s="2"/>
      <c r="BO3908" s="2"/>
    </row>
    <row r="3909" s="117" customFormat="1" spans="1:67">
      <c r="A3909" s="4"/>
      <c r="B3909" s="4"/>
      <c r="C3909" s="4"/>
      <c r="D3909" s="4"/>
      <c r="E3909" s="4"/>
      <c r="F3909" s="4"/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  <c r="AA3909" s="4"/>
      <c r="AB3909" s="5"/>
      <c r="AC3909" s="5"/>
      <c r="AD3909" s="4"/>
      <c r="AE3909" s="4"/>
      <c r="AF3909" s="4"/>
      <c r="AG3909" s="4"/>
      <c r="AH3909" s="4"/>
      <c r="AI3909" s="4"/>
      <c r="AJ3909" s="4"/>
      <c r="AK3909" s="4"/>
      <c r="AL3909" s="4"/>
      <c r="AM3909" s="4"/>
      <c r="AN3909" s="4"/>
      <c r="AO3909" s="4"/>
      <c r="AP3909" s="4"/>
      <c r="AQ3909" s="4"/>
      <c r="AR3909" s="4"/>
      <c r="AS3909" s="2"/>
      <c r="AT3909" s="2"/>
      <c r="AU3909" s="2"/>
      <c r="AV3909" s="2"/>
      <c r="AW3909" s="2"/>
      <c r="AX3909" s="2"/>
      <c r="AY3909" s="2"/>
      <c r="AZ3909" s="2"/>
      <c r="BA3909" s="2"/>
      <c r="BB3909" s="2"/>
      <c r="BC3909" s="2"/>
      <c r="BD3909" s="2"/>
      <c r="BE3909" s="2"/>
      <c r="BF3909" s="2"/>
      <c r="BG3909" s="2"/>
      <c r="BH3909" s="2"/>
      <c r="BI3909" s="2"/>
      <c r="BJ3909" s="2"/>
      <c r="BK3909" s="2"/>
      <c r="BL3909" s="2"/>
      <c r="BM3909" s="2"/>
      <c r="BN3909" s="2"/>
      <c r="BO3909" s="2"/>
    </row>
    <row r="3910" s="117" customFormat="1" spans="1:67">
      <c r="A3910" s="4"/>
      <c r="B3910" s="4"/>
      <c r="C3910" s="4"/>
      <c r="D3910" s="4"/>
      <c r="E3910" s="4"/>
      <c r="F3910" s="4"/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  <c r="AA3910" s="4"/>
      <c r="AB3910" s="5"/>
      <c r="AC3910" s="5"/>
      <c r="AD3910" s="4"/>
      <c r="AE3910" s="4"/>
      <c r="AF3910" s="4"/>
      <c r="AG3910" s="4"/>
      <c r="AH3910" s="4"/>
      <c r="AI3910" s="4"/>
      <c r="AJ3910" s="4"/>
      <c r="AK3910" s="4"/>
      <c r="AL3910" s="4"/>
      <c r="AM3910" s="4"/>
      <c r="AN3910" s="4"/>
      <c r="AO3910" s="4"/>
      <c r="AP3910" s="4"/>
      <c r="AQ3910" s="4"/>
      <c r="AR3910" s="4"/>
      <c r="AS3910" s="2"/>
      <c r="AT3910" s="2"/>
      <c r="AU3910" s="2"/>
      <c r="AV3910" s="2"/>
      <c r="AW3910" s="2"/>
      <c r="AX3910" s="2"/>
      <c r="AY3910" s="2"/>
      <c r="AZ3910" s="2"/>
      <c r="BA3910" s="2"/>
      <c r="BB3910" s="2"/>
      <c r="BC3910" s="2"/>
      <c r="BD3910" s="2"/>
      <c r="BE3910" s="2"/>
      <c r="BF3910" s="2"/>
      <c r="BG3910" s="2"/>
      <c r="BH3910" s="2"/>
      <c r="BI3910" s="2"/>
      <c r="BJ3910" s="2"/>
      <c r="BK3910" s="2"/>
      <c r="BL3910" s="2"/>
      <c r="BM3910" s="2"/>
      <c r="BN3910" s="2"/>
      <c r="BO3910" s="2"/>
    </row>
    <row r="3911" s="117" customFormat="1" spans="1:67">
      <c r="A3911" s="4"/>
      <c r="B3911" s="4"/>
      <c r="C3911" s="4"/>
      <c r="D3911" s="4"/>
      <c r="E3911" s="4"/>
      <c r="F3911" s="4"/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  <c r="AA3911" s="4"/>
      <c r="AB3911" s="5"/>
      <c r="AC3911" s="5"/>
      <c r="AD3911" s="4"/>
      <c r="AE3911" s="4"/>
      <c r="AF3911" s="4"/>
      <c r="AG3911" s="4"/>
      <c r="AH3911" s="4"/>
      <c r="AI3911" s="4"/>
      <c r="AJ3911" s="4"/>
      <c r="AK3911" s="4"/>
      <c r="AL3911" s="4"/>
      <c r="AM3911" s="4"/>
      <c r="AN3911" s="4"/>
      <c r="AO3911" s="4"/>
      <c r="AP3911" s="4"/>
      <c r="AQ3911" s="4"/>
      <c r="AR3911" s="4"/>
      <c r="AS3911" s="2"/>
      <c r="AT3911" s="2"/>
      <c r="AU3911" s="2"/>
      <c r="AV3911" s="2"/>
      <c r="AW3911" s="2"/>
      <c r="AX3911" s="2"/>
      <c r="AY3911" s="2"/>
      <c r="AZ3911" s="2"/>
      <c r="BA3911" s="2"/>
      <c r="BB3911" s="2"/>
      <c r="BC3911" s="2"/>
      <c r="BD3911" s="2"/>
      <c r="BE3911" s="2"/>
      <c r="BF3911" s="2"/>
      <c r="BG3911" s="2"/>
      <c r="BH3911" s="2"/>
      <c r="BI3911" s="2"/>
      <c r="BJ3911" s="2"/>
      <c r="BK3911" s="2"/>
      <c r="BL3911" s="2"/>
      <c r="BM3911" s="2"/>
      <c r="BN3911" s="2"/>
      <c r="BO3911" s="2"/>
    </row>
    <row r="3912" s="117" customFormat="1" spans="1:67">
      <c r="A3912" s="4"/>
      <c r="B3912" s="4"/>
      <c r="C3912" s="4"/>
      <c r="D3912" s="4"/>
      <c r="E3912" s="4"/>
      <c r="F3912" s="4"/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  <c r="AA3912" s="4"/>
      <c r="AB3912" s="5"/>
      <c r="AC3912" s="5"/>
      <c r="AD3912" s="4"/>
      <c r="AE3912" s="4"/>
      <c r="AF3912" s="4"/>
      <c r="AG3912" s="4"/>
      <c r="AH3912" s="4"/>
      <c r="AI3912" s="4"/>
      <c r="AJ3912" s="4"/>
      <c r="AK3912" s="4"/>
      <c r="AL3912" s="4"/>
      <c r="AM3912" s="4"/>
      <c r="AN3912" s="4"/>
      <c r="AO3912" s="4"/>
      <c r="AP3912" s="4"/>
      <c r="AQ3912" s="4"/>
      <c r="AR3912" s="4"/>
      <c r="AS3912" s="2"/>
      <c r="AT3912" s="2"/>
      <c r="AU3912" s="2"/>
      <c r="AV3912" s="2"/>
      <c r="AW3912" s="2"/>
      <c r="AX3912" s="2"/>
      <c r="AY3912" s="2"/>
      <c r="AZ3912" s="2"/>
      <c r="BA3912" s="2"/>
      <c r="BB3912" s="2"/>
      <c r="BC3912" s="2"/>
      <c r="BD3912" s="2"/>
      <c r="BE3912" s="2"/>
      <c r="BF3912" s="2"/>
      <c r="BG3912" s="2"/>
      <c r="BH3912" s="2"/>
      <c r="BI3912" s="2"/>
      <c r="BJ3912" s="2"/>
      <c r="BK3912" s="2"/>
      <c r="BL3912" s="2"/>
      <c r="BM3912" s="2"/>
      <c r="BN3912" s="2"/>
      <c r="BO3912" s="2"/>
    </row>
    <row r="3913" s="117" customFormat="1" spans="1:67">
      <c r="A3913" s="4"/>
      <c r="B3913" s="4"/>
      <c r="C3913" s="4"/>
      <c r="D3913" s="4"/>
      <c r="E3913" s="4"/>
      <c r="F3913" s="4"/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  <c r="AA3913" s="4"/>
      <c r="AB3913" s="5"/>
      <c r="AC3913" s="5"/>
      <c r="AD3913" s="4"/>
      <c r="AE3913" s="4"/>
      <c r="AF3913" s="4"/>
      <c r="AG3913" s="4"/>
      <c r="AH3913" s="4"/>
      <c r="AI3913" s="4"/>
      <c r="AJ3913" s="4"/>
      <c r="AK3913" s="4"/>
      <c r="AL3913" s="4"/>
      <c r="AM3913" s="4"/>
      <c r="AN3913" s="4"/>
      <c r="AO3913" s="4"/>
      <c r="AP3913" s="4"/>
      <c r="AQ3913" s="4"/>
      <c r="AR3913" s="4"/>
      <c r="AS3913" s="2"/>
      <c r="AT3913" s="2"/>
      <c r="AU3913" s="2"/>
      <c r="AV3913" s="2"/>
      <c r="AW3913" s="2"/>
      <c r="AX3913" s="2"/>
      <c r="AY3913" s="2"/>
      <c r="AZ3913" s="2"/>
      <c r="BA3913" s="2"/>
      <c r="BB3913" s="2"/>
      <c r="BC3913" s="2"/>
      <c r="BD3913" s="2"/>
      <c r="BE3913" s="2"/>
      <c r="BF3913" s="2"/>
      <c r="BG3913" s="2"/>
      <c r="BH3913" s="2"/>
      <c r="BI3913" s="2"/>
      <c r="BJ3913" s="2"/>
      <c r="BK3913" s="2"/>
      <c r="BL3913" s="2"/>
      <c r="BM3913" s="2"/>
      <c r="BN3913" s="2"/>
      <c r="BO3913" s="2"/>
    </row>
    <row r="3914" s="117" customFormat="1" spans="1:67">
      <c r="A3914" s="4"/>
      <c r="B3914" s="4"/>
      <c r="C3914" s="4"/>
      <c r="D3914" s="4"/>
      <c r="E3914" s="4"/>
      <c r="F3914" s="4"/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  <c r="AA3914" s="4"/>
      <c r="AB3914" s="5"/>
      <c r="AC3914" s="5"/>
      <c r="AD3914" s="4"/>
      <c r="AE3914" s="4"/>
      <c r="AF3914" s="4"/>
      <c r="AG3914" s="4"/>
      <c r="AH3914" s="4"/>
      <c r="AI3914" s="4"/>
      <c r="AJ3914" s="4"/>
      <c r="AK3914" s="4"/>
      <c r="AL3914" s="4"/>
      <c r="AM3914" s="4"/>
      <c r="AN3914" s="4"/>
      <c r="AO3914" s="4"/>
      <c r="AP3914" s="4"/>
      <c r="AQ3914" s="4"/>
      <c r="AR3914" s="4"/>
      <c r="AS3914" s="2"/>
      <c r="AT3914" s="2"/>
      <c r="AU3914" s="2"/>
      <c r="AV3914" s="2"/>
      <c r="AW3914" s="2"/>
      <c r="AX3914" s="2"/>
      <c r="AY3914" s="2"/>
      <c r="AZ3914" s="2"/>
      <c r="BA3914" s="2"/>
      <c r="BB3914" s="2"/>
      <c r="BC3914" s="2"/>
      <c r="BD3914" s="2"/>
      <c r="BE3914" s="2"/>
      <c r="BF3914" s="2"/>
      <c r="BG3914" s="2"/>
      <c r="BH3914" s="2"/>
      <c r="BI3914" s="2"/>
      <c r="BJ3914" s="2"/>
      <c r="BK3914" s="2"/>
      <c r="BL3914" s="2"/>
      <c r="BM3914" s="2"/>
      <c r="BN3914" s="2"/>
      <c r="BO3914" s="2"/>
    </row>
    <row r="3915" s="117" customFormat="1" spans="1:67">
      <c r="A3915" s="4"/>
      <c r="B3915" s="4"/>
      <c r="C3915" s="4"/>
      <c r="D3915" s="4"/>
      <c r="E3915" s="4"/>
      <c r="F3915" s="4"/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  <c r="AA3915" s="4"/>
      <c r="AB3915" s="5"/>
      <c r="AC3915" s="5"/>
      <c r="AD3915" s="4"/>
      <c r="AE3915" s="4"/>
      <c r="AF3915" s="4"/>
      <c r="AG3915" s="4"/>
      <c r="AH3915" s="4"/>
      <c r="AI3915" s="4"/>
      <c r="AJ3915" s="4"/>
      <c r="AK3915" s="4"/>
      <c r="AL3915" s="4"/>
      <c r="AM3915" s="4"/>
      <c r="AN3915" s="4"/>
      <c r="AO3915" s="4"/>
      <c r="AP3915" s="4"/>
      <c r="AQ3915" s="4"/>
      <c r="AR3915" s="4"/>
      <c r="AS3915" s="2"/>
      <c r="AT3915" s="2"/>
      <c r="AU3915" s="2"/>
      <c r="AV3915" s="2"/>
      <c r="AW3915" s="2"/>
      <c r="AX3915" s="2"/>
      <c r="AY3915" s="2"/>
      <c r="AZ3915" s="2"/>
      <c r="BA3915" s="2"/>
      <c r="BB3915" s="2"/>
      <c r="BC3915" s="2"/>
      <c r="BD3915" s="2"/>
      <c r="BE3915" s="2"/>
      <c r="BF3915" s="2"/>
      <c r="BG3915" s="2"/>
      <c r="BH3915" s="2"/>
      <c r="BI3915" s="2"/>
      <c r="BJ3915" s="2"/>
      <c r="BK3915" s="2"/>
      <c r="BL3915" s="2"/>
      <c r="BM3915" s="2"/>
      <c r="BN3915" s="2"/>
      <c r="BO3915" s="2"/>
    </row>
    <row r="3916" s="117" customFormat="1" spans="1:67">
      <c r="A3916" s="4"/>
      <c r="B3916" s="4"/>
      <c r="C3916" s="4"/>
      <c r="D3916" s="4"/>
      <c r="E3916" s="4"/>
      <c r="F3916" s="4"/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  <c r="AA3916" s="4"/>
      <c r="AB3916" s="5"/>
      <c r="AC3916" s="5"/>
      <c r="AD3916" s="4"/>
      <c r="AE3916" s="4"/>
      <c r="AF3916" s="4"/>
      <c r="AG3916" s="4"/>
      <c r="AH3916" s="4"/>
      <c r="AI3916" s="4"/>
      <c r="AJ3916" s="4"/>
      <c r="AK3916" s="4"/>
      <c r="AL3916" s="4"/>
      <c r="AM3916" s="4"/>
      <c r="AN3916" s="4"/>
      <c r="AO3916" s="4"/>
      <c r="AP3916" s="4"/>
      <c r="AQ3916" s="4"/>
      <c r="AR3916" s="4"/>
      <c r="AS3916" s="2"/>
      <c r="AT3916" s="2"/>
      <c r="AU3916" s="2"/>
      <c r="AV3916" s="2"/>
      <c r="AW3916" s="2"/>
      <c r="AX3916" s="2"/>
      <c r="AY3916" s="2"/>
      <c r="AZ3916" s="2"/>
      <c r="BA3916" s="2"/>
      <c r="BB3916" s="2"/>
      <c r="BC3916" s="2"/>
      <c r="BD3916" s="2"/>
      <c r="BE3916" s="2"/>
      <c r="BF3916" s="2"/>
      <c r="BG3916" s="2"/>
      <c r="BH3916" s="2"/>
      <c r="BI3916" s="2"/>
      <c r="BJ3916" s="2"/>
      <c r="BK3916" s="2"/>
      <c r="BL3916" s="2"/>
      <c r="BM3916" s="2"/>
      <c r="BN3916" s="2"/>
      <c r="BO3916" s="2"/>
    </row>
    <row r="3917" s="117" customFormat="1" spans="1:67">
      <c r="A3917" s="4"/>
      <c r="B3917" s="4"/>
      <c r="C3917" s="4"/>
      <c r="D3917" s="4"/>
      <c r="E3917" s="4"/>
      <c r="F3917" s="4"/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  <c r="AA3917" s="4"/>
      <c r="AB3917" s="5"/>
      <c r="AC3917" s="5"/>
      <c r="AD3917" s="4"/>
      <c r="AE3917" s="4"/>
      <c r="AF3917" s="4"/>
      <c r="AG3917" s="4"/>
      <c r="AH3917" s="4"/>
      <c r="AI3917" s="4"/>
      <c r="AJ3917" s="4"/>
      <c r="AK3917" s="4"/>
      <c r="AL3917" s="4"/>
      <c r="AM3917" s="4"/>
      <c r="AN3917" s="4"/>
      <c r="AO3917" s="4"/>
      <c r="AP3917" s="4"/>
      <c r="AQ3917" s="4"/>
      <c r="AR3917" s="4"/>
      <c r="AS3917" s="2"/>
      <c r="AT3917" s="2"/>
      <c r="AU3917" s="2"/>
      <c r="AV3917" s="2"/>
      <c r="AW3917" s="2"/>
      <c r="AX3917" s="2"/>
      <c r="AY3917" s="2"/>
      <c r="AZ3917" s="2"/>
      <c r="BA3917" s="2"/>
      <c r="BB3917" s="2"/>
      <c r="BC3917" s="2"/>
      <c r="BD3917" s="2"/>
      <c r="BE3917" s="2"/>
      <c r="BF3917" s="2"/>
      <c r="BG3917" s="2"/>
      <c r="BH3917" s="2"/>
      <c r="BI3917" s="2"/>
      <c r="BJ3917" s="2"/>
      <c r="BK3917" s="2"/>
      <c r="BL3917" s="2"/>
      <c r="BM3917" s="2"/>
      <c r="BN3917" s="2"/>
      <c r="BO3917" s="2"/>
    </row>
    <row r="3918" s="117" customFormat="1" spans="1:67">
      <c r="A3918" s="4"/>
      <c r="B3918" s="4"/>
      <c r="C3918" s="4"/>
      <c r="D3918" s="4"/>
      <c r="E3918" s="4"/>
      <c r="F3918" s="4"/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  <c r="AA3918" s="4"/>
      <c r="AB3918" s="5"/>
      <c r="AC3918" s="5"/>
      <c r="AD3918" s="4"/>
      <c r="AE3918" s="4"/>
      <c r="AF3918" s="4"/>
      <c r="AG3918" s="4"/>
      <c r="AH3918" s="4"/>
      <c r="AI3918" s="4"/>
      <c r="AJ3918" s="4"/>
      <c r="AK3918" s="4"/>
      <c r="AL3918" s="4"/>
      <c r="AM3918" s="4"/>
      <c r="AN3918" s="4"/>
      <c r="AO3918" s="4"/>
      <c r="AP3918" s="4"/>
      <c r="AQ3918" s="4"/>
      <c r="AR3918" s="4"/>
      <c r="AS3918" s="2"/>
      <c r="AT3918" s="2"/>
      <c r="AU3918" s="2"/>
      <c r="AV3918" s="2"/>
      <c r="AW3918" s="2"/>
      <c r="AX3918" s="2"/>
      <c r="AY3918" s="2"/>
      <c r="AZ3918" s="2"/>
      <c r="BA3918" s="2"/>
      <c r="BB3918" s="2"/>
      <c r="BC3918" s="2"/>
      <c r="BD3918" s="2"/>
      <c r="BE3918" s="2"/>
      <c r="BF3918" s="2"/>
      <c r="BG3918" s="2"/>
      <c r="BH3918" s="2"/>
      <c r="BI3918" s="2"/>
      <c r="BJ3918" s="2"/>
      <c r="BK3918" s="2"/>
      <c r="BL3918" s="2"/>
      <c r="BM3918" s="2"/>
      <c r="BN3918" s="2"/>
      <c r="BO3918" s="2"/>
    </row>
    <row r="3919" s="117" customFormat="1" spans="1:67">
      <c r="A3919" s="4"/>
      <c r="B3919" s="4"/>
      <c r="C3919" s="4"/>
      <c r="D3919" s="4"/>
      <c r="E3919" s="4"/>
      <c r="F3919" s="4"/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  <c r="AA3919" s="4"/>
      <c r="AB3919" s="5"/>
      <c r="AC3919" s="5"/>
      <c r="AD3919" s="4"/>
      <c r="AE3919" s="4"/>
      <c r="AF3919" s="4"/>
      <c r="AG3919" s="4"/>
      <c r="AH3919" s="4"/>
      <c r="AI3919" s="4"/>
      <c r="AJ3919" s="4"/>
      <c r="AK3919" s="4"/>
      <c r="AL3919" s="4"/>
      <c r="AM3919" s="4"/>
      <c r="AN3919" s="4"/>
      <c r="AO3919" s="4"/>
      <c r="AP3919" s="4"/>
      <c r="AQ3919" s="4"/>
      <c r="AR3919" s="4"/>
      <c r="AS3919" s="2"/>
      <c r="AT3919" s="2"/>
      <c r="AU3919" s="2"/>
      <c r="AV3919" s="2"/>
      <c r="AW3919" s="2"/>
      <c r="AX3919" s="2"/>
      <c r="AY3919" s="2"/>
      <c r="AZ3919" s="2"/>
      <c r="BA3919" s="2"/>
      <c r="BB3919" s="2"/>
      <c r="BC3919" s="2"/>
      <c r="BD3919" s="2"/>
      <c r="BE3919" s="2"/>
      <c r="BF3919" s="2"/>
      <c r="BG3919" s="2"/>
      <c r="BH3919" s="2"/>
      <c r="BI3919" s="2"/>
      <c r="BJ3919" s="2"/>
      <c r="BK3919" s="2"/>
      <c r="BL3919" s="2"/>
      <c r="BM3919" s="2"/>
      <c r="BN3919" s="2"/>
      <c r="BO3919" s="2"/>
    </row>
    <row r="3920" s="117" customFormat="1" spans="1:67">
      <c r="A3920" s="4"/>
      <c r="B3920" s="4"/>
      <c r="C3920" s="4"/>
      <c r="D3920" s="4"/>
      <c r="E3920" s="4"/>
      <c r="F3920" s="4"/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  <c r="AA3920" s="4"/>
      <c r="AB3920" s="5"/>
      <c r="AC3920" s="5"/>
      <c r="AD3920" s="4"/>
      <c r="AE3920" s="4"/>
      <c r="AF3920" s="4"/>
      <c r="AG3920" s="4"/>
      <c r="AH3920" s="4"/>
      <c r="AI3920" s="4"/>
      <c r="AJ3920" s="4"/>
      <c r="AK3920" s="4"/>
      <c r="AL3920" s="4"/>
      <c r="AM3920" s="4"/>
      <c r="AN3920" s="4"/>
      <c r="AO3920" s="4"/>
      <c r="AP3920" s="4"/>
      <c r="AQ3920" s="4"/>
      <c r="AR3920" s="4"/>
      <c r="AS3920" s="2"/>
      <c r="AT3920" s="2"/>
      <c r="AU3920" s="2"/>
      <c r="AV3920" s="2"/>
      <c r="AW3920" s="2"/>
      <c r="AX3920" s="2"/>
      <c r="AY3920" s="2"/>
      <c r="AZ3920" s="2"/>
      <c r="BA3920" s="2"/>
      <c r="BB3920" s="2"/>
      <c r="BC3920" s="2"/>
      <c r="BD3920" s="2"/>
      <c r="BE3920" s="2"/>
      <c r="BF3920" s="2"/>
      <c r="BG3920" s="2"/>
      <c r="BH3920" s="2"/>
      <c r="BI3920" s="2"/>
      <c r="BJ3920" s="2"/>
      <c r="BK3920" s="2"/>
      <c r="BL3920" s="2"/>
      <c r="BM3920" s="2"/>
      <c r="BN3920" s="2"/>
      <c r="BO3920" s="2"/>
    </row>
    <row r="3921" s="117" customFormat="1" spans="1:67">
      <c r="A3921" s="4"/>
      <c r="B3921" s="4"/>
      <c r="C3921" s="4"/>
      <c r="D3921" s="4"/>
      <c r="E3921" s="4"/>
      <c r="F3921" s="4"/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  <c r="AA3921" s="4"/>
      <c r="AB3921" s="5"/>
      <c r="AC3921" s="5"/>
      <c r="AD3921" s="4"/>
      <c r="AE3921" s="4"/>
      <c r="AF3921" s="4"/>
      <c r="AG3921" s="4"/>
      <c r="AH3921" s="4"/>
      <c r="AI3921" s="4"/>
      <c r="AJ3921" s="4"/>
      <c r="AK3921" s="4"/>
      <c r="AL3921" s="4"/>
      <c r="AM3921" s="4"/>
      <c r="AN3921" s="4"/>
      <c r="AO3921" s="4"/>
      <c r="AP3921" s="4"/>
      <c r="AQ3921" s="4"/>
      <c r="AR3921" s="4"/>
      <c r="AS3921" s="2"/>
      <c r="AT3921" s="2"/>
      <c r="AU3921" s="2"/>
      <c r="AV3921" s="2"/>
      <c r="AW3921" s="2"/>
      <c r="AX3921" s="2"/>
      <c r="AY3921" s="2"/>
      <c r="AZ3921" s="2"/>
      <c r="BA3921" s="2"/>
      <c r="BB3921" s="2"/>
      <c r="BC3921" s="2"/>
      <c r="BD3921" s="2"/>
      <c r="BE3921" s="2"/>
      <c r="BF3921" s="2"/>
      <c r="BG3921" s="2"/>
      <c r="BH3921" s="2"/>
      <c r="BI3921" s="2"/>
      <c r="BJ3921" s="2"/>
      <c r="BK3921" s="2"/>
      <c r="BL3921" s="2"/>
      <c r="BM3921" s="2"/>
      <c r="BN3921" s="2"/>
      <c r="BO3921" s="2"/>
    </row>
    <row r="3922" s="117" customFormat="1" spans="1:67">
      <c r="A3922" s="4"/>
      <c r="B3922" s="4"/>
      <c r="C3922" s="4"/>
      <c r="D3922" s="4"/>
      <c r="E3922" s="4"/>
      <c r="F3922" s="4"/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  <c r="AA3922" s="4"/>
      <c r="AB3922" s="5"/>
      <c r="AC3922" s="5"/>
      <c r="AD3922" s="4"/>
      <c r="AE3922" s="4"/>
      <c r="AF3922" s="4"/>
      <c r="AG3922" s="4"/>
      <c r="AH3922" s="4"/>
      <c r="AI3922" s="4"/>
      <c r="AJ3922" s="4"/>
      <c r="AK3922" s="4"/>
      <c r="AL3922" s="4"/>
      <c r="AM3922" s="4"/>
      <c r="AN3922" s="4"/>
      <c r="AO3922" s="4"/>
      <c r="AP3922" s="4"/>
      <c r="AQ3922" s="4"/>
      <c r="AR3922" s="4"/>
      <c r="AS3922" s="2"/>
      <c r="AT3922" s="2"/>
      <c r="AU3922" s="2"/>
      <c r="AV3922" s="2"/>
      <c r="AW3922" s="2"/>
      <c r="AX3922" s="2"/>
      <c r="AY3922" s="2"/>
      <c r="AZ3922" s="2"/>
      <c r="BA3922" s="2"/>
      <c r="BB3922" s="2"/>
      <c r="BC3922" s="2"/>
      <c r="BD3922" s="2"/>
      <c r="BE3922" s="2"/>
      <c r="BF3922" s="2"/>
      <c r="BG3922" s="2"/>
      <c r="BH3922" s="2"/>
      <c r="BI3922" s="2"/>
      <c r="BJ3922" s="2"/>
      <c r="BK3922" s="2"/>
      <c r="BL3922" s="2"/>
      <c r="BM3922" s="2"/>
      <c r="BN3922" s="2"/>
      <c r="BO3922" s="2"/>
    </row>
    <row r="3923" s="117" customFormat="1" spans="1:67">
      <c r="A3923" s="4"/>
      <c r="B3923" s="4"/>
      <c r="C3923" s="4"/>
      <c r="D3923" s="4"/>
      <c r="E3923" s="4"/>
      <c r="F3923" s="4"/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  <c r="AA3923" s="4"/>
      <c r="AB3923" s="5"/>
      <c r="AC3923" s="5"/>
      <c r="AD3923" s="4"/>
      <c r="AE3923" s="4"/>
      <c r="AF3923" s="4"/>
      <c r="AG3923" s="4"/>
      <c r="AH3923" s="4"/>
      <c r="AI3923" s="4"/>
      <c r="AJ3923" s="4"/>
      <c r="AK3923" s="4"/>
      <c r="AL3923" s="4"/>
      <c r="AM3923" s="4"/>
      <c r="AN3923" s="4"/>
      <c r="AO3923" s="4"/>
      <c r="AP3923" s="4"/>
      <c r="AQ3923" s="4"/>
      <c r="AR3923" s="4"/>
      <c r="AS3923" s="2"/>
      <c r="AT3923" s="2"/>
      <c r="AU3923" s="2"/>
      <c r="AV3923" s="2"/>
      <c r="AW3923" s="2"/>
      <c r="AX3923" s="2"/>
      <c r="AY3923" s="2"/>
      <c r="AZ3923" s="2"/>
      <c r="BA3923" s="2"/>
      <c r="BB3923" s="2"/>
      <c r="BC3923" s="2"/>
      <c r="BD3923" s="2"/>
      <c r="BE3923" s="2"/>
      <c r="BF3923" s="2"/>
      <c r="BG3923" s="2"/>
      <c r="BH3923" s="2"/>
      <c r="BI3923" s="2"/>
      <c r="BJ3923" s="2"/>
      <c r="BK3923" s="2"/>
      <c r="BL3923" s="2"/>
      <c r="BM3923" s="2"/>
      <c r="BN3923" s="2"/>
      <c r="BO3923" s="2"/>
    </row>
    <row r="3924" s="117" customFormat="1" spans="1:67">
      <c r="A3924" s="4"/>
      <c r="B3924" s="4"/>
      <c r="C3924" s="4"/>
      <c r="D3924" s="4"/>
      <c r="E3924" s="4"/>
      <c r="F3924" s="4"/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  <c r="AA3924" s="4"/>
      <c r="AB3924" s="5"/>
      <c r="AC3924" s="5"/>
      <c r="AD3924" s="4"/>
      <c r="AE3924" s="4"/>
      <c r="AF3924" s="4"/>
      <c r="AG3924" s="4"/>
      <c r="AH3924" s="4"/>
      <c r="AI3924" s="4"/>
      <c r="AJ3924" s="4"/>
      <c r="AK3924" s="4"/>
      <c r="AL3924" s="4"/>
      <c r="AM3924" s="4"/>
      <c r="AN3924" s="4"/>
      <c r="AO3924" s="4"/>
      <c r="AP3924" s="4"/>
      <c r="AQ3924" s="4"/>
      <c r="AR3924" s="4"/>
      <c r="AS3924" s="2"/>
      <c r="AT3924" s="2"/>
      <c r="AU3924" s="2"/>
      <c r="AV3924" s="2"/>
      <c r="AW3924" s="2"/>
      <c r="AX3924" s="2"/>
      <c r="AY3924" s="2"/>
      <c r="AZ3924" s="2"/>
      <c r="BA3924" s="2"/>
      <c r="BB3924" s="2"/>
      <c r="BC3924" s="2"/>
      <c r="BD3924" s="2"/>
      <c r="BE3924" s="2"/>
      <c r="BF3924" s="2"/>
      <c r="BG3924" s="2"/>
      <c r="BH3924" s="2"/>
      <c r="BI3924" s="2"/>
      <c r="BJ3924" s="2"/>
      <c r="BK3924" s="2"/>
      <c r="BL3924" s="2"/>
      <c r="BM3924" s="2"/>
      <c r="BN3924" s="2"/>
      <c r="BO3924" s="2"/>
    </row>
    <row r="3925" s="117" customFormat="1" spans="1:67">
      <c r="A3925" s="4"/>
      <c r="B3925" s="4"/>
      <c r="C3925" s="4"/>
      <c r="D3925" s="4"/>
      <c r="E3925" s="4"/>
      <c r="F3925" s="4"/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  <c r="AA3925" s="4"/>
      <c r="AB3925" s="5"/>
      <c r="AC3925" s="5"/>
      <c r="AD3925" s="4"/>
      <c r="AE3925" s="4"/>
      <c r="AF3925" s="4"/>
      <c r="AG3925" s="4"/>
      <c r="AH3925" s="4"/>
      <c r="AI3925" s="4"/>
      <c r="AJ3925" s="4"/>
      <c r="AK3925" s="4"/>
      <c r="AL3925" s="4"/>
      <c r="AM3925" s="4"/>
      <c r="AN3925" s="4"/>
      <c r="AO3925" s="4"/>
      <c r="AP3925" s="4"/>
      <c r="AQ3925" s="4"/>
      <c r="AR3925" s="4"/>
      <c r="AS3925" s="2"/>
      <c r="AT3925" s="2"/>
      <c r="AU3925" s="2"/>
      <c r="AV3925" s="2"/>
      <c r="AW3925" s="2"/>
      <c r="AX3925" s="2"/>
      <c r="AY3925" s="2"/>
      <c r="AZ3925" s="2"/>
      <c r="BA3925" s="2"/>
      <c r="BB3925" s="2"/>
      <c r="BC3925" s="2"/>
      <c r="BD3925" s="2"/>
      <c r="BE3925" s="2"/>
      <c r="BF3925" s="2"/>
      <c r="BG3925" s="2"/>
      <c r="BH3925" s="2"/>
      <c r="BI3925" s="2"/>
      <c r="BJ3925" s="2"/>
      <c r="BK3925" s="2"/>
      <c r="BL3925" s="2"/>
      <c r="BM3925" s="2"/>
      <c r="BN3925" s="2"/>
      <c r="BO3925" s="2"/>
    </row>
    <row r="3926" s="117" customFormat="1" spans="1:67">
      <c r="A3926" s="4"/>
      <c r="B3926" s="4"/>
      <c r="C3926" s="4"/>
      <c r="D3926" s="4"/>
      <c r="E3926" s="4"/>
      <c r="F3926" s="4"/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  <c r="AA3926" s="4"/>
      <c r="AB3926" s="5"/>
      <c r="AC3926" s="5"/>
      <c r="AD3926" s="4"/>
      <c r="AE3926" s="4"/>
      <c r="AF3926" s="4"/>
      <c r="AG3926" s="4"/>
      <c r="AH3926" s="4"/>
      <c r="AI3926" s="4"/>
      <c r="AJ3926" s="4"/>
      <c r="AK3926" s="4"/>
      <c r="AL3926" s="4"/>
      <c r="AM3926" s="4"/>
      <c r="AN3926" s="4"/>
      <c r="AO3926" s="4"/>
      <c r="AP3926" s="4"/>
      <c r="AQ3926" s="4"/>
      <c r="AR3926" s="4"/>
      <c r="AS3926" s="2"/>
      <c r="AT3926" s="2"/>
      <c r="AU3926" s="2"/>
      <c r="AV3926" s="2"/>
      <c r="AW3926" s="2"/>
      <c r="AX3926" s="2"/>
      <c r="AY3926" s="2"/>
      <c r="AZ3926" s="2"/>
      <c r="BA3926" s="2"/>
      <c r="BB3926" s="2"/>
      <c r="BC3926" s="2"/>
      <c r="BD3926" s="2"/>
      <c r="BE3926" s="2"/>
      <c r="BF3926" s="2"/>
      <c r="BG3926" s="2"/>
      <c r="BH3926" s="2"/>
      <c r="BI3926" s="2"/>
      <c r="BJ3926" s="2"/>
      <c r="BK3926" s="2"/>
      <c r="BL3926" s="2"/>
      <c r="BM3926" s="2"/>
      <c r="BN3926" s="2"/>
      <c r="BO3926" s="2"/>
    </row>
    <row r="3927" s="117" customFormat="1" spans="1:67">
      <c r="A3927" s="4"/>
      <c r="B3927" s="4"/>
      <c r="C3927" s="4"/>
      <c r="D3927" s="4"/>
      <c r="E3927" s="4"/>
      <c r="F3927" s="4"/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  <c r="AA3927" s="4"/>
      <c r="AB3927" s="5"/>
      <c r="AC3927" s="5"/>
      <c r="AD3927" s="4"/>
      <c r="AE3927" s="4"/>
      <c r="AF3927" s="4"/>
      <c r="AG3927" s="4"/>
      <c r="AH3927" s="4"/>
      <c r="AI3927" s="4"/>
      <c r="AJ3927" s="4"/>
      <c r="AK3927" s="4"/>
      <c r="AL3927" s="4"/>
      <c r="AM3927" s="4"/>
      <c r="AN3927" s="4"/>
      <c r="AO3927" s="4"/>
      <c r="AP3927" s="4"/>
      <c r="AQ3927" s="4"/>
      <c r="AR3927" s="4"/>
      <c r="AS3927" s="2"/>
      <c r="AT3927" s="2"/>
      <c r="AU3927" s="2"/>
      <c r="AV3927" s="2"/>
      <c r="AW3927" s="2"/>
      <c r="AX3927" s="2"/>
      <c r="AY3927" s="2"/>
      <c r="AZ3927" s="2"/>
      <c r="BA3927" s="2"/>
      <c r="BB3927" s="2"/>
      <c r="BC3927" s="2"/>
      <c r="BD3927" s="2"/>
      <c r="BE3927" s="2"/>
      <c r="BF3927" s="2"/>
      <c r="BG3927" s="2"/>
      <c r="BH3927" s="2"/>
      <c r="BI3927" s="2"/>
      <c r="BJ3927" s="2"/>
      <c r="BK3927" s="2"/>
      <c r="BL3927" s="2"/>
      <c r="BM3927" s="2"/>
      <c r="BN3927" s="2"/>
      <c r="BO3927" s="2"/>
    </row>
    <row r="3928" s="117" customFormat="1" spans="1:67">
      <c r="A3928" s="4"/>
      <c r="B3928" s="4"/>
      <c r="C3928" s="4"/>
      <c r="D3928" s="4"/>
      <c r="E3928" s="4"/>
      <c r="F3928" s="4"/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  <c r="AA3928" s="4"/>
      <c r="AB3928" s="5"/>
      <c r="AC3928" s="5"/>
      <c r="AD3928" s="4"/>
      <c r="AE3928" s="4"/>
      <c r="AF3928" s="4"/>
      <c r="AG3928" s="4"/>
      <c r="AH3928" s="4"/>
      <c r="AI3928" s="4"/>
      <c r="AJ3928" s="4"/>
      <c r="AK3928" s="4"/>
      <c r="AL3928" s="4"/>
      <c r="AM3928" s="4"/>
      <c r="AN3928" s="4"/>
      <c r="AO3928" s="4"/>
      <c r="AP3928" s="4"/>
      <c r="AQ3928" s="4"/>
      <c r="AR3928" s="4"/>
      <c r="AS3928" s="2"/>
      <c r="AT3928" s="2"/>
      <c r="AU3928" s="2"/>
      <c r="AV3928" s="2"/>
      <c r="AW3928" s="2"/>
      <c r="AX3928" s="2"/>
      <c r="AY3928" s="2"/>
      <c r="AZ3928" s="2"/>
      <c r="BA3928" s="2"/>
      <c r="BB3928" s="2"/>
      <c r="BC3928" s="2"/>
      <c r="BD3928" s="2"/>
      <c r="BE3928" s="2"/>
      <c r="BF3928" s="2"/>
      <c r="BG3928" s="2"/>
      <c r="BH3928" s="2"/>
      <c r="BI3928" s="2"/>
      <c r="BJ3928" s="2"/>
      <c r="BK3928" s="2"/>
      <c r="BL3928" s="2"/>
      <c r="BM3928" s="2"/>
      <c r="BN3928" s="2"/>
      <c r="BO3928" s="2"/>
    </row>
    <row r="3929" s="117" customFormat="1" spans="1:67">
      <c r="A3929" s="4"/>
      <c r="B3929" s="4"/>
      <c r="C3929" s="4"/>
      <c r="D3929" s="4"/>
      <c r="E3929" s="4"/>
      <c r="F3929" s="4"/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  <c r="AA3929" s="4"/>
      <c r="AB3929" s="5"/>
      <c r="AC3929" s="5"/>
      <c r="AD3929" s="4"/>
      <c r="AE3929" s="4"/>
      <c r="AF3929" s="4"/>
      <c r="AG3929" s="4"/>
      <c r="AH3929" s="4"/>
      <c r="AI3929" s="4"/>
      <c r="AJ3929" s="4"/>
      <c r="AK3929" s="4"/>
      <c r="AL3929" s="4"/>
      <c r="AM3929" s="4"/>
      <c r="AN3929" s="4"/>
      <c r="AO3929" s="4"/>
      <c r="AP3929" s="4"/>
      <c r="AQ3929" s="4"/>
      <c r="AR3929" s="4"/>
      <c r="AS3929" s="2"/>
      <c r="AT3929" s="2"/>
      <c r="AU3929" s="2"/>
      <c r="AV3929" s="2"/>
      <c r="AW3929" s="2"/>
      <c r="AX3929" s="2"/>
      <c r="AY3929" s="2"/>
      <c r="AZ3929" s="2"/>
      <c r="BA3929" s="2"/>
      <c r="BB3929" s="2"/>
      <c r="BC3929" s="2"/>
      <c r="BD3929" s="2"/>
      <c r="BE3929" s="2"/>
      <c r="BF3929" s="2"/>
      <c r="BG3929" s="2"/>
      <c r="BH3929" s="2"/>
      <c r="BI3929" s="2"/>
      <c r="BJ3929" s="2"/>
      <c r="BK3929" s="2"/>
      <c r="BL3929" s="2"/>
      <c r="BM3929" s="2"/>
      <c r="BN3929" s="2"/>
      <c r="BO3929" s="2"/>
    </row>
    <row r="3930" s="117" customFormat="1" spans="1:67">
      <c r="A3930" s="4"/>
      <c r="B3930" s="4"/>
      <c r="C3930" s="4"/>
      <c r="D3930" s="4"/>
      <c r="E3930" s="4"/>
      <c r="F3930" s="4"/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  <c r="AA3930" s="4"/>
      <c r="AB3930" s="5"/>
      <c r="AC3930" s="5"/>
      <c r="AD3930" s="4"/>
      <c r="AE3930" s="4"/>
      <c r="AF3930" s="4"/>
      <c r="AG3930" s="4"/>
      <c r="AH3930" s="4"/>
      <c r="AI3930" s="4"/>
      <c r="AJ3930" s="4"/>
      <c r="AK3930" s="4"/>
      <c r="AL3930" s="4"/>
      <c r="AM3930" s="4"/>
      <c r="AN3930" s="4"/>
      <c r="AO3930" s="4"/>
      <c r="AP3930" s="4"/>
      <c r="AQ3930" s="4"/>
      <c r="AR3930" s="4"/>
      <c r="AS3930" s="2"/>
      <c r="AT3930" s="2"/>
      <c r="AU3930" s="2"/>
      <c r="AV3930" s="2"/>
      <c r="AW3930" s="2"/>
      <c r="AX3930" s="2"/>
      <c r="AY3930" s="2"/>
      <c r="AZ3930" s="2"/>
      <c r="BA3930" s="2"/>
      <c r="BB3930" s="2"/>
      <c r="BC3930" s="2"/>
      <c r="BD3930" s="2"/>
      <c r="BE3930" s="2"/>
      <c r="BF3930" s="2"/>
      <c r="BG3930" s="2"/>
      <c r="BH3930" s="2"/>
      <c r="BI3930" s="2"/>
      <c r="BJ3930" s="2"/>
      <c r="BK3930" s="2"/>
      <c r="BL3930" s="2"/>
      <c r="BM3930" s="2"/>
      <c r="BN3930" s="2"/>
      <c r="BO3930" s="2"/>
    </row>
    <row r="3931" s="117" customFormat="1" spans="1:67">
      <c r="A3931" s="4"/>
      <c r="B3931" s="4"/>
      <c r="C3931" s="4"/>
      <c r="D3931" s="4"/>
      <c r="E3931" s="4"/>
      <c r="F3931" s="4"/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  <c r="AA3931" s="4"/>
      <c r="AB3931" s="5"/>
      <c r="AC3931" s="5"/>
      <c r="AD3931" s="4"/>
      <c r="AE3931" s="4"/>
      <c r="AF3931" s="4"/>
      <c r="AG3931" s="4"/>
      <c r="AH3931" s="4"/>
      <c r="AI3931" s="4"/>
      <c r="AJ3931" s="4"/>
      <c r="AK3931" s="4"/>
      <c r="AL3931" s="4"/>
      <c r="AM3931" s="4"/>
      <c r="AN3931" s="4"/>
      <c r="AO3931" s="4"/>
      <c r="AP3931" s="4"/>
      <c r="AQ3931" s="4"/>
      <c r="AR3931" s="4"/>
      <c r="AS3931" s="2"/>
      <c r="AT3931" s="2"/>
      <c r="AU3931" s="2"/>
      <c r="AV3931" s="2"/>
      <c r="AW3931" s="2"/>
      <c r="AX3931" s="2"/>
      <c r="AY3931" s="2"/>
      <c r="AZ3931" s="2"/>
      <c r="BA3931" s="2"/>
      <c r="BB3931" s="2"/>
      <c r="BC3931" s="2"/>
      <c r="BD3931" s="2"/>
      <c r="BE3931" s="2"/>
      <c r="BF3931" s="2"/>
      <c r="BG3931" s="2"/>
      <c r="BH3931" s="2"/>
      <c r="BI3931" s="2"/>
      <c r="BJ3931" s="2"/>
      <c r="BK3931" s="2"/>
      <c r="BL3931" s="2"/>
      <c r="BM3931" s="2"/>
      <c r="BN3931" s="2"/>
      <c r="BO3931" s="2"/>
    </row>
    <row r="3932" s="117" customFormat="1" spans="1:67">
      <c r="A3932" s="4"/>
      <c r="B3932" s="4"/>
      <c r="C3932" s="4"/>
      <c r="D3932" s="4"/>
      <c r="E3932" s="4"/>
      <c r="F3932" s="4"/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  <c r="AA3932" s="4"/>
      <c r="AB3932" s="5"/>
      <c r="AC3932" s="5"/>
      <c r="AD3932" s="4"/>
      <c r="AE3932" s="4"/>
      <c r="AF3932" s="4"/>
      <c r="AG3932" s="4"/>
      <c r="AH3932" s="4"/>
      <c r="AI3932" s="4"/>
      <c r="AJ3932" s="4"/>
      <c r="AK3932" s="4"/>
      <c r="AL3932" s="4"/>
      <c r="AM3932" s="4"/>
      <c r="AN3932" s="4"/>
      <c r="AO3932" s="4"/>
      <c r="AP3932" s="4"/>
      <c r="AQ3932" s="4"/>
      <c r="AR3932" s="4"/>
      <c r="AS3932" s="2"/>
      <c r="AT3932" s="2"/>
      <c r="AU3932" s="2"/>
      <c r="AV3932" s="2"/>
      <c r="AW3932" s="2"/>
      <c r="AX3932" s="2"/>
      <c r="AY3932" s="2"/>
      <c r="AZ3932" s="2"/>
      <c r="BA3932" s="2"/>
      <c r="BB3932" s="2"/>
      <c r="BC3932" s="2"/>
      <c r="BD3932" s="2"/>
      <c r="BE3932" s="2"/>
      <c r="BF3932" s="2"/>
      <c r="BG3932" s="2"/>
      <c r="BH3932" s="2"/>
      <c r="BI3932" s="2"/>
      <c r="BJ3932" s="2"/>
      <c r="BK3932" s="2"/>
      <c r="BL3932" s="2"/>
      <c r="BM3932" s="2"/>
      <c r="BN3932" s="2"/>
      <c r="BO3932" s="2"/>
    </row>
    <row r="3933" s="117" customFormat="1" spans="1:67">
      <c r="A3933" s="4"/>
      <c r="B3933" s="4"/>
      <c r="C3933" s="4"/>
      <c r="D3933" s="4"/>
      <c r="E3933" s="4"/>
      <c r="F3933" s="4"/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  <c r="AA3933" s="4"/>
      <c r="AB3933" s="5"/>
      <c r="AC3933" s="5"/>
      <c r="AD3933" s="4"/>
      <c r="AE3933" s="4"/>
      <c r="AF3933" s="4"/>
      <c r="AG3933" s="4"/>
      <c r="AH3933" s="4"/>
      <c r="AI3933" s="4"/>
      <c r="AJ3933" s="4"/>
      <c r="AK3933" s="4"/>
      <c r="AL3933" s="4"/>
      <c r="AM3933" s="4"/>
      <c r="AN3933" s="4"/>
      <c r="AO3933" s="4"/>
      <c r="AP3933" s="4"/>
      <c r="AQ3933" s="4"/>
      <c r="AR3933" s="4"/>
      <c r="AS3933" s="2"/>
      <c r="AT3933" s="2"/>
      <c r="AU3933" s="2"/>
      <c r="AV3933" s="2"/>
      <c r="AW3933" s="2"/>
      <c r="AX3933" s="2"/>
      <c r="AY3933" s="2"/>
      <c r="AZ3933" s="2"/>
      <c r="BA3933" s="2"/>
      <c r="BB3933" s="2"/>
      <c r="BC3933" s="2"/>
      <c r="BD3933" s="2"/>
      <c r="BE3933" s="2"/>
      <c r="BF3933" s="2"/>
      <c r="BG3933" s="2"/>
      <c r="BH3933" s="2"/>
      <c r="BI3933" s="2"/>
      <c r="BJ3933" s="2"/>
      <c r="BK3933" s="2"/>
      <c r="BL3933" s="2"/>
      <c r="BM3933" s="2"/>
      <c r="BN3933" s="2"/>
      <c r="BO3933" s="2"/>
    </row>
    <row r="3934" s="117" customFormat="1" spans="1:67">
      <c r="A3934" s="4"/>
      <c r="B3934" s="4"/>
      <c r="C3934" s="4"/>
      <c r="D3934" s="4"/>
      <c r="E3934" s="4"/>
      <c r="F3934" s="4"/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  <c r="AA3934" s="4"/>
      <c r="AB3934" s="5"/>
      <c r="AC3934" s="5"/>
      <c r="AD3934" s="4"/>
      <c r="AE3934" s="4"/>
      <c r="AF3934" s="4"/>
      <c r="AG3934" s="4"/>
      <c r="AH3934" s="4"/>
      <c r="AI3934" s="4"/>
      <c r="AJ3934" s="4"/>
      <c r="AK3934" s="4"/>
      <c r="AL3934" s="4"/>
      <c r="AM3934" s="4"/>
      <c r="AN3934" s="4"/>
      <c r="AO3934" s="4"/>
      <c r="AP3934" s="4"/>
      <c r="AQ3934" s="4"/>
      <c r="AR3934" s="4"/>
      <c r="AS3934" s="2"/>
      <c r="AT3934" s="2"/>
      <c r="AU3934" s="2"/>
      <c r="AV3934" s="2"/>
      <c r="AW3934" s="2"/>
      <c r="AX3934" s="2"/>
      <c r="AY3934" s="2"/>
      <c r="AZ3934" s="2"/>
      <c r="BA3934" s="2"/>
      <c r="BB3934" s="2"/>
      <c r="BC3934" s="2"/>
      <c r="BD3934" s="2"/>
      <c r="BE3934" s="2"/>
      <c r="BF3934" s="2"/>
      <c r="BG3934" s="2"/>
      <c r="BH3934" s="2"/>
      <c r="BI3934" s="2"/>
      <c r="BJ3934" s="2"/>
      <c r="BK3934" s="2"/>
      <c r="BL3934" s="2"/>
      <c r="BM3934" s="2"/>
      <c r="BN3934" s="2"/>
      <c r="BO3934" s="2"/>
    </row>
    <row r="3935" s="117" customFormat="1" spans="1:67">
      <c r="A3935" s="4"/>
      <c r="B3935" s="4"/>
      <c r="C3935" s="4"/>
      <c r="D3935" s="4"/>
      <c r="E3935" s="4"/>
      <c r="F3935" s="4"/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  <c r="AA3935" s="4"/>
      <c r="AB3935" s="5"/>
      <c r="AC3935" s="5"/>
      <c r="AD3935" s="4"/>
      <c r="AE3935" s="4"/>
      <c r="AF3935" s="4"/>
      <c r="AG3935" s="4"/>
      <c r="AH3935" s="4"/>
      <c r="AI3935" s="4"/>
      <c r="AJ3935" s="4"/>
      <c r="AK3935" s="4"/>
      <c r="AL3935" s="4"/>
      <c r="AM3935" s="4"/>
      <c r="AN3935" s="4"/>
      <c r="AO3935" s="4"/>
      <c r="AP3935" s="4"/>
      <c r="AQ3935" s="4"/>
      <c r="AR3935" s="4"/>
      <c r="AS3935" s="2"/>
      <c r="AT3935" s="2"/>
      <c r="AU3935" s="2"/>
      <c r="AV3935" s="2"/>
      <c r="AW3935" s="2"/>
      <c r="AX3935" s="2"/>
      <c r="AY3935" s="2"/>
      <c r="AZ3935" s="2"/>
      <c r="BA3935" s="2"/>
      <c r="BB3935" s="2"/>
      <c r="BC3935" s="2"/>
      <c r="BD3935" s="2"/>
      <c r="BE3935" s="2"/>
      <c r="BF3935" s="2"/>
      <c r="BG3935" s="2"/>
      <c r="BH3935" s="2"/>
      <c r="BI3935" s="2"/>
      <c r="BJ3935" s="2"/>
      <c r="BK3935" s="2"/>
      <c r="BL3935" s="2"/>
      <c r="BM3935" s="2"/>
      <c r="BN3935" s="2"/>
      <c r="BO3935" s="2"/>
    </row>
    <row r="3936" s="117" customFormat="1" spans="1:67">
      <c r="A3936" s="4"/>
      <c r="B3936" s="4"/>
      <c r="C3936" s="4"/>
      <c r="D3936" s="4"/>
      <c r="E3936" s="4"/>
      <c r="F3936" s="4"/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  <c r="AA3936" s="4"/>
      <c r="AB3936" s="5"/>
      <c r="AC3936" s="5"/>
      <c r="AD3936" s="4"/>
      <c r="AE3936" s="4"/>
      <c r="AF3936" s="4"/>
      <c r="AG3936" s="4"/>
      <c r="AH3936" s="4"/>
      <c r="AI3936" s="4"/>
      <c r="AJ3936" s="4"/>
      <c r="AK3936" s="4"/>
      <c r="AL3936" s="4"/>
      <c r="AM3936" s="4"/>
      <c r="AN3936" s="4"/>
      <c r="AO3936" s="4"/>
      <c r="AP3936" s="4"/>
      <c r="AQ3936" s="4"/>
      <c r="AR3936" s="4"/>
      <c r="AS3936" s="2"/>
      <c r="AT3936" s="2"/>
      <c r="AU3936" s="2"/>
      <c r="AV3936" s="2"/>
      <c r="AW3936" s="2"/>
      <c r="AX3936" s="2"/>
      <c r="AY3936" s="2"/>
      <c r="AZ3936" s="2"/>
      <c r="BA3936" s="2"/>
      <c r="BB3936" s="2"/>
      <c r="BC3936" s="2"/>
      <c r="BD3936" s="2"/>
      <c r="BE3936" s="2"/>
      <c r="BF3936" s="2"/>
      <c r="BG3936" s="2"/>
      <c r="BH3936" s="2"/>
      <c r="BI3936" s="2"/>
      <c r="BJ3936" s="2"/>
      <c r="BK3936" s="2"/>
      <c r="BL3936" s="2"/>
      <c r="BM3936" s="2"/>
      <c r="BN3936" s="2"/>
      <c r="BO3936" s="2"/>
    </row>
    <row r="3937" s="117" customFormat="1" spans="1:67">
      <c r="A3937" s="4"/>
      <c r="B3937" s="4"/>
      <c r="C3937" s="4"/>
      <c r="D3937" s="4"/>
      <c r="E3937" s="4"/>
      <c r="F3937" s="4"/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  <c r="AA3937" s="4"/>
      <c r="AB3937" s="5"/>
      <c r="AC3937" s="5"/>
      <c r="AD3937" s="4"/>
      <c r="AE3937" s="4"/>
      <c r="AF3937" s="4"/>
      <c r="AG3937" s="4"/>
      <c r="AH3937" s="4"/>
      <c r="AI3937" s="4"/>
      <c r="AJ3937" s="4"/>
      <c r="AK3937" s="4"/>
      <c r="AL3937" s="4"/>
      <c r="AM3937" s="4"/>
      <c r="AN3937" s="4"/>
      <c r="AO3937" s="4"/>
      <c r="AP3937" s="4"/>
      <c r="AQ3937" s="4"/>
      <c r="AR3937" s="4"/>
      <c r="AS3937" s="2"/>
      <c r="AT3937" s="2"/>
      <c r="AU3937" s="2"/>
      <c r="AV3937" s="2"/>
      <c r="AW3937" s="2"/>
      <c r="AX3937" s="2"/>
      <c r="AY3937" s="2"/>
      <c r="AZ3937" s="2"/>
      <c r="BA3937" s="2"/>
      <c r="BB3937" s="2"/>
      <c r="BC3937" s="2"/>
      <c r="BD3937" s="2"/>
      <c r="BE3937" s="2"/>
      <c r="BF3937" s="2"/>
      <c r="BG3937" s="2"/>
      <c r="BH3937" s="2"/>
      <c r="BI3937" s="2"/>
      <c r="BJ3937" s="2"/>
      <c r="BK3937" s="2"/>
      <c r="BL3937" s="2"/>
      <c r="BM3937" s="2"/>
      <c r="BN3937" s="2"/>
      <c r="BO3937" s="2"/>
    </row>
    <row r="3938" s="117" customFormat="1" spans="1:67">
      <c r="A3938" s="4"/>
      <c r="B3938" s="4"/>
      <c r="C3938" s="4"/>
      <c r="D3938" s="4"/>
      <c r="E3938" s="4"/>
      <c r="F3938" s="4"/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  <c r="AA3938" s="4"/>
      <c r="AB3938" s="5"/>
      <c r="AC3938" s="5"/>
      <c r="AD3938" s="4"/>
      <c r="AE3938" s="4"/>
      <c r="AF3938" s="4"/>
      <c r="AG3938" s="4"/>
      <c r="AH3938" s="4"/>
      <c r="AI3938" s="4"/>
      <c r="AJ3938" s="4"/>
      <c r="AK3938" s="4"/>
      <c r="AL3938" s="4"/>
      <c r="AM3938" s="4"/>
      <c r="AN3938" s="4"/>
      <c r="AO3938" s="4"/>
      <c r="AP3938" s="4"/>
      <c r="AQ3938" s="4"/>
      <c r="AR3938" s="4"/>
      <c r="AS3938" s="2"/>
      <c r="AT3938" s="2"/>
      <c r="AU3938" s="2"/>
      <c r="AV3938" s="2"/>
      <c r="AW3938" s="2"/>
      <c r="AX3938" s="2"/>
      <c r="AY3938" s="2"/>
      <c r="AZ3938" s="2"/>
      <c r="BA3938" s="2"/>
      <c r="BB3938" s="2"/>
      <c r="BC3938" s="2"/>
      <c r="BD3938" s="2"/>
      <c r="BE3938" s="2"/>
      <c r="BF3938" s="2"/>
      <c r="BG3938" s="2"/>
      <c r="BH3938" s="2"/>
      <c r="BI3938" s="2"/>
      <c r="BJ3938" s="2"/>
      <c r="BK3938" s="2"/>
      <c r="BL3938" s="2"/>
      <c r="BM3938" s="2"/>
      <c r="BN3938" s="2"/>
      <c r="BO3938" s="2"/>
    </row>
    <row r="3939" s="117" customFormat="1" spans="1:67">
      <c r="A3939" s="4"/>
      <c r="B3939" s="4"/>
      <c r="C3939" s="4"/>
      <c r="D3939" s="4"/>
      <c r="E3939" s="4"/>
      <c r="F3939" s="4"/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  <c r="AA3939" s="4"/>
      <c r="AB3939" s="5"/>
      <c r="AC3939" s="5"/>
      <c r="AD3939" s="4"/>
      <c r="AE3939" s="4"/>
      <c r="AF3939" s="4"/>
      <c r="AG3939" s="4"/>
      <c r="AH3939" s="4"/>
      <c r="AI3939" s="4"/>
      <c r="AJ3939" s="4"/>
      <c r="AK3939" s="4"/>
      <c r="AL3939" s="4"/>
      <c r="AM3939" s="4"/>
      <c r="AN3939" s="4"/>
      <c r="AO3939" s="4"/>
      <c r="AP3939" s="4"/>
      <c r="AQ3939" s="4"/>
      <c r="AR3939" s="4"/>
      <c r="AS3939" s="2"/>
      <c r="AT3939" s="2"/>
      <c r="AU3939" s="2"/>
      <c r="AV3939" s="2"/>
      <c r="AW3939" s="2"/>
      <c r="AX3939" s="2"/>
      <c r="AY3939" s="2"/>
      <c r="AZ3939" s="2"/>
      <c r="BA3939" s="2"/>
      <c r="BB3939" s="2"/>
      <c r="BC3939" s="2"/>
      <c r="BD3939" s="2"/>
      <c r="BE3939" s="2"/>
      <c r="BF3939" s="2"/>
      <c r="BG3939" s="2"/>
      <c r="BH3939" s="2"/>
      <c r="BI3939" s="2"/>
      <c r="BJ3939" s="2"/>
      <c r="BK3939" s="2"/>
      <c r="BL3939" s="2"/>
      <c r="BM3939" s="2"/>
      <c r="BN3939" s="2"/>
      <c r="BO3939" s="2"/>
    </row>
    <row r="3940" s="117" customFormat="1" spans="1:67">
      <c r="A3940" s="4"/>
      <c r="B3940" s="4"/>
      <c r="C3940" s="4"/>
      <c r="D3940" s="4"/>
      <c r="E3940" s="4"/>
      <c r="F3940" s="4"/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  <c r="AA3940" s="4"/>
      <c r="AB3940" s="5"/>
      <c r="AC3940" s="5"/>
      <c r="AD3940" s="4"/>
      <c r="AE3940" s="4"/>
      <c r="AF3940" s="4"/>
      <c r="AG3940" s="4"/>
      <c r="AH3940" s="4"/>
      <c r="AI3940" s="4"/>
      <c r="AJ3940" s="4"/>
      <c r="AK3940" s="4"/>
      <c r="AL3940" s="4"/>
      <c r="AM3940" s="4"/>
      <c r="AN3940" s="4"/>
      <c r="AO3940" s="4"/>
      <c r="AP3940" s="4"/>
      <c r="AQ3940" s="4"/>
      <c r="AR3940" s="4"/>
      <c r="AS3940" s="2"/>
      <c r="AT3940" s="2"/>
      <c r="AU3940" s="2"/>
      <c r="AV3940" s="2"/>
      <c r="AW3940" s="2"/>
      <c r="AX3940" s="2"/>
      <c r="AY3940" s="2"/>
      <c r="AZ3940" s="2"/>
      <c r="BA3940" s="2"/>
      <c r="BB3940" s="2"/>
      <c r="BC3940" s="2"/>
      <c r="BD3940" s="2"/>
      <c r="BE3940" s="2"/>
      <c r="BF3940" s="2"/>
      <c r="BG3940" s="2"/>
      <c r="BH3940" s="2"/>
      <c r="BI3940" s="2"/>
      <c r="BJ3940" s="2"/>
      <c r="BK3940" s="2"/>
      <c r="BL3940" s="2"/>
      <c r="BM3940" s="2"/>
      <c r="BN3940" s="2"/>
      <c r="BO3940" s="2"/>
    </row>
    <row r="3941" s="117" customFormat="1" spans="1:67">
      <c r="A3941" s="4"/>
      <c r="B3941" s="4"/>
      <c r="C3941" s="4"/>
      <c r="D3941" s="4"/>
      <c r="E3941" s="4"/>
      <c r="F3941" s="4"/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  <c r="AA3941" s="4"/>
      <c r="AB3941" s="5"/>
      <c r="AC3941" s="5"/>
      <c r="AD3941" s="4"/>
      <c r="AE3941" s="4"/>
      <c r="AF3941" s="4"/>
      <c r="AG3941" s="4"/>
      <c r="AH3941" s="4"/>
      <c r="AI3941" s="4"/>
      <c r="AJ3941" s="4"/>
      <c r="AK3941" s="4"/>
      <c r="AL3941" s="4"/>
      <c r="AM3941" s="4"/>
      <c r="AN3941" s="4"/>
      <c r="AO3941" s="4"/>
      <c r="AP3941" s="4"/>
      <c r="AQ3941" s="4"/>
      <c r="AR3941" s="4"/>
      <c r="AS3941" s="2"/>
      <c r="AT3941" s="2"/>
      <c r="AU3941" s="2"/>
      <c r="AV3941" s="2"/>
      <c r="AW3941" s="2"/>
      <c r="AX3941" s="2"/>
      <c r="AY3941" s="2"/>
      <c r="AZ3941" s="2"/>
      <c r="BA3941" s="2"/>
      <c r="BB3941" s="2"/>
      <c r="BC3941" s="2"/>
      <c r="BD3941" s="2"/>
      <c r="BE3941" s="2"/>
      <c r="BF3941" s="2"/>
      <c r="BG3941" s="2"/>
      <c r="BH3941" s="2"/>
      <c r="BI3941" s="2"/>
      <c r="BJ3941" s="2"/>
      <c r="BK3941" s="2"/>
      <c r="BL3941" s="2"/>
      <c r="BM3941" s="2"/>
      <c r="BN3941" s="2"/>
      <c r="BO3941" s="2"/>
    </row>
    <row r="3942" s="117" customFormat="1" spans="1:67">
      <c r="A3942" s="4"/>
      <c r="B3942" s="4"/>
      <c r="C3942" s="4"/>
      <c r="D3942" s="4"/>
      <c r="E3942" s="4"/>
      <c r="F3942" s="4"/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  <c r="AA3942" s="4"/>
      <c r="AB3942" s="5"/>
      <c r="AC3942" s="5"/>
      <c r="AD3942" s="4"/>
      <c r="AE3942" s="4"/>
      <c r="AF3942" s="4"/>
      <c r="AG3942" s="4"/>
      <c r="AH3942" s="4"/>
      <c r="AI3942" s="4"/>
      <c r="AJ3942" s="4"/>
      <c r="AK3942" s="4"/>
      <c r="AL3942" s="4"/>
      <c r="AM3942" s="4"/>
      <c r="AN3942" s="4"/>
      <c r="AO3942" s="4"/>
      <c r="AP3942" s="4"/>
      <c r="AQ3942" s="4"/>
      <c r="AR3942" s="4"/>
      <c r="AS3942" s="2"/>
      <c r="AT3942" s="2"/>
      <c r="AU3942" s="2"/>
      <c r="AV3942" s="2"/>
      <c r="AW3942" s="2"/>
      <c r="AX3942" s="2"/>
      <c r="AY3942" s="2"/>
      <c r="AZ3942" s="2"/>
      <c r="BA3942" s="2"/>
      <c r="BB3942" s="2"/>
      <c r="BC3942" s="2"/>
      <c r="BD3942" s="2"/>
      <c r="BE3942" s="2"/>
      <c r="BF3942" s="2"/>
      <c r="BG3942" s="2"/>
      <c r="BH3942" s="2"/>
      <c r="BI3942" s="2"/>
      <c r="BJ3942" s="2"/>
      <c r="BK3942" s="2"/>
      <c r="BL3942" s="2"/>
      <c r="BM3942" s="2"/>
      <c r="BN3942" s="2"/>
      <c r="BO3942" s="2"/>
    </row>
    <row r="3943" s="117" customFormat="1" spans="1:67">
      <c r="A3943" s="4"/>
      <c r="B3943" s="4"/>
      <c r="C3943" s="4"/>
      <c r="D3943" s="4"/>
      <c r="E3943" s="4"/>
      <c r="F3943" s="4"/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  <c r="AA3943" s="4"/>
      <c r="AB3943" s="5"/>
      <c r="AC3943" s="5"/>
      <c r="AD3943" s="4"/>
      <c r="AE3943" s="4"/>
      <c r="AF3943" s="4"/>
      <c r="AG3943" s="4"/>
      <c r="AH3943" s="4"/>
      <c r="AI3943" s="4"/>
      <c r="AJ3943" s="4"/>
      <c r="AK3943" s="4"/>
      <c r="AL3943" s="4"/>
      <c r="AM3943" s="4"/>
      <c r="AN3943" s="4"/>
      <c r="AO3943" s="4"/>
      <c r="AP3943" s="4"/>
      <c r="AQ3943" s="4"/>
      <c r="AR3943" s="4"/>
      <c r="AS3943" s="2"/>
      <c r="AT3943" s="2"/>
      <c r="AU3943" s="2"/>
      <c r="AV3943" s="2"/>
      <c r="AW3943" s="2"/>
      <c r="AX3943" s="2"/>
      <c r="AY3943" s="2"/>
      <c r="AZ3943" s="2"/>
      <c r="BA3943" s="2"/>
      <c r="BB3943" s="2"/>
      <c r="BC3943" s="2"/>
      <c r="BD3943" s="2"/>
      <c r="BE3943" s="2"/>
      <c r="BF3943" s="2"/>
      <c r="BG3943" s="2"/>
      <c r="BH3943" s="2"/>
      <c r="BI3943" s="2"/>
      <c r="BJ3943" s="2"/>
      <c r="BK3943" s="2"/>
      <c r="BL3943" s="2"/>
      <c r="BM3943" s="2"/>
      <c r="BN3943" s="2"/>
      <c r="BO3943" s="2"/>
    </row>
    <row r="3944" s="117" customFormat="1" spans="1:67">
      <c r="A3944" s="4"/>
      <c r="B3944" s="4"/>
      <c r="C3944" s="4"/>
      <c r="D3944" s="4"/>
      <c r="E3944" s="4"/>
      <c r="F3944" s="4"/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  <c r="AA3944" s="4"/>
      <c r="AB3944" s="5"/>
      <c r="AC3944" s="5"/>
      <c r="AD3944" s="4"/>
      <c r="AE3944" s="4"/>
      <c r="AF3944" s="4"/>
      <c r="AG3944" s="4"/>
      <c r="AH3944" s="4"/>
      <c r="AI3944" s="4"/>
      <c r="AJ3944" s="4"/>
      <c r="AK3944" s="4"/>
      <c r="AL3944" s="4"/>
      <c r="AM3944" s="4"/>
      <c r="AN3944" s="4"/>
      <c r="AO3944" s="4"/>
      <c r="AP3944" s="4"/>
      <c r="AQ3944" s="4"/>
      <c r="AR3944" s="4"/>
      <c r="AS3944" s="2"/>
      <c r="AT3944" s="2"/>
      <c r="AU3944" s="2"/>
      <c r="AV3944" s="2"/>
      <c r="AW3944" s="2"/>
      <c r="AX3944" s="2"/>
      <c r="AY3944" s="2"/>
      <c r="AZ3944" s="2"/>
      <c r="BA3944" s="2"/>
      <c r="BB3944" s="2"/>
      <c r="BC3944" s="2"/>
      <c r="BD3944" s="2"/>
      <c r="BE3944" s="2"/>
      <c r="BF3944" s="2"/>
      <c r="BG3944" s="2"/>
      <c r="BH3944" s="2"/>
      <c r="BI3944" s="2"/>
      <c r="BJ3944" s="2"/>
      <c r="BK3944" s="2"/>
      <c r="BL3944" s="2"/>
      <c r="BM3944" s="2"/>
      <c r="BN3944" s="2"/>
      <c r="BO3944" s="2"/>
    </row>
    <row r="3945" s="117" customFormat="1" spans="1:67">
      <c r="A3945" s="4"/>
      <c r="B3945" s="4"/>
      <c r="C3945" s="4"/>
      <c r="D3945" s="4"/>
      <c r="E3945" s="4"/>
      <c r="F3945" s="4"/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  <c r="AA3945" s="4"/>
      <c r="AB3945" s="5"/>
      <c r="AC3945" s="5"/>
      <c r="AD3945" s="4"/>
      <c r="AE3945" s="4"/>
      <c r="AF3945" s="4"/>
      <c r="AG3945" s="4"/>
      <c r="AH3945" s="4"/>
      <c r="AI3945" s="4"/>
      <c r="AJ3945" s="4"/>
      <c r="AK3945" s="4"/>
      <c r="AL3945" s="4"/>
      <c r="AM3945" s="4"/>
      <c r="AN3945" s="4"/>
      <c r="AO3945" s="4"/>
      <c r="AP3945" s="4"/>
      <c r="AQ3945" s="4"/>
      <c r="AR3945" s="4"/>
      <c r="AS3945" s="2"/>
      <c r="AT3945" s="2"/>
      <c r="AU3945" s="2"/>
      <c r="AV3945" s="2"/>
      <c r="AW3945" s="2"/>
      <c r="AX3945" s="2"/>
      <c r="AY3945" s="2"/>
      <c r="AZ3945" s="2"/>
      <c r="BA3945" s="2"/>
      <c r="BB3945" s="2"/>
      <c r="BC3945" s="2"/>
      <c r="BD3945" s="2"/>
      <c r="BE3945" s="2"/>
      <c r="BF3945" s="2"/>
      <c r="BG3945" s="2"/>
      <c r="BH3945" s="2"/>
      <c r="BI3945" s="2"/>
      <c r="BJ3945" s="2"/>
      <c r="BK3945" s="2"/>
      <c r="BL3945" s="2"/>
      <c r="BM3945" s="2"/>
      <c r="BN3945" s="2"/>
      <c r="BO3945" s="2"/>
    </row>
    <row r="3946" s="117" customFormat="1" spans="1:67">
      <c r="A3946" s="4"/>
      <c r="B3946" s="4"/>
      <c r="C3946" s="4"/>
      <c r="D3946" s="4"/>
      <c r="E3946" s="4"/>
      <c r="F3946" s="4"/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  <c r="AA3946" s="4"/>
      <c r="AB3946" s="5"/>
      <c r="AC3946" s="5"/>
      <c r="AD3946" s="4"/>
      <c r="AE3946" s="4"/>
      <c r="AF3946" s="4"/>
      <c r="AG3946" s="4"/>
      <c r="AH3946" s="4"/>
      <c r="AI3946" s="4"/>
      <c r="AJ3946" s="4"/>
      <c r="AK3946" s="4"/>
      <c r="AL3946" s="4"/>
      <c r="AM3946" s="4"/>
      <c r="AN3946" s="4"/>
      <c r="AO3946" s="4"/>
      <c r="AP3946" s="4"/>
      <c r="AQ3946" s="4"/>
      <c r="AR3946" s="4"/>
      <c r="AS3946" s="2"/>
      <c r="AT3946" s="2"/>
      <c r="AU3946" s="2"/>
      <c r="AV3946" s="2"/>
      <c r="AW3946" s="2"/>
      <c r="AX3946" s="2"/>
      <c r="AY3946" s="2"/>
      <c r="AZ3946" s="2"/>
      <c r="BA3946" s="2"/>
      <c r="BB3946" s="2"/>
      <c r="BC3946" s="2"/>
      <c r="BD3946" s="2"/>
      <c r="BE3946" s="2"/>
      <c r="BF3946" s="2"/>
      <c r="BG3946" s="2"/>
      <c r="BH3946" s="2"/>
      <c r="BI3946" s="2"/>
      <c r="BJ3946" s="2"/>
      <c r="BK3946" s="2"/>
      <c r="BL3946" s="2"/>
      <c r="BM3946" s="2"/>
      <c r="BN3946" s="2"/>
      <c r="BO3946" s="2"/>
    </row>
    <row r="3947" s="117" customFormat="1" spans="1:67">
      <c r="A3947" s="4"/>
      <c r="B3947" s="4"/>
      <c r="C3947" s="4"/>
      <c r="D3947" s="4"/>
      <c r="E3947" s="4"/>
      <c r="F3947" s="4"/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  <c r="AA3947" s="4"/>
      <c r="AB3947" s="5"/>
      <c r="AC3947" s="5"/>
      <c r="AD3947" s="4"/>
      <c r="AE3947" s="4"/>
      <c r="AF3947" s="4"/>
      <c r="AG3947" s="4"/>
      <c r="AH3947" s="4"/>
      <c r="AI3947" s="4"/>
      <c r="AJ3947" s="4"/>
      <c r="AK3947" s="4"/>
      <c r="AL3947" s="4"/>
      <c r="AM3947" s="4"/>
      <c r="AN3947" s="4"/>
      <c r="AO3947" s="4"/>
      <c r="AP3947" s="4"/>
      <c r="AQ3947" s="4"/>
      <c r="AR3947" s="4"/>
      <c r="AS3947" s="2"/>
      <c r="AT3947" s="2"/>
      <c r="AU3947" s="2"/>
      <c r="AV3947" s="2"/>
      <c r="AW3947" s="2"/>
      <c r="AX3947" s="2"/>
      <c r="AY3947" s="2"/>
      <c r="AZ3947" s="2"/>
      <c r="BA3947" s="2"/>
      <c r="BB3947" s="2"/>
      <c r="BC3947" s="2"/>
      <c r="BD3947" s="2"/>
      <c r="BE3947" s="2"/>
      <c r="BF3947" s="2"/>
      <c r="BG3947" s="2"/>
      <c r="BH3947" s="2"/>
      <c r="BI3947" s="2"/>
      <c r="BJ3947" s="2"/>
      <c r="BK3947" s="2"/>
      <c r="BL3947" s="2"/>
      <c r="BM3947" s="2"/>
      <c r="BN3947" s="2"/>
      <c r="BO3947" s="2"/>
    </row>
    <row r="3948" s="117" customFormat="1" spans="1:67">
      <c r="A3948" s="4"/>
      <c r="B3948" s="4"/>
      <c r="C3948" s="4"/>
      <c r="D3948" s="4"/>
      <c r="E3948" s="4"/>
      <c r="F3948" s="4"/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  <c r="AA3948" s="4"/>
      <c r="AB3948" s="5"/>
      <c r="AC3948" s="5"/>
      <c r="AD3948" s="4"/>
      <c r="AE3948" s="4"/>
      <c r="AF3948" s="4"/>
      <c r="AG3948" s="4"/>
      <c r="AH3948" s="4"/>
      <c r="AI3948" s="4"/>
      <c r="AJ3948" s="4"/>
      <c r="AK3948" s="4"/>
      <c r="AL3948" s="4"/>
      <c r="AM3948" s="4"/>
      <c r="AN3948" s="4"/>
      <c r="AO3948" s="4"/>
      <c r="AP3948" s="4"/>
      <c r="AQ3948" s="4"/>
      <c r="AR3948" s="4"/>
      <c r="AS3948" s="2"/>
      <c r="AT3948" s="2"/>
      <c r="AU3948" s="2"/>
      <c r="AV3948" s="2"/>
      <c r="AW3948" s="2"/>
      <c r="AX3948" s="2"/>
      <c r="AY3948" s="2"/>
      <c r="AZ3948" s="2"/>
      <c r="BA3948" s="2"/>
      <c r="BB3948" s="2"/>
      <c r="BC3948" s="2"/>
      <c r="BD3948" s="2"/>
      <c r="BE3948" s="2"/>
      <c r="BF3948" s="2"/>
      <c r="BG3948" s="2"/>
      <c r="BH3948" s="2"/>
      <c r="BI3948" s="2"/>
      <c r="BJ3948" s="2"/>
      <c r="BK3948" s="2"/>
      <c r="BL3948" s="2"/>
      <c r="BM3948" s="2"/>
      <c r="BN3948" s="2"/>
      <c r="BO3948" s="2"/>
    </row>
    <row r="3949" s="117" customFormat="1" spans="1:67">
      <c r="A3949" s="4"/>
      <c r="B3949" s="4"/>
      <c r="C3949" s="4"/>
      <c r="D3949" s="4"/>
      <c r="E3949" s="4"/>
      <c r="F3949" s="4"/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  <c r="AA3949" s="4"/>
      <c r="AB3949" s="5"/>
      <c r="AC3949" s="5"/>
      <c r="AD3949" s="4"/>
      <c r="AE3949" s="4"/>
      <c r="AF3949" s="4"/>
      <c r="AG3949" s="4"/>
      <c r="AH3949" s="4"/>
      <c r="AI3949" s="4"/>
      <c r="AJ3949" s="4"/>
      <c r="AK3949" s="4"/>
      <c r="AL3949" s="4"/>
      <c r="AM3949" s="4"/>
      <c r="AN3949" s="4"/>
      <c r="AO3949" s="4"/>
      <c r="AP3949" s="4"/>
      <c r="AQ3949" s="4"/>
      <c r="AR3949" s="4"/>
      <c r="AS3949" s="2"/>
      <c r="AT3949" s="2"/>
      <c r="AU3949" s="2"/>
      <c r="AV3949" s="2"/>
      <c r="AW3949" s="2"/>
      <c r="AX3949" s="2"/>
      <c r="AY3949" s="2"/>
      <c r="AZ3949" s="2"/>
      <c r="BA3949" s="2"/>
      <c r="BB3949" s="2"/>
      <c r="BC3949" s="2"/>
      <c r="BD3949" s="2"/>
      <c r="BE3949" s="2"/>
      <c r="BF3949" s="2"/>
      <c r="BG3949" s="2"/>
      <c r="BH3949" s="2"/>
      <c r="BI3949" s="2"/>
      <c r="BJ3949" s="2"/>
      <c r="BK3949" s="2"/>
      <c r="BL3949" s="2"/>
      <c r="BM3949" s="2"/>
      <c r="BN3949" s="2"/>
      <c r="BO3949" s="2"/>
    </row>
    <row r="3950" s="117" customFormat="1" spans="1:67">
      <c r="A3950" s="4"/>
      <c r="B3950" s="4"/>
      <c r="C3950" s="4"/>
      <c r="D3950" s="4"/>
      <c r="E3950" s="4"/>
      <c r="F3950" s="4"/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  <c r="AA3950" s="4"/>
      <c r="AB3950" s="5"/>
      <c r="AC3950" s="5"/>
      <c r="AD3950" s="4"/>
      <c r="AE3950" s="4"/>
      <c r="AF3950" s="4"/>
      <c r="AG3950" s="4"/>
      <c r="AH3950" s="4"/>
      <c r="AI3950" s="4"/>
      <c r="AJ3950" s="4"/>
      <c r="AK3950" s="4"/>
      <c r="AL3950" s="4"/>
      <c r="AM3950" s="4"/>
      <c r="AN3950" s="4"/>
      <c r="AO3950" s="4"/>
      <c r="AP3950" s="4"/>
      <c r="AQ3950" s="4"/>
      <c r="AR3950" s="4"/>
      <c r="AS3950" s="2"/>
      <c r="AT3950" s="2"/>
      <c r="AU3950" s="2"/>
      <c r="AV3950" s="2"/>
      <c r="AW3950" s="2"/>
      <c r="AX3950" s="2"/>
      <c r="AY3950" s="2"/>
      <c r="AZ3950" s="2"/>
      <c r="BA3950" s="2"/>
      <c r="BB3950" s="2"/>
      <c r="BC3950" s="2"/>
      <c r="BD3950" s="2"/>
      <c r="BE3950" s="2"/>
      <c r="BF3950" s="2"/>
      <c r="BG3950" s="2"/>
      <c r="BH3950" s="2"/>
      <c r="BI3950" s="2"/>
      <c r="BJ3950" s="2"/>
      <c r="BK3950" s="2"/>
      <c r="BL3950" s="2"/>
      <c r="BM3950" s="2"/>
      <c r="BN3950" s="2"/>
      <c r="BO3950" s="2"/>
    </row>
    <row r="3951" s="117" customFormat="1" spans="1:67">
      <c r="A3951" s="4"/>
      <c r="B3951" s="4"/>
      <c r="C3951" s="4"/>
      <c r="D3951" s="4"/>
      <c r="E3951" s="4"/>
      <c r="F3951" s="4"/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  <c r="AA3951" s="4"/>
      <c r="AB3951" s="5"/>
      <c r="AC3951" s="5"/>
      <c r="AD3951" s="4"/>
      <c r="AE3951" s="4"/>
      <c r="AF3951" s="4"/>
      <c r="AG3951" s="4"/>
      <c r="AH3951" s="4"/>
      <c r="AI3951" s="4"/>
      <c r="AJ3951" s="4"/>
      <c r="AK3951" s="4"/>
      <c r="AL3951" s="4"/>
      <c r="AM3951" s="4"/>
      <c r="AN3951" s="4"/>
      <c r="AO3951" s="4"/>
      <c r="AP3951" s="4"/>
      <c r="AQ3951" s="4"/>
      <c r="AR3951" s="4"/>
      <c r="AS3951" s="2"/>
      <c r="AT3951" s="2"/>
      <c r="AU3951" s="2"/>
      <c r="AV3951" s="2"/>
      <c r="AW3951" s="2"/>
      <c r="AX3951" s="2"/>
      <c r="AY3951" s="2"/>
      <c r="AZ3951" s="2"/>
      <c r="BA3951" s="2"/>
      <c r="BB3951" s="2"/>
      <c r="BC3951" s="2"/>
      <c r="BD3951" s="2"/>
      <c r="BE3951" s="2"/>
      <c r="BF3951" s="2"/>
      <c r="BG3951" s="2"/>
      <c r="BH3951" s="2"/>
      <c r="BI3951" s="2"/>
      <c r="BJ3951" s="2"/>
      <c r="BK3951" s="2"/>
      <c r="BL3951" s="2"/>
      <c r="BM3951" s="2"/>
      <c r="BN3951" s="2"/>
      <c r="BO3951" s="2"/>
    </row>
    <row r="3952" s="117" customFormat="1" spans="1:67">
      <c r="A3952" s="4"/>
      <c r="B3952" s="4"/>
      <c r="C3952" s="4"/>
      <c r="D3952" s="4"/>
      <c r="E3952" s="4"/>
      <c r="F3952" s="4"/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  <c r="AA3952" s="4"/>
      <c r="AB3952" s="5"/>
      <c r="AC3952" s="5"/>
      <c r="AD3952" s="4"/>
      <c r="AE3952" s="4"/>
      <c r="AF3952" s="4"/>
      <c r="AG3952" s="4"/>
      <c r="AH3952" s="4"/>
      <c r="AI3952" s="4"/>
      <c r="AJ3952" s="4"/>
      <c r="AK3952" s="4"/>
      <c r="AL3952" s="4"/>
      <c r="AM3952" s="4"/>
      <c r="AN3952" s="4"/>
      <c r="AO3952" s="4"/>
      <c r="AP3952" s="4"/>
      <c r="AQ3952" s="4"/>
      <c r="AR3952" s="4"/>
      <c r="AS3952" s="2"/>
      <c r="AT3952" s="2"/>
      <c r="AU3952" s="2"/>
      <c r="AV3952" s="2"/>
      <c r="AW3952" s="2"/>
      <c r="AX3952" s="2"/>
      <c r="AY3952" s="2"/>
      <c r="AZ3952" s="2"/>
      <c r="BA3952" s="2"/>
      <c r="BB3952" s="2"/>
      <c r="BC3952" s="2"/>
      <c r="BD3952" s="2"/>
      <c r="BE3952" s="2"/>
      <c r="BF3952" s="2"/>
      <c r="BG3952" s="2"/>
      <c r="BH3952" s="2"/>
      <c r="BI3952" s="2"/>
      <c r="BJ3952" s="2"/>
      <c r="BK3952" s="2"/>
      <c r="BL3952" s="2"/>
      <c r="BM3952" s="2"/>
      <c r="BN3952" s="2"/>
      <c r="BO3952" s="2"/>
    </row>
    <row r="3953" s="117" customFormat="1" spans="1:67">
      <c r="A3953" s="4"/>
      <c r="B3953" s="4"/>
      <c r="C3953" s="4"/>
      <c r="D3953" s="4"/>
      <c r="E3953" s="4"/>
      <c r="F3953" s="4"/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  <c r="AA3953" s="4"/>
      <c r="AB3953" s="5"/>
      <c r="AC3953" s="5"/>
      <c r="AD3953" s="4"/>
      <c r="AE3953" s="4"/>
      <c r="AF3953" s="4"/>
      <c r="AG3953" s="4"/>
      <c r="AH3953" s="4"/>
      <c r="AI3953" s="4"/>
      <c r="AJ3953" s="4"/>
      <c r="AK3953" s="4"/>
      <c r="AL3953" s="4"/>
      <c r="AM3953" s="4"/>
      <c r="AN3953" s="4"/>
      <c r="AO3953" s="4"/>
      <c r="AP3953" s="4"/>
      <c r="AQ3953" s="4"/>
      <c r="AR3953" s="4"/>
      <c r="AS3953" s="2"/>
      <c r="AT3953" s="2"/>
      <c r="AU3953" s="2"/>
      <c r="AV3953" s="2"/>
      <c r="AW3953" s="2"/>
      <c r="AX3953" s="2"/>
      <c r="AY3953" s="2"/>
      <c r="AZ3953" s="2"/>
      <c r="BA3953" s="2"/>
      <c r="BB3953" s="2"/>
      <c r="BC3953" s="2"/>
      <c r="BD3953" s="2"/>
      <c r="BE3953" s="2"/>
      <c r="BF3953" s="2"/>
      <c r="BG3953" s="2"/>
      <c r="BH3953" s="2"/>
      <c r="BI3953" s="2"/>
      <c r="BJ3953" s="2"/>
      <c r="BK3953" s="2"/>
      <c r="BL3953" s="2"/>
      <c r="BM3953" s="2"/>
      <c r="BN3953" s="2"/>
      <c r="BO3953" s="2"/>
    </row>
    <row r="3954" s="117" customFormat="1" spans="1:67">
      <c r="A3954" s="4"/>
      <c r="B3954" s="4"/>
      <c r="C3954" s="4"/>
      <c r="D3954" s="4"/>
      <c r="E3954" s="4"/>
      <c r="F3954" s="4"/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  <c r="AA3954" s="4"/>
      <c r="AB3954" s="5"/>
      <c r="AC3954" s="5"/>
      <c r="AD3954" s="4"/>
      <c r="AE3954" s="4"/>
      <c r="AF3954" s="4"/>
      <c r="AG3954" s="4"/>
      <c r="AH3954" s="4"/>
      <c r="AI3954" s="4"/>
      <c r="AJ3954" s="4"/>
      <c r="AK3954" s="4"/>
      <c r="AL3954" s="4"/>
      <c r="AM3954" s="4"/>
      <c r="AN3954" s="4"/>
      <c r="AO3954" s="4"/>
      <c r="AP3954" s="4"/>
      <c r="AQ3954" s="4"/>
      <c r="AR3954" s="4"/>
      <c r="AS3954" s="2"/>
      <c r="AT3954" s="2"/>
      <c r="AU3954" s="2"/>
      <c r="AV3954" s="2"/>
      <c r="AW3954" s="2"/>
      <c r="AX3954" s="2"/>
      <c r="AY3954" s="2"/>
      <c r="AZ3954" s="2"/>
      <c r="BA3954" s="2"/>
      <c r="BB3954" s="2"/>
      <c r="BC3954" s="2"/>
      <c r="BD3954" s="2"/>
      <c r="BE3954" s="2"/>
      <c r="BF3954" s="2"/>
      <c r="BG3954" s="2"/>
      <c r="BH3954" s="2"/>
      <c r="BI3954" s="2"/>
      <c r="BJ3954" s="2"/>
      <c r="BK3954" s="2"/>
      <c r="BL3954" s="2"/>
      <c r="BM3954" s="2"/>
      <c r="BN3954" s="2"/>
      <c r="BO3954" s="2"/>
    </row>
    <row r="3955" s="117" customFormat="1" spans="1:67">
      <c r="A3955" s="4"/>
      <c r="B3955" s="4"/>
      <c r="C3955" s="4"/>
      <c r="D3955" s="4"/>
      <c r="E3955" s="4"/>
      <c r="F3955" s="4"/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  <c r="AA3955" s="4"/>
      <c r="AB3955" s="5"/>
      <c r="AC3955" s="5"/>
      <c r="AD3955" s="4"/>
      <c r="AE3955" s="4"/>
      <c r="AF3955" s="4"/>
      <c r="AG3955" s="4"/>
      <c r="AH3955" s="4"/>
      <c r="AI3955" s="4"/>
      <c r="AJ3955" s="4"/>
      <c r="AK3955" s="4"/>
      <c r="AL3955" s="4"/>
      <c r="AM3955" s="4"/>
      <c r="AN3955" s="4"/>
      <c r="AO3955" s="4"/>
      <c r="AP3955" s="4"/>
      <c r="AQ3955" s="4"/>
      <c r="AR3955" s="4"/>
      <c r="AS3955" s="2"/>
      <c r="AT3955" s="2"/>
      <c r="AU3955" s="2"/>
      <c r="AV3955" s="2"/>
      <c r="AW3955" s="2"/>
      <c r="AX3955" s="2"/>
      <c r="AY3955" s="2"/>
      <c r="AZ3955" s="2"/>
      <c r="BA3955" s="2"/>
      <c r="BB3955" s="2"/>
      <c r="BC3955" s="2"/>
      <c r="BD3955" s="2"/>
      <c r="BE3955" s="2"/>
      <c r="BF3955" s="2"/>
      <c r="BG3955" s="2"/>
      <c r="BH3955" s="2"/>
      <c r="BI3955" s="2"/>
      <c r="BJ3955" s="2"/>
      <c r="BK3955" s="2"/>
      <c r="BL3955" s="2"/>
      <c r="BM3955" s="2"/>
      <c r="BN3955" s="2"/>
      <c r="BO3955" s="2"/>
    </row>
    <row r="3956" s="117" customFormat="1" spans="1:67">
      <c r="A3956" s="4"/>
      <c r="B3956" s="4"/>
      <c r="C3956" s="4"/>
      <c r="D3956" s="4"/>
      <c r="E3956" s="4"/>
      <c r="F3956" s="4"/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  <c r="AA3956" s="4"/>
      <c r="AB3956" s="5"/>
      <c r="AC3956" s="5"/>
      <c r="AD3956" s="4"/>
      <c r="AE3956" s="4"/>
      <c r="AF3956" s="4"/>
      <c r="AG3956" s="4"/>
      <c r="AH3956" s="4"/>
      <c r="AI3956" s="4"/>
      <c r="AJ3956" s="4"/>
      <c r="AK3956" s="4"/>
      <c r="AL3956" s="4"/>
      <c r="AM3956" s="4"/>
      <c r="AN3956" s="4"/>
      <c r="AO3956" s="4"/>
      <c r="AP3956" s="4"/>
      <c r="AQ3956" s="4"/>
      <c r="AR3956" s="4"/>
      <c r="AS3956" s="2"/>
      <c r="AT3956" s="2"/>
      <c r="AU3956" s="2"/>
      <c r="AV3956" s="2"/>
      <c r="AW3956" s="2"/>
      <c r="AX3956" s="2"/>
      <c r="AY3956" s="2"/>
      <c r="AZ3956" s="2"/>
      <c r="BA3956" s="2"/>
      <c r="BB3956" s="2"/>
      <c r="BC3956" s="2"/>
      <c r="BD3956" s="2"/>
      <c r="BE3956" s="2"/>
      <c r="BF3956" s="2"/>
      <c r="BG3956" s="2"/>
      <c r="BH3956" s="2"/>
      <c r="BI3956" s="2"/>
      <c r="BJ3956" s="2"/>
      <c r="BK3956" s="2"/>
      <c r="BL3956" s="2"/>
      <c r="BM3956" s="2"/>
      <c r="BN3956" s="2"/>
      <c r="BO3956" s="2"/>
    </row>
    <row r="3957" s="117" customFormat="1" spans="1:67">
      <c r="A3957" s="4"/>
      <c r="B3957" s="4"/>
      <c r="C3957" s="4"/>
      <c r="D3957" s="4"/>
      <c r="E3957" s="4"/>
      <c r="F3957" s="4"/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  <c r="AA3957" s="4"/>
      <c r="AB3957" s="5"/>
      <c r="AC3957" s="5"/>
      <c r="AD3957" s="4"/>
      <c r="AE3957" s="4"/>
      <c r="AF3957" s="4"/>
      <c r="AG3957" s="4"/>
      <c r="AH3957" s="4"/>
      <c r="AI3957" s="4"/>
      <c r="AJ3957" s="4"/>
      <c r="AK3957" s="4"/>
      <c r="AL3957" s="4"/>
      <c r="AM3957" s="4"/>
      <c r="AN3957" s="4"/>
      <c r="AO3957" s="4"/>
      <c r="AP3957" s="4"/>
      <c r="AQ3957" s="4"/>
      <c r="AR3957" s="4"/>
      <c r="AS3957" s="2"/>
      <c r="AT3957" s="2"/>
      <c r="AU3957" s="2"/>
      <c r="AV3957" s="2"/>
      <c r="AW3957" s="2"/>
      <c r="AX3957" s="2"/>
      <c r="AY3957" s="2"/>
      <c r="AZ3957" s="2"/>
      <c r="BA3957" s="2"/>
      <c r="BB3957" s="2"/>
      <c r="BC3957" s="2"/>
      <c r="BD3957" s="2"/>
      <c r="BE3957" s="2"/>
      <c r="BF3957" s="2"/>
      <c r="BG3957" s="2"/>
      <c r="BH3957" s="2"/>
      <c r="BI3957" s="2"/>
      <c r="BJ3957" s="2"/>
      <c r="BK3957" s="2"/>
      <c r="BL3957" s="2"/>
      <c r="BM3957" s="2"/>
      <c r="BN3957" s="2"/>
      <c r="BO3957" s="2"/>
    </row>
    <row r="3958" s="117" customFormat="1" spans="1:67">
      <c r="A3958" s="4"/>
      <c r="B3958" s="4"/>
      <c r="C3958" s="4"/>
      <c r="D3958" s="4"/>
      <c r="E3958" s="4"/>
      <c r="F3958" s="4"/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  <c r="AA3958" s="4"/>
      <c r="AB3958" s="5"/>
      <c r="AC3958" s="5"/>
      <c r="AD3958" s="4"/>
      <c r="AE3958" s="4"/>
      <c r="AF3958" s="4"/>
      <c r="AG3958" s="4"/>
      <c r="AH3958" s="4"/>
      <c r="AI3958" s="4"/>
      <c r="AJ3958" s="4"/>
      <c r="AK3958" s="4"/>
      <c r="AL3958" s="4"/>
      <c r="AM3958" s="4"/>
      <c r="AN3958" s="4"/>
      <c r="AO3958" s="4"/>
      <c r="AP3958" s="4"/>
      <c r="AQ3958" s="4"/>
      <c r="AR3958" s="4"/>
      <c r="AS3958" s="2"/>
      <c r="AT3958" s="2"/>
      <c r="AU3958" s="2"/>
      <c r="AV3958" s="2"/>
      <c r="AW3958" s="2"/>
      <c r="AX3958" s="2"/>
      <c r="AY3958" s="2"/>
      <c r="AZ3958" s="2"/>
      <c r="BA3958" s="2"/>
      <c r="BB3958" s="2"/>
      <c r="BC3958" s="2"/>
      <c r="BD3958" s="2"/>
      <c r="BE3958" s="2"/>
      <c r="BF3958" s="2"/>
      <c r="BG3958" s="2"/>
      <c r="BH3958" s="2"/>
      <c r="BI3958" s="2"/>
      <c r="BJ3958" s="2"/>
      <c r="BK3958" s="2"/>
      <c r="BL3958" s="2"/>
      <c r="BM3958" s="2"/>
      <c r="BN3958" s="2"/>
      <c r="BO3958" s="2"/>
    </row>
    <row r="3959" s="117" customFormat="1" spans="1:67">
      <c r="A3959" s="4"/>
      <c r="B3959" s="4"/>
      <c r="C3959" s="4"/>
      <c r="D3959" s="4"/>
      <c r="E3959" s="4"/>
      <c r="F3959" s="4"/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  <c r="AA3959" s="4"/>
      <c r="AB3959" s="5"/>
      <c r="AC3959" s="5"/>
      <c r="AD3959" s="4"/>
      <c r="AE3959" s="4"/>
      <c r="AF3959" s="4"/>
      <c r="AG3959" s="4"/>
      <c r="AH3959" s="4"/>
      <c r="AI3959" s="4"/>
      <c r="AJ3959" s="4"/>
      <c r="AK3959" s="4"/>
      <c r="AL3959" s="4"/>
      <c r="AM3959" s="4"/>
      <c r="AN3959" s="4"/>
      <c r="AO3959" s="4"/>
      <c r="AP3959" s="4"/>
      <c r="AQ3959" s="4"/>
      <c r="AR3959" s="4"/>
      <c r="AS3959" s="2"/>
      <c r="AT3959" s="2"/>
      <c r="AU3959" s="2"/>
      <c r="AV3959" s="2"/>
      <c r="AW3959" s="2"/>
      <c r="AX3959" s="2"/>
      <c r="AY3959" s="2"/>
      <c r="AZ3959" s="2"/>
      <c r="BA3959" s="2"/>
      <c r="BB3959" s="2"/>
      <c r="BC3959" s="2"/>
      <c r="BD3959" s="2"/>
      <c r="BE3959" s="2"/>
      <c r="BF3959" s="2"/>
      <c r="BG3959" s="2"/>
      <c r="BH3959" s="2"/>
      <c r="BI3959" s="2"/>
      <c r="BJ3959" s="2"/>
      <c r="BK3959" s="2"/>
      <c r="BL3959" s="2"/>
      <c r="BM3959" s="2"/>
      <c r="BN3959" s="2"/>
      <c r="BO3959" s="2"/>
    </row>
    <row r="3960" s="117" customFormat="1" spans="1:67">
      <c r="A3960" s="4"/>
      <c r="B3960" s="4"/>
      <c r="C3960" s="4"/>
      <c r="D3960" s="4"/>
      <c r="E3960" s="4"/>
      <c r="F3960" s="4"/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  <c r="AA3960" s="4"/>
      <c r="AB3960" s="5"/>
      <c r="AC3960" s="5"/>
      <c r="AD3960" s="4"/>
      <c r="AE3960" s="4"/>
      <c r="AF3960" s="4"/>
      <c r="AG3960" s="4"/>
      <c r="AH3960" s="4"/>
      <c r="AI3960" s="4"/>
      <c r="AJ3960" s="4"/>
      <c r="AK3960" s="4"/>
      <c r="AL3960" s="4"/>
      <c r="AM3960" s="4"/>
      <c r="AN3960" s="4"/>
      <c r="AO3960" s="4"/>
      <c r="AP3960" s="4"/>
      <c r="AQ3960" s="4"/>
      <c r="AR3960" s="4"/>
      <c r="AS3960" s="2"/>
      <c r="AT3960" s="2"/>
      <c r="AU3960" s="2"/>
      <c r="AV3960" s="2"/>
      <c r="AW3960" s="2"/>
      <c r="AX3960" s="2"/>
      <c r="AY3960" s="2"/>
      <c r="AZ3960" s="2"/>
      <c r="BA3960" s="2"/>
      <c r="BB3960" s="2"/>
      <c r="BC3960" s="2"/>
      <c r="BD3960" s="2"/>
      <c r="BE3960" s="2"/>
      <c r="BF3960" s="2"/>
      <c r="BG3960" s="2"/>
      <c r="BH3960" s="2"/>
      <c r="BI3960" s="2"/>
      <c r="BJ3960" s="2"/>
      <c r="BK3960" s="2"/>
      <c r="BL3960" s="2"/>
      <c r="BM3960" s="2"/>
      <c r="BN3960" s="2"/>
      <c r="BO3960" s="2"/>
    </row>
    <row r="3961" s="117" customFormat="1" spans="1:67">
      <c r="A3961" s="4"/>
      <c r="B3961" s="4"/>
      <c r="C3961" s="4"/>
      <c r="D3961" s="4"/>
      <c r="E3961" s="4"/>
      <c r="F3961" s="4"/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  <c r="AA3961" s="4"/>
      <c r="AB3961" s="5"/>
      <c r="AC3961" s="5"/>
      <c r="AD3961" s="4"/>
      <c r="AE3961" s="4"/>
      <c r="AF3961" s="4"/>
      <c r="AG3961" s="4"/>
      <c r="AH3961" s="4"/>
      <c r="AI3961" s="4"/>
      <c r="AJ3961" s="4"/>
      <c r="AK3961" s="4"/>
      <c r="AL3961" s="4"/>
      <c r="AM3961" s="4"/>
      <c r="AN3961" s="4"/>
      <c r="AO3961" s="4"/>
      <c r="AP3961" s="4"/>
      <c r="AQ3961" s="4"/>
      <c r="AR3961" s="4"/>
      <c r="AS3961" s="2"/>
      <c r="AT3961" s="2"/>
      <c r="AU3961" s="2"/>
      <c r="AV3961" s="2"/>
      <c r="AW3961" s="2"/>
      <c r="AX3961" s="2"/>
      <c r="AY3961" s="2"/>
      <c r="AZ3961" s="2"/>
      <c r="BA3961" s="2"/>
      <c r="BB3961" s="2"/>
      <c r="BC3961" s="2"/>
      <c r="BD3961" s="2"/>
      <c r="BE3961" s="2"/>
      <c r="BF3961" s="2"/>
      <c r="BG3961" s="2"/>
      <c r="BH3961" s="2"/>
      <c r="BI3961" s="2"/>
      <c r="BJ3961" s="2"/>
      <c r="BK3961" s="2"/>
      <c r="BL3961" s="2"/>
      <c r="BM3961" s="2"/>
      <c r="BN3961" s="2"/>
      <c r="BO3961" s="2"/>
    </row>
    <row r="3962" s="117" customFormat="1" spans="1:67">
      <c r="A3962" s="4"/>
      <c r="B3962" s="4"/>
      <c r="C3962" s="4"/>
      <c r="D3962" s="4"/>
      <c r="E3962" s="4"/>
      <c r="F3962" s="4"/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  <c r="AA3962" s="4"/>
      <c r="AB3962" s="5"/>
      <c r="AC3962" s="5"/>
      <c r="AD3962" s="4"/>
      <c r="AE3962" s="4"/>
      <c r="AF3962" s="4"/>
      <c r="AG3962" s="4"/>
      <c r="AH3962" s="4"/>
      <c r="AI3962" s="4"/>
      <c r="AJ3962" s="4"/>
      <c r="AK3962" s="4"/>
      <c r="AL3962" s="4"/>
      <c r="AM3962" s="4"/>
      <c r="AN3962" s="4"/>
      <c r="AO3962" s="4"/>
      <c r="AP3962" s="4"/>
      <c r="AQ3962" s="4"/>
      <c r="AR3962" s="4"/>
      <c r="AS3962" s="2"/>
      <c r="AT3962" s="2"/>
      <c r="AU3962" s="2"/>
      <c r="AV3962" s="2"/>
      <c r="AW3962" s="2"/>
      <c r="AX3962" s="2"/>
      <c r="AY3962" s="2"/>
      <c r="AZ3962" s="2"/>
      <c r="BA3962" s="2"/>
      <c r="BB3962" s="2"/>
      <c r="BC3962" s="2"/>
      <c r="BD3962" s="2"/>
      <c r="BE3962" s="2"/>
      <c r="BF3962" s="2"/>
      <c r="BG3962" s="2"/>
      <c r="BH3962" s="2"/>
      <c r="BI3962" s="2"/>
      <c r="BJ3962" s="2"/>
      <c r="BK3962" s="2"/>
      <c r="BL3962" s="2"/>
      <c r="BM3962" s="2"/>
      <c r="BN3962" s="2"/>
      <c r="BO3962" s="2"/>
    </row>
    <row r="3963" s="117" customFormat="1" spans="1:67">
      <c r="A3963" s="4"/>
      <c r="B3963" s="4"/>
      <c r="C3963" s="4"/>
      <c r="D3963" s="4"/>
      <c r="E3963" s="4"/>
      <c r="F3963" s="4"/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  <c r="AA3963" s="4"/>
      <c r="AB3963" s="5"/>
      <c r="AC3963" s="5"/>
      <c r="AD3963" s="4"/>
      <c r="AE3963" s="4"/>
      <c r="AF3963" s="4"/>
      <c r="AG3963" s="4"/>
      <c r="AH3963" s="4"/>
      <c r="AI3963" s="4"/>
      <c r="AJ3963" s="4"/>
      <c r="AK3963" s="4"/>
      <c r="AL3963" s="4"/>
      <c r="AM3963" s="4"/>
      <c r="AN3963" s="4"/>
      <c r="AO3963" s="4"/>
      <c r="AP3963" s="4"/>
      <c r="AQ3963" s="4"/>
      <c r="AR3963" s="4"/>
      <c r="AS3963" s="2"/>
      <c r="AT3963" s="2"/>
      <c r="AU3963" s="2"/>
      <c r="AV3963" s="2"/>
      <c r="AW3963" s="2"/>
      <c r="AX3963" s="2"/>
      <c r="AY3963" s="2"/>
      <c r="AZ3963" s="2"/>
      <c r="BA3963" s="2"/>
      <c r="BB3963" s="2"/>
      <c r="BC3963" s="2"/>
      <c r="BD3963" s="2"/>
      <c r="BE3963" s="2"/>
      <c r="BF3963" s="2"/>
      <c r="BG3963" s="2"/>
      <c r="BH3963" s="2"/>
      <c r="BI3963" s="2"/>
      <c r="BJ3963" s="2"/>
      <c r="BK3963" s="2"/>
      <c r="BL3963" s="2"/>
      <c r="BM3963" s="2"/>
      <c r="BN3963" s="2"/>
      <c r="BO3963" s="2"/>
    </row>
    <row r="3964" s="117" customFormat="1" spans="1:67">
      <c r="A3964" s="4"/>
      <c r="B3964" s="4"/>
      <c r="C3964" s="4"/>
      <c r="D3964" s="4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  <c r="AA3964" s="4"/>
      <c r="AB3964" s="5"/>
      <c r="AC3964" s="5"/>
      <c r="AD3964" s="4"/>
      <c r="AE3964" s="4"/>
      <c r="AF3964" s="4"/>
      <c r="AG3964" s="4"/>
      <c r="AH3964" s="4"/>
      <c r="AI3964" s="4"/>
      <c r="AJ3964" s="4"/>
      <c r="AK3964" s="4"/>
      <c r="AL3964" s="4"/>
      <c r="AM3964" s="4"/>
      <c r="AN3964" s="4"/>
      <c r="AO3964" s="4"/>
      <c r="AP3964" s="4"/>
      <c r="AQ3964" s="4"/>
      <c r="AR3964" s="4"/>
      <c r="AS3964" s="2"/>
      <c r="AT3964" s="2"/>
      <c r="AU3964" s="2"/>
      <c r="AV3964" s="2"/>
      <c r="AW3964" s="2"/>
      <c r="AX3964" s="2"/>
      <c r="AY3964" s="2"/>
      <c r="AZ3964" s="2"/>
      <c r="BA3964" s="2"/>
      <c r="BB3964" s="2"/>
      <c r="BC3964" s="2"/>
      <c r="BD3964" s="2"/>
      <c r="BE3964" s="2"/>
      <c r="BF3964" s="2"/>
      <c r="BG3964" s="2"/>
      <c r="BH3964" s="2"/>
      <c r="BI3964" s="2"/>
      <c r="BJ3964" s="2"/>
      <c r="BK3964" s="2"/>
      <c r="BL3964" s="2"/>
      <c r="BM3964" s="2"/>
      <c r="BN3964" s="2"/>
      <c r="BO3964" s="2"/>
    </row>
    <row r="3965" s="117" customFormat="1" spans="1:67">
      <c r="A3965" s="4"/>
      <c r="B3965" s="4"/>
      <c r="C3965" s="4"/>
      <c r="D3965" s="4"/>
      <c r="E3965" s="4"/>
      <c r="F3965" s="4"/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  <c r="AA3965" s="4"/>
      <c r="AB3965" s="5"/>
      <c r="AC3965" s="5"/>
      <c r="AD3965" s="4"/>
      <c r="AE3965" s="4"/>
      <c r="AF3965" s="4"/>
      <c r="AG3965" s="4"/>
      <c r="AH3965" s="4"/>
      <c r="AI3965" s="4"/>
      <c r="AJ3965" s="4"/>
      <c r="AK3965" s="4"/>
      <c r="AL3965" s="4"/>
      <c r="AM3965" s="4"/>
      <c r="AN3965" s="4"/>
      <c r="AO3965" s="4"/>
      <c r="AP3965" s="4"/>
      <c r="AQ3965" s="4"/>
      <c r="AR3965" s="4"/>
      <c r="AS3965" s="2"/>
      <c r="AT3965" s="2"/>
      <c r="AU3965" s="2"/>
      <c r="AV3965" s="2"/>
      <c r="AW3965" s="2"/>
      <c r="AX3965" s="2"/>
      <c r="AY3965" s="2"/>
      <c r="AZ3965" s="2"/>
      <c r="BA3965" s="2"/>
      <c r="BB3965" s="2"/>
      <c r="BC3965" s="2"/>
      <c r="BD3965" s="2"/>
      <c r="BE3965" s="2"/>
      <c r="BF3965" s="2"/>
      <c r="BG3965" s="2"/>
      <c r="BH3965" s="2"/>
      <c r="BI3965" s="2"/>
      <c r="BJ3965" s="2"/>
      <c r="BK3965" s="2"/>
      <c r="BL3965" s="2"/>
      <c r="BM3965" s="2"/>
      <c r="BN3965" s="2"/>
      <c r="BO3965" s="2"/>
    </row>
    <row r="3966" s="117" customFormat="1" spans="1:67">
      <c r="A3966" s="4"/>
      <c r="B3966" s="4"/>
      <c r="C3966" s="4"/>
      <c r="D3966" s="4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  <c r="AA3966" s="4"/>
      <c r="AB3966" s="5"/>
      <c r="AC3966" s="5"/>
      <c r="AD3966" s="4"/>
      <c r="AE3966" s="4"/>
      <c r="AF3966" s="4"/>
      <c r="AG3966" s="4"/>
      <c r="AH3966" s="4"/>
      <c r="AI3966" s="4"/>
      <c r="AJ3966" s="4"/>
      <c r="AK3966" s="4"/>
      <c r="AL3966" s="4"/>
      <c r="AM3966" s="4"/>
      <c r="AN3966" s="4"/>
      <c r="AO3966" s="4"/>
      <c r="AP3966" s="4"/>
      <c r="AQ3966" s="4"/>
      <c r="AR3966" s="4"/>
      <c r="AS3966" s="2"/>
      <c r="AT3966" s="2"/>
      <c r="AU3966" s="2"/>
      <c r="AV3966" s="2"/>
      <c r="AW3966" s="2"/>
      <c r="AX3966" s="2"/>
      <c r="AY3966" s="2"/>
      <c r="AZ3966" s="2"/>
      <c r="BA3966" s="2"/>
      <c r="BB3966" s="2"/>
      <c r="BC3966" s="2"/>
      <c r="BD3966" s="2"/>
      <c r="BE3966" s="2"/>
      <c r="BF3966" s="2"/>
      <c r="BG3966" s="2"/>
      <c r="BH3966" s="2"/>
      <c r="BI3966" s="2"/>
      <c r="BJ3966" s="2"/>
      <c r="BK3966" s="2"/>
      <c r="BL3966" s="2"/>
      <c r="BM3966" s="2"/>
      <c r="BN3966" s="2"/>
      <c r="BO3966" s="2"/>
    </row>
    <row r="3967" s="117" customFormat="1" spans="1:67">
      <c r="A3967" s="4"/>
      <c r="B3967" s="4"/>
      <c r="C3967" s="4"/>
      <c r="D3967" s="4"/>
      <c r="E3967" s="4"/>
      <c r="F3967" s="4"/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  <c r="AA3967" s="4"/>
      <c r="AB3967" s="5"/>
      <c r="AC3967" s="5"/>
      <c r="AD3967" s="4"/>
      <c r="AE3967" s="4"/>
      <c r="AF3967" s="4"/>
      <c r="AG3967" s="4"/>
      <c r="AH3967" s="4"/>
      <c r="AI3967" s="4"/>
      <c r="AJ3967" s="4"/>
      <c r="AK3967" s="4"/>
      <c r="AL3967" s="4"/>
      <c r="AM3967" s="4"/>
      <c r="AN3967" s="4"/>
      <c r="AO3967" s="4"/>
      <c r="AP3967" s="4"/>
      <c r="AQ3967" s="4"/>
      <c r="AR3967" s="4"/>
      <c r="AS3967" s="2"/>
      <c r="AT3967" s="2"/>
      <c r="AU3967" s="2"/>
      <c r="AV3967" s="2"/>
      <c r="AW3967" s="2"/>
      <c r="AX3967" s="2"/>
      <c r="AY3967" s="2"/>
      <c r="AZ3967" s="2"/>
      <c r="BA3967" s="2"/>
      <c r="BB3967" s="2"/>
      <c r="BC3967" s="2"/>
      <c r="BD3967" s="2"/>
      <c r="BE3967" s="2"/>
      <c r="BF3967" s="2"/>
      <c r="BG3967" s="2"/>
      <c r="BH3967" s="2"/>
      <c r="BI3967" s="2"/>
      <c r="BJ3967" s="2"/>
      <c r="BK3967" s="2"/>
      <c r="BL3967" s="2"/>
      <c r="BM3967" s="2"/>
      <c r="BN3967" s="2"/>
      <c r="BO3967" s="2"/>
    </row>
    <row r="3968" s="117" customFormat="1" spans="1:67">
      <c r="A3968" s="4"/>
      <c r="B3968" s="4"/>
      <c r="C3968" s="4"/>
      <c r="D3968" s="4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  <c r="AA3968" s="4"/>
      <c r="AB3968" s="5"/>
      <c r="AC3968" s="5"/>
      <c r="AD3968" s="4"/>
      <c r="AE3968" s="4"/>
      <c r="AF3968" s="4"/>
      <c r="AG3968" s="4"/>
      <c r="AH3968" s="4"/>
      <c r="AI3968" s="4"/>
      <c r="AJ3968" s="4"/>
      <c r="AK3968" s="4"/>
      <c r="AL3968" s="4"/>
      <c r="AM3968" s="4"/>
      <c r="AN3968" s="4"/>
      <c r="AO3968" s="4"/>
      <c r="AP3968" s="4"/>
      <c r="AQ3968" s="4"/>
      <c r="AR3968" s="4"/>
      <c r="AS3968" s="2"/>
      <c r="AT3968" s="2"/>
      <c r="AU3968" s="2"/>
      <c r="AV3968" s="2"/>
      <c r="AW3968" s="2"/>
      <c r="AX3968" s="2"/>
      <c r="AY3968" s="2"/>
      <c r="AZ3968" s="2"/>
      <c r="BA3968" s="2"/>
      <c r="BB3968" s="2"/>
      <c r="BC3968" s="2"/>
      <c r="BD3968" s="2"/>
      <c r="BE3968" s="2"/>
      <c r="BF3968" s="2"/>
      <c r="BG3968" s="2"/>
      <c r="BH3968" s="2"/>
      <c r="BI3968" s="2"/>
      <c r="BJ3968" s="2"/>
      <c r="BK3968" s="2"/>
      <c r="BL3968" s="2"/>
      <c r="BM3968" s="2"/>
      <c r="BN3968" s="2"/>
      <c r="BO3968" s="2"/>
    </row>
    <row r="3969" s="117" customFormat="1" spans="1:67">
      <c r="A3969" s="4"/>
      <c r="B3969" s="4"/>
      <c r="C3969" s="4"/>
      <c r="D3969" s="4"/>
      <c r="E3969" s="4"/>
      <c r="F3969" s="4"/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  <c r="AA3969" s="4"/>
      <c r="AB3969" s="5"/>
      <c r="AC3969" s="5"/>
      <c r="AD3969" s="4"/>
      <c r="AE3969" s="4"/>
      <c r="AF3969" s="4"/>
      <c r="AG3969" s="4"/>
      <c r="AH3969" s="4"/>
      <c r="AI3969" s="4"/>
      <c r="AJ3969" s="4"/>
      <c r="AK3969" s="4"/>
      <c r="AL3969" s="4"/>
      <c r="AM3969" s="4"/>
      <c r="AN3969" s="4"/>
      <c r="AO3969" s="4"/>
      <c r="AP3969" s="4"/>
      <c r="AQ3969" s="4"/>
      <c r="AR3969" s="4"/>
      <c r="AS3969" s="2"/>
      <c r="AT3969" s="2"/>
      <c r="AU3969" s="2"/>
      <c r="AV3969" s="2"/>
      <c r="AW3969" s="2"/>
      <c r="AX3969" s="2"/>
      <c r="AY3969" s="2"/>
      <c r="AZ3969" s="2"/>
      <c r="BA3969" s="2"/>
      <c r="BB3969" s="2"/>
      <c r="BC3969" s="2"/>
      <c r="BD3969" s="2"/>
      <c r="BE3969" s="2"/>
      <c r="BF3969" s="2"/>
      <c r="BG3969" s="2"/>
      <c r="BH3969" s="2"/>
      <c r="BI3969" s="2"/>
      <c r="BJ3969" s="2"/>
      <c r="BK3969" s="2"/>
      <c r="BL3969" s="2"/>
      <c r="BM3969" s="2"/>
      <c r="BN3969" s="2"/>
      <c r="BO3969" s="2"/>
    </row>
    <row r="3970" s="117" customFormat="1" spans="1:67">
      <c r="A3970" s="4"/>
      <c r="B3970" s="4"/>
      <c r="C3970" s="4"/>
      <c r="D3970" s="4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  <c r="AA3970" s="4"/>
      <c r="AB3970" s="5"/>
      <c r="AC3970" s="5"/>
      <c r="AD3970" s="4"/>
      <c r="AE3970" s="4"/>
      <c r="AF3970" s="4"/>
      <c r="AG3970" s="4"/>
      <c r="AH3970" s="4"/>
      <c r="AI3970" s="4"/>
      <c r="AJ3970" s="4"/>
      <c r="AK3970" s="4"/>
      <c r="AL3970" s="4"/>
      <c r="AM3970" s="4"/>
      <c r="AN3970" s="4"/>
      <c r="AO3970" s="4"/>
      <c r="AP3970" s="4"/>
      <c r="AQ3970" s="4"/>
      <c r="AR3970" s="4"/>
      <c r="AS3970" s="2"/>
      <c r="AT3970" s="2"/>
      <c r="AU3970" s="2"/>
      <c r="AV3970" s="2"/>
      <c r="AW3970" s="2"/>
      <c r="AX3970" s="2"/>
      <c r="AY3970" s="2"/>
      <c r="AZ3970" s="2"/>
      <c r="BA3970" s="2"/>
      <c r="BB3970" s="2"/>
      <c r="BC3970" s="2"/>
      <c r="BD3970" s="2"/>
      <c r="BE3970" s="2"/>
      <c r="BF3970" s="2"/>
      <c r="BG3970" s="2"/>
      <c r="BH3970" s="2"/>
      <c r="BI3970" s="2"/>
      <c r="BJ3970" s="2"/>
      <c r="BK3970" s="2"/>
      <c r="BL3970" s="2"/>
      <c r="BM3970" s="2"/>
      <c r="BN3970" s="2"/>
      <c r="BO3970" s="2"/>
    </row>
    <row r="3971" s="117" customFormat="1" spans="1:67">
      <c r="A3971" s="4"/>
      <c r="B3971" s="4"/>
      <c r="C3971" s="4"/>
      <c r="D3971" s="4"/>
      <c r="E3971" s="4"/>
      <c r="F3971" s="4"/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  <c r="AA3971" s="4"/>
      <c r="AB3971" s="5"/>
      <c r="AC3971" s="5"/>
      <c r="AD3971" s="4"/>
      <c r="AE3971" s="4"/>
      <c r="AF3971" s="4"/>
      <c r="AG3971" s="4"/>
      <c r="AH3971" s="4"/>
      <c r="AI3971" s="4"/>
      <c r="AJ3971" s="4"/>
      <c r="AK3971" s="4"/>
      <c r="AL3971" s="4"/>
      <c r="AM3971" s="4"/>
      <c r="AN3971" s="4"/>
      <c r="AO3971" s="4"/>
      <c r="AP3971" s="4"/>
      <c r="AQ3971" s="4"/>
      <c r="AR3971" s="4"/>
      <c r="AS3971" s="2"/>
      <c r="AT3971" s="2"/>
      <c r="AU3971" s="2"/>
      <c r="AV3971" s="2"/>
      <c r="AW3971" s="2"/>
      <c r="AX3971" s="2"/>
      <c r="AY3971" s="2"/>
      <c r="AZ3971" s="2"/>
      <c r="BA3971" s="2"/>
      <c r="BB3971" s="2"/>
      <c r="BC3971" s="2"/>
      <c r="BD3971" s="2"/>
      <c r="BE3971" s="2"/>
      <c r="BF3971" s="2"/>
      <c r="BG3971" s="2"/>
      <c r="BH3971" s="2"/>
      <c r="BI3971" s="2"/>
      <c r="BJ3971" s="2"/>
      <c r="BK3971" s="2"/>
      <c r="BL3971" s="2"/>
      <c r="BM3971" s="2"/>
      <c r="BN3971" s="2"/>
      <c r="BO3971" s="2"/>
    </row>
    <row r="3972" s="117" customFormat="1" spans="1:67">
      <c r="A3972" s="4"/>
      <c r="B3972" s="4"/>
      <c r="C3972" s="4"/>
      <c r="D3972" s="4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  <c r="AA3972" s="4"/>
      <c r="AB3972" s="5"/>
      <c r="AC3972" s="5"/>
      <c r="AD3972" s="4"/>
      <c r="AE3972" s="4"/>
      <c r="AF3972" s="4"/>
      <c r="AG3972" s="4"/>
      <c r="AH3972" s="4"/>
      <c r="AI3972" s="4"/>
      <c r="AJ3972" s="4"/>
      <c r="AK3972" s="4"/>
      <c r="AL3972" s="4"/>
      <c r="AM3972" s="4"/>
      <c r="AN3972" s="4"/>
      <c r="AO3972" s="4"/>
      <c r="AP3972" s="4"/>
      <c r="AQ3972" s="4"/>
      <c r="AR3972" s="4"/>
      <c r="AS3972" s="2"/>
      <c r="AT3972" s="2"/>
      <c r="AU3972" s="2"/>
      <c r="AV3972" s="2"/>
      <c r="AW3972" s="2"/>
      <c r="AX3972" s="2"/>
      <c r="AY3972" s="2"/>
      <c r="AZ3972" s="2"/>
      <c r="BA3972" s="2"/>
      <c r="BB3972" s="2"/>
      <c r="BC3972" s="2"/>
      <c r="BD3972" s="2"/>
      <c r="BE3972" s="2"/>
      <c r="BF3972" s="2"/>
      <c r="BG3972" s="2"/>
      <c r="BH3972" s="2"/>
      <c r="BI3972" s="2"/>
      <c r="BJ3972" s="2"/>
      <c r="BK3972" s="2"/>
      <c r="BL3972" s="2"/>
      <c r="BM3972" s="2"/>
      <c r="BN3972" s="2"/>
      <c r="BO3972" s="2"/>
    </row>
    <row r="3973" s="117" customFormat="1" spans="1:67">
      <c r="A3973" s="4"/>
      <c r="B3973" s="4"/>
      <c r="C3973" s="4"/>
      <c r="D3973" s="4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  <c r="AA3973" s="4"/>
      <c r="AB3973" s="5"/>
      <c r="AC3973" s="5"/>
      <c r="AD3973" s="4"/>
      <c r="AE3973" s="4"/>
      <c r="AF3973" s="4"/>
      <c r="AG3973" s="4"/>
      <c r="AH3973" s="4"/>
      <c r="AI3973" s="4"/>
      <c r="AJ3973" s="4"/>
      <c r="AK3973" s="4"/>
      <c r="AL3973" s="4"/>
      <c r="AM3973" s="4"/>
      <c r="AN3973" s="4"/>
      <c r="AO3973" s="4"/>
      <c r="AP3973" s="4"/>
      <c r="AQ3973" s="4"/>
      <c r="AR3973" s="4"/>
      <c r="AS3973" s="2"/>
      <c r="AT3973" s="2"/>
      <c r="AU3973" s="2"/>
      <c r="AV3973" s="2"/>
      <c r="AW3973" s="2"/>
      <c r="AX3973" s="2"/>
      <c r="AY3973" s="2"/>
      <c r="AZ3973" s="2"/>
      <c r="BA3973" s="2"/>
      <c r="BB3973" s="2"/>
      <c r="BC3973" s="2"/>
      <c r="BD3973" s="2"/>
      <c r="BE3973" s="2"/>
      <c r="BF3973" s="2"/>
      <c r="BG3973" s="2"/>
      <c r="BH3973" s="2"/>
      <c r="BI3973" s="2"/>
      <c r="BJ3973" s="2"/>
      <c r="BK3973" s="2"/>
      <c r="BL3973" s="2"/>
      <c r="BM3973" s="2"/>
      <c r="BN3973" s="2"/>
      <c r="BO3973" s="2"/>
    </row>
    <row r="3974" s="117" customFormat="1" spans="1:67">
      <c r="A3974" s="4"/>
      <c r="B3974" s="4"/>
      <c r="C3974" s="4"/>
      <c r="D3974" s="4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  <c r="AA3974" s="4"/>
      <c r="AB3974" s="5"/>
      <c r="AC3974" s="5"/>
      <c r="AD3974" s="4"/>
      <c r="AE3974" s="4"/>
      <c r="AF3974" s="4"/>
      <c r="AG3974" s="4"/>
      <c r="AH3974" s="4"/>
      <c r="AI3974" s="4"/>
      <c r="AJ3974" s="4"/>
      <c r="AK3974" s="4"/>
      <c r="AL3974" s="4"/>
      <c r="AM3974" s="4"/>
      <c r="AN3974" s="4"/>
      <c r="AO3974" s="4"/>
      <c r="AP3974" s="4"/>
      <c r="AQ3974" s="4"/>
      <c r="AR3974" s="4"/>
      <c r="AS3974" s="2"/>
      <c r="AT3974" s="2"/>
      <c r="AU3974" s="2"/>
      <c r="AV3974" s="2"/>
      <c r="AW3974" s="2"/>
      <c r="AX3974" s="2"/>
      <c r="AY3974" s="2"/>
      <c r="AZ3974" s="2"/>
      <c r="BA3974" s="2"/>
      <c r="BB3974" s="2"/>
      <c r="BC3974" s="2"/>
      <c r="BD3974" s="2"/>
      <c r="BE3974" s="2"/>
      <c r="BF3974" s="2"/>
      <c r="BG3974" s="2"/>
      <c r="BH3974" s="2"/>
      <c r="BI3974" s="2"/>
      <c r="BJ3974" s="2"/>
      <c r="BK3974" s="2"/>
      <c r="BL3974" s="2"/>
      <c r="BM3974" s="2"/>
      <c r="BN3974" s="2"/>
      <c r="BO3974" s="2"/>
    </row>
    <row r="3975" s="117" customFormat="1" spans="1:67">
      <c r="A3975" s="4"/>
      <c r="B3975" s="4"/>
      <c r="C3975" s="4"/>
      <c r="D3975" s="4"/>
      <c r="E3975" s="4"/>
      <c r="F3975" s="4"/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  <c r="AA3975" s="4"/>
      <c r="AB3975" s="5"/>
      <c r="AC3975" s="5"/>
      <c r="AD3975" s="4"/>
      <c r="AE3975" s="4"/>
      <c r="AF3975" s="4"/>
      <c r="AG3975" s="4"/>
      <c r="AH3975" s="4"/>
      <c r="AI3975" s="4"/>
      <c r="AJ3975" s="4"/>
      <c r="AK3975" s="4"/>
      <c r="AL3975" s="4"/>
      <c r="AM3975" s="4"/>
      <c r="AN3975" s="4"/>
      <c r="AO3975" s="4"/>
      <c r="AP3975" s="4"/>
      <c r="AQ3975" s="4"/>
      <c r="AR3975" s="4"/>
      <c r="AS3975" s="2"/>
      <c r="AT3975" s="2"/>
      <c r="AU3975" s="2"/>
      <c r="AV3975" s="2"/>
      <c r="AW3975" s="2"/>
      <c r="AX3975" s="2"/>
      <c r="AY3975" s="2"/>
      <c r="AZ3975" s="2"/>
      <c r="BA3975" s="2"/>
      <c r="BB3975" s="2"/>
      <c r="BC3975" s="2"/>
      <c r="BD3975" s="2"/>
      <c r="BE3975" s="2"/>
      <c r="BF3975" s="2"/>
      <c r="BG3975" s="2"/>
      <c r="BH3975" s="2"/>
      <c r="BI3975" s="2"/>
      <c r="BJ3975" s="2"/>
      <c r="BK3975" s="2"/>
      <c r="BL3975" s="2"/>
      <c r="BM3975" s="2"/>
      <c r="BN3975" s="2"/>
      <c r="BO3975" s="2"/>
    </row>
    <row r="3976" s="117" customFormat="1" spans="1:67">
      <c r="A3976" s="4"/>
      <c r="B3976" s="4"/>
      <c r="C3976" s="4"/>
      <c r="D3976" s="4"/>
      <c r="E3976" s="4"/>
      <c r="F3976" s="4"/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  <c r="AA3976" s="4"/>
      <c r="AB3976" s="5"/>
      <c r="AC3976" s="5"/>
      <c r="AD3976" s="4"/>
      <c r="AE3976" s="4"/>
      <c r="AF3976" s="4"/>
      <c r="AG3976" s="4"/>
      <c r="AH3976" s="4"/>
      <c r="AI3976" s="4"/>
      <c r="AJ3976" s="4"/>
      <c r="AK3976" s="4"/>
      <c r="AL3976" s="4"/>
      <c r="AM3976" s="4"/>
      <c r="AN3976" s="4"/>
      <c r="AO3976" s="4"/>
      <c r="AP3976" s="4"/>
      <c r="AQ3976" s="4"/>
      <c r="AR3976" s="4"/>
      <c r="AS3976" s="2"/>
      <c r="AT3976" s="2"/>
      <c r="AU3976" s="2"/>
      <c r="AV3976" s="2"/>
      <c r="AW3976" s="2"/>
      <c r="AX3976" s="2"/>
      <c r="AY3976" s="2"/>
      <c r="AZ3976" s="2"/>
      <c r="BA3976" s="2"/>
      <c r="BB3976" s="2"/>
      <c r="BC3976" s="2"/>
      <c r="BD3976" s="2"/>
      <c r="BE3976" s="2"/>
      <c r="BF3976" s="2"/>
      <c r="BG3976" s="2"/>
      <c r="BH3976" s="2"/>
      <c r="BI3976" s="2"/>
      <c r="BJ3976" s="2"/>
      <c r="BK3976" s="2"/>
      <c r="BL3976" s="2"/>
      <c r="BM3976" s="2"/>
      <c r="BN3976" s="2"/>
      <c r="BO3976" s="2"/>
    </row>
    <row r="3977" s="117" customFormat="1" spans="1:67">
      <c r="A3977" s="4"/>
      <c r="B3977" s="4"/>
      <c r="C3977" s="4"/>
      <c r="D3977" s="4"/>
      <c r="E3977" s="4"/>
      <c r="F3977" s="4"/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  <c r="AA3977" s="4"/>
      <c r="AB3977" s="5"/>
      <c r="AC3977" s="5"/>
      <c r="AD3977" s="4"/>
      <c r="AE3977" s="4"/>
      <c r="AF3977" s="4"/>
      <c r="AG3977" s="4"/>
      <c r="AH3977" s="4"/>
      <c r="AI3977" s="4"/>
      <c r="AJ3977" s="4"/>
      <c r="AK3977" s="4"/>
      <c r="AL3977" s="4"/>
      <c r="AM3977" s="4"/>
      <c r="AN3977" s="4"/>
      <c r="AO3977" s="4"/>
      <c r="AP3977" s="4"/>
      <c r="AQ3977" s="4"/>
      <c r="AR3977" s="4"/>
      <c r="AS3977" s="2"/>
      <c r="AT3977" s="2"/>
      <c r="AU3977" s="2"/>
      <c r="AV3977" s="2"/>
      <c r="AW3977" s="2"/>
      <c r="AX3977" s="2"/>
      <c r="AY3977" s="2"/>
      <c r="AZ3977" s="2"/>
      <c r="BA3977" s="2"/>
      <c r="BB3977" s="2"/>
      <c r="BC3977" s="2"/>
      <c r="BD3977" s="2"/>
      <c r="BE3977" s="2"/>
      <c r="BF3977" s="2"/>
      <c r="BG3977" s="2"/>
      <c r="BH3977" s="2"/>
      <c r="BI3977" s="2"/>
      <c r="BJ3977" s="2"/>
      <c r="BK3977" s="2"/>
      <c r="BL3977" s="2"/>
      <c r="BM3977" s="2"/>
      <c r="BN3977" s="2"/>
      <c r="BO3977" s="2"/>
    </row>
    <row r="3978" s="117" customFormat="1" spans="1:67">
      <c r="A3978" s="4"/>
      <c r="B3978" s="4"/>
      <c r="C3978" s="4"/>
      <c r="D3978" s="4"/>
      <c r="E3978" s="4"/>
      <c r="F3978" s="4"/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  <c r="AA3978" s="4"/>
      <c r="AB3978" s="5"/>
      <c r="AC3978" s="5"/>
      <c r="AD3978" s="4"/>
      <c r="AE3978" s="4"/>
      <c r="AF3978" s="4"/>
      <c r="AG3978" s="4"/>
      <c r="AH3978" s="4"/>
      <c r="AI3978" s="4"/>
      <c r="AJ3978" s="4"/>
      <c r="AK3978" s="4"/>
      <c r="AL3978" s="4"/>
      <c r="AM3978" s="4"/>
      <c r="AN3978" s="4"/>
      <c r="AO3978" s="4"/>
      <c r="AP3978" s="4"/>
      <c r="AQ3978" s="4"/>
      <c r="AR3978" s="4"/>
      <c r="AS3978" s="2"/>
      <c r="AT3978" s="2"/>
      <c r="AU3978" s="2"/>
      <c r="AV3978" s="2"/>
      <c r="AW3978" s="2"/>
      <c r="AX3978" s="2"/>
      <c r="AY3978" s="2"/>
      <c r="AZ3978" s="2"/>
      <c r="BA3978" s="2"/>
      <c r="BB3978" s="2"/>
      <c r="BC3978" s="2"/>
      <c r="BD3978" s="2"/>
      <c r="BE3978" s="2"/>
      <c r="BF3978" s="2"/>
      <c r="BG3978" s="2"/>
      <c r="BH3978" s="2"/>
      <c r="BI3978" s="2"/>
      <c r="BJ3978" s="2"/>
      <c r="BK3978" s="2"/>
      <c r="BL3978" s="2"/>
      <c r="BM3978" s="2"/>
      <c r="BN3978" s="2"/>
      <c r="BO3978" s="2"/>
    </row>
    <row r="3979" s="117" customFormat="1" spans="1:67">
      <c r="A3979" s="4"/>
      <c r="B3979" s="4"/>
      <c r="C3979" s="4"/>
      <c r="D3979" s="4"/>
      <c r="E3979" s="4"/>
      <c r="F3979" s="4"/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  <c r="AA3979" s="4"/>
      <c r="AB3979" s="5"/>
      <c r="AC3979" s="5"/>
      <c r="AD3979" s="4"/>
      <c r="AE3979" s="4"/>
      <c r="AF3979" s="4"/>
      <c r="AG3979" s="4"/>
      <c r="AH3979" s="4"/>
      <c r="AI3979" s="4"/>
      <c r="AJ3979" s="4"/>
      <c r="AK3979" s="4"/>
      <c r="AL3979" s="4"/>
      <c r="AM3979" s="4"/>
      <c r="AN3979" s="4"/>
      <c r="AO3979" s="4"/>
      <c r="AP3979" s="4"/>
      <c r="AQ3979" s="4"/>
      <c r="AR3979" s="4"/>
      <c r="AS3979" s="2"/>
      <c r="AT3979" s="2"/>
      <c r="AU3979" s="2"/>
      <c r="AV3979" s="2"/>
      <c r="AW3979" s="2"/>
      <c r="AX3979" s="2"/>
      <c r="AY3979" s="2"/>
      <c r="AZ3979" s="2"/>
      <c r="BA3979" s="2"/>
      <c r="BB3979" s="2"/>
      <c r="BC3979" s="2"/>
      <c r="BD3979" s="2"/>
      <c r="BE3979" s="2"/>
      <c r="BF3979" s="2"/>
      <c r="BG3979" s="2"/>
      <c r="BH3979" s="2"/>
      <c r="BI3979" s="2"/>
      <c r="BJ3979" s="2"/>
      <c r="BK3979" s="2"/>
      <c r="BL3979" s="2"/>
      <c r="BM3979" s="2"/>
      <c r="BN3979" s="2"/>
      <c r="BO3979" s="2"/>
    </row>
    <row r="3980" s="117" customFormat="1" spans="1:67">
      <c r="A3980" s="4"/>
      <c r="B3980" s="4"/>
      <c r="C3980" s="4"/>
      <c r="D3980" s="4"/>
      <c r="E3980" s="4"/>
      <c r="F3980" s="4"/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  <c r="AA3980" s="4"/>
      <c r="AB3980" s="5"/>
      <c r="AC3980" s="5"/>
      <c r="AD3980" s="4"/>
      <c r="AE3980" s="4"/>
      <c r="AF3980" s="4"/>
      <c r="AG3980" s="4"/>
      <c r="AH3980" s="4"/>
      <c r="AI3980" s="4"/>
      <c r="AJ3980" s="4"/>
      <c r="AK3980" s="4"/>
      <c r="AL3980" s="4"/>
      <c r="AM3980" s="4"/>
      <c r="AN3980" s="4"/>
      <c r="AO3980" s="4"/>
      <c r="AP3980" s="4"/>
      <c r="AQ3980" s="4"/>
      <c r="AR3980" s="4"/>
      <c r="AS3980" s="2"/>
      <c r="AT3980" s="2"/>
      <c r="AU3980" s="2"/>
      <c r="AV3980" s="2"/>
      <c r="AW3980" s="2"/>
      <c r="AX3980" s="2"/>
      <c r="AY3980" s="2"/>
      <c r="AZ3980" s="2"/>
      <c r="BA3980" s="2"/>
      <c r="BB3980" s="2"/>
      <c r="BC3980" s="2"/>
      <c r="BD3980" s="2"/>
      <c r="BE3980" s="2"/>
      <c r="BF3980" s="2"/>
      <c r="BG3980" s="2"/>
      <c r="BH3980" s="2"/>
      <c r="BI3980" s="2"/>
      <c r="BJ3980" s="2"/>
      <c r="BK3980" s="2"/>
      <c r="BL3980" s="2"/>
      <c r="BM3980" s="2"/>
      <c r="BN3980" s="2"/>
      <c r="BO3980" s="2"/>
    </row>
    <row r="3981" s="117" customFormat="1" spans="1:67">
      <c r="A3981" s="4"/>
      <c r="B3981" s="4"/>
      <c r="C3981" s="4"/>
      <c r="D3981" s="4"/>
      <c r="E3981" s="4"/>
      <c r="F3981" s="4"/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  <c r="AA3981" s="4"/>
      <c r="AB3981" s="5"/>
      <c r="AC3981" s="5"/>
      <c r="AD3981" s="4"/>
      <c r="AE3981" s="4"/>
      <c r="AF3981" s="4"/>
      <c r="AG3981" s="4"/>
      <c r="AH3981" s="4"/>
      <c r="AI3981" s="4"/>
      <c r="AJ3981" s="4"/>
      <c r="AK3981" s="4"/>
      <c r="AL3981" s="4"/>
      <c r="AM3981" s="4"/>
      <c r="AN3981" s="4"/>
      <c r="AO3981" s="4"/>
      <c r="AP3981" s="4"/>
      <c r="AQ3981" s="4"/>
      <c r="AR3981" s="4"/>
      <c r="AS3981" s="2"/>
      <c r="AT3981" s="2"/>
      <c r="AU3981" s="2"/>
      <c r="AV3981" s="2"/>
      <c r="AW3981" s="2"/>
      <c r="AX3981" s="2"/>
      <c r="AY3981" s="2"/>
      <c r="AZ3981" s="2"/>
      <c r="BA3981" s="2"/>
      <c r="BB3981" s="2"/>
      <c r="BC3981" s="2"/>
      <c r="BD3981" s="2"/>
      <c r="BE3981" s="2"/>
      <c r="BF3981" s="2"/>
      <c r="BG3981" s="2"/>
      <c r="BH3981" s="2"/>
      <c r="BI3981" s="2"/>
      <c r="BJ3981" s="2"/>
      <c r="BK3981" s="2"/>
      <c r="BL3981" s="2"/>
      <c r="BM3981" s="2"/>
      <c r="BN3981" s="2"/>
      <c r="BO3981" s="2"/>
    </row>
    <row r="3982" s="117" customFormat="1" spans="1:67">
      <c r="A3982" s="4"/>
      <c r="B3982" s="4"/>
      <c r="C3982" s="4"/>
      <c r="D3982" s="4"/>
      <c r="E3982" s="4"/>
      <c r="F3982" s="4"/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  <c r="AA3982" s="4"/>
      <c r="AB3982" s="5"/>
      <c r="AC3982" s="5"/>
      <c r="AD3982" s="4"/>
      <c r="AE3982" s="4"/>
      <c r="AF3982" s="4"/>
      <c r="AG3982" s="4"/>
      <c r="AH3982" s="4"/>
      <c r="AI3982" s="4"/>
      <c r="AJ3982" s="4"/>
      <c r="AK3982" s="4"/>
      <c r="AL3982" s="4"/>
      <c r="AM3982" s="4"/>
      <c r="AN3982" s="4"/>
      <c r="AO3982" s="4"/>
      <c r="AP3982" s="4"/>
      <c r="AQ3982" s="4"/>
      <c r="AR3982" s="4"/>
      <c r="AS3982" s="2"/>
      <c r="AT3982" s="2"/>
      <c r="AU3982" s="2"/>
      <c r="AV3982" s="2"/>
      <c r="AW3982" s="2"/>
      <c r="AX3982" s="2"/>
      <c r="AY3982" s="2"/>
      <c r="AZ3982" s="2"/>
      <c r="BA3982" s="2"/>
      <c r="BB3982" s="2"/>
      <c r="BC3982" s="2"/>
      <c r="BD3982" s="2"/>
      <c r="BE3982" s="2"/>
      <c r="BF3982" s="2"/>
      <c r="BG3982" s="2"/>
      <c r="BH3982" s="2"/>
      <c r="BI3982" s="2"/>
      <c r="BJ3982" s="2"/>
      <c r="BK3982" s="2"/>
      <c r="BL3982" s="2"/>
      <c r="BM3982" s="2"/>
      <c r="BN3982" s="2"/>
      <c r="BO3982" s="2"/>
    </row>
    <row r="3983" s="117" customFormat="1" spans="1:67">
      <c r="A3983" s="4"/>
      <c r="B3983" s="4"/>
      <c r="C3983" s="4"/>
      <c r="D3983" s="4"/>
      <c r="E3983" s="4"/>
      <c r="F3983" s="4"/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  <c r="AA3983" s="4"/>
      <c r="AB3983" s="5"/>
      <c r="AC3983" s="5"/>
      <c r="AD3983" s="4"/>
      <c r="AE3983" s="4"/>
      <c r="AF3983" s="4"/>
      <c r="AG3983" s="4"/>
      <c r="AH3983" s="4"/>
      <c r="AI3983" s="4"/>
      <c r="AJ3983" s="4"/>
      <c r="AK3983" s="4"/>
      <c r="AL3983" s="4"/>
      <c r="AM3983" s="4"/>
      <c r="AN3983" s="4"/>
      <c r="AO3983" s="4"/>
      <c r="AP3983" s="4"/>
      <c r="AQ3983" s="4"/>
      <c r="AR3983" s="4"/>
      <c r="AS3983" s="2"/>
      <c r="AT3983" s="2"/>
      <c r="AU3983" s="2"/>
      <c r="AV3983" s="2"/>
      <c r="AW3983" s="2"/>
      <c r="AX3983" s="2"/>
      <c r="AY3983" s="2"/>
      <c r="AZ3983" s="2"/>
      <c r="BA3983" s="2"/>
      <c r="BB3983" s="2"/>
      <c r="BC3983" s="2"/>
      <c r="BD3983" s="2"/>
      <c r="BE3983" s="2"/>
      <c r="BF3983" s="2"/>
      <c r="BG3983" s="2"/>
      <c r="BH3983" s="2"/>
      <c r="BI3983" s="2"/>
      <c r="BJ3983" s="2"/>
      <c r="BK3983" s="2"/>
      <c r="BL3983" s="2"/>
      <c r="BM3983" s="2"/>
      <c r="BN3983" s="2"/>
      <c r="BO3983" s="2"/>
    </row>
    <row r="3984" s="117" customFormat="1" spans="1:67">
      <c r="A3984" s="4"/>
      <c r="B3984" s="4"/>
      <c r="C3984" s="4"/>
      <c r="D3984" s="4"/>
      <c r="E3984" s="4"/>
      <c r="F3984" s="4"/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  <c r="AA3984" s="4"/>
      <c r="AB3984" s="5"/>
      <c r="AC3984" s="5"/>
      <c r="AD3984" s="4"/>
      <c r="AE3984" s="4"/>
      <c r="AF3984" s="4"/>
      <c r="AG3984" s="4"/>
      <c r="AH3984" s="4"/>
      <c r="AI3984" s="4"/>
      <c r="AJ3984" s="4"/>
      <c r="AK3984" s="4"/>
      <c r="AL3984" s="4"/>
      <c r="AM3984" s="4"/>
      <c r="AN3984" s="4"/>
      <c r="AO3984" s="4"/>
      <c r="AP3984" s="4"/>
      <c r="AQ3984" s="4"/>
      <c r="AR3984" s="4"/>
      <c r="AS3984" s="2"/>
      <c r="AT3984" s="2"/>
      <c r="AU3984" s="2"/>
      <c r="AV3984" s="2"/>
      <c r="AW3984" s="2"/>
      <c r="AX3984" s="2"/>
      <c r="AY3984" s="2"/>
      <c r="AZ3984" s="2"/>
      <c r="BA3984" s="2"/>
      <c r="BB3984" s="2"/>
      <c r="BC3984" s="2"/>
      <c r="BD3984" s="2"/>
      <c r="BE3984" s="2"/>
      <c r="BF3984" s="2"/>
      <c r="BG3984" s="2"/>
      <c r="BH3984" s="2"/>
      <c r="BI3984" s="2"/>
      <c r="BJ3984" s="2"/>
      <c r="BK3984" s="2"/>
      <c r="BL3984" s="2"/>
      <c r="BM3984" s="2"/>
      <c r="BN3984" s="2"/>
      <c r="BO3984" s="2"/>
    </row>
    <row r="3985" s="117" customFormat="1" spans="1:67">
      <c r="A3985" s="4"/>
      <c r="B3985" s="4"/>
      <c r="C3985" s="4"/>
      <c r="D3985" s="4"/>
      <c r="E3985" s="4"/>
      <c r="F3985" s="4"/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  <c r="AA3985" s="4"/>
      <c r="AB3985" s="5"/>
      <c r="AC3985" s="5"/>
      <c r="AD3985" s="4"/>
      <c r="AE3985" s="4"/>
      <c r="AF3985" s="4"/>
      <c r="AG3985" s="4"/>
      <c r="AH3985" s="4"/>
      <c r="AI3985" s="4"/>
      <c r="AJ3985" s="4"/>
      <c r="AK3985" s="4"/>
      <c r="AL3985" s="4"/>
      <c r="AM3985" s="4"/>
      <c r="AN3985" s="4"/>
      <c r="AO3985" s="4"/>
      <c r="AP3985" s="4"/>
      <c r="AQ3985" s="4"/>
      <c r="AR3985" s="4"/>
      <c r="AS3985" s="2"/>
      <c r="AT3985" s="2"/>
      <c r="AU3985" s="2"/>
      <c r="AV3985" s="2"/>
      <c r="AW3985" s="2"/>
      <c r="AX3985" s="2"/>
      <c r="AY3985" s="2"/>
      <c r="AZ3985" s="2"/>
      <c r="BA3985" s="2"/>
      <c r="BB3985" s="2"/>
      <c r="BC3985" s="2"/>
      <c r="BD3985" s="2"/>
      <c r="BE3985" s="2"/>
      <c r="BF3985" s="2"/>
      <c r="BG3985" s="2"/>
      <c r="BH3985" s="2"/>
      <c r="BI3985" s="2"/>
      <c r="BJ3985" s="2"/>
      <c r="BK3985" s="2"/>
      <c r="BL3985" s="2"/>
      <c r="BM3985" s="2"/>
      <c r="BN3985" s="2"/>
      <c r="BO3985" s="2"/>
    </row>
    <row r="3986" s="117" customFormat="1" spans="1:67">
      <c r="A3986" s="4"/>
      <c r="B3986" s="4"/>
      <c r="C3986" s="4"/>
      <c r="D3986" s="4"/>
      <c r="E3986" s="4"/>
      <c r="F3986" s="4"/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  <c r="AA3986" s="4"/>
      <c r="AB3986" s="5"/>
      <c r="AC3986" s="5"/>
      <c r="AD3986" s="4"/>
      <c r="AE3986" s="4"/>
      <c r="AF3986" s="4"/>
      <c r="AG3986" s="4"/>
      <c r="AH3986" s="4"/>
      <c r="AI3986" s="4"/>
      <c r="AJ3986" s="4"/>
      <c r="AK3986" s="4"/>
      <c r="AL3986" s="4"/>
      <c r="AM3986" s="4"/>
      <c r="AN3986" s="4"/>
      <c r="AO3986" s="4"/>
      <c r="AP3986" s="4"/>
      <c r="AQ3986" s="4"/>
      <c r="AR3986" s="4"/>
      <c r="AS3986" s="2"/>
      <c r="AT3986" s="2"/>
      <c r="AU3986" s="2"/>
      <c r="AV3986" s="2"/>
      <c r="AW3986" s="2"/>
      <c r="AX3986" s="2"/>
      <c r="AY3986" s="2"/>
      <c r="AZ3986" s="2"/>
      <c r="BA3986" s="2"/>
      <c r="BB3986" s="2"/>
      <c r="BC3986" s="2"/>
      <c r="BD3986" s="2"/>
      <c r="BE3986" s="2"/>
      <c r="BF3986" s="2"/>
      <c r="BG3986" s="2"/>
      <c r="BH3986" s="2"/>
      <c r="BI3986" s="2"/>
      <c r="BJ3986" s="2"/>
      <c r="BK3986" s="2"/>
      <c r="BL3986" s="2"/>
      <c r="BM3986" s="2"/>
      <c r="BN3986" s="2"/>
      <c r="BO3986" s="2"/>
    </row>
    <row r="3987" s="117" customFormat="1" spans="1:67">
      <c r="A3987" s="4"/>
      <c r="B3987" s="4"/>
      <c r="C3987" s="4"/>
      <c r="D3987" s="4"/>
      <c r="E3987" s="4"/>
      <c r="F3987" s="4"/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  <c r="AA3987" s="4"/>
      <c r="AB3987" s="5"/>
      <c r="AC3987" s="5"/>
      <c r="AD3987" s="4"/>
      <c r="AE3987" s="4"/>
      <c r="AF3987" s="4"/>
      <c r="AG3987" s="4"/>
      <c r="AH3987" s="4"/>
      <c r="AI3987" s="4"/>
      <c r="AJ3987" s="4"/>
      <c r="AK3987" s="4"/>
      <c r="AL3987" s="4"/>
      <c r="AM3987" s="4"/>
      <c r="AN3987" s="4"/>
      <c r="AO3987" s="4"/>
      <c r="AP3987" s="4"/>
      <c r="AQ3987" s="4"/>
      <c r="AR3987" s="4"/>
      <c r="AS3987" s="2"/>
      <c r="AT3987" s="2"/>
      <c r="AU3987" s="2"/>
      <c r="AV3987" s="2"/>
      <c r="AW3987" s="2"/>
      <c r="AX3987" s="2"/>
      <c r="AY3987" s="2"/>
      <c r="AZ3987" s="2"/>
      <c r="BA3987" s="2"/>
      <c r="BB3987" s="2"/>
      <c r="BC3987" s="2"/>
      <c r="BD3987" s="2"/>
      <c r="BE3987" s="2"/>
      <c r="BF3987" s="2"/>
      <c r="BG3987" s="2"/>
      <c r="BH3987" s="2"/>
      <c r="BI3987" s="2"/>
      <c r="BJ3987" s="2"/>
      <c r="BK3987" s="2"/>
      <c r="BL3987" s="2"/>
      <c r="BM3987" s="2"/>
      <c r="BN3987" s="2"/>
      <c r="BO3987" s="2"/>
    </row>
    <row r="3988" s="117" customFormat="1" spans="1:67">
      <c r="A3988" s="4"/>
      <c r="B3988" s="4"/>
      <c r="C3988" s="4"/>
      <c r="D3988" s="4"/>
      <c r="E3988" s="4"/>
      <c r="F3988" s="4"/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  <c r="AA3988" s="4"/>
      <c r="AB3988" s="5"/>
      <c r="AC3988" s="5"/>
      <c r="AD3988" s="4"/>
      <c r="AE3988" s="4"/>
      <c r="AF3988" s="4"/>
      <c r="AG3988" s="4"/>
      <c r="AH3988" s="4"/>
      <c r="AI3988" s="4"/>
      <c r="AJ3988" s="4"/>
      <c r="AK3988" s="4"/>
      <c r="AL3988" s="4"/>
      <c r="AM3988" s="4"/>
      <c r="AN3988" s="4"/>
      <c r="AO3988" s="4"/>
      <c r="AP3988" s="4"/>
      <c r="AQ3988" s="4"/>
      <c r="AR3988" s="4"/>
      <c r="AS3988" s="2"/>
      <c r="AT3988" s="2"/>
      <c r="AU3988" s="2"/>
      <c r="AV3988" s="2"/>
      <c r="AW3988" s="2"/>
      <c r="AX3988" s="2"/>
      <c r="AY3988" s="2"/>
      <c r="AZ3988" s="2"/>
      <c r="BA3988" s="2"/>
      <c r="BB3988" s="2"/>
      <c r="BC3988" s="2"/>
      <c r="BD3988" s="2"/>
      <c r="BE3988" s="2"/>
      <c r="BF3988" s="2"/>
      <c r="BG3988" s="2"/>
      <c r="BH3988" s="2"/>
      <c r="BI3988" s="2"/>
      <c r="BJ3988" s="2"/>
      <c r="BK3988" s="2"/>
      <c r="BL3988" s="2"/>
      <c r="BM3988" s="2"/>
      <c r="BN3988" s="2"/>
      <c r="BO3988" s="2"/>
    </row>
    <row r="3989" s="117" customFormat="1" spans="1:67">
      <c r="A3989" s="4"/>
      <c r="B3989" s="4"/>
      <c r="C3989" s="4"/>
      <c r="D3989" s="4"/>
      <c r="E3989" s="4"/>
      <c r="F3989" s="4"/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  <c r="AA3989" s="4"/>
      <c r="AB3989" s="5"/>
      <c r="AC3989" s="5"/>
      <c r="AD3989" s="4"/>
      <c r="AE3989" s="4"/>
      <c r="AF3989" s="4"/>
      <c r="AG3989" s="4"/>
      <c r="AH3989" s="4"/>
      <c r="AI3989" s="4"/>
      <c r="AJ3989" s="4"/>
      <c r="AK3989" s="4"/>
      <c r="AL3989" s="4"/>
      <c r="AM3989" s="4"/>
      <c r="AN3989" s="4"/>
      <c r="AO3989" s="4"/>
      <c r="AP3989" s="4"/>
      <c r="AQ3989" s="4"/>
      <c r="AR3989" s="4"/>
      <c r="AS3989" s="2"/>
      <c r="AT3989" s="2"/>
      <c r="AU3989" s="2"/>
      <c r="AV3989" s="2"/>
      <c r="AW3989" s="2"/>
      <c r="AX3989" s="2"/>
      <c r="AY3989" s="2"/>
      <c r="AZ3989" s="2"/>
      <c r="BA3989" s="2"/>
      <c r="BB3989" s="2"/>
      <c r="BC3989" s="2"/>
      <c r="BD3989" s="2"/>
      <c r="BE3989" s="2"/>
      <c r="BF3989" s="2"/>
      <c r="BG3989" s="2"/>
      <c r="BH3989" s="2"/>
      <c r="BI3989" s="2"/>
      <c r="BJ3989" s="2"/>
      <c r="BK3989" s="2"/>
      <c r="BL3989" s="2"/>
      <c r="BM3989" s="2"/>
      <c r="BN3989" s="2"/>
      <c r="BO3989" s="2"/>
    </row>
    <row r="3990" s="117" customFormat="1" spans="1:67">
      <c r="A3990" s="4"/>
      <c r="B3990" s="4"/>
      <c r="C3990" s="4"/>
      <c r="D3990" s="4"/>
      <c r="E3990" s="4"/>
      <c r="F3990" s="4"/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  <c r="AA3990" s="4"/>
      <c r="AB3990" s="5"/>
      <c r="AC3990" s="5"/>
      <c r="AD3990" s="4"/>
      <c r="AE3990" s="4"/>
      <c r="AF3990" s="4"/>
      <c r="AG3990" s="4"/>
      <c r="AH3990" s="4"/>
      <c r="AI3990" s="4"/>
      <c r="AJ3990" s="4"/>
      <c r="AK3990" s="4"/>
      <c r="AL3990" s="4"/>
      <c r="AM3990" s="4"/>
      <c r="AN3990" s="4"/>
      <c r="AO3990" s="4"/>
      <c r="AP3990" s="4"/>
      <c r="AQ3990" s="4"/>
      <c r="AR3990" s="4"/>
      <c r="AS3990" s="2"/>
      <c r="AT3990" s="2"/>
      <c r="AU3990" s="2"/>
      <c r="AV3990" s="2"/>
      <c r="AW3990" s="2"/>
      <c r="AX3990" s="2"/>
      <c r="AY3990" s="2"/>
      <c r="AZ3990" s="2"/>
      <c r="BA3990" s="2"/>
      <c r="BB3990" s="2"/>
      <c r="BC3990" s="2"/>
      <c r="BD3990" s="2"/>
      <c r="BE3990" s="2"/>
      <c r="BF3990" s="2"/>
      <c r="BG3990" s="2"/>
      <c r="BH3990" s="2"/>
      <c r="BI3990" s="2"/>
      <c r="BJ3990" s="2"/>
      <c r="BK3990" s="2"/>
      <c r="BL3990" s="2"/>
      <c r="BM3990" s="2"/>
      <c r="BN3990" s="2"/>
      <c r="BO3990" s="2"/>
    </row>
    <row r="3991" s="117" customFormat="1" spans="1:67">
      <c r="A3991" s="4"/>
      <c r="B3991" s="4"/>
      <c r="C3991" s="4"/>
      <c r="D3991" s="4"/>
      <c r="E3991" s="4"/>
      <c r="F3991" s="4"/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  <c r="AA3991" s="4"/>
      <c r="AB3991" s="5"/>
      <c r="AC3991" s="5"/>
      <c r="AD3991" s="4"/>
      <c r="AE3991" s="4"/>
      <c r="AF3991" s="4"/>
      <c r="AG3991" s="4"/>
      <c r="AH3991" s="4"/>
      <c r="AI3991" s="4"/>
      <c r="AJ3991" s="4"/>
      <c r="AK3991" s="4"/>
      <c r="AL3991" s="4"/>
      <c r="AM3991" s="4"/>
      <c r="AN3991" s="4"/>
      <c r="AO3991" s="4"/>
      <c r="AP3991" s="4"/>
      <c r="AQ3991" s="4"/>
      <c r="AR3991" s="4"/>
      <c r="AS3991" s="2"/>
      <c r="AT3991" s="2"/>
      <c r="AU3991" s="2"/>
      <c r="AV3991" s="2"/>
      <c r="AW3991" s="2"/>
      <c r="AX3991" s="2"/>
      <c r="AY3991" s="2"/>
      <c r="AZ3991" s="2"/>
      <c r="BA3991" s="2"/>
      <c r="BB3991" s="2"/>
      <c r="BC3991" s="2"/>
      <c r="BD3991" s="2"/>
      <c r="BE3991" s="2"/>
      <c r="BF3991" s="2"/>
      <c r="BG3991" s="2"/>
      <c r="BH3991" s="2"/>
      <c r="BI3991" s="2"/>
      <c r="BJ3991" s="2"/>
      <c r="BK3991" s="2"/>
      <c r="BL3991" s="2"/>
      <c r="BM3991" s="2"/>
      <c r="BN3991" s="2"/>
      <c r="BO3991" s="2"/>
    </row>
    <row r="3992" s="117" customFormat="1" spans="1:67">
      <c r="A3992" s="4"/>
      <c r="B3992" s="4"/>
      <c r="C3992" s="4"/>
      <c r="D3992" s="4"/>
      <c r="E3992" s="4"/>
      <c r="F3992" s="4"/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  <c r="AA3992" s="4"/>
      <c r="AB3992" s="5"/>
      <c r="AC3992" s="5"/>
      <c r="AD3992" s="4"/>
      <c r="AE3992" s="4"/>
      <c r="AF3992" s="4"/>
      <c r="AG3992" s="4"/>
      <c r="AH3992" s="4"/>
      <c r="AI3992" s="4"/>
      <c r="AJ3992" s="4"/>
      <c r="AK3992" s="4"/>
      <c r="AL3992" s="4"/>
      <c r="AM3992" s="4"/>
      <c r="AN3992" s="4"/>
      <c r="AO3992" s="4"/>
      <c r="AP3992" s="4"/>
      <c r="AQ3992" s="4"/>
      <c r="AR3992" s="4"/>
      <c r="AS3992" s="2"/>
      <c r="AT3992" s="2"/>
      <c r="AU3992" s="2"/>
      <c r="AV3992" s="2"/>
      <c r="AW3992" s="2"/>
      <c r="AX3992" s="2"/>
      <c r="AY3992" s="2"/>
      <c r="AZ3992" s="2"/>
      <c r="BA3992" s="2"/>
      <c r="BB3992" s="2"/>
      <c r="BC3992" s="2"/>
      <c r="BD3992" s="2"/>
      <c r="BE3992" s="2"/>
      <c r="BF3992" s="2"/>
      <c r="BG3992" s="2"/>
      <c r="BH3992" s="2"/>
      <c r="BI3992" s="2"/>
      <c r="BJ3992" s="2"/>
      <c r="BK3992" s="2"/>
      <c r="BL3992" s="2"/>
      <c r="BM3992" s="2"/>
      <c r="BN3992" s="2"/>
      <c r="BO3992" s="2"/>
    </row>
    <row r="3993" s="117" customFormat="1" spans="1:67">
      <c r="A3993" s="4"/>
      <c r="B3993" s="4"/>
      <c r="C3993" s="4"/>
      <c r="D3993" s="4"/>
      <c r="E3993" s="4"/>
      <c r="F3993" s="4"/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  <c r="AA3993" s="4"/>
      <c r="AB3993" s="5"/>
      <c r="AC3993" s="5"/>
      <c r="AD3993" s="4"/>
      <c r="AE3993" s="4"/>
      <c r="AF3993" s="4"/>
      <c r="AG3993" s="4"/>
      <c r="AH3993" s="4"/>
      <c r="AI3993" s="4"/>
      <c r="AJ3993" s="4"/>
      <c r="AK3993" s="4"/>
      <c r="AL3993" s="4"/>
      <c r="AM3993" s="4"/>
      <c r="AN3993" s="4"/>
      <c r="AO3993" s="4"/>
      <c r="AP3993" s="4"/>
      <c r="AQ3993" s="4"/>
      <c r="AR3993" s="4"/>
      <c r="AS3993" s="2"/>
      <c r="AT3993" s="2"/>
      <c r="AU3993" s="2"/>
      <c r="AV3993" s="2"/>
      <c r="AW3993" s="2"/>
      <c r="AX3993" s="2"/>
      <c r="AY3993" s="2"/>
      <c r="AZ3993" s="2"/>
      <c r="BA3993" s="2"/>
      <c r="BB3993" s="2"/>
      <c r="BC3993" s="2"/>
      <c r="BD3993" s="2"/>
      <c r="BE3993" s="2"/>
      <c r="BF3993" s="2"/>
      <c r="BG3993" s="2"/>
      <c r="BH3993" s="2"/>
      <c r="BI3993" s="2"/>
      <c r="BJ3993" s="2"/>
      <c r="BK3993" s="2"/>
      <c r="BL3993" s="2"/>
      <c r="BM3993" s="2"/>
      <c r="BN3993" s="2"/>
      <c r="BO3993" s="2"/>
    </row>
    <row r="3994" s="117" customFormat="1" spans="1:67">
      <c r="A3994" s="4"/>
      <c r="B3994" s="4"/>
      <c r="C3994" s="4"/>
      <c r="D3994" s="4"/>
      <c r="E3994" s="4"/>
      <c r="F3994" s="4"/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  <c r="AA3994" s="4"/>
      <c r="AB3994" s="5"/>
      <c r="AC3994" s="5"/>
      <c r="AD3994" s="4"/>
      <c r="AE3994" s="4"/>
      <c r="AF3994" s="4"/>
      <c r="AG3994" s="4"/>
      <c r="AH3994" s="4"/>
      <c r="AI3994" s="4"/>
      <c r="AJ3994" s="4"/>
      <c r="AK3994" s="4"/>
      <c r="AL3994" s="4"/>
      <c r="AM3994" s="4"/>
      <c r="AN3994" s="4"/>
      <c r="AO3994" s="4"/>
      <c r="AP3994" s="4"/>
      <c r="AQ3994" s="4"/>
      <c r="AR3994" s="4"/>
      <c r="AS3994" s="2"/>
      <c r="AT3994" s="2"/>
      <c r="AU3994" s="2"/>
      <c r="AV3994" s="2"/>
      <c r="AW3994" s="2"/>
      <c r="AX3994" s="2"/>
      <c r="AY3994" s="2"/>
      <c r="AZ3994" s="2"/>
      <c r="BA3994" s="2"/>
      <c r="BB3994" s="2"/>
      <c r="BC3994" s="2"/>
      <c r="BD3994" s="2"/>
      <c r="BE3994" s="2"/>
      <c r="BF3994" s="2"/>
      <c r="BG3994" s="2"/>
      <c r="BH3994" s="2"/>
      <c r="BI3994" s="2"/>
      <c r="BJ3994" s="2"/>
      <c r="BK3994" s="2"/>
      <c r="BL3994" s="2"/>
      <c r="BM3994" s="2"/>
      <c r="BN3994" s="2"/>
      <c r="BO3994" s="2"/>
    </row>
    <row r="3995" s="117" customFormat="1" spans="1:67">
      <c r="A3995" s="4"/>
      <c r="B3995" s="4"/>
      <c r="C3995" s="4"/>
      <c r="D3995" s="4"/>
      <c r="E3995" s="4"/>
      <c r="F3995" s="4"/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  <c r="AA3995" s="4"/>
      <c r="AB3995" s="5"/>
      <c r="AC3995" s="5"/>
      <c r="AD3995" s="4"/>
      <c r="AE3995" s="4"/>
      <c r="AF3995" s="4"/>
      <c r="AG3995" s="4"/>
      <c r="AH3995" s="4"/>
      <c r="AI3995" s="4"/>
      <c r="AJ3995" s="4"/>
      <c r="AK3995" s="4"/>
      <c r="AL3995" s="4"/>
      <c r="AM3995" s="4"/>
      <c r="AN3995" s="4"/>
      <c r="AO3995" s="4"/>
      <c r="AP3995" s="4"/>
      <c r="AQ3995" s="4"/>
      <c r="AR3995" s="4"/>
      <c r="AS3995" s="2"/>
      <c r="AT3995" s="2"/>
      <c r="AU3995" s="2"/>
      <c r="AV3995" s="2"/>
      <c r="AW3995" s="2"/>
      <c r="AX3995" s="2"/>
      <c r="AY3995" s="2"/>
      <c r="AZ3995" s="2"/>
      <c r="BA3995" s="2"/>
      <c r="BB3995" s="2"/>
      <c r="BC3995" s="2"/>
      <c r="BD3995" s="2"/>
      <c r="BE3995" s="2"/>
      <c r="BF3995" s="2"/>
      <c r="BG3995" s="2"/>
      <c r="BH3995" s="2"/>
      <c r="BI3995" s="2"/>
      <c r="BJ3995" s="2"/>
      <c r="BK3995" s="2"/>
      <c r="BL3995" s="2"/>
      <c r="BM3995" s="2"/>
      <c r="BN3995" s="2"/>
      <c r="BO3995" s="2"/>
    </row>
    <row r="3996" s="117" customFormat="1" spans="1:67">
      <c r="A3996" s="4"/>
      <c r="B3996" s="4"/>
      <c r="C3996" s="4"/>
      <c r="D3996" s="4"/>
      <c r="E3996" s="4"/>
      <c r="F3996" s="4"/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  <c r="AA3996" s="4"/>
      <c r="AB3996" s="5"/>
      <c r="AC3996" s="5"/>
      <c r="AD3996" s="4"/>
      <c r="AE3996" s="4"/>
      <c r="AF3996" s="4"/>
      <c r="AG3996" s="4"/>
      <c r="AH3996" s="4"/>
      <c r="AI3996" s="4"/>
      <c r="AJ3996" s="4"/>
      <c r="AK3996" s="4"/>
      <c r="AL3996" s="4"/>
      <c r="AM3996" s="4"/>
      <c r="AN3996" s="4"/>
      <c r="AO3996" s="4"/>
      <c r="AP3996" s="4"/>
      <c r="AQ3996" s="4"/>
      <c r="AR3996" s="4"/>
      <c r="AS3996" s="2"/>
      <c r="AT3996" s="2"/>
      <c r="AU3996" s="2"/>
      <c r="AV3996" s="2"/>
      <c r="AW3996" s="2"/>
      <c r="AX3996" s="2"/>
      <c r="AY3996" s="2"/>
      <c r="AZ3996" s="2"/>
      <c r="BA3996" s="2"/>
      <c r="BB3996" s="2"/>
      <c r="BC3996" s="2"/>
      <c r="BD3996" s="2"/>
      <c r="BE3996" s="2"/>
      <c r="BF3996" s="2"/>
      <c r="BG3996" s="2"/>
      <c r="BH3996" s="2"/>
      <c r="BI3996" s="2"/>
      <c r="BJ3996" s="2"/>
      <c r="BK3996" s="2"/>
      <c r="BL3996" s="2"/>
      <c r="BM3996" s="2"/>
      <c r="BN3996" s="2"/>
      <c r="BO3996" s="2"/>
    </row>
    <row r="3997" s="117" customFormat="1" spans="1:67">
      <c r="A3997" s="4"/>
      <c r="B3997" s="4"/>
      <c r="C3997" s="4"/>
      <c r="D3997" s="4"/>
      <c r="E3997" s="4"/>
      <c r="F3997" s="4"/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  <c r="AA3997" s="4"/>
      <c r="AB3997" s="5"/>
      <c r="AC3997" s="5"/>
      <c r="AD3997" s="4"/>
      <c r="AE3997" s="4"/>
      <c r="AF3997" s="4"/>
      <c r="AG3997" s="4"/>
      <c r="AH3997" s="4"/>
      <c r="AI3997" s="4"/>
      <c r="AJ3997" s="4"/>
      <c r="AK3997" s="4"/>
      <c r="AL3997" s="4"/>
      <c r="AM3997" s="4"/>
      <c r="AN3997" s="4"/>
      <c r="AO3997" s="4"/>
      <c r="AP3997" s="4"/>
      <c r="AQ3997" s="4"/>
      <c r="AR3997" s="4"/>
      <c r="AS3997" s="2"/>
      <c r="AT3997" s="2"/>
      <c r="AU3997" s="2"/>
      <c r="AV3997" s="2"/>
      <c r="AW3997" s="2"/>
      <c r="AX3997" s="2"/>
      <c r="AY3997" s="2"/>
      <c r="AZ3997" s="2"/>
      <c r="BA3997" s="2"/>
      <c r="BB3997" s="2"/>
      <c r="BC3997" s="2"/>
      <c r="BD3997" s="2"/>
      <c r="BE3997" s="2"/>
      <c r="BF3997" s="2"/>
      <c r="BG3997" s="2"/>
      <c r="BH3997" s="2"/>
      <c r="BI3997" s="2"/>
      <c r="BJ3997" s="2"/>
      <c r="BK3997" s="2"/>
      <c r="BL3997" s="2"/>
      <c r="BM3997" s="2"/>
      <c r="BN3997" s="2"/>
      <c r="BO3997" s="2"/>
    </row>
    <row r="3998" s="117" customFormat="1" spans="1:67">
      <c r="A3998" s="4"/>
      <c r="B3998" s="4"/>
      <c r="C3998" s="4"/>
      <c r="D3998" s="4"/>
      <c r="E3998" s="4"/>
      <c r="F3998" s="4"/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  <c r="AA3998" s="4"/>
      <c r="AB3998" s="5"/>
      <c r="AC3998" s="5"/>
      <c r="AD3998" s="4"/>
      <c r="AE3998" s="4"/>
      <c r="AF3998" s="4"/>
      <c r="AG3998" s="4"/>
      <c r="AH3998" s="4"/>
      <c r="AI3998" s="4"/>
      <c r="AJ3998" s="4"/>
      <c r="AK3998" s="4"/>
      <c r="AL3998" s="4"/>
      <c r="AM3998" s="4"/>
      <c r="AN3998" s="4"/>
      <c r="AO3998" s="4"/>
      <c r="AP3998" s="4"/>
      <c r="AQ3998" s="4"/>
      <c r="AR3998" s="4"/>
      <c r="AS3998" s="2"/>
      <c r="AT3998" s="2"/>
      <c r="AU3998" s="2"/>
      <c r="AV3998" s="2"/>
      <c r="AW3998" s="2"/>
      <c r="AX3998" s="2"/>
      <c r="AY3998" s="2"/>
      <c r="AZ3998" s="2"/>
      <c r="BA3998" s="2"/>
      <c r="BB3998" s="2"/>
      <c r="BC3998" s="2"/>
      <c r="BD3998" s="2"/>
      <c r="BE3998" s="2"/>
      <c r="BF3998" s="2"/>
      <c r="BG3998" s="2"/>
      <c r="BH3998" s="2"/>
      <c r="BI3998" s="2"/>
      <c r="BJ3998" s="2"/>
      <c r="BK3998" s="2"/>
      <c r="BL3998" s="2"/>
      <c r="BM3998" s="2"/>
      <c r="BN3998" s="2"/>
      <c r="BO3998" s="2"/>
    </row>
    <row r="3999" s="118" customFormat="1" spans="1:67">
      <c r="A3999" s="4"/>
      <c r="B3999" s="4"/>
      <c r="C3999" s="4"/>
      <c r="D3999" s="4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  <c r="AA3999" s="4"/>
      <c r="AB3999" s="5"/>
      <c r="AC3999" s="5"/>
      <c r="AD3999" s="4"/>
      <c r="AE3999" s="4"/>
      <c r="AF3999" s="4"/>
      <c r="AG3999" s="4"/>
      <c r="AH3999" s="4"/>
      <c r="AI3999" s="4"/>
      <c r="AJ3999" s="4"/>
      <c r="AK3999" s="4"/>
      <c r="AL3999" s="4"/>
      <c r="AM3999" s="4"/>
      <c r="AN3999" s="4"/>
      <c r="AO3999" s="4"/>
      <c r="AP3999" s="4"/>
      <c r="AQ3999" s="4"/>
      <c r="AR3999" s="4"/>
      <c r="AS3999" s="2"/>
      <c r="AT3999" s="2"/>
      <c r="AU3999" s="2"/>
      <c r="AV3999" s="2"/>
      <c r="AW3999" s="2"/>
      <c r="AX3999" s="2"/>
      <c r="AY3999" s="2"/>
      <c r="AZ3999" s="2"/>
      <c r="BA3999" s="2"/>
      <c r="BB3999" s="2"/>
      <c r="BC3999" s="2"/>
      <c r="BD3999" s="2"/>
      <c r="BE3999" s="2"/>
      <c r="BF3999" s="2"/>
      <c r="BG3999" s="2"/>
      <c r="BH3999" s="2"/>
      <c r="BI3999" s="2"/>
      <c r="BJ3999" s="2"/>
      <c r="BK3999" s="2"/>
      <c r="BL3999" s="2"/>
      <c r="BM3999" s="2"/>
      <c r="BN3999" s="2"/>
      <c r="BO3999" s="2"/>
    </row>
    <row r="4000" s="118" customFormat="1" spans="1:67">
      <c r="A4000" s="4"/>
      <c r="B4000" s="4"/>
      <c r="C4000" s="4"/>
      <c r="D4000" s="4"/>
      <c r="E4000" s="4"/>
      <c r="F4000" s="4"/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  <c r="AA4000" s="4"/>
      <c r="AB4000" s="5"/>
      <c r="AC4000" s="5"/>
      <c r="AD4000" s="4"/>
      <c r="AE4000" s="4"/>
      <c r="AF4000" s="4"/>
      <c r="AG4000" s="4"/>
      <c r="AH4000" s="4"/>
      <c r="AI4000" s="4"/>
      <c r="AJ4000" s="4"/>
      <c r="AK4000" s="4"/>
      <c r="AL4000" s="4"/>
      <c r="AM4000" s="4"/>
      <c r="AN4000" s="4"/>
      <c r="AO4000" s="4"/>
      <c r="AP4000" s="4"/>
      <c r="AQ4000" s="4"/>
      <c r="AR4000" s="4"/>
      <c r="AS4000" s="2"/>
      <c r="AT4000" s="2"/>
      <c r="AU4000" s="2"/>
      <c r="AV4000" s="2"/>
      <c r="AW4000" s="2"/>
      <c r="AX4000" s="2"/>
      <c r="AY4000" s="2"/>
      <c r="AZ4000" s="2"/>
      <c r="BA4000" s="2"/>
      <c r="BB4000" s="2"/>
      <c r="BC4000" s="2"/>
      <c r="BD4000" s="2"/>
      <c r="BE4000" s="2"/>
      <c r="BF4000" s="2"/>
      <c r="BG4000" s="2"/>
      <c r="BH4000" s="2"/>
      <c r="BI4000" s="2"/>
      <c r="BJ4000" s="2"/>
      <c r="BK4000" s="2"/>
      <c r="BL4000" s="2"/>
      <c r="BM4000" s="2"/>
      <c r="BN4000" s="2"/>
      <c r="BO4000" s="2"/>
    </row>
    <row r="4001" s="118" customFormat="1" spans="1:67">
      <c r="A4001" s="4"/>
      <c r="B4001" s="4"/>
      <c r="C4001" s="4"/>
      <c r="D4001" s="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  <c r="AA4001" s="4"/>
      <c r="AB4001" s="5"/>
      <c r="AC4001" s="5"/>
      <c r="AD4001" s="4"/>
      <c r="AE4001" s="4"/>
      <c r="AF4001" s="4"/>
      <c r="AG4001" s="4"/>
      <c r="AH4001" s="4"/>
      <c r="AI4001" s="4"/>
      <c r="AJ4001" s="4"/>
      <c r="AK4001" s="4"/>
      <c r="AL4001" s="4"/>
      <c r="AM4001" s="4"/>
      <c r="AN4001" s="4"/>
      <c r="AO4001" s="4"/>
      <c r="AP4001" s="4"/>
      <c r="AQ4001" s="4"/>
      <c r="AR4001" s="4"/>
      <c r="AS4001" s="2"/>
      <c r="AT4001" s="2"/>
      <c r="AU4001" s="2"/>
      <c r="AV4001" s="2"/>
      <c r="AW4001" s="2"/>
      <c r="AX4001" s="2"/>
      <c r="AY4001" s="2"/>
      <c r="AZ4001" s="2"/>
      <c r="BA4001" s="2"/>
      <c r="BB4001" s="2"/>
      <c r="BC4001" s="2"/>
      <c r="BD4001" s="2"/>
      <c r="BE4001" s="2"/>
      <c r="BF4001" s="2"/>
      <c r="BG4001" s="2"/>
      <c r="BH4001" s="2"/>
      <c r="BI4001" s="2"/>
      <c r="BJ4001" s="2"/>
      <c r="BK4001" s="2"/>
      <c r="BL4001" s="2"/>
      <c r="BM4001" s="2"/>
      <c r="BN4001" s="2"/>
      <c r="BO4001" s="2"/>
    </row>
    <row r="4002" s="118" customFormat="1" spans="1:67">
      <c r="A4002" s="4"/>
      <c r="B4002" s="4"/>
      <c r="C4002" s="4"/>
      <c r="D4002" s="4"/>
      <c r="E4002" s="4"/>
      <c r="F4002" s="4"/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  <c r="AA4002" s="4"/>
      <c r="AB4002" s="5"/>
      <c r="AC4002" s="5"/>
      <c r="AD4002" s="4"/>
      <c r="AE4002" s="4"/>
      <c r="AF4002" s="4"/>
      <c r="AG4002" s="4"/>
      <c r="AH4002" s="4"/>
      <c r="AI4002" s="4"/>
      <c r="AJ4002" s="4"/>
      <c r="AK4002" s="4"/>
      <c r="AL4002" s="4"/>
      <c r="AM4002" s="4"/>
      <c r="AN4002" s="4"/>
      <c r="AO4002" s="4"/>
      <c r="AP4002" s="4"/>
      <c r="AQ4002" s="4"/>
      <c r="AR4002" s="4"/>
      <c r="AS4002" s="2"/>
      <c r="AT4002" s="2"/>
      <c r="AU4002" s="2"/>
      <c r="AV4002" s="2"/>
      <c r="AW4002" s="2"/>
      <c r="AX4002" s="2"/>
      <c r="AY4002" s="2"/>
      <c r="AZ4002" s="2"/>
      <c r="BA4002" s="2"/>
      <c r="BB4002" s="2"/>
      <c r="BC4002" s="2"/>
      <c r="BD4002" s="2"/>
      <c r="BE4002" s="2"/>
      <c r="BF4002" s="2"/>
      <c r="BG4002" s="2"/>
      <c r="BH4002" s="2"/>
      <c r="BI4002" s="2"/>
      <c r="BJ4002" s="2"/>
      <c r="BK4002" s="2"/>
      <c r="BL4002" s="2"/>
      <c r="BM4002" s="2"/>
      <c r="BN4002" s="2"/>
      <c r="BO4002" s="2"/>
    </row>
    <row r="4003" s="118" customFormat="1" spans="1:67">
      <c r="A4003" s="4"/>
      <c r="B4003" s="4"/>
      <c r="C4003" s="4"/>
      <c r="D4003" s="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  <c r="AA4003" s="4"/>
      <c r="AB4003" s="5"/>
      <c r="AC4003" s="5"/>
      <c r="AD4003" s="4"/>
      <c r="AE4003" s="4"/>
      <c r="AF4003" s="4"/>
      <c r="AG4003" s="4"/>
      <c r="AH4003" s="4"/>
      <c r="AI4003" s="4"/>
      <c r="AJ4003" s="4"/>
      <c r="AK4003" s="4"/>
      <c r="AL4003" s="4"/>
      <c r="AM4003" s="4"/>
      <c r="AN4003" s="4"/>
      <c r="AO4003" s="4"/>
      <c r="AP4003" s="4"/>
      <c r="AQ4003" s="4"/>
      <c r="AR4003" s="4"/>
      <c r="AS4003" s="2"/>
      <c r="AT4003" s="2"/>
      <c r="AU4003" s="2"/>
      <c r="AV4003" s="2"/>
      <c r="AW4003" s="2"/>
      <c r="AX4003" s="2"/>
      <c r="AY4003" s="2"/>
      <c r="AZ4003" s="2"/>
      <c r="BA4003" s="2"/>
      <c r="BB4003" s="2"/>
      <c r="BC4003" s="2"/>
      <c r="BD4003" s="2"/>
      <c r="BE4003" s="2"/>
      <c r="BF4003" s="2"/>
      <c r="BG4003" s="2"/>
      <c r="BH4003" s="2"/>
      <c r="BI4003" s="2"/>
      <c r="BJ4003" s="2"/>
      <c r="BK4003" s="2"/>
      <c r="BL4003" s="2"/>
      <c r="BM4003" s="2"/>
      <c r="BN4003" s="2"/>
      <c r="BO4003" s="2"/>
    </row>
    <row r="4004" s="118" customFormat="1" spans="1:67">
      <c r="A4004" s="4"/>
      <c r="B4004" s="4"/>
      <c r="C4004" s="4"/>
      <c r="D4004" s="4"/>
      <c r="E4004" s="4"/>
      <c r="F4004" s="4"/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  <c r="AA4004" s="4"/>
      <c r="AB4004" s="5"/>
      <c r="AC4004" s="5"/>
      <c r="AD4004" s="4"/>
      <c r="AE4004" s="4"/>
      <c r="AF4004" s="4"/>
      <c r="AG4004" s="4"/>
      <c r="AH4004" s="4"/>
      <c r="AI4004" s="4"/>
      <c r="AJ4004" s="4"/>
      <c r="AK4004" s="4"/>
      <c r="AL4004" s="4"/>
      <c r="AM4004" s="4"/>
      <c r="AN4004" s="4"/>
      <c r="AO4004" s="4"/>
      <c r="AP4004" s="4"/>
      <c r="AQ4004" s="4"/>
      <c r="AR4004" s="4"/>
      <c r="AS4004" s="2"/>
      <c r="AT4004" s="2"/>
      <c r="AU4004" s="2"/>
      <c r="AV4004" s="2"/>
      <c r="AW4004" s="2"/>
      <c r="AX4004" s="2"/>
      <c r="AY4004" s="2"/>
      <c r="AZ4004" s="2"/>
      <c r="BA4004" s="2"/>
      <c r="BB4004" s="2"/>
      <c r="BC4004" s="2"/>
      <c r="BD4004" s="2"/>
      <c r="BE4004" s="2"/>
      <c r="BF4004" s="2"/>
      <c r="BG4004" s="2"/>
      <c r="BH4004" s="2"/>
      <c r="BI4004" s="2"/>
      <c r="BJ4004" s="2"/>
      <c r="BK4004" s="2"/>
      <c r="BL4004" s="2"/>
      <c r="BM4004" s="2"/>
      <c r="BN4004" s="2"/>
      <c r="BO4004" s="2"/>
    </row>
    <row r="4005" s="118" customFormat="1" spans="1:67">
      <c r="A4005" s="4"/>
      <c r="B4005" s="4"/>
      <c r="C4005" s="4"/>
      <c r="D4005" s="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  <c r="AA4005" s="4"/>
      <c r="AB4005" s="5"/>
      <c r="AC4005" s="5"/>
      <c r="AD4005" s="4"/>
      <c r="AE4005" s="4"/>
      <c r="AF4005" s="4"/>
      <c r="AG4005" s="4"/>
      <c r="AH4005" s="4"/>
      <c r="AI4005" s="4"/>
      <c r="AJ4005" s="4"/>
      <c r="AK4005" s="4"/>
      <c r="AL4005" s="4"/>
      <c r="AM4005" s="4"/>
      <c r="AN4005" s="4"/>
      <c r="AO4005" s="4"/>
      <c r="AP4005" s="4"/>
      <c r="AQ4005" s="4"/>
      <c r="AR4005" s="4"/>
      <c r="AS4005" s="2"/>
      <c r="AT4005" s="2"/>
      <c r="AU4005" s="2"/>
      <c r="AV4005" s="2"/>
      <c r="AW4005" s="2"/>
      <c r="AX4005" s="2"/>
      <c r="AY4005" s="2"/>
      <c r="AZ4005" s="2"/>
      <c r="BA4005" s="2"/>
      <c r="BB4005" s="2"/>
      <c r="BC4005" s="2"/>
      <c r="BD4005" s="2"/>
      <c r="BE4005" s="2"/>
      <c r="BF4005" s="2"/>
      <c r="BG4005" s="2"/>
      <c r="BH4005" s="2"/>
      <c r="BI4005" s="2"/>
      <c r="BJ4005" s="2"/>
      <c r="BK4005" s="2"/>
      <c r="BL4005" s="2"/>
      <c r="BM4005" s="2"/>
      <c r="BN4005" s="2"/>
      <c r="BO4005" s="2"/>
    </row>
    <row r="4006" s="118" customFormat="1" spans="1:67">
      <c r="A4006" s="4"/>
      <c r="B4006" s="4"/>
      <c r="C4006" s="4"/>
      <c r="D4006" s="4"/>
      <c r="E4006" s="4"/>
      <c r="F4006" s="4"/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  <c r="AA4006" s="4"/>
      <c r="AB4006" s="5"/>
      <c r="AC4006" s="5"/>
      <c r="AD4006" s="4"/>
      <c r="AE4006" s="4"/>
      <c r="AF4006" s="4"/>
      <c r="AG4006" s="4"/>
      <c r="AH4006" s="4"/>
      <c r="AI4006" s="4"/>
      <c r="AJ4006" s="4"/>
      <c r="AK4006" s="4"/>
      <c r="AL4006" s="4"/>
      <c r="AM4006" s="4"/>
      <c r="AN4006" s="4"/>
      <c r="AO4006" s="4"/>
      <c r="AP4006" s="4"/>
      <c r="AQ4006" s="4"/>
      <c r="AR4006" s="4"/>
      <c r="AS4006" s="2"/>
      <c r="AT4006" s="2"/>
      <c r="AU4006" s="2"/>
      <c r="AV4006" s="2"/>
      <c r="AW4006" s="2"/>
      <c r="AX4006" s="2"/>
      <c r="AY4006" s="2"/>
      <c r="AZ4006" s="2"/>
      <c r="BA4006" s="2"/>
      <c r="BB4006" s="2"/>
      <c r="BC4006" s="2"/>
      <c r="BD4006" s="2"/>
      <c r="BE4006" s="2"/>
      <c r="BF4006" s="2"/>
      <c r="BG4006" s="2"/>
      <c r="BH4006" s="2"/>
      <c r="BI4006" s="2"/>
      <c r="BJ4006" s="2"/>
      <c r="BK4006" s="2"/>
      <c r="BL4006" s="2"/>
      <c r="BM4006" s="2"/>
      <c r="BN4006" s="2"/>
      <c r="BO4006" s="2"/>
    </row>
    <row r="4007" s="118" customFormat="1" spans="1:67">
      <c r="A4007" s="4"/>
      <c r="B4007" s="4"/>
      <c r="C4007" s="4"/>
      <c r="D4007" s="4"/>
      <c r="E4007" s="4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  <c r="AA4007" s="4"/>
      <c r="AB4007" s="5"/>
      <c r="AC4007" s="5"/>
      <c r="AD4007" s="4"/>
      <c r="AE4007" s="4"/>
      <c r="AF4007" s="4"/>
      <c r="AG4007" s="4"/>
      <c r="AH4007" s="4"/>
      <c r="AI4007" s="4"/>
      <c r="AJ4007" s="4"/>
      <c r="AK4007" s="4"/>
      <c r="AL4007" s="4"/>
      <c r="AM4007" s="4"/>
      <c r="AN4007" s="4"/>
      <c r="AO4007" s="4"/>
      <c r="AP4007" s="4"/>
      <c r="AQ4007" s="4"/>
      <c r="AR4007" s="4"/>
      <c r="AS4007" s="2"/>
      <c r="AT4007" s="2"/>
      <c r="AU4007" s="2"/>
      <c r="AV4007" s="2"/>
      <c r="AW4007" s="2"/>
      <c r="AX4007" s="2"/>
      <c r="AY4007" s="2"/>
      <c r="AZ4007" s="2"/>
      <c r="BA4007" s="2"/>
      <c r="BB4007" s="2"/>
      <c r="BC4007" s="2"/>
      <c r="BD4007" s="2"/>
      <c r="BE4007" s="2"/>
      <c r="BF4007" s="2"/>
      <c r="BG4007" s="2"/>
      <c r="BH4007" s="2"/>
      <c r="BI4007" s="2"/>
      <c r="BJ4007" s="2"/>
      <c r="BK4007" s="2"/>
      <c r="BL4007" s="2"/>
      <c r="BM4007" s="2"/>
      <c r="BN4007" s="2"/>
      <c r="BO4007" s="2"/>
    </row>
    <row r="4008" s="118" customFormat="1" spans="1:67">
      <c r="A4008" s="4"/>
      <c r="B4008" s="4"/>
      <c r="C4008" s="4"/>
      <c r="D4008" s="4"/>
      <c r="E4008" s="4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  <c r="AA4008" s="4"/>
      <c r="AB4008" s="5"/>
      <c r="AC4008" s="5"/>
      <c r="AD4008" s="4"/>
      <c r="AE4008" s="4"/>
      <c r="AF4008" s="4"/>
      <c r="AG4008" s="4"/>
      <c r="AH4008" s="4"/>
      <c r="AI4008" s="4"/>
      <c r="AJ4008" s="4"/>
      <c r="AK4008" s="4"/>
      <c r="AL4008" s="4"/>
      <c r="AM4008" s="4"/>
      <c r="AN4008" s="4"/>
      <c r="AO4008" s="4"/>
      <c r="AP4008" s="4"/>
      <c r="AQ4008" s="4"/>
      <c r="AR4008" s="4"/>
      <c r="AS4008" s="2"/>
      <c r="AT4008" s="2"/>
      <c r="AU4008" s="2"/>
      <c r="AV4008" s="2"/>
      <c r="AW4008" s="2"/>
      <c r="AX4008" s="2"/>
      <c r="AY4008" s="2"/>
      <c r="AZ4008" s="2"/>
      <c r="BA4008" s="2"/>
      <c r="BB4008" s="2"/>
      <c r="BC4008" s="2"/>
      <c r="BD4008" s="2"/>
      <c r="BE4008" s="2"/>
      <c r="BF4008" s="2"/>
      <c r="BG4008" s="2"/>
      <c r="BH4008" s="2"/>
      <c r="BI4008" s="2"/>
      <c r="BJ4008" s="2"/>
      <c r="BK4008" s="2"/>
      <c r="BL4008" s="2"/>
      <c r="BM4008" s="2"/>
      <c r="BN4008" s="2"/>
      <c r="BO4008" s="2"/>
    </row>
    <row r="4009" s="118" customFormat="1" spans="1:67">
      <c r="A4009" s="4"/>
      <c r="B4009" s="4"/>
      <c r="C4009" s="4"/>
      <c r="D4009" s="4"/>
      <c r="E4009" s="4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  <c r="AA4009" s="4"/>
      <c r="AB4009" s="5"/>
      <c r="AC4009" s="5"/>
      <c r="AD4009" s="4"/>
      <c r="AE4009" s="4"/>
      <c r="AF4009" s="4"/>
      <c r="AG4009" s="4"/>
      <c r="AH4009" s="4"/>
      <c r="AI4009" s="4"/>
      <c r="AJ4009" s="4"/>
      <c r="AK4009" s="4"/>
      <c r="AL4009" s="4"/>
      <c r="AM4009" s="4"/>
      <c r="AN4009" s="4"/>
      <c r="AO4009" s="4"/>
      <c r="AP4009" s="4"/>
      <c r="AQ4009" s="4"/>
      <c r="AR4009" s="4"/>
      <c r="AS4009" s="2"/>
      <c r="AT4009" s="2"/>
      <c r="AU4009" s="2"/>
      <c r="AV4009" s="2"/>
      <c r="AW4009" s="2"/>
      <c r="AX4009" s="2"/>
      <c r="AY4009" s="2"/>
      <c r="AZ4009" s="2"/>
      <c r="BA4009" s="2"/>
      <c r="BB4009" s="2"/>
      <c r="BC4009" s="2"/>
      <c r="BD4009" s="2"/>
      <c r="BE4009" s="2"/>
      <c r="BF4009" s="2"/>
      <c r="BG4009" s="2"/>
      <c r="BH4009" s="2"/>
      <c r="BI4009" s="2"/>
      <c r="BJ4009" s="2"/>
      <c r="BK4009" s="2"/>
      <c r="BL4009" s="2"/>
      <c r="BM4009" s="2"/>
      <c r="BN4009" s="2"/>
      <c r="BO4009" s="2"/>
    </row>
    <row r="4010" s="118" customFormat="1" spans="1:67">
      <c r="A4010" s="4"/>
      <c r="B4010" s="4"/>
      <c r="C4010" s="4"/>
      <c r="D4010" s="4"/>
      <c r="E4010" s="4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  <c r="AA4010" s="4"/>
      <c r="AB4010" s="5"/>
      <c r="AC4010" s="5"/>
      <c r="AD4010" s="4"/>
      <c r="AE4010" s="4"/>
      <c r="AF4010" s="4"/>
      <c r="AG4010" s="4"/>
      <c r="AH4010" s="4"/>
      <c r="AI4010" s="4"/>
      <c r="AJ4010" s="4"/>
      <c r="AK4010" s="4"/>
      <c r="AL4010" s="4"/>
      <c r="AM4010" s="4"/>
      <c r="AN4010" s="4"/>
      <c r="AO4010" s="4"/>
      <c r="AP4010" s="4"/>
      <c r="AQ4010" s="4"/>
      <c r="AR4010" s="4"/>
      <c r="AS4010" s="2"/>
      <c r="AT4010" s="2"/>
      <c r="AU4010" s="2"/>
      <c r="AV4010" s="2"/>
      <c r="AW4010" s="2"/>
      <c r="AX4010" s="2"/>
      <c r="AY4010" s="2"/>
      <c r="AZ4010" s="2"/>
      <c r="BA4010" s="2"/>
      <c r="BB4010" s="2"/>
      <c r="BC4010" s="2"/>
      <c r="BD4010" s="2"/>
      <c r="BE4010" s="2"/>
      <c r="BF4010" s="2"/>
      <c r="BG4010" s="2"/>
      <c r="BH4010" s="2"/>
      <c r="BI4010" s="2"/>
      <c r="BJ4010" s="2"/>
      <c r="BK4010" s="2"/>
      <c r="BL4010" s="2"/>
      <c r="BM4010" s="2"/>
      <c r="BN4010" s="2"/>
      <c r="BO4010" s="2"/>
    </row>
    <row r="4011" s="118" customFormat="1" spans="1:67">
      <c r="A4011" s="4"/>
      <c r="B4011" s="4"/>
      <c r="C4011" s="4"/>
      <c r="D4011" s="4"/>
      <c r="E4011" s="4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  <c r="AA4011" s="4"/>
      <c r="AB4011" s="5"/>
      <c r="AC4011" s="5"/>
      <c r="AD4011" s="4"/>
      <c r="AE4011" s="4"/>
      <c r="AF4011" s="4"/>
      <c r="AG4011" s="4"/>
      <c r="AH4011" s="4"/>
      <c r="AI4011" s="4"/>
      <c r="AJ4011" s="4"/>
      <c r="AK4011" s="4"/>
      <c r="AL4011" s="4"/>
      <c r="AM4011" s="4"/>
      <c r="AN4011" s="4"/>
      <c r="AO4011" s="4"/>
      <c r="AP4011" s="4"/>
      <c r="AQ4011" s="4"/>
      <c r="AR4011" s="4"/>
      <c r="AS4011" s="2"/>
      <c r="AT4011" s="2"/>
      <c r="AU4011" s="2"/>
      <c r="AV4011" s="2"/>
      <c r="AW4011" s="2"/>
      <c r="AX4011" s="2"/>
      <c r="AY4011" s="2"/>
      <c r="AZ4011" s="2"/>
      <c r="BA4011" s="2"/>
      <c r="BB4011" s="2"/>
      <c r="BC4011" s="2"/>
      <c r="BD4011" s="2"/>
      <c r="BE4011" s="2"/>
      <c r="BF4011" s="2"/>
      <c r="BG4011" s="2"/>
      <c r="BH4011" s="2"/>
      <c r="BI4011" s="2"/>
      <c r="BJ4011" s="2"/>
      <c r="BK4011" s="2"/>
      <c r="BL4011" s="2"/>
      <c r="BM4011" s="2"/>
      <c r="BN4011" s="2"/>
      <c r="BO4011" s="2"/>
    </row>
    <row r="4012" s="118" customFormat="1" spans="1:67">
      <c r="A4012" s="4"/>
      <c r="B4012" s="4"/>
      <c r="C4012" s="4"/>
      <c r="D4012" s="4"/>
      <c r="E4012" s="4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  <c r="AA4012" s="4"/>
      <c r="AB4012" s="5"/>
      <c r="AC4012" s="5"/>
      <c r="AD4012" s="4"/>
      <c r="AE4012" s="4"/>
      <c r="AF4012" s="4"/>
      <c r="AG4012" s="4"/>
      <c r="AH4012" s="4"/>
      <c r="AI4012" s="4"/>
      <c r="AJ4012" s="4"/>
      <c r="AK4012" s="4"/>
      <c r="AL4012" s="4"/>
      <c r="AM4012" s="4"/>
      <c r="AN4012" s="4"/>
      <c r="AO4012" s="4"/>
      <c r="AP4012" s="4"/>
      <c r="AQ4012" s="4"/>
      <c r="AR4012" s="4"/>
      <c r="AS4012" s="2"/>
      <c r="AT4012" s="2"/>
      <c r="AU4012" s="2"/>
      <c r="AV4012" s="2"/>
      <c r="AW4012" s="2"/>
      <c r="AX4012" s="2"/>
      <c r="AY4012" s="2"/>
      <c r="AZ4012" s="2"/>
      <c r="BA4012" s="2"/>
      <c r="BB4012" s="2"/>
      <c r="BC4012" s="2"/>
      <c r="BD4012" s="2"/>
      <c r="BE4012" s="2"/>
      <c r="BF4012" s="2"/>
      <c r="BG4012" s="2"/>
      <c r="BH4012" s="2"/>
      <c r="BI4012" s="2"/>
      <c r="BJ4012" s="2"/>
      <c r="BK4012" s="2"/>
      <c r="BL4012" s="2"/>
      <c r="BM4012" s="2"/>
      <c r="BN4012" s="2"/>
      <c r="BO4012" s="2"/>
    </row>
    <row r="4013" s="118" customFormat="1" spans="1:67">
      <c r="A4013" s="4"/>
      <c r="B4013" s="4"/>
      <c r="C4013" s="4"/>
      <c r="D4013" s="4"/>
      <c r="E4013" s="4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  <c r="AA4013" s="4"/>
      <c r="AB4013" s="5"/>
      <c r="AC4013" s="5"/>
      <c r="AD4013" s="4"/>
      <c r="AE4013" s="4"/>
      <c r="AF4013" s="4"/>
      <c r="AG4013" s="4"/>
      <c r="AH4013" s="4"/>
      <c r="AI4013" s="4"/>
      <c r="AJ4013" s="4"/>
      <c r="AK4013" s="4"/>
      <c r="AL4013" s="4"/>
      <c r="AM4013" s="4"/>
      <c r="AN4013" s="4"/>
      <c r="AO4013" s="4"/>
      <c r="AP4013" s="4"/>
      <c r="AQ4013" s="4"/>
      <c r="AR4013" s="4"/>
      <c r="AS4013" s="2"/>
      <c r="AT4013" s="2"/>
      <c r="AU4013" s="2"/>
      <c r="AV4013" s="2"/>
      <c r="AW4013" s="2"/>
      <c r="AX4013" s="2"/>
      <c r="AY4013" s="2"/>
      <c r="AZ4013" s="2"/>
      <c r="BA4013" s="2"/>
      <c r="BB4013" s="2"/>
      <c r="BC4013" s="2"/>
      <c r="BD4013" s="2"/>
      <c r="BE4013" s="2"/>
      <c r="BF4013" s="2"/>
      <c r="BG4013" s="2"/>
      <c r="BH4013" s="2"/>
      <c r="BI4013" s="2"/>
      <c r="BJ4013" s="2"/>
      <c r="BK4013" s="2"/>
      <c r="BL4013" s="2"/>
      <c r="BM4013" s="2"/>
      <c r="BN4013" s="2"/>
      <c r="BO4013" s="2"/>
    </row>
    <row r="4014" s="118" customFormat="1" spans="1:67">
      <c r="A4014" s="4"/>
      <c r="B4014" s="4"/>
      <c r="C4014" s="4"/>
      <c r="D4014" s="4"/>
      <c r="E4014" s="4"/>
      <c r="F4014" s="4"/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  <c r="AA4014" s="4"/>
      <c r="AB4014" s="5"/>
      <c r="AC4014" s="5"/>
      <c r="AD4014" s="4"/>
      <c r="AE4014" s="4"/>
      <c r="AF4014" s="4"/>
      <c r="AG4014" s="4"/>
      <c r="AH4014" s="4"/>
      <c r="AI4014" s="4"/>
      <c r="AJ4014" s="4"/>
      <c r="AK4014" s="4"/>
      <c r="AL4014" s="4"/>
      <c r="AM4014" s="4"/>
      <c r="AN4014" s="4"/>
      <c r="AO4014" s="4"/>
      <c r="AP4014" s="4"/>
      <c r="AQ4014" s="4"/>
      <c r="AR4014" s="4"/>
      <c r="AS4014" s="2"/>
      <c r="AT4014" s="2"/>
      <c r="AU4014" s="2"/>
      <c r="AV4014" s="2"/>
      <c r="AW4014" s="2"/>
      <c r="AX4014" s="2"/>
      <c r="AY4014" s="2"/>
      <c r="AZ4014" s="2"/>
      <c r="BA4014" s="2"/>
      <c r="BB4014" s="2"/>
      <c r="BC4014" s="2"/>
      <c r="BD4014" s="2"/>
      <c r="BE4014" s="2"/>
      <c r="BF4014" s="2"/>
      <c r="BG4014" s="2"/>
      <c r="BH4014" s="2"/>
      <c r="BI4014" s="2"/>
      <c r="BJ4014" s="2"/>
      <c r="BK4014" s="2"/>
      <c r="BL4014" s="2"/>
      <c r="BM4014" s="2"/>
      <c r="BN4014" s="2"/>
      <c r="BO4014" s="2"/>
    </row>
    <row r="4015" s="118" customFormat="1" spans="1:67">
      <c r="A4015" s="4"/>
      <c r="B4015" s="4"/>
      <c r="C4015" s="4"/>
      <c r="D4015" s="4"/>
      <c r="E4015" s="4"/>
      <c r="F4015" s="4"/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  <c r="AA4015" s="4"/>
      <c r="AB4015" s="5"/>
      <c r="AC4015" s="5"/>
      <c r="AD4015" s="4"/>
      <c r="AE4015" s="4"/>
      <c r="AF4015" s="4"/>
      <c r="AG4015" s="4"/>
      <c r="AH4015" s="4"/>
      <c r="AI4015" s="4"/>
      <c r="AJ4015" s="4"/>
      <c r="AK4015" s="4"/>
      <c r="AL4015" s="4"/>
      <c r="AM4015" s="4"/>
      <c r="AN4015" s="4"/>
      <c r="AO4015" s="4"/>
      <c r="AP4015" s="4"/>
      <c r="AQ4015" s="4"/>
      <c r="AR4015" s="4"/>
      <c r="AS4015" s="2"/>
      <c r="AT4015" s="2"/>
      <c r="AU4015" s="2"/>
      <c r="AV4015" s="2"/>
      <c r="AW4015" s="2"/>
      <c r="AX4015" s="2"/>
      <c r="AY4015" s="2"/>
      <c r="AZ4015" s="2"/>
      <c r="BA4015" s="2"/>
      <c r="BB4015" s="2"/>
      <c r="BC4015" s="2"/>
      <c r="BD4015" s="2"/>
      <c r="BE4015" s="2"/>
      <c r="BF4015" s="2"/>
      <c r="BG4015" s="2"/>
      <c r="BH4015" s="2"/>
      <c r="BI4015" s="2"/>
      <c r="BJ4015" s="2"/>
      <c r="BK4015" s="2"/>
      <c r="BL4015" s="2"/>
      <c r="BM4015" s="2"/>
      <c r="BN4015" s="2"/>
      <c r="BO4015" s="2"/>
    </row>
    <row r="4016" s="118" customFormat="1" spans="1:67">
      <c r="A4016" s="4"/>
      <c r="B4016" s="4"/>
      <c r="C4016" s="4"/>
      <c r="D4016" s="4"/>
      <c r="E4016" s="4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  <c r="AA4016" s="4"/>
      <c r="AB4016" s="5"/>
      <c r="AC4016" s="5"/>
      <c r="AD4016" s="4"/>
      <c r="AE4016" s="4"/>
      <c r="AF4016" s="4"/>
      <c r="AG4016" s="4"/>
      <c r="AH4016" s="4"/>
      <c r="AI4016" s="4"/>
      <c r="AJ4016" s="4"/>
      <c r="AK4016" s="4"/>
      <c r="AL4016" s="4"/>
      <c r="AM4016" s="4"/>
      <c r="AN4016" s="4"/>
      <c r="AO4016" s="4"/>
      <c r="AP4016" s="4"/>
      <c r="AQ4016" s="4"/>
      <c r="AR4016" s="4"/>
      <c r="AS4016" s="2"/>
      <c r="AT4016" s="2"/>
      <c r="AU4016" s="2"/>
      <c r="AV4016" s="2"/>
      <c r="AW4016" s="2"/>
      <c r="AX4016" s="2"/>
      <c r="AY4016" s="2"/>
      <c r="AZ4016" s="2"/>
      <c r="BA4016" s="2"/>
      <c r="BB4016" s="2"/>
      <c r="BC4016" s="2"/>
      <c r="BD4016" s="2"/>
      <c r="BE4016" s="2"/>
      <c r="BF4016" s="2"/>
      <c r="BG4016" s="2"/>
      <c r="BH4016" s="2"/>
      <c r="BI4016" s="2"/>
      <c r="BJ4016" s="2"/>
      <c r="BK4016" s="2"/>
      <c r="BL4016" s="2"/>
      <c r="BM4016" s="2"/>
      <c r="BN4016" s="2"/>
      <c r="BO4016" s="2"/>
    </row>
    <row r="4017" s="118" customFormat="1" spans="1:67">
      <c r="A4017" s="4"/>
      <c r="B4017" s="4"/>
      <c r="C4017" s="4"/>
      <c r="D4017" s="4"/>
      <c r="E4017" s="4"/>
      <c r="F4017" s="4"/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  <c r="AA4017" s="4"/>
      <c r="AB4017" s="5"/>
      <c r="AC4017" s="5"/>
      <c r="AD4017" s="4"/>
      <c r="AE4017" s="4"/>
      <c r="AF4017" s="4"/>
      <c r="AG4017" s="4"/>
      <c r="AH4017" s="4"/>
      <c r="AI4017" s="4"/>
      <c r="AJ4017" s="4"/>
      <c r="AK4017" s="4"/>
      <c r="AL4017" s="4"/>
      <c r="AM4017" s="4"/>
      <c r="AN4017" s="4"/>
      <c r="AO4017" s="4"/>
      <c r="AP4017" s="4"/>
      <c r="AQ4017" s="4"/>
      <c r="AR4017" s="4"/>
      <c r="AS4017" s="2"/>
      <c r="AT4017" s="2"/>
      <c r="AU4017" s="2"/>
      <c r="AV4017" s="2"/>
      <c r="AW4017" s="2"/>
      <c r="AX4017" s="2"/>
      <c r="AY4017" s="2"/>
      <c r="AZ4017" s="2"/>
      <c r="BA4017" s="2"/>
      <c r="BB4017" s="2"/>
      <c r="BC4017" s="2"/>
      <c r="BD4017" s="2"/>
      <c r="BE4017" s="2"/>
      <c r="BF4017" s="2"/>
      <c r="BG4017" s="2"/>
      <c r="BH4017" s="2"/>
      <c r="BI4017" s="2"/>
      <c r="BJ4017" s="2"/>
      <c r="BK4017" s="2"/>
      <c r="BL4017" s="2"/>
      <c r="BM4017" s="2"/>
      <c r="BN4017" s="2"/>
      <c r="BO4017" s="2"/>
    </row>
    <row r="4018" s="118" customFormat="1" spans="1:67">
      <c r="A4018" s="4"/>
      <c r="B4018" s="4"/>
      <c r="C4018" s="4"/>
      <c r="D4018" s="4"/>
      <c r="E4018" s="4"/>
      <c r="F4018" s="4"/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  <c r="AA4018" s="4"/>
      <c r="AB4018" s="5"/>
      <c r="AC4018" s="5"/>
      <c r="AD4018" s="4"/>
      <c r="AE4018" s="4"/>
      <c r="AF4018" s="4"/>
      <c r="AG4018" s="4"/>
      <c r="AH4018" s="4"/>
      <c r="AI4018" s="4"/>
      <c r="AJ4018" s="4"/>
      <c r="AK4018" s="4"/>
      <c r="AL4018" s="4"/>
      <c r="AM4018" s="4"/>
      <c r="AN4018" s="4"/>
      <c r="AO4018" s="4"/>
      <c r="AP4018" s="4"/>
      <c r="AQ4018" s="4"/>
      <c r="AR4018" s="4"/>
      <c r="AS4018" s="2"/>
      <c r="AT4018" s="2"/>
      <c r="AU4018" s="2"/>
      <c r="AV4018" s="2"/>
      <c r="AW4018" s="2"/>
      <c r="AX4018" s="2"/>
      <c r="AY4018" s="2"/>
      <c r="AZ4018" s="2"/>
      <c r="BA4018" s="2"/>
      <c r="BB4018" s="2"/>
      <c r="BC4018" s="2"/>
      <c r="BD4018" s="2"/>
      <c r="BE4018" s="2"/>
      <c r="BF4018" s="2"/>
      <c r="BG4018" s="2"/>
      <c r="BH4018" s="2"/>
      <c r="BI4018" s="2"/>
      <c r="BJ4018" s="2"/>
      <c r="BK4018" s="2"/>
      <c r="BL4018" s="2"/>
      <c r="BM4018" s="2"/>
      <c r="BN4018" s="2"/>
      <c r="BO4018" s="2"/>
    </row>
    <row r="4019" s="118" customFormat="1" spans="1:67">
      <c r="A4019" s="4"/>
      <c r="B4019" s="4"/>
      <c r="C4019" s="4"/>
      <c r="D4019" s="4"/>
      <c r="E4019" s="4"/>
      <c r="F4019" s="4"/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  <c r="AA4019" s="4"/>
      <c r="AB4019" s="5"/>
      <c r="AC4019" s="5"/>
      <c r="AD4019" s="4"/>
      <c r="AE4019" s="4"/>
      <c r="AF4019" s="4"/>
      <c r="AG4019" s="4"/>
      <c r="AH4019" s="4"/>
      <c r="AI4019" s="4"/>
      <c r="AJ4019" s="4"/>
      <c r="AK4019" s="4"/>
      <c r="AL4019" s="4"/>
      <c r="AM4019" s="4"/>
      <c r="AN4019" s="4"/>
      <c r="AO4019" s="4"/>
      <c r="AP4019" s="4"/>
      <c r="AQ4019" s="4"/>
      <c r="AR4019" s="4"/>
      <c r="AS4019" s="2"/>
      <c r="AT4019" s="2"/>
      <c r="AU4019" s="2"/>
      <c r="AV4019" s="2"/>
      <c r="AW4019" s="2"/>
      <c r="AX4019" s="2"/>
      <c r="AY4019" s="2"/>
      <c r="AZ4019" s="2"/>
      <c r="BA4019" s="2"/>
      <c r="BB4019" s="2"/>
      <c r="BC4019" s="2"/>
      <c r="BD4019" s="2"/>
      <c r="BE4019" s="2"/>
      <c r="BF4019" s="2"/>
      <c r="BG4019" s="2"/>
      <c r="BH4019" s="2"/>
      <c r="BI4019" s="2"/>
      <c r="BJ4019" s="2"/>
      <c r="BK4019" s="2"/>
      <c r="BL4019" s="2"/>
      <c r="BM4019" s="2"/>
      <c r="BN4019" s="2"/>
      <c r="BO4019" s="2"/>
    </row>
    <row r="4020" s="118" customFormat="1" spans="1:67">
      <c r="A4020" s="4"/>
      <c r="B4020" s="4"/>
      <c r="C4020" s="4"/>
      <c r="D4020" s="4"/>
      <c r="E4020" s="4"/>
      <c r="F4020" s="4"/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  <c r="AA4020" s="4"/>
      <c r="AB4020" s="5"/>
      <c r="AC4020" s="5"/>
      <c r="AD4020" s="4"/>
      <c r="AE4020" s="4"/>
      <c r="AF4020" s="4"/>
      <c r="AG4020" s="4"/>
      <c r="AH4020" s="4"/>
      <c r="AI4020" s="4"/>
      <c r="AJ4020" s="4"/>
      <c r="AK4020" s="4"/>
      <c r="AL4020" s="4"/>
      <c r="AM4020" s="4"/>
      <c r="AN4020" s="4"/>
      <c r="AO4020" s="4"/>
      <c r="AP4020" s="4"/>
      <c r="AQ4020" s="4"/>
      <c r="AR4020" s="4"/>
      <c r="AS4020" s="2"/>
      <c r="AT4020" s="2"/>
      <c r="AU4020" s="2"/>
      <c r="AV4020" s="2"/>
      <c r="AW4020" s="2"/>
      <c r="AX4020" s="2"/>
      <c r="AY4020" s="2"/>
      <c r="AZ4020" s="2"/>
      <c r="BA4020" s="2"/>
      <c r="BB4020" s="2"/>
      <c r="BC4020" s="2"/>
      <c r="BD4020" s="2"/>
      <c r="BE4020" s="2"/>
      <c r="BF4020" s="2"/>
      <c r="BG4020" s="2"/>
      <c r="BH4020" s="2"/>
      <c r="BI4020" s="2"/>
      <c r="BJ4020" s="2"/>
      <c r="BK4020" s="2"/>
      <c r="BL4020" s="2"/>
      <c r="BM4020" s="2"/>
      <c r="BN4020" s="2"/>
      <c r="BO4020" s="2"/>
    </row>
    <row r="4021" s="118" customFormat="1" spans="1:67">
      <c r="A4021" s="4"/>
      <c r="B4021" s="4"/>
      <c r="C4021" s="4"/>
      <c r="D4021" s="4"/>
      <c r="E4021" s="4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  <c r="AA4021" s="4"/>
      <c r="AB4021" s="5"/>
      <c r="AC4021" s="5"/>
      <c r="AD4021" s="4"/>
      <c r="AE4021" s="4"/>
      <c r="AF4021" s="4"/>
      <c r="AG4021" s="4"/>
      <c r="AH4021" s="4"/>
      <c r="AI4021" s="4"/>
      <c r="AJ4021" s="4"/>
      <c r="AK4021" s="4"/>
      <c r="AL4021" s="4"/>
      <c r="AM4021" s="4"/>
      <c r="AN4021" s="4"/>
      <c r="AO4021" s="4"/>
      <c r="AP4021" s="4"/>
      <c r="AQ4021" s="4"/>
      <c r="AR4021" s="4"/>
      <c r="AS4021" s="2"/>
      <c r="AT4021" s="2"/>
      <c r="AU4021" s="2"/>
      <c r="AV4021" s="2"/>
      <c r="AW4021" s="2"/>
      <c r="AX4021" s="2"/>
      <c r="AY4021" s="2"/>
      <c r="AZ4021" s="2"/>
      <c r="BA4021" s="2"/>
      <c r="BB4021" s="2"/>
      <c r="BC4021" s="2"/>
      <c r="BD4021" s="2"/>
      <c r="BE4021" s="2"/>
      <c r="BF4021" s="2"/>
      <c r="BG4021" s="2"/>
      <c r="BH4021" s="2"/>
      <c r="BI4021" s="2"/>
      <c r="BJ4021" s="2"/>
      <c r="BK4021" s="2"/>
      <c r="BL4021" s="2"/>
      <c r="BM4021" s="2"/>
      <c r="BN4021" s="2"/>
      <c r="BO4021" s="2"/>
    </row>
    <row r="4022" s="118" customFormat="1" spans="1:67">
      <c r="A4022" s="4"/>
      <c r="B4022" s="4"/>
      <c r="C4022" s="4"/>
      <c r="D4022" s="4"/>
      <c r="E4022" s="4"/>
      <c r="F4022" s="4"/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  <c r="AA4022" s="4"/>
      <c r="AB4022" s="5"/>
      <c r="AC4022" s="5"/>
      <c r="AD4022" s="4"/>
      <c r="AE4022" s="4"/>
      <c r="AF4022" s="4"/>
      <c r="AG4022" s="4"/>
      <c r="AH4022" s="4"/>
      <c r="AI4022" s="4"/>
      <c r="AJ4022" s="4"/>
      <c r="AK4022" s="4"/>
      <c r="AL4022" s="4"/>
      <c r="AM4022" s="4"/>
      <c r="AN4022" s="4"/>
      <c r="AO4022" s="4"/>
      <c r="AP4022" s="4"/>
      <c r="AQ4022" s="4"/>
      <c r="AR4022" s="4"/>
      <c r="AS4022" s="2"/>
      <c r="AT4022" s="2"/>
      <c r="AU4022" s="2"/>
      <c r="AV4022" s="2"/>
      <c r="AW4022" s="2"/>
      <c r="AX4022" s="2"/>
      <c r="AY4022" s="2"/>
      <c r="AZ4022" s="2"/>
      <c r="BA4022" s="2"/>
      <c r="BB4022" s="2"/>
      <c r="BC4022" s="2"/>
      <c r="BD4022" s="2"/>
      <c r="BE4022" s="2"/>
      <c r="BF4022" s="2"/>
      <c r="BG4022" s="2"/>
      <c r="BH4022" s="2"/>
      <c r="BI4022" s="2"/>
      <c r="BJ4022" s="2"/>
      <c r="BK4022" s="2"/>
      <c r="BL4022" s="2"/>
      <c r="BM4022" s="2"/>
      <c r="BN4022" s="2"/>
      <c r="BO4022" s="2"/>
    </row>
    <row r="4023" s="118" customFormat="1" spans="1:67">
      <c r="A4023" s="4"/>
      <c r="B4023" s="4"/>
      <c r="C4023" s="4"/>
      <c r="D4023" s="4"/>
      <c r="E4023" s="4"/>
      <c r="F4023" s="4"/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  <c r="AA4023" s="4"/>
      <c r="AB4023" s="5"/>
      <c r="AC4023" s="5"/>
      <c r="AD4023" s="4"/>
      <c r="AE4023" s="4"/>
      <c r="AF4023" s="4"/>
      <c r="AG4023" s="4"/>
      <c r="AH4023" s="4"/>
      <c r="AI4023" s="4"/>
      <c r="AJ4023" s="4"/>
      <c r="AK4023" s="4"/>
      <c r="AL4023" s="4"/>
      <c r="AM4023" s="4"/>
      <c r="AN4023" s="4"/>
      <c r="AO4023" s="4"/>
      <c r="AP4023" s="4"/>
      <c r="AQ4023" s="4"/>
      <c r="AR4023" s="4"/>
      <c r="AS4023" s="2"/>
      <c r="AT4023" s="2"/>
      <c r="AU4023" s="2"/>
      <c r="AV4023" s="2"/>
      <c r="AW4023" s="2"/>
      <c r="AX4023" s="2"/>
      <c r="AY4023" s="2"/>
      <c r="AZ4023" s="2"/>
      <c r="BA4023" s="2"/>
      <c r="BB4023" s="2"/>
      <c r="BC4023" s="2"/>
      <c r="BD4023" s="2"/>
      <c r="BE4023" s="2"/>
      <c r="BF4023" s="2"/>
      <c r="BG4023" s="2"/>
      <c r="BH4023" s="2"/>
      <c r="BI4023" s="2"/>
      <c r="BJ4023" s="2"/>
      <c r="BK4023" s="2"/>
      <c r="BL4023" s="2"/>
      <c r="BM4023" s="2"/>
      <c r="BN4023" s="2"/>
      <c r="BO4023" s="2"/>
    </row>
    <row r="4024" s="118" customFormat="1" spans="1:67">
      <c r="A4024" s="4"/>
      <c r="B4024" s="4"/>
      <c r="C4024" s="4"/>
      <c r="D4024" s="4"/>
      <c r="E4024" s="4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  <c r="AA4024" s="4"/>
      <c r="AB4024" s="5"/>
      <c r="AC4024" s="5"/>
      <c r="AD4024" s="4"/>
      <c r="AE4024" s="4"/>
      <c r="AF4024" s="4"/>
      <c r="AG4024" s="4"/>
      <c r="AH4024" s="4"/>
      <c r="AI4024" s="4"/>
      <c r="AJ4024" s="4"/>
      <c r="AK4024" s="4"/>
      <c r="AL4024" s="4"/>
      <c r="AM4024" s="4"/>
      <c r="AN4024" s="4"/>
      <c r="AO4024" s="4"/>
      <c r="AP4024" s="4"/>
      <c r="AQ4024" s="4"/>
      <c r="AR4024" s="4"/>
      <c r="AS4024" s="2"/>
      <c r="AT4024" s="2"/>
      <c r="AU4024" s="2"/>
      <c r="AV4024" s="2"/>
      <c r="AW4024" s="2"/>
      <c r="AX4024" s="2"/>
      <c r="AY4024" s="2"/>
      <c r="AZ4024" s="2"/>
      <c r="BA4024" s="2"/>
      <c r="BB4024" s="2"/>
      <c r="BC4024" s="2"/>
      <c r="BD4024" s="2"/>
      <c r="BE4024" s="2"/>
      <c r="BF4024" s="2"/>
      <c r="BG4024" s="2"/>
      <c r="BH4024" s="2"/>
      <c r="BI4024" s="2"/>
      <c r="BJ4024" s="2"/>
      <c r="BK4024" s="2"/>
      <c r="BL4024" s="2"/>
      <c r="BM4024" s="2"/>
      <c r="BN4024" s="2"/>
      <c r="BO4024" s="2"/>
    </row>
    <row r="4025" s="118" customFormat="1" spans="1:67">
      <c r="A4025" s="4"/>
      <c r="B4025" s="4"/>
      <c r="C4025" s="4"/>
      <c r="D4025" s="4"/>
      <c r="E4025" s="4"/>
      <c r="F4025" s="4"/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  <c r="AA4025" s="4"/>
      <c r="AB4025" s="5"/>
      <c r="AC4025" s="5"/>
      <c r="AD4025" s="4"/>
      <c r="AE4025" s="4"/>
      <c r="AF4025" s="4"/>
      <c r="AG4025" s="4"/>
      <c r="AH4025" s="4"/>
      <c r="AI4025" s="4"/>
      <c r="AJ4025" s="4"/>
      <c r="AK4025" s="4"/>
      <c r="AL4025" s="4"/>
      <c r="AM4025" s="4"/>
      <c r="AN4025" s="4"/>
      <c r="AO4025" s="4"/>
      <c r="AP4025" s="4"/>
      <c r="AQ4025" s="4"/>
      <c r="AR4025" s="4"/>
      <c r="AS4025" s="2"/>
      <c r="AT4025" s="2"/>
      <c r="AU4025" s="2"/>
      <c r="AV4025" s="2"/>
      <c r="AW4025" s="2"/>
      <c r="AX4025" s="2"/>
      <c r="AY4025" s="2"/>
      <c r="AZ4025" s="2"/>
      <c r="BA4025" s="2"/>
      <c r="BB4025" s="2"/>
      <c r="BC4025" s="2"/>
      <c r="BD4025" s="2"/>
      <c r="BE4025" s="2"/>
      <c r="BF4025" s="2"/>
      <c r="BG4025" s="2"/>
      <c r="BH4025" s="2"/>
      <c r="BI4025" s="2"/>
      <c r="BJ4025" s="2"/>
      <c r="BK4025" s="2"/>
      <c r="BL4025" s="2"/>
      <c r="BM4025" s="2"/>
      <c r="BN4025" s="2"/>
      <c r="BO4025" s="2"/>
    </row>
    <row r="4026" s="118" customFormat="1" spans="1:67">
      <c r="A4026" s="4"/>
      <c r="B4026" s="4"/>
      <c r="C4026" s="4"/>
      <c r="D4026" s="4"/>
      <c r="E4026" s="4"/>
      <c r="F4026" s="4"/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  <c r="AA4026" s="4"/>
      <c r="AB4026" s="5"/>
      <c r="AC4026" s="5"/>
      <c r="AD4026" s="4"/>
      <c r="AE4026" s="4"/>
      <c r="AF4026" s="4"/>
      <c r="AG4026" s="4"/>
      <c r="AH4026" s="4"/>
      <c r="AI4026" s="4"/>
      <c r="AJ4026" s="4"/>
      <c r="AK4026" s="4"/>
      <c r="AL4026" s="4"/>
      <c r="AM4026" s="4"/>
      <c r="AN4026" s="4"/>
      <c r="AO4026" s="4"/>
      <c r="AP4026" s="4"/>
      <c r="AQ4026" s="4"/>
      <c r="AR4026" s="4"/>
      <c r="AS4026" s="2"/>
      <c r="AT4026" s="2"/>
      <c r="AU4026" s="2"/>
      <c r="AV4026" s="2"/>
      <c r="AW4026" s="2"/>
      <c r="AX4026" s="2"/>
      <c r="AY4026" s="2"/>
      <c r="AZ4026" s="2"/>
      <c r="BA4026" s="2"/>
      <c r="BB4026" s="2"/>
      <c r="BC4026" s="2"/>
      <c r="BD4026" s="2"/>
      <c r="BE4026" s="2"/>
      <c r="BF4026" s="2"/>
      <c r="BG4026" s="2"/>
      <c r="BH4026" s="2"/>
      <c r="BI4026" s="2"/>
      <c r="BJ4026" s="2"/>
      <c r="BK4026" s="2"/>
      <c r="BL4026" s="2"/>
      <c r="BM4026" s="2"/>
      <c r="BN4026" s="2"/>
      <c r="BO4026" s="2"/>
    </row>
    <row r="4027" s="118" customFormat="1" spans="1:67">
      <c r="A4027" s="4"/>
      <c r="B4027" s="4"/>
      <c r="C4027" s="4"/>
      <c r="D4027" s="4"/>
      <c r="E4027" s="4"/>
      <c r="F4027" s="4"/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  <c r="AA4027" s="4"/>
      <c r="AB4027" s="5"/>
      <c r="AC4027" s="5"/>
      <c r="AD4027" s="4"/>
      <c r="AE4027" s="4"/>
      <c r="AF4027" s="4"/>
      <c r="AG4027" s="4"/>
      <c r="AH4027" s="4"/>
      <c r="AI4027" s="4"/>
      <c r="AJ4027" s="4"/>
      <c r="AK4027" s="4"/>
      <c r="AL4027" s="4"/>
      <c r="AM4027" s="4"/>
      <c r="AN4027" s="4"/>
      <c r="AO4027" s="4"/>
      <c r="AP4027" s="4"/>
      <c r="AQ4027" s="4"/>
      <c r="AR4027" s="4"/>
      <c r="AS4027" s="2"/>
      <c r="AT4027" s="2"/>
      <c r="AU4027" s="2"/>
      <c r="AV4027" s="2"/>
      <c r="AW4027" s="2"/>
      <c r="AX4027" s="2"/>
      <c r="AY4027" s="2"/>
      <c r="AZ4027" s="2"/>
      <c r="BA4027" s="2"/>
      <c r="BB4027" s="2"/>
      <c r="BC4027" s="2"/>
      <c r="BD4027" s="2"/>
      <c r="BE4027" s="2"/>
      <c r="BF4027" s="2"/>
      <c r="BG4027" s="2"/>
      <c r="BH4027" s="2"/>
      <c r="BI4027" s="2"/>
      <c r="BJ4027" s="2"/>
      <c r="BK4027" s="2"/>
      <c r="BL4027" s="2"/>
      <c r="BM4027" s="2"/>
      <c r="BN4027" s="2"/>
      <c r="BO4027" s="2"/>
    </row>
    <row r="4028" s="118" customFormat="1" spans="1:67">
      <c r="A4028" s="4"/>
      <c r="B4028" s="4"/>
      <c r="C4028" s="4"/>
      <c r="D4028" s="4"/>
      <c r="E4028" s="4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  <c r="AA4028" s="4"/>
      <c r="AB4028" s="5"/>
      <c r="AC4028" s="5"/>
      <c r="AD4028" s="4"/>
      <c r="AE4028" s="4"/>
      <c r="AF4028" s="4"/>
      <c r="AG4028" s="4"/>
      <c r="AH4028" s="4"/>
      <c r="AI4028" s="4"/>
      <c r="AJ4028" s="4"/>
      <c r="AK4028" s="4"/>
      <c r="AL4028" s="4"/>
      <c r="AM4028" s="4"/>
      <c r="AN4028" s="4"/>
      <c r="AO4028" s="4"/>
      <c r="AP4028" s="4"/>
      <c r="AQ4028" s="4"/>
      <c r="AR4028" s="4"/>
      <c r="AS4028" s="2"/>
      <c r="AT4028" s="2"/>
      <c r="AU4028" s="2"/>
      <c r="AV4028" s="2"/>
      <c r="AW4028" s="2"/>
      <c r="AX4028" s="2"/>
      <c r="AY4028" s="2"/>
      <c r="AZ4028" s="2"/>
      <c r="BA4028" s="2"/>
      <c r="BB4028" s="2"/>
      <c r="BC4028" s="2"/>
      <c r="BD4028" s="2"/>
      <c r="BE4028" s="2"/>
      <c r="BF4028" s="2"/>
      <c r="BG4028" s="2"/>
      <c r="BH4028" s="2"/>
      <c r="BI4028" s="2"/>
      <c r="BJ4028" s="2"/>
      <c r="BK4028" s="2"/>
      <c r="BL4028" s="2"/>
      <c r="BM4028" s="2"/>
      <c r="BN4028" s="2"/>
      <c r="BO4028" s="2"/>
    </row>
    <row r="4029" s="118" customFormat="1" spans="1:67">
      <c r="A4029" s="4"/>
      <c r="B4029" s="4"/>
      <c r="C4029" s="4"/>
      <c r="D4029" s="4"/>
      <c r="E4029" s="4"/>
      <c r="F4029" s="4"/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  <c r="AA4029" s="4"/>
      <c r="AB4029" s="5"/>
      <c r="AC4029" s="5"/>
      <c r="AD4029" s="4"/>
      <c r="AE4029" s="4"/>
      <c r="AF4029" s="4"/>
      <c r="AG4029" s="4"/>
      <c r="AH4029" s="4"/>
      <c r="AI4029" s="4"/>
      <c r="AJ4029" s="4"/>
      <c r="AK4029" s="4"/>
      <c r="AL4029" s="4"/>
      <c r="AM4029" s="4"/>
      <c r="AN4029" s="4"/>
      <c r="AO4029" s="4"/>
      <c r="AP4029" s="4"/>
      <c r="AQ4029" s="4"/>
      <c r="AR4029" s="4"/>
      <c r="AS4029" s="2"/>
      <c r="AT4029" s="2"/>
      <c r="AU4029" s="2"/>
      <c r="AV4029" s="2"/>
      <c r="AW4029" s="2"/>
      <c r="AX4029" s="2"/>
      <c r="AY4029" s="2"/>
      <c r="AZ4029" s="2"/>
      <c r="BA4029" s="2"/>
      <c r="BB4029" s="2"/>
      <c r="BC4029" s="2"/>
      <c r="BD4029" s="2"/>
      <c r="BE4029" s="2"/>
      <c r="BF4029" s="2"/>
      <c r="BG4029" s="2"/>
      <c r="BH4029" s="2"/>
      <c r="BI4029" s="2"/>
      <c r="BJ4029" s="2"/>
      <c r="BK4029" s="2"/>
      <c r="BL4029" s="2"/>
      <c r="BM4029" s="2"/>
      <c r="BN4029" s="2"/>
      <c r="BO4029" s="2"/>
    </row>
    <row r="4030" s="118" customFormat="1" spans="1:67">
      <c r="A4030" s="4"/>
      <c r="B4030" s="4"/>
      <c r="C4030" s="4"/>
      <c r="D4030" s="4"/>
      <c r="E4030" s="4"/>
      <c r="F4030" s="4"/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  <c r="AA4030" s="4"/>
      <c r="AB4030" s="5"/>
      <c r="AC4030" s="5"/>
      <c r="AD4030" s="4"/>
      <c r="AE4030" s="4"/>
      <c r="AF4030" s="4"/>
      <c r="AG4030" s="4"/>
      <c r="AH4030" s="4"/>
      <c r="AI4030" s="4"/>
      <c r="AJ4030" s="4"/>
      <c r="AK4030" s="4"/>
      <c r="AL4030" s="4"/>
      <c r="AM4030" s="4"/>
      <c r="AN4030" s="4"/>
      <c r="AO4030" s="4"/>
      <c r="AP4030" s="4"/>
      <c r="AQ4030" s="4"/>
      <c r="AR4030" s="4"/>
      <c r="AS4030" s="2"/>
      <c r="AT4030" s="2"/>
      <c r="AU4030" s="2"/>
      <c r="AV4030" s="2"/>
      <c r="AW4030" s="2"/>
      <c r="AX4030" s="2"/>
      <c r="AY4030" s="2"/>
      <c r="AZ4030" s="2"/>
      <c r="BA4030" s="2"/>
      <c r="BB4030" s="2"/>
      <c r="BC4030" s="2"/>
      <c r="BD4030" s="2"/>
      <c r="BE4030" s="2"/>
      <c r="BF4030" s="2"/>
      <c r="BG4030" s="2"/>
      <c r="BH4030" s="2"/>
      <c r="BI4030" s="2"/>
      <c r="BJ4030" s="2"/>
      <c r="BK4030" s="2"/>
      <c r="BL4030" s="2"/>
      <c r="BM4030" s="2"/>
      <c r="BN4030" s="2"/>
      <c r="BO4030" s="2"/>
    </row>
    <row r="4031" s="118" customFormat="1" spans="1:67">
      <c r="A4031" s="4"/>
      <c r="B4031" s="4"/>
      <c r="C4031" s="4"/>
      <c r="D4031" s="4"/>
      <c r="E4031" s="4"/>
      <c r="F4031" s="4"/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  <c r="AA4031" s="4"/>
      <c r="AB4031" s="5"/>
      <c r="AC4031" s="5"/>
      <c r="AD4031" s="4"/>
      <c r="AE4031" s="4"/>
      <c r="AF4031" s="4"/>
      <c r="AG4031" s="4"/>
      <c r="AH4031" s="4"/>
      <c r="AI4031" s="4"/>
      <c r="AJ4031" s="4"/>
      <c r="AK4031" s="4"/>
      <c r="AL4031" s="4"/>
      <c r="AM4031" s="4"/>
      <c r="AN4031" s="4"/>
      <c r="AO4031" s="4"/>
      <c r="AP4031" s="4"/>
      <c r="AQ4031" s="4"/>
      <c r="AR4031" s="4"/>
      <c r="AS4031" s="2"/>
      <c r="AT4031" s="2"/>
      <c r="AU4031" s="2"/>
      <c r="AV4031" s="2"/>
      <c r="AW4031" s="2"/>
      <c r="AX4031" s="2"/>
      <c r="AY4031" s="2"/>
      <c r="AZ4031" s="2"/>
      <c r="BA4031" s="2"/>
      <c r="BB4031" s="2"/>
      <c r="BC4031" s="2"/>
      <c r="BD4031" s="2"/>
      <c r="BE4031" s="2"/>
      <c r="BF4031" s="2"/>
      <c r="BG4031" s="2"/>
      <c r="BH4031" s="2"/>
      <c r="BI4031" s="2"/>
      <c r="BJ4031" s="2"/>
      <c r="BK4031" s="2"/>
      <c r="BL4031" s="2"/>
      <c r="BM4031" s="2"/>
      <c r="BN4031" s="2"/>
      <c r="BO4031" s="2"/>
    </row>
    <row r="4032" s="118" customFormat="1" spans="1:67">
      <c r="A4032" s="4"/>
      <c r="B4032" s="4"/>
      <c r="C4032" s="4"/>
      <c r="D4032" s="4"/>
      <c r="E4032" s="4"/>
      <c r="F4032" s="4"/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  <c r="AA4032" s="4"/>
      <c r="AB4032" s="5"/>
      <c r="AC4032" s="5"/>
      <c r="AD4032" s="4"/>
      <c r="AE4032" s="4"/>
      <c r="AF4032" s="4"/>
      <c r="AG4032" s="4"/>
      <c r="AH4032" s="4"/>
      <c r="AI4032" s="4"/>
      <c r="AJ4032" s="4"/>
      <c r="AK4032" s="4"/>
      <c r="AL4032" s="4"/>
      <c r="AM4032" s="4"/>
      <c r="AN4032" s="4"/>
      <c r="AO4032" s="4"/>
      <c r="AP4032" s="4"/>
      <c r="AQ4032" s="4"/>
      <c r="AR4032" s="4"/>
      <c r="AS4032" s="2"/>
      <c r="AT4032" s="2"/>
      <c r="AU4032" s="2"/>
      <c r="AV4032" s="2"/>
      <c r="AW4032" s="2"/>
      <c r="AX4032" s="2"/>
      <c r="AY4032" s="2"/>
      <c r="AZ4032" s="2"/>
      <c r="BA4032" s="2"/>
      <c r="BB4032" s="2"/>
      <c r="BC4032" s="2"/>
      <c r="BD4032" s="2"/>
      <c r="BE4032" s="2"/>
      <c r="BF4032" s="2"/>
      <c r="BG4032" s="2"/>
      <c r="BH4032" s="2"/>
      <c r="BI4032" s="2"/>
      <c r="BJ4032" s="2"/>
      <c r="BK4032" s="2"/>
      <c r="BL4032" s="2"/>
      <c r="BM4032" s="2"/>
      <c r="BN4032" s="2"/>
      <c r="BO4032" s="2"/>
    </row>
    <row r="4033" s="117" customFormat="1" spans="1:67">
      <c r="A4033" s="4"/>
      <c r="B4033" s="4"/>
      <c r="C4033" s="4"/>
      <c r="D4033" s="4"/>
      <c r="E4033" s="4"/>
      <c r="F4033" s="4"/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  <c r="AA4033" s="4"/>
      <c r="AB4033" s="5"/>
      <c r="AC4033" s="5"/>
      <c r="AD4033" s="4"/>
      <c r="AE4033" s="4"/>
      <c r="AF4033" s="4"/>
      <c r="AG4033" s="4"/>
      <c r="AH4033" s="4"/>
      <c r="AI4033" s="4"/>
      <c r="AJ4033" s="4"/>
      <c r="AK4033" s="4"/>
      <c r="AL4033" s="4"/>
      <c r="AM4033" s="4"/>
      <c r="AN4033" s="4"/>
      <c r="AO4033" s="4"/>
      <c r="AP4033" s="4"/>
      <c r="AQ4033" s="4"/>
      <c r="AR4033" s="4"/>
      <c r="AS4033" s="2"/>
      <c r="AT4033" s="2"/>
      <c r="AU4033" s="2"/>
      <c r="AV4033" s="2"/>
      <c r="AW4033" s="2"/>
      <c r="AX4033" s="2"/>
      <c r="AY4033" s="2"/>
      <c r="AZ4033" s="2"/>
      <c r="BA4033" s="2"/>
      <c r="BB4033" s="2"/>
      <c r="BC4033" s="2"/>
      <c r="BD4033" s="2"/>
      <c r="BE4033" s="2"/>
      <c r="BF4033" s="2"/>
      <c r="BG4033" s="2"/>
      <c r="BH4033" s="2"/>
      <c r="BI4033" s="2"/>
      <c r="BJ4033" s="2"/>
      <c r="BK4033" s="2"/>
      <c r="BL4033" s="2"/>
      <c r="BM4033" s="2"/>
      <c r="BN4033" s="2"/>
      <c r="BO4033" s="2"/>
    </row>
    <row r="4034" s="117" customFormat="1" spans="1:67">
      <c r="A4034" s="4"/>
      <c r="B4034" s="4"/>
      <c r="C4034" s="4"/>
      <c r="D4034" s="4"/>
      <c r="E4034" s="4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  <c r="AA4034" s="4"/>
      <c r="AB4034" s="5"/>
      <c r="AC4034" s="5"/>
      <c r="AD4034" s="4"/>
      <c r="AE4034" s="4"/>
      <c r="AF4034" s="4"/>
      <c r="AG4034" s="4"/>
      <c r="AH4034" s="4"/>
      <c r="AI4034" s="4"/>
      <c r="AJ4034" s="4"/>
      <c r="AK4034" s="4"/>
      <c r="AL4034" s="4"/>
      <c r="AM4034" s="4"/>
      <c r="AN4034" s="4"/>
      <c r="AO4034" s="4"/>
      <c r="AP4034" s="4"/>
      <c r="AQ4034" s="4"/>
      <c r="AR4034" s="4"/>
      <c r="AS4034" s="2"/>
      <c r="AT4034" s="2"/>
      <c r="AU4034" s="2"/>
      <c r="AV4034" s="2"/>
      <c r="AW4034" s="2"/>
      <c r="AX4034" s="2"/>
      <c r="AY4034" s="2"/>
      <c r="AZ4034" s="2"/>
      <c r="BA4034" s="2"/>
      <c r="BB4034" s="2"/>
      <c r="BC4034" s="2"/>
      <c r="BD4034" s="2"/>
      <c r="BE4034" s="2"/>
      <c r="BF4034" s="2"/>
      <c r="BG4034" s="2"/>
      <c r="BH4034" s="2"/>
      <c r="BI4034" s="2"/>
      <c r="BJ4034" s="2"/>
      <c r="BK4034" s="2"/>
      <c r="BL4034" s="2"/>
      <c r="BM4034" s="2"/>
      <c r="BN4034" s="2"/>
      <c r="BO4034" s="2"/>
    </row>
    <row r="4035" s="117" customFormat="1" spans="1:67">
      <c r="A4035" s="4"/>
      <c r="B4035" s="4"/>
      <c r="C4035" s="4"/>
      <c r="D4035" s="4"/>
      <c r="E4035" s="4"/>
      <c r="F4035" s="4"/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  <c r="AA4035" s="4"/>
      <c r="AB4035" s="5"/>
      <c r="AC4035" s="5"/>
      <c r="AD4035" s="4"/>
      <c r="AE4035" s="4"/>
      <c r="AF4035" s="4"/>
      <c r="AG4035" s="4"/>
      <c r="AH4035" s="4"/>
      <c r="AI4035" s="4"/>
      <c r="AJ4035" s="4"/>
      <c r="AK4035" s="4"/>
      <c r="AL4035" s="4"/>
      <c r="AM4035" s="4"/>
      <c r="AN4035" s="4"/>
      <c r="AO4035" s="4"/>
      <c r="AP4035" s="4"/>
      <c r="AQ4035" s="4"/>
      <c r="AR4035" s="4"/>
      <c r="AS4035" s="2"/>
      <c r="AT4035" s="2"/>
      <c r="AU4035" s="2"/>
      <c r="AV4035" s="2"/>
      <c r="AW4035" s="2"/>
      <c r="AX4035" s="2"/>
      <c r="AY4035" s="2"/>
      <c r="AZ4035" s="2"/>
      <c r="BA4035" s="2"/>
      <c r="BB4035" s="2"/>
      <c r="BC4035" s="2"/>
      <c r="BD4035" s="2"/>
      <c r="BE4035" s="2"/>
      <c r="BF4035" s="2"/>
      <c r="BG4035" s="2"/>
      <c r="BH4035" s="2"/>
      <c r="BI4035" s="2"/>
      <c r="BJ4035" s="2"/>
      <c r="BK4035" s="2"/>
      <c r="BL4035" s="2"/>
      <c r="BM4035" s="2"/>
      <c r="BN4035" s="2"/>
      <c r="BO4035" s="2"/>
    </row>
  </sheetData>
  <conditionalFormatting sqref="F7">
    <cfRule type="duplicateValues" dxfId="0" priority="220"/>
  </conditionalFormatting>
  <conditionalFormatting sqref="F207">
    <cfRule type="duplicateValues" dxfId="0" priority="215"/>
    <cfRule type="duplicateValues" dxfId="0" priority="211"/>
  </conditionalFormatting>
  <conditionalFormatting sqref="F208">
    <cfRule type="duplicateValues" dxfId="0" priority="214"/>
    <cfRule type="duplicateValues" dxfId="0" priority="210"/>
  </conditionalFormatting>
  <conditionalFormatting sqref="F209">
    <cfRule type="duplicateValues" dxfId="0" priority="213"/>
    <cfRule type="duplicateValues" dxfId="0" priority="209"/>
  </conditionalFormatting>
  <conditionalFormatting sqref="F210">
    <cfRule type="duplicateValues" dxfId="0" priority="212"/>
    <cfRule type="duplicateValues" dxfId="0" priority="208"/>
  </conditionalFormatting>
  <conditionalFormatting sqref="F1518">
    <cfRule type="duplicateValues" dxfId="0" priority="200"/>
    <cfRule type="duplicateValues" dxfId="0" priority="199"/>
    <cfRule type="duplicateValues" dxfId="0" priority="198"/>
  </conditionalFormatting>
  <conditionalFormatting sqref="F1519">
    <cfRule type="duplicateValues" dxfId="0" priority="197"/>
    <cfRule type="duplicateValues" dxfId="0" priority="196"/>
    <cfRule type="duplicateValues" dxfId="0" priority="195"/>
  </conditionalFormatting>
  <conditionalFormatting sqref="F1520">
    <cfRule type="duplicateValues" dxfId="0" priority="194"/>
    <cfRule type="duplicateValues" dxfId="0" priority="193"/>
  </conditionalFormatting>
  <conditionalFormatting sqref="F1521">
    <cfRule type="duplicateValues" dxfId="0" priority="192"/>
    <cfRule type="duplicateValues" dxfId="0" priority="191"/>
  </conditionalFormatting>
  <conditionalFormatting sqref="F1522">
    <cfRule type="duplicateValues" dxfId="0" priority="190"/>
    <cfRule type="duplicateValues" dxfId="0" priority="189"/>
  </conditionalFormatting>
  <conditionalFormatting sqref="F1523">
    <cfRule type="duplicateValues" dxfId="0" priority="188"/>
    <cfRule type="duplicateValues" dxfId="0" priority="187"/>
  </conditionalFormatting>
  <conditionalFormatting sqref="F1524">
    <cfRule type="duplicateValues" dxfId="0" priority="186"/>
    <cfRule type="duplicateValues" dxfId="0" priority="185"/>
  </conditionalFormatting>
  <conditionalFormatting sqref="F1525">
    <cfRule type="duplicateValues" dxfId="0" priority="184"/>
    <cfRule type="duplicateValues" dxfId="0" priority="183"/>
  </conditionalFormatting>
  <conditionalFormatting sqref="F1526">
    <cfRule type="duplicateValues" dxfId="0" priority="182"/>
    <cfRule type="duplicateValues" dxfId="0" priority="181"/>
  </conditionalFormatting>
  <conditionalFormatting sqref="F1527">
    <cfRule type="duplicateValues" dxfId="0" priority="180"/>
    <cfRule type="duplicateValues" dxfId="0" priority="179"/>
  </conditionalFormatting>
  <conditionalFormatting sqref="F1528">
    <cfRule type="duplicateValues" dxfId="0" priority="178"/>
    <cfRule type="duplicateValues" dxfId="0" priority="177"/>
    <cfRule type="duplicateValues" dxfId="0" priority="176"/>
  </conditionalFormatting>
  <conditionalFormatting sqref="F1529">
    <cfRule type="duplicateValues" dxfId="0" priority="175"/>
    <cfRule type="duplicateValues" dxfId="0" priority="174"/>
    <cfRule type="duplicateValues" dxfId="0" priority="173"/>
  </conditionalFormatting>
  <conditionalFormatting sqref="F1530">
    <cfRule type="duplicateValues" dxfId="0" priority="172"/>
    <cfRule type="duplicateValues" dxfId="0" priority="171"/>
    <cfRule type="duplicateValues" dxfId="0" priority="170"/>
  </conditionalFormatting>
  <conditionalFormatting sqref="F1531">
    <cfRule type="duplicateValues" dxfId="0" priority="169"/>
    <cfRule type="duplicateValues" dxfId="0" priority="168"/>
    <cfRule type="duplicateValues" dxfId="0" priority="167"/>
  </conditionalFormatting>
  <conditionalFormatting sqref="F1532">
    <cfRule type="duplicateValues" dxfId="0" priority="166"/>
    <cfRule type="duplicateValues" dxfId="0" priority="165"/>
    <cfRule type="duplicateValues" dxfId="0" priority="164"/>
  </conditionalFormatting>
  <conditionalFormatting sqref="F1533">
    <cfRule type="duplicateValues" dxfId="0" priority="163"/>
    <cfRule type="duplicateValues" dxfId="0" priority="162"/>
    <cfRule type="duplicateValues" dxfId="0" priority="161"/>
  </conditionalFormatting>
  <conditionalFormatting sqref="F1534">
    <cfRule type="duplicateValues" dxfId="0" priority="160"/>
    <cfRule type="duplicateValues" dxfId="0" priority="159"/>
    <cfRule type="duplicateValues" dxfId="0" priority="158"/>
  </conditionalFormatting>
  <conditionalFormatting sqref="F1535">
    <cfRule type="duplicateValues" dxfId="0" priority="157"/>
    <cfRule type="duplicateValues" dxfId="0" priority="156"/>
  </conditionalFormatting>
  <conditionalFormatting sqref="F1536">
    <cfRule type="duplicateValues" dxfId="0" priority="155"/>
    <cfRule type="duplicateValues" dxfId="0" priority="154"/>
  </conditionalFormatting>
  <conditionalFormatting sqref="F1537">
    <cfRule type="duplicateValues" dxfId="0" priority="153"/>
    <cfRule type="duplicateValues" dxfId="0" priority="152"/>
  </conditionalFormatting>
  <conditionalFormatting sqref="F1538">
    <cfRule type="duplicateValues" dxfId="0" priority="151"/>
    <cfRule type="duplicateValues" dxfId="0" priority="150"/>
  </conditionalFormatting>
  <conditionalFormatting sqref="F1539">
    <cfRule type="duplicateValues" dxfId="0" priority="149"/>
    <cfRule type="duplicateValues" dxfId="0" priority="148"/>
    <cfRule type="duplicateValues" dxfId="0" priority="147"/>
  </conditionalFormatting>
  <conditionalFormatting sqref="F1540">
    <cfRule type="duplicateValues" dxfId="0" priority="146"/>
    <cfRule type="duplicateValues" dxfId="0" priority="145"/>
    <cfRule type="duplicateValues" dxfId="0" priority="144"/>
  </conditionalFormatting>
  <conditionalFormatting sqref="F1541">
    <cfRule type="duplicateValues" dxfId="0" priority="143"/>
    <cfRule type="duplicateValues" dxfId="0" priority="142"/>
    <cfRule type="duplicateValues" dxfId="0" priority="141"/>
  </conditionalFormatting>
  <conditionalFormatting sqref="F1542">
    <cfRule type="duplicateValues" dxfId="0" priority="140"/>
    <cfRule type="duplicateValues" dxfId="0" priority="139"/>
    <cfRule type="duplicateValues" dxfId="0" priority="138"/>
  </conditionalFormatting>
  <conditionalFormatting sqref="F1543">
    <cfRule type="duplicateValues" dxfId="0" priority="137"/>
    <cfRule type="duplicateValues" dxfId="0" priority="136"/>
    <cfRule type="duplicateValues" dxfId="0" priority="135"/>
  </conditionalFormatting>
  <conditionalFormatting sqref="F1544">
    <cfRule type="duplicateValues" dxfId="0" priority="134"/>
    <cfRule type="duplicateValues" dxfId="0" priority="133"/>
    <cfRule type="duplicateValues" dxfId="0" priority="132"/>
  </conditionalFormatting>
  <conditionalFormatting sqref="F1545">
    <cfRule type="duplicateValues" dxfId="0" priority="131"/>
    <cfRule type="duplicateValues" dxfId="0" priority="130"/>
    <cfRule type="duplicateValues" dxfId="0" priority="129"/>
  </conditionalFormatting>
  <conditionalFormatting sqref="F1546">
    <cfRule type="duplicateValues" dxfId="0" priority="128"/>
    <cfRule type="duplicateValues" dxfId="0" priority="127"/>
    <cfRule type="duplicateValues" dxfId="0" priority="126"/>
  </conditionalFormatting>
  <conditionalFormatting sqref="F1547">
    <cfRule type="duplicateValues" dxfId="0" priority="125"/>
    <cfRule type="duplicateValues" dxfId="0" priority="124"/>
    <cfRule type="duplicateValues" dxfId="0" priority="123"/>
  </conditionalFormatting>
  <conditionalFormatting sqref="F1548">
    <cfRule type="duplicateValues" dxfId="0" priority="122"/>
    <cfRule type="duplicateValues" dxfId="0" priority="121"/>
    <cfRule type="duplicateValues" dxfId="0" priority="120"/>
  </conditionalFormatting>
  <conditionalFormatting sqref="F1549">
    <cfRule type="duplicateValues" dxfId="0" priority="119"/>
    <cfRule type="duplicateValues" dxfId="0" priority="118"/>
    <cfRule type="duplicateValues" dxfId="0" priority="117"/>
  </conditionalFormatting>
  <conditionalFormatting sqref="F1550">
    <cfRule type="duplicateValues" dxfId="0" priority="116"/>
    <cfRule type="duplicateValues" dxfId="0" priority="115"/>
    <cfRule type="duplicateValues" dxfId="0" priority="114"/>
  </conditionalFormatting>
  <conditionalFormatting sqref="F1552">
    <cfRule type="duplicateValues" dxfId="0" priority="113"/>
    <cfRule type="duplicateValues" dxfId="0" priority="112"/>
  </conditionalFormatting>
  <conditionalFormatting sqref="F1553">
    <cfRule type="duplicateValues" dxfId="0" priority="111"/>
    <cfRule type="duplicateValues" dxfId="0" priority="110"/>
  </conditionalFormatting>
  <conditionalFormatting sqref="F1554">
    <cfRule type="duplicateValues" dxfId="0" priority="109"/>
    <cfRule type="duplicateValues" dxfId="0" priority="108"/>
    <cfRule type="duplicateValues" dxfId="0" priority="107"/>
  </conditionalFormatting>
  <conditionalFormatting sqref="F1556">
    <cfRule type="duplicateValues" dxfId="0" priority="106"/>
    <cfRule type="duplicateValues" dxfId="0" priority="105"/>
    <cfRule type="duplicateValues" dxfId="0" priority="104"/>
  </conditionalFormatting>
  <conditionalFormatting sqref="F1558">
    <cfRule type="duplicateValues" dxfId="0" priority="103"/>
    <cfRule type="duplicateValues" dxfId="0" priority="102"/>
    <cfRule type="duplicateValues" dxfId="0" priority="101"/>
  </conditionalFormatting>
  <conditionalFormatting sqref="F1560">
    <cfRule type="duplicateValues" dxfId="0" priority="100"/>
    <cfRule type="duplicateValues" dxfId="0" priority="99"/>
    <cfRule type="duplicateValues" dxfId="0" priority="98"/>
  </conditionalFormatting>
  <conditionalFormatting sqref="F1561">
    <cfRule type="duplicateValues" dxfId="0" priority="97"/>
    <cfRule type="duplicateValues" dxfId="0" priority="96"/>
  </conditionalFormatting>
  <conditionalFormatting sqref="F1562">
    <cfRule type="duplicateValues" dxfId="0" priority="95"/>
    <cfRule type="duplicateValues" dxfId="0" priority="94"/>
  </conditionalFormatting>
  <conditionalFormatting sqref="F1563">
    <cfRule type="duplicateValues" dxfId="0" priority="93"/>
    <cfRule type="duplicateValues" dxfId="0" priority="92"/>
    <cfRule type="duplicateValues" dxfId="0" priority="91"/>
  </conditionalFormatting>
  <conditionalFormatting sqref="F1565">
    <cfRule type="duplicateValues" dxfId="0" priority="90"/>
    <cfRule type="duplicateValues" dxfId="0" priority="89"/>
  </conditionalFormatting>
  <conditionalFormatting sqref="F1566">
    <cfRule type="duplicateValues" dxfId="0" priority="88"/>
    <cfRule type="duplicateValues" dxfId="0" priority="87"/>
  </conditionalFormatting>
  <conditionalFormatting sqref="F1567">
    <cfRule type="duplicateValues" dxfId="0" priority="86"/>
    <cfRule type="duplicateValues" dxfId="0" priority="85"/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F1568">
    <cfRule type="duplicateValues" dxfId="0" priority="77"/>
    <cfRule type="duplicateValues" dxfId="0" priority="76"/>
    <cfRule type="duplicateValues" dxfId="0" priority="75"/>
    <cfRule type="duplicateValues" dxfId="0" priority="74"/>
    <cfRule type="duplicateValues" dxfId="0" priority="73"/>
    <cfRule type="duplicateValues" dxfId="0" priority="72"/>
    <cfRule type="duplicateValues" dxfId="0" priority="71"/>
    <cfRule type="duplicateValues" dxfId="0" priority="70"/>
    <cfRule type="duplicateValues" dxfId="0" priority="69"/>
  </conditionalFormatting>
  <conditionalFormatting sqref="F1569">
    <cfRule type="duplicateValues" dxfId="0" priority="68"/>
    <cfRule type="duplicateValues" dxfId="0" priority="67"/>
    <cfRule type="duplicateValues" dxfId="0" priority="66"/>
    <cfRule type="duplicateValues" dxfId="0" priority="65"/>
    <cfRule type="duplicateValues" dxfId="0" priority="64"/>
    <cfRule type="duplicateValues" dxfId="0" priority="63"/>
    <cfRule type="duplicateValues" dxfId="0" priority="62"/>
    <cfRule type="duplicateValues" dxfId="0" priority="61"/>
    <cfRule type="duplicateValues" dxfId="0" priority="60"/>
  </conditionalFormatting>
  <conditionalFormatting sqref="F1570">
    <cfRule type="duplicateValues" dxfId="0" priority="59"/>
    <cfRule type="duplicateValues" dxfId="0" priority="58"/>
    <cfRule type="duplicateValues" dxfId="0" priority="57"/>
  </conditionalFormatting>
  <conditionalFormatting sqref="F1571">
    <cfRule type="duplicateValues" dxfId="0" priority="56"/>
    <cfRule type="duplicateValues" dxfId="0" priority="55"/>
    <cfRule type="duplicateValues" dxfId="0" priority="54"/>
  </conditionalFormatting>
  <conditionalFormatting sqref="F1572">
    <cfRule type="duplicateValues" dxfId="0" priority="53"/>
    <cfRule type="duplicateValues" dxfId="0" priority="52"/>
  </conditionalFormatting>
  <conditionalFormatting sqref="F1573">
    <cfRule type="duplicateValues" dxfId="0" priority="51"/>
    <cfRule type="duplicateValues" dxfId="0" priority="50"/>
  </conditionalFormatting>
  <conditionalFormatting sqref="F1574">
    <cfRule type="duplicateValues" dxfId="0" priority="49"/>
    <cfRule type="duplicateValues" dxfId="0" priority="48"/>
  </conditionalFormatting>
  <conditionalFormatting sqref="F1575">
    <cfRule type="duplicateValues" dxfId="0" priority="47"/>
    <cfRule type="duplicateValues" dxfId="0" priority="46"/>
    <cfRule type="duplicateValues" dxfId="0" priority="45"/>
  </conditionalFormatting>
  <conditionalFormatting sqref="F1576">
    <cfRule type="duplicateValues" dxfId="0" priority="44"/>
    <cfRule type="duplicateValues" dxfId="0" priority="43"/>
    <cfRule type="duplicateValues" dxfId="0" priority="42"/>
  </conditionalFormatting>
  <conditionalFormatting sqref="F1577">
    <cfRule type="duplicateValues" dxfId="0" priority="41"/>
    <cfRule type="duplicateValues" dxfId="0" priority="40"/>
  </conditionalFormatting>
  <conditionalFormatting sqref="F1578">
    <cfRule type="duplicateValues" dxfId="0" priority="39"/>
    <cfRule type="duplicateValues" dxfId="0" priority="38"/>
  </conditionalFormatting>
  <conditionalFormatting sqref="F1579">
    <cfRule type="duplicateValues" dxfId="0" priority="37"/>
    <cfRule type="duplicateValues" dxfId="0" priority="36"/>
    <cfRule type="duplicateValues" dxfId="0" priority="35"/>
  </conditionalFormatting>
  <conditionalFormatting sqref="F1580">
    <cfRule type="duplicateValues" dxfId="0" priority="34"/>
    <cfRule type="duplicateValues" dxfId="0" priority="33"/>
    <cfRule type="duplicateValues" dxfId="0" priority="32"/>
  </conditionalFormatting>
  <conditionalFormatting sqref="F1581">
    <cfRule type="duplicateValues" dxfId="0" priority="31"/>
    <cfRule type="duplicateValues" dxfId="0" priority="30"/>
    <cfRule type="duplicateValues" dxfId="0" priority="29"/>
  </conditionalFormatting>
  <conditionalFormatting sqref="F1582">
    <cfRule type="duplicateValues" dxfId="0" priority="28"/>
    <cfRule type="duplicateValues" dxfId="0" priority="27"/>
  </conditionalFormatting>
  <conditionalFormatting sqref="F1583">
    <cfRule type="duplicateValues" dxfId="0" priority="26"/>
    <cfRule type="duplicateValues" dxfId="0" priority="25"/>
  </conditionalFormatting>
  <conditionalFormatting sqref="F1584">
    <cfRule type="duplicateValues" dxfId="0" priority="24"/>
    <cfRule type="duplicateValues" dxfId="0" priority="23"/>
  </conditionalFormatting>
  <conditionalFormatting sqref="F1585">
    <cfRule type="duplicateValues" dxfId="0" priority="22"/>
    <cfRule type="duplicateValues" dxfId="0" priority="21"/>
    <cfRule type="duplicateValues" dxfId="0" priority="20"/>
  </conditionalFormatting>
  <conditionalFormatting sqref="F1590"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</conditionalFormatting>
  <conditionalFormatting sqref="F1591">
    <cfRule type="duplicateValues" dxfId="0" priority="10"/>
    <cfRule type="duplicateValues" dxfId="0" priority="9"/>
  </conditionalFormatting>
  <conditionalFormatting sqref="F1592">
    <cfRule type="duplicateValues" dxfId="0" priority="8"/>
    <cfRule type="duplicateValues" dxfId="0" priority="7"/>
  </conditionalFormatting>
  <conditionalFormatting sqref="F2:F54">
    <cfRule type="duplicateValues" dxfId="0" priority="219"/>
    <cfRule type="duplicateValues" dxfId="0" priority="218"/>
  </conditionalFormatting>
  <conditionalFormatting sqref="F55:F602">
    <cfRule type="duplicateValues" dxfId="0" priority="207"/>
  </conditionalFormatting>
  <conditionalFormatting sqref="F763:F1517">
    <cfRule type="duplicateValues" dxfId="0" priority="206"/>
  </conditionalFormatting>
  <conditionalFormatting sqref="F1586:F1589">
    <cfRule type="duplicateValues" dxfId="0" priority="204"/>
    <cfRule type="duplicateValues" dxfId="0" priority="203"/>
    <cfRule type="duplicateValues" dxfId="0" priority="202"/>
  </conditionalFormatting>
  <conditionalFormatting sqref="F1593:F1652">
    <cfRule type="duplicateValues" dxfId="0" priority="6"/>
    <cfRule type="duplicateValues" dxfId="0" priority="5"/>
  </conditionalFormatting>
  <conditionalFormatting sqref="F2701:F2709">
    <cfRule type="duplicateValues" dxfId="0" priority="4"/>
  </conditionalFormatting>
  <conditionalFormatting sqref="I2:I2837">
    <cfRule type="duplicateValues" dxfId="0" priority="1"/>
  </conditionalFormatting>
  <conditionalFormatting sqref="F55:F206 F211:F602">
    <cfRule type="duplicateValues" dxfId="0" priority="217"/>
    <cfRule type="duplicateValues" dxfId="0" priority="216"/>
  </conditionalFormatting>
  <conditionalFormatting sqref="F1564 F1555 F1551 F1557 F1559">
    <cfRule type="duplicateValues" dxfId="0" priority="205"/>
  </conditionalFormatting>
  <conditionalFormatting sqref="F1586:F1589 F1559 F1557 F1555 F1551 F1564">
    <cfRule type="duplicateValues" dxfId="0" priority="201"/>
  </conditionalFormatting>
  <dataValidations count="1">
    <dataValidation type="list" allowBlank="1" showInputMessage="1" showErrorMessage="1" sqref="M2:M2837">
      <formula1>库龄!$A$2:$A$6</formula1>
    </dataValidation>
  </dataValidations>
  <pageMargins left="0.75" right="0.75" top="1" bottom="1" header="0.5" footer="0.5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5"/>
  </sheetPr>
  <dimension ref="A1:Z60"/>
  <sheetViews>
    <sheetView workbookViewId="0">
      <pane ySplit="1" topLeftCell="A2" activePane="bottomLeft" state="frozen"/>
      <selection/>
      <selection pane="bottomLeft" activeCell="P9" sqref="P9"/>
    </sheetView>
  </sheetViews>
  <sheetFormatPr defaultColWidth="10.75" defaultRowHeight="19" customHeight="1"/>
  <cols>
    <col min="1" max="1" width="4.25" style="88" customWidth="1"/>
    <col min="2" max="2" width="4.75" style="88" customWidth="1"/>
    <col min="3" max="3" width="8.75" style="88" customWidth="1"/>
    <col min="4" max="4" width="8.875" style="88" customWidth="1"/>
    <col min="5" max="5" width="7.25" style="88" customWidth="1"/>
    <col min="6" max="6" width="10" style="88" customWidth="1"/>
    <col min="7" max="7" width="9.375" style="88" customWidth="1"/>
    <col min="8" max="8" width="6.5" style="88" customWidth="1" outlineLevel="1"/>
    <col min="9" max="9" width="4.875" style="88" customWidth="1" outlineLevel="1"/>
    <col min="10" max="10" width="8.125" style="88" customWidth="1" outlineLevel="1"/>
    <col min="11" max="11" width="9.375" style="88" customWidth="1" outlineLevel="1"/>
    <col min="12" max="12" width="8.125" style="88" customWidth="1" outlineLevel="1"/>
    <col min="13" max="13" width="7" style="88" customWidth="1"/>
    <col min="14" max="14" width="8.125" style="88" customWidth="1"/>
    <col min="15" max="15" width="8.25" style="88" customWidth="1"/>
    <col min="16" max="16" width="11.75" style="4" customWidth="1"/>
    <col min="17" max="17" width="8.5" style="88" customWidth="1"/>
    <col min="18" max="18" width="7.875" style="88" customWidth="1"/>
    <col min="19" max="19" width="8.25" style="88" customWidth="1"/>
    <col min="20" max="20" width="11.75" style="4" customWidth="1"/>
    <col min="21" max="22" width="8.375" style="89" customWidth="1"/>
    <col min="23" max="25" width="10.375" style="88" customWidth="1"/>
    <col min="26" max="26" width="8.25" style="88" customWidth="1"/>
    <col min="27" max="16382" width="10.75" style="88" customWidth="1"/>
    <col min="16383" max="16384" width="10.75" style="88"/>
  </cols>
  <sheetData>
    <row r="1" s="87" customFormat="1" ht="30.75" spans="1:26">
      <c r="A1" s="90" t="s">
        <v>110</v>
      </c>
      <c r="B1" s="91" t="s">
        <v>3</v>
      </c>
      <c r="C1" s="92" t="s">
        <v>111</v>
      </c>
      <c r="D1" s="92" t="s">
        <v>112</v>
      </c>
      <c r="E1" s="92" t="s">
        <v>113</v>
      </c>
      <c r="F1" s="92" t="s">
        <v>114</v>
      </c>
      <c r="G1" s="92" t="s">
        <v>115</v>
      </c>
      <c r="H1" s="93" t="s">
        <v>116</v>
      </c>
      <c r="I1" s="93" t="s">
        <v>247</v>
      </c>
      <c r="J1" s="93" t="s">
        <v>248</v>
      </c>
      <c r="K1" s="92" t="s">
        <v>119</v>
      </c>
      <c r="L1" s="92" t="s">
        <v>249</v>
      </c>
      <c r="M1" s="22" t="s">
        <v>121</v>
      </c>
      <c r="N1" s="22" t="s">
        <v>122</v>
      </c>
      <c r="O1" s="23" t="s">
        <v>123</v>
      </c>
      <c r="P1" s="98" t="s">
        <v>124</v>
      </c>
      <c r="Q1" s="102" t="s">
        <v>125</v>
      </c>
      <c r="R1" s="102" t="s">
        <v>126</v>
      </c>
      <c r="S1" s="102" t="s">
        <v>127</v>
      </c>
      <c r="T1" s="103" t="s">
        <v>250</v>
      </c>
      <c r="U1" s="103" t="s">
        <v>10</v>
      </c>
      <c r="V1" s="103" t="s">
        <v>11</v>
      </c>
      <c r="W1" s="104" t="s">
        <v>12</v>
      </c>
      <c r="X1" s="104" t="s">
        <v>13</v>
      </c>
      <c r="Y1" s="104" t="s">
        <v>130</v>
      </c>
      <c r="Z1" s="110" t="s">
        <v>22</v>
      </c>
    </row>
    <row r="2" s="4" customFormat="1" ht="16.5" spans="1:26">
      <c r="A2" s="94">
        <f t="shared" ref="A2:A65" si="0">ROW()-1</f>
        <v>1</v>
      </c>
      <c r="B2" s="95"/>
      <c r="C2" s="9"/>
      <c r="D2" s="10"/>
      <c r="E2" s="9"/>
      <c r="F2" s="12"/>
      <c r="G2" s="10" t="e">
        <f>VLOOKUP(F2,[2]零件成本10.26!$B$2:$C$7802,2,0)</f>
        <v>#N/A</v>
      </c>
      <c r="H2" s="16"/>
      <c r="I2" s="48"/>
      <c r="J2" s="16" t="str">
        <f t="shared" ref="J2:J59" si="1">C2&amp;F2</f>
        <v/>
      </c>
      <c r="K2" s="69"/>
      <c r="L2" s="48"/>
      <c r="M2" s="69"/>
      <c r="N2" s="69"/>
      <c r="O2" s="69"/>
      <c r="P2" s="99"/>
      <c r="Q2" s="105"/>
      <c r="R2" t="str">
        <f t="shared" ref="R2:R59" si="2">IF(P2&gt;Q2,P2-Q2,"0")</f>
        <v>0</v>
      </c>
      <c r="S2" t="str">
        <f t="shared" ref="S2:S59" si="3">IF(P2&lt;Q2,P2-Q2,"0")</f>
        <v>0</v>
      </c>
      <c r="T2" s="106"/>
      <c r="U2" s="107">
        <f t="shared" ref="U2:U65" si="4">P2*T2</f>
        <v>0</v>
      </c>
      <c r="V2" s="107">
        <f t="shared" ref="V2:V65" si="5">Q2*T2</f>
        <v>0</v>
      </c>
      <c r="W2" s="108">
        <f t="shared" ref="W2:W65" si="6">R2*T2</f>
        <v>0</v>
      </c>
      <c r="X2" s="108">
        <f t="shared" ref="X2:X65" si="7">S2*T2</f>
        <v>0</v>
      </c>
      <c r="Y2" s="108">
        <f t="shared" ref="Y2:Y65" si="8">U2-V2</f>
        <v>0</v>
      </c>
      <c r="Z2" s="111"/>
    </row>
    <row r="3" s="4" customFormat="1" ht="16.5" spans="1:26">
      <c r="A3" s="94">
        <f t="shared" si="0"/>
        <v>2</v>
      </c>
      <c r="B3" s="95"/>
      <c r="C3" s="9"/>
      <c r="D3" s="10"/>
      <c r="E3" s="9"/>
      <c r="F3" s="12"/>
      <c r="G3" s="10" t="e">
        <f>VLOOKUP(F3,[2]零件成本10.26!$B$2:$C$7802,2,0)</f>
        <v>#N/A</v>
      </c>
      <c r="H3" s="16"/>
      <c r="I3" s="48"/>
      <c r="J3" s="16" t="str">
        <f t="shared" si="1"/>
        <v/>
      </c>
      <c r="K3" s="69"/>
      <c r="L3" s="48"/>
      <c r="M3" s="69"/>
      <c r="N3" s="69"/>
      <c r="O3" s="69"/>
      <c r="P3" s="100"/>
      <c r="Q3" s="105"/>
      <c r="R3" t="str">
        <f t="shared" si="2"/>
        <v>0</v>
      </c>
      <c r="S3" t="str">
        <f t="shared" si="3"/>
        <v>0</v>
      </c>
      <c r="T3" s="106"/>
      <c r="U3" s="107">
        <f t="shared" si="4"/>
        <v>0</v>
      </c>
      <c r="V3" s="107">
        <f t="shared" si="5"/>
        <v>0</v>
      </c>
      <c r="W3" s="108">
        <f t="shared" si="6"/>
        <v>0</v>
      </c>
      <c r="X3" s="108">
        <f t="shared" si="7"/>
        <v>0</v>
      </c>
      <c r="Y3" s="108">
        <f t="shared" si="8"/>
        <v>0</v>
      </c>
      <c r="Z3" s="111"/>
    </row>
    <row r="4" s="4" customFormat="1" ht="16.5" spans="1:26">
      <c r="A4" s="94">
        <f t="shared" si="0"/>
        <v>3</v>
      </c>
      <c r="B4" s="95"/>
      <c r="C4" s="9"/>
      <c r="D4" s="10"/>
      <c r="E4" s="9"/>
      <c r="F4" s="12"/>
      <c r="G4" s="10" t="e">
        <f>VLOOKUP(F4,[2]零件成本10.26!$B$2:$C$7802,2,0)</f>
        <v>#N/A</v>
      </c>
      <c r="H4" s="16"/>
      <c r="I4" s="48"/>
      <c r="J4" s="16" t="str">
        <f t="shared" si="1"/>
        <v/>
      </c>
      <c r="K4" s="69"/>
      <c r="L4" s="48"/>
      <c r="M4" s="69"/>
      <c r="N4" s="69"/>
      <c r="O4" s="69"/>
      <c r="P4" s="100"/>
      <c r="Q4" s="105"/>
      <c r="R4" t="str">
        <f t="shared" si="2"/>
        <v>0</v>
      </c>
      <c r="S4" t="str">
        <f t="shared" si="3"/>
        <v>0</v>
      </c>
      <c r="T4" s="106"/>
      <c r="U4" s="107">
        <f t="shared" si="4"/>
        <v>0</v>
      </c>
      <c r="V4" s="107">
        <f t="shared" si="5"/>
        <v>0</v>
      </c>
      <c r="W4" s="108">
        <f t="shared" si="6"/>
        <v>0</v>
      </c>
      <c r="X4" s="108">
        <f t="shared" si="7"/>
        <v>0</v>
      </c>
      <c r="Y4" s="108">
        <f t="shared" si="8"/>
        <v>0</v>
      </c>
      <c r="Z4" s="111"/>
    </row>
    <row r="5" s="4" customFormat="1" ht="16.5" spans="1:26">
      <c r="A5" s="94">
        <f t="shared" si="0"/>
        <v>4</v>
      </c>
      <c r="B5" s="95"/>
      <c r="C5" s="9"/>
      <c r="D5" s="10"/>
      <c r="E5" s="9"/>
      <c r="F5" s="12"/>
      <c r="G5" s="10" t="e">
        <f>VLOOKUP(F5,[2]零件成本10.26!$B$2:$C$7802,2,0)</f>
        <v>#N/A</v>
      </c>
      <c r="H5" s="16"/>
      <c r="I5" s="48"/>
      <c r="J5" s="16" t="str">
        <f t="shared" si="1"/>
        <v/>
      </c>
      <c r="K5" s="69"/>
      <c r="L5" s="48"/>
      <c r="M5" s="69"/>
      <c r="N5" s="69"/>
      <c r="O5" s="69"/>
      <c r="P5" s="100"/>
      <c r="Q5" s="105"/>
      <c r="R5" t="str">
        <f t="shared" si="2"/>
        <v>0</v>
      </c>
      <c r="S5" t="str">
        <f t="shared" si="3"/>
        <v>0</v>
      </c>
      <c r="T5" s="106"/>
      <c r="U5" s="107">
        <f t="shared" si="4"/>
        <v>0</v>
      </c>
      <c r="V5" s="107">
        <f t="shared" si="5"/>
        <v>0</v>
      </c>
      <c r="W5" s="108">
        <f t="shared" si="6"/>
        <v>0</v>
      </c>
      <c r="X5" s="108">
        <f t="shared" si="7"/>
        <v>0</v>
      </c>
      <c r="Y5" s="108">
        <f t="shared" si="8"/>
        <v>0</v>
      </c>
      <c r="Z5" s="111"/>
    </row>
    <row r="6" s="4" customFormat="1" ht="16.5" spans="1:26">
      <c r="A6" s="94">
        <f t="shared" si="0"/>
        <v>5</v>
      </c>
      <c r="B6" s="95"/>
      <c r="C6" s="9"/>
      <c r="D6" s="10"/>
      <c r="E6" s="9"/>
      <c r="F6" s="12"/>
      <c r="G6" s="10" t="e">
        <f>VLOOKUP(F6,[2]零件成本10.26!$B$2:$C$7802,2,0)</f>
        <v>#N/A</v>
      </c>
      <c r="H6" s="16"/>
      <c r="I6" s="48"/>
      <c r="J6" s="16" t="str">
        <f t="shared" si="1"/>
        <v/>
      </c>
      <c r="K6" s="69"/>
      <c r="L6" s="48"/>
      <c r="M6" s="69"/>
      <c r="N6" s="69"/>
      <c r="O6" s="69"/>
      <c r="P6" s="100"/>
      <c r="Q6" s="105"/>
      <c r="R6" t="str">
        <f t="shared" si="2"/>
        <v>0</v>
      </c>
      <c r="S6" t="str">
        <f t="shared" si="3"/>
        <v>0</v>
      </c>
      <c r="T6" s="106"/>
      <c r="U6" s="107">
        <f t="shared" si="4"/>
        <v>0</v>
      </c>
      <c r="V6" s="107">
        <f t="shared" si="5"/>
        <v>0</v>
      </c>
      <c r="W6" s="108">
        <f t="shared" si="6"/>
        <v>0</v>
      </c>
      <c r="X6" s="108">
        <f t="shared" si="7"/>
        <v>0</v>
      </c>
      <c r="Y6" s="108">
        <f t="shared" si="8"/>
        <v>0</v>
      </c>
      <c r="Z6" s="111"/>
    </row>
    <row r="7" s="4" customFormat="1" ht="16.5" spans="1:26">
      <c r="A7" s="94">
        <f t="shared" si="0"/>
        <v>6</v>
      </c>
      <c r="B7" s="95"/>
      <c r="C7" s="9"/>
      <c r="D7" s="10"/>
      <c r="E7" s="9"/>
      <c r="F7" s="12"/>
      <c r="G7" s="10" t="e">
        <f>VLOOKUP(F7,[2]零件成本10.26!$B$2:$C$7802,2,0)</f>
        <v>#N/A</v>
      </c>
      <c r="H7" s="16"/>
      <c r="I7" s="48"/>
      <c r="J7" s="16" t="str">
        <f t="shared" si="1"/>
        <v/>
      </c>
      <c r="K7" s="69"/>
      <c r="L7" s="48"/>
      <c r="M7" s="69"/>
      <c r="N7" s="69"/>
      <c r="O7" s="69"/>
      <c r="P7" s="100"/>
      <c r="Q7" s="105"/>
      <c r="R7" t="str">
        <f t="shared" si="2"/>
        <v>0</v>
      </c>
      <c r="S7" t="str">
        <f t="shared" si="3"/>
        <v>0</v>
      </c>
      <c r="T7" s="106"/>
      <c r="U7" s="107">
        <f t="shared" si="4"/>
        <v>0</v>
      </c>
      <c r="V7" s="107">
        <f t="shared" si="5"/>
        <v>0</v>
      </c>
      <c r="W7" s="108">
        <f t="shared" si="6"/>
        <v>0</v>
      </c>
      <c r="X7" s="108">
        <f t="shared" si="7"/>
        <v>0</v>
      </c>
      <c r="Y7" s="108">
        <f t="shared" si="8"/>
        <v>0</v>
      </c>
      <c r="Z7" s="111"/>
    </row>
    <row r="8" s="4" customFormat="1" ht="16.5" spans="1:26">
      <c r="A8" s="94">
        <f t="shared" si="0"/>
        <v>7</v>
      </c>
      <c r="B8" s="95"/>
      <c r="C8" s="9"/>
      <c r="D8" s="10"/>
      <c r="E8" s="9"/>
      <c r="F8" s="12"/>
      <c r="G8" s="10" t="e">
        <f>VLOOKUP(F8,[2]零件成本10.26!$B$2:$C$7802,2,0)</f>
        <v>#N/A</v>
      </c>
      <c r="H8" s="16"/>
      <c r="I8" s="48"/>
      <c r="J8" s="16" t="str">
        <f t="shared" si="1"/>
        <v/>
      </c>
      <c r="K8" s="69"/>
      <c r="L8" s="48"/>
      <c r="M8" s="69"/>
      <c r="N8" s="69"/>
      <c r="O8" s="69"/>
      <c r="P8" s="100"/>
      <c r="Q8" s="105"/>
      <c r="R8" t="str">
        <f t="shared" si="2"/>
        <v>0</v>
      </c>
      <c r="S8" t="str">
        <f t="shared" si="3"/>
        <v>0</v>
      </c>
      <c r="T8" s="106"/>
      <c r="U8" s="107">
        <f t="shared" si="4"/>
        <v>0</v>
      </c>
      <c r="V8" s="107">
        <f t="shared" si="5"/>
        <v>0</v>
      </c>
      <c r="W8" s="108">
        <f t="shared" si="6"/>
        <v>0</v>
      </c>
      <c r="X8" s="108">
        <f t="shared" si="7"/>
        <v>0</v>
      </c>
      <c r="Y8" s="108">
        <f t="shared" si="8"/>
        <v>0</v>
      </c>
      <c r="Z8" s="111"/>
    </row>
    <row r="9" s="4" customFormat="1" ht="16.5" spans="1:26">
      <c r="A9" s="94">
        <f t="shared" si="0"/>
        <v>8</v>
      </c>
      <c r="B9" s="95"/>
      <c r="C9" s="9"/>
      <c r="D9" s="10"/>
      <c r="E9" s="9"/>
      <c r="F9" s="12"/>
      <c r="G9" s="10" t="e">
        <f>VLOOKUP(F9,[2]零件成本10.26!$B$2:$C$7802,2,0)</f>
        <v>#N/A</v>
      </c>
      <c r="H9" s="16"/>
      <c r="I9" s="48"/>
      <c r="J9" s="16" t="str">
        <f t="shared" si="1"/>
        <v/>
      </c>
      <c r="K9" s="69"/>
      <c r="L9" s="48"/>
      <c r="M9" s="69"/>
      <c r="N9" s="69"/>
      <c r="O9" s="69"/>
      <c r="P9" s="100"/>
      <c r="Q9" s="105"/>
      <c r="R9" t="str">
        <f t="shared" si="2"/>
        <v>0</v>
      </c>
      <c r="S9" t="str">
        <f t="shared" si="3"/>
        <v>0</v>
      </c>
      <c r="T9" s="106"/>
      <c r="U9" s="107">
        <f t="shared" si="4"/>
        <v>0</v>
      </c>
      <c r="V9" s="107">
        <f t="shared" si="5"/>
        <v>0</v>
      </c>
      <c r="W9" s="108">
        <f t="shared" si="6"/>
        <v>0</v>
      </c>
      <c r="X9" s="108">
        <f t="shared" si="7"/>
        <v>0</v>
      </c>
      <c r="Y9" s="108">
        <f t="shared" si="8"/>
        <v>0</v>
      </c>
      <c r="Z9" s="111"/>
    </row>
    <row r="10" s="4" customFormat="1" ht="16.5" spans="1:26">
      <c r="A10" s="94">
        <f t="shared" si="0"/>
        <v>9</v>
      </c>
      <c r="B10" s="95"/>
      <c r="C10" s="9"/>
      <c r="D10" s="10"/>
      <c r="E10" s="9"/>
      <c r="F10" s="12"/>
      <c r="G10" s="10" t="e">
        <f>VLOOKUP(F10,[2]零件成本10.26!$B$2:$C$7802,2,0)</f>
        <v>#N/A</v>
      </c>
      <c r="H10" s="16"/>
      <c r="I10" s="48"/>
      <c r="J10" s="16" t="str">
        <f t="shared" si="1"/>
        <v/>
      </c>
      <c r="K10" s="69"/>
      <c r="L10" s="48"/>
      <c r="M10" s="69"/>
      <c r="N10" s="69"/>
      <c r="O10" s="69"/>
      <c r="P10" s="100"/>
      <c r="Q10" s="105"/>
      <c r="R10" t="str">
        <f t="shared" si="2"/>
        <v>0</v>
      </c>
      <c r="S10" t="str">
        <f t="shared" si="3"/>
        <v>0</v>
      </c>
      <c r="T10" s="106"/>
      <c r="U10" s="107">
        <f t="shared" si="4"/>
        <v>0</v>
      </c>
      <c r="V10" s="107">
        <f t="shared" si="5"/>
        <v>0</v>
      </c>
      <c r="W10" s="108">
        <f t="shared" si="6"/>
        <v>0</v>
      </c>
      <c r="X10" s="108">
        <f t="shared" si="7"/>
        <v>0</v>
      </c>
      <c r="Y10" s="108">
        <f t="shared" si="8"/>
        <v>0</v>
      </c>
      <c r="Z10" s="111"/>
    </row>
    <row r="11" s="4" customFormat="1" ht="16.5" spans="1:26">
      <c r="A11" s="94">
        <f t="shared" si="0"/>
        <v>10</v>
      </c>
      <c r="B11" s="95"/>
      <c r="C11" s="9"/>
      <c r="D11" s="10"/>
      <c r="E11" s="9"/>
      <c r="F11" s="12"/>
      <c r="G11" s="10" t="e">
        <f>VLOOKUP(F11,[2]零件成本10.26!$B$2:$C$7802,2,0)</f>
        <v>#N/A</v>
      </c>
      <c r="H11" s="16"/>
      <c r="I11" s="48"/>
      <c r="J11" s="16" t="str">
        <f t="shared" si="1"/>
        <v/>
      </c>
      <c r="K11" s="69"/>
      <c r="L11" s="48"/>
      <c r="M11" s="69"/>
      <c r="N11" s="69"/>
      <c r="O11" s="69"/>
      <c r="P11" s="100"/>
      <c r="Q11" s="105"/>
      <c r="R11" t="str">
        <f t="shared" si="2"/>
        <v>0</v>
      </c>
      <c r="S11" t="str">
        <f t="shared" si="3"/>
        <v>0</v>
      </c>
      <c r="T11" s="106"/>
      <c r="U11" s="107">
        <f t="shared" si="4"/>
        <v>0</v>
      </c>
      <c r="V11" s="107">
        <f t="shared" si="5"/>
        <v>0</v>
      </c>
      <c r="W11" s="108">
        <f t="shared" si="6"/>
        <v>0</v>
      </c>
      <c r="X11" s="108">
        <f t="shared" si="7"/>
        <v>0</v>
      </c>
      <c r="Y11" s="108">
        <f t="shared" si="8"/>
        <v>0</v>
      </c>
      <c r="Z11" s="111"/>
    </row>
    <row r="12" s="4" customFormat="1" ht="16.5" spans="1:26">
      <c r="A12" s="94">
        <f t="shared" si="0"/>
        <v>11</v>
      </c>
      <c r="B12" s="95"/>
      <c r="C12" s="9"/>
      <c r="D12" s="10"/>
      <c r="E12" s="9"/>
      <c r="F12" s="12"/>
      <c r="G12" s="10" t="e">
        <f>VLOOKUP(F12,[2]零件成本10.26!$B$2:$C$7802,2,0)</f>
        <v>#N/A</v>
      </c>
      <c r="H12" s="16"/>
      <c r="I12" s="48"/>
      <c r="J12" s="16" t="str">
        <f t="shared" si="1"/>
        <v/>
      </c>
      <c r="K12" s="69"/>
      <c r="L12" s="48"/>
      <c r="M12" s="69"/>
      <c r="N12" s="69"/>
      <c r="O12" s="69"/>
      <c r="P12" s="100"/>
      <c r="Q12" s="105"/>
      <c r="R12" t="str">
        <f t="shared" si="2"/>
        <v>0</v>
      </c>
      <c r="S12" t="str">
        <f t="shared" si="3"/>
        <v>0</v>
      </c>
      <c r="T12" s="106"/>
      <c r="U12" s="107">
        <f t="shared" si="4"/>
        <v>0</v>
      </c>
      <c r="V12" s="107">
        <f t="shared" si="5"/>
        <v>0</v>
      </c>
      <c r="W12" s="108">
        <f t="shared" si="6"/>
        <v>0</v>
      </c>
      <c r="X12" s="108">
        <f t="shared" si="7"/>
        <v>0</v>
      </c>
      <c r="Y12" s="108">
        <f t="shared" si="8"/>
        <v>0</v>
      </c>
      <c r="Z12" s="111"/>
    </row>
    <row r="13" s="4" customFormat="1" ht="16.5" spans="1:26">
      <c r="A13" s="94">
        <f t="shared" si="0"/>
        <v>12</v>
      </c>
      <c r="B13" s="95"/>
      <c r="C13" s="9"/>
      <c r="D13" s="10"/>
      <c r="E13" s="9"/>
      <c r="F13" s="12"/>
      <c r="G13" s="10" t="e">
        <f>VLOOKUP(F13,[2]零件成本10.26!$B$2:$C$7802,2,0)</f>
        <v>#N/A</v>
      </c>
      <c r="H13" s="16"/>
      <c r="I13" s="48"/>
      <c r="J13" s="16" t="str">
        <f t="shared" si="1"/>
        <v/>
      </c>
      <c r="K13" s="69"/>
      <c r="L13" s="48"/>
      <c r="M13" s="69"/>
      <c r="N13" s="69"/>
      <c r="O13" s="69"/>
      <c r="P13" s="100"/>
      <c r="Q13" s="105"/>
      <c r="R13" t="str">
        <f t="shared" si="2"/>
        <v>0</v>
      </c>
      <c r="S13" t="str">
        <f t="shared" si="3"/>
        <v>0</v>
      </c>
      <c r="T13" s="106"/>
      <c r="U13" s="107">
        <f t="shared" si="4"/>
        <v>0</v>
      </c>
      <c r="V13" s="107">
        <f t="shared" si="5"/>
        <v>0</v>
      </c>
      <c r="W13" s="108">
        <f t="shared" si="6"/>
        <v>0</v>
      </c>
      <c r="X13" s="108">
        <f t="shared" si="7"/>
        <v>0</v>
      </c>
      <c r="Y13" s="108">
        <f t="shared" si="8"/>
        <v>0</v>
      </c>
      <c r="Z13" s="111"/>
    </row>
    <row r="14" s="4" customFormat="1" ht="16.5" spans="1:26">
      <c r="A14" s="94">
        <f t="shared" si="0"/>
        <v>13</v>
      </c>
      <c r="B14" s="95"/>
      <c r="C14" s="9"/>
      <c r="D14" s="10"/>
      <c r="E14" s="9"/>
      <c r="F14" s="12"/>
      <c r="G14" s="10" t="e">
        <f>VLOOKUP(F14,[2]零件成本10.26!$B$2:$C$7802,2,0)</f>
        <v>#N/A</v>
      </c>
      <c r="H14" s="16"/>
      <c r="I14" s="48"/>
      <c r="J14" s="16" t="str">
        <f t="shared" si="1"/>
        <v/>
      </c>
      <c r="K14" s="69"/>
      <c r="L14" s="48"/>
      <c r="M14" s="69"/>
      <c r="N14" s="69"/>
      <c r="O14" s="69"/>
      <c r="P14" s="100"/>
      <c r="Q14" s="105"/>
      <c r="R14" t="str">
        <f t="shared" si="2"/>
        <v>0</v>
      </c>
      <c r="S14" t="str">
        <f t="shared" si="3"/>
        <v>0</v>
      </c>
      <c r="T14" s="106"/>
      <c r="U14" s="107">
        <f t="shared" si="4"/>
        <v>0</v>
      </c>
      <c r="V14" s="107">
        <f t="shared" si="5"/>
        <v>0</v>
      </c>
      <c r="W14" s="108">
        <f t="shared" si="6"/>
        <v>0</v>
      </c>
      <c r="X14" s="108">
        <f t="shared" si="7"/>
        <v>0</v>
      </c>
      <c r="Y14" s="108">
        <f t="shared" si="8"/>
        <v>0</v>
      </c>
      <c r="Z14" s="111"/>
    </row>
    <row r="15" s="4" customFormat="1" ht="16.5" spans="1:26">
      <c r="A15" s="94">
        <f t="shared" si="0"/>
        <v>14</v>
      </c>
      <c r="B15" s="95"/>
      <c r="C15" s="9"/>
      <c r="D15" s="10"/>
      <c r="E15" s="9"/>
      <c r="F15" s="12"/>
      <c r="G15" s="10" t="e">
        <f>VLOOKUP(F15,[2]零件成本10.26!$B$2:$C$7802,2,0)</f>
        <v>#N/A</v>
      </c>
      <c r="H15" s="16"/>
      <c r="I15" s="48"/>
      <c r="J15" s="16" t="str">
        <f t="shared" si="1"/>
        <v/>
      </c>
      <c r="K15" s="69"/>
      <c r="L15" s="48"/>
      <c r="M15" s="69"/>
      <c r="N15" s="69"/>
      <c r="O15" s="69"/>
      <c r="P15" s="100"/>
      <c r="Q15" s="105"/>
      <c r="R15" t="str">
        <f t="shared" si="2"/>
        <v>0</v>
      </c>
      <c r="S15" t="str">
        <f t="shared" si="3"/>
        <v>0</v>
      </c>
      <c r="T15" s="106"/>
      <c r="U15" s="107">
        <f t="shared" si="4"/>
        <v>0</v>
      </c>
      <c r="V15" s="107">
        <f t="shared" si="5"/>
        <v>0</v>
      </c>
      <c r="W15" s="108">
        <f t="shared" si="6"/>
        <v>0</v>
      </c>
      <c r="X15" s="108">
        <f t="shared" si="7"/>
        <v>0</v>
      </c>
      <c r="Y15" s="108">
        <f t="shared" si="8"/>
        <v>0</v>
      </c>
      <c r="Z15" s="111"/>
    </row>
    <row r="16" s="4" customFormat="1" ht="16.5" spans="1:26">
      <c r="A16" s="94">
        <f t="shared" si="0"/>
        <v>15</v>
      </c>
      <c r="B16" s="95"/>
      <c r="C16" s="9"/>
      <c r="D16" s="10"/>
      <c r="E16" s="9"/>
      <c r="F16" s="12"/>
      <c r="G16" s="10" t="e">
        <f>VLOOKUP(F16,[2]零件成本10.26!$B$2:$C$7802,2,0)</f>
        <v>#N/A</v>
      </c>
      <c r="H16" s="16"/>
      <c r="I16" s="48"/>
      <c r="J16" s="16" t="str">
        <f t="shared" si="1"/>
        <v/>
      </c>
      <c r="K16" s="69"/>
      <c r="L16" s="48"/>
      <c r="M16" s="69"/>
      <c r="N16" s="69"/>
      <c r="O16" s="69"/>
      <c r="P16" s="100"/>
      <c r="Q16" s="105"/>
      <c r="R16" t="str">
        <f t="shared" si="2"/>
        <v>0</v>
      </c>
      <c r="S16" t="str">
        <f t="shared" si="3"/>
        <v>0</v>
      </c>
      <c r="T16" s="106"/>
      <c r="U16" s="107">
        <f t="shared" si="4"/>
        <v>0</v>
      </c>
      <c r="V16" s="107">
        <f t="shared" si="5"/>
        <v>0</v>
      </c>
      <c r="W16" s="108">
        <f t="shared" si="6"/>
        <v>0</v>
      </c>
      <c r="X16" s="108">
        <f t="shared" si="7"/>
        <v>0</v>
      </c>
      <c r="Y16" s="108">
        <f t="shared" si="8"/>
        <v>0</v>
      </c>
      <c r="Z16" s="111"/>
    </row>
    <row r="17" s="4" customFormat="1" ht="16.5" spans="1:26">
      <c r="A17" s="94">
        <f t="shared" si="0"/>
        <v>16</v>
      </c>
      <c r="B17" s="95"/>
      <c r="C17" s="9"/>
      <c r="D17" s="10"/>
      <c r="E17" s="9"/>
      <c r="F17" s="12"/>
      <c r="G17" s="10" t="e">
        <f>VLOOKUP(F17,[2]零件成本10.26!$B$2:$C$7802,2,0)</f>
        <v>#N/A</v>
      </c>
      <c r="H17" s="16"/>
      <c r="I17" s="48"/>
      <c r="J17" s="16" t="str">
        <f t="shared" si="1"/>
        <v/>
      </c>
      <c r="K17" s="69"/>
      <c r="L17" s="48"/>
      <c r="M17" s="69"/>
      <c r="N17" s="69"/>
      <c r="O17" s="69"/>
      <c r="P17" s="100"/>
      <c r="Q17" s="105"/>
      <c r="R17" t="str">
        <f t="shared" si="2"/>
        <v>0</v>
      </c>
      <c r="S17" t="str">
        <f t="shared" si="3"/>
        <v>0</v>
      </c>
      <c r="T17" s="106"/>
      <c r="U17" s="107">
        <f t="shared" si="4"/>
        <v>0</v>
      </c>
      <c r="V17" s="107">
        <f t="shared" si="5"/>
        <v>0</v>
      </c>
      <c r="W17" s="108">
        <f t="shared" si="6"/>
        <v>0</v>
      </c>
      <c r="X17" s="108">
        <f t="shared" si="7"/>
        <v>0</v>
      </c>
      <c r="Y17" s="108">
        <f t="shared" si="8"/>
        <v>0</v>
      </c>
      <c r="Z17" s="111"/>
    </row>
    <row r="18" s="4" customFormat="1" ht="16.5" spans="1:26">
      <c r="A18" s="94">
        <f t="shared" si="0"/>
        <v>17</v>
      </c>
      <c r="B18" s="95"/>
      <c r="C18" s="9"/>
      <c r="D18" s="10"/>
      <c r="E18" s="9"/>
      <c r="F18" s="12"/>
      <c r="G18" s="10" t="e">
        <f>VLOOKUP(F18,[2]零件成本10.26!$B$2:$C$7802,2,0)</f>
        <v>#N/A</v>
      </c>
      <c r="H18" s="16"/>
      <c r="I18" s="48"/>
      <c r="J18" s="16" t="str">
        <f t="shared" si="1"/>
        <v/>
      </c>
      <c r="K18" s="69"/>
      <c r="L18" s="48"/>
      <c r="M18" s="69"/>
      <c r="N18" s="69"/>
      <c r="O18" s="69"/>
      <c r="P18" s="100"/>
      <c r="Q18" s="105"/>
      <c r="R18" t="str">
        <f t="shared" si="2"/>
        <v>0</v>
      </c>
      <c r="S18" t="str">
        <f t="shared" si="3"/>
        <v>0</v>
      </c>
      <c r="T18" s="106"/>
      <c r="U18" s="107">
        <f t="shared" si="4"/>
        <v>0</v>
      </c>
      <c r="V18" s="107">
        <f t="shared" si="5"/>
        <v>0</v>
      </c>
      <c r="W18" s="108">
        <f t="shared" si="6"/>
        <v>0</v>
      </c>
      <c r="X18" s="108">
        <f t="shared" si="7"/>
        <v>0</v>
      </c>
      <c r="Y18" s="108">
        <f t="shared" si="8"/>
        <v>0</v>
      </c>
      <c r="Z18" s="111"/>
    </row>
    <row r="19" s="4" customFormat="1" ht="16.5" spans="1:26">
      <c r="A19" s="94">
        <f t="shared" si="0"/>
        <v>18</v>
      </c>
      <c r="B19" s="95"/>
      <c r="C19" s="9"/>
      <c r="D19" s="10"/>
      <c r="E19" s="9"/>
      <c r="F19" s="12"/>
      <c r="G19" s="10" t="e">
        <f>VLOOKUP(F19,[2]零件成本10.26!$B$2:$C$7802,2,0)</f>
        <v>#N/A</v>
      </c>
      <c r="H19" s="16"/>
      <c r="I19" s="48"/>
      <c r="J19" s="16" t="str">
        <f t="shared" si="1"/>
        <v/>
      </c>
      <c r="K19" s="69"/>
      <c r="L19" s="48"/>
      <c r="M19" s="69"/>
      <c r="N19" s="69"/>
      <c r="O19" s="69"/>
      <c r="P19" s="100"/>
      <c r="Q19" s="105"/>
      <c r="R19" t="str">
        <f t="shared" si="2"/>
        <v>0</v>
      </c>
      <c r="S19" t="str">
        <f t="shared" si="3"/>
        <v>0</v>
      </c>
      <c r="T19" s="106"/>
      <c r="U19" s="107">
        <f t="shared" si="4"/>
        <v>0</v>
      </c>
      <c r="V19" s="107">
        <f t="shared" si="5"/>
        <v>0</v>
      </c>
      <c r="W19" s="108">
        <f t="shared" si="6"/>
        <v>0</v>
      </c>
      <c r="X19" s="108">
        <f t="shared" si="7"/>
        <v>0</v>
      </c>
      <c r="Y19" s="108">
        <f t="shared" si="8"/>
        <v>0</v>
      </c>
      <c r="Z19" s="111"/>
    </row>
    <row r="20" s="4" customFormat="1" ht="16.5" spans="1:26">
      <c r="A20" s="94">
        <f t="shared" si="0"/>
        <v>19</v>
      </c>
      <c r="B20" s="95"/>
      <c r="C20" s="9"/>
      <c r="D20" s="10"/>
      <c r="E20" s="9"/>
      <c r="F20" s="12"/>
      <c r="G20" s="10" t="e">
        <f>VLOOKUP(F20,[2]零件成本10.26!$B$2:$C$7802,2,0)</f>
        <v>#N/A</v>
      </c>
      <c r="H20" s="16"/>
      <c r="I20" s="48"/>
      <c r="J20" s="16" t="str">
        <f t="shared" si="1"/>
        <v/>
      </c>
      <c r="K20" s="69"/>
      <c r="L20" s="48"/>
      <c r="M20" s="69"/>
      <c r="N20" s="69"/>
      <c r="O20" s="69"/>
      <c r="P20" s="100"/>
      <c r="Q20" s="105"/>
      <c r="R20" t="str">
        <f t="shared" si="2"/>
        <v>0</v>
      </c>
      <c r="S20" t="str">
        <f t="shared" si="3"/>
        <v>0</v>
      </c>
      <c r="T20" s="106"/>
      <c r="U20" s="107">
        <f t="shared" si="4"/>
        <v>0</v>
      </c>
      <c r="V20" s="107">
        <f t="shared" si="5"/>
        <v>0</v>
      </c>
      <c r="W20" s="108">
        <f t="shared" si="6"/>
        <v>0</v>
      </c>
      <c r="X20" s="108">
        <f t="shared" si="7"/>
        <v>0</v>
      </c>
      <c r="Y20" s="108">
        <f t="shared" si="8"/>
        <v>0</v>
      </c>
      <c r="Z20" s="111"/>
    </row>
    <row r="21" s="4" customFormat="1" ht="16.5" spans="1:26">
      <c r="A21" s="94">
        <f t="shared" si="0"/>
        <v>20</v>
      </c>
      <c r="B21" s="95"/>
      <c r="C21" s="9"/>
      <c r="D21" s="10"/>
      <c r="E21" s="9"/>
      <c r="F21" s="12"/>
      <c r="G21" s="10" t="e">
        <f>VLOOKUP(F21,[2]零件成本10.26!$B$2:$C$7802,2,0)</f>
        <v>#N/A</v>
      </c>
      <c r="H21" s="16"/>
      <c r="I21" s="48"/>
      <c r="J21" s="16" t="str">
        <f t="shared" si="1"/>
        <v/>
      </c>
      <c r="K21" s="69"/>
      <c r="L21" s="48"/>
      <c r="M21" s="69"/>
      <c r="N21" s="69"/>
      <c r="O21" s="69"/>
      <c r="P21" s="100"/>
      <c r="Q21" s="105"/>
      <c r="R21" t="str">
        <f t="shared" si="2"/>
        <v>0</v>
      </c>
      <c r="S21" t="str">
        <f t="shared" si="3"/>
        <v>0</v>
      </c>
      <c r="T21" s="106"/>
      <c r="U21" s="107">
        <f t="shared" si="4"/>
        <v>0</v>
      </c>
      <c r="V21" s="107">
        <f t="shared" si="5"/>
        <v>0</v>
      </c>
      <c r="W21" s="108">
        <f t="shared" si="6"/>
        <v>0</v>
      </c>
      <c r="X21" s="108">
        <f t="shared" si="7"/>
        <v>0</v>
      </c>
      <c r="Y21" s="108">
        <f t="shared" si="8"/>
        <v>0</v>
      </c>
      <c r="Z21" s="111"/>
    </row>
    <row r="22" s="4" customFormat="1" ht="16.5" spans="1:26">
      <c r="A22" s="94">
        <f t="shared" si="0"/>
        <v>21</v>
      </c>
      <c r="B22" s="95"/>
      <c r="C22" s="9"/>
      <c r="D22" s="10"/>
      <c r="E22" s="9"/>
      <c r="F22" s="12"/>
      <c r="G22" s="10" t="e">
        <f>VLOOKUP(F22,[2]零件成本10.26!$B$2:$C$7802,2,0)</f>
        <v>#N/A</v>
      </c>
      <c r="H22" s="16"/>
      <c r="I22" s="48"/>
      <c r="J22" s="16" t="str">
        <f t="shared" si="1"/>
        <v/>
      </c>
      <c r="K22" s="69"/>
      <c r="L22" s="48"/>
      <c r="M22" s="69"/>
      <c r="N22" s="69"/>
      <c r="O22" s="69"/>
      <c r="P22" s="100"/>
      <c r="Q22" s="105"/>
      <c r="R22" t="str">
        <f t="shared" si="2"/>
        <v>0</v>
      </c>
      <c r="S22" t="str">
        <f t="shared" si="3"/>
        <v>0</v>
      </c>
      <c r="T22" s="106"/>
      <c r="U22" s="107">
        <f t="shared" si="4"/>
        <v>0</v>
      </c>
      <c r="V22" s="107">
        <f t="shared" si="5"/>
        <v>0</v>
      </c>
      <c r="W22" s="108">
        <f t="shared" si="6"/>
        <v>0</v>
      </c>
      <c r="X22" s="108">
        <f t="shared" si="7"/>
        <v>0</v>
      </c>
      <c r="Y22" s="108">
        <f t="shared" si="8"/>
        <v>0</v>
      </c>
      <c r="Z22" s="111"/>
    </row>
    <row r="23" s="4" customFormat="1" ht="16.5" spans="1:26">
      <c r="A23" s="94">
        <f t="shared" si="0"/>
        <v>22</v>
      </c>
      <c r="B23" s="95"/>
      <c r="C23" s="9"/>
      <c r="D23" s="10"/>
      <c r="E23" s="9"/>
      <c r="F23" s="12"/>
      <c r="G23" s="10" t="e">
        <f>VLOOKUP(F23,[2]零件成本10.26!$B$2:$C$7802,2,0)</f>
        <v>#N/A</v>
      </c>
      <c r="H23" s="16"/>
      <c r="I23" s="48"/>
      <c r="J23" s="16" t="str">
        <f t="shared" si="1"/>
        <v/>
      </c>
      <c r="K23" s="69"/>
      <c r="L23" s="48"/>
      <c r="M23" s="69"/>
      <c r="N23" s="69"/>
      <c r="O23" s="69"/>
      <c r="P23" s="100"/>
      <c r="Q23" s="105"/>
      <c r="R23" t="str">
        <f t="shared" si="2"/>
        <v>0</v>
      </c>
      <c r="S23" t="str">
        <f t="shared" si="3"/>
        <v>0</v>
      </c>
      <c r="T23" s="106"/>
      <c r="U23" s="107">
        <f t="shared" si="4"/>
        <v>0</v>
      </c>
      <c r="V23" s="107">
        <f t="shared" si="5"/>
        <v>0</v>
      </c>
      <c r="W23" s="108">
        <f t="shared" si="6"/>
        <v>0</v>
      </c>
      <c r="X23" s="108">
        <f t="shared" si="7"/>
        <v>0</v>
      </c>
      <c r="Y23" s="108">
        <f t="shared" si="8"/>
        <v>0</v>
      </c>
      <c r="Z23" s="111"/>
    </row>
    <row r="24" s="4" customFormat="1" ht="16.5" spans="1:26">
      <c r="A24" s="94">
        <f t="shared" si="0"/>
        <v>23</v>
      </c>
      <c r="B24" s="95"/>
      <c r="C24" s="9"/>
      <c r="D24" s="10"/>
      <c r="E24" s="9"/>
      <c r="F24" s="12"/>
      <c r="G24" s="10" t="e">
        <f>VLOOKUP(F24,[2]零件成本10.26!$B$2:$C$7802,2,0)</f>
        <v>#N/A</v>
      </c>
      <c r="H24" s="16"/>
      <c r="I24" s="48"/>
      <c r="J24" s="16" t="str">
        <f t="shared" si="1"/>
        <v/>
      </c>
      <c r="K24" s="69"/>
      <c r="L24" s="48"/>
      <c r="M24" s="69"/>
      <c r="N24" s="69"/>
      <c r="O24" s="69"/>
      <c r="P24" s="100"/>
      <c r="Q24" s="105"/>
      <c r="R24" t="str">
        <f t="shared" si="2"/>
        <v>0</v>
      </c>
      <c r="S24" t="str">
        <f t="shared" si="3"/>
        <v>0</v>
      </c>
      <c r="T24" s="106"/>
      <c r="U24" s="107">
        <f t="shared" si="4"/>
        <v>0</v>
      </c>
      <c r="V24" s="107">
        <f t="shared" si="5"/>
        <v>0</v>
      </c>
      <c r="W24" s="108">
        <f t="shared" si="6"/>
        <v>0</v>
      </c>
      <c r="X24" s="108">
        <f t="shared" si="7"/>
        <v>0</v>
      </c>
      <c r="Y24" s="108">
        <f t="shared" si="8"/>
        <v>0</v>
      </c>
      <c r="Z24" s="111"/>
    </row>
    <row r="25" s="4" customFormat="1" ht="16.5" spans="1:26">
      <c r="A25" s="94">
        <f t="shared" si="0"/>
        <v>24</v>
      </c>
      <c r="B25" s="95"/>
      <c r="C25" s="9"/>
      <c r="D25" s="10"/>
      <c r="E25" s="9"/>
      <c r="F25" s="12"/>
      <c r="G25" s="10" t="e">
        <f>VLOOKUP(F25,[2]零件成本10.26!$B$2:$C$7802,2,0)</f>
        <v>#N/A</v>
      </c>
      <c r="H25" s="16"/>
      <c r="I25" s="48"/>
      <c r="J25" s="16" t="str">
        <f t="shared" si="1"/>
        <v/>
      </c>
      <c r="K25" s="69"/>
      <c r="L25" s="48"/>
      <c r="M25" s="69"/>
      <c r="N25" s="69"/>
      <c r="O25" s="69"/>
      <c r="P25" s="100"/>
      <c r="Q25" s="105"/>
      <c r="R25" t="str">
        <f t="shared" si="2"/>
        <v>0</v>
      </c>
      <c r="S25" t="str">
        <f t="shared" si="3"/>
        <v>0</v>
      </c>
      <c r="T25" s="106"/>
      <c r="U25" s="107">
        <f t="shared" si="4"/>
        <v>0</v>
      </c>
      <c r="V25" s="107">
        <f t="shared" si="5"/>
        <v>0</v>
      </c>
      <c r="W25" s="108">
        <f t="shared" si="6"/>
        <v>0</v>
      </c>
      <c r="X25" s="108">
        <f t="shared" si="7"/>
        <v>0</v>
      </c>
      <c r="Y25" s="108">
        <f t="shared" si="8"/>
        <v>0</v>
      </c>
      <c r="Z25" s="111"/>
    </row>
    <row r="26" s="4" customFormat="1" ht="16.5" spans="1:26">
      <c r="A26" s="16">
        <f t="shared" si="0"/>
        <v>25</v>
      </c>
      <c r="B26" s="95"/>
      <c r="C26" s="9"/>
      <c r="D26" s="10"/>
      <c r="E26" s="9"/>
      <c r="F26" s="12"/>
      <c r="G26" s="10" t="e">
        <f>VLOOKUP(F26,[2]零件成本10.26!$B$2:$C$7802,2,0)</f>
        <v>#N/A</v>
      </c>
      <c r="H26" s="16"/>
      <c r="I26" s="48"/>
      <c r="J26" s="16" t="str">
        <f t="shared" si="1"/>
        <v/>
      </c>
      <c r="K26" s="69"/>
      <c r="L26" s="48"/>
      <c r="M26" s="69"/>
      <c r="N26" s="69"/>
      <c r="O26" s="69"/>
      <c r="P26" s="100"/>
      <c r="Q26" s="105"/>
      <c r="R26" t="str">
        <f t="shared" si="2"/>
        <v>0</v>
      </c>
      <c r="S26" t="str">
        <f t="shared" si="3"/>
        <v>0</v>
      </c>
      <c r="T26" s="106"/>
      <c r="U26" s="107">
        <f t="shared" si="4"/>
        <v>0</v>
      </c>
      <c r="V26" s="107">
        <f t="shared" si="5"/>
        <v>0</v>
      </c>
      <c r="W26" s="108">
        <f t="shared" si="6"/>
        <v>0</v>
      </c>
      <c r="X26" s="108">
        <f t="shared" si="7"/>
        <v>0</v>
      </c>
      <c r="Y26" s="108">
        <f t="shared" si="8"/>
        <v>0</v>
      </c>
      <c r="Z26" s="111"/>
    </row>
    <row r="27" s="4" customFormat="1" ht="16.5" spans="1:26">
      <c r="A27" s="16">
        <f t="shared" si="0"/>
        <v>26</v>
      </c>
      <c r="B27" s="95"/>
      <c r="C27" s="9"/>
      <c r="D27" s="10"/>
      <c r="E27" s="9"/>
      <c r="F27" s="12"/>
      <c r="G27" s="10" t="e">
        <f>VLOOKUP(F27,[2]零件成本10.26!$B$2:$C$7802,2,0)</f>
        <v>#N/A</v>
      </c>
      <c r="H27" s="16"/>
      <c r="I27" s="48"/>
      <c r="J27" s="16" t="str">
        <f t="shared" si="1"/>
        <v/>
      </c>
      <c r="K27" s="69"/>
      <c r="L27" s="48"/>
      <c r="M27" s="69"/>
      <c r="N27" s="69"/>
      <c r="O27" s="69"/>
      <c r="P27" s="100"/>
      <c r="Q27" s="105"/>
      <c r="R27" t="str">
        <f t="shared" si="2"/>
        <v>0</v>
      </c>
      <c r="S27" t="str">
        <f t="shared" si="3"/>
        <v>0</v>
      </c>
      <c r="T27" s="106"/>
      <c r="U27" s="107">
        <f t="shared" si="4"/>
        <v>0</v>
      </c>
      <c r="V27" s="107">
        <f t="shared" si="5"/>
        <v>0</v>
      </c>
      <c r="W27" s="108">
        <f t="shared" si="6"/>
        <v>0</v>
      </c>
      <c r="X27" s="108">
        <f t="shared" si="7"/>
        <v>0</v>
      </c>
      <c r="Y27" s="108">
        <f t="shared" si="8"/>
        <v>0</v>
      </c>
      <c r="Z27" s="111"/>
    </row>
    <row r="28" s="4" customFormat="1" ht="16.5" spans="1:26">
      <c r="A28" s="16">
        <f t="shared" si="0"/>
        <v>27</v>
      </c>
      <c r="B28" s="95"/>
      <c r="C28" s="9"/>
      <c r="D28" s="10"/>
      <c r="E28" s="9"/>
      <c r="F28" s="12"/>
      <c r="G28" s="10" t="e">
        <f>VLOOKUP(F28,[2]零件成本10.26!$B$2:$C$7802,2,0)</f>
        <v>#N/A</v>
      </c>
      <c r="H28" s="16"/>
      <c r="I28" s="48"/>
      <c r="J28" s="16" t="str">
        <f t="shared" si="1"/>
        <v/>
      </c>
      <c r="K28" s="69"/>
      <c r="L28" s="48"/>
      <c r="M28" s="69"/>
      <c r="N28" s="69"/>
      <c r="O28" s="69"/>
      <c r="P28" s="100"/>
      <c r="Q28" s="105"/>
      <c r="R28" t="str">
        <f t="shared" si="2"/>
        <v>0</v>
      </c>
      <c r="S28" t="str">
        <f t="shared" si="3"/>
        <v>0</v>
      </c>
      <c r="T28" s="106"/>
      <c r="U28" s="107">
        <f t="shared" si="4"/>
        <v>0</v>
      </c>
      <c r="V28" s="107">
        <f t="shared" si="5"/>
        <v>0</v>
      </c>
      <c r="W28" s="108">
        <f t="shared" si="6"/>
        <v>0</v>
      </c>
      <c r="X28" s="108">
        <f t="shared" si="7"/>
        <v>0</v>
      </c>
      <c r="Y28" s="108">
        <f t="shared" si="8"/>
        <v>0</v>
      </c>
      <c r="Z28" s="111"/>
    </row>
    <row r="29" s="4" customFormat="1" ht="16.5" spans="1:26">
      <c r="A29" s="16">
        <f t="shared" si="0"/>
        <v>28</v>
      </c>
      <c r="B29" s="95"/>
      <c r="C29" s="9"/>
      <c r="D29" s="10"/>
      <c r="E29" s="9"/>
      <c r="F29" s="12"/>
      <c r="G29" s="10" t="e">
        <f>VLOOKUP(F29,[2]零件成本10.26!$B$2:$C$7802,2,0)</f>
        <v>#N/A</v>
      </c>
      <c r="H29" s="16"/>
      <c r="I29" s="48"/>
      <c r="J29" s="16" t="str">
        <f t="shared" si="1"/>
        <v/>
      </c>
      <c r="K29" s="69"/>
      <c r="L29" s="48"/>
      <c r="M29" s="69"/>
      <c r="N29" s="69"/>
      <c r="O29" s="69"/>
      <c r="P29" s="100"/>
      <c r="Q29" s="105"/>
      <c r="R29" t="str">
        <f t="shared" si="2"/>
        <v>0</v>
      </c>
      <c r="S29" t="str">
        <f t="shared" si="3"/>
        <v>0</v>
      </c>
      <c r="T29" s="106"/>
      <c r="U29" s="107">
        <f t="shared" si="4"/>
        <v>0</v>
      </c>
      <c r="V29" s="107">
        <f t="shared" si="5"/>
        <v>0</v>
      </c>
      <c r="W29" s="108">
        <f t="shared" si="6"/>
        <v>0</v>
      </c>
      <c r="X29" s="108">
        <f t="shared" si="7"/>
        <v>0</v>
      </c>
      <c r="Y29" s="108">
        <f t="shared" si="8"/>
        <v>0</v>
      </c>
      <c r="Z29" s="111"/>
    </row>
    <row r="30" s="4" customFormat="1" ht="16.5" spans="1:26">
      <c r="A30" s="16">
        <f t="shared" si="0"/>
        <v>29</v>
      </c>
      <c r="B30" s="95"/>
      <c r="C30" s="9"/>
      <c r="D30" s="10"/>
      <c r="E30" s="9"/>
      <c r="F30" s="12"/>
      <c r="G30" s="10" t="e">
        <f>VLOOKUP(F30,[2]零件成本10.26!$B$2:$C$7802,2,0)</f>
        <v>#N/A</v>
      </c>
      <c r="H30" s="16"/>
      <c r="I30" s="48"/>
      <c r="J30" s="16" t="str">
        <f t="shared" si="1"/>
        <v/>
      </c>
      <c r="K30" s="69"/>
      <c r="L30" s="48"/>
      <c r="M30" s="69"/>
      <c r="N30" s="69"/>
      <c r="O30" s="69"/>
      <c r="P30" s="100"/>
      <c r="Q30" s="105"/>
      <c r="R30" t="str">
        <f t="shared" si="2"/>
        <v>0</v>
      </c>
      <c r="S30" t="str">
        <f t="shared" si="3"/>
        <v>0</v>
      </c>
      <c r="T30" s="106"/>
      <c r="U30" s="107">
        <f t="shared" si="4"/>
        <v>0</v>
      </c>
      <c r="V30" s="107">
        <f t="shared" si="5"/>
        <v>0</v>
      </c>
      <c r="W30" s="108">
        <f t="shared" si="6"/>
        <v>0</v>
      </c>
      <c r="X30" s="108">
        <f t="shared" si="7"/>
        <v>0</v>
      </c>
      <c r="Y30" s="108">
        <f t="shared" si="8"/>
        <v>0</v>
      </c>
      <c r="Z30" s="111"/>
    </row>
    <row r="31" s="4" customFormat="1" ht="16.5" spans="1:26">
      <c r="A31" s="16">
        <f t="shared" si="0"/>
        <v>30</v>
      </c>
      <c r="B31" s="95"/>
      <c r="C31" s="9"/>
      <c r="D31" s="10"/>
      <c r="E31" s="9"/>
      <c r="F31" s="12"/>
      <c r="G31" s="10" t="e">
        <f>VLOOKUP(F31,[2]零件成本10.26!$B$2:$C$7802,2,0)</f>
        <v>#N/A</v>
      </c>
      <c r="H31" s="16"/>
      <c r="I31" s="48"/>
      <c r="J31" s="16" t="str">
        <f t="shared" si="1"/>
        <v/>
      </c>
      <c r="K31" s="69"/>
      <c r="L31" s="48"/>
      <c r="M31" s="69"/>
      <c r="N31" s="69"/>
      <c r="O31" s="69"/>
      <c r="P31" s="100"/>
      <c r="Q31" s="105"/>
      <c r="R31" t="str">
        <f t="shared" si="2"/>
        <v>0</v>
      </c>
      <c r="S31" t="str">
        <f t="shared" si="3"/>
        <v>0</v>
      </c>
      <c r="T31" s="106"/>
      <c r="U31" s="107">
        <f t="shared" si="4"/>
        <v>0</v>
      </c>
      <c r="V31" s="107">
        <f t="shared" si="5"/>
        <v>0</v>
      </c>
      <c r="W31" s="108">
        <f t="shared" si="6"/>
        <v>0</v>
      </c>
      <c r="X31" s="108">
        <f t="shared" si="7"/>
        <v>0</v>
      </c>
      <c r="Y31" s="108">
        <f t="shared" si="8"/>
        <v>0</v>
      </c>
      <c r="Z31" s="111"/>
    </row>
    <row r="32" s="4" customFormat="1" ht="16.5" spans="1:26">
      <c r="A32" s="16">
        <f t="shared" si="0"/>
        <v>31</v>
      </c>
      <c r="B32" s="95"/>
      <c r="C32" s="9"/>
      <c r="D32" s="10"/>
      <c r="E32" s="9"/>
      <c r="F32" s="12"/>
      <c r="G32" s="10" t="e">
        <f>VLOOKUP(F32,[2]零件成本10.26!$B$2:$C$7802,2,0)</f>
        <v>#N/A</v>
      </c>
      <c r="H32" s="16"/>
      <c r="I32" s="48"/>
      <c r="J32" s="16" t="str">
        <f t="shared" si="1"/>
        <v/>
      </c>
      <c r="K32" s="69"/>
      <c r="L32" s="48"/>
      <c r="M32" s="69"/>
      <c r="N32" s="69"/>
      <c r="O32" s="69"/>
      <c r="P32" s="100"/>
      <c r="Q32" s="105"/>
      <c r="R32" t="str">
        <f t="shared" si="2"/>
        <v>0</v>
      </c>
      <c r="S32" t="str">
        <f t="shared" si="3"/>
        <v>0</v>
      </c>
      <c r="T32" s="106"/>
      <c r="U32" s="107">
        <f t="shared" si="4"/>
        <v>0</v>
      </c>
      <c r="V32" s="107">
        <f t="shared" si="5"/>
        <v>0</v>
      </c>
      <c r="W32" s="108">
        <f t="shared" si="6"/>
        <v>0</v>
      </c>
      <c r="X32" s="108">
        <f t="shared" si="7"/>
        <v>0</v>
      </c>
      <c r="Y32" s="108">
        <f t="shared" si="8"/>
        <v>0</v>
      </c>
      <c r="Z32" s="111"/>
    </row>
    <row r="33" s="4" customFormat="1" ht="16.5" spans="1:26">
      <c r="A33" s="16">
        <f t="shared" si="0"/>
        <v>32</v>
      </c>
      <c r="B33" s="95"/>
      <c r="C33" s="9"/>
      <c r="D33" s="10"/>
      <c r="E33" s="9"/>
      <c r="F33" s="12"/>
      <c r="G33" s="10" t="e">
        <f>VLOOKUP(F33,[2]零件成本10.26!$B$2:$C$7802,2,0)</f>
        <v>#N/A</v>
      </c>
      <c r="H33" s="16"/>
      <c r="I33" s="48"/>
      <c r="J33" s="16" t="str">
        <f t="shared" si="1"/>
        <v/>
      </c>
      <c r="K33" s="69"/>
      <c r="L33" s="48"/>
      <c r="M33" s="69"/>
      <c r="N33" s="69"/>
      <c r="O33" s="69"/>
      <c r="P33" s="100"/>
      <c r="Q33" s="105"/>
      <c r="R33" t="str">
        <f t="shared" si="2"/>
        <v>0</v>
      </c>
      <c r="S33" t="str">
        <f t="shared" si="3"/>
        <v>0</v>
      </c>
      <c r="T33" s="106"/>
      <c r="U33" s="107">
        <f t="shared" si="4"/>
        <v>0</v>
      </c>
      <c r="V33" s="107">
        <f t="shared" si="5"/>
        <v>0</v>
      </c>
      <c r="W33" s="108">
        <f t="shared" si="6"/>
        <v>0</v>
      </c>
      <c r="X33" s="108">
        <f t="shared" si="7"/>
        <v>0</v>
      </c>
      <c r="Y33" s="108">
        <f t="shared" si="8"/>
        <v>0</v>
      </c>
      <c r="Z33" s="111"/>
    </row>
    <row r="34" s="4" customFormat="1" ht="16.5" spans="1:26">
      <c r="A34" s="16">
        <f t="shared" si="0"/>
        <v>33</v>
      </c>
      <c r="B34" s="95"/>
      <c r="C34" s="9"/>
      <c r="D34" s="10"/>
      <c r="E34" s="9"/>
      <c r="F34" s="12"/>
      <c r="G34" s="10" t="e">
        <f>VLOOKUP(F34,[2]零件成本10.26!$B$2:$C$7802,2,0)</f>
        <v>#N/A</v>
      </c>
      <c r="H34" s="16"/>
      <c r="I34" s="48"/>
      <c r="J34" s="16" t="str">
        <f t="shared" si="1"/>
        <v/>
      </c>
      <c r="K34" s="69"/>
      <c r="L34" s="48"/>
      <c r="M34" s="69"/>
      <c r="N34" s="69"/>
      <c r="O34" s="69"/>
      <c r="P34" s="100"/>
      <c r="Q34" s="105"/>
      <c r="R34" t="str">
        <f t="shared" si="2"/>
        <v>0</v>
      </c>
      <c r="S34" t="str">
        <f t="shared" si="3"/>
        <v>0</v>
      </c>
      <c r="T34" s="106"/>
      <c r="U34" s="107">
        <f t="shared" si="4"/>
        <v>0</v>
      </c>
      <c r="V34" s="107">
        <f t="shared" si="5"/>
        <v>0</v>
      </c>
      <c r="W34" s="108">
        <f t="shared" si="6"/>
        <v>0</v>
      </c>
      <c r="X34" s="108">
        <f t="shared" si="7"/>
        <v>0</v>
      </c>
      <c r="Y34" s="108">
        <f t="shared" si="8"/>
        <v>0</v>
      </c>
      <c r="Z34" s="111"/>
    </row>
    <row r="35" s="4" customFormat="1" ht="16.5" spans="1:26">
      <c r="A35" s="16">
        <f t="shared" si="0"/>
        <v>34</v>
      </c>
      <c r="B35" s="95"/>
      <c r="C35" s="9"/>
      <c r="D35" s="10"/>
      <c r="E35" s="9"/>
      <c r="F35" s="12"/>
      <c r="G35" s="10" t="e">
        <f>VLOOKUP(F35,[2]零件成本10.26!$B$2:$C$7802,2,0)</f>
        <v>#N/A</v>
      </c>
      <c r="H35" s="16"/>
      <c r="I35" s="48"/>
      <c r="J35" s="16" t="str">
        <f t="shared" si="1"/>
        <v/>
      </c>
      <c r="K35" s="69"/>
      <c r="L35" s="48"/>
      <c r="M35" s="69"/>
      <c r="N35" s="69"/>
      <c r="O35" s="69"/>
      <c r="P35" s="100"/>
      <c r="Q35" s="105"/>
      <c r="R35" t="str">
        <f t="shared" si="2"/>
        <v>0</v>
      </c>
      <c r="S35" t="str">
        <f t="shared" si="3"/>
        <v>0</v>
      </c>
      <c r="T35" s="106"/>
      <c r="U35" s="107">
        <f t="shared" si="4"/>
        <v>0</v>
      </c>
      <c r="V35" s="107">
        <f t="shared" si="5"/>
        <v>0</v>
      </c>
      <c r="W35" s="108">
        <f t="shared" si="6"/>
        <v>0</v>
      </c>
      <c r="X35" s="108">
        <f t="shared" si="7"/>
        <v>0</v>
      </c>
      <c r="Y35" s="108">
        <f t="shared" si="8"/>
        <v>0</v>
      </c>
      <c r="Z35" s="111"/>
    </row>
    <row r="36" s="4" customFormat="1" ht="16.5" spans="1:26">
      <c r="A36" s="16">
        <f t="shared" si="0"/>
        <v>35</v>
      </c>
      <c r="B36" s="95"/>
      <c r="C36" s="9"/>
      <c r="D36" s="10"/>
      <c r="E36" s="9"/>
      <c r="F36" s="12"/>
      <c r="G36" s="10" t="e">
        <f>VLOOKUP(F36,[2]零件成本10.26!$B$2:$C$7802,2,0)</f>
        <v>#N/A</v>
      </c>
      <c r="H36" s="16"/>
      <c r="I36" s="48"/>
      <c r="J36" s="16" t="str">
        <f t="shared" si="1"/>
        <v/>
      </c>
      <c r="K36" s="69"/>
      <c r="L36" s="48"/>
      <c r="M36" s="69"/>
      <c r="N36" s="69"/>
      <c r="O36" s="69"/>
      <c r="P36" s="100"/>
      <c r="Q36" s="105"/>
      <c r="R36" t="str">
        <f t="shared" si="2"/>
        <v>0</v>
      </c>
      <c r="S36" t="str">
        <f t="shared" si="3"/>
        <v>0</v>
      </c>
      <c r="T36" s="106"/>
      <c r="U36" s="107">
        <f t="shared" si="4"/>
        <v>0</v>
      </c>
      <c r="V36" s="107">
        <f t="shared" si="5"/>
        <v>0</v>
      </c>
      <c r="W36" s="108">
        <f t="shared" si="6"/>
        <v>0</v>
      </c>
      <c r="X36" s="108">
        <f t="shared" si="7"/>
        <v>0</v>
      </c>
      <c r="Y36" s="108">
        <f t="shared" si="8"/>
        <v>0</v>
      </c>
      <c r="Z36" s="111"/>
    </row>
    <row r="37" s="4" customFormat="1" ht="16.5" spans="1:26">
      <c r="A37" s="94">
        <f t="shared" si="0"/>
        <v>36</v>
      </c>
      <c r="B37" s="95"/>
      <c r="C37" s="9"/>
      <c r="D37" s="10"/>
      <c r="E37" s="9"/>
      <c r="F37" s="12"/>
      <c r="G37" s="10" t="e">
        <f>VLOOKUP(F37,[2]零件成本10.26!$B$2:$C$7802,2,0)</f>
        <v>#N/A</v>
      </c>
      <c r="H37" s="16"/>
      <c r="I37" s="48"/>
      <c r="J37" s="16" t="str">
        <f t="shared" si="1"/>
        <v/>
      </c>
      <c r="K37" s="69"/>
      <c r="L37" s="48"/>
      <c r="M37" s="69"/>
      <c r="N37" s="69"/>
      <c r="O37" s="69"/>
      <c r="P37" s="100"/>
      <c r="Q37" s="105"/>
      <c r="R37" t="str">
        <f t="shared" si="2"/>
        <v>0</v>
      </c>
      <c r="S37" t="str">
        <f t="shared" si="3"/>
        <v>0</v>
      </c>
      <c r="T37" s="106"/>
      <c r="U37" s="107">
        <f t="shared" si="4"/>
        <v>0</v>
      </c>
      <c r="V37" s="107">
        <f t="shared" si="5"/>
        <v>0</v>
      </c>
      <c r="W37" s="108">
        <f t="shared" si="6"/>
        <v>0</v>
      </c>
      <c r="X37" s="108">
        <f t="shared" si="7"/>
        <v>0</v>
      </c>
      <c r="Y37" s="108">
        <f t="shared" si="8"/>
        <v>0</v>
      </c>
      <c r="Z37" s="111"/>
    </row>
    <row r="38" s="4" customFormat="1" ht="16.5" spans="1:26">
      <c r="A38" s="94">
        <f t="shared" si="0"/>
        <v>37</v>
      </c>
      <c r="B38" s="95"/>
      <c r="C38" s="9"/>
      <c r="D38" s="10"/>
      <c r="E38" s="9"/>
      <c r="F38" s="12"/>
      <c r="G38" s="10" t="e">
        <f>VLOOKUP(F38,[2]零件成本10.26!$B$2:$C$7802,2,0)</f>
        <v>#N/A</v>
      </c>
      <c r="H38" s="16"/>
      <c r="I38" s="48"/>
      <c r="J38" s="16" t="str">
        <f t="shared" si="1"/>
        <v/>
      </c>
      <c r="K38" s="69"/>
      <c r="L38" s="48"/>
      <c r="M38" s="69"/>
      <c r="N38" s="69"/>
      <c r="O38" s="69"/>
      <c r="P38" s="100"/>
      <c r="Q38" s="105"/>
      <c r="R38" t="str">
        <f t="shared" si="2"/>
        <v>0</v>
      </c>
      <c r="S38" t="str">
        <f t="shared" si="3"/>
        <v>0</v>
      </c>
      <c r="T38" s="106"/>
      <c r="U38" s="107">
        <f t="shared" si="4"/>
        <v>0</v>
      </c>
      <c r="V38" s="107">
        <f t="shared" si="5"/>
        <v>0</v>
      </c>
      <c r="W38" s="108">
        <f t="shared" si="6"/>
        <v>0</v>
      </c>
      <c r="X38" s="108">
        <f t="shared" si="7"/>
        <v>0</v>
      </c>
      <c r="Y38" s="108">
        <f t="shared" si="8"/>
        <v>0</v>
      </c>
      <c r="Z38" s="111"/>
    </row>
    <row r="39" s="4" customFormat="1" ht="16.5" spans="1:26">
      <c r="A39" s="94">
        <f t="shared" si="0"/>
        <v>38</v>
      </c>
      <c r="B39" s="95"/>
      <c r="C39" s="9"/>
      <c r="D39" s="10"/>
      <c r="E39" s="9"/>
      <c r="F39" s="12"/>
      <c r="G39" s="10" t="e">
        <f>VLOOKUP(F39,[2]零件成本10.26!$B$2:$C$7802,2,0)</f>
        <v>#N/A</v>
      </c>
      <c r="H39" s="16"/>
      <c r="I39" s="48"/>
      <c r="J39" s="16" t="str">
        <f t="shared" si="1"/>
        <v/>
      </c>
      <c r="K39" s="69"/>
      <c r="L39" s="48"/>
      <c r="M39" s="69"/>
      <c r="N39" s="69"/>
      <c r="O39" s="69"/>
      <c r="P39" s="100"/>
      <c r="Q39" s="105"/>
      <c r="R39" t="str">
        <f t="shared" si="2"/>
        <v>0</v>
      </c>
      <c r="S39" t="str">
        <f t="shared" si="3"/>
        <v>0</v>
      </c>
      <c r="T39" s="106"/>
      <c r="U39" s="107">
        <f t="shared" si="4"/>
        <v>0</v>
      </c>
      <c r="V39" s="107">
        <f t="shared" si="5"/>
        <v>0</v>
      </c>
      <c r="W39" s="108">
        <f t="shared" si="6"/>
        <v>0</v>
      </c>
      <c r="X39" s="108">
        <f t="shared" si="7"/>
        <v>0</v>
      </c>
      <c r="Y39" s="108">
        <f t="shared" si="8"/>
        <v>0</v>
      </c>
      <c r="Z39" s="111"/>
    </row>
    <row r="40" s="4" customFormat="1" ht="16.5" spans="1:26">
      <c r="A40" s="94">
        <f t="shared" si="0"/>
        <v>39</v>
      </c>
      <c r="B40" s="95"/>
      <c r="C40" s="9"/>
      <c r="D40" s="10"/>
      <c r="E40" s="9"/>
      <c r="F40" s="12"/>
      <c r="G40" s="10" t="e">
        <f>VLOOKUP(F40,[2]零件成本10.26!$B$2:$C$7802,2,0)</f>
        <v>#N/A</v>
      </c>
      <c r="H40" s="16"/>
      <c r="I40" s="48"/>
      <c r="J40" s="16" t="str">
        <f t="shared" si="1"/>
        <v/>
      </c>
      <c r="K40" s="69"/>
      <c r="L40" s="48"/>
      <c r="M40" s="69"/>
      <c r="N40" s="69"/>
      <c r="O40" s="69"/>
      <c r="P40" s="100"/>
      <c r="Q40" s="105"/>
      <c r="R40" t="str">
        <f t="shared" si="2"/>
        <v>0</v>
      </c>
      <c r="S40" t="str">
        <f t="shared" si="3"/>
        <v>0</v>
      </c>
      <c r="T40" s="106"/>
      <c r="U40" s="107">
        <f t="shared" si="4"/>
        <v>0</v>
      </c>
      <c r="V40" s="107">
        <f t="shared" si="5"/>
        <v>0</v>
      </c>
      <c r="W40" s="108">
        <f t="shared" si="6"/>
        <v>0</v>
      </c>
      <c r="X40" s="108">
        <f t="shared" si="7"/>
        <v>0</v>
      </c>
      <c r="Y40" s="108">
        <f t="shared" si="8"/>
        <v>0</v>
      </c>
      <c r="Z40" s="111"/>
    </row>
    <row r="41" s="4" customFormat="1" ht="16.5" spans="1:26">
      <c r="A41" s="94">
        <f t="shared" si="0"/>
        <v>40</v>
      </c>
      <c r="B41" s="95"/>
      <c r="C41" s="9"/>
      <c r="D41" s="10"/>
      <c r="E41" s="9"/>
      <c r="F41" s="12"/>
      <c r="G41" s="10" t="e">
        <f>VLOOKUP(F41,[2]零件成本10.26!$B$2:$C$7802,2,0)</f>
        <v>#N/A</v>
      </c>
      <c r="H41" s="16"/>
      <c r="I41" s="48"/>
      <c r="J41" s="16" t="str">
        <f t="shared" si="1"/>
        <v/>
      </c>
      <c r="K41" s="69"/>
      <c r="L41" s="48"/>
      <c r="M41" s="69"/>
      <c r="N41" s="69"/>
      <c r="O41" s="69"/>
      <c r="P41" s="100"/>
      <c r="Q41" s="105"/>
      <c r="R41" t="str">
        <f t="shared" si="2"/>
        <v>0</v>
      </c>
      <c r="S41" t="str">
        <f t="shared" si="3"/>
        <v>0</v>
      </c>
      <c r="T41" s="106"/>
      <c r="U41" s="107">
        <f t="shared" si="4"/>
        <v>0</v>
      </c>
      <c r="V41" s="107">
        <f t="shared" si="5"/>
        <v>0</v>
      </c>
      <c r="W41" s="108">
        <f t="shared" si="6"/>
        <v>0</v>
      </c>
      <c r="X41" s="108">
        <f t="shared" si="7"/>
        <v>0</v>
      </c>
      <c r="Y41" s="108">
        <f t="shared" si="8"/>
        <v>0</v>
      </c>
      <c r="Z41" s="111"/>
    </row>
    <row r="42" s="4" customFormat="1" ht="16.5" spans="1:26">
      <c r="A42" s="94">
        <f t="shared" si="0"/>
        <v>41</v>
      </c>
      <c r="B42" s="95"/>
      <c r="C42" s="9"/>
      <c r="D42" s="10"/>
      <c r="E42" s="9"/>
      <c r="F42" s="12"/>
      <c r="G42" s="10" t="e">
        <f>VLOOKUP(F42,[2]零件成本10.26!$B$2:$C$7802,2,0)</f>
        <v>#N/A</v>
      </c>
      <c r="H42" s="16"/>
      <c r="I42" s="48"/>
      <c r="J42" s="16" t="str">
        <f t="shared" si="1"/>
        <v/>
      </c>
      <c r="K42" s="69"/>
      <c r="L42" s="48"/>
      <c r="M42" s="69"/>
      <c r="N42" s="69"/>
      <c r="O42" s="69"/>
      <c r="P42" s="100"/>
      <c r="Q42" s="105"/>
      <c r="R42" t="str">
        <f t="shared" si="2"/>
        <v>0</v>
      </c>
      <c r="S42" t="str">
        <f t="shared" si="3"/>
        <v>0</v>
      </c>
      <c r="T42" s="106"/>
      <c r="U42" s="107">
        <f t="shared" si="4"/>
        <v>0</v>
      </c>
      <c r="V42" s="107">
        <f t="shared" si="5"/>
        <v>0</v>
      </c>
      <c r="W42" s="108">
        <f t="shared" si="6"/>
        <v>0</v>
      </c>
      <c r="X42" s="108">
        <f t="shared" si="7"/>
        <v>0</v>
      </c>
      <c r="Y42" s="108">
        <f t="shared" si="8"/>
        <v>0</v>
      </c>
      <c r="Z42" s="111"/>
    </row>
    <row r="43" s="4" customFormat="1" ht="16.5" spans="1:26">
      <c r="A43" s="94">
        <f t="shared" si="0"/>
        <v>42</v>
      </c>
      <c r="B43" s="95"/>
      <c r="C43" s="9"/>
      <c r="D43" s="10"/>
      <c r="E43" s="9"/>
      <c r="F43" s="12"/>
      <c r="G43" s="10" t="e">
        <f>VLOOKUP(F43,[2]零件成本10.26!$B$2:$C$7802,2,0)</f>
        <v>#N/A</v>
      </c>
      <c r="H43" s="16"/>
      <c r="I43" s="48"/>
      <c r="J43" s="16" t="str">
        <f t="shared" si="1"/>
        <v/>
      </c>
      <c r="K43" s="69"/>
      <c r="L43" s="48"/>
      <c r="M43" s="69"/>
      <c r="N43" s="69"/>
      <c r="O43" s="69"/>
      <c r="P43" s="100"/>
      <c r="Q43" s="105"/>
      <c r="R43" t="str">
        <f t="shared" si="2"/>
        <v>0</v>
      </c>
      <c r="S43" t="str">
        <f t="shared" si="3"/>
        <v>0</v>
      </c>
      <c r="T43" s="106"/>
      <c r="U43" s="107">
        <f t="shared" si="4"/>
        <v>0</v>
      </c>
      <c r="V43" s="107">
        <f t="shared" si="5"/>
        <v>0</v>
      </c>
      <c r="W43" s="108">
        <f t="shared" si="6"/>
        <v>0</v>
      </c>
      <c r="X43" s="108">
        <f t="shared" si="7"/>
        <v>0</v>
      </c>
      <c r="Y43" s="108">
        <f t="shared" si="8"/>
        <v>0</v>
      </c>
      <c r="Z43" s="111"/>
    </row>
    <row r="44" s="4" customFormat="1" ht="16.5" spans="1:26">
      <c r="A44" s="94">
        <f t="shared" si="0"/>
        <v>43</v>
      </c>
      <c r="B44" s="95"/>
      <c r="C44" s="9"/>
      <c r="D44" s="10"/>
      <c r="E44" s="9"/>
      <c r="F44" s="12"/>
      <c r="G44" s="10" t="e">
        <f>VLOOKUP(F44,[2]零件成本10.26!$B$2:$C$7802,2,0)</f>
        <v>#N/A</v>
      </c>
      <c r="H44" s="16"/>
      <c r="I44" s="48"/>
      <c r="J44" s="16" t="str">
        <f t="shared" si="1"/>
        <v/>
      </c>
      <c r="K44" s="69"/>
      <c r="L44" s="48"/>
      <c r="M44" s="69"/>
      <c r="N44" s="69"/>
      <c r="O44" s="69"/>
      <c r="P44" s="100"/>
      <c r="Q44" s="105"/>
      <c r="R44" t="str">
        <f t="shared" si="2"/>
        <v>0</v>
      </c>
      <c r="S44" t="str">
        <f t="shared" si="3"/>
        <v>0</v>
      </c>
      <c r="T44" s="106"/>
      <c r="U44" s="107">
        <f t="shared" si="4"/>
        <v>0</v>
      </c>
      <c r="V44" s="107">
        <f t="shared" si="5"/>
        <v>0</v>
      </c>
      <c r="W44" s="108">
        <f t="shared" si="6"/>
        <v>0</v>
      </c>
      <c r="X44" s="108">
        <f t="shared" si="7"/>
        <v>0</v>
      </c>
      <c r="Y44" s="108">
        <f t="shared" si="8"/>
        <v>0</v>
      </c>
      <c r="Z44" s="111"/>
    </row>
    <row r="45" s="4" customFormat="1" ht="16.5" spans="1:26">
      <c r="A45" s="94">
        <f t="shared" si="0"/>
        <v>44</v>
      </c>
      <c r="B45" s="95"/>
      <c r="C45" s="9"/>
      <c r="D45" s="10"/>
      <c r="E45" s="9"/>
      <c r="F45" s="12"/>
      <c r="G45" s="10" t="e">
        <f>VLOOKUP(F45,[2]零件成本10.26!$B$2:$C$7802,2,0)</f>
        <v>#N/A</v>
      </c>
      <c r="H45" s="16"/>
      <c r="I45" s="48"/>
      <c r="J45" s="16" t="str">
        <f t="shared" si="1"/>
        <v/>
      </c>
      <c r="K45" s="69"/>
      <c r="L45" s="48"/>
      <c r="M45" s="69"/>
      <c r="N45" s="69"/>
      <c r="O45" s="69"/>
      <c r="P45" s="100"/>
      <c r="Q45" s="105"/>
      <c r="R45" t="str">
        <f t="shared" si="2"/>
        <v>0</v>
      </c>
      <c r="S45" t="str">
        <f t="shared" si="3"/>
        <v>0</v>
      </c>
      <c r="T45" s="106"/>
      <c r="U45" s="107">
        <f t="shared" si="4"/>
        <v>0</v>
      </c>
      <c r="V45" s="107">
        <f t="shared" si="5"/>
        <v>0</v>
      </c>
      <c r="W45" s="108">
        <f t="shared" si="6"/>
        <v>0</v>
      </c>
      <c r="X45" s="108">
        <f t="shared" si="7"/>
        <v>0</v>
      </c>
      <c r="Y45" s="108">
        <f t="shared" si="8"/>
        <v>0</v>
      </c>
      <c r="Z45" s="111"/>
    </row>
    <row r="46" s="4" customFormat="1" ht="16.5" spans="1:26">
      <c r="A46" s="94">
        <f t="shared" si="0"/>
        <v>45</v>
      </c>
      <c r="B46" s="95"/>
      <c r="C46" s="9"/>
      <c r="D46" s="10"/>
      <c r="E46" s="9"/>
      <c r="F46" s="12"/>
      <c r="G46" s="10" t="e">
        <f>VLOOKUP(F46,[2]零件成本10.26!$B$2:$C$7802,2,0)</f>
        <v>#N/A</v>
      </c>
      <c r="H46" s="16"/>
      <c r="I46" s="48"/>
      <c r="J46" s="16" t="str">
        <f t="shared" si="1"/>
        <v/>
      </c>
      <c r="K46" s="69"/>
      <c r="L46" s="48"/>
      <c r="M46" s="69"/>
      <c r="N46" s="69"/>
      <c r="O46" s="69"/>
      <c r="P46" s="100"/>
      <c r="Q46" s="105"/>
      <c r="R46" t="str">
        <f t="shared" si="2"/>
        <v>0</v>
      </c>
      <c r="S46" t="str">
        <f t="shared" si="3"/>
        <v>0</v>
      </c>
      <c r="T46" s="106"/>
      <c r="U46" s="107">
        <f t="shared" si="4"/>
        <v>0</v>
      </c>
      <c r="V46" s="107">
        <f t="shared" si="5"/>
        <v>0</v>
      </c>
      <c r="W46" s="108">
        <f t="shared" si="6"/>
        <v>0</v>
      </c>
      <c r="X46" s="108">
        <f t="shared" si="7"/>
        <v>0</v>
      </c>
      <c r="Y46" s="108">
        <f t="shared" si="8"/>
        <v>0</v>
      </c>
      <c r="Z46" s="111"/>
    </row>
    <row r="47" s="4" customFormat="1" ht="16.5" spans="1:26">
      <c r="A47" s="94">
        <f t="shared" si="0"/>
        <v>46</v>
      </c>
      <c r="B47" s="95"/>
      <c r="C47" s="9"/>
      <c r="D47" s="10"/>
      <c r="E47" s="9"/>
      <c r="F47" s="12"/>
      <c r="G47" s="10" t="e">
        <f>VLOOKUP(F47,[2]零件成本10.26!$B$2:$C$7802,2,0)</f>
        <v>#N/A</v>
      </c>
      <c r="H47" s="16"/>
      <c r="I47" s="48"/>
      <c r="J47" s="16" t="str">
        <f t="shared" si="1"/>
        <v/>
      </c>
      <c r="K47" s="69"/>
      <c r="L47" s="48"/>
      <c r="M47" s="69"/>
      <c r="N47" s="69"/>
      <c r="O47" s="69"/>
      <c r="P47" s="100"/>
      <c r="Q47" s="105"/>
      <c r="R47" t="str">
        <f t="shared" si="2"/>
        <v>0</v>
      </c>
      <c r="S47" t="str">
        <f t="shared" si="3"/>
        <v>0</v>
      </c>
      <c r="T47" s="106"/>
      <c r="U47" s="107">
        <f t="shared" si="4"/>
        <v>0</v>
      </c>
      <c r="V47" s="107">
        <f t="shared" si="5"/>
        <v>0</v>
      </c>
      <c r="W47" s="108">
        <f t="shared" si="6"/>
        <v>0</v>
      </c>
      <c r="X47" s="108">
        <f t="shared" si="7"/>
        <v>0</v>
      </c>
      <c r="Y47" s="108">
        <f t="shared" si="8"/>
        <v>0</v>
      </c>
      <c r="Z47" s="111"/>
    </row>
    <row r="48" s="4" customFormat="1" ht="16.5" spans="1:26">
      <c r="A48" s="94">
        <f t="shared" si="0"/>
        <v>47</v>
      </c>
      <c r="B48" s="95"/>
      <c r="C48" s="9"/>
      <c r="D48" s="10"/>
      <c r="E48" s="9"/>
      <c r="F48" s="12"/>
      <c r="G48" s="10" t="e">
        <f>VLOOKUP(F48,[2]零件成本10.26!$B$2:$C$7802,2,0)</f>
        <v>#N/A</v>
      </c>
      <c r="H48" s="16"/>
      <c r="I48" s="48"/>
      <c r="J48" s="16" t="str">
        <f t="shared" si="1"/>
        <v/>
      </c>
      <c r="K48" s="69"/>
      <c r="L48" s="48"/>
      <c r="M48" s="69"/>
      <c r="N48" s="69"/>
      <c r="O48" s="69"/>
      <c r="P48" s="100"/>
      <c r="Q48" s="105"/>
      <c r="R48" t="str">
        <f t="shared" si="2"/>
        <v>0</v>
      </c>
      <c r="S48" t="str">
        <f t="shared" si="3"/>
        <v>0</v>
      </c>
      <c r="T48" s="106"/>
      <c r="U48" s="107">
        <f t="shared" si="4"/>
        <v>0</v>
      </c>
      <c r="V48" s="107">
        <f t="shared" si="5"/>
        <v>0</v>
      </c>
      <c r="W48" s="108">
        <f t="shared" si="6"/>
        <v>0</v>
      </c>
      <c r="X48" s="108">
        <f t="shared" si="7"/>
        <v>0</v>
      </c>
      <c r="Y48" s="108">
        <f t="shared" si="8"/>
        <v>0</v>
      </c>
      <c r="Z48" s="111"/>
    </row>
    <row r="49" s="4" customFormat="1" ht="16.5" spans="1:26">
      <c r="A49" s="16">
        <f t="shared" si="0"/>
        <v>48</v>
      </c>
      <c r="B49" s="95"/>
      <c r="C49" s="9"/>
      <c r="D49" s="10"/>
      <c r="E49" s="9"/>
      <c r="F49" s="12"/>
      <c r="G49" s="10" t="e">
        <f>VLOOKUP(F49,[2]零件成本10.26!$B$2:$C$7802,2,0)</f>
        <v>#N/A</v>
      </c>
      <c r="H49" s="16"/>
      <c r="I49" s="48"/>
      <c r="J49" s="16" t="str">
        <f t="shared" si="1"/>
        <v/>
      </c>
      <c r="K49" s="69"/>
      <c r="L49" s="48"/>
      <c r="M49" s="69"/>
      <c r="N49" s="69"/>
      <c r="O49" s="69"/>
      <c r="P49" s="100"/>
      <c r="Q49" s="105"/>
      <c r="R49" t="str">
        <f t="shared" si="2"/>
        <v>0</v>
      </c>
      <c r="S49" t="str">
        <f t="shared" si="3"/>
        <v>0</v>
      </c>
      <c r="T49" s="106"/>
      <c r="U49" s="107">
        <f t="shared" si="4"/>
        <v>0</v>
      </c>
      <c r="V49" s="107">
        <f t="shared" si="5"/>
        <v>0</v>
      </c>
      <c r="W49" s="108">
        <f t="shared" si="6"/>
        <v>0</v>
      </c>
      <c r="X49" s="108">
        <f t="shared" si="7"/>
        <v>0</v>
      </c>
      <c r="Y49" s="108">
        <f t="shared" si="8"/>
        <v>0</v>
      </c>
      <c r="Z49" s="111"/>
    </row>
    <row r="50" s="4" customFormat="1" ht="16.5" spans="1:26">
      <c r="A50" s="16">
        <f t="shared" si="0"/>
        <v>49</v>
      </c>
      <c r="B50" s="95"/>
      <c r="C50" s="9"/>
      <c r="D50" s="10"/>
      <c r="E50" s="9"/>
      <c r="F50" s="12"/>
      <c r="G50" s="10" t="e">
        <f>VLOOKUP(F50,[2]零件成本10.26!$B$2:$C$7802,2,0)</f>
        <v>#N/A</v>
      </c>
      <c r="H50" s="16"/>
      <c r="I50" s="48"/>
      <c r="J50" s="16" t="str">
        <f t="shared" si="1"/>
        <v/>
      </c>
      <c r="K50" s="69"/>
      <c r="L50" s="48"/>
      <c r="M50" s="69"/>
      <c r="N50" s="69"/>
      <c r="O50" s="69"/>
      <c r="P50" s="100"/>
      <c r="Q50" s="105"/>
      <c r="R50" t="str">
        <f t="shared" si="2"/>
        <v>0</v>
      </c>
      <c r="S50" t="str">
        <f t="shared" si="3"/>
        <v>0</v>
      </c>
      <c r="T50" s="106"/>
      <c r="U50" s="107">
        <f t="shared" si="4"/>
        <v>0</v>
      </c>
      <c r="V50" s="107">
        <f t="shared" si="5"/>
        <v>0</v>
      </c>
      <c r="W50" s="108">
        <f t="shared" si="6"/>
        <v>0</v>
      </c>
      <c r="X50" s="108">
        <f t="shared" si="7"/>
        <v>0</v>
      </c>
      <c r="Y50" s="108">
        <f t="shared" si="8"/>
        <v>0</v>
      </c>
      <c r="Z50" s="111"/>
    </row>
    <row r="51" s="4" customFormat="1" ht="16.5" spans="1:26">
      <c r="A51" s="16">
        <f t="shared" si="0"/>
        <v>50</v>
      </c>
      <c r="B51" s="95"/>
      <c r="C51" s="9"/>
      <c r="D51" s="10"/>
      <c r="E51" s="9"/>
      <c r="F51" s="12"/>
      <c r="G51" s="10" t="e">
        <f>VLOOKUP(F51,[2]零件成本10.26!$B$2:$C$7802,2,0)</f>
        <v>#N/A</v>
      </c>
      <c r="H51" s="16"/>
      <c r="I51" s="48"/>
      <c r="J51" s="16" t="str">
        <f t="shared" si="1"/>
        <v/>
      </c>
      <c r="K51" s="69"/>
      <c r="L51" s="48"/>
      <c r="M51" s="69"/>
      <c r="N51" s="69"/>
      <c r="O51" s="69"/>
      <c r="P51" s="100"/>
      <c r="Q51" s="105"/>
      <c r="R51" t="str">
        <f t="shared" si="2"/>
        <v>0</v>
      </c>
      <c r="S51" t="str">
        <f t="shared" si="3"/>
        <v>0</v>
      </c>
      <c r="T51" s="106"/>
      <c r="U51" s="107">
        <f t="shared" si="4"/>
        <v>0</v>
      </c>
      <c r="V51" s="107">
        <f t="shared" si="5"/>
        <v>0</v>
      </c>
      <c r="W51" s="108">
        <f t="shared" si="6"/>
        <v>0</v>
      </c>
      <c r="X51" s="108">
        <f t="shared" si="7"/>
        <v>0</v>
      </c>
      <c r="Y51" s="108">
        <f t="shared" si="8"/>
        <v>0</v>
      </c>
      <c r="Z51" s="111"/>
    </row>
    <row r="52" s="4" customFormat="1" ht="16.5" spans="1:26">
      <c r="A52" s="16">
        <f t="shared" si="0"/>
        <v>51</v>
      </c>
      <c r="B52" s="95"/>
      <c r="C52" s="9"/>
      <c r="D52" s="10"/>
      <c r="E52" s="9"/>
      <c r="F52" s="12"/>
      <c r="G52" s="10" t="e">
        <f>VLOOKUP(F52,[2]零件成本10.26!$B$2:$C$7802,2,0)</f>
        <v>#N/A</v>
      </c>
      <c r="H52" s="16"/>
      <c r="I52" s="48"/>
      <c r="J52" s="16" t="str">
        <f t="shared" si="1"/>
        <v/>
      </c>
      <c r="K52" s="69"/>
      <c r="L52" s="48"/>
      <c r="M52" s="69"/>
      <c r="N52" s="69"/>
      <c r="O52" s="69"/>
      <c r="P52" s="100"/>
      <c r="Q52" s="105"/>
      <c r="R52" t="str">
        <f t="shared" si="2"/>
        <v>0</v>
      </c>
      <c r="S52" t="str">
        <f t="shared" si="3"/>
        <v>0</v>
      </c>
      <c r="T52" s="106"/>
      <c r="U52" s="107">
        <f t="shared" si="4"/>
        <v>0</v>
      </c>
      <c r="V52" s="107">
        <f t="shared" si="5"/>
        <v>0</v>
      </c>
      <c r="W52" s="108">
        <f t="shared" si="6"/>
        <v>0</v>
      </c>
      <c r="X52" s="108">
        <f t="shared" si="7"/>
        <v>0</v>
      </c>
      <c r="Y52" s="108">
        <f t="shared" si="8"/>
        <v>0</v>
      </c>
      <c r="Z52" s="111"/>
    </row>
    <row r="53" s="4" customFormat="1" ht="16.5" spans="1:26">
      <c r="A53" s="16">
        <f t="shared" si="0"/>
        <v>52</v>
      </c>
      <c r="B53" s="95"/>
      <c r="C53" s="9"/>
      <c r="D53" s="10"/>
      <c r="E53" s="9"/>
      <c r="F53" s="12"/>
      <c r="G53" s="10" t="e">
        <f>VLOOKUP(F53,[2]零件成本10.26!$B$2:$C$7802,2,0)</f>
        <v>#N/A</v>
      </c>
      <c r="H53" s="16"/>
      <c r="I53" s="48"/>
      <c r="J53" s="16" t="str">
        <f t="shared" si="1"/>
        <v/>
      </c>
      <c r="K53" s="69"/>
      <c r="L53" s="48"/>
      <c r="M53" s="69"/>
      <c r="N53" s="69"/>
      <c r="O53" s="69"/>
      <c r="P53" s="100"/>
      <c r="Q53" s="105"/>
      <c r="R53" t="str">
        <f t="shared" si="2"/>
        <v>0</v>
      </c>
      <c r="S53" t="str">
        <f t="shared" si="3"/>
        <v>0</v>
      </c>
      <c r="T53" s="106"/>
      <c r="U53" s="107">
        <f t="shared" si="4"/>
        <v>0</v>
      </c>
      <c r="V53" s="107">
        <f t="shared" si="5"/>
        <v>0</v>
      </c>
      <c r="W53" s="108">
        <f t="shared" si="6"/>
        <v>0</v>
      </c>
      <c r="X53" s="108">
        <f t="shared" si="7"/>
        <v>0</v>
      </c>
      <c r="Y53" s="108">
        <f t="shared" si="8"/>
        <v>0</v>
      </c>
      <c r="Z53" s="111"/>
    </row>
    <row r="54" s="4" customFormat="1" ht="16.5" spans="1:26">
      <c r="A54" s="16">
        <f t="shared" si="0"/>
        <v>53</v>
      </c>
      <c r="B54" s="95"/>
      <c r="C54" s="9"/>
      <c r="D54" s="10"/>
      <c r="E54" s="9"/>
      <c r="F54" s="12"/>
      <c r="G54" s="10" t="e">
        <f>VLOOKUP(F54,[2]零件成本10.26!$B$2:$C$7802,2,0)</f>
        <v>#N/A</v>
      </c>
      <c r="H54" s="16"/>
      <c r="I54" s="48"/>
      <c r="J54" s="16" t="str">
        <f t="shared" si="1"/>
        <v/>
      </c>
      <c r="K54" s="69"/>
      <c r="L54" s="48"/>
      <c r="M54" s="69"/>
      <c r="N54" s="69"/>
      <c r="O54" s="69"/>
      <c r="P54" s="100"/>
      <c r="Q54" s="105"/>
      <c r="R54" t="str">
        <f t="shared" si="2"/>
        <v>0</v>
      </c>
      <c r="S54" t="str">
        <f t="shared" si="3"/>
        <v>0</v>
      </c>
      <c r="T54" s="106"/>
      <c r="U54" s="107">
        <f t="shared" si="4"/>
        <v>0</v>
      </c>
      <c r="V54" s="107">
        <f t="shared" si="5"/>
        <v>0</v>
      </c>
      <c r="W54" s="108">
        <f t="shared" si="6"/>
        <v>0</v>
      </c>
      <c r="X54" s="108">
        <f t="shared" si="7"/>
        <v>0</v>
      </c>
      <c r="Y54" s="108">
        <f t="shared" si="8"/>
        <v>0</v>
      </c>
      <c r="Z54" s="111"/>
    </row>
    <row r="55" s="4" customFormat="1" ht="16.5" spans="1:26">
      <c r="A55" s="16">
        <f t="shared" si="0"/>
        <v>54</v>
      </c>
      <c r="B55" s="95"/>
      <c r="C55" s="9"/>
      <c r="D55" s="10"/>
      <c r="E55" s="9"/>
      <c r="F55" s="12"/>
      <c r="G55" s="10" t="e">
        <f>VLOOKUP(F55,[2]零件成本10.26!$B$2:$C$7802,2,0)</f>
        <v>#N/A</v>
      </c>
      <c r="H55" s="16"/>
      <c r="I55" s="48"/>
      <c r="J55" s="16" t="str">
        <f t="shared" si="1"/>
        <v/>
      </c>
      <c r="K55" s="69"/>
      <c r="L55" s="48"/>
      <c r="M55" s="69"/>
      <c r="N55" s="69"/>
      <c r="O55" s="69"/>
      <c r="P55" s="100"/>
      <c r="Q55" s="105"/>
      <c r="R55" t="str">
        <f t="shared" si="2"/>
        <v>0</v>
      </c>
      <c r="S55" t="str">
        <f t="shared" si="3"/>
        <v>0</v>
      </c>
      <c r="T55" s="106"/>
      <c r="U55" s="107">
        <f t="shared" si="4"/>
        <v>0</v>
      </c>
      <c r="V55" s="107">
        <f t="shared" si="5"/>
        <v>0</v>
      </c>
      <c r="W55" s="108">
        <f t="shared" si="6"/>
        <v>0</v>
      </c>
      <c r="X55" s="108">
        <f t="shared" si="7"/>
        <v>0</v>
      </c>
      <c r="Y55" s="108">
        <f t="shared" si="8"/>
        <v>0</v>
      </c>
      <c r="Z55" s="111"/>
    </row>
    <row r="56" s="4" customFormat="1" ht="16.5" spans="1:26">
      <c r="A56" s="16">
        <f t="shared" si="0"/>
        <v>55</v>
      </c>
      <c r="B56" s="95"/>
      <c r="C56" s="9"/>
      <c r="D56" s="10"/>
      <c r="E56" s="9"/>
      <c r="F56" s="12"/>
      <c r="G56" s="10" t="e">
        <f>VLOOKUP(F56,[2]零件成本10.26!$B$2:$C$7802,2,0)</f>
        <v>#N/A</v>
      </c>
      <c r="H56" s="16"/>
      <c r="I56" s="48"/>
      <c r="J56" s="16" t="str">
        <f t="shared" si="1"/>
        <v/>
      </c>
      <c r="K56" s="69"/>
      <c r="L56" s="48"/>
      <c r="M56" s="69"/>
      <c r="N56" s="69"/>
      <c r="O56" s="69"/>
      <c r="P56" s="100"/>
      <c r="Q56" s="105"/>
      <c r="R56" t="str">
        <f t="shared" si="2"/>
        <v>0</v>
      </c>
      <c r="S56" t="str">
        <f t="shared" si="3"/>
        <v>0</v>
      </c>
      <c r="T56" s="106"/>
      <c r="U56" s="107">
        <f t="shared" si="4"/>
        <v>0</v>
      </c>
      <c r="V56" s="107">
        <f t="shared" si="5"/>
        <v>0</v>
      </c>
      <c r="W56" s="108">
        <f t="shared" si="6"/>
        <v>0</v>
      </c>
      <c r="X56" s="108">
        <f t="shared" si="7"/>
        <v>0</v>
      </c>
      <c r="Y56" s="108">
        <f t="shared" si="8"/>
        <v>0</v>
      </c>
      <c r="Z56" s="111"/>
    </row>
    <row r="57" s="4" customFormat="1" ht="16.5" spans="1:26">
      <c r="A57" s="16">
        <f t="shared" si="0"/>
        <v>56</v>
      </c>
      <c r="B57" s="95"/>
      <c r="C57" s="9"/>
      <c r="D57" s="10"/>
      <c r="E57" s="9"/>
      <c r="F57" s="12"/>
      <c r="G57" s="10" t="e">
        <f>VLOOKUP(F57,[2]零件成本10.26!$B$2:$C$7802,2,0)</f>
        <v>#N/A</v>
      </c>
      <c r="H57" s="16"/>
      <c r="I57" s="48"/>
      <c r="J57" s="16" t="str">
        <f t="shared" si="1"/>
        <v/>
      </c>
      <c r="K57" s="69"/>
      <c r="L57" s="48"/>
      <c r="M57" s="69"/>
      <c r="N57" s="69"/>
      <c r="O57" s="69"/>
      <c r="P57" s="100"/>
      <c r="Q57" s="105"/>
      <c r="R57" t="str">
        <f t="shared" si="2"/>
        <v>0</v>
      </c>
      <c r="S57" t="str">
        <f t="shared" si="3"/>
        <v>0</v>
      </c>
      <c r="T57" s="106"/>
      <c r="U57" s="107">
        <f t="shared" si="4"/>
        <v>0</v>
      </c>
      <c r="V57" s="107">
        <f t="shared" si="5"/>
        <v>0</v>
      </c>
      <c r="W57" s="108">
        <f t="shared" si="6"/>
        <v>0</v>
      </c>
      <c r="X57" s="108">
        <f t="shared" si="7"/>
        <v>0</v>
      </c>
      <c r="Y57" s="108">
        <f t="shared" si="8"/>
        <v>0</v>
      </c>
      <c r="Z57" s="111"/>
    </row>
    <row r="58" s="4" customFormat="1" ht="16.5" spans="1:26">
      <c r="A58" s="16">
        <f t="shared" si="0"/>
        <v>57</v>
      </c>
      <c r="B58" s="95"/>
      <c r="C58" s="9"/>
      <c r="D58" s="10"/>
      <c r="E58" s="9"/>
      <c r="F58" s="12"/>
      <c r="G58" s="10" t="e">
        <f>VLOOKUP(F58,[2]零件成本10.26!$B$2:$C$7802,2,0)</f>
        <v>#N/A</v>
      </c>
      <c r="H58" s="16"/>
      <c r="I58" s="48"/>
      <c r="J58" s="16" t="str">
        <f t="shared" si="1"/>
        <v/>
      </c>
      <c r="K58" s="69"/>
      <c r="L58" s="48"/>
      <c r="M58" s="69"/>
      <c r="N58" s="69"/>
      <c r="O58" s="69"/>
      <c r="P58" s="100"/>
      <c r="Q58" s="105"/>
      <c r="R58" t="str">
        <f t="shared" si="2"/>
        <v>0</v>
      </c>
      <c r="S58" t="str">
        <f t="shared" si="3"/>
        <v>0</v>
      </c>
      <c r="T58" s="106"/>
      <c r="U58" s="107">
        <f t="shared" si="4"/>
        <v>0</v>
      </c>
      <c r="V58" s="107">
        <f t="shared" si="5"/>
        <v>0</v>
      </c>
      <c r="W58" s="108">
        <f t="shared" si="6"/>
        <v>0</v>
      </c>
      <c r="X58" s="108">
        <f t="shared" si="7"/>
        <v>0</v>
      </c>
      <c r="Y58" s="108">
        <f t="shared" si="8"/>
        <v>0</v>
      </c>
      <c r="Z58" s="111"/>
    </row>
    <row r="59" s="4" customFormat="1" ht="16.5" spans="1:26">
      <c r="A59" s="16">
        <f t="shared" si="0"/>
        <v>58</v>
      </c>
      <c r="B59" s="95"/>
      <c r="C59" s="9"/>
      <c r="D59" s="10"/>
      <c r="E59" s="9"/>
      <c r="F59" s="12"/>
      <c r="G59" s="10" t="e">
        <f>VLOOKUP(F59,[2]零件成本10.26!$B$2:$C$7802,2,0)</f>
        <v>#N/A</v>
      </c>
      <c r="H59" s="16"/>
      <c r="I59" s="48"/>
      <c r="J59" s="16" t="str">
        <f t="shared" si="1"/>
        <v/>
      </c>
      <c r="K59" s="69"/>
      <c r="L59" s="48"/>
      <c r="M59" s="69"/>
      <c r="N59" s="69"/>
      <c r="O59" s="69"/>
      <c r="P59" s="100"/>
      <c r="Q59" s="105"/>
      <c r="R59" t="str">
        <f t="shared" si="2"/>
        <v>0</v>
      </c>
      <c r="S59" t="str">
        <f t="shared" si="3"/>
        <v>0</v>
      </c>
      <c r="T59" s="106"/>
      <c r="U59" s="107">
        <f t="shared" si="4"/>
        <v>0</v>
      </c>
      <c r="V59" s="107">
        <f t="shared" si="5"/>
        <v>0</v>
      </c>
      <c r="W59" s="108">
        <f t="shared" si="6"/>
        <v>0</v>
      </c>
      <c r="X59" s="108">
        <f t="shared" si="7"/>
        <v>0</v>
      </c>
      <c r="Y59" s="108">
        <f t="shared" si="8"/>
        <v>0</v>
      </c>
      <c r="Z59" s="111"/>
    </row>
    <row r="60" customHeight="1" spans="1:26">
      <c r="A60" s="96" t="s">
        <v>109</v>
      </c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101"/>
      <c r="Q60" s="97"/>
      <c r="R60" s="97"/>
      <c r="S60" s="97"/>
      <c r="T60" s="101"/>
      <c r="U60" s="109"/>
      <c r="V60" s="109"/>
      <c r="W60" s="97"/>
      <c r="X60" s="97"/>
      <c r="Y60" s="97"/>
      <c r="Z60" s="112"/>
    </row>
  </sheetData>
  <autoFilter ref="A1:Z60">
    <extLst/>
  </autoFilter>
  <dataValidations count="1">
    <dataValidation type="list" allowBlank="1" showInputMessage="1" showErrorMessage="1" sqref="M2:M59">
      <formula1>库龄!$A$2:$A$6</formula1>
    </dataValidation>
  </dataValidations>
  <pageMargins left="0.75" right="0.75" top="1" bottom="1" header="0.5" footer="0.5"/>
  <headerFooter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</sheetPr>
  <dimension ref="A1:AD963"/>
  <sheetViews>
    <sheetView workbookViewId="0">
      <pane ySplit="1" topLeftCell="A2" activePane="bottomLeft" state="frozen"/>
      <selection/>
      <selection pane="bottomLeft" activeCell="P6" sqref="P6"/>
    </sheetView>
  </sheetViews>
  <sheetFormatPr defaultColWidth="9" defaultRowHeight="16.5"/>
  <cols>
    <col min="1" max="1" width="5.13333333333333" style="4" customWidth="1"/>
    <col min="2" max="3" width="8.5" style="4" customWidth="1"/>
    <col min="4" max="4" width="8.875" style="4" customWidth="1"/>
    <col min="5" max="5" width="13.625" style="4" customWidth="1"/>
    <col min="6" max="6" width="10" style="4" customWidth="1"/>
    <col min="7" max="7" width="8.875" style="4" customWidth="1" outlineLevel="1"/>
    <col min="8" max="8" width="5.75" style="4" customWidth="1" outlineLevel="1"/>
    <col min="9" max="9" width="6.75" style="4" customWidth="1" outlineLevel="1"/>
    <col min="10" max="10" width="8.75" style="4" customWidth="1" outlineLevel="1"/>
    <col min="11" max="11" width="9" style="4" customWidth="1"/>
    <col min="12" max="12" width="8.875" style="4" customWidth="1"/>
    <col min="13" max="13" width="12" style="4" customWidth="1"/>
    <col min="14" max="14" width="8.125" style="4" customWidth="1"/>
    <col min="15" max="15" width="5.75" style="4" customWidth="1"/>
    <col min="16" max="16" width="8.25" style="4" customWidth="1"/>
    <col min="17" max="17" width="11.875" style="4" customWidth="1"/>
    <col min="18" max="19" width="9.125" style="4" customWidth="1"/>
    <col min="20" max="21" width="8.375" style="4" customWidth="1"/>
    <col min="22" max="22" width="9.875" style="4" customWidth="1"/>
    <col min="23" max="23" width="10.5" style="4" customWidth="1"/>
    <col min="24" max="24" width="10.875" style="4" customWidth="1"/>
    <col min="25" max="25" width="10.625" style="4" customWidth="1"/>
    <col min="26" max="26" width="10.125" style="4" customWidth="1"/>
    <col min="27" max="27" width="10.375" style="4" customWidth="1"/>
    <col min="28" max="28" width="8" style="4" customWidth="1"/>
    <col min="29" max="29" width="7.375" style="4" customWidth="1"/>
    <col min="30" max="30" width="9" style="5" customWidth="1"/>
    <col min="31" max="16384" width="9" style="4"/>
  </cols>
  <sheetData>
    <row r="1" s="1" customFormat="1" ht="30.75" spans="1:30">
      <c r="A1" s="6" t="s">
        <v>110</v>
      </c>
      <c r="B1" s="7" t="s">
        <v>5</v>
      </c>
      <c r="C1" s="7" t="s">
        <v>251</v>
      </c>
      <c r="D1" s="7" t="s">
        <v>252</v>
      </c>
      <c r="E1" s="7" t="s">
        <v>114</v>
      </c>
      <c r="F1" s="7" t="s">
        <v>253</v>
      </c>
      <c r="G1" s="7" t="s">
        <v>254</v>
      </c>
      <c r="H1" s="7" t="s">
        <v>255</v>
      </c>
      <c r="I1" s="7" t="s">
        <v>256</v>
      </c>
      <c r="J1" s="20" t="s">
        <v>248</v>
      </c>
      <c r="K1" s="21" t="s">
        <v>257</v>
      </c>
      <c r="L1" s="21" t="s">
        <v>258</v>
      </c>
      <c r="M1" s="21" t="s">
        <v>259</v>
      </c>
      <c r="N1" s="22" t="s">
        <v>122</v>
      </c>
      <c r="O1" s="22" t="s">
        <v>121</v>
      </c>
      <c r="P1" s="23" t="s">
        <v>123</v>
      </c>
      <c r="Q1" s="30" t="s">
        <v>124</v>
      </c>
      <c r="R1" s="31" t="s">
        <v>125</v>
      </c>
      <c r="S1" s="31" t="s">
        <v>126</v>
      </c>
      <c r="T1" s="31" t="s">
        <v>127</v>
      </c>
      <c r="U1" s="32" t="s">
        <v>128</v>
      </c>
      <c r="V1" s="33" t="s">
        <v>129</v>
      </c>
      <c r="W1" s="34" t="s">
        <v>10</v>
      </c>
      <c r="X1" s="34" t="s">
        <v>11</v>
      </c>
      <c r="Y1" s="34" t="s">
        <v>12</v>
      </c>
      <c r="Z1" s="34" t="s">
        <v>13</v>
      </c>
      <c r="AA1" s="34" t="s">
        <v>130</v>
      </c>
      <c r="AB1" s="43" t="s">
        <v>260</v>
      </c>
      <c r="AC1" s="43" t="s">
        <v>261</v>
      </c>
      <c r="AD1" s="44" t="s">
        <v>22</v>
      </c>
    </row>
    <row r="2" s="2" customFormat="1" spans="1:30">
      <c r="A2" s="8">
        <f t="shared" ref="A2:A65" si="0">ROW()-1</f>
        <v>1</v>
      </c>
      <c r="B2" s="9"/>
      <c r="C2" s="10"/>
      <c r="D2" s="11"/>
      <c r="E2" s="12"/>
      <c r="F2" s="10" t="e">
        <f>VLOOKUP(E2,[1]零件成本9.1!$B$2:$D$11324,3,0)</f>
        <v>#N/A</v>
      </c>
      <c r="G2" s="10"/>
      <c r="H2" s="13"/>
      <c r="I2" s="11"/>
      <c r="J2" s="11" t="str">
        <f t="shared" ref="J2:J65" si="1">B2&amp;E2</f>
        <v/>
      </c>
      <c r="K2" s="24"/>
      <c r="L2" s="12"/>
      <c r="M2" s="25">
        <f t="shared" ref="M2:M65" si="2">K2+L2</f>
        <v>0</v>
      </c>
      <c r="N2" s="26"/>
      <c r="O2" s="27"/>
      <c r="P2" s="28"/>
      <c r="Q2" s="35">
        <f t="shared" ref="Q2:Q65" si="3">M2</f>
        <v>0</v>
      </c>
      <c r="R2" s="36"/>
      <c r="S2" s="37" t="str">
        <f t="shared" ref="S2:S65" si="4">IF(Q2&gt;R2,Q2-R2,"")</f>
        <v/>
      </c>
      <c r="T2" s="38" t="str">
        <f t="shared" ref="T2:T65" si="5">IF(Q2&lt;R2,Q2-R2,"")</f>
        <v/>
      </c>
      <c r="U2" s="39"/>
      <c r="V2" s="40"/>
      <c r="W2" s="41">
        <f t="shared" ref="W2:W65" si="6">Q2*V2</f>
        <v>0</v>
      </c>
      <c r="X2" s="41">
        <f t="shared" ref="X2:X65" si="7">R2*V2</f>
        <v>0</v>
      </c>
      <c r="Y2" s="41"/>
      <c r="Z2" s="41"/>
      <c r="AA2" s="25">
        <f t="shared" ref="AA2:AA65" si="8">W2-X2</f>
        <v>0</v>
      </c>
      <c r="AB2" s="45"/>
      <c r="AC2" s="45"/>
      <c r="AD2" s="46"/>
    </row>
    <row r="3" s="2" customFormat="1" spans="1:30">
      <c r="A3" s="8">
        <f t="shared" si="0"/>
        <v>2</v>
      </c>
      <c r="B3" s="9"/>
      <c r="C3" s="10"/>
      <c r="D3" s="11"/>
      <c r="E3" s="14"/>
      <c r="F3" s="10" t="e">
        <f>VLOOKUP(E3,[1]零件成本9.1!$B$2:$D$11324,3,0)</f>
        <v>#N/A</v>
      </c>
      <c r="G3" s="15"/>
      <c r="H3" s="16"/>
      <c r="I3" s="11"/>
      <c r="J3" s="11" t="str">
        <f t="shared" si="1"/>
        <v/>
      </c>
      <c r="K3" s="29"/>
      <c r="L3" s="14"/>
      <c r="M3" s="25">
        <f t="shared" si="2"/>
        <v>0</v>
      </c>
      <c r="N3" s="26"/>
      <c r="O3" s="27"/>
      <c r="P3" s="28"/>
      <c r="Q3" s="35">
        <f t="shared" si="3"/>
        <v>0</v>
      </c>
      <c r="R3" s="36"/>
      <c r="S3" s="37" t="str">
        <f t="shared" si="4"/>
        <v/>
      </c>
      <c r="T3" s="38" t="str">
        <f t="shared" si="5"/>
        <v/>
      </c>
      <c r="U3" s="42"/>
      <c r="V3" s="40"/>
      <c r="W3" s="41">
        <f t="shared" si="6"/>
        <v>0</v>
      </c>
      <c r="X3" s="41">
        <f t="shared" si="7"/>
        <v>0</v>
      </c>
      <c r="Y3" s="41"/>
      <c r="Z3" s="41"/>
      <c r="AA3" s="25">
        <f t="shared" si="8"/>
        <v>0</v>
      </c>
      <c r="AB3" s="45"/>
      <c r="AC3" s="45"/>
      <c r="AD3" s="47"/>
    </row>
    <row r="4" s="2" customFormat="1" spans="1:30">
      <c r="A4" s="8">
        <f t="shared" si="0"/>
        <v>3</v>
      </c>
      <c r="B4" s="9"/>
      <c r="C4" s="10"/>
      <c r="D4" s="11"/>
      <c r="E4" s="14"/>
      <c r="F4" s="10" t="e">
        <f>VLOOKUP(E4,[1]零件成本9.1!$B$2:$D$11324,3,0)</f>
        <v>#N/A</v>
      </c>
      <c r="G4" s="15"/>
      <c r="H4" s="16"/>
      <c r="I4" s="11"/>
      <c r="J4" s="11" t="str">
        <f t="shared" si="1"/>
        <v/>
      </c>
      <c r="K4" s="29"/>
      <c r="L4" s="14"/>
      <c r="M4" s="25">
        <f t="shared" si="2"/>
        <v>0</v>
      </c>
      <c r="N4" s="26"/>
      <c r="O4" s="27"/>
      <c r="P4" s="28"/>
      <c r="Q4" s="35">
        <f t="shared" si="3"/>
        <v>0</v>
      </c>
      <c r="R4" s="36"/>
      <c r="S4" s="37" t="str">
        <f t="shared" si="4"/>
        <v/>
      </c>
      <c r="T4" s="38" t="str">
        <f t="shared" si="5"/>
        <v/>
      </c>
      <c r="U4" s="42"/>
      <c r="V4" s="40"/>
      <c r="W4" s="41">
        <f t="shared" si="6"/>
        <v>0</v>
      </c>
      <c r="X4" s="41">
        <f t="shared" si="7"/>
        <v>0</v>
      </c>
      <c r="Y4" s="41"/>
      <c r="Z4" s="41"/>
      <c r="AA4" s="25">
        <f t="shared" si="8"/>
        <v>0</v>
      </c>
      <c r="AB4" s="45"/>
      <c r="AC4" s="45"/>
      <c r="AD4" s="47"/>
    </row>
    <row r="5" s="2" customFormat="1" spans="1:30">
      <c r="A5" s="8">
        <f t="shared" si="0"/>
        <v>4</v>
      </c>
      <c r="B5" s="9"/>
      <c r="C5" s="10"/>
      <c r="D5" s="11"/>
      <c r="E5" s="14"/>
      <c r="F5" s="10" t="e">
        <f>VLOOKUP(E5,[1]零件成本9.1!$B$2:$D$11324,3,0)</f>
        <v>#N/A</v>
      </c>
      <c r="G5" s="15"/>
      <c r="H5" s="16"/>
      <c r="I5" s="11"/>
      <c r="J5" s="11" t="str">
        <f t="shared" si="1"/>
        <v/>
      </c>
      <c r="K5" s="29"/>
      <c r="L5" s="14"/>
      <c r="M5" s="25">
        <f t="shared" si="2"/>
        <v>0</v>
      </c>
      <c r="N5" s="26"/>
      <c r="O5" s="27"/>
      <c r="P5" s="28"/>
      <c r="Q5" s="35">
        <f t="shared" si="3"/>
        <v>0</v>
      </c>
      <c r="R5" s="36"/>
      <c r="S5" s="37" t="str">
        <f t="shared" si="4"/>
        <v/>
      </c>
      <c r="T5" s="38" t="str">
        <f t="shared" si="5"/>
        <v/>
      </c>
      <c r="U5" s="42"/>
      <c r="V5" s="40"/>
      <c r="W5" s="41">
        <f t="shared" si="6"/>
        <v>0</v>
      </c>
      <c r="X5" s="41">
        <f t="shared" si="7"/>
        <v>0</v>
      </c>
      <c r="Y5" s="41"/>
      <c r="Z5" s="41"/>
      <c r="AA5" s="25">
        <f t="shared" si="8"/>
        <v>0</v>
      </c>
      <c r="AB5" s="45"/>
      <c r="AC5" s="45"/>
      <c r="AD5" s="47"/>
    </row>
    <row r="6" s="2" customFormat="1" spans="1:30">
      <c r="A6" s="8">
        <f t="shared" si="0"/>
        <v>5</v>
      </c>
      <c r="B6" s="9"/>
      <c r="C6" s="10"/>
      <c r="D6" s="11"/>
      <c r="E6" s="14"/>
      <c r="F6" s="10" t="e">
        <f>VLOOKUP(E6,[1]零件成本9.1!$B$2:$D$11324,3,0)</f>
        <v>#N/A</v>
      </c>
      <c r="G6" s="15"/>
      <c r="H6" s="16"/>
      <c r="I6" s="11"/>
      <c r="J6" s="11" t="str">
        <f t="shared" si="1"/>
        <v/>
      </c>
      <c r="K6" s="29"/>
      <c r="L6" s="14"/>
      <c r="M6" s="25">
        <f t="shared" si="2"/>
        <v>0</v>
      </c>
      <c r="N6" s="26"/>
      <c r="O6" s="27"/>
      <c r="P6" s="28"/>
      <c r="Q6" s="35">
        <f t="shared" si="3"/>
        <v>0</v>
      </c>
      <c r="R6" s="36"/>
      <c r="S6" s="37" t="str">
        <f t="shared" si="4"/>
        <v/>
      </c>
      <c r="T6" s="38" t="str">
        <f t="shared" si="5"/>
        <v/>
      </c>
      <c r="U6" s="42"/>
      <c r="V6" s="40"/>
      <c r="W6" s="41">
        <f t="shared" si="6"/>
        <v>0</v>
      </c>
      <c r="X6" s="41">
        <f t="shared" si="7"/>
        <v>0</v>
      </c>
      <c r="Y6" s="41"/>
      <c r="Z6" s="41"/>
      <c r="AA6" s="25">
        <f t="shared" si="8"/>
        <v>0</v>
      </c>
      <c r="AB6" s="45"/>
      <c r="AC6" s="45"/>
      <c r="AD6" s="47"/>
    </row>
    <row r="7" s="2" customFormat="1" spans="1:30">
      <c r="A7" s="8">
        <f t="shared" si="0"/>
        <v>6</v>
      </c>
      <c r="B7" s="9"/>
      <c r="C7" s="10"/>
      <c r="D7" s="11"/>
      <c r="E7" s="14"/>
      <c r="F7" s="10" t="e">
        <f>VLOOKUP(E7,[1]零件成本9.1!$B$2:$D$11324,3,0)</f>
        <v>#N/A</v>
      </c>
      <c r="G7" s="15"/>
      <c r="H7" s="16"/>
      <c r="I7" s="11"/>
      <c r="J7" s="11" t="str">
        <f t="shared" si="1"/>
        <v/>
      </c>
      <c r="K7" s="29"/>
      <c r="L7" s="14"/>
      <c r="M7" s="25">
        <f t="shared" si="2"/>
        <v>0</v>
      </c>
      <c r="N7" s="26"/>
      <c r="O7" s="27"/>
      <c r="P7" s="28"/>
      <c r="Q7" s="35">
        <f t="shared" si="3"/>
        <v>0</v>
      </c>
      <c r="R7" s="36"/>
      <c r="S7" s="37" t="str">
        <f t="shared" si="4"/>
        <v/>
      </c>
      <c r="T7" s="38" t="str">
        <f t="shared" si="5"/>
        <v/>
      </c>
      <c r="U7" s="42"/>
      <c r="V7" s="40"/>
      <c r="W7" s="41">
        <f t="shared" si="6"/>
        <v>0</v>
      </c>
      <c r="X7" s="41">
        <f t="shared" si="7"/>
        <v>0</v>
      </c>
      <c r="Y7" s="41"/>
      <c r="Z7" s="41"/>
      <c r="AA7" s="25">
        <f t="shared" si="8"/>
        <v>0</v>
      </c>
      <c r="AB7" s="45"/>
      <c r="AC7" s="45"/>
      <c r="AD7" s="47"/>
    </row>
    <row r="8" s="2" customFormat="1" spans="1:30">
      <c r="A8" s="8">
        <f t="shared" si="0"/>
        <v>7</v>
      </c>
      <c r="B8" s="9"/>
      <c r="C8" s="10"/>
      <c r="D8" s="11"/>
      <c r="E8" s="14"/>
      <c r="F8" s="10" t="e">
        <f>VLOOKUP(E8,[1]零件成本9.1!$B$2:$D$11324,3,0)</f>
        <v>#N/A</v>
      </c>
      <c r="G8" s="15"/>
      <c r="H8" s="16"/>
      <c r="I8" s="11"/>
      <c r="J8" s="11" t="str">
        <f t="shared" si="1"/>
        <v/>
      </c>
      <c r="K8" s="29"/>
      <c r="L8" s="14"/>
      <c r="M8" s="25">
        <f t="shared" si="2"/>
        <v>0</v>
      </c>
      <c r="N8" s="26"/>
      <c r="O8" s="27"/>
      <c r="P8" s="28"/>
      <c r="Q8" s="35">
        <f t="shared" si="3"/>
        <v>0</v>
      </c>
      <c r="R8" s="36"/>
      <c r="S8" s="37" t="str">
        <f t="shared" si="4"/>
        <v/>
      </c>
      <c r="T8" s="38" t="str">
        <f t="shared" si="5"/>
        <v/>
      </c>
      <c r="U8" s="42"/>
      <c r="V8" s="40"/>
      <c r="W8" s="41">
        <f t="shared" si="6"/>
        <v>0</v>
      </c>
      <c r="X8" s="41">
        <f t="shared" si="7"/>
        <v>0</v>
      </c>
      <c r="Y8" s="41"/>
      <c r="Z8" s="41"/>
      <c r="AA8" s="25">
        <f t="shared" si="8"/>
        <v>0</v>
      </c>
      <c r="AB8" s="45"/>
      <c r="AC8" s="45"/>
      <c r="AD8" s="47"/>
    </row>
    <row r="9" s="2" customFormat="1" spans="1:30">
      <c r="A9" s="8">
        <f t="shared" si="0"/>
        <v>8</v>
      </c>
      <c r="B9" s="9"/>
      <c r="C9" s="10"/>
      <c r="D9" s="11"/>
      <c r="E9" s="14"/>
      <c r="F9" s="10" t="e">
        <f>VLOOKUP(E9,[1]零件成本9.1!$B$2:$D$11324,3,0)</f>
        <v>#N/A</v>
      </c>
      <c r="G9" s="15"/>
      <c r="H9" s="16"/>
      <c r="I9" s="11"/>
      <c r="J9" s="11" t="str">
        <f t="shared" si="1"/>
        <v/>
      </c>
      <c r="K9" s="29"/>
      <c r="L9" s="14"/>
      <c r="M9" s="25">
        <f t="shared" si="2"/>
        <v>0</v>
      </c>
      <c r="N9" s="26"/>
      <c r="O9" s="27"/>
      <c r="P9" s="28"/>
      <c r="Q9" s="35">
        <f t="shared" si="3"/>
        <v>0</v>
      </c>
      <c r="R9" s="36"/>
      <c r="S9" s="37" t="str">
        <f t="shared" si="4"/>
        <v/>
      </c>
      <c r="T9" s="38" t="str">
        <f t="shared" si="5"/>
        <v/>
      </c>
      <c r="U9" s="42"/>
      <c r="V9" s="40"/>
      <c r="W9" s="41">
        <f t="shared" si="6"/>
        <v>0</v>
      </c>
      <c r="X9" s="41">
        <f t="shared" si="7"/>
        <v>0</v>
      </c>
      <c r="Y9" s="41"/>
      <c r="Z9" s="41"/>
      <c r="AA9" s="25">
        <f t="shared" si="8"/>
        <v>0</v>
      </c>
      <c r="AB9" s="45"/>
      <c r="AC9" s="45"/>
      <c r="AD9" s="47"/>
    </row>
    <row r="10" s="2" customFormat="1" spans="1:30">
      <c r="A10" s="8">
        <f t="shared" si="0"/>
        <v>9</v>
      </c>
      <c r="B10" s="9"/>
      <c r="C10" s="10"/>
      <c r="D10" s="11"/>
      <c r="E10" s="14"/>
      <c r="F10" s="10" t="e">
        <f>VLOOKUP(E10,[1]零件成本9.1!$B$2:$D$11324,3,0)</f>
        <v>#N/A</v>
      </c>
      <c r="G10" s="15"/>
      <c r="H10" s="16"/>
      <c r="I10" s="11"/>
      <c r="J10" s="11" t="str">
        <f t="shared" si="1"/>
        <v/>
      </c>
      <c r="K10" s="29"/>
      <c r="L10" s="14"/>
      <c r="M10" s="25">
        <f t="shared" si="2"/>
        <v>0</v>
      </c>
      <c r="N10" s="26"/>
      <c r="O10" s="27"/>
      <c r="P10" s="28"/>
      <c r="Q10" s="35">
        <f t="shared" si="3"/>
        <v>0</v>
      </c>
      <c r="R10" s="36"/>
      <c r="S10" s="37" t="str">
        <f t="shared" si="4"/>
        <v/>
      </c>
      <c r="T10" s="38" t="str">
        <f t="shared" si="5"/>
        <v/>
      </c>
      <c r="U10" s="42"/>
      <c r="V10" s="40"/>
      <c r="W10" s="41">
        <f t="shared" si="6"/>
        <v>0</v>
      </c>
      <c r="X10" s="41">
        <f t="shared" si="7"/>
        <v>0</v>
      </c>
      <c r="Y10" s="41"/>
      <c r="Z10" s="41"/>
      <c r="AA10" s="25">
        <f t="shared" si="8"/>
        <v>0</v>
      </c>
      <c r="AB10" s="45"/>
      <c r="AC10" s="45"/>
      <c r="AD10" s="47"/>
    </row>
    <row r="11" s="2" customFormat="1" spans="1:30">
      <c r="A11" s="8">
        <f t="shared" si="0"/>
        <v>10</v>
      </c>
      <c r="B11" s="9"/>
      <c r="C11" s="10"/>
      <c r="D11" s="11"/>
      <c r="E11" s="14"/>
      <c r="F11" s="10" t="e">
        <f>VLOOKUP(E11,[1]零件成本9.1!$B$2:$D$11324,3,0)</f>
        <v>#N/A</v>
      </c>
      <c r="G11" s="15"/>
      <c r="H11" s="16"/>
      <c r="I11" s="11"/>
      <c r="J11" s="11" t="str">
        <f t="shared" si="1"/>
        <v/>
      </c>
      <c r="K11" s="29"/>
      <c r="L11" s="14"/>
      <c r="M11" s="25">
        <f t="shared" si="2"/>
        <v>0</v>
      </c>
      <c r="N11" s="26"/>
      <c r="O11" s="27"/>
      <c r="P11" s="28"/>
      <c r="Q11" s="35">
        <f t="shared" si="3"/>
        <v>0</v>
      </c>
      <c r="R11" s="36"/>
      <c r="S11" s="37" t="str">
        <f t="shared" si="4"/>
        <v/>
      </c>
      <c r="T11" s="38" t="str">
        <f t="shared" si="5"/>
        <v/>
      </c>
      <c r="U11" s="42"/>
      <c r="V11" s="40"/>
      <c r="W11" s="41">
        <f t="shared" si="6"/>
        <v>0</v>
      </c>
      <c r="X11" s="41">
        <f t="shared" si="7"/>
        <v>0</v>
      </c>
      <c r="Y11" s="41"/>
      <c r="Z11" s="41"/>
      <c r="AA11" s="25">
        <f t="shared" si="8"/>
        <v>0</v>
      </c>
      <c r="AB11" s="45"/>
      <c r="AC11" s="45"/>
      <c r="AD11" s="47"/>
    </row>
    <row r="12" s="2" customFormat="1" spans="1:30">
      <c r="A12" s="8">
        <f t="shared" si="0"/>
        <v>11</v>
      </c>
      <c r="B12" s="9"/>
      <c r="C12" s="17"/>
      <c r="D12" s="11"/>
      <c r="E12" s="14"/>
      <c r="F12" s="10" t="e">
        <f>VLOOKUP(E12,[1]零件成本9.1!$B$2:$D$11324,3,0)</f>
        <v>#N/A</v>
      </c>
      <c r="G12" s="15"/>
      <c r="H12" s="16"/>
      <c r="I12" s="11"/>
      <c r="J12" s="11" t="str">
        <f t="shared" si="1"/>
        <v/>
      </c>
      <c r="K12" s="29"/>
      <c r="L12" s="14"/>
      <c r="M12" s="25">
        <f t="shared" si="2"/>
        <v>0</v>
      </c>
      <c r="N12" s="26"/>
      <c r="O12" s="27"/>
      <c r="P12" s="28"/>
      <c r="Q12" s="35">
        <f t="shared" si="3"/>
        <v>0</v>
      </c>
      <c r="R12" s="36"/>
      <c r="S12" s="37" t="str">
        <f t="shared" si="4"/>
        <v/>
      </c>
      <c r="T12" s="38" t="str">
        <f t="shared" si="5"/>
        <v/>
      </c>
      <c r="U12" s="42"/>
      <c r="V12" s="40"/>
      <c r="W12" s="41">
        <f t="shared" si="6"/>
        <v>0</v>
      </c>
      <c r="X12" s="41">
        <f t="shared" si="7"/>
        <v>0</v>
      </c>
      <c r="Y12" s="41"/>
      <c r="Z12" s="41"/>
      <c r="AA12" s="25">
        <f t="shared" si="8"/>
        <v>0</v>
      </c>
      <c r="AB12" s="45"/>
      <c r="AC12" s="45"/>
      <c r="AD12" s="47"/>
    </row>
    <row r="13" s="2" customFormat="1" spans="1:30">
      <c r="A13" s="8">
        <f t="shared" si="0"/>
        <v>12</v>
      </c>
      <c r="B13" s="9"/>
      <c r="C13" s="10"/>
      <c r="D13" s="11"/>
      <c r="E13" s="14"/>
      <c r="F13" s="10" t="e">
        <f>VLOOKUP(E13,[1]零件成本9.1!$B$2:$D$11324,3,0)</f>
        <v>#N/A</v>
      </c>
      <c r="G13" s="15"/>
      <c r="H13" s="16"/>
      <c r="I13" s="11"/>
      <c r="J13" s="11" t="str">
        <f t="shared" si="1"/>
        <v/>
      </c>
      <c r="K13" s="29"/>
      <c r="L13" s="14"/>
      <c r="M13" s="25">
        <f t="shared" si="2"/>
        <v>0</v>
      </c>
      <c r="N13" s="26"/>
      <c r="O13" s="27"/>
      <c r="P13" s="28"/>
      <c r="Q13" s="35">
        <f t="shared" si="3"/>
        <v>0</v>
      </c>
      <c r="R13" s="36"/>
      <c r="S13" s="37" t="str">
        <f t="shared" si="4"/>
        <v/>
      </c>
      <c r="T13" s="38" t="str">
        <f t="shared" si="5"/>
        <v/>
      </c>
      <c r="U13" s="42"/>
      <c r="V13" s="40"/>
      <c r="W13" s="41">
        <f t="shared" si="6"/>
        <v>0</v>
      </c>
      <c r="X13" s="41">
        <f t="shared" si="7"/>
        <v>0</v>
      </c>
      <c r="Y13" s="41"/>
      <c r="Z13" s="41"/>
      <c r="AA13" s="25">
        <f t="shared" si="8"/>
        <v>0</v>
      </c>
      <c r="AB13" s="45"/>
      <c r="AC13" s="45"/>
      <c r="AD13" s="47"/>
    </row>
    <row r="14" s="2" customFormat="1" spans="1:30">
      <c r="A14" s="8">
        <f t="shared" si="0"/>
        <v>13</v>
      </c>
      <c r="B14" s="9"/>
      <c r="C14" s="10"/>
      <c r="D14" s="11"/>
      <c r="E14" s="14"/>
      <c r="F14" s="10" t="e">
        <f>VLOOKUP(E14,[1]零件成本9.1!$B$2:$D$11324,3,0)</f>
        <v>#N/A</v>
      </c>
      <c r="G14" s="15"/>
      <c r="H14" s="16"/>
      <c r="I14" s="11"/>
      <c r="J14" s="11" t="str">
        <f t="shared" si="1"/>
        <v/>
      </c>
      <c r="K14" s="29"/>
      <c r="L14" s="14"/>
      <c r="M14" s="25">
        <f t="shared" si="2"/>
        <v>0</v>
      </c>
      <c r="N14" s="26"/>
      <c r="O14" s="27"/>
      <c r="P14" s="28"/>
      <c r="Q14" s="35">
        <f t="shared" si="3"/>
        <v>0</v>
      </c>
      <c r="R14" s="36"/>
      <c r="S14" s="37" t="str">
        <f t="shared" si="4"/>
        <v/>
      </c>
      <c r="T14" s="38" t="str">
        <f t="shared" si="5"/>
        <v/>
      </c>
      <c r="U14" s="42"/>
      <c r="V14" s="40"/>
      <c r="W14" s="41">
        <f t="shared" si="6"/>
        <v>0</v>
      </c>
      <c r="X14" s="41">
        <f t="shared" si="7"/>
        <v>0</v>
      </c>
      <c r="Y14" s="41"/>
      <c r="Z14" s="41"/>
      <c r="AA14" s="25">
        <f t="shared" si="8"/>
        <v>0</v>
      </c>
      <c r="AB14" s="45"/>
      <c r="AC14" s="45"/>
      <c r="AD14" s="47"/>
    </row>
    <row r="15" s="2" customFormat="1" spans="1:30">
      <c r="A15" s="8">
        <f t="shared" si="0"/>
        <v>14</v>
      </c>
      <c r="B15" s="9"/>
      <c r="C15" s="10"/>
      <c r="D15" s="11"/>
      <c r="E15" s="14"/>
      <c r="F15" s="10" t="e">
        <f>VLOOKUP(E15,[1]零件成本9.1!$B$2:$D$11324,3,0)</f>
        <v>#N/A</v>
      </c>
      <c r="G15" s="15"/>
      <c r="H15" s="16"/>
      <c r="I15" s="11"/>
      <c r="J15" s="11" t="str">
        <f t="shared" si="1"/>
        <v/>
      </c>
      <c r="K15" s="29"/>
      <c r="L15" s="14"/>
      <c r="M15" s="25">
        <f t="shared" si="2"/>
        <v>0</v>
      </c>
      <c r="N15" s="26"/>
      <c r="O15" s="27"/>
      <c r="P15" s="28"/>
      <c r="Q15" s="35">
        <f t="shared" si="3"/>
        <v>0</v>
      </c>
      <c r="R15" s="36"/>
      <c r="S15" s="37" t="str">
        <f t="shared" si="4"/>
        <v/>
      </c>
      <c r="T15" s="38" t="str">
        <f t="shared" si="5"/>
        <v/>
      </c>
      <c r="U15" s="42"/>
      <c r="V15" s="40"/>
      <c r="W15" s="41">
        <f t="shared" si="6"/>
        <v>0</v>
      </c>
      <c r="X15" s="41">
        <f t="shared" si="7"/>
        <v>0</v>
      </c>
      <c r="Y15" s="41"/>
      <c r="Z15" s="41"/>
      <c r="AA15" s="25">
        <f t="shared" si="8"/>
        <v>0</v>
      </c>
      <c r="AB15" s="45"/>
      <c r="AC15" s="45"/>
      <c r="AD15" s="47"/>
    </row>
    <row r="16" s="2" customFormat="1" spans="1:30">
      <c r="A16" s="8">
        <f t="shared" si="0"/>
        <v>15</v>
      </c>
      <c r="B16" s="9"/>
      <c r="C16" s="10"/>
      <c r="D16" s="11"/>
      <c r="E16" s="14"/>
      <c r="F16" s="10" t="e">
        <f>VLOOKUP(E16,[1]零件成本9.1!$B$2:$D$11324,3,0)</f>
        <v>#N/A</v>
      </c>
      <c r="G16" s="15"/>
      <c r="H16" s="16"/>
      <c r="I16" s="11"/>
      <c r="J16" s="11" t="str">
        <f t="shared" si="1"/>
        <v/>
      </c>
      <c r="K16" s="29"/>
      <c r="L16" s="14"/>
      <c r="M16" s="25">
        <f t="shared" si="2"/>
        <v>0</v>
      </c>
      <c r="N16" s="26"/>
      <c r="O16" s="27"/>
      <c r="P16" s="28"/>
      <c r="Q16" s="35">
        <f t="shared" si="3"/>
        <v>0</v>
      </c>
      <c r="R16" s="36"/>
      <c r="S16" s="37" t="str">
        <f t="shared" si="4"/>
        <v/>
      </c>
      <c r="T16" s="38" t="str">
        <f t="shared" si="5"/>
        <v/>
      </c>
      <c r="U16" s="42"/>
      <c r="V16" s="40"/>
      <c r="W16" s="41">
        <f t="shared" si="6"/>
        <v>0</v>
      </c>
      <c r="X16" s="41">
        <f t="shared" si="7"/>
        <v>0</v>
      </c>
      <c r="Y16" s="41"/>
      <c r="Z16" s="41"/>
      <c r="AA16" s="25">
        <f t="shared" si="8"/>
        <v>0</v>
      </c>
      <c r="AB16" s="45"/>
      <c r="AC16" s="45"/>
      <c r="AD16" s="47"/>
    </row>
    <row r="17" s="2" customFormat="1" spans="1:30">
      <c r="A17" s="8">
        <f t="shared" si="0"/>
        <v>16</v>
      </c>
      <c r="B17" s="9"/>
      <c r="C17" s="10"/>
      <c r="D17" s="11"/>
      <c r="E17" s="14"/>
      <c r="F17" s="10" t="e">
        <f>VLOOKUP(E17,[1]零件成本9.1!$B$2:$D$11324,3,0)</f>
        <v>#N/A</v>
      </c>
      <c r="G17" s="15"/>
      <c r="H17" s="16"/>
      <c r="I17" s="11"/>
      <c r="J17" s="11" t="str">
        <f t="shared" si="1"/>
        <v/>
      </c>
      <c r="K17" s="29"/>
      <c r="L17" s="14"/>
      <c r="M17" s="25">
        <f t="shared" si="2"/>
        <v>0</v>
      </c>
      <c r="N17" s="26"/>
      <c r="O17" s="27"/>
      <c r="P17" s="28"/>
      <c r="Q17" s="35">
        <f t="shared" si="3"/>
        <v>0</v>
      </c>
      <c r="R17" s="36"/>
      <c r="S17" s="37" t="str">
        <f t="shared" si="4"/>
        <v/>
      </c>
      <c r="T17" s="38" t="str">
        <f t="shared" si="5"/>
        <v/>
      </c>
      <c r="U17" s="42"/>
      <c r="V17" s="40"/>
      <c r="W17" s="41">
        <f t="shared" si="6"/>
        <v>0</v>
      </c>
      <c r="X17" s="41">
        <f t="shared" si="7"/>
        <v>0</v>
      </c>
      <c r="Y17" s="41"/>
      <c r="Z17" s="41"/>
      <c r="AA17" s="25">
        <f t="shared" si="8"/>
        <v>0</v>
      </c>
      <c r="AB17" s="45"/>
      <c r="AC17" s="45"/>
      <c r="AD17" s="47"/>
    </row>
    <row r="18" s="2" customFormat="1" spans="1:30">
      <c r="A18" s="8">
        <f t="shared" si="0"/>
        <v>17</v>
      </c>
      <c r="B18" s="9"/>
      <c r="C18" s="10"/>
      <c r="D18" s="11"/>
      <c r="E18" s="14"/>
      <c r="F18" s="10" t="e">
        <f>VLOOKUP(E18,[1]零件成本9.1!$B$2:$D$11324,3,0)</f>
        <v>#N/A</v>
      </c>
      <c r="G18" s="15"/>
      <c r="H18" s="16"/>
      <c r="I18" s="11"/>
      <c r="J18" s="11" t="str">
        <f t="shared" si="1"/>
        <v/>
      </c>
      <c r="K18" s="29"/>
      <c r="L18" s="14"/>
      <c r="M18" s="25">
        <f t="shared" si="2"/>
        <v>0</v>
      </c>
      <c r="N18" s="26"/>
      <c r="O18" s="27"/>
      <c r="P18" s="28"/>
      <c r="Q18" s="35">
        <f t="shared" si="3"/>
        <v>0</v>
      </c>
      <c r="R18" s="36"/>
      <c r="S18" s="37" t="str">
        <f t="shared" si="4"/>
        <v/>
      </c>
      <c r="T18" s="38" t="str">
        <f t="shared" si="5"/>
        <v/>
      </c>
      <c r="U18" s="42"/>
      <c r="V18" s="40"/>
      <c r="W18" s="41">
        <f t="shared" si="6"/>
        <v>0</v>
      </c>
      <c r="X18" s="41">
        <f t="shared" si="7"/>
        <v>0</v>
      </c>
      <c r="Y18" s="41"/>
      <c r="Z18" s="41"/>
      <c r="AA18" s="25">
        <f t="shared" si="8"/>
        <v>0</v>
      </c>
      <c r="AB18" s="45"/>
      <c r="AC18" s="45"/>
      <c r="AD18" s="47"/>
    </row>
    <row r="19" s="2" customFormat="1" spans="1:30">
      <c r="A19" s="8">
        <f t="shared" si="0"/>
        <v>18</v>
      </c>
      <c r="B19" s="9"/>
      <c r="C19" s="10"/>
      <c r="D19" s="11"/>
      <c r="E19" s="14"/>
      <c r="F19" s="10" t="e">
        <f>VLOOKUP(E19,[1]零件成本9.1!$B$2:$D$11324,3,0)</f>
        <v>#N/A</v>
      </c>
      <c r="G19" s="15"/>
      <c r="H19" s="16"/>
      <c r="I19" s="11"/>
      <c r="J19" s="11" t="str">
        <f t="shared" si="1"/>
        <v/>
      </c>
      <c r="K19" s="29"/>
      <c r="L19" s="14"/>
      <c r="M19" s="25">
        <f t="shared" si="2"/>
        <v>0</v>
      </c>
      <c r="N19" s="26"/>
      <c r="O19" s="27"/>
      <c r="P19" s="28"/>
      <c r="Q19" s="35">
        <f t="shared" si="3"/>
        <v>0</v>
      </c>
      <c r="R19" s="36"/>
      <c r="S19" s="37" t="str">
        <f t="shared" si="4"/>
        <v/>
      </c>
      <c r="T19" s="38" t="str">
        <f t="shared" si="5"/>
        <v/>
      </c>
      <c r="U19" s="42"/>
      <c r="V19" s="40"/>
      <c r="W19" s="41">
        <f t="shared" si="6"/>
        <v>0</v>
      </c>
      <c r="X19" s="41">
        <f t="shared" si="7"/>
        <v>0</v>
      </c>
      <c r="Y19" s="41"/>
      <c r="Z19" s="41"/>
      <c r="AA19" s="25">
        <f t="shared" si="8"/>
        <v>0</v>
      </c>
      <c r="AB19" s="45"/>
      <c r="AC19" s="45"/>
      <c r="AD19" s="47"/>
    </row>
    <row r="20" s="2" customFormat="1" spans="1:30">
      <c r="A20" s="8">
        <f t="shared" si="0"/>
        <v>19</v>
      </c>
      <c r="B20" s="9"/>
      <c r="C20" s="10"/>
      <c r="D20" s="11"/>
      <c r="E20" s="14"/>
      <c r="F20" s="10" t="e">
        <f>VLOOKUP(E20,[1]零件成本9.1!$B$2:$D$11324,3,0)</f>
        <v>#N/A</v>
      </c>
      <c r="G20" s="15"/>
      <c r="H20" s="16"/>
      <c r="I20" s="11"/>
      <c r="J20" s="11" t="str">
        <f t="shared" si="1"/>
        <v/>
      </c>
      <c r="K20" s="29"/>
      <c r="L20" s="14"/>
      <c r="M20" s="25">
        <f t="shared" si="2"/>
        <v>0</v>
      </c>
      <c r="N20" s="26"/>
      <c r="O20" s="27"/>
      <c r="P20" s="28"/>
      <c r="Q20" s="35">
        <f t="shared" si="3"/>
        <v>0</v>
      </c>
      <c r="R20" s="36"/>
      <c r="S20" s="37" t="str">
        <f t="shared" si="4"/>
        <v/>
      </c>
      <c r="T20" s="38" t="str">
        <f t="shared" si="5"/>
        <v/>
      </c>
      <c r="U20" s="42"/>
      <c r="V20" s="40"/>
      <c r="W20" s="41">
        <f t="shared" si="6"/>
        <v>0</v>
      </c>
      <c r="X20" s="41">
        <f t="shared" si="7"/>
        <v>0</v>
      </c>
      <c r="Y20" s="41"/>
      <c r="Z20" s="41"/>
      <c r="AA20" s="25">
        <f t="shared" si="8"/>
        <v>0</v>
      </c>
      <c r="AB20" s="45"/>
      <c r="AC20" s="45"/>
      <c r="AD20" s="47"/>
    </row>
    <row r="21" s="2" customFormat="1" spans="1:30">
      <c r="A21" s="8">
        <f t="shared" si="0"/>
        <v>20</v>
      </c>
      <c r="B21" s="9"/>
      <c r="C21" s="10"/>
      <c r="D21" s="11"/>
      <c r="E21" s="14"/>
      <c r="F21" s="10" t="e">
        <f>VLOOKUP(E21,[1]零件成本9.1!$B$2:$D$11324,3,0)</f>
        <v>#N/A</v>
      </c>
      <c r="G21" s="15"/>
      <c r="H21" s="16"/>
      <c r="I21" s="11"/>
      <c r="J21" s="11" t="str">
        <f t="shared" si="1"/>
        <v/>
      </c>
      <c r="K21" s="29"/>
      <c r="L21" s="14"/>
      <c r="M21" s="25">
        <f t="shared" si="2"/>
        <v>0</v>
      </c>
      <c r="N21" s="26"/>
      <c r="O21" s="27"/>
      <c r="P21" s="28"/>
      <c r="Q21" s="35">
        <f t="shared" si="3"/>
        <v>0</v>
      </c>
      <c r="R21" s="36"/>
      <c r="S21" s="37" t="str">
        <f t="shared" si="4"/>
        <v/>
      </c>
      <c r="T21" s="38" t="str">
        <f t="shared" si="5"/>
        <v/>
      </c>
      <c r="U21" s="42"/>
      <c r="V21" s="40"/>
      <c r="W21" s="41">
        <f t="shared" si="6"/>
        <v>0</v>
      </c>
      <c r="X21" s="41">
        <f t="shared" si="7"/>
        <v>0</v>
      </c>
      <c r="Y21" s="41"/>
      <c r="Z21" s="41"/>
      <c r="AA21" s="25">
        <f t="shared" si="8"/>
        <v>0</v>
      </c>
      <c r="AB21" s="45"/>
      <c r="AC21" s="45"/>
      <c r="AD21" s="47"/>
    </row>
    <row r="22" s="2" customFormat="1" spans="1:30">
      <c r="A22" s="8">
        <f t="shared" si="0"/>
        <v>21</v>
      </c>
      <c r="B22" s="9"/>
      <c r="C22" s="10"/>
      <c r="D22" s="11"/>
      <c r="E22" s="14"/>
      <c r="F22" s="10" t="e">
        <f>VLOOKUP(E22,[1]零件成本9.1!$B$2:$D$11324,3,0)</f>
        <v>#N/A</v>
      </c>
      <c r="G22" s="15"/>
      <c r="H22" s="16"/>
      <c r="I22" s="11"/>
      <c r="J22" s="11" t="str">
        <f t="shared" si="1"/>
        <v/>
      </c>
      <c r="K22" s="29"/>
      <c r="L22" s="14"/>
      <c r="M22" s="25">
        <f t="shared" si="2"/>
        <v>0</v>
      </c>
      <c r="N22" s="26"/>
      <c r="O22" s="27"/>
      <c r="P22" s="28"/>
      <c r="Q22" s="35">
        <f t="shared" si="3"/>
        <v>0</v>
      </c>
      <c r="R22" s="36"/>
      <c r="S22" s="37" t="str">
        <f t="shared" si="4"/>
        <v/>
      </c>
      <c r="T22" s="38" t="str">
        <f t="shared" si="5"/>
        <v/>
      </c>
      <c r="U22" s="42"/>
      <c r="V22" s="40"/>
      <c r="W22" s="41">
        <f t="shared" si="6"/>
        <v>0</v>
      </c>
      <c r="X22" s="41">
        <f t="shared" si="7"/>
        <v>0</v>
      </c>
      <c r="Y22" s="41"/>
      <c r="Z22" s="41"/>
      <c r="AA22" s="25">
        <f t="shared" si="8"/>
        <v>0</v>
      </c>
      <c r="AB22" s="45"/>
      <c r="AC22" s="45"/>
      <c r="AD22" s="47"/>
    </row>
    <row r="23" s="2" customFormat="1" spans="1:30">
      <c r="A23" s="8">
        <f t="shared" si="0"/>
        <v>22</v>
      </c>
      <c r="B23" s="9"/>
      <c r="C23" s="10"/>
      <c r="D23" s="11"/>
      <c r="E23" s="14"/>
      <c r="F23" s="10" t="e">
        <f>VLOOKUP(E23,[1]零件成本9.1!$B$2:$D$11324,3,0)</f>
        <v>#N/A</v>
      </c>
      <c r="G23" s="15"/>
      <c r="H23" s="16"/>
      <c r="I23" s="11"/>
      <c r="J23" s="11" t="str">
        <f t="shared" si="1"/>
        <v/>
      </c>
      <c r="K23" s="29"/>
      <c r="L23" s="14"/>
      <c r="M23" s="25">
        <f t="shared" si="2"/>
        <v>0</v>
      </c>
      <c r="N23" s="26"/>
      <c r="O23" s="27"/>
      <c r="P23" s="28"/>
      <c r="Q23" s="35">
        <f t="shared" si="3"/>
        <v>0</v>
      </c>
      <c r="R23" s="36"/>
      <c r="S23" s="37" t="str">
        <f t="shared" si="4"/>
        <v/>
      </c>
      <c r="T23" s="38" t="str">
        <f t="shared" si="5"/>
        <v/>
      </c>
      <c r="U23" s="42"/>
      <c r="V23" s="40"/>
      <c r="W23" s="41">
        <f t="shared" si="6"/>
        <v>0</v>
      </c>
      <c r="X23" s="41">
        <f t="shared" si="7"/>
        <v>0</v>
      </c>
      <c r="Y23" s="41"/>
      <c r="Z23" s="41"/>
      <c r="AA23" s="25">
        <f t="shared" si="8"/>
        <v>0</v>
      </c>
      <c r="AB23" s="45"/>
      <c r="AC23" s="45"/>
      <c r="AD23" s="47"/>
    </row>
    <row r="24" s="2" customFormat="1" spans="1:30">
      <c r="A24" s="8">
        <f t="shared" si="0"/>
        <v>23</v>
      </c>
      <c r="B24" s="9"/>
      <c r="C24" s="10"/>
      <c r="D24" s="11"/>
      <c r="E24" s="14"/>
      <c r="F24" s="10" t="e">
        <f>VLOOKUP(E24,[1]零件成本9.1!$B$2:$D$11324,3,0)</f>
        <v>#N/A</v>
      </c>
      <c r="G24" s="15"/>
      <c r="H24" s="16"/>
      <c r="I24" s="11"/>
      <c r="J24" s="11" t="str">
        <f t="shared" si="1"/>
        <v/>
      </c>
      <c r="K24" s="29"/>
      <c r="L24" s="14"/>
      <c r="M24" s="25">
        <f t="shared" si="2"/>
        <v>0</v>
      </c>
      <c r="N24" s="26"/>
      <c r="O24" s="27"/>
      <c r="P24" s="28"/>
      <c r="Q24" s="35">
        <f t="shared" si="3"/>
        <v>0</v>
      </c>
      <c r="R24" s="36"/>
      <c r="S24" s="37" t="str">
        <f t="shared" si="4"/>
        <v/>
      </c>
      <c r="T24" s="38" t="str">
        <f t="shared" si="5"/>
        <v/>
      </c>
      <c r="U24" s="42"/>
      <c r="V24" s="40"/>
      <c r="W24" s="41">
        <f t="shared" si="6"/>
        <v>0</v>
      </c>
      <c r="X24" s="41">
        <f t="shared" si="7"/>
        <v>0</v>
      </c>
      <c r="Y24" s="41"/>
      <c r="Z24" s="41"/>
      <c r="AA24" s="25">
        <f t="shared" si="8"/>
        <v>0</v>
      </c>
      <c r="AB24" s="45"/>
      <c r="AC24" s="45"/>
      <c r="AD24" s="47"/>
    </row>
    <row r="25" s="2" customFormat="1" spans="1:30">
      <c r="A25" s="8">
        <f t="shared" si="0"/>
        <v>24</v>
      </c>
      <c r="B25" s="9"/>
      <c r="C25" s="10"/>
      <c r="D25" s="11"/>
      <c r="E25" s="14"/>
      <c r="F25" s="10" t="e">
        <f>VLOOKUP(E25,[1]零件成本9.1!$B$2:$D$11324,3,0)</f>
        <v>#N/A</v>
      </c>
      <c r="G25" s="15"/>
      <c r="H25" s="16"/>
      <c r="I25" s="11"/>
      <c r="J25" s="11" t="str">
        <f t="shared" si="1"/>
        <v/>
      </c>
      <c r="K25" s="29"/>
      <c r="L25" s="14"/>
      <c r="M25" s="25">
        <f t="shared" si="2"/>
        <v>0</v>
      </c>
      <c r="N25" s="26"/>
      <c r="O25" s="27"/>
      <c r="P25" s="28"/>
      <c r="Q25" s="35">
        <f t="shared" si="3"/>
        <v>0</v>
      </c>
      <c r="R25" s="36"/>
      <c r="S25" s="37" t="str">
        <f t="shared" si="4"/>
        <v/>
      </c>
      <c r="T25" s="38" t="str">
        <f t="shared" si="5"/>
        <v/>
      </c>
      <c r="U25" s="42"/>
      <c r="V25" s="40"/>
      <c r="W25" s="41">
        <f t="shared" si="6"/>
        <v>0</v>
      </c>
      <c r="X25" s="41">
        <f t="shared" si="7"/>
        <v>0</v>
      </c>
      <c r="Y25" s="41"/>
      <c r="Z25" s="41"/>
      <c r="AA25" s="25">
        <f t="shared" si="8"/>
        <v>0</v>
      </c>
      <c r="AB25" s="45"/>
      <c r="AC25" s="45"/>
      <c r="AD25" s="47"/>
    </row>
    <row r="26" s="2" customFormat="1" spans="1:30">
      <c r="A26" s="8">
        <f t="shared" si="0"/>
        <v>25</v>
      </c>
      <c r="B26" s="9"/>
      <c r="C26" s="10"/>
      <c r="D26" s="11"/>
      <c r="E26" s="14"/>
      <c r="F26" s="10" t="e">
        <f>VLOOKUP(E26,[1]零件成本9.1!$B$2:$D$11324,3,0)</f>
        <v>#N/A</v>
      </c>
      <c r="G26" s="15"/>
      <c r="H26" s="16"/>
      <c r="I26" s="11"/>
      <c r="J26" s="11" t="str">
        <f t="shared" si="1"/>
        <v/>
      </c>
      <c r="K26" s="29"/>
      <c r="L26" s="14"/>
      <c r="M26" s="25">
        <f t="shared" si="2"/>
        <v>0</v>
      </c>
      <c r="N26" s="26"/>
      <c r="O26" s="27"/>
      <c r="P26" s="28"/>
      <c r="Q26" s="35">
        <f t="shared" si="3"/>
        <v>0</v>
      </c>
      <c r="R26" s="36"/>
      <c r="S26" s="37" t="str">
        <f t="shared" si="4"/>
        <v/>
      </c>
      <c r="T26" s="38" t="str">
        <f t="shared" si="5"/>
        <v/>
      </c>
      <c r="U26" s="42"/>
      <c r="V26" s="40"/>
      <c r="W26" s="41">
        <f t="shared" si="6"/>
        <v>0</v>
      </c>
      <c r="X26" s="41">
        <f t="shared" si="7"/>
        <v>0</v>
      </c>
      <c r="Y26" s="41"/>
      <c r="Z26" s="41"/>
      <c r="AA26" s="25">
        <f t="shared" si="8"/>
        <v>0</v>
      </c>
      <c r="AB26" s="45"/>
      <c r="AC26" s="45"/>
      <c r="AD26" s="47"/>
    </row>
    <row r="27" s="2" customFormat="1" spans="1:30">
      <c r="A27" s="8">
        <f t="shared" si="0"/>
        <v>26</v>
      </c>
      <c r="B27" s="9"/>
      <c r="C27" s="10"/>
      <c r="D27" s="11"/>
      <c r="E27" s="14"/>
      <c r="F27" s="10" t="e">
        <f>VLOOKUP(E27,[1]零件成本9.1!$B$2:$D$11324,3,0)</f>
        <v>#N/A</v>
      </c>
      <c r="G27" s="15"/>
      <c r="H27" s="16"/>
      <c r="I27" s="11"/>
      <c r="J27" s="11" t="str">
        <f t="shared" si="1"/>
        <v/>
      </c>
      <c r="K27" s="29"/>
      <c r="L27" s="14"/>
      <c r="M27" s="25">
        <f t="shared" si="2"/>
        <v>0</v>
      </c>
      <c r="N27" s="26"/>
      <c r="O27" s="27"/>
      <c r="P27" s="28"/>
      <c r="Q27" s="35">
        <f t="shared" si="3"/>
        <v>0</v>
      </c>
      <c r="R27" s="36"/>
      <c r="S27" s="37" t="str">
        <f t="shared" si="4"/>
        <v/>
      </c>
      <c r="T27" s="38" t="str">
        <f t="shared" si="5"/>
        <v/>
      </c>
      <c r="U27" s="42"/>
      <c r="V27" s="40"/>
      <c r="W27" s="41">
        <f t="shared" si="6"/>
        <v>0</v>
      </c>
      <c r="X27" s="41">
        <f t="shared" si="7"/>
        <v>0</v>
      </c>
      <c r="Y27" s="41"/>
      <c r="Z27" s="41"/>
      <c r="AA27" s="25">
        <f t="shared" si="8"/>
        <v>0</v>
      </c>
      <c r="AB27" s="45"/>
      <c r="AC27" s="45"/>
      <c r="AD27" s="47"/>
    </row>
    <row r="28" s="2" customFormat="1" spans="1:30">
      <c r="A28" s="8">
        <f t="shared" si="0"/>
        <v>27</v>
      </c>
      <c r="B28" s="9"/>
      <c r="C28" s="10"/>
      <c r="D28" s="11"/>
      <c r="E28" s="14"/>
      <c r="F28" s="10" t="e">
        <f>VLOOKUP(E28,[1]零件成本9.1!$B$2:$D$11324,3,0)</f>
        <v>#N/A</v>
      </c>
      <c r="G28" s="15"/>
      <c r="H28" s="16"/>
      <c r="I28" s="11"/>
      <c r="J28" s="11" t="str">
        <f t="shared" si="1"/>
        <v/>
      </c>
      <c r="K28" s="29"/>
      <c r="L28" s="14"/>
      <c r="M28" s="25">
        <f t="shared" si="2"/>
        <v>0</v>
      </c>
      <c r="N28" s="26"/>
      <c r="O28" s="27"/>
      <c r="P28" s="28"/>
      <c r="Q28" s="35">
        <f t="shared" si="3"/>
        <v>0</v>
      </c>
      <c r="R28" s="36"/>
      <c r="S28" s="37" t="str">
        <f t="shared" si="4"/>
        <v/>
      </c>
      <c r="T28" s="38" t="str">
        <f t="shared" si="5"/>
        <v/>
      </c>
      <c r="U28" s="42"/>
      <c r="V28" s="40"/>
      <c r="W28" s="41">
        <f t="shared" si="6"/>
        <v>0</v>
      </c>
      <c r="X28" s="41">
        <f t="shared" si="7"/>
        <v>0</v>
      </c>
      <c r="Y28" s="41"/>
      <c r="Z28" s="41"/>
      <c r="AA28" s="25">
        <f t="shared" si="8"/>
        <v>0</v>
      </c>
      <c r="AB28" s="45"/>
      <c r="AC28" s="45"/>
      <c r="AD28" s="47"/>
    </row>
    <row r="29" s="2" customFormat="1" spans="1:30">
      <c r="A29" s="8">
        <f t="shared" si="0"/>
        <v>28</v>
      </c>
      <c r="B29" s="9"/>
      <c r="C29" s="10"/>
      <c r="D29" s="11"/>
      <c r="E29" s="14"/>
      <c r="F29" s="10" t="e">
        <f>VLOOKUP(E29,[1]零件成本9.1!$B$2:$D$11324,3,0)</f>
        <v>#N/A</v>
      </c>
      <c r="G29" s="15"/>
      <c r="H29" s="16"/>
      <c r="I29" s="11"/>
      <c r="J29" s="11" t="str">
        <f t="shared" si="1"/>
        <v/>
      </c>
      <c r="K29" s="29"/>
      <c r="L29" s="14"/>
      <c r="M29" s="25">
        <f t="shared" si="2"/>
        <v>0</v>
      </c>
      <c r="N29" s="26"/>
      <c r="O29" s="27"/>
      <c r="P29" s="28"/>
      <c r="Q29" s="35">
        <f t="shared" si="3"/>
        <v>0</v>
      </c>
      <c r="R29" s="36"/>
      <c r="S29" s="37" t="str">
        <f t="shared" si="4"/>
        <v/>
      </c>
      <c r="T29" s="38" t="str">
        <f t="shared" si="5"/>
        <v/>
      </c>
      <c r="U29" s="42"/>
      <c r="V29" s="40"/>
      <c r="W29" s="41">
        <f t="shared" si="6"/>
        <v>0</v>
      </c>
      <c r="X29" s="41">
        <f t="shared" si="7"/>
        <v>0</v>
      </c>
      <c r="Y29" s="41"/>
      <c r="Z29" s="41"/>
      <c r="AA29" s="25">
        <f t="shared" si="8"/>
        <v>0</v>
      </c>
      <c r="AB29" s="45"/>
      <c r="AC29" s="45"/>
      <c r="AD29" s="47"/>
    </row>
    <row r="30" s="2" customFormat="1" spans="1:30">
      <c r="A30" s="8">
        <f t="shared" si="0"/>
        <v>29</v>
      </c>
      <c r="B30" s="12"/>
      <c r="C30" s="10"/>
      <c r="D30" s="10"/>
      <c r="E30" s="12"/>
      <c r="F30" s="10" t="e">
        <f>VLOOKUP(E30,[1]零件成本9.1!$B$2:$D$11324,3,0)</f>
        <v>#N/A</v>
      </c>
      <c r="G30" s="10"/>
      <c r="H30" s="18"/>
      <c r="I30" s="11"/>
      <c r="J30" s="11" t="str">
        <f t="shared" si="1"/>
        <v/>
      </c>
      <c r="K30" s="12"/>
      <c r="L30" s="12"/>
      <c r="M30" s="25">
        <f t="shared" si="2"/>
        <v>0</v>
      </c>
      <c r="N30" s="26"/>
      <c r="O30" s="27"/>
      <c r="P30" s="28"/>
      <c r="Q30" s="35">
        <f t="shared" si="3"/>
        <v>0</v>
      </c>
      <c r="R30" s="36"/>
      <c r="S30" s="37" t="str">
        <f t="shared" si="4"/>
        <v/>
      </c>
      <c r="T30" s="38" t="str">
        <f t="shared" si="5"/>
        <v/>
      </c>
      <c r="U30" s="39"/>
      <c r="V30" s="40"/>
      <c r="W30" s="41">
        <f t="shared" si="6"/>
        <v>0</v>
      </c>
      <c r="X30" s="41">
        <f t="shared" si="7"/>
        <v>0</v>
      </c>
      <c r="Y30" s="41"/>
      <c r="Z30" s="41"/>
      <c r="AA30" s="25">
        <f t="shared" si="8"/>
        <v>0</v>
      </c>
      <c r="AB30" s="45"/>
      <c r="AC30" s="45"/>
      <c r="AD30" s="46"/>
    </row>
    <row r="31" s="2" customFormat="1" spans="1:30">
      <c r="A31" s="8">
        <f t="shared" si="0"/>
        <v>30</v>
      </c>
      <c r="B31" s="12"/>
      <c r="C31" s="10"/>
      <c r="D31" s="10"/>
      <c r="E31" s="14"/>
      <c r="F31" s="10" t="e">
        <f>VLOOKUP(E31,[1]零件成本9.1!$B$2:$D$11324,3,0)</f>
        <v>#N/A</v>
      </c>
      <c r="G31" s="15"/>
      <c r="H31" s="19"/>
      <c r="I31" s="11"/>
      <c r="J31" s="11" t="str">
        <f t="shared" si="1"/>
        <v/>
      </c>
      <c r="K31" s="14"/>
      <c r="L31" s="14"/>
      <c r="M31" s="25">
        <f t="shared" si="2"/>
        <v>0</v>
      </c>
      <c r="N31" s="26"/>
      <c r="O31" s="27"/>
      <c r="P31" s="28"/>
      <c r="Q31" s="35">
        <f t="shared" si="3"/>
        <v>0</v>
      </c>
      <c r="R31" s="36"/>
      <c r="S31" s="37" t="str">
        <f t="shared" si="4"/>
        <v/>
      </c>
      <c r="T31" s="38" t="str">
        <f t="shared" si="5"/>
        <v/>
      </c>
      <c r="U31" s="42"/>
      <c r="V31" s="40"/>
      <c r="W31" s="41">
        <f t="shared" si="6"/>
        <v>0</v>
      </c>
      <c r="X31" s="41">
        <f t="shared" si="7"/>
        <v>0</v>
      </c>
      <c r="Y31" s="41"/>
      <c r="Z31" s="41"/>
      <c r="AA31" s="25">
        <f t="shared" si="8"/>
        <v>0</v>
      </c>
      <c r="AB31" s="45"/>
      <c r="AC31" s="45"/>
      <c r="AD31" s="47"/>
    </row>
    <row r="32" s="2" customFormat="1" spans="1:30">
      <c r="A32" s="8">
        <f t="shared" si="0"/>
        <v>31</v>
      </c>
      <c r="B32" s="12"/>
      <c r="C32" s="10"/>
      <c r="D32" s="10"/>
      <c r="E32" s="14"/>
      <c r="F32" s="10" t="e">
        <f>VLOOKUP(E32,[1]零件成本9.1!$B$2:$D$11324,3,0)</f>
        <v>#N/A</v>
      </c>
      <c r="G32" s="15"/>
      <c r="H32" s="19"/>
      <c r="I32" s="11"/>
      <c r="J32" s="11" t="str">
        <f t="shared" si="1"/>
        <v/>
      </c>
      <c r="K32" s="14"/>
      <c r="L32" s="14"/>
      <c r="M32" s="25">
        <f t="shared" si="2"/>
        <v>0</v>
      </c>
      <c r="N32" s="26"/>
      <c r="O32" s="27"/>
      <c r="P32" s="28"/>
      <c r="Q32" s="35">
        <f t="shared" si="3"/>
        <v>0</v>
      </c>
      <c r="R32" s="36"/>
      <c r="S32" s="37" t="str">
        <f t="shared" si="4"/>
        <v/>
      </c>
      <c r="T32" s="38" t="str">
        <f t="shared" si="5"/>
        <v/>
      </c>
      <c r="U32" s="42"/>
      <c r="V32" s="40"/>
      <c r="W32" s="41">
        <f t="shared" si="6"/>
        <v>0</v>
      </c>
      <c r="X32" s="41">
        <f t="shared" si="7"/>
        <v>0</v>
      </c>
      <c r="Y32" s="41"/>
      <c r="Z32" s="41"/>
      <c r="AA32" s="25">
        <f t="shared" si="8"/>
        <v>0</v>
      </c>
      <c r="AB32" s="45"/>
      <c r="AC32" s="45"/>
      <c r="AD32" s="47"/>
    </row>
    <row r="33" s="2" customFormat="1" spans="1:30">
      <c r="A33" s="8">
        <f t="shared" si="0"/>
        <v>32</v>
      </c>
      <c r="B33" s="12"/>
      <c r="C33" s="10"/>
      <c r="D33" s="10"/>
      <c r="E33" s="14"/>
      <c r="F33" s="10" t="e">
        <f>VLOOKUP(E33,[1]零件成本9.1!$B$2:$D$11324,3,0)</f>
        <v>#N/A</v>
      </c>
      <c r="G33" s="15"/>
      <c r="H33" s="19"/>
      <c r="I33" s="11"/>
      <c r="J33" s="11" t="str">
        <f t="shared" si="1"/>
        <v/>
      </c>
      <c r="K33" s="14"/>
      <c r="L33" s="14"/>
      <c r="M33" s="25">
        <f t="shared" si="2"/>
        <v>0</v>
      </c>
      <c r="N33" s="26"/>
      <c r="O33" s="27"/>
      <c r="P33" s="28"/>
      <c r="Q33" s="35">
        <f t="shared" si="3"/>
        <v>0</v>
      </c>
      <c r="R33" s="36"/>
      <c r="S33" s="37" t="str">
        <f t="shared" si="4"/>
        <v/>
      </c>
      <c r="T33" s="38" t="str">
        <f t="shared" si="5"/>
        <v/>
      </c>
      <c r="U33" s="42"/>
      <c r="V33" s="40"/>
      <c r="W33" s="41">
        <f t="shared" si="6"/>
        <v>0</v>
      </c>
      <c r="X33" s="41">
        <f t="shared" si="7"/>
        <v>0</v>
      </c>
      <c r="Y33" s="41"/>
      <c r="Z33" s="41"/>
      <c r="AA33" s="25">
        <f t="shared" si="8"/>
        <v>0</v>
      </c>
      <c r="AB33" s="45"/>
      <c r="AC33" s="45"/>
      <c r="AD33" s="47"/>
    </row>
    <row r="34" s="2" customFormat="1" spans="1:30">
      <c r="A34" s="8">
        <f t="shared" si="0"/>
        <v>33</v>
      </c>
      <c r="B34" s="12"/>
      <c r="C34" s="10"/>
      <c r="D34" s="10"/>
      <c r="E34" s="14"/>
      <c r="F34" s="10" t="e">
        <f>VLOOKUP(E34,[1]零件成本9.1!$B$2:$D$11324,3,0)</f>
        <v>#N/A</v>
      </c>
      <c r="G34" s="15"/>
      <c r="H34" s="19"/>
      <c r="I34" s="11"/>
      <c r="J34" s="11" t="str">
        <f t="shared" si="1"/>
        <v/>
      </c>
      <c r="K34" s="14"/>
      <c r="L34" s="14"/>
      <c r="M34" s="25">
        <f t="shared" si="2"/>
        <v>0</v>
      </c>
      <c r="N34" s="26"/>
      <c r="O34" s="27"/>
      <c r="P34" s="28"/>
      <c r="Q34" s="35">
        <f t="shared" si="3"/>
        <v>0</v>
      </c>
      <c r="R34" s="36"/>
      <c r="S34" s="37" t="str">
        <f t="shared" si="4"/>
        <v/>
      </c>
      <c r="T34" s="38" t="str">
        <f t="shared" si="5"/>
        <v/>
      </c>
      <c r="U34" s="42"/>
      <c r="V34" s="40"/>
      <c r="W34" s="41">
        <f t="shared" si="6"/>
        <v>0</v>
      </c>
      <c r="X34" s="41">
        <f t="shared" si="7"/>
        <v>0</v>
      </c>
      <c r="Y34" s="41"/>
      <c r="Z34" s="41"/>
      <c r="AA34" s="25">
        <f t="shared" si="8"/>
        <v>0</v>
      </c>
      <c r="AB34" s="45"/>
      <c r="AC34" s="45"/>
      <c r="AD34" s="47"/>
    </row>
    <row r="35" s="2" customFormat="1" spans="1:30">
      <c r="A35" s="8">
        <f t="shared" si="0"/>
        <v>34</v>
      </c>
      <c r="B35" s="12"/>
      <c r="C35" s="10"/>
      <c r="D35" s="10"/>
      <c r="E35" s="14"/>
      <c r="F35" s="10" t="e">
        <f>VLOOKUP(E35,[1]零件成本9.1!$B$2:$D$11324,3,0)</f>
        <v>#N/A</v>
      </c>
      <c r="G35" s="15"/>
      <c r="H35" s="19"/>
      <c r="I35" s="11"/>
      <c r="J35" s="11" t="str">
        <f t="shared" si="1"/>
        <v/>
      </c>
      <c r="K35" s="14"/>
      <c r="L35" s="14"/>
      <c r="M35" s="25">
        <f t="shared" si="2"/>
        <v>0</v>
      </c>
      <c r="N35" s="26"/>
      <c r="O35" s="27"/>
      <c r="P35" s="28"/>
      <c r="Q35" s="35">
        <f t="shared" si="3"/>
        <v>0</v>
      </c>
      <c r="R35" s="36"/>
      <c r="S35" s="37" t="str">
        <f t="shared" si="4"/>
        <v/>
      </c>
      <c r="T35" s="38" t="str">
        <f t="shared" si="5"/>
        <v/>
      </c>
      <c r="U35" s="42"/>
      <c r="V35" s="40"/>
      <c r="W35" s="41">
        <f t="shared" si="6"/>
        <v>0</v>
      </c>
      <c r="X35" s="41">
        <f t="shared" si="7"/>
        <v>0</v>
      </c>
      <c r="Y35" s="41"/>
      <c r="Z35" s="41"/>
      <c r="AA35" s="25">
        <f t="shared" si="8"/>
        <v>0</v>
      </c>
      <c r="AB35" s="45"/>
      <c r="AC35" s="45"/>
      <c r="AD35" s="47"/>
    </row>
    <row r="36" s="2" customFormat="1" spans="1:30">
      <c r="A36" s="8">
        <f t="shared" si="0"/>
        <v>35</v>
      </c>
      <c r="B36" s="12"/>
      <c r="C36" s="10"/>
      <c r="D36" s="10"/>
      <c r="E36" s="14"/>
      <c r="F36" s="10" t="e">
        <f>VLOOKUP(E36,[1]零件成本9.1!$B$2:$D$11324,3,0)</f>
        <v>#N/A</v>
      </c>
      <c r="G36" s="15"/>
      <c r="H36" s="19"/>
      <c r="I36" s="11"/>
      <c r="J36" s="11" t="str">
        <f t="shared" si="1"/>
        <v/>
      </c>
      <c r="K36" s="14"/>
      <c r="L36" s="14"/>
      <c r="M36" s="25">
        <f t="shared" si="2"/>
        <v>0</v>
      </c>
      <c r="N36" s="26"/>
      <c r="O36" s="27"/>
      <c r="P36" s="28"/>
      <c r="Q36" s="35">
        <f t="shared" si="3"/>
        <v>0</v>
      </c>
      <c r="R36" s="36"/>
      <c r="S36" s="37" t="str">
        <f t="shared" si="4"/>
        <v/>
      </c>
      <c r="T36" s="38" t="str">
        <f t="shared" si="5"/>
        <v/>
      </c>
      <c r="U36" s="42"/>
      <c r="V36" s="40"/>
      <c r="W36" s="41">
        <f t="shared" si="6"/>
        <v>0</v>
      </c>
      <c r="X36" s="41">
        <f t="shared" si="7"/>
        <v>0</v>
      </c>
      <c r="Y36" s="41"/>
      <c r="Z36" s="41"/>
      <c r="AA36" s="25">
        <f t="shared" si="8"/>
        <v>0</v>
      </c>
      <c r="AB36" s="45"/>
      <c r="AC36" s="45"/>
      <c r="AD36" s="47"/>
    </row>
    <row r="37" s="2" customFormat="1" spans="1:30">
      <c r="A37" s="8">
        <f t="shared" si="0"/>
        <v>36</v>
      </c>
      <c r="B37" s="12"/>
      <c r="C37" s="10"/>
      <c r="D37" s="10"/>
      <c r="E37" s="14"/>
      <c r="F37" s="10" t="e">
        <f>VLOOKUP(E37,[1]零件成本9.1!$B$2:$D$11324,3,0)</f>
        <v>#N/A</v>
      </c>
      <c r="G37" s="15"/>
      <c r="H37" s="19"/>
      <c r="I37" s="11"/>
      <c r="J37" s="11" t="str">
        <f t="shared" si="1"/>
        <v/>
      </c>
      <c r="K37" s="14"/>
      <c r="L37" s="14"/>
      <c r="M37" s="25">
        <f t="shared" si="2"/>
        <v>0</v>
      </c>
      <c r="N37" s="26"/>
      <c r="O37" s="27"/>
      <c r="P37" s="28"/>
      <c r="Q37" s="35">
        <f t="shared" si="3"/>
        <v>0</v>
      </c>
      <c r="R37" s="36"/>
      <c r="S37" s="37" t="str">
        <f t="shared" si="4"/>
        <v/>
      </c>
      <c r="T37" s="38" t="str">
        <f t="shared" si="5"/>
        <v/>
      </c>
      <c r="U37" s="42"/>
      <c r="V37" s="40"/>
      <c r="W37" s="41">
        <f t="shared" si="6"/>
        <v>0</v>
      </c>
      <c r="X37" s="41">
        <f t="shared" si="7"/>
        <v>0</v>
      </c>
      <c r="Y37" s="41"/>
      <c r="Z37" s="41"/>
      <c r="AA37" s="25">
        <f t="shared" si="8"/>
        <v>0</v>
      </c>
      <c r="AB37" s="45"/>
      <c r="AC37" s="45"/>
      <c r="AD37" s="47"/>
    </row>
    <row r="38" s="2" customFormat="1" spans="1:30">
      <c r="A38" s="8">
        <f t="shared" si="0"/>
        <v>37</v>
      </c>
      <c r="B38" s="12"/>
      <c r="C38" s="10"/>
      <c r="D38" s="10"/>
      <c r="E38" s="14"/>
      <c r="F38" s="10" t="e">
        <f>VLOOKUP(E38,[1]零件成本9.1!$B$2:$D$11324,3,0)</f>
        <v>#N/A</v>
      </c>
      <c r="G38" s="15"/>
      <c r="H38" s="19"/>
      <c r="I38" s="11"/>
      <c r="J38" s="11" t="str">
        <f t="shared" si="1"/>
        <v/>
      </c>
      <c r="K38" s="14"/>
      <c r="L38" s="14"/>
      <c r="M38" s="25">
        <f t="shared" si="2"/>
        <v>0</v>
      </c>
      <c r="N38" s="26"/>
      <c r="O38" s="27"/>
      <c r="P38" s="28"/>
      <c r="Q38" s="35">
        <f t="shared" si="3"/>
        <v>0</v>
      </c>
      <c r="R38" s="36"/>
      <c r="S38" s="37" t="str">
        <f t="shared" si="4"/>
        <v/>
      </c>
      <c r="T38" s="38" t="str">
        <f t="shared" si="5"/>
        <v/>
      </c>
      <c r="U38" s="42"/>
      <c r="V38" s="40"/>
      <c r="W38" s="41">
        <f t="shared" si="6"/>
        <v>0</v>
      </c>
      <c r="X38" s="41">
        <f t="shared" si="7"/>
        <v>0</v>
      </c>
      <c r="Y38" s="41"/>
      <c r="Z38" s="41"/>
      <c r="AA38" s="25">
        <f t="shared" si="8"/>
        <v>0</v>
      </c>
      <c r="AB38" s="45"/>
      <c r="AC38" s="45"/>
      <c r="AD38" s="47"/>
    </row>
    <row r="39" s="2" customFormat="1" spans="1:30">
      <c r="A39" s="8">
        <f t="shared" si="0"/>
        <v>38</v>
      </c>
      <c r="B39" s="12"/>
      <c r="C39" s="10"/>
      <c r="D39" s="10"/>
      <c r="E39" s="14"/>
      <c r="F39" s="10" t="e">
        <f>VLOOKUP(E39,[1]零件成本9.1!$B$2:$D$11324,3,0)</f>
        <v>#N/A</v>
      </c>
      <c r="G39" s="15"/>
      <c r="H39" s="19"/>
      <c r="I39" s="11"/>
      <c r="J39" s="11" t="str">
        <f t="shared" si="1"/>
        <v/>
      </c>
      <c r="K39" s="14"/>
      <c r="L39" s="14"/>
      <c r="M39" s="25">
        <f t="shared" si="2"/>
        <v>0</v>
      </c>
      <c r="N39" s="26"/>
      <c r="O39" s="27"/>
      <c r="P39" s="28"/>
      <c r="Q39" s="35">
        <f t="shared" si="3"/>
        <v>0</v>
      </c>
      <c r="R39" s="36"/>
      <c r="S39" s="37" t="str">
        <f t="shared" si="4"/>
        <v/>
      </c>
      <c r="T39" s="38" t="str">
        <f t="shared" si="5"/>
        <v/>
      </c>
      <c r="U39" s="42"/>
      <c r="V39" s="40"/>
      <c r="W39" s="41">
        <f t="shared" si="6"/>
        <v>0</v>
      </c>
      <c r="X39" s="41">
        <f t="shared" si="7"/>
        <v>0</v>
      </c>
      <c r="Y39" s="41"/>
      <c r="Z39" s="41"/>
      <c r="AA39" s="25">
        <f t="shared" si="8"/>
        <v>0</v>
      </c>
      <c r="AB39" s="45"/>
      <c r="AC39" s="45"/>
      <c r="AD39" s="47"/>
    </row>
    <row r="40" s="2" customFormat="1" spans="1:30">
      <c r="A40" s="8">
        <f t="shared" si="0"/>
        <v>39</v>
      </c>
      <c r="B40" s="12"/>
      <c r="C40" s="10"/>
      <c r="D40" s="10"/>
      <c r="E40" s="14"/>
      <c r="F40" s="10" t="e">
        <f>VLOOKUP(E40,[1]零件成本9.1!$B$2:$D$11324,3,0)</f>
        <v>#N/A</v>
      </c>
      <c r="G40" s="15"/>
      <c r="H40" s="19"/>
      <c r="I40" s="11"/>
      <c r="J40" s="11" t="str">
        <f t="shared" si="1"/>
        <v/>
      </c>
      <c r="K40" s="14"/>
      <c r="L40" s="14"/>
      <c r="M40" s="25">
        <f t="shared" si="2"/>
        <v>0</v>
      </c>
      <c r="N40" s="26"/>
      <c r="O40" s="27"/>
      <c r="P40" s="28"/>
      <c r="Q40" s="35">
        <f t="shared" si="3"/>
        <v>0</v>
      </c>
      <c r="R40" s="36"/>
      <c r="S40" s="37" t="str">
        <f t="shared" si="4"/>
        <v/>
      </c>
      <c r="T40" s="38" t="str">
        <f t="shared" si="5"/>
        <v/>
      </c>
      <c r="U40" s="42"/>
      <c r="V40" s="40"/>
      <c r="W40" s="41">
        <f t="shared" si="6"/>
        <v>0</v>
      </c>
      <c r="X40" s="41">
        <f t="shared" si="7"/>
        <v>0</v>
      </c>
      <c r="Y40" s="41"/>
      <c r="Z40" s="41"/>
      <c r="AA40" s="25">
        <f t="shared" si="8"/>
        <v>0</v>
      </c>
      <c r="AB40" s="45"/>
      <c r="AC40" s="45"/>
      <c r="AD40" s="47"/>
    </row>
    <row r="41" s="2" customFormat="1" spans="1:30">
      <c r="A41" s="8">
        <f t="shared" si="0"/>
        <v>40</v>
      </c>
      <c r="B41" s="12"/>
      <c r="C41" s="10"/>
      <c r="D41" s="10"/>
      <c r="E41" s="14"/>
      <c r="F41" s="10" t="e">
        <f>VLOOKUP(E41,[1]零件成本9.1!$B$2:$D$11324,3,0)</f>
        <v>#N/A</v>
      </c>
      <c r="G41" s="15"/>
      <c r="H41" s="19"/>
      <c r="I41" s="11"/>
      <c r="J41" s="11" t="str">
        <f t="shared" si="1"/>
        <v/>
      </c>
      <c r="K41" s="14"/>
      <c r="L41" s="14"/>
      <c r="M41" s="25">
        <f t="shared" si="2"/>
        <v>0</v>
      </c>
      <c r="N41" s="26"/>
      <c r="O41" s="27"/>
      <c r="P41" s="28"/>
      <c r="Q41" s="35">
        <f t="shared" si="3"/>
        <v>0</v>
      </c>
      <c r="R41" s="36"/>
      <c r="S41" s="37" t="str">
        <f t="shared" si="4"/>
        <v/>
      </c>
      <c r="T41" s="38" t="str">
        <f t="shared" si="5"/>
        <v/>
      </c>
      <c r="U41" s="42"/>
      <c r="V41" s="40"/>
      <c r="W41" s="41">
        <f t="shared" si="6"/>
        <v>0</v>
      </c>
      <c r="X41" s="41">
        <f t="shared" si="7"/>
        <v>0</v>
      </c>
      <c r="Y41" s="41"/>
      <c r="Z41" s="41"/>
      <c r="AA41" s="25">
        <f t="shared" si="8"/>
        <v>0</v>
      </c>
      <c r="AB41" s="45"/>
      <c r="AC41" s="45"/>
      <c r="AD41" s="47"/>
    </row>
    <row r="42" s="2" customFormat="1" spans="1:30">
      <c r="A42" s="8">
        <f t="shared" si="0"/>
        <v>41</v>
      </c>
      <c r="B42" s="12"/>
      <c r="C42" s="10"/>
      <c r="D42" s="10"/>
      <c r="E42" s="14"/>
      <c r="F42" s="10" t="e">
        <f>VLOOKUP(E42,[1]零件成本9.1!$B$2:$D$11324,3,0)</f>
        <v>#N/A</v>
      </c>
      <c r="G42" s="15"/>
      <c r="H42" s="19"/>
      <c r="I42" s="11"/>
      <c r="J42" s="11" t="str">
        <f t="shared" si="1"/>
        <v/>
      </c>
      <c r="K42" s="14"/>
      <c r="L42" s="14"/>
      <c r="M42" s="25">
        <f t="shared" si="2"/>
        <v>0</v>
      </c>
      <c r="N42" s="26"/>
      <c r="O42" s="27"/>
      <c r="P42" s="28"/>
      <c r="Q42" s="35">
        <f t="shared" si="3"/>
        <v>0</v>
      </c>
      <c r="R42" s="36"/>
      <c r="S42" s="37" t="str">
        <f t="shared" si="4"/>
        <v/>
      </c>
      <c r="T42" s="38" t="str">
        <f t="shared" si="5"/>
        <v/>
      </c>
      <c r="U42" s="42"/>
      <c r="V42" s="40"/>
      <c r="W42" s="41">
        <f t="shared" si="6"/>
        <v>0</v>
      </c>
      <c r="X42" s="41">
        <f t="shared" si="7"/>
        <v>0</v>
      </c>
      <c r="Y42" s="41"/>
      <c r="Z42" s="41"/>
      <c r="AA42" s="25">
        <f t="shared" si="8"/>
        <v>0</v>
      </c>
      <c r="AB42" s="45"/>
      <c r="AC42" s="45"/>
      <c r="AD42" s="47"/>
    </row>
    <row r="43" s="2" customFormat="1" spans="1:30">
      <c r="A43" s="8">
        <f t="shared" si="0"/>
        <v>42</v>
      </c>
      <c r="B43" s="12"/>
      <c r="C43" s="10"/>
      <c r="D43" s="10"/>
      <c r="E43" s="14"/>
      <c r="F43" s="10" t="e">
        <f>VLOOKUP(E43,[1]零件成本9.1!$B$2:$D$11324,3,0)</f>
        <v>#N/A</v>
      </c>
      <c r="G43" s="15"/>
      <c r="H43" s="19"/>
      <c r="I43" s="11"/>
      <c r="J43" s="11" t="str">
        <f t="shared" si="1"/>
        <v/>
      </c>
      <c r="K43" s="14"/>
      <c r="L43" s="14"/>
      <c r="M43" s="25">
        <f t="shared" si="2"/>
        <v>0</v>
      </c>
      <c r="N43" s="26"/>
      <c r="O43" s="27"/>
      <c r="P43" s="28"/>
      <c r="Q43" s="35">
        <f t="shared" si="3"/>
        <v>0</v>
      </c>
      <c r="R43" s="36"/>
      <c r="S43" s="37" t="str">
        <f t="shared" si="4"/>
        <v/>
      </c>
      <c r="T43" s="38" t="str">
        <f t="shared" si="5"/>
        <v/>
      </c>
      <c r="U43" s="42"/>
      <c r="V43" s="40"/>
      <c r="W43" s="41">
        <f t="shared" si="6"/>
        <v>0</v>
      </c>
      <c r="X43" s="41">
        <f t="shared" si="7"/>
        <v>0</v>
      </c>
      <c r="Y43" s="41"/>
      <c r="Z43" s="41"/>
      <c r="AA43" s="25">
        <f t="shared" si="8"/>
        <v>0</v>
      </c>
      <c r="AB43" s="45"/>
      <c r="AC43" s="45"/>
      <c r="AD43" s="47"/>
    </row>
    <row r="44" s="2" customFormat="1" spans="1:30">
      <c r="A44" s="8">
        <f t="shared" si="0"/>
        <v>43</v>
      </c>
      <c r="B44" s="12"/>
      <c r="C44" s="10"/>
      <c r="D44" s="10"/>
      <c r="E44" s="14"/>
      <c r="F44" s="10" t="e">
        <f>VLOOKUP(E44,[1]零件成本9.1!$B$2:$D$11324,3,0)</f>
        <v>#N/A</v>
      </c>
      <c r="G44" s="15"/>
      <c r="H44" s="19"/>
      <c r="I44" s="11"/>
      <c r="J44" s="11" t="str">
        <f t="shared" si="1"/>
        <v/>
      </c>
      <c r="K44" s="14"/>
      <c r="L44" s="14"/>
      <c r="M44" s="25">
        <f t="shared" si="2"/>
        <v>0</v>
      </c>
      <c r="N44" s="26"/>
      <c r="O44" s="27"/>
      <c r="P44" s="28"/>
      <c r="Q44" s="35">
        <f t="shared" si="3"/>
        <v>0</v>
      </c>
      <c r="R44" s="36"/>
      <c r="S44" s="37" t="str">
        <f t="shared" si="4"/>
        <v/>
      </c>
      <c r="T44" s="38" t="str">
        <f t="shared" si="5"/>
        <v/>
      </c>
      <c r="U44" s="42"/>
      <c r="V44" s="40"/>
      <c r="W44" s="41">
        <f t="shared" si="6"/>
        <v>0</v>
      </c>
      <c r="X44" s="41">
        <f t="shared" si="7"/>
        <v>0</v>
      </c>
      <c r="Y44" s="41"/>
      <c r="Z44" s="41"/>
      <c r="AA44" s="25">
        <f t="shared" si="8"/>
        <v>0</v>
      </c>
      <c r="AB44" s="45"/>
      <c r="AC44" s="45"/>
      <c r="AD44" s="47"/>
    </row>
    <row r="45" s="2" customFormat="1" spans="1:30">
      <c r="A45" s="8">
        <f t="shared" si="0"/>
        <v>44</v>
      </c>
      <c r="B45" s="12"/>
      <c r="C45" s="10"/>
      <c r="D45" s="10"/>
      <c r="E45" s="14"/>
      <c r="F45" s="10" t="e">
        <f>VLOOKUP(E45,[1]零件成本9.1!$B$2:$D$11324,3,0)</f>
        <v>#N/A</v>
      </c>
      <c r="G45" s="15"/>
      <c r="H45" s="19"/>
      <c r="I45" s="11"/>
      <c r="J45" s="11" t="str">
        <f t="shared" si="1"/>
        <v/>
      </c>
      <c r="K45" s="14"/>
      <c r="L45" s="14"/>
      <c r="M45" s="25">
        <f t="shared" si="2"/>
        <v>0</v>
      </c>
      <c r="N45" s="26"/>
      <c r="O45" s="27"/>
      <c r="P45" s="28"/>
      <c r="Q45" s="35">
        <f t="shared" si="3"/>
        <v>0</v>
      </c>
      <c r="R45" s="36"/>
      <c r="S45" s="37" t="str">
        <f t="shared" si="4"/>
        <v/>
      </c>
      <c r="T45" s="38" t="str">
        <f t="shared" si="5"/>
        <v/>
      </c>
      <c r="U45" s="42"/>
      <c r="V45" s="40"/>
      <c r="W45" s="41">
        <f t="shared" si="6"/>
        <v>0</v>
      </c>
      <c r="X45" s="41">
        <f t="shared" si="7"/>
        <v>0</v>
      </c>
      <c r="Y45" s="41"/>
      <c r="Z45" s="41"/>
      <c r="AA45" s="25">
        <f t="shared" si="8"/>
        <v>0</v>
      </c>
      <c r="AB45" s="45"/>
      <c r="AC45" s="45"/>
      <c r="AD45" s="47"/>
    </row>
    <row r="46" s="2" customFormat="1" spans="1:30">
      <c r="A46" s="8">
        <f t="shared" si="0"/>
        <v>45</v>
      </c>
      <c r="B46" s="12"/>
      <c r="C46" s="10"/>
      <c r="D46" s="10"/>
      <c r="E46" s="14"/>
      <c r="F46" s="10" t="e">
        <f>VLOOKUP(E46,[1]零件成本9.1!$B$2:$D$11324,3,0)</f>
        <v>#N/A</v>
      </c>
      <c r="G46" s="15"/>
      <c r="H46" s="19"/>
      <c r="I46" s="11"/>
      <c r="J46" s="11" t="str">
        <f t="shared" si="1"/>
        <v/>
      </c>
      <c r="K46" s="14"/>
      <c r="L46" s="14"/>
      <c r="M46" s="25">
        <f t="shared" si="2"/>
        <v>0</v>
      </c>
      <c r="N46" s="26"/>
      <c r="O46" s="27"/>
      <c r="P46" s="28"/>
      <c r="Q46" s="35">
        <f t="shared" si="3"/>
        <v>0</v>
      </c>
      <c r="R46" s="36"/>
      <c r="S46" s="37" t="str">
        <f t="shared" si="4"/>
        <v/>
      </c>
      <c r="T46" s="38" t="str">
        <f t="shared" si="5"/>
        <v/>
      </c>
      <c r="U46" s="42"/>
      <c r="V46" s="40"/>
      <c r="W46" s="41">
        <f t="shared" si="6"/>
        <v>0</v>
      </c>
      <c r="X46" s="41">
        <f t="shared" si="7"/>
        <v>0</v>
      </c>
      <c r="Y46" s="41"/>
      <c r="Z46" s="41"/>
      <c r="AA46" s="25">
        <f t="shared" si="8"/>
        <v>0</v>
      </c>
      <c r="AB46" s="45"/>
      <c r="AC46" s="45"/>
      <c r="AD46" s="47"/>
    </row>
    <row r="47" s="2" customFormat="1" spans="1:30">
      <c r="A47" s="8">
        <f t="shared" si="0"/>
        <v>46</v>
      </c>
      <c r="B47" s="12"/>
      <c r="C47" s="10"/>
      <c r="D47" s="10"/>
      <c r="E47" s="14"/>
      <c r="F47" s="10" t="e">
        <f>VLOOKUP(E47,[1]零件成本9.1!$B$2:$D$11324,3,0)</f>
        <v>#N/A</v>
      </c>
      <c r="G47" s="15"/>
      <c r="H47" s="19"/>
      <c r="I47" s="11"/>
      <c r="J47" s="11" t="str">
        <f t="shared" si="1"/>
        <v/>
      </c>
      <c r="K47" s="14"/>
      <c r="L47" s="14"/>
      <c r="M47" s="25">
        <f t="shared" si="2"/>
        <v>0</v>
      </c>
      <c r="N47" s="26"/>
      <c r="O47" s="27"/>
      <c r="P47" s="28"/>
      <c r="Q47" s="35">
        <f t="shared" si="3"/>
        <v>0</v>
      </c>
      <c r="R47" s="36"/>
      <c r="S47" s="37" t="str">
        <f t="shared" si="4"/>
        <v/>
      </c>
      <c r="T47" s="38" t="str">
        <f t="shared" si="5"/>
        <v/>
      </c>
      <c r="U47" s="42"/>
      <c r="V47" s="40"/>
      <c r="W47" s="41">
        <f t="shared" si="6"/>
        <v>0</v>
      </c>
      <c r="X47" s="41">
        <f t="shared" si="7"/>
        <v>0</v>
      </c>
      <c r="Y47" s="41"/>
      <c r="Z47" s="41"/>
      <c r="AA47" s="25">
        <f t="shared" si="8"/>
        <v>0</v>
      </c>
      <c r="AB47" s="45"/>
      <c r="AC47" s="45"/>
      <c r="AD47" s="47"/>
    </row>
    <row r="48" s="2" customFormat="1" spans="1:30">
      <c r="A48" s="8">
        <f t="shared" si="0"/>
        <v>47</v>
      </c>
      <c r="B48" s="12"/>
      <c r="C48" s="10"/>
      <c r="D48" s="10"/>
      <c r="E48" s="14"/>
      <c r="F48" s="10" t="e">
        <f>VLOOKUP(E48,[1]零件成本9.1!$B$2:$D$11324,3,0)</f>
        <v>#N/A</v>
      </c>
      <c r="G48" s="15"/>
      <c r="H48" s="19"/>
      <c r="I48" s="11"/>
      <c r="J48" s="11" t="str">
        <f t="shared" si="1"/>
        <v/>
      </c>
      <c r="K48" s="14"/>
      <c r="L48" s="14"/>
      <c r="M48" s="25">
        <f t="shared" si="2"/>
        <v>0</v>
      </c>
      <c r="N48" s="26"/>
      <c r="O48" s="27"/>
      <c r="P48" s="28"/>
      <c r="Q48" s="35">
        <f t="shared" si="3"/>
        <v>0</v>
      </c>
      <c r="R48" s="36"/>
      <c r="S48" s="37" t="str">
        <f t="shared" si="4"/>
        <v/>
      </c>
      <c r="T48" s="38" t="str">
        <f t="shared" si="5"/>
        <v/>
      </c>
      <c r="U48" s="42"/>
      <c r="V48" s="40"/>
      <c r="W48" s="41">
        <f t="shared" si="6"/>
        <v>0</v>
      </c>
      <c r="X48" s="41">
        <f t="shared" si="7"/>
        <v>0</v>
      </c>
      <c r="Y48" s="41"/>
      <c r="Z48" s="41"/>
      <c r="AA48" s="25">
        <f t="shared" si="8"/>
        <v>0</v>
      </c>
      <c r="AB48" s="45"/>
      <c r="AC48" s="45"/>
      <c r="AD48" s="47"/>
    </row>
    <row r="49" s="2" customFormat="1" spans="1:30">
      <c r="A49" s="8">
        <f t="shared" si="0"/>
        <v>48</v>
      </c>
      <c r="B49" s="12"/>
      <c r="C49" s="10"/>
      <c r="D49" s="10"/>
      <c r="E49" s="14"/>
      <c r="F49" s="10" t="e">
        <f>VLOOKUP(E49,[1]零件成本9.1!$B$2:$D$11324,3,0)</f>
        <v>#N/A</v>
      </c>
      <c r="G49" s="15"/>
      <c r="H49" s="19"/>
      <c r="I49" s="11"/>
      <c r="J49" s="11" t="str">
        <f t="shared" si="1"/>
        <v/>
      </c>
      <c r="K49" s="14"/>
      <c r="L49" s="14"/>
      <c r="M49" s="25">
        <f t="shared" si="2"/>
        <v>0</v>
      </c>
      <c r="N49" s="26"/>
      <c r="O49" s="27"/>
      <c r="P49" s="28"/>
      <c r="Q49" s="35">
        <f t="shared" si="3"/>
        <v>0</v>
      </c>
      <c r="R49" s="36"/>
      <c r="S49" s="37" t="str">
        <f t="shared" si="4"/>
        <v/>
      </c>
      <c r="T49" s="38" t="str">
        <f t="shared" si="5"/>
        <v/>
      </c>
      <c r="U49" s="42"/>
      <c r="V49" s="40"/>
      <c r="W49" s="41">
        <f t="shared" si="6"/>
        <v>0</v>
      </c>
      <c r="X49" s="41">
        <f t="shared" si="7"/>
        <v>0</v>
      </c>
      <c r="Y49" s="41"/>
      <c r="Z49" s="41"/>
      <c r="AA49" s="25">
        <f t="shared" si="8"/>
        <v>0</v>
      </c>
      <c r="AB49" s="45"/>
      <c r="AC49" s="45"/>
      <c r="AD49" s="47"/>
    </row>
    <row r="50" s="2" customFormat="1" spans="1:30">
      <c r="A50" s="8">
        <f t="shared" si="0"/>
        <v>49</v>
      </c>
      <c r="B50" s="12"/>
      <c r="C50" s="10"/>
      <c r="D50" s="10"/>
      <c r="E50" s="14"/>
      <c r="F50" s="10" t="e">
        <f>VLOOKUP(E50,[1]零件成本9.1!$B$2:$D$11324,3,0)</f>
        <v>#N/A</v>
      </c>
      <c r="G50" s="15"/>
      <c r="H50" s="19"/>
      <c r="I50" s="11"/>
      <c r="J50" s="11" t="str">
        <f t="shared" si="1"/>
        <v/>
      </c>
      <c r="K50" s="14"/>
      <c r="L50" s="14"/>
      <c r="M50" s="25">
        <f t="shared" si="2"/>
        <v>0</v>
      </c>
      <c r="N50" s="26"/>
      <c r="O50" s="27"/>
      <c r="P50" s="28"/>
      <c r="Q50" s="35">
        <f t="shared" si="3"/>
        <v>0</v>
      </c>
      <c r="R50" s="36"/>
      <c r="S50" s="37" t="str">
        <f t="shared" si="4"/>
        <v/>
      </c>
      <c r="T50" s="38" t="str">
        <f t="shared" si="5"/>
        <v/>
      </c>
      <c r="U50" s="42"/>
      <c r="V50" s="40"/>
      <c r="W50" s="41">
        <f t="shared" si="6"/>
        <v>0</v>
      </c>
      <c r="X50" s="41">
        <f t="shared" si="7"/>
        <v>0</v>
      </c>
      <c r="Y50" s="41"/>
      <c r="Z50" s="41"/>
      <c r="AA50" s="25">
        <f t="shared" si="8"/>
        <v>0</v>
      </c>
      <c r="AB50" s="45"/>
      <c r="AC50" s="45"/>
      <c r="AD50" s="47"/>
    </row>
    <row r="51" s="2" customFormat="1" spans="1:30">
      <c r="A51" s="8">
        <f t="shared" si="0"/>
        <v>50</v>
      </c>
      <c r="B51" s="12"/>
      <c r="C51" s="10"/>
      <c r="D51" s="10"/>
      <c r="E51" s="14"/>
      <c r="F51" s="10" t="e">
        <f>VLOOKUP(E51,[1]零件成本9.1!$B$2:$D$11324,3,0)</f>
        <v>#N/A</v>
      </c>
      <c r="G51" s="15"/>
      <c r="H51" s="19"/>
      <c r="I51" s="11"/>
      <c r="J51" s="11" t="str">
        <f t="shared" si="1"/>
        <v/>
      </c>
      <c r="K51" s="14"/>
      <c r="L51" s="14"/>
      <c r="M51" s="25">
        <f t="shared" si="2"/>
        <v>0</v>
      </c>
      <c r="N51" s="26"/>
      <c r="O51" s="27"/>
      <c r="P51" s="28"/>
      <c r="Q51" s="35">
        <f t="shared" si="3"/>
        <v>0</v>
      </c>
      <c r="R51" s="36"/>
      <c r="S51" s="37" t="str">
        <f t="shared" si="4"/>
        <v/>
      </c>
      <c r="T51" s="38" t="str">
        <f t="shared" si="5"/>
        <v/>
      </c>
      <c r="U51" s="42"/>
      <c r="V51" s="40"/>
      <c r="W51" s="41">
        <f t="shared" si="6"/>
        <v>0</v>
      </c>
      <c r="X51" s="41">
        <f t="shared" si="7"/>
        <v>0</v>
      </c>
      <c r="Y51" s="41"/>
      <c r="Z51" s="41"/>
      <c r="AA51" s="25">
        <f t="shared" si="8"/>
        <v>0</v>
      </c>
      <c r="AB51" s="45"/>
      <c r="AC51" s="45"/>
      <c r="AD51" s="47"/>
    </row>
    <row r="52" s="2" customFormat="1" spans="1:30">
      <c r="A52" s="8">
        <f t="shared" si="0"/>
        <v>51</v>
      </c>
      <c r="B52" s="12"/>
      <c r="C52" s="10"/>
      <c r="D52" s="10"/>
      <c r="E52" s="14"/>
      <c r="F52" s="10" t="e">
        <f>VLOOKUP(E52,[1]零件成本9.1!$B$2:$D$11324,3,0)</f>
        <v>#N/A</v>
      </c>
      <c r="G52" s="15"/>
      <c r="H52" s="19"/>
      <c r="I52" s="11"/>
      <c r="J52" s="11" t="str">
        <f t="shared" si="1"/>
        <v/>
      </c>
      <c r="K52" s="14"/>
      <c r="L52" s="14"/>
      <c r="M52" s="25">
        <f t="shared" si="2"/>
        <v>0</v>
      </c>
      <c r="N52" s="26"/>
      <c r="O52" s="27"/>
      <c r="P52" s="28"/>
      <c r="Q52" s="35">
        <f t="shared" si="3"/>
        <v>0</v>
      </c>
      <c r="R52" s="36"/>
      <c r="S52" s="37" t="str">
        <f t="shared" si="4"/>
        <v/>
      </c>
      <c r="T52" s="38" t="str">
        <f t="shared" si="5"/>
        <v/>
      </c>
      <c r="U52" s="42"/>
      <c r="V52" s="40"/>
      <c r="W52" s="41">
        <f t="shared" si="6"/>
        <v>0</v>
      </c>
      <c r="X52" s="41">
        <f t="shared" si="7"/>
        <v>0</v>
      </c>
      <c r="Y52" s="41"/>
      <c r="Z52" s="41"/>
      <c r="AA52" s="25">
        <f t="shared" si="8"/>
        <v>0</v>
      </c>
      <c r="AB52" s="45"/>
      <c r="AC52" s="45"/>
      <c r="AD52" s="47"/>
    </row>
    <row r="53" s="2" customFormat="1" spans="1:30">
      <c r="A53" s="8">
        <f t="shared" si="0"/>
        <v>52</v>
      </c>
      <c r="B53" s="12"/>
      <c r="C53" s="10"/>
      <c r="D53" s="10"/>
      <c r="E53" s="14"/>
      <c r="F53" s="10" t="e">
        <f>VLOOKUP(E53,[1]零件成本9.1!$B$2:$D$11324,3,0)</f>
        <v>#N/A</v>
      </c>
      <c r="G53" s="15"/>
      <c r="H53" s="19"/>
      <c r="I53" s="11"/>
      <c r="J53" s="11" t="str">
        <f t="shared" si="1"/>
        <v/>
      </c>
      <c r="K53" s="14"/>
      <c r="L53" s="14"/>
      <c r="M53" s="25">
        <f t="shared" si="2"/>
        <v>0</v>
      </c>
      <c r="N53" s="26"/>
      <c r="O53" s="27"/>
      <c r="P53" s="28"/>
      <c r="Q53" s="35">
        <f t="shared" si="3"/>
        <v>0</v>
      </c>
      <c r="R53" s="36"/>
      <c r="S53" s="37" t="str">
        <f t="shared" si="4"/>
        <v/>
      </c>
      <c r="T53" s="38" t="str">
        <f t="shared" si="5"/>
        <v/>
      </c>
      <c r="U53" s="42"/>
      <c r="V53" s="40"/>
      <c r="W53" s="41">
        <f t="shared" si="6"/>
        <v>0</v>
      </c>
      <c r="X53" s="41">
        <f t="shared" si="7"/>
        <v>0</v>
      </c>
      <c r="Y53" s="41"/>
      <c r="Z53" s="41"/>
      <c r="AA53" s="25">
        <f t="shared" si="8"/>
        <v>0</v>
      </c>
      <c r="AB53" s="45"/>
      <c r="AC53" s="45"/>
      <c r="AD53" s="47"/>
    </row>
    <row r="54" s="2" customFormat="1" spans="1:30">
      <c r="A54" s="8">
        <f t="shared" si="0"/>
        <v>53</v>
      </c>
      <c r="B54" s="12"/>
      <c r="C54" s="10"/>
      <c r="D54" s="10"/>
      <c r="E54" s="14"/>
      <c r="F54" s="10" t="e">
        <f>VLOOKUP(E54,[1]零件成本9.1!$B$2:$D$11324,3,0)</f>
        <v>#N/A</v>
      </c>
      <c r="G54" s="15"/>
      <c r="H54" s="19"/>
      <c r="I54" s="11"/>
      <c r="J54" s="11" t="str">
        <f t="shared" si="1"/>
        <v/>
      </c>
      <c r="K54" s="14"/>
      <c r="L54" s="14"/>
      <c r="M54" s="25">
        <f t="shared" si="2"/>
        <v>0</v>
      </c>
      <c r="N54" s="26"/>
      <c r="O54" s="27"/>
      <c r="P54" s="28"/>
      <c r="Q54" s="35">
        <f t="shared" si="3"/>
        <v>0</v>
      </c>
      <c r="R54" s="36"/>
      <c r="S54" s="37" t="str">
        <f t="shared" si="4"/>
        <v/>
      </c>
      <c r="T54" s="38" t="str">
        <f t="shared" si="5"/>
        <v/>
      </c>
      <c r="U54" s="42"/>
      <c r="V54" s="40"/>
      <c r="W54" s="41">
        <f t="shared" si="6"/>
        <v>0</v>
      </c>
      <c r="X54" s="41">
        <f t="shared" si="7"/>
        <v>0</v>
      </c>
      <c r="Y54" s="41"/>
      <c r="Z54" s="41"/>
      <c r="AA54" s="25">
        <f t="shared" si="8"/>
        <v>0</v>
      </c>
      <c r="AB54" s="45"/>
      <c r="AC54" s="45"/>
      <c r="AD54" s="47"/>
    </row>
    <row r="55" s="2" customFormat="1" spans="1:30">
      <c r="A55" s="8">
        <f t="shared" si="0"/>
        <v>54</v>
      </c>
      <c r="B55" s="12"/>
      <c r="C55" s="10"/>
      <c r="D55" s="10"/>
      <c r="E55" s="14"/>
      <c r="F55" s="10" t="e">
        <f>VLOOKUP(E55,[1]零件成本9.1!$B$2:$D$11324,3,0)</f>
        <v>#N/A</v>
      </c>
      <c r="G55" s="15"/>
      <c r="H55" s="19"/>
      <c r="I55" s="11"/>
      <c r="J55" s="11" t="str">
        <f t="shared" si="1"/>
        <v/>
      </c>
      <c r="K55" s="14"/>
      <c r="L55" s="14"/>
      <c r="M55" s="25">
        <f t="shared" si="2"/>
        <v>0</v>
      </c>
      <c r="N55" s="26"/>
      <c r="O55" s="27"/>
      <c r="P55" s="28"/>
      <c r="Q55" s="35">
        <f t="shared" si="3"/>
        <v>0</v>
      </c>
      <c r="R55" s="36"/>
      <c r="S55" s="37" t="str">
        <f t="shared" si="4"/>
        <v/>
      </c>
      <c r="T55" s="38" t="str">
        <f t="shared" si="5"/>
        <v/>
      </c>
      <c r="U55" s="42"/>
      <c r="V55" s="40"/>
      <c r="W55" s="41">
        <f t="shared" si="6"/>
        <v>0</v>
      </c>
      <c r="X55" s="41">
        <f t="shared" si="7"/>
        <v>0</v>
      </c>
      <c r="Y55" s="41"/>
      <c r="Z55" s="41"/>
      <c r="AA55" s="25">
        <f t="shared" si="8"/>
        <v>0</v>
      </c>
      <c r="AB55" s="45"/>
      <c r="AC55" s="45"/>
      <c r="AD55" s="47"/>
    </row>
    <row r="56" s="2" customFormat="1" spans="1:30">
      <c r="A56" s="8">
        <f t="shared" si="0"/>
        <v>55</v>
      </c>
      <c r="B56" s="12"/>
      <c r="C56" s="10"/>
      <c r="D56" s="10"/>
      <c r="E56" s="14"/>
      <c r="F56" s="10" t="e">
        <f>VLOOKUP(E56,[1]零件成本9.1!$B$2:$D$11324,3,0)</f>
        <v>#N/A</v>
      </c>
      <c r="G56" s="15"/>
      <c r="H56" s="19"/>
      <c r="I56" s="11"/>
      <c r="J56" s="11" t="str">
        <f t="shared" si="1"/>
        <v/>
      </c>
      <c r="K56" s="14"/>
      <c r="L56" s="14"/>
      <c r="M56" s="25">
        <f t="shared" si="2"/>
        <v>0</v>
      </c>
      <c r="N56" s="26"/>
      <c r="O56" s="27"/>
      <c r="P56" s="28"/>
      <c r="Q56" s="35">
        <f t="shared" si="3"/>
        <v>0</v>
      </c>
      <c r="R56" s="36"/>
      <c r="S56" s="37" t="str">
        <f t="shared" si="4"/>
        <v/>
      </c>
      <c r="T56" s="38" t="str">
        <f t="shared" si="5"/>
        <v/>
      </c>
      <c r="U56" s="42"/>
      <c r="V56" s="40"/>
      <c r="W56" s="41">
        <f t="shared" si="6"/>
        <v>0</v>
      </c>
      <c r="X56" s="41">
        <f t="shared" si="7"/>
        <v>0</v>
      </c>
      <c r="Y56" s="41"/>
      <c r="Z56" s="41"/>
      <c r="AA56" s="25">
        <f t="shared" si="8"/>
        <v>0</v>
      </c>
      <c r="AB56" s="45"/>
      <c r="AC56" s="45"/>
      <c r="AD56" s="47"/>
    </row>
    <row r="57" s="2" customFormat="1" spans="1:30">
      <c r="A57" s="8">
        <f t="shared" si="0"/>
        <v>56</v>
      </c>
      <c r="B57" s="12"/>
      <c r="C57" s="10"/>
      <c r="D57" s="10"/>
      <c r="E57" s="14"/>
      <c r="F57" s="10" t="e">
        <f>VLOOKUP(E57,[1]零件成本9.1!$B$2:$D$11324,3,0)</f>
        <v>#N/A</v>
      </c>
      <c r="G57" s="15"/>
      <c r="H57" s="19"/>
      <c r="I57" s="11"/>
      <c r="J57" s="11" t="str">
        <f t="shared" si="1"/>
        <v/>
      </c>
      <c r="K57" s="14"/>
      <c r="L57" s="14"/>
      <c r="M57" s="25">
        <f t="shared" si="2"/>
        <v>0</v>
      </c>
      <c r="N57" s="26"/>
      <c r="O57" s="27"/>
      <c r="P57" s="28"/>
      <c r="Q57" s="35">
        <f t="shared" si="3"/>
        <v>0</v>
      </c>
      <c r="R57" s="36"/>
      <c r="S57" s="37" t="str">
        <f t="shared" si="4"/>
        <v/>
      </c>
      <c r="T57" s="38" t="str">
        <f t="shared" si="5"/>
        <v/>
      </c>
      <c r="U57" s="42"/>
      <c r="V57" s="40"/>
      <c r="W57" s="41">
        <f t="shared" si="6"/>
        <v>0</v>
      </c>
      <c r="X57" s="41">
        <f t="shared" si="7"/>
        <v>0</v>
      </c>
      <c r="Y57" s="41"/>
      <c r="Z57" s="41"/>
      <c r="AA57" s="25">
        <f t="shared" si="8"/>
        <v>0</v>
      </c>
      <c r="AB57" s="45"/>
      <c r="AC57" s="45"/>
      <c r="AD57" s="47"/>
    </row>
    <row r="58" s="2" customFormat="1" spans="1:30">
      <c r="A58" s="8">
        <f t="shared" si="0"/>
        <v>57</v>
      </c>
      <c r="B58" s="14"/>
      <c r="C58" s="15"/>
      <c r="D58" s="15"/>
      <c r="E58" s="14"/>
      <c r="F58" s="10" t="e">
        <f>VLOOKUP(E58,[1]零件成本9.1!$B$2:$D$11324,3,0)</f>
        <v>#N/A</v>
      </c>
      <c r="G58" s="15"/>
      <c r="H58" s="19"/>
      <c r="I58" s="11"/>
      <c r="J58" s="11" t="str">
        <f t="shared" si="1"/>
        <v/>
      </c>
      <c r="K58" s="14"/>
      <c r="L58" s="14"/>
      <c r="M58" s="25">
        <f t="shared" si="2"/>
        <v>0</v>
      </c>
      <c r="N58" s="26"/>
      <c r="O58" s="27"/>
      <c r="P58" s="28"/>
      <c r="Q58" s="35">
        <f t="shared" si="3"/>
        <v>0</v>
      </c>
      <c r="R58" s="36"/>
      <c r="S58" s="37" t="str">
        <f t="shared" si="4"/>
        <v/>
      </c>
      <c r="T58" s="38" t="str">
        <f t="shared" si="5"/>
        <v/>
      </c>
      <c r="U58" s="42"/>
      <c r="V58" s="40"/>
      <c r="W58" s="41">
        <f t="shared" si="6"/>
        <v>0</v>
      </c>
      <c r="X58" s="41">
        <f t="shared" si="7"/>
        <v>0</v>
      </c>
      <c r="Y58" s="41"/>
      <c r="Z58" s="41"/>
      <c r="AA58" s="25">
        <f t="shared" si="8"/>
        <v>0</v>
      </c>
      <c r="AB58" s="45"/>
      <c r="AC58" s="45"/>
      <c r="AD58" s="47"/>
    </row>
    <row r="59" s="2" customFormat="1" spans="1:30">
      <c r="A59" s="8">
        <f t="shared" si="0"/>
        <v>58</v>
      </c>
      <c r="B59" s="14"/>
      <c r="C59" s="15"/>
      <c r="D59" s="15"/>
      <c r="E59" s="14"/>
      <c r="F59" s="10" t="e">
        <f>VLOOKUP(E59,[1]零件成本9.1!$B$2:$D$11324,3,0)</f>
        <v>#N/A</v>
      </c>
      <c r="G59" s="15"/>
      <c r="H59" s="19"/>
      <c r="I59" s="11"/>
      <c r="J59" s="11" t="str">
        <f t="shared" si="1"/>
        <v/>
      </c>
      <c r="K59" s="14"/>
      <c r="L59" s="14"/>
      <c r="M59" s="25">
        <f t="shared" si="2"/>
        <v>0</v>
      </c>
      <c r="N59" s="26"/>
      <c r="O59" s="27"/>
      <c r="P59" s="28"/>
      <c r="Q59" s="35">
        <f t="shared" si="3"/>
        <v>0</v>
      </c>
      <c r="R59" s="36"/>
      <c r="S59" s="37" t="str">
        <f t="shared" si="4"/>
        <v/>
      </c>
      <c r="T59" s="38" t="str">
        <f t="shared" si="5"/>
        <v/>
      </c>
      <c r="U59" s="42"/>
      <c r="V59" s="40"/>
      <c r="W59" s="41">
        <f t="shared" si="6"/>
        <v>0</v>
      </c>
      <c r="X59" s="41">
        <f t="shared" si="7"/>
        <v>0</v>
      </c>
      <c r="Y59" s="41"/>
      <c r="Z59" s="41"/>
      <c r="AA59" s="25">
        <f t="shared" si="8"/>
        <v>0</v>
      </c>
      <c r="AB59" s="45"/>
      <c r="AC59" s="45"/>
      <c r="AD59" s="47"/>
    </row>
    <row r="60" s="2" customFormat="1" spans="1:30">
      <c r="A60" s="8">
        <f t="shared" si="0"/>
        <v>59</v>
      </c>
      <c r="B60" s="14"/>
      <c r="C60" s="15"/>
      <c r="D60" s="15"/>
      <c r="E60" s="14"/>
      <c r="F60" s="10" t="e">
        <f>VLOOKUP(E60,[1]零件成本9.1!$B$2:$D$11324,3,0)</f>
        <v>#N/A</v>
      </c>
      <c r="G60" s="15"/>
      <c r="H60" s="19"/>
      <c r="I60" s="11"/>
      <c r="J60" s="11" t="str">
        <f t="shared" si="1"/>
        <v/>
      </c>
      <c r="K60" s="14"/>
      <c r="L60" s="14"/>
      <c r="M60" s="25">
        <f t="shared" si="2"/>
        <v>0</v>
      </c>
      <c r="N60" s="26"/>
      <c r="O60" s="27"/>
      <c r="P60" s="28"/>
      <c r="Q60" s="35">
        <f t="shared" si="3"/>
        <v>0</v>
      </c>
      <c r="R60" s="36"/>
      <c r="S60" s="37" t="str">
        <f t="shared" si="4"/>
        <v/>
      </c>
      <c r="T60" s="38" t="str">
        <f t="shared" si="5"/>
        <v/>
      </c>
      <c r="U60" s="42"/>
      <c r="V60" s="40"/>
      <c r="W60" s="41">
        <f t="shared" si="6"/>
        <v>0</v>
      </c>
      <c r="X60" s="41">
        <f t="shared" si="7"/>
        <v>0</v>
      </c>
      <c r="Y60" s="41"/>
      <c r="Z60" s="41"/>
      <c r="AA60" s="25">
        <f t="shared" si="8"/>
        <v>0</v>
      </c>
      <c r="AB60" s="45"/>
      <c r="AC60" s="45"/>
      <c r="AD60" s="47"/>
    </row>
    <row r="61" s="2" customFormat="1" spans="1:30">
      <c r="A61" s="8">
        <f t="shared" si="0"/>
        <v>60</v>
      </c>
      <c r="B61" s="14"/>
      <c r="C61" s="15"/>
      <c r="D61" s="15"/>
      <c r="E61" s="14"/>
      <c r="F61" s="10" t="e">
        <f>VLOOKUP(E61,[1]零件成本9.1!$B$2:$D$11324,3,0)</f>
        <v>#N/A</v>
      </c>
      <c r="G61" s="15"/>
      <c r="H61" s="19"/>
      <c r="I61" s="11"/>
      <c r="J61" s="11" t="str">
        <f t="shared" si="1"/>
        <v/>
      </c>
      <c r="K61" s="14"/>
      <c r="L61" s="14"/>
      <c r="M61" s="25">
        <f t="shared" si="2"/>
        <v>0</v>
      </c>
      <c r="N61" s="26"/>
      <c r="O61" s="27"/>
      <c r="P61" s="28"/>
      <c r="Q61" s="35">
        <f t="shared" si="3"/>
        <v>0</v>
      </c>
      <c r="R61" s="36"/>
      <c r="S61" s="37" t="str">
        <f t="shared" si="4"/>
        <v/>
      </c>
      <c r="T61" s="38" t="str">
        <f t="shared" si="5"/>
        <v/>
      </c>
      <c r="U61" s="42"/>
      <c r="V61" s="40"/>
      <c r="W61" s="41">
        <f t="shared" si="6"/>
        <v>0</v>
      </c>
      <c r="X61" s="41">
        <f t="shared" si="7"/>
        <v>0</v>
      </c>
      <c r="Y61" s="41"/>
      <c r="Z61" s="41"/>
      <c r="AA61" s="25">
        <f t="shared" si="8"/>
        <v>0</v>
      </c>
      <c r="AB61" s="45"/>
      <c r="AC61" s="45"/>
      <c r="AD61" s="47"/>
    </row>
    <row r="62" s="2" customFormat="1" spans="1:30">
      <c r="A62" s="8">
        <f t="shared" si="0"/>
        <v>61</v>
      </c>
      <c r="B62" s="14"/>
      <c r="C62" s="15"/>
      <c r="D62" s="15"/>
      <c r="E62" s="14"/>
      <c r="F62" s="10" t="e">
        <f>VLOOKUP(E62,[1]零件成本9.1!$B$2:$D$11324,3,0)</f>
        <v>#N/A</v>
      </c>
      <c r="G62" s="15"/>
      <c r="H62" s="19"/>
      <c r="I62" s="11"/>
      <c r="J62" s="11" t="str">
        <f t="shared" si="1"/>
        <v/>
      </c>
      <c r="K62" s="14"/>
      <c r="L62" s="14"/>
      <c r="M62" s="25">
        <f t="shared" si="2"/>
        <v>0</v>
      </c>
      <c r="N62" s="26"/>
      <c r="O62" s="27"/>
      <c r="P62" s="28"/>
      <c r="Q62" s="35">
        <f t="shared" si="3"/>
        <v>0</v>
      </c>
      <c r="R62" s="36"/>
      <c r="S62" s="37" t="str">
        <f t="shared" si="4"/>
        <v/>
      </c>
      <c r="T62" s="38" t="str">
        <f t="shared" si="5"/>
        <v/>
      </c>
      <c r="U62" s="42"/>
      <c r="V62" s="40"/>
      <c r="W62" s="41">
        <f t="shared" si="6"/>
        <v>0</v>
      </c>
      <c r="X62" s="41">
        <f t="shared" si="7"/>
        <v>0</v>
      </c>
      <c r="Y62" s="41"/>
      <c r="Z62" s="41"/>
      <c r="AA62" s="25">
        <f t="shared" si="8"/>
        <v>0</v>
      </c>
      <c r="AB62" s="45"/>
      <c r="AC62" s="45"/>
      <c r="AD62" s="47"/>
    </row>
    <row r="63" s="2" customFormat="1" spans="1:30">
      <c r="A63" s="8">
        <f t="shared" si="0"/>
        <v>62</v>
      </c>
      <c r="B63" s="14"/>
      <c r="C63" s="15"/>
      <c r="D63" s="15"/>
      <c r="E63" s="14"/>
      <c r="F63" s="10" t="e">
        <f>VLOOKUP(E63,[1]零件成本9.1!$B$2:$D$11324,3,0)</f>
        <v>#N/A</v>
      </c>
      <c r="G63" s="15"/>
      <c r="H63" s="19"/>
      <c r="I63" s="11"/>
      <c r="J63" s="11" t="str">
        <f t="shared" si="1"/>
        <v/>
      </c>
      <c r="K63" s="14"/>
      <c r="L63" s="14"/>
      <c r="M63" s="25">
        <f t="shared" si="2"/>
        <v>0</v>
      </c>
      <c r="N63" s="26"/>
      <c r="O63" s="27"/>
      <c r="P63" s="28"/>
      <c r="Q63" s="35">
        <f t="shared" si="3"/>
        <v>0</v>
      </c>
      <c r="R63" s="36"/>
      <c r="S63" s="37" t="str">
        <f t="shared" si="4"/>
        <v/>
      </c>
      <c r="T63" s="38" t="str">
        <f t="shared" si="5"/>
        <v/>
      </c>
      <c r="U63" s="42"/>
      <c r="V63" s="40"/>
      <c r="W63" s="41">
        <f t="shared" si="6"/>
        <v>0</v>
      </c>
      <c r="X63" s="41">
        <f t="shared" si="7"/>
        <v>0</v>
      </c>
      <c r="Y63" s="41"/>
      <c r="Z63" s="41"/>
      <c r="AA63" s="25">
        <f t="shared" si="8"/>
        <v>0</v>
      </c>
      <c r="AB63" s="45"/>
      <c r="AC63" s="45"/>
      <c r="AD63" s="47"/>
    </row>
    <row r="64" s="2" customFormat="1" spans="1:30">
      <c r="A64" s="8">
        <f t="shared" si="0"/>
        <v>63</v>
      </c>
      <c r="B64" s="14"/>
      <c r="C64" s="15"/>
      <c r="D64" s="15"/>
      <c r="E64" s="14"/>
      <c r="F64" s="10" t="e">
        <f>VLOOKUP(E64,[1]零件成本9.1!$B$2:$D$11324,3,0)</f>
        <v>#N/A</v>
      </c>
      <c r="G64" s="15"/>
      <c r="H64" s="19"/>
      <c r="I64" s="11"/>
      <c r="J64" s="11" t="str">
        <f t="shared" si="1"/>
        <v/>
      </c>
      <c r="K64" s="14"/>
      <c r="L64" s="14"/>
      <c r="M64" s="25">
        <f t="shared" si="2"/>
        <v>0</v>
      </c>
      <c r="N64" s="26"/>
      <c r="O64" s="27"/>
      <c r="P64" s="28"/>
      <c r="Q64" s="35">
        <f t="shared" si="3"/>
        <v>0</v>
      </c>
      <c r="R64" s="36"/>
      <c r="S64" s="37" t="str">
        <f t="shared" si="4"/>
        <v/>
      </c>
      <c r="T64" s="38" t="str">
        <f t="shared" si="5"/>
        <v/>
      </c>
      <c r="U64" s="42"/>
      <c r="V64" s="40"/>
      <c r="W64" s="41">
        <f t="shared" si="6"/>
        <v>0</v>
      </c>
      <c r="X64" s="41">
        <f t="shared" si="7"/>
        <v>0</v>
      </c>
      <c r="Y64" s="41"/>
      <c r="Z64" s="41"/>
      <c r="AA64" s="25">
        <f t="shared" si="8"/>
        <v>0</v>
      </c>
      <c r="AB64" s="45"/>
      <c r="AC64" s="45"/>
      <c r="AD64" s="47"/>
    </row>
    <row r="65" s="2" customFormat="1" spans="1:30">
      <c r="A65" s="8">
        <f t="shared" si="0"/>
        <v>64</v>
      </c>
      <c r="B65" s="14"/>
      <c r="C65" s="15"/>
      <c r="D65" s="15"/>
      <c r="E65" s="14"/>
      <c r="F65" s="10" t="e">
        <f>VLOOKUP(E65,[1]零件成本9.1!$B$2:$D$11324,3,0)</f>
        <v>#N/A</v>
      </c>
      <c r="G65" s="15"/>
      <c r="H65" s="19"/>
      <c r="I65" s="11"/>
      <c r="J65" s="11" t="str">
        <f t="shared" si="1"/>
        <v/>
      </c>
      <c r="K65" s="14"/>
      <c r="L65" s="14"/>
      <c r="M65" s="25">
        <f t="shared" si="2"/>
        <v>0</v>
      </c>
      <c r="N65" s="26"/>
      <c r="O65" s="27"/>
      <c r="P65" s="28"/>
      <c r="Q65" s="35">
        <f t="shared" si="3"/>
        <v>0</v>
      </c>
      <c r="R65" s="36"/>
      <c r="S65" s="37" t="str">
        <f t="shared" si="4"/>
        <v/>
      </c>
      <c r="T65" s="38" t="str">
        <f t="shared" si="5"/>
        <v/>
      </c>
      <c r="U65" s="42"/>
      <c r="V65" s="40"/>
      <c r="W65" s="41">
        <f t="shared" si="6"/>
        <v>0</v>
      </c>
      <c r="X65" s="41">
        <f t="shared" si="7"/>
        <v>0</v>
      </c>
      <c r="Y65" s="41"/>
      <c r="Z65" s="41"/>
      <c r="AA65" s="25">
        <f t="shared" si="8"/>
        <v>0</v>
      </c>
      <c r="AB65" s="45"/>
      <c r="AC65" s="45"/>
      <c r="AD65" s="47"/>
    </row>
    <row r="66" s="2" customFormat="1" spans="1:30">
      <c r="A66" s="8">
        <f t="shared" ref="A66:A129" si="9">ROW()-1</f>
        <v>65</v>
      </c>
      <c r="B66" s="14"/>
      <c r="C66" s="15"/>
      <c r="D66" s="15"/>
      <c r="E66" s="14"/>
      <c r="F66" s="10" t="e">
        <f>VLOOKUP(E66,[1]零件成本9.1!$B$2:$D$11324,3,0)</f>
        <v>#N/A</v>
      </c>
      <c r="G66" s="15"/>
      <c r="H66" s="19"/>
      <c r="I66" s="11"/>
      <c r="J66" s="11" t="str">
        <f t="shared" ref="J66:J129" si="10">B66&amp;E66</f>
        <v/>
      </c>
      <c r="K66" s="14"/>
      <c r="L66" s="14"/>
      <c r="M66" s="25">
        <f t="shared" ref="M66:M129" si="11">K66+L66</f>
        <v>0</v>
      </c>
      <c r="N66" s="26"/>
      <c r="O66" s="27"/>
      <c r="P66" s="28"/>
      <c r="Q66" s="35">
        <f t="shared" ref="Q66:Q129" si="12">M66</f>
        <v>0</v>
      </c>
      <c r="R66" s="36"/>
      <c r="S66" s="37" t="str">
        <f t="shared" ref="S66:S129" si="13">IF(Q66&gt;R66,Q66-R66,"")</f>
        <v/>
      </c>
      <c r="T66" s="38" t="str">
        <f t="shared" ref="T66:T129" si="14">IF(Q66&lt;R66,Q66-R66,"")</f>
        <v/>
      </c>
      <c r="U66" s="42"/>
      <c r="V66" s="40"/>
      <c r="W66" s="41">
        <f t="shared" ref="W66:W129" si="15">Q66*V66</f>
        <v>0</v>
      </c>
      <c r="X66" s="41">
        <f t="shared" ref="X66:X129" si="16">R66*V66</f>
        <v>0</v>
      </c>
      <c r="Y66" s="41"/>
      <c r="Z66" s="41"/>
      <c r="AA66" s="25">
        <f t="shared" ref="AA66:AA129" si="17">W66-X66</f>
        <v>0</v>
      </c>
      <c r="AB66" s="45"/>
      <c r="AC66" s="45"/>
      <c r="AD66" s="47"/>
    </row>
    <row r="67" s="2" customFormat="1" spans="1:30">
      <c r="A67" s="8">
        <f t="shared" si="9"/>
        <v>66</v>
      </c>
      <c r="B67" s="14"/>
      <c r="C67" s="15"/>
      <c r="D67" s="15"/>
      <c r="E67" s="14"/>
      <c r="F67" s="10" t="e">
        <f>VLOOKUP(E67,[1]零件成本9.1!$B$2:$D$11324,3,0)</f>
        <v>#N/A</v>
      </c>
      <c r="G67" s="15"/>
      <c r="H67" s="19"/>
      <c r="I67" s="11"/>
      <c r="J67" s="11" t="str">
        <f t="shared" si="10"/>
        <v/>
      </c>
      <c r="K67" s="14"/>
      <c r="L67" s="14"/>
      <c r="M67" s="25">
        <f t="shared" si="11"/>
        <v>0</v>
      </c>
      <c r="N67" s="26"/>
      <c r="O67" s="27"/>
      <c r="P67" s="28"/>
      <c r="Q67" s="35">
        <f t="shared" si="12"/>
        <v>0</v>
      </c>
      <c r="R67" s="36"/>
      <c r="S67" s="37" t="str">
        <f t="shared" si="13"/>
        <v/>
      </c>
      <c r="T67" s="38" t="str">
        <f t="shared" si="14"/>
        <v/>
      </c>
      <c r="U67" s="42"/>
      <c r="V67" s="40"/>
      <c r="W67" s="41">
        <f t="shared" si="15"/>
        <v>0</v>
      </c>
      <c r="X67" s="41">
        <f t="shared" si="16"/>
        <v>0</v>
      </c>
      <c r="Y67" s="41"/>
      <c r="Z67" s="41"/>
      <c r="AA67" s="25">
        <f t="shared" si="17"/>
        <v>0</v>
      </c>
      <c r="AB67" s="45"/>
      <c r="AC67" s="45"/>
      <c r="AD67" s="47"/>
    </row>
    <row r="68" s="2" customFormat="1" spans="1:30">
      <c r="A68" s="8">
        <f t="shared" si="9"/>
        <v>67</v>
      </c>
      <c r="B68" s="14"/>
      <c r="C68" s="15"/>
      <c r="D68" s="15"/>
      <c r="E68" s="14"/>
      <c r="F68" s="10" t="e">
        <f>VLOOKUP(E68,[1]零件成本9.1!$B$2:$D$11324,3,0)</f>
        <v>#N/A</v>
      </c>
      <c r="G68" s="15"/>
      <c r="H68" s="19"/>
      <c r="I68" s="11"/>
      <c r="J68" s="11" t="str">
        <f t="shared" si="10"/>
        <v/>
      </c>
      <c r="K68" s="14"/>
      <c r="L68" s="14"/>
      <c r="M68" s="25">
        <f t="shared" si="11"/>
        <v>0</v>
      </c>
      <c r="N68" s="26"/>
      <c r="O68" s="27"/>
      <c r="P68" s="28"/>
      <c r="Q68" s="35">
        <f t="shared" si="12"/>
        <v>0</v>
      </c>
      <c r="R68" s="36"/>
      <c r="S68" s="37" t="str">
        <f t="shared" si="13"/>
        <v/>
      </c>
      <c r="T68" s="38" t="str">
        <f t="shared" si="14"/>
        <v/>
      </c>
      <c r="U68" s="42"/>
      <c r="V68" s="40"/>
      <c r="W68" s="41">
        <f t="shared" si="15"/>
        <v>0</v>
      </c>
      <c r="X68" s="41">
        <f t="shared" si="16"/>
        <v>0</v>
      </c>
      <c r="Y68" s="41"/>
      <c r="Z68" s="41"/>
      <c r="AA68" s="25">
        <f t="shared" si="17"/>
        <v>0</v>
      </c>
      <c r="AB68" s="45"/>
      <c r="AC68" s="45"/>
      <c r="AD68" s="47"/>
    </row>
    <row r="69" s="2" customFormat="1" spans="1:30">
      <c r="A69" s="8">
        <f t="shared" si="9"/>
        <v>68</v>
      </c>
      <c r="B69" s="14"/>
      <c r="C69" s="15"/>
      <c r="D69" s="15"/>
      <c r="E69" s="14"/>
      <c r="F69" s="10" t="e">
        <f>VLOOKUP(E69,[1]零件成本9.1!$B$2:$D$11324,3,0)</f>
        <v>#N/A</v>
      </c>
      <c r="G69" s="15"/>
      <c r="H69" s="19"/>
      <c r="I69" s="11"/>
      <c r="J69" s="11" t="str">
        <f t="shared" si="10"/>
        <v/>
      </c>
      <c r="K69" s="14"/>
      <c r="L69" s="14"/>
      <c r="M69" s="25">
        <f t="shared" si="11"/>
        <v>0</v>
      </c>
      <c r="N69" s="26"/>
      <c r="O69" s="27"/>
      <c r="P69" s="28"/>
      <c r="Q69" s="35">
        <f t="shared" si="12"/>
        <v>0</v>
      </c>
      <c r="R69" s="36"/>
      <c r="S69" s="37" t="str">
        <f t="shared" si="13"/>
        <v/>
      </c>
      <c r="T69" s="38" t="str">
        <f t="shared" si="14"/>
        <v/>
      </c>
      <c r="U69" s="42"/>
      <c r="V69" s="40"/>
      <c r="W69" s="41">
        <f t="shared" si="15"/>
        <v>0</v>
      </c>
      <c r="X69" s="41">
        <f t="shared" si="16"/>
        <v>0</v>
      </c>
      <c r="Y69" s="41"/>
      <c r="Z69" s="41"/>
      <c r="AA69" s="25">
        <f t="shared" si="17"/>
        <v>0</v>
      </c>
      <c r="AB69" s="45"/>
      <c r="AC69" s="45"/>
      <c r="AD69" s="47"/>
    </row>
    <row r="70" s="2" customFormat="1" spans="1:30">
      <c r="A70" s="8">
        <f t="shared" si="9"/>
        <v>69</v>
      </c>
      <c r="B70" s="14"/>
      <c r="C70" s="15"/>
      <c r="D70" s="15"/>
      <c r="E70" s="14"/>
      <c r="F70" s="10" t="e">
        <f>VLOOKUP(E70,[1]零件成本9.1!$B$2:$D$11324,3,0)</f>
        <v>#N/A</v>
      </c>
      <c r="G70" s="15"/>
      <c r="H70" s="19"/>
      <c r="I70" s="11"/>
      <c r="J70" s="11" t="str">
        <f t="shared" si="10"/>
        <v/>
      </c>
      <c r="K70" s="14"/>
      <c r="L70" s="14"/>
      <c r="M70" s="25">
        <f t="shared" si="11"/>
        <v>0</v>
      </c>
      <c r="N70" s="26"/>
      <c r="O70" s="27"/>
      <c r="P70" s="28"/>
      <c r="Q70" s="35">
        <f t="shared" si="12"/>
        <v>0</v>
      </c>
      <c r="R70" s="36"/>
      <c r="S70" s="37" t="str">
        <f t="shared" si="13"/>
        <v/>
      </c>
      <c r="T70" s="38" t="str">
        <f t="shared" si="14"/>
        <v/>
      </c>
      <c r="U70" s="42"/>
      <c r="V70" s="40"/>
      <c r="W70" s="41">
        <f t="shared" si="15"/>
        <v>0</v>
      </c>
      <c r="X70" s="41">
        <f t="shared" si="16"/>
        <v>0</v>
      </c>
      <c r="Y70" s="41"/>
      <c r="Z70" s="41"/>
      <c r="AA70" s="25">
        <f t="shared" si="17"/>
        <v>0</v>
      </c>
      <c r="AB70" s="45"/>
      <c r="AC70" s="45"/>
      <c r="AD70" s="47"/>
    </row>
    <row r="71" s="2" customFormat="1" spans="1:30">
      <c r="A71" s="8">
        <f t="shared" si="9"/>
        <v>70</v>
      </c>
      <c r="B71" s="14"/>
      <c r="C71" s="15"/>
      <c r="D71" s="15"/>
      <c r="E71" s="14"/>
      <c r="F71" s="10" t="e">
        <f>VLOOKUP(E71,[1]零件成本9.1!$B$2:$D$11324,3,0)</f>
        <v>#N/A</v>
      </c>
      <c r="G71" s="15"/>
      <c r="H71" s="19"/>
      <c r="I71" s="11"/>
      <c r="J71" s="11" t="str">
        <f t="shared" si="10"/>
        <v/>
      </c>
      <c r="K71" s="14"/>
      <c r="L71" s="14"/>
      <c r="M71" s="25">
        <f t="shared" si="11"/>
        <v>0</v>
      </c>
      <c r="N71" s="26"/>
      <c r="O71" s="27"/>
      <c r="P71" s="28"/>
      <c r="Q71" s="35">
        <f t="shared" si="12"/>
        <v>0</v>
      </c>
      <c r="R71" s="36"/>
      <c r="S71" s="37" t="str">
        <f t="shared" si="13"/>
        <v/>
      </c>
      <c r="T71" s="38" t="str">
        <f t="shared" si="14"/>
        <v/>
      </c>
      <c r="U71" s="42"/>
      <c r="V71" s="40"/>
      <c r="W71" s="41">
        <f t="shared" si="15"/>
        <v>0</v>
      </c>
      <c r="X71" s="41">
        <f t="shared" si="16"/>
        <v>0</v>
      </c>
      <c r="Y71" s="41"/>
      <c r="Z71" s="41"/>
      <c r="AA71" s="25">
        <f t="shared" si="17"/>
        <v>0</v>
      </c>
      <c r="AB71" s="45"/>
      <c r="AC71" s="45"/>
      <c r="AD71" s="47"/>
    </row>
    <row r="72" s="2" customFormat="1" spans="1:30">
      <c r="A72" s="8">
        <f t="shared" si="9"/>
        <v>71</v>
      </c>
      <c r="B72" s="14"/>
      <c r="C72" s="15"/>
      <c r="D72" s="15"/>
      <c r="E72" s="14"/>
      <c r="F72" s="10" t="e">
        <f>VLOOKUP(E72,[1]零件成本9.1!$B$2:$D$11324,3,0)</f>
        <v>#N/A</v>
      </c>
      <c r="G72" s="15"/>
      <c r="H72" s="19"/>
      <c r="I72" s="11"/>
      <c r="J72" s="11" t="str">
        <f t="shared" si="10"/>
        <v/>
      </c>
      <c r="K72" s="14"/>
      <c r="L72" s="14"/>
      <c r="M72" s="25">
        <f t="shared" si="11"/>
        <v>0</v>
      </c>
      <c r="N72" s="26"/>
      <c r="O72" s="27"/>
      <c r="P72" s="28"/>
      <c r="Q72" s="35">
        <f t="shared" si="12"/>
        <v>0</v>
      </c>
      <c r="R72" s="36"/>
      <c r="S72" s="37" t="str">
        <f t="shared" si="13"/>
        <v/>
      </c>
      <c r="T72" s="38" t="str">
        <f t="shared" si="14"/>
        <v/>
      </c>
      <c r="U72" s="42"/>
      <c r="V72" s="40"/>
      <c r="W72" s="41">
        <f t="shared" si="15"/>
        <v>0</v>
      </c>
      <c r="X72" s="41">
        <f t="shared" si="16"/>
        <v>0</v>
      </c>
      <c r="Y72" s="41"/>
      <c r="Z72" s="41"/>
      <c r="AA72" s="25">
        <f t="shared" si="17"/>
        <v>0</v>
      </c>
      <c r="AB72" s="45"/>
      <c r="AC72" s="45"/>
      <c r="AD72" s="47"/>
    </row>
    <row r="73" s="2" customFormat="1" spans="1:30">
      <c r="A73" s="8">
        <f t="shared" si="9"/>
        <v>72</v>
      </c>
      <c r="B73" s="14"/>
      <c r="C73" s="15"/>
      <c r="D73" s="15"/>
      <c r="E73" s="14"/>
      <c r="F73" s="10" t="e">
        <f>VLOOKUP(E73,[1]零件成本9.1!$B$2:$D$11324,3,0)</f>
        <v>#N/A</v>
      </c>
      <c r="G73" s="15"/>
      <c r="H73" s="19"/>
      <c r="I73" s="11"/>
      <c r="J73" s="11" t="str">
        <f t="shared" si="10"/>
        <v/>
      </c>
      <c r="K73" s="14"/>
      <c r="L73" s="14"/>
      <c r="M73" s="25">
        <f t="shared" si="11"/>
        <v>0</v>
      </c>
      <c r="N73" s="26"/>
      <c r="O73" s="27"/>
      <c r="P73" s="28"/>
      <c r="Q73" s="35">
        <f t="shared" si="12"/>
        <v>0</v>
      </c>
      <c r="R73" s="36"/>
      <c r="S73" s="37" t="str">
        <f t="shared" si="13"/>
        <v/>
      </c>
      <c r="T73" s="38" t="str">
        <f t="shared" si="14"/>
        <v/>
      </c>
      <c r="U73" s="42"/>
      <c r="V73" s="40"/>
      <c r="W73" s="41">
        <f t="shared" si="15"/>
        <v>0</v>
      </c>
      <c r="X73" s="41">
        <f t="shared" si="16"/>
        <v>0</v>
      </c>
      <c r="Y73" s="41"/>
      <c r="Z73" s="41"/>
      <c r="AA73" s="25">
        <f t="shared" si="17"/>
        <v>0</v>
      </c>
      <c r="AB73" s="45"/>
      <c r="AC73" s="45"/>
      <c r="AD73" s="47"/>
    </row>
    <row r="74" s="2" customFormat="1" spans="1:30">
      <c r="A74" s="8">
        <f t="shared" si="9"/>
        <v>73</v>
      </c>
      <c r="B74" s="14"/>
      <c r="C74" s="15"/>
      <c r="D74" s="15"/>
      <c r="E74" s="14"/>
      <c r="F74" s="10" t="e">
        <f>VLOOKUP(E74,[1]零件成本9.1!$B$2:$D$11324,3,0)</f>
        <v>#N/A</v>
      </c>
      <c r="G74" s="15"/>
      <c r="H74" s="19"/>
      <c r="I74" s="11"/>
      <c r="J74" s="11" t="str">
        <f t="shared" si="10"/>
        <v/>
      </c>
      <c r="K74" s="14"/>
      <c r="L74" s="14"/>
      <c r="M74" s="25">
        <f t="shared" si="11"/>
        <v>0</v>
      </c>
      <c r="N74" s="26"/>
      <c r="O74" s="27"/>
      <c r="P74" s="28"/>
      <c r="Q74" s="35">
        <f t="shared" si="12"/>
        <v>0</v>
      </c>
      <c r="R74" s="36"/>
      <c r="S74" s="37" t="str">
        <f t="shared" si="13"/>
        <v/>
      </c>
      <c r="T74" s="38" t="str">
        <f t="shared" si="14"/>
        <v/>
      </c>
      <c r="U74" s="42"/>
      <c r="V74" s="40"/>
      <c r="W74" s="41">
        <f t="shared" si="15"/>
        <v>0</v>
      </c>
      <c r="X74" s="41">
        <f t="shared" si="16"/>
        <v>0</v>
      </c>
      <c r="Y74" s="41"/>
      <c r="Z74" s="41"/>
      <c r="AA74" s="25">
        <f t="shared" si="17"/>
        <v>0</v>
      </c>
      <c r="AB74" s="45"/>
      <c r="AC74" s="45"/>
      <c r="AD74" s="47"/>
    </row>
    <row r="75" s="2" customFormat="1" spans="1:30">
      <c r="A75" s="8">
        <f t="shared" si="9"/>
        <v>74</v>
      </c>
      <c r="B75" s="14"/>
      <c r="C75" s="15"/>
      <c r="D75" s="15"/>
      <c r="E75" s="14"/>
      <c r="F75" s="10" t="e">
        <f>VLOOKUP(E75,[1]零件成本9.1!$B$2:$D$11324,3,0)</f>
        <v>#N/A</v>
      </c>
      <c r="G75" s="15"/>
      <c r="H75" s="19"/>
      <c r="I75" s="11"/>
      <c r="J75" s="11" t="str">
        <f t="shared" si="10"/>
        <v/>
      </c>
      <c r="K75" s="14"/>
      <c r="L75" s="14"/>
      <c r="M75" s="25">
        <f t="shared" si="11"/>
        <v>0</v>
      </c>
      <c r="N75" s="26"/>
      <c r="O75" s="27"/>
      <c r="P75" s="28"/>
      <c r="Q75" s="35">
        <f t="shared" si="12"/>
        <v>0</v>
      </c>
      <c r="R75" s="36"/>
      <c r="S75" s="37" t="str">
        <f t="shared" si="13"/>
        <v/>
      </c>
      <c r="T75" s="38" t="str">
        <f t="shared" si="14"/>
        <v/>
      </c>
      <c r="U75" s="42"/>
      <c r="V75" s="40"/>
      <c r="W75" s="41">
        <f t="shared" si="15"/>
        <v>0</v>
      </c>
      <c r="X75" s="41">
        <f t="shared" si="16"/>
        <v>0</v>
      </c>
      <c r="Y75" s="41"/>
      <c r="Z75" s="41"/>
      <c r="AA75" s="25">
        <f t="shared" si="17"/>
        <v>0</v>
      </c>
      <c r="AB75" s="45"/>
      <c r="AC75" s="45"/>
      <c r="AD75" s="47"/>
    </row>
    <row r="76" s="2" customFormat="1" spans="1:30">
      <c r="A76" s="8">
        <f t="shared" si="9"/>
        <v>75</v>
      </c>
      <c r="B76" s="14"/>
      <c r="C76" s="15"/>
      <c r="D76" s="15"/>
      <c r="E76" s="14"/>
      <c r="F76" s="10" t="e">
        <f>VLOOKUP(E76,[1]零件成本9.1!$B$2:$D$11324,3,0)</f>
        <v>#N/A</v>
      </c>
      <c r="G76" s="15"/>
      <c r="H76" s="19"/>
      <c r="I76" s="11"/>
      <c r="J76" s="11" t="str">
        <f t="shared" si="10"/>
        <v/>
      </c>
      <c r="K76" s="14"/>
      <c r="L76" s="14"/>
      <c r="M76" s="25">
        <f t="shared" si="11"/>
        <v>0</v>
      </c>
      <c r="N76" s="26"/>
      <c r="O76" s="27"/>
      <c r="P76" s="28"/>
      <c r="Q76" s="35">
        <f t="shared" si="12"/>
        <v>0</v>
      </c>
      <c r="R76" s="36"/>
      <c r="S76" s="37" t="str">
        <f t="shared" si="13"/>
        <v/>
      </c>
      <c r="T76" s="38" t="str">
        <f t="shared" si="14"/>
        <v/>
      </c>
      <c r="U76" s="42"/>
      <c r="V76" s="40"/>
      <c r="W76" s="41">
        <f t="shared" si="15"/>
        <v>0</v>
      </c>
      <c r="X76" s="41">
        <f t="shared" si="16"/>
        <v>0</v>
      </c>
      <c r="Y76" s="41"/>
      <c r="Z76" s="41"/>
      <c r="AA76" s="25">
        <f t="shared" si="17"/>
        <v>0</v>
      </c>
      <c r="AB76" s="45"/>
      <c r="AC76" s="45"/>
      <c r="AD76" s="47"/>
    </row>
    <row r="77" s="2" customFormat="1" spans="1:30">
      <c r="A77" s="8">
        <f t="shared" si="9"/>
        <v>76</v>
      </c>
      <c r="B77" s="14"/>
      <c r="C77" s="15"/>
      <c r="D77" s="15"/>
      <c r="E77" s="14"/>
      <c r="F77" s="10" t="e">
        <f>VLOOKUP(E77,[1]零件成本9.1!$B$2:$D$11324,3,0)</f>
        <v>#N/A</v>
      </c>
      <c r="G77" s="15"/>
      <c r="H77" s="19"/>
      <c r="I77" s="11"/>
      <c r="J77" s="11" t="str">
        <f t="shared" si="10"/>
        <v/>
      </c>
      <c r="K77" s="14"/>
      <c r="L77" s="14"/>
      <c r="M77" s="25">
        <f t="shared" si="11"/>
        <v>0</v>
      </c>
      <c r="N77" s="26"/>
      <c r="O77" s="27"/>
      <c r="P77" s="28"/>
      <c r="Q77" s="35">
        <f t="shared" si="12"/>
        <v>0</v>
      </c>
      <c r="R77" s="36"/>
      <c r="S77" s="37" t="str">
        <f t="shared" si="13"/>
        <v/>
      </c>
      <c r="T77" s="38" t="str">
        <f t="shared" si="14"/>
        <v/>
      </c>
      <c r="U77" s="42"/>
      <c r="V77" s="40"/>
      <c r="W77" s="41">
        <f t="shared" si="15"/>
        <v>0</v>
      </c>
      <c r="X77" s="41">
        <f t="shared" si="16"/>
        <v>0</v>
      </c>
      <c r="Y77" s="41"/>
      <c r="Z77" s="41"/>
      <c r="AA77" s="25">
        <f t="shared" si="17"/>
        <v>0</v>
      </c>
      <c r="AB77" s="45"/>
      <c r="AC77" s="45"/>
      <c r="AD77" s="47"/>
    </row>
    <row r="78" s="2" customFormat="1" spans="1:30">
      <c r="A78" s="8">
        <f t="shared" si="9"/>
        <v>77</v>
      </c>
      <c r="B78" s="14"/>
      <c r="C78" s="15"/>
      <c r="D78" s="15"/>
      <c r="E78" s="14"/>
      <c r="F78" s="10" t="e">
        <f>VLOOKUP(E78,[1]零件成本9.1!$B$2:$D$11324,3,0)</f>
        <v>#N/A</v>
      </c>
      <c r="G78" s="15"/>
      <c r="H78" s="19"/>
      <c r="I78" s="11"/>
      <c r="J78" s="11" t="str">
        <f t="shared" si="10"/>
        <v/>
      </c>
      <c r="K78" s="14"/>
      <c r="L78" s="14"/>
      <c r="M78" s="25">
        <f t="shared" si="11"/>
        <v>0</v>
      </c>
      <c r="N78" s="26"/>
      <c r="O78" s="27"/>
      <c r="P78" s="28"/>
      <c r="Q78" s="35">
        <f t="shared" si="12"/>
        <v>0</v>
      </c>
      <c r="R78" s="36"/>
      <c r="S78" s="37" t="str">
        <f t="shared" si="13"/>
        <v/>
      </c>
      <c r="T78" s="38" t="str">
        <f t="shared" si="14"/>
        <v/>
      </c>
      <c r="U78" s="42"/>
      <c r="V78" s="40"/>
      <c r="W78" s="41">
        <f t="shared" si="15"/>
        <v>0</v>
      </c>
      <c r="X78" s="41">
        <f t="shared" si="16"/>
        <v>0</v>
      </c>
      <c r="Y78" s="41"/>
      <c r="Z78" s="41"/>
      <c r="AA78" s="25">
        <f t="shared" si="17"/>
        <v>0</v>
      </c>
      <c r="AB78" s="45"/>
      <c r="AC78" s="45"/>
      <c r="AD78" s="47"/>
    </row>
    <row r="79" s="2" customFormat="1" spans="1:30">
      <c r="A79" s="8">
        <f t="shared" si="9"/>
        <v>78</v>
      </c>
      <c r="B79" s="14"/>
      <c r="C79" s="15"/>
      <c r="D79" s="15"/>
      <c r="E79" s="14"/>
      <c r="F79" s="10" t="e">
        <f>VLOOKUP(E79,[1]零件成本9.1!$B$2:$D$11324,3,0)</f>
        <v>#N/A</v>
      </c>
      <c r="G79" s="15"/>
      <c r="H79" s="19"/>
      <c r="I79" s="11"/>
      <c r="J79" s="11" t="str">
        <f t="shared" si="10"/>
        <v/>
      </c>
      <c r="K79" s="14"/>
      <c r="L79" s="14"/>
      <c r="M79" s="25">
        <f t="shared" si="11"/>
        <v>0</v>
      </c>
      <c r="N79" s="26"/>
      <c r="O79" s="27"/>
      <c r="P79" s="28"/>
      <c r="Q79" s="35">
        <f t="shared" si="12"/>
        <v>0</v>
      </c>
      <c r="R79" s="36"/>
      <c r="S79" s="37" t="str">
        <f t="shared" si="13"/>
        <v/>
      </c>
      <c r="T79" s="38" t="str">
        <f t="shared" si="14"/>
        <v/>
      </c>
      <c r="U79" s="42"/>
      <c r="V79" s="40"/>
      <c r="W79" s="41">
        <f t="shared" si="15"/>
        <v>0</v>
      </c>
      <c r="X79" s="41">
        <f t="shared" si="16"/>
        <v>0</v>
      </c>
      <c r="Y79" s="41"/>
      <c r="Z79" s="41"/>
      <c r="AA79" s="25">
        <f t="shared" si="17"/>
        <v>0</v>
      </c>
      <c r="AB79" s="45"/>
      <c r="AC79" s="45"/>
      <c r="AD79" s="47"/>
    </row>
    <row r="80" s="2" customFormat="1" spans="1:30">
      <c r="A80" s="8">
        <f t="shared" si="9"/>
        <v>79</v>
      </c>
      <c r="B80" s="14"/>
      <c r="C80" s="15"/>
      <c r="D80" s="15"/>
      <c r="E80" s="14"/>
      <c r="F80" s="10" t="e">
        <f>VLOOKUP(E80,[1]零件成本9.1!$B$2:$D$11324,3,0)</f>
        <v>#N/A</v>
      </c>
      <c r="G80" s="15"/>
      <c r="H80" s="19"/>
      <c r="I80" s="11"/>
      <c r="J80" s="11" t="str">
        <f t="shared" si="10"/>
        <v/>
      </c>
      <c r="K80" s="14"/>
      <c r="L80" s="14"/>
      <c r="M80" s="25">
        <f t="shared" si="11"/>
        <v>0</v>
      </c>
      <c r="N80" s="26"/>
      <c r="O80" s="27"/>
      <c r="P80" s="28"/>
      <c r="Q80" s="35">
        <f t="shared" si="12"/>
        <v>0</v>
      </c>
      <c r="R80" s="36"/>
      <c r="S80" s="37" t="str">
        <f t="shared" si="13"/>
        <v/>
      </c>
      <c r="T80" s="38" t="str">
        <f t="shared" si="14"/>
        <v/>
      </c>
      <c r="U80" s="42"/>
      <c r="V80" s="40"/>
      <c r="W80" s="41">
        <f t="shared" si="15"/>
        <v>0</v>
      </c>
      <c r="X80" s="41">
        <f t="shared" si="16"/>
        <v>0</v>
      </c>
      <c r="Y80" s="41"/>
      <c r="Z80" s="41"/>
      <c r="AA80" s="25">
        <f t="shared" si="17"/>
        <v>0</v>
      </c>
      <c r="AB80" s="45"/>
      <c r="AC80" s="45"/>
      <c r="AD80" s="47"/>
    </row>
    <row r="81" s="2" customFormat="1" spans="1:30">
      <c r="A81" s="8">
        <f t="shared" si="9"/>
        <v>80</v>
      </c>
      <c r="B81" s="14"/>
      <c r="C81" s="15"/>
      <c r="D81" s="15"/>
      <c r="E81" s="14"/>
      <c r="F81" s="10" t="e">
        <f>VLOOKUP(E81,[1]零件成本9.1!$B$2:$D$11324,3,0)</f>
        <v>#N/A</v>
      </c>
      <c r="G81" s="15"/>
      <c r="H81" s="19"/>
      <c r="I81" s="11"/>
      <c r="J81" s="11" t="str">
        <f t="shared" si="10"/>
        <v/>
      </c>
      <c r="K81" s="14"/>
      <c r="L81" s="14"/>
      <c r="M81" s="25">
        <f t="shared" si="11"/>
        <v>0</v>
      </c>
      <c r="N81" s="26"/>
      <c r="O81" s="27"/>
      <c r="P81" s="28"/>
      <c r="Q81" s="35">
        <f t="shared" si="12"/>
        <v>0</v>
      </c>
      <c r="R81" s="36"/>
      <c r="S81" s="37" t="str">
        <f t="shared" si="13"/>
        <v/>
      </c>
      <c r="T81" s="38" t="str">
        <f t="shared" si="14"/>
        <v/>
      </c>
      <c r="U81" s="42"/>
      <c r="V81" s="40"/>
      <c r="W81" s="41">
        <f t="shared" si="15"/>
        <v>0</v>
      </c>
      <c r="X81" s="41">
        <f t="shared" si="16"/>
        <v>0</v>
      </c>
      <c r="Y81" s="41"/>
      <c r="Z81" s="41"/>
      <c r="AA81" s="25">
        <f t="shared" si="17"/>
        <v>0</v>
      </c>
      <c r="AB81" s="45"/>
      <c r="AC81" s="45"/>
      <c r="AD81" s="47"/>
    </row>
    <row r="82" s="2" customFormat="1" spans="1:30">
      <c r="A82" s="8">
        <f t="shared" si="9"/>
        <v>81</v>
      </c>
      <c r="B82" s="14"/>
      <c r="C82" s="15"/>
      <c r="D82" s="15"/>
      <c r="E82" s="14"/>
      <c r="F82" s="10" t="e">
        <f>VLOOKUP(E82,[1]零件成本9.1!$B$2:$D$11324,3,0)</f>
        <v>#N/A</v>
      </c>
      <c r="G82" s="15"/>
      <c r="H82" s="19"/>
      <c r="I82" s="11"/>
      <c r="J82" s="11" t="str">
        <f t="shared" si="10"/>
        <v/>
      </c>
      <c r="K82" s="14"/>
      <c r="L82" s="14"/>
      <c r="M82" s="25">
        <f t="shared" si="11"/>
        <v>0</v>
      </c>
      <c r="N82" s="26"/>
      <c r="O82" s="27"/>
      <c r="P82" s="28"/>
      <c r="Q82" s="35">
        <f t="shared" si="12"/>
        <v>0</v>
      </c>
      <c r="R82" s="36"/>
      <c r="S82" s="37" t="str">
        <f t="shared" si="13"/>
        <v/>
      </c>
      <c r="T82" s="38" t="str">
        <f t="shared" si="14"/>
        <v/>
      </c>
      <c r="U82" s="42"/>
      <c r="V82" s="40"/>
      <c r="W82" s="41">
        <f t="shared" si="15"/>
        <v>0</v>
      </c>
      <c r="X82" s="41">
        <f t="shared" si="16"/>
        <v>0</v>
      </c>
      <c r="Y82" s="41"/>
      <c r="Z82" s="41"/>
      <c r="AA82" s="25">
        <f t="shared" si="17"/>
        <v>0</v>
      </c>
      <c r="AB82" s="45"/>
      <c r="AC82" s="45"/>
      <c r="AD82" s="47"/>
    </row>
    <row r="83" s="2" customFormat="1" spans="1:30">
      <c r="A83" s="8">
        <f t="shared" si="9"/>
        <v>82</v>
      </c>
      <c r="B83" s="14"/>
      <c r="C83" s="15"/>
      <c r="D83" s="15"/>
      <c r="E83" s="14"/>
      <c r="F83" s="10" t="e">
        <f>VLOOKUP(E83,[1]零件成本9.1!$B$2:$D$11324,3,0)</f>
        <v>#N/A</v>
      </c>
      <c r="G83" s="15"/>
      <c r="H83" s="19"/>
      <c r="I83" s="11"/>
      <c r="J83" s="11" t="str">
        <f t="shared" si="10"/>
        <v/>
      </c>
      <c r="K83" s="14"/>
      <c r="L83" s="14"/>
      <c r="M83" s="25">
        <f t="shared" si="11"/>
        <v>0</v>
      </c>
      <c r="N83" s="26"/>
      <c r="O83" s="27"/>
      <c r="P83" s="28"/>
      <c r="Q83" s="35">
        <f t="shared" si="12"/>
        <v>0</v>
      </c>
      <c r="R83" s="36"/>
      <c r="S83" s="37" t="str">
        <f t="shared" si="13"/>
        <v/>
      </c>
      <c r="T83" s="38" t="str">
        <f t="shared" si="14"/>
        <v/>
      </c>
      <c r="U83" s="42"/>
      <c r="V83" s="40"/>
      <c r="W83" s="41">
        <f t="shared" si="15"/>
        <v>0</v>
      </c>
      <c r="X83" s="41">
        <f t="shared" si="16"/>
        <v>0</v>
      </c>
      <c r="Y83" s="41"/>
      <c r="Z83" s="41"/>
      <c r="AA83" s="25">
        <f t="shared" si="17"/>
        <v>0</v>
      </c>
      <c r="AB83" s="45"/>
      <c r="AC83" s="45"/>
      <c r="AD83" s="47"/>
    </row>
    <row r="84" s="2" customFormat="1" spans="1:30">
      <c r="A84" s="8">
        <f t="shared" si="9"/>
        <v>83</v>
      </c>
      <c r="B84" s="14"/>
      <c r="C84" s="15"/>
      <c r="D84" s="15"/>
      <c r="E84" s="14"/>
      <c r="F84" s="10" t="e">
        <f>VLOOKUP(E84,[1]零件成本9.1!$B$2:$D$11324,3,0)</f>
        <v>#N/A</v>
      </c>
      <c r="G84" s="15"/>
      <c r="H84" s="19"/>
      <c r="I84" s="11"/>
      <c r="J84" s="11" t="str">
        <f t="shared" si="10"/>
        <v/>
      </c>
      <c r="K84" s="14"/>
      <c r="L84" s="14"/>
      <c r="M84" s="25">
        <f t="shared" si="11"/>
        <v>0</v>
      </c>
      <c r="N84" s="26"/>
      <c r="O84" s="27"/>
      <c r="P84" s="28"/>
      <c r="Q84" s="35">
        <f t="shared" si="12"/>
        <v>0</v>
      </c>
      <c r="R84" s="36"/>
      <c r="S84" s="37" t="str">
        <f t="shared" si="13"/>
        <v/>
      </c>
      <c r="T84" s="38" t="str">
        <f t="shared" si="14"/>
        <v/>
      </c>
      <c r="U84" s="42"/>
      <c r="V84" s="40"/>
      <c r="W84" s="41">
        <f t="shared" si="15"/>
        <v>0</v>
      </c>
      <c r="X84" s="41">
        <f t="shared" si="16"/>
        <v>0</v>
      </c>
      <c r="Y84" s="41"/>
      <c r="Z84" s="41"/>
      <c r="AA84" s="25">
        <f t="shared" si="17"/>
        <v>0</v>
      </c>
      <c r="AB84" s="45"/>
      <c r="AC84" s="45"/>
      <c r="AD84" s="47"/>
    </row>
    <row r="85" s="2" customFormat="1" spans="1:30">
      <c r="A85" s="8">
        <f t="shared" si="9"/>
        <v>84</v>
      </c>
      <c r="B85" s="14"/>
      <c r="C85" s="15"/>
      <c r="D85" s="15"/>
      <c r="E85" s="14"/>
      <c r="F85" s="10" t="e">
        <f>VLOOKUP(E85,[1]零件成本9.1!$B$2:$D$11324,3,0)</f>
        <v>#N/A</v>
      </c>
      <c r="G85" s="15"/>
      <c r="H85" s="19"/>
      <c r="I85" s="11"/>
      <c r="J85" s="11" t="str">
        <f t="shared" si="10"/>
        <v/>
      </c>
      <c r="K85" s="14"/>
      <c r="L85" s="14"/>
      <c r="M85" s="25">
        <f t="shared" si="11"/>
        <v>0</v>
      </c>
      <c r="N85" s="26"/>
      <c r="O85" s="27"/>
      <c r="P85" s="28"/>
      <c r="Q85" s="35">
        <f t="shared" si="12"/>
        <v>0</v>
      </c>
      <c r="R85" s="36"/>
      <c r="S85" s="37" t="str">
        <f t="shared" si="13"/>
        <v/>
      </c>
      <c r="T85" s="38" t="str">
        <f t="shared" si="14"/>
        <v/>
      </c>
      <c r="U85" s="42"/>
      <c r="V85" s="40"/>
      <c r="W85" s="41">
        <f t="shared" si="15"/>
        <v>0</v>
      </c>
      <c r="X85" s="41">
        <f t="shared" si="16"/>
        <v>0</v>
      </c>
      <c r="Y85" s="41"/>
      <c r="Z85" s="41"/>
      <c r="AA85" s="25">
        <f t="shared" si="17"/>
        <v>0</v>
      </c>
      <c r="AB85" s="45"/>
      <c r="AC85" s="45"/>
      <c r="AD85" s="47"/>
    </row>
    <row r="86" s="2" customFormat="1" spans="1:30">
      <c r="A86" s="8">
        <f t="shared" si="9"/>
        <v>85</v>
      </c>
      <c r="B86" s="14"/>
      <c r="C86" s="15"/>
      <c r="D86" s="15"/>
      <c r="E86" s="14"/>
      <c r="F86" s="10" t="e">
        <f>VLOOKUP(E86,[1]零件成本9.1!$B$2:$D$11324,3,0)</f>
        <v>#N/A</v>
      </c>
      <c r="G86" s="15"/>
      <c r="H86" s="19"/>
      <c r="I86" s="11"/>
      <c r="J86" s="11" t="str">
        <f t="shared" si="10"/>
        <v/>
      </c>
      <c r="K86" s="14"/>
      <c r="L86" s="14"/>
      <c r="M86" s="25">
        <f t="shared" si="11"/>
        <v>0</v>
      </c>
      <c r="N86" s="26"/>
      <c r="O86" s="27"/>
      <c r="P86" s="28"/>
      <c r="Q86" s="35">
        <f t="shared" si="12"/>
        <v>0</v>
      </c>
      <c r="R86" s="36"/>
      <c r="S86" s="37" t="str">
        <f t="shared" si="13"/>
        <v/>
      </c>
      <c r="T86" s="38" t="str">
        <f t="shared" si="14"/>
        <v/>
      </c>
      <c r="U86" s="42"/>
      <c r="V86" s="40"/>
      <c r="W86" s="41">
        <f t="shared" si="15"/>
        <v>0</v>
      </c>
      <c r="X86" s="41">
        <f t="shared" si="16"/>
        <v>0</v>
      </c>
      <c r="Y86" s="41"/>
      <c r="Z86" s="41"/>
      <c r="AA86" s="25">
        <f t="shared" si="17"/>
        <v>0</v>
      </c>
      <c r="AB86" s="45"/>
      <c r="AC86" s="45"/>
      <c r="AD86" s="47"/>
    </row>
    <row r="87" s="2" customFormat="1" spans="1:30">
      <c r="A87" s="8">
        <f t="shared" si="9"/>
        <v>86</v>
      </c>
      <c r="B87" s="14"/>
      <c r="C87" s="15"/>
      <c r="D87" s="15"/>
      <c r="E87" s="14"/>
      <c r="F87" s="10" t="e">
        <f>VLOOKUP(E87,[1]零件成本9.1!$B$2:$D$11324,3,0)</f>
        <v>#N/A</v>
      </c>
      <c r="G87" s="15"/>
      <c r="H87" s="19"/>
      <c r="I87" s="11"/>
      <c r="J87" s="11" t="str">
        <f t="shared" si="10"/>
        <v/>
      </c>
      <c r="K87" s="14"/>
      <c r="L87" s="14"/>
      <c r="M87" s="25">
        <f t="shared" si="11"/>
        <v>0</v>
      </c>
      <c r="N87" s="26"/>
      <c r="O87" s="27"/>
      <c r="P87" s="28"/>
      <c r="Q87" s="35">
        <f t="shared" si="12"/>
        <v>0</v>
      </c>
      <c r="R87" s="36"/>
      <c r="S87" s="37" t="str">
        <f t="shared" si="13"/>
        <v/>
      </c>
      <c r="T87" s="38" t="str">
        <f t="shared" si="14"/>
        <v/>
      </c>
      <c r="U87" s="42"/>
      <c r="V87" s="40"/>
      <c r="W87" s="41">
        <f t="shared" si="15"/>
        <v>0</v>
      </c>
      <c r="X87" s="41">
        <f t="shared" si="16"/>
        <v>0</v>
      </c>
      <c r="Y87" s="41"/>
      <c r="Z87" s="41"/>
      <c r="AA87" s="25">
        <f t="shared" si="17"/>
        <v>0</v>
      </c>
      <c r="AB87" s="45"/>
      <c r="AC87" s="45"/>
      <c r="AD87" s="47"/>
    </row>
    <row r="88" s="2" customFormat="1" spans="1:30">
      <c r="A88" s="8">
        <f t="shared" si="9"/>
        <v>87</v>
      </c>
      <c r="B88" s="14"/>
      <c r="C88" s="15"/>
      <c r="D88" s="15"/>
      <c r="E88" s="14"/>
      <c r="F88" s="10" t="e">
        <f>VLOOKUP(E88,[1]零件成本9.1!$B$2:$D$11324,3,0)</f>
        <v>#N/A</v>
      </c>
      <c r="G88" s="15"/>
      <c r="H88" s="19"/>
      <c r="I88" s="11"/>
      <c r="J88" s="11" t="str">
        <f t="shared" si="10"/>
        <v/>
      </c>
      <c r="K88" s="14"/>
      <c r="L88" s="14"/>
      <c r="M88" s="25">
        <f t="shared" si="11"/>
        <v>0</v>
      </c>
      <c r="N88" s="26"/>
      <c r="O88" s="27"/>
      <c r="P88" s="28"/>
      <c r="Q88" s="35">
        <f t="shared" si="12"/>
        <v>0</v>
      </c>
      <c r="R88" s="36"/>
      <c r="S88" s="37" t="str">
        <f t="shared" si="13"/>
        <v/>
      </c>
      <c r="T88" s="38" t="str">
        <f t="shared" si="14"/>
        <v/>
      </c>
      <c r="U88" s="42"/>
      <c r="V88" s="40"/>
      <c r="W88" s="41">
        <f t="shared" si="15"/>
        <v>0</v>
      </c>
      <c r="X88" s="41">
        <f t="shared" si="16"/>
        <v>0</v>
      </c>
      <c r="Y88" s="41"/>
      <c r="Z88" s="41"/>
      <c r="AA88" s="25">
        <f t="shared" si="17"/>
        <v>0</v>
      </c>
      <c r="AB88" s="45"/>
      <c r="AC88" s="45"/>
      <c r="AD88" s="47"/>
    </row>
    <row r="89" s="2" customFormat="1" spans="1:30">
      <c r="A89" s="8">
        <f t="shared" si="9"/>
        <v>88</v>
      </c>
      <c r="B89" s="14"/>
      <c r="C89" s="15"/>
      <c r="D89" s="15"/>
      <c r="E89" s="14"/>
      <c r="F89" s="10" t="e">
        <f>VLOOKUP(E89,[1]零件成本9.1!$B$2:$D$11324,3,0)</f>
        <v>#N/A</v>
      </c>
      <c r="G89" s="48"/>
      <c r="H89" s="19"/>
      <c r="I89" s="11"/>
      <c r="J89" s="11" t="str">
        <f t="shared" si="10"/>
        <v/>
      </c>
      <c r="K89" s="14"/>
      <c r="L89" s="14"/>
      <c r="M89" s="25">
        <f t="shared" si="11"/>
        <v>0</v>
      </c>
      <c r="N89" s="26"/>
      <c r="O89" s="27"/>
      <c r="P89" s="28"/>
      <c r="Q89" s="35">
        <f t="shared" si="12"/>
        <v>0</v>
      </c>
      <c r="R89" s="36"/>
      <c r="S89" s="37" t="str">
        <f t="shared" si="13"/>
        <v/>
      </c>
      <c r="T89" s="38" t="str">
        <f t="shared" si="14"/>
        <v/>
      </c>
      <c r="U89" s="42"/>
      <c r="V89" s="40"/>
      <c r="W89" s="41">
        <f t="shared" si="15"/>
        <v>0</v>
      </c>
      <c r="X89" s="41">
        <f t="shared" si="16"/>
        <v>0</v>
      </c>
      <c r="Y89" s="41"/>
      <c r="Z89" s="41"/>
      <c r="AA89" s="25">
        <f t="shared" si="17"/>
        <v>0</v>
      </c>
      <c r="AB89" s="45"/>
      <c r="AC89" s="45"/>
      <c r="AD89" s="47"/>
    </row>
    <row r="90" s="2" customFormat="1" spans="1:30">
      <c r="A90" s="8">
        <f t="shared" si="9"/>
        <v>89</v>
      </c>
      <c r="B90" s="12"/>
      <c r="C90" s="10"/>
      <c r="D90" s="10"/>
      <c r="E90" s="12"/>
      <c r="F90" s="10" t="e">
        <f>VLOOKUP(E90,[1]零件成本9.1!$B$2:$D$11324,3,0)</f>
        <v>#N/A</v>
      </c>
      <c r="G90" s="10"/>
      <c r="H90" s="13"/>
      <c r="I90" s="11"/>
      <c r="J90" s="11" t="str">
        <f t="shared" si="10"/>
        <v/>
      </c>
      <c r="K90" s="12"/>
      <c r="L90" s="12"/>
      <c r="M90" s="25">
        <f t="shared" si="11"/>
        <v>0</v>
      </c>
      <c r="N90" s="26"/>
      <c r="O90" s="27"/>
      <c r="P90" s="28"/>
      <c r="Q90" s="35">
        <f t="shared" si="12"/>
        <v>0</v>
      </c>
      <c r="R90" s="36"/>
      <c r="S90" s="37" t="str">
        <f t="shared" si="13"/>
        <v/>
      </c>
      <c r="T90" s="38" t="str">
        <f t="shared" si="14"/>
        <v/>
      </c>
      <c r="U90" s="39"/>
      <c r="V90" s="40"/>
      <c r="W90" s="41">
        <f t="shared" si="15"/>
        <v>0</v>
      </c>
      <c r="X90" s="41">
        <f t="shared" si="16"/>
        <v>0</v>
      </c>
      <c r="Y90" s="41"/>
      <c r="Z90" s="41"/>
      <c r="AA90" s="25">
        <f t="shared" si="17"/>
        <v>0</v>
      </c>
      <c r="AB90" s="45"/>
      <c r="AC90" s="45"/>
      <c r="AD90" s="46"/>
    </row>
    <row r="91" s="2" customFormat="1" spans="1:30">
      <c r="A91" s="8">
        <f t="shared" si="9"/>
        <v>90</v>
      </c>
      <c r="B91" s="12"/>
      <c r="C91" s="10"/>
      <c r="D91" s="10"/>
      <c r="E91" s="14"/>
      <c r="F91" s="10" t="e">
        <f>VLOOKUP(E91,[1]零件成本9.1!$B$2:$D$11324,3,0)</f>
        <v>#N/A</v>
      </c>
      <c r="G91" s="15"/>
      <c r="H91" s="16"/>
      <c r="I91" s="11"/>
      <c r="J91" s="11" t="str">
        <f t="shared" si="10"/>
        <v/>
      </c>
      <c r="K91" s="14"/>
      <c r="L91" s="14"/>
      <c r="M91" s="25">
        <f t="shared" si="11"/>
        <v>0</v>
      </c>
      <c r="N91" s="26"/>
      <c r="O91" s="27"/>
      <c r="P91" s="28"/>
      <c r="Q91" s="35">
        <f t="shared" si="12"/>
        <v>0</v>
      </c>
      <c r="R91" s="36"/>
      <c r="S91" s="37" t="str">
        <f t="shared" si="13"/>
        <v/>
      </c>
      <c r="T91" s="38" t="str">
        <f t="shared" si="14"/>
        <v/>
      </c>
      <c r="U91" s="42"/>
      <c r="V91" s="40"/>
      <c r="W91" s="41">
        <f t="shared" si="15"/>
        <v>0</v>
      </c>
      <c r="X91" s="41">
        <f t="shared" si="16"/>
        <v>0</v>
      </c>
      <c r="Y91" s="41"/>
      <c r="Z91" s="41"/>
      <c r="AA91" s="25">
        <f t="shared" si="17"/>
        <v>0</v>
      </c>
      <c r="AB91" s="45"/>
      <c r="AC91" s="45"/>
      <c r="AD91" s="47"/>
    </row>
    <row r="92" s="2" customFormat="1" spans="1:30">
      <c r="A92" s="8">
        <f t="shared" si="9"/>
        <v>91</v>
      </c>
      <c r="B92" s="12"/>
      <c r="C92" s="10"/>
      <c r="D92" s="10"/>
      <c r="E92" s="14"/>
      <c r="F92" s="10" t="e">
        <f>VLOOKUP(E92,[1]零件成本9.1!$B$2:$D$11324,3,0)</f>
        <v>#N/A</v>
      </c>
      <c r="G92" s="15"/>
      <c r="H92" s="16"/>
      <c r="I92" s="11"/>
      <c r="J92" s="11" t="str">
        <f t="shared" si="10"/>
        <v/>
      </c>
      <c r="K92" s="14"/>
      <c r="L92" s="14"/>
      <c r="M92" s="25">
        <f t="shared" si="11"/>
        <v>0</v>
      </c>
      <c r="N92" s="26"/>
      <c r="O92" s="27"/>
      <c r="P92" s="28"/>
      <c r="Q92" s="35">
        <f t="shared" si="12"/>
        <v>0</v>
      </c>
      <c r="R92" s="36"/>
      <c r="S92" s="37" t="str">
        <f t="shared" si="13"/>
        <v/>
      </c>
      <c r="T92" s="38" t="str">
        <f t="shared" si="14"/>
        <v/>
      </c>
      <c r="U92" s="42"/>
      <c r="V92" s="40"/>
      <c r="W92" s="41">
        <f t="shared" si="15"/>
        <v>0</v>
      </c>
      <c r="X92" s="41">
        <f t="shared" si="16"/>
        <v>0</v>
      </c>
      <c r="Y92" s="41"/>
      <c r="Z92" s="41"/>
      <c r="AA92" s="25">
        <f t="shared" si="17"/>
        <v>0</v>
      </c>
      <c r="AB92" s="45"/>
      <c r="AC92" s="45"/>
      <c r="AD92" s="47"/>
    </row>
    <row r="93" s="2" customFormat="1" spans="1:30">
      <c r="A93" s="8">
        <f t="shared" si="9"/>
        <v>92</v>
      </c>
      <c r="B93" s="12"/>
      <c r="C93" s="10"/>
      <c r="D93" s="10"/>
      <c r="E93" s="14"/>
      <c r="F93" s="10" t="e">
        <f>VLOOKUP(E93,[1]零件成本9.1!$B$2:$D$11324,3,0)</f>
        <v>#N/A</v>
      </c>
      <c r="G93" s="15"/>
      <c r="H93" s="16"/>
      <c r="I93" s="11"/>
      <c r="J93" s="11" t="str">
        <f t="shared" si="10"/>
        <v/>
      </c>
      <c r="K93" s="14"/>
      <c r="L93" s="14"/>
      <c r="M93" s="25">
        <f t="shared" si="11"/>
        <v>0</v>
      </c>
      <c r="N93" s="26"/>
      <c r="O93" s="27"/>
      <c r="P93" s="28"/>
      <c r="Q93" s="35">
        <f t="shared" si="12"/>
        <v>0</v>
      </c>
      <c r="R93" s="36"/>
      <c r="S93" s="37" t="str">
        <f t="shared" si="13"/>
        <v/>
      </c>
      <c r="T93" s="38" t="str">
        <f t="shared" si="14"/>
        <v/>
      </c>
      <c r="U93" s="42"/>
      <c r="V93" s="40"/>
      <c r="W93" s="41">
        <f t="shared" si="15"/>
        <v>0</v>
      </c>
      <c r="X93" s="41">
        <f t="shared" si="16"/>
        <v>0</v>
      </c>
      <c r="Y93" s="41"/>
      <c r="Z93" s="41"/>
      <c r="AA93" s="25">
        <f t="shared" si="17"/>
        <v>0</v>
      </c>
      <c r="AB93" s="45"/>
      <c r="AC93" s="45"/>
      <c r="AD93" s="47"/>
    </row>
    <row r="94" s="2" customFormat="1" spans="1:30">
      <c r="A94" s="8">
        <f t="shared" si="9"/>
        <v>93</v>
      </c>
      <c r="B94" s="12"/>
      <c r="C94" s="10"/>
      <c r="D94" s="10"/>
      <c r="E94" s="14"/>
      <c r="F94" s="10" t="e">
        <f>VLOOKUP(E94,[1]零件成本9.1!$B$2:$D$11324,3,0)</f>
        <v>#N/A</v>
      </c>
      <c r="G94" s="15"/>
      <c r="H94" s="16"/>
      <c r="I94" s="11"/>
      <c r="J94" s="11" t="str">
        <f t="shared" si="10"/>
        <v/>
      </c>
      <c r="K94" s="14"/>
      <c r="L94" s="14"/>
      <c r="M94" s="25">
        <f t="shared" si="11"/>
        <v>0</v>
      </c>
      <c r="N94" s="26"/>
      <c r="O94" s="27"/>
      <c r="P94" s="28"/>
      <c r="Q94" s="35">
        <f t="shared" si="12"/>
        <v>0</v>
      </c>
      <c r="R94" s="36"/>
      <c r="S94" s="37" t="str">
        <f t="shared" si="13"/>
        <v/>
      </c>
      <c r="T94" s="38" t="str">
        <f t="shared" si="14"/>
        <v/>
      </c>
      <c r="U94" s="42"/>
      <c r="V94" s="40"/>
      <c r="W94" s="41">
        <f t="shared" si="15"/>
        <v>0</v>
      </c>
      <c r="X94" s="41">
        <f t="shared" si="16"/>
        <v>0</v>
      </c>
      <c r="Y94" s="41"/>
      <c r="Z94" s="41"/>
      <c r="AA94" s="25">
        <f t="shared" si="17"/>
        <v>0</v>
      </c>
      <c r="AB94" s="45"/>
      <c r="AC94" s="45"/>
      <c r="AD94" s="47"/>
    </row>
    <row r="95" s="2" customFormat="1" spans="1:30">
      <c r="A95" s="8">
        <f t="shared" si="9"/>
        <v>94</v>
      </c>
      <c r="B95" s="12"/>
      <c r="C95" s="10"/>
      <c r="D95" s="10"/>
      <c r="E95" s="14"/>
      <c r="F95" s="10" t="e">
        <f>VLOOKUP(E95,[1]零件成本9.1!$B$2:$D$11324,3,0)</f>
        <v>#N/A</v>
      </c>
      <c r="G95" s="15"/>
      <c r="H95" s="16"/>
      <c r="I95" s="11"/>
      <c r="J95" s="11" t="str">
        <f t="shared" si="10"/>
        <v/>
      </c>
      <c r="K95" s="14"/>
      <c r="L95" s="14"/>
      <c r="M95" s="25">
        <f t="shared" si="11"/>
        <v>0</v>
      </c>
      <c r="N95" s="26"/>
      <c r="O95" s="27"/>
      <c r="P95" s="28"/>
      <c r="Q95" s="35">
        <f t="shared" si="12"/>
        <v>0</v>
      </c>
      <c r="R95" s="36"/>
      <c r="S95" s="37" t="str">
        <f t="shared" si="13"/>
        <v/>
      </c>
      <c r="T95" s="38" t="str">
        <f t="shared" si="14"/>
        <v/>
      </c>
      <c r="U95" s="42"/>
      <c r="V95" s="40"/>
      <c r="W95" s="41">
        <f t="shared" si="15"/>
        <v>0</v>
      </c>
      <c r="X95" s="41">
        <f t="shared" si="16"/>
        <v>0</v>
      </c>
      <c r="Y95" s="41"/>
      <c r="Z95" s="41"/>
      <c r="AA95" s="25">
        <f t="shared" si="17"/>
        <v>0</v>
      </c>
      <c r="AB95" s="45"/>
      <c r="AC95" s="45"/>
      <c r="AD95" s="47"/>
    </row>
    <row r="96" s="2" customFormat="1" spans="1:30">
      <c r="A96" s="8">
        <f t="shared" si="9"/>
        <v>95</v>
      </c>
      <c r="B96" s="12"/>
      <c r="C96" s="10"/>
      <c r="D96" s="10"/>
      <c r="E96" s="14"/>
      <c r="F96" s="10" t="e">
        <f>VLOOKUP(E96,[1]零件成本9.1!$B$2:$D$11324,3,0)</f>
        <v>#N/A</v>
      </c>
      <c r="G96" s="15"/>
      <c r="H96" s="16"/>
      <c r="I96" s="11"/>
      <c r="J96" s="11" t="str">
        <f t="shared" si="10"/>
        <v/>
      </c>
      <c r="K96" s="14"/>
      <c r="L96" s="14"/>
      <c r="M96" s="25">
        <f t="shared" si="11"/>
        <v>0</v>
      </c>
      <c r="N96" s="26"/>
      <c r="O96" s="27"/>
      <c r="P96" s="28"/>
      <c r="Q96" s="35">
        <f t="shared" si="12"/>
        <v>0</v>
      </c>
      <c r="R96" s="36"/>
      <c r="S96" s="37" t="str">
        <f t="shared" si="13"/>
        <v/>
      </c>
      <c r="T96" s="38" t="str">
        <f t="shared" si="14"/>
        <v/>
      </c>
      <c r="U96" s="42"/>
      <c r="V96" s="40"/>
      <c r="W96" s="41">
        <f t="shared" si="15"/>
        <v>0</v>
      </c>
      <c r="X96" s="41">
        <f t="shared" si="16"/>
        <v>0</v>
      </c>
      <c r="Y96" s="41"/>
      <c r="Z96" s="41"/>
      <c r="AA96" s="25">
        <f t="shared" si="17"/>
        <v>0</v>
      </c>
      <c r="AB96" s="45"/>
      <c r="AC96" s="45"/>
      <c r="AD96" s="47"/>
    </row>
    <row r="97" s="2" customFormat="1" spans="1:30">
      <c r="A97" s="8">
        <f t="shared" si="9"/>
        <v>96</v>
      </c>
      <c r="B97" s="12"/>
      <c r="C97" s="10"/>
      <c r="D97" s="10"/>
      <c r="E97" s="14"/>
      <c r="F97" s="10" t="e">
        <f>VLOOKUP(E97,[1]零件成本9.1!$B$2:$D$11324,3,0)</f>
        <v>#N/A</v>
      </c>
      <c r="G97" s="15"/>
      <c r="H97" s="16"/>
      <c r="I97" s="11"/>
      <c r="J97" s="11" t="str">
        <f t="shared" si="10"/>
        <v/>
      </c>
      <c r="K97" s="14"/>
      <c r="L97" s="14"/>
      <c r="M97" s="25">
        <f t="shared" si="11"/>
        <v>0</v>
      </c>
      <c r="N97" s="26"/>
      <c r="O97" s="27"/>
      <c r="P97" s="28"/>
      <c r="Q97" s="35">
        <f t="shared" si="12"/>
        <v>0</v>
      </c>
      <c r="R97" s="36"/>
      <c r="S97" s="37" t="str">
        <f t="shared" si="13"/>
        <v/>
      </c>
      <c r="T97" s="38" t="str">
        <f t="shared" si="14"/>
        <v/>
      </c>
      <c r="U97" s="42"/>
      <c r="V97" s="40"/>
      <c r="W97" s="41">
        <f t="shared" si="15"/>
        <v>0</v>
      </c>
      <c r="X97" s="41">
        <f t="shared" si="16"/>
        <v>0</v>
      </c>
      <c r="Y97" s="41"/>
      <c r="Z97" s="41"/>
      <c r="AA97" s="25">
        <f t="shared" si="17"/>
        <v>0</v>
      </c>
      <c r="AB97" s="45"/>
      <c r="AC97" s="45"/>
      <c r="AD97" s="47"/>
    </row>
    <row r="98" s="2" customFormat="1" spans="1:30">
      <c r="A98" s="8">
        <f t="shared" si="9"/>
        <v>97</v>
      </c>
      <c r="B98" s="12"/>
      <c r="C98" s="10"/>
      <c r="D98" s="10"/>
      <c r="E98" s="14"/>
      <c r="F98" s="10" t="e">
        <f>VLOOKUP(E98,[1]零件成本9.1!$B$2:$D$11324,3,0)</f>
        <v>#N/A</v>
      </c>
      <c r="G98" s="15"/>
      <c r="H98" s="16"/>
      <c r="I98" s="11"/>
      <c r="J98" s="11" t="str">
        <f t="shared" si="10"/>
        <v/>
      </c>
      <c r="K98" s="14"/>
      <c r="L98" s="14"/>
      <c r="M98" s="25">
        <f t="shared" si="11"/>
        <v>0</v>
      </c>
      <c r="N98" s="26"/>
      <c r="O98" s="27"/>
      <c r="P98" s="28"/>
      <c r="Q98" s="35">
        <f t="shared" si="12"/>
        <v>0</v>
      </c>
      <c r="R98" s="36"/>
      <c r="S98" s="37" t="str">
        <f t="shared" si="13"/>
        <v/>
      </c>
      <c r="T98" s="38" t="str">
        <f t="shared" si="14"/>
        <v/>
      </c>
      <c r="U98" s="42"/>
      <c r="V98" s="40"/>
      <c r="W98" s="41">
        <f t="shared" si="15"/>
        <v>0</v>
      </c>
      <c r="X98" s="41">
        <f t="shared" si="16"/>
        <v>0</v>
      </c>
      <c r="Y98" s="41"/>
      <c r="Z98" s="41"/>
      <c r="AA98" s="25">
        <f t="shared" si="17"/>
        <v>0</v>
      </c>
      <c r="AB98" s="45"/>
      <c r="AC98" s="45"/>
      <c r="AD98" s="47"/>
    </row>
    <row r="99" s="2" customFormat="1" spans="1:30">
      <c r="A99" s="8">
        <f t="shared" si="9"/>
        <v>98</v>
      </c>
      <c r="B99" s="12"/>
      <c r="C99" s="10"/>
      <c r="D99" s="10"/>
      <c r="E99" s="14"/>
      <c r="F99" s="10" t="e">
        <f>VLOOKUP(E99,[1]零件成本9.1!$B$2:$D$11324,3,0)</f>
        <v>#N/A</v>
      </c>
      <c r="G99" s="15"/>
      <c r="H99" s="16"/>
      <c r="I99" s="11"/>
      <c r="J99" s="11" t="str">
        <f t="shared" si="10"/>
        <v/>
      </c>
      <c r="K99" s="14"/>
      <c r="L99" s="14"/>
      <c r="M99" s="25">
        <f t="shared" si="11"/>
        <v>0</v>
      </c>
      <c r="N99" s="26"/>
      <c r="O99" s="27"/>
      <c r="P99" s="28"/>
      <c r="Q99" s="35">
        <f t="shared" si="12"/>
        <v>0</v>
      </c>
      <c r="R99" s="36"/>
      <c r="S99" s="37" t="str">
        <f t="shared" si="13"/>
        <v/>
      </c>
      <c r="T99" s="38" t="str">
        <f t="shared" si="14"/>
        <v/>
      </c>
      <c r="U99" s="42"/>
      <c r="V99" s="40"/>
      <c r="W99" s="41">
        <f t="shared" si="15"/>
        <v>0</v>
      </c>
      <c r="X99" s="41">
        <f t="shared" si="16"/>
        <v>0</v>
      </c>
      <c r="Y99" s="41"/>
      <c r="Z99" s="41"/>
      <c r="AA99" s="25">
        <f t="shared" si="17"/>
        <v>0</v>
      </c>
      <c r="AB99" s="45"/>
      <c r="AC99" s="45"/>
      <c r="AD99" s="47"/>
    </row>
    <row r="100" s="2" customFormat="1" spans="1:30">
      <c r="A100" s="8">
        <f t="shared" si="9"/>
        <v>99</v>
      </c>
      <c r="B100" s="12"/>
      <c r="C100" s="10"/>
      <c r="D100" s="10"/>
      <c r="E100" s="14"/>
      <c r="F100" s="10" t="e">
        <f>VLOOKUP(E100,[1]零件成本9.1!$B$2:$D$11324,3,0)</f>
        <v>#N/A</v>
      </c>
      <c r="G100" s="15"/>
      <c r="H100" s="16"/>
      <c r="I100" s="11"/>
      <c r="J100" s="11" t="str">
        <f t="shared" si="10"/>
        <v/>
      </c>
      <c r="K100" s="14"/>
      <c r="L100" s="14"/>
      <c r="M100" s="25">
        <f t="shared" si="11"/>
        <v>0</v>
      </c>
      <c r="N100" s="26"/>
      <c r="O100" s="27"/>
      <c r="P100" s="28"/>
      <c r="Q100" s="35">
        <f t="shared" si="12"/>
        <v>0</v>
      </c>
      <c r="R100" s="36"/>
      <c r="S100" s="37" t="str">
        <f t="shared" si="13"/>
        <v/>
      </c>
      <c r="T100" s="38" t="str">
        <f t="shared" si="14"/>
        <v/>
      </c>
      <c r="U100" s="42"/>
      <c r="V100" s="40"/>
      <c r="W100" s="41">
        <f t="shared" si="15"/>
        <v>0</v>
      </c>
      <c r="X100" s="41">
        <f t="shared" si="16"/>
        <v>0</v>
      </c>
      <c r="Y100" s="41"/>
      <c r="Z100" s="41"/>
      <c r="AA100" s="25">
        <f t="shared" si="17"/>
        <v>0</v>
      </c>
      <c r="AB100" s="45"/>
      <c r="AC100" s="45"/>
      <c r="AD100" s="47"/>
    </row>
    <row r="101" s="2" customFormat="1" spans="1:30">
      <c r="A101" s="8">
        <f t="shared" si="9"/>
        <v>100</v>
      </c>
      <c r="B101" s="12"/>
      <c r="C101" s="10"/>
      <c r="D101" s="10"/>
      <c r="E101" s="14"/>
      <c r="F101" s="10" t="e">
        <f>VLOOKUP(E101,[1]零件成本9.1!$B$2:$D$11324,3,0)</f>
        <v>#N/A</v>
      </c>
      <c r="G101" s="15"/>
      <c r="H101" s="16"/>
      <c r="I101" s="11"/>
      <c r="J101" s="11" t="str">
        <f t="shared" si="10"/>
        <v/>
      </c>
      <c r="K101" s="14"/>
      <c r="L101" s="14"/>
      <c r="M101" s="25">
        <f t="shared" si="11"/>
        <v>0</v>
      </c>
      <c r="N101" s="26"/>
      <c r="O101" s="27"/>
      <c r="P101" s="28"/>
      <c r="Q101" s="35">
        <f t="shared" si="12"/>
        <v>0</v>
      </c>
      <c r="R101" s="36"/>
      <c r="S101" s="37" t="str">
        <f t="shared" si="13"/>
        <v/>
      </c>
      <c r="T101" s="38" t="str">
        <f t="shared" si="14"/>
        <v/>
      </c>
      <c r="U101" s="42"/>
      <c r="V101" s="40"/>
      <c r="W101" s="41">
        <f t="shared" si="15"/>
        <v>0</v>
      </c>
      <c r="X101" s="41">
        <f t="shared" si="16"/>
        <v>0</v>
      </c>
      <c r="Y101" s="41"/>
      <c r="Z101" s="41"/>
      <c r="AA101" s="25">
        <f t="shared" si="17"/>
        <v>0</v>
      </c>
      <c r="AB101" s="45"/>
      <c r="AC101" s="45"/>
      <c r="AD101" s="47"/>
    </row>
    <row r="102" s="2" customFormat="1" spans="1:30">
      <c r="A102" s="8">
        <f t="shared" si="9"/>
        <v>101</v>
      </c>
      <c r="B102" s="12"/>
      <c r="C102" s="10"/>
      <c r="D102" s="10"/>
      <c r="E102" s="14"/>
      <c r="F102" s="10" t="e">
        <f>VLOOKUP(E102,[1]零件成本9.1!$B$2:$D$11324,3,0)</f>
        <v>#N/A</v>
      </c>
      <c r="G102" s="15"/>
      <c r="H102" s="16"/>
      <c r="I102" s="11"/>
      <c r="J102" s="11" t="str">
        <f t="shared" si="10"/>
        <v/>
      </c>
      <c r="K102" s="14"/>
      <c r="L102" s="14"/>
      <c r="M102" s="25">
        <f t="shared" si="11"/>
        <v>0</v>
      </c>
      <c r="N102" s="26"/>
      <c r="O102" s="27"/>
      <c r="P102" s="28"/>
      <c r="Q102" s="35">
        <f t="shared" si="12"/>
        <v>0</v>
      </c>
      <c r="R102" s="36"/>
      <c r="S102" s="37" t="str">
        <f t="shared" si="13"/>
        <v/>
      </c>
      <c r="T102" s="38" t="str">
        <f t="shared" si="14"/>
        <v/>
      </c>
      <c r="U102" s="42"/>
      <c r="V102" s="40"/>
      <c r="W102" s="41">
        <f t="shared" si="15"/>
        <v>0</v>
      </c>
      <c r="X102" s="41">
        <f t="shared" si="16"/>
        <v>0</v>
      </c>
      <c r="Y102" s="41"/>
      <c r="Z102" s="41"/>
      <c r="AA102" s="25">
        <f t="shared" si="17"/>
        <v>0</v>
      </c>
      <c r="AB102" s="45"/>
      <c r="AC102" s="45"/>
      <c r="AD102" s="47"/>
    </row>
    <row r="103" s="2" customFormat="1" spans="1:30">
      <c r="A103" s="8">
        <f t="shared" si="9"/>
        <v>102</v>
      </c>
      <c r="B103" s="12"/>
      <c r="C103" s="10"/>
      <c r="D103" s="10"/>
      <c r="E103" s="14"/>
      <c r="F103" s="10" t="e">
        <f>VLOOKUP(E103,[1]零件成本9.1!$B$2:$D$11324,3,0)</f>
        <v>#N/A</v>
      </c>
      <c r="G103" s="15"/>
      <c r="H103" s="16"/>
      <c r="I103" s="11"/>
      <c r="J103" s="11" t="str">
        <f t="shared" si="10"/>
        <v/>
      </c>
      <c r="K103" s="14"/>
      <c r="L103" s="14"/>
      <c r="M103" s="25">
        <f t="shared" si="11"/>
        <v>0</v>
      </c>
      <c r="N103" s="26"/>
      <c r="O103" s="27"/>
      <c r="P103" s="28"/>
      <c r="Q103" s="35">
        <f t="shared" si="12"/>
        <v>0</v>
      </c>
      <c r="R103" s="36"/>
      <c r="S103" s="37" t="str">
        <f t="shared" si="13"/>
        <v/>
      </c>
      <c r="T103" s="38" t="str">
        <f t="shared" si="14"/>
        <v/>
      </c>
      <c r="U103" s="42"/>
      <c r="V103" s="40"/>
      <c r="W103" s="41">
        <f t="shared" si="15"/>
        <v>0</v>
      </c>
      <c r="X103" s="41">
        <f t="shared" si="16"/>
        <v>0</v>
      </c>
      <c r="Y103" s="41"/>
      <c r="Z103" s="41"/>
      <c r="AA103" s="25">
        <f t="shared" si="17"/>
        <v>0</v>
      </c>
      <c r="AB103" s="45"/>
      <c r="AC103" s="45"/>
      <c r="AD103" s="47"/>
    </row>
    <row r="104" s="2" customFormat="1" spans="1:30">
      <c r="A104" s="8">
        <f t="shared" si="9"/>
        <v>103</v>
      </c>
      <c r="B104" s="12"/>
      <c r="C104" s="10"/>
      <c r="D104" s="10"/>
      <c r="E104" s="14"/>
      <c r="F104" s="10" t="e">
        <f>VLOOKUP(E104,[1]零件成本9.1!$B$2:$D$11324,3,0)</f>
        <v>#N/A</v>
      </c>
      <c r="G104" s="15"/>
      <c r="H104" s="16"/>
      <c r="I104" s="11"/>
      <c r="J104" s="11" t="str">
        <f t="shared" si="10"/>
        <v/>
      </c>
      <c r="K104" s="14"/>
      <c r="L104" s="14"/>
      <c r="M104" s="25">
        <f t="shared" si="11"/>
        <v>0</v>
      </c>
      <c r="N104" s="26"/>
      <c r="O104" s="27"/>
      <c r="P104" s="28"/>
      <c r="Q104" s="35">
        <f t="shared" si="12"/>
        <v>0</v>
      </c>
      <c r="R104" s="36"/>
      <c r="S104" s="37" t="str">
        <f t="shared" si="13"/>
        <v/>
      </c>
      <c r="T104" s="38" t="str">
        <f t="shared" si="14"/>
        <v/>
      </c>
      <c r="U104" s="42"/>
      <c r="V104" s="40"/>
      <c r="W104" s="41">
        <f t="shared" si="15"/>
        <v>0</v>
      </c>
      <c r="X104" s="41">
        <f t="shared" si="16"/>
        <v>0</v>
      </c>
      <c r="Y104" s="41"/>
      <c r="Z104" s="41"/>
      <c r="AA104" s="25">
        <f t="shared" si="17"/>
        <v>0</v>
      </c>
      <c r="AB104" s="45"/>
      <c r="AC104" s="45"/>
      <c r="AD104" s="47"/>
    </row>
    <row r="105" s="2" customFormat="1" spans="1:30">
      <c r="A105" s="8">
        <f t="shared" si="9"/>
        <v>104</v>
      </c>
      <c r="B105" s="12"/>
      <c r="C105" s="10"/>
      <c r="D105" s="10"/>
      <c r="E105" s="14"/>
      <c r="F105" s="10" t="e">
        <f>VLOOKUP(E105,[1]零件成本9.1!$B$2:$D$11324,3,0)</f>
        <v>#N/A</v>
      </c>
      <c r="G105" s="15"/>
      <c r="H105" s="16"/>
      <c r="I105" s="11"/>
      <c r="J105" s="11" t="str">
        <f t="shared" si="10"/>
        <v/>
      </c>
      <c r="K105" s="14"/>
      <c r="L105" s="14"/>
      <c r="M105" s="25">
        <f t="shared" si="11"/>
        <v>0</v>
      </c>
      <c r="N105" s="26"/>
      <c r="O105" s="27"/>
      <c r="P105" s="28"/>
      <c r="Q105" s="35">
        <f t="shared" si="12"/>
        <v>0</v>
      </c>
      <c r="R105" s="36"/>
      <c r="S105" s="37" t="str">
        <f t="shared" si="13"/>
        <v/>
      </c>
      <c r="T105" s="38" t="str">
        <f t="shared" si="14"/>
        <v/>
      </c>
      <c r="U105" s="42"/>
      <c r="V105" s="40"/>
      <c r="W105" s="41">
        <f t="shared" si="15"/>
        <v>0</v>
      </c>
      <c r="X105" s="41">
        <f t="shared" si="16"/>
        <v>0</v>
      </c>
      <c r="Y105" s="41"/>
      <c r="Z105" s="41"/>
      <c r="AA105" s="25">
        <f t="shared" si="17"/>
        <v>0</v>
      </c>
      <c r="AB105" s="45"/>
      <c r="AC105" s="45"/>
      <c r="AD105" s="47"/>
    </row>
    <row r="106" s="2" customFormat="1" spans="1:30">
      <c r="A106" s="8">
        <f t="shared" si="9"/>
        <v>105</v>
      </c>
      <c r="B106" s="12"/>
      <c r="C106" s="10"/>
      <c r="D106" s="10"/>
      <c r="E106" s="14"/>
      <c r="F106" s="10" t="e">
        <f>VLOOKUP(E106,[1]零件成本9.1!$B$2:$D$11324,3,0)</f>
        <v>#N/A</v>
      </c>
      <c r="G106" s="15"/>
      <c r="H106" s="16"/>
      <c r="I106" s="11"/>
      <c r="J106" s="11" t="str">
        <f t="shared" si="10"/>
        <v/>
      </c>
      <c r="K106" s="14"/>
      <c r="L106" s="14"/>
      <c r="M106" s="25">
        <f t="shared" si="11"/>
        <v>0</v>
      </c>
      <c r="N106" s="26"/>
      <c r="O106" s="27"/>
      <c r="P106" s="28"/>
      <c r="Q106" s="35">
        <f t="shared" si="12"/>
        <v>0</v>
      </c>
      <c r="R106" s="36"/>
      <c r="S106" s="37" t="str">
        <f t="shared" si="13"/>
        <v/>
      </c>
      <c r="T106" s="38" t="str">
        <f t="shared" si="14"/>
        <v/>
      </c>
      <c r="U106" s="42"/>
      <c r="V106" s="40"/>
      <c r="W106" s="41">
        <f t="shared" si="15"/>
        <v>0</v>
      </c>
      <c r="X106" s="41">
        <f t="shared" si="16"/>
        <v>0</v>
      </c>
      <c r="Y106" s="41"/>
      <c r="Z106" s="41"/>
      <c r="AA106" s="25">
        <f t="shared" si="17"/>
        <v>0</v>
      </c>
      <c r="AB106" s="45"/>
      <c r="AC106" s="45"/>
      <c r="AD106" s="47"/>
    </row>
    <row r="107" s="2" customFormat="1" spans="1:30">
      <c r="A107" s="8">
        <f t="shared" si="9"/>
        <v>106</v>
      </c>
      <c r="B107" s="12"/>
      <c r="C107" s="10"/>
      <c r="D107" s="10"/>
      <c r="E107" s="14"/>
      <c r="F107" s="10" t="e">
        <f>VLOOKUP(E107,[1]零件成本9.1!$B$2:$D$11324,3,0)</f>
        <v>#N/A</v>
      </c>
      <c r="G107" s="15"/>
      <c r="H107" s="16"/>
      <c r="I107" s="11"/>
      <c r="J107" s="11" t="str">
        <f t="shared" si="10"/>
        <v/>
      </c>
      <c r="K107" s="14"/>
      <c r="L107" s="14"/>
      <c r="M107" s="25">
        <f t="shared" si="11"/>
        <v>0</v>
      </c>
      <c r="N107" s="26"/>
      <c r="O107" s="27"/>
      <c r="P107" s="28"/>
      <c r="Q107" s="35">
        <f t="shared" si="12"/>
        <v>0</v>
      </c>
      <c r="R107" s="36"/>
      <c r="S107" s="37" t="str">
        <f t="shared" si="13"/>
        <v/>
      </c>
      <c r="T107" s="38" t="str">
        <f t="shared" si="14"/>
        <v/>
      </c>
      <c r="U107" s="42"/>
      <c r="V107" s="40"/>
      <c r="W107" s="41">
        <f t="shared" si="15"/>
        <v>0</v>
      </c>
      <c r="X107" s="41">
        <f t="shared" si="16"/>
        <v>0</v>
      </c>
      <c r="Y107" s="41"/>
      <c r="Z107" s="41"/>
      <c r="AA107" s="25">
        <f t="shared" si="17"/>
        <v>0</v>
      </c>
      <c r="AB107" s="45"/>
      <c r="AC107" s="45"/>
      <c r="AD107" s="47"/>
    </row>
    <row r="108" s="2" customFormat="1" spans="1:30">
      <c r="A108" s="8">
        <f t="shared" si="9"/>
        <v>107</v>
      </c>
      <c r="B108" s="12"/>
      <c r="C108" s="10"/>
      <c r="D108" s="10"/>
      <c r="E108" s="14"/>
      <c r="F108" s="10" t="e">
        <f>VLOOKUP(E108,[1]零件成本9.1!$B$2:$D$11324,3,0)</f>
        <v>#N/A</v>
      </c>
      <c r="G108" s="15"/>
      <c r="H108" s="16"/>
      <c r="I108" s="11"/>
      <c r="J108" s="11" t="str">
        <f t="shared" si="10"/>
        <v/>
      </c>
      <c r="K108" s="14"/>
      <c r="L108" s="14"/>
      <c r="M108" s="25">
        <f t="shared" si="11"/>
        <v>0</v>
      </c>
      <c r="N108" s="26"/>
      <c r="O108" s="27"/>
      <c r="P108" s="28"/>
      <c r="Q108" s="35">
        <f t="shared" si="12"/>
        <v>0</v>
      </c>
      <c r="R108" s="36"/>
      <c r="S108" s="37" t="str">
        <f t="shared" si="13"/>
        <v/>
      </c>
      <c r="T108" s="38" t="str">
        <f t="shared" si="14"/>
        <v/>
      </c>
      <c r="U108" s="42"/>
      <c r="V108" s="40"/>
      <c r="W108" s="41">
        <f t="shared" si="15"/>
        <v>0</v>
      </c>
      <c r="X108" s="41">
        <f t="shared" si="16"/>
        <v>0</v>
      </c>
      <c r="Y108" s="41"/>
      <c r="Z108" s="41"/>
      <c r="AA108" s="25">
        <f t="shared" si="17"/>
        <v>0</v>
      </c>
      <c r="AB108" s="45"/>
      <c r="AC108" s="45"/>
      <c r="AD108" s="47"/>
    </row>
    <row r="109" s="2" customFormat="1" spans="1:30">
      <c r="A109" s="8">
        <f t="shared" si="9"/>
        <v>108</v>
      </c>
      <c r="B109" s="12"/>
      <c r="C109" s="10"/>
      <c r="D109" s="10"/>
      <c r="E109" s="14"/>
      <c r="F109" s="10" t="e">
        <f>VLOOKUP(E109,[1]零件成本9.1!$B$2:$D$11324,3,0)</f>
        <v>#N/A</v>
      </c>
      <c r="G109" s="15"/>
      <c r="H109" s="16"/>
      <c r="I109" s="11"/>
      <c r="J109" s="11" t="str">
        <f t="shared" si="10"/>
        <v/>
      </c>
      <c r="K109" s="14"/>
      <c r="L109" s="14"/>
      <c r="M109" s="25">
        <f t="shared" si="11"/>
        <v>0</v>
      </c>
      <c r="N109" s="26"/>
      <c r="O109" s="27"/>
      <c r="P109" s="28"/>
      <c r="Q109" s="35">
        <f t="shared" si="12"/>
        <v>0</v>
      </c>
      <c r="R109" s="36"/>
      <c r="S109" s="37" t="str">
        <f t="shared" si="13"/>
        <v/>
      </c>
      <c r="T109" s="38" t="str">
        <f t="shared" si="14"/>
        <v/>
      </c>
      <c r="U109" s="42"/>
      <c r="V109" s="40"/>
      <c r="W109" s="41">
        <f t="shared" si="15"/>
        <v>0</v>
      </c>
      <c r="X109" s="41">
        <f t="shared" si="16"/>
        <v>0</v>
      </c>
      <c r="Y109" s="41"/>
      <c r="Z109" s="41"/>
      <c r="AA109" s="25">
        <f t="shared" si="17"/>
        <v>0</v>
      </c>
      <c r="AB109" s="45"/>
      <c r="AC109" s="45"/>
      <c r="AD109" s="47"/>
    </row>
    <row r="110" s="2" customFormat="1" spans="1:30">
      <c r="A110" s="8">
        <f t="shared" si="9"/>
        <v>109</v>
      </c>
      <c r="B110" s="12"/>
      <c r="C110" s="10"/>
      <c r="D110" s="10"/>
      <c r="E110" s="14"/>
      <c r="F110" s="10" t="e">
        <f>VLOOKUP(E110,[1]零件成本9.1!$B$2:$D$11324,3,0)</f>
        <v>#N/A</v>
      </c>
      <c r="G110" s="15"/>
      <c r="H110" s="16"/>
      <c r="I110" s="11"/>
      <c r="J110" s="11" t="str">
        <f t="shared" si="10"/>
        <v/>
      </c>
      <c r="K110" s="14"/>
      <c r="L110" s="14"/>
      <c r="M110" s="25">
        <f t="shared" si="11"/>
        <v>0</v>
      </c>
      <c r="N110" s="26"/>
      <c r="O110" s="27"/>
      <c r="P110" s="28"/>
      <c r="Q110" s="35">
        <f t="shared" si="12"/>
        <v>0</v>
      </c>
      <c r="R110" s="36"/>
      <c r="S110" s="37" t="str">
        <f t="shared" si="13"/>
        <v/>
      </c>
      <c r="T110" s="38" t="str">
        <f t="shared" si="14"/>
        <v/>
      </c>
      <c r="U110" s="42"/>
      <c r="V110" s="40"/>
      <c r="W110" s="41">
        <f t="shared" si="15"/>
        <v>0</v>
      </c>
      <c r="X110" s="41">
        <f t="shared" si="16"/>
        <v>0</v>
      </c>
      <c r="Y110" s="41"/>
      <c r="Z110" s="41"/>
      <c r="AA110" s="25">
        <f t="shared" si="17"/>
        <v>0</v>
      </c>
      <c r="AB110" s="45"/>
      <c r="AC110" s="45"/>
      <c r="AD110" s="47"/>
    </row>
    <row r="111" s="2" customFormat="1" spans="1:30">
      <c r="A111" s="8">
        <f t="shared" si="9"/>
        <v>110</v>
      </c>
      <c r="B111" s="12"/>
      <c r="C111" s="10"/>
      <c r="D111" s="10"/>
      <c r="E111" s="14"/>
      <c r="F111" s="10" t="e">
        <f>VLOOKUP(E111,[1]零件成本9.1!$B$2:$D$11324,3,0)</f>
        <v>#N/A</v>
      </c>
      <c r="G111" s="15"/>
      <c r="H111" s="16"/>
      <c r="I111" s="11"/>
      <c r="J111" s="11" t="str">
        <f t="shared" si="10"/>
        <v/>
      </c>
      <c r="K111" s="14"/>
      <c r="L111" s="14"/>
      <c r="M111" s="25">
        <f t="shared" si="11"/>
        <v>0</v>
      </c>
      <c r="N111" s="26"/>
      <c r="O111" s="27"/>
      <c r="P111" s="28"/>
      <c r="Q111" s="35">
        <f t="shared" si="12"/>
        <v>0</v>
      </c>
      <c r="R111" s="36"/>
      <c r="S111" s="37" t="str">
        <f t="shared" si="13"/>
        <v/>
      </c>
      <c r="T111" s="38" t="str">
        <f t="shared" si="14"/>
        <v/>
      </c>
      <c r="U111" s="42"/>
      <c r="V111" s="40"/>
      <c r="W111" s="41">
        <f t="shared" si="15"/>
        <v>0</v>
      </c>
      <c r="X111" s="41">
        <f t="shared" si="16"/>
        <v>0</v>
      </c>
      <c r="Y111" s="41"/>
      <c r="Z111" s="41"/>
      <c r="AA111" s="25">
        <f t="shared" si="17"/>
        <v>0</v>
      </c>
      <c r="AB111" s="45"/>
      <c r="AC111" s="45"/>
      <c r="AD111" s="47"/>
    </row>
    <row r="112" s="2" customFormat="1" spans="1:30">
      <c r="A112" s="8">
        <f t="shared" si="9"/>
        <v>111</v>
      </c>
      <c r="B112" s="12"/>
      <c r="C112" s="10"/>
      <c r="D112" s="10"/>
      <c r="E112" s="14"/>
      <c r="F112" s="10" t="e">
        <f>VLOOKUP(E112,[1]零件成本9.1!$B$2:$D$11324,3,0)</f>
        <v>#N/A</v>
      </c>
      <c r="G112" s="15"/>
      <c r="H112" s="16"/>
      <c r="I112" s="11"/>
      <c r="J112" s="11" t="str">
        <f t="shared" si="10"/>
        <v/>
      </c>
      <c r="K112" s="14"/>
      <c r="L112" s="14"/>
      <c r="M112" s="25">
        <f t="shared" si="11"/>
        <v>0</v>
      </c>
      <c r="N112" s="26"/>
      <c r="O112" s="27"/>
      <c r="P112" s="28"/>
      <c r="Q112" s="35">
        <f t="shared" si="12"/>
        <v>0</v>
      </c>
      <c r="R112" s="36"/>
      <c r="S112" s="37" t="str">
        <f t="shared" si="13"/>
        <v/>
      </c>
      <c r="T112" s="38" t="str">
        <f t="shared" si="14"/>
        <v/>
      </c>
      <c r="U112" s="42"/>
      <c r="V112" s="40"/>
      <c r="W112" s="41">
        <f t="shared" si="15"/>
        <v>0</v>
      </c>
      <c r="X112" s="41">
        <f t="shared" si="16"/>
        <v>0</v>
      </c>
      <c r="Y112" s="41"/>
      <c r="Z112" s="41"/>
      <c r="AA112" s="25">
        <f t="shared" si="17"/>
        <v>0</v>
      </c>
      <c r="AB112" s="45"/>
      <c r="AC112" s="45"/>
      <c r="AD112" s="47"/>
    </row>
    <row r="113" s="2" customFormat="1" spans="1:30">
      <c r="A113" s="8">
        <f t="shared" si="9"/>
        <v>112</v>
      </c>
      <c r="B113" s="12"/>
      <c r="C113" s="10"/>
      <c r="D113" s="10"/>
      <c r="E113" s="14"/>
      <c r="F113" s="10" t="e">
        <f>VLOOKUP(E113,[1]零件成本9.1!$B$2:$D$11324,3,0)</f>
        <v>#N/A</v>
      </c>
      <c r="G113" s="15"/>
      <c r="H113" s="16"/>
      <c r="I113" s="11"/>
      <c r="J113" s="11" t="str">
        <f t="shared" si="10"/>
        <v/>
      </c>
      <c r="K113" s="14"/>
      <c r="L113" s="14"/>
      <c r="M113" s="25">
        <f t="shared" si="11"/>
        <v>0</v>
      </c>
      <c r="N113" s="26"/>
      <c r="O113" s="27"/>
      <c r="P113" s="28"/>
      <c r="Q113" s="35">
        <f t="shared" si="12"/>
        <v>0</v>
      </c>
      <c r="R113" s="36"/>
      <c r="S113" s="37" t="str">
        <f t="shared" si="13"/>
        <v/>
      </c>
      <c r="T113" s="38" t="str">
        <f t="shared" si="14"/>
        <v/>
      </c>
      <c r="U113" s="42"/>
      <c r="V113" s="40"/>
      <c r="W113" s="41">
        <f t="shared" si="15"/>
        <v>0</v>
      </c>
      <c r="X113" s="41">
        <f t="shared" si="16"/>
        <v>0</v>
      </c>
      <c r="Y113" s="41"/>
      <c r="Z113" s="41"/>
      <c r="AA113" s="25">
        <f t="shared" si="17"/>
        <v>0</v>
      </c>
      <c r="AB113" s="45"/>
      <c r="AC113" s="45"/>
      <c r="AD113" s="47"/>
    </row>
    <row r="114" s="2" customFormat="1" spans="1:30">
      <c r="A114" s="8">
        <f t="shared" si="9"/>
        <v>113</v>
      </c>
      <c r="B114" s="12"/>
      <c r="C114" s="10"/>
      <c r="D114" s="10"/>
      <c r="E114" s="14"/>
      <c r="F114" s="10" t="e">
        <f>VLOOKUP(E114,[1]零件成本9.1!$B$2:$D$11324,3,0)</f>
        <v>#N/A</v>
      </c>
      <c r="G114" s="15"/>
      <c r="H114" s="16"/>
      <c r="I114" s="11"/>
      <c r="J114" s="11" t="str">
        <f t="shared" si="10"/>
        <v/>
      </c>
      <c r="K114" s="14"/>
      <c r="L114" s="14"/>
      <c r="M114" s="25">
        <f t="shared" si="11"/>
        <v>0</v>
      </c>
      <c r="N114" s="26"/>
      <c r="O114" s="27"/>
      <c r="P114" s="28"/>
      <c r="Q114" s="35">
        <f t="shared" si="12"/>
        <v>0</v>
      </c>
      <c r="R114" s="36"/>
      <c r="S114" s="37" t="str">
        <f t="shared" si="13"/>
        <v/>
      </c>
      <c r="T114" s="38" t="str">
        <f t="shared" si="14"/>
        <v/>
      </c>
      <c r="U114" s="42"/>
      <c r="V114" s="40"/>
      <c r="W114" s="41">
        <f t="shared" si="15"/>
        <v>0</v>
      </c>
      <c r="X114" s="41">
        <f t="shared" si="16"/>
        <v>0</v>
      </c>
      <c r="Y114" s="41"/>
      <c r="Z114" s="41"/>
      <c r="AA114" s="25">
        <f t="shared" si="17"/>
        <v>0</v>
      </c>
      <c r="AB114" s="45"/>
      <c r="AC114" s="45"/>
      <c r="AD114" s="47"/>
    </row>
    <row r="115" s="2" customFormat="1" spans="1:30">
      <c r="A115" s="8">
        <f t="shared" si="9"/>
        <v>114</v>
      </c>
      <c r="B115" s="12"/>
      <c r="C115" s="10"/>
      <c r="D115" s="10"/>
      <c r="E115" s="14"/>
      <c r="F115" s="10" t="e">
        <f>VLOOKUP(E115,[1]零件成本9.1!$B$2:$D$11324,3,0)</f>
        <v>#N/A</v>
      </c>
      <c r="G115" s="15"/>
      <c r="H115" s="16"/>
      <c r="I115" s="11"/>
      <c r="J115" s="11" t="str">
        <f t="shared" si="10"/>
        <v/>
      </c>
      <c r="K115" s="14"/>
      <c r="L115" s="14"/>
      <c r="M115" s="25">
        <f t="shared" si="11"/>
        <v>0</v>
      </c>
      <c r="N115" s="26"/>
      <c r="O115" s="27"/>
      <c r="P115" s="28"/>
      <c r="Q115" s="35">
        <f t="shared" si="12"/>
        <v>0</v>
      </c>
      <c r="R115" s="36"/>
      <c r="S115" s="37" t="str">
        <f t="shared" si="13"/>
        <v/>
      </c>
      <c r="T115" s="38" t="str">
        <f t="shared" si="14"/>
        <v/>
      </c>
      <c r="U115" s="42"/>
      <c r="V115" s="40"/>
      <c r="W115" s="41">
        <f t="shared" si="15"/>
        <v>0</v>
      </c>
      <c r="X115" s="41">
        <f t="shared" si="16"/>
        <v>0</v>
      </c>
      <c r="Y115" s="41"/>
      <c r="Z115" s="41"/>
      <c r="AA115" s="25">
        <f t="shared" si="17"/>
        <v>0</v>
      </c>
      <c r="AB115" s="45"/>
      <c r="AC115" s="45"/>
      <c r="AD115" s="47"/>
    </row>
    <row r="116" s="2" customFormat="1" spans="1:30">
      <c r="A116" s="8">
        <f t="shared" si="9"/>
        <v>115</v>
      </c>
      <c r="B116" s="12"/>
      <c r="C116" s="10"/>
      <c r="D116" s="10"/>
      <c r="E116" s="14"/>
      <c r="F116" s="10" t="e">
        <f>VLOOKUP(E116,[1]零件成本9.1!$B$2:$D$11324,3,0)</f>
        <v>#N/A</v>
      </c>
      <c r="G116" s="15"/>
      <c r="H116" s="16"/>
      <c r="I116" s="11"/>
      <c r="J116" s="11" t="str">
        <f t="shared" si="10"/>
        <v/>
      </c>
      <c r="K116" s="14"/>
      <c r="L116" s="14"/>
      <c r="M116" s="25">
        <f t="shared" si="11"/>
        <v>0</v>
      </c>
      <c r="N116" s="26"/>
      <c r="O116" s="27"/>
      <c r="P116" s="28"/>
      <c r="Q116" s="35">
        <f t="shared" si="12"/>
        <v>0</v>
      </c>
      <c r="R116" s="36"/>
      <c r="S116" s="37" t="str">
        <f t="shared" si="13"/>
        <v/>
      </c>
      <c r="T116" s="38" t="str">
        <f t="shared" si="14"/>
        <v/>
      </c>
      <c r="U116" s="42"/>
      <c r="V116" s="40"/>
      <c r="W116" s="41">
        <f t="shared" si="15"/>
        <v>0</v>
      </c>
      <c r="X116" s="41">
        <f t="shared" si="16"/>
        <v>0</v>
      </c>
      <c r="Y116" s="41"/>
      <c r="Z116" s="41"/>
      <c r="AA116" s="25">
        <f t="shared" si="17"/>
        <v>0</v>
      </c>
      <c r="AB116" s="45"/>
      <c r="AC116" s="45"/>
      <c r="AD116" s="47"/>
    </row>
    <row r="117" s="2" customFormat="1" spans="1:30">
      <c r="A117" s="8">
        <f t="shared" si="9"/>
        <v>116</v>
      </c>
      <c r="B117" s="12"/>
      <c r="C117" s="10"/>
      <c r="D117" s="10"/>
      <c r="E117" s="14"/>
      <c r="F117" s="10" t="e">
        <f>VLOOKUP(E117,[1]零件成本9.1!$B$2:$D$11324,3,0)</f>
        <v>#N/A</v>
      </c>
      <c r="G117" s="15"/>
      <c r="H117" s="16"/>
      <c r="I117" s="11"/>
      <c r="J117" s="11" t="str">
        <f t="shared" si="10"/>
        <v/>
      </c>
      <c r="K117" s="14"/>
      <c r="L117" s="14"/>
      <c r="M117" s="25">
        <f t="shared" si="11"/>
        <v>0</v>
      </c>
      <c r="N117" s="26"/>
      <c r="O117" s="27"/>
      <c r="P117" s="28"/>
      <c r="Q117" s="35">
        <f t="shared" si="12"/>
        <v>0</v>
      </c>
      <c r="R117" s="36"/>
      <c r="S117" s="37" t="str">
        <f t="shared" si="13"/>
        <v/>
      </c>
      <c r="T117" s="38" t="str">
        <f t="shared" si="14"/>
        <v/>
      </c>
      <c r="U117" s="42"/>
      <c r="V117" s="40"/>
      <c r="W117" s="41">
        <f t="shared" si="15"/>
        <v>0</v>
      </c>
      <c r="X117" s="41">
        <f t="shared" si="16"/>
        <v>0</v>
      </c>
      <c r="Y117" s="41"/>
      <c r="Z117" s="41"/>
      <c r="AA117" s="25">
        <f t="shared" si="17"/>
        <v>0</v>
      </c>
      <c r="AB117" s="45"/>
      <c r="AC117" s="45"/>
      <c r="AD117" s="47"/>
    </row>
    <row r="118" s="2" customFormat="1" spans="1:30">
      <c r="A118" s="8">
        <f t="shared" si="9"/>
        <v>117</v>
      </c>
      <c r="B118" s="12"/>
      <c r="C118" s="10"/>
      <c r="D118" s="10"/>
      <c r="E118" s="14"/>
      <c r="F118" s="10" t="e">
        <f>VLOOKUP(E118,[1]零件成本9.1!$B$2:$D$11324,3,0)</f>
        <v>#N/A</v>
      </c>
      <c r="G118" s="15"/>
      <c r="H118" s="16"/>
      <c r="I118" s="11"/>
      <c r="J118" s="11" t="str">
        <f t="shared" si="10"/>
        <v/>
      </c>
      <c r="K118" s="14"/>
      <c r="L118" s="14"/>
      <c r="M118" s="25">
        <f t="shared" si="11"/>
        <v>0</v>
      </c>
      <c r="N118" s="26"/>
      <c r="O118" s="27"/>
      <c r="P118" s="28"/>
      <c r="Q118" s="35">
        <f t="shared" si="12"/>
        <v>0</v>
      </c>
      <c r="R118" s="36"/>
      <c r="S118" s="37" t="str">
        <f t="shared" si="13"/>
        <v/>
      </c>
      <c r="T118" s="38" t="str">
        <f t="shared" si="14"/>
        <v/>
      </c>
      <c r="U118" s="42"/>
      <c r="V118" s="40"/>
      <c r="W118" s="41">
        <f t="shared" si="15"/>
        <v>0</v>
      </c>
      <c r="X118" s="41">
        <f t="shared" si="16"/>
        <v>0</v>
      </c>
      <c r="Y118" s="41"/>
      <c r="Z118" s="41"/>
      <c r="AA118" s="25">
        <f t="shared" si="17"/>
        <v>0</v>
      </c>
      <c r="AB118" s="45"/>
      <c r="AC118" s="45"/>
      <c r="AD118" s="47"/>
    </row>
    <row r="119" s="2" customFormat="1" spans="1:30">
      <c r="A119" s="8">
        <f t="shared" si="9"/>
        <v>118</v>
      </c>
      <c r="B119" s="12"/>
      <c r="C119" s="10"/>
      <c r="D119" s="10"/>
      <c r="E119" s="14"/>
      <c r="F119" s="10" t="e">
        <f>VLOOKUP(E119,[1]零件成本9.1!$B$2:$D$11324,3,0)</f>
        <v>#N/A</v>
      </c>
      <c r="G119" s="15"/>
      <c r="H119" s="16"/>
      <c r="I119" s="11"/>
      <c r="J119" s="11" t="str">
        <f t="shared" si="10"/>
        <v/>
      </c>
      <c r="K119" s="14"/>
      <c r="L119" s="14"/>
      <c r="M119" s="25">
        <f t="shared" si="11"/>
        <v>0</v>
      </c>
      <c r="N119" s="26"/>
      <c r="O119" s="27"/>
      <c r="P119" s="28"/>
      <c r="Q119" s="35">
        <f t="shared" si="12"/>
        <v>0</v>
      </c>
      <c r="R119" s="36"/>
      <c r="S119" s="37" t="str">
        <f t="shared" si="13"/>
        <v/>
      </c>
      <c r="T119" s="38" t="str">
        <f t="shared" si="14"/>
        <v/>
      </c>
      <c r="U119" s="42"/>
      <c r="V119" s="40"/>
      <c r="W119" s="41">
        <f t="shared" si="15"/>
        <v>0</v>
      </c>
      <c r="X119" s="41">
        <f t="shared" si="16"/>
        <v>0</v>
      </c>
      <c r="Y119" s="41"/>
      <c r="Z119" s="41"/>
      <c r="AA119" s="25">
        <f t="shared" si="17"/>
        <v>0</v>
      </c>
      <c r="AB119" s="45"/>
      <c r="AC119" s="45"/>
      <c r="AD119" s="47"/>
    </row>
    <row r="120" s="2" customFormat="1" spans="1:30">
      <c r="A120" s="8">
        <f t="shared" si="9"/>
        <v>119</v>
      </c>
      <c r="B120" s="12"/>
      <c r="C120" s="10"/>
      <c r="D120" s="10"/>
      <c r="E120" s="14"/>
      <c r="F120" s="10" t="e">
        <f>VLOOKUP(E120,[1]零件成本9.1!$B$2:$D$11324,3,0)</f>
        <v>#N/A</v>
      </c>
      <c r="G120" s="15"/>
      <c r="H120" s="16"/>
      <c r="I120" s="11"/>
      <c r="J120" s="11" t="str">
        <f t="shared" si="10"/>
        <v/>
      </c>
      <c r="K120" s="14"/>
      <c r="L120" s="14"/>
      <c r="M120" s="25">
        <f t="shared" si="11"/>
        <v>0</v>
      </c>
      <c r="N120" s="26"/>
      <c r="O120" s="27"/>
      <c r="P120" s="28"/>
      <c r="Q120" s="35">
        <f t="shared" si="12"/>
        <v>0</v>
      </c>
      <c r="R120" s="36"/>
      <c r="S120" s="37" t="str">
        <f t="shared" si="13"/>
        <v/>
      </c>
      <c r="T120" s="38" t="str">
        <f t="shared" si="14"/>
        <v/>
      </c>
      <c r="U120" s="42"/>
      <c r="V120" s="40"/>
      <c r="W120" s="41">
        <f t="shared" si="15"/>
        <v>0</v>
      </c>
      <c r="X120" s="41">
        <f t="shared" si="16"/>
        <v>0</v>
      </c>
      <c r="Y120" s="41"/>
      <c r="Z120" s="41"/>
      <c r="AA120" s="25">
        <f t="shared" si="17"/>
        <v>0</v>
      </c>
      <c r="AB120" s="45"/>
      <c r="AC120" s="45"/>
      <c r="AD120" s="47"/>
    </row>
    <row r="121" s="2" customFormat="1" spans="1:30">
      <c r="A121" s="8">
        <f t="shared" si="9"/>
        <v>120</v>
      </c>
      <c r="B121" s="12"/>
      <c r="C121" s="10"/>
      <c r="D121" s="10"/>
      <c r="E121" s="14"/>
      <c r="F121" s="10" t="e">
        <f>VLOOKUP(E121,[1]零件成本9.1!$B$2:$D$11324,3,0)</f>
        <v>#N/A</v>
      </c>
      <c r="G121" s="15"/>
      <c r="H121" s="16"/>
      <c r="I121" s="11"/>
      <c r="J121" s="11" t="str">
        <f t="shared" si="10"/>
        <v/>
      </c>
      <c r="K121" s="14"/>
      <c r="L121" s="14"/>
      <c r="M121" s="25">
        <f t="shared" si="11"/>
        <v>0</v>
      </c>
      <c r="N121" s="26"/>
      <c r="O121" s="27"/>
      <c r="P121" s="28"/>
      <c r="Q121" s="35">
        <f t="shared" si="12"/>
        <v>0</v>
      </c>
      <c r="R121" s="36"/>
      <c r="S121" s="37" t="str">
        <f t="shared" si="13"/>
        <v/>
      </c>
      <c r="T121" s="38" t="str">
        <f t="shared" si="14"/>
        <v/>
      </c>
      <c r="U121" s="42"/>
      <c r="V121" s="40"/>
      <c r="W121" s="41">
        <f t="shared" si="15"/>
        <v>0</v>
      </c>
      <c r="X121" s="41">
        <f t="shared" si="16"/>
        <v>0</v>
      </c>
      <c r="Y121" s="41"/>
      <c r="Z121" s="41"/>
      <c r="AA121" s="25">
        <f t="shared" si="17"/>
        <v>0</v>
      </c>
      <c r="AB121" s="45"/>
      <c r="AC121" s="45"/>
      <c r="AD121" s="47"/>
    </row>
    <row r="122" s="2" customFormat="1" spans="1:30">
      <c r="A122" s="8">
        <f t="shared" si="9"/>
        <v>121</v>
      </c>
      <c r="B122" s="12"/>
      <c r="C122" s="10"/>
      <c r="D122" s="10"/>
      <c r="E122" s="14"/>
      <c r="F122" s="10" t="e">
        <f>VLOOKUP(E122,[1]零件成本9.1!$B$2:$D$11324,3,0)</f>
        <v>#N/A</v>
      </c>
      <c r="G122" s="15"/>
      <c r="H122" s="16"/>
      <c r="I122" s="11"/>
      <c r="J122" s="11" t="str">
        <f t="shared" si="10"/>
        <v/>
      </c>
      <c r="K122" s="14"/>
      <c r="L122" s="14"/>
      <c r="M122" s="25">
        <f t="shared" si="11"/>
        <v>0</v>
      </c>
      <c r="N122" s="26"/>
      <c r="O122" s="27"/>
      <c r="P122" s="28"/>
      <c r="Q122" s="35">
        <f t="shared" si="12"/>
        <v>0</v>
      </c>
      <c r="R122" s="36"/>
      <c r="S122" s="37" t="str">
        <f t="shared" si="13"/>
        <v/>
      </c>
      <c r="T122" s="38" t="str">
        <f t="shared" si="14"/>
        <v/>
      </c>
      <c r="U122" s="42"/>
      <c r="V122" s="40"/>
      <c r="W122" s="41">
        <f t="shared" si="15"/>
        <v>0</v>
      </c>
      <c r="X122" s="41">
        <f t="shared" si="16"/>
        <v>0</v>
      </c>
      <c r="Y122" s="41"/>
      <c r="Z122" s="41"/>
      <c r="AA122" s="25">
        <f t="shared" si="17"/>
        <v>0</v>
      </c>
      <c r="AB122" s="45"/>
      <c r="AC122" s="45"/>
      <c r="AD122" s="47"/>
    </row>
    <row r="123" s="2" customFormat="1" spans="1:30">
      <c r="A123" s="8">
        <f t="shared" si="9"/>
        <v>122</v>
      </c>
      <c r="B123" s="12"/>
      <c r="C123" s="10"/>
      <c r="D123" s="10"/>
      <c r="E123" s="14"/>
      <c r="F123" s="10" t="e">
        <f>VLOOKUP(E123,[1]零件成本9.1!$B$2:$D$11324,3,0)</f>
        <v>#N/A</v>
      </c>
      <c r="G123" s="15"/>
      <c r="H123" s="16"/>
      <c r="I123" s="11"/>
      <c r="J123" s="11" t="str">
        <f t="shared" si="10"/>
        <v/>
      </c>
      <c r="K123" s="14"/>
      <c r="L123" s="14"/>
      <c r="M123" s="25">
        <f t="shared" si="11"/>
        <v>0</v>
      </c>
      <c r="N123" s="26"/>
      <c r="O123" s="27"/>
      <c r="P123" s="28"/>
      <c r="Q123" s="35">
        <f t="shared" si="12"/>
        <v>0</v>
      </c>
      <c r="R123" s="36"/>
      <c r="S123" s="37" t="str">
        <f t="shared" si="13"/>
        <v/>
      </c>
      <c r="T123" s="38" t="str">
        <f t="shared" si="14"/>
        <v/>
      </c>
      <c r="U123" s="42"/>
      <c r="V123" s="40"/>
      <c r="W123" s="41">
        <f t="shared" si="15"/>
        <v>0</v>
      </c>
      <c r="X123" s="41">
        <f t="shared" si="16"/>
        <v>0</v>
      </c>
      <c r="Y123" s="41"/>
      <c r="Z123" s="41"/>
      <c r="AA123" s="25">
        <f t="shared" si="17"/>
        <v>0</v>
      </c>
      <c r="AB123" s="45"/>
      <c r="AC123" s="45"/>
      <c r="AD123" s="47"/>
    </row>
    <row r="124" s="2" customFormat="1" spans="1:30">
      <c r="A124" s="8">
        <f t="shared" si="9"/>
        <v>123</v>
      </c>
      <c r="B124" s="12"/>
      <c r="C124" s="10"/>
      <c r="D124" s="10"/>
      <c r="E124" s="14"/>
      <c r="F124" s="10" t="e">
        <f>VLOOKUP(E124,[1]零件成本9.1!$B$2:$D$11324,3,0)</f>
        <v>#N/A</v>
      </c>
      <c r="G124" s="15"/>
      <c r="H124" s="16"/>
      <c r="I124" s="11"/>
      <c r="J124" s="11" t="str">
        <f t="shared" si="10"/>
        <v/>
      </c>
      <c r="K124" s="14"/>
      <c r="L124" s="14"/>
      <c r="M124" s="25">
        <f t="shared" si="11"/>
        <v>0</v>
      </c>
      <c r="N124" s="26"/>
      <c r="O124" s="27"/>
      <c r="P124" s="28"/>
      <c r="Q124" s="35">
        <f t="shared" si="12"/>
        <v>0</v>
      </c>
      <c r="R124" s="36"/>
      <c r="S124" s="37" t="str">
        <f t="shared" si="13"/>
        <v/>
      </c>
      <c r="T124" s="38" t="str">
        <f t="shared" si="14"/>
        <v/>
      </c>
      <c r="U124" s="42"/>
      <c r="V124" s="40"/>
      <c r="W124" s="41">
        <f t="shared" si="15"/>
        <v>0</v>
      </c>
      <c r="X124" s="41">
        <f t="shared" si="16"/>
        <v>0</v>
      </c>
      <c r="Y124" s="41"/>
      <c r="Z124" s="41"/>
      <c r="AA124" s="25">
        <f t="shared" si="17"/>
        <v>0</v>
      </c>
      <c r="AB124" s="45"/>
      <c r="AC124" s="45"/>
      <c r="AD124" s="47"/>
    </row>
    <row r="125" s="2" customFormat="1" spans="1:30">
      <c r="A125" s="8">
        <f t="shared" si="9"/>
        <v>124</v>
      </c>
      <c r="B125" s="12"/>
      <c r="C125" s="10"/>
      <c r="D125" s="10"/>
      <c r="E125" s="14"/>
      <c r="F125" s="10" t="e">
        <f>VLOOKUP(E125,[1]零件成本9.1!$B$2:$D$11324,3,0)</f>
        <v>#N/A</v>
      </c>
      <c r="G125" s="15"/>
      <c r="H125" s="16"/>
      <c r="I125" s="11"/>
      <c r="J125" s="11" t="str">
        <f t="shared" si="10"/>
        <v/>
      </c>
      <c r="K125" s="14"/>
      <c r="L125" s="14"/>
      <c r="M125" s="25">
        <f t="shared" si="11"/>
        <v>0</v>
      </c>
      <c r="N125" s="26"/>
      <c r="O125" s="27"/>
      <c r="P125" s="28"/>
      <c r="Q125" s="35">
        <f t="shared" si="12"/>
        <v>0</v>
      </c>
      <c r="R125" s="36"/>
      <c r="S125" s="37" t="str">
        <f t="shared" si="13"/>
        <v/>
      </c>
      <c r="T125" s="38" t="str">
        <f t="shared" si="14"/>
        <v/>
      </c>
      <c r="U125" s="42"/>
      <c r="V125" s="40"/>
      <c r="W125" s="41">
        <f t="shared" si="15"/>
        <v>0</v>
      </c>
      <c r="X125" s="41">
        <f t="shared" si="16"/>
        <v>0</v>
      </c>
      <c r="Y125" s="41"/>
      <c r="Z125" s="41"/>
      <c r="AA125" s="25">
        <f t="shared" si="17"/>
        <v>0</v>
      </c>
      <c r="AB125" s="45"/>
      <c r="AC125" s="45"/>
      <c r="AD125" s="47"/>
    </row>
    <row r="126" s="2" customFormat="1" spans="1:30">
      <c r="A126" s="8">
        <f t="shared" si="9"/>
        <v>125</v>
      </c>
      <c r="B126" s="12"/>
      <c r="C126" s="10"/>
      <c r="D126" s="10"/>
      <c r="E126" s="14"/>
      <c r="F126" s="10" t="e">
        <f>VLOOKUP(E126,[1]零件成本9.1!$B$2:$D$11324,3,0)</f>
        <v>#N/A</v>
      </c>
      <c r="G126" s="15"/>
      <c r="H126" s="16"/>
      <c r="I126" s="11"/>
      <c r="J126" s="11" t="str">
        <f t="shared" si="10"/>
        <v/>
      </c>
      <c r="K126" s="14"/>
      <c r="L126" s="14"/>
      <c r="M126" s="25">
        <f t="shared" si="11"/>
        <v>0</v>
      </c>
      <c r="N126" s="26"/>
      <c r="O126" s="27"/>
      <c r="P126" s="28"/>
      <c r="Q126" s="35">
        <f t="shared" si="12"/>
        <v>0</v>
      </c>
      <c r="R126" s="36"/>
      <c r="S126" s="37" t="str">
        <f t="shared" si="13"/>
        <v/>
      </c>
      <c r="T126" s="38" t="str">
        <f t="shared" si="14"/>
        <v/>
      </c>
      <c r="U126" s="42"/>
      <c r="V126" s="40"/>
      <c r="W126" s="41">
        <f t="shared" si="15"/>
        <v>0</v>
      </c>
      <c r="X126" s="41">
        <f t="shared" si="16"/>
        <v>0</v>
      </c>
      <c r="Y126" s="41"/>
      <c r="Z126" s="41"/>
      <c r="AA126" s="25">
        <f t="shared" si="17"/>
        <v>0</v>
      </c>
      <c r="AB126" s="45"/>
      <c r="AC126" s="45"/>
      <c r="AD126" s="47"/>
    </row>
    <row r="127" s="2" customFormat="1" spans="1:30">
      <c r="A127" s="8">
        <f t="shared" si="9"/>
        <v>126</v>
      </c>
      <c r="B127" s="12"/>
      <c r="C127" s="10"/>
      <c r="D127" s="10"/>
      <c r="E127" s="14"/>
      <c r="F127" s="10" t="e">
        <f>VLOOKUP(E127,[1]零件成本9.1!$B$2:$D$11324,3,0)</f>
        <v>#N/A</v>
      </c>
      <c r="G127" s="15"/>
      <c r="H127" s="16"/>
      <c r="I127" s="11"/>
      <c r="J127" s="11" t="str">
        <f t="shared" si="10"/>
        <v/>
      </c>
      <c r="K127" s="14"/>
      <c r="L127" s="14"/>
      <c r="M127" s="25">
        <f t="shared" si="11"/>
        <v>0</v>
      </c>
      <c r="N127" s="26"/>
      <c r="O127" s="27"/>
      <c r="P127" s="28"/>
      <c r="Q127" s="35">
        <f t="shared" si="12"/>
        <v>0</v>
      </c>
      <c r="R127" s="36"/>
      <c r="S127" s="37" t="str">
        <f t="shared" si="13"/>
        <v/>
      </c>
      <c r="T127" s="38" t="str">
        <f t="shared" si="14"/>
        <v/>
      </c>
      <c r="U127" s="42"/>
      <c r="V127" s="40"/>
      <c r="W127" s="41">
        <f t="shared" si="15"/>
        <v>0</v>
      </c>
      <c r="X127" s="41">
        <f t="shared" si="16"/>
        <v>0</v>
      </c>
      <c r="Y127" s="41"/>
      <c r="Z127" s="41"/>
      <c r="AA127" s="25">
        <f t="shared" si="17"/>
        <v>0</v>
      </c>
      <c r="AB127" s="45"/>
      <c r="AC127" s="45"/>
      <c r="AD127" s="47"/>
    </row>
    <row r="128" s="2" customFormat="1" spans="1:30">
      <c r="A128" s="8">
        <f t="shared" si="9"/>
        <v>127</v>
      </c>
      <c r="B128" s="12"/>
      <c r="C128" s="10"/>
      <c r="D128" s="10"/>
      <c r="E128" s="14"/>
      <c r="F128" s="10" t="e">
        <f>VLOOKUP(E128,[1]零件成本9.1!$B$2:$D$11324,3,0)</f>
        <v>#N/A</v>
      </c>
      <c r="G128" s="15"/>
      <c r="H128" s="16"/>
      <c r="I128" s="11"/>
      <c r="J128" s="11" t="str">
        <f t="shared" si="10"/>
        <v/>
      </c>
      <c r="K128" s="14"/>
      <c r="L128" s="14"/>
      <c r="M128" s="25">
        <f t="shared" si="11"/>
        <v>0</v>
      </c>
      <c r="N128" s="26"/>
      <c r="O128" s="27"/>
      <c r="P128" s="28"/>
      <c r="Q128" s="35">
        <f t="shared" si="12"/>
        <v>0</v>
      </c>
      <c r="R128" s="36"/>
      <c r="S128" s="37" t="str">
        <f t="shared" si="13"/>
        <v/>
      </c>
      <c r="T128" s="38" t="str">
        <f t="shared" si="14"/>
        <v/>
      </c>
      <c r="U128" s="42"/>
      <c r="V128" s="40"/>
      <c r="W128" s="41">
        <f t="shared" si="15"/>
        <v>0</v>
      </c>
      <c r="X128" s="41">
        <f t="shared" si="16"/>
        <v>0</v>
      </c>
      <c r="Y128" s="41"/>
      <c r="Z128" s="41"/>
      <c r="AA128" s="25">
        <f t="shared" si="17"/>
        <v>0</v>
      </c>
      <c r="AB128" s="45"/>
      <c r="AC128" s="45"/>
      <c r="AD128" s="47"/>
    </row>
    <row r="129" s="2" customFormat="1" spans="1:30">
      <c r="A129" s="8">
        <f t="shared" si="9"/>
        <v>128</v>
      </c>
      <c r="B129" s="12"/>
      <c r="C129" s="10"/>
      <c r="D129" s="10"/>
      <c r="E129" s="14"/>
      <c r="F129" s="10" t="e">
        <f>VLOOKUP(E129,[1]零件成本9.1!$B$2:$D$11324,3,0)</f>
        <v>#N/A</v>
      </c>
      <c r="G129" s="15"/>
      <c r="H129" s="16"/>
      <c r="I129" s="11"/>
      <c r="J129" s="11" t="str">
        <f t="shared" si="10"/>
        <v/>
      </c>
      <c r="K129" s="14"/>
      <c r="L129" s="14"/>
      <c r="M129" s="25">
        <f t="shared" si="11"/>
        <v>0</v>
      </c>
      <c r="N129" s="26"/>
      <c r="O129" s="27"/>
      <c r="P129" s="28"/>
      <c r="Q129" s="35">
        <f t="shared" si="12"/>
        <v>0</v>
      </c>
      <c r="R129" s="36"/>
      <c r="S129" s="37" t="str">
        <f t="shared" si="13"/>
        <v/>
      </c>
      <c r="T129" s="38" t="str">
        <f t="shared" si="14"/>
        <v/>
      </c>
      <c r="U129" s="42"/>
      <c r="V129" s="40"/>
      <c r="W129" s="41">
        <f t="shared" si="15"/>
        <v>0</v>
      </c>
      <c r="X129" s="41">
        <f t="shared" si="16"/>
        <v>0</v>
      </c>
      <c r="Y129" s="41"/>
      <c r="Z129" s="41"/>
      <c r="AA129" s="25">
        <f t="shared" si="17"/>
        <v>0</v>
      </c>
      <c r="AB129" s="45"/>
      <c r="AC129" s="45"/>
      <c r="AD129" s="47"/>
    </row>
    <row r="130" s="2" customFormat="1" spans="1:30">
      <c r="A130" s="8">
        <f t="shared" ref="A130:A193" si="18">ROW()-1</f>
        <v>129</v>
      </c>
      <c r="B130" s="12"/>
      <c r="C130" s="10"/>
      <c r="D130" s="10"/>
      <c r="E130" s="14"/>
      <c r="F130" s="10" t="e">
        <f>VLOOKUP(E130,[1]零件成本9.1!$B$2:$D$11324,3,0)</f>
        <v>#N/A</v>
      </c>
      <c r="G130" s="15"/>
      <c r="H130" s="16"/>
      <c r="I130" s="11"/>
      <c r="J130" s="11" t="str">
        <f t="shared" ref="J130:J193" si="19">B130&amp;E130</f>
        <v/>
      </c>
      <c r="K130" s="14"/>
      <c r="L130" s="14"/>
      <c r="M130" s="25">
        <f t="shared" ref="M130:M193" si="20">K130+L130</f>
        <v>0</v>
      </c>
      <c r="N130" s="26"/>
      <c r="O130" s="27"/>
      <c r="P130" s="28"/>
      <c r="Q130" s="35">
        <f t="shared" ref="Q130:Q193" si="21">M130</f>
        <v>0</v>
      </c>
      <c r="R130" s="36"/>
      <c r="S130" s="37" t="str">
        <f t="shared" ref="S130:S193" si="22">IF(Q130&gt;R130,Q130-R130,"")</f>
        <v/>
      </c>
      <c r="T130" s="38" t="str">
        <f t="shared" ref="T130:T193" si="23">IF(Q130&lt;R130,Q130-R130,"")</f>
        <v/>
      </c>
      <c r="U130" s="42"/>
      <c r="V130" s="40"/>
      <c r="W130" s="41">
        <f t="shared" ref="W130:W193" si="24">Q130*V130</f>
        <v>0</v>
      </c>
      <c r="X130" s="41">
        <f t="shared" ref="X130:X193" si="25">R130*V130</f>
        <v>0</v>
      </c>
      <c r="Y130" s="41"/>
      <c r="Z130" s="41"/>
      <c r="AA130" s="25">
        <f t="shared" ref="AA130:AA193" si="26">W130-X130</f>
        <v>0</v>
      </c>
      <c r="AB130" s="45"/>
      <c r="AC130" s="45"/>
      <c r="AD130" s="47"/>
    </row>
    <row r="131" s="2" customFormat="1" spans="1:30">
      <c r="A131" s="8">
        <f t="shared" si="18"/>
        <v>130</v>
      </c>
      <c r="B131" s="12"/>
      <c r="C131" s="10"/>
      <c r="D131" s="10"/>
      <c r="E131" s="14"/>
      <c r="F131" s="10" t="e">
        <f>VLOOKUP(E131,[1]零件成本9.1!$B$2:$D$11324,3,0)</f>
        <v>#N/A</v>
      </c>
      <c r="G131" s="15"/>
      <c r="H131" s="16"/>
      <c r="I131" s="11"/>
      <c r="J131" s="11" t="str">
        <f t="shared" si="19"/>
        <v/>
      </c>
      <c r="K131" s="14"/>
      <c r="L131" s="14"/>
      <c r="M131" s="25">
        <f t="shared" si="20"/>
        <v>0</v>
      </c>
      <c r="N131" s="26"/>
      <c r="O131" s="27"/>
      <c r="P131" s="28"/>
      <c r="Q131" s="35">
        <f t="shared" si="21"/>
        <v>0</v>
      </c>
      <c r="R131" s="36"/>
      <c r="S131" s="37" t="str">
        <f t="shared" si="22"/>
        <v/>
      </c>
      <c r="T131" s="38" t="str">
        <f t="shared" si="23"/>
        <v/>
      </c>
      <c r="U131" s="42"/>
      <c r="V131" s="40"/>
      <c r="W131" s="41">
        <f t="shared" si="24"/>
        <v>0</v>
      </c>
      <c r="X131" s="41">
        <f t="shared" si="25"/>
        <v>0</v>
      </c>
      <c r="Y131" s="41"/>
      <c r="Z131" s="41"/>
      <c r="AA131" s="25">
        <f t="shared" si="26"/>
        <v>0</v>
      </c>
      <c r="AB131" s="45"/>
      <c r="AC131" s="45"/>
      <c r="AD131" s="47"/>
    </row>
    <row r="132" s="2" customFormat="1" spans="1:30">
      <c r="A132" s="8">
        <f t="shared" si="18"/>
        <v>131</v>
      </c>
      <c r="B132" s="12"/>
      <c r="C132" s="10"/>
      <c r="D132" s="10"/>
      <c r="E132" s="14"/>
      <c r="F132" s="10" t="e">
        <f>VLOOKUP(E132,[1]零件成本9.1!$B$2:$D$11324,3,0)</f>
        <v>#N/A</v>
      </c>
      <c r="G132" s="15"/>
      <c r="H132" s="16"/>
      <c r="I132" s="11"/>
      <c r="J132" s="11" t="str">
        <f t="shared" si="19"/>
        <v/>
      </c>
      <c r="K132" s="14"/>
      <c r="L132" s="14"/>
      <c r="M132" s="25">
        <f t="shared" si="20"/>
        <v>0</v>
      </c>
      <c r="N132" s="26"/>
      <c r="O132" s="27"/>
      <c r="P132" s="28"/>
      <c r="Q132" s="35">
        <f t="shared" si="21"/>
        <v>0</v>
      </c>
      <c r="R132" s="36"/>
      <c r="S132" s="37" t="str">
        <f t="shared" si="22"/>
        <v/>
      </c>
      <c r="T132" s="38" t="str">
        <f t="shared" si="23"/>
        <v/>
      </c>
      <c r="U132" s="42"/>
      <c r="V132" s="40"/>
      <c r="W132" s="41">
        <f t="shared" si="24"/>
        <v>0</v>
      </c>
      <c r="X132" s="41">
        <f t="shared" si="25"/>
        <v>0</v>
      </c>
      <c r="Y132" s="41"/>
      <c r="Z132" s="41"/>
      <c r="AA132" s="25">
        <f t="shared" si="26"/>
        <v>0</v>
      </c>
      <c r="AB132" s="45"/>
      <c r="AC132" s="45"/>
      <c r="AD132" s="47"/>
    </row>
    <row r="133" s="2" customFormat="1" spans="1:30">
      <c r="A133" s="8">
        <f t="shared" si="18"/>
        <v>132</v>
      </c>
      <c r="B133" s="12"/>
      <c r="C133" s="10"/>
      <c r="D133" s="10"/>
      <c r="E133" s="14"/>
      <c r="F133" s="10" t="e">
        <f>VLOOKUP(E133,[1]零件成本9.1!$B$2:$D$11324,3,0)</f>
        <v>#N/A</v>
      </c>
      <c r="G133" s="15"/>
      <c r="H133" s="16"/>
      <c r="I133" s="11"/>
      <c r="J133" s="11" t="str">
        <f t="shared" si="19"/>
        <v/>
      </c>
      <c r="K133" s="14"/>
      <c r="L133" s="14"/>
      <c r="M133" s="25">
        <f t="shared" si="20"/>
        <v>0</v>
      </c>
      <c r="N133" s="26"/>
      <c r="O133" s="27"/>
      <c r="P133" s="28"/>
      <c r="Q133" s="35">
        <f t="shared" si="21"/>
        <v>0</v>
      </c>
      <c r="R133" s="36"/>
      <c r="S133" s="37" t="str">
        <f t="shared" si="22"/>
        <v/>
      </c>
      <c r="T133" s="38" t="str">
        <f t="shared" si="23"/>
        <v/>
      </c>
      <c r="U133" s="42"/>
      <c r="V133" s="40"/>
      <c r="W133" s="41">
        <f t="shared" si="24"/>
        <v>0</v>
      </c>
      <c r="X133" s="41">
        <f t="shared" si="25"/>
        <v>0</v>
      </c>
      <c r="Y133" s="41"/>
      <c r="Z133" s="41"/>
      <c r="AA133" s="25">
        <f t="shared" si="26"/>
        <v>0</v>
      </c>
      <c r="AB133" s="45"/>
      <c r="AC133" s="45"/>
      <c r="AD133" s="47"/>
    </row>
    <row r="134" s="2" customFormat="1" spans="1:30">
      <c r="A134" s="8">
        <f t="shared" si="18"/>
        <v>133</v>
      </c>
      <c r="B134" s="12"/>
      <c r="C134" s="10"/>
      <c r="D134" s="10"/>
      <c r="E134" s="14"/>
      <c r="F134" s="10" t="e">
        <f>VLOOKUP(E134,[1]零件成本9.1!$B$2:$D$11324,3,0)</f>
        <v>#N/A</v>
      </c>
      <c r="G134" s="15"/>
      <c r="H134" s="16"/>
      <c r="I134" s="11"/>
      <c r="J134" s="11" t="str">
        <f t="shared" si="19"/>
        <v/>
      </c>
      <c r="K134" s="14"/>
      <c r="L134" s="14"/>
      <c r="M134" s="25">
        <f t="shared" si="20"/>
        <v>0</v>
      </c>
      <c r="N134" s="26"/>
      <c r="O134" s="27"/>
      <c r="P134" s="28"/>
      <c r="Q134" s="35">
        <f t="shared" si="21"/>
        <v>0</v>
      </c>
      <c r="R134" s="36"/>
      <c r="S134" s="37" t="str">
        <f t="shared" si="22"/>
        <v/>
      </c>
      <c r="T134" s="38" t="str">
        <f t="shared" si="23"/>
        <v/>
      </c>
      <c r="U134" s="42"/>
      <c r="V134" s="40"/>
      <c r="W134" s="41">
        <f t="shared" si="24"/>
        <v>0</v>
      </c>
      <c r="X134" s="41">
        <f t="shared" si="25"/>
        <v>0</v>
      </c>
      <c r="Y134" s="41"/>
      <c r="Z134" s="41"/>
      <c r="AA134" s="25">
        <f t="shared" si="26"/>
        <v>0</v>
      </c>
      <c r="AB134" s="45"/>
      <c r="AC134" s="45"/>
      <c r="AD134" s="47"/>
    </row>
    <row r="135" s="2" customFormat="1" spans="1:30">
      <c r="A135" s="8">
        <f t="shared" si="18"/>
        <v>134</v>
      </c>
      <c r="B135" s="12"/>
      <c r="C135" s="10"/>
      <c r="D135" s="10"/>
      <c r="E135" s="14"/>
      <c r="F135" s="10" t="e">
        <f>VLOOKUP(E135,[1]零件成本9.1!$B$2:$D$11324,3,0)</f>
        <v>#N/A</v>
      </c>
      <c r="G135" s="15"/>
      <c r="H135" s="16"/>
      <c r="I135" s="11"/>
      <c r="J135" s="11" t="str">
        <f t="shared" si="19"/>
        <v/>
      </c>
      <c r="K135" s="14"/>
      <c r="L135" s="14"/>
      <c r="M135" s="25">
        <f t="shared" si="20"/>
        <v>0</v>
      </c>
      <c r="N135" s="26"/>
      <c r="O135" s="27"/>
      <c r="P135" s="28"/>
      <c r="Q135" s="35">
        <f t="shared" si="21"/>
        <v>0</v>
      </c>
      <c r="R135" s="36"/>
      <c r="S135" s="37" t="str">
        <f t="shared" si="22"/>
        <v/>
      </c>
      <c r="T135" s="38" t="str">
        <f t="shared" si="23"/>
        <v/>
      </c>
      <c r="U135" s="42"/>
      <c r="V135" s="40"/>
      <c r="W135" s="41">
        <f t="shared" si="24"/>
        <v>0</v>
      </c>
      <c r="X135" s="41">
        <f t="shared" si="25"/>
        <v>0</v>
      </c>
      <c r="Y135" s="41"/>
      <c r="Z135" s="41"/>
      <c r="AA135" s="25">
        <f t="shared" si="26"/>
        <v>0</v>
      </c>
      <c r="AB135" s="45"/>
      <c r="AC135" s="45"/>
      <c r="AD135" s="47"/>
    </row>
    <row r="136" s="2" customFormat="1" spans="1:30">
      <c r="A136" s="8">
        <f t="shared" si="18"/>
        <v>135</v>
      </c>
      <c r="B136" s="12"/>
      <c r="C136" s="10"/>
      <c r="D136" s="10"/>
      <c r="E136" s="14"/>
      <c r="F136" s="10" t="e">
        <f>VLOOKUP(E136,[1]零件成本9.1!$B$2:$D$11324,3,0)</f>
        <v>#N/A</v>
      </c>
      <c r="G136" s="15"/>
      <c r="H136" s="16"/>
      <c r="I136" s="11"/>
      <c r="J136" s="11" t="str">
        <f t="shared" si="19"/>
        <v/>
      </c>
      <c r="K136" s="14"/>
      <c r="L136" s="14"/>
      <c r="M136" s="25">
        <f t="shared" si="20"/>
        <v>0</v>
      </c>
      <c r="N136" s="26"/>
      <c r="O136" s="27"/>
      <c r="P136" s="28"/>
      <c r="Q136" s="35">
        <f t="shared" si="21"/>
        <v>0</v>
      </c>
      <c r="R136" s="36"/>
      <c r="S136" s="37" t="str">
        <f t="shared" si="22"/>
        <v/>
      </c>
      <c r="T136" s="38" t="str">
        <f t="shared" si="23"/>
        <v/>
      </c>
      <c r="U136" s="42"/>
      <c r="V136" s="40"/>
      <c r="W136" s="41">
        <f t="shared" si="24"/>
        <v>0</v>
      </c>
      <c r="X136" s="41">
        <f t="shared" si="25"/>
        <v>0</v>
      </c>
      <c r="Y136" s="41"/>
      <c r="Z136" s="41"/>
      <c r="AA136" s="25">
        <f t="shared" si="26"/>
        <v>0</v>
      </c>
      <c r="AB136" s="45"/>
      <c r="AC136" s="45"/>
      <c r="AD136" s="47"/>
    </row>
    <row r="137" s="2" customFormat="1" ht="31" customHeight="1" spans="1:30">
      <c r="A137" s="8">
        <f t="shared" si="18"/>
        <v>136</v>
      </c>
      <c r="B137" s="12"/>
      <c r="C137" s="10"/>
      <c r="D137" s="10"/>
      <c r="E137" s="14"/>
      <c r="F137" s="10" t="e">
        <f>VLOOKUP(E137,[1]零件成本9.1!$B$2:$D$11324,3,0)</f>
        <v>#N/A</v>
      </c>
      <c r="G137" s="15"/>
      <c r="H137" s="16"/>
      <c r="I137" s="11"/>
      <c r="J137" s="11" t="str">
        <f t="shared" si="19"/>
        <v/>
      </c>
      <c r="K137" s="14"/>
      <c r="L137" s="14"/>
      <c r="M137" s="25">
        <f t="shared" si="20"/>
        <v>0</v>
      </c>
      <c r="N137" s="26"/>
      <c r="O137" s="27"/>
      <c r="P137" s="28"/>
      <c r="Q137" s="35">
        <f t="shared" si="21"/>
        <v>0</v>
      </c>
      <c r="R137" s="36"/>
      <c r="S137" s="37" t="str">
        <f t="shared" si="22"/>
        <v/>
      </c>
      <c r="T137" s="38" t="str">
        <f t="shared" si="23"/>
        <v/>
      </c>
      <c r="U137" s="42"/>
      <c r="V137" s="40"/>
      <c r="W137" s="41">
        <f t="shared" si="24"/>
        <v>0</v>
      </c>
      <c r="X137" s="41">
        <f t="shared" si="25"/>
        <v>0</v>
      </c>
      <c r="Y137" s="41"/>
      <c r="Z137" s="41"/>
      <c r="AA137" s="25">
        <f t="shared" si="26"/>
        <v>0</v>
      </c>
      <c r="AB137" s="45"/>
      <c r="AC137" s="45"/>
      <c r="AD137" s="47"/>
    </row>
    <row r="138" s="2" customFormat="1" spans="1:30">
      <c r="A138" s="8">
        <f t="shared" si="18"/>
        <v>137</v>
      </c>
      <c r="B138" s="12"/>
      <c r="C138" s="10"/>
      <c r="D138" s="10"/>
      <c r="E138" s="14"/>
      <c r="F138" s="10" t="e">
        <f>VLOOKUP(E138,[1]零件成本9.1!$B$2:$D$11324,3,0)</f>
        <v>#N/A</v>
      </c>
      <c r="G138" s="15"/>
      <c r="H138" s="16"/>
      <c r="I138" s="11"/>
      <c r="J138" s="11" t="str">
        <f t="shared" si="19"/>
        <v/>
      </c>
      <c r="K138" s="14"/>
      <c r="L138" s="14"/>
      <c r="M138" s="25">
        <f t="shared" si="20"/>
        <v>0</v>
      </c>
      <c r="N138" s="26"/>
      <c r="O138" s="27"/>
      <c r="P138" s="28"/>
      <c r="Q138" s="35">
        <f t="shared" si="21"/>
        <v>0</v>
      </c>
      <c r="R138" s="36"/>
      <c r="S138" s="37" t="str">
        <f t="shared" si="22"/>
        <v/>
      </c>
      <c r="T138" s="38" t="str">
        <f t="shared" si="23"/>
        <v/>
      </c>
      <c r="U138" s="42"/>
      <c r="V138" s="40"/>
      <c r="W138" s="41">
        <f t="shared" si="24"/>
        <v>0</v>
      </c>
      <c r="X138" s="41">
        <f t="shared" si="25"/>
        <v>0</v>
      </c>
      <c r="Y138" s="41"/>
      <c r="Z138" s="41"/>
      <c r="AA138" s="25">
        <f t="shared" si="26"/>
        <v>0</v>
      </c>
      <c r="AB138" s="45"/>
      <c r="AC138" s="45"/>
      <c r="AD138" s="47"/>
    </row>
    <row r="139" s="2" customFormat="1" spans="1:30">
      <c r="A139" s="8">
        <f t="shared" si="18"/>
        <v>138</v>
      </c>
      <c r="B139" s="12"/>
      <c r="C139" s="10"/>
      <c r="D139" s="10"/>
      <c r="E139" s="14"/>
      <c r="F139" s="10" t="e">
        <f>VLOOKUP(E139,[1]零件成本9.1!$B$2:$D$11324,3,0)</f>
        <v>#N/A</v>
      </c>
      <c r="G139" s="15"/>
      <c r="H139" s="16"/>
      <c r="I139" s="11"/>
      <c r="J139" s="11" t="str">
        <f t="shared" si="19"/>
        <v/>
      </c>
      <c r="K139" s="14"/>
      <c r="L139" s="14"/>
      <c r="M139" s="25">
        <f t="shared" si="20"/>
        <v>0</v>
      </c>
      <c r="N139" s="26"/>
      <c r="O139" s="27"/>
      <c r="P139" s="28"/>
      <c r="Q139" s="35">
        <f t="shared" si="21"/>
        <v>0</v>
      </c>
      <c r="R139" s="36"/>
      <c r="S139" s="37" t="str">
        <f t="shared" si="22"/>
        <v/>
      </c>
      <c r="T139" s="38" t="str">
        <f t="shared" si="23"/>
        <v/>
      </c>
      <c r="U139" s="42"/>
      <c r="V139" s="40"/>
      <c r="W139" s="41">
        <f t="shared" si="24"/>
        <v>0</v>
      </c>
      <c r="X139" s="41">
        <f t="shared" si="25"/>
        <v>0</v>
      </c>
      <c r="Y139" s="41"/>
      <c r="Z139" s="41"/>
      <c r="AA139" s="25">
        <f t="shared" si="26"/>
        <v>0</v>
      </c>
      <c r="AB139" s="45"/>
      <c r="AC139" s="45"/>
      <c r="AD139" s="47"/>
    </row>
    <row r="140" s="2" customFormat="1" spans="1:30">
      <c r="A140" s="8">
        <f t="shared" si="18"/>
        <v>139</v>
      </c>
      <c r="B140" s="12"/>
      <c r="C140" s="10"/>
      <c r="D140" s="10"/>
      <c r="E140" s="14"/>
      <c r="F140" s="10" t="e">
        <f>VLOOKUP(E140,[1]零件成本9.1!$B$2:$D$11324,3,0)</f>
        <v>#N/A</v>
      </c>
      <c r="G140" s="15"/>
      <c r="H140" s="16"/>
      <c r="I140" s="11"/>
      <c r="J140" s="11" t="str">
        <f t="shared" si="19"/>
        <v/>
      </c>
      <c r="K140" s="14"/>
      <c r="L140" s="14"/>
      <c r="M140" s="25">
        <f t="shared" si="20"/>
        <v>0</v>
      </c>
      <c r="N140" s="26"/>
      <c r="O140" s="27"/>
      <c r="P140" s="28"/>
      <c r="Q140" s="35">
        <f t="shared" si="21"/>
        <v>0</v>
      </c>
      <c r="R140" s="36"/>
      <c r="S140" s="37" t="str">
        <f t="shared" si="22"/>
        <v/>
      </c>
      <c r="T140" s="38" t="str">
        <f t="shared" si="23"/>
        <v/>
      </c>
      <c r="U140" s="42"/>
      <c r="V140" s="40"/>
      <c r="W140" s="41">
        <f t="shared" si="24"/>
        <v>0</v>
      </c>
      <c r="X140" s="41">
        <f t="shared" si="25"/>
        <v>0</v>
      </c>
      <c r="Y140" s="41"/>
      <c r="Z140" s="41"/>
      <c r="AA140" s="25">
        <f t="shared" si="26"/>
        <v>0</v>
      </c>
      <c r="AB140" s="45"/>
      <c r="AC140" s="45"/>
      <c r="AD140" s="47"/>
    </row>
    <row r="141" s="2" customFormat="1" spans="1:30">
      <c r="A141" s="8">
        <f t="shared" si="18"/>
        <v>140</v>
      </c>
      <c r="B141" s="12"/>
      <c r="C141" s="10"/>
      <c r="D141" s="10"/>
      <c r="E141" s="14"/>
      <c r="F141" s="10" t="e">
        <f>VLOOKUP(E141,[1]零件成本9.1!$B$2:$D$11324,3,0)</f>
        <v>#N/A</v>
      </c>
      <c r="G141" s="15"/>
      <c r="H141" s="16"/>
      <c r="I141" s="11"/>
      <c r="J141" s="11" t="str">
        <f t="shared" si="19"/>
        <v/>
      </c>
      <c r="K141" s="14"/>
      <c r="L141" s="14"/>
      <c r="M141" s="25">
        <f t="shared" si="20"/>
        <v>0</v>
      </c>
      <c r="N141" s="26"/>
      <c r="O141" s="27"/>
      <c r="P141" s="28"/>
      <c r="Q141" s="35">
        <f t="shared" si="21"/>
        <v>0</v>
      </c>
      <c r="R141" s="36"/>
      <c r="S141" s="37" t="str">
        <f t="shared" si="22"/>
        <v/>
      </c>
      <c r="T141" s="38" t="str">
        <f t="shared" si="23"/>
        <v/>
      </c>
      <c r="U141" s="42"/>
      <c r="V141" s="40"/>
      <c r="W141" s="41">
        <f t="shared" si="24"/>
        <v>0</v>
      </c>
      <c r="X141" s="41">
        <f t="shared" si="25"/>
        <v>0</v>
      </c>
      <c r="Y141" s="41"/>
      <c r="Z141" s="41"/>
      <c r="AA141" s="25">
        <f t="shared" si="26"/>
        <v>0</v>
      </c>
      <c r="AB141" s="45"/>
      <c r="AC141" s="45"/>
      <c r="AD141" s="47"/>
    </row>
    <row r="142" s="2" customFormat="1" spans="1:30">
      <c r="A142" s="8">
        <f t="shared" si="18"/>
        <v>141</v>
      </c>
      <c r="B142" s="12"/>
      <c r="C142" s="10"/>
      <c r="D142" s="10"/>
      <c r="E142" s="14"/>
      <c r="F142" s="10" t="e">
        <f>VLOOKUP(E142,[1]零件成本9.1!$B$2:$D$11324,3,0)</f>
        <v>#N/A</v>
      </c>
      <c r="G142" s="15"/>
      <c r="H142" s="16"/>
      <c r="I142" s="11"/>
      <c r="J142" s="11" t="str">
        <f t="shared" si="19"/>
        <v/>
      </c>
      <c r="K142" s="14"/>
      <c r="L142" s="14"/>
      <c r="M142" s="25">
        <f t="shared" si="20"/>
        <v>0</v>
      </c>
      <c r="N142" s="26"/>
      <c r="O142" s="27"/>
      <c r="P142" s="28"/>
      <c r="Q142" s="35">
        <f t="shared" si="21"/>
        <v>0</v>
      </c>
      <c r="R142" s="36"/>
      <c r="S142" s="37" t="str">
        <f t="shared" si="22"/>
        <v/>
      </c>
      <c r="T142" s="38" t="str">
        <f t="shared" si="23"/>
        <v/>
      </c>
      <c r="U142" s="42"/>
      <c r="V142" s="40"/>
      <c r="W142" s="41">
        <f t="shared" si="24"/>
        <v>0</v>
      </c>
      <c r="X142" s="41">
        <f t="shared" si="25"/>
        <v>0</v>
      </c>
      <c r="Y142" s="41"/>
      <c r="Z142" s="41"/>
      <c r="AA142" s="25">
        <f t="shared" si="26"/>
        <v>0</v>
      </c>
      <c r="AB142" s="45"/>
      <c r="AC142" s="45"/>
      <c r="AD142" s="47"/>
    </row>
    <row r="143" s="2" customFormat="1" spans="1:30">
      <c r="A143" s="8">
        <f t="shared" si="18"/>
        <v>142</v>
      </c>
      <c r="B143" s="12"/>
      <c r="C143" s="10"/>
      <c r="D143" s="10"/>
      <c r="E143" s="14"/>
      <c r="F143" s="10" t="e">
        <f>VLOOKUP(E143,[1]零件成本9.1!$B$2:$D$11324,3,0)</f>
        <v>#N/A</v>
      </c>
      <c r="G143" s="15"/>
      <c r="H143" s="16"/>
      <c r="I143" s="11"/>
      <c r="J143" s="11" t="str">
        <f t="shared" si="19"/>
        <v/>
      </c>
      <c r="K143" s="14"/>
      <c r="L143" s="14"/>
      <c r="M143" s="25">
        <f t="shared" si="20"/>
        <v>0</v>
      </c>
      <c r="N143" s="26"/>
      <c r="O143" s="27"/>
      <c r="P143" s="28"/>
      <c r="Q143" s="35">
        <f t="shared" si="21"/>
        <v>0</v>
      </c>
      <c r="R143" s="36"/>
      <c r="S143" s="37" t="str">
        <f t="shared" si="22"/>
        <v/>
      </c>
      <c r="T143" s="38" t="str">
        <f t="shared" si="23"/>
        <v/>
      </c>
      <c r="U143" s="42"/>
      <c r="V143" s="40"/>
      <c r="W143" s="41">
        <f t="shared" si="24"/>
        <v>0</v>
      </c>
      <c r="X143" s="41">
        <f t="shared" si="25"/>
        <v>0</v>
      </c>
      <c r="Y143" s="41"/>
      <c r="Z143" s="41"/>
      <c r="AA143" s="25">
        <f t="shared" si="26"/>
        <v>0</v>
      </c>
      <c r="AB143" s="45"/>
      <c r="AC143" s="45"/>
      <c r="AD143" s="47"/>
    </row>
    <row r="144" s="2" customFormat="1" spans="1:30">
      <c r="A144" s="8">
        <f t="shared" si="18"/>
        <v>143</v>
      </c>
      <c r="B144" s="12"/>
      <c r="C144" s="10"/>
      <c r="D144" s="10"/>
      <c r="E144" s="14"/>
      <c r="F144" s="10" t="e">
        <f>VLOOKUP(E144,[1]零件成本9.1!$B$2:$D$11324,3,0)</f>
        <v>#N/A</v>
      </c>
      <c r="G144" s="15"/>
      <c r="H144" s="16"/>
      <c r="I144" s="11"/>
      <c r="J144" s="11" t="str">
        <f t="shared" si="19"/>
        <v/>
      </c>
      <c r="K144" s="14"/>
      <c r="L144" s="14"/>
      <c r="M144" s="25">
        <f t="shared" si="20"/>
        <v>0</v>
      </c>
      <c r="N144" s="26"/>
      <c r="O144" s="27"/>
      <c r="P144" s="28"/>
      <c r="Q144" s="35">
        <f t="shared" si="21"/>
        <v>0</v>
      </c>
      <c r="R144" s="36"/>
      <c r="S144" s="37" t="str">
        <f t="shared" si="22"/>
        <v/>
      </c>
      <c r="T144" s="38" t="str">
        <f t="shared" si="23"/>
        <v/>
      </c>
      <c r="U144" s="42"/>
      <c r="V144" s="40"/>
      <c r="W144" s="41">
        <f t="shared" si="24"/>
        <v>0</v>
      </c>
      <c r="X144" s="41">
        <f t="shared" si="25"/>
        <v>0</v>
      </c>
      <c r="Y144" s="41"/>
      <c r="Z144" s="41"/>
      <c r="AA144" s="25">
        <f t="shared" si="26"/>
        <v>0</v>
      </c>
      <c r="AB144" s="45"/>
      <c r="AC144" s="45"/>
      <c r="AD144" s="47"/>
    </row>
    <row r="145" s="2" customFormat="1" spans="1:30">
      <c r="A145" s="8">
        <f t="shared" si="18"/>
        <v>144</v>
      </c>
      <c r="B145" s="12"/>
      <c r="C145" s="10"/>
      <c r="D145" s="10"/>
      <c r="E145" s="14"/>
      <c r="F145" s="10" t="e">
        <f>VLOOKUP(E145,[1]零件成本9.1!$B$2:$D$11324,3,0)</f>
        <v>#N/A</v>
      </c>
      <c r="G145" s="15"/>
      <c r="H145" s="16"/>
      <c r="I145" s="11"/>
      <c r="J145" s="11" t="str">
        <f t="shared" si="19"/>
        <v/>
      </c>
      <c r="K145" s="14"/>
      <c r="L145" s="14"/>
      <c r="M145" s="25">
        <f t="shared" si="20"/>
        <v>0</v>
      </c>
      <c r="N145" s="26"/>
      <c r="O145" s="27"/>
      <c r="P145" s="28"/>
      <c r="Q145" s="35">
        <f t="shared" si="21"/>
        <v>0</v>
      </c>
      <c r="R145" s="36"/>
      <c r="S145" s="37" t="str">
        <f t="shared" si="22"/>
        <v/>
      </c>
      <c r="T145" s="38" t="str">
        <f t="shared" si="23"/>
        <v/>
      </c>
      <c r="U145" s="42"/>
      <c r="V145" s="40"/>
      <c r="W145" s="41">
        <f t="shared" si="24"/>
        <v>0</v>
      </c>
      <c r="X145" s="41">
        <f t="shared" si="25"/>
        <v>0</v>
      </c>
      <c r="Y145" s="41"/>
      <c r="Z145" s="41"/>
      <c r="AA145" s="25">
        <f t="shared" si="26"/>
        <v>0</v>
      </c>
      <c r="AB145" s="45"/>
      <c r="AC145" s="45"/>
      <c r="AD145" s="47"/>
    </row>
    <row r="146" s="2" customFormat="1" spans="1:30">
      <c r="A146" s="8">
        <f t="shared" si="18"/>
        <v>145</v>
      </c>
      <c r="B146" s="12"/>
      <c r="C146" s="10"/>
      <c r="D146" s="10"/>
      <c r="E146" s="14"/>
      <c r="F146" s="10" t="e">
        <f>VLOOKUP(E146,[1]零件成本9.1!$B$2:$D$11324,3,0)</f>
        <v>#N/A</v>
      </c>
      <c r="G146" s="15"/>
      <c r="H146" s="16"/>
      <c r="I146" s="11"/>
      <c r="J146" s="11" t="str">
        <f t="shared" si="19"/>
        <v/>
      </c>
      <c r="K146" s="14"/>
      <c r="L146" s="14"/>
      <c r="M146" s="25">
        <f t="shared" si="20"/>
        <v>0</v>
      </c>
      <c r="N146" s="26"/>
      <c r="O146" s="27"/>
      <c r="P146" s="28"/>
      <c r="Q146" s="35">
        <f t="shared" si="21"/>
        <v>0</v>
      </c>
      <c r="R146" s="36"/>
      <c r="S146" s="37" t="str">
        <f t="shared" si="22"/>
        <v/>
      </c>
      <c r="T146" s="38" t="str">
        <f t="shared" si="23"/>
        <v/>
      </c>
      <c r="U146" s="42"/>
      <c r="V146" s="40"/>
      <c r="W146" s="41">
        <f t="shared" si="24"/>
        <v>0</v>
      </c>
      <c r="X146" s="41">
        <f t="shared" si="25"/>
        <v>0</v>
      </c>
      <c r="Y146" s="41"/>
      <c r="Z146" s="41"/>
      <c r="AA146" s="25">
        <f t="shared" si="26"/>
        <v>0</v>
      </c>
      <c r="AB146" s="45"/>
      <c r="AC146" s="45"/>
      <c r="AD146" s="47"/>
    </row>
    <row r="147" s="2" customFormat="1" spans="1:30">
      <c r="A147" s="8">
        <f t="shared" si="18"/>
        <v>146</v>
      </c>
      <c r="B147" s="12"/>
      <c r="C147" s="10"/>
      <c r="D147" s="10"/>
      <c r="E147" s="14"/>
      <c r="F147" s="10" t="e">
        <f>VLOOKUP(E147,[1]零件成本9.1!$B$2:$D$11324,3,0)</f>
        <v>#N/A</v>
      </c>
      <c r="G147" s="15"/>
      <c r="H147" s="16"/>
      <c r="I147" s="11"/>
      <c r="J147" s="11" t="str">
        <f t="shared" si="19"/>
        <v/>
      </c>
      <c r="K147" s="14"/>
      <c r="L147" s="14"/>
      <c r="M147" s="25">
        <f t="shared" si="20"/>
        <v>0</v>
      </c>
      <c r="N147" s="26"/>
      <c r="O147" s="27"/>
      <c r="P147" s="28"/>
      <c r="Q147" s="35">
        <f t="shared" si="21"/>
        <v>0</v>
      </c>
      <c r="R147" s="36"/>
      <c r="S147" s="37" t="str">
        <f t="shared" si="22"/>
        <v/>
      </c>
      <c r="T147" s="38" t="str">
        <f t="shared" si="23"/>
        <v/>
      </c>
      <c r="U147" s="42"/>
      <c r="V147" s="40"/>
      <c r="W147" s="41">
        <f t="shared" si="24"/>
        <v>0</v>
      </c>
      <c r="X147" s="41">
        <f t="shared" si="25"/>
        <v>0</v>
      </c>
      <c r="Y147" s="41"/>
      <c r="Z147" s="41"/>
      <c r="AA147" s="25">
        <f t="shared" si="26"/>
        <v>0</v>
      </c>
      <c r="AB147" s="45"/>
      <c r="AC147" s="45"/>
      <c r="AD147" s="47"/>
    </row>
    <row r="148" s="2" customFormat="1" spans="1:30">
      <c r="A148" s="8">
        <f t="shared" si="18"/>
        <v>147</v>
      </c>
      <c r="B148" s="12"/>
      <c r="C148" s="10"/>
      <c r="D148" s="10"/>
      <c r="E148" s="14"/>
      <c r="F148" s="10" t="e">
        <f>VLOOKUP(E148,[1]零件成本9.1!$B$2:$D$11324,3,0)</f>
        <v>#N/A</v>
      </c>
      <c r="G148" s="15"/>
      <c r="H148" s="16"/>
      <c r="I148" s="11"/>
      <c r="J148" s="11" t="str">
        <f t="shared" si="19"/>
        <v/>
      </c>
      <c r="K148" s="14"/>
      <c r="L148" s="14"/>
      <c r="M148" s="25">
        <f t="shared" si="20"/>
        <v>0</v>
      </c>
      <c r="N148" s="26"/>
      <c r="O148" s="27"/>
      <c r="P148" s="28"/>
      <c r="Q148" s="35">
        <f t="shared" si="21"/>
        <v>0</v>
      </c>
      <c r="R148" s="36"/>
      <c r="S148" s="37" t="str">
        <f t="shared" si="22"/>
        <v/>
      </c>
      <c r="T148" s="38" t="str">
        <f t="shared" si="23"/>
        <v/>
      </c>
      <c r="U148" s="42"/>
      <c r="V148" s="40"/>
      <c r="W148" s="41">
        <f t="shared" si="24"/>
        <v>0</v>
      </c>
      <c r="X148" s="41">
        <f t="shared" si="25"/>
        <v>0</v>
      </c>
      <c r="Y148" s="41"/>
      <c r="Z148" s="41"/>
      <c r="AA148" s="25">
        <f t="shared" si="26"/>
        <v>0</v>
      </c>
      <c r="AB148" s="45"/>
      <c r="AC148" s="45"/>
      <c r="AD148" s="47"/>
    </row>
    <row r="149" s="2" customFormat="1" spans="1:30">
      <c r="A149" s="8">
        <f t="shared" si="18"/>
        <v>148</v>
      </c>
      <c r="B149" s="12"/>
      <c r="C149" s="10"/>
      <c r="D149" s="10"/>
      <c r="E149" s="14"/>
      <c r="F149" s="10" t="e">
        <f>VLOOKUP(E149,[1]零件成本9.1!$B$2:$D$11324,3,0)</f>
        <v>#N/A</v>
      </c>
      <c r="G149" s="15"/>
      <c r="H149" s="16"/>
      <c r="I149" s="11"/>
      <c r="J149" s="11" t="str">
        <f t="shared" si="19"/>
        <v/>
      </c>
      <c r="K149" s="14"/>
      <c r="L149" s="14"/>
      <c r="M149" s="25">
        <f t="shared" si="20"/>
        <v>0</v>
      </c>
      <c r="N149" s="26"/>
      <c r="O149" s="27"/>
      <c r="P149" s="28"/>
      <c r="Q149" s="35">
        <f t="shared" si="21"/>
        <v>0</v>
      </c>
      <c r="R149" s="36"/>
      <c r="S149" s="37" t="str">
        <f t="shared" si="22"/>
        <v/>
      </c>
      <c r="T149" s="38" t="str">
        <f t="shared" si="23"/>
        <v/>
      </c>
      <c r="U149" s="42"/>
      <c r="V149" s="40"/>
      <c r="W149" s="41">
        <f t="shared" si="24"/>
        <v>0</v>
      </c>
      <c r="X149" s="41">
        <f t="shared" si="25"/>
        <v>0</v>
      </c>
      <c r="Y149" s="41"/>
      <c r="Z149" s="41"/>
      <c r="AA149" s="25">
        <f t="shared" si="26"/>
        <v>0</v>
      </c>
      <c r="AB149" s="45"/>
      <c r="AC149" s="45"/>
      <c r="AD149" s="47"/>
    </row>
    <row r="150" s="2" customFormat="1" spans="1:30">
      <c r="A150" s="8">
        <f t="shared" si="18"/>
        <v>149</v>
      </c>
      <c r="B150" s="12"/>
      <c r="C150" s="10"/>
      <c r="D150" s="10"/>
      <c r="E150" s="14"/>
      <c r="F150" s="10" t="e">
        <f>VLOOKUP(E150,[1]零件成本9.1!$B$2:$D$11324,3,0)</f>
        <v>#N/A</v>
      </c>
      <c r="G150" s="15"/>
      <c r="H150" s="16"/>
      <c r="I150" s="11"/>
      <c r="J150" s="11" t="str">
        <f t="shared" si="19"/>
        <v/>
      </c>
      <c r="K150" s="14"/>
      <c r="L150" s="14"/>
      <c r="M150" s="25">
        <f t="shared" si="20"/>
        <v>0</v>
      </c>
      <c r="N150" s="26"/>
      <c r="O150" s="27"/>
      <c r="P150" s="28"/>
      <c r="Q150" s="35">
        <f t="shared" si="21"/>
        <v>0</v>
      </c>
      <c r="R150" s="36"/>
      <c r="S150" s="37" t="str">
        <f t="shared" si="22"/>
        <v/>
      </c>
      <c r="T150" s="38" t="str">
        <f t="shared" si="23"/>
        <v/>
      </c>
      <c r="U150" s="42"/>
      <c r="V150" s="40"/>
      <c r="W150" s="41">
        <f t="shared" si="24"/>
        <v>0</v>
      </c>
      <c r="X150" s="41">
        <f t="shared" si="25"/>
        <v>0</v>
      </c>
      <c r="Y150" s="41"/>
      <c r="Z150" s="41"/>
      <c r="AA150" s="25">
        <f t="shared" si="26"/>
        <v>0</v>
      </c>
      <c r="AB150" s="45"/>
      <c r="AC150" s="45"/>
      <c r="AD150" s="47"/>
    </row>
    <row r="151" s="2" customFormat="1" spans="1:30">
      <c r="A151" s="8">
        <f t="shared" si="18"/>
        <v>150</v>
      </c>
      <c r="B151" s="12"/>
      <c r="C151" s="10"/>
      <c r="D151" s="10"/>
      <c r="E151" s="14"/>
      <c r="F151" s="10" t="e">
        <f>VLOOKUP(E151,[1]零件成本9.1!$B$2:$D$11324,3,0)</f>
        <v>#N/A</v>
      </c>
      <c r="G151" s="15"/>
      <c r="H151" s="16"/>
      <c r="I151" s="11"/>
      <c r="J151" s="11" t="str">
        <f t="shared" si="19"/>
        <v/>
      </c>
      <c r="K151" s="14"/>
      <c r="L151" s="14"/>
      <c r="M151" s="25">
        <f t="shared" si="20"/>
        <v>0</v>
      </c>
      <c r="N151" s="26"/>
      <c r="O151" s="27"/>
      <c r="P151" s="28"/>
      <c r="Q151" s="35">
        <f t="shared" si="21"/>
        <v>0</v>
      </c>
      <c r="R151" s="36"/>
      <c r="S151" s="37" t="str">
        <f t="shared" si="22"/>
        <v/>
      </c>
      <c r="T151" s="38" t="str">
        <f t="shared" si="23"/>
        <v/>
      </c>
      <c r="U151" s="42"/>
      <c r="V151" s="40"/>
      <c r="W151" s="41">
        <f t="shared" si="24"/>
        <v>0</v>
      </c>
      <c r="X151" s="41">
        <f t="shared" si="25"/>
        <v>0</v>
      </c>
      <c r="Y151" s="41"/>
      <c r="Z151" s="41"/>
      <c r="AA151" s="25">
        <f t="shared" si="26"/>
        <v>0</v>
      </c>
      <c r="AB151" s="45"/>
      <c r="AC151" s="45"/>
      <c r="AD151" s="47"/>
    </row>
    <row r="152" s="2" customFormat="1" spans="1:30">
      <c r="A152" s="8">
        <f t="shared" si="18"/>
        <v>151</v>
      </c>
      <c r="B152" s="12"/>
      <c r="C152" s="10"/>
      <c r="D152" s="10"/>
      <c r="E152" s="14"/>
      <c r="F152" s="10" t="e">
        <f>VLOOKUP(E152,[1]零件成本9.1!$B$2:$D$11324,3,0)</f>
        <v>#N/A</v>
      </c>
      <c r="G152" s="15"/>
      <c r="H152" s="16"/>
      <c r="I152" s="11"/>
      <c r="J152" s="11" t="str">
        <f t="shared" si="19"/>
        <v/>
      </c>
      <c r="K152" s="14"/>
      <c r="L152" s="14"/>
      <c r="M152" s="25">
        <f t="shared" si="20"/>
        <v>0</v>
      </c>
      <c r="N152" s="26"/>
      <c r="O152" s="27"/>
      <c r="P152" s="28"/>
      <c r="Q152" s="35">
        <f t="shared" si="21"/>
        <v>0</v>
      </c>
      <c r="R152" s="36"/>
      <c r="S152" s="37" t="str">
        <f t="shared" si="22"/>
        <v/>
      </c>
      <c r="T152" s="38" t="str">
        <f t="shared" si="23"/>
        <v/>
      </c>
      <c r="U152" s="42"/>
      <c r="V152" s="40"/>
      <c r="W152" s="41">
        <f t="shared" si="24"/>
        <v>0</v>
      </c>
      <c r="X152" s="41">
        <f t="shared" si="25"/>
        <v>0</v>
      </c>
      <c r="Y152" s="41"/>
      <c r="Z152" s="41"/>
      <c r="AA152" s="25">
        <f t="shared" si="26"/>
        <v>0</v>
      </c>
      <c r="AB152" s="45"/>
      <c r="AC152" s="45"/>
      <c r="AD152" s="47"/>
    </row>
    <row r="153" s="2" customFormat="1" spans="1:30">
      <c r="A153" s="8">
        <f t="shared" si="18"/>
        <v>152</v>
      </c>
      <c r="B153" s="12"/>
      <c r="C153" s="10"/>
      <c r="D153" s="10"/>
      <c r="E153" s="14"/>
      <c r="F153" s="10" t="e">
        <f>VLOOKUP(E153,[1]零件成本9.1!$B$2:$D$11324,3,0)</f>
        <v>#N/A</v>
      </c>
      <c r="G153" s="15"/>
      <c r="H153" s="16"/>
      <c r="I153" s="11"/>
      <c r="J153" s="11" t="str">
        <f t="shared" si="19"/>
        <v/>
      </c>
      <c r="K153" s="14"/>
      <c r="L153" s="14"/>
      <c r="M153" s="25">
        <f t="shared" si="20"/>
        <v>0</v>
      </c>
      <c r="N153" s="26"/>
      <c r="O153" s="27"/>
      <c r="P153" s="28"/>
      <c r="Q153" s="35">
        <f t="shared" si="21"/>
        <v>0</v>
      </c>
      <c r="R153" s="36"/>
      <c r="S153" s="37" t="str">
        <f t="shared" si="22"/>
        <v/>
      </c>
      <c r="T153" s="38" t="str">
        <f t="shared" si="23"/>
        <v/>
      </c>
      <c r="U153" s="42"/>
      <c r="V153" s="40"/>
      <c r="W153" s="41">
        <f t="shared" si="24"/>
        <v>0</v>
      </c>
      <c r="X153" s="41">
        <f t="shared" si="25"/>
        <v>0</v>
      </c>
      <c r="Y153" s="41"/>
      <c r="Z153" s="41"/>
      <c r="AA153" s="25">
        <f t="shared" si="26"/>
        <v>0</v>
      </c>
      <c r="AB153" s="45"/>
      <c r="AC153" s="45"/>
      <c r="AD153" s="47"/>
    </row>
    <row r="154" s="2" customFormat="1" spans="1:30">
      <c r="A154" s="8">
        <f t="shared" si="18"/>
        <v>153</v>
      </c>
      <c r="B154" s="12"/>
      <c r="C154" s="10"/>
      <c r="D154" s="10"/>
      <c r="E154" s="14"/>
      <c r="F154" s="10" t="e">
        <f>VLOOKUP(E154,[1]零件成本9.1!$B$2:$D$11324,3,0)</f>
        <v>#N/A</v>
      </c>
      <c r="G154" s="15"/>
      <c r="H154" s="16"/>
      <c r="I154" s="11"/>
      <c r="J154" s="11" t="str">
        <f t="shared" si="19"/>
        <v/>
      </c>
      <c r="K154" s="14"/>
      <c r="L154" s="14"/>
      <c r="M154" s="25">
        <f t="shared" si="20"/>
        <v>0</v>
      </c>
      <c r="N154" s="26"/>
      <c r="O154" s="27"/>
      <c r="P154" s="28"/>
      <c r="Q154" s="35">
        <f t="shared" si="21"/>
        <v>0</v>
      </c>
      <c r="R154" s="36"/>
      <c r="S154" s="37" t="str">
        <f t="shared" si="22"/>
        <v/>
      </c>
      <c r="T154" s="38" t="str">
        <f t="shared" si="23"/>
        <v/>
      </c>
      <c r="U154" s="42"/>
      <c r="V154" s="40"/>
      <c r="W154" s="41">
        <f t="shared" si="24"/>
        <v>0</v>
      </c>
      <c r="X154" s="41">
        <f t="shared" si="25"/>
        <v>0</v>
      </c>
      <c r="Y154" s="41"/>
      <c r="Z154" s="41"/>
      <c r="AA154" s="25">
        <f t="shared" si="26"/>
        <v>0</v>
      </c>
      <c r="AB154" s="45"/>
      <c r="AC154" s="45"/>
      <c r="AD154" s="47"/>
    </row>
    <row r="155" s="2" customFormat="1" spans="1:30">
      <c r="A155" s="8">
        <f t="shared" si="18"/>
        <v>154</v>
      </c>
      <c r="B155" s="12"/>
      <c r="C155" s="10"/>
      <c r="D155" s="10"/>
      <c r="E155" s="14"/>
      <c r="F155" s="10" t="e">
        <f>VLOOKUP(E155,[1]零件成本9.1!$B$2:$D$11324,3,0)</f>
        <v>#N/A</v>
      </c>
      <c r="G155" s="15"/>
      <c r="H155" s="16"/>
      <c r="I155" s="11"/>
      <c r="J155" s="11" t="str">
        <f t="shared" si="19"/>
        <v/>
      </c>
      <c r="K155" s="14"/>
      <c r="L155" s="14"/>
      <c r="M155" s="25">
        <f t="shared" si="20"/>
        <v>0</v>
      </c>
      <c r="N155" s="26"/>
      <c r="O155" s="27"/>
      <c r="P155" s="28"/>
      <c r="Q155" s="35">
        <f t="shared" si="21"/>
        <v>0</v>
      </c>
      <c r="R155" s="36"/>
      <c r="S155" s="37" t="str">
        <f t="shared" si="22"/>
        <v/>
      </c>
      <c r="T155" s="38" t="str">
        <f t="shared" si="23"/>
        <v/>
      </c>
      <c r="U155" s="42"/>
      <c r="V155" s="40"/>
      <c r="W155" s="41">
        <f t="shared" si="24"/>
        <v>0</v>
      </c>
      <c r="X155" s="41">
        <f t="shared" si="25"/>
        <v>0</v>
      </c>
      <c r="Y155" s="41"/>
      <c r="Z155" s="41"/>
      <c r="AA155" s="25">
        <f t="shared" si="26"/>
        <v>0</v>
      </c>
      <c r="AB155" s="45"/>
      <c r="AC155" s="45"/>
      <c r="AD155" s="47"/>
    </row>
    <row r="156" s="2" customFormat="1" spans="1:30">
      <c r="A156" s="8">
        <f t="shared" si="18"/>
        <v>155</v>
      </c>
      <c r="B156" s="12"/>
      <c r="C156" s="10"/>
      <c r="D156" s="10"/>
      <c r="E156" s="14"/>
      <c r="F156" s="10" t="e">
        <f>VLOOKUP(E156,[1]零件成本9.1!$B$2:$D$11324,3,0)</f>
        <v>#N/A</v>
      </c>
      <c r="G156" s="15"/>
      <c r="H156" s="16"/>
      <c r="I156" s="11"/>
      <c r="J156" s="11" t="str">
        <f t="shared" si="19"/>
        <v/>
      </c>
      <c r="K156" s="14"/>
      <c r="L156" s="14"/>
      <c r="M156" s="25">
        <f t="shared" si="20"/>
        <v>0</v>
      </c>
      <c r="N156" s="26"/>
      <c r="O156" s="27"/>
      <c r="P156" s="28"/>
      <c r="Q156" s="35">
        <f t="shared" si="21"/>
        <v>0</v>
      </c>
      <c r="R156" s="36"/>
      <c r="S156" s="37" t="str">
        <f t="shared" si="22"/>
        <v/>
      </c>
      <c r="T156" s="38" t="str">
        <f t="shared" si="23"/>
        <v/>
      </c>
      <c r="U156" s="42"/>
      <c r="V156" s="40"/>
      <c r="W156" s="41">
        <f t="shared" si="24"/>
        <v>0</v>
      </c>
      <c r="X156" s="41">
        <f t="shared" si="25"/>
        <v>0</v>
      </c>
      <c r="Y156" s="41"/>
      <c r="Z156" s="41"/>
      <c r="AA156" s="25">
        <f t="shared" si="26"/>
        <v>0</v>
      </c>
      <c r="AB156" s="45"/>
      <c r="AC156" s="45"/>
      <c r="AD156" s="47"/>
    </row>
    <row r="157" s="2" customFormat="1" spans="1:30">
      <c r="A157" s="8">
        <f t="shared" si="18"/>
        <v>156</v>
      </c>
      <c r="B157" s="12"/>
      <c r="C157" s="10"/>
      <c r="D157" s="10"/>
      <c r="E157" s="14"/>
      <c r="F157" s="10" t="e">
        <f>VLOOKUP(E157,[1]零件成本9.1!$B$2:$D$11324,3,0)</f>
        <v>#N/A</v>
      </c>
      <c r="G157" s="15"/>
      <c r="H157" s="16"/>
      <c r="I157" s="11"/>
      <c r="J157" s="11" t="str">
        <f t="shared" si="19"/>
        <v/>
      </c>
      <c r="K157" s="14"/>
      <c r="L157" s="14"/>
      <c r="M157" s="25">
        <f t="shared" si="20"/>
        <v>0</v>
      </c>
      <c r="N157" s="26"/>
      <c r="O157" s="27"/>
      <c r="P157" s="28"/>
      <c r="Q157" s="35">
        <f t="shared" si="21"/>
        <v>0</v>
      </c>
      <c r="R157" s="36"/>
      <c r="S157" s="37" t="str">
        <f t="shared" si="22"/>
        <v/>
      </c>
      <c r="T157" s="38" t="str">
        <f t="shared" si="23"/>
        <v/>
      </c>
      <c r="U157" s="42"/>
      <c r="V157" s="40"/>
      <c r="W157" s="41">
        <f t="shared" si="24"/>
        <v>0</v>
      </c>
      <c r="X157" s="41">
        <f t="shared" si="25"/>
        <v>0</v>
      </c>
      <c r="Y157" s="41"/>
      <c r="Z157" s="41"/>
      <c r="AA157" s="25">
        <f t="shared" si="26"/>
        <v>0</v>
      </c>
      <c r="AB157" s="45"/>
      <c r="AC157" s="45"/>
      <c r="AD157" s="47"/>
    </row>
    <row r="158" s="2" customFormat="1" spans="1:30">
      <c r="A158" s="8">
        <f t="shared" si="18"/>
        <v>157</v>
      </c>
      <c r="B158" s="12"/>
      <c r="C158" s="10"/>
      <c r="D158" s="10"/>
      <c r="E158" s="14"/>
      <c r="F158" s="10" t="e">
        <f>VLOOKUP(E158,[1]零件成本9.1!$B$2:$D$11324,3,0)</f>
        <v>#N/A</v>
      </c>
      <c r="G158" s="15"/>
      <c r="H158" s="16"/>
      <c r="I158" s="11"/>
      <c r="J158" s="11" t="str">
        <f t="shared" si="19"/>
        <v/>
      </c>
      <c r="K158" s="14"/>
      <c r="L158" s="14"/>
      <c r="M158" s="25">
        <f t="shared" si="20"/>
        <v>0</v>
      </c>
      <c r="N158" s="26"/>
      <c r="O158" s="27"/>
      <c r="P158" s="28"/>
      <c r="Q158" s="35">
        <f t="shared" si="21"/>
        <v>0</v>
      </c>
      <c r="R158" s="36"/>
      <c r="S158" s="37" t="str">
        <f t="shared" si="22"/>
        <v/>
      </c>
      <c r="T158" s="38" t="str">
        <f t="shared" si="23"/>
        <v/>
      </c>
      <c r="U158" s="42"/>
      <c r="V158" s="40"/>
      <c r="W158" s="41">
        <f t="shared" si="24"/>
        <v>0</v>
      </c>
      <c r="X158" s="41">
        <f t="shared" si="25"/>
        <v>0</v>
      </c>
      <c r="Y158" s="41"/>
      <c r="Z158" s="41"/>
      <c r="AA158" s="25">
        <f t="shared" si="26"/>
        <v>0</v>
      </c>
      <c r="AB158" s="45"/>
      <c r="AC158" s="45"/>
      <c r="AD158" s="47"/>
    </row>
    <row r="159" s="2" customFormat="1" spans="1:30">
      <c r="A159" s="8">
        <f t="shared" si="18"/>
        <v>158</v>
      </c>
      <c r="B159" s="12"/>
      <c r="C159" s="10"/>
      <c r="D159" s="10"/>
      <c r="E159" s="14"/>
      <c r="F159" s="10" t="e">
        <f>VLOOKUP(E159,[1]零件成本9.1!$B$2:$D$11324,3,0)</f>
        <v>#N/A</v>
      </c>
      <c r="G159" s="15"/>
      <c r="H159" s="16"/>
      <c r="I159" s="11"/>
      <c r="J159" s="11" t="str">
        <f t="shared" si="19"/>
        <v/>
      </c>
      <c r="K159" s="14"/>
      <c r="L159" s="14"/>
      <c r="M159" s="25">
        <f t="shared" si="20"/>
        <v>0</v>
      </c>
      <c r="N159" s="26"/>
      <c r="O159" s="27"/>
      <c r="P159" s="28"/>
      <c r="Q159" s="35">
        <f t="shared" si="21"/>
        <v>0</v>
      </c>
      <c r="R159" s="36"/>
      <c r="S159" s="37" t="str">
        <f t="shared" si="22"/>
        <v/>
      </c>
      <c r="T159" s="38" t="str">
        <f t="shared" si="23"/>
        <v/>
      </c>
      <c r="U159" s="42"/>
      <c r="V159" s="40"/>
      <c r="W159" s="41">
        <f t="shared" si="24"/>
        <v>0</v>
      </c>
      <c r="X159" s="41">
        <f t="shared" si="25"/>
        <v>0</v>
      </c>
      <c r="Y159" s="41"/>
      <c r="Z159" s="41"/>
      <c r="AA159" s="25">
        <f t="shared" si="26"/>
        <v>0</v>
      </c>
      <c r="AB159" s="45"/>
      <c r="AC159" s="45"/>
      <c r="AD159" s="47"/>
    </row>
    <row r="160" s="2" customFormat="1" spans="1:30">
      <c r="A160" s="8">
        <f t="shared" si="18"/>
        <v>159</v>
      </c>
      <c r="B160" s="12"/>
      <c r="C160" s="10"/>
      <c r="D160" s="10"/>
      <c r="E160" s="14"/>
      <c r="F160" s="10" t="e">
        <f>VLOOKUP(E160,[1]零件成本9.1!$B$2:$D$11324,3,0)</f>
        <v>#N/A</v>
      </c>
      <c r="G160" s="15"/>
      <c r="H160" s="16"/>
      <c r="I160" s="11"/>
      <c r="J160" s="11" t="str">
        <f t="shared" si="19"/>
        <v/>
      </c>
      <c r="K160" s="14"/>
      <c r="L160" s="14"/>
      <c r="M160" s="25">
        <f t="shared" si="20"/>
        <v>0</v>
      </c>
      <c r="N160" s="26"/>
      <c r="O160" s="27"/>
      <c r="P160" s="28"/>
      <c r="Q160" s="35">
        <f t="shared" si="21"/>
        <v>0</v>
      </c>
      <c r="R160" s="36"/>
      <c r="S160" s="37" t="str">
        <f t="shared" si="22"/>
        <v/>
      </c>
      <c r="T160" s="38" t="str">
        <f t="shared" si="23"/>
        <v/>
      </c>
      <c r="U160" s="42"/>
      <c r="V160" s="40"/>
      <c r="W160" s="41">
        <f t="shared" si="24"/>
        <v>0</v>
      </c>
      <c r="X160" s="41">
        <f t="shared" si="25"/>
        <v>0</v>
      </c>
      <c r="Y160" s="41"/>
      <c r="Z160" s="41"/>
      <c r="AA160" s="25">
        <f t="shared" si="26"/>
        <v>0</v>
      </c>
      <c r="AB160" s="45"/>
      <c r="AC160" s="45"/>
      <c r="AD160" s="47"/>
    </row>
    <row r="161" s="2" customFormat="1" spans="1:30">
      <c r="A161" s="8">
        <f t="shared" si="18"/>
        <v>160</v>
      </c>
      <c r="B161" s="12"/>
      <c r="C161" s="10"/>
      <c r="D161" s="10"/>
      <c r="E161" s="14"/>
      <c r="F161" s="10" t="e">
        <f>VLOOKUP(E161,[1]零件成本9.1!$B$2:$D$11324,3,0)</f>
        <v>#N/A</v>
      </c>
      <c r="G161" s="15"/>
      <c r="H161" s="16"/>
      <c r="I161" s="11"/>
      <c r="J161" s="11" t="str">
        <f t="shared" si="19"/>
        <v/>
      </c>
      <c r="K161" s="14"/>
      <c r="L161" s="14"/>
      <c r="M161" s="25">
        <f t="shared" si="20"/>
        <v>0</v>
      </c>
      <c r="N161" s="26"/>
      <c r="O161" s="27"/>
      <c r="P161" s="28"/>
      <c r="Q161" s="35">
        <f t="shared" si="21"/>
        <v>0</v>
      </c>
      <c r="R161" s="36"/>
      <c r="S161" s="37" t="str">
        <f t="shared" si="22"/>
        <v/>
      </c>
      <c r="T161" s="38" t="str">
        <f t="shared" si="23"/>
        <v/>
      </c>
      <c r="U161" s="42"/>
      <c r="V161" s="40"/>
      <c r="W161" s="41">
        <f t="shared" si="24"/>
        <v>0</v>
      </c>
      <c r="X161" s="41">
        <f t="shared" si="25"/>
        <v>0</v>
      </c>
      <c r="Y161" s="41"/>
      <c r="Z161" s="41"/>
      <c r="AA161" s="25">
        <f t="shared" si="26"/>
        <v>0</v>
      </c>
      <c r="AB161" s="45"/>
      <c r="AC161" s="45"/>
      <c r="AD161" s="47"/>
    </row>
    <row r="162" s="2" customFormat="1" spans="1:30">
      <c r="A162" s="8">
        <f t="shared" si="18"/>
        <v>161</v>
      </c>
      <c r="B162" s="12"/>
      <c r="C162" s="10"/>
      <c r="D162" s="10"/>
      <c r="E162" s="14"/>
      <c r="F162" s="10" t="e">
        <f>VLOOKUP(E162,[1]零件成本9.1!$B$2:$D$11324,3,0)</f>
        <v>#N/A</v>
      </c>
      <c r="G162" s="15"/>
      <c r="H162" s="16"/>
      <c r="I162" s="11"/>
      <c r="J162" s="11" t="str">
        <f t="shared" si="19"/>
        <v/>
      </c>
      <c r="K162" s="14"/>
      <c r="L162" s="14"/>
      <c r="M162" s="25">
        <f t="shared" si="20"/>
        <v>0</v>
      </c>
      <c r="N162" s="26"/>
      <c r="O162" s="27"/>
      <c r="P162" s="28"/>
      <c r="Q162" s="35">
        <f t="shared" si="21"/>
        <v>0</v>
      </c>
      <c r="R162" s="36"/>
      <c r="S162" s="37" t="str">
        <f t="shared" si="22"/>
        <v/>
      </c>
      <c r="T162" s="38" t="str">
        <f t="shared" si="23"/>
        <v/>
      </c>
      <c r="U162" s="42"/>
      <c r="V162" s="40"/>
      <c r="W162" s="41">
        <f t="shared" si="24"/>
        <v>0</v>
      </c>
      <c r="X162" s="41">
        <f t="shared" si="25"/>
        <v>0</v>
      </c>
      <c r="Y162" s="41"/>
      <c r="Z162" s="41"/>
      <c r="AA162" s="25">
        <f t="shared" si="26"/>
        <v>0</v>
      </c>
      <c r="AB162" s="45"/>
      <c r="AC162" s="45"/>
      <c r="AD162" s="47"/>
    </row>
    <row r="163" s="2" customFormat="1" spans="1:30">
      <c r="A163" s="8">
        <f t="shared" si="18"/>
        <v>162</v>
      </c>
      <c r="B163" s="12"/>
      <c r="C163" s="10"/>
      <c r="D163" s="10"/>
      <c r="E163" s="14"/>
      <c r="F163" s="10" t="e">
        <f>VLOOKUP(E163,[1]零件成本9.1!$B$2:$D$11324,3,0)</f>
        <v>#N/A</v>
      </c>
      <c r="G163" s="15"/>
      <c r="H163" s="16"/>
      <c r="I163" s="11"/>
      <c r="J163" s="11" t="str">
        <f t="shared" si="19"/>
        <v/>
      </c>
      <c r="K163" s="14"/>
      <c r="L163" s="14"/>
      <c r="M163" s="25">
        <f t="shared" si="20"/>
        <v>0</v>
      </c>
      <c r="N163" s="26"/>
      <c r="O163" s="27"/>
      <c r="P163" s="28"/>
      <c r="Q163" s="35">
        <f t="shared" si="21"/>
        <v>0</v>
      </c>
      <c r="R163" s="36"/>
      <c r="S163" s="37" t="str">
        <f t="shared" si="22"/>
        <v/>
      </c>
      <c r="T163" s="38" t="str">
        <f t="shared" si="23"/>
        <v/>
      </c>
      <c r="U163" s="42"/>
      <c r="V163" s="40"/>
      <c r="W163" s="41">
        <f t="shared" si="24"/>
        <v>0</v>
      </c>
      <c r="X163" s="41">
        <f t="shared" si="25"/>
        <v>0</v>
      </c>
      <c r="Y163" s="41"/>
      <c r="Z163" s="41"/>
      <c r="AA163" s="25">
        <f t="shared" si="26"/>
        <v>0</v>
      </c>
      <c r="AB163" s="45"/>
      <c r="AC163" s="45"/>
      <c r="AD163" s="47"/>
    </row>
    <row r="164" s="2" customFormat="1" spans="1:30">
      <c r="A164" s="8">
        <f t="shared" si="18"/>
        <v>163</v>
      </c>
      <c r="B164" s="12"/>
      <c r="C164" s="10"/>
      <c r="D164" s="10"/>
      <c r="E164" s="14"/>
      <c r="F164" s="10" t="e">
        <f>VLOOKUP(E164,[1]零件成本9.1!$B$2:$D$11324,3,0)</f>
        <v>#N/A</v>
      </c>
      <c r="G164" s="15"/>
      <c r="H164" s="16"/>
      <c r="I164" s="11"/>
      <c r="J164" s="11" t="str">
        <f t="shared" si="19"/>
        <v/>
      </c>
      <c r="K164" s="14"/>
      <c r="L164" s="14"/>
      <c r="M164" s="25">
        <f t="shared" si="20"/>
        <v>0</v>
      </c>
      <c r="N164" s="26"/>
      <c r="O164" s="27"/>
      <c r="P164" s="28"/>
      <c r="Q164" s="35">
        <f t="shared" si="21"/>
        <v>0</v>
      </c>
      <c r="R164" s="36"/>
      <c r="S164" s="37" t="str">
        <f t="shared" si="22"/>
        <v/>
      </c>
      <c r="T164" s="38" t="str">
        <f t="shared" si="23"/>
        <v/>
      </c>
      <c r="U164" s="42"/>
      <c r="V164" s="40"/>
      <c r="W164" s="41">
        <f t="shared" si="24"/>
        <v>0</v>
      </c>
      <c r="X164" s="41">
        <f t="shared" si="25"/>
        <v>0</v>
      </c>
      <c r="Y164" s="41"/>
      <c r="Z164" s="41"/>
      <c r="AA164" s="25">
        <f t="shared" si="26"/>
        <v>0</v>
      </c>
      <c r="AB164" s="45"/>
      <c r="AC164" s="45"/>
      <c r="AD164" s="47"/>
    </row>
    <row r="165" s="2" customFormat="1" spans="1:30">
      <c r="A165" s="8">
        <f t="shared" si="18"/>
        <v>164</v>
      </c>
      <c r="B165" s="12"/>
      <c r="C165" s="10"/>
      <c r="D165" s="10"/>
      <c r="E165" s="14"/>
      <c r="F165" s="10" t="e">
        <f>VLOOKUP(E165,[1]零件成本9.1!$B$2:$D$11324,3,0)</f>
        <v>#N/A</v>
      </c>
      <c r="G165" s="15"/>
      <c r="H165" s="16"/>
      <c r="I165" s="11"/>
      <c r="J165" s="11" t="str">
        <f t="shared" si="19"/>
        <v/>
      </c>
      <c r="K165" s="14"/>
      <c r="L165" s="14"/>
      <c r="M165" s="25">
        <f t="shared" si="20"/>
        <v>0</v>
      </c>
      <c r="N165" s="26"/>
      <c r="O165" s="27"/>
      <c r="P165" s="28"/>
      <c r="Q165" s="35">
        <f t="shared" si="21"/>
        <v>0</v>
      </c>
      <c r="R165" s="36"/>
      <c r="S165" s="37" t="str">
        <f t="shared" si="22"/>
        <v/>
      </c>
      <c r="T165" s="38" t="str">
        <f t="shared" si="23"/>
        <v/>
      </c>
      <c r="U165" s="42"/>
      <c r="V165" s="40"/>
      <c r="W165" s="41">
        <f t="shared" si="24"/>
        <v>0</v>
      </c>
      <c r="X165" s="41">
        <f t="shared" si="25"/>
        <v>0</v>
      </c>
      <c r="Y165" s="41"/>
      <c r="Z165" s="41"/>
      <c r="AA165" s="25">
        <f t="shared" si="26"/>
        <v>0</v>
      </c>
      <c r="AB165" s="45"/>
      <c r="AC165" s="45"/>
      <c r="AD165" s="47"/>
    </row>
    <row r="166" s="2" customFormat="1" spans="1:30">
      <c r="A166" s="8">
        <f t="shared" si="18"/>
        <v>165</v>
      </c>
      <c r="B166" s="12"/>
      <c r="C166" s="10"/>
      <c r="D166" s="10"/>
      <c r="E166" s="14"/>
      <c r="F166" s="10" t="e">
        <f>VLOOKUP(E166,[1]零件成本9.1!$B$2:$D$11324,3,0)</f>
        <v>#N/A</v>
      </c>
      <c r="G166" s="15"/>
      <c r="H166" s="16"/>
      <c r="I166" s="11"/>
      <c r="J166" s="11" t="str">
        <f t="shared" si="19"/>
        <v/>
      </c>
      <c r="K166" s="14"/>
      <c r="L166" s="14"/>
      <c r="M166" s="25">
        <f t="shared" si="20"/>
        <v>0</v>
      </c>
      <c r="N166" s="26"/>
      <c r="O166" s="27"/>
      <c r="P166" s="28"/>
      <c r="Q166" s="35">
        <f t="shared" si="21"/>
        <v>0</v>
      </c>
      <c r="R166" s="36"/>
      <c r="S166" s="37" t="str">
        <f t="shared" si="22"/>
        <v/>
      </c>
      <c r="T166" s="38" t="str">
        <f t="shared" si="23"/>
        <v/>
      </c>
      <c r="U166" s="42"/>
      <c r="V166" s="40"/>
      <c r="W166" s="41">
        <f t="shared" si="24"/>
        <v>0</v>
      </c>
      <c r="X166" s="41">
        <f t="shared" si="25"/>
        <v>0</v>
      </c>
      <c r="Y166" s="41"/>
      <c r="Z166" s="41"/>
      <c r="AA166" s="25">
        <f t="shared" si="26"/>
        <v>0</v>
      </c>
      <c r="AB166" s="45"/>
      <c r="AC166" s="45"/>
      <c r="AD166" s="47"/>
    </row>
    <row r="167" s="2" customFormat="1" spans="1:30">
      <c r="A167" s="8">
        <f t="shared" si="18"/>
        <v>166</v>
      </c>
      <c r="B167" s="12"/>
      <c r="C167" s="10"/>
      <c r="D167" s="10"/>
      <c r="E167" s="14"/>
      <c r="F167" s="10" t="e">
        <f>VLOOKUP(E167,[1]零件成本9.1!$B$2:$D$11324,3,0)</f>
        <v>#N/A</v>
      </c>
      <c r="G167" s="15"/>
      <c r="H167" s="16"/>
      <c r="I167" s="11"/>
      <c r="J167" s="11" t="str">
        <f t="shared" si="19"/>
        <v/>
      </c>
      <c r="K167" s="14"/>
      <c r="L167" s="14"/>
      <c r="M167" s="25">
        <f t="shared" si="20"/>
        <v>0</v>
      </c>
      <c r="N167" s="26"/>
      <c r="O167" s="27"/>
      <c r="P167" s="28"/>
      <c r="Q167" s="35">
        <f t="shared" si="21"/>
        <v>0</v>
      </c>
      <c r="R167" s="36"/>
      <c r="S167" s="37" t="str">
        <f t="shared" si="22"/>
        <v/>
      </c>
      <c r="T167" s="38" t="str">
        <f t="shared" si="23"/>
        <v/>
      </c>
      <c r="U167" s="42"/>
      <c r="V167" s="40"/>
      <c r="W167" s="41">
        <f t="shared" si="24"/>
        <v>0</v>
      </c>
      <c r="X167" s="41">
        <f t="shared" si="25"/>
        <v>0</v>
      </c>
      <c r="Y167" s="41"/>
      <c r="Z167" s="41"/>
      <c r="AA167" s="25">
        <f t="shared" si="26"/>
        <v>0</v>
      </c>
      <c r="AB167" s="45"/>
      <c r="AC167" s="45"/>
      <c r="AD167" s="47"/>
    </row>
    <row r="168" s="2" customFormat="1" spans="1:30">
      <c r="A168" s="8">
        <f t="shared" si="18"/>
        <v>167</v>
      </c>
      <c r="B168" s="12"/>
      <c r="C168" s="10"/>
      <c r="D168" s="10"/>
      <c r="E168" s="14"/>
      <c r="F168" s="10" t="e">
        <f>VLOOKUP(E168,[1]零件成本9.1!$B$2:$D$11324,3,0)</f>
        <v>#N/A</v>
      </c>
      <c r="G168" s="15"/>
      <c r="H168" s="16"/>
      <c r="I168" s="11"/>
      <c r="J168" s="11" t="str">
        <f t="shared" si="19"/>
        <v/>
      </c>
      <c r="K168" s="14"/>
      <c r="L168" s="14"/>
      <c r="M168" s="25">
        <f t="shared" si="20"/>
        <v>0</v>
      </c>
      <c r="N168" s="26"/>
      <c r="O168" s="27"/>
      <c r="P168" s="28"/>
      <c r="Q168" s="35">
        <f t="shared" si="21"/>
        <v>0</v>
      </c>
      <c r="R168" s="36"/>
      <c r="S168" s="37" t="str">
        <f t="shared" si="22"/>
        <v/>
      </c>
      <c r="T168" s="38" t="str">
        <f t="shared" si="23"/>
        <v/>
      </c>
      <c r="U168" s="42"/>
      <c r="V168" s="40"/>
      <c r="W168" s="41">
        <f t="shared" si="24"/>
        <v>0</v>
      </c>
      <c r="X168" s="41">
        <f t="shared" si="25"/>
        <v>0</v>
      </c>
      <c r="Y168" s="41"/>
      <c r="Z168" s="41"/>
      <c r="AA168" s="25">
        <f t="shared" si="26"/>
        <v>0</v>
      </c>
      <c r="AB168" s="45"/>
      <c r="AC168" s="45"/>
      <c r="AD168" s="47"/>
    </row>
    <row r="169" s="2" customFormat="1" spans="1:30">
      <c r="A169" s="8">
        <f t="shared" si="18"/>
        <v>168</v>
      </c>
      <c r="B169" s="12"/>
      <c r="C169" s="10"/>
      <c r="D169" s="10"/>
      <c r="E169" s="14"/>
      <c r="F169" s="10" t="e">
        <f>VLOOKUP(E169,[1]零件成本9.1!$B$2:$D$11324,3,0)</f>
        <v>#N/A</v>
      </c>
      <c r="G169" s="15"/>
      <c r="H169" s="16"/>
      <c r="I169" s="11"/>
      <c r="J169" s="11" t="str">
        <f t="shared" si="19"/>
        <v/>
      </c>
      <c r="K169" s="14"/>
      <c r="L169" s="14"/>
      <c r="M169" s="25">
        <f t="shared" si="20"/>
        <v>0</v>
      </c>
      <c r="N169" s="26"/>
      <c r="O169" s="27"/>
      <c r="P169" s="28"/>
      <c r="Q169" s="35">
        <f t="shared" si="21"/>
        <v>0</v>
      </c>
      <c r="R169" s="36"/>
      <c r="S169" s="37" t="str">
        <f t="shared" si="22"/>
        <v/>
      </c>
      <c r="T169" s="38" t="str">
        <f t="shared" si="23"/>
        <v/>
      </c>
      <c r="U169" s="42"/>
      <c r="V169" s="40"/>
      <c r="W169" s="41">
        <f t="shared" si="24"/>
        <v>0</v>
      </c>
      <c r="X169" s="41">
        <f t="shared" si="25"/>
        <v>0</v>
      </c>
      <c r="Y169" s="41"/>
      <c r="Z169" s="41"/>
      <c r="AA169" s="25">
        <f t="shared" si="26"/>
        <v>0</v>
      </c>
      <c r="AB169" s="45"/>
      <c r="AC169" s="45"/>
      <c r="AD169" s="47"/>
    </row>
    <row r="170" s="2" customFormat="1" spans="1:30">
      <c r="A170" s="8">
        <f t="shared" si="18"/>
        <v>169</v>
      </c>
      <c r="B170" s="12"/>
      <c r="C170" s="10"/>
      <c r="D170" s="10"/>
      <c r="E170" s="14"/>
      <c r="F170" s="10" t="e">
        <f>VLOOKUP(E170,[1]零件成本9.1!$B$2:$D$11324,3,0)</f>
        <v>#N/A</v>
      </c>
      <c r="G170" s="15"/>
      <c r="H170" s="16"/>
      <c r="I170" s="11"/>
      <c r="J170" s="11" t="str">
        <f t="shared" si="19"/>
        <v/>
      </c>
      <c r="K170" s="14"/>
      <c r="L170" s="14"/>
      <c r="M170" s="25">
        <f t="shared" si="20"/>
        <v>0</v>
      </c>
      <c r="N170" s="26"/>
      <c r="O170" s="27"/>
      <c r="P170" s="28"/>
      <c r="Q170" s="35">
        <f t="shared" si="21"/>
        <v>0</v>
      </c>
      <c r="R170" s="36"/>
      <c r="S170" s="37" t="str">
        <f t="shared" si="22"/>
        <v/>
      </c>
      <c r="T170" s="38" t="str">
        <f t="shared" si="23"/>
        <v/>
      </c>
      <c r="U170" s="42"/>
      <c r="V170" s="40"/>
      <c r="W170" s="41">
        <f t="shared" si="24"/>
        <v>0</v>
      </c>
      <c r="X170" s="41">
        <f t="shared" si="25"/>
        <v>0</v>
      </c>
      <c r="Y170" s="41"/>
      <c r="Z170" s="41"/>
      <c r="AA170" s="25">
        <f t="shared" si="26"/>
        <v>0</v>
      </c>
      <c r="AB170" s="45"/>
      <c r="AC170" s="45"/>
      <c r="AD170" s="47"/>
    </row>
    <row r="171" s="2" customFormat="1" spans="1:30">
      <c r="A171" s="8">
        <f t="shared" si="18"/>
        <v>170</v>
      </c>
      <c r="B171" s="12"/>
      <c r="C171" s="10"/>
      <c r="D171" s="10"/>
      <c r="E171" s="14"/>
      <c r="F171" s="10" t="e">
        <f>VLOOKUP(E171,[1]零件成本9.1!$B$2:$D$11324,3,0)</f>
        <v>#N/A</v>
      </c>
      <c r="G171" s="15"/>
      <c r="H171" s="16"/>
      <c r="I171" s="11"/>
      <c r="J171" s="11" t="str">
        <f t="shared" si="19"/>
        <v/>
      </c>
      <c r="K171" s="14"/>
      <c r="L171" s="14"/>
      <c r="M171" s="25">
        <f t="shared" si="20"/>
        <v>0</v>
      </c>
      <c r="N171" s="26"/>
      <c r="O171" s="27"/>
      <c r="P171" s="28"/>
      <c r="Q171" s="35">
        <f t="shared" si="21"/>
        <v>0</v>
      </c>
      <c r="R171" s="36"/>
      <c r="S171" s="37" t="str">
        <f t="shared" si="22"/>
        <v/>
      </c>
      <c r="T171" s="38" t="str">
        <f t="shared" si="23"/>
        <v/>
      </c>
      <c r="U171" s="42"/>
      <c r="V171" s="40"/>
      <c r="W171" s="41">
        <f t="shared" si="24"/>
        <v>0</v>
      </c>
      <c r="X171" s="41">
        <f t="shared" si="25"/>
        <v>0</v>
      </c>
      <c r="Y171" s="41"/>
      <c r="Z171" s="41"/>
      <c r="AA171" s="25">
        <f t="shared" si="26"/>
        <v>0</v>
      </c>
      <c r="AB171" s="45"/>
      <c r="AC171" s="45"/>
      <c r="AD171" s="47"/>
    </row>
    <row r="172" s="2" customFormat="1" spans="1:30">
      <c r="A172" s="8">
        <f t="shared" si="18"/>
        <v>171</v>
      </c>
      <c r="B172" s="12"/>
      <c r="C172" s="10"/>
      <c r="D172" s="10"/>
      <c r="E172" s="14"/>
      <c r="F172" s="10" t="e">
        <f>VLOOKUP(E172,[1]零件成本9.1!$B$2:$D$11324,3,0)</f>
        <v>#N/A</v>
      </c>
      <c r="G172" s="15"/>
      <c r="H172" s="16"/>
      <c r="I172" s="11"/>
      <c r="J172" s="11" t="str">
        <f t="shared" si="19"/>
        <v/>
      </c>
      <c r="K172" s="14"/>
      <c r="L172" s="14"/>
      <c r="M172" s="25">
        <f t="shared" si="20"/>
        <v>0</v>
      </c>
      <c r="N172" s="26"/>
      <c r="O172" s="27"/>
      <c r="P172" s="28"/>
      <c r="Q172" s="35">
        <f t="shared" si="21"/>
        <v>0</v>
      </c>
      <c r="R172" s="36"/>
      <c r="S172" s="37" t="str">
        <f t="shared" si="22"/>
        <v/>
      </c>
      <c r="T172" s="38" t="str">
        <f t="shared" si="23"/>
        <v/>
      </c>
      <c r="U172" s="42"/>
      <c r="V172" s="40"/>
      <c r="W172" s="41">
        <f t="shared" si="24"/>
        <v>0</v>
      </c>
      <c r="X172" s="41">
        <f t="shared" si="25"/>
        <v>0</v>
      </c>
      <c r="Y172" s="41"/>
      <c r="Z172" s="41"/>
      <c r="AA172" s="25">
        <f t="shared" si="26"/>
        <v>0</v>
      </c>
      <c r="AB172" s="45"/>
      <c r="AC172" s="45"/>
      <c r="AD172" s="47"/>
    </row>
    <row r="173" s="2" customFormat="1" spans="1:30">
      <c r="A173" s="8">
        <f t="shared" si="18"/>
        <v>172</v>
      </c>
      <c r="B173" s="12"/>
      <c r="C173" s="10"/>
      <c r="D173" s="10"/>
      <c r="E173" s="14"/>
      <c r="F173" s="10" t="e">
        <f>VLOOKUP(E173,[1]零件成本9.1!$B$2:$D$11324,3,0)</f>
        <v>#N/A</v>
      </c>
      <c r="G173" s="15"/>
      <c r="H173" s="16"/>
      <c r="I173" s="11"/>
      <c r="J173" s="11" t="str">
        <f t="shared" si="19"/>
        <v/>
      </c>
      <c r="K173" s="14"/>
      <c r="L173" s="14"/>
      <c r="M173" s="25">
        <f t="shared" si="20"/>
        <v>0</v>
      </c>
      <c r="N173" s="26"/>
      <c r="O173" s="27"/>
      <c r="P173" s="28"/>
      <c r="Q173" s="35">
        <f t="shared" si="21"/>
        <v>0</v>
      </c>
      <c r="R173" s="36"/>
      <c r="S173" s="37" t="str">
        <f t="shared" si="22"/>
        <v/>
      </c>
      <c r="T173" s="38" t="str">
        <f t="shared" si="23"/>
        <v/>
      </c>
      <c r="U173" s="42"/>
      <c r="V173" s="40"/>
      <c r="W173" s="41">
        <f t="shared" si="24"/>
        <v>0</v>
      </c>
      <c r="X173" s="41">
        <f t="shared" si="25"/>
        <v>0</v>
      </c>
      <c r="Y173" s="41"/>
      <c r="Z173" s="41"/>
      <c r="AA173" s="25">
        <f t="shared" si="26"/>
        <v>0</v>
      </c>
      <c r="AB173" s="45"/>
      <c r="AC173" s="45"/>
      <c r="AD173" s="47"/>
    </row>
    <row r="174" s="2" customFormat="1" spans="1:30">
      <c r="A174" s="8">
        <f t="shared" si="18"/>
        <v>173</v>
      </c>
      <c r="B174" s="12"/>
      <c r="C174" s="10"/>
      <c r="D174" s="10"/>
      <c r="E174" s="14"/>
      <c r="F174" s="10" t="e">
        <f>VLOOKUP(E174,[1]零件成本9.1!$B$2:$D$11324,3,0)</f>
        <v>#N/A</v>
      </c>
      <c r="G174" s="15"/>
      <c r="H174" s="16"/>
      <c r="I174" s="11"/>
      <c r="J174" s="11" t="str">
        <f t="shared" si="19"/>
        <v/>
      </c>
      <c r="K174" s="14"/>
      <c r="L174" s="14"/>
      <c r="M174" s="25">
        <f t="shared" si="20"/>
        <v>0</v>
      </c>
      <c r="N174" s="26"/>
      <c r="O174" s="27"/>
      <c r="P174" s="28"/>
      <c r="Q174" s="35">
        <f t="shared" si="21"/>
        <v>0</v>
      </c>
      <c r="R174" s="36"/>
      <c r="S174" s="37" t="str">
        <f t="shared" si="22"/>
        <v/>
      </c>
      <c r="T174" s="38" t="str">
        <f t="shared" si="23"/>
        <v/>
      </c>
      <c r="U174" s="42"/>
      <c r="V174" s="40"/>
      <c r="W174" s="41">
        <f t="shared" si="24"/>
        <v>0</v>
      </c>
      <c r="X174" s="41">
        <f t="shared" si="25"/>
        <v>0</v>
      </c>
      <c r="Y174" s="41"/>
      <c r="Z174" s="41"/>
      <c r="AA174" s="25">
        <f t="shared" si="26"/>
        <v>0</v>
      </c>
      <c r="AB174" s="45"/>
      <c r="AC174" s="45"/>
      <c r="AD174" s="47"/>
    </row>
    <row r="175" s="2" customFormat="1" spans="1:30">
      <c r="A175" s="8">
        <f t="shared" si="18"/>
        <v>174</v>
      </c>
      <c r="B175" s="12"/>
      <c r="C175" s="10"/>
      <c r="D175" s="10"/>
      <c r="E175" s="14"/>
      <c r="F175" s="10" t="e">
        <f>VLOOKUP(E175,[1]零件成本9.1!$B$2:$D$11324,3,0)</f>
        <v>#N/A</v>
      </c>
      <c r="G175" s="15"/>
      <c r="H175" s="16"/>
      <c r="I175" s="11"/>
      <c r="J175" s="11" t="str">
        <f t="shared" si="19"/>
        <v/>
      </c>
      <c r="K175" s="14"/>
      <c r="L175" s="14"/>
      <c r="M175" s="25">
        <f t="shared" si="20"/>
        <v>0</v>
      </c>
      <c r="N175" s="26"/>
      <c r="O175" s="27"/>
      <c r="P175" s="28"/>
      <c r="Q175" s="35">
        <f t="shared" si="21"/>
        <v>0</v>
      </c>
      <c r="R175" s="36"/>
      <c r="S175" s="37" t="str">
        <f t="shared" si="22"/>
        <v/>
      </c>
      <c r="T175" s="38" t="str">
        <f t="shared" si="23"/>
        <v/>
      </c>
      <c r="U175" s="42"/>
      <c r="V175" s="40"/>
      <c r="W175" s="41">
        <f t="shared" si="24"/>
        <v>0</v>
      </c>
      <c r="X175" s="41">
        <f t="shared" si="25"/>
        <v>0</v>
      </c>
      <c r="Y175" s="41"/>
      <c r="Z175" s="41"/>
      <c r="AA175" s="25">
        <f t="shared" si="26"/>
        <v>0</v>
      </c>
      <c r="AB175" s="45"/>
      <c r="AC175" s="45"/>
      <c r="AD175" s="47"/>
    </row>
    <row r="176" s="2" customFormat="1" spans="1:30">
      <c r="A176" s="8">
        <f t="shared" si="18"/>
        <v>175</v>
      </c>
      <c r="B176" s="12"/>
      <c r="C176" s="10"/>
      <c r="D176" s="10"/>
      <c r="E176" s="14"/>
      <c r="F176" s="10" t="e">
        <f>VLOOKUP(E176,[1]零件成本9.1!$B$2:$D$11324,3,0)</f>
        <v>#N/A</v>
      </c>
      <c r="G176" s="15"/>
      <c r="H176" s="16"/>
      <c r="I176" s="11"/>
      <c r="J176" s="11" t="str">
        <f t="shared" si="19"/>
        <v/>
      </c>
      <c r="K176" s="14"/>
      <c r="L176" s="14"/>
      <c r="M176" s="25">
        <f t="shared" si="20"/>
        <v>0</v>
      </c>
      <c r="N176" s="26"/>
      <c r="O176" s="27"/>
      <c r="P176" s="28"/>
      <c r="Q176" s="35">
        <f t="shared" si="21"/>
        <v>0</v>
      </c>
      <c r="R176" s="36"/>
      <c r="S176" s="37" t="str">
        <f t="shared" si="22"/>
        <v/>
      </c>
      <c r="T176" s="38" t="str">
        <f t="shared" si="23"/>
        <v/>
      </c>
      <c r="U176" s="42"/>
      <c r="V176" s="40"/>
      <c r="W176" s="41">
        <f t="shared" si="24"/>
        <v>0</v>
      </c>
      <c r="X176" s="41">
        <f t="shared" si="25"/>
        <v>0</v>
      </c>
      <c r="Y176" s="41"/>
      <c r="Z176" s="41"/>
      <c r="AA176" s="25">
        <f t="shared" si="26"/>
        <v>0</v>
      </c>
      <c r="AB176" s="45"/>
      <c r="AC176" s="45"/>
      <c r="AD176" s="47"/>
    </row>
    <row r="177" s="2" customFormat="1" spans="1:30">
      <c r="A177" s="8">
        <f t="shared" si="18"/>
        <v>176</v>
      </c>
      <c r="B177" s="12"/>
      <c r="C177" s="10"/>
      <c r="D177" s="10"/>
      <c r="E177" s="14"/>
      <c r="F177" s="10" t="e">
        <f>VLOOKUP(E177,[1]零件成本9.1!$B$2:$D$11324,3,0)</f>
        <v>#N/A</v>
      </c>
      <c r="G177" s="15"/>
      <c r="H177" s="16"/>
      <c r="I177" s="11"/>
      <c r="J177" s="11" t="str">
        <f t="shared" si="19"/>
        <v/>
      </c>
      <c r="K177" s="14"/>
      <c r="L177" s="14"/>
      <c r="M177" s="25">
        <f t="shared" si="20"/>
        <v>0</v>
      </c>
      <c r="N177" s="26"/>
      <c r="O177" s="27"/>
      <c r="P177" s="28"/>
      <c r="Q177" s="35">
        <f t="shared" si="21"/>
        <v>0</v>
      </c>
      <c r="R177" s="36"/>
      <c r="S177" s="37" t="str">
        <f t="shared" si="22"/>
        <v/>
      </c>
      <c r="T177" s="38" t="str">
        <f t="shared" si="23"/>
        <v/>
      </c>
      <c r="U177" s="42"/>
      <c r="V177" s="40"/>
      <c r="W177" s="41">
        <f t="shared" si="24"/>
        <v>0</v>
      </c>
      <c r="X177" s="41">
        <f t="shared" si="25"/>
        <v>0</v>
      </c>
      <c r="Y177" s="41"/>
      <c r="Z177" s="41"/>
      <c r="AA177" s="25">
        <f t="shared" si="26"/>
        <v>0</v>
      </c>
      <c r="AB177" s="45"/>
      <c r="AC177" s="45"/>
      <c r="AD177" s="47"/>
    </row>
    <row r="178" s="2" customFormat="1" spans="1:30">
      <c r="A178" s="8">
        <f t="shared" si="18"/>
        <v>177</v>
      </c>
      <c r="B178" s="12"/>
      <c r="C178" s="10"/>
      <c r="D178" s="10"/>
      <c r="E178" s="14"/>
      <c r="F178" s="10" t="e">
        <f>VLOOKUP(E178,[1]零件成本9.1!$B$2:$D$11324,3,0)</f>
        <v>#N/A</v>
      </c>
      <c r="G178" s="15"/>
      <c r="H178" s="16"/>
      <c r="I178" s="11"/>
      <c r="J178" s="11" t="str">
        <f t="shared" si="19"/>
        <v/>
      </c>
      <c r="K178" s="14"/>
      <c r="L178" s="14"/>
      <c r="M178" s="25">
        <f t="shared" si="20"/>
        <v>0</v>
      </c>
      <c r="N178" s="26"/>
      <c r="O178" s="27"/>
      <c r="P178" s="28"/>
      <c r="Q178" s="35">
        <f t="shared" si="21"/>
        <v>0</v>
      </c>
      <c r="R178" s="36"/>
      <c r="S178" s="37" t="str">
        <f t="shared" si="22"/>
        <v/>
      </c>
      <c r="T178" s="38" t="str">
        <f t="shared" si="23"/>
        <v/>
      </c>
      <c r="U178" s="42"/>
      <c r="V178" s="40"/>
      <c r="W178" s="41">
        <f t="shared" si="24"/>
        <v>0</v>
      </c>
      <c r="X178" s="41">
        <f t="shared" si="25"/>
        <v>0</v>
      </c>
      <c r="Y178" s="41"/>
      <c r="Z178" s="41"/>
      <c r="AA178" s="25">
        <f t="shared" si="26"/>
        <v>0</v>
      </c>
      <c r="AB178" s="45"/>
      <c r="AC178" s="45"/>
      <c r="AD178" s="47"/>
    </row>
    <row r="179" s="2" customFormat="1" spans="1:30">
      <c r="A179" s="8">
        <f t="shared" si="18"/>
        <v>178</v>
      </c>
      <c r="B179" s="12"/>
      <c r="C179" s="10"/>
      <c r="D179" s="10"/>
      <c r="E179" s="14"/>
      <c r="F179" s="10" t="e">
        <f>VLOOKUP(E179,[1]零件成本9.1!$B$2:$D$11324,3,0)</f>
        <v>#N/A</v>
      </c>
      <c r="G179" s="15"/>
      <c r="H179" s="16"/>
      <c r="I179" s="11"/>
      <c r="J179" s="11" t="str">
        <f t="shared" si="19"/>
        <v/>
      </c>
      <c r="K179" s="14"/>
      <c r="L179" s="14"/>
      <c r="M179" s="25">
        <f t="shared" si="20"/>
        <v>0</v>
      </c>
      <c r="N179" s="26"/>
      <c r="O179" s="27"/>
      <c r="P179" s="28"/>
      <c r="Q179" s="35">
        <f t="shared" si="21"/>
        <v>0</v>
      </c>
      <c r="R179" s="36"/>
      <c r="S179" s="37" t="str">
        <f t="shared" si="22"/>
        <v/>
      </c>
      <c r="T179" s="38" t="str">
        <f t="shared" si="23"/>
        <v/>
      </c>
      <c r="U179" s="42"/>
      <c r="V179" s="40"/>
      <c r="W179" s="41">
        <f t="shared" si="24"/>
        <v>0</v>
      </c>
      <c r="X179" s="41">
        <f t="shared" si="25"/>
        <v>0</v>
      </c>
      <c r="Y179" s="41"/>
      <c r="Z179" s="41"/>
      <c r="AA179" s="25">
        <f t="shared" si="26"/>
        <v>0</v>
      </c>
      <c r="AB179" s="45"/>
      <c r="AC179" s="45"/>
      <c r="AD179" s="47"/>
    </row>
    <row r="180" s="2" customFormat="1" spans="1:30">
      <c r="A180" s="8">
        <f t="shared" si="18"/>
        <v>179</v>
      </c>
      <c r="B180" s="12"/>
      <c r="C180" s="10"/>
      <c r="D180" s="10"/>
      <c r="E180" s="14"/>
      <c r="F180" s="10" t="e">
        <f>VLOOKUP(E180,[1]零件成本9.1!$B$2:$D$11324,3,0)</f>
        <v>#N/A</v>
      </c>
      <c r="G180" s="15"/>
      <c r="H180" s="16"/>
      <c r="I180" s="11"/>
      <c r="J180" s="11" t="str">
        <f t="shared" si="19"/>
        <v/>
      </c>
      <c r="K180" s="14"/>
      <c r="L180" s="14"/>
      <c r="M180" s="25">
        <f t="shared" si="20"/>
        <v>0</v>
      </c>
      <c r="N180" s="26"/>
      <c r="O180" s="27"/>
      <c r="P180" s="28"/>
      <c r="Q180" s="35">
        <f t="shared" si="21"/>
        <v>0</v>
      </c>
      <c r="R180" s="36"/>
      <c r="S180" s="37" t="str">
        <f t="shared" si="22"/>
        <v/>
      </c>
      <c r="T180" s="38" t="str">
        <f t="shared" si="23"/>
        <v/>
      </c>
      <c r="U180" s="42"/>
      <c r="V180" s="40"/>
      <c r="W180" s="41">
        <f t="shared" si="24"/>
        <v>0</v>
      </c>
      <c r="X180" s="41">
        <f t="shared" si="25"/>
        <v>0</v>
      </c>
      <c r="Y180" s="41"/>
      <c r="Z180" s="41"/>
      <c r="AA180" s="25">
        <f t="shared" si="26"/>
        <v>0</v>
      </c>
      <c r="AB180" s="45"/>
      <c r="AC180" s="45"/>
      <c r="AD180" s="47"/>
    </row>
    <row r="181" s="2" customFormat="1" spans="1:30">
      <c r="A181" s="8">
        <f t="shared" si="18"/>
        <v>180</v>
      </c>
      <c r="B181" s="12"/>
      <c r="C181" s="10"/>
      <c r="D181" s="10"/>
      <c r="E181" s="14"/>
      <c r="F181" s="10" t="e">
        <f>VLOOKUP(E181,[1]零件成本9.1!$B$2:$D$11324,3,0)</f>
        <v>#N/A</v>
      </c>
      <c r="G181" s="15"/>
      <c r="H181" s="16"/>
      <c r="I181" s="11"/>
      <c r="J181" s="11" t="str">
        <f t="shared" si="19"/>
        <v/>
      </c>
      <c r="K181" s="14"/>
      <c r="L181" s="14"/>
      <c r="M181" s="25">
        <f t="shared" si="20"/>
        <v>0</v>
      </c>
      <c r="N181" s="26"/>
      <c r="O181" s="27"/>
      <c r="P181" s="28"/>
      <c r="Q181" s="35">
        <f t="shared" si="21"/>
        <v>0</v>
      </c>
      <c r="R181" s="36"/>
      <c r="S181" s="37" t="str">
        <f t="shared" si="22"/>
        <v/>
      </c>
      <c r="T181" s="38" t="str">
        <f t="shared" si="23"/>
        <v/>
      </c>
      <c r="U181" s="42"/>
      <c r="V181" s="40"/>
      <c r="W181" s="41">
        <f t="shared" si="24"/>
        <v>0</v>
      </c>
      <c r="X181" s="41">
        <f t="shared" si="25"/>
        <v>0</v>
      </c>
      <c r="Y181" s="41"/>
      <c r="Z181" s="41"/>
      <c r="AA181" s="25">
        <f t="shared" si="26"/>
        <v>0</v>
      </c>
      <c r="AB181" s="45"/>
      <c r="AC181" s="45"/>
      <c r="AD181" s="47"/>
    </row>
    <row r="182" s="2" customFormat="1" spans="1:30">
      <c r="A182" s="8">
        <f t="shared" si="18"/>
        <v>181</v>
      </c>
      <c r="B182" s="12"/>
      <c r="C182" s="10"/>
      <c r="D182" s="10"/>
      <c r="E182" s="14"/>
      <c r="F182" s="10" t="e">
        <f>VLOOKUP(E182,[1]零件成本9.1!$B$2:$D$11324,3,0)</f>
        <v>#N/A</v>
      </c>
      <c r="G182" s="15"/>
      <c r="H182" s="16"/>
      <c r="I182" s="11"/>
      <c r="J182" s="11" t="str">
        <f t="shared" si="19"/>
        <v/>
      </c>
      <c r="K182" s="14"/>
      <c r="L182" s="14"/>
      <c r="M182" s="25">
        <f t="shared" si="20"/>
        <v>0</v>
      </c>
      <c r="N182" s="26"/>
      <c r="O182" s="27"/>
      <c r="P182" s="28"/>
      <c r="Q182" s="35">
        <f t="shared" si="21"/>
        <v>0</v>
      </c>
      <c r="R182" s="36"/>
      <c r="S182" s="37" t="str">
        <f t="shared" si="22"/>
        <v/>
      </c>
      <c r="T182" s="38" t="str">
        <f t="shared" si="23"/>
        <v/>
      </c>
      <c r="U182" s="42"/>
      <c r="V182" s="40"/>
      <c r="W182" s="41">
        <f t="shared" si="24"/>
        <v>0</v>
      </c>
      <c r="X182" s="41">
        <f t="shared" si="25"/>
        <v>0</v>
      </c>
      <c r="Y182" s="41"/>
      <c r="Z182" s="41"/>
      <c r="AA182" s="25">
        <f t="shared" si="26"/>
        <v>0</v>
      </c>
      <c r="AB182" s="45"/>
      <c r="AC182" s="45"/>
      <c r="AD182" s="47"/>
    </row>
    <row r="183" s="2" customFormat="1" spans="1:30">
      <c r="A183" s="8">
        <f t="shared" si="18"/>
        <v>182</v>
      </c>
      <c r="B183" s="12"/>
      <c r="C183" s="10"/>
      <c r="D183" s="10"/>
      <c r="E183" s="14"/>
      <c r="F183" s="10" t="e">
        <f>VLOOKUP(E183,[1]零件成本9.1!$B$2:$D$11324,3,0)</f>
        <v>#N/A</v>
      </c>
      <c r="G183" s="15"/>
      <c r="H183" s="16"/>
      <c r="I183" s="11"/>
      <c r="J183" s="11" t="str">
        <f t="shared" si="19"/>
        <v/>
      </c>
      <c r="K183" s="14"/>
      <c r="L183" s="14"/>
      <c r="M183" s="25">
        <f t="shared" si="20"/>
        <v>0</v>
      </c>
      <c r="N183" s="26"/>
      <c r="O183" s="27"/>
      <c r="P183" s="28"/>
      <c r="Q183" s="35">
        <f t="shared" si="21"/>
        <v>0</v>
      </c>
      <c r="R183" s="36"/>
      <c r="S183" s="37" t="str">
        <f t="shared" si="22"/>
        <v/>
      </c>
      <c r="T183" s="38" t="str">
        <f t="shared" si="23"/>
        <v/>
      </c>
      <c r="U183" s="42"/>
      <c r="V183" s="40"/>
      <c r="W183" s="41">
        <f t="shared" si="24"/>
        <v>0</v>
      </c>
      <c r="X183" s="41">
        <f t="shared" si="25"/>
        <v>0</v>
      </c>
      <c r="Y183" s="41"/>
      <c r="Z183" s="41"/>
      <c r="AA183" s="25">
        <f t="shared" si="26"/>
        <v>0</v>
      </c>
      <c r="AB183" s="45"/>
      <c r="AC183" s="45"/>
      <c r="AD183" s="47"/>
    </row>
    <row r="184" s="2" customFormat="1" spans="1:30">
      <c r="A184" s="8">
        <f t="shared" si="18"/>
        <v>183</v>
      </c>
      <c r="B184" s="12"/>
      <c r="C184" s="10"/>
      <c r="D184" s="10"/>
      <c r="E184" s="14"/>
      <c r="F184" s="10" t="e">
        <f>VLOOKUP(E184,[1]零件成本9.1!$B$2:$D$11324,3,0)</f>
        <v>#N/A</v>
      </c>
      <c r="G184" s="15"/>
      <c r="H184" s="16"/>
      <c r="I184" s="11"/>
      <c r="J184" s="11" t="str">
        <f t="shared" si="19"/>
        <v/>
      </c>
      <c r="K184" s="14"/>
      <c r="L184" s="14"/>
      <c r="M184" s="25">
        <f t="shared" si="20"/>
        <v>0</v>
      </c>
      <c r="N184" s="26"/>
      <c r="O184" s="27"/>
      <c r="P184" s="28"/>
      <c r="Q184" s="35">
        <f t="shared" si="21"/>
        <v>0</v>
      </c>
      <c r="R184" s="36"/>
      <c r="S184" s="37" t="str">
        <f t="shared" si="22"/>
        <v/>
      </c>
      <c r="T184" s="38" t="str">
        <f t="shared" si="23"/>
        <v/>
      </c>
      <c r="U184" s="42"/>
      <c r="V184" s="40"/>
      <c r="W184" s="41">
        <f t="shared" si="24"/>
        <v>0</v>
      </c>
      <c r="X184" s="41">
        <f t="shared" si="25"/>
        <v>0</v>
      </c>
      <c r="Y184" s="41"/>
      <c r="Z184" s="41"/>
      <c r="AA184" s="25">
        <f t="shared" si="26"/>
        <v>0</v>
      </c>
      <c r="AB184" s="45"/>
      <c r="AC184" s="45"/>
      <c r="AD184" s="47"/>
    </row>
    <row r="185" s="2" customFormat="1" spans="1:30">
      <c r="A185" s="8">
        <f t="shared" si="18"/>
        <v>184</v>
      </c>
      <c r="B185" s="12"/>
      <c r="C185" s="10"/>
      <c r="D185" s="10"/>
      <c r="E185" s="14"/>
      <c r="F185" s="10" t="e">
        <f>VLOOKUP(E185,[1]零件成本9.1!$B$2:$D$11324,3,0)</f>
        <v>#N/A</v>
      </c>
      <c r="G185" s="15"/>
      <c r="H185" s="16"/>
      <c r="I185" s="11"/>
      <c r="J185" s="11" t="str">
        <f t="shared" si="19"/>
        <v/>
      </c>
      <c r="K185" s="14"/>
      <c r="L185" s="14"/>
      <c r="M185" s="25">
        <f t="shared" si="20"/>
        <v>0</v>
      </c>
      <c r="N185" s="26"/>
      <c r="O185" s="27"/>
      <c r="P185" s="28"/>
      <c r="Q185" s="35">
        <f t="shared" si="21"/>
        <v>0</v>
      </c>
      <c r="R185" s="36"/>
      <c r="S185" s="37" t="str">
        <f t="shared" si="22"/>
        <v/>
      </c>
      <c r="T185" s="38" t="str">
        <f t="shared" si="23"/>
        <v/>
      </c>
      <c r="U185" s="42"/>
      <c r="V185" s="40"/>
      <c r="W185" s="41">
        <f t="shared" si="24"/>
        <v>0</v>
      </c>
      <c r="X185" s="41">
        <f t="shared" si="25"/>
        <v>0</v>
      </c>
      <c r="Y185" s="41"/>
      <c r="Z185" s="41"/>
      <c r="AA185" s="25">
        <f t="shared" si="26"/>
        <v>0</v>
      </c>
      <c r="AB185" s="45"/>
      <c r="AC185" s="45"/>
      <c r="AD185" s="47"/>
    </row>
    <row r="186" s="2" customFormat="1" spans="1:30">
      <c r="A186" s="8">
        <f t="shared" si="18"/>
        <v>185</v>
      </c>
      <c r="B186" s="12"/>
      <c r="C186" s="10"/>
      <c r="D186" s="10"/>
      <c r="E186" s="14"/>
      <c r="F186" s="10" t="e">
        <f>VLOOKUP(E186,[1]零件成本9.1!$B$2:$D$11324,3,0)</f>
        <v>#N/A</v>
      </c>
      <c r="G186" s="15"/>
      <c r="H186" s="16"/>
      <c r="I186" s="11"/>
      <c r="J186" s="11" t="str">
        <f t="shared" si="19"/>
        <v/>
      </c>
      <c r="K186" s="14"/>
      <c r="L186" s="14"/>
      <c r="M186" s="25">
        <f t="shared" si="20"/>
        <v>0</v>
      </c>
      <c r="N186" s="26"/>
      <c r="O186" s="27"/>
      <c r="P186" s="28"/>
      <c r="Q186" s="35">
        <f t="shared" si="21"/>
        <v>0</v>
      </c>
      <c r="R186" s="36"/>
      <c r="S186" s="37" t="str">
        <f t="shared" si="22"/>
        <v/>
      </c>
      <c r="T186" s="38" t="str">
        <f t="shared" si="23"/>
        <v/>
      </c>
      <c r="U186" s="42"/>
      <c r="V186" s="40"/>
      <c r="W186" s="41">
        <f t="shared" si="24"/>
        <v>0</v>
      </c>
      <c r="X186" s="41">
        <f t="shared" si="25"/>
        <v>0</v>
      </c>
      <c r="Y186" s="41"/>
      <c r="Z186" s="41"/>
      <c r="AA186" s="25">
        <f t="shared" si="26"/>
        <v>0</v>
      </c>
      <c r="AB186" s="45"/>
      <c r="AC186" s="45"/>
      <c r="AD186" s="47"/>
    </row>
    <row r="187" s="2" customFormat="1" spans="1:30">
      <c r="A187" s="8">
        <f t="shared" si="18"/>
        <v>186</v>
      </c>
      <c r="B187" s="12"/>
      <c r="C187" s="10"/>
      <c r="D187" s="10"/>
      <c r="E187" s="14"/>
      <c r="F187" s="10" t="e">
        <f>VLOOKUP(E187,[1]零件成本9.1!$B$2:$D$11324,3,0)</f>
        <v>#N/A</v>
      </c>
      <c r="G187" s="15"/>
      <c r="H187" s="16"/>
      <c r="I187" s="11"/>
      <c r="J187" s="11" t="str">
        <f t="shared" si="19"/>
        <v/>
      </c>
      <c r="K187" s="14"/>
      <c r="L187" s="14"/>
      <c r="M187" s="25">
        <f t="shared" si="20"/>
        <v>0</v>
      </c>
      <c r="N187" s="26"/>
      <c r="O187" s="27"/>
      <c r="P187" s="28"/>
      <c r="Q187" s="35">
        <f t="shared" si="21"/>
        <v>0</v>
      </c>
      <c r="R187" s="36"/>
      <c r="S187" s="37" t="str">
        <f t="shared" si="22"/>
        <v/>
      </c>
      <c r="T187" s="38" t="str">
        <f t="shared" si="23"/>
        <v/>
      </c>
      <c r="U187" s="42"/>
      <c r="V187" s="40"/>
      <c r="W187" s="41">
        <f t="shared" si="24"/>
        <v>0</v>
      </c>
      <c r="X187" s="41">
        <f t="shared" si="25"/>
        <v>0</v>
      </c>
      <c r="Y187" s="41"/>
      <c r="Z187" s="41"/>
      <c r="AA187" s="25">
        <f t="shared" si="26"/>
        <v>0</v>
      </c>
      <c r="AB187" s="45"/>
      <c r="AC187" s="45"/>
      <c r="AD187" s="47"/>
    </row>
    <row r="188" s="2" customFormat="1" spans="1:30">
      <c r="A188" s="8">
        <f t="shared" si="18"/>
        <v>187</v>
      </c>
      <c r="B188" s="12"/>
      <c r="C188" s="10"/>
      <c r="D188" s="10"/>
      <c r="E188" s="14"/>
      <c r="F188" s="10" t="e">
        <f>VLOOKUP(E188,[1]零件成本9.1!$B$2:$D$11324,3,0)</f>
        <v>#N/A</v>
      </c>
      <c r="G188" s="15"/>
      <c r="H188" s="16"/>
      <c r="I188" s="11"/>
      <c r="J188" s="11" t="str">
        <f t="shared" si="19"/>
        <v/>
      </c>
      <c r="K188" s="14"/>
      <c r="L188" s="14"/>
      <c r="M188" s="25">
        <f t="shared" si="20"/>
        <v>0</v>
      </c>
      <c r="N188" s="26"/>
      <c r="O188" s="27"/>
      <c r="P188" s="28"/>
      <c r="Q188" s="35">
        <f t="shared" si="21"/>
        <v>0</v>
      </c>
      <c r="R188" s="36"/>
      <c r="S188" s="37" t="str">
        <f t="shared" si="22"/>
        <v/>
      </c>
      <c r="T188" s="38" t="str">
        <f t="shared" si="23"/>
        <v/>
      </c>
      <c r="U188" s="42"/>
      <c r="V188" s="40"/>
      <c r="W188" s="41">
        <f t="shared" si="24"/>
        <v>0</v>
      </c>
      <c r="X188" s="41">
        <f t="shared" si="25"/>
        <v>0</v>
      </c>
      <c r="Y188" s="41"/>
      <c r="Z188" s="41"/>
      <c r="AA188" s="25">
        <f t="shared" si="26"/>
        <v>0</v>
      </c>
      <c r="AB188" s="45"/>
      <c r="AC188" s="45"/>
      <c r="AD188" s="47"/>
    </row>
    <row r="189" s="2" customFormat="1" spans="1:30">
      <c r="A189" s="8">
        <f t="shared" si="18"/>
        <v>188</v>
      </c>
      <c r="B189" s="12"/>
      <c r="C189" s="10"/>
      <c r="D189" s="10"/>
      <c r="E189" s="14"/>
      <c r="F189" s="10" t="e">
        <f>VLOOKUP(E189,[1]零件成本9.1!$B$2:$D$11324,3,0)</f>
        <v>#N/A</v>
      </c>
      <c r="G189" s="15"/>
      <c r="H189" s="16"/>
      <c r="I189" s="11"/>
      <c r="J189" s="11" t="str">
        <f t="shared" si="19"/>
        <v/>
      </c>
      <c r="K189" s="14"/>
      <c r="L189" s="14"/>
      <c r="M189" s="25">
        <f t="shared" si="20"/>
        <v>0</v>
      </c>
      <c r="N189" s="26"/>
      <c r="O189" s="27"/>
      <c r="P189" s="28"/>
      <c r="Q189" s="35">
        <f t="shared" si="21"/>
        <v>0</v>
      </c>
      <c r="R189" s="36"/>
      <c r="S189" s="37" t="str">
        <f t="shared" si="22"/>
        <v/>
      </c>
      <c r="T189" s="38" t="str">
        <f t="shared" si="23"/>
        <v/>
      </c>
      <c r="U189" s="42"/>
      <c r="V189" s="40"/>
      <c r="W189" s="41">
        <f t="shared" si="24"/>
        <v>0</v>
      </c>
      <c r="X189" s="41">
        <f t="shared" si="25"/>
        <v>0</v>
      </c>
      <c r="Y189" s="41"/>
      <c r="Z189" s="41"/>
      <c r="AA189" s="25">
        <f t="shared" si="26"/>
        <v>0</v>
      </c>
      <c r="AB189" s="45"/>
      <c r="AC189" s="45"/>
      <c r="AD189" s="47"/>
    </row>
    <row r="190" s="2" customFormat="1" spans="1:30">
      <c r="A190" s="8">
        <f t="shared" si="18"/>
        <v>189</v>
      </c>
      <c r="B190" s="12"/>
      <c r="C190" s="10"/>
      <c r="D190" s="10"/>
      <c r="E190" s="14"/>
      <c r="F190" s="10" t="e">
        <f>VLOOKUP(E190,[1]零件成本9.1!$B$2:$D$11324,3,0)</f>
        <v>#N/A</v>
      </c>
      <c r="G190" s="15"/>
      <c r="H190" s="16"/>
      <c r="I190" s="11"/>
      <c r="J190" s="11" t="str">
        <f t="shared" si="19"/>
        <v/>
      </c>
      <c r="K190" s="14"/>
      <c r="L190" s="14"/>
      <c r="M190" s="25">
        <f t="shared" si="20"/>
        <v>0</v>
      </c>
      <c r="N190" s="26"/>
      <c r="O190" s="27"/>
      <c r="P190" s="28"/>
      <c r="Q190" s="35">
        <f t="shared" si="21"/>
        <v>0</v>
      </c>
      <c r="R190" s="36"/>
      <c r="S190" s="37" t="str">
        <f t="shared" si="22"/>
        <v/>
      </c>
      <c r="T190" s="38" t="str">
        <f t="shared" si="23"/>
        <v/>
      </c>
      <c r="U190" s="42"/>
      <c r="V190" s="40"/>
      <c r="W190" s="41">
        <f t="shared" si="24"/>
        <v>0</v>
      </c>
      <c r="X190" s="41">
        <f t="shared" si="25"/>
        <v>0</v>
      </c>
      <c r="Y190" s="41"/>
      <c r="Z190" s="41"/>
      <c r="AA190" s="25">
        <f t="shared" si="26"/>
        <v>0</v>
      </c>
      <c r="AB190" s="45"/>
      <c r="AC190" s="45"/>
      <c r="AD190" s="47"/>
    </row>
    <row r="191" s="2" customFormat="1" spans="1:30">
      <c r="A191" s="8">
        <f t="shared" si="18"/>
        <v>190</v>
      </c>
      <c r="B191" s="12"/>
      <c r="C191" s="10"/>
      <c r="D191" s="10"/>
      <c r="E191" s="14"/>
      <c r="F191" s="10" t="e">
        <f>VLOOKUP(E191,[1]零件成本9.1!$B$2:$D$11324,3,0)</f>
        <v>#N/A</v>
      </c>
      <c r="G191" s="15"/>
      <c r="H191" s="16"/>
      <c r="I191" s="11"/>
      <c r="J191" s="11" t="str">
        <f t="shared" si="19"/>
        <v/>
      </c>
      <c r="K191" s="14"/>
      <c r="L191" s="14"/>
      <c r="M191" s="25">
        <f t="shared" si="20"/>
        <v>0</v>
      </c>
      <c r="N191" s="26"/>
      <c r="O191" s="27"/>
      <c r="P191" s="28"/>
      <c r="Q191" s="35">
        <f t="shared" si="21"/>
        <v>0</v>
      </c>
      <c r="R191" s="36"/>
      <c r="S191" s="37" t="str">
        <f t="shared" si="22"/>
        <v/>
      </c>
      <c r="T191" s="38" t="str">
        <f t="shared" si="23"/>
        <v/>
      </c>
      <c r="U191" s="42"/>
      <c r="V191" s="40"/>
      <c r="W191" s="41">
        <f t="shared" si="24"/>
        <v>0</v>
      </c>
      <c r="X191" s="41">
        <f t="shared" si="25"/>
        <v>0</v>
      </c>
      <c r="Y191" s="41"/>
      <c r="Z191" s="41"/>
      <c r="AA191" s="25">
        <f t="shared" si="26"/>
        <v>0</v>
      </c>
      <c r="AB191" s="45"/>
      <c r="AC191" s="45"/>
      <c r="AD191" s="47"/>
    </row>
    <row r="192" s="2" customFormat="1" spans="1:30">
      <c r="A192" s="8">
        <f t="shared" si="18"/>
        <v>191</v>
      </c>
      <c r="B192" s="12"/>
      <c r="C192" s="10"/>
      <c r="D192" s="10"/>
      <c r="E192" s="14"/>
      <c r="F192" s="10" t="e">
        <f>VLOOKUP(E192,[1]零件成本9.1!$B$2:$D$11324,3,0)</f>
        <v>#N/A</v>
      </c>
      <c r="G192" s="15"/>
      <c r="H192" s="16"/>
      <c r="I192" s="11"/>
      <c r="J192" s="11" t="str">
        <f t="shared" si="19"/>
        <v/>
      </c>
      <c r="K192" s="14"/>
      <c r="L192" s="14"/>
      <c r="M192" s="25">
        <f t="shared" si="20"/>
        <v>0</v>
      </c>
      <c r="N192" s="26"/>
      <c r="O192" s="27"/>
      <c r="P192" s="28"/>
      <c r="Q192" s="35">
        <f t="shared" si="21"/>
        <v>0</v>
      </c>
      <c r="R192" s="36"/>
      <c r="S192" s="37" t="str">
        <f t="shared" si="22"/>
        <v/>
      </c>
      <c r="T192" s="38" t="str">
        <f t="shared" si="23"/>
        <v/>
      </c>
      <c r="U192" s="42"/>
      <c r="V192" s="40"/>
      <c r="W192" s="41">
        <f t="shared" si="24"/>
        <v>0</v>
      </c>
      <c r="X192" s="41">
        <f t="shared" si="25"/>
        <v>0</v>
      </c>
      <c r="Y192" s="41"/>
      <c r="Z192" s="41"/>
      <c r="AA192" s="25">
        <f t="shared" si="26"/>
        <v>0</v>
      </c>
      <c r="AB192" s="45"/>
      <c r="AC192" s="45"/>
      <c r="AD192" s="47"/>
    </row>
    <row r="193" s="2" customFormat="1" spans="1:30">
      <c r="A193" s="8">
        <f t="shared" si="18"/>
        <v>192</v>
      </c>
      <c r="B193" s="12"/>
      <c r="C193" s="10"/>
      <c r="D193" s="10"/>
      <c r="E193" s="14"/>
      <c r="F193" s="10" t="e">
        <f>VLOOKUP(E193,[1]零件成本9.1!$B$2:$D$11324,3,0)</f>
        <v>#N/A</v>
      </c>
      <c r="G193" s="15"/>
      <c r="H193" s="16"/>
      <c r="I193" s="11"/>
      <c r="J193" s="11" t="str">
        <f t="shared" si="19"/>
        <v/>
      </c>
      <c r="K193" s="14"/>
      <c r="L193" s="14"/>
      <c r="M193" s="25">
        <f t="shared" si="20"/>
        <v>0</v>
      </c>
      <c r="N193" s="26"/>
      <c r="O193" s="27"/>
      <c r="P193" s="28"/>
      <c r="Q193" s="35">
        <f t="shared" si="21"/>
        <v>0</v>
      </c>
      <c r="R193" s="36"/>
      <c r="S193" s="37" t="str">
        <f t="shared" si="22"/>
        <v/>
      </c>
      <c r="T193" s="38" t="str">
        <f t="shared" si="23"/>
        <v/>
      </c>
      <c r="U193" s="42"/>
      <c r="V193" s="40"/>
      <c r="W193" s="41">
        <f t="shared" si="24"/>
        <v>0</v>
      </c>
      <c r="X193" s="41">
        <f t="shared" si="25"/>
        <v>0</v>
      </c>
      <c r="Y193" s="41"/>
      <c r="Z193" s="41"/>
      <c r="AA193" s="25">
        <f t="shared" si="26"/>
        <v>0</v>
      </c>
      <c r="AB193" s="45"/>
      <c r="AC193" s="45"/>
      <c r="AD193" s="47"/>
    </row>
    <row r="194" s="2" customFormat="1" spans="1:30">
      <c r="A194" s="8">
        <f t="shared" ref="A194:A257" si="27">ROW()-1</f>
        <v>193</v>
      </c>
      <c r="B194" s="12"/>
      <c r="C194" s="10"/>
      <c r="D194" s="10"/>
      <c r="E194" s="14"/>
      <c r="F194" s="10" t="e">
        <f>VLOOKUP(E194,[1]零件成本9.1!$B$2:$D$11324,3,0)</f>
        <v>#N/A</v>
      </c>
      <c r="G194" s="15"/>
      <c r="H194" s="16"/>
      <c r="I194" s="11"/>
      <c r="J194" s="11" t="str">
        <f t="shared" ref="J194:J257" si="28">B194&amp;E194</f>
        <v/>
      </c>
      <c r="K194" s="14"/>
      <c r="L194" s="14"/>
      <c r="M194" s="25">
        <f t="shared" ref="M194:M257" si="29">K194+L194</f>
        <v>0</v>
      </c>
      <c r="N194" s="26"/>
      <c r="O194" s="27"/>
      <c r="P194" s="28"/>
      <c r="Q194" s="35">
        <f t="shared" ref="Q194:Q257" si="30">M194</f>
        <v>0</v>
      </c>
      <c r="R194" s="36"/>
      <c r="S194" s="37" t="str">
        <f t="shared" ref="S194:S257" si="31">IF(Q194&gt;R194,Q194-R194,"")</f>
        <v/>
      </c>
      <c r="T194" s="38" t="str">
        <f t="shared" ref="T194:T257" si="32">IF(Q194&lt;R194,Q194-R194,"")</f>
        <v/>
      </c>
      <c r="U194" s="42"/>
      <c r="V194" s="40"/>
      <c r="W194" s="41">
        <f t="shared" ref="W194:W257" si="33">Q194*V194</f>
        <v>0</v>
      </c>
      <c r="X194" s="41">
        <f t="shared" ref="X194:X257" si="34">R194*V194</f>
        <v>0</v>
      </c>
      <c r="Y194" s="41"/>
      <c r="Z194" s="41"/>
      <c r="AA194" s="25">
        <f t="shared" ref="AA194:AA257" si="35">W194-X194</f>
        <v>0</v>
      </c>
      <c r="AB194" s="45"/>
      <c r="AC194" s="45"/>
      <c r="AD194" s="47"/>
    </row>
    <row r="195" s="2" customFormat="1" spans="1:30">
      <c r="A195" s="8">
        <f t="shared" si="27"/>
        <v>194</v>
      </c>
      <c r="B195" s="12"/>
      <c r="C195" s="10"/>
      <c r="D195" s="10"/>
      <c r="E195" s="14"/>
      <c r="F195" s="10" t="e">
        <f>VLOOKUP(E195,[1]零件成本9.1!$B$2:$D$11324,3,0)</f>
        <v>#N/A</v>
      </c>
      <c r="G195" s="15"/>
      <c r="H195" s="16"/>
      <c r="I195" s="11"/>
      <c r="J195" s="11" t="str">
        <f t="shared" si="28"/>
        <v/>
      </c>
      <c r="K195" s="14"/>
      <c r="L195" s="14"/>
      <c r="M195" s="25">
        <f t="shared" si="29"/>
        <v>0</v>
      </c>
      <c r="N195" s="26"/>
      <c r="O195" s="27"/>
      <c r="P195" s="28"/>
      <c r="Q195" s="35">
        <f t="shared" si="30"/>
        <v>0</v>
      </c>
      <c r="R195" s="36"/>
      <c r="S195" s="37" t="str">
        <f t="shared" si="31"/>
        <v/>
      </c>
      <c r="T195" s="38" t="str">
        <f t="shared" si="32"/>
        <v/>
      </c>
      <c r="U195" s="42"/>
      <c r="V195" s="40"/>
      <c r="W195" s="41">
        <f t="shared" si="33"/>
        <v>0</v>
      </c>
      <c r="X195" s="41">
        <f t="shared" si="34"/>
        <v>0</v>
      </c>
      <c r="Y195" s="41"/>
      <c r="Z195" s="41"/>
      <c r="AA195" s="25">
        <f t="shared" si="35"/>
        <v>0</v>
      </c>
      <c r="AB195" s="45"/>
      <c r="AC195" s="45"/>
      <c r="AD195" s="47"/>
    </row>
    <row r="196" s="2" customFormat="1" spans="1:30">
      <c r="A196" s="8">
        <f t="shared" si="27"/>
        <v>195</v>
      </c>
      <c r="B196" s="12"/>
      <c r="C196" s="10"/>
      <c r="D196" s="10"/>
      <c r="E196" s="14"/>
      <c r="F196" s="10" t="e">
        <f>VLOOKUP(E196,[1]零件成本9.1!$B$2:$D$11324,3,0)</f>
        <v>#N/A</v>
      </c>
      <c r="G196" s="15"/>
      <c r="H196" s="16"/>
      <c r="I196" s="11"/>
      <c r="J196" s="11" t="str">
        <f t="shared" si="28"/>
        <v/>
      </c>
      <c r="K196" s="14"/>
      <c r="L196" s="14"/>
      <c r="M196" s="25">
        <f t="shared" si="29"/>
        <v>0</v>
      </c>
      <c r="N196" s="26"/>
      <c r="O196" s="27"/>
      <c r="P196" s="28"/>
      <c r="Q196" s="35">
        <f t="shared" si="30"/>
        <v>0</v>
      </c>
      <c r="R196" s="36"/>
      <c r="S196" s="37" t="str">
        <f t="shared" si="31"/>
        <v/>
      </c>
      <c r="T196" s="38" t="str">
        <f t="shared" si="32"/>
        <v/>
      </c>
      <c r="U196" s="42"/>
      <c r="V196" s="40"/>
      <c r="W196" s="41">
        <f t="shared" si="33"/>
        <v>0</v>
      </c>
      <c r="X196" s="41">
        <f t="shared" si="34"/>
        <v>0</v>
      </c>
      <c r="Y196" s="41"/>
      <c r="Z196" s="41"/>
      <c r="AA196" s="25">
        <f t="shared" si="35"/>
        <v>0</v>
      </c>
      <c r="AB196" s="45"/>
      <c r="AC196" s="45"/>
      <c r="AD196" s="47"/>
    </row>
    <row r="197" s="2" customFormat="1" spans="1:30">
      <c r="A197" s="8">
        <f t="shared" si="27"/>
        <v>196</v>
      </c>
      <c r="B197" s="12"/>
      <c r="C197" s="10"/>
      <c r="D197" s="10"/>
      <c r="E197" s="14"/>
      <c r="F197" s="10" t="e">
        <f>VLOOKUP(E197,[1]零件成本9.1!$B$2:$D$11324,3,0)</f>
        <v>#N/A</v>
      </c>
      <c r="G197" s="15"/>
      <c r="H197" s="16"/>
      <c r="I197" s="11"/>
      <c r="J197" s="11" t="str">
        <f t="shared" si="28"/>
        <v/>
      </c>
      <c r="K197" s="14"/>
      <c r="L197" s="14"/>
      <c r="M197" s="25">
        <f t="shared" si="29"/>
        <v>0</v>
      </c>
      <c r="N197" s="26"/>
      <c r="O197" s="27"/>
      <c r="P197" s="28"/>
      <c r="Q197" s="35">
        <f t="shared" si="30"/>
        <v>0</v>
      </c>
      <c r="R197" s="36"/>
      <c r="S197" s="37" t="str">
        <f t="shared" si="31"/>
        <v/>
      </c>
      <c r="T197" s="38" t="str">
        <f t="shared" si="32"/>
        <v/>
      </c>
      <c r="U197" s="42"/>
      <c r="V197" s="40"/>
      <c r="W197" s="41">
        <f t="shared" si="33"/>
        <v>0</v>
      </c>
      <c r="X197" s="41">
        <f t="shared" si="34"/>
        <v>0</v>
      </c>
      <c r="Y197" s="41"/>
      <c r="Z197" s="41"/>
      <c r="AA197" s="25">
        <f t="shared" si="35"/>
        <v>0</v>
      </c>
      <c r="AB197" s="45"/>
      <c r="AC197" s="45"/>
      <c r="AD197" s="47"/>
    </row>
    <row r="198" s="2" customFormat="1" spans="1:30">
      <c r="A198" s="8">
        <f t="shared" si="27"/>
        <v>197</v>
      </c>
      <c r="B198" s="12"/>
      <c r="C198" s="10"/>
      <c r="D198" s="10"/>
      <c r="E198" s="14"/>
      <c r="F198" s="10" t="e">
        <f>VLOOKUP(E198,[1]零件成本9.1!$B$2:$D$11324,3,0)</f>
        <v>#N/A</v>
      </c>
      <c r="G198" s="15"/>
      <c r="H198" s="16"/>
      <c r="I198" s="11"/>
      <c r="J198" s="11" t="str">
        <f t="shared" si="28"/>
        <v/>
      </c>
      <c r="K198" s="14"/>
      <c r="L198" s="14"/>
      <c r="M198" s="25">
        <f t="shared" si="29"/>
        <v>0</v>
      </c>
      <c r="N198" s="26"/>
      <c r="O198" s="27"/>
      <c r="P198" s="28"/>
      <c r="Q198" s="35">
        <f t="shared" si="30"/>
        <v>0</v>
      </c>
      <c r="R198" s="36"/>
      <c r="S198" s="37" t="str">
        <f t="shared" si="31"/>
        <v/>
      </c>
      <c r="T198" s="38" t="str">
        <f t="shared" si="32"/>
        <v/>
      </c>
      <c r="U198" s="42"/>
      <c r="V198" s="40"/>
      <c r="W198" s="41">
        <f t="shared" si="33"/>
        <v>0</v>
      </c>
      <c r="X198" s="41">
        <f t="shared" si="34"/>
        <v>0</v>
      </c>
      <c r="Y198" s="41"/>
      <c r="Z198" s="41"/>
      <c r="AA198" s="25">
        <f t="shared" si="35"/>
        <v>0</v>
      </c>
      <c r="AB198" s="45"/>
      <c r="AC198" s="45"/>
      <c r="AD198" s="47"/>
    </row>
    <row r="199" s="2" customFormat="1" spans="1:30">
      <c r="A199" s="8">
        <f t="shared" si="27"/>
        <v>198</v>
      </c>
      <c r="B199" s="12"/>
      <c r="C199" s="10"/>
      <c r="D199" s="10"/>
      <c r="E199" s="14"/>
      <c r="F199" s="10" t="e">
        <f>VLOOKUP(E199,[1]零件成本9.1!$B$2:$D$11324,3,0)</f>
        <v>#N/A</v>
      </c>
      <c r="G199" s="15"/>
      <c r="H199" s="16"/>
      <c r="I199" s="11"/>
      <c r="J199" s="11" t="str">
        <f t="shared" si="28"/>
        <v/>
      </c>
      <c r="K199" s="14"/>
      <c r="L199" s="14"/>
      <c r="M199" s="25">
        <f t="shared" si="29"/>
        <v>0</v>
      </c>
      <c r="N199" s="26"/>
      <c r="O199" s="27"/>
      <c r="P199" s="28"/>
      <c r="Q199" s="35">
        <f t="shared" si="30"/>
        <v>0</v>
      </c>
      <c r="R199" s="36"/>
      <c r="S199" s="37" t="str">
        <f t="shared" si="31"/>
        <v/>
      </c>
      <c r="T199" s="38" t="str">
        <f t="shared" si="32"/>
        <v/>
      </c>
      <c r="U199" s="42"/>
      <c r="V199" s="40"/>
      <c r="W199" s="41">
        <f t="shared" si="33"/>
        <v>0</v>
      </c>
      <c r="X199" s="41">
        <f t="shared" si="34"/>
        <v>0</v>
      </c>
      <c r="Y199" s="41"/>
      <c r="Z199" s="41"/>
      <c r="AA199" s="25">
        <f t="shared" si="35"/>
        <v>0</v>
      </c>
      <c r="AB199" s="45"/>
      <c r="AC199" s="45"/>
      <c r="AD199" s="47"/>
    </row>
    <row r="200" s="2" customFormat="1" spans="1:30">
      <c r="A200" s="8">
        <f t="shared" si="27"/>
        <v>199</v>
      </c>
      <c r="B200" s="12"/>
      <c r="C200" s="10"/>
      <c r="D200" s="10"/>
      <c r="E200" s="14"/>
      <c r="F200" s="10" t="e">
        <f>VLOOKUP(E200,[1]零件成本9.1!$B$2:$D$11324,3,0)</f>
        <v>#N/A</v>
      </c>
      <c r="G200" s="15"/>
      <c r="H200" s="16"/>
      <c r="I200" s="11"/>
      <c r="J200" s="11" t="str">
        <f t="shared" si="28"/>
        <v/>
      </c>
      <c r="K200" s="14"/>
      <c r="L200" s="14"/>
      <c r="M200" s="25">
        <f t="shared" si="29"/>
        <v>0</v>
      </c>
      <c r="N200" s="26"/>
      <c r="O200" s="27"/>
      <c r="P200" s="28"/>
      <c r="Q200" s="35">
        <f t="shared" si="30"/>
        <v>0</v>
      </c>
      <c r="R200" s="36"/>
      <c r="S200" s="37" t="str">
        <f t="shared" si="31"/>
        <v/>
      </c>
      <c r="T200" s="38" t="str">
        <f t="shared" si="32"/>
        <v/>
      </c>
      <c r="U200" s="42"/>
      <c r="V200" s="40"/>
      <c r="W200" s="41">
        <f t="shared" si="33"/>
        <v>0</v>
      </c>
      <c r="X200" s="41">
        <f t="shared" si="34"/>
        <v>0</v>
      </c>
      <c r="Y200" s="41"/>
      <c r="Z200" s="41"/>
      <c r="AA200" s="25">
        <f t="shared" si="35"/>
        <v>0</v>
      </c>
      <c r="AB200" s="45"/>
      <c r="AC200" s="45"/>
      <c r="AD200" s="47"/>
    </row>
    <row r="201" s="2" customFormat="1" spans="1:30">
      <c r="A201" s="8">
        <f t="shared" si="27"/>
        <v>200</v>
      </c>
      <c r="B201" s="12"/>
      <c r="C201" s="10"/>
      <c r="D201" s="10"/>
      <c r="E201" s="14"/>
      <c r="F201" s="10" t="e">
        <f>VLOOKUP(E201,[1]零件成本9.1!$B$2:$D$11324,3,0)</f>
        <v>#N/A</v>
      </c>
      <c r="G201" s="15"/>
      <c r="H201" s="16"/>
      <c r="I201" s="11"/>
      <c r="J201" s="11" t="str">
        <f t="shared" si="28"/>
        <v/>
      </c>
      <c r="K201" s="14"/>
      <c r="L201" s="14"/>
      <c r="M201" s="25">
        <f t="shared" si="29"/>
        <v>0</v>
      </c>
      <c r="N201" s="26"/>
      <c r="O201" s="27"/>
      <c r="P201" s="28"/>
      <c r="Q201" s="35">
        <f t="shared" si="30"/>
        <v>0</v>
      </c>
      <c r="R201" s="36"/>
      <c r="S201" s="37" t="str">
        <f t="shared" si="31"/>
        <v/>
      </c>
      <c r="T201" s="38" t="str">
        <f t="shared" si="32"/>
        <v/>
      </c>
      <c r="U201" s="42"/>
      <c r="V201" s="40"/>
      <c r="W201" s="41">
        <f t="shared" si="33"/>
        <v>0</v>
      </c>
      <c r="X201" s="41">
        <f t="shared" si="34"/>
        <v>0</v>
      </c>
      <c r="Y201" s="41"/>
      <c r="Z201" s="41"/>
      <c r="AA201" s="25">
        <f t="shared" si="35"/>
        <v>0</v>
      </c>
      <c r="AB201" s="45"/>
      <c r="AC201" s="45"/>
      <c r="AD201" s="47"/>
    </row>
    <row r="202" s="2" customFormat="1" spans="1:30">
      <c r="A202" s="8">
        <f t="shared" si="27"/>
        <v>201</v>
      </c>
      <c r="B202" s="12"/>
      <c r="C202" s="10"/>
      <c r="D202" s="10"/>
      <c r="E202" s="14"/>
      <c r="F202" s="10" t="e">
        <f>VLOOKUP(E202,[1]零件成本9.1!$B$2:$D$11324,3,0)</f>
        <v>#N/A</v>
      </c>
      <c r="G202" s="15"/>
      <c r="H202" s="16"/>
      <c r="I202" s="11"/>
      <c r="J202" s="11" t="str">
        <f t="shared" si="28"/>
        <v/>
      </c>
      <c r="K202" s="14"/>
      <c r="L202" s="14"/>
      <c r="M202" s="25">
        <f t="shared" si="29"/>
        <v>0</v>
      </c>
      <c r="N202" s="26"/>
      <c r="O202" s="27"/>
      <c r="P202" s="28"/>
      <c r="Q202" s="35">
        <f t="shared" si="30"/>
        <v>0</v>
      </c>
      <c r="R202" s="36"/>
      <c r="S202" s="37" t="str">
        <f t="shared" si="31"/>
        <v/>
      </c>
      <c r="T202" s="38" t="str">
        <f t="shared" si="32"/>
        <v/>
      </c>
      <c r="U202" s="42"/>
      <c r="V202" s="40"/>
      <c r="W202" s="41">
        <f t="shared" si="33"/>
        <v>0</v>
      </c>
      <c r="X202" s="41">
        <f t="shared" si="34"/>
        <v>0</v>
      </c>
      <c r="Y202" s="41"/>
      <c r="Z202" s="41"/>
      <c r="AA202" s="25">
        <f t="shared" si="35"/>
        <v>0</v>
      </c>
      <c r="AB202" s="45"/>
      <c r="AC202" s="45"/>
      <c r="AD202" s="47"/>
    </row>
    <row r="203" s="2" customFormat="1" spans="1:30">
      <c r="A203" s="8">
        <f t="shared" si="27"/>
        <v>202</v>
      </c>
      <c r="B203" s="12"/>
      <c r="C203" s="10"/>
      <c r="D203" s="10"/>
      <c r="E203" s="14"/>
      <c r="F203" s="10" t="e">
        <f>VLOOKUP(E203,[1]零件成本9.1!$B$2:$D$11324,3,0)</f>
        <v>#N/A</v>
      </c>
      <c r="G203" s="15"/>
      <c r="H203" s="16"/>
      <c r="I203" s="11"/>
      <c r="J203" s="11" t="str">
        <f t="shared" si="28"/>
        <v/>
      </c>
      <c r="K203" s="14"/>
      <c r="L203" s="14"/>
      <c r="M203" s="25">
        <f t="shared" si="29"/>
        <v>0</v>
      </c>
      <c r="N203" s="26"/>
      <c r="O203" s="27"/>
      <c r="P203" s="28"/>
      <c r="Q203" s="35">
        <f t="shared" si="30"/>
        <v>0</v>
      </c>
      <c r="R203" s="36"/>
      <c r="S203" s="37" t="str">
        <f t="shared" si="31"/>
        <v/>
      </c>
      <c r="T203" s="38" t="str">
        <f t="shared" si="32"/>
        <v/>
      </c>
      <c r="U203" s="42"/>
      <c r="V203" s="40"/>
      <c r="W203" s="41">
        <f t="shared" si="33"/>
        <v>0</v>
      </c>
      <c r="X203" s="41">
        <f t="shared" si="34"/>
        <v>0</v>
      </c>
      <c r="Y203" s="41"/>
      <c r="Z203" s="41"/>
      <c r="AA203" s="25">
        <f t="shared" si="35"/>
        <v>0</v>
      </c>
      <c r="AB203" s="45"/>
      <c r="AC203" s="45"/>
      <c r="AD203" s="47"/>
    </row>
    <row r="204" s="2" customFormat="1" spans="1:30">
      <c r="A204" s="8">
        <f t="shared" si="27"/>
        <v>203</v>
      </c>
      <c r="B204" s="12"/>
      <c r="C204" s="10"/>
      <c r="D204" s="10"/>
      <c r="E204" s="14"/>
      <c r="F204" s="10" t="e">
        <f>VLOOKUP(E204,[1]零件成本9.1!$B$2:$D$11324,3,0)</f>
        <v>#N/A</v>
      </c>
      <c r="G204" s="15"/>
      <c r="H204" s="16"/>
      <c r="I204" s="11"/>
      <c r="J204" s="11" t="str">
        <f t="shared" si="28"/>
        <v/>
      </c>
      <c r="K204" s="14"/>
      <c r="L204" s="14"/>
      <c r="M204" s="25">
        <f t="shared" si="29"/>
        <v>0</v>
      </c>
      <c r="N204" s="26"/>
      <c r="O204" s="27"/>
      <c r="P204" s="28"/>
      <c r="Q204" s="35">
        <f t="shared" si="30"/>
        <v>0</v>
      </c>
      <c r="R204" s="36"/>
      <c r="S204" s="37" t="str">
        <f t="shared" si="31"/>
        <v/>
      </c>
      <c r="T204" s="38" t="str">
        <f t="shared" si="32"/>
        <v/>
      </c>
      <c r="U204" s="42"/>
      <c r="V204" s="40"/>
      <c r="W204" s="41">
        <f t="shared" si="33"/>
        <v>0</v>
      </c>
      <c r="X204" s="41">
        <f t="shared" si="34"/>
        <v>0</v>
      </c>
      <c r="Y204" s="41"/>
      <c r="Z204" s="41"/>
      <c r="AA204" s="25">
        <f t="shared" si="35"/>
        <v>0</v>
      </c>
      <c r="AB204" s="45"/>
      <c r="AC204" s="45"/>
      <c r="AD204" s="47"/>
    </row>
    <row r="205" s="2" customFormat="1" spans="1:30">
      <c r="A205" s="8">
        <f t="shared" si="27"/>
        <v>204</v>
      </c>
      <c r="B205" s="12"/>
      <c r="C205" s="10"/>
      <c r="D205" s="10"/>
      <c r="E205" s="14"/>
      <c r="F205" s="10" t="e">
        <f>VLOOKUP(E205,[1]零件成本9.1!$B$2:$D$11324,3,0)</f>
        <v>#N/A</v>
      </c>
      <c r="G205" s="15"/>
      <c r="H205" s="16"/>
      <c r="I205" s="11"/>
      <c r="J205" s="11" t="str">
        <f t="shared" si="28"/>
        <v/>
      </c>
      <c r="K205" s="14"/>
      <c r="L205" s="14"/>
      <c r="M205" s="25">
        <f t="shared" si="29"/>
        <v>0</v>
      </c>
      <c r="N205" s="26"/>
      <c r="O205" s="27"/>
      <c r="P205" s="28"/>
      <c r="Q205" s="35">
        <f t="shared" si="30"/>
        <v>0</v>
      </c>
      <c r="R205" s="36"/>
      <c r="S205" s="37" t="str">
        <f t="shared" si="31"/>
        <v/>
      </c>
      <c r="T205" s="38" t="str">
        <f t="shared" si="32"/>
        <v/>
      </c>
      <c r="U205" s="42"/>
      <c r="V205" s="40"/>
      <c r="W205" s="41">
        <f t="shared" si="33"/>
        <v>0</v>
      </c>
      <c r="X205" s="41">
        <f t="shared" si="34"/>
        <v>0</v>
      </c>
      <c r="Y205" s="41"/>
      <c r="Z205" s="41"/>
      <c r="AA205" s="25">
        <f t="shared" si="35"/>
        <v>0</v>
      </c>
      <c r="AB205" s="45"/>
      <c r="AC205" s="45"/>
      <c r="AD205" s="47"/>
    </row>
    <row r="206" s="2" customFormat="1" spans="1:30">
      <c r="A206" s="8">
        <f t="shared" si="27"/>
        <v>205</v>
      </c>
      <c r="B206" s="12"/>
      <c r="C206" s="10"/>
      <c r="D206" s="10"/>
      <c r="E206" s="14"/>
      <c r="F206" s="10" t="e">
        <f>VLOOKUP(E206,[1]零件成本9.1!$B$2:$D$11324,3,0)</f>
        <v>#N/A</v>
      </c>
      <c r="G206" s="15"/>
      <c r="H206" s="16"/>
      <c r="I206" s="11"/>
      <c r="J206" s="11" t="str">
        <f t="shared" si="28"/>
        <v/>
      </c>
      <c r="K206" s="14"/>
      <c r="L206" s="14"/>
      <c r="M206" s="25">
        <f t="shared" si="29"/>
        <v>0</v>
      </c>
      <c r="N206" s="26"/>
      <c r="O206" s="27"/>
      <c r="P206" s="28"/>
      <c r="Q206" s="35">
        <f t="shared" si="30"/>
        <v>0</v>
      </c>
      <c r="R206" s="36"/>
      <c r="S206" s="37" t="str">
        <f t="shared" si="31"/>
        <v/>
      </c>
      <c r="T206" s="38" t="str">
        <f t="shared" si="32"/>
        <v/>
      </c>
      <c r="U206" s="42"/>
      <c r="V206" s="40"/>
      <c r="W206" s="41">
        <f t="shared" si="33"/>
        <v>0</v>
      </c>
      <c r="X206" s="41">
        <f t="shared" si="34"/>
        <v>0</v>
      </c>
      <c r="Y206" s="41"/>
      <c r="Z206" s="41"/>
      <c r="AA206" s="25">
        <f t="shared" si="35"/>
        <v>0</v>
      </c>
      <c r="AB206" s="45"/>
      <c r="AC206" s="45"/>
      <c r="AD206" s="47"/>
    </row>
    <row r="207" s="2" customFormat="1" spans="1:30">
      <c r="A207" s="8">
        <f t="shared" si="27"/>
        <v>206</v>
      </c>
      <c r="B207" s="12"/>
      <c r="C207" s="10"/>
      <c r="D207" s="10"/>
      <c r="E207" s="14"/>
      <c r="F207" s="10" t="e">
        <f>VLOOKUP(E207,[1]零件成本9.1!$B$2:$D$11324,3,0)</f>
        <v>#N/A</v>
      </c>
      <c r="G207" s="15"/>
      <c r="H207" s="16"/>
      <c r="I207" s="11"/>
      <c r="J207" s="11" t="str">
        <f t="shared" si="28"/>
        <v/>
      </c>
      <c r="K207" s="14"/>
      <c r="L207" s="14"/>
      <c r="M207" s="25">
        <f t="shared" si="29"/>
        <v>0</v>
      </c>
      <c r="N207" s="26"/>
      <c r="O207" s="27"/>
      <c r="P207" s="28"/>
      <c r="Q207" s="35">
        <f t="shared" si="30"/>
        <v>0</v>
      </c>
      <c r="R207" s="36"/>
      <c r="S207" s="37" t="str">
        <f t="shared" si="31"/>
        <v/>
      </c>
      <c r="T207" s="38" t="str">
        <f t="shared" si="32"/>
        <v/>
      </c>
      <c r="U207" s="42"/>
      <c r="V207" s="40"/>
      <c r="W207" s="41">
        <f t="shared" si="33"/>
        <v>0</v>
      </c>
      <c r="X207" s="41">
        <f t="shared" si="34"/>
        <v>0</v>
      </c>
      <c r="Y207" s="41"/>
      <c r="Z207" s="41"/>
      <c r="AA207" s="25">
        <f t="shared" si="35"/>
        <v>0</v>
      </c>
      <c r="AB207" s="45"/>
      <c r="AC207" s="45"/>
      <c r="AD207" s="47"/>
    </row>
    <row r="208" s="2" customFormat="1" spans="1:30">
      <c r="A208" s="8">
        <f t="shared" si="27"/>
        <v>207</v>
      </c>
      <c r="B208" s="12"/>
      <c r="C208" s="10"/>
      <c r="D208" s="10"/>
      <c r="E208" s="14"/>
      <c r="F208" s="10" t="e">
        <f>VLOOKUP(E208,[1]零件成本9.1!$B$2:$D$11324,3,0)</f>
        <v>#N/A</v>
      </c>
      <c r="G208" s="15"/>
      <c r="H208" s="16"/>
      <c r="I208" s="11"/>
      <c r="J208" s="11" t="str">
        <f t="shared" si="28"/>
        <v/>
      </c>
      <c r="K208" s="14"/>
      <c r="L208" s="14"/>
      <c r="M208" s="25">
        <f t="shared" si="29"/>
        <v>0</v>
      </c>
      <c r="N208" s="26"/>
      <c r="O208" s="27"/>
      <c r="P208" s="28"/>
      <c r="Q208" s="35">
        <f t="shared" si="30"/>
        <v>0</v>
      </c>
      <c r="R208" s="36"/>
      <c r="S208" s="37" t="str">
        <f t="shared" si="31"/>
        <v/>
      </c>
      <c r="T208" s="38" t="str">
        <f t="shared" si="32"/>
        <v/>
      </c>
      <c r="U208" s="42"/>
      <c r="V208" s="40"/>
      <c r="W208" s="41">
        <f t="shared" si="33"/>
        <v>0</v>
      </c>
      <c r="X208" s="41">
        <f t="shared" si="34"/>
        <v>0</v>
      </c>
      <c r="Y208" s="41"/>
      <c r="Z208" s="41"/>
      <c r="AA208" s="25">
        <f t="shared" si="35"/>
        <v>0</v>
      </c>
      <c r="AB208" s="45"/>
      <c r="AC208" s="45"/>
      <c r="AD208" s="47"/>
    </row>
    <row r="209" s="2" customFormat="1" spans="1:30">
      <c r="A209" s="8">
        <f t="shared" si="27"/>
        <v>208</v>
      </c>
      <c r="B209" s="12"/>
      <c r="C209" s="10"/>
      <c r="D209" s="10"/>
      <c r="E209" s="14"/>
      <c r="F209" s="10" t="e">
        <f>VLOOKUP(E209,[1]零件成本9.1!$B$2:$D$11324,3,0)</f>
        <v>#N/A</v>
      </c>
      <c r="G209" s="15"/>
      <c r="H209" s="16"/>
      <c r="I209" s="11"/>
      <c r="J209" s="11" t="str">
        <f t="shared" si="28"/>
        <v/>
      </c>
      <c r="K209" s="14"/>
      <c r="L209" s="14"/>
      <c r="M209" s="25">
        <f t="shared" si="29"/>
        <v>0</v>
      </c>
      <c r="N209" s="26"/>
      <c r="O209" s="27"/>
      <c r="P209" s="28"/>
      <c r="Q209" s="35">
        <f t="shared" si="30"/>
        <v>0</v>
      </c>
      <c r="R209" s="36"/>
      <c r="S209" s="37" t="str">
        <f t="shared" si="31"/>
        <v/>
      </c>
      <c r="T209" s="38" t="str">
        <f t="shared" si="32"/>
        <v/>
      </c>
      <c r="U209" s="42"/>
      <c r="V209" s="40"/>
      <c r="W209" s="41">
        <f t="shared" si="33"/>
        <v>0</v>
      </c>
      <c r="X209" s="41">
        <f t="shared" si="34"/>
        <v>0</v>
      </c>
      <c r="Y209" s="41"/>
      <c r="Z209" s="41"/>
      <c r="AA209" s="25">
        <f t="shared" si="35"/>
        <v>0</v>
      </c>
      <c r="AB209" s="45"/>
      <c r="AC209" s="45"/>
      <c r="AD209" s="47"/>
    </row>
    <row r="210" s="2" customFormat="1" spans="1:30">
      <c r="A210" s="8">
        <f t="shared" si="27"/>
        <v>209</v>
      </c>
      <c r="B210" s="12"/>
      <c r="C210" s="10"/>
      <c r="D210" s="10"/>
      <c r="E210" s="14"/>
      <c r="F210" s="10" t="e">
        <f>VLOOKUP(E210,[1]零件成本9.1!$B$2:$D$11324,3,0)</f>
        <v>#N/A</v>
      </c>
      <c r="G210" s="15"/>
      <c r="H210" s="16"/>
      <c r="I210" s="11"/>
      <c r="J210" s="11" t="str">
        <f t="shared" si="28"/>
        <v/>
      </c>
      <c r="K210" s="14"/>
      <c r="L210" s="14"/>
      <c r="M210" s="25">
        <f t="shared" si="29"/>
        <v>0</v>
      </c>
      <c r="N210" s="26"/>
      <c r="O210" s="27"/>
      <c r="P210" s="28"/>
      <c r="Q210" s="35">
        <f t="shared" si="30"/>
        <v>0</v>
      </c>
      <c r="R210" s="36"/>
      <c r="S210" s="37" t="str">
        <f t="shared" si="31"/>
        <v/>
      </c>
      <c r="T210" s="38" t="str">
        <f t="shared" si="32"/>
        <v/>
      </c>
      <c r="U210" s="42"/>
      <c r="V210" s="40"/>
      <c r="W210" s="41">
        <f t="shared" si="33"/>
        <v>0</v>
      </c>
      <c r="X210" s="41">
        <f t="shared" si="34"/>
        <v>0</v>
      </c>
      <c r="Y210" s="41"/>
      <c r="Z210" s="41"/>
      <c r="AA210" s="25">
        <f t="shared" si="35"/>
        <v>0</v>
      </c>
      <c r="AB210" s="45"/>
      <c r="AC210" s="45"/>
      <c r="AD210" s="47"/>
    </row>
    <row r="211" s="2" customFormat="1" spans="1:30">
      <c r="A211" s="8">
        <f t="shared" si="27"/>
        <v>210</v>
      </c>
      <c r="B211" s="12"/>
      <c r="C211" s="10"/>
      <c r="D211" s="10"/>
      <c r="E211" s="12"/>
      <c r="F211" s="10" t="e">
        <f>VLOOKUP(E211,[1]零件成本9.1!$B$2:$D$11324,3,0)</f>
        <v>#N/A</v>
      </c>
      <c r="G211" s="10"/>
      <c r="H211" s="13"/>
      <c r="I211" s="11"/>
      <c r="J211" s="11" t="str">
        <f t="shared" si="28"/>
        <v/>
      </c>
      <c r="K211" s="12"/>
      <c r="L211" s="12"/>
      <c r="M211" s="25">
        <f t="shared" si="29"/>
        <v>0</v>
      </c>
      <c r="N211" s="26"/>
      <c r="O211" s="27"/>
      <c r="P211" s="28"/>
      <c r="Q211" s="35">
        <f t="shared" si="30"/>
        <v>0</v>
      </c>
      <c r="R211" s="36"/>
      <c r="S211" s="37" t="str">
        <f t="shared" si="31"/>
        <v/>
      </c>
      <c r="T211" s="38" t="str">
        <f t="shared" si="32"/>
        <v/>
      </c>
      <c r="U211" s="39"/>
      <c r="V211" s="40"/>
      <c r="W211" s="41">
        <f t="shared" si="33"/>
        <v>0</v>
      </c>
      <c r="X211" s="41">
        <f t="shared" si="34"/>
        <v>0</v>
      </c>
      <c r="Y211" s="41"/>
      <c r="Z211" s="41"/>
      <c r="AA211" s="25">
        <f t="shared" si="35"/>
        <v>0</v>
      </c>
      <c r="AB211" s="45"/>
      <c r="AC211" s="45"/>
      <c r="AD211" s="46"/>
    </row>
    <row r="212" s="2" customFormat="1" spans="1:30">
      <c r="A212" s="8">
        <f t="shared" si="27"/>
        <v>211</v>
      </c>
      <c r="B212" s="12"/>
      <c r="C212" s="10"/>
      <c r="D212" s="10"/>
      <c r="E212" s="14"/>
      <c r="F212" s="10" t="e">
        <f>VLOOKUP(E212,[1]零件成本9.1!$B$2:$D$11324,3,0)</f>
        <v>#N/A</v>
      </c>
      <c r="G212" s="15"/>
      <c r="H212" s="16"/>
      <c r="I212" s="11"/>
      <c r="J212" s="11" t="str">
        <f t="shared" si="28"/>
        <v/>
      </c>
      <c r="K212" s="14"/>
      <c r="L212" s="14"/>
      <c r="M212" s="25">
        <f t="shared" si="29"/>
        <v>0</v>
      </c>
      <c r="N212" s="26"/>
      <c r="O212" s="27"/>
      <c r="P212" s="28"/>
      <c r="Q212" s="35">
        <f t="shared" si="30"/>
        <v>0</v>
      </c>
      <c r="R212" s="36"/>
      <c r="S212" s="37" t="str">
        <f t="shared" si="31"/>
        <v/>
      </c>
      <c r="T212" s="38" t="str">
        <f t="shared" si="32"/>
        <v/>
      </c>
      <c r="U212" s="42"/>
      <c r="V212" s="40"/>
      <c r="W212" s="41">
        <f t="shared" si="33"/>
        <v>0</v>
      </c>
      <c r="X212" s="41">
        <f t="shared" si="34"/>
        <v>0</v>
      </c>
      <c r="Y212" s="41"/>
      <c r="Z212" s="41"/>
      <c r="AA212" s="25">
        <f t="shared" si="35"/>
        <v>0</v>
      </c>
      <c r="AB212" s="45"/>
      <c r="AC212" s="45"/>
      <c r="AD212" s="47"/>
    </row>
    <row r="213" s="2" customFormat="1" spans="1:30">
      <c r="A213" s="8">
        <f t="shared" si="27"/>
        <v>212</v>
      </c>
      <c r="B213" s="12"/>
      <c r="C213" s="10"/>
      <c r="D213" s="10"/>
      <c r="E213" s="14"/>
      <c r="F213" s="10" t="e">
        <f>VLOOKUP(E213,[1]零件成本9.1!$B$2:$D$11324,3,0)</f>
        <v>#N/A</v>
      </c>
      <c r="G213" s="15"/>
      <c r="H213" s="16"/>
      <c r="I213" s="11"/>
      <c r="J213" s="11" t="str">
        <f t="shared" si="28"/>
        <v/>
      </c>
      <c r="K213" s="14"/>
      <c r="L213" s="14"/>
      <c r="M213" s="25">
        <f t="shared" si="29"/>
        <v>0</v>
      </c>
      <c r="N213" s="26"/>
      <c r="O213" s="27"/>
      <c r="P213" s="28"/>
      <c r="Q213" s="35">
        <f t="shared" si="30"/>
        <v>0</v>
      </c>
      <c r="R213" s="36"/>
      <c r="S213" s="37" t="str">
        <f t="shared" si="31"/>
        <v/>
      </c>
      <c r="T213" s="38" t="str">
        <f t="shared" si="32"/>
        <v/>
      </c>
      <c r="U213" s="42"/>
      <c r="V213" s="40"/>
      <c r="W213" s="41">
        <f t="shared" si="33"/>
        <v>0</v>
      </c>
      <c r="X213" s="41">
        <f t="shared" si="34"/>
        <v>0</v>
      </c>
      <c r="Y213" s="41"/>
      <c r="Z213" s="41"/>
      <c r="AA213" s="25">
        <f t="shared" si="35"/>
        <v>0</v>
      </c>
      <c r="AB213" s="45"/>
      <c r="AC213" s="45"/>
      <c r="AD213" s="47"/>
    </row>
    <row r="214" s="2" customFormat="1" spans="1:30">
      <c r="A214" s="8">
        <f t="shared" si="27"/>
        <v>213</v>
      </c>
      <c r="B214" s="12"/>
      <c r="C214" s="10"/>
      <c r="D214" s="10"/>
      <c r="E214" s="14"/>
      <c r="F214" s="10" t="e">
        <f>VLOOKUP(E214,[1]零件成本9.1!$B$2:$D$11324,3,0)</f>
        <v>#N/A</v>
      </c>
      <c r="G214" s="15"/>
      <c r="H214" s="16"/>
      <c r="I214" s="11"/>
      <c r="J214" s="11" t="str">
        <f t="shared" si="28"/>
        <v/>
      </c>
      <c r="K214" s="14"/>
      <c r="L214" s="14"/>
      <c r="M214" s="25">
        <f t="shared" si="29"/>
        <v>0</v>
      </c>
      <c r="N214" s="26"/>
      <c r="O214" s="27"/>
      <c r="P214" s="28"/>
      <c r="Q214" s="35">
        <f t="shared" si="30"/>
        <v>0</v>
      </c>
      <c r="R214" s="36"/>
      <c r="S214" s="37" t="str">
        <f t="shared" si="31"/>
        <v/>
      </c>
      <c r="T214" s="38" t="str">
        <f t="shared" si="32"/>
        <v/>
      </c>
      <c r="U214" s="42"/>
      <c r="V214" s="40"/>
      <c r="W214" s="41">
        <f t="shared" si="33"/>
        <v>0</v>
      </c>
      <c r="X214" s="41">
        <f t="shared" si="34"/>
        <v>0</v>
      </c>
      <c r="Y214" s="41"/>
      <c r="Z214" s="41"/>
      <c r="AA214" s="25">
        <f t="shared" si="35"/>
        <v>0</v>
      </c>
      <c r="AB214" s="45"/>
      <c r="AC214" s="45"/>
      <c r="AD214" s="47"/>
    </row>
    <row r="215" s="2" customFormat="1" spans="1:30">
      <c r="A215" s="8">
        <f t="shared" si="27"/>
        <v>214</v>
      </c>
      <c r="B215" s="12"/>
      <c r="C215" s="10"/>
      <c r="D215" s="10"/>
      <c r="E215" s="14"/>
      <c r="F215" s="10" t="e">
        <f>VLOOKUP(E215,[1]零件成本9.1!$B$2:$D$11324,3,0)</f>
        <v>#N/A</v>
      </c>
      <c r="G215" s="15"/>
      <c r="H215" s="16"/>
      <c r="I215" s="11"/>
      <c r="J215" s="11" t="str">
        <f t="shared" si="28"/>
        <v/>
      </c>
      <c r="K215" s="14"/>
      <c r="L215" s="14"/>
      <c r="M215" s="25">
        <f t="shared" si="29"/>
        <v>0</v>
      </c>
      <c r="N215" s="26"/>
      <c r="O215" s="27"/>
      <c r="P215" s="28"/>
      <c r="Q215" s="35">
        <f t="shared" si="30"/>
        <v>0</v>
      </c>
      <c r="R215" s="36"/>
      <c r="S215" s="37" t="str">
        <f t="shared" si="31"/>
        <v/>
      </c>
      <c r="T215" s="38" t="str">
        <f t="shared" si="32"/>
        <v/>
      </c>
      <c r="U215" s="42"/>
      <c r="V215" s="40"/>
      <c r="W215" s="41">
        <f t="shared" si="33"/>
        <v>0</v>
      </c>
      <c r="X215" s="41">
        <f t="shared" si="34"/>
        <v>0</v>
      </c>
      <c r="Y215" s="41"/>
      <c r="Z215" s="41"/>
      <c r="AA215" s="25">
        <f t="shared" si="35"/>
        <v>0</v>
      </c>
      <c r="AB215" s="45"/>
      <c r="AC215" s="45"/>
      <c r="AD215" s="47"/>
    </row>
    <row r="216" s="2" customFormat="1" spans="1:30">
      <c r="A216" s="8">
        <f t="shared" si="27"/>
        <v>215</v>
      </c>
      <c r="B216" s="12"/>
      <c r="C216" s="10"/>
      <c r="D216" s="10"/>
      <c r="E216" s="14"/>
      <c r="F216" s="10" t="e">
        <f>VLOOKUP(E216,[1]零件成本9.1!$B$2:$D$11324,3,0)</f>
        <v>#N/A</v>
      </c>
      <c r="G216" s="15"/>
      <c r="H216" s="16"/>
      <c r="I216" s="11"/>
      <c r="J216" s="11" t="str">
        <f t="shared" si="28"/>
        <v/>
      </c>
      <c r="K216" s="14"/>
      <c r="L216" s="14"/>
      <c r="M216" s="25">
        <f t="shared" si="29"/>
        <v>0</v>
      </c>
      <c r="N216" s="26"/>
      <c r="O216" s="27"/>
      <c r="P216" s="28"/>
      <c r="Q216" s="35">
        <f t="shared" si="30"/>
        <v>0</v>
      </c>
      <c r="R216" s="36"/>
      <c r="S216" s="37" t="str">
        <f t="shared" si="31"/>
        <v/>
      </c>
      <c r="T216" s="38" t="str">
        <f t="shared" si="32"/>
        <v/>
      </c>
      <c r="U216" s="42"/>
      <c r="V216" s="40"/>
      <c r="W216" s="41">
        <f t="shared" si="33"/>
        <v>0</v>
      </c>
      <c r="X216" s="41">
        <f t="shared" si="34"/>
        <v>0</v>
      </c>
      <c r="Y216" s="41"/>
      <c r="Z216" s="41"/>
      <c r="AA216" s="25">
        <f t="shared" si="35"/>
        <v>0</v>
      </c>
      <c r="AB216" s="45"/>
      <c r="AC216" s="45"/>
      <c r="AD216" s="47"/>
    </row>
    <row r="217" s="2" customFormat="1" spans="1:30">
      <c r="A217" s="8">
        <f t="shared" si="27"/>
        <v>216</v>
      </c>
      <c r="B217" s="12"/>
      <c r="C217" s="10"/>
      <c r="D217" s="10"/>
      <c r="E217" s="14"/>
      <c r="F217" s="10" t="e">
        <f>VLOOKUP(E217,[1]零件成本9.1!$B$2:$D$11324,3,0)</f>
        <v>#N/A</v>
      </c>
      <c r="G217" s="15"/>
      <c r="H217" s="16"/>
      <c r="I217" s="11"/>
      <c r="J217" s="11" t="str">
        <f t="shared" si="28"/>
        <v/>
      </c>
      <c r="K217" s="14"/>
      <c r="L217" s="14"/>
      <c r="M217" s="25">
        <f t="shared" si="29"/>
        <v>0</v>
      </c>
      <c r="N217" s="26"/>
      <c r="O217" s="27"/>
      <c r="P217" s="28"/>
      <c r="Q217" s="35">
        <f t="shared" si="30"/>
        <v>0</v>
      </c>
      <c r="R217" s="36"/>
      <c r="S217" s="37" t="str">
        <f t="shared" si="31"/>
        <v/>
      </c>
      <c r="T217" s="38" t="str">
        <f t="shared" si="32"/>
        <v/>
      </c>
      <c r="U217" s="42"/>
      <c r="V217" s="40"/>
      <c r="W217" s="41">
        <f t="shared" si="33"/>
        <v>0</v>
      </c>
      <c r="X217" s="41">
        <f t="shared" si="34"/>
        <v>0</v>
      </c>
      <c r="Y217" s="41"/>
      <c r="Z217" s="41"/>
      <c r="AA217" s="25">
        <f t="shared" si="35"/>
        <v>0</v>
      </c>
      <c r="AB217" s="45"/>
      <c r="AC217" s="45"/>
      <c r="AD217" s="47"/>
    </row>
    <row r="218" s="2" customFormat="1" spans="1:30">
      <c r="A218" s="8">
        <f t="shared" si="27"/>
        <v>217</v>
      </c>
      <c r="B218" s="12"/>
      <c r="C218" s="10"/>
      <c r="D218" s="10"/>
      <c r="E218" s="14"/>
      <c r="F218" s="10" t="e">
        <f>VLOOKUP(E218,[1]零件成本9.1!$B$2:$D$11324,3,0)</f>
        <v>#N/A</v>
      </c>
      <c r="G218" s="15"/>
      <c r="H218" s="16"/>
      <c r="I218" s="11"/>
      <c r="J218" s="11" t="str">
        <f t="shared" si="28"/>
        <v/>
      </c>
      <c r="K218" s="14"/>
      <c r="L218" s="14"/>
      <c r="M218" s="25">
        <f t="shared" si="29"/>
        <v>0</v>
      </c>
      <c r="N218" s="26"/>
      <c r="O218" s="27"/>
      <c r="P218" s="28"/>
      <c r="Q218" s="35">
        <f t="shared" si="30"/>
        <v>0</v>
      </c>
      <c r="R218" s="36"/>
      <c r="S218" s="37" t="str">
        <f t="shared" si="31"/>
        <v/>
      </c>
      <c r="T218" s="38" t="str">
        <f t="shared" si="32"/>
        <v/>
      </c>
      <c r="U218" s="42"/>
      <c r="V218" s="40"/>
      <c r="W218" s="41">
        <f t="shared" si="33"/>
        <v>0</v>
      </c>
      <c r="X218" s="41">
        <f t="shared" si="34"/>
        <v>0</v>
      </c>
      <c r="Y218" s="41"/>
      <c r="Z218" s="41"/>
      <c r="AA218" s="25">
        <f t="shared" si="35"/>
        <v>0</v>
      </c>
      <c r="AB218" s="45"/>
      <c r="AC218" s="45"/>
      <c r="AD218" s="47"/>
    </row>
    <row r="219" s="2" customFormat="1" spans="1:30">
      <c r="A219" s="8">
        <f t="shared" si="27"/>
        <v>218</v>
      </c>
      <c r="B219" s="12"/>
      <c r="C219" s="10"/>
      <c r="D219" s="10"/>
      <c r="E219" s="14"/>
      <c r="F219" s="10" t="e">
        <f>VLOOKUP(E219,[1]零件成本9.1!$B$2:$D$11324,3,0)</f>
        <v>#N/A</v>
      </c>
      <c r="G219" s="15"/>
      <c r="H219" s="16"/>
      <c r="I219" s="11"/>
      <c r="J219" s="11" t="str">
        <f t="shared" si="28"/>
        <v/>
      </c>
      <c r="K219" s="14"/>
      <c r="L219" s="14"/>
      <c r="M219" s="25">
        <f t="shared" si="29"/>
        <v>0</v>
      </c>
      <c r="N219" s="26"/>
      <c r="O219" s="27"/>
      <c r="P219" s="28"/>
      <c r="Q219" s="35">
        <f t="shared" si="30"/>
        <v>0</v>
      </c>
      <c r="R219" s="36"/>
      <c r="S219" s="37" t="str">
        <f t="shared" si="31"/>
        <v/>
      </c>
      <c r="T219" s="38" t="str">
        <f t="shared" si="32"/>
        <v/>
      </c>
      <c r="U219" s="42"/>
      <c r="V219" s="40"/>
      <c r="W219" s="41">
        <f t="shared" si="33"/>
        <v>0</v>
      </c>
      <c r="X219" s="41">
        <f t="shared" si="34"/>
        <v>0</v>
      </c>
      <c r="Y219" s="41"/>
      <c r="Z219" s="41"/>
      <c r="AA219" s="25">
        <f t="shared" si="35"/>
        <v>0</v>
      </c>
      <c r="AB219" s="45"/>
      <c r="AC219" s="45"/>
      <c r="AD219" s="47"/>
    </row>
    <row r="220" s="2" customFormat="1" spans="1:30">
      <c r="A220" s="8">
        <f t="shared" si="27"/>
        <v>219</v>
      </c>
      <c r="B220" s="12"/>
      <c r="C220" s="10"/>
      <c r="D220" s="10"/>
      <c r="E220" s="14"/>
      <c r="F220" s="10" t="e">
        <f>VLOOKUP(E220,[1]零件成本9.1!$B$2:$D$11324,3,0)</f>
        <v>#N/A</v>
      </c>
      <c r="G220" s="15"/>
      <c r="H220" s="16"/>
      <c r="I220" s="11"/>
      <c r="J220" s="11" t="str">
        <f t="shared" si="28"/>
        <v/>
      </c>
      <c r="K220" s="14"/>
      <c r="L220" s="14"/>
      <c r="M220" s="25">
        <f t="shared" si="29"/>
        <v>0</v>
      </c>
      <c r="N220" s="26"/>
      <c r="O220" s="27"/>
      <c r="P220" s="28"/>
      <c r="Q220" s="35">
        <f t="shared" si="30"/>
        <v>0</v>
      </c>
      <c r="R220" s="36"/>
      <c r="S220" s="37" t="str">
        <f t="shared" si="31"/>
        <v/>
      </c>
      <c r="T220" s="38" t="str">
        <f t="shared" si="32"/>
        <v/>
      </c>
      <c r="U220" s="42"/>
      <c r="V220" s="40"/>
      <c r="W220" s="41">
        <f t="shared" si="33"/>
        <v>0</v>
      </c>
      <c r="X220" s="41">
        <f t="shared" si="34"/>
        <v>0</v>
      </c>
      <c r="Y220" s="41"/>
      <c r="Z220" s="41"/>
      <c r="AA220" s="25">
        <f t="shared" si="35"/>
        <v>0</v>
      </c>
      <c r="AB220" s="45"/>
      <c r="AC220" s="45"/>
      <c r="AD220" s="47"/>
    </row>
    <row r="221" s="2" customFormat="1" spans="1:30">
      <c r="A221" s="8">
        <f t="shared" si="27"/>
        <v>220</v>
      </c>
      <c r="B221" s="12"/>
      <c r="C221" s="10"/>
      <c r="D221" s="10"/>
      <c r="E221" s="14"/>
      <c r="F221" s="10" t="e">
        <f>VLOOKUP(E221,[1]零件成本9.1!$B$2:$D$11324,3,0)</f>
        <v>#N/A</v>
      </c>
      <c r="G221" s="15"/>
      <c r="H221" s="16"/>
      <c r="I221" s="11"/>
      <c r="J221" s="11" t="str">
        <f t="shared" si="28"/>
        <v/>
      </c>
      <c r="K221" s="14"/>
      <c r="L221" s="14"/>
      <c r="M221" s="25">
        <f t="shared" si="29"/>
        <v>0</v>
      </c>
      <c r="N221" s="26"/>
      <c r="O221" s="27"/>
      <c r="P221" s="28"/>
      <c r="Q221" s="35">
        <f t="shared" si="30"/>
        <v>0</v>
      </c>
      <c r="R221" s="36"/>
      <c r="S221" s="37" t="str">
        <f t="shared" si="31"/>
        <v/>
      </c>
      <c r="T221" s="38" t="str">
        <f t="shared" si="32"/>
        <v/>
      </c>
      <c r="U221" s="42"/>
      <c r="V221" s="40"/>
      <c r="W221" s="41">
        <f t="shared" si="33"/>
        <v>0</v>
      </c>
      <c r="X221" s="41">
        <f t="shared" si="34"/>
        <v>0</v>
      </c>
      <c r="Y221" s="41"/>
      <c r="Z221" s="41"/>
      <c r="AA221" s="25">
        <f t="shared" si="35"/>
        <v>0</v>
      </c>
      <c r="AB221" s="45"/>
      <c r="AC221" s="45"/>
      <c r="AD221" s="47"/>
    </row>
    <row r="222" s="2" customFormat="1" spans="1:30">
      <c r="A222" s="8">
        <f t="shared" si="27"/>
        <v>221</v>
      </c>
      <c r="B222" s="12"/>
      <c r="C222" s="10"/>
      <c r="D222" s="10"/>
      <c r="E222" s="14"/>
      <c r="F222" s="10" t="e">
        <f>VLOOKUP(E222,[1]零件成本9.1!$B$2:$D$11324,3,0)</f>
        <v>#N/A</v>
      </c>
      <c r="G222" s="15"/>
      <c r="H222" s="16"/>
      <c r="I222" s="11"/>
      <c r="J222" s="11" t="str">
        <f t="shared" si="28"/>
        <v/>
      </c>
      <c r="K222" s="14"/>
      <c r="L222" s="14"/>
      <c r="M222" s="25">
        <f t="shared" si="29"/>
        <v>0</v>
      </c>
      <c r="N222" s="26"/>
      <c r="O222" s="27"/>
      <c r="P222" s="28"/>
      <c r="Q222" s="35">
        <f t="shared" si="30"/>
        <v>0</v>
      </c>
      <c r="R222" s="36"/>
      <c r="S222" s="37" t="str">
        <f t="shared" si="31"/>
        <v/>
      </c>
      <c r="T222" s="38" t="str">
        <f t="shared" si="32"/>
        <v/>
      </c>
      <c r="U222" s="42"/>
      <c r="V222" s="40"/>
      <c r="W222" s="41">
        <f t="shared" si="33"/>
        <v>0</v>
      </c>
      <c r="X222" s="41">
        <f t="shared" si="34"/>
        <v>0</v>
      </c>
      <c r="Y222" s="41"/>
      <c r="Z222" s="41"/>
      <c r="AA222" s="25">
        <f t="shared" si="35"/>
        <v>0</v>
      </c>
      <c r="AB222" s="45"/>
      <c r="AC222" s="45"/>
      <c r="AD222" s="47"/>
    </row>
    <row r="223" s="2" customFormat="1" spans="1:30">
      <c r="A223" s="8">
        <f t="shared" si="27"/>
        <v>222</v>
      </c>
      <c r="B223" s="12"/>
      <c r="C223" s="10"/>
      <c r="D223" s="10"/>
      <c r="E223" s="14"/>
      <c r="F223" s="10" t="e">
        <f>VLOOKUP(E223,[1]零件成本9.1!$B$2:$D$11324,3,0)</f>
        <v>#N/A</v>
      </c>
      <c r="G223" s="15"/>
      <c r="H223" s="16"/>
      <c r="I223" s="11"/>
      <c r="J223" s="11" t="str">
        <f t="shared" si="28"/>
        <v/>
      </c>
      <c r="K223" s="14"/>
      <c r="L223" s="14"/>
      <c r="M223" s="25">
        <f t="shared" si="29"/>
        <v>0</v>
      </c>
      <c r="N223" s="26"/>
      <c r="O223" s="27"/>
      <c r="P223" s="28"/>
      <c r="Q223" s="35">
        <f t="shared" si="30"/>
        <v>0</v>
      </c>
      <c r="R223" s="36"/>
      <c r="S223" s="37" t="str">
        <f t="shared" si="31"/>
        <v/>
      </c>
      <c r="T223" s="38" t="str">
        <f t="shared" si="32"/>
        <v/>
      </c>
      <c r="U223" s="42"/>
      <c r="V223" s="40"/>
      <c r="W223" s="41">
        <f t="shared" si="33"/>
        <v>0</v>
      </c>
      <c r="X223" s="41">
        <f t="shared" si="34"/>
        <v>0</v>
      </c>
      <c r="Y223" s="41"/>
      <c r="Z223" s="41"/>
      <c r="AA223" s="25">
        <f t="shared" si="35"/>
        <v>0</v>
      </c>
      <c r="AB223" s="45"/>
      <c r="AC223" s="45"/>
      <c r="AD223" s="47"/>
    </row>
    <row r="224" s="2" customFormat="1" spans="1:30">
      <c r="A224" s="8">
        <f t="shared" si="27"/>
        <v>223</v>
      </c>
      <c r="B224" s="12"/>
      <c r="C224" s="10"/>
      <c r="D224" s="10"/>
      <c r="E224" s="14"/>
      <c r="F224" s="10" t="e">
        <f>VLOOKUP(E224,[1]零件成本9.1!$B$2:$D$11324,3,0)</f>
        <v>#N/A</v>
      </c>
      <c r="G224" s="15"/>
      <c r="H224" s="16"/>
      <c r="I224" s="11"/>
      <c r="J224" s="11" t="str">
        <f t="shared" si="28"/>
        <v/>
      </c>
      <c r="K224" s="14"/>
      <c r="L224" s="14"/>
      <c r="M224" s="25">
        <f t="shared" si="29"/>
        <v>0</v>
      </c>
      <c r="N224" s="26"/>
      <c r="O224" s="27"/>
      <c r="P224" s="28"/>
      <c r="Q224" s="35">
        <f t="shared" si="30"/>
        <v>0</v>
      </c>
      <c r="R224" s="36"/>
      <c r="S224" s="37" t="str">
        <f t="shared" si="31"/>
        <v/>
      </c>
      <c r="T224" s="38" t="str">
        <f t="shared" si="32"/>
        <v/>
      </c>
      <c r="U224" s="42"/>
      <c r="V224" s="40"/>
      <c r="W224" s="41">
        <f t="shared" si="33"/>
        <v>0</v>
      </c>
      <c r="X224" s="41">
        <f t="shared" si="34"/>
        <v>0</v>
      </c>
      <c r="Y224" s="41"/>
      <c r="Z224" s="41"/>
      <c r="AA224" s="25">
        <f t="shared" si="35"/>
        <v>0</v>
      </c>
      <c r="AB224" s="45"/>
      <c r="AC224" s="45"/>
      <c r="AD224" s="47"/>
    </row>
    <row r="225" s="2" customFormat="1" spans="1:30">
      <c r="A225" s="8">
        <f t="shared" si="27"/>
        <v>224</v>
      </c>
      <c r="B225" s="12"/>
      <c r="C225" s="10"/>
      <c r="D225" s="10"/>
      <c r="E225" s="14"/>
      <c r="F225" s="10" t="e">
        <f>VLOOKUP(E225,[1]零件成本9.1!$B$2:$D$11324,3,0)</f>
        <v>#N/A</v>
      </c>
      <c r="G225" s="15"/>
      <c r="H225" s="16"/>
      <c r="I225" s="11"/>
      <c r="J225" s="11" t="str">
        <f t="shared" si="28"/>
        <v/>
      </c>
      <c r="K225" s="14"/>
      <c r="L225" s="14"/>
      <c r="M225" s="25">
        <f t="shared" si="29"/>
        <v>0</v>
      </c>
      <c r="N225" s="26"/>
      <c r="O225" s="27"/>
      <c r="P225" s="28"/>
      <c r="Q225" s="35">
        <f t="shared" si="30"/>
        <v>0</v>
      </c>
      <c r="R225" s="36"/>
      <c r="S225" s="37" t="str">
        <f t="shared" si="31"/>
        <v/>
      </c>
      <c r="T225" s="38" t="str">
        <f t="shared" si="32"/>
        <v/>
      </c>
      <c r="U225" s="42"/>
      <c r="V225" s="40"/>
      <c r="W225" s="41">
        <f t="shared" si="33"/>
        <v>0</v>
      </c>
      <c r="X225" s="41">
        <f t="shared" si="34"/>
        <v>0</v>
      </c>
      <c r="Y225" s="41"/>
      <c r="Z225" s="41"/>
      <c r="AA225" s="25">
        <f t="shared" si="35"/>
        <v>0</v>
      </c>
      <c r="AB225" s="45"/>
      <c r="AC225" s="45"/>
      <c r="AD225" s="47"/>
    </row>
    <row r="226" s="2" customFormat="1" spans="1:30">
      <c r="A226" s="8">
        <f t="shared" si="27"/>
        <v>225</v>
      </c>
      <c r="B226" s="12"/>
      <c r="C226" s="10"/>
      <c r="D226" s="10"/>
      <c r="E226" s="14"/>
      <c r="F226" s="10" t="e">
        <f>VLOOKUP(E226,[1]零件成本9.1!$B$2:$D$11324,3,0)</f>
        <v>#N/A</v>
      </c>
      <c r="G226" s="15"/>
      <c r="H226" s="16"/>
      <c r="I226" s="11"/>
      <c r="J226" s="11" t="str">
        <f t="shared" si="28"/>
        <v/>
      </c>
      <c r="K226" s="14"/>
      <c r="L226" s="14"/>
      <c r="M226" s="25">
        <f t="shared" si="29"/>
        <v>0</v>
      </c>
      <c r="N226" s="26"/>
      <c r="O226" s="27"/>
      <c r="P226" s="28"/>
      <c r="Q226" s="35">
        <f t="shared" si="30"/>
        <v>0</v>
      </c>
      <c r="R226" s="36"/>
      <c r="S226" s="37" t="str">
        <f t="shared" si="31"/>
        <v/>
      </c>
      <c r="T226" s="38" t="str">
        <f t="shared" si="32"/>
        <v/>
      </c>
      <c r="U226" s="42"/>
      <c r="V226" s="40"/>
      <c r="W226" s="41">
        <f t="shared" si="33"/>
        <v>0</v>
      </c>
      <c r="X226" s="41">
        <f t="shared" si="34"/>
        <v>0</v>
      </c>
      <c r="Y226" s="41"/>
      <c r="Z226" s="41"/>
      <c r="AA226" s="25">
        <f t="shared" si="35"/>
        <v>0</v>
      </c>
      <c r="AB226" s="45"/>
      <c r="AC226" s="45"/>
      <c r="AD226" s="47"/>
    </row>
    <row r="227" s="2" customFormat="1" spans="1:30">
      <c r="A227" s="8">
        <f t="shared" si="27"/>
        <v>226</v>
      </c>
      <c r="B227" s="12"/>
      <c r="C227" s="10"/>
      <c r="D227" s="10"/>
      <c r="E227" s="14"/>
      <c r="F227" s="10" t="e">
        <f>VLOOKUP(E227,[1]零件成本9.1!$B$2:$D$11324,3,0)</f>
        <v>#N/A</v>
      </c>
      <c r="G227" s="15"/>
      <c r="H227" s="16"/>
      <c r="I227" s="11"/>
      <c r="J227" s="11" t="str">
        <f t="shared" si="28"/>
        <v/>
      </c>
      <c r="K227" s="14"/>
      <c r="L227" s="14"/>
      <c r="M227" s="25">
        <f t="shared" si="29"/>
        <v>0</v>
      </c>
      <c r="N227" s="26"/>
      <c r="O227" s="27"/>
      <c r="P227" s="28"/>
      <c r="Q227" s="35">
        <f t="shared" si="30"/>
        <v>0</v>
      </c>
      <c r="R227" s="36"/>
      <c r="S227" s="37" t="str">
        <f t="shared" si="31"/>
        <v/>
      </c>
      <c r="T227" s="38" t="str">
        <f t="shared" si="32"/>
        <v/>
      </c>
      <c r="U227" s="42"/>
      <c r="V227" s="40"/>
      <c r="W227" s="41">
        <f t="shared" si="33"/>
        <v>0</v>
      </c>
      <c r="X227" s="41">
        <f t="shared" si="34"/>
        <v>0</v>
      </c>
      <c r="Y227" s="41"/>
      <c r="Z227" s="41"/>
      <c r="AA227" s="25">
        <f t="shared" si="35"/>
        <v>0</v>
      </c>
      <c r="AB227" s="45"/>
      <c r="AC227" s="45"/>
      <c r="AD227" s="47"/>
    </row>
    <row r="228" s="2" customFormat="1" spans="1:30">
      <c r="A228" s="8">
        <f t="shared" si="27"/>
        <v>227</v>
      </c>
      <c r="B228" s="12"/>
      <c r="C228" s="10"/>
      <c r="D228" s="10"/>
      <c r="E228" s="14"/>
      <c r="F228" s="10" t="e">
        <f>VLOOKUP(E228,[1]零件成本9.1!$B$2:$D$11324,3,0)</f>
        <v>#N/A</v>
      </c>
      <c r="G228" s="15"/>
      <c r="H228" s="16"/>
      <c r="I228" s="11"/>
      <c r="J228" s="11" t="str">
        <f t="shared" si="28"/>
        <v/>
      </c>
      <c r="K228" s="14"/>
      <c r="L228" s="14"/>
      <c r="M228" s="25">
        <f t="shared" si="29"/>
        <v>0</v>
      </c>
      <c r="N228" s="26"/>
      <c r="O228" s="27"/>
      <c r="P228" s="28"/>
      <c r="Q228" s="35">
        <f t="shared" si="30"/>
        <v>0</v>
      </c>
      <c r="R228" s="36"/>
      <c r="S228" s="37" t="str">
        <f t="shared" si="31"/>
        <v/>
      </c>
      <c r="T228" s="38" t="str">
        <f t="shared" si="32"/>
        <v/>
      </c>
      <c r="U228" s="42"/>
      <c r="V228" s="40"/>
      <c r="W228" s="41">
        <f t="shared" si="33"/>
        <v>0</v>
      </c>
      <c r="X228" s="41">
        <f t="shared" si="34"/>
        <v>0</v>
      </c>
      <c r="Y228" s="41"/>
      <c r="Z228" s="41"/>
      <c r="AA228" s="25">
        <f t="shared" si="35"/>
        <v>0</v>
      </c>
      <c r="AB228" s="45"/>
      <c r="AC228" s="45"/>
      <c r="AD228" s="47"/>
    </row>
    <row r="229" s="2" customFormat="1" spans="1:30">
      <c r="A229" s="8">
        <f t="shared" si="27"/>
        <v>228</v>
      </c>
      <c r="B229" s="12"/>
      <c r="C229" s="10"/>
      <c r="D229" s="10"/>
      <c r="E229" s="14"/>
      <c r="F229" s="10" t="e">
        <f>VLOOKUP(E229,[1]零件成本9.1!$B$2:$D$11324,3,0)</f>
        <v>#N/A</v>
      </c>
      <c r="G229" s="15"/>
      <c r="H229" s="16"/>
      <c r="I229" s="11"/>
      <c r="J229" s="11" t="str">
        <f t="shared" si="28"/>
        <v/>
      </c>
      <c r="K229" s="14"/>
      <c r="L229" s="14"/>
      <c r="M229" s="25">
        <f t="shared" si="29"/>
        <v>0</v>
      </c>
      <c r="N229" s="26"/>
      <c r="O229" s="27"/>
      <c r="P229" s="28"/>
      <c r="Q229" s="35">
        <f t="shared" si="30"/>
        <v>0</v>
      </c>
      <c r="R229" s="36"/>
      <c r="S229" s="37" t="str">
        <f t="shared" si="31"/>
        <v/>
      </c>
      <c r="T229" s="38" t="str">
        <f t="shared" si="32"/>
        <v/>
      </c>
      <c r="U229" s="42"/>
      <c r="V229" s="40"/>
      <c r="W229" s="41">
        <f t="shared" si="33"/>
        <v>0</v>
      </c>
      <c r="X229" s="41">
        <f t="shared" si="34"/>
        <v>0</v>
      </c>
      <c r="Y229" s="41"/>
      <c r="Z229" s="41"/>
      <c r="AA229" s="25">
        <f t="shared" si="35"/>
        <v>0</v>
      </c>
      <c r="AB229" s="45"/>
      <c r="AC229" s="45"/>
      <c r="AD229" s="47"/>
    </row>
    <row r="230" s="2" customFormat="1" spans="1:30">
      <c r="A230" s="8">
        <f t="shared" si="27"/>
        <v>229</v>
      </c>
      <c r="B230" s="12"/>
      <c r="C230" s="10"/>
      <c r="D230" s="10"/>
      <c r="E230" s="14"/>
      <c r="F230" s="10" t="e">
        <f>VLOOKUP(E230,[1]零件成本9.1!$B$2:$D$11324,3,0)</f>
        <v>#N/A</v>
      </c>
      <c r="G230" s="15"/>
      <c r="H230" s="16"/>
      <c r="I230" s="11"/>
      <c r="J230" s="11" t="str">
        <f t="shared" si="28"/>
        <v/>
      </c>
      <c r="K230" s="14"/>
      <c r="L230" s="14"/>
      <c r="M230" s="25">
        <f t="shared" si="29"/>
        <v>0</v>
      </c>
      <c r="N230" s="26"/>
      <c r="O230" s="27"/>
      <c r="P230" s="28"/>
      <c r="Q230" s="35">
        <f t="shared" si="30"/>
        <v>0</v>
      </c>
      <c r="R230" s="36"/>
      <c r="S230" s="37" t="str">
        <f t="shared" si="31"/>
        <v/>
      </c>
      <c r="T230" s="38" t="str">
        <f t="shared" si="32"/>
        <v/>
      </c>
      <c r="U230" s="42"/>
      <c r="V230" s="40"/>
      <c r="W230" s="41">
        <f t="shared" si="33"/>
        <v>0</v>
      </c>
      <c r="X230" s="41">
        <f t="shared" si="34"/>
        <v>0</v>
      </c>
      <c r="Y230" s="41"/>
      <c r="Z230" s="41"/>
      <c r="AA230" s="25">
        <f t="shared" si="35"/>
        <v>0</v>
      </c>
      <c r="AB230" s="45"/>
      <c r="AC230" s="45"/>
      <c r="AD230" s="47"/>
    </row>
    <row r="231" s="2" customFormat="1" spans="1:30">
      <c r="A231" s="8">
        <f t="shared" si="27"/>
        <v>230</v>
      </c>
      <c r="B231" s="12"/>
      <c r="C231" s="10"/>
      <c r="D231" s="10"/>
      <c r="E231" s="14"/>
      <c r="F231" s="10" t="e">
        <f>VLOOKUP(E231,[1]零件成本9.1!$B$2:$D$11324,3,0)</f>
        <v>#N/A</v>
      </c>
      <c r="G231" s="15"/>
      <c r="H231" s="16"/>
      <c r="I231" s="11"/>
      <c r="J231" s="11" t="str">
        <f t="shared" si="28"/>
        <v/>
      </c>
      <c r="K231" s="14"/>
      <c r="L231" s="14"/>
      <c r="M231" s="25">
        <f t="shared" si="29"/>
        <v>0</v>
      </c>
      <c r="N231" s="26"/>
      <c r="O231" s="27"/>
      <c r="P231" s="28"/>
      <c r="Q231" s="35">
        <f t="shared" si="30"/>
        <v>0</v>
      </c>
      <c r="R231" s="36"/>
      <c r="S231" s="37" t="str">
        <f t="shared" si="31"/>
        <v/>
      </c>
      <c r="T231" s="38" t="str">
        <f t="shared" si="32"/>
        <v/>
      </c>
      <c r="U231" s="42"/>
      <c r="V231" s="40"/>
      <c r="W231" s="41">
        <f t="shared" si="33"/>
        <v>0</v>
      </c>
      <c r="X231" s="41">
        <f t="shared" si="34"/>
        <v>0</v>
      </c>
      <c r="Y231" s="41"/>
      <c r="Z231" s="41"/>
      <c r="AA231" s="25">
        <f t="shared" si="35"/>
        <v>0</v>
      </c>
      <c r="AB231" s="45"/>
      <c r="AC231" s="45"/>
      <c r="AD231" s="47"/>
    </row>
    <row r="232" s="2" customFormat="1" spans="1:30">
      <c r="A232" s="8">
        <f t="shared" si="27"/>
        <v>231</v>
      </c>
      <c r="B232" s="12"/>
      <c r="C232" s="10"/>
      <c r="D232" s="10"/>
      <c r="E232" s="14"/>
      <c r="F232" s="10" t="e">
        <f>VLOOKUP(E232,[1]零件成本9.1!$B$2:$D$11324,3,0)</f>
        <v>#N/A</v>
      </c>
      <c r="G232" s="15"/>
      <c r="H232" s="16"/>
      <c r="I232" s="11"/>
      <c r="J232" s="11" t="str">
        <f t="shared" si="28"/>
        <v/>
      </c>
      <c r="K232" s="14"/>
      <c r="L232" s="14"/>
      <c r="M232" s="25">
        <f t="shared" si="29"/>
        <v>0</v>
      </c>
      <c r="N232" s="26"/>
      <c r="O232" s="27"/>
      <c r="P232" s="28"/>
      <c r="Q232" s="35">
        <f t="shared" si="30"/>
        <v>0</v>
      </c>
      <c r="R232" s="36"/>
      <c r="S232" s="37" t="str">
        <f t="shared" si="31"/>
        <v/>
      </c>
      <c r="T232" s="38" t="str">
        <f t="shared" si="32"/>
        <v/>
      </c>
      <c r="U232" s="42"/>
      <c r="V232" s="40"/>
      <c r="W232" s="41">
        <f t="shared" si="33"/>
        <v>0</v>
      </c>
      <c r="X232" s="41">
        <f t="shared" si="34"/>
        <v>0</v>
      </c>
      <c r="Y232" s="41"/>
      <c r="Z232" s="41"/>
      <c r="AA232" s="25">
        <f t="shared" si="35"/>
        <v>0</v>
      </c>
      <c r="AB232" s="45"/>
      <c r="AC232" s="45"/>
      <c r="AD232" s="47"/>
    </row>
    <row r="233" s="2" customFormat="1" spans="1:30">
      <c r="A233" s="8">
        <f t="shared" si="27"/>
        <v>232</v>
      </c>
      <c r="B233" s="12"/>
      <c r="C233" s="10"/>
      <c r="D233" s="10"/>
      <c r="E233" s="14"/>
      <c r="F233" s="10" t="e">
        <f>VLOOKUP(E233,[1]零件成本9.1!$B$2:$D$11324,3,0)</f>
        <v>#N/A</v>
      </c>
      <c r="G233" s="15"/>
      <c r="H233" s="16"/>
      <c r="I233" s="11"/>
      <c r="J233" s="11" t="str">
        <f t="shared" si="28"/>
        <v/>
      </c>
      <c r="K233" s="14"/>
      <c r="L233" s="14"/>
      <c r="M233" s="25">
        <f t="shared" si="29"/>
        <v>0</v>
      </c>
      <c r="N233" s="26"/>
      <c r="O233" s="27"/>
      <c r="P233" s="28"/>
      <c r="Q233" s="35">
        <f t="shared" si="30"/>
        <v>0</v>
      </c>
      <c r="R233" s="36"/>
      <c r="S233" s="37" t="str">
        <f t="shared" si="31"/>
        <v/>
      </c>
      <c r="T233" s="38" t="str">
        <f t="shared" si="32"/>
        <v/>
      </c>
      <c r="U233" s="42"/>
      <c r="V233" s="40"/>
      <c r="W233" s="41">
        <f t="shared" si="33"/>
        <v>0</v>
      </c>
      <c r="X233" s="41">
        <f t="shared" si="34"/>
        <v>0</v>
      </c>
      <c r="Y233" s="41"/>
      <c r="Z233" s="41"/>
      <c r="AA233" s="25">
        <f t="shared" si="35"/>
        <v>0</v>
      </c>
      <c r="AB233" s="45"/>
      <c r="AC233" s="45"/>
      <c r="AD233" s="47"/>
    </row>
    <row r="234" s="2" customFormat="1" spans="1:30">
      <c r="A234" s="8">
        <f t="shared" si="27"/>
        <v>233</v>
      </c>
      <c r="B234" s="12"/>
      <c r="C234" s="10"/>
      <c r="D234" s="10"/>
      <c r="E234" s="14"/>
      <c r="F234" s="10" t="e">
        <f>VLOOKUP(E234,[1]零件成本9.1!$B$2:$D$11324,3,0)</f>
        <v>#N/A</v>
      </c>
      <c r="G234" s="15"/>
      <c r="H234" s="16"/>
      <c r="I234" s="11"/>
      <c r="J234" s="11" t="str">
        <f t="shared" si="28"/>
        <v/>
      </c>
      <c r="K234" s="14"/>
      <c r="L234" s="14"/>
      <c r="M234" s="25">
        <f t="shared" si="29"/>
        <v>0</v>
      </c>
      <c r="N234" s="26"/>
      <c r="O234" s="27"/>
      <c r="P234" s="28"/>
      <c r="Q234" s="35">
        <f t="shared" si="30"/>
        <v>0</v>
      </c>
      <c r="R234" s="36"/>
      <c r="S234" s="37" t="str">
        <f t="shared" si="31"/>
        <v/>
      </c>
      <c r="T234" s="38" t="str">
        <f t="shared" si="32"/>
        <v/>
      </c>
      <c r="U234" s="42"/>
      <c r="V234" s="40"/>
      <c r="W234" s="41">
        <f t="shared" si="33"/>
        <v>0</v>
      </c>
      <c r="X234" s="41">
        <f t="shared" si="34"/>
        <v>0</v>
      </c>
      <c r="Y234" s="41"/>
      <c r="Z234" s="41"/>
      <c r="AA234" s="25">
        <f t="shared" si="35"/>
        <v>0</v>
      </c>
      <c r="AB234" s="45"/>
      <c r="AC234" s="45"/>
      <c r="AD234" s="47"/>
    </row>
    <row r="235" s="2" customFormat="1" spans="1:30">
      <c r="A235" s="8">
        <f t="shared" si="27"/>
        <v>234</v>
      </c>
      <c r="B235" s="12"/>
      <c r="C235" s="10"/>
      <c r="D235" s="10"/>
      <c r="E235" s="14"/>
      <c r="F235" s="10" t="e">
        <f>VLOOKUP(E235,[1]零件成本9.1!$B$2:$D$11324,3,0)</f>
        <v>#N/A</v>
      </c>
      <c r="G235" s="15"/>
      <c r="H235" s="16"/>
      <c r="I235" s="11"/>
      <c r="J235" s="11" t="str">
        <f t="shared" si="28"/>
        <v/>
      </c>
      <c r="K235" s="14"/>
      <c r="L235" s="14"/>
      <c r="M235" s="25">
        <f t="shared" si="29"/>
        <v>0</v>
      </c>
      <c r="N235" s="26"/>
      <c r="O235" s="27"/>
      <c r="P235" s="28"/>
      <c r="Q235" s="35">
        <f t="shared" si="30"/>
        <v>0</v>
      </c>
      <c r="R235" s="36"/>
      <c r="S235" s="37" t="str">
        <f t="shared" si="31"/>
        <v/>
      </c>
      <c r="T235" s="38" t="str">
        <f t="shared" si="32"/>
        <v/>
      </c>
      <c r="U235" s="42"/>
      <c r="V235" s="40"/>
      <c r="W235" s="41">
        <f t="shared" si="33"/>
        <v>0</v>
      </c>
      <c r="X235" s="41">
        <f t="shared" si="34"/>
        <v>0</v>
      </c>
      <c r="Y235" s="41"/>
      <c r="Z235" s="41"/>
      <c r="AA235" s="25">
        <f t="shared" si="35"/>
        <v>0</v>
      </c>
      <c r="AB235" s="45"/>
      <c r="AC235" s="45"/>
      <c r="AD235" s="47"/>
    </row>
    <row r="236" s="2" customFormat="1" spans="1:30">
      <c r="A236" s="8">
        <f t="shared" si="27"/>
        <v>235</v>
      </c>
      <c r="B236" s="12"/>
      <c r="C236" s="10"/>
      <c r="D236" s="10"/>
      <c r="E236" s="14"/>
      <c r="F236" s="10" t="e">
        <f>VLOOKUP(E236,[1]零件成本9.1!$B$2:$D$11324,3,0)</f>
        <v>#N/A</v>
      </c>
      <c r="G236" s="15"/>
      <c r="H236" s="16"/>
      <c r="I236" s="11"/>
      <c r="J236" s="11" t="str">
        <f t="shared" si="28"/>
        <v/>
      </c>
      <c r="K236" s="14"/>
      <c r="L236" s="14"/>
      <c r="M236" s="25">
        <f t="shared" si="29"/>
        <v>0</v>
      </c>
      <c r="N236" s="26"/>
      <c r="O236" s="27"/>
      <c r="P236" s="28"/>
      <c r="Q236" s="35">
        <f t="shared" si="30"/>
        <v>0</v>
      </c>
      <c r="R236" s="36"/>
      <c r="S236" s="37" t="str">
        <f t="shared" si="31"/>
        <v/>
      </c>
      <c r="T236" s="38" t="str">
        <f t="shared" si="32"/>
        <v/>
      </c>
      <c r="U236" s="42"/>
      <c r="V236" s="40"/>
      <c r="W236" s="41">
        <f t="shared" si="33"/>
        <v>0</v>
      </c>
      <c r="X236" s="41">
        <f t="shared" si="34"/>
        <v>0</v>
      </c>
      <c r="Y236" s="41"/>
      <c r="Z236" s="41"/>
      <c r="AA236" s="25">
        <f t="shared" si="35"/>
        <v>0</v>
      </c>
      <c r="AB236" s="45"/>
      <c r="AC236" s="45"/>
      <c r="AD236" s="47"/>
    </row>
    <row r="237" s="2" customFormat="1" spans="1:30">
      <c r="A237" s="8">
        <f t="shared" si="27"/>
        <v>236</v>
      </c>
      <c r="B237" s="12"/>
      <c r="C237" s="10"/>
      <c r="D237" s="10"/>
      <c r="E237" s="14"/>
      <c r="F237" s="10" t="e">
        <f>VLOOKUP(E237,[1]零件成本9.1!$B$2:$D$11324,3,0)</f>
        <v>#N/A</v>
      </c>
      <c r="G237" s="15"/>
      <c r="H237" s="16"/>
      <c r="I237" s="11"/>
      <c r="J237" s="11" t="str">
        <f t="shared" si="28"/>
        <v/>
      </c>
      <c r="K237" s="14"/>
      <c r="L237" s="14"/>
      <c r="M237" s="25">
        <f t="shared" si="29"/>
        <v>0</v>
      </c>
      <c r="N237" s="26"/>
      <c r="O237" s="27"/>
      <c r="P237" s="28"/>
      <c r="Q237" s="35">
        <f t="shared" si="30"/>
        <v>0</v>
      </c>
      <c r="R237" s="36"/>
      <c r="S237" s="37" t="str">
        <f t="shared" si="31"/>
        <v/>
      </c>
      <c r="T237" s="38" t="str">
        <f t="shared" si="32"/>
        <v/>
      </c>
      <c r="U237" s="42"/>
      <c r="V237" s="40"/>
      <c r="W237" s="41">
        <f t="shared" si="33"/>
        <v>0</v>
      </c>
      <c r="X237" s="41">
        <f t="shared" si="34"/>
        <v>0</v>
      </c>
      <c r="Y237" s="41"/>
      <c r="Z237" s="41"/>
      <c r="AA237" s="25">
        <f t="shared" si="35"/>
        <v>0</v>
      </c>
      <c r="AB237" s="45"/>
      <c r="AC237" s="45"/>
      <c r="AD237" s="47"/>
    </row>
    <row r="238" s="2" customFormat="1" spans="1:30">
      <c r="A238" s="8">
        <f t="shared" si="27"/>
        <v>237</v>
      </c>
      <c r="B238" s="12"/>
      <c r="C238" s="10"/>
      <c r="D238" s="10"/>
      <c r="E238" s="14"/>
      <c r="F238" s="10" t="e">
        <f>VLOOKUP(E238,[1]零件成本9.1!$B$2:$D$11324,3,0)</f>
        <v>#N/A</v>
      </c>
      <c r="G238" s="15"/>
      <c r="H238" s="16"/>
      <c r="I238" s="11"/>
      <c r="J238" s="11" t="str">
        <f t="shared" si="28"/>
        <v/>
      </c>
      <c r="K238" s="14"/>
      <c r="L238" s="14"/>
      <c r="M238" s="25">
        <f t="shared" si="29"/>
        <v>0</v>
      </c>
      <c r="N238" s="26"/>
      <c r="O238" s="27"/>
      <c r="P238" s="28"/>
      <c r="Q238" s="35">
        <f t="shared" si="30"/>
        <v>0</v>
      </c>
      <c r="R238" s="36"/>
      <c r="S238" s="37" t="str">
        <f t="shared" si="31"/>
        <v/>
      </c>
      <c r="T238" s="38" t="str">
        <f t="shared" si="32"/>
        <v/>
      </c>
      <c r="U238" s="42"/>
      <c r="V238" s="40"/>
      <c r="W238" s="41">
        <f t="shared" si="33"/>
        <v>0</v>
      </c>
      <c r="X238" s="41">
        <f t="shared" si="34"/>
        <v>0</v>
      </c>
      <c r="Y238" s="41"/>
      <c r="Z238" s="41"/>
      <c r="AA238" s="25">
        <f t="shared" si="35"/>
        <v>0</v>
      </c>
      <c r="AB238" s="45"/>
      <c r="AC238" s="45"/>
      <c r="AD238" s="47"/>
    </row>
    <row r="239" s="2" customFormat="1" spans="1:30">
      <c r="A239" s="8">
        <f t="shared" si="27"/>
        <v>238</v>
      </c>
      <c r="B239" s="12"/>
      <c r="C239" s="10"/>
      <c r="D239" s="10"/>
      <c r="E239" s="14"/>
      <c r="F239" s="10" t="e">
        <f>VLOOKUP(E239,[1]零件成本9.1!$B$2:$D$11324,3,0)</f>
        <v>#N/A</v>
      </c>
      <c r="G239" s="15"/>
      <c r="H239" s="16"/>
      <c r="I239" s="11"/>
      <c r="J239" s="11" t="str">
        <f t="shared" si="28"/>
        <v/>
      </c>
      <c r="K239" s="14"/>
      <c r="L239" s="14"/>
      <c r="M239" s="25">
        <f t="shared" si="29"/>
        <v>0</v>
      </c>
      <c r="N239" s="26"/>
      <c r="O239" s="27"/>
      <c r="P239" s="28"/>
      <c r="Q239" s="35">
        <f t="shared" si="30"/>
        <v>0</v>
      </c>
      <c r="R239" s="36"/>
      <c r="S239" s="37" t="str">
        <f t="shared" si="31"/>
        <v/>
      </c>
      <c r="T239" s="38" t="str">
        <f t="shared" si="32"/>
        <v/>
      </c>
      <c r="U239" s="42"/>
      <c r="V239" s="40"/>
      <c r="W239" s="41">
        <f t="shared" si="33"/>
        <v>0</v>
      </c>
      <c r="X239" s="41">
        <f t="shared" si="34"/>
        <v>0</v>
      </c>
      <c r="Y239" s="41"/>
      <c r="Z239" s="41"/>
      <c r="AA239" s="25">
        <f t="shared" si="35"/>
        <v>0</v>
      </c>
      <c r="AB239" s="45"/>
      <c r="AC239" s="45"/>
      <c r="AD239" s="47"/>
    </row>
    <row r="240" s="2" customFormat="1" spans="1:30">
      <c r="A240" s="8">
        <f t="shared" si="27"/>
        <v>239</v>
      </c>
      <c r="B240" s="12"/>
      <c r="C240" s="10"/>
      <c r="D240" s="10"/>
      <c r="E240" s="14"/>
      <c r="F240" s="10" t="e">
        <f>VLOOKUP(E240,[1]零件成本9.1!$B$2:$D$11324,3,0)</f>
        <v>#N/A</v>
      </c>
      <c r="G240" s="15"/>
      <c r="H240" s="16"/>
      <c r="I240" s="11"/>
      <c r="J240" s="11" t="str">
        <f t="shared" si="28"/>
        <v/>
      </c>
      <c r="K240" s="14"/>
      <c r="L240" s="14"/>
      <c r="M240" s="25">
        <f t="shared" si="29"/>
        <v>0</v>
      </c>
      <c r="N240" s="26"/>
      <c r="O240" s="27"/>
      <c r="P240" s="28"/>
      <c r="Q240" s="35">
        <f t="shared" si="30"/>
        <v>0</v>
      </c>
      <c r="R240" s="36"/>
      <c r="S240" s="37" t="str">
        <f t="shared" si="31"/>
        <v/>
      </c>
      <c r="T240" s="38" t="str">
        <f t="shared" si="32"/>
        <v/>
      </c>
      <c r="U240" s="42"/>
      <c r="V240" s="40"/>
      <c r="W240" s="41">
        <f t="shared" si="33"/>
        <v>0</v>
      </c>
      <c r="X240" s="41">
        <f t="shared" si="34"/>
        <v>0</v>
      </c>
      <c r="Y240" s="41"/>
      <c r="Z240" s="41"/>
      <c r="AA240" s="25">
        <f t="shared" si="35"/>
        <v>0</v>
      </c>
      <c r="AB240" s="45"/>
      <c r="AC240" s="45"/>
      <c r="AD240" s="47"/>
    </row>
    <row r="241" s="2" customFormat="1" spans="1:30">
      <c r="A241" s="8">
        <f t="shared" si="27"/>
        <v>240</v>
      </c>
      <c r="B241" s="12"/>
      <c r="C241" s="10"/>
      <c r="D241" s="10"/>
      <c r="E241" s="14"/>
      <c r="F241" s="10" t="e">
        <f>VLOOKUP(E241,[1]零件成本9.1!$B$2:$D$11324,3,0)</f>
        <v>#N/A</v>
      </c>
      <c r="G241" s="15"/>
      <c r="H241" s="16"/>
      <c r="I241" s="11"/>
      <c r="J241" s="11" t="str">
        <f t="shared" si="28"/>
        <v/>
      </c>
      <c r="K241" s="14"/>
      <c r="L241" s="14"/>
      <c r="M241" s="25">
        <f t="shared" si="29"/>
        <v>0</v>
      </c>
      <c r="N241" s="26"/>
      <c r="O241" s="27"/>
      <c r="P241" s="28"/>
      <c r="Q241" s="35">
        <f t="shared" si="30"/>
        <v>0</v>
      </c>
      <c r="R241" s="36"/>
      <c r="S241" s="37" t="str">
        <f t="shared" si="31"/>
        <v/>
      </c>
      <c r="T241" s="38" t="str">
        <f t="shared" si="32"/>
        <v/>
      </c>
      <c r="U241" s="42"/>
      <c r="V241" s="40"/>
      <c r="W241" s="41">
        <f t="shared" si="33"/>
        <v>0</v>
      </c>
      <c r="X241" s="41">
        <f t="shared" si="34"/>
        <v>0</v>
      </c>
      <c r="Y241" s="41"/>
      <c r="Z241" s="41"/>
      <c r="AA241" s="25">
        <f t="shared" si="35"/>
        <v>0</v>
      </c>
      <c r="AB241" s="45"/>
      <c r="AC241" s="45"/>
      <c r="AD241" s="47"/>
    </row>
    <row r="242" s="2" customFormat="1" spans="1:30">
      <c r="A242" s="8">
        <f t="shared" si="27"/>
        <v>241</v>
      </c>
      <c r="B242" s="12"/>
      <c r="C242" s="10"/>
      <c r="D242" s="10"/>
      <c r="E242" s="14"/>
      <c r="F242" s="10" t="e">
        <f>VLOOKUP(E242,[1]零件成本9.1!$B$2:$D$11324,3,0)</f>
        <v>#N/A</v>
      </c>
      <c r="G242" s="15"/>
      <c r="H242" s="16"/>
      <c r="I242" s="11"/>
      <c r="J242" s="11" t="str">
        <f t="shared" si="28"/>
        <v/>
      </c>
      <c r="K242" s="14"/>
      <c r="L242" s="14"/>
      <c r="M242" s="25">
        <f t="shared" si="29"/>
        <v>0</v>
      </c>
      <c r="N242" s="26"/>
      <c r="O242" s="27"/>
      <c r="P242" s="28"/>
      <c r="Q242" s="35">
        <f t="shared" si="30"/>
        <v>0</v>
      </c>
      <c r="R242" s="36"/>
      <c r="S242" s="37" t="str">
        <f t="shared" si="31"/>
        <v/>
      </c>
      <c r="T242" s="38" t="str">
        <f t="shared" si="32"/>
        <v/>
      </c>
      <c r="U242" s="42"/>
      <c r="V242" s="40"/>
      <c r="W242" s="41">
        <f t="shared" si="33"/>
        <v>0</v>
      </c>
      <c r="X242" s="41">
        <f t="shared" si="34"/>
        <v>0</v>
      </c>
      <c r="Y242" s="41"/>
      <c r="Z242" s="41"/>
      <c r="AA242" s="25">
        <f t="shared" si="35"/>
        <v>0</v>
      </c>
      <c r="AB242" s="45"/>
      <c r="AC242" s="45"/>
      <c r="AD242" s="47"/>
    </row>
    <row r="243" s="2" customFormat="1" spans="1:30">
      <c r="A243" s="8">
        <f t="shared" si="27"/>
        <v>242</v>
      </c>
      <c r="B243" s="12"/>
      <c r="C243" s="10"/>
      <c r="D243" s="10"/>
      <c r="E243" s="14"/>
      <c r="F243" s="10" t="e">
        <f>VLOOKUP(E243,[1]零件成本9.1!$B$2:$D$11324,3,0)</f>
        <v>#N/A</v>
      </c>
      <c r="G243" s="15"/>
      <c r="H243" s="16"/>
      <c r="I243" s="11"/>
      <c r="J243" s="11" t="str">
        <f t="shared" si="28"/>
        <v/>
      </c>
      <c r="K243" s="14"/>
      <c r="L243" s="14"/>
      <c r="M243" s="25">
        <f t="shared" si="29"/>
        <v>0</v>
      </c>
      <c r="N243" s="26"/>
      <c r="O243" s="27"/>
      <c r="P243" s="28"/>
      <c r="Q243" s="35">
        <f t="shared" si="30"/>
        <v>0</v>
      </c>
      <c r="R243" s="36"/>
      <c r="S243" s="37" t="str">
        <f t="shared" si="31"/>
        <v/>
      </c>
      <c r="T243" s="38" t="str">
        <f t="shared" si="32"/>
        <v/>
      </c>
      <c r="U243" s="42"/>
      <c r="V243" s="40"/>
      <c r="W243" s="41">
        <f t="shared" si="33"/>
        <v>0</v>
      </c>
      <c r="X243" s="41">
        <f t="shared" si="34"/>
        <v>0</v>
      </c>
      <c r="Y243" s="41"/>
      <c r="Z243" s="41"/>
      <c r="AA243" s="25">
        <f t="shared" si="35"/>
        <v>0</v>
      </c>
      <c r="AB243" s="45"/>
      <c r="AC243" s="45"/>
      <c r="AD243" s="47"/>
    </row>
    <row r="244" s="2" customFormat="1" spans="1:30">
      <c r="A244" s="8">
        <f t="shared" si="27"/>
        <v>243</v>
      </c>
      <c r="B244" s="12"/>
      <c r="C244" s="10"/>
      <c r="D244" s="10"/>
      <c r="E244" s="14"/>
      <c r="F244" s="10" t="e">
        <f>VLOOKUP(E244,[1]零件成本9.1!$B$2:$D$11324,3,0)</f>
        <v>#N/A</v>
      </c>
      <c r="G244" s="15"/>
      <c r="H244" s="16"/>
      <c r="I244" s="11"/>
      <c r="J244" s="11" t="str">
        <f t="shared" si="28"/>
        <v/>
      </c>
      <c r="K244" s="14"/>
      <c r="L244" s="14"/>
      <c r="M244" s="25">
        <f t="shared" si="29"/>
        <v>0</v>
      </c>
      <c r="N244" s="26"/>
      <c r="O244" s="27"/>
      <c r="P244" s="28"/>
      <c r="Q244" s="35">
        <f t="shared" si="30"/>
        <v>0</v>
      </c>
      <c r="R244" s="36"/>
      <c r="S244" s="37" t="str">
        <f t="shared" si="31"/>
        <v/>
      </c>
      <c r="T244" s="38" t="str">
        <f t="shared" si="32"/>
        <v/>
      </c>
      <c r="U244" s="42"/>
      <c r="V244" s="40"/>
      <c r="W244" s="41">
        <f t="shared" si="33"/>
        <v>0</v>
      </c>
      <c r="X244" s="41">
        <f t="shared" si="34"/>
        <v>0</v>
      </c>
      <c r="Y244" s="41"/>
      <c r="Z244" s="41"/>
      <c r="AA244" s="25">
        <f t="shared" si="35"/>
        <v>0</v>
      </c>
      <c r="AB244" s="45"/>
      <c r="AC244" s="45"/>
      <c r="AD244" s="47"/>
    </row>
    <row r="245" s="2" customFormat="1" spans="1:30">
      <c r="A245" s="8">
        <f t="shared" si="27"/>
        <v>244</v>
      </c>
      <c r="B245" s="12"/>
      <c r="C245" s="10"/>
      <c r="D245" s="10"/>
      <c r="E245" s="14"/>
      <c r="F245" s="10" t="e">
        <f>VLOOKUP(E245,[1]零件成本9.1!$B$2:$D$11324,3,0)</f>
        <v>#N/A</v>
      </c>
      <c r="G245" s="15"/>
      <c r="H245" s="16"/>
      <c r="I245" s="11"/>
      <c r="J245" s="11" t="str">
        <f t="shared" si="28"/>
        <v/>
      </c>
      <c r="K245" s="14"/>
      <c r="L245" s="14"/>
      <c r="M245" s="25">
        <f t="shared" si="29"/>
        <v>0</v>
      </c>
      <c r="N245" s="26"/>
      <c r="O245" s="27"/>
      <c r="P245" s="28"/>
      <c r="Q245" s="35">
        <f t="shared" si="30"/>
        <v>0</v>
      </c>
      <c r="R245" s="36"/>
      <c r="S245" s="37" t="str">
        <f t="shared" si="31"/>
        <v/>
      </c>
      <c r="T245" s="38" t="str">
        <f t="shared" si="32"/>
        <v/>
      </c>
      <c r="U245" s="42"/>
      <c r="V245" s="40"/>
      <c r="W245" s="41">
        <f t="shared" si="33"/>
        <v>0</v>
      </c>
      <c r="X245" s="41">
        <f t="shared" si="34"/>
        <v>0</v>
      </c>
      <c r="Y245" s="41"/>
      <c r="Z245" s="41"/>
      <c r="AA245" s="25">
        <f t="shared" si="35"/>
        <v>0</v>
      </c>
      <c r="AB245" s="45"/>
      <c r="AC245" s="45"/>
      <c r="AD245" s="47"/>
    </row>
    <row r="246" s="2" customFormat="1" spans="1:30">
      <c r="A246" s="8">
        <f t="shared" si="27"/>
        <v>245</v>
      </c>
      <c r="B246" s="12"/>
      <c r="C246" s="10"/>
      <c r="D246" s="10"/>
      <c r="E246" s="14"/>
      <c r="F246" s="10" t="e">
        <f>VLOOKUP(E246,[1]零件成本9.1!$B$2:$D$11324,3,0)</f>
        <v>#N/A</v>
      </c>
      <c r="G246" s="15"/>
      <c r="H246" s="16"/>
      <c r="I246" s="11"/>
      <c r="J246" s="11" t="str">
        <f t="shared" si="28"/>
        <v/>
      </c>
      <c r="K246" s="14"/>
      <c r="L246" s="14"/>
      <c r="M246" s="25">
        <f t="shared" si="29"/>
        <v>0</v>
      </c>
      <c r="N246" s="26"/>
      <c r="O246" s="27"/>
      <c r="P246" s="28"/>
      <c r="Q246" s="35">
        <f t="shared" si="30"/>
        <v>0</v>
      </c>
      <c r="R246" s="36"/>
      <c r="S246" s="37" t="str">
        <f t="shared" si="31"/>
        <v/>
      </c>
      <c r="T246" s="38" t="str">
        <f t="shared" si="32"/>
        <v/>
      </c>
      <c r="U246" s="42"/>
      <c r="V246" s="40"/>
      <c r="W246" s="41">
        <f t="shared" si="33"/>
        <v>0</v>
      </c>
      <c r="X246" s="41">
        <f t="shared" si="34"/>
        <v>0</v>
      </c>
      <c r="Y246" s="41"/>
      <c r="Z246" s="41"/>
      <c r="AA246" s="25">
        <f t="shared" si="35"/>
        <v>0</v>
      </c>
      <c r="AB246" s="45"/>
      <c r="AC246" s="45"/>
      <c r="AD246" s="47"/>
    </row>
    <row r="247" s="2" customFormat="1" spans="1:30">
      <c r="A247" s="8">
        <f t="shared" si="27"/>
        <v>246</v>
      </c>
      <c r="B247" s="12"/>
      <c r="C247" s="10"/>
      <c r="D247" s="10"/>
      <c r="E247" s="14"/>
      <c r="F247" s="10" t="e">
        <f>VLOOKUP(E247,[1]零件成本9.1!$B$2:$D$11324,3,0)</f>
        <v>#N/A</v>
      </c>
      <c r="G247" s="15"/>
      <c r="H247" s="16"/>
      <c r="I247" s="11"/>
      <c r="J247" s="11" t="str">
        <f t="shared" si="28"/>
        <v/>
      </c>
      <c r="K247" s="14"/>
      <c r="L247" s="14"/>
      <c r="M247" s="25">
        <f t="shared" si="29"/>
        <v>0</v>
      </c>
      <c r="N247" s="26"/>
      <c r="O247" s="27"/>
      <c r="P247" s="28"/>
      <c r="Q247" s="35">
        <f t="shared" si="30"/>
        <v>0</v>
      </c>
      <c r="R247" s="36"/>
      <c r="S247" s="37" t="str">
        <f t="shared" si="31"/>
        <v/>
      </c>
      <c r="T247" s="38" t="str">
        <f t="shared" si="32"/>
        <v/>
      </c>
      <c r="U247" s="42"/>
      <c r="V247" s="40"/>
      <c r="W247" s="41">
        <f t="shared" si="33"/>
        <v>0</v>
      </c>
      <c r="X247" s="41">
        <f t="shared" si="34"/>
        <v>0</v>
      </c>
      <c r="Y247" s="41"/>
      <c r="Z247" s="41"/>
      <c r="AA247" s="25">
        <f t="shared" si="35"/>
        <v>0</v>
      </c>
      <c r="AB247" s="45"/>
      <c r="AC247" s="45"/>
      <c r="AD247" s="47"/>
    </row>
    <row r="248" s="2" customFormat="1" spans="1:30">
      <c r="A248" s="8">
        <f t="shared" si="27"/>
        <v>247</v>
      </c>
      <c r="B248" s="12"/>
      <c r="C248" s="10"/>
      <c r="D248" s="10"/>
      <c r="E248" s="14"/>
      <c r="F248" s="10" t="e">
        <f>VLOOKUP(E248,[1]零件成本9.1!$B$2:$D$11324,3,0)</f>
        <v>#N/A</v>
      </c>
      <c r="G248" s="15"/>
      <c r="H248" s="16"/>
      <c r="I248" s="11"/>
      <c r="J248" s="11" t="str">
        <f t="shared" si="28"/>
        <v/>
      </c>
      <c r="K248" s="14"/>
      <c r="L248" s="14"/>
      <c r="M248" s="25">
        <f t="shared" si="29"/>
        <v>0</v>
      </c>
      <c r="N248" s="26"/>
      <c r="O248" s="27"/>
      <c r="P248" s="28"/>
      <c r="Q248" s="35">
        <f t="shared" si="30"/>
        <v>0</v>
      </c>
      <c r="R248" s="36"/>
      <c r="S248" s="37" t="str">
        <f t="shared" si="31"/>
        <v/>
      </c>
      <c r="T248" s="38" t="str">
        <f t="shared" si="32"/>
        <v/>
      </c>
      <c r="U248" s="42"/>
      <c r="V248" s="40"/>
      <c r="W248" s="41">
        <f t="shared" si="33"/>
        <v>0</v>
      </c>
      <c r="X248" s="41">
        <f t="shared" si="34"/>
        <v>0</v>
      </c>
      <c r="Y248" s="41"/>
      <c r="Z248" s="41"/>
      <c r="AA248" s="25">
        <f t="shared" si="35"/>
        <v>0</v>
      </c>
      <c r="AB248" s="45"/>
      <c r="AC248" s="45"/>
      <c r="AD248" s="47"/>
    </row>
    <row r="249" s="2" customFormat="1" spans="1:30">
      <c r="A249" s="8">
        <f t="shared" si="27"/>
        <v>248</v>
      </c>
      <c r="B249" s="12"/>
      <c r="C249" s="10"/>
      <c r="D249" s="10"/>
      <c r="E249" s="14"/>
      <c r="F249" s="10" t="e">
        <f>VLOOKUP(E249,[1]零件成本9.1!$B$2:$D$11324,3,0)</f>
        <v>#N/A</v>
      </c>
      <c r="G249" s="15"/>
      <c r="H249" s="16"/>
      <c r="I249" s="11"/>
      <c r="J249" s="11" t="str">
        <f t="shared" si="28"/>
        <v/>
      </c>
      <c r="K249" s="14"/>
      <c r="L249" s="14"/>
      <c r="M249" s="25">
        <f t="shared" si="29"/>
        <v>0</v>
      </c>
      <c r="N249" s="26"/>
      <c r="O249" s="27"/>
      <c r="P249" s="28"/>
      <c r="Q249" s="35">
        <f t="shared" si="30"/>
        <v>0</v>
      </c>
      <c r="R249" s="36"/>
      <c r="S249" s="37" t="str">
        <f t="shared" si="31"/>
        <v/>
      </c>
      <c r="T249" s="38" t="str">
        <f t="shared" si="32"/>
        <v/>
      </c>
      <c r="U249" s="42"/>
      <c r="V249" s="40"/>
      <c r="W249" s="41">
        <f t="shared" si="33"/>
        <v>0</v>
      </c>
      <c r="X249" s="41">
        <f t="shared" si="34"/>
        <v>0</v>
      </c>
      <c r="Y249" s="41"/>
      <c r="Z249" s="41"/>
      <c r="AA249" s="25">
        <f t="shared" si="35"/>
        <v>0</v>
      </c>
      <c r="AB249" s="45"/>
      <c r="AC249" s="45"/>
      <c r="AD249" s="47"/>
    </row>
    <row r="250" s="2" customFormat="1" spans="1:30">
      <c r="A250" s="8">
        <f t="shared" si="27"/>
        <v>249</v>
      </c>
      <c r="B250" s="12"/>
      <c r="C250" s="10"/>
      <c r="D250" s="10"/>
      <c r="E250" s="14"/>
      <c r="F250" s="10" t="e">
        <f>VLOOKUP(E250,[1]零件成本9.1!$B$2:$D$11324,3,0)</f>
        <v>#N/A</v>
      </c>
      <c r="G250" s="15"/>
      <c r="H250" s="16"/>
      <c r="I250" s="11"/>
      <c r="J250" s="11" t="str">
        <f t="shared" si="28"/>
        <v/>
      </c>
      <c r="K250" s="14"/>
      <c r="L250" s="14"/>
      <c r="M250" s="25">
        <f t="shared" si="29"/>
        <v>0</v>
      </c>
      <c r="N250" s="26"/>
      <c r="O250" s="27"/>
      <c r="P250" s="28"/>
      <c r="Q250" s="35">
        <f t="shared" si="30"/>
        <v>0</v>
      </c>
      <c r="R250" s="36"/>
      <c r="S250" s="37" t="str">
        <f t="shared" si="31"/>
        <v/>
      </c>
      <c r="T250" s="38" t="str">
        <f t="shared" si="32"/>
        <v/>
      </c>
      <c r="U250" s="42"/>
      <c r="V250" s="40"/>
      <c r="W250" s="41">
        <f t="shared" si="33"/>
        <v>0</v>
      </c>
      <c r="X250" s="41">
        <f t="shared" si="34"/>
        <v>0</v>
      </c>
      <c r="Y250" s="41"/>
      <c r="Z250" s="41"/>
      <c r="AA250" s="25">
        <f t="shared" si="35"/>
        <v>0</v>
      </c>
      <c r="AB250" s="45"/>
      <c r="AC250" s="45"/>
      <c r="AD250" s="47"/>
    </row>
    <row r="251" s="2" customFormat="1" spans="1:30">
      <c r="A251" s="8">
        <f t="shared" si="27"/>
        <v>250</v>
      </c>
      <c r="B251" s="12"/>
      <c r="C251" s="10"/>
      <c r="D251" s="10"/>
      <c r="E251" s="14"/>
      <c r="F251" s="10" t="e">
        <f>VLOOKUP(E251,[1]零件成本9.1!$B$2:$D$11324,3,0)</f>
        <v>#N/A</v>
      </c>
      <c r="G251" s="15"/>
      <c r="H251" s="16"/>
      <c r="I251" s="11"/>
      <c r="J251" s="11" t="str">
        <f t="shared" si="28"/>
        <v/>
      </c>
      <c r="K251" s="14"/>
      <c r="L251" s="14"/>
      <c r="M251" s="25">
        <f t="shared" si="29"/>
        <v>0</v>
      </c>
      <c r="N251" s="26"/>
      <c r="O251" s="27"/>
      <c r="P251" s="28"/>
      <c r="Q251" s="35">
        <f t="shared" si="30"/>
        <v>0</v>
      </c>
      <c r="R251" s="36"/>
      <c r="S251" s="37" t="str">
        <f t="shared" si="31"/>
        <v/>
      </c>
      <c r="T251" s="38" t="str">
        <f t="shared" si="32"/>
        <v/>
      </c>
      <c r="U251" s="42"/>
      <c r="V251" s="40"/>
      <c r="W251" s="41">
        <f t="shared" si="33"/>
        <v>0</v>
      </c>
      <c r="X251" s="41">
        <f t="shared" si="34"/>
        <v>0</v>
      </c>
      <c r="Y251" s="41"/>
      <c r="Z251" s="41"/>
      <c r="AA251" s="25">
        <f t="shared" si="35"/>
        <v>0</v>
      </c>
      <c r="AB251" s="45"/>
      <c r="AC251" s="45"/>
      <c r="AD251" s="47"/>
    </row>
    <row r="252" s="2" customFormat="1" spans="1:30">
      <c r="A252" s="8">
        <f t="shared" si="27"/>
        <v>251</v>
      </c>
      <c r="B252" s="12"/>
      <c r="C252" s="10"/>
      <c r="D252" s="10"/>
      <c r="E252" s="14"/>
      <c r="F252" s="10" t="e">
        <f>VLOOKUP(E252,[1]零件成本9.1!$B$2:$D$11324,3,0)</f>
        <v>#N/A</v>
      </c>
      <c r="G252" s="15"/>
      <c r="H252" s="16"/>
      <c r="I252" s="11"/>
      <c r="J252" s="11" t="str">
        <f t="shared" si="28"/>
        <v/>
      </c>
      <c r="K252" s="14"/>
      <c r="L252" s="14"/>
      <c r="M252" s="25">
        <f t="shared" si="29"/>
        <v>0</v>
      </c>
      <c r="N252" s="26"/>
      <c r="O252" s="27"/>
      <c r="P252" s="28"/>
      <c r="Q252" s="35">
        <f t="shared" si="30"/>
        <v>0</v>
      </c>
      <c r="R252" s="36"/>
      <c r="S252" s="37" t="str">
        <f t="shared" si="31"/>
        <v/>
      </c>
      <c r="T252" s="38" t="str">
        <f t="shared" si="32"/>
        <v/>
      </c>
      <c r="U252" s="42"/>
      <c r="V252" s="40"/>
      <c r="W252" s="41">
        <f t="shared" si="33"/>
        <v>0</v>
      </c>
      <c r="X252" s="41">
        <f t="shared" si="34"/>
        <v>0</v>
      </c>
      <c r="Y252" s="41"/>
      <c r="Z252" s="41"/>
      <c r="AA252" s="25">
        <f t="shared" si="35"/>
        <v>0</v>
      </c>
      <c r="AB252" s="45"/>
      <c r="AC252" s="45"/>
      <c r="AD252" s="47"/>
    </row>
    <row r="253" s="2" customFormat="1" spans="1:30">
      <c r="A253" s="8">
        <f t="shared" si="27"/>
        <v>252</v>
      </c>
      <c r="B253" s="12"/>
      <c r="C253" s="10"/>
      <c r="D253" s="10"/>
      <c r="E253" s="14"/>
      <c r="F253" s="10" t="e">
        <f>VLOOKUP(E253,[1]零件成本9.1!$B$2:$D$11324,3,0)</f>
        <v>#N/A</v>
      </c>
      <c r="G253" s="15"/>
      <c r="H253" s="16"/>
      <c r="I253" s="11"/>
      <c r="J253" s="11" t="str">
        <f t="shared" si="28"/>
        <v/>
      </c>
      <c r="K253" s="14"/>
      <c r="L253" s="14"/>
      <c r="M253" s="25">
        <f t="shared" si="29"/>
        <v>0</v>
      </c>
      <c r="N253" s="26"/>
      <c r="O253" s="27"/>
      <c r="P253" s="28"/>
      <c r="Q253" s="35">
        <f t="shared" si="30"/>
        <v>0</v>
      </c>
      <c r="R253" s="36"/>
      <c r="S253" s="37" t="str">
        <f t="shared" si="31"/>
        <v/>
      </c>
      <c r="T253" s="38" t="str">
        <f t="shared" si="32"/>
        <v/>
      </c>
      <c r="U253" s="42"/>
      <c r="V253" s="40"/>
      <c r="W253" s="41">
        <f t="shared" si="33"/>
        <v>0</v>
      </c>
      <c r="X253" s="41">
        <f t="shared" si="34"/>
        <v>0</v>
      </c>
      <c r="Y253" s="41"/>
      <c r="Z253" s="41"/>
      <c r="AA253" s="25">
        <f t="shared" si="35"/>
        <v>0</v>
      </c>
      <c r="AB253" s="45"/>
      <c r="AC253" s="45"/>
      <c r="AD253" s="47"/>
    </row>
    <row r="254" s="2" customFormat="1" spans="1:30">
      <c r="A254" s="8">
        <f t="shared" si="27"/>
        <v>253</v>
      </c>
      <c r="B254" s="12"/>
      <c r="C254" s="10"/>
      <c r="D254" s="10"/>
      <c r="E254" s="14"/>
      <c r="F254" s="10" t="e">
        <f>VLOOKUP(E254,[1]零件成本9.1!$B$2:$D$11324,3,0)</f>
        <v>#N/A</v>
      </c>
      <c r="G254" s="15"/>
      <c r="H254" s="16"/>
      <c r="I254" s="11"/>
      <c r="J254" s="11" t="str">
        <f t="shared" si="28"/>
        <v/>
      </c>
      <c r="K254" s="14"/>
      <c r="L254" s="14"/>
      <c r="M254" s="25">
        <f t="shared" si="29"/>
        <v>0</v>
      </c>
      <c r="N254" s="26"/>
      <c r="O254" s="27"/>
      <c r="P254" s="28"/>
      <c r="Q254" s="35">
        <f t="shared" si="30"/>
        <v>0</v>
      </c>
      <c r="R254" s="36"/>
      <c r="S254" s="37" t="str">
        <f t="shared" si="31"/>
        <v/>
      </c>
      <c r="T254" s="38" t="str">
        <f t="shared" si="32"/>
        <v/>
      </c>
      <c r="U254" s="42"/>
      <c r="V254" s="40"/>
      <c r="W254" s="41">
        <f t="shared" si="33"/>
        <v>0</v>
      </c>
      <c r="X254" s="41">
        <f t="shared" si="34"/>
        <v>0</v>
      </c>
      <c r="Y254" s="41"/>
      <c r="Z254" s="41"/>
      <c r="AA254" s="25">
        <f t="shared" si="35"/>
        <v>0</v>
      </c>
      <c r="AB254" s="45"/>
      <c r="AC254" s="45"/>
      <c r="AD254" s="47"/>
    </row>
    <row r="255" s="2" customFormat="1" spans="1:30">
      <c r="A255" s="8">
        <f t="shared" si="27"/>
        <v>254</v>
      </c>
      <c r="B255" s="12"/>
      <c r="C255" s="10"/>
      <c r="D255" s="10"/>
      <c r="E255" s="14"/>
      <c r="F255" s="10" t="e">
        <f>VLOOKUP(E255,[1]零件成本9.1!$B$2:$D$11324,3,0)</f>
        <v>#N/A</v>
      </c>
      <c r="G255" s="15"/>
      <c r="H255" s="16"/>
      <c r="I255" s="11"/>
      <c r="J255" s="11" t="str">
        <f t="shared" si="28"/>
        <v/>
      </c>
      <c r="K255" s="14"/>
      <c r="L255" s="14"/>
      <c r="M255" s="25">
        <f t="shared" si="29"/>
        <v>0</v>
      </c>
      <c r="N255" s="26"/>
      <c r="O255" s="27"/>
      <c r="P255" s="28"/>
      <c r="Q255" s="35">
        <f t="shared" si="30"/>
        <v>0</v>
      </c>
      <c r="R255" s="36"/>
      <c r="S255" s="37" t="str">
        <f t="shared" si="31"/>
        <v/>
      </c>
      <c r="T255" s="38" t="str">
        <f t="shared" si="32"/>
        <v/>
      </c>
      <c r="U255" s="42"/>
      <c r="V255" s="40"/>
      <c r="W255" s="41">
        <f t="shared" si="33"/>
        <v>0</v>
      </c>
      <c r="X255" s="41">
        <f t="shared" si="34"/>
        <v>0</v>
      </c>
      <c r="Y255" s="41"/>
      <c r="Z255" s="41"/>
      <c r="AA255" s="25">
        <f t="shared" si="35"/>
        <v>0</v>
      </c>
      <c r="AB255" s="45"/>
      <c r="AC255" s="45"/>
      <c r="AD255" s="47"/>
    </row>
    <row r="256" s="2" customFormat="1" spans="1:30">
      <c r="A256" s="8">
        <f t="shared" si="27"/>
        <v>255</v>
      </c>
      <c r="B256" s="12"/>
      <c r="C256" s="10"/>
      <c r="D256" s="10"/>
      <c r="E256" s="14"/>
      <c r="F256" s="10" t="e">
        <f>VLOOKUP(E256,[1]零件成本9.1!$B$2:$D$11324,3,0)</f>
        <v>#N/A</v>
      </c>
      <c r="G256" s="15"/>
      <c r="H256" s="16"/>
      <c r="I256" s="11"/>
      <c r="J256" s="11" t="str">
        <f t="shared" si="28"/>
        <v/>
      </c>
      <c r="K256" s="14"/>
      <c r="L256" s="14"/>
      <c r="M256" s="25">
        <f t="shared" si="29"/>
        <v>0</v>
      </c>
      <c r="N256" s="26"/>
      <c r="O256" s="27"/>
      <c r="P256" s="28"/>
      <c r="Q256" s="35">
        <f t="shared" si="30"/>
        <v>0</v>
      </c>
      <c r="R256" s="36"/>
      <c r="S256" s="37" t="str">
        <f t="shared" si="31"/>
        <v/>
      </c>
      <c r="T256" s="38" t="str">
        <f t="shared" si="32"/>
        <v/>
      </c>
      <c r="U256" s="42"/>
      <c r="V256" s="40"/>
      <c r="W256" s="41">
        <f t="shared" si="33"/>
        <v>0</v>
      </c>
      <c r="X256" s="41">
        <f t="shared" si="34"/>
        <v>0</v>
      </c>
      <c r="Y256" s="41"/>
      <c r="Z256" s="41"/>
      <c r="AA256" s="25">
        <f t="shared" si="35"/>
        <v>0</v>
      </c>
      <c r="AB256" s="45"/>
      <c r="AC256" s="45"/>
      <c r="AD256" s="47"/>
    </row>
    <row r="257" s="2" customFormat="1" spans="1:30">
      <c r="A257" s="8">
        <f t="shared" si="27"/>
        <v>256</v>
      </c>
      <c r="B257" s="12"/>
      <c r="C257" s="10"/>
      <c r="D257" s="10"/>
      <c r="E257" s="14"/>
      <c r="F257" s="10" t="e">
        <f>VLOOKUP(E257,[1]零件成本9.1!$B$2:$D$11324,3,0)</f>
        <v>#N/A</v>
      </c>
      <c r="G257" s="15"/>
      <c r="H257" s="16"/>
      <c r="I257" s="11"/>
      <c r="J257" s="11" t="str">
        <f t="shared" si="28"/>
        <v/>
      </c>
      <c r="K257" s="14"/>
      <c r="L257" s="14"/>
      <c r="M257" s="25">
        <f t="shared" si="29"/>
        <v>0</v>
      </c>
      <c r="N257" s="26"/>
      <c r="O257" s="27"/>
      <c r="P257" s="28"/>
      <c r="Q257" s="35">
        <f t="shared" si="30"/>
        <v>0</v>
      </c>
      <c r="R257" s="36"/>
      <c r="S257" s="37" t="str">
        <f t="shared" si="31"/>
        <v/>
      </c>
      <c r="T257" s="38" t="str">
        <f t="shared" si="32"/>
        <v/>
      </c>
      <c r="U257" s="42"/>
      <c r="V257" s="40"/>
      <c r="W257" s="41">
        <f t="shared" si="33"/>
        <v>0</v>
      </c>
      <c r="X257" s="41">
        <f t="shared" si="34"/>
        <v>0</v>
      </c>
      <c r="Y257" s="41"/>
      <c r="Z257" s="41"/>
      <c r="AA257" s="25">
        <f t="shared" si="35"/>
        <v>0</v>
      </c>
      <c r="AB257" s="45"/>
      <c r="AC257" s="45"/>
      <c r="AD257" s="47"/>
    </row>
    <row r="258" s="2" customFormat="1" spans="1:30">
      <c r="A258" s="8">
        <f t="shared" ref="A258:A321" si="36">ROW()-1</f>
        <v>257</v>
      </c>
      <c r="B258" s="12"/>
      <c r="C258" s="10"/>
      <c r="D258" s="10"/>
      <c r="E258" s="14"/>
      <c r="F258" s="10" t="e">
        <f>VLOOKUP(E258,[1]零件成本9.1!$B$2:$D$11324,3,0)</f>
        <v>#N/A</v>
      </c>
      <c r="G258" s="15"/>
      <c r="H258" s="16"/>
      <c r="I258" s="11"/>
      <c r="J258" s="11" t="str">
        <f t="shared" ref="J258:J321" si="37">B258&amp;E258</f>
        <v/>
      </c>
      <c r="K258" s="14"/>
      <c r="L258" s="14"/>
      <c r="M258" s="25">
        <f t="shared" ref="M258:M321" si="38">K258+L258</f>
        <v>0</v>
      </c>
      <c r="N258" s="26"/>
      <c r="O258" s="27"/>
      <c r="P258" s="28"/>
      <c r="Q258" s="35">
        <f t="shared" ref="Q258:Q321" si="39">M258</f>
        <v>0</v>
      </c>
      <c r="R258" s="36"/>
      <c r="S258" s="37" t="str">
        <f t="shared" ref="S258:S321" si="40">IF(Q258&gt;R258,Q258-R258,"")</f>
        <v/>
      </c>
      <c r="T258" s="38" t="str">
        <f t="shared" ref="T258:T321" si="41">IF(Q258&lt;R258,Q258-R258,"")</f>
        <v/>
      </c>
      <c r="U258" s="42"/>
      <c r="V258" s="40"/>
      <c r="W258" s="41">
        <f t="shared" ref="W258:W321" si="42">Q258*V258</f>
        <v>0</v>
      </c>
      <c r="X258" s="41">
        <f t="shared" ref="X258:X321" si="43">R258*V258</f>
        <v>0</v>
      </c>
      <c r="Y258" s="41"/>
      <c r="Z258" s="41"/>
      <c r="AA258" s="25">
        <f t="shared" ref="AA258:AA321" si="44">W258-X258</f>
        <v>0</v>
      </c>
      <c r="AB258" s="45"/>
      <c r="AC258" s="45"/>
      <c r="AD258" s="47"/>
    </row>
    <row r="259" s="2" customFormat="1" spans="1:30">
      <c r="A259" s="8">
        <f t="shared" si="36"/>
        <v>258</v>
      </c>
      <c r="B259" s="12"/>
      <c r="C259" s="10"/>
      <c r="D259" s="10"/>
      <c r="E259" s="14"/>
      <c r="F259" s="10" t="e">
        <f>VLOOKUP(E259,[1]零件成本9.1!$B$2:$D$11324,3,0)</f>
        <v>#N/A</v>
      </c>
      <c r="G259" s="15"/>
      <c r="H259" s="16"/>
      <c r="I259" s="11"/>
      <c r="J259" s="11" t="str">
        <f t="shared" si="37"/>
        <v/>
      </c>
      <c r="K259" s="14"/>
      <c r="L259" s="14"/>
      <c r="M259" s="25">
        <f t="shared" si="38"/>
        <v>0</v>
      </c>
      <c r="N259" s="26"/>
      <c r="O259" s="27"/>
      <c r="P259" s="28"/>
      <c r="Q259" s="35">
        <f t="shared" si="39"/>
        <v>0</v>
      </c>
      <c r="R259" s="36"/>
      <c r="S259" s="37" t="str">
        <f t="shared" si="40"/>
        <v/>
      </c>
      <c r="T259" s="38" t="str">
        <f t="shared" si="41"/>
        <v/>
      </c>
      <c r="U259" s="42"/>
      <c r="V259" s="40"/>
      <c r="W259" s="41">
        <f t="shared" si="42"/>
        <v>0</v>
      </c>
      <c r="X259" s="41">
        <f t="shared" si="43"/>
        <v>0</v>
      </c>
      <c r="Y259" s="41"/>
      <c r="Z259" s="41"/>
      <c r="AA259" s="25">
        <f t="shared" si="44"/>
        <v>0</v>
      </c>
      <c r="AB259" s="45"/>
      <c r="AC259" s="45"/>
      <c r="AD259" s="47"/>
    </row>
    <row r="260" s="2" customFormat="1" spans="1:30">
      <c r="A260" s="8">
        <f t="shared" si="36"/>
        <v>259</v>
      </c>
      <c r="B260" s="12"/>
      <c r="C260" s="10"/>
      <c r="D260" s="10"/>
      <c r="E260" s="14"/>
      <c r="F260" s="10" t="e">
        <f>VLOOKUP(E260,[1]零件成本9.1!$B$2:$D$11324,3,0)</f>
        <v>#N/A</v>
      </c>
      <c r="G260" s="15"/>
      <c r="H260" s="16"/>
      <c r="I260" s="11"/>
      <c r="J260" s="11" t="str">
        <f t="shared" si="37"/>
        <v/>
      </c>
      <c r="K260" s="14"/>
      <c r="L260" s="14"/>
      <c r="M260" s="25">
        <f t="shared" si="38"/>
        <v>0</v>
      </c>
      <c r="N260" s="26"/>
      <c r="O260" s="27"/>
      <c r="P260" s="28"/>
      <c r="Q260" s="35">
        <f t="shared" si="39"/>
        <v>0</v>
      </c>
      <c r="R260" s="36"/>
      <c r="S260" s="37" t="str">
        <f t="shared" si="40"/>
        <v/>
      </c>
      <c r="T260" s="38" t="str">
        <f t="shared" si="41"/>
        <v/>
      </c>
      <c r="U260" s="42"/>
      <c r="V260" s="40"/>
      <c r="W260" s="41">
        <f t="shared" si="42"/>
        <v>0</v>
      </c>
      <c r="X260" s="41">
        <f t="shared" si="43"/>
        <v>0</v>
      </c>
      <c r="Y260" s="41"/>
      <c r="Z260" s="41"/>
      <c r="AA260" s="25">
        <f t="shared" si="44"/>
        <v>0</v>
      </c>
      <c r="AB260" s="45"/>
      <c r="AC260" s="45"/>
      <c r="AD260" s="47"/>
    </row>
    <row r="261" s="2" customFormat="1" spans="1:30">
      <c r="A261" s="8">
        <f t="shared" si="36"/>
        <v>260</v>
      </c>
      <c r="B261" s="12"/>
      <c r="C261" s="10"/>
      <c r="D261" s="10"/>
      <c r="E261" s="14"/>
      <c r="F261" s="10" t="e">
        <f>VLOOKUP(E261,[1]零件成本9.1!$B$2:$D$11324,3,0)</f>
        <v>#N/A</v>
      </c>
      <c r="G261" s="15"/>
      <c r="H261" s="16"/>
      <c r="I261" s="11"/>
      <c r="J261" s="11" t="str">
        <f t="shared" si="37"/>
        <v/>
      </c>
      <c r="K261" s="14"/>
      <c r="L261" s="14"/>
      <c r="M261" s="25">
        <f t="shared" si="38"/>
        <v>0</v>
      </c>
      <c r="N261" s="26"/>
      <c r="O261" s="27"/>
      <c r="P261" s="28"/>
      <c r="Q261" s="35">
        <f t="shared" si="39"/>
        <v>0</v>
      </c>
      <c r="R261" s="36"/>
      <c r="S261" s="37" t="str">
        <f t="shared" si="40"/>
        <v/>
      </c>
      <c r="T261" s="38" t="str">
        <f t="shared" si="41"/>
        <v/>
      </c>
      <c r="U261" s="42"/>
      <c r="V261" s="40"/>
      <c r="W261" s="41">
        <f t="shared" si="42"/>
        <v>0</v>
      </c>
      <c r="X261" s="41">
        <f t="shared" si="43"/>
        <v>0</v>
      </c>
      <c r="Y261" s="41"/>
      <c r="Z261" s="41"/>
      <c r="AA261" s="25">
        <f t="shared" si="44"/>
        <v>0</v>
      </c>
      <c r="AB261" s="45"/>
      <c r="AC261" s="45"/>
      <c r="AD261" s="47"/>
    </row>
    <row r="262" s="2" customFormat="1" spans="1:30">
      <c r="A262" s="8">
        <f t="shared" si="36"/>
        <v>261</v>
      </c>
      <c r="B262" s="12"/>
      <c r="C262" s="10"/>
      <c r="D262" s="10"/>
      <c r="E262" s="14"/>
      <c r="F262" s="10" t="e">
        <f>VLOOKUP(E262,[1]零件成本9.1!$B$2:$D$11324,3,0)</f>
        <v>#N/A</v>
      </c>
      <c r="G262" s="15"/>
      <c r="H262" s="16"/>
      <c r="I262" s="11"/>
      <c r="J262" s="11" t="str">
        <f t="shared" si="37"/>
        <v/>
      </c>
      <c r="K262" s="14"/>
      <c r="L262" s="14"/>
      <c r="M262" s="25">
        <f t="shared" si="38"/>
        <v>0</v>
      </c>
      <c r="N262" s="26"/>
      <c r="O262" s="27"/>
      <c r="P262" s="28"/>
      <c r="Q262" s="35">
        <f t="shared" si="39"/>
        <v>0</v>
      </c>
      <c r="R262" s="36"/>
      <c r="S262" s="37" t="str">
        <f t="shared" si="40"/>
        <v/>
      </c>
      <c r="T262" s="38" t="str">
        <f t="shared" si="41"/>
        <v/>
      </c>
      <c r="U262" s="42"/>
      <c r="V262" s="40"/>
      <c r="W262" s="41">
        <f t="shared" si="42"/>
        <v>0</v>
      </c>
      <c r="X262" s="41">
        <f t="shared" si="43"/>
        <v>0</v>
      </c>
      <c r="Y262" s="41"/>
      <c r="Z262" s="41"/>
      <c r="AA262" s="25">
        <f t="shared" si="44"/>
        <v>0</v>
      </c>
      <c r="AB262" s="45"/>
      <c r="AC262" s="45"/>
      <c r="AD262" s="47"/>
    </row>
    <row r="263" s="2" customFormat="1" spans="1:30">
      <c r="A263" s="8">
        <f t="shared" si="36"/>
        <v>262</v>
      </c>
      <c r="B263" s="12"/>
      <c r="C263" s="10"/>
      <c r="D263" s="10"/>
      <c r="E263" s="14"/>
      <c r="F263" s="10" t="e">
        <f>VLOOKUP(E263,[1]零件成本9.1!$B$2:$D$11324,3,0)</f>
        <v>#N/A</v>
      </c>
      <c r="G263" s="15"/>
      <c r="H263" s="16"/>
      <c r="I263" s="11"/>
      <c r="J263" s="11" t="str">
        <f t="shared" si="37"/>
        <v/>
      </c>
      <c r="K263" s="14"/>
      <c r="L263" s="14"/>
      <c r="M263" s="25">
        <f t="shared" si="38"/>
        <v>0</v>
      </c>
      <c r="N263" s="26"/>
      <c r="O263" s="27"/>
      <c r="P263" s="28"/>
      <c r="Q263" s="35">
        <f t="shared" si="39"/>
        <v>0</v>
      </c>
      <c r="R263" s="36"/>
      <c r="S263" s="37" t="str">
        <f t="shared" si="40"/>
        <v/>
      </c>
      <c r="T263" s="38" t="str">
        <f t="shared" si="41"/>
        <v/>
      </c>
      <c r="U263" s="42"/>
      <c r="V263" s="40"/>
      <c r="W263" s="41">
        <f t="shared" si="42"/>
        <v>0</v>
      </c>
      <c r="X263" s="41">
        <f t="shared" si="43"/>
        <v>0</v>
      </c>
      <c r="Y263" s="41"/>
      <c r="Z263" s="41"/>
      <c r="AA263" s="25">
        <f t="shared" si="44"/>
        <v>0</v>
      </c>
      <c r="AB263" s="45"/>
      <c r="AC263" s="45"/>
      <c r="AD263" s="47"/>
    </row>
    <row r="264" s="2" customFormat="1" spans="1:30">
      <c r="A264" s="8">
        <f t="shared" si="36"/>
        <v>263</v>
      </c>
      <c r="B264" s="12"/>
      <c r="C264" s="10"/>
      <c r="D264" s="10"/>
      <c r="E264" s="14"/>
      <c r="F264" s="10" t="e">
        <f>VLOOKUP(E264,[1]零件成本9.1!$B$2:$D$11324,3,0)</f>
        <v>#N/A</v>
      </c>
      <c r="G264" s="15"/>
      <c r="H264" s="16"/>
      <c r="I264" s="11"/>
      <c r="J264" s="11" t="str">
        <f t="shared" si="37"/>
        <v/>
      </c>
      <c r="K264" s="14"/>
      <c r="L264" s="14"/>
      <c r="M264" s="25">
        <f t="shared" si="38"/>
        <v>0</v>
      </c>
      <c r="N264" s="26"/>
      <c r="O264" s="27"/>
      <c r="P264" s="28"/>
      <c r="Q264" s="35">
        <f t="shared" si="39"/>
        <v>0</v>
      </c>
      <c r="R264" s="36"/>
      <c r="S264" s="37" t="str">
        <f t="shared" si="40"/>
        <v/>
      </c>
      <c r="T264" s="38" t="str">
        <f t="shared" si="41"/>
        <v/>
      </c>
      <c r="U264" s="42"/>
      <c r="V264" s="40"/>
      <c r="W264" s="41">
        <f t="shared" si="42"/>
        <v>0</v>
      </c>
      <c r="X264" s="41">
        <f t="shared" si="43"/>
        <v>0</v>
      </c>
      <c r="Y264" s="41"/>
      <c r="Z264" s="41"/>
      <c r="AA264" s="25">
        <f t="shared" si="44"/>
        <v>0</v>
      </c>
      <c r="AB264" s="45"/>
      <c r="AC264" s="45"/>
      <c r="AD264" s="47"/>
    </row>
    <row r="265" s="2" customFormat="1" spans="1:30">
      <c r="A265" s="8">
        <f t="shared" si="36"/>
        <v>264</v>
      </c>
      <c r="B265" s="12"/>
      <c r="C265" s="10"/>
      <c r="D265" s="10"/>
      <c r="E265" s="14"/>
      <c r="F265" s="10" t="e">
        <f>VLOOKUP(E265,[1]零件成本9.1!$B$2:$D$11324,3,0)</f>
        <v>#N/A</v>
      </c>
      <c r="G265" s="15"/>
      <c r="H265" s="16"/>
      <c r="I265" s="11"/>
      <c r="J265" s="11" t="str">
        <f t="shared" si="37"/>
        <v/>
      </c>
      <c r="K265" s="14"/>
      <c r="L265" s="14"/>
      <c r="M265" s="25">
        <f t="shared" si="38"/>
        <v>0</v>
      </c>
      <c r="N265" s="26"/>
      <c r="O265" s="27"/>
      <c r="P265" s="28"/>
      <c r="Q265" s="35">
        <f t="shared" si="39"/>
        <v>0</v>
      </c>
      <c r="R265" s="36"/>
      <c r="S265" s="37" t="str">
        <f t="shared" si="40"/>
        <v/>
      </c>
      <c r="T265" s="38" t="str">
        <f t="shared" si="41"/>
        <v/>
      </c>
      <c r="U265" s="42"/>
      <c r="V265" s="40"/>
      <c r="W265" s="41">
        <f t="shared" si="42"/>
        <v>0</v>
      </c>
      <c r="X265" s="41">
        <f t="shared" si="43"/>
        <v>0</v>
      </c>
      <c r="Y265" s="41"/>
      <c r="Z265" s="41"/>
      <c r="AA265" s="25">
        <f t="shared" si="44"/>
        <v>0</v>
      </c>
      <c r="AB265" s="45"/>
      <c r="AC265" s="45"/>
      <c r="AD265" s="47"/>
    </row>
    <row r="266" s="2" customFormat="1" spans="1:30">
      <c r="A266" s="8">
        <f t="shared" si="36"/>
        <v>265</v>
      </c>
      <c r="B266" s="12"/>
      <c r="C266" s="10"/>
      <c r="D266" s="10"/>
      <c r="E266" s="14"/>
      <c r="F266" s="10" t="e">
        <f>VLOOKUP(E266,[1]零件成本9.1!$B$2:$D$11324,3,0)</f>
        <v>#N/A</v>
      </c>
      <c r="G266" s="15"/>
      <c r="H266" s="16"/>
      <c r="I266" s="11"/>
      <c r="J266" s="11" t="str">
        <f t="shared" si="37"/>
        <v/>
      </c>
      <c r="K266" s="14"/>
      <c r="L266" s="14"/>
      <c r="M266" s="25">
        <f t="shared" si="38"/>
        <v>0</v>
      </c>
      <c r="N266" s="26"/>
      <c r="O266" s="27"/>
      <c r="P266" s="28"/>
      <c r="Q266" s="35">
        <f t="shared" si="39"/>
        <v>0</v>
      </c>
      <c r="R266" s="36"/>
      <c r="S266" s="37" t="str">
        <f t="shared" si="40"/>
        <v/>
      </c>
      <c r="T266" s="38" t="str">
        <f t="shared" si="41"/>
        <v/>
      </c>
      <c r="U266" s="42"/>
      <c r="V266" s="40"/>
      <c r="W266" s="41">
        <f t="shared" si="42"/>
        <v>0</v>
      </c>
      <c r="X266" s="41">
        <f t="shared" si="43"/>
        <v>0</v>
      </c>
      <c r="Y266" s="41"/>
      <c r="Z266" s="41"/>
      <c r="AA266" s="25">
        <f t="shared" si="44"/>
        <v>0</v>
      </c>
      <c r="AB266" s="45"/>
      <c r="AC266" s="45"/>
      <c r="AD266" s="47"/>
    </row>
    <row r="267" s="2" customFormat="1" spans="1:30">
      <c r="A267" s="8">
        <f t="shared" si="36"/>
        <v>266</v>
      </c>
      <c r="B267" s="12"/>
      <c r="C267" s="10"/>
      <c r="D267" s="10"/>
      <c r="E267" s="14"/>
      <c r="F267" s="10" t="e">
        <f>VLOOKUP(E267,[1]零件成本9.1!$B$2:$D$11324,3,0)</f>
        <v>#N/A</v>
      </c>
      <c r="G267" s="15"/>
      <c r="H267" s="16"/>
      <c r="I267" s="11"/>
      <c r="J267" s="11" t="str">
        <f t="shared" si="37"/>
        <v/>
      </c>
      <c r="K267" s="14"/>
      <c r="L267" s="14"/>
      <c r="M267" s="25">
        <f t="shared" si="38"/>
        <v>0</v>
      </c>
      <c r="N267" s="26"/>
      <c r="O267" s="27"/>
      <c r="P267" s="28"/>
      <c r="Q267" s="35">
        <f t="shared" si="39"/>
        <v>0</v>
      </c>
      <c r="R267" s="36"/>
      <c r="S267" s="37" t="str">
        <f t="shared" si="40"/>
        <v/>
      </c>
      <c r="T267" s="38" t="str">
        <f t="shared" si="41"/>
        <v/>
      </c>
      <c r="U267" s="42"/>
      <c r="V267" s="40"/>
      <c r="W267" s="41">
        <f t="shared" si="42"/>
        <v>0</v>
      </c>
      <c r="X267" s="41">
        <f t="shared" si="43"/>
        <v>0</v>
      </c>
      <c r="Y267" s="41"/>
      <c r="Z267" s="41"/>
      <c r="AA267" s="25">
        <f t="shared" si="44"/>
        <v>0</v>
      </c>
      <c r="AB267" s="45"/>
      <c r="AC267" s="45"/>
      <c r="AD267" s="47"/>
    </row>
    <row r="268" s="2" customFormat="1" spans="1:30">
      <c r="A268" s="8">
        <f t="shared" si="36"/>
        <v>267</v>
      </c>
      <c r="B268" s="12"/>
      <c r="C268" s="10"/>
      <c r="D268" s="10"/>
      <c r="E268" s="14"/>
      <c r="F268" s="10" t="e">
        <f>VLOOKUP(E268,[1]零件成本9.1!$B$2:$D$11324,3,0)</f>
        <v>#N/A</v>
      </c>
      <c r="G268" s="15"/>
      <c r="H268" s="16"/>
      <c r="I268" s="11"/>
      <c r="J268" s="11" t="str">
        <f t="shared" si="37"/>
        <v/>
      </c>
      <c r="K268" s="14"/>
      <c r="L268" s="14"/>
      <c r="M268" s="25">
        <f t="shared" si="38"/>
        <v>0</v>
      </c>
      <c r="N268" s="26"/>
      <c r="O268" s="27"/>
      <c r="P268" s="28"/>
      <c r="Q268" s="35">
        <f t="shared" si="39"/>
        <v>0</v>
      </c>
      <c r="R268" s="36"/>
      <c r="S268" s="37" t="str">
        <f t="shared" si="40"/>
        <v/>
      </c>
      <c r="T268" s="38" t="str">
        <f t="shared" si="41"/>
        <v/>
      </c>
      <c r="U268" s="42"/>
      <c r="V268" s="40"/>
      <c r="W268" s="41">
        <f t="shared" si="42"/>
        <v>0</v>
      </c>
      <c r="X268" s="41">
        <f t="shared" si="43"/>
        <v>0</v>
      </c>
      <c r="Y268" s="41"/>
      <c r="Z268" s="41"/>
      <c r="AA268" s="25">
        <f t="shared" si="44"/>
        <v>0</v>
      </c>
      <c r="AB268" s="45"/>
      <c r="AC268" s="45"/>
      <c r="AD268" s="47"/>
    </row>
    <row r="269" s="2" customFormat="1" spans="1:30">
      <c r="A269" s="8">
        <f t="shared" si="36"/>
        <v>268</v>
      </c>
      <c r="B269" s="12"/>
      <c r="C269" s="10"/>
      <c r="D269" s="10"/>
      <c r="E269" s="14"/>
      <c r="F269" s="10" t="e">
        <f>VLOOKUP(E269,[1]零件成本9.1!$B$2:$D$11324,3,0)</f>
        <v>#N/A</v>
      </c>
      <c r="G269" s="15"/>
      <c r="H269" s="16"/>
      <c r="I269" s="11"/>
      <c r="J269" s="11" t="str">
        <f t="shared" si="37"/>
        <v/>
      </c>
      <c r="K269" s="14"/>
      <c r="L269" s="14"/>
      <c r="M269" s="25">
        <f t="shared" si="38"/>
        <v>0</v>
      </c>
      <c r="N269" s="26"/>
      <c r="O269" s="27"/>
      <c r="P269" s="28"/>
      <c r="Q269" s="35">
        <f t="shared" si="39"/>
        <v>0</v>
      </c>
      <c r="R269" s="36"/>
      <c r="S269" s="37" t="str">
        <f t="shared" si="40"/>
        <v/>
      </c>
      <c r="T269" s="38" t="str">
        <f t="shared" si="41"/>
        <v/>
      </c>
      <c r="U269" s="42"/>
      <c r="V269" s="40"/>
      <c r="W269" s="41">
        <f t="shared" si="42"/>
        <v>0</v>
      </c>
      <c r="X269" s="41">
        <f t="shared" si="43"/>
        <v>0</v>
      </c>
      <c r="Y269" s="41"/>
      <c r="Z269" s="41"/>
      <c r="AA269" s="25">
        <f t="shared" si="44"/>
        <v>0</v>
      </c>
      <c r="AB269" s="45"/>
      <c r="AC269" s="45"/>
      <c r="AD269" s="47"/>
    </row>
    <row r="270" s="2" customFormat="1" spans="1:30">
      <c r="A270" s="8">
        <f t="shared" si="36"/>
        <v>269</v>
      </c>
      <c r="B270" s="12"/>
      <c r="C270" s="10"/>
      <c r="D270" s="10"/>
      <c r="E270" s="14"/>
      <c r="F270" s="10" t="e">
        <f>VLOOKUP(E270,[1]零件成本9.1!$B$2:$D$11324,3,0)</f>
        <v>#N/A</v>
      </c>
      <c r="G270" s="15"/>
      <c r="H270" s="16"/>
      <c r="I270" s="11"/>
      <c r="J270" s="11" t="str">
        <f t="shared" si="37"/>
        <v/>
      </c>
      <c r="K270" s="14"/>
      <c r="L270" s="14"/>
      <c r="M270" s="25">
        <f t="shared" si="38"/>
        <v>0</v>
      </c>
      <c r="N270" s="26"/>
      <c r="O270" s="27"/>
      <c r="P270" s="28"/>
      <c r="Q270" s="35">
        <f t="shared" si="39"/>
        <v>0</v>
      </c>
      <c r="R270" s="36"/>
      <c r="S270" s="37" t="str">
        <f t="shared" si="40"/>
        <v/>
      </c>
      <c r="T270" s="38" t="str">
        <f t="shared" si="41"/>
        <v/>
      </c>
      <c r="U270" s="42"/>
      <c r="V270" s="40"/>
      <c r="W270" s="41">
        <f t="shared" si="42"/>
        <v>0</v>
      </c>
      <c r="X270" s="41">
        <f t="shared" si="43"/>
        <v>0</v>
      </c>
      <c r="Y270" s="41"/>
      <c r="Z270" s="41"/>
      <c r="AA270" s="25">
        <f t="shared" si="44"/>
        <v>0</v>
      </c>
      <c r="AB270" s="45"/>
      <c r="AC270" s="45"/>
      <c r="AD270" s="47"/>
    </row>
    <row r="271" s="2" customFormat="1" spans="1:30">
      <c r="A271" s="8">
        <f t="shared" si="36"/>
        <v>270</v>
      </c>
      <c r="B271" s="12"/>
      <c r="C271" s="10"/>
      <c r="D271" s="10"/>
      <c r="E271" s="14"/>
      <c r="F271" s="10" t="e">
        <f>VLOOKUP(E271,[1]零件成本9.1!$B$2:$D$11324,3,0)</f>
        <v>#N/A</v>
      </c>
      <c r="G271" s="15"/>
      <c r="H271" s="16"/>
      <c r="I271" s="11"/>
      <c r="J271" s="11" t="str">
        <f t="shared" si="37"/>
        <v/>
      </c>
      <c r="K271" s="14"/>
      <c r="L271" s="14"/>
      <c r="M271" s="25">
        <f t="shared" si="38"/>
        <v>0</v>
      </c>
      <c r="N271" s="26"/>
      <c r="O271" s="27"/>
      <c r="P271" s="28"/>
      <c r="Q271" s="35">
        <f t="shared" si="39"/>
        <v>0</v>
      </c>
      <c r="R271" s="36"/>
      <c r="S271" s="37" t="str">
        <f t="shared" si="40"/>
        <v/>
      </c>
      <c r="T271" s="38" t="str">
        <f t="shared" si="41"/>
        <v/>
      </c>
      <c r="U271" s="42"/>
      <c r="V271" s="40"/>
      <c r="W271" s="41">
        <f t="shared" si="42"/>
        <v>0</v>
      </c>
      <c r="X271" s="41">
        <f t="shared" si="43"/>
        <v>0</v>
      </c>
      <c r="Y271" s="41"/>
      <c r="Z271" s="41"/>
      <c r="AA271" s="25">
        <f t="shared" si="44"/>
        <v>0</v>
      </c>
      <c r="AB271" s="45"/>
      <c r="AC271" s="45"/>
      <c r="AD271" s="47"/>
    </row>
    <row r="272" s="2" customFormat="1" spans="1:30">
      <c r="A272" s="8">
        <f t="shared" si="36"/>
        <v>271</v>
      </c>
      <c r="B272" s="12"/>
      <c r="C272" s="10"/>
      <c r="D272" s="10"/>
      <c r="E272" s="14"/>
      <c r="F272" s="10" t="e">
        <f>VLOOKUP(E272,[1]零件成本9.1!$B$2:$D$11324,3,0)</f>
        <v>#N/A</v>
      </c>
      <c r="G272" s="15"/>
      <c r="H272" s="16"/>
      <c r="I272" s="11"/>
      <c r="J272" s="11" t="str">
        <f t="shared" si="37"/>
        <v/>
      </c>
      <c r="K272" s="14"/>
      <c r="L272" s="14"/>
      <c r="M272" s="25">
        <f t="shared" si="38"/>
        <v>0</v>
      </c>
      <c r="N272" s="26"/>
      <c r="O272" s="27"/>
      <c r="P272" s="28"/>
      <c r="Q272" s="35">
        <f t="shared" si="39"/>
        <v>0</v>
      </c>
      <c r="R272" s="36"/>
      <c r="S272" s="37" t="str">
        <f t="shared" si="40"/>
        <v/>
      </c>
      <c r="T272" s="38" t="str">
        <f t="shared" si="41"/>
        <v/>
      </c>
      <c r="U272" s="42"/>
      <c r="V272" s="40"/>
      <c r="W272" s="41">
        <f t="shared" si="42"/>
        <v>0</v>
      </c>
      <c r="X272" s="41">
        <f t="shared" si="43"/>
        <v>0</v>
      </c>
      <c r="Y272" s="41"/>
      <c r="Z272" s="41"/>
      <c r="AA272" s="25">
        <f t="shared" si="44"/>
        <v>0</v>
      </c>
      <c r="AB272" s="45"/>
      <c r="AC272" s="45"/>
      <c r="AD272" s="47"/>
    </row>
    <row r="273" s="2" customFormat="1" spans="1:30">
      <c r="A273" s="8">
        <f t="shared" si="36"/>
        <v>272</v>
      </c>
      <c r="B273" s="12"/>
      <c r="C273" s="10"/>
      <c r="D273" s="10"/>
      <c r="E273" s="14"/>
      <c r="F273" s="10" t="e">
        <f>VLOOKUP(E273,[1]零件成本9.1!$B$2:$D$11324,3,0)</f>
        <v>#N/A</v>
      </c>
      <c r="G273" s="15"/>
      <c r="H273" s="16"/>
      <c r="I273" s="11"/>
      <c r="J273" s="11" t="str">
        <f t="shared" si="37"/>
        <v/>
      </c>
      <c r="K273" s="14"/>
      <c r="L273" s="14"/>
      <c r="M273" s="25">
        <f t="shared" si="38"/>
        <v>0</v>
      </c>
      <c r="N273" s="26"/>
      <c r="O273" s="27"/>
      <c r="P273" s="28"/>
      <c r="Q273" s="35">
        <f t="shared" si="39"/>
        <v>0</v>
      </c>
      <c r="R273" s="36"/>
      <c r="S273" s="37" t="str">
        <f t="shared" si="40"/>
        <v/>
      </c>
      <c r="T273" s="38" t="str">
        <f t="shared" si="41"/>
        <v/>
      </c>
      <c r="U273" s="42"/>
      <c r="V273" s="40"/>
      <c r="W273" s="41">
        <f t="shared" si="42"/>
        <v>0</v>
      </c>
      <c r="X273" s="41">
        <f t="shared" si="43"/>
        <v>0</v>
      </c>
      <c r="Y273" s="41"/>
      <c r="Z273" s="41"/>
      <c r="AA273" s="25">
        <f t="shared" si="44"/>
        <v>0</v>
      </c>
      <c r="AB273" s="45"/>
      <c r="AC273" s="45"/>
      <c r="AD273" s="47"/>
    </row>
    <row r="274" s="2" customFormat="1" spans="1:30">
      <c r="A274" s="8">
        <f t="shared" si="36"/>
        <v>273</v>
      </c>
      <c r="B274" s="12"/>
      <c r="C274" s="10"/>
      <c r="D274" s="10"/>
      <c r="E274" s="14"/>
      <c r="F274" s="10" t="e">
        <f>VLOOKUP(E274,[1]零件成本9.1!$B$2:$D$11324,3,0)</f>
        <v>#N/A</v>
      </c>
      <c r="G274" s="15"/>
      <c r="H274" s="16"/>
      <c r="I274" s="11"/>
      <c r="J274" s="11" t="str">
        <f t="shared" si="37"/>
        <v/>
      </c>
      <c r="K274" s="14"/>
      <c r="L274" s="14"/>
      <c r="M274" s="25">
        <f t="shared" si="38"/>
        <v>0</v>
      </c>
      <c r="N274" s="26"/>
      <c r="O274" s="27"/>
      <c r="P274" s="28"/>
      <c r="Q274" s="35">
        <f t="shared" si="39"/>
        <v>0</v>
      </c>
      <c r="R274" s="36"/>
      <c r="S274" s="37" t="str">
        <f t="shared" si="40"/>
        <v/>
      </c>
      <c r="T274" s="38" t="str">
        <f t="shared" si="41"/>
        <v/>
      </c>
      <c r="U274" s="42"/>
      <c r="V274" s="40"/>
      <c r="W274" s="41">
        <f t="shared" si="42"/>
        <v>0</v>
      </c>
      <c r="X274" s="41">
        <f t="shared" si="43"/>
        <v>0</v>
      </c>
      <c r="Y274" s="41"/>
      <c r="Z274" s="41"/>
      <c r="AA274" s="25">
        <f t="shared" si="44"/>
        <v>0</v>
      </c>
      <c r="AB274" s="45"/>
      <c r="AC274" s="45"/>
      <c r="AD274" s="47"/>
    </row>
    <row r="275" s="2" customFormat="1" spans="1:30">
      <c r="A275" s="8">
        <f t="shared" si="36"/>
        <v>274</v>
      </c>
      <c r="B275" s="12"/>
      <c r="C275" s="10"/>
      <c r="D275" s="10"/>
      <c r="E275" s="14"/>
      <c r="F275" s="10" t="e">
        <f>VLOOKUP(E275,[1]零件成本9.1!$B$2:$D$11324,3,0)</f>
        <v>#N/A</v>
      </c>
      <c r="G275" s="15"/>
      <c r="H275" s="16"/>
      <c r="I275" s="11"/>
      <c r="J275" s="11" t="str">
        <f t="shared" si="37"/>
        <v/>
      </c>
      <c r="K275" s="14"/>
      <c r="L275" s="14"/>
      <c r="M275" s="25">
        <f t="shared" si="38"/>
        <v>0</v>
      </c>
      <c r="N275" s="26"/>
      <c r="O275" s="27"/>
      <c r="P275" s="28"/>
      <c r="Q275" s="35">
        <f t="shared" si="39"/>
        <v>0</v>
      </c>
      <c r="R275" s="36"/>
      <c r="S275" s="37" t="str">
        <f t="shared" si="40"/>
        <v/>
      </c>
      <c r="T275" s="38" t="str">
        <f t="shared" si="41"/>
        <v/>
      </c>
      <c r="U275" s="42"/>
      <c r="V275" s="40"/>
      <c r="W275" s="41">
        <f t="shared" si="42"/>
        <v>0</v>
      </c>
      <c r="X275" s="41">
        <f t="shared" si="43"/>
        <v>0</v>
      </c>
      <c r="Y275" s="41"/>
      <c r="Z275" s="41"/>
      <c r="AA275" s="25">
        <f t="shared" si="44"/>
        <v>0</v>
      </c>
      <c r="AB275" s="45"/>
      <c r="AC275" s="45"/>
      <c r="AD275" s="47"/>
    </row>
    <row r="276" s="2" customFormat="1" spans="1:30">
      <c r="A276" s="8">
        <f t="shared" si="36"/>
        <v>275</v>
      </c>
      <c r="B276" s="12"/>
      <c r="C276" s="10"/>
      <c r="D276" s="10"/>
      <c r="E276" s="14"/>
      <c r="F276" s="10" t="e">
        <f>VLOOKUP(E276,[1]零件成本9.1!$B$2:$D$11324,3,0)</f>
        <v>#N/A</v>
      </c>
      <c r="G276" s="15"/>
      <c r="H276" s="16"/>
      <c r="I276" s="11"/>
      <c r="J276" s="11" t="str">
        <f t="shared" si="37"/>
        <v/>
      </c>
      <c r="K276" s="14"/>
      <c r="L276" s="14"/>
      <c r="M276" s="25">
        <f t="shared" si="38"/>
        <v>0</v>
      </c>
      <c r="N276" s="26"/>
      <c r="O276" s="27"/>
      <c r="P276" s="28"/>
      <c r="Q276" s="35">
        <f t="shared" si="39"/>
        <v>0</v>
      </c>
      <c r="R276" s="36"/>
      <c r="S276" s="37" t="str">
        <f t="shared" si="40"/>
        <v/>
      </c>
      <c r="T276" s="38" t="str">
        <f t="shared" si="41"/>
        <v/>
      </c>
      <c r="U276" s="42"/>
      <c r="V276" s="40"/>
      <c r="W276" s="41">
        <f t="shared" si="42"/>
        <v>0</v>
      </c>
      <c r="X276" s="41">
        <f t="shared" si="43"/>
        <v>0</v>
      </c>
      <c r="Y276" s="41"/>
      <c r="Z276" s="41"/>
      <c r="AA276" s="25">
        <f t="shared" si="44"/>
        <v>0</v>
      </c>
      <c r="AB276" s="45"/>
      <c r="AC276" s="45"/>
      <c r="AD276" s="47"/>
    </row>
    <row r="277" s="2" customFormat="1" spans="1:30">
      <c r="A277" s="8">
        <f t="shared" si="36"/>
        <v>276</v>
      </c>
      <c r="B277" s="12"/>
      <c r="C277" s="10"/>
      <c r="D277" s="10"/>
      <c r="E277" s="14"/>
      <c r="F277" s="10" t="e">
        <f>VLOOKUP(E277,[1]零件成本9.1!$B$2:$D$11324,3,0)</f>
        <v>#N/A</v>
      </c>
      <c r="G277" s="15"/>
      <c r="H277" s="16"/>
      <c r="I277" s="11"/>
      <c r="J277" s="11" t="str">
        <f t="shared" si="37"/>
        <v/>
      </c>
      <c r="K277" s="14"/>
      <c r="L277" s="14"/>
      <c r="M277" s="25">
        <f t="shared" si="38"/>
        <v>0</v>
      </c>
      <c r="N277" s="26"/>
      <c r="O277" s="27"/>
      <c r="P277" s="28"/>
      <c r="Q277" s="35">
        <f t="shared" si="39"/>
        <v>0</v>
      </c>
      <c r="R277" s="36"/>
      <c r="S277" s="37" t="str">
        <f t="shared" si="40"/>
        <v/>
      </c>
      <c r="T277" s="38" t="str">
        <f t="shared" si="41"/>
        <v/>
      </c>
      <c r="U277" s="42"/>
      <c r="V277" s="40"/>
      <c r="W277" s="41">
        <f t="shared" si="42"/>
        <v>0</v>
      </c>
      <c r="X277" s="41">
        <f t="shared" si="43"/>
        <v>0</v>
      </c>
      <c r="Y277" s="41"/>
      <c r="Z277" s="41"/>
      <c r="AA277" s="25">
        <f t="shared" si="44"/>
        <v>0</v>
      </c>
      <c r="AB277" s="45"/>
      <c r="AC277" s="45"/>
      <c r="AD277" s="47"/>
    </row>
    <row r="278" s="2" customFormat="1" spans="1:30">
      <c r="A278" s="8">
        <f t="shared" si="36"/>
        <v>277</v>
      </c>
      <c r="B278" s="12"/>
      <c r="C278" s="10"/>
      <c r="D278" s="10"/>
      <c r="E278" s="14"/>
      <c r="F278" s="10" t="e">
        <f>VLOOKUP(E278,[1]零件成本9.1!$B$2:$D$11324,3,0)</f>
        <v>#N/A</v>
      </c>
      <c r="G278" s="15"/>
      <c r="H278" s="16"/>
      <c r="I278" s="11"/>
      <c r="J278" s="11" t="str">
        <f t="shared" si="37"/>
        <v/>
      </c>
      <c r="K278" s="14"/>
      <c r="L278" s="14"/>
      <c r="M278" s="25">
        <f t="shared" si="38"/>
        <v>0</v>
      </c>
      <c r="N278" s="26"/>
      <c r="O278" s="27"/>
      <c r="P278" s="28"/>
      <c r="Q278" s="35">
        <f t="shared" si="39"/>
        <v>0</v>
      </c>
      <c r="R278" s="36"/>
      <c r="S278" s="37" t="str">
        <f t="shared" si="40"/>
        <v/>
      </c>
      <c r="T278" s="38" t="str">
        <f t="shared" si="41"/>
        <v/>
      </c>
      <c r="U278" s="42"/>
      <c r="V278" s="40"/>
      <c r="W278" s="41">
        <f t="shared" si="42"/>
        <v>0</v>
      </c>
      <c r="X278" s="41">
        <f t="shared" si="43"/>
        <v>0</v>
      </c>
      <c r="Y278" s="41"/>
      <c r="Z278" s="41"/>
      <c r="AA278" s="25">
        <f t="shared" si="44"/>
        <v>0</v>
      </c>
      <c r="AB278" s="45"/>
      <c r="AC278" s="45"/>
      <c r="AD278" s="47"/>
    </row>
    <row r="279" s="2" customFormat="1" spans="1:30">
      <c r="A279" s="8">
        <f t="shared" si="36"/>
        <v>278</v>
      </c>
      <c r="B279" s="12"/>
      <c r="C279" s="10"/>
      <c r="D279" s="10"/>
      <c r="E279" s="14"/>
      <c r="F279" s="10" t="e">
        <f>VLOOKUP(E279,[1]零件成本9.1!$B$2:$D$11324,3,0)</f>
        <v>#N/A</v>
      </c>
      <c r="G279" s="15"/>
      <c r="H279" s="16"/>
      <c r="I279" s="11"/>
      <c r="J279" s="11" t="str">
        <f t="shared" si="37"/>
        <v/>
      </c>
      <c r="K279" s="14"/>
      <c r="L279" s="14"/>
      <c r="M279" s="25">
        <f t="shared" si="38"/>
        <v>0</v>
      </c>
      <c r="N279" s="26"/>
      <c r="O279" s="27"/>
      <c r="P279" s="28"/>
      <c r="Q279" s="35">
        <f t="shared" si="39"/>
        <v>0</v>
      </c>
      <c r="R279" s="36"/>
      <c r="S279" s="37" t="str">
        <f t="shared" si="40"/>
        <v/>
      </c>
      <c r="T279" s="38" t="str">
        <f t="shared" si="41"/>
        <v/>
      </c>
      <c r="U279" s="42"/>
      <c r="V279" s="40"/>
      <c r="W279" s="41">
        <f t="shared" si="42"/>
        <v>0</v>
      </c>
      <c r="X279" s="41">
        <f t="shared" si="43"/>
        <v>0</v>
      </c>
      <c r="Y279" s="41"/>
      <c r="Z279" s="41"/>
      <c r="AA279" s="25">
        <f t="shared" si="44"/>
        <v>0</v>
      </c>
      <c r="AB279" s="45"/>
      <c r="AC279" s="45"/>
      <c r="AD279" s="47"/>
    </row>
    <row r="280" s="2" customFormat="1" spans="1:30">
      <c r="A280" s="8">
        <f t="shared" si="36"/>
        <v>279</v>
      </c>
      <c r="B280" s="12"/>
      <c r="C280" s="10"/>
      <c r="D280" s="10"/>
      <c r="E280" s="14"/>
      <c r="F280" s="10" t="e">
        <f>VLOOKUP(E280,[1]零件成本9.1!$B$2:$D$11324,3,0)</f>
        <v>#N/A</v>
      </c>
      <c r="G280" s="15"/>
      <c r="H280" s="16"/>
      <c r="I280" s="11"/>
      <c r="J280" s="11" t="str">
        <f t="shared" si="37"/>
        <v/>
      </c>
      <c r="K280" s="14"/>
      <c r="L280" s="14"/>
      <c r="M280" s="25">
        <f t="shared" si="38"/>
        <v>0</v>
      </c>
      <c r="N280" s="26"/>
      <c r="O280" s="27"/>
      <c r="P280" s="28"/>
      <c r="Q280" s="35">
        <f t="shared" si="39"/>
        <v>0</v>
      </c>
      <c r="R280" s="36"/>
      <c r="S280" s="37" t="str">
        <f t="shared" si="40"/>
        <v/>
      </c>
      <c r="T280" s="38" t="str">
        <f t="shared" si="41"/>
        <v/>
      </c>
      <c r="U280" s="42"/>
      <c r="V280" s="40"/>
      <c r="W280" s="41">
        <f t="shared" si="42"/>
        <v>0</v>
      </c>
      <c r="X280" s="41">
        <f t="shared" si="43"/>
        <v>0</v>
      </c>
      <c r="Y280" s="41"/>
      <c r="Z280" s="41"/>
      <c r="AA280" s="25">
        <f t="shared" si="44"/>
        <v>0</v>
      </c>
      <c r="AB280" s="45"/>
      <c r="AC280" s="45"/>
      <c r="AD280" s="47"/>
    </row>
    <row r="281" s="2" customFormat="1" spans="1:30">
      <c r="A281" s="8">
        <f t="shared" si="36"/>
        <v>280</v>
      </c>
      <c r="B281" s="12"/>
      <c r="C281" s="10"/>
      <c r="D281" s="10"/>
      <c r="E281" s="14"/>
      <c r="F281" s="10" t="e">
        <f>VLOOKUP(E281,[1]零件成本9.1!$B$2:$D$11324,3,0)</f>
        <v>#N/A</v>
      </c>
      <c r="G281" s="15"/>
      <c r="H281" s="16"/>
      <c r="I281" s="11"/>
      <c r="J281" s="11" t="str">
        <f t="shared" si="37"/>
        <v/>
      </c>
      <c r="K281" s="14"/>
      <c r="L281" s="14"/>
      <c r="M281" s="25">
        <f t="shared" si="38"/>
        <v>0</v>
      </c>
      <c r="N281" s="26"/>
      <c r="O281" s="27"/>
      <c r="P281" s="28"/>
      <c r="Q281" s="35">
        <f t="shared" si="39"/>
        <v>0</v>
      </c>
      <c r="R281" s="36"/>
      <c r="S281" s="37" t="str">
        <f t="shared" si="40"/>
        <v/>
      </c>
      <c r="T281" s="38" t="str">
        <f t="shared" si="41"/>
        <v/>
      </c>
      <c r="U281" s="42"/>
      <c r="V281" s="40"/>
      <c r="W281" s="41">
        <f t="shared" si="42"/>
        <v>0</v>
      </c>
      <c r="X281" s="41">
        <f t="shared" si="43"/>
        <v>0</v>
      </c>
      <c r="Y281" s="41"/>
      <c r="Z281" s="41"/>
      <c r="AA281" s="25">
        <f t="shared" si="44"/>
        <v>0</v>
      </c>
      <c r="AB281" s="45"/>
      <c r="AC281" s="45"/>
      <c r="AD281" s="47"/>
    </row>
    <row r="282" s="2" customFormat="1" spans="1:30">
      <c r="A282" s="8">
        <f t="shared" si="36"/>
        <v>281</v>
      </c>
      <c r="B282" s="12"/>
      <c r="C282" s="10"/>
      <c r="D282" s="10"/>
      <c r="E282" s="14"/>
      <c r="F282" s="10" t="e">
        <f>VLOOKUP(E282,[1]零件成本9.1!$B$2:$D$11324,3,0)</f>
        <v>#N/A</v>
      </c>
      <c r="G282" s="15"/>
      <c r="H282" s="16"/>
      <c r="I282" s="11"/>
      <c r="J282" s="11" t="str">
        <f t="shared" si="37"/>
        <v/>
      </c>
      <c r="K282" s="14"/>
      <c r="L282" s="14"/>
      <c r="M282" s="25">
        <f t="shared" si="38"/>
        <v>0</v>
      </c>
      <c r="N282" s="26"/>
      <c r="O282" s="27"/>
      <c r="P282" s="28"/>
      <c r="Q282" s="35">
        <f t="shared" si="39"/>
        <v>0</v>
      </c>
      <c r="R282" s="36"/>
      <c r="S282" s="37" t="str">
        <f t="shared" si="40"/>
        <v/>
      </c>
      <c r="T282" s="38" t="str">
        <f t="shared" si="41"/>
        <v/>
      </c>
      <c r="U282" s="42"/>
      <c r="V282" s="40"/>
      <c r="W282" s="41">
        <f t="shared" si="42"/>
        <v>0</v>
      </c>
      <c r="X282" s="41">
        <f t="shared" si="43"/>
        <v>0</v>
      </c>
      <c r="Y282" s="41"/>
      <c r="Z282" s="41"/>
      <c r="AA282" s="25">
        <f t="shared" si="44"/>
        <v>0</v>
      </c>
      <c r="AB282" s="45"/>
      <c r="AC282" s="45"/>
      <c r="AD282" s="47"/>
    </row>
    <row r="283" s="2" customFormat="1" spans="1:30">
      <c r="A283" s="8">
        <f t="shared" si="36"/>
        <v>282</v>
      </c>
      <c r="B283" s="12"/>
      <c r="C283" s="10"/>
      <c r="D283" s="10"/>
      <c r="E283" s="14"/>
      <c r="F283" s="10" t="e">
        <f>VLOOKUP(E283,[1]零件成本9.1!$B$2:$D$11324,3,0)</f>
        <v>#N/A</v>
      </c>
      <c r="G283" s="15"/>
      <c r="H283" s="16"/>
      <c r="I283" s="11"/>
      <c r="J283" s="11" t="str">
        <f t="shared" si="37"/>
        <v/>
      </c>
      <c r="K283" s="14"/>
      <c r="L283" s="14"/>
      <c r="M283" s="25">
        <f t="shared" si="38"/>
        <v>0</v>
      </c>
      <c r="N283" s="26"/>
      <c r="O283" s="27"/>
      <c r="P283" s="28"/>
      <c r="Q283" s="35">
        <f t="shared" si="39"/>
        <v>0</v>
      </c>
      <c r="R283" s="36"/>
      <c r="S283" s="37" t="str">
        <f t="shared" si="40"/>
        <v/>
      </c>
      <c r="T283" s="38" t="str">
        <f t="shared" si="41"/>
        <v/>
      </c>
      <c r="U283" s="42"/>
      <c r="V283" s="40"/>
      <c r="W283" s="41">
        <f t="shared" si="42"/>
        <v>0</v>
      </c>
      <c r="X283" s="41">
        <f t="shared" si="43"/>
        <v>0</v>
      </c>
      <c r="Y283" s="41"/>
      <c r="Z283" s="41"/>
      <c r="AA283" s="25">
        <f t="shared" si="44"/>
        <v>0</v>
      </c>
      <c r="AB283" s="45"/>
      <c r="AC283" s="45"/>
      <c r="AD283" s="47"/>
    </row>
    <row r="284" s="2" customFormat="1" spans="1:30">
      <c r="A284" s="8">
        <f t="shared" si="36"/>
        <v>283</v>
      </c>
      <c r="B284" s="12"/>
      <c r="C284" s="10"/>
      <c r="D284" s="10"/>
      <c r="E284" s="14"/>
      <c r="F284" s="10" t="e">
        <f>VLOOKUP(E284,[1]零件成本9.1!$B$2:$D$11324,3,0)</f>
        <v>#N/A</v>
      </c>
      <c r="G284" s="15"/>
      <c r="H284" s="16"/>
      <c r="I284" s="11"/>
      <c r="J284" s="11" t="str">
        <f t="shared" si="37"/>
        <v/>
      </c>
      <c r="K284" s="14"/>
      <c r="L284" s="14"/>
      <c r="M284" s="25">
        <f t="shared" si="38"/>
        <v>0</v>
      </c>
      <c r="N284" s="26"/>
      <c r="O284" s="27"/>
      <c r="P284" s="28"/>
      <c r="Q284" s="35">
        <f t="shared" si="39"/>
        <v>0</v>
      </c>
      <c r="R284" s="36"/>
      <c r="S284" s="37" t="str">
        <f t="shared" si="40"/>
        <v/>
      </c>
      <c r="T284" s="38" t="str">
        <f t="shared" si="41"/>
        <v/>
      </c>
      <c r="U284" s="42"/>
      <c r="V284" s="40"/>
      <c r="W284" s="41">
        <f t="shared" si="42"/>
        <v>0</v>
      </c>
      <c r="X284" s="41">
        <f t="shared" si="43"/>
        <v>0</v>
      </c>
      <c r="Y284" s="41"/>
      <c r="Z284" s="41"/>
      <c r="AA284" s="25">
        <f t="shared" si="44"/>
        <v>0</v>
      </c>
      <c r="AB284" s="45"/>
      <c r="AC284" s="45"/>
      <c r="AD284" s="47"/>
    </row>
    <row r="285" s="2" customFormat="1" spans="1:30">
      <c r="A285" s="8">
        <f t="shared" si="36"/>
        <v>284</v>
      </c>
      <c r="B285" s="12"/>
      <c r="C285" s="10"/>
      <c r="D285" s="10"/>
      <c r="E285" s="14"/>
      <c r="F285" s="10" t="e">
        <f>VLOOKUP(E285,[1]零件成本9.1!$B$2:$D$11324,3,0)</f>
        <v>#N/A</v>
      </c>
      <c r="G285" s="15"/>
      <c r="H285" s="16"/>
      <c r="I285" s="11"/>
      <c r="J285" s="11" t="str">
        <f t="shared" si="37"/>
        <v/>
      </c>
      <c r="K285" s="14"/>
      <c r="L285" s="14"/>
      <c r="M285" s="25">
        <f t="shared" si="38"/>
        <v>0</v>
      </c>
      <c r="N285" s="26"/>
      <c r="O285" s="27"/>
      <c r="P285" s="28"/>
      <c r="Q285" s="35">
        <f t="shared" si="39"/>
        <v>0</v>
      </c>
      <c r="R285" s="36"/>
      <c r="S285" s="37" t="str">
        <f t="shared" si="40"/>
        <v/>
      </c>
      <c r="T285" s="38" t="str">
        <f t="shared" si="41"/>
        <v/>
      </c>
      <c r="U285" s="42"/>
      <c r="V285" s="40"/>
      <c r="W285" s="41">
        <f t="shared" si="42"/>
        <v>0</v>
      </c>
      <c r="X285" s="41">
        <f t="shared" si="43"/>
        <v>0</v>
      </c>
      <c r="Y285" s="41"/>
      <c r="Z285" s="41"/>
      <c r="AA285" s="25">
        <f t="shared" si="44"/>
        <v>0</v>
      </c>
      <c r="AB285" s="45"/>
      <c r="AC285" s="45"/>
      <c r="AD285" s="47"/>
    </row>
    <row r="286" s="2" customFormat="1" spans="1:30">
      <c r="A286" s="8">
        <f t="shared" si="36"/>
        <v>285</v>
      </c>
      <c r="B286" s="12"/>
      <c r="C286" s="10"/>
      <c r="D286" s="10"/>
      <c r="E286" s="14"/>
      <c r="F286" s="10" t="e">
        <f>VLOOKUP(E286,[1]零件成本9.1!$B$2:$D$11324,3,0)</f>
        <v>#N/A</v>
      </c>
      <c r="G286" s="15"/>
      <c r="H286" s="16"/>
      <c r="I286" s="11"/>
      <c r="J286" s="11" t="str">
        <f t="shared" si="37"/>
        <v/>
      </c>
      <c r="K286" s="14"/>
      <c r="L286" s="14"/>
      <c r="M286" s="25">
        <f t="shared" si="38"/>
        <v>0</v>
      </c>
      <c r="N286" s="26"/>
      <c r="O286" s="27"/>
      <c r="P286" s="28"/>
      <c r="Q286" s="35">
        <f t="shared" si="39"/>
        <v>0</v>
      </c>
      <c r="R286" s="36"/>
      <c r="S286" s="37" t="str">
        <f t="shared" si="40"/>
        <v/>
      </c>
      <c r="T286" s="38" t="str">
        <f t="shared" si="41"/>
        <v/>
      </c>
      <c r="U286" s="42"/>
      <c r="V286" s="40"/>
      <c r="W286" s="41">
        <f t="shared" si="42"/>
        <v>0</v>
      </c>
      <c r="X286" s="41">
        <f t="shared" si="43"/>
        <v>0</v>
      </c>
      <c r="Y286" s="41"/>
      <c r="Z286" s="41"/>
      <c r="AA286" s="25">
        <f t="shared" si="44"/>
        <v>0</v>
      </c>
      <c r="AB286" s="45"/>
      <c r="AC286" s="45"/>
      <c r="AD286" s="47"/>
    </row>
    <row r="287" s="2" customFormat="1" spans="1:30">
      <c r="A287" s="8">
        <f t="shared" si="36"/>
        <v>286</v>
      </c>
      <c r="B287" s="12"/>
      <c r="C287" s="10"/>
      <c r="D287" s="10"/>
      <c r="E287" s="14"/>
      <c r="F287" s="10" t="e">
        <f>VLOOKUP(E287,[1]零件成本9.1!$B$2:$D$11324,3,0)</f>
        <v>#N/A</v>
      </c>
      <c r="G287" s="15"/>
      <c r="H287" s="16"/>
      <c r="I287" s="11"/>
      <c r="J287" s="11" t="str">
        <f t="shared" si="37"/>
        <v/>
      </c>
      <c r="K287" s="14"/>
      <c r="L287" s="14"/>
      <c r="M287" s="25">
        <f t="shared" si="38"/>
        <v>0</v>
      </c>
      <c r="N287" s="26"/>
      <c r="O287" s="27"/>
      <c r="P287" s="28"/>
      <c r="Q287" s="35">
        <f t="shared" si="39"/>
        <v>0</v>
      </c>
      <c r="R287" s="36"/>
      <c r="S287" s="37" t="str">
        <f t="shared" si="40"/>
        <v/>
      </c>
      <c r="T287" s="38" t="str">
        <f t="shared" si="41"/>
        <v/>
      </c>
      <c r="U287" s="42"/>
      <c r="V287" s="40"/>
      <c r="W287" s="41">
        <f t="shared" si="42"/>
        <v>0</v>
      </c>
      <c r="X287" s="41">
        <f t="shared" si="43"/>
        <v>0</v>
      </c>
      <c r="Y287" s="41"/>
      <c r="Z287" s="41"/>
      <c r="AA287" s="25">
        <f t="shared" si="44"/>
        <v>0</v>
      </c>
      <c r="AB287" s="45"/>
      <c r="AC287" s="45"/>
      <c r="AD287" s="47"/>
    </row>
    <row r="288" s="2" customFormat="1" spans="1:30">
      <c r="A288" s="8">
        <f t="shared" si="36"/>
        <v>287</v>
      </c>
      <c r="B288" s="12"/>
      <c r="C288" s="10"/>
      <c r="D288" s="10"/>
      <c r="E288" s="14"/>
      <c r="F288" s="10" t="e">
        <f>VLOOKUP(E288,[1]零件成本9.1!$B$2:$D$11324,3,0)</f>
        <v>#N/A</v>
      </c>
      <c r="G288" s="15"/>
      <c r="H288" s="16"/>
      <c r="I288" s="11"/>
      <c r="J288" s="11" t="str">
        <f t="shared" si="37"/>
        <v/>
      </c>
      <c r="K288" s="14"/>
      <c r="L288" s="14"/>
      <c r="M288" s="25">
        <f t="shared" si="38"/>
        <v>0</v>
      </c>
      <c r="N288" s="26"/>
      <c r="O288" s="27"/>
      <c r="P288" s="28"/>
      <c r="Q288" s="35">
        <f t="shared" si="39"/>
        <v>0</v>
      </c>
      <c r="R288" s="36"/>
      <c r="S288" s="37" t="str">
        <f t="shared" si="40"/>
        <v/>
      </c>
      <c r="T288" s="38" t="str">
        <f t="shared" si="41"/>
        <v/>
      </c>
      <c r="U288" s="42"/>
      <c r="V288" s="40"/>
      <c r="W288" s="41">
        <f t="shared" si="42"/>
        <v>0</v>
      </c>
      <c r="X288" s="41">
        <f t="shared" si="43"/>
        <v>0</v>
      </c>
      <c r="Y288" s="41"/>
      <c r="Z288" s="41"/>
      <c r="AA288" s="25">
        <f t="shared" si="44"/>
        <v>0</v>
      </c>
      <c r="AB288" s="45"/>
      <c r="AC288" s="45"/>
      <c r="AD288" s="47"/>
    </row>
    <row r="289" s="2" customFormat="1" spans="1:30">
      <c r="A289" s="8">
        <f t="shared" si="36"/>
        <v>288</v>
      </c>
      <c r="B289" s="12"/>
      <c r="C289" s="10"/>
      <c r="D289" s="10"/>
      <c r="E289" s="14"/>
      <c r="F289" s="10" t="e">
        <f>VLOOKUP(E289,[1]零件成本9.1!$B$2:$D$11324,3,0)</f>
        <v>#N/A</v>
      </c>
      <c r="G289" s="15"/>
      <c r="H289" s="16"/>
      <c r="I289" s="11"/>
      <c r="J289" s="11" t="str">
        <f t="shared" si="37"/>
        <v/>
      </c>
      <c r="K289" s="14"/>
      <c r="L289" s="14"/>
      <c r="M289" s="25">
        <f t="shared" si="38"/>
        <v>0</v>
      </c>
      <c r="N289" s="26"/>
      <c r="O289" s="27"/>
      <c r="P289" s="28"/>
      <c r="Q289" s="35">
        <f t="shared" si="39"/>
        <v>0</v>
      </c>
      <c r="R289" s="36"/>
      <c r="S289" s="37" t="str">
        <f t="shared" si="40"/>
        <v/>
      </c>
      <c r="T289" s="38" t="str">
        <f t="shared" si="41"/>
        <v/>
      </c>
      <c r="U289" s="42"/>
      <c r="V289" s="40"/>
      <c r="W289" s="41">
        <f t="shared" si="42"/>
        <v>0</v>
      </c>
      <c r="X289" s="41">
        <f t="shared" si="43"/>
        <v>0</v>
      </c>
      <c r="Y289" s="41"/>
      <c r="Z289" s="41"/>
      <c r="AA289" s="25">
        <f t="shared" si="44"/>
        <v>0</v>
      </c>
      <c r="AB289" s="45"/>
      <c r="AC289" s="45"/>
      <c r="AD289" s="47"/>
    </row>
    <row r="290" s="2" customFormat="1" spans="1:30">
      <c r="A290" s="8">
        <f t="shared" si="36"/>
        <v>289</v>
      </c>
      <c r="B290" s="12"/>
      <c r="C290" s="10"/>
      <c r="D290" s="10"/>
      <c r="E290" s="14"/>
      <c r="F290" s="10" t="e">
        <f>VLOOKUP(E290,[1]零件成本9.1!$B$2:$D$11324,3,0)</f>
        <v>#N/A</v>
      </c>
      <c r="G290" s="15"/>
      <c r="H290" s="16"/>
      <c r="I290" s="11"/>
      <c r="J290" s="11" t="str">
        <f t="shared" si="37"/>
        <v/>
      </c>
      <c r="K290" s="14"/>
      <c r="L290" s="14"/>
      <c r="M290" s="25">
        <f t="shared" si="38"/>
        <v>0</v>
      </c>
      <c r="N290" s="26"/>
      <c r="O290" s="27"/>
      <c r="P290" s="28"/>
      <c r="Q290" s="35">
        <f t="shared" si="39"/>
        <v>0</v>
      </c>
      <c r="R290" s="36"/>
      <c r="S290" s="37" t="str">
        <f t="shared" si="40"/>
        <v/>
      </c>
      <c r="T290" s="38" t="str">
        <f t="shared" si="41"/>
        <v/>
      </c>
      <c r="U290" s="42"/>
      <c r="V290" s="40"/>
      <c r="W290" s="41">
        <f t="shared" si="42"/>
        <v>0</v>
      </c>
      <c r="X290" s="41">
        <f t="shared" si="43"/>
        <v>0</v>
      </c>
      <c r="Y290" s="41"/>
      <c r="Z290" s="41"/>
      <c r="AA290" s="25">
        <f t="shared" si="44"/>
        <v>0</v>
      </c>
      <c r="AB290" s="45"/>
      <c r="AC290" s="45"/>
      <c r="AD290" s="47"/>
    </row>
    <row r="291" s="2" customFormat="1" spans="1:30">
      <c r="A291" s="8">
        <f t="shared" si="36"/>
        <v>290</v>
      </c>
      <c r="B291" s="12"/>
      <c r="C291" s="10"/>
      <c r="D291" s="10"/>
      <c r="E291" s="14"/>
      <c r="F291" s="10" t="e">
        <f>VLOOKUP(E291,[1]零件成本9.1!$B$2:$D$11324,3,0)</f>
        <v>#N/A</v>
      </c>
      <c r="G291" s="15"/>
      <c r="H291" s="16"/>
      <c r="I291" s="11"/>
      <c r="J291" s="11" t="str">
        <f t="shared" si="37"/>
        <v/>
      </c>
      <c r="K291" s="14"/>
      <c r="L291" s="14"/>
      <c r="M291" s="25">
        <f t="shared" si="38"/>
        <v>0</v>
      </c>
      <c r="N291" s="26"/>
      <c r="O291" s="27"/>
      <c r="P291" s="28"/>
      <c r="Q291" s="35">
        <f t="shared" si="39"/>
        <v>0</v>
      </c>
      <c r="R291" s="36"/>
      <c r="S291" s="37" t="str">
        <f t="shared" si="40"/>
        <v/>
      </c>
      <c r="T291" s="38" t="str">
        <f t="shared" si="41"/>
        <v/>
      </c>
      <c r="U291" s="42"/>
      <c r="V291" s="40"/>
      <c r="W291" s="41">
        <f t="shared" si="42"/>
        <v>0</v>
      </c>
      <c r="X291" s="41">
        <f t="shared" si="43"/>
        <v>0</v>
      </c>
      <c r="Y291" s="41"/>
      <c r="Z291" s="41"/>
      <c r="AA291" s="25">
        <f t="shared" si="44"/>
        <v>0</v>
      </c>
      <c r="AB291" s="45"/>
      <c r="AC291" s="45"/>
      <c r="AD291" s="47"/>
    </row>
    <row r="292" s="2" customFormat="1" spans="1:30">
      <c r="A292" s="8">
        <f t="shared" si="36"/>
        <v>291</v>
      </c>
      <c r="B292" s="12"/>
      <c r="C292" s="10"/>
      <c r="D292" s="10"/>
      <c r="E292" s="14"/>
      <c r="F292" s="10" t="e">
        <f>VLOOKUP(E292,[1]零件成本9.1!$B$2:$D$11324,3,0)</f>
        <v>#N/A</v>
      </c>
      <c r="G292" s="15"/>
      <c r="H292" s="16"/>
      <c r="I292" s="11"/>
      <c r="J292" s="11" t="str">
        <f t="shared" si="37"/>
        <v/>
      </c>
      <c r="K292" s="14"/>
      <c r="L292" s="14"/>
      <c r="M292" s="25">
        <f t="shared" si="38"/>
        <v>0</v>
      </c>
      <c r="N292" s="26"/>
      <c r="O292" s="27"/>
      <c r="P292" s="28"/>
      <c r="Q292" s="35">
        <f t="shared" si="39"/>
        <v>0</v>
      </c>
      <c r="R292" s="36"/>
      <c r="S292" s="37" t="str">
        <f t="shared" si="40"/>
        <v/>
      </c>
      <c r="T292" s="38" t="str">
        <f t="shared" si="41"/>
        <v/>
      </c>
      <c r="U292" s="42"/>
      <c r="V292" s="40"/>
      <c r="W292" s="41">
        <f t="shared" si="42"/>
        <v>0</v>
      </c>
      <c r="X292" s="41">
        <f t="shared" si="43"/>
        <v>0</v>
      </c>
      <c r="Y292" s="41"/>
      <c r="Z292" s="41"/>
      <c r="AA292" s="25">
        <f t="shared" si="44"/>
        <v>0</v>
      </c>
      <c r="AB292" s="45"/>
      <c r="AC292" s="45"/>
      <c r="AD292" s="47"/>
    </row>
    <row r="293" s="2" customFormat="1" spans="1:30">
      <c r="A293" s="8">
        <f t="shared" si="36"/>
        <v>292</v>
      </c>
      <c r="B293" s="12"/>
      <c r="C293" s="10"/>
      <c r="D293" s="10"/>
      <c r="E293" s="14"/>
      <c r="F293" s="10" t="e">
        <f>VLOOKUP(E293,[1]零件成本9.1!$B$2:$D$11324,3,0)</f>
        <v>#N/A</v>
      </c>
      <c r="G293" s="15"/>
      <c r="H293" s="16"/>
      <c r="I293" s="11"/>
      <c r="J293" s="11" t="str">
        <f t="shared" si="37"/>
        <v/>
      </c>
      <c r="K293" s="14"/>
      <c r="L293" s="14"/>
      <c r="M293" s="25">
        <f t="shared" si="38"/>
        <v>0</v>
      </c>
      <c r="N293" s="26"/>
      <c r="O293" s="27"/>
      <c r="P293" s="28"/>
      <c r="Q293" s="35">
        <f t="shared" si="39"/>
        <v>0</v>
      </c>
      <c r="R293" s="36"/>
      <c r="S293" s="37" t="str">
        <f t="shared" si="40"/>
        <v/>
      </c>
      <c r="T293" s="38" t="str">
        <f t="shared" si="41"/>
        <v/>
      </c>
      <c r="U293" s="42"/>
      <c r="V293" s="40"/>
      <c r="W293" s="41">
        <f t="shared" si="42"/>
        <v>0</v>
      </c>
      <c r="X293" s="41">
        <f t="shared" si="43"/>
        <v>0</v>
      </c>
      <c r="Y293" s="41"/>
      <c r="Z293" s="41"/>
      <c r="AA293" s="25">
        <f t="shared" si="44"/>
        <v>0</v>
      </c>
      <c r="AB293" s="45"/>
      <c r="AC293" s="45"/>
      <c r="AD293" s="47"/>
    </row>
    <row r="294" s="2" customFormat="1" spans="1:30">
      <c r="A294" s="8">
        <f t="shared" si="36"/>
        <v>293</v>
      </c>
      <c r="B294" s="12"/>
      <c r="C294" s="10"/>
      <c r="D294" s="10"/>
      <c r="E294" s="14"/>
      <c r="F294" s="10" t="e">
        <f>VLOOKUP(E294,[1]零件成本9.1!$B$2:$D$11324,3,0)</f>
        <v>#N/A</v>
      </c>
      <c r="G294" s="15"/>
      <c r="H294" s="16"/>
      <c r="I294" s="11"/>
      <c r="J294" s="11" t="str">
        <f t="shared" si="37"/>
        <v/>
      </c>
      <c r="K294" s="14"/>
      <c r="L294" s="14"/>
      <c r="M294" s="25">
        <f t="shared" si="38"/>
        <v>0</v>
      </c>
      <c r="N294" s="26"/>
      <c r="O294" s="27"/>
      <c r="P294" s="28"/>
      <c r="Q294" s="35">
        <f t="shared" si="39"/>
        <v>0</v>
      </c>
      <c r="R294" s="36"/>
      <c r="S294" s="37" t="str">
        <f t="shared" si="40"/>
        <v/>
      </c>
      <c r="T294" s="38" t="str">
        <f t="shared" si="41"/>
        <v/>
      </c>
      <c r="U294" s="42"/>
      <c r="V294" s="40"/>
      <c r="W294" s="41">
        <f t="shared" si="42"/>
        <v>0</v>
      </c>
      <c r="X294" s="41">
        <f t="shared" si="43"/>
        <v>0</v>
      </c>
      <c r="Y294" s="41"/>
      <c r="Z294" s="41"/>
      <c r="AA294" s="25">
        <f t="shared" si="44"/>
        <v>0</v>
      </c>
      <c r="AB294" s="45"/>
      <c r="AC294" s="45"/>
      <c r="AD294" s="47"/>
    </row>
    <row r="295" s="2" customFormat="1" spans="1:30">
      <c r="A295" s="8">
        <f t="shared" si="36"/>
        <v>294</v>
      </c>
      <c r="B295" s="12"/>
      <c r="C295" s="10"/>
      <c r="D295" s="10"/>
      <c r="E295" s="14"/>
      <c r="F295" s="10" t="e">
        <f>VLOOKUP(E295,[1]零件成本9.1!$B$2:$D$11324,3,0)</f>
        <v>#N/A</v>
      </c>
      <c r="G295" s="15"/>
      <c r="H295" s="16"/>
      <c r="I295" s="11"/>
      <c r="J295" s="11" t="str">
        <f t="shared" si="37"/>
        <v/>
      </c>
      <c r="K295" s="14"/>
      <c r="L295" s="14"/>
      <c r="M295" s="25">
        <f t="shared" si="38"/>
        <v>0</v>
      </c>
      <c r="N295" s="26"/>
      <c r="O295" s="27"/>
      <c r="P295" s="28"/>
      <c r="Q295" s="35">
        <f t="shared" si="39"/>
        <v>0</v>
      </c>
      <c r="R295" s="36"/>
      <c r="S295" s="37" t="str">
        <f t="shared" si="40"/>
        <v/>
      </c>
      <c r="T295" s="38" t="str">
        <f t="shared" si="41"/>
        <v/>
      </c>
      <c r="U295" s="42"/>
      <c r="V295" s="40"/>
      <c r="W295" s="41">
        <f t="shared" si="42"/>
        <v>0</v>
      </c>
      <c r="X295" s="41">
        <f t="shared" si="43"/>
        <v>0</v>
      </c>
      <c r="Y295" s="41"/>
      <c r="Z295" s="41"/>
      <c r="AA295" s="25">
        <f t="shared" si="44"/>
        <v>0</v>
      </c>
      <c r="AB295" s="45"/>
      <c r="AC295" s="45"/>
      <c r="AD295" s="47"/>
    </row>
    <row r="296" s="2" customFormat="1" spans="1:30">
      <c r="A296" s="8">
        <f t="shared" si="36"/>
        <v>295</v>
      </c>
      <c r="B296" s="12"/>
      <c r="C296" s="10"/>
      <c r="D296" s="10"/>
      <c r="E296" s="14"/>
      <c r="F296" s="10" t="e">
        <f>VLOOKUP(E296,[1]零件成本9.1!$B$2:$D$11324,3,0)</f>
        <v>#N/A</v>
      </c>
      <c r="G296" s="15"/>
      <c r="H296" s="16"/>
      <c r="I296" s="11"/>
      <c r="J296" s="11" t="str">
        <f t="shared" si="37"/>
        <v/>
      </c>
      <c r="K296" s="14"/>
      <c r="L296" s="14"/>
      <c r="M296" s="25">
        <f t="shared" si="38"/>
        <v>0</v>
      </c>
      <c r="N296" s="26"/>
      <c r="O296" s="27"/>
      <c r="P296" s="28"/>
      <c r="Q296" s="35">
        <f t="shared" si="39"/>
        <v>0</v>
      </c>
      <c r="R296" s="36"/>
      <c r="S296" s="37" t="str">
        <f t="shared" si="40"/>
        <v/>
      </c>
      <c r="T296" s="38" t="str">
        <f t="shared" si="41"/>
        <v/>
      </c>
      <c r="U296" s="42"/>
      <c r="V296" s="40"/>
      <c r="W296" s="41">
        <f t="shared" si="42"/>
        <v>0</v>
      </c>
      <c r="X296" s="41">
        <f t="shared" si="43"/>
        <v>0</v>
      </c>
      <c r="Y296" s="41"/>
      <c r="Z296" s="41"/>
      <c r="AA296" s="25">
        <f t="shared" si="44"/>
        <v>0</v>
      </c>
      <c r="AB296" s="45"/>
      <c r="AC296" s="45"/>
      <c r="AD296" s="47"/>
    </row>
    <row r="297" s="2" customFormat="1" spans="1:30">
      <c r="A297" s="8">
        <f t="shared" si="36"/>
        <v>296</v>
      </c>
      <c r="B297" s="12"/>
      <c r="C297" s="10"/>
      <c r="D297" s="10"/>
      <c r="E297" s="14"/>
      <c r="F297" s="10" t="e">
        <f>VLOOKUP(E297,[1]零件成本9.1!$B$2:$D$11324,3,0)</f>
        <v>#N/A</v>
      </c>
      <c r="G297" s="15"/>
      <c r="H297" s="16"/>
      <c r="I297" s="11"/>
      <c r="J297" s="11" t="str">
        <f t="shared" si="37"/>
        <v/>
      </c>
      <c r="K297" s="14"/>
      <c r="L297" s="14"/>
      <c r="M297" s="25">
        <f t="shared" si="38"/>
        <v>0</v>
      </c>
      <c r="N297" s="26"/>
      <c r="O297" s="27"/>
      <c r="P297" s="28"/>
      <c r="Q297" s="35">
        <f t="shared" si="39"/>
        <v>0</v>
      </c>
      <c r="R297" s="36"/>
      <c r="S297" s="37" t="str">
        <f t="shared" si="40"/>
        <v/>
      </c>
      <c r="T297" s="38" t="str">
        <f t="shared" si="41"/>
        <v/>
      </c>
      <c r="U297" s="42"/>
      <c r="V297" s="40"/>
      <c r="W297" s="41">
        <f t="shared" si="42"/>
        <v>0</v>
      </c>
      <c r="X297" s="41">
        <f t="shared" si="43"/>
        <v>0</v>
      </c>
      <c r="Y297" s="41"/>
      <c r="Z297" s="41"/>
      <c r="AA297" s="25">
        <f t="shared" si="44"/>
        <v>0</v>
      </c>
      <c r="AB297" s="45"/>
      <c r="AC297" s="45"/>
      <c r="AD297" s="47"/>
    </row>
    <row r="298" s="2" customFormat="1" spans="1:30">
      <c r="A298" s="8">
        <f t="shared" si="36"/>
        <v>297</v>
      </c>
      <c r="B298" s="12"/>
      <c r="C298" s="10"/>
      <c r="D298" s="10"/>
      <c r="E298" s="14"/>
      <c r="F298" s="10" t="e">
        <f>VLOOKUP(E298,[1]零件成本9.1!$B$2:$D$11324,3,0)</f>
        <v>#N/A</v>
      </c>
      <c r="G298" s="15"/>
      <c r="H298" s="16"/>
      <c r="I298" s="11"/>
      <c r="J298" s="11" t="str">
        <f t="shared" si="37"/>
        <v/>
      </c>
      <c r="K298" s="14"/>
      <c r="L298" s="14"/>
      <c r="M298" s="25">
        <f t="shared" si="38"/>
        <v>0</v>
      </c>
      <c r="N298" s="26"/>
      <c r="O298" s="27"/>
      <c r="P298" s="28"/>
      <c r="Q298" s="35">
        <f t="shared" si="39"/>
        <v>0</v>
      </c>
      <c r="R298" s="36"/>
      <c r="S298" s="37" t="str">
        <f t="shared" si="40"/>
        <v/>
      </c>
      <c r="T298" s="38" t="str">
        <f t="shared" si="41"/>
        <v/>
      </c>
      <c r="U298" s="42"/>
      <c r="V298" s="40"/>
      <c r="W298" s="41">
        <f t="shared" si="42"/>
        <v>0</v>
      </c>
      <c r="X298" s="41">
        <f t="shared" si="43"/>
        <v>0</v>
      </c>
      <c r="Y298" s="41"/>
      <c r="Z298" s="41"/>
      <c r="AA298" s="25">
        <f t="shared" si="44"/>
        <v>0</v>
      </c>
      <c r="AB298" s="45"/>
      <c r="AC298" s="45"/>
      <c r="AD298" s="47"/>
    </row>
    <row r="299" s="2" customFormat="1" spans="1:30">
      <c r="A299" s="8">
        <f t="shared" si="36"/>
        <v>298</v>
      </c>
      <c r="B299" s="12"/>
      <c r="C299" s="10"/>
      <c r="D299" s="10"/>
      <c r="E299" s="14"/>
      <c r="F299" s="10" t="e">
        <f>VLOOKUP(E299,[1]零件成本9.1!$B$2:$D$11324,3,0)</f>
        <v>#N/A</v>
      </c>
      <c r="G299" s="15"/>
      <c r="H299" s="16"/>
      <c r="I299" s="11"/>
      <c r="J299" s="11" t="str">
        <f t="shared" si="37"/>
        <v/>
      </c>
      <c r="K299" s="14"/>
      <c r="L299" s="14"/>
      <c r="M299" s="25">
        <f t="shared" si="38"/>
        <v>0</v>
      </c>
      <c r="N299" s="26"/>
      <c r="O299" s="27"/>
      <c r="P299" s="28"/>
      <c r="Q299" s="35">
        <f t="shared" si="39"/>
        <v>0</v>
      </c>
      <c r="R299" s="36"/>
      <c r="S299" s="37" t="str">
        <f t="shared" si="40"/>
        <v/>
      </c>
      <c r="T299" s="38" t="str">
        <f t="shared" si="41"/>
        <v/>
      </c>
      <c r="U299" s="42"/>
      <c r="V299" s="40"/>
      <c r="W299" s="41">
        <f t="shared" si="42"/>
        <v>0</v>
      </c>
      <c r="X299" s="41">
        <f t="shared" si="43"/>
        <v>0</v>
      </c>
      <c r="Y299" s="41"/>
      <c r="Z299" s="41"/>
      <c r="AA299" s="25">
        <f t="shared" si="44"/>
        <v>0</v>
      </c>
      <c r="AB299" s="45"/>
      <c r="AC299" s="45"/>
      <c r="AD299" s="47"/>
    </row>
    <row r="300" s="2" customFormat="1" spans="1:30">
      <c r="A300" s="8">
        <f t="shared" si="36"/>
        <v>299</v>
      </c>
      <c r="B300" s="12"/>
      <c r="C300" s="10"/>
      <c r="D300" s="10"/>
      <c r="E300" s="14"/>
      <c r="F300" s="10" t="e">
        <f>VLOOKUP(E300,[1]零件成本9.1!$B$2:$D$11324,3,0)</f>
        <v>#N/A</v>
      </c>
      <c r="G300" s="15"/>
      <c r="H300" s="16"/>
      <c r="I300" s="11"/>
      <c r="J300" s="11" t="str">
        <f t="shared" si="37"/>
        <v/>
      </c>
      <c r="K300" s="14"/>
      <c r="L300" s="14"/>
      <c r="M300" s="25">
        <f t="shared" si="38"/>
        <v>0</v>
      </c>
      <c r="N300" s="26"/>
      <c r="O300" s="27"/>
      <c r="P300" s="28"/>
      <c r="Q300" s="35">
        <f t="shared" si="39"/>
        <v>0</v>
      </c>
      <c r="R300" s="36"/>
      <c r="S300" s="37" t="str">
        <f t="shared" si="40"/>
        <v/>
      </c>
      <c r="T300" s="38" t="str">
        <f t="shared" si="41"/>
        <v/>
      </c>
      <c r="U300" s="42"/>
      <c r="V300" s="40"/>
      <c r="W300" s="41">
        <f t="shared" si="42"/>
        <v>0</v>
      </c>
      <c r="X300" s="41">
        <f t="shared" si="43"/>
        <v>0</v>
      </c>
      <c r="Y300" s="41"/>
      <c r="Z300" s="41"/>
      <c r="AA300" s="25">
        <f t="shared" si="44"/>
        <v>0</v>
      </c>
      <c r="AB300" s="45"/>
      <c r="AC300" s="45"/>
      <c r="AD300" s="47"/>
    </row>
    <row r="301" s="2" customFormat="1" spans="1:30">
      <c r="A301" s="8">
        <f t="shared" si="36"/>
        <v>300</v>
      </c>
      <c r="B301" s="12"/>
      <c r="C301" s="10"/>
      <c r="D301" s="10"/>
      <c r="E301" s="14"/>
      <c r="F301" s="10" t="e">
        <f>VLOOKUP(E301,[1]零件成本9.1!$B$2:$D$11324,3,0)</f>
        <v>#N/A</v>
      </c>
      <c r="G301" s="15"/>
      <c r="H301" s="16"/>
      <c r="I301" s="11"/>
      <c r="J301" s="11" t="str">
        <f t="shared" si="37"/>
        <v/>
      </c>
      <c r="K301" s="14"/>
      <c r="L301" s="14"/>
      <c r="M301" s="25">
        <f t="shared" si="38"/>
        <v>0</v>
      </c>
      <c r="N301" s="26"/>
      <c r="O301" s="27"/>
      <c r="P301" s="28"/>
      <c r="Q301" s="35">
        <f t="shared" si="39"/>
        <v>0</v>
      </c>
      <c r="R301" s="36"/>
      <c r="S301" s="37" t="str">
        <f t="shared" si="40"/>
        <v/>
      </c>
      <c r="T301" s="38" t="str">
        <f t="shared" si="41"/>
        <v/>
      </c>
      <c r="U301" s="42"/>
      <c r="V301" s="40"/>
      <c r="W301" s="41">
        <f t="shared" si="42"/>
        <v>0</v>
      </c>
      <c r="X301" s="41">
        <f t="shared" si="43"/>
        <v>0</v>
      </c>
      <c r="Y301" s="41"/>
      <c r="Z301" s="41"/>
      <c r="AA301" s="25">
        <f t="shared" si="44"/>
        <v>0</v>
      </c>
      <c r="AB301" s="45"/>
      <c r="AC301" s="45"/>
      <c r="AD301" s="47"/>
    </row>
    <row r="302" s="2" customFormat="1" spans="1:30">
      <c r="A302" s="8">
        <f t="shared" si="36"/>
        <v>301</v>
      </c>
      <c r="B302" s="12"/>
      <c r="C302" s="10"/>
      <c r="D302" s="10"/>
      <c r="E302" s="14"/>
      <c r="F302" s="10" t="e">
        <f>VLOOKUP(E302,[1]零件成本9.1!$B$2:$D$11324,3,0)</f>
        <v>#N/A</v>
      </c>
      <c r="G302" s="15"/>
      <c r="H302" s="16"/>
      <c r="I302" s="11"/>
      <c r="J302" s="11" t="str">
        <f t="shared" si="37"/>
        <v/>
      </c>
      <c r="K302" s="14"/>
      <c r="L302" s="14"/>
      <c r="M302" s="25">
        <f t="shared" si="38"/>
        <v>0</v>
      </c>
      <c r="N302" s="26"/>
      <c r="O302" s="27"/>
      <c r="P302" s="28"/>
      <c r="Q302" s="35">
        <f t="shared" si="39"/>
        <v>0</v>
      </c>
      <c r="R302" s="36"/>
      <c r="S302" s="37" t="str">
        <f t="shared" si="40"/>
        <v/>
      </c>
      <c r="T302" s="38" t="str">
        <f t="shared" si="41"/>
        <v/>
      </c>
      <c r="U302" s="42"/>
      <c r="V302" s="40"/>
      <c r="W302" s="41">
        <f t="shared" si="42"/>
        <v>0</v>
      </c>
      <c r="X302" s="41">
        <f t="shared" si="43"/>
        <v>0</v>
      </c>
      <c r="Y302" s="41"/>
      <c r="Z302" s="41"/>
      <c r="AA302" s="25">
        <f t="shared" si="44"/>
        <v>0</v>
      </c>
      <c r="AB302" s="45"/>
      <c r="AC302" s="45"/>
      <c r="AD302" s="47"/>
    </row>
    <row r="303" s="2" customFormat="1" spans="1:30">
      <c r="A303" s="8">
        <f t="shared" si="36"/>
        <v>302</v>
      </c>
      <c r="B303" s="12"/>
      <c r="C303" s="10"/>
      <c r="D303" s="10"/>
      <c r="E303" s="14"/>
      <c r="F303" s="10" t="e">
        <f>VLOOKUP(E303,[1]零件成本9.1!$B$2:$D$11324,3,0)</f>
        <v>#N/A</v>
      </c>
      <c r="G303" s="15"/>
      <c r="H303" s="16"/>
      <c r="I303" s="11"/>
      <c r="J303" s="11" t="str">
        <f t="shared" si="37"/>
        <v/>
      </c>
      <c r="K303" s="14"/>
      <c r="L303" s="14"/>
      <c r="M303" s="25">
        <f t="shared" si="38"/>
        <v>0</v>
      </c>
      <c r="N303" s="26"/>
      <c r="O303" s="27"/>
      <c r="P303" s="28"/>
      <c r="Q303" s="35">
        <f t="shared" si="39"/>
        <v>0</v>
      </c>
      <c r="R303" s="36"/>
      <c r="S303" s="37" t="str">
        <f t="shared" si="40"/>
        <v/>
      </c>
      <c r="T303" s="38" t="str">
        <f t="shared" si="41"/>
        <v/>
      </c>
      <c r="U303" s="42"/>
      <c r="V303" s="40"/>
      <c r="W303" s="41">
        <f t="shared" si="42"/>
        <v>0</v>
      </c>
      <c r="X303" s="41">
        <f t="shared" si="43"/>
        <v>0</v>
      </c>
      <c r="Y303" s="41"/>
      <c r="Z303" s="41"/>
      <c r="AA303" s="25">
        <f t="shared" si="44"/>
        <v>0</v>
      </c>
      <c r="AB303" s="45"/>
      <c r="AC303" s="45"/>
      <c r="AD303" s="47"/>
    </row>
    <row r="304" s="2" customFormat="1" spans="1:30">
      <c r="A304" s="8">
        <f t="shared" si="36"/>
        <v>303</v>
      </c>
      <c r="B304" s="12"/>
      <c r="C304" s="10"/>
      <c r="D304" s="10"/>
      <c r="E304" s="14"/>
      <c r="F304" s="10" t="e">
        <f>VLOOKUP(E304,[1]零件成本9.1!$B$2:$D$11324,3,0)</f>
        <v>#N/A</v>
      </c>
      <c r="G304" s="15"/>
      <c r="H304" s="16"/>
      <c r="I304" s="11"/>
      <c r="J304" s="11" t="str">
        <f t="shared" si="37"/>
        <v/>
      </c>
      <c r="K304" s="14"/>
      <c r="L304" s="14"/>
      <c r="M304" s="25">
        <f t="shared" si="38"/>
        <v>0</v>
      </c>
      <c r="N304" s="26"/>
      <c r="O304" s="27"/>
      <c r="P304" s="28"/>
      <c r="Q304" s="35">
        <f t="shared" si="39"/>
        <v>0</v>
      </c>
      <c r="R304" s="36"/>
      <c r="S304" s="37" t="str">
        <f t="shared" si="40"/>
        <v/>
      </c>
      <c r="T304" s="38" t="str">
        <f t="shared" si="41"/>
        <v/>
      </c>
      <c r="U304" s="42"/>
      <c r="V304" s="40"/>
      <c r="W304" s="41">
        <f t="shared" si="42"/>
        <v>0</v>
      </c>
      <c r="X304" s="41">
        <f t="shared" si="43"/>
        <v>0</v>
      </c>
      <c r="Y304" s="41"/>
      <c r="Z304" s="41"/>
      <c r="AA304" s="25">
        <f t="shared" si="44"/>
        <v>0</v>
      </c>
      <c r="AB304" s="45"/>
      <c r="AC304" s="45"/>
      <c r="AD304" s="47"/>
    </row>
    <row r="305" s="2" customFormat="1" spans="1:30">
      <c r="A305" s="8">
        <f t="shared" si="36"/>
        <v>304</v>
      </c>
      <c r="B305" s="12"/>
      <c r="C305" s="10"/>
      <c r="D305" s="10"/>
      <c r="E305" s="14"/>
      <c r="F305" s="10" t="e">
        <f>VLOOKUP(E305,[1]零件成本9.1!$B$2:$D$11324,3,0)</f>
        <v>#N/A</v>
      </c>
      <c r="G305" s="15"/>
      <c r="H305" s="16"/>
      <c r="I305" s="11"/>
      <c r="J305" s="11" t="str">
        <f t="shared" si="37"/>
        <v/>
      </c>
      <c r="K305" s="14"/>
      <c r="L305" s="14"/>
      <c r="M305" s="25">
        <f t="shared" si="38"/>
        <v>0</v>
      </c>
      <c r="N305" s="26"/>
      <c r="O305" s="27"/>
      <c r="P305" s="28"/>
      <c r="Q305" s="35">
        <f t="shared" si="39"/>
        <v>0</v>
      </c>
      <c r="R305" s="36"/>
      <c r="S305" s="37" t="str">
        <f t="shared" si="40"/>
        <v/>
      </c>
      <c r="T305" s="38" t="str">
        <f t="shared" si="41"/>
        <v/>
      </c>
      <c r="U305" s="42"/>
      <c r="V305" s="40"/>
      <c r="W305" s="41">
        <f t="shared" si="42"/>
        <v>0</v>
      </c>
      <c r="X305" s="41">
        <f t="shared" si="43"/>
        <v>0</v>
      </c>
      <c r="Y305" s="41"/>
      <c r="Z305" s="41"/>
      <c r="AA305" s="25">
        <f t="shared" si="44"/>
        <v>0</v>
      </c>
      <c r="AB305" s="45"/>
      <c r="AC305" s="45"/>
      <c r="AD305" s="47"/>
    </row>
    <row r="306" s="2" customFormat="1" spans="1:30">
      <c r="A306" s="8">
        <f t="shared" si="36"/>
        <v>305</v>
      </c>
      <c r="B306" s="12"/>
      <c r="C306" s="10"/>
      <c r="D306" s="10"/>
      <c r="E306" s="14"/>
      <c r="F306" s="10" t="e">
        <f>VLOOKUP(E306,[1]零件成本9.1!$B$2:$D$11324,3,0)</f>
        <v>#N/A</v>
      </c>
      <c r="G306" s="15"/>
      <c r="H306" s="16"/>
      <c r="I306" s="11"/>
      <c r="J306" s="11" t="str">
        <f t="shared" si="37"/>
        <v/>
      </c>
      <c r="K306" s="14"/>
      <c r="L306" s="14"/>
      <c r="M306" s="25">
        <f t="shared" si="38"/>
        <v>0</v>
      </c>
      <c r="N306" s="26"/>
      <c r="O306" s="27"/>
      <c r="P306" s="28"/>
      <c r="Q306" s="35">
        <f t="shared" si="39"/>
        <v>0</v>
      </c>
      <c r="R306" s="36"/>
      <c r="S306" s="37" t="str">
        <f t="shared" si="40"/>
        <v/>
      </c>
      <c r="T306" s="38" t="str">
        <f t="shared" si="41"/>
        <v/>
      </c>
      <c r="U306" s="42"/>
      <c r="V306" s="40"/>
      <c r="W306" s="41">
        <f t="shared" si="42"/>
        <v>0</v>
      </c>
      <c r="X306" s="41">
        <f t="shared" si="43"/>
        <v>0</v>
      </c>
      <c r="Y306" s="41"/>
      <c r="Z306" s="41"/>
      <c r="AA306" s="25">
        <f t="shared" si="44"/>
        <v>0</v>
      </c>
      <c r="AB306" s="45"/>
      <c r="AC306" s="45"/>
      <c r="AD306" s="47"/>
    </row>
    <row r="307" s="2" customFormat="1" spans="1:30">
      <c r="A307" s="8">
        <f t="shared" si="36"/>
        <v>306</v>
      </c>
      <c r="B307" s="12"/>
      <c r="C307" s="10"/>
      <c r="D307" s="10"/>
      <c r="E307" s="14"/>
      <c r="F307" s="10" t="e">
        <f>VLOOKUP(E307,[1]零件成本9.1!$B$2:$D$11324,3,0)</f>
        <v>#N/A</v>
      </c>
      <c r="G307" s="15"/>
      <c r="H307" s="16"/>
      <c r="I307" s="11"/>
      <c r="J307" s="11" t="str">
        <f t="shared" si="37"/>
        <v/>
      </c>
      <c r="K307" s="14"/>
      <c r="L307" s="14"/>
      <c r="M307" s="25">
        <f t="shared" si="38"/>
        <v>0</v>
      </c>
      <c r="N307" s="26"/>
      <c r="O307" s="27"/>
      <c r="P307" s="28"/>
      <c r="Q307" s="35">
        <f t="shared" si="39"/>
        <v>0</v>
      </c>
      <c r="R307" s="36"/>
      <c r="S307" s="37" t="str">
        <f t="shared" si="40"/>
        <v/>
      </c>
      <c r="T307" s="38" t="str">
        <f t="shared" si="41"/>
        <v/>
      </c>
      <c r="U307" s="42"/>
      <c r="V307" s="40"/>
      <c r="W307" s="41">
        <f t="shared" si="42"/>
        <v>0</v>
      </c>
      <c r="X307" s="41">
        <f t="shared" si="43"/>
        <v>0</v>
      </c>
      <c r="Y307" s="41"/>
      <c r="Z307" s="41"/>
      <c r="AA307" s="25">
        <f t="shared" si="44"/>
        <v>0</v>
      </c>
      <c r="AB307" s="45"/>
      <c r="AC307" s="45"/>
      <c r="AD307" s="47"/>
    </row>
    <row r="308" s="2" customFormat="1" spans="1:30">
      <c r="A308" s="8">
        <f t="shared" si="36"/>
        <v>307</v>
      </c>
      <c r="B308" s="12"/>
      <c r="C308" s="10"/>
      <c r="D308" s="10"/>
      <c r="E308" s="14"/>
      <c r="F308" s="10" t="e">
        <f>VLOOKUP(E308,[1]零件成本9.1!$B$2:$D$11324,3,0)</f>
        <v>#N/A</v>
      </c>
      <c r="G308" s="15"/>
      <c r="H308" s="16"/>
      <c r="I308" s="11"/>
      <c r="J308" s="11" t="str">
        <f t="shared" si="37"/>
        <v/>
      </c>
      <c r="K308" s="14"/>
      <c r="L308" s="14"/>
      <c r="M308" s="25">
        <f t="shared" si="38"/>
        <v>0</v>
      </c>
      <c r="N308" s="26"/>
      <c r="O308" s="27"/>
      <c r="P308" s="28"/>
      <c r="Q308" s="35">
        <f t="shared" si="39"/>
        <v>0</v>
      </c>
      <c r="R308" s="36"/>
      <c r="S308" s="37" t="str">
        <f t="shared" si="40"/>
        <v/>
      </c>
      <c r="T308" s="38" t="str">
        <f t="shared" si="41"/>
        <v/>
      </c>
      <c r="U308" s="42"/>
      <c r="V308" s="40"/>
      <c r="W308" s="41">
        <f t="shared" si="42"/>
        <v>0</v>
      </c>
      <c r="X308" s="41">
        <f t="shared" si="43"/>
        <v>0</v>
      </c>
      <c r="Y308" s="41"/>
      <c r="Z308" s="41"/>
      <c r="AA308" s="25">
        <f t="shared" si="44"/>
        <v>0</v>
      </c>
      <c r="AB308" s="45"/>
      <c r="AC308" s="45"/>
      <c r="AD308" s="47"/>
    </row>
    <row r="309" s="2" customFormat="1" spans="1:30">
      <c r="A309" s="8">
        <f t="shared" si="36"/>
        <v>308</v>
      </c>
      <c r="B309" s="12"/>
      <c r="C309" s="10"/>
      <c r="D309" s="10"/>
      <c r="E309" s="14"/>
      <c r="F309" s="10" t="e">
        <f>VLOOKUP(E309,[1]零件成本9.1!$B$2:$D$11324,3,0)</f>
        <v>#N/A</v>
      </c>
      <c r="G309" s="15"/>
      <c r="H309" s="16"/>
      <c r="I309" s="11"/>
      <c r="J309" s="11" t="str">
        <f t="shared" si="37"/>
        <v/>
      </c>
      <c r="K309" s="14"/>
      <c r="L309" s="14"/>
      <c r="M309" s="25">
        <f t="shared" si="38"/>
        <v>0</v>
      </c>
      <c r="N309" s="26"/>
      <c r="O309" s="27"/>
      <c r="P309" s="28"/>
      <c r="Q309" s="35">
        <f t="shared" si="39"/>
        <v>0</v>
      </c>
      <c r="R309" s="36"/>
      <c r="S309" s="37" t="str">
        <f t="shared" si="40"/>
        <v/>
      </c>
      <c r="T309" s="38" t="str">
        <f t="shared" si="41"/>
        <v/>
      </c>
      <c r="U309" s="42"/>
      <c r="V309" s="40"/>
      <c r="W309" s="41">
        <f t="shared" si="42"/>
        <v>0</v>
      </c>
      <c r="X309" s="41">
        <f t="shared" si="43"/>
        <v>0</v>
      </c>
      <c r="Y309" s="41"/>
      <c r="Z309" s="41"/>
      <c r="AA309" s="25">
        <f t="shared" si="44"/>
        <v>0</v>
      </c>
      <c r="AB309" s="45"/>
      <c r="AC309" s="45"/>
      <c r="AD309" s="47"/>
    </row>
    <row r="310" s="2" customFormat="1" spans="1:30">
      <c r="A310" s="8">
        <f t="shared" si="36"/>
        <v>309</v>
      </c>
      <c r="B310" s="12"/>
      <c r="C310" s="10"/>
      <c r="D310" s="10"/>
      <c r="E310" s="14"/>
      <c r="F310" s="10" t="e">
        <f>VLOOKUP(E310,[1]零件成本9.1!$B$2:$D$11324,3,0)</f>
        <v>#N/A</v>
      </c>
      <c r="G310" s="15"/>
      <c r="H310" s="16"/>
      <c r="I310" s="11"/>
      <c r="J310" s="11" t="str">
        <f t="shared" si="37"/>
        <v/>
      </c>
      <c r="K310" s="14"/>
      <c r="L310" s="14"/>
      <c r="M310" s="25">
        <f t="shared" si="38"/>
        <v>0</v>
      </c>
      <c r="N310" s="26"/>
      <c r="O310" s="27"/>
      <c r="P310" s="28"/>
      <c r="Q310" s="35">
        <f t="shared" si="39"/>
        <v>0</v>
      </c>
      <c r="R310" s="36"/>
      <c r="S310" s="37" t="str">
        <f t="shared" si="40"/>
        <v/>
      </c>
      <c r="T310" s="38" t="str">
        <f t="shared" si="41"/>
        <v/>
      </c>
      <c r="U310" s="42"/>
      <c r="V310" s="40"/>
      <c r="W310" s="41">
        <f t="shared" si="42"/>
        <v>0</v>
      </c>
      <c r="X310" s="41">
        <f t="shared" si="43"/>
        <v>0</v>
      </c>
      <c r="Y310" s="41"/>
      <c r="Z310" s="41"/>
      <c r="AA310" s="25">
        <f t="shared" si="44"/>
        <v>0</v>
      </c>
      <c r="AB310" s="45"/>
      <c r="AC310" s="45"/>
      <c r="AD310" s="47"/>
    </row>
    <row r="311" s="2" customFormat="1" spans="1:30">
      <c r="A311" s="8">
        <f t="shared" si="36"/>
        <v>310</v>
      </c>
      <c r="B311" s="12"/>
      <c r="C311" s="10"/>
      <c r="D311" s="10"/>
      <c r="E311" s="14"/>
      <c r="F311" s="10" t="e">
        <f>VLOOKUP(E311,[1]零件成本9.1!$B$2:$D$11324,3,0)</f>
        <v>#N/A</v>
      </c>
      <c r="G311" s="15"/>
      <c r="H311" s="16"/>
      <c r="I311" s="11"/>
      <c r="J311" s="11" t="str">
        <f t="shared" si="37"/>
        <v/>
      </c>
      <c r="K311" s="14"/>
      <c r="L311" s="14"/>
      <c r="M311" s="25">
        <f t="shared" si="38"/>
        <v>0</v>
      </c>
      <c r="N311" s="26"/>
      <c r="O311" s="27"/>
      <c r="P311" s="28"/>
      <c r="Q311" s="35">
        <f t="shared" si="39"/>
        <v>0</v>
      </c>
      <c r="R311" s="36"/>
      <c r="S311" s="37" t="str">
        <f t="shared" si="40"/>
        <v/>
      </c>
      <c r="T311" s="38" t="str">
        <f t="shared" si="41"/>
        <v/>
      </c>
      <c r="U311" s="42"/>
      <c r="V311" s="40"/>
      <c r="W311" s="41">
        <f t="shared" si="42"/>
        <v>0</v>
      </c>
      <c r="X311" s="41">
        <f t="shared" si="43"/>
        <v>0</v>
      </c>
      <c r="Y311" s="41"/>
      <c r="Z311" s="41"/>
      <c r="AA311" s="25">
        <f t="shared" si="44"/>
        <v>0</v>
      </c>
      <c r="AB311" s="45"/>
      <c r="AC311" s="45"/>
      <c r="AD311" s="47"/>
    </row>
    <row r="312" s="2" customFormat="1" spans="1:30">
      <c r="A312" s="8">
        <f t="shared" si="36"/>
        <v>311</v>
      </c>
      <c r="B312" s="12"/>
      <c r="C312" s="10"/>
      <c r="D312" s="10"/>
      <c r="E312" s="14"/>
      <c r="F312" s="10" t="e">
        <f>VLOOKUP(E312,[1]零件成本9.1!$B$2:$D$11324,3,0)</f>
        <v>#N/A</v>
      </c>
      <c r="G312" s="15"/>
      <c r="H312" s="16"/>
      <c r="I312" s="11"/>
      <c r="J312" s="11" t="str">
        <f t="shared" si="37"/>
        <v/>
      </c>
      <c r="K312" s="14"/>
      <c r="L312" s="14"/>
      <c r="M312" s="25">
        <f t="shared" si="38"/>
        <v>0</v>
      </c>
      <c r="N312" s="26"/>
      <c r="O312" s="27"/>
      <c r="P312" s="28"/>
      <c r="Q312" s="35">
        <f t="shared" si="39"/>
        <v>0</v>
      </c>
      <c r="R312" s="36"/>
      <c r="S312" s="37" t="str">
        <f t="shared" si="40"/>
        <v/>
      </c>
      <c r="T312" s="38" t="str">
        <f t="shared" si="41"/>
        <v/>
      </c>
      <c r="U312" s="42"/>
      <c r="V312" s="40"/>
      <c r="W312" s="41">
        <f t="shared" si="42"/>
        <v>0</v>
      </c>
      <c r="X312" s="41">
        <f t="shared" si="43"/>
        <v>0</v>
      </c>
      <c r="Y312" s="41"/>
      <c r="Z312" s="41"/>
      <c r="AA312" s="25">
        <f t="shared" si="44"/>
        <v>0</v>
      </c>
      <c r="AB312" s="45"/>
      <c r="AC312" s="45"/>
      <c r="AD312" s="47"/>
    </row>
    <row r="313" s="2" customFormat="1" spans="1:30">
      <c r="A313" s="8">
        <f t="shared" si="36"/>
        <v>312</v>
      </c>
      <c r="B313" s="12"/>
      <c r="C313" s="10"/>
      <c r="D313" s="10"/>
      <c r="E313" s="14"/>
      <c r="F313" s="10" t="e">
        <f>VLOOKUP(E313,[1]零件成本9.1!$B$2:$D$11324,3,0)</f>
        <v>#N/A</v>
      </c>
      <c r="G313" s="15"/>
      <c r="H313" s="16"/>
      <c r="I313" s="11"/>
      <c r="J313" s="11" t="str">
        <f t="shared" si="37"/>
        <v/>
      </c>
      <c r="K313" s="14"/>
      <c r="L313" s="14"/>
      <c r="M313" s="25">
        <f t="shared" si="38"/>
        <v>0</v>
      </c>
      <c r="N313" s="26"/>
      <c r="O313" s="27"/>
      <c r="P313" s="28"/>
      <c r="Q313" s="35">
        <f t="shared" si="39"/>
        <v>0</v>
      </c>
      <c r="R313" s="36"/>
      <c r="S313" s="37" t="str">
        <f t="shared" si="40"/>
        <v/>
      </c>
      <c r="T313" s="38" t="str">
        <f t="shared" si="41"/>
        <v/>
      </c>
      <c r="U313" s="42"/>
      <c r="V313" s="40"/>
      <c r="W313" s="41">
        <f t="shared" si="42"/>
        <v>0</v>
      </c>
      <c r="X313" s="41">
        <f t="shared" si="43"/>
        <v>0</v>
      </c>
      <c r="Y313" s="41"/>
      <c r="Z313" s="41"/>
      <c r="AA313" s="25">
        <f t="shared" si="44"/>
        <v>0</v>
      </c>
      <c r="AB313" s="45"/>
      <c r="AC313" s="45"/>
      <c r="AD313" s="47"/>
    </row>
    <row r="314" s="2" customFormat="1" spans="1:30">
      <c r="A314" s="8">
        <f t="shared" si="36"/>
        <v>313</v>
      </c>
      <c r="B314" s="12"/>
      <c r="C314" s="10"/>
      <c r="D314" s="10"/>
      <c r="E314" s="14"/>
      <c r="F314" s="10" t="e">
        <f>VLOOKUP(E314,[1]零件成本9.1!$B$2:$D$11324,3,0)</f>
        <v>#N/A</v>
      </c>
      <c r="G314" s="15"/>
      <c r="H314" s="16"/>
      <c r="I314" s="11"/>
      <c r="J314" s="11" t="str">
        <f t="shared" si="37"/>
        <v/>
      </c>
      <c r="K314" s="14"/>
      <c r="L314" s="14"/>
      <c r="M314" s="25">
        <f t="shared" si="38"/>
        <v>0</v>
      </c>
      <c r="N314" s="26"/>
      <c r="O314" s="27"/>
      <c r="P314" s="28"/>
      <c r="Q314" s="35">
        <f t="shared" si="39"/>
        <v>0</v>
      </c>
      <c r="R314" s="36"/>
      <c r="S314" s="37" t="str">
        <f t="shared" si="40"/>
        <v/>
      </c>
      <c r="T314" s="38" t="str">
        <f t="shared" si="41"/>
        <v/>
      </c>
      <c r="U314" s="42"/>
      <c r="V314" s="40"/>
      <c r="W314" s="41">
        <f t="shared" si="42"/>
        <v>0</v>
      </c>
      <c r="X314" s="41">
        <f t="shared" si="43"/>
        <v>0</v>
      </c>
      <c r="Y314" s="41"/>
      <c r="Z314" s="41"/>
      <c r="AA314" s="25">
        <f t="shared" si="44"/>
        <v>0</v>
      </c>
      <c r="AB314" s="45"/>
      <c r="AC314" s="45"/>
      <c r="AD314" s="47"/>
    </row>
    <row r="315" s="2" customFormat="1" spans="1:30">
      <c r="A315" s="8">
        <f t="shared" si="36"/>
        <v>314</v>
      </c>
      <c r="B315" s="12"/>
      <c r="C315" s="10"/>
      <c r="D315" s="10"/>
      <c r="E315" s="14"/>
      <c r="F315" s="10" t="e">
        <f>VLOOKUP(E315,[1]零件成本9.1!$B$2:$D$11324,3,0)</f>
        <v>#N/A</v>
      </c>
      <c r="G315" s="15"/>
      <c r="H315" s="16"/>
      <c r="I315" s="11"/>
      <c r="J315" s="11" t="str">
        <f t="shared" si="37"/>
        <v/>
      </c>
      <c r="K315" s="14"/>
      <c r="L315" s="14"/>
      <c r="M315" s="25">
        <f t="shared" si="38"/>
        <v>0</v>
      </c>
      <c r="N315" s="26"/>
      <c r="O315" s="27"/>
      <c r="P315" s="28"/>
      <c r="Q315" s="35">
        <f t="shared" si="39"/>
        <v>0</v>
      </c>
      <c r="R315" s="36"/>
      <c r="S315" s="37" t="str">
        <f t="shared" si="40"/>
        <v/>
      </c>
      <c r="T315" s="38" t="str">
        <f t="shared" si="41"/>
        <v/>
      </c>
      <c r="U315" s="42"/>
      <c r="V315" s="40"/>
      <c r="W315" s="41">
        <f t="shared" si="42"/>
        <v>0</v>
      </c>
      <c r="X315" s="41">
        <f t="shared" si="43"/>
        <v>0</v>
      </c>
      <c r="Y315" s="41"/>
      <c r="Z315" s="41"/>
      <c r="AA315" s="25">
        <f t="shared" si="44"/>
        <v>0</v>
      </c>
      <c r="AB315" s="45"/>
      <c r="AC315" s="45"/>
      <c r="AD315" s="47"/>
    </row>
    <row r="316" s="2" customFormat="1" spans="1:30">
      <c r="A316" s="8">
        <f t="shared" si="36"/>
        <v>315</v>
      </c>
      <c r="B316" s="12"/>
      <c r="C316" s="10"/>
      <c r="D316" s="10"/>
      <c r="E316" s="14"/>
      <c r="F316" s="10" t="e">
        <f>VLOOKUP(E316,[1]零件成本9.1!$B$2:$D$11324,3,0)</f>
        <v>#N/A</v>
      </c>
      <c r="G316" s="15"/>
      <c r="H316" s="16"/>
      <c r="I316" s="11"/>
      <c r="J316" s="11" t="str">
        <f t="shared" si="37"/>
        <v/>
      </c>
      <c r="K316" s="14"/>
      <c r="L316" s="14"/>
      <c r="M316" s="25">
        <f t="shared" si="38"/>
        <v>0</v>
      </c>
      <c r="N316" s="26"/>
      <c r="O316" s="27"/>
      <c r="P316" s="28"/>
      <c r="Q316" s="35">
        <f t="shared" si="39"/>
        <v>0</v>
      </c>
      <c r="R316" s="36"/>
      <c r="S316" s="37" t="str">
        <f t="shared" si="40"/>
        <v/>
      </c>
      <c r="T316" s="38" t="str">
        <f t="shared" si="41"/>
        <v/>
      </c>
      <c r="U316" s="42"/>
      <c r="V316" s="40"/>
      <c r="W316" s="41">
        <f t="shared" si="42"/>
        <v>0</v>
      </c>
      <c r="X316" s="41">
        <f t="shared" si="43"/>
        <v>0</v>
      </c>
      <c r="Y316" s="41"/>
      <c r="Z316" s="41"/>
      <c r="AA316" s="25">
        <f t="shared" si="44"/>
        <v>0</v>
      </c>
      <c r="AB316" s="45"/>
      <c r="AC316" s="45"/>
      <c r="AD316" s="47"/>
    </row>
    <row r="317" s="2" customFormat="1" spans="1:30">
      <c r="A317" s="8">
        <f t="shared" si="36"/>
        <v>316</v>
      </c>
      <c r="B317" s="12"/>
      <c r="C317" s="10"/>
      <c r="D317" s="10"/>
      <c r="E317" s="14"/>
      <c r="F317" s="10" t="e">
        <f>VLOOKUP(E317,[1]零件成本9.1!$B$2:$D$11324,3,0)</f>
        <v>#N/A</v>
      </c>
      <c r="G317" s="15"/>
      <c r="H317" s="16"/>
      <c r="I317" s="11"/>
      <c r="J317" s="11" t="str">
        <f t="shared" si="37"/>
        <v/>
      </c>
      <c r="K317" s="14"/>
      <c r="L317" s="14"/>
      <c r="M317" s="25">
        <f t="shared" si="38"/>
        <v>0</v>
      </c>
      <c r="N317" s="26"/>
      <c r="O317" s="27"/>
      <c r="P317" s="28"/>
      <c r="Q317" s="35">
        <f t="shared" si="39"/>
        <v>0</v>
      </c>
      <c r="R317" s="36"/>
      <c r="S317" s="37" t="str">
        <f t="shared" si="40"/>
        <v/>
      </c>
      <c r="T317" s="38" t="str">
        <f t="shared" si="41"/>
        <v/>
      </c>
      <c r="U317" s="42"/>
      <c r="V317" s="40"/>
      <c r="W317" s="41">
        <f t="shared" si="42"/>
        <v>0</v>
      </c>
      <c r="X317" s="41">
        <f t="shared" si="43"/>
        <v>0</v>
      </c>
      <c r="Y317" s="41"/>
      <c r="Z317" s="41"/>
      <c r="AA317" s="25">
        <f t="shared" si="44"/>
        <v>0</v>
      </c>
      <c r="AB317" s="45"/>
      <c r="AC317" s="45"/>
      <c r="AD317" s="47"/>
    </row>
    <row r="318" s="2" customFormat="1" spans="1:30">
      <c r="A318" s="8">
        <f t="shared" si="36"/>
        <v>317</v>
      </c>
      <c r="B318" s="12"/>
      <c r="C318" s="10"/>
      <c r="D318" s="10"/>
      <c r="E318" s="14"/>
      <c r="F318" s="10" t="e">
        <f>VLOOKUP(E318,[1]零件成本9.1!$B$2:$D$11324,3,0)</f>
        <v>#N/A</v>
      </c>
      <c r="G318" s="15"/>
      <c r="H318" s="16"/>
      <c r="I318" s="11"/>
      <c r="J318" s="11" t="str">
        <f t="shared" si="37"/>
        <v/>
      </c>
      <c r="K318" s="14"/>
      <c r="L318" s="14"/>
      <c r="M318" s="25">
        <f t="shared" si="38"/>
        <v>0</v>
      </c>
      <c r="N318" s="26"/>
      <c r="O318" s="27"/>
      <c r="P318" s="28"/>
      <c r="Q318" s="35">
        <f t="shared" si="39"/>
        <v>0</v>
      </c>
      <c r="R318" s="36"/>
      <c r="S318" s="37" t="str">
        <f t="shared" si="40"/>
        <v/>
      </c>
      <c r="T318" s="38" t="str">
        <f t="shared" si="41"/>
        <v/>
      </c>
      <c r="U318" s="42"/>
      <c r="V318" s="40"/>
      <c r="W318" s="41">
        <f t="shared" si="42"/>
        <v>0</v>
      </c>
      <c r="X318" s="41">
        <f t="shared" si="43"/>
        <v>0</v>
      </c>
      <c r="Y318" s="41"/>
      <c r="Z318" s="41"/>
      <c r="AA318" s="25">
        <f t="shared" si="44"/>
        <v>0</v>
      </c>
      <c r="AB318" s="45"/>
      <c r="AC318" s="45"/>
      <c r="AD318" s="47"/>
    </row>
    <row r="319" s="2" customFormat="1" spans="1:30">
      <c r="A319" s="8">
        <f t="shared" si="36"/>
        <v>318</v>
      </c>
      <c r="B319" s="12"/>
      <c r="C319" s="10"/>
      <c r="D319" s="10"/>
      <c r="E319" s="14"/>
      <c r="F319" s="10" t="e">
        <f>VLOOKUP(E319,[1]零件成本9.1!$B$2:$D$11324,3,0)</f>
        <v>#N/A</v>
      </c>
      <c r="G319" s="15"/>
      <c r="H319" s="16"/>
      <c r="I319" s="11"/>
      <c r="J319" s="11" t="str">
        <f t="shared" si="37"/>
        <v/>
      </c>
      <c r="K319" s="14"/>
      <c r="L319" s="14"/>
      <c r="M319" s="25">
        <f t="shared" si="38"/>
        <v>0</v>
      </c>
      <c r="N319" s="26"/>
      <c r="O319" s="27"/>
      <c r="P319" s="28"/>
      <c r="Q319" s="35">
        <f t="shared" si="39"/>
        <v>0</v>
      </c>
      <c r="R319" s="36"/>
      <c r="S319" s="37" t="str">
        <f t="shared" si="40"/>
        <v/>
      </c>
      <c r="T319" s="38" t="str">
        <f t="shared" si="41"/>
        <v/>
      </c>
      <c r="U319" s="42"/>
      <c r="V319" s="40"/>
      <c r="W319" s="41">
        <f t="shared" si="42"/>
        <v>0</v>
      </c>
      <c r="X319" s="41">
        <f t="shared" si="43"/>
        <v>0</v>
      </c>
      <c r="Y319" s="41"/>
      <c r="Z319" s="41"/>
      <c r="AA319" s="25">
        <f t="shared" si="44"/>
        <v>0</v>
      </c>
      <c r="AB319" s="45"/>
      <c r="AC319" s="45"/>
      <c r="AD319" s="47"/>
    </row>
    <row r="320" s="2" customFormat="1" spans="1:30">
      <c r="A320" s="8">
        <f t="shared" si="36"/>
        <v>319</v>
      </c>
      <c r="B320" s="12"/>
      <c r="C320" s="10"/>
      <c r="D320" s="10"/>
      <c r="E320" s="14"/>
      <c r="F320" s="10" t="e">
        <f>VLOOKUP(E320,[1]零件成本9.1!$B$2:$D$11324,3,0)</f>
        <v>#N/A</v>
      </c>
      <c r="G320" s="15"/>
      <c r="H320" s="16"/>
      <c r="I320" s="11"/>
      <c r="J320" s="11" t="str">
        <f t="shared" si="37"/>
        <v/>
      </c>
      <c r="K320" s="14"/>
      <c r="L320" s="14"/>
      <c r="M320" s="25">
        <f t="shared" si="38"/>
        <v>0</v>
      </c>
      <c r="N320" s="26"/>
      <c r="O320" s="27"/>
      <c r="P320" s="28"/>
      <c r="Q320" s="35">
        <f t="shared" si="39"/>
        <v>0</v>
      </c>
      <c r="R320" s="36"/>
      <c r="S320" s="37" t="str">
        <f t="shared" si="40"/>
        <v/>
      </c>
      <c r="T320" s="38" t="str">
        <f t="shared" si="41"/>
        <v/>
      </c>
      <c r="U320" s="42"/>
      <c r="V320" s="40"/>
      <c r="W320" s="41">
        <f t="shared" si="42"/>
        <v>0</v>
      </c>
      <c r="X320" s="41">
        <f t="shared" si="43"/>
        <v>0</v>
      </c>
      <c r="Y320" s="41"/>
      <c r="Z320" s="41"/>
      <c r="AA320" s="25">
        <f t="shared" si="44"/>
        <v>0</v>
      </c>
      <c r="AB320" s="45"/>
      <c r="AC320" s="45"/>
      <c r="AD320" s="47"/>
    </row>
    <row r="321" s="2" customFormat="1" spans="1:30">
      <c r="A321" s="8">
        <f t="shared" si="36"/>
        <v>320</v>
      </c>
      <c r="B321" s="12"/>
      <c r="C321" s="10"/>
      <c r="D321" s="10"/>
      <c r="E321" s="14"/>
      <c r="F321" s="10" t="e">
        <f>VLOOKUP(E321,[1]零件成本9.1!$B$2:$D$11324,3,0)</f>
        <v>#N/A</v>
      </c>
      <c r="G321" s="15"/>
      <c r="H321" s="16"/>
      <c r="I321" s="11"/>
      <c r="J321" s="11" t="str">
        <f t="shared" si="37"/>
        <v/>
      </c>
      <c r="K321" s="14"/>
      <c r="L321" s="14"/>
      <c r="M321" s="25">
        <f t="shared" si="38"/>
        <v>0</v>
      </c>
      <c r="N321" s="26"/>
      <c r="O321" s="27"/>
      <c r="P321" s="28"/>
      <c r="Q321" s="35">
        <f t="shared" si="39"/>
        <v>0</v>
      </c>
      <c r="R321" s="36"/>
      <c r="S321" s="37" t="str">
        <f t="shared" si="40"/>
        <v/>
      </c>
      <c r="T321" s="38" t="str">
        <f t="shared" si="41"/>
        <v/>
      </c>
      <c r="U321" s="42"/>
      <c r="V321" s="40"/>
      <c r="W321" s="41">
        <f t="shared" si="42"/>
        <v>0</v>
      </c>
      <c r="X321" s="41">
        <f t="shared" si="43"/>
        <v>0</v>
      </c>
      <c r="Y321" s="41"/>
      <c r="Z321" s="41"/>
      <c r="AA321" s="25">
        <f t="shared" si="44"/>
        <v>0</v>
      </c>
      <c r="AB321" s="45"/>
      <c r="AC321" s="45"/>
      <c r="AD321" s="47"/>
    </row>
    <row r="322" s="2" customFormat="1" spans="1:30">
      <c r="A322" s="8">
        <f t="shared" ref="A322:A385" si="45">ROW()-1</f>
        <v>321</v>
      </c>
      <c r="B322" s="12"/>
      <c r="C322" s="10"/>
      <c r="D322" s="10"/>
      <c r="E322" s="14"/>
      <c r="F322" s="10" t="e">
        <f>VLOOKUP(E322,[1]零件成本9.1!$B$2:$D$11324,3,0)</f>
        <v>#N/A</v>
      </c>
      <c r="G322" s="15"/>
      <c r="H322" s="16"/>
      <c r="I322" s="11"/>
      <c r="J322" s="11" t="str">
        <f t="shared" ref="J322:J385" si="46">B322&amp;E322</f>
        <v/>
      </c>
      <c r="K322" s="14"/>
      <c r="L322" s="14"/>
      <c r="M322" s="25">
        <f t="shared" ref="M322:M385" si="47">K322+L322</f>
        <v>0</v>
      </c>
      <c r="N322" s="26"/>
      <c r="O322" s="27"/>
      <c r="P322" s="28"/>
      <c r="Q322" s="35">
        <f t="shared" ref="Q322:Q385" si="48">M322</f>
        <v>0</v>
      </c>
      <c r="R322" s="36"/>
      <c r="S322" s="37" t="str">
        <f t="shared" ref="S322:S385" si="49">IF(Q322&gt;R322,Q322-R322,"")</f>
        <v/>
      </c>
      <c r="T322" s="38" t="str">
        <f t="shared" ref="T322:T385" si="50">IF(Q322&lt;R322,Q322-R322,"")</f>
        <v/>
      </c>
      <c r="U322" s="42"/>
      <c r="V322" s="40"/>
      <c r="W322" s="41">
        <f t="shared" ref="W322:W385" si="51">Q322*V322</f>
        <v>0</v>
      </c>
      <c r="X322" s="41">
        <f t="shared" ref="X322:X385" si="52">R322*V322</f>
        <v>0</v>
      </c>
      <c r="Y322" s="41"/>
      <c r="Z322" s="41"/>
      <c r="AA322" s="25">
        <f t="shared" ref="AA322:AA385" si="53">W322-X322</f>
        <v>0</v>
      </c>
      <c r="AB322" s="45"/>
      <c r="AC322" s="45"/>
      <c r="AD322" s="47"/>
    </row>
    <row r="323" s="2" customFormat="1" spans="1:30">
      <c r="A323" s="8">
        <f t="shared" si="45"/>
        <v>322</v>
      </c>
      <c r="B323" s="12"/>
      <c r="C323" s="10"/>
      <c r="D323" s="10"/>
      <c r="E323" s="14"/>
      <c r="F323" s="10" t="e">
        <f>VLOOKUP(E323,[1]零件成本9.1!$B$2:$D$11324,3,0)</f>
        <v>#N/A</v>
      </c>
      <c r="G323" s="15"/>
      <c r="H323" s="16"/>
      <c r="I323" s="11"/>
      <c r="J323" s="11" t="str">
        <f t="shared" si="46"/>
        <v/>
      </c>
      <c r="K323" s="14"/>
      <c r="L323" s="14"/>
      <c r="M323" s="25">
        <f t="shared" si="47"/>
        <v>0</v>
      </c>
      <c r="N323" s="26"/>
      <c r="O323" s="27"/>
      <c r="P323" s="28"/>
      <c r="Q323" s="35">
        <f t="shared" si="48"/>
        <v>0</v>
      </c>
      <c r="R323" s="36"/>
      <c r="S323" s="37" t="str">
        <f t="shared" si="49"/>
        <v/>
      </c>
      <c r="T323" s="38" t="str">
        <f t="shared" si="50"/>
        <v/>
      </c>
      <c r="U323" s="42"/>
      <c r="V323" s="40"/>
      <c r="W323" s="41">
        <f t="shared" si="51"/>
        <v>0</v>
      </c>
      <c r="X323" s="41">
        <f t="shared" si="52"/>
        <v>0</v>
      </c>
      <c r="Y323" s="41"/>
      <c r="Z323" s="41"/>
      <c r="AA323" s="25">
        <f t="shared" si="53"/>
        <v>0</v>
      </c>
      <c r="AB323" s="45"/>
      <c r="AC323" s="45"/>
      <c r="AD323" s="47"/>
    </row>
    <row r="324" s="2" customFormat="1" spans="1:30">
      <c r="A324" s="8">
        <f t="shared" si="45"/>
        <v>323</v>
      </c>
      <c r="B324" s="12"/>
      <c r="C324" s="10"/>
      <c r="D324" s="10"/>
      <c r="E324" s="14"/>
      <c r="F324" s="10" t="e">
        <f>VLOOKUP(E324,[1]零件成本9.1!$B$2:$D$11324,3,0)</f>
        <v>#N/A</v>
      </c>
      <c r="G324" s="15"/>
      <c r="H324" s="16"/>
      <c r="I324" s="11"/>
      <c r="J324" s="11" t="str">
        <f t="shared" si="46"/>
        <v/>
      </c>
      <c r="K324" s="14"/>
      <c r="L324" s="14"/>
      <c r="M324" s="25">
        <f t="shared" si="47"/>
        <v>0</v>
      </c>
      <c r="N324" s="26"/>
      <c r="O324" s="27"/>
      <c r="P324" s="28"/>
      <c r="Q324" s="35">
        <f t="shared" si="48"/>
        <v>0</v>
      </c>
      <c r="R324" s="36"/>
      <c r="S324" s="37" t="str">
        <f t="shared" si="49"/>
        <v/>
      </c>
      <c r="T324" s="38" t="str">
        <f t="shared" si="50"/>
        <v/>
      </c>
      <c r="U324" s="42"/>
      <c r="V324" s="40"/>
      <c r="W324" s="41">
        <f t="shared" si="51"/>
        <v>0</v>
      </c>
      <c r="X324" s="41">
        <f t="shared" si="52"/>
        <v>0</v>
      </c>
      <c r="Y324" s="41"/>
      <c r="Z324" s="41"/>
      <c r="AA324" s="25">
        <f t="shared" si="53"/>
        <v>0</v>
      </c>
      <c r="AB324" s="45"/>
      <c r="AC324" s="45"/>
      <c r="AD324" s="47"/>
    </row>
    <row r="325" s="2" customFormat="1" spans="1:30">
      <c r="A325" s="8">
        <f t="shared" si="45"/>
        <v>324</v>
      </c>
      <c r="B325" s="12"/>
      <c r="C325" s="10"/>
      <c r="D325" s="10"/>
      <c r="E325" s="14"/>
      <c r="F325" s="10" t="e">
        <f>VLOOKUP(E325,[1]零件成本9.1!$B$2:$D$11324,3,0)</f>
        <v>#N/A</v>
      </c>
      <c r="G325" s="15"/>
      <c r="H325" s="16"/>
      <c r="I325" s="11"/>
      <c r="J325" s="11" t="str">
        <f t="shared" si="46"/>
        <v/>
      </c>
      <c r="K325" s="14"/>
      <c r="L325" s="14"/>
      <c r="M325" s="25">
        <f t="shared" si="47"/>
        <v>0</v>
      </c>
      <c r="N325" s="26"/>
      <c r="O325" s="27"/>
      <c r="P325" s="28"/>
      <c r="Q325" s="35">
        <f t="shared" si="48"/>
        <v>0</v>
      </c>
      <c r="R325" s="36"/>
      <c r="S325" s="37" t="str">
        <f t="shared" si="49"/>
        <v/>
      </c>
      <c r="T325" s="38" t="str">
        <f t="shared" si="50"/>
        <v/>
      </c>
      <c r="U325" s="42"/>
      <c r="V325" s="40"/>
      <c r="W325" s="41">
        <f t="shared" si="51"/>
        <v>0</v>
      </c>
      <c r="X325" s="41">
        <f t="shared" si="52"/>
        <v>0</v>
      </c>
      <c r="Y325" s="41"/>
      <c r="Z325" s="41"/>
      <c r="AA325" s="25">
        <f t="shared" si="53"/>
        <v>0</v>
      </c>
      <c r="AB325" s="45"/>
      <c r="AC325" s="45"/>
      <c r="AD325" s="47"/>
    </row>
    <row r="326" s="2" customFormat="1" spans="1:30">
      <c r="A326" s="8">
        <f t="shared" si="45"/>
        <v>325</v>
      </c>
      <c r="B326" s="12"/>
      <c r="C326" s="10"/>
      <c r="D326" s="10"/>
      <c r="E326" s="14"/>
      <c r="F326" s="10" t="e">
        <f>VLOOKUP(E326,[1]零件成本9.1!$B$2:$D$11324,3,0)</f>
        <v>#N/A</v>
      </c>
      <c r="G326" s="15"/>
      <c r="H326" s="16"/>
      <c r="I326" s="11"/>
      <c r="J326" s="11" t="str">
        <f t="shared" si="46"/>
        <v/>
      </c>
      <c r="K326" s="14"/>
      <c r="L326" s="14"/>
      <c r="M326" s="25">
        <f t="shared" si="47"/>
        <v>0</v>
      </c>
      <c r="N326" s="26"/>
      <c r="O326" s="27"/>
      <c r="P326" s="28"/>
      <c r="Q326" s="35">
        <f t="shared" si="48"/>
        <v>0</v>
      </c>
      <c r="R326" s="36"/>
      <c r="S326" s="37" t="str">
        <f t="shared" si="49"/>
        <v/>
      </c>
      <c r="T326" s="38" t="str">
        <f t="shared" si="50"/>
        <v/>
      </c>
      <c r="U326" s="42"/>
      <c r="V326" s="40"/>
      <c r="W326" s="41">
        <f t="shared" si="51"/>
        <v>0</v>
      </c>
      <c r="X326" s="41">
        <f t="shared" si="52"/>
        <v>0</v>
      </c>
      <c r="Y326" s="41"/>
      <c r="Z326" s="41"/>
      <c r="AA326" s="25">
        <f t="shared" si="53"/>
        <v>0</v>
      </c>
      <c r="AB326" s="45"/>
      <c r="AC326" s="45"/>
      <c r="AD326" s="47"/>
    </row>
    <row r="327" s="2" customFormat="1" spans="1:30">
      <c r="A327" s="8">
        <f t="shared" si="45"/>
        <v>326</v>
      </c>
      <c r="B327" s="12"/>
      <c r="C327" s="10"/>
      <c r="D327" s="10"/>
      <c r="E327" s="14"/>
      <c r="F327" s="10" t="e">
        <f>VLOOKUP(E327,[1]零件成本9.1!$B$2:$D$11324,3,0)</f>
        <v>#N/A</v>
      </c>
      <c r="G327" s="15"/>
      <c r="H327" s="16"/>
      <c r="I327" s="11"/>
      <c r="J327" s="11" t="str">
        <f t="shared" si="46"/>
        <v/>
      </c>
      <c r="K327" s="14"/>
      <c r="L327" s="14"/>
      <c r="M327" s="25">
        <f t="shared" si="47"/>
        <v>0</v>
      </c>
      <c r="N327" s="26"/>
      <c r="O327" s="27"/>
      <c r="P327" s="28"/>
      <c r="Q327" s="35">
        <f t="shared" si="48"/>
        <v>0</v>
      </c>
      <c r="R327" s="36"/>
      <c r="S327" s="37" t="str">
        <f t="shared" si="49"/>
        <v/>
      </c>
      <c r="T327" s="38" t="str">
        <f t="shared" si="50"/>
        <v/>
      </c>
      <c r="U327" s="42"/>
      <c r="V327" s="40"/>
      <c r="W327" s="41">
        <f t="shared" si="51"/>
        <v>0</v>
      </c>
      <c r="X327" s="41">
        <f t="shared" si="52"/>
        <v>0</v>
      </c>
      <c r="Y327" s="41"/>
      <c r="Z327" s="41"/>
      <c r="AA327" s="25">
        <f t="shared" si="53"/>
        <v>0</v>
      </c>
      <c r="AB327" s="45"/>
      <c r="AC327" s="45"/>
      <c r="AD327" s="47"/>
    </row>
    <row r="328" s="2" customFormat="1" spans="1:30">
      <c r="A328" s="8">
        <f t="shared" si="45"/>
        <v>327</v>
      </c>
      <c r="B328" s="12"/>
      <c r="C328" s="10"/>
      <c r="D328" s="10"/>
      <c r="E328" s="14"/>
      <c r="F328" s="10" t="e">
        <f>VLOOKUP(E328,[1]零件成本9.1!$B$2:$D$11324,3,0)</f>
        <v>#N/A</v>
      </c>
      <c r="G328" s="15"/>
      <c r="H328" s="16"/>
      <c r="I328" s="11"/>
      <c r="J328" s="11" t="str">
        <f t="shared" si="46"/>
        <v/>
      </c>
      <c r="K328" s="14"/>
      <c r="L328" s="14"/>
      <c r="M328" s="25">
        <f t="shared" si="47"/>
        <v>0</v>
      </c>
      <c r="N328" s="26"/>
      <c r="O328" s="27"/>
      <c r="P328" s="28"/>
      <c r="Q328" s="35">
        <f t="shared" si="48"/>
        <v>0</v>
      </c>
      <c r="R328" s="36"/>
      <c r="S328" s="37" t="str">
        <f t="shared" si="49"/>
        <v/>
      </c>
      <c r="T328" s="38" t="str">
        <f t="shared" si="50"/>
        <v/>
      </c>
      <c r="U328" s="42"/>
      <c r="V328" s="40"/>
      <c r="W328" s="41">
        <f t="shared" si="51"/>
        <v>0</v>
      </c>
      <c r="X328" s="41">
        <f t="shared" si="52"/>
        <v>0</v>
      </c>
      <c r="Y328" s="41"/>
      <c r="Z328" s="41"/>
      <c r="AA328" s="25">
        <f t="shared" si="53"/>
        <v>0</v>
      </c>
      <c r="AB328" s="45"/>
      <c r="AC328" s="45"/>
      <c r="AD328" s="47"/>
    </row>
    <row r="329" s="2" customFormat="1" spans="1:30">
      <c r="A329" s="8">
        <f t="shared" si="45"/>
        <v>328</v>
      </c>
      <c r="B329" s="12"/>
      <c r="C329" s="10"/>
      <c r="D329" s="10"/>
      <c r="E329" s="14"/>
      <c r="F329" s="10" t="e">
        <f>VLOOKUP(E329,[1]零件成本9.1!$B$2:$D$11324,3,0)</f>
        <v>#N/A</v>
      </c>
      <c r="G329" s="15"/>
      <c r="H329" s="16"/>
      <c r="I329" s="11"/>
      <c r="J329" s="11" t="str">
        <f t="shared" si="46"/>
        <v/>
      </c>
      <c r="K329" s="14"/>
      <c r="L329" s="14"/>
      <c r="M329" s="25">
        <f t="shared" si="47"/>
        <v>0</v>
      </c>
      <c r="N329" s="26"/>
      <c r="O329" s="27"/>
      <c r="P329" s="28"/>
      <c r="Q329" s="35">
        <f t="shared" si="48"/>
        <v>0</v>
      </c>
      <c r="R329" s="36"/>
      <c r="S329" s="37" t="str">
        <f t="shared" si="49"/>
        <v/>
      </c>
      <c r="T329" s="38" t="str">
        <f t="shared" si="50"/>
        <v/>
      </c>
      <c r="U329" s="42"/>
      <c r="V329" s="40"/>
      <c r="W329" s="41">
        <f t="shared" si="51"/>
        <v>0</v>
      </c>
      <c r="X329" s="41">
        <f t="shared" si="52"/>
        <v>0</v>
      </c>
      <c r="Y329" s="41"/>
      <c r="Z329" s="41"/>
      <c r="AA329" s="25">
        <f t="shared" si="53"/>
        <v>0</v>
      </c>
      <c r="AB329" s="45"/>
      <c r="AC329" s="45"/>
      <c r="AD329" s="47"/>
    </row>
    <row r="330" s="2" customFormat="1" spans="1:30">
      <c r="A330" s="8">
        <f t="shared" si="45"/>
        <v>329</v>
      </c>
      <c r="B330" s="12"/>
      <c r="C330" s="10"/>
      <c r="D330" s="10"/>
      <c r="E330" s="14"/>
      <c r="F330" s="10" t="e">
        <f>VLOOKUP(E330,[1]零件成本9.1!$B$2:$D$11324,3,0)</f>
        <v>#N/A</v>
      </c>
      <c r="G330" s="15"/>
      <c r="H330" s="16"/>
      <c r="I330" s="11"/>
      <c r="J330" s="11" t="str">
        <f t="shared" si="46"/>
        <v/>
      </c>
      <c r="K330" s="14"/>
      <c r="L330" s="14"/>
      <c r="M330" s="25">
        <f t="shared" si="47"/>
        <v>0</v>
      </c>
      <c r="N330" s="26"/>
      <c r="O330" s="27"/>
      <c r="P330" s="28"/>
      <c r="Q330" s="35">
        <f t="shared" si="48"/>
        <v>0</v>
      </c>
      <c r="R330" s="36"/>
      <c r="S330" s="37" t="str">
        <f t="shared" si="49"/>
        <v/>
      </c>
      <c r="T330" s="38" t="str">
        <f t="shared" si="50"/>
        <v/>
      </c>
      <c r="U330" s="42"/>
      <c r="V330" s="40"/>
      <c r="W330" s="41">
        <f t="shared" si="51"/>
        <v>0</v>
      </c>
      <c r="X330" s="41">
        <f t="shared" si="52"/>
        <v>0</v>
      </c>
      <c r="Y330" s="41"/>
      <c r="Z330" s="41"/>
      <c r="AA330" s="25">
        <f t="shared" si="53"/>
        <v>0</v>
      </c>
      <c r="AB330" s="45"/>
      <c r="AC330" s="45"/>
      <c r="AD330" s="47"/>
    </row>
    <row r="331" s="2" customFormat="1" spans="1:30">
      <c r="A331" s="8">
        <f t="shared" si="45"/>
        <v>330</v>
      </c>
      <c r="B331" s="49"/>
      <c r="C331" s="18"/>
      <c r="D331" s="13"/>
      <c r="E331" s="49"/>
      <c r="F331" s="10" t="e">
        <f>VLOOKUP(E331,[1]零件成本9.1!$B$2:$D$11324,3,0)</f>
        <v>#N/A</v>
      </c>
      <c r="G331" s="18"/>
      <c r="H331" s="13"/>
      <c r="I331" s="11"/>
      <c r="J331" s="11" t="str">
        <f t="shared" si="46"/>
        <v/>
      </c>
      <c r="K331" s="24"/>
      <c r="L331" s="12"/>
      <c r="M331" s="25">
        <f t="shared" si="47"/>
        <v>0</v>
      </c>
      <c r="N331" s="26"/>
      <c r="O331" s="27"/>
      <c r="P331" s="28"/>
      <c r="Q331" s="35">
        <f t="shared" si="48"/>
        <v>0</v>
      </c>
      <c r="R331" s="36"/>
      <c r="S331" s="37" t="str">
        <f t="shared" si="49"/>
        <v/>
      </c>
      <c r="T331" s="38" t="str">
        <f t="shared" si="50"/>
        <v/>
      </c>
      <c r="U331" s="39"/>
      <c r="V331" s="40"/>
      <c r="W331" s="41">
        <f t="shared" si="51"/>
        <v>0</v>
      </c>
      <c r="X331" s="41">
        <f t="shared" si="52"/>
        <v>0</v>
      </c>
      <c r="Y331" s="41"/>
      <c r="Z331" s="41"/>
      <c r="AA331" s="25">
        <f t="shared" si="53"/>
        <v>0</v>
      </c>
      <c r="AB331" s="45"/>
      <c r="AC331" s="45"/>
      <c r="AD331" s="46"/>
    </row>
    <row r="332" s="2" customFormat="1" spans="1:30">
      <c r="A332" s="8">
        <f t="shared" si="45"/>
        <v>331</v>
      </c>
      <c r="B332" s="49"/>
      <c r="C332" s="19"/>
      <c r="D332" s="16"/>
      <c r="E332" s="50"/>
      <c r="F332" s="10" t="e">
        <f>VLOOKUP(E332,[1]零件成本9.1!$B$2:$D$11324,3,0)</f>
        <v>#N/A</v>
      </c>
      <c r="G332" s="19"/>
      <c r="H332" s="16"/>
      <c r="I332" s="11"/>
      <c r="J332" s="11" t="str">
        <f t="shared" si="46"/>
        <v/>
      </c>
      <c r="K332" s="29"/>
      <c r="L332" s="14"/>
      <c r="M332" s="25">
        <f t="shared" si="47"/>
        <v>0</v>
      </c>
      <c r="N332" s="26"/>
      <c r="O332" s="27"/>
      <c r="P332" s="28"/>
      <c r="Q332" s="35">
        <f t="shared" si="48"/>
        <v>0</v>
      </c>
      <c r="R332" s="36"/>
      <c r="S332" s="37" t="str">
        <f t="shared" si="49"/>
        <v/>
      </c>
      <c r="T332" s="38" t="str">
        <f t="shared" si="50"/>
        <v/>
      </c>
      <c r="U332" s="42"/>
      <c r="V332" s="40"/>
      <c r="W332" s="41">
        <f t="shared" si="51"/>
        <v>0</v>
      </c>
      <c r="X332" s="41">
        <f t="shared" si="52"/>
        <v>0</v>
      </c>
      <c r="Y332" s="41"/>
      <c r="Z332" s="41"/>
      <c r="AA332" s="25">
        <f t="shared" si="53"/>
        <v>0</v>
      </c>
      <c r="AB332" s="45"/>
      <c r="AC332" s="45"/>
      <c r="AD332" s="47"/>
    </row>
    <row r="333" s="2" customFormat="1" spans="1:30">
      <c r="A333" s="8">
        <f t="shared" si="45"/>
        <v>332</v>
      </c>
      <c r="B333" s="49"/>
      <c r="C333" s="18"/>
      <c r="D333" s="16"/>
      <c r="E333" s="50"/>
      <c r="F333" s="10" t="e">
        <f>VLOOKUP(E333,[1]零件成本9.1!$B$2:$D$11324,3,0)</f>
        <v>#N/A</v>
      </c>
      <c r="G333" s="19"/>
      <c r="H333" s="16"/>
      <c r="I333" s="11"/>
      <c r="J333" s="11" t="str">
        <f t="shared" si="46"/>
        <v/>
      </c>
      <c r="K333" s="29"/>
      <c r="L333" s="14"/>
      <c r="M333" s="25">
        <f t="shared" si="47"/>
        <v>0</v>
      </c>
      <c r="N333" s="26"/>
      <c r="O333" s="27"/>
      <c r="P333" s="28"/>
      <c r="Q333" s="35">
        <f t="shared" si="48"/>
        <v>0</v>
      </c>
      <c r="R333" s="36"/>
      <c r="S333" s="37" t="str">
        <f t="shared" si="49"/>
        <v/>
      </c>
      <c r="T333" s="38" t="str">
        <f t="shared" si="50"/>
        <v/>
      </c>
      <c r="U333" s="42"/>
      <c r="V333" s="40"/>
      <c r="W333" s="41">
        <f t="shared" si="51"/>
        <v>0</v>
      </c>
      <c r="X333" s="41">
        <f t="shared" si="52"/>
        <v>0</v>
      </c>
      <c r="Y333" s="41"/>
      <c r="Z333" s="41"/>
      <c r="AA333" s="25">
        <f t="shared" si="53"/>
        <v>0</v>
      </c>
      <c r="AB333" s="45"/>
      <c r="AC333" s="45"/>
      <c r="AD333" s="47"/>
    </row>
    <row r="334" s="2" customFormat="1" spans="1:30">
      <c r="A334" s="8">
        <f t="shared" si="45"/>
        <v>333</v>
      </c>
      <c r="B334" s="9"/>
      <c r="C334" s="10"/>
      <c r="D334" s="11"/>
      <c r="E334" s="12"/>
      <c r="F334" s="10" t="e">
        <f>VLOOKUP(E334,[1]零件成本9.1!$B$2:$D$11324,3,0)</f>
        <v>#N/A</v>
      </c>
      <c r="G334" s="10"/>
      <c r="H334" s="18"/>
      <c r="I334" s="11"/>
      <c r="J334" s="11" t="str">
        <f t="shared" si="46"/>
        <v/>
      </c>
      <c r="K334" s="24"/>
      <c r="L334" s="12"/>
      <c r="M334" s="25">
        <f t="shared" si="47"/>
        <v>0</v>
      </c>
      <c r="N334" s="26"/>
      <c r="O334" s="27"/>
      <c r="P334" s="28"/>
      <c r="Q334" s="35">
        <f t="shared" si="48"/>
        <v>0</v>
      </c>
      <c r="R334" s="36"/>
      <c r="S334" s="37" t="str">
        <f t="shared" si="49"/>
        <v/>
      </c>
      <c r="T334" s="38" t="str">
        <f t="shared" si="50"/>
        <v/>
      </c>
      <c r="U334" s="39"/>
      <c r="V334" s="40"/>
      <c r="W334" s="41">
        <f t="shared" si="51"/>
        <v>0</v>
      </c>
      <c r="X334" s="41">
        <f t="shared" si="52"/>
        <v>0</v>
      </c>
      <c r="Y334" s="41"/>
      <c r="Z334" s="41"/>
      <c r="AA334" s="25">
        <f t="shared" si="53"/>
        <v>0</v>
      </c>
      <c r="AB334" s="45"/>
      <c r="AC334" s="45"/>
      <c r="AD334" s="46"/>
    </row>
    <row r="335" s="2" customFormat="1" spans="1:30">
      <c r="A335" s="8">
        <f t="shared" si="45"/>
        <v>334</v>
      </c>
      <c r="B335" s="9"/>
      <c r="C335" s="10"/>
      <c r="D335" s="11"/>
      <c r="E335" s="14"/>
      <c r="F335" s="10" t="e">
        <f>VLOOKUP(E335,[1]零件成本9.1!$B$2:$D$11324,3,0)</f>
        <v>#N/A</v>
      </c>
      <c r="G335" s="15"/>
      <c r="H335" s="19"/>
      <c r="I335" s="11"/>
      <c r="J335" s="11" t="str">
        <f t="shared" si="46"/>
        <v/>
      </c>
      <c r="K335" s="29"/>
      <c r="L335" s="14"/>
      <c r="M335" s="25">
        <f t="shared" si="47"/>
        <v>0</v>
      </c>
      <c r="N335" s="26"/>
      <c r="O335" s="27"/>
      <c r="P335" s="28"/>
      <c r="Q335" s="35">
        <f t="shared" si="48"/>
        <v>0</v>
      </c>
      <c r="R335" s="36"/>
      <c r="S335" s="37" t="str">
        <f t="shared" si="49"/>
        <v/>
      </c>
      <c r="T335" s="38" t="str">
        <f t="shared" si="50"/>
        <v/>
      </c>
      <c r="U335" s="42"/>
      <c r="V335" s="40"/>
      <c r="W335" s="41">
        <f t="shared" si="51"/>
        <v>0</v>
      </c>
      <c r="X335" s="41">
        <f t="shared" si="52"/>
        <v>0</v>
      </c>
      <c r="Y335" s="41"/>
      <c r="Z335" s="41"/>
      <c r="AA335" s="25">
        <f t="shared" si="53"/>
        <v>0</v>
      </c>
      <c r="AB335" s="45"/>
      <c r="AC335" s="45"/>
      <c r="AD335" s="47"/>
    </row>
    <row r="336" s="2" customFormat="1" spans="1:30">
      <c r="A336" s="8">
        <f t="shared" si="45"/>
        <v>335</v>
      </c>
      <c r="B336" s="9"/>
      <c r="C336" s="10"/>
      <c r="D336" s="11"/>
      <c r="E336" s="14"/>
      <c r="F336" s="10" t="e">
        <f>VLOOKUP(E336,[1]零件成本9.1!$B$2:$D$11324,3,0)</f>
        <v>#N/A</v>
      </c>
      <c r="G336" s="15"/>
      <c r="H336" s="19"/>
      <c r="I336" s="11"/>
      <c r="J336" s="11" t="str">
        <f t="shared" si="46"/>
        <v/>
      </c>
      <c r="K336" s="29"/>
      <c r="L336" s="14"/>
      <c r="M336" s="25">
        <f t="shared" si="47"/>
        <v>0</v>
      </c>
      <c r="N336" s="26"/>
      <c r="O336" s="27"/>
      <c r="P336" s="28"/>
      <c r="Q336" s="35">
        <f t="shared" si="48"/>
        <v>0</v>
      </c>
      <c r="R336" s="36"/>
      <c r="S336" s="37" t="str">
        <f t="shared" si="49"/>
        <v/>
      </c>
      <c r="T336" s="38" t="str">
        <f t="shared" si="50"/>
        <v/>
      </c>
      <c r="U336" s="42"/>
      <c r="V336" s="40"/>
      <c r="W336" s="41">
        <f t="shared" si="51"/>
        <v>0</v>
      </c>
      <c r="X336" s="41">
        <f t="shared" si="52"/>
        <v>0</v>
      </c>
      <c r="Y336" s="41"/>
      <c r="Z336" s="41"/>
      <c r="AA336" s="25">
        <f t="shared" si="53"/>
        <v>0</v>
      </c>
      <c r="AB336" s="45"/>
      <c r="AC336" s="45"/>
      <c r="AD336" s="47"/>
    </row>
    <row r="337" s="2" customFormat="1" spans="1:30">
      <c r="A337" s="8">
        <f t="shared" si="45"/>
        <v>336</v>
      </c>
      <c r="B337" s="9"/>
      <c r="C337" s="10"/>
      <c r="D337" s="11"/>
      <c r="E337" s="14"/>
      <c r="F337" s="10" t="e">
        <f>VLOOKUP(E337,[1]零件成本9.1!$B$2:$D$11324,3,0)</f>
        <v>#N/A</v>
      </c>
      <c r="G337" s="15"/>
      <c r="H337" s="19"/>
      <c r="I337" s="11"/>
      <c r="J337" s="11" t="str">
        <f t="shared" si="46"/>
        <v/>
      </c>
      <c r="K337" s="29"/>
      <c r="L337" s="14"/>
      <c r="M337" s="25">
        <f t="shared" si="47"/>
        <v>0</v>
      </c>
      <c r="N337" s="26"/>
      <c r="O337" s="27"/>
      <c r="P337" s="28"/>
      <c r="Q337" s="35">
        <f t="shared" si="48"/>
        <v>0</v>
      </c>
      <c r="R337" s="36"/>
      <c r="S337" s="37" t="str">
        <f t="shared" si="49"/>
        <v/>
      </c>
      <c r="T337" s="38" t="str">
        <f t="shared" si="50"/>
        <v/>
      </c>
      <c r="U337" s="42"/>
      <c r="V337" s="40"/>
      <c r="W337" s="41">
        <f t="shared" si="51"/>
        <v>0</v>
      </c>
      <c r="X337" s="41">
        <f t="shared" si="52"/>
        <v>0</v>
      </c>
      <c r="Y337" s="41"/>
      <c r="Z337" s="41"/>
      <c r="AA337" s="25">
        <f t="shared" si="53"/>
        <v>0</v>
      </c>
      <c r="AB337" s="45"/>
      <c r="AC337" s="45"/>
      <c r="AD337" s="47"/>
    </row>
    <row r="338" s="2" customFormat="1" spans="1:30">
      <c r="A338" s="8">
        <f t="shared" si="45"/>
        <v>337</v>
      </c>
      <c r="B338" s="9"/>
      <c r="C338" s="10"/>
      <c r="D338" s="11"/>
      <c r="E338" s="14"/>
      <c r="F338" s="10" t="e">
        <f>VLOOKUP(E338,[1]零件成本9.1!$B$2:$D$11324,3,0)</f>
        <v>#N/A</v>
      </c>
      <c r="G338" s="15"/>
      <c r="H338" s="19"/>
      <c r="I338" s="11"/>
      <c r="J338" s="11" t="str">
        <f t="shared" si="46"/>
        <v/>
      </c>
      <c r="K338" s="29"/>
      <c r="L338" s="14"/>
      <c r="M338" s="25">
        <f t="shared" si="47"/>
        <v>0</v>
      </c>
      <c r="N338" s="26"/>
      <c r="O338" s="27"/>
      <c r="P338" s="28"/>
      <c r="Q338" s="35">
        <f t="shared" si="48"/>
        <v>0</v>
      </c>
      <c r="R338" s="36"/>
      <c r="S338" s="37" t="str">
        <f t="shared" si="49"/>
        <v/>
      </c>
      <c r="T338" s="38" t="str">
        <f t="shared" si="50"/>
        <v/>
      </c>
      <c r="U338" s="42"/>
      <c r="V338" s="40"/>
      <c r="W338" s="41">
        <f t="shared" si="51"/>
        <v>0</v>
      </c>
      <c r="X338" s="41">
        <f t="shared" si="52"/>
        <v>0</v>
      </c>
      <c r="Y338" s="41"/>
      <c r="Z338" s="41"/>
      <c r="AA338" s="25">
        <f t="shared" si="53"/>
        <v>0</v>
      </c>
      <c r="AB338" s="45"/>
      <c r="AC338" s="45"/>
      <c r="AD338" s="47"/>
    </row>
    <row r="339" s="2" customFormat="1" spans="1:30">
      <c r="A339" s="8">
        <f t="shared" si="45"/>
        <v>338</v>
      </c>
      <c r="B339" s="9"/>
      <c r="C339" s="10"/>
      <c r="D339" s="11"/>
      <c r="E339" s="14"/>
      <c r="F339" s="10" t="e">
        <f>VLOOKUP(E339,[1]零件成本9.1!$B$2:$D$11324,3,0)</f>
        <v>#N/A</v>
      </c>
      <c r="G339" s="15"/>
      <c r="H339" s="19"/>
      <c r="I339" s="11"/>
      <c r="J339" s="11" t="str">
        <f t="shared" si="46"/>
        <v/>
      </c>
      <c r="K339" s="29"/>
      <c r="L339" s="14"/>
      <c r="M339" s="25">
        <f t="shared" si="47"/>
        <v>0</v>
      </c>
      <c r="N339" s="26"/>
      <c r="O339" s="27"/>
      <c r="P339" s="28"/>
      <c r="Q339" s="35">
        <f t="shared" si="48"/>
        <v>0</v>
      </c>
      <c r="R339" s="36"/>
      <c r="S339" s="37" t="str">
        <f t="shared" si="49"/>
        <v/>
      </c>
      <c r="T339" s="38" t="str">
        <f t="shared" si="50"/>
        <v/>
      </c>
      <c r="U339" s="42"/>
      <c r="V339" s="40"/>
      <c r="W339" s="41">
        <f t="shared" si="51"/>
        <v>0</v>
      </c>
      <c r="X339" s="41">
        <f t="shared" si="52"/>
        <v>0</v>
      </c>
      <c r="Y339" s="41"/>
      <c r="Z339" s="41"/>
      <c r="AA339" s="25">
        <f t="shared" si="53"/>
        <v>0</v>
      </c>
      <c r="AB339" s="45"/>
      <c r="AC339" s="45"/>
      <c r="AD339" s="47"/>
    </row>
    <row r="340" s="2" customFormat="1" spans="1:30">
      <c r="A340" s="8">
        <f t="shared" si="45"/>
        <v>339</v>
      </c>
      <c r="B340" s="9"/>
      <c r="C340" s="10"/>
      <c r="D340" s="11"/>
      <c r="E340" s="14"/>
      <c r="F340" s="10" t="e">
        <f>VLOOKUP(E340,[1]零件成本9.1!$B$2:$D$11324,3,0)</f>
        <v>#N/A</v>
      </c>
      <c r="G340" s="15"/>
      <c r="H340" s="19"/>
      <c r="I340" s="11"/>
      <c r="J340" s="11" t="str">
        <f t="shared" si="46"/>
        <v/>
      </c>
      <c r="K340" s="29"/>
      <c r="L340" s="14"/>
      <c r="M340" s="25">
        <f t="shared" si="47"/>
        <v>0</v>
      </c>
      <c r="N340" s="26"/>
      <c r="O340" s="27"/>
      <c r="P340" s="28"/>
      <c r="Q340" s="35">
        <f t="shared" si="48"/>
        <v>0</v>
      </c>
      <c r="R340" s="36"/>
      <c r="S340" s="37" t="str">
        <f t="shared" si="49"/>
        <v/>
      </c>
      <c r="T340" s="38" t="str">
        <f t="shared" si="50"/>
        <v/>
      </c>
      <c r="U340" s="42"/>
      <c r="V340" s="40"/>
      <c r="W340" s="41">
        <f t="shared" si="51"/>
        <v>0</v>
      </c>
      <c r="X340" s="41">
        <f t="shared" si="52"/>
        <v>0</v>
      </c>
      <c r="Y340" s="41"/>
      <c r="Z340" s="41"/>
      <c r="AA340" s="25">
        <f t="shared" si="53"/>
        <v>0</v>
      </c>
      <c r="AB340" s="45"/>
      <c r="AC340" s="45"/>
      <c r="AD340" s="47"/>
    </row>
    <row r="341" s="2" customFormat="1" spans="1:30">
      <c r="A341" s="8">
        <f t="shared" si="45"/>
        <v>340</v>
      </c>
      <c r="B341" s="9"/>
      <c r="C341" s="10"/>
      <c r="D341" s="11"/>
      <c r="E341" s="14"/>
      <c r="F341" s="10" t="e">
        <f>VLOOKUP(E341,[1]零件成本9.1!$B$2:$D$11324,3,0)</f>
        <v>#N/A</v>
      </c>
      <c r="G341" s="15"/>
      <c r="H341" s="19"/>
      <c r="I341" s="11"/>
      <c r="J341" s="11" t="str">
        <f t="shared" si="46"/>
        <v/>
      </c>
      <c r="K341" s="29"/>
      <c r="L341" s="14"/>
      <c r="M341" s="25">
        <f t="shared" si="47"/>
        <v>0</v>
      </c>
      <c r="N341" s="26"/>
      <c r="O341" s="27"/>
      <c r="P341" s="28"/>
      <c r="Q341" s="35">
        <f t="shared" si="48"/>
        <v>0</v>
      </c>
      <c r="R341" s="36"/>
      <c r="S341" s="37" t="str">
        <f t="shared" si="49"/>
        <v/>
      </c>
      <c r="T341" s="38" t="str">
        <f t="shared" si="50"/>
        <v/>
      </c>
      <c r="U341" s="42"/>
      <c r="V341" s="40"/>
      <c r="W341" s="41">
        <f t="shared" si="51"/>
        <v>0</v>
      </c>
      <c r="X341" s="41">
        <f t="shared" si="52"/>
        <v>0</v>
      </c>
      <c r="Y341" s="41"/>
      <c r="Z341" s="41"/>
      <c r="AA341" s="25">
        <f t="shared" si="53"/>
        <v>0</v>
      </c>
      <c r="AB341" s="45"/>
      <c r="AC341" s="45"/>
      <c r="AD341" s="47"/>
    </row>
    <row r="342" s="2" customFormat="1" spans="1:30">
      <c r="A342" s="8">
        <f t="shared" si="45"/>
        <v>341</v>
      </c>
      <c r="B342" s="9"/>
      <c r="C342" s="10"/>
      <c r="D342" s="11"/>
      <c r="E342" s="14"/>
      <c r="F342" s="10" t="e">
        <f>VLOOKUP(E342,[1]零件成本9.1!$B$2:$D$11324,3,0)</f>
        <v>#N/A</v>
      </c>
      <c r="G342" s="15"/>
      <c r="H342" s="19"/>
      <c r="I342" s="11"/>
      <c r="J342" s="11" t="str">
        <f t="shared" si="46"/>
        <v/>
      </c>
      <c r="K342" s="29"/>
      <c r="L342" s="14"/>
      <c r="M342" s="25">
        <f t="shared" si="47"/>
        <v>0</v>
      </c>
      <c r="N342" s="26"/>
      <c r="O342" s="27"/>
      <c r="P342" s="28"/>
      <c r="Q342" s="35">
        <f t="shared" si="48"/>
        <v>0</v>
      </c>
      <c r="R342" s="36"/>
      <c r="S342" s="37" t="str">
        <f t="shared" si="49"/>
        <v/>
      </c>
      <c r="T342" s="38" t="str">
        <f t="shared" si="50"/>
        <v/>
      </c>
      <c r="U342" s="42"/>
      <c r="V342" s="40"/>
      <c r="W342" s="41">
        <f t="shared" si="51"/>
        <v>0</v>
      </c>
      <c r="X342" s="41">
        <f t="shared" si="52"/>
        <v>0</v>
      </c>
      <c r="Y342" s="41"/>
      <c r="Z342" s="41"/>
      <c r="AA342" s="25">
        <f t="shared" si="53"/>
        <v>0</v>
      </c>
      <c r="AB342" s="45"/>
      <c r="AC342" s="45"/>
      <c r="AD342" s="47"/>
    </row>
    <row r="343" s="2" customFormat="1" spans="1:30">
      <c r="A343" s="8">
        <f t="shared" si="45"/>
        <v>342</v>
      </c>
      <c r="B343" s="9"/>
      <c r="C343" s="10"/>
      <c r="D343" s="11"/>
      <c r="E343" s="14"/>
      <c r="F343" s="10" t="e">
        <f>VLOOKUP(E343,[1]零件成本9.1!$B$2:$D$11324,3,0)</f>
        <v>#N/A</v>
      </c>
      <c r="G343" s="15"/>
      <c r="H343" s="19"/>
      <c r="I343" s="11"/>
      <c r="J343" s="11" t="str">
        <f t="shared" si="46"/>
        <v/>
      </c>
      <c r="K343" s="29"/>
      <c r="L343" s="14"/>
      <c r="M343" s="25">
        <f t="shared" si="47"/>
        <v>0</v>
      </c>
      <c r="N343" s="26"/>
      <c r="O343" s="27"/>
      <c r="P343" s="28"/>
      <c r="Q343" s="35">
        <f t="shared" si="48"/>
        <v>0</v>
      </c>
      <c r="R343" s="36"/>
      <c r="S343" s="37" t="str">
        <f t="shared" si="49"/>
        <v/>
      </c>
      <c r="T343" s="38" t="str">
        <f t="shared" si="50"/>
        <v/>
      </c>
      <c r="U343" s="42"/>
      <c r="V343" s="40"/>
      <c r="W343" s="41">
        <f t="shared" si="51"/>
        <v>0</v>
      </c>
      <c r="X343" s="41">
        <f t="shared" si="52"/>
        <v>0</v>
      </c>
      <c r="Y343" s="41"/>
      <c r="Z343" s="41"/>
      <c r="AA343" s="25">
        <f t="shared" si="53"/>
        <v>0</v>
      </c>
      <c r="AB343" s="45"/>
      <c r="AC343" s="45"/>
      <c r="AD343" s="47"/>
    </row>
    <row r="344" s="2" customFormat="1" spans="1:30">
      <c r="A344" s="8">
        <f t="shared" si="45"/>
        <v>343</v>
      </c>
      <c r="B344" s="9"/>
      <c r="C344" s="10"/>
      <c r="D344" s="11"/>
      <c r="E344" s="14"/>
      <c r="F344" s="10" t="e">
        <f>VLOOKUP(E344,[1]零件成本9.1!$B$2:$D$11324,3,0)</f>
        <v>#N/A</v>
      </c>
      <c r="G344" s="15"/>
      <c r="H344" s="19"/>
      <c r="I344" s="11"/>
      <c r="J344" s="11" t="str">
        <f t="shared" si="46"/>
        <v/>
      </c>
      <c r="K344" s="29"/>
      <c r="L344" s="14"/>
      <c r="M344" s="25">
        <f t="shared" si="47"/>
        <v>0</v>
      </c>
      <c r="N344" s="26"/>
      <c r="O344" s="27"/>
      <c r="P344" s="28"/>
      <c r="Q344" s="35">
        <f t="shared" si="48"/>
        <v>0</v>
      </c>
      <c r="R344" s="36"/>
      <c r="S344" s="37" t="str">
        <f t="shared" si="49"/>
        <v/>
      </c>
      <c r="T344" s="38" t="str">
        <f t="shared" si="50"/>
        <v/>
      </c>
      <c r="U344" s="42"/>
      <c r="V344" s="40"/>
      <c r="W344" s="41">
        <f t="shared" si="51"/>
        <v>0</v>
      </c>
      <c r="X344" s="41">
        <f t="shared" si="52"/>
        <v>0</v>
      </c>
      <c r="Y344" s="41"/>
      <c r="Z344" s="41"/>
      <c r="AA344" s="25">
        <f t="shared" si="53"/>
        <v>0</v>
      </c>
      <c r="AB344" s="45"/>
      <c r="AC344" s="45"/>
      <c r="AD344" s="47"/>
    </row>
    <row r="345" s="2" customFormat="1" spans="1:30">
      <c r="A345" s="8">
        <f t="shared" si="45"/>
        <v>344</v>
      </c>
      <c r="B345" s="9"/>
      <c r="C345" s="10"/>
      <c r="D345" s="11"/>
      <c r="E345" s="14"/>
      <c r="F345" s="10" t="e">
        <f>VLOOKUP(E345,[1]零件成本9.1!$B$2:$D$11324,3,0)</f>
        <v>#N/A</v>
      </c>
      <c r="G345" s="15"/>
      <c r="H345" s="19"/>
      <c r="I345" s="11"/>
      <c r="J345" s="11" t="str">
        <f t="shared" si="46"/>
        <v/>
      </c>
      <c r="K345" s="29"/>
      <c r="L345" s="14"/>
      <c r="M345" s="25">
        <f t="shared" si="47"/>
        <v>0</v>
      </c>
      <c r="N345" s="26"/>
      <c r="O345" s="27"/>
      <c r="P345" s="28"/>
      <c r="Q345" s="35">
        <f t="shared" si="48"/>
        <v>0</v>
      </c>
      <c r="R345" s="36"/>
      <c r="S345" s="37" t="str">
        <f t="shared" si="49"/>
        <v/>
      </c>
      <c r="T345" s="38" t="str">
        <f t="shared" si="50"/>
        <v/>
      </c>
      <c r="U345" s="42"/>
      <c r="V345" s="40"/>
      <c r="W345" s="41">
        <f t="shared" si="51"/>
        <v>0</v>
      </c>
      <c r="X345" s="41">
        <f t="shared" si="52"/>
        <v>0</v>
      </c>
      <c r="Y345" s="41"/>
      <c r="Z345" s="41"/>
      <c r="AA345" s="25">
        <f t="shared" si="53"/>
        <v>0</v>
      </c>
      <c r="AB345" s="45"/>
      <c r="AC345" s="45"/>
      <c r="AD345" s="47"/>
    </row>
    <row r="346" s="2" customFormat="1" spans="1:30">
      <c r="A346" s="8">
        <f t="shared" si="45"/>
        <v>345</v>
      </c>
      <c r="B346" s="9"/>
      <c r="C346" s="10"/>
      <c r="D346" s="11"/>
      <c r="E346" s="14"/>
      <c r="F346" s="10" t="e">
        <f>VLOOKUP(E346,[1]零件成本9.1!$B$2:$D$11324,3,0)</f>
        <v>#N/A</v>
      </c>
      <c r="G346" s="15"/>
      <c r="H346" s="19"/>
      <c r="I346" s="11"/>
      <c r="J346" s="11" t="str">
        <f t="shared" si="46"/>
        <v/>
      </c>
      <c r="K346" s="29"/>
      <c r="L346" s="14"/>
      <c r="M346" s="25">
        <f t="shared" si="47"/>
        <v>0</v>
      </c>
      <c r="N346" s="26"/>
      <c r="O346" s="27"/>
      <c r="P346" s="28"/>
      <c r="Q346" s="35">
        <f t="shared" si="48"/>
        <v>0</v>
      </c>
      <c r="R346" s="36"/>
      <c r="S346" s="37" t="str">
        <f t="shared" si="49"/>
        <v/>
      </c>
      <c r="T346" s="38" t="str">
        <f t="shared" si="50"/>
        <v/>
      </c>
      <c r="U346" s="42"/>
      <c r="V346" s="40"/>
      <c r="W346" s="41">
        <f t="shared" si="51"/>
        <v>0</v>
      </c>
      <c r="X346" s="41">
        <f t="shared" si="52"/>
        <v>0</v>
      </c>
      <c r="Y346" s="41"/>
      <c r="Z346" s="41"/>
      <c r="AA346" s="25">
        <f t="shared" si="53"/>
        <v>0</v>
      </c>
      <c r="AB346" s="45"/>
      <c r="AC346" s="45"/>
      <c r="AD346" s="47"/>
    </row>
    <row r="347" s="2" customFormat="1" spans="1:30">
      <c r="A347" s="8">
        <f t="shared" si="45"/>
        <v>346</v>
      </c>
      <c r="B347" s="9"/>
      <c r="C347" s="10"/>
      <c r="D347" s="11"/>
      <c r="E347" s="14"/>
      <c r="F347" s="10" t="e">
        <f>VLOOKUP(E347,[1]零件成本9.1!$B$2:$D$11324,3,0)</f>
        <v>#N/A</v>
      </c>
      <c r="G347" s="15"/>
      <c r="H347" s="19"/>
      <c r="I347" s="11"/>
      <c r="J347" s="11" t="str">
        <f t="shared" si="46"/>
        <v/>
      </c>
      <c r="K347" s="29"/>
      <c r="L347" s="14"/>
      <c r="M347" s="25">
        <f t="shared" si="47"/>
        <v>0</v>
      </c>
      <c r="N347" s="26"/>
      <c r="O347" s="27"/>
      <c r="P347" s="28"/>
      <c r="Q347" s="35">
        <f t="shared" si="48"/>
        <v>0</v>
      </c>
      <c r="R347" s="36"/>
      <c r="S347" s="37" t="str">
        <f t="shared" si="49"/>
        <v/>
      </c>
      <c r="T347" s="38" t="str">
        <f t="shared" si="50"/>
        <v/>
      </c>
      <c r="U347" s="42"/>
      <c r="V347" s="40"/>
      <c r="W347" s="41">
        <f t="shared" si="51"/>
        <v>0</v>
      </c>
      <c r="X347" s="41">
        <f t="shared" si="52"/>
        <v>0</v>
      </c>
      <c r="Y347" s="41"/>
      <c r="Z347" s="41"/>
      <c r="AA347" s="25">
        <f t="shared" si="53"/>
        <v>0</v>
      </c>
      <c r="AB347" s="45"/>
      <c r="AC347" s="45"/>
      <c r="AD347" s="47"/>
    </row>
    <row r="348" s="2" customFormat="1" spans="1:30">
      <c r="A348" s="8">
        <f t="shared" si="45"/>
        <v>347</v>
      </c>
      <c r="B348" s="9"/>
      <c r="C348" s="10"/>
      <c r="D348" s="11"/>
      <c r="E348" s="14"/>
      <c r="F348" s="10" t="e">
        <f>VLOOKUP(E348,[1]零件成本9.1!$B$2:$D$11324,3,0)</f>
        <v>#N/A</v>
      </c>
      <c r="G348" s="15"/>
      <c r="H348" s="19"/>
      <c r="I348" s="11"/>
      <c r="J348" s="11" t="str">
        <f t="shared" si="46"/>
        <v/>
      </c>
      <c r="K348" s="29"/>
      <c r="L348" s="14"/>
      <c r="M348" s="25">
        <f t="shared" si="47"/>
        <v>0</v>
      </c>
      <c r="N348" s="26"/>
      <c r="O348" s="27"/>
      <c r="P348" s="28"/>
      <c r="Q348" s="35">
        <f t="shared" si="48"/>
        <v>0</v>
      </c>
      <c r="R348" s="36"/>
      <c r="S348" s="37" t="str">
        <f t="shared" si="49"/>
        <v/>
      </c>
      <c r="T348" s="38" t="str">
        <f t="shared" si="50"/>
        <v/>
      </c>
      <c r="U348" s="42"/>
      <c r="V348" s="40"/>
      <c r="W348" s="41">
        <f t="shared" si="51"/>
        <v>0</v>
      </c>
      <c r="X348" s="41">
        <f t="shared" si="52"/>
        <v>0</v>
      </c>
      <c r="Y348" s="41"/>
      <c r="Z348" s="41"/>
      <c r="AA348" s="25">
        <f t="shared" si="53"/>
        <v>0</v>
      </c>
      <c r="AB348" s="45"/>
      <c r="AC348" s="45"/>
      <c r="AD348" s="47"/>
    </row>
    <row r="349" s="2" customFormat="1" spans="1:30">
      <c r="A349" s="8">
        <f t="shared" si="45"/>
        <v>348</v>
      </c>
      <c r="B349" s="9"/>
      <c r="C349" s="10"/>
      <c r="D349" s="11"/>
      <c r="E349" s="14"/>
      <c r="F349" s="10" t="e">
        <f>VLOOKUP(E349,[1]零件成本9.1!$B$2:$D$11324,3,0)</f>
        <v>#N/A</v>
      </c>
      <c r="G349" s="15"/>
      <c r="H349" s="19"/>
      <c r="I349" s="11"/>
      <c r="J349" s="11" t="str">
        <f t="shared" si="46"/>
        <v/>
      </c>
      <c r="K349" s="29"/>
      <c r="L349" s="14"/>
      <c r="M349" s="25">
        <f t="shared" si="47"/>
        <v>0</v>
      </c>
      <c r="N349" s="26"/>
      <c r="O349" s="27"/>
      <c r="P349" s="28"/>
      <c r="Q349" s="35">
        <f t="shared" si="48"/>
        <v>0</v>
      </c>
      <c r="R349" s="36"/>
      <c r="S349" s="37" t="str">
        <f t="shared" si="49"/>
        <v/>
      </c>
      <c r="T349" s="38" t="str">
        <f t="shared" si="50"/>
        <v/>
      </c>
      <c r="U349" s="42"/>
      <c r="V349" s="40"/>
      <c r="W349" s="41">
        <f t="shared" si="51"/>
        <v>0</v>
      </c>
      <c r="X349" s="41">
        <f t="shared" si="52"/>
        <v>0</v>
      </c>
      <c r="Y349" s="41"/>
      <c r="Z349" s="41"/>
      <c r="AA349" s="25">
        <f t="shared" si="53"/>
        <v>0</v>
      </c>
      <c r="AB349" s="45"/>
      <c r="AC349" s="45"/>
      <c r="AD349" s="47"/>
    </row>
    <row r="350" s="2" customFormat="1" spans="1:30">
      <c r="A350" s="8">
        <f t="shared" si="45"/>
        <v>349</v>
      </c>
      <c r="B350" s="9"/>
      <c r="C350" s="10"/>
      <c r="D350" s="11"/>
      <c r="E350" s="14"/>
      <c r="F350" s="10" t="e">
        <f>VLOOKUP(E350,[1]零件成本9.1!$B$2:$D$11324,3,0)</f>
        <v>#N/A</v>
      </c>
      <c r="G350" s="15"/>
      <c r="H350" s="19"/>
      <c r="I350" s="11"/>
      <c r="J350" s="11" t="str">
        <f t="shared" si="46"/>
        <v/>
      </c>
      <c r="K350" s="29"/>
      <c r="L350" s="14"/>
      <c r="M350" s="25">
        <f t="shared" si="47"/>
        <v>0</v>
      </c>
      <c r="N350" s="26"/>
      <c r="O350" s="27"/>
      <c r="P350" s="28"/>
      <c r="Q350" s="35">
        <f t="shared" si="48"/>
        <v>0</v>
      </c>
      <c r="R350" s="36"/>
      <c r="S350" s="37" t="str">
        <f t="shared" si="49"/>
        <v/>
      </c>
      <c r="T350" s="38" t="str">
        <f t="shared" si="50"/>
        <v/>
      </c>
      <c r="U350" s="42"/>
      <c r="V350" s="40"/>
      <c r="W350" s="41">
        <f t="shared" si="51"/>
        <v>0</v>
      </c>
      <c r="X350" s="41">
        <f t="shared" si="52"/>
        <v>0</v>
      </c>
      <c r="Y350" s="41"/>
      <c r="Z350" s="41"/>
      <c r="AA350" s="25">
        <f t="shared" si="53"/>
        <v>0</v>
      </c>
      <c r="AB350" s="45"/>
      <c r="AC350" s="45"/>
      <c r="AD350" s="47"/>
    </row>
    <row r="351" s="2" customFormat="1" spans="1:30">
      <c r="A351" s="8">
        <f t="shared" si="45"/>
        <v>350</v>
      </c>
      <c r="B351" s="9"/>
      <c r="C351" s="10"/>
      <c r="D351" s="11"/>
      <c r="E351" s="14"/>
      <c r="F351" s="10" t="e">
        <f>VLOOKUP(E351,[1]零件成本9.1!$B$2:$D$11324,3,0)</f>
        <v>#N/A</v>
      </c>
      <c r="G351" s="15"/>
      <c r="H351" s="19"/>
      <c r="I351" s="11"/>
      <c r="J351" s="11" t="str">
        <f t="shared" si="46"/>
        <v/>
      </c>
      <c r="K351" s="29"/>
      <c r="L351" s="14"/>
      <c r="M351" s="25">
        <f t="shared" si="47"/>
        <v>0</v>
      </c>
      <c r="N351" s="26"/>
      <c r="O351" s="27"/>
      <c r="P351" s="28"/>
      <c r="Q351" s="35">
        <f t="shared" si="48"/>
        <v>0</v>
      </c>
      <c r="R351" s="36"/>
      <c r="S351" s="37" t="str">
        <f t="shared" si="49"/>
        <v/>
      </c>
      <c r="T351" s="38" t="str">
        <f t="shared" si="50"/>
        <v/>
      </c>
      <c r="U351" s="42"/>
      <c r="V351" s="40"/>
      <c r="W351" s="41">
        <f t="shared" si="51"/>
        <v>0</v>
      </c>
      <c r="X351" s="41">
        <f t="shared" si="52"/>
        <v>0</v>
      </c>
      <c r="Y351" s="41"/>
      <c r="Z351" s="41"/>
      <c r="AA351" s="25">
        <f t="shared" si="53"/>
        <v>0</v>
      </c>
      <c r="AB351" s="45"/>
      <c r="AC351" s="45"/>
      <c r="AD351" s="47"/>
    </row>
    <row r="352" s="2" customFormat="1" spans="1:30">
      <c r="A352" s="8">
        <f t="shared" si="45"/>
        <v>351</v>
      </c>
      <c r="B352" s="49"/>
      <c r="C352" s="18"/>
      <c r="D352" s="18"/>
      <c r="E352" s="12"/>
      <c r="F352" s="10" t="e">
        <f>VLOOKUP(E352,[1]零件成本9.1!$B$2:$D$11324,3,0)</f>
        <v>#N/A</v>
      </c>
      <c r="G352" s="10"/>
      <c r="H352" s="18"/>
      <c r="I352" s="11"/>
      <c r="J352" s="11" t="str">
        <f t="shared" si="46"/>
        <v/>
      </c>
      <c r="K352" s="24"/>
      <c r="L352" s="12"/>
      <c r="M352" s="25">
        <f t="shared" si="47"/>
        <v>0</v>
      </c>
      <c r="N352" s="26"/>
      <c r="O352" s="27"/>
      <c r="P352" s="28"/>
      <c r="Q352" s="35">
        <f t="shared" si="48"/>
        <v>0</v>
      </c>
      <c r="R352" s="36"/>
      <c r="S352" s="37" t="str">
        <f t="shared" si="49"/>
        <v/>
      </c>
      <c r="T352" s="38" t="str">
        <f t="shared" si="50"/>
        <v/>
      </c>
      <c r="U352" s="39"/>
      <c r="V352" s="40"/>
      <c r="W352" s="41">
        <f t="shared" si="51"/>
        <v>0</v>
      </c>
      <c r="X352" s="41">
        <f t="shared" si="52"/>
        <v>0</v>
      </c>
      <c r="Y352" s="41"/>
      <c r="Z352" s="41"/>
      <c r="AA352" s="25">
        <f t="shared" si="53"/>
        <v>0</v>
      </c>
      <c r="AB352" s="45"/>
      <c r="AC352" s="45"/>
      <c r="AD352" s="46"/>
    </row>
    <row r="353" s="2" customFormat="1" spans="1:30">
      <c r="A353" s="8">
        <f t="shared" si="45"/>
        <v>352</v>
      </c>
      <c r="B353" s="49"/>
      <c r="C353" s="18"/>
      <c r="D353" s="18"/>
      <c r="E353" s="14"/>
      <c r="F353" s="10" t="e">
        <f>VLOOKUP(E353,[1]零件成本9.1!$B$2:$D$11324,3,0)</f>
        <v>#N/A</v>
      </c>
      <c r="G353" s="15"/>
      <c r="H353" s="19"/>
      <c r="I353" s="11"/>
      <c r="J353" s="11" t="str">
        <f t="shared" si="46"/>
        <v/>
      </c>
      <c r="K353" s="24"/>
      <c r="L353" s="12"/>
      <c r="M353" s="25">
        <f t="shared" si="47"/>
        <v>0</v>
      </c>
      <c r="N353" s="26"/>
      <c r="O353" s="27"/>
      <c r="P353" s="28"/>
      <c r="Q353" s="35">
        <f t="shared" si="48"/>
        <v>0</v>
      </c>
      <c r="R353" s="36"/>
      <c r="S353" s="37" t="str">
        <f t="shared" si="49"/>
        <v/>
      </c>
      <c r="T353" s="38" t="str">
        <f t="shared" si="50"/>
        <v/>
      </c>
      <c r="U353" s="42"/>
      <c r="V353" s="40"/>
      <c r="W353" s="41">
        <f t="shared" si="51"/>
        <v>0</v>
      </c>
      <c r="X353" s="41">
        <f t="shared" si="52"/>
        <v>0</v>
      </c>
      <c r="Y353" s="41"/>
      <c r="Z353" s="41"/>
      <c r="AA353" s="25">
        <f t="shared" si="53"/>
        <v>0</v>
      </c>
      <c r="AB353" s="45"/>
      <c r="AC353" s="45"/>
      <c r="AD353" s="47"/>
    </row>
    <row r="354" s="2" customFormat="1" spans="1:30">
      <c r="A354" s="8">
        <f t="shared" si="45"/>
        <v>353</v>
      </c>
      <c r="B354" s="49"/>
      <c r="C354" s="18"/>
      <c r="D354" s="18"/>
      <c r="E354" s="14"/>
      <c r="F354" s="10" t="e">
        <f>VLOOKUP(E354,[1]零件成本9.1!$B$2:$D$11324,3,0)</f>
        <v>#N/A</v>
      </c>
      <c r="G354" s="15"/>
      <c r="H354" s="19"/>
      <c r="I354" s="11"/>
      <c r="J354" s="11" t="str">
        <f t="shared" si="46"/>
        <v/>
      </c>
      <c r="K354" s="24"/>
      <c r="L354" s="12"/>
      <c r="M354" s="25">
        <f t="shared" si="47"/>
        <v>0</v>
      </c>
      <c r="N354" s="26"/>
      <c r="O354" s="27"/>
      <c r="P354" s="28"/>
      <c r="Q354" s="35">
        <f t="shared" si="48"/>
        <v>0</v>
      </c>
      <c r="R354" s="36"/>
      <c r="S354" s="37" t="str">
        <f t="shared" si="49"/>
        <v/>
      </c>
      <c r="T354" s="38" t="str">
        <f t="shared" si="50"/>
        <v/>
      </c>
      <c r="U354" s="42"/>
      <c r="V354" s="40"/>
      <c r="W354" s="41">
        <f t="shared" si="51"/>
        <v>0</v>
      </c>
      <c r="X354" s="41">
        <f t="shared" si="52"/>
        <v>0</v>
      </c>
      <c r="Y354" s="41"/>
      <c r="Z354" s="41"/>
      <c r="AA354" s="25">
        <f t="shared" si="53"/>
        <v>0</v>
      </c>
      <c r="AB354" s="45"/>
      <c r="AC354" s="45"/>
      <c r="AD354" s="47"/>
    </row>
    <row r="355" s="2" customFormat="1" spans="1:30">
      <c r="A355" s="8">
        <f t="shared" si="45"/>
        <v>354</v>
      </c>
      <c r="B355" s="49"/>
      <c r="C355" s="18"/>
      <c r="D355" s="18"/>
      <c r="E355" s="14"/>
      <c r="F355" s="10" t="e">
        <f>VLOOKUP(E355,[1]零件成本9.1!$B$2:$D$11324,3,0)</f>
        <v>#N/A</v>
      </c>
      <c r="G355" s="15"/>
      <c r="H355" s="19"/>
      <c r="I355" s="11"/>
      <c r="J355" s="11" t="str">
        <f t="shared" si="46"/>
        <v/>
      </c>
      <c r="K355" s="24"/>
      <c r="L355" s="12"/>
      <c r="M355" s="25">
        <f t="shared" si="47"/>
        <v>0</v>
      </c>
      <c r="N355" s="26"/>
      <c r="O355" s="27"/>
      <c r="P355" s="28"/>
      <c r="Q355" s="35">
        <f t="shared" si="48"/>
        <v>0</v>
      </c>
      <c r="R355" s="36"/>
      <c r="S355" s="37" t="str">
        <f t="shared" si="49"/>
        <v/>
      </c>
      <c r="T355" s="38" t="str">
        <f t="shared" si="50"/>
        <v/>
      </c>
      <c r="U355" s="42"/>
      <c r="V355" s="40"/>
      <c r="W355" s="41">
        <f t="shared" si="51"/>
        <v>0</v>
      </c>
      <c r="X355" s="41">
        <f t="shared" si="52"/>
        <v>0</v>
      </c>
      <c r="Y355" s="41"/>
      <c r="Z355" s="41"/>
      <c r="AA355" s="25">
        <f t="shared" si="53"/>
        <v>0</v>
      </c>
      <c r="AB355" s="45"/>
      <c r="AC355" s="45"/>
      <c r="AD355" s="47"/>
    </row>
    <row r="356" s="2" customFormat="1" ht="21" customHeight="1" spans="1:30">
      <c r="A356" s="8">
        <f t="shared" si="45"/>
        <v>355</v>
      </c>
      <c r="B356" s="49"/>
      <c r="C356" s="18"/>
      <c r="D356" s="18"/>
      <c r="E356" s="14"/>
      <c r="F356" s="10" t="e">
        <f>VLOOKUP(E356,[1]零件成本9.1!$B$2:$D$11324,3,0)</f>
        <v>#N/A</v>
      </c>
      <c r="G356" s="15"/>
      <c r="H356" s="19"/>
      <c r="I356" s="11"/>
      <c r="J356" s="11" t="str">
        <f t="shared" si="46"/>
        <v/>
      </c>
      <c r="K356" s="24"/>
      <c r="L356" s="12"/>
      <c r="M356" s="25">
        <f t="shared" si="47"/>
        <v>0</v>
      </c>
      <c r="N356" s="26"/>
      <c r="O356" s="27"/>
      <c r="P356" s="28"/>
      <c r="Q356" s="35">
        <f t="shared" si="48"/>
        <v>0</v>
      </c>
      <c r="R356" s="36"/>
      <c r="S356" s="37" t="str">
        <f t="shared" si="49"/>
        <v/>
      </c>
      <c r="T356" s="38" t="str">
        <f t="shared" si="50"/>
        <v/>
      </c>
      <c r="U356" s="51"/>
      <c r="V356" s="40"/>
      <c r="W356" s="41">
        <f t="shared" si="51"/>
        <v>0</v>
      </c>
      <c r="X356" s="41">
        <f t="shared" si="52"/>
        <v>0</v>
      </c>
      <c r="Y356" s="41"/>
      <c r="Z356" s="41"/>
      <c r="AA356" s="25">
        <f t="shared" si="53"/>
        <v>0</v>
      </c>
      <c r="AB356" s="45"/>
      <c r="AC356" s="45"/>
      <c r="AD356" s="47"/>
    </row>
    <row r="357" s="2" customFormat="1" spans="1:30">
      <c r="A357" s="8">
        <f t="shared" si="45"/>
        <v>356</v>
      </c>
      <c r="B357" s="49"/>
      <c r="C357" s="18"/>
      <c r="D357" s="18"/>
      <c r="E357" s="14"/>
      <c r="F357" s="10" t="e">
        <f>VLOOKUP(E357,[1]零件成本9.1!$B$2:$D$11324,3,0)</f>
        <v>#N/A</v>
      </c>
      <c r="G357" s="15"/>
      <c r="H357" s="19"/>
      <c r="I357" s="11"/>
      <c r="J357" s="11" t="str">
        <f t="shared" si="46"/>
        <v/>
      </c>
      <c r="K357" s="24"/>
      <c r="L357" s="12"/>
      <c r="M357" s="25">
        <f t="shared" si="47"/>
        <v>0</v>
      </c>
      <c r="N357" s="26"/>
      <c r="O357" s="27"/>
      <c r="P357" s="28"/>
      <c r="Q357" s="35">
        <f t="shared" si="48"/>
        <v>0</v>
      </c>
      <c r="R357" s="36"/>
      <c r="S357" s="37" t="str">
        <f t="shared" si="49"/>
        <v/>
      </c>
      <c r="T357" s="38" t="str">
        <f t="shared" si="50"/>
        <v/>
      </c>
      <c r="U357" s="42"/>
      <c r="V357" s="40"/>
      <c r="W357" s="41">
        <f t="shared" si="51"/>
        <v>0</v>
      </c>
      <c r="X357" s="41">
        <f t="shared" si="52"/>
        <v>0</v>
      </c>
      <c r="Y357" s="41"/>
      <c r="Z357" s="41"/>
      <c r="AA357" s="25">
        <f t="shared" si="53"/>
        <v>0</v>
      </c>
      <c r="AB357" s="45"/>
      <c r="AC357" s="45"/>
      <c r="AD357" s="47"/>
    </row>
    <row r="358" s="2" customFormat="1" spans="1:30">
      <c r="A358" s="8">
        <f t="shared" si="45"/>
        <v>357</v>
      </c>
      <c r="B358" s="49"/>
      <c r="C358" s="18"/>
      <c r="D358" s="18"/>
      <c r="E358" s="14"/>
      <c r="F358" s="10" t="e">
        <f>VLOOKUP(E358,[1]零件成本9.1!$B$2:$D$11324,3,0)</f>
        <v>#N/A</v>
      </c>
      <c r="G358" s="15"/>
      <c r="H358" s="19"/>
      <c r="I358" s="11"/>
      <c r="J358" s="11" t="str">
        <f t="shared" si="46"/>
        <v/>
      </c>
      <c r="K358" s="24"/>
      <c r="L358" s="12"/>
      <c r="M358" s="25">
        <f t="shared" si="47"/>
        <v>0</v>
      </c>
      <c r="N358" s="26"/>
      <c r="O358" s="27"/>
      <c r="P358" s="28"/>
      <c r="Q358" s="35">
        <f t="shared" si="48"/>
        <v>0</v>
      </c>
      <c r="R358" s="36"/>
      <c r="S358" s="37" t="str">
        <f t="shared" si="49"/>
        <v/>
      </c>
      <c r="T358" s="38" t="str">
        <f t="shared" si="50"/>
        <v/>
      </c>
      <c r="U358" s="42"/>
      <c r="V358" s="40"/>
      <c r="W358" s="41">
        <f t="shared" si="51"/>
        <v>0</v>
      </c>
      <c r="X358" s="41">
        <f t="shared" si="52"/>
        <v>0</v>
      </c>
      <c r="Y358" s="41"/>
      <c r="Z358" s="41"/>
      <c r="AA358" s="25">
        <f t="shared" si="53"/>
        <v>0</v>
      </c>
      <c r="AB358" s="45"/>
      <c r="AC358" s="45"/>
      <c r="AD358" s="47"/>
    </row>
    <row r="359" s="2" customFormat="1" spans="1:30">
      <c r="A359" s="8">
        <f t="shared" si="45"/>
        <v>358</v>
      </c>
      <c r="B359" s="49"/>
      <c r="C359" s="18"/>
      <c r="D359" s="18"/>
      <c r="E359" s="14"/>
      <c r="F359" s="10" t="e">
        <f>VLOOKUP(E359,[1]零件成本9.1!$B$2:$D$11324,3,0)</f>
        <v>#N/A</v>
      </c>
      <c r="G359" s="15"/>
      <c r="H359" s="19"/>
      <c r="I359" s="11"/>
      <c r="J359" s="11" t="str">
        <f t="shared" si="46"/>
        <v/>
      </c>
      <c r="K359" s="24"/>
      <c r="L359" s="12"/>
      <c r="M359" s="25">
        <f t="shared" si="47"/>
        <v>0</v>
      </c>
      <c r="N359" s="26"/>
      <c r="O359" s="27"/>
      <c r="P359" s="28"/>
      <c r="Q359" s="35">
        <f t="shared" si="48"/>
        <v>0</v>
      </c>
      <c r="R359" s="36"/>
      <c r="S359" s="37" t="str">
        <f t="shared" si="49"/>
        <v/>
      </c>
      <c r="T359" s="38" t="str">
        <f t="shared" si="50"/>
        <v/>
      </c>
      <c r="U359" s="42"/>
      <c r="V359" s="40"/>
      <c r="W359" s="41">
        <f t="shared" si="51"/>
        <v>0</v>
      </c>
      <c r="X359" s="41">
        <f t="shared" si="52"/>
        <v>0</v>
      </c>
      <c r="Y359" s="41"/>
      <c r="Z359" s="41"/>
      <c r="AA359" s="25">
        <f t="shared" si="53"/>
        <v>0</v>
      </c>
      <c r="AB359" s="45"/>
      <c r="AC359" s="45"/>
      <c r="AD359" s="47"/>
    </row>
    <row r="360" s="2" customFormat="1" spans="1:30">
      <c r="A360" s="8">
        <f t="shared" si="45"/>
        <v>359</v>
      </c>
      <c r="B360" s="49"/>
      <c r="C360" s="18"/>
      <c r="D360" s="18"/>
      <c r="E360" s="14"/>
      <c r="F360" s="10" t="e">
        <f>VLOOKUP(E360,[1]零件成本9.1!$B$2:$D$11324,3,0)</f>
        <v>#N/A</v>
      </c>
      <c r="G360" s="15"/>
      <c r="H360" s="19"/>
      <c r="I360" s="11"/>
      <c r="J360" s="11" t="str">
        <f t="shared" si="46"/>
        <v/>
      </c>
      <c r="K360" s="24"/>
      <c r="L360" s="12"/>
      <c r="M360" s="25">
        <f t="shared" si="47"/>
        <v>0</v>
      </c>
      <c r="N360" s="26"/>
      <c r="O360" s="27"/>
      <c r="P360" s="28"/>
      <c r="Q360" s="35">
        <f t="shared" si="48"/>
        <v>0</v>
      </c>
      <c r="R360" s="36"/>
      <c r="S360" s="37" t="str">
        <f t="shared" si="49"/>
        <v/>
      </c>
      <c r="T360" s="38" t="str">
        <f t="shared" si="50"/>
        <v/>
      </c>
      <c r="U360" s="42"/>
      <c r="V360" s="40"/>
      <c r="W360" s="41">
        <f t="shared" si="51"/>
        <v>0</v>
      </c>
      <c r="X360" s="41">
        <f t="shared" si="52"/>
        <v>0</v>
      </c>
      <c r="Y360" s="41"/>
      <c r="Z360" s="41"/>
      <c r="AA360" s="25">
        <f t="shared" si="53"/>
        <v>0</v>
      </c>
      <c r="AB360" s="45"/>
      <c r="AC360" s="45"/>
      <c r="AD360" s="47"/>
    </row>
    <row r="361" s="2" customFormat="1" spans="1:30">
      <c r="A361" s="8">
        <f t="shared" si="45"/>
        <v>360</v>
      </c>
      <c r="B361" s="49"/>
      <c r="C361" s="18"/>
      <c r="D361" s="18"/>
      <c r="E361" s="14"/>
      <c r="F361" s="10" t="e">
        <f>VLOOKUP(E361,[1]零件成本9.1!$B$2:$D$11324,3,0)</f>
        <v>#N/A</v>
      </c>
      <c r="G361" s="15"/>
      <c r="H361" s="19"/>
      <c r="I361" s="11"/>
      <c r="J361" s="11" t="str">
        <f t="shared" si="46"/>
        <v/>
      </c>
      <c r="K361" s="24"/>
      <c r="L361" s="12"/>
      <c r="M361" s="25">
        <f t="shared" si="47"/>
        <v>0</v>
      </c>
      <c r="N361" s="26"/>
      <c r="O361" s="27"/>
      <c r="P361" s="28"/>
      <c r="Q361" s="35">
        <f t="shared" si="48"/>
        <v>0</v>
      </c>
      <c r="R361" s="36"/>
      <c r="S361" s="37" t="str">
        <f t="shared" si="49"/>
        <v/>
      </c>
      <c r="T361" s="38" t="str">
        <f t="shared" si="50"/>
        <v/>
      </c>
      <c r="U361" s="42"/>
      <c r="V361" s="40"/>
      <c r="W361" s="41">
        <f t="shared" si="51"/>
        <v>0</v>
      </c>
      <c r="X361" s="41">
        <f t="shared" si="52"/>
        <v>0</v>
      </c>
      <c r="Y361" s="41"/>
      <c r="Z361" s="41"/>
      <c r="AA361" s="25">
        <f t="shared" si="53"/>
        <v>0</v>
      </c>
      <c r="AB361" s="45"/>
      <c r="AC361" s="45"/>
      <c r="AD361" s="47"/>
    </row>
    <row r="362" s="2" customFormat="1" spans="1:30">
      <c r="A362" s="8">
        <f t="shared" si="45"/>
        <v>361</v>
      </c>
      <c r="B362" s="49"/>
      <c r="C362" s="18"/>
      <c r="D362" s="18"/>
      <c r="E362" s="14"/>
      <c r="F362" s="10" t="e">
        <f>VLOOKUP(E362,[1]零件成本9.1!$B$2:$D$11324,3,0)</f>
        <v>#N/A</v>
      </c>
      <c r="G362" s="15"/>
      <c r="H362" s="19"/>
      <c r="I362" s="11"/>
      <c r="J362" s="11" t="str">
        <f t="shared" si="46"/>
        <v/>
      </c>
      <c r="K362" s="24"/>
      <c r="L362" s="12"/>
      <c r="M362" s="25">
        <f t="shared" si="47"/>
        <v>0</v>
      </c>
      <c r="N362" s="26"/>
      <c r="O362" s="27"/>
      <c r="P362" s="28"/>
      <c r="Q362" s="35">
        <f t="shared" si="48"/>
        <v>0</v>
      </c>
      <c r="R362" s="36"/>
      <c r="S362" s="37" t="str">
        <f t="shared" si="49"/>
        <v/>
      </c>
      <c r="T362" s="38" t="str">
        <f t="shared" si="50"/>
        <v/>
      </c>
      <c r="U362" s="42"/>
      <c r="V362" s="40"/>
      <c r="W362" s="41">
        <f t="shared" si="51"/>
        <v>0</v>
      </c>
      <c r="X362" s="41">
        <f t="shared" si="52"/>
        <v>0</v>
      </c>
      <c r="Y362" s="41"/>
      <c r="Z362" s="41"/>
      <c r="AA362" s="25">
        <f t="shared" si="53"/>
        <v>0</v>
      </c>
      <c r="AB362" s="45"/>
      <c r="AC362" s="45"/>
      <c r="AD362" s="47"/>
    </row>
    <row r="363" s="2" customFormat="1" spans="1:30">
      <c r="A363" s="8">
        <f t="shared" si="45"/>
        <v>362</v>
      </c>
      <c r="B363" s="49"/>
      <c r="C363" s="18"/>
      <c r="D363" s="18"/>
      <c r="E363" s="14"/>
      <c r="F363" s="10" t="e">
        <f>VLOOKUP(E363,[1]零件成本9.1!$B$2:$D$11324,3,0)</f>
        <v>#N/A</v>
      </c>
      <c r="G363" s="15"/>
      <c r="H363" s="19"/>
      <c r="I363" s="11"/>
      <c r="J363" s="11" t="str">
        <f t="shared" si="46"/>
        <v/>
      </c>
      <c r="K363" s="24"/>
      <c r="L363" s="12"/>
      <c r="M363" s="25">
        <f t="shared" si="47"/>
        <v>0</v>
      </c>
      <c r="N363" s="26"/>
      <c r="O363" s="27"/>
      <c r="P363" s="28"/>
      <c r="Q363" s="35">
        <f t="shared" si="48"/>
        <v>0</v>
      </c>
      <c r="R363" s="36"/>
      <c r="S363" s="37" t="str">
        <f t="shared" si="49"/>
        <v/>
      </c>
      <c r="T363" s="38" t="str">
        <f t="shared" si="50"/>
        <v/>
      </c>
      <c r="U363" s="42"/>
      <c r="V363" s="40"/>
      <c r="W363" s="41">
        <f t="shared" si="51"/>
        <v>0</v>
      </c>
      <c r="X363" s="41">
        <f t="shared" si="52"/>
        <v>0</v>
      </c>
      <c r="Y363" s="41"/>
      <c r="Z363" s="41"/>
      <c r="AA363" s="25">
        <f t="shared" si="53"/>
        <v>0</v>
      </c>
      <c r="AB363" s="45"/>
      <c r="AC363" s="45"/>
      <c r="AD363" s="47"/>
    </row>
    <row r="364" s="2" customFormat="1" spans="1:30">
      <c r="A364" s="8">
        <f t="shared" si="45"/>
        <v>363</v>
      </c>
      <c r="B364" s="49"/>
      <c r="C364" s="18"/>
      <c r="D364" s="18"/>
      <c r="E364" s="14"/>
      <c r="F364" s="10" t="e">
        <f>VLOOKUP(E364,[1]零件成本9.1!$B$2:$D$11324,3,0)</f>
        <v>#N/A</v>
      </c>
      <c r="G364" s="15"/>
      <c r="H364" s="19"/>
      <c r="I364" s="11"/>
      <c r="J364" s="11" t="str">
        <f t="shared" si="46"/>
        <v/>
      </c>
      <c r="K364" s="24"/>
      <c r="L364" s="12"/>
      <c r="M364" s="25">
        <f t="shared" si="47"/>
        <v>0</v>
      </c>
      <c r="N364" s="26"/>
      <c r="O364" s="27"/>
      <c r="P364" s="28"/>
      <c r="Q364" s="35">
        <f t="shared" si="48"/>
        <v>0</v>
      </c>
      <c r="R364" s="36"/>
      <c r="S364" s="37" t="str">
        <f t="shared" si="49"/>
        <v/>
      </c>
      <c r="T364" s="38" t="str">
        <f t="shared" si="50"/>
        <v/>
      </c>
      <c r="U364" s="42"/>
      <c r="V364" s="40"/>
      <c r="W364" s="41">
        <f t="shared" si="51"/>
        <v>0</v>
      </c>
      <c r="X364" s="41">
        <f t="shared" si="52"/>
        <v>0</v>
      </c>
      <c r="Y364" s="41"/>
      <c r="Z364" s="41"/>
      <c r="AA364" s="25">
        <f t="shared" si="53"/>
        <v>0</v>
      </c>
      <c r="AB364" s="45"/>
      <c r="AC364" s="45"/>
      <c r="AD364" s="47"/>
    </row>
    <row r="365" s="2" customFormat="1" spans="1:30">
      <c r="A365" s="8">
        <f t="shared" si="45"/>
        <v>364</v>
      </c>
      <c r="B365" s="49"/>
      <c r="C365" s="18"/>
      <c r="D365" s="18"/>
      <c r="E365" s="14"/>
      <c r="F365" s="10" t="e">
        <f>VLOOKUP(E365,[1]零件成本9.1!$B$2:$D$11324,3,0)</f>
        <v>#N/A</v>
      </c>
      <c r="G365" s="15"/>
      <c r="H365" s="19"/>
      <c r="I365" s="11"/>
      <c r="J365" s="11" t="str">
        <f t="shared" si="46"/>
        <v/>
      </c>
      <c r="K365" s="24"/>
      <c r="L365" s="12"/>
      <c r="M365" s="25">
        <f t="shared" si="47"/>
        <v>0</v>
      </c>
      <c r="N365" s="26"/>
      <c r="O365" s="27"/>
      <c r="P365" s="28"/>
      <c r="Q365" s="35">
        <f t="shared" si="48"/>
        <v>0</v>
      </c>
      <c r="R365" s="36"/>
      <c r="S365" s="37" t="str">
        <f t="shared" si="49"/>
        <v/>
      </c>
      <c r="T365" s="38" t="str">
        <f t="shared" si="50"/>
        <v/>
      </c>
      <c r="U365" s="42"/>
      <c r="V365" s="40"/>
      <c r="W365" s="41">
        <f t="shared" si="51"/>
        <v>0</v>
      </c>
      <c r="X365" s="41">
        <f t="shared" si="52"/>
        <v>0</v>
      </c>
      <c r="Y365" s="41"/>
      <c r="Z365" s="41"/>
      <c r="AA365" s="25">
        <f t="shared" si="53"/>
        <v>0</v>
      </c>
      <c r="AB365" s="45"/>
      <c r="AC365" s="45"/>
      <c r="AD365" s="47"/>
    </row>
    <row r="366" s="2" customFormat="1" spans="1:30">
      <c r="A366" s="8">
        <f t="shared" si="45"/>
        <v>365</v>
      </c>
      <c r="B366" s="49"/>
      <c r="C366" s="18"/>
      <c r="D366" s="18"/>
      <c r="E366" s="14"/>
      <c r="F366" s="10" t="e">
        <f>VLOOKUP(E366,[1]零件成本9.1!$B$2:$D$11324,3,0)</f>
        <v>#N/A</v>
      </c>
      <c r="G366" s="15"/>
      <c r="H366" s="19"/>
      <c r="I366" s="11"/>
      <c r="J366" s="11" t="str">
        <f t="shared" si="46"/>
        <v/>
      </c>
      <c r="K366" s="24"/>
      <c r="L366" s="12"/>
      <c r="M366" s="25">
        <f t="shared" si="47"/>
        <v>0</v>
      </c>
      <c r="N366" s="26"/>
      <c r="O366" s="27"/>
      <c r="P366" s="28"/>
      <c r="Q366" s="35">
        <f t="shared" si="48"/>
        <v>0</v>
      </c>
      <c r="R366" s="36"/>
      <c r="S366" s="37" t="str">
        <f t="shared" si="49"/>
        <v/>
      </c>
      <c r="T366" s="38" t="str">
        <f t="shared" si="50"/>
        <v/>
      </c>
      <c r="U366" s="42"/>
      <c r="V366" s="40"/>
      <c r="W366" s="41">
        <f t="shared" si="51"/>
        <v>0</v>
      </c>
      <c r="X366" s="41">
        <f t="shared" si="52"/>
        <v>0</v>
      </c>
      <c r="Y366" s="41"/>
      <c r="Z366" s="41"/>
      <c r="AA366" s="25">
        <f t="shared" si="53"/>
        <v>0</v>
      </c>
      <c r="AB366" s="45"/>
      <c r="AC366" s="45"/>
      <c r="AD366" s="47"/>
    </row>
    <row r="367" s="2" customFormat="1" spans="1:30">
      <c r="A367" s="8">
        <f t="shared" si="45"/>
        <v>366</v>
      </c>
      <c r="B367" s="49"/>
      <c r="C367" s="18"/>
      <c r="D367" s="18"/>
      <c r="E367" s="14"/>
      <c r="F367" s="10" t="e">
        <f>VLOOKUP(E367,[1]零件成本9.1!$B$2:$D$11324,3,0)</f>
        <v>#N/A</v>
      </c>
      <c r="G367" s="15"/>
      <c r="H367" s="19"/>
      <c r="I367" s="11"/>
      <c r="J367" s="11" t="str">
        <f t="shared" si="46"/>
        <v/>
      </c>
      <c r="K367" s="24"/>
      <c r="L367" s="12"/>
      <c r="M367" s="25">
        <f t="shared" si="47"/>
        <v>0</v>
      </c>
      <c r="N367" s="26"/>
      <c r="O367" s="27"/>
      <c r="P367" s="28"/>
      <c r="Q367" s="35">
        <f t="shared" si="48"/>
        <v>0</v>
      </c>
      <c r="R367" s="36"/>
      <c r="S367" s="37" t="str">
        <f t="shared" si="49"/>
        <v/>
      </c>
      <c r="T367" s="38" t="str">
        <f t="shared" si="50"/>
        <v/>
      </c>
      <c r="U367" s="42"/>
      <c r="V367" s="40"/>
      <c r="W367" s="41">
        <f t="shared" si="51"/>
        <v>0</v>
      </c>
      <c r="X367" s="41">
        <f t="shared" si="52"/>
        <v>0</v>
      </c>
      <c r="Y367" s="41"/>
      <c r="Z367" s="41"/>
      <c r="AA367" s="25">
        <f t="shared" si="53"/>
        <v>0</v>
      </c>
      <c r="AB367" s="45"/>
      <c r="AC367" s="45"/>
      <c r="AD367" s="47"/>
    </row>
    <row r="368" s="2" customFormat="1" spans="1:30">
      <c r="A368" s="8">
        <f t="shared" si="45"/>
        <v>367</v>
      </c>
      <c r="B368" s="49"/>
      <c r="C368" s="18"/>
      <c r="D368" s="18"/>
      <c r="E368" s="14"/>
      <c r="F368" s="10" t="e">
        <f>VLOOKUP(E368,[1]零件成本9.1!$B$2:$D$11324,3,0)</f>
        <v>#N/A</v>
      </c>
      <c r="G368" s="15"/>
      <c r="H368" s="19"/>
      <c r="I368" s="11"/>
      <c r="J368" s="11" t="str">
        <f t="shared" si="46"/>
        <v/>
      </c>
      <c r="K368" s="24"/>
      <c r="L368" s="12"/>
      <c r="M368" s="25">
        <f t="shared" si="47"/>
        <v>0</v>
      </c>
      <c r="N368" s="26"/>
      <c r="O368" s="27"/>
      <c r="P368" s="28"/>
      <c r="Q368" s="35">
        <f t="shared" si="48"/>
        <v>0</v>
      </c>
      <c r="R368" s="36"/>
      <c r="S368" s="37" t="str">
        <f t="shared" si="49"/>
        <v/>
      </c>
      <c r="T368" s="38" t="str">
        <f t="shared" si="50"/>
        <v/>
      </c>
      <c r="U368" s="42"/>
      <c r="V368" s="40"/>
      <c r="W368" s="41">
        <f t="shared" si="51"/>
        <v>0</v>
      </c>
      <c r="X368" s="41">
        <f t="shared" si="52"/>
        <v>0</v>
      </c>
      <c r="Y368" s="41"/>
      <c r="Z368" s="41"/>
      <c r="AA368" s="25">
        <f t="shared" si="53"/>
        <v>0</v>
      </c>
      <c r="AB368" s="45"/>
      <c r="AC368" s="45"/>
      <c r="AD368" s="47"/>
    </row>
    <row r="369" s="2" customFormat="1" spans="1:30">
      <c r="A369" s="8">
        <f t="shared" si="45"/>
        <v>368</v>
      </c>
      <c r="B369" s="49"/>
      <c r="C369" s="18"/>
      <c r="D369" s="18"/>
      <c r="E369" s="14"/>
      <c r="F369" s="10" t="e">
        <f>VLOOKUP(E369,[1]零件成本9.1!$B$2:$D$11324,3,0)</f>
        <v>#N/A</v>
      </c>
      <c r="G369" s="15"/>
      <c r="H369" s="19"/>
      <c r="I369" s="11"/>
      <c r="J369" s="11" t="str">
        <f t="shared" si="46"/>
        <v/>
      </c>
      <c r="K369" s="24"/>
      <c r="L369" s="12"/>
      <c r="M369" s="25">
        <f t="shared" si="47"/>
        <v>0</v>
      </c>
      <c r="N369" s="26"/>
      <c r="O369" s="27"/>
      <c r="P369" s="28"/>
      <c r="Q369" s="35">
        <f t="shared" si="48"/>
        <v>0</v>
      </c>
      <c r="R369" s="36"/>
      <c r="S369" s="37" t="str">
        <f t="shared" si="49"/>
        <v/>
      </c>
      <c r="T369" s="38" t="str">
        <f t="shared" si="50"/>
        <v/>
      </c>
      <c r="U369" s="52"/>
      <c r="V369" s="40"/>
      <c r="W369" s="41">
        <f t="shared" si="51"/>
        <v>0</v>
      </c>
      <c r="X369" s="41">
        <f t="shared" si="52"/>
        <v>0</v>
      </c>
      <c r="Y369" s="41"/>
      <c r="Z369" s="41"/>
      <c r="AA369" s="25">
        <f t="shared" si="53"/>
        <v>0</v>
      </c>
      <c r="AB369" s="45"/>
      <c r="AC369" s="45"/>
      <c r="AD369" s="47"/>
    </row>
    <row r="370" s="2" customFormat="1" spans="1:30">
      <c r="A370" s="8">
        <f t="shared" si="45"/>
        <v>369</v>
      </c>
      <c r="B370" s="49"/>
      <c r="C370" s="18"/>
      <c r="D370" s="18"/>
      <c r="E370" s="14"/>
      <c r="F370" s="10" t="e">
        <f>VLOOKUP(E370,[1]零件成本9.1!$B$2:$D$11324,3,0)</f>
        <v>#N/A</v>
      </c>
      <c r="G370" s="15"/>
      <c r="H370" s="19"/>
      <c r="I370" s="11"/>
      <c r="J370" s="11" t="str">
        <f t="shared" si="46"/>
        <v/>
      </c>
      <c r="K370" s="24"/>
      <c r="L370" s="12"/>
      <c r="M370" s="25">
        <f t="shared" si="47"/>
        <v>0</v>
      </c>
      <c r="N370" s="26"/>
      <c r="O370" s="27"/>
      <c r="P370" s="28"/>
      <c r="Q370" s="35">
        <f t="shared" si="48"/>
        <v>0</v>
      </c>
      <c r="R370" s="36"/>
      <c r="S370" s="37" t="str">
        <f t="shared" si="49"/>
        <v/>
      </c>
      <c r="T370" s="38" t="str">
        <f t="shared" si="50"/>
        <v/>
      </c>
      <c r="U370" s="53"/>
      <c r="V370" s="40"/>
      <c r="W370" s="41">
        <f t="shared" si="51"/>
        <v>0</v>
      </c>
      <c r="X370" s="41">
        <f t="shared" si="52"/>
        <v>0</v>
      </c>
      <c r="Y370" s="41"/>
      <c r="Z370" s="41"/>
      <c r="AA370" s="25">
        <f t="shared" si="53"/>
        <v>0</v>
      </c>
      <c r="AB370" s="45"/>
      <c r="AC370" s="45"/>
      <c r="AD370" s="47"/>
    </row>
    <row r="371" s="2" customFormat="1" ht="21" customHeight="1" spans="1:30">
      <c r="A371" s="8">
        <f t="shared" si="45"/>
        <v>370</v>
      </c>
      <c r="B371" s="49"/>
      <c r="C371" s="18"/>
      <c r="D371" s="18"/>
      <c r="E371" s="14"/>
      <c r="F371" s="10" t="e">
        <f>VLOOKUP(E371,[1]零件成本9.1!$B$2:$D$11324,3,0)</f>
        <v>#N/A</v>
      </c>
      <c r="G371" s="15"/>
      <c r="H371" s="19"/>
      <c r="I371" s="11"/>
      <c r="J371" s="11" t="str">
        <f t="shared" si="46"/>
        <v/>
      </c>
      <c r="K371" s="24"/>
      <c r="L371" s="12"/>
      <c r="M371" s="25">
        <f t="shared" si="47"/>
        <v>0</v>
      </c>
      <c r="N371" s="26"/>
      <c r="O371" s="27"/>
      <c r="P371" s="28"/>
      <c r="Q371" s="35">
        <f t="shared" si="48"/>
        <v>0</v>
      </c>
      <c r="R371" s="36"/>
      <c r="S371" s="37" t="str">
        <f t="shared" si="49"/>
        <v/>
      </c>
      <c r="T371" s="38" t="str">
        <f t="shared" si="50"/>
        <v/>
      </c>
      <c r="U371" s="51"/>
      <c r="V371" s="40"/>
      <c r="W371" s="41">
        <f t="shared" si="51"/>
        <v>0</v>
      </c>
      <c r="X371" s="41">
        <f t="shared" si="52"/>
        <v>0</v>
      </c>
      <c r="Y371" s="41"/>
      <c r="Z371" s="41"/>
      <c r="AA371" s="25">
        <f t="shared" si="53"/>
        <v>0</v>
      </c>
      <c r="AB371" s="45"/>
      <c r="AC371" s="45"/>
      <c r="AD371" s="47"/>
    </row>
    <row r="372" s="2" customFormat="1" spans="1:30">
      <c r="A372" s="8">
        <f t="shared" si="45"/>
        <v>371</v>
      </c>
      <c r="B372" s="49"/>
      <c r="C372" s="18"/>
      <c r="D372" s="18"/>
      <c r="E372" s="14"/>
      <c r="F372" s="10" t="e">
        <f>VLOOKUP(E372,[1]零件成本9.1!$B$2:$D$11324,3,0)</f>
        <v>#N/A</v>
      </c>
      <c r="G372" s="15"/>
      <c r="H372" s="19"/>
      <c r="I372" s="11"/>
      <c r="J372" s="11" t="str">
        <f t="shared" si="46"/>
        <v/>
      </c>
      <c r="K372" s="24"/>
      <c r="L372" s="12"/>
      <c r="M372" s="25">
        <f t="shared" si="47"/>
        <v>0</v>
      </c>
      <c r="N372" s="26"/>
      <c r="O372" s="27"/>
      <c r="P372" s="28"/>
      <c r="Q372" s="35">
        <f t="shared" si="48"/>
        <v>0</v>
      </c>
      <c r="R372" s="36"/>
      <c r="S372" s="37" t="str">
        <f t="shared" si="49"/>
        <v/>
      </c>
      <c r="T372" s="38" t="str">
        <f t="shared" si="50"/>
        <v/>
      </c>
      <c r="U372" s="42"/>
      <c r="V372" s="40"/>
      <c r="W372" s="41">
        <f t="shared" si="51"/>
        <v>0</v>
      </c>
      <c r="X372" s="41">
        <f t="shared" si="52"/>
        <v>0</v>
      </c>
      <c r="Y372" s="41"/>
      <c r="Z372" s="41"/>
      <c r="AA372" s="25">
        <f t="shared" si="53"/>
        <v>0</v>
      </c>
      <c r="AB372" s="45"/>
      <c r="AC372" s="45"/>
      <c r="AD372" s="47"/>
    </row>
    <row r="373" s="2" customFormat="1" spans="1:30">
      <c r="A373" s="8">
        <f t="shared" si="45"/>
        <v>372</v>
      </c>
      <c r="B373" s="49"/>
      <c r="C373" s="18"/>
      <c r="D373" s="18"/>
      <c r="E373" s="14"/>
      <c r="F373" s="10" t="e">
        <f>VLOOKUP(E373,[1]零件成本9.1!$B$2:$D$11324,3,0)</f>
        <v>#N/A</v>
      </c>
      <c r="G373" s="15"/>
      <c r="H373" s="19"/>
      <c r="I373" s="11"/>
      <c r="J373" s="11" t="str">
        <f t="shared" si="46"/>
        <v/>
      </c>
      <c r="K373" s="24"/>
      <c r="L373" s="12"/>
      <c r="M373" s="25">
        <f t="shared" si="47"/>
        <v>0</v>
      </c>
      <c r="N373" s="26"/>
      <c r="O373" s="27"/>
      <c r="P373" s="28"/>
      <c r="Q373" s="35">
        <f t="shared" si="48"/>
        <v>0</v>
      </c>
      <c r="R373" s="36"/>
      <c r="S373" s="37" t="str">
        <f t="shared" si="49"/>
        <v/>
      </c>
      <c r="T373" s="38" t="str">
        <f t="shared" si="50"/>
        <v/>
      </c>
      <c r="U373" s="42"/>
      <c r="V373" s="40"/>
      <c r="W373" s="41">
        <f t="shared" si="51"/>
        <v>0</v>
      </c>
      <c r="X373" s="41">
        <f t="shared" si="52"/>
        <v>0</v>
      </c>
      <c r="Y373" s="41"/>
      <c r="Z373" s="41"/>
      <c r="AA373" s="25">
        <f t="shared" si="53"/>
        <v>0</v>
      </c>
      <c r="AB373" s="45"/>
      <c r="AC373" s="45"/>
      <c r="AD373" s="47"/>
    </row>
    <row r="374" s="2" customFormat="1" spans="1:30">
      <c r="A374" s="8">
        <f t="shared" si="45"/>
        <v>373</v>
      </c>
      <c r="B374" s="49"/>
      <c r="C374" s="18"/>
      <c r="D374" s="18"/>
      <c r="E374" s="14"/>
      <c r="F374" s="10" t="e">
        <f>VLOOKUP(E374,[1]零件成本9.1!$B$2:$D$11324,3,0)</f>
        <v>#N/A</v>
      </c>
      <c r="G374" s="15"/>
      <c r="H374" s="19"/>
      <c r="I374" s="11"/>
      <c r="J374" s="11" t="str">
        <f t="shared" si="46"/>
        <v/>
      </c>
      <c r="K374" s="24"/>
      <c r="L374" s="12"/>
      <c r="M374" s="25">
        <f t="shared" si="47"/>
        <v>0</v>
      </c>
      <c r="N374" s="26"/>
      <c r="O374" s="27"/>
      <c r="P374" s="28"/>
      <c r="Q374" s="35">
        <f t="shared" si="48"/>
        <v>0</v>
      </c>
      <c r="R374" s="36"/>
      <c r="S374" s="37" t="str">
        <f t="shared" si="49"/>
        <v/>
      </c>
      <c r="T374" s="38" t="str">
        <f t="shared" si="50"/>
        <v/>
      </c>
      <c r="U374" s="42"/>
      <c r="V374" s="40"/>
      <c r="W374" s="41">
        <f t="shared" si="51"/>
        <v>0</v>
      </c>
      <c r="X374" s="41">
        <f t="shared" si="52"/>
        <v>0</v>
      </c>
      <c r="Y374" s="41"/>
      <c r="Z374" s="41"/>
      <c r="AA374" s="25">
        <f t="shared" si="53"/>
        <v>0</v>
      </c>
      <c r="AB374" s="45"/>
      <c r="AC374" s="45"/>
      <c r="AD374" s="47"/>
    </row>
    <row r="375" s="2" customFormat="1" spans="1:30">
      <c r="A375" s="8">
        <f t="shared" si="45"/>
        <v>374</v>
      </c>
      <c r="B375" s="49"/>
      <c r="C375" s="18"/>
      <c r="D375" s="18"/>
      <c r="E375" s="14"/>
      <c r="F375" s="10" t="e">
        <f>VLOOKUP(E375,[1]零件成本9.1!$B$2:$D$11324,3,0)</f>
        <v>#N/A</v>
      </c>
      <c r="G375" s="15"/>
      <c r="H375" s="19"/>
      <c r="I375" s="11"/>
      <c r="J375" s="11" t="str">
        <f t="shared" si="46"/>
        <v/>
      </c>
      <c r="K375" s="24"/>
      <c r="L375" s="12"/>
      <c r="M375" s="25">
        <f t="shared" si="47"/>
        <v>0</v>
      </c>
      <c r="N375" s="26"/>
      <c r="O375" s="27"/>
      <c r="P375" s="28"/>
      <c r="Q375" s="35">
        <f t="shared" si="48"/>
        <v>0</v>
      </c>
      <c r="R375" s="36"/>
      <c r="S375" s="37" t="str">
        <f t="shared" si="49"/>
        <v/>
      </c>
      <c r="T375" s="38" t="str">
        <f t="shared" si="50"/>
        <v/>
      </c>
      <c r="U375" s="42"/>
      <c r="V375" s="40"/>
      <c r="W375" s="41">
        <f t="shared" si="51"/>
        <v>0</v>
      </c>
      <c r="X375" s="41">
        <f t="shared" si="52"/>
        <v>0</v>
      </c>
      <c r="Y375" s="41"/>
      <c r="Z375" s="41"/>
      <c r="AA375" s="25">
        <f t="shared" si="53"/>
        <v>0</v>
      </c>
      <c r="AB375" s="45"/>
      <c r="AC375" s="45"/>
      <c r="AD375" s="47"/>
    </row>
    <row r="376" s="2" customFormat="1" spans="1:30">
      <c r="A376" s="8">
        <f t="shared" si="45"/>
        <v>375</v>
      </c>
      <c r="B376" s="49"/>
      <c r="C376" s="18"/>
      <c r="D376" s="18"/>
      <c r="E376" s="14"/>
      <c r="F376" s="10" t="e">
        <f>VLOOKUP(E376,[1]零件成本9.1!$B$2:$D$11324,3,0)</f>
        <v>#N/A</v>
      </c>
      <c r="G376" s="15"/>
      <c r="H376" s="19"/>
      <c r="I376" s="11"/>
      <c r="J376" s="11" t="str">
        <f t="shared" si="46"/>
        <v/>
      </c>
      <c r="K376" s="24"/>
      <c r="L376" s="12"/>
      <c r="M376" s="25">
        <f t="shared" si="47"/>
        <v>0</v>
      </c>
      <c r="N376" s="26"/>
      <c r="O376" s="27"/>
      <c r="P376" s="28"/>
      <c r="Q376" s="35">
        <f t="shared" si="48"/>
        <v>0</v>
      </c>
      <c r="R376" s="36"/>
      <c r="S376" s="37" t="str">
        <f t="shared" si="49"/>
        <v/>
      </c>
      <c r="T376" s="38" t="str">
        <f t="shared" si="50"/>
        <v/>
      </c>
      <c r="U376" s="42"/>
      <c r="V376" s="40"/>
      <c r="W376" s="41">
        <f t="shared" si="51"/>
        <v>0</v>
      </c>
      <c r="X376" s="41">
        <f t="shared" si="52"/>
        <v>0</v>
      </c>
      <c r="Y376" s="41"/>
      <c r="Z376" s="41"/>
      <c r="AA376" s="25">
        <f t="shared" si="53"/>
        <v>0</v>
      </c>
      <c r="AB376" s="45"/>
      <c r="AC376" s="45"/>
      <c r="AD376" s="47"/>
    </row>
    <row r="377" s="2" customFormat="1" spans="1:30">
      <c r="A377" s="8">
        <f t="shared" si="45"/>
        <v>376</v>
      </c>
      <c r="B377" s="49"/>
      <c r="C377" s="18"/>
      <c r="D377" s="18"/>
      <c r="E377" s="14"/>
      <c r="F377" s="10" t="e">
        <f>VLOOKUP(E377,[1]零件成本9.1!$B$2:$D$11324,3,0)</f>
        <v>#N/A</v>
      </c>
      <c r="G377" s="15"/>
      <c r="H377" s="19"/>
      <c r="I377" s="11"/>
      <c r="J377" s="11" t="str">
        <f t="shared" si="46"/>
        <v/>
      </c>
      <c r="K377" s="24"/>
      <c r="L377" s="12"/>
      <c r="M377" s="25">
        <f t="shared" si="47"/>
        <v>0</v>
      </c>
      <c r="N377" s="26"/>
      <c r="O377" s="27"/>
      <c r="P377" s="28"/>
      <c r="Q377" s="35">
        <f t="shared" si="48"/>
        <v>0</v>
      </c>
      <c r="R377" s="36"/>
      <c r="S377" s="37" t="str">
        <f t="shared" si="49"/>
        <v/>
      </c>
      <c r="T377" s="38" t="str">
        <f t="shared" si="50"/>
        <v/>
      </c>
      <c r="U377" s="42"/>
      <c r="V377" s="40"/>
      <c r="W377" s="41">
        <f t="shared" si="51"/>
        <v>0</v>
      </c>
      <c r="X377" s="41">
        <f t="shared" si="52"/>
        <v>0</v>
      </c>
      <c r="Y377" s="41"/>
      <c r="Z377" s="41"/>
      <c r="AA377" s="25">
        <f t="shared" si="53"/>
        <v>0</v>
      </c>
      <c r="AB377" s="45"/>
      <c r="AC377" s="45"/>
      <c r="AD377" s="47"/>
    </row>
    <row r="378" s="2" customFormat="1" spans="1:30">
      <c r="A378" s="8">
        <f t="shared" si="45"/>
        <v>377</v>
      </c>
      <c r="B378" s="49"/>
      <c r="C378" s="18"/>
      <c r="D378" s="18"/>
      <c r="E378" s="14"/>
      <c r="F378" s="10" t="e">
        <f>VLOOKUP(E378,[1]零件成本9.1!$B$2:$D$11324,3,0)</f>
        <v>#N/A</v>
      </c>
      <c r="G378" s="15"/>
      <c r="H378" s="19"/>
      <c r="I378" s="11"/>
      <c r="J378" s="11" t="str">
        <f t="shared" si="46"/>
        <v/>
      </c>
      <c r="K378" s="24"/>
      <c r="L378" s="12"/>
      <c r="M378" s="25">
        <f t="shared" si="47"/>
        <v>0</v>
      </c>
      <c r="N378" s="26"/>
      <c r="O378" s="27"/>
      <c r="P378" s="28"/>
      <c r="Q378" s="35">
        <f t="shared" si="48"/>
        <v>0</v>
      </c>
      <c r="R378" s="36"/>
      <c r="S378" s="37" t="str">
        <f t="shared" si="49"/>
        <v/>
      </c>
      <c r="T378" s="38" t="str">
        <f t="shared" si="50"/>
        <v/>
      </c>
      <c r="U378" s="42"/>
      <c r="V378" s="40"/>
      <c r="W378" s="41">
        <f t="shared" si="51"/>
        <v>0</v>
      </c>
      <c r="X378" s="41">
        <f t="shared" si="52"/>
        <v>0</v>
      </c>
      <c r="Y378" s="41"/>
      <c r="Z378" s="41"/>
      <c r="AA378" s="25">
        <f t="shared" si="53"/>
        <v>0</v>
      </c>
      <c r="AB378" s="45"/>
      <c r="AC378" s="45"/>
      <c r="AD378" s="47"/>
    </row>
    <row r="379" s="2" customFormat="1" spans="1:30">
      <c r="A379" s="8">
        <f t="shared" si="45"/>
        <v>378</v>
      </c>
      <c r="B379" s="49"/>
      <c r="C379" s="18"/>
      <c r="D379" s="18"/>
      <c r="E379" s="14"/>
      <c r="F379" s="10" t="e">
        <f>VLOOKUP(E379,[1]零件成本9.1!$B$2:$D$11324,3,0)</f>
        <v>#N/A</v>
      </c>
      <c r="G379" s="15"/>
      <c r="H379" s="19"/>
      <c r="I379" s="11"/>
      <c r="J379" s="11" t="str">
        <f t="shared" si="46"/>
        <v/>
      </c>
      <c r="K379" s="24"/>
      <c r="L379" s="12"/>
      <c r="M379" s="25">
        <f t="shared" si="47"/>
        <v>0</v>
      </c>
      <c r="N379" s="26"/>
      <c r="O379" s="27"/>
      <c r="P379" s="28"/>
      <c r="Q379" s="35">
        <f t="shared" si="48"/>
        <v>0</v>
      </c>
      <c r="R379" s="36"/>
      <c r="S379" s="37" t="str">
        <f t="shared" si="49"/>
        <v/>
      </c>
      <c r="T379" s="38" t="str">
        <f t="shared" si="50"/>
        <v/>
      </c>
      <c r="U379" s="42"/>
      <c r="V379" s="40"/>
      <c r="W379" s="41">
        <f t="shared" si="51"/>
        <v>0</v>
      </c>
      <c r="X379" s="41">
        <f t="shared" si="52"/>
        <v>0</v>
      </c>
      <c r="Y379" s="41"/>
      <c r="Z379" s="41"/>
      <c r="AA379" s="25">
        <f t="shared" si="53"/>
        <v>0</v>
      </c>
      <c r="AB379" s="45"/>
      <c r="AC379" s="45"/>
      <c r="AD379" s="47"/>
    </row>
    <row r="380" s="2" customFormat="1" spans="1:30">
      <c r="A380" s="8">
        <f t="shared" si="45"/>
        <v>379</v>
      </c>
      <c r="B380" s="49"/>
      <c r="C380" s="18"/>
      <c r="D380" s="18"/>
      <c r="E380" s="14"/>
      <c r="F380" s="10" t="e">
        <f>VLOOKUP(E380,[1]零件成本9.1!$B$2:$D$11324,3,0)</f>
        <v>#N/A</v>
      </c>
      <c r="G380" s="15"/>
      <c r="H380" s="19"/>
      <c r="I380" s="11"/>
      <c r="J380" s="11" t="str">
        <f t="shared" si="46"/>
        <v/>
      </c>
      <c r="K380" s="24"/>
      <c r="L380" s="12"/>
      <c r="M380" s="25">
        <f t="shared" si="47"/>
        <v>0</v>
      </c>
      <c r="N380" s="26"/>
      <c r="O380" s="27"/>
      <c r="P380" s="28"/>
      <c r="Q380" s="35">
        <f t="shared" si="48"/>
        <v>0</v>
      </c>
      <c r="R380" s="36"/>
      <c r="S380" s="37" t="str">
        <f t="shared" si="49"/>
        <v/>
      </c>
      <c r="T380" s="38" t="str">
        <f t="shared" si="50"/>
        <v/>
      </c>
      <c r="U380" s="42"/>
      <c r="V380" s="40"/>
      <c r="W380" s="41">
        <f t="shared" si="51"/>
        <v>0</v>
      </c>
      <c r="X380" s="41">
        <f t="shared" si="52"/>
        <v>0</v>
      </c>
      <c r="Y380" s="41"/>
      <c r="Z380" s="41"/>
      <c r="AA380" s="25">
        <f t="shared" si="53"/>
        <v>0</v>
      </c>
      <c r="AB380" s="45"/>
      <c r="AC380" s="45"/>
      <c r="AD380" s="47"/>
    </row>
    <row r="381" s="2" customFormat="1" spans="1:30">
      <c r="A381" s="8">
        <f t="shared" si="45"/>
        <v>380</v>
      </c>
      <c r="B381" s="49"/>
      <c r="C381" s="18"/>
      <c r="D381" s="18"/>
      <c r="E381" s="14"/>
      <c r="F381" s="10" t="e">
        <f>VLOOKUP(E381,[1]零件成本9.1!$B$2:$D$11324,3,0)</f>
        <v>#N/A</v>
      </c>
      <c r="G381" s="15"/>
      <c r="H381" s="19"/>
      <c r="I381" s="11"/>
      <c r="J381" s="11" t="str">
        <f t="shared" si="46"/>
        <v/>
      </c>
      <c r="K381" s="24"/>
      <c r="L381" s="12"/>
      <c r="M381" s="25">
        <f t="shared" si="47"/>
        <v>0</v>
      </c>
      <c r="N381" s="26"/>
      <c r="O381" s="27"/>
      <c r="P381" s="28"/>
      <c r="Q381" s="35">
        <f t="shared" si="48"/>
        <v>0</v>
      </c>
      <c r="R381" s="36"/>
      <c r="S381" s="37" t="str">
        <f t="shared" si="49"/>
        <v/>
      </c>
      <c r="T381" s="38" t="str">
        <f t="shared" si="50"/>
        <v/>
      </c>
      <c r="U381" s="42"/>
      <c r="V381" s="40"/>
      <c r="W381" s="41">
        <f t="shared" si="51"/>
        <v>0</v>
      </c>
      <c r="X381" s="41">
        <f t="shared" si="52"/>
        <v>0</v>
      </c>
      <c r="Y381" s="41"/>
      <c r="Z381" s="41"/>
      <c r="AA381" s="25">
        <f t="shared" si="53"/>
        <v>0</v>
      </c>
      <c r="AB381" s="45"/>
      <c r="AC381" s="45"/>
      <c r="AD381" s="47"/>
    </row>
    <row r="382" s="2" customFormat="1" spans="1:30">
      <c r="A382" s="8">
        <f t="shared" si="45"/>
        <v>381</v>
      </c>
      <c r="B382" s="49"/>
      <c r="C382" s="18"/>
      <c r="D382" s="18"/>
      <c r="E382" s="14"/>
      <c r="F382" s="10" t="e">
        <f>VLOOKUP(E382,[1]零件成本9.1!$B$2:$D$11324,3,0)</f>
        <v>#N/A</v>
      </c>
      <c r="G382" s="15"/>
      <c r="H382" s="19"/>
      <c r="I382" s="11"/>
      <c r="J382" s="11" t="str">
        <f t="shared" si="46"/>
        <v/>
      </c>
      <c r="K382" s="24"/>
      <c r="L382" s="12"/>
      <c r="M382" s="25">
        <f t="shared" si="47"/>
        <v>0</v>
      </c>
      <c r="N382" s="26"/>
      <c r="O382" s="27"/>
      <c r="P382" s="28"/>
      <c r="Q382" s="35">
        <f t="shared" si="48"/>
        <v>0</v>
      </c>
      <c r="R382" s="36"/>
      <c r="S382" s="37" t="str">
        <f t="shared" si="49"/>
        <v/>
      </c>
      <c r="T382" s="38" t="str">
        <f t="shared" si="50"/>
        <v/>
      </c>
      <c r="U382" s="42"/>
      <c r="V382" s="40"/>
      <c r="W382" s="41">
        <f t="shared" si="51"/>
        <v>0</v>
      </c>
      <c r="X382" s="41">
        <f t="shared" si="52"/>
        <v>0</v>
      </c>
      <c r="Y382" s="41"/>
      <c r="Z382" s="41"/>
      <c r="AA382" s="25">
        <f t="shared" si="53"/>
        <v>0</v>
      </c>
      <c r="AB382" s="45"/>
      <c r="AC382" s="45"/>
      <c r="AD382" s="47"/>
    </row>
    <row r="383" s="2" customFormat="1" spans="1:30">
      <c r="A383" s="8">
        <f t="shared" si="45"/>
        <v>382</v>
      </c>
      <c r="B383" s="49"/>
      <c r="C383" s="18"/>
      <c r="D383" s="18"/>
      <c r="E383" s="14"/>
      <c r="F383" s="10" t="e">
        <f>VLOOKUP(E383,[1]零件成本9.1!$B$2:$D$11324,3,0)</f>
        <v>#N/A</v>
      </c>
      <c r="G383" s="15"/>
      <c r="H383" s="19"/>
      <c r="I383" s="11"/>
      <c r="J383" s="11" t="str">
        <f t="shared" si="46"/>
        <v/>
      </c>
      <c r="K383" s="24"/>
      <c r="L383" s="12"/>
      <c r="M383" s="25">
        <f t="shared" si="47"/>
        <v>0</v>
      </c>
      <c r="N383" s="26"/>
      <c r="O383" s="27"/>
      <c r="P383" s="28"/>
      <c r="Q383" s="35">
        <f t="shared" si="48"/>
        <v>0</v>
      </c>
      <c r="R383" s="36"/>
      <c r="S383" s="37" t="str">
        <f t="shared" si="49"/>
        <v/>
      </c>
      <c r="T383" s="38" t="str">
        <f t="shared" si="50"/>
        <v/>
      </c>
      <c r="U383" s="42"/>
      <c r="V383" s="40"/>
      <c r="W383" s="41">
        <f t="shared" si="51"/>
        <v>0</v>
      </c>
      <c r="X383" s="41">
        <f t="shared" si="52"/>
        <v>0</v>
      </c>
      <c r="Y383" s="41"/>
      <c r="Z383" s="41"/>
      <c r="AA383" s="25">
        <f t="shared" si="53"/>
        <v>0</v>
      </c>
      <c r="AB383" s="45"/>
      <c r="AC383" s="45"/>
      <c r="AD383" s="47"/>
    </row>
    <row r="384" s="2" customFormat="1" spans="1:30">
      <c r="A384" s="8">
        <f t="shared" si="45"/>
        <v>383</v>
      </c>
      <c r="B384" s="49"/>
      <c r="C384" s="18"/>
      <c r="D384" s="18"/>
      <c r="E384" s="14"/>
      <c r="F384" s="10" t="e">
        <f>VLOOKUP(E384,[1]零件成本9.1!$B$2:$D$11324,3,0)</f>
        <v>#N/A</v>
      </c>
      <c r="G384" s="15"/>
      <c r="H384" s="19"/>
      <c r="I384" s="11"/>
      <c r="J384" s="11" t="str">
        <f t="shared" si="46"/>
        <v/>
      </c>
      <c r="K384" s="24"/>
      <c r="L384" s="12"/>
      <c r="M384" s="25">
        <f t="shared" si="47"/>
        <v>0</v>
      </c>
      <c r="N384" s="26"/>
      <c r="O384" s="27"/>
      <c r="P384" s="28"/>
      <c r="Q384" s="35">
        <f t="shared" si="48"/>
        <v>0</v>
      </c>
      <c r="R384" s="36"/>
      <c r="S384" s="37" t="str">
        <f t="shared" si="49"/>
        <v/>
      </c>
      <c r="T384" s="38" t="str">
        <f t="shared" si="50"/>
        <v/>
      </c>
      <c r="U384" s="42"/>
      <c r="V384" s="40"/>
      <c r="W384" s="41">
        <f t="shared" si="51"/>
        <v>0</v>
      </c>
      <c r="X384" s="41">
        <f t="shared" si="52"/>
        <v>0</v>
      </c>
      <c r="Y384" s="41"/>
      <c r="Z384" s="41"/>
      <c r="AA384" s="25">
        <f t="shared" si="53"/>
        <v>0</v>
      </c>
      <c r="AB384" s="45"/>
      <c r="AC384" s="45"/>
      <c r="AD384" s="47"/>
    </row>
    <row r="385" s="2" customFormat="1" spans="1:30">
      <c r="A385" s="8">
        <f t="shared" si="45"/>
        <v>384</v>
      </c>
      <c r="B385" s="49"/>
      <c r="C385" s="18"/>
      <c r="D385" s="18"/>
      <c r="E385" s="14"/>
      <c r="F385" s="10" t="e">
        <f>VLOOKUP(E385,[1]零件成本9.1!$B$2:$D$11324,3,0)</f>
        <v>#N/A</v>
      </c>
      <c r="G385" s="15"/>
      <c r="H385" s="19"/>
      <c r="I385" s="11"/>
      <c r="J385" s="11" t="str">
        <f t="shared" si="46"/>
        <v/>
      </c>
      <c r="K385" s="24"/>
      <c r="L385" s="12"/>
      <c r="M385" s="25">
        <f t="shared" si="47"/>
        <v>0</v>
      </c>
      <c r="N385" s="26"/>
      <c r="O385" s="27"/>
      <c r="P385" s="28"/>
      <c r="Q385" s="35">
        <f t="shared" si="48"/>
        <v>0</v>
      </c>
      <c r="R385" s="36"/>
      <c r="S385" s="37" t="str">
        <f t="shared" si="49"/>
        <v/>
      </c>
      <c r="T385" s="38" t="str">
        <f t="shared" si="50"/>
        <v/>
      </c>
      <c r="U385" s="42"/>
      <c r="V385" s="40"/>
      <c r="W385" s="41">
        <f t="shared" si="51"/>
        <v>0</v>
      </c>
      <c r="X385" s="41">
        <f t="shared" si="52"/>
        <v>0</v>
      </c>
      <c r="Y385" s="41"/>
      <c r="Z385" s="41"/>
      <c r="AA385" s="25">
        <f t="shared" si="53"/>
        <v>0</v>
      </c>
      <c r="AB385" s="45"/>
      <c r="AC385" s="45"/>
      <c r="AD385" s="47"/>
    </row>
    <row r="386" s="2" customFormat="1" spans="1:30">
      <c r="A386" s="8">
        <f t="shared" ref="A386:A449" si="54">ROW()-1</f>
        <v>385</v>
      </c>
      <c r="B386" s="49"/>
      <c r="C386" s="18"/>
      <c r="D386" s="18"/>
      <c r="E386" s="14"/>
      <c r="F386" s="10" t="e">
        <f>VLOOKUP(E386,[1]零件成本9.1!$B$2:$D$11324,3,0)</f>
        <v>#N/A</v>
      </c>
      <c r="G386" s="15"/>
      <c r="H386" s="19"/>
      <c r="I386" s="11"/>
      <c r="J386" s="11" t="str">
        <f t="shared" ref="J386:J449" si="55">B386&amp;E386</f>
        <v/>
      </c>
      <c r="K386" s="24"/>
      <c r="L386" s="12"/>
      <c r="M386" s="25">
        <f t="shared" ref="M386:M449" si="56">K386+L386</f>
        <v>0</v>
      </c>
      <c r="N386" s="26"/>
      <c r="O386" s="27"/>
      <c r="P386" s="28"/>
      <c r="Q386" s="35">
        <f t="shared" ref="Q386:Q449" si="57">M386</f>
        <v>0</v>
      </c>
      <c r="R386" s="36"/>
      <c r="S386" s="37" t="str">
        <f t="shared" ref="S386:S449" si="58">IF(Q386&gt;R386,Q386-R386,"")</f>
        <v/>
      </c>
      <c r="T386" s="38" t="str">
        <f t="shared" ref="T386:T449" si="59">IF(Q386&lt;R386,Q386-R386,"")</f>
        <v/>
      </c>
      <c r="U386" s="42"/>
      <c r="V386" s="40"/>
      <c r="W386" s="41">
        <f t="shared" ref="W386:W449" si="60">Q386*V386</f>
        <v>0</v>
      </c>
      <c r="X386" s="41">
        <f t="shared" ref="X386:X449" si="61">R386*V386</f>
        <v>0</v>
      </c>
      <c r="Y386" s="41"/>
      <c r="Z386" s="41"/>
      <c r="AA386" s="25">
        <f t="shared" ref="AA386:AA449" si="62">W386-X386</f>
        <v>0</v>
      </c>
      <c r="AB386" s="45"/>
      <c r="AC386" s="45"/>
      <c r="AD386" s="47"/>
    </row>
    <row r="387" s="2" customFormat="1" spans="1:30">
      <c r="A387" s="8">
        <f t="shared" si="54"/>
        <v>386</v>
      </c>
      <c r="B387" s="49"/>
      <c r="C387" s="18"/>
      <c r="D387" s="18"/>
      <c r="E387" s="14"/>
      <c r="F387" s="10" t="e">
        <f>VLOOKUP(E387,[1]零件成本9.1!$B$2:$D$11324,3,0)</f>
        <v>#N/A</v>
      </c>
      <c r="G387" s="15"/>
      <c r="H387" s="19"/>
      <c r="I387" s="11"/>
      <c r="J387" s="11" t="str">
        <f t="shared" si="55"/>
        <v/>
      </c>
      <c r="K387" s="24"/>
      <c r="L387" s="12"/>
      <c r="M387" s="25">
        <f t="shared" si="56"/>
        <v>0</v>
      </c>
      <c r="N387" s="26"/>
      <c r="O387" s="27"/>
      <c r="P387" s="28"/>
      <c r="Q387" s="35">
        <f t="shared" si="57"/>
        <v>0</v>
      </c>
      <c r="R387" s="36"/>
      <c r="S387" s="37" t="str">
        <f t="shared" si="58"/>
        <v/>
      </c>
      <c r="T387" s="38" t="str">
        <f t="shared" si="59"/>
        <v/>
      </c>
      <c r="U387" s="42"/>
      <c r="V387" s="40"/>
      <c r="W387" s="41">
        <f t="shared" si="60"/>
        <v>0</v>
      </c>
      <c r="X387" s="41">
        <f t="shared" si="61"/>
        <v>0</v>
      </c>
      <c r="Y387" s="41"/>
      <c r="Z387" s="41"/>
      <c r="AA387" s="25">
        <f t="shared" si="62"/>
        <v>0</v>
      </c>
      <c r="AB387" s="45"/>
      <c r="AC387" s="45"/>
      <c r="AD387" s="47"/>
    </row>
    <row r="388" s="2" customFormat="1" spans="1:30">
      <c r="A388" s="8">
        <f t="shared" si="54"/>
        <v>387</v>
      </c>
      <c r="B388" s="49"/>
      <c r="C388" s="18"/>
      <c r="D388" s="18"/>
      <c r="E388" s="14"/>
      <c r="F388" s="10" t="e">
        <f>VLOOKUP(E388,[1]零件成本9.1!$B$2:$D$11324,3,0)</f>
        <v>#N/A</v>
      </c>
      <c r="G388" s="15"/>
      <c r="H388" s="19"/>
      <c r="I388" s="11"/>
      <c r="J388" s="11" t="str">
        <f t="shared" si="55"/>
        <v/>
      </c>
      <c r="K388" s="24"/>
      <c r="L388" s="12"/>
      <c r="M388" s="25">
        <f t="shared" si="56"/>
        <v>0</v>
      </c>
      <c r="N388" s="26"/>
      <c r="O388" s="27"/>
      <c r="P388" s="28"/>
      <c r="Q388" s="35">
        <f t="shared" si="57"/>
        <v>0</v>
      </c>
      <c r="R388" s="36"/>
      <c r="S388" s="37" t="str">
        <f t="shared" si="58"/>
        <v/>
      </c>
      <c r="T388" s="38" t="str">
        <f t="shared" si="59"/>
        <v/>
      </c>
      <c r="U388" s="42"/>
      <c r="V388" s="40"/>
      <c r="W388" s="41">
        <f t="shared" si="60"/>
        <v>0</v>
      </c>
      <c r="X388" s="41">
        <f t="shared" si="61"/>
        <v>0</v>
      </c>
      <c r="Y388" s="41"/>
      <c r="Z388" s="41"/>
      <c r="AA388" s="25">
        <f t="shared" si="62"/>
        <v>0</v>
      </c>
      <c r="AB388" s="45"/>
      <c r="AC388" s="45"/>
      <c r="AD388" s="47"/>
    </row>
    <row r="389" s="2" customFormat="1" spans="1:30">
      <c r="A389" s="8">
        <f t="shared" si="54"/>
        <v>388</v>
      </c>
      <c r="B389" s="49"/>
      <c r="C389" s="18"/>
      <c r="D389" s="18"/>
      <c r="E389" s="14"/>
      <c r="F389" s="10" t="e">
        <f>VLOOKUP(E389,[1]零件成本9.1!$B$2:$D$11324,3,0)</f>
        <v>#N/A</v>
      </c>
      <c r="G389" s="15"/>
      <c r="H389" s="19"/>
      <c r="I389" s="11"/>
      <c r="J389" s="11" t="str">
        <f t="shared" si="55"/>
        <v/>
      </c>
      <c r="K389" s="24"/>
      <c r="L389" s="12"/>
      <c r="M389" s="25">
        <f t="shared" si="56"/>
        <v>0</v>
      </c>
      <c r="N389" s="26"/>
      <c r="O389" s="27"/>
      <c r="P389" s="28"/>
      <c r="Q389" s="35">
        <f t="shared" si="57"/>
        <v>0</v>
      </c>
      <c r="R389" s="36"/>
      <c r="S389" s="37" t="str">
        <f t="shared" si="58"/>
        <v/>
      </c>
      <c r="T389" s="38" t="str">
        <f t="shared" si="59"/>
        <v/>
      </c>
      <c r="U389" s="42"/>
      <c r="V389" s="40"/>
      <c r="W389" s="41">
        <f t="shared" si="60"/>
        <v>0</v>
      </c>
      <c r="X389" s="41">
        <f t="shared" si="61"/>
        <v>0</v>
      </c>
      <c r="Y389" s="41"/>
      <c r="Z389" s="41"/>
      <c r="AA389" s="25">
        <f t="shared" si="62"/>
        <v>0</v>
      </c>
      <c r="AB389" s="45"/>
      <c r="AC389" s="45"/>
      <c r="AD389" s="47"/>
    </row>
    <row r="390" s="2" customFormat="1" spans="1:30">
      <c r="A390" s="8">
        <f t="shared" si="54"/>
        <v>389</v>
      </c>
      <c r="B390" s="49"/>
      <c r="C390" s="18"/>
      <c r="D390" s="18"/>
      <c r="E390" s="14"/>
      <c r="F390" s="10" t="e">
        <f>VLOOKUP(E390,[1]零件成本9.1!$B$2:$D$11324,3,0)</f>
        <v>#N/A</v>
      </c>
      <c r="G390" s="15"/>
      <c r="H390" s="19"/>
      <c r="I390" s="11"/>
      <c r="J390" s="11" t="str">
        <f t="shared" si="55"/>
        <v/>
      </c>
      <c r="K390" s="24"/>
      <c r="L390" s="12"/>
      <c r="M390" s="25">
        <f t="shared" si="56"/>
        <v>0</v>
      </c>
      <c r="N390" s="26"/>
      <c r="O390" s="27"/>
      <c r="P390" s="28"/>
      <c r="Q390" s="35">
        <f t="shared" si="57"/>
        <v>0</v>
      </c>
      <c r="R390" s="36"/>
      <c r="S390" s="37" t="str">
        <f t="shared" si="58"/>
        <v/>
      </c>
      <c r="T390" s="38" t="str">
        <f t="shared" si="59"/>
        <v/>
      </c>
      <c r="U390" s="52"/>
      <c r="V390" s="40"/>
      <c r="W390" s="41">
        <f t="shared" si="60"/>
        <v>0</v>
      </c>
      <c r="X390" s="41">
        <f t="shared" si="61"/>
        <v>0</v>
      </c>
      <c r="Y390" s="41"/>
      <c r="Z390" s="41"/>
      <c r="AA390" s="25">
        <f t="shared" si="62"/>
        <v>0</v>
      </c>
      <c r="AB390" s="45"/>
      <c r="AC390" s="45"/>
      <c r="AD390" s="47"/>
    </row>
    <row r="391" s="2" customFormat="1" spans="1:30">
      <c r="A391" s="8">
        <f t="shared" si="54"/>
        <v>390</v>
      </c>
      <c r="B391" s="49"/>
      <c r="C391" s="18"/>
      <c r="D391" s="18"/>
      <c r="E391" s="14"/>
      <c r="F391" s="10" t="e">
        <f>VLOOKUP(E391,[1]零件成本9.1!$B$2:$D$11324,3,0)</f>
        <v>#N/A</v>
      </c>
      <c r="G391" s="15"/>
      <c r="H391" s="19"/>
      <c r="I391" s="11"/>
      <c r="J391" s="11" t="str">
        <f t="shared" si="55"/>
        <v/>
      </c>
      <c r="K391" s="24"/>
      <c r="L391" s="12"/>
      <c r="M391" s="25">
        <f t="shared" si="56"/>
        <v>0</v>
      </c>
      <c r="N391" s="26"/>
      <c r="O391" s="27"/>
      <c r="P391" s="28"/>
      <c r="Q391" s="35">
        <f t="shared" si="57"/>
        <v>0</v>
      </c>
      <c r="R391" s="36"/>
      <c r="S391" s="37" t="str">
        <f t="shared" si="58"/>
        <v/>
      </c>
      <c r="T391" s="38" t="str">
        <f t="shared" si="59"/>
        <v/>
      </c>
      <c r="U391" s="57"/>
      <c r="V391" s="40"/>
      <c r="W391" s="41">
        <f t="shared" si="60"/>
        <v>0</v>
      </c>
      <c r="X391" s="41">
        <f t="shared" si="61"/>
        <v>0</v>
      </c>
      <c r="Y391" s="41"/>
      <c r="Z391" s="41"/>
      <c r="AA391" s="25">
        <f t="shared" si="62"/>
        <v>0</v>
      </c>
      <c r="AB391" s="45"/>
      <c r="AC391" s="45"/>
      <c r="AD391" s="47"/>
    </row>
    <row r="392" s="2" customFormat="1" spans="1:30">
      <c r="A392" s="8">
        <f t="shared" si="54"/>
        <v>391</v>
      </c>
      <c r="B392" s="49"/>
      <c r="C392" s="18"/>
      <c r="D392" s="18"/>
      <c r="E392" s="14"/>
      <c r="F392" s="10" t="e">
        <f>VLOOKUP(E392,[1]零件成本9.1!$B$2:$D$11324,3,0)</f>
        <v>#N/A</v>
      </c>
      <c r="G392" s="15"/>
      <c r="H392" s="19"/>
      <c r="I392" s="11"/>
      <c r="J392" s="11" t="str">
        <f t="shared" si="55"/>
        <v/>
      </c>
      <c r="K392" s="24"/>
      <c r="L392" s="12"/>
      <c r="M392" s="25">
        <f t="shared" si="56"/>
        <v>0</v>
      </c>
      <c r="N392" s="26"/>
      <c r="O392" s="27"/>
      <c r="P392" s="28"/>
      <c r="Q392" s="35">
        <f t="shared" si="57"/>
        <v>0</v>
      </c>
      <c r="R392" s="36"/>
      <c r="S392" s="37" t="str">
        <f t="shared" si="58"/>
        <v/>
      </c>
      <c r="T392" s="38" t="str">
        <f t="shared" si="59"/>
        <v/>
      </c>
      <c r="U392" s="57"/>
      <c r="V392" s="40"/>
      <c r="W392" s="41">
        <f t="shared" si="60"/>
        <v>0</v>
      </c>
      <c r="X392" s="41">
        <f t="shared" si="61"/>
        <v>0</v>
      </c>
      <c r="Y392" s="41"/>
      <c r="Z392" s="41"/>
      <c r="AA392" s="25">
        <f t="shared" si="62"/>
        <v>0</v>
      </c>
      <c r="AB392" s="45"/>
      <c r="AC392" s="45"/>
      <c r="AD392" s="47"/>
    </row>
    <row r="393" s="2" customFormat="1" spans="1:30">
      <c r="A393" s="8">
        <f t="shared" si="54"/>
        <v>392</v>
      </c>
      <c r="B393" s="49"/>
      <c r="C393" s="18"/>
      <c r="D393" s="18"/>
      <c r="E393" s="14"/>
      <c r="F393" s="10" t="e">
        <f>VLOOKUP(E393,[1]零件成本9.1!$B$2:$D$11324,3,0)</f>
        <v>#N/A</v>
      </c>
      <c r="G393" s="54"/>
      <c r="H393" s="19"/>
      <c r="I393" s="11"/>
      <c r="J393" s="11" t="str">
        <f t="shared" si="55"/>
        <v/>
      </c>
      <c r="K393" s="24"/>
      <c r="L393" s="12"/>
      <c r="M393" s="25">
        <f t="shared" si="56"/>
        <v>0</v>
      </c>
      <c r="N393" s="26"/>
      <c r="O393" s="27"/>
      <c r="P393" s="28"/>
      <c r="Q393" s="35">
        <f t="shared" si="57"/>
        <v>0</v>
      </c>
      <c r="R393" s="36"/>
      <c r="S393" s="37" t="str">
        <f t="shared" si="58"/>
        <v/>
      </c>
      <c r="T393" s="38" t="str">
        <f t="shared" si="59"/>
        <v/>
      </c>
      <c r="U393" s="57"/>
      <c r="V393" s="40"/>
      <c r="W393" s="41">
        <f t="shared" si="60"/>
        <v>0</v>
      </c>
      <c r="X393" s="41">
        <f t="shared" si="61"/>
        <v>0</v>
      </c>
      <c r="Y393" s="41"/>
      <c r="Z393" s="41"/>
      <c r="AA393" s="25">
        <f t="shared" si="62"/>
        <v>0</v>
      </c>
      <c r="AB393" s="45"/>
      <c r="AC393" s="45"/>
      <c r="AD393" s="47"/>
    </row>
    <row r="394" s="2" customFormat="1" spans="1:30">
      <c r="A394" s="8">
        <f t="shared" si="54"/>
        <v>393</v>
      </c>
      <c r="B394" s="49"/>
      <c r="C394" s="18"/>
      <c r="D394" s="18"/>
      <c r="E394" s="14"/>
      <c r="F394" s="10" t="e">
        <f>VLOOKUP(E394,[1]零件成本9.1!$B$2:$D$11324,3,0)</f>
        <v>#N/A</v>
      </c>
      <c r="G394" s="54"/>
      <c r="H394" s="19"/>
      <c r="I394" s="11"/>
      <c r="J394" s="11" t="str">
        <f t="shared" si="55"/>
        <v/>
      </c>
      <c r="K394" s="24"/>
      <c r="L394" s="12"/>
      <c r="M394" s="25">
        <f t="shared" si="56"/>
        <v>0</v>
      </c>
      <c r="N394" s="26"/>
      <c r="O394" s="27"/>
      <c r="P394" s="28"/>
      <c r="Q394" s="35">
        <f t="shared" si="57"/>
        <v>0</v>
      </c>
      <c r="R394" s="36"/>
      <c r="S394" s="37" t="str">
        <f t="shared" si="58"/>
        <v/>
      </c>
      <c r="T394" s="38" t="str">
        <f t="shared" si="59"/>
        <v/>
      </c>
      <c r="U394" s="53"/>
      <c r="V394" s="40"/>
      <c r="W394" s="41">
        <f t="shared" si="60"/>
        <v>0</v>
      </c>
      <c r="X394" s="41">
        <f t="shared" si="61"/>
        <v>0</v>
      </c>
      <c r="Y394" s="41"/>
      <c r="Z394" s="41"/>
      <c r="AA394" s="25">
        <f t="shared" si="62"/>
        <v>0</v>
      </c>
      <c r="AB394" s="45"/>
      <c r="AC394" s="45"/>
      <c r="AD394" s="47"/>
    </row>
    <row r="395" s="2" customFormat="1" spans="1:30">
      <c r="A395" s="8">
        <f t="shared" si="54"/>
        <v>394</v>
      </c>
      <c r="B395" s="49"/>
      <c r="C395" s="18"/>
      <c r="D395" s="18"/>
      <c r="E395" s="14"/>
      <c r="F395" s="10" t="e">
        <f>VLOOKUP(E395,[1]零件成本9.1!$B$2:$D$11324,3,0)</f>
        <v>#N/A</v>
      </c>
      <c r="G395" s="54"/>
      <c r="H395" s="19"/>
      <c r="I395" s="11"/>
      <c r="J395" s="11" t="str">
        <f t="shared" si="55"/>
        <v/>
      </c>
      <c r="K395" s="24"/>
      <c r="L395" s="12"/>
      <c r="M395" s="25">
        <f t="shared" si="56"/>
        <v>0</v>
      </c>
      <c r="N395" s="26"/>
      <c r="O395" s="27"/>
      <c r="P395" s="28"/>
      <c r="Q395" s="35">
        <f t="shared" si="57"/>
        <v>0</v>
      </c>
      <c r="R395" s="36"/>
      <c r="S395" s="37" t="str">
        <f t="shared" si="58"/>
        <v/>
      </c>
      <c r="T395" s="38" t="str">
        <f t="shared" si="59"/>
        <v/>
      </c>
      <c r="U395" s="42"/>
      <c r="V395" s="40"/>
      <c r="W395" s="41">
        <f t="shared" si="60"/>
        <v>0</v>
      </c>
      <c r="X395" s="41">
        <f t="shared" si="61"/>
        <v>0</v>
      </c>
      <c r="Y395" s="41"/>
      <c r="Z395" s="41"/>
      <c r="AA395" s="25">
        <f t="shared" si="62"/>
        <v>0</v>
      </c>
      <c r="AB395" s="45"/>
      <c r="AC395" s="45"/>
      <c r="AD395" s="47"/>
    </row>
    <row r="396" s="2" customFormat="1" spans="1:30">
      <c r="A396" s="8">
        <f t="shared" si="54"/>
        <v>395</v>
      </c>
      <c r="B396" s="49"/>
      <c r="C396" s="18"/>
      <c r="D396" s="18"/>
      <c r="E396" s="14"/>
      <c r="F396" s="10" t="e">
        <f>VLOOKUP(E396,[1]零件成本9.1!$B$2:$D$11324,3,0)</f>
        <v>#N/A</v>
      </c>
      <c r="G396" s="54"/>
      <c r="H396" s="19"/>
      <c r="I396" s="11"/>
      <c r="J396" s="11" t="str">
        <f t="shared" si="55"/>
        <v/>
      </c>
      <c r="K396" s="24"/>
      <c r="L396" s="12"/>
      <c r="M396" s="25">
        <f t="shared" si="56"/>
        <v>0</v>
      </c>
      <c r="N396" s="26"/>
      <c r="O396" s="27"/>
      <c r="P396" s="28"/>
      <c r="Q396" s="35">
        <f t="shared" si="57"/>
        <v>0</v>
      </c>
      <c r="R396" s="36"/>
      <c r="S396" s="37" t="str">
        <f t="shared" si="58"/>
        <v/>
      </c>
      <c r="T396" s="38" t="str">
        <f t="shared" si="59"/>
        <v/>
      </c>
      <c r="U396" s="51"/>
      <c r="V396" s="40"/>
      <c r="W396" s="41">
        <f t="shared" si="60"/>
        <v>0</v>
      </c>
      <c r="X396" s="41">
        <f t="shared" si="61"/>
        <v>0</v>
      </c>
      <c r="Y396" s="41"/>
      <c r="Z396" s="41"/>
      <c r="AA396" s="25">
        <f t="shared" si="62"/>
        <v>0</v>
      </c>
      <c r="AB396" s="45"/>
      <c r="AC396" s="45"/>
      <c r="AD396" s="47"/>
    </row>
    <row r="397" s="2" customFormat="1" spans="1:30">
      <c r="A397" s="8">
        <f t="shared" si="54"/>
        <v>396</v>
      </c>
      <c r="B397" s="49"/>
      <c r="C397" s="18"/>
      <c r="D397" s="18"/>
      <c r="E397" s="14"/>
      <c r="F397" s="10" t="e">
        <f>VLOOKUP(E397,[1]零件成本9.1!$B$2:$D$11324,3,0)</f>
        <v>#N/A</v>
      </c>
      <c r="G397" s="15"/>
      <c r="H397" s="19"/>
      <c r="I397" s="11"/>
      <c r="J397" s="11" t="str">
        <f t="shared" si="55"/>
        <v/>
      </c>
      <c r="K397" s="24"/>
      <c r="L397" s="12"/>
      <c r="M397" s="25">
        <f t="shared" si="56"/>
        <v>0</v>
      </c>
      <c r="N397" s="26"/>
      <c r="O397" s="27"/>
      <c r="P397" s="28"/>
      <c r="Q397" s="35">
        <f t="shared" si="57"/>
        <v>0</v>
      </c>
      <c r="R397" s="36"/>
      <c r="S397" s="37" t="str">
        <f t="shared" si="58"/>
        <v/>
      </c>
      <c r="T397" s="38" t="str">
        <f t="shared" si="59"/>
        <v/>
      </c>
      <c r="U397" s="42"/>
      <c r="V397" s="40"/>
      <c r="W397" s="41">
        <f t="shared" si="60"/>
        <v>0</v>
      </c>
      <c r="X397" s="41">
        <f t="shared" si="61"/>
        <v>0</v>
      </c>
      <c r="Y397" s="41"/>
      <c r="Z397" s="41"/>
      <c r="AA397" s="25">
        <f t="shared" si="62"/>
        <v>0</v>
      </c>
      <c r="AB397" s="45"/>
      <c r="AC397" s="45"/>
      <c r="AD397" s="47"/>
    </row>
    <row r="398" s="2" customFormat="1" spans="1:30">
      <c r="A398" s="8">
        <f t="shared" si="54"/>
        <v>397</v>
      </c>
      <c r="B398" s="49"/>
      <c r="C398" s="18"/>
      <c r="D398" s="18"/>
      <c r="E398" s="14"/>
      <c r="F398" s="10" t="e">
        <f>VLOOKUP(E398,[1]零件成本9.1!$B$2:$D$11324,3,0)</f>
        <v>#N/A</v>
      </c>
      <c r="G398" s="15"/>
      <c r="H398" s="19"/>
      <c r="I398" s="11"/>
      <c r="J398" s="11" t="str">
        <f t="shared" si="55"/>
        <v/>
      </c>
      <c r="K398" s="24"/>
      <c r="L398" s="12"/>
      <c r="M398" s="25">
        <f t="shared" si="56"/>
        <v>0</v>
      </c>
      <c r="N398" s="26"/>
      <c r="O398" s="27"/>
      <c r="P398" s="28"/>
      <c r="Q398" s="35">
        <f t="shared" si="57"/>
        <v>0</v>
      </c>
      <c r="R398" s="36"/>
      <c r="S398" s="37" t="str">
        <f t="shared" si="58"/>
        <v/>
      </c>
      <c r="T398" s="38" t="str">
        <f t="shared" si="59"/>
        <v/>
      </c>
      <c r="U398" s="42"/>
      <c r="V398" s="40"/>
      <c r="W398" s="41">
        <f t="shared" si="60"/>
        <v>0</v>
      </c>
      <c r="X398" s="41">
        <f t="shared" si="61"/>
        <v>0</v>
      </c>
      <c r="Y398" s="41"/>
      <c r="Z398" s="41"/>
      <c r="AA398" s="25">
        <f t="shared" si="62"/>
        <v>0</v>
      </c>
      <c r="AB398" s="45"/>
      <c r="AC398" s="45"/>
      <c r="AD398" s="47"/>
    </row>
    <row r="399" s="2" customFormat="1" spans="1:30">
      <c r="A399" s="8">
        <f t="shared" si="54"/>
        <v>398</v>
      </c>
      <c r="B399" s="49"/>
      <c r="C399" s="18"/>
      <c r="D399" s="18"/>
      <c r="E399" s="14"/>
      <c r="F399" s="10" t="e">
        <f>VLOOKUP(E399,[1]零件成本9.1!$B$2:$D$11324,3,0)</f>
        <v>#N/A</v>
      </c>
      <c r="G399" s="15"/>
      <c r="H399" s="19"/>
      <c r="I399" s="11"/>
      <c r="J399" s="11" t="str">
        <f t="shared" si="55"/>
        <v/>
      </c>
      <c r="K399" s="24"/>
      <c r="L399" s="12"/>
      <c r="M399" s="25">
        <f t="shared" si="56"/>
        <v>0</v>
      </c>
      <c r="N399" s="26"/>
      <c r="O399" s="27"/>
      <c r="P399" s="28"/>
      <c r="Q399" s="35">
        <f t="shared" si="57"/>
        <v>0</v>
      </c>
      <c r="R399" s="36"/>
      <c r="S399" s="37" t="str">
        <f t="shared" si="58"/>
        <v/>
      </c>
      <c r="T399" s="38" t="str">
        <f t="shared" si="59"/>
        <v/>
      </c>
      <c r="U399" s="42"/>
      <c r="V399" s="40"/>
      <c r="W399" s="41">
        <f t="shared" si="60"/>
        <v>0</v>
      </c>
      <c r="X399" s="41">
        <f t="shared" si="61"/>
        <v>0</v>
      </c>
      <c r="Y399" s="41"/>
      <c r="Z399" s="41"/>
      <c r="AA399" s="25">
        <f t="shared" si="62"/>
        <v>0</v>
      </c>
      <c r="AB399" s="45"/>
      <c r="AC399" s="45"/>
      <c r="AD399" s="47"/>
    </row>
    <row r="400" s="2" customFormat="1" spans="1:30">
      <c r="A400" s="8">
        <f t="shared" si="54"/>
        <v>399</v>
      </c>
      <c r="B400" s="49"/>
      <c r="C400" s="18"/>
      <c r="D400" s="18"/>
      <c r="E400" s="14"/>
      <c r="F400" s="10" t="e">
        <f>VLOOKUP(E400,[1]零件成本9.1!$B$2:$D$11324,3,0)</f>
        <v>#N/A</v>
      </c>
      <c r="G400" s="15"/>
      <c r="H400" s="19"/>
      <c r="I400" s="11"/>
      <c r="J400" s="11" t="str">
        <f t="shared" si="55"/>
        <v/>
      </c>
      <c r="K400" s="24"/>
      <c r="L400" s="12"/>
      <c r="M400" s="25">
        <f t="shared" si="56"/>
        <v>0</v>
      </c>
      <c r="N400" s="26"/>
      <c r="O400" s="27"/>
      <c r="P400" s="28"/>
      <c r="Q400" s="35">
        <f t="shared" si="57"/>
        <v>0</v>
      </c>
      <c r="R400" s="36"/>
      <c r="S400" s="37" t="str">
        <f t="shared" si="58"/>
        <v/>
      </c>
      <c r="T400" s="38" t="str">
        <f t="shared" si="59"/>
        <v/>
      </c>
      <c r="U400" s="42"/>
      <c r="V400" s="40"/>
      <c r="W400" s="41">
        <f t="shared" si="60"/>
        <v>0</v>
      </c>
      <c r="X400" s="41">
        <f t="shared" si="61"/>
        <v>0</v>
      </c>
      <c r="Y400" s="41"/>
      <c r="Z400" s="41"/>
      <c r="AA400" s="25">
        <f t="shared" si="62"/>
        <v>0</v>
      </c>
      <c r="AB400" s="45"/>
      <c r="AC400" s="45"/>
      <c r="AD400" s="47"/>
    </row>
    <row r="401" s="2" customFormat="1" spans="1:30">
      <c r="A401" s="8">
        <f t="shared" si="54"/>
        <v>400</v>
      </c>
      <c r="B401" s="49"/>
      <c r="C401" s="18"/>
      <c r="D401" s="18"/>
      <c r="E401" s="14"/>
      <c r="F401" s="10" t="e">
        <f>VLOOKUP(E401,[1]零件成本9.1!$B$2:$D$11324,3,0)</f>
        <v>#N/A</v>
      </c>
      <c r="G401" s="15"/>
      <c r="H401" s="19"/>
      <c r="I401" s="11"/>
      <c r="J401" s="11" t="str">
        <f t="shared" si="55"/>
        <v/>
      </c>
      <c r="K401" s="24"/>
      <c r="L401" s="12"/>
      <c r="M401" s="25">
        <f t="shared" si="56"/>
        <v>0</v>
      </c>
      <c r="N401" s="26"/>
      <c r="O401" s="27"/>
      <c r="P401" s="28"/>
      <c r="Q401" s="35">
        <f t="shared" si="57"/>
        <v>0</v>
      </c>
      <c r="R401" s="36"/>
      <c r="S401" s="37" t="str">
        <f t="shared" si="58"/>
        <v/>
      </c>
      <c r="T401" s="38" t="str">
        <f t="shared" si="59"/>
        <v/>
      </c>
      <c r="U401" s="42"/>
      <c r="V401" s="40"/>
      <c r="W401" s="41">
        <f t="shared" si="60"/>
        <v>0</v>
      </c>
      <c r="X401" s="41">
        <f t="shared" si="61"/>
        <v>0</v>
      </c>
      <c r="Y401" s="41"/>
      <c r="Z401" s="41"/>
      <c r="AA401" s="25">
        <f t="shared" si="62"/>
        <v>0</v>
      </c>
      <c r="AB401" s="45"/>
      <c r="AC401" s="45"/>
      <c r="AD401" s="47"/>
    </row>
    <row r="402" s="2" customFormat="1" spans="1:30">
      <c r="A402" s="8">
        <f t="shared" si="54"/>
        <v>401</v>
      </c>
      <c r="B402" s="49"/>
      <c r="C402" s="18"/>
      <c r="D402" s="18"/>
      <c r="E402" s="14"/>
      <c r="F402" s="10" t="e">
        <f>VLOOKUP(E402,[1]零件成本9.1!$B$2:$D$11324,3,0)</f>
        <v>#N/A</v>
      </c>
      <c r="G402" s="15"/>
      <c r="H402" s="19"/>
      <c r="I402" s="11"/>
      <c r="J402" s="11" t="str">
        <f t="shared" si="55"/>
        <v/>
      </c>
      <c r="K402" s="24"/>
      <c r="L402" s="12"/>
      <c r="M402" s="25">
        <f t="shared" si="56"/>
        <v>0</v>
      </c>
      <c r="N402" s="26"/>
      <c r="O402" s="27"/>
      <c r="P402" s="28"/>
      <c r="Q402" s="35">
        <f t="shared" si="57"/>
        <v>0</v>
      </c>
      <c r="R402" s="36"/>
      <c r="S402" s="37" t="str">
        <f t="shared" si="58"/>
        <v/>
      </c>
      <c r="T402" s="38" t="str">
        <f t="shared" si="59"/>
        <v/>
      </c>
      <c r="U402" s="42"/>
      <c r="V402" s="40"/>
      <c r="W402" s="41">
        <f t="shared" si="60"/>
        <v>0</v>
      </c>
      <c r="X402" s="41">
        <f t="shared" si="61"/>
        <v>0</v>
      </c>
      <c r="Y402" s="41"/>
      <c r="Z402" s="41"/>
      <c r="AA402" s="25">
        <f t="shared" si="62"/>
        <v>0</v>
      </c>
      <c r="AB402" s="45"/>
      <c r="AC402" s="45"/>
      <c r="AD402" s="47"/>
    </row>
    <row r="403" s="2" customFormat="1" ht="20" customHeight="1" spans="1:30">
      <c r="A403" s="8">
        <f t="shared" si="54"/>
        <v>402</v>
      </c>
      <c r="B403" s="9"/>
      <c r="C403" s="10"/>
      <c r="D403" s="10"/>
      <c r="E403" s="12"/>
      <c r="F403" s="10" t="e">
        <f>VLOOKUP(E403,[1]零件成本9.1!$B$2:$D$11324,3,0)</f>
        <v>#N/A</v>
      </c>
      <c r="G403" s="10"/>
      <c r="H403" s="18"/>
      <c r="I403" s="11"/>
      <c r="J403" s="11" t="str">
        <f t="shared" si="55"/>
        <v/>
      </c>
      <c r="K403" s="24"/>
      <c r="L403" s="24"/>
      <c r="M403" s="25">
        <f t="shared" si="56"/>
        <v>0</v>
      </c>
      <c r="N403" s="26"/>
      <c r="O403" s="27"/>
      <c r="P403" s="28"/>
      <c r="Q403" s="35">
        <f t="shared" si="57"/>
        <v>0</v>
      </c>
      <c r="R403" s="36"/>
      <c r="S403" s="37" t="str">
        <f t="shared" si="58"/>
        <v/>
      </c>
      <c r="T403" s="38" t="str">
        <f t="shared" si="59"/>
        <v/>
      </c>
      <c r="U403" s="39"/>
      <c r="V403" s="40"/>
      <c r="W403" s="41">
        <f t="shared" si="60"/>
        <v>0</v>
      </c>
      <c r="X403" s="41">
        <f t="shared" si="61"/>
        <v>0</v>
      </c>
      <c r="Y403" s="41"/>
      <c r="Z403" s="41"/>
      <c r="AA403" s="25">
        <f t="shared" si="62"/>
        <v>0</v>
      </c>
      <c r="AB403" s="45"/>
      <c r="AC403" s="45"/>
      <c r="AD403" s="46"/>
    </row>
    <row r="404" s="2" customFormat="1" spans="1:30">
      <c r="A404" s="8">
        <f t="shared" si="54"/>
        <v>403</v>
      </c>
      <c r="B404" s="9"/>
      <c r="C404" s="10"/>
      <c r="D404" s="10"/>
      <c r="E404" s="14"/>
      <c r="F404" s="10" t="e">
        <f>VLOOKUP(E404,[1]零件成本9.1!$B$2:$D$11324,3,0)</f>
        <v>#N/A</v>
      </c>
      <c r="G404" s="15"/>
      <c r="H404" s="19"/>
      <c r="I404" s="11"/>
      <c r="J404" s="11" t="str">
        <f t="shared" si="55"/>
        <v/>
      </c>
      <c r="K404" s="29"/>
      <c r="L404" s="29"/>
      <c r="M404" s="25">
        <f t="shared" si="56"/>
        <v>0</v>
      </c>
      <c r="N404" s="26"/>
      <c r="O404" s="27"/>
      <c r="P404" s="28"/>
      <c r="Q404" s="35">
        <f t="shared" si="57"/>
        <v>0</v>
      </c>
      <c r="R404" s="36"/>
      <c r="S404" s="37" t="str">
        <f t="shared" si="58"/>
        <v/>
      </c>
      <c r="T404" s="38" t="str">
        <f t="shared" si="59"/>
        <v/>
      </c>
      <c r="U404" s="42"/>
      <c r="V404" s="40"/>
      <c r="W404" s="41">
        <f t="shared" si="60"/>
        <v>0</v>
      </c>
      <c r="X404" s="41">
        <f t="shared" si="61"/>
        <v>0</v>
      </c>
      <c r="Y404" s="41"/>
      <c r="Z404" s="41"/>
      <c r="AA404" s="25">
        <f t="shared" si="62"/>
        <v>0</v>
      </c>
      <c r="AB404" s="45"/>
      <c r="AC404" s="45"/>
      <c r="AD404" s="47"/>
    </row>
    <row r="405" s="2" customFormat="1" spans="1:30">
      <c r="A405" s="8">
        <f t="shared" si="54"/>
        <v>404</v>
      </c>
      <c r="B405" s="9"/>
      <c r="C405" s="10"/>
      <c r="D405" s="10"/>
      <c r="E405" s="14"/>
      <c r="F405" s="10" t="e">
        <f>VLOOKUP(E405,[1]零件成本9.1!$B$2:$D$11324,3,0)</f>
        <v>#N/A</v>
      </c>
      <c r="G405" s="15"/>
      <c r="H405" s="19"/>
      <c r="I405" s="11"/>
      <c r="J405" s="11" t="str">
        <f t="shared" si="55"/>
        <v/>
      </c>
      <c r="K405" s="29"/>
      <c r="L405" s="29"/>
      <c r="M405" s="25">
        <f t="shared" si="56"/>
        <v>0</v>
      </c>
      <c r="N405" s="26"/>
      <c r="O405" s="27"/>
      <c r="P405" s="28"/>
      <c r="Q405" s="35">
        <f t="shared" si="57"/>
        <v>0</v>
      </c>
      <c r="R405" s="36"/>
      <c r="S405" s="37" t="str">
        <f t="shared" si="58"/>
        <v/>
      </c>
      <c r="T405" s="38" t="str">
        <f t="shared" si="59"/>
        <v/>
      </c>
      <c r="U405" s="42"/>
      <c r="V405" s="40"/>
      <c r="W405" s="41">
        <f t="shared" si="60"/>
        <v>0</v>
      </c>
      <c r="X405" s="41">
        <f t="shared" si="61"/>
        <v>0</v>
      </c>
      <c r="Y405" s="41"/>
      <c r="Z405" s="41"/>
      <c r="AA405" s="25">
        <f t="shared" si="62"/>
        <v>0</v>
      </c>
      <c r="AB405" s="45"/>
      <c r="AC405" s="45"/>
      <c r="AD405" s="47"/>
    </row>
    <row r="406" s="2" customFormat="1" spans="1:30">
      <c r="A406" s="8">
        <f t="shared" si="54"/>
        <v>405</v>
      </c>
      <c r="B406" s="9"/>
      <c r="C406" s="10"/>
      <c r="D406" s="10"/>
      <c r="E406" s="14"/>
      <c r="F406" s="10" t="e">
        <f>VLOOKUP(E406,[1]零件成本9.1!$B$2:$D$11324,3,0)</f>
        <v>#N/A</v>
      </c>
      <c r="G406" s="15"/>
      <c r="H406" s="19"/>
      <c r="I406" s="11"/>
      <c r="J406" s="11" t="str">
        <f t="shared" si="55"/>
        <v/>
      </c>
      <c r="K406" s="29"/>
      <c r="L406" s="29"/>
      <c r="M406" s="25">
        <f t="shared" si="56"/>
        <v>0</v>
      </c>
      <c r="N406" s="26"/>
      <c r="O406" s="27"/>
      <c r="P406" s="28"/>
      <c r="Q406" s="35">
        <f t="shared" si="57"/>
        <v>0</v>
      </c>
      <c r="R406" s="36"/>
      <c r="S406" s="37" t="str">
        <f t="shared" si="58"/>
        <v/>
      </c>
      <c r="T406" s="38" t="str">
        <f t="shared" si="59"/>
        <v/>
      </c>
      <c r="U406" s="42"/>
      <c r="V406" s="40"/>
      <c r="W406" s="41">
        <f t="shared" si="60"/>
        <v>0</v>
      </c>
      <c r="X406" s="41">
        <f t="shared" si="61"/>
        <v>0</v>
      </c>
      <c r="Y406" s="41"/>
      <c r="Z406" s="41"/>
      <c r="AA406" s="25">
        <f t="shared" si="62"/>
        <v>0</v>
      </c>
      <c r="AB406" s="45"/>
      <c r="AC406" s="45"/>
      <c r="AD406" s="47"/>
    </row>
    <row r="407" s="2" customFormat="1" spans="1:30">
      <c r="A407" s="8">
        <f t="shared" si="54"/>
        <v>406</v>
      </c>
      <c r="B407" s="9"/>
      <c r="C407" s="10"/>
      <c r="D407" s="10"/>
      <c r="E407" s="14"/>
      <c r="F407" s="10" t="e">
        <f>VLOOKUP(E407,[1]零件成本9.1!$B$2:$D$11324,3,0)</f>
        <v>#N/A</v>
      </c>
      <c r="G407" s="15"/>
      <c r="H407" s="19"/>
      <c r="I407" s="11"/>
      <c r="J407" s="11" t="str">
        <f t="shared" si="55"/>
        <v/>
      </c>
      <c r="K407" s="29"/>
      <c r="L407" s="29"/>
      <c r="M407" s="25">
        <f t="shared" si="56"/>
        <v>0</v>
      </c>
      <c r="N407" s="26"/>
      <c r="O407" s="27"/>
      <c r="P407" s="28"/>
      <c r="Q407" s="35">
        <f t="shared" si="57"/>
        <v>0</v>
      </c>
      <c r="R407" s="36"/>
      <c r="S407" s="37" t="str">
        <f t="shared" si="58"/>
        <v/>
      </c>
      <c r="T407" s="38" t="str">
        <f t="shared" si="59"/>
        <v/>
      </c>
      <c r="U407" s="42"/>
      <c r="V407" s="40"/>
      <c r="W407" s="41">
        <f t="shared" si="60"/>
        <v>0</v>
      </c>
      <c r="X407" s="41">
        <f t="shared" si="61"/>
        <v>0</v>
      </c>
      <c r="Y407" s="41"/>
      <c r="Z407" s="41"/>
      <c r="AA407" s="25">
        <f t="shared" si="62"/>
        <v>0</v>
      </c>
      <c r="AB407" s="45"/>
      <c r="AC407" s="45"/>
      <c r="AD407" s="47"/>
    </row>
    <row r="408" s="2" customFormat="1" spans="1:30">
      <c r="A408" s="8">
        <f t="shared" si="54"/>
        <v>407</v>
      </c>
      <c r="B408" s="9"/>
      <c r="C408" s="10"/>
      <c r="D408" s="10"/>
      <c r="E408" s="14"/>
      <c r="F408" s="10" t="e">
        <f>VLOOKUP(E408,[1]零件成本9.1!$B$2:$D$11324,3,0)</f>
        <v>#N/A</v>
      </c>
      <c r="G408" s="15"/>
      <c r="H408" s="19"/>
      <c r="I408" s="11"/>
      <c r="J408" s="11" t="str">
        <f t="shared" si="55"/>
        <v/>
      </c>
      <c r="K408" s="29"/>
      <c r="L408" s="29"/>
      <c r="M408" s="25">
        <f t="shared" si="56"/>
        <v>0</v>
      </c>
      <c r="N408" s="26"/>
      <c r="O408" s="27"/>
      <c r="P408" s="28"/>
      <c r="Q408" s="35">
        <f t="shared" si="57"/>
        <v>0</v>
      </c>
      <c r="R408" s="36"/>
      <c r="S408" s="37" t="str">
        <f t="shared" si="58"/>
        <v/>
      </c>
      <c r="T408" s="38" t="str">
        <f t="shared" si="59"/>
        <v/>
      </c>
      <c r="U408" s="42"/>
      <c r="V408" s="40"/>
      <c r="W408" s="41">
        <f t="shared" si="60"/>
        <v>0</v>
      </c>
      <c r="X408" s="41">
        <f t="shared" si="61"/>
        <v>0</v>
      </c>
      <c r="Y408" s="41"/>
      <c r="Z408" s="41"/>
      <c r="AA408" s="25">
        <f t="shared" si="62"/>
        <v>0</v>
      </c>
      <c r="AB408" s="45"/>
      <c r="AC408" s="45"/>
      <c r="AD408" s="47"/>
    </row>
    <row r="409" s="2" customFormat="1" spans="1:30">
      <c r="A409" s="8">
        <f t="shared" si="54"/>
        <v>408</v>
      </c>
      <c r="B409" s="9"/>
      <c r="C409" s="10"/>
      <c r="D409" s="10"/>
      <c r="E409" s="14"/>
      <c r="F409" s="10" t="e">
        <f>VLOOKUP(E409,[1]零件成本9.1!$B$2:$D$11324,3,0)</f>
        <v>#N/A</v>
      </c>
      <c r="G409" s="15"/>
      <c r="H409" s="19"/>
      <c r="I409" s="11"/>
      <c r="J409" s="11" t="str">
        <f t="shared" si="55"/>
        <v/>
      </c>
      <c r="K409" s="29"/>
      <c r="L409" s="29"/>
      <c r="M409" s="25">
        <f t="shared" si="56"/>
        <v>0</v>
      </c>
      <c r="N409" s="26"/>
      <c r="O409" s="27"/>
      <c r="P409" s="28"/>
      <c r="Q409" s="35">
        <f t="shared" si="57"/>
        <v>0</v>
      </c>
      <c r="R409" s="36"/>
      <c r="S409" s="37" t="str">
        <f t="shared" si="58"/>
        <v/>
      </c>
      <c r="T409" s="38" t="str">
        <f t="shared" si="59"/>
        <v/>
      </c>
      <c r="U409" s="42"/>
      <c r="V409" s="40"/>
      <c r="W409" s="41">
        <f t="shared" si="60"/>
        <v>0</v>
      </c>
      <c r="X409" s="41">
        <f t="shared" si="61"/>
        <v>0</v>
      </c>
      <c r="Y409" s="41"/>
      <c r="Z409" s="41"/>
      <c r="AA409" s="25">
        <f t="shared" si="62"/>
        <v>0</v>
      </c>
      <c r="AB409" s="45"/>
      <c r="AC409" s="45"/>
      <c r="AD409" s="47"/>
    </row>
    <row r="410" s="2" customFormat="1" spans="1:30">
      <c r="A410" s="8">
        <f t="shared" si="54"/>
        <v>409</v>
      </c>
      <c r="B410" s="9"/>
      <c r="C410" s="10"/>
      <c r="D410" s="10"/>
      <c r="E410" s="14"/>
      <c r="F410" s="10" t="e">
        <f>VLOOKUP(E410,[1]零件成本9.1!$B$2:$D$11324,3,0)</f>
        <v>#N/A</v>
      </c>
      <c r="G410" s="15"/>
      <c r="H410" s="19"/>
      <c r="I410" s="11"/>
      <c r="J410" s="11" t="str">
        <f t="shared" si="55"/>
        <v/>
      </c>
      <c r="K410" s="29"/>
      <c r="L410" s="29"/>
      <c r="M410" s="25">
        <f t="shared" si="56"/>
        <v>0</v>
      </c>
      <c r="N410" s="26"/>
      <c r="O410" s="27"/>
      <c r="P410" s="28"/>
      <c r="Q410" s="35">
        <f t="shared" si="57"/>
        <v>0</v>
      </c>
      <c r="R410" s="36"/>
      <c r="S410" s="37" t="str">
        <f t="shared" si="58"/>
        <v/>
      </c>
      <c r="T410" s="38" t="str">
        <f t="shared" si="59"/>
        <v/>
      </c>
      <c r="U410" s="42"/>
      <c r="V410" s="40"/>
      <c r="W410" s="41">
        <f t="shared" si="60"/>
        <v>0</v>
      </c>
      <c r="X410" s="41">
        <f t="shared" si="61"/>
        <v>0</v>
      </c>
      <c r="Y410" s="41"/>
      <c r="Z410" s="41"/>
      <c r="AA410" s="25">
        <f t="shared" si="62"/>
        <v>0</v>
      </c>
      <c r="AB410" s="45"/>
      <c r="AC410" s="45"/>
      <c r="AD410" s="47"/>
    </row>
    <row r="411" s="2" customFormat="1" spans="1:30">
      <c r="A411" s="8">
        <f t="shared" si="54"/>
        <v>410</v>
      </c>
      <c r="B411" s="9"/>
      <c r="C411" s="10"/>
      <c r="D411" s="10"/>
      <c r="E411" s="14"/>
      <c r="F411" s="10" t="e">
        <f>VLOOKUP(E411,[1]零件成本9.1!$B$2:$D$11324,3,0)</f>
        <v>#N/A</v>
      </c>
      <c r="G411" s="15"/>
      <c r="H411" s="19"/>
      <c r="I411" s="11"/>
      <c r="J411" s="11" t="str">
        <f t="shared" si="55"/>
        <v/>
      </c>
      <c r="K411" s="29"/>
      <c r="L411" s="29"/>
      <c r="M411" s="25">
        <f t="shared" si="56"/>
        <v>0</v>
      </c>
      <c r="N411" s="26"/>
      <c r="O411" s="27"/>
      <c r="P411" s="28"/>
      <c r="Q411" s="35">
        <f t="shared" si="57"/>
        <v>0</v>
      </c>
      <c r="R411" s="36"/>
      <c r="S411" s="37" t="str">
        <f t="shared" si="58"/>
        <v/>
      </c>
      <c r="T411" s="38" t="str">
        <f t="shared" si="59"/>
        <v/>
      </c>
      <c r="U411" s="42"/>
      <c r="V411" s="40"/>
      <c r="W411" s="41">
        <f t="shared" si="60"/>
        <v>0</v>
      </c>
      <c r="X411" s="41">
        <f t="shared" si="61"/>
        <v>0</v>
      </c>
      <c r="Y411" s="41"/>
      <c r="Z411" s="41"/>
      <c r="AA411" s="25">
        <f t="shared" si="62"/>
        <v>0</v>
      </c>
      <c r="AB411" s="45"/>
      <c r="AC411" s="45"/>
      <c r="AD411" s="47"/>
    </row>
    <row r="412" s="2" customFormat="1" ht="17" customHeight="1" spans="1:30">
      <c r="A412" s="8">
        <f t="shared" si="54"/>
        <v>411</v>
      </c>
      <c r="B412" s="9"/>
      <c r="C412" s="10"/>
      <c r="D412" s="10"/>
      <c r="E412" s="14"/>
      <c r="F412" s="10" t="e">
        <f>VLOOKUP(E412,[1]零件成本9.1!$B$2:$D$11324,3,0)</f>
        <v>#N/A</v>
      </c>
      <c r="G412" s="15"/>
      <c r="H412" s="19"/>
      <c r="I412" s="11"/>
      <c r="J412" s="11" t="str">
        <f t="shared" si="55"/>
        <v/>
      </c>
      <c r="K412" s="29"/>
      <c r="L412" s="29"/>
      <c r="M412" s="25">
        <f t="shared" si="56"/>
        <v>0</v>
      </c>
      <c r="N412" s="26"/>
      <c r="O412" s="27"/>
      <c r="P412" s="28"/>
      <c r="Q412" s="35">
        <f t="shared" si="57"/>
        <v>0</v>
      </c>
      <c r="R412" s="36"/>
      <c r="S412" s="37" t="str">
        <f t="shared" si="58"/>
        <v/>
      </c>
      <c r="T412" s="38" t="str">
        <f t="shared" si="59"/>
        <v/>
      </c>
      <c r="U412" s="42"/>
      <c r="V412" s="40"/>
      <c r="W412" s="41">
        <f t="shared" si="60"/>
        <v>0</v>
      </c>
      <c r="X412" s="41">
        <f t="shared" si="61"/>
        <v>0</v>
      </c>
      <c r="Y412" s="41"/>
      <c r="Z412" s="41"/>
      <c r="AA412" s="25">
        <f t="shared" si="62"/>
        <v>0</v>
      </c>
      <c r="AB412" s="45"/>
      <c r="AC412" s="45"/>
      <c r="AD412" s="47"/>
    </row>
    <row r="413" s="2" customFormat="1" ht="17" customHeight="1" spans="1:30">
      <c r="A413" s="8">
        <f t="shared" si="54"/>
        <v>412</v>
      </c>
      <c r="B413" s="9"/>
      <c r="C413" s="10"/>
      <c r="D413" s="10"/>
      <c r="E413" s="14"/>
      <c r="F413" s="10" t="e">
        <f>VLOOKUP(E413,[1]零件成本9.1!$B$2:$D$11324,3,0)</f>
        <v>#N/A</v>
      </c>
      <c r="G413" s="15"/>
      <c r="H413" s="19"/>
      <c r="I413" s="11"/>
      <c r="J413" s="11" t="str">
        <f t="shared" si="55"/>
        <v/>
      </c>
      <c r="K413" s="29"/>
      <c r="L413" s="29"/>
      <c r="M413" s="25">
        <f t="shared" si="56"/>
        <v>0</v>
      </c>
      <c r="N413" s="26"/>
      <c r="O413" s="27"/>
      <c r="P413" s="28"/>
      <c r="Q413" s="35">
        <f t="shared" si="57"/>
        <v>0</v>
      </c>
      <c r="R413" s="36"/>
      <c r="S413" s="37" t="str">
        <f t="shared" si="58"/>
        <v/>
      </c>
      <c r="T413" s="38" t="str">
        <f t="shared" si="59"/>
        <v/>
      </c>
      <c r="U413" s="42"/>
      <c r="V413" s="40"/>
      <c r="W413" s="41">
        <f t="shared" si="60"/>
        <v>0</v>
      </c>
      <c r="X413" s="41">
        <f t="shared" si="61"/>
        <v>0</v>
      </c>
      <c r="Y413" s="41"/>
      <c r="Z413" s="41"/>
      <c r="AA413" s="25">
        <f t="shared" si="62"/>
        <v>0</v>
      </c>
      <c r="AB413" s="45"/>
      <c r="AC413" s="45"/>
      <c r="AD413" s="47"/>
    </row>
    <row r="414" s="2" customFormat="1" ht="17" customHeight="1" spans="1:30">
      <c r="A414" s="8">
        <f t="shared" si="54"/>
        <v>413</v>
      </c>
      <c r="B414" s="9"/>
      <c r="C414" s="10"/>
      <c r="D414" s="10"/>
      <c r="E414" s="14"/>
      <c r="F414" s="10" t="e">
        <f>VLOOKUP(E414,[1]零件成本9.1!$B$2:$D$11324,3,0)</f>
        <v>#N/A</v>
      </c>
      <c r="G414" s="15"/>
      <c r="H414" s="19"/>
      <c r="I414" s="11"/>
      <c r="J414" s="11" t="str">
        <f t="shared" si="55"/>
        <v/>
      </c>
      <c r="K414" s="29"/>
      <c r="L414" s="29"/>
      <c r="M414" s="25">
        <f t="shared" si="56"/>
        <v>0</v>
      </c>
      <c r="N414" s="26"/>
      <c r="O414" s="27"/>
      <c r="P414" s="28"/>
      <c r="Q414" s="35">
        <f t="shared" si="57"/>
        <v>0</v>
      </c>
      <c r="R414" s="36"/>
      <c r="S414" s="37" t="str">
        <f t="shared" si="58"/>
        <v/>
      </c>
      <c r="T414" s="38" t="str">
        <f t="shared" si="59"/>
        <v/>
      </c>
      <c r="U414" s="42"/>
      <c r="V414" s="40"/>
      <c r="W414" s="41">
        <f t="shared" si="60"/>
        <v>0</v>
      </c>
      <c r="X414" s="41">
        <f t="shared" si="61"/>
        <v>0</v>
      </c>
      <c r="Y414" s="41"/>
      <c r="Z414" s="41"/>
      <c r="AA414" s="25">
        <f t="shared" si="62"/>
        <v>0</v>
      </c>
      <c r="AB414" s="45"/>
      <c r="AC414" s="45"/>
      <c r="AD414" s="47"/>
    </row>
    <row r="415" s="2" customFormat="1" spans="1:30">
      <c r="A415" s="8">
        <f t="shared" si="54"/>
        <v>414</v>
      </c>
      <c r="B415" s="9"/>
      <c r="C415" s="10"/>
      <c r="D415" s="10"/>
      <c r="E415" s="14"/>
      <c r="F415" s="10" t="e">
        <f>VLOOKUP(E415,[1]零件成本9.1!$B$2:$D$11324,3,0)</f>
        <v>#N/A</v>
      </c>
      <c r="G415" s="15"/>
      <c r="H415" s="19"/>
      <c r="I415" s="11"/>
      <c r="J415" s="11" t="str">
        <f t="shared" si="55"/>
        <v/>
      </c>
      <c r="K415" s="29"/>
      <c r="L415" s="29"/>
      <c r="M415" s="25">
        <f t="shared" si="56"/>
        <v>0</v>
      </c>
      <c r="N415" s="26"/>
      <c r="O415" s="27"/>
      <c r="P415" s="28"/>
      <c r="Q415" s="35">
        <f t="shared" si="57"/>
        <v>0</v>
      </c>
      <c r="R415" s="36"/>
      <c r="S415" s="37" t="str">
        <f t="shared" si="58"/>
        <v/>
      </c>
      <c r="T415" s="38" t="str">
        <f t="shared" si="59"/>
        <v/>
      </c>
      <c r="U415" s="42"/>
      <c r="V415" s="40"/>
      <c r="W415" s="41">
        <f t="shared" si="60"/>
        <v>0</v>
      </c>
      <c r="X415" s="41">
        <f t="shared" si="61"/>
        <v>0</v>
      </c>
      <c r="Y415" s="41"/>
      <c r="Z415" s="41"/>
      <c r="AA415" s="25">
        <f t="shared" si="62"/>
        <v>0</v>
      </c>
      <c r="AB415" s="45"/>
      <c r="AC415" s="45"/>
      <c r="AD415" s="47"/>
    </row>
    <row r="416" s="2" customFormat="1" spans="1:30">
      <c r="A416" s="8">
        <f t="shared" si="54"/>
        <v>415</v>
      </c>
      <c r="B416" s="9"/>
      <c r="C416" s="10"/>
      <c r="D416" s="10"/>
      <c r="E416" s="14"/>
      <c r="F416" s="10" t="e">
        <f>VLOOKUP(E416,[1]零件成本9.1!$B$2:$D$11324,3,0)</f>
        <v>#N/A</v>
      </c>
      <c r="G416" s="15"/>
      <c r="H416" s="19"/>
      <c r="I416" s="11"/>
      <c r="J416" s="11" t="str">
        <f t="shared" si="55"/>
        <v/>
      </c>
      <c r="K416" s="29"/>
      <c r="L416" s="29"/>
      <c r="M416" s="25">
        <f t="shared" si="56"/>
        <v>0</v>
      </c>
      <c r="N416" s="26"/>
      <c r="O416" s="27"/>
      <c r="P416" s="28"/>
      <c r="Q416" s="35">
        <f t="shared" si="57"/>
        <v>0</v>
      </c>
      <c r="R416" s="36"/>
      <c r="S416" s="37" t="str">
        <f t="shared" si="58"/>
        <v/>
      </c>
      <c r="T416" s="38" t="str">
        <f t="shared" si="59"/>
        <v/>
      </c>
      <c r="U416" s="42"/>
      <c r="V416" s="40"/>
      <c r="W416" s="41">
        <f t="shared" si="60"/>
        <v>0</v>
      </c>
      <c r="X416" s="41">
        <f t="shared" si="61"/>
        <v>0</v>
      </c>
      <c r="Y416" s="41"/>
      <c r="Z416" s="41"/>
      <c r="AA416" s="25">
        <f t="shared" si="62"/>
        <v>0</v>
      </c>
      <c r="AB416" s="45"/>
      <c r="AC416" s="45"/>
      <c r="AD416" s="47"/>
    </row>
    <row r="417" s="2" customFormat="1" spans="1:30">
      <c r="A417" s="8">
        <f t="shared" si="54"/>
        <v>416</v>
      </c>
      <c r="B417" s="9"/>
      <c r="C417" s="10"/>
      <c r="D417" s="10"/>
      <c r="E417" s="14"/>
      <c r="F417" s="10" t="e">
        <f>VLOOKUP(E417,[1]零件成本9.1!$B$2:$D$11324,3,0)</f>
        <v>#N/A</v>
      </c>
      <c r="G417" s="15"/>
      <c r="H417" s="19"/>
      <c r="I417" s="11"/>
      <c r="J417" s="11" t="str">
        <f t="shared" si="55"/>
        <v/>
      </c>
      <c r="K417" s="29"/>
      <c r="L417" s="29"/>
      <c r="M417" s="25">
        <f t="shared" si="56"/>
        <v>0</v>
      </c>
      <c r="N417" s="26"/>
      <c r="O417" s="27"/>
      <c r="P417" s="28"/>
      <c r="Q417" s="35">
        <f t="shared" si="57"/>
        <v>0</v>
      </c>
      <c r="R417" s="36"/>
      <c r="S417" s="37" t="str">
        <f t="shared" si="58"/>
        <v/>
      </c>
      <c r="T417" s="38" t="str">
        <f t="shared" si="59"/>
        <v/>
      </c>
      <c r="U417" s="42"/>
      <c r="V417" s="40"/>
      <c r="W417" s="41">
        <f t="shared" si="60"/>
        <v>0</v>
      </c>
      <c r="X417" s="41">
        <f t="shared" si="61"/>
        <v>0</v>
      </c>
      <c r="Y417" s="41"/>
      <c r="Z417" s="41"/>
      <c r="AA417" s="25">
        <f t="shared" si="62"/>
        <v>0</v>
      </c>
      <c r="AB417" s="45"/>
      <c r="AC417" s="45"/>
      <c r="AD417" s="47"/>
    </row>
    <row r="418" s="2" customFormat="1" spans="1:30">
      <c r="A418" s="8">
        <f t="shared" si="54"/>
        <v>417</v>
      </c>
      <c r="B418" s="9"/>
      <c r="C418" s="10"/>
      <c r="D418" s="10"/>
      <c r="E418" s="14"/>
      <c r="F418" s="10" t="e">
        <f>VLOOKUP(E418,[1]零件成本9.1!$B$2:$D$11324,3,0)</f>
        <v>#N/A</v>
      </c>
      <c r="G418" s="15"/>
      <c r="H418" s="19"/>
      <c r="I418" s="11"/>
      <c r="J418" s="11" t="str">
        <f t="shared" si="55"/>
        <v/>
      </c>
      <c r="K418" s="29"/>
      <c r="L418" s="29"/>
      <c r="M418" s="25">
        <f t="shared" si="56"/>
        <v>0</v>
      </c>
      <c r="N418" s="26"/>
      <c r="O418" s="27"/>
      <c r="P418" s="28"/>
      <c r="Q418" s="35">
        <f t="shared" si="57"/>
        <v>0</v>
      </c>
      <c r="R418" s="36"/>
      <c r="S418" s="37" t="str">
        <f t="shared" si="58"/>
        <v/>
      </c>
      <c r="T418" s="38" t="str">
        <f t="shared" si="59"/>
        <v/>
      </c>
      <c r="U418" s="42"/>
      <c r="V418" s="40"/>
      <c r="W418" s="41">
        <f t="shared" si="60"/>
        <v>0</v>
      </c>
      <c r="X418" s="41">
        <f t="shared" si="61"/>
        <v>0</v>
      </c>
      <c r="Y418" s="41"/>
      <c r="Z418" s="41"/>
      <c r="AA418" s="25">
        <f t="shared" si="62"/>
        <v>0</v>
      </c>
      <c r="AB418" s="45"/>
      <c r="AC418" s="45"/>
      <c r="AD418" s="47"/>
    </row>
    <row r="419" s="2" customFormat="1" spans="1:30">
      <c r="A419" s="8">
        <f t="shared" si="54"/>
        <v>418</v>
      </c>
      <c r="B419" s="9"/>
      <c r="C419" s="10"/>
      <c r="D419" s="10"/>
      <c r="E419" s="14"/>
      <c r="F419" s="10" t="e">
        <f>VLOOKUP(E419,[1]零件成本9.1!$B$2:$D$11324,3,0)</f>
        <v>#N/A</v>
      </c>
      <c r="G419" s="15"/>
      <c r="H419" s="19"/>
      <c r="I419" s="11"/>
      <c r="J419" s="11" t="str">
        <f t="shared" si="55"/>
        <v/>
      </c>
      <c r="K419" s="29"/>
      <c r="L419" s="29"/>
      <c r="M419" s="25">
        <f t="shared" si="56"/>
        <v>0</v>
      </c>
      <c r="N419" s="26"/>
      <c r="O419" s="27"/>
      <c r="P419" s="28"/>
      <c r="Q419" s="35">
        <f t="shared" si="57"/>
        <v>0</v>
      </c>
      <c r="R419" s="36"/>
      <c r="S419" s="37" t="str">
        <f t="shared" si="58"/>
        <v/>
      </c>
      <c r="T419" s="38" t="str">
        <f t="shared" si="59"/>
        <v/>
      </c>
      <c r="U419" s="42"/>
      <c r="V419" s="40"/>
      <c r="W419" s="41">
        <f t="shared" si="60"/>
        <v>0</v>
      </c>
      <c r="X419" s="41">
        <f t="shared" si="61"/>
        <v>0</v>
      </c>
      <c r="Y419" s="41"/>
      <c r="Z419" s="41"/>
      <c r="AA419" s="25">
        <f t="shared" si="62"/>
        <v>0</v>
      </c>
      <c r="AB419" s="45"/>
      <c r="AC419" s="45"/>
      <c r="AD419" s="47"/>
    </row>
    <row r="420" s="2" customFormat="1" spans="1:30">
      <c r="A420" s="8">
        <f t="shared" si="54"/>
        <v>419</v>
      </c>
      <c r="B420" s="9"/>
      <c r="C420" s="10"/>
      <c r="D420" s="10"/>
      <c r="E420" s="14"/>
      <c r="F420" s="10" t="e">
        <f>VLOOKUP(E420,[1]零件成本9.1!$B$2:$D$11324,3,0)</f>
        <v>#N/A</v>
      </c>
      <c r="G420" s="15"/>
      <c r="H420" s="19"/>
      <c r="I420" s="11"/>
      <c r="J420" s="11" t="str">
        <f t="shared" si="55"/>
        <v/>
      </c>
      <c r="K420" s="29"/>
      <c r="L420" s="29"/>
      <c r="M420" s="25">
        <f t="shared" si="56"/>
        <v>0</v>
      </c>
      <c r="N420" s="26"/>
      <c r="O420" s="27"/>
      <c r="P420" s="28"/>
      <c r="Q420" s="35">
        <f t="shared" si="57"/>
        <v>0</v>
      </c>
      <c r="R420" s="36"/>
      <c r="S420" s="37" t="str">
        <f t="shared" si="58"/>
        <v/>
      </c>
      <c r="T420" s="38" t="str">
        <f t="shared" si="59"/>
        <v/>
      </c>
      <c r="U420" s="42"/>
      <c r="V420" s="40"/>
      <c r="W420" s="41">
        <f t="shared" si="60"/>
        <v>0</v>
      </c>
      <c r="X420" s="41">
        <f t="shared" si="61"/>
        <v>0</v>
      </c>
      <c r="Y420" s="41"/>
      <c r="Z420" s="41"/>
      <c r="AA420" s="25">
        <f t="shared" si="62"/>
        <v>0</v>
      </c>
      <c r="AB420" s="45"/>
      <c r="AC420" s="45"/>
      <c r="AD420" s="47"/>
    </row>
    <row r="421" s="2" customFormat="1" spans="1:30">
      <c r="A421" s="8">
        <f t="shared" si="54"/>
        <v>420</v>
      </c>
      <c r="B421" s="9"/>
      <c r="C421" s="10"/>
      <c r="D421" s="10"/>
      <c r="E421" s="14"/>
      <c r="F421" s="10" t="e">
        <f>VLOOKUP(E421,[1]零件成本9.1!$B$2:$D$11324,3,0)</f>
        <v>#N/A</v>
      </c>
      <c r="G421" s="15"/>
      <c r="H421" s="19"/>
      <c r="I421" s="11"/>
      <c r="J421" s="11" t="str">
        <f t="shared" si="55"/>
        <v/>
      </c>
      <c r="K421" s="29"/>
      <c r="L421" s="29"/>
      <c r="M421" s="25">
        <f t="shared" si="56"/>
        <v>0</v>
      </c>
      <c r="N421" s="26"/>
      <c r="O421" s="27"/>
      <c r="P421" s="28"/>
      <c r="Q421" s="35">
        <f t="shared" si="57"/>
        <v>0</v>
      </c>
      <c r="R421" s="36"/>
      <c r="S421" s="37" t="str">
        <f t="shared" si="58"/>
        <v/>
      </c>
      <c r="T421" s="38" t="str">
        <f t="shared" si="59"/>
        <v/>
      </c>
      <c r="U421" s="42"/>
      <c r="V421" s="40"/>
      <c r="W421" s="41">
        <f t="shared" si="60"/>
        <v>0</v>
      </c>
      <c r="X421" s="41">
        <f t="shared" si="61"/>
        <v>0</v>
      </c>
      <c r="Y421" s="41"/>
      <c r="Z421" s="41"/>
      <c r="AA421" s="25">
        <f t="shared" si="62"/>
        <v>0</v>
      </c>
      <c r="AB421" s="45"/>
      <c r="AC421" s="45"/>
      <c r="AD421" s="47"/>
    </row>
    <row r="422" s="2" customFormat="1" spans="1:30">
      <c r="A422" s="8">
        <f t="shared" si="54"/>
        <v>421</v>
      </c>
      <c r="B422" s="9"/>
      <c r="C422" s="10"/>
      <c r="D422" s="10"/>
      <c r="E422" s="14"/>
      <c r="F422" s="10" t="e">
        <f>VLOOKUP(E422,[1]零件成本9.1!$B$2:$D$11324,3,0)</f>
        <v>#N/A</v>
      </c>
      <c r="G422" s="15"/>
      <c r="H422" s="19"/>
      <c r="I422" s="11"/>
      <c r="J422" s="11" t="str">
        <f t="shared" si="55"/>
        <v/>
      </c>
      <c r="K422" s="29"/>
      <c r="L422" s="29"/>
      <c r="M422" s="25">
        <f t="shared" si="56"/>
        <v>0</v>
      </c>
      <c r="N422" s="26"/>
      <c r="O422" s="27"/>
      <c r="P422" s="28"/>
      <c r="Q422" s="35">
        <f t="shared" si="57"/>
        <v>0</v>
      </c>
      <c r="R422" s="36"/>
      <c r="S422" s="37" t="str">
        <f t="shared" si="58"/>
        <v/>
      </c>
      <c r="T422" s="38" t="str">
        <f t="shared" si="59"/>
        <v/>
      </c>
      <c r="U422" s="42"/>
      <c r="V422" s="40"/>
      <c r="W422" s="41">
        <f t="shared" si="60"/>
        <v>0</v>
      </c>
      <c r="X422" s="41">
        <f t="shared" si="61"/>
        <v>0</v>
      </c>
      <c r="Y422" s="41"/>
      <c r="Z422" s="41"/>
      <c r="AA422" s="25">
        <f t="shared" si="62"/>
        <v>0</v>
      </c>
      <c r="AB422" s="45"/>
      <c r="AC422" s="45"/>
      <c r="AD422" s="47"/>
    </row>
    <row r="423" s="2" customFormat="1" spans="1:30">
      <c r="A423" s="8">
        <f t="shared" si="54"/>
        <v>422</v>
      </c>
      <c r="B423" s="9"/>
      <c r="C423" s="10"/>
      <c r="D423" s="10"/>
      <c r="E423" s="14"/>
      <c r="F423" s="10" t="e">
        <f>VLOOKUP(E423,[1]零件成本9.1!$B$2:$D$11324,3,0)</f>
        <v>#N/A</v>
      </c>
      <c r="G423" s="15"/>
      <c r="H423" s="19"/>
      <c r="I423" s="11"/>
      <c r="J423" s="11" t="str">
        <f t="shared" si="55"/>
        <v/>
      </c>
      <c r="K423" s="29"/>
      <c r="L423" s="29"/>
      <c r="M423" s="25">
        <f t="shared" si="56"/>
        <v>0</v>
      </c>
      <c r="N423" s="26"/>
      <c r="O423" s="27"/>
      <c r="P423" s="28"/>
      <c r="Q423" s="35">
        <f t="shared" si="57"/>
        <v>0</v>
      </c>
      <c r="R423" s="36"/>
      <c r="S423" s="37" t="str">
        <f t="shared" si="58"/>
        <v/>
      </c>
      <c r="T423" s="38" t="str">
        <f t="shared" si="59"/>
        <v/>
      </c>
      <c r="U423" s="42"/>
      <c r="V423" s="40"/>
      <c r="W423" s="41">
        <f t="shared" si="60"/>
        <v>0</v>
      </c>
      <c r="X423" s="41">
        <f t="shared" si="61"/>
        <v>0</v>
      </c>
      <c r="Y423" s="41"/>
      <c r="Z423" s="41"/>
      <c r="AA423" s="25">
        <f t="shared" si="62"/>
        <v>0</v>
      </c>
      <c r="AB423" s="45"/>
      <c r="AC423" s="45"/>
      <c r="AD423" s="47"/>
    </row>
    <row r="424" s="2" customFormat="1" spans="1:30">
      <c r="A424" s="8">
        <f t="shared" si="54"/>
        <v>423</v>
      </c>
      <c r="B424" s="9"/>
      <c r="C424" s="10"/>
      <c r="D424" s="10"/>
      <c r="E424" s="14"/>
      <c r="F424" s="10" t="e">
        <f>VLOOKUP(E424,[1]零件成本9.1!$B$2:$D$11324,3,0)</f>
        <v>#N/A</v>
      </c>
      <c r="G424" s="15"/>
      <c r="H424" s="19"/>
      <c r="I424" s="11"/>
      <c r="J424" s="11" t="str">
        <f t="shared" si="55"/>
        <v/>
      </c>
      <c r="K424" s="29"/>
      <c r="L424" s="29"/>
      <c r="M424" s="25">
        <f t="shared" si="56"/>
        <v>0</v>
      </c>
      <c r="N424" s="26"/>
      <c r="O424" s="27"/>
      <c r="P424" s="28"/>
      <c r="Q424" s="35">
        <f t="shared" si="57"/>
        <v>0</v>
      </c>
      <c r="R424" s="36"/>
      <c r="S424" s="37" t="str">
        <f t="shared" si="58"/>
        <v/>
      </c>
      <c r="T424" s="38" t="str">
        <f t="shared" si="59"/>
        <v/>
      </c>
      <c r="U424" s="42"/>
      <c r="V424" s="40"/>
      <c r="W424" s="41">
        <f t="shared" si="60"/>
        <v>0</v>
      </c>
      <c r="X424" s="41">
        <f t="shared" si="61"/>
        <v>0</v>
      </c>
      <c r="Y424" s="41"/>
      <c r="Z424" s="41"/>
      <c r="AA424" s="25">
        <f t="shared" si="62"/>
        <v>0</v>
      </c>
      <c r="AB424" s="45"/>
      <c r="AC424" s="45"/>
      <c r="AD424" s="47"/>
    </row>
    <row r="425" s="2" customFormat="1" spans="1:30">
      <c r="A425" s="8">
        <f t="shared" si="54"/>
        <v>424</v>
      </c>
      <c r="B425" s="9"/>
      <c r="C425" s="10"/>
      <c r="D425" s="10"/>
      <c r="E425" s="14"/>
      <c r="F425" s="10" t="e">
        <f>VLOOKUP(E425,[1]零件成本9.1!$B$2:$D$11324,3,0)</f>
        <v>#N/A</v>
      </c>
      <c r="G425" s="15"/>
      <c r="H425" s="19"/>
      <c r="I425" s="11"/>
      <c r="J425" s="11" t="str">
        <f t="shared" si="55"/>
        <v/>
      </c>
      <c r="K425" s="29"/>
      <c r="L425" s="29"/>
      <c r="M425" s="25">
        <f t="shared" si="56"/>
        <v>0</v>
      </c>
      <c r="N425" s="26"/>
      <c r="O425" s="27"/>
      <c r="P425" s="28"/>
      <c r="Q425" s="35">
        <f t="shared" si="57"/>
        <v>0</v>
      </c>
      <c r="R425" s="36"/>
      <c r="S425" s="37" t="str">
        <f t="shared" si="58"/>
        <v/>
      </c>
      <c r="T425" s="38" t="str">
        <f t="shared" si="59"/>
        <v/>
      </c>
      <c r="U425" s="42"/>
      <c r="V425" s="40"/>
      <c r="W425" s="41">
        <f t="shared" si="60"/>
        <v>0</v>
      </c>
      <c r="X425" s="41">
        <f t="shared" si="61"/>
        <v>0</v>
      </c>
      <c r="Y425" s="41"/>
      <c r="Z425" s="41"/>
      <c r="AA425" s="25">
        <f t="shared" si="62"/>
        <v>0</v>
      </c>
      <c r="AB425" s="45"/>
      <c r="AC425" s="45"/>
      <c r="AD425" s="47"/>
    </row>
    <row r="426" s="2" customFormat="1" spans="1:30">
      <c r="A426" s="8">
        <f t="shared" si="54"/>
        <v>425</v>
      </c>
      <c r="B426" s="12"/>
      <c r="C426" s="10"/>
      <c r="D426" s="10"/>
      <c r="E426" s="9"/>
      <c r="F426" s="10" t="e">
        <f>VLOOKUP(E426,[1]零件成本9.1!$B$2:$D$11324,3,0)</f>
        <v>#N/A</v>
      </c>
      <c r="G426" s="10"/>
      <c r="H426" s="55"/>
      <c r="I426" s="11"/>
      <c r="J426" s="11" t="str">
        <f t="shared" si="55"/>
        <v/>
      </c>
      <c r="K426" s="24"/>
      <c r="L426" s="12"/>
      <c r="M426" s="25">
        <f t="shared" si="56"/>
        <v>0</v>
      </c>
      <c r="N426" s="26"/>
      <c r="O426" s="27"/>
      <c r="P426" s="28"/>
      <c r="Q426" s="35">
        <f t="shared" si="57"/>
        <v>0</v>
      </c>
      <c r="R426" s="36"/>
      <c r="S426" s="37" t="str">
        <f t="shared" si="58"/>
        <v/>
      </c>
      <c r="T426" s="38" t="str">
        <f t="shared" si="59"/>
        <v/>
      </c>
      <c r="U426" s="39"/>
      <c r="V426" s="40"/>
      <c r="W426" s="41">
        <f t="shared" si="60"/>
        <v>0</v>
      </c>
      <c r="X426" s="41">
        <f t="shared" si="61"/>
        <v>0</v>
      </c>
      <c r="Y426" s="41"/>
      <c r="Z426" s="41"/>
      <c r="AA426" s="25">
        <f t="shared" si="62"/>
        <v>0</v>
      </c>
      <c r="AB426" s="45"/>
      <c r="AC426" s="45"/>
      <c r="AD426" s="46"/>
    </row>
    <row r="427" s="2" customFormat="1" spans="1:30">
      <c r="A427" s="8">
        <f t="shared" si="54"/>
        <v>426</v>
      </c>
      <c r="B427" s="12"/>
      <c r="C427" s="10"/>
      <c r="D427" s="10"/>
      <c r="E427" s="9"/>
      <c r="F427" s="10" t="e">
        <f>VLOOKUP(E427,[1]零件成本9.1!$B$2:$D$11324,3,0)</f>
        <v>#N/A</v>
      </c>
      <c r="G427" s="15"/>
      <c r="H427" s="56"/>
      <c r="I427" s="11"/>
      <c r="J427" s="11" t="str">
        <f t="shared" si="55"/>
        <v/>
      </c>
      <c r="K427" s="29"/>
      <c r="L427" s="14"/>
      <c r="M427" s="25">
        <f t="shared" si="56"/>
        <v>0</v>
      </c>
      <c r="N427" s="26"/>
      <c r="O427" s="27"/>
      <c r="P427" s="28"/>
      <c r="Q427" s="35">
        <f t="shared" si="57"/>
        <v>0</v>
      </c>
      <c r="R427" s="36"/>
      <c r="S427" s="37" t="str">
        <f t="shared" si="58"/>
        <v/>
      </c>
      <c r="T427" s="38" t="str">
        <f t="shared" si="59"/>
        <v/>
      </c>
      <c r="U427" s="42"/>
      <c r="V427" s="40"/>
      <c r="W427" s="41">
        <f t="shared" si="60"/>
        <v>0</v>
      </c>
      <c r="X427" s="41">
        <f t="shared" si="61"/>
        <v>0</v>
      </c>
      <c r="Y427" s="41"/>
      <c r="Z427" s="41"/>
      <c r="AA427" s="25">
        <f t="shared" si="62"/>
        <v>0</v>
      </c>
      <c r="AB427" s="45"/>
      <c r="AC427" s="45"/>
      <c r="AD427" s="47"/>
    </row>
    <row r="428" s="2" customFormat="1" spans="1:30">
      <c r="A428" s="8">
        <f t="shared" si="54"/>
        <v>427</v>
      </c>
      <c r="B428" s="12"/>
      <c r="C428" s="10"/>
      <c r="D428" s="10"/>
      <c r="E428" s="9"/>
      <c r="F428" s="10" t="e">
        <f>VLOOKUP(E428,[1]零件成本9.1!$B$2:$D$11324,3,0)</f>
        <v>#N/A</v>
      </c>
      <c r="G428" s="15"/>
      <c r="H428" s="56"/>
      <c r="I428" s="11"/>
      <c r="J428" s="11" t="str">
        <f t="shared" si="55"/>
        <v/>
      </c>
      <c r="K428" s="29"/>
      <c r="L428" s="14"/>
      <c r="M428" s="25">
        <f t="shared" si="56"/>
        <v>0</v>
      </c>
      <c r="N428" s="26"/>
      <c r="O428" s="27"/>
      <c r="P428" s="28"/>
      <c r="Q428" s="35">
        <f t="shared" si="57"/>
        <v>0</v>
      </c>
      <c r="R428" s="36"/>
      <c r="S428" s="37" t="str">
        <f t="shared" si="58"/>
        <v/>
      </c>
      <c r="T428" s="38" t="str">
        <f t="shared" si="59"/>
        <v/>
      </c>
      <c r="U428" s="42"/>
      <c r="V428" s="40"/>
      <c r="W428" s="41">
        <f t="shared" si="60"/>
        <v>0</v>
      </c>
      <c r="X428" s="41">
        <f t="shared" si="61"/>
        <v>0</v>
      </c>
      <c r="Y428" s="41"/>
      <c r="Z428" s="41"/>
      <c r="AA428" s="25">
        <f t="shared" si="62"/>
        <v>0</v>
      </c>
      <c r="AB428" s="45"/>
      <c r="AC428" s="45"/>
      <c r="AD428" s="47"/>
    </row>
    <row r="429" s="2" customFormat="1" spans="1:30">
      <c r="A429" s="8">
        <f t="shared" si="54"/>
        <v>428</v>
      </c>
      <c r="B429" s="12"/>
      <c r="C429" s="10"/>
      <c r="D429" s="10"/>
      <c r="E429" s="9"/>
      <c r="F429" s="10" t="e">
        <f>VLOOKUP(E429,[1]零件成本9.1!$B$2:$D$11324,3,0)</f>
        <v>#N/A</v>
      </c>
      <c r="G429" s="15"/>
      <c r="H429" s="56"/>
      <c r="I429" s="11"/>
      <c r="J429" s="11" t="str">
        <f t="shared" si="55"/>
        <v/>
      </c>
      <c r="K429" s="29"/>
      <c r="L429" s="14"/>
      <c r="M429" s="25">
        <f t="shared" si="56"/>
        <v>0</v>
      </c>
      <c r="N429" s="26"/>
      <c r="O429" s="27"/>
      <c r="P429" s="28"/>
      <c r="Q429" s="35">
        <f t="shared" si="57"/>
        <v>0</v>
      </c>
      <c r="R429" s="36"/>
      <c r="S429" s="37" t="str">
        <f t="shared" si="58"/>
        <v/>
      </c>
      <c r="T429" s="38" t="str">
        <f t="shared" si="59"/>
        <v/>
      </c>
      <c r="U429" s="42"/>
      <c r="V429" s="40"/>
      <c r="W429" s="41">
        <f t="shared" si="60"/>
        <v>0</v>
      </c>
      <c r="X429" s="41">
        <f t="shared" si="61"/>
        <v>0</v>
      </c>
      <c r="Y429" s="41"/>
      <c r="Z429" s="41"/>
      <c r="AA429" s="25">
        <f t="shared" si="62"/>
        <v>0</v>
      </c>
      <c r="AB429" s="45"/>
      <c r="AC429" s="45"/>
      <c r="AD429" s="47"/>
    </row>
    <row r="430" s="2" customFormat="1" spans="1:30">
      <c r="A430" s="8">
        <f t="shared" si="54"/>
        <v>429</v>
      </c>
      <c r="B430" s="12"/>
      <c r="C430" s="10"/>
      <c r="D430" s="10"/>
      <c r="E430" s="9"/>
      <c r="F430" s="10" t="e">
        <f>VLOOKUP(E430,[1]零件成本9.1!$B$2:$D$11324,3,0)</f>
        <v>#N/A</v>
      </c>
      <c r="G430" s="15"/>
      <c r="H430" s="56"/>
      <c r="I430" s="11"/>
      <c r="J430" s="11" t="str">
        <f t="shared" si="55"/>
        <v/>
      </c>
      <c r="K430" s="29"/>
      <c r="L430" s="14"/>
      <c r="M430" s="25">
        <f t="shared" si="56"/>
        <v>0</v>
      </c>
      <c r="N430" s="26"/>
      <c r="O430" s="27"/>
      <c r="P430" s="28"/>
      <c r="Q430" s="35">
        <f t="shared" si="57"/>
        <v>0</v>
      </c>
      <c r="R430" s="36"/>
      <c r="S430" s="37" t="str">
        <f t="shared" si="58"/>
        <v/>
      </c>
      <c r="T430" s="38" t="str">
        <f t="shared" si="59"/>
        <v/>
      </c>
      <c r="U430" s="42"/>
      <c r="V430" s="40"/>
      <c r="W430" s="41">
        <f t="shared" si="60"/>
        <v>0</v>
      </c>
      <c r="X430" s="41">
        <f t="shared" si="61"/>
        <v>0</v>
      </c>
      <c r="Y430" s="41"/>
      <c r="Z430" s="41"/>
      <c r="AA430" s="25">
        <f t="shared" si="62"/>
        <v>0</v>
      </c>
      <c r="AB430" s="45"/>
      <c r="AC430" s="45"/>
      <c r="AD430" s="47"/>
    </row>
    <row r="431" s="2" customFormat="1" spans="1:30">
      <c r="A431" s="8">
        <f t="shared" si="54"/>
        <v>430</v>
      </c>
      <c r="B431" s="12"/>
      <c r="C431" s="10"/>
      <c r="D431" s="10"/>
      <c r="E431" s="9"/>
      <c r="F431" s="10" t="e">
        <f>VLOOKUP(E431,[1]零件成本9.1!$B$2:$D$11324,3,0)</f>
        <v>#N/A</v>
      </c>
      <c r="G431" s="15"/>
      <c r="H431" s="56"/>
      <c r="I431" s="11"/>
      <c r="J431" s="11" t="str">
        <f t="shared" si="55"/>
        <v/>
      </c>
      <c r="K431" s="29"/>
      <c r="L431" s="14"/>
      <c r="M431" s="25">
        <f t="shared" si="56"/>
        <v>0</v>
      </c>
      <c r="N431" s="26"/>
      <c r="O431" s="27"/>
      <c r="P431" s="28"/>
      <c r="Q431" s="35">
        <f t="shared" si="57"/>
        <v>0</v>
      </c>
      <c r="R431" s="36"/>
      <c r="S431" s="37" t="str">
        <f t="shared" si="58"/>
        <v/>
      </c>
      <c r="T431" s="38" t="str">
        <f t="shared" si="59"/>
        <v/>
      </c>
      <c r="U431" s="42"/>
      <c r="V431" s="40"/>
      <c r="W431" s="41">
        <f t="shared" si="60"/>
        <v>0</v>
      </c>
      <c r="X431" s="41">
        <f t="shared" si="61"/>
        <v>0</v>
      </c>
      <c r="Y431" s="41"/>
      <c r="Z431" s="41"/>
      <c r="AA431" s="25">
        <f t="shared" si="62"/>
        <v>0</v>
      </c>
      <c r="AB431" s="45"/>
      <c r="AC431" s="45"/>
      <c r="AD431" s="47"/>
    </row>
    <row r="432" s="2" customFormat="1" spans="1:30">
      <c r="A432" s="8">
        <f t="shared" si="54"/>
        <v>431</v>
      </c>
      <c r="B432" s="12"/>
      <c r="C432" s="10"/>
      <c r="D432" s="10"/>
      <c r="E432" s="9"/>
      <c r="F432" s="10" t="e">
        <f>VLOOKUP(E432,[1]零件成本9.1!$B$2:$D$11324,3,0)</f>
        <v>#N/A</v>
      </c>
      <c r="G432" s="15"/>
      <c r="H432" s="56"/>
      <c r="I432" s="11"/>
      <c r="J432" s="11" t="str">
        <f t="shared" si="55"/>
        <v/>
      </c>
      <c r="K432" s="29"/>
      <c r="L432" s="14"/>
      <c r="M432" s="25">
        <f t="shared" si="56"/>
        <v>0</v>
      </c>
      <c r="N432" s="26"/>
      <c r="O432" s="27"/>
      <c r="P432" s="28"/>
      <c r="Q432" s="35">
        <f t="shared" si="57"/>
        <v>0</v>
      </c>
      <c r="R432" s="36"/>
      <c r="S432" s="37" t="str">
        <f t="shared" si="58"/>
        <v/>
      </c>
      <c r="T432" s="38" t="str">
        <f t="shared" si="59"/>
        <v/>
      </c>
      <c r="U432" s="42"/>
      <c r="V432" s="40"/>
      <c r="W432" s="41">
        <f t="shared" si="60"/>
        <v>0</v>
      </c>
      <c r="X432" s="41">
        <f t="shared" si="61"/>
        <v>0</v>
      </c>
      <c r="Y432" s="41"/>
      <c r="Z432" s="41"/>
      <c r="AA432" s="25">
        <f t="shared" si="62"/>
        <v>0</v>
      </c>
      <c r="AB432" s="45"/>
      <c r="AC432" s="45"/>
      <c r="AD432" s="47"/>
    </row>
    <row r="433" s="2" customFormat="1" spans="1:30">
      <c r="A433" s="8">
        <f t="shared" si="54"/>
        <v>432</v>
      </c>
      <c r="B433" s="12"/>
      <c r="C433" s="10"/>
      <c r="D433" s="10"/>
      <c r="E433" s="9"/>
      <c r="F433" s="10" t="e">
        <f>VLOOKUP(E433,[1]零件成本9.1!$B$2:$D$11324,3,0)</f>
        <v>#N/A</v>
      </c>
      <c r="G433" s="15"/>
      <c r="H433" s="56"/>
      <c r="I433" s="11"/>
      <c r="J433" s="11" t="str">
        <f t="shared" si="55"/>
        <v/>
      </c>
      <c r="K433" s="29"/>
      <c r="L433" s="14"/>
      <c r="M433" s="25">
        <f t="shared" si="56"/>
        <v>0</v>
      </c>
      <c r="N433" s="26"/>
      <c r="O433" s="27"/>
      <c r="P433" s="28"/>
      <c r="Q433" s="35">
        <f t="shared" si="57"/>
        <v>0</v>
      </c>
      <c r="R433" s="36"/>
      <c r="S433" s="37" t="str">
        <f t="shared" si="58"/>
        <v/>
      </c>
      <c r="T433" s="38" t="str">
        <f t="shared" si="59"/>
        <v/>
      </c>
      <c r="U433" s="42"/>
      <c r="V433" s="40"/>
      <c r="W433" s="41">
        <f t="shared" si="60"/>
        <v>0</v>
      </c>
      <c r="X433" s="41">
        <f t="shared" si="61"/>
        <v>0</v>
      </c>
      <c r="Y433" s="41"/>
      <c r="Z433" s="41"/>
      <c r="AA433" s="25">
        <f t="shared" si="62"/>
        <v>0</v>
      </c>
      <c r="AB433" s="45"/>
      <c r="AC433" s="45"/>
      <c r="AD433" s="47"/>
    </row>
    <row r="434" s="2" customFormat="1" spans="1:30">
      <c r="A434" s="8">
        <f t="shared" si="54"/>
        <v>433</v>
      </c>
      <c r="B434" s="12"/>
      <c r="C434" s="10"/>
      <c r="D434" s="10"/>
      <c r="E434" s="9"/>
      <c r="F434" s="10" t="e">
        <f>VLOOKUP(E434,[1]零件成本9.1!$B$2:$D$11324,3,0)</f>
        <v>#N/A</v>
      </c>
      <c r="G434" s="15"/>
      <c r="H434" s="56"/>
      <c r="I434" s="11"/>
      <c r="J434" s="11" t="str">
        <f t="shared" si="55"/>
        <v/>
      </c>
      <c r="K434" s="29"/>
      <c r="L434" s="14"/>
      <c r="M434" s="25">
        <f t="shared" si="56"/>
        <v>0</v>
      </c>
      <c r="N434" s="26"/>
      <c r="O434" s="27"/>
      <c r="P434" s="28"/>
      <c r="Q434" s="35">
        <f t="shared" si="57"/>
        <v>0</v>
      </c>
      <c r="R434" s="36"/>
      <c r="S434" s="37" t="str">
        <f t="shared" si="58"/>
        <v/>
      </c>
      <c r="T434" s="38" t="str">
        <f t="shared" si="59"/>
        <v/>
      </c>
      <c r="U434" s="42"/>
      <c r="V434" s="40"/>
      <c r="W434" s="41">
        <f t="shared" si="60"/>
        <v>0</v>
      </c>
      <c r="X434" s="41">
        <f t="shared" si="61"/>
        <v>0</v>
      </c>
      <c r="Y434" s="41"/>
      <c r="Z434" s="41"/>
      <c r="AA434" s="25">
        <f t="shared" si="62"/>
        <v>0</v>
      </c>
      <c r="AB434" s="45"/>
      <c r="AC434" s="45"/>
      <c r="AD434" s="47"/>
    </row>
    <row r="435" s="2" customFormat="1" spans="1:30">
      <c r="A435" s="8">
        <f t="shared" si="54"/>
        <v>434</v>
      </c>
      <c r="B435" s="12"/>
      <c r="C435" s="10"/>
      <c r="D435" s="10"/>
      <c r="E435" s="9"/>
      <c r="F435" s="10" t="e">
        <f>VLOOKUP(E435,[1]零件成本9.1!$B$2:$D$11324,3,0)</f>
        <v>#N/A</v>
      </c>
      <c r="G435" s="15"/>
      <c r="H435" s="56"/>
      <c r="I435" s="11"/>
      <c r="J435" s="11" t="str">
        <f t="shared" si="55"/>
        <v/>
      </c>
      <c r="K435" s="29"/>
      <c r="L435" s="14"/>
      <c r="M435" s="25">
        <f t="shared" si="56"/>
        <v>0</v>
      </c>
      <c r="N435" s="26"/>
      <c r="O435" s="27"/>
      <c r="P435" s="28"/>
      <c r="Q435" s="35">
        <f t="shared" si="57"/>
        <v>0</v>
      </c>
      <c r="R435" s="36"/>
      <c r="S435" s="37" t="str">
        <f t="shared" si="58"/>
        <v/>
      </c>
      <c r="T435" s="38" t="str">
        <f t="shared" si="59"/>
        <v/>
      </c>
      <c r="U435" s="42"/>
      <c r="V435" s="40"/>
      <c r="W435" s="41">
        <f t="shared" si="60"/>
        <v>0</v>
      </c>
      <c r="X435" s="41">
        <f t="shared" si="61"/>
        <v>0</v>
      </c>
      <c r="Y435" s="41"/>
      <c r="Z435" s="41"/>
      <c r="AA435" s="25">
        <f t="shared" si="62"/>
        <v>0</v>
      </c>
      <c r="AB435" s="45"/>
      <c r="AC435" s="45"/>
      <c r="AD435" s="47"/>
    </row>
    <row r="436" s="2" customFormat="1" spans="1:30">
      <c r="A436" s="8">
        <f t="shared" si="54"/>
        <v>435</v>
      </c>
      <c r="B436" s="12"/>
      <c r="C436" s="10"/>
      <c r="D436" s="10"/>
      <c r="E436" s="9"/>
      <c r="F436" s="10" t="e">
        <f>VLOOKUP(E436,[1]零件成本9.1!$B$2:$D$11324,3,0)</f>
        <v>#N/A</v>
      </c>
      <c r="G436" s="15"/>
      <c r="H436" s="56"/>
      <c r="I436" s="11"/>
      <c r="J436" s="11" t="str">
        <f t="shared" si="55"/>
        <v/>
      </c>
      <c r="K436" s="29"/>
      <c r="L436" s="14"/>
      <c r="M436" s="25">
        <f t="shared" si="56"/>
        <v>0</v>
      </c>
      <c r="N436" s="26"/>
      <c r="O436" s="27"/>
      <c r="P436" s="28"/>
      <c r="Q436" s="35">
        <f t="shared" si="57"/>
        <v>0</v>
      </c>
      <c r="R436" s="36"/>
      <c r="S436" s="37" t="str">
        <f t="shared" si="58"/>
        <v/>
      </c>
      <c r="T436" s="38" t="str">
        <f t="shared" si="59"/>
        <v/>
      </c>
      <c r="U436" s="42"/>
      <c r="V436" s="40"/>
      <c r="W436" s="41">
        <f t="shared" si="60"/>
        <v>0</v>
      </c>
      <c r="X436" s="41">
        <f t="shared" si="61"/>
        <v>0</v>
      </c>
      <c r="Y436" s="41"/>
      <c r="Z436" s="41"/>
      <c r="AA436" s="25">
        <f t="shared" si="62"/>
        <v>0</v>
      </c>
      <c r="AB436" s="45"/>
      <c r="AC436" s="45"/>
      <c r="AD436" s="47"/>
    </row>
    <row r="437" s="2" customFormat="1" spans="1:30">
      <c r="A437" s="8">
        <f t="shared" si="54"/>
        <v>436</v>
      </c>
      <c r="B437" s="12"/>
      <c r="C437" s="10"/>
      <c r="D437" s="10"/>
      <c r="E437" s="9"/>
      <c r="F437" s="10" t="e">
        <f>VLOOKUP(E437,[1]零件成本9.1!$B$2:$D$11324,3,0)</f>
        <v>#N/A</v>
      </c>
      <c r="G437" s="15"/>
      <c r="H437" s="56"/>
      <c r="I437" s="11"/>
      <c r="J437" s="11" t="str">
        <f t="shared" si="55"/>
        <v/>
      </c>
      <c r="K437" s="29"/>
      <c r="L437" s="14"/>
      <c r="M437" s="25">
        <f t="shared" si="56"/>
        <v>0</v>
      </c>
      <c r="N437" s="26"/>
      <c r="O437" s="27"/>
      <c r="P437" s="28"/>
      <c r="Q437" s="35">
        <f t="shared" si="57"/>
        <v>0</v>
      </c>
      <c r="R437" s="36"/>
      <c r="S437" s="37" t="str">
        <f t="shared" si="58"/>
        <v/>
      </c>
      <c r="T437" s="38" t="str">
        <f t="shared" si="59"/>
        <v/>
      </c>
      <c r="U437" s="42"/>
      <c r="V437" s="40"/>
      <c r="W437" s="41">
        <f t="shared" si="60"/>
        <v>0</v>
      </c>
      <c r="X437" s="41">
        <f t="shared" si="61"/>
        <v>0</v>
      </c>
      <c r="Y437" s="41"/>
      <c r="Z437" s="41"/>
      <c r="AA437" s="25">
        <f t="shared" si="62"/>
        <v>0</v>
      </c>
      <c r="AB437" s="45"/>
      <c r="AC437" s="45"/>
      <c r="AD437" s="47"/>
    </row>
    <row r="438" s="2" customFormat="1" spans="1:30">
      <c r="A438" s="8">
        <f t="shared" si="54"/>
        <v>437</v>
      </c>
      <c r="B438" s="12"/>
      <c r="C438" s="10"/>
      <c r="D438" s="10"/>
      <c r="E438" s="9"/>
      <c r="F438" s="10" t="e">
        <f>VLOOKUP(E438,[1]零件成本9.1!$B$2:$D$11324,3,0)</f>
        <v>#N/A</v>
      </c>
      <c r="G438" s="15"/>
      <c r="H438" s="56"/>
      <c r="I438" s="11"/>
      <c r="J438" s="11" t="str">
        <f t="shared" si="55"/>
        <v/>
      </c>
      <c r="K438" s="29"/>
      <c r="L438" s="14"/>
      <c r="M438" s="25">
        <f t="shared" si="56"/>
        <v>0</v>
      </c>
      <c r="N438" s="26"/>
      <c r="O438" s="27"/>
      <c r="P438" s="28"/>
      <c r="Q438" s="35">
        <f t="shared" si="57"/>
        <v>0</v>
      </c>
      <c r="R438" s="36"/>
      <c r="S438" s="37" t="str">
        <f t="shared" si="58"/>
        <v/>
      </c>
      <c r="T438" s="38" t="str">
        <f t="shared" si="59"/>
        <v/>
      </c>
      <c r="U438" s="42"/>
      <c r="V438" s="40"/>
      <c r="W438" s="41">
        <f t="shared" si="60"/>
        <v>0</v>
      </c>
      <c r="X438" s="41">
        <f t="shared" si="61"/>
        <v>0</v>
      </c>
      <c r="Y438" s="41"/>
      <c r="Z438" s="41"/>
      <c r="AA438" s="25">
        <f t="shared" si="62"/>
        <v>0</v>
      </c>
      <c r="AB438" s="45"/>
      <c r="AC438" s="45"/>
      <c r="AD438" s="47"/>
    </row>
    <row r="439" s="2" customFormat="1" spans="1:30">
      <c r="A439" s="8">
        <f t="shared" si="54"/>
        <v>438</v>
      </c>
      <c r="B439" s="12"/>
      <c r="C439" s="10"/>
      <c r="D439" s="10"/>
      <c r="E439" s="9"/>
      <c r="F439" s="10" t="e">
        <f>VLOOKUP(E439,[1]零件成本9.1!$B$2:$D$11324,3,0)</f>
        <v>#N/A</v>
      </c>
      <c r="G439" s="15"/>
      <c r="H439" s="56"/>
      <c r="I439" s="11"/>
      <c r="J439" s="11" t="str">
        <f t="shared" si="55"/>
        <v/>
      </c>
      <c r="K439" s="29"/>
      <c r="L439" s="14"/>
      <c r="M439" s="25">
        <f t="shared" si="56"/>
        <v>0</v>
      </c>
      <c r="N439" s="26"/>
      <c r="O439" s="27"/>
      <c r="P439" s="28"/>
      <c r="Q439" s="35">
        <f t="shared" si="57"/>
        <v>0</v>
      </c>
      <c r="R439" s="36"/>
      <c r="S439" s="37" t="str">
        <f t="shared" si="58"/>
        <v/>
      </c>
      <c r="T439" s="38" t="str">
        <f t="shared" si="59"/>
        <v/>
      </c>
      <c r="U439" s="42"/>
      <c r="V439" s="40"/>
      <c r="W439" s="41">
        <f t="shared" si="60"/>
        <v>0</v>
      </c>
      <c r="X439" s="41">
        <f t="shared" si="61"/>
        <v>0</v>
      </c>
      <c r="Y439" s="41"/>
      <c r="Z439" s="41"/>
      <c r="AA439" s="25">
        <f t="shared" si="62"/>
        <v>0</v>
      </c>
      <c r="AB439" s="45"/>
      <c r="AC439" s="45"/>
      <c r="AD439" s="47"/>
    </row>
    <row r="440" s="2" customFormat="1" spans="1:30">
      <c r="A440" s="8">
        <f t="shared" si="54"/>
        <v>439</v>
      </c>
      <c r="B440" s="12"/>
      <c r="C440" s="10"/>
      <c r="D440" s="10"/>
      <c r="E440" s="9"/>
      <c r="F440" s="10" t="e">
        <f>VLOOKUP(E440,[1]零件成本9.1!$B$2:$D$11324,3,0)</f>
        <v>#N/A</v>
      </c>
      <c r="G440" s="15"/>
      <c r="H440" s="56"/>
      <c r="I440" s="11"/>
      <c r="J440" s="11" t="str">
        <f t="shared" si="55"/>
        <v/>
      </c>
      <c r="K440" s="29"/>
      <c r="L440" s="14"/>
      <c r="M440" s="25">
        <f t="shared" si="56"/>
        <v>0</v>
      </c>
      <c r="N440" s="26"/>
      <c r="O440" s="27"/>
      <c r="P440" s="28"/>
      <c r="Q440" s="35">
        <f t="shared" si="57"/>
        <v>0</v>
      </c>
      <c r="R440" s="36"/>
      <c r="S440" s="37" t="str">
        <f t="shared" si="58"/>
        <v/>
      </c>
      <c r="T440" s="38" t="str">
        <f t="shared" si="59"/>
        <v/>
      </c>
      <c r="U440" s="42"/>
      <c r="V440" s="40"/>
      <c r="W440" s="41">
        <f t="shared" si="60"/>
        <v>0</v>
      </c>
      <c r="X440" s="41">
        <f t="shared" si="61"/>
        <v>0</v>
      </c>
      <c r="Y440" s="41"/>
      <c r="Z440" s="41"/>
      <c r="AA440" s="25">
        <f t="shared" si="62"/>
        <v>0</v>
      </c>
      <c r="AB440" s="45"/>
      <c r="AC440" s="45"/>
      <c r="AD440" s="47"/>
    </row>
    <row r="441" s="2" customFormat="1" spans="1:30">
      <c r="A441" s="8">
        <f t="shared" si="54"/>
        <v>440</v>
      </c>
      <c r="B441" s="12"/>
      <c r="C441" s="10"/>
      <c r="D441" s="10"/>
      <c r="E441" s="9"/>
      <c r="F441" s="10" t="e">
        <f>VLOOKUP(E441,[1]零件成本9.1!$B$2:$D$11324,3,0)</f>
        <v>#N/A</v>
      </c>
      <c r="G441" s="15"/>
      <c r="H441" s="56"/>
      <c r="I441" s="11"/>
      <c r="J441" s="11" t="str">
        <f t="shared" si="55"/>
        <v/>
      </c>
      <c r="K441" s="29"/>
      <c r="L441" s="14"/>
      <c r="M441" s="25">
        <f t="shared" si="56"/>
        <v>0</v>
      </c>
      <c r="N441" s="26"/>
      <c r="O441" s="27"/>
      <c r="P441" s="28"/>
      <c r="Q441" s="35">
        <f t="shared" si="57"/>
        <v>0</v>
      </c>
      <c r="R441" s="36"/>
      <c r="S441" s="37" t="str">
        <f t="shared" si="58"/>
        <v/>
      </c>
      <c r="T441" s="38" t="str">
        <f t="shared" si="59"/>
        <v/>
      </c>
      <c r="U441" s="42"/>
      <c r="V441" s="40"/>
      <c r="W441" s="41">
        <f t="shared" si="60"/>
        <v>0</v>
      </c>
      <c r="X441" s="41">
        <f t="shared" si="61"/>
        <v>0</v>
      </c>
      <c r="Y441" s="41"/>
      <c r="Z441" s="41"/>
      <c r="AA441" s="25">
        <f t="shared" si="62"/>
        <v>0</v>
      </c>
      <c r="AB441" s="45"/>
      <c r="AC441" s="45"/>
      <c r="AD441" s="47"/>
    </row>
    <row r="442" s="2" customFormat="1" spans="1:30">
      <c r="A442" s="8">
        <f t="shared" si="54"/>
        <v>441</v>
      </c>
      <c r="B442" s="12"/>
      <c r="C442" s="10"/>
      <c r="D442" s="10"/>
      <c r="E442" s="9"/>
      <c r="F442" s="10" t="e">
        <f>VLOOKUP(E442,[1]零件成本9.1!$B$2:$D$11324,3,0)</f>
        <v>#N/A</v>
      </c>
      <c r="G442" s="15"/>
      <c r="H442" s="56"/>
      <c r="I442" s="11"/>
      <c r="J442" s="11" t="str">
        <f t="shared" si="55"/>
        <v/>
      </c>
      <c r="K442" s="29"/>
      <c r="L442" s="14"/>
      <c r="M442" s="25">
        <f t="shared" si="56"/>
        <v>0</v>
      </c>
      <c r="N442" s="26"/>
      <c r="O442" s="27"/>
      <c r="P442" s="28"/>
      <c r="Q442" s="35">
        <f t="shared" si="57"/>
        <v>0</v>
      </c>
      <c r="R442" s="36"/>
      <c r="S442" s="37" t="str">
        <f t="shared" si="58"/>
        <v/>
      </c>
      <c r="T442" s="38" t="str">
        <f t="shared" si="59"/>
        <v/>
      </c>
      <c r="U442" s="42"/>
      <c r="V442" s="40"/>
      <c r="W442" s="41">
        <f t="shared" si="60"/>
        <v>0</v>
      </c>
      <c r="X442" s="41">
        <f t="shared" si="61"/>
        <v>0</v>
      </c>
      <c r="Y442" s="41"/>
      <c r="Z442" s="41"/>
      <c r="AA442" s="25">
        <f t="shared" si="62"/>
        <v>0</v>
      </c>
      <c r="AB442" s="45"/>
      <c r="AC442" s="45"/>
      <c r="AD442" s="47"/>
    </row>
    <row r="443" s="2" customFormat="1" spans="1:30">
      <c r="A443" s="8">
        <f t="shared" si="54"/>
        <v>442</v>
      </c>
      <c r="B443" s="12"/>
      <c r="C443" s="10"/>
      <c r="D443" s="10"/>
      <c r="E443" s="9"/>
      <c r="F443" s="10" t="e">
        <f>VLOOKUP(E443,[1]零件成本9.1!$B$2:$D$11324,3,0)</f>
        <v>#N/A</v>
      </c>
      <c r="G443" s="15"/>
      <c r="H443" s="56"/>
      <c r="I443" s="11"/>
      <c r="J443" s="11" t="str">
        <f t="shared" si="55"/>
        <v/>
      </c>
      <c r="K443" s="29"/>
      <c r="L443" s="14"/>
      <c r="M443" s="25">
        <f t="shared" si="56"/>
        <v>0</v>
      </c>
      <c r="N443" s="26"/>
      <c r="O443" s="27"/>
      <c r="P443" s="28"/>
      <c r="Q443" s="35">
        <f t="shared" si="57"/>
        <v>0</v>
      </c>
      <c r="R443" s="36"/>
      <c r="S443" s="37" t="str">
        <f t="shared" si="58"/>
        <v/>
      </c>
      <c r="T443" s="38" t="str">
        <f t="shared" si="59"/>
        <v/>
      </c>
      <c r="U443" s="42"/>
      <c r="V443" s="40"/>
      <c r="W443" s="41">
        <f t="shared" si="60"/>
        <v>0</v>
      </c>
      <c r="X443" s="41">
        <f t="shared" si="61"/>
        <v>0</v>
      </c>
      <c r="Y443" s="41"/>
      <c r="Z443" s="41"/>
      <c r="AA443" s="25">
        <f t="shared" si="62"/>
        <v>0</v>
      </c>
      <c r="AB443" s="45"/>
      <c r="AC443" s="45"/>
      <c r="AD443" s="47"/>
    </row>
    <row r="444" s="2" customFormat="1" spans="1:30">
      <c r="A444" s="8">
        <f t="shared" si="54"/>
        <v>443</v>
      </c>
      <c r="B444" s="12"/>
      <c r="C444" s="10"/>
      <c r="D444" s="10"/>
      <c r="E444" s="9"/>
      <c r="F444" s="10" t="e">
        <f>VLOOKUP(E444,[1]零件成本9.1!$B$2:$D$11324,3,0)</f>
        <v>#N/A</v>
      </c>
      <c r="G444" s="15"/>
      <c r="H444" s="56"/>
      <c r="I444" s="11"/>
      <c r="J444" s="11" t="str">
        <f t="shared" si="55"/>
        <v/>
      </c>
      <c r="K444" s="29"/>
      <c r="L444" s="14"/>
      <c r="M444" s="25">
        <f t="shared" si="56"/>
        <v>0</v>
      </c>
      <c r="N444" s="26"/>
      <c r="O444" s="27"/>
      <c r="P444" s="28"/>
      <c r="Q444" s="35">
        <f t="shared" si="57"/>
        <v>0</v>
      </c>
      <c r="R444" s="36"/>
      <c r="S444" s="37" t="str">
        <f t="shared" si="58"/>
        <v/>
      </c>
      <c r="T444" s="38" t="str">
        <f t="shared" si="59"/>
        <v/>
      </c>
      <c r="U444" s="42"/>
      <c r="V444" s="40"/>
      <c r="W444" s="41">
        <f t="shared" si="60"/>
        <v>0</v>
      </c>
      <c r="X444" s="41">
        <f t="shared" si="61"/>
        <v>0</v>
      </c>
      <c r="Y444" s="41"/>
      <c r="Z444" s="41"/>
      <c r="AA444" s="25">
        <f t="shared" si="62"/>
        <v>0</v>
      </c>
      <c r="AB444" s="45"/>
      <c r="AC444" s="45"/>
      <c r="AD444" s="47"/>
    </row>
    <row r="445" s="2" customFormat="1" spans="1:30">
      <c r="A445" s="8">
        <f t="shared" si="54"/>
        <v>444</v>
      </c>
      <c r="B445" s="12"/>
      <c r="C445" s="10"/>
      <c r="D445" s="10"/>
      <c r="E445" s="9"/>
      <c r="F445" s="10" t="e">
        <f>VLOOKUP(E445,[1]零件成本9.1!$B$2:$D$11324,3,0)</f>
        <v>#N/A</v>
      </c>
      <c r="G445" s="15"/>
      <c r="H445" s="56"/>
      <c r="I445" s="11"/>
      <c r="J445" s="11" t="str">
        <f t="shared" si="55"/>
        <v/>
      </c>
      <c r="K445" s="29"/>
      <c r="L445" s="14"/>
      <c r="M445" s="25">
        <f t="shared" si="56"/>
        <v>0</v>
      </c>
      <c r="N445" s="26"/>
      <c r="O445" s="27"/>
      <c r="P445" s="28"/>
      <c r="Q445" s="35">
        <f t="shared" si="57"/>
        <v>0</v>
      </c>
      <c r="R445" s="36"/>
      <c r="S445" s="37" t="str">
        <f t="shared" si="58"/>
        <v/>
      </c>
      <c r="T445" s="38" t="str">
        <f t="shared" si="59"/>
        <v/>
      </c>
      <c r="U445" s="42"/>
      <c r="V445" s="40"/>
      <c r="W445" s="41">
        <f t="shared" si="60"/>
        <v>0</v>
      </c>
      <c r="X445" s="41">
        <f t="shared" si="61"/>
        <v>0</v>
      </c>
      <c r="Y445" s="41"/>
      <c r="Z445" s="41"/>
      <c r="AA445" s="25">
        <f t="shared" si="62"/>
        <v>0</v>
      </c>
      <c r="AB445" s="45"/>
      <c r="AC445" s="45"/>
      <c r="AD445" s="47"/>
    </row>
    <row r="446" s="2" customFormat="1" spans="1:30">
      <c r="A446" s="8">
        <f t="shared" si="54"/>
        <v>445</v>
      </c>
      <c r="B446" s="12"/>
      <c r="C446" s="10"/>
      <c r="D446" s="10"/>
      <c r="E446" s="9"/>
      <c r="F446" s="10" t="e">
        <f>VLOOKUP(E446,[1]零件成本9.1!$B$2:$D$11324,3,0)</f>
        <v>#N/A</v>
      </c>
      <c r="G446" s="15"/>
      <c r="H446" s="56"/>
      <c r="I446" s="11"/>
      <c r="J446" s="11" t="str">
        <f t="shared" si="55"/>
        <v/>
      </c>
      <c r="K446" s="29"/>
      <c r="L446" s="14"/>
      <c r="M446" s="25">
        <f t="shared" si="56"/>
        <v>0</v>
      </c>
      <c r="N446" s="26"/>
      <c r="O446" s="27"/>
      <c r="P446" s="28"/>
      <c r="Q446" s="35">
        <f t="shared" si="57"/>
        <v>0</v>
      </c>
      <c r="R446" s="36"/>
      <c r="S446" s="37" t="str">
        <f t="shared" si="58"/>
        <v/>
      </c>
      <c r="T446" s="38" t="str">
        <f t="shared" si="59"/>
        <v/>
      </c>
      <c r="U446" s="42"/>
      <c r="V446" s="40"/>
      <c r="W446" s="41">
        <f t="shared" si="60"/>
        <v>0</v>
      </c>
      <c r="X446" s="41">
        <f t="shared" si="61"/>
        <v>0</v>
      </c>
      <c r="Y446" s="41"/>
      <c r="Z446" s="41"/>
      <c r="AA446" s="25">
        <f t="shared" si="62"/>
        <v>0</v>
      </c>
      <c r="AB446" s="45"/>
      <c r="AC446" s="45"/>
      <c r="AD446" s="47"/>
    </row>
    <row r="447" s="2" customFormat="1" spans="1:30">
      <c r="A447" s="8">
        <f t="shared" si="54"/>
        <v>446</v>
      </c>
      <c r="B447" s="12"/>
      <c r="C447" s="10"/>
      <c r="D447" s="10"/>
      <c r="E447" s="9"/>
      <c r="F447" s="10" t="e">
        <f>VLOOKUP(E447,[1]零件成本9.1!$B$2:$D$11324,3,0)</f>
        <v>#N/A</v>
      </c>
      <c r="G447" s="15"/>
      <c r="H447" s="56"/>
      <c r="I447" s="11"/>
      <c r="J447" s="11" t="str">
        <f t="shared" si="55"/>
        <v/>
      </c>
      <c r="K447" s="29"/>
      <c r="L447" s="14"/>
      <c r="M447" s="25">
        <f t="shared" si="56"/>
        <v>0</v>
      </c>
      <c r="N447" s="26"/>
      <c r="O447" s="27"/>
      <c r="P447" s="28"/>
      <c r="Q447" s="35">
        <f t="shared" si="57"/>
        <v>0</v>
      </c>
      <c r="R447" s="36"/>
      <c r="S447" s="37" t="str">
        <f t="shared" si="58"/>
        <v/>
      </c>
      <c r="T447" s="38" t="str">
        <f t="shared" si="59"/>
        <v/>
      </c>
      <c r="U447" s="42"/>
      <c r="V447" s="40"/>
      <c r="W447" s="41">
        <f t="shared" si="60"/>
        <v>0</v>
      </c>
      <c r="X447" s="41">
        <f t="shared" si="61"/>
        <v>0</v>
      </c>
      <c r="Y447" s="41"/>
      <c r="Z447" s="41"/>
      <c r="AA447" s="25">
        <f t="shared" si="62"/>
        <v>0</v>
      </c>
      <c r="AB447" s="45"/>
      <c r="AC447" s="45"/>
      <c r="AD447" s="47"/>
    </row>
    <row r="448" s="2" customFormat="1" spans="1:30">
      <c r="A448" s="8">
        <f t="shared" si="54"/>
        <v>447</v>
      </c>
      <c r="B448" s="12"/>
      <c r="C448" s="10"/>
      <c r="D448" s="10"/>
      <c r="E448" s="9"/>
      <c r="F448" s="10" t="e">
        <f>VLOOKUP(E448,[1]零件成本9.1!$B$2:$D$11324,3,0)</f>
        <v>#N/A</v>
      </c>
      <c r="G448" s="15"/>
      <c r="H448" s="56"/>
      <c r="I448" s="11"/>
      <c r="J448" s="11" t="str">
        <f t="shared" si="55"/>
        <v/>
      </c>
      <c r="K448" s="29"/>
      <c r="L448" s="14"/>
      <c r="M448" s="25">
        <f t="shared" si="56"/>
        <v>0</v>
      </c>
      <c r="N448" s="26"/>
      <c r="O448" s="27"/>
      <c r="P448" s="28"/>
      <c r="Q448" s="35">
        <f t="shared" si="57"/>
        <v>0</v>
      </c>
      <c r="R448" s="36"/>
      <c r="S448" s="37" t="str">
        <f t="shared" si="58"/>
        <v/>
      </c>
      <c r="T448" s="38" t="str">
        <f t="shared" si="59"/>
        <v/>
      </c>
      <c r="U448" s="42"/>
      <c r="V448" s="40"/>
      <c r="W448" s="41">
        <f t="shared" si="60"/>
        <v>0</v>
      </c>
      <c r="X448" s="41">
        <f t="shared" si="61"/>
        <v>0</v>
      </c>
      <c r="Y448" s="41"/>
      <c r="Z448" s="41"/>
      <c r="AA448" s="25">
        <f t="shared" si="62"/>
        <v>0</v>
      </c>
      <c r="AB448" s="45"/>
      <c r="AC448" s="45"/>
      <c r="AD448" s="47"/>
    </row>
    <row r="449" s="2" customFormat="1" spans="1:30">
      <c r="A449" s="8">
        <f t="shared" si="54"/>
        <v>448</v>
      </c>
      <c r="B449" s="12"/>
      <c r="C449" s="10"/>
      <c r="D449" s="10"/>
      <c r="E449" s="9"/>
      <c r="F449" s="10" t="e">
        <f>VLOOKUP(E449,[1]零件成本9.1!$B$2:$D$11324,3,0)</f>
        <v>#N/A</v>
      </c>
      <c r="G449" s="15"/>
      <c r="H449" s="56"/>
      <c r="I449" s="11"/>
      <c r="J449" s="11" t="str">
        <f t="shared" si="55"/>
        <v/>
      </c>
      <c r="K449" s="29"/>
      <c r="L449" s="14"/>
      <c r="M449" s="25">
        <f t="shared" si="56"/>
        <v>0</v>
      </c>
      <c r="N449" s="26"/>
      <c r="O449" s="27"/>
      <c r="P449" s="28"/>
      <c r="Q449" s="35">
        <f t="shared" si="57"/>
        <v>0</v>
      </c>
      <c r="R449" s="36"/>
      <c r="S449" s="37" t="str">
        <f t="shared" si="58"/>
        <v/>
      </c>
      <c r="T449" s="38" t="str">
        <f t="shared" si="59"/>
        <v/>
      </c>
      <c r="U449" s="42"/>
      <c r="V449" s="40"/>
      <c r="W449" s="41">
        <f t="shared" si="60"/>
        <v>0</v>
      </c>
      <c r="X449" s="41">
        <f t="shared" si="61"/>
        <v>0</v>
      </c>
      <c r="Y449" s="41"/>
      <c r="Z449" s="41"/>
      <c r="AA449" s="25">
        <f t="shared" si="62"/>
        <v>0</v>
      </c>
      <c r="AB449" s="45"/>
      <c r="AC449" s="45"/>
      <c r="AD449" s="47"/>
    </row>
    <row r="450" s="2" customFormat="1" spans="1:30">
      <c r="A450" s="8">
        <f t="shared" ref="A450:A513" si="63">ROW()-1</f>
        <v>449</v>
      </c>
      <c r="B450" s="12"/>
      <c r="C450" s="10"/>
      <c r="D450" s="10"/>
      <c r="E450" s="9"/>
      <c r="F450" s="10" t="e">
        <f>VLOOKUP(E450,[1]零件成本9.1!$B$2:$D$11324,3,0)</f>
        <v>#N/A</v>
      </c>
      <c r="G450" s="15"/>
      <c r="H450" s="56"/>
      <c r="I450" s="11"/>
      <c r="J450" s="11" t="str">
        <f t="shared" ref="J450:J513" si="64">B450&amp;E450</f>
        <v/>
      </c>
      <c r="K450" s="29"/>
      <c r="L450" s="14"/>
      <c r="M450" s="25">
        <f t="shared" ref="M450:M513" si="65">K450+L450</f>
        <v>0</v>
      </c>
      <c r="N450" s="26"/>
      <c r="O450" s="27"/>
      <c r="P450" s="28"/>
      <c r="Q450" s="35">
        <f t="shared" ref="Q450:Q513" si="66">M450</f>
        <v>0</v>
      </c>
      <c r="R450" s="36"/>
      <c r="S450" s="37" t="str">
        <f t="shared" ref="S450:S513" si="67">IF(Q450&gt;R450,Q450-R450,"")</f>
        <v/>
      </c>
      <c r="T450" s="38" t="str">
        <f t="shared" ref="T450:T513" si="68">IF(Q450&lt;R450,Q450-R450,"")</f>
        <v/>
      </c>
      <c r="U450" s="42"/>
      <c r="V450" s="40"/>
      <c r="W450" s="41">
        <f t="shared" ref="W450:W513" si="69">Q450*V450</f>
        <v>0</v>
      </c>
      <c r="X450" s="41">
        <f t="shared" ref="X450:X513" si="70">R450*V450</f>
        <v>0</v>
      </c>
      <c r="Y450" s="41"/>
      <c r="Z450" s="41"/>
      <c r="AA450" s="25">
        <f t="shared" ref="AA450:AA513" si="71">W450-X450</f>
        <v>0</v>
      </c>
      <c r="AB450" s="45"/>
      <c r="AC450" s="45"/>
      <c r="AD450" s="47"/>
    </row>
    <row r="451" s="2" customFormat="1" spans="1:30">
      <c r="A451" s="8">
        <f t="shared" si="63"/>
        <v>450</v>
      </c>
      <c r="B451" s="12"/>
      <c r="C451" s="10"/>
      <c r="D451" s="10"/>
      <c r="E451" s="9"/>
      <c r="F451" s="10" t="e">
        <f>VLOOKUP(E451,[1]零件成本9.1!$B$2:$D$11324,3,0)</f>
        <v>#N/A</v>
      </c>
      <c r="G451" s="15"/>
      <c r="H451" s="56"/>
      <c r="I451" s="11"/>
      <c r="J451" s="11" t="str">
        <f t="shared" si="64"/>
        <v/>
      </c>
      <c r="K451" s="29"/>
      <c r="L451" s="14"/>
      <c r="M451" s="25">
        <f t="shared" si="65"/>
        <v>0</v>
      </c>
      <c r="N451" s="26"/>
      <c r="O451" s="27"/>
      <c r="P451" s="28"/>
      <c r="Q451" s="35">
        <f t="shared" si="66"/>
        <v>0</v>
      </c>
      <c r="R451" s="36"/>
      <c r="S451" s="37" t="str">
        <f t="shared" si="67"/>
        <v/>
      </c>
      <c r="T451" s="38" t="str">
        <f t="shared" si="68"/>
        <v/>
      </c>
      <c r="U451" s="42"/>
      <c r="V451" s="40"/>
      <c r="W451" s="41">
        <f t="shared" si="69"/>
        <v>0</v>
      </c>
      <c r="X451" s="41">
        <f t="shared" si="70"/>
        <v>0</v>
      </c>
      <c r="Y451" s="41"/>
      <c r="Z451" s="41"/>
      <c r="AA451" s="25">
        <f t="shared" si="71"/>
        <v>0</v>
      </c>
      <c r="AB451" s="45"/>
      <c r="AC451" s="45"/>
      <c r="AD451" s="47"/>
    </row>
    <row r="452" s="2" customFormat="1" spans="1:30">
      <c r="A452" s="8">
        <f t="shared" si="63"/>
        <v>451</v>
      </c>
      <c r="B452" s="12"/>
      <c r="C452" s="10"/>
      <c r="D452" s="10"/>
      <c r="E452" s="9"/>
      <c r="F452" s="10" t="e">
        <f>VLOOKUP(E452,[1]零件成本9.1!$B$2:$D$11324,3,0)</f>
        <v>#N/A</v>
      </c>
      <c r="G452" s="15"/>
      <c r="H452" s="56"/>
      <c r="I452" s="11"/>
      <c r="J452" s="11" t="str">
        <f t="shared" si="64"/>
        <v/>
      </c>
      <c r="K452" s="29"/>
      <c r="L452" s="14"/>
      <c r="M452" s="25">
        <f t="shared" si="65"/>
        <v>0</v>
      </c>
      <c r="N452" s="26"/>
      <c r="O452" s="27"/>
      <c r="P452" s="28"/>
      <c r="Q452" s="35">
        <f t="shared" si="66"/>
        <v>0</v>
      </c>
      <c r="R452" s="36"/>
      <c r="S452" s="37" t="str">
        <f t="shared" si="67"/>
        <v/>
      </c>
      <c r="T452" s="38" t="str">
        <f t="shared" si="68"/>
        <v/>
      </c>
      <c r="U452" s="42"/>
      <c r="V452" s="40"/>
      <c r="W452" s="41">
        <f t="shared" si="69"/>
        <v>0</v>
      </c>
      <c r="X452" s="41">
        <f t="shared" si="70"/>
        <v>0</v>
      </c>
      <c r="Y452" s="41"/>
      <c r="Z452" s="41"/>
      <c r="AA452" s="25">
        <f t="shared" si="71"/>
        <v>0</v>
      </c>
      <c r="AB452" s="45"/>
      <c r="AC452" s="45"/>
      <c r="AD452" s="47"/>
    </row>
    <row r="453" s="2" customFormat="1" spans="1:30">
      <c r="A453" s="8">
        <f t="shared" si="63"/>
        <v>452</v>
      </c>
      <c r="B453" s="12"/>
      <c r="C453" s="10"/>
      <c r="D453" s="10"/>
      <c r="E453" s="9"/>
      <c r="F453" s="10" t="e">
        <f>VLOOKUP(E453,[1]零件成本9.1!$B$2:$D$11324,3,0)</f>
        <v>#N/A</v>
      </c>
      <c r="G453" s="15"/>
      <c r="H453" s="56"/>
      <c r="I453" s="11"/>
      <c r="J453" s="11" t="str">
        <f t="shared" si="64"/>
        <v/>
      </c>
      <c r="K453" s="29"/>
      <c r="L453" s="14"/>
      <c r="M453" s="25">
        <f t="shared" si="65"/>
        <v>0</v>
      </c>
      <c r="N453" s="26"/>
      <c r="O453" s="27"/>
      <c r="P453" s="28"/>
      <c r="Q453" s="35">
        <f t="shared" si="66"/>
        <v>0</v>
      </c>
      <c r="R453" s="36"/>
      <c r="S453" s="37" t="str">
        <f t="shared" si="67"/>
        <v/>
      </c>
      <c r="T453" s="38" t="str">
        <f t="shared" si="68"/>
        <v/>
      </c>
      <c r="U453" s="42"/>
      <c r="V453" s="40"/>
      <c r="W453" s="41">
        <f t="shared" si="69"/>
        <v>0</v>
      </c>
      <c r="X453" s="41">
        <f t="shared" si="70"/>
        <v>0</v>
      </c>
      <c r="Y453" s="41"/>
      <c r="Z453" s="41"/>
      <c r="AA453" s="25">
        <f t="shared" si="71"/>
        <v>0</v>
      </c>
      <c r="AB453" s="45"/>
      <c r="AC453" s="45"/>
      <c r="AD453" s="47"/>
    </row>
    <row r="454" s="2" customFormat="1" spans="1:30">
      <c r="A454" s="8">
        <f t="shared" si="63"/>
        <v>453</v>
      </c>
      <c r="B454" s="12"/>
      <c r="C454" s="10"/>
      <c r="D454" s="10"/>
      <c r="E454" s="9"/>
      <c r="F454" s="10" t="e">
        <f>VLOOKUP(E454,[1]零件成本9.1!$B$2:$D$11324,3,0)</f>
        <v>#N/A</v>
      </c>
      <c r="G454" s="15"/>
      <c r="H454" s="56"/>
      <c r="I454" s="11"/>
      <c r="J454" s="11" t="str">
        <f t="shared" si="64"/>
        <v/>
      </c>
      <c r="K454" s="29"/>
      <c r="L454" s="14"/>
      <c r="M454" s="25">
        <f t="shared" si="65"/>
        <v>0</v>
      </c>
      <c r="N454" s="26"/>
      <c r="O454" s="27"/>
      <c r="P454" s="28"/>
      <c r="Q454" s="35">
        <f t="shared" si="66"/>
        <v>0</v>
      </c>
      <c r="R454" s="36"/>
      <c r="S454" s="37" t="str">
        <f t="shared" si="67"/>
        <v/>
      </c>
      <c r="T454" s="38" t="str">
        <f t="shared" si="68"/>
        <v/>
      </c>
      <c r="U454" s="42"/>
      <c r="V454" s="40"/>
      <c r="W454" s="41">
        <f t="shared" si="69"/>
        <v>0</v>
      </c>
      <c r="X454" s="41">
        <f t="shared" si="70"/>
        <v>0</v>
      </c>
      <c r="Y454" s="41"/>
      <c r="Z454" s="41"/>
      <c r="AA454" s="25">
        <f t="shared" si="71"/>
        <v>0</v>
      </c>
      <c r="AB454" s="45"/>
      <c r="AC454" s="45"/>
      <c r="AD454" s="47"/>
    </row>
    <row r="455" s="2" customFormat="1" spans="1:30">
      <c r="A455" s="8">
        <f t="shared" si="63"/>
        <v>454</v>
      </c>
      <c r="B455" s="12"/>
      <c r="C455" s="10"/>
      <c r="D455" s="10"/>
      <c r="E455" s="9"/>
      <c r="F455" s="10" t="e">
        <f>VLOOKUP(E455,[1]零件成本9.1!$B$2:$D$11324,3,0)</f>
        <v>#N/A</v>
      </c>
      <c r="G455" s="15"/>
      <c r="H455" s="19"/>
      <c r="I455" s="11"/>
      <c r="J455" s="11" t="str">
        <f t="shared" si="64"/>
        <v/>
      </c>
      <c r="K455" s="29"/>
      <c r="L455" s="14"/>
      <c r="M455" s="25">
        <f t="shared" si="65"/>
        <v>0</v>
      </c>
      <c r="N455" s="26"/>
      <c r="O455" s="27"/>
      <c r="P455" s="28"/>
      <c r="Q455" s="35">
        <f t="shared" si="66"/>
        <v>0</v>
      </c>
      <c r="R455" s="36"/>
      <c r="S455" s="37" t="str">
        <f t="shared" si="67"/>
        <v/>
      </c>
      <c r="T455" s="38" t="str">
        <f t="shared" si="68"/>
        <v/>
      </c>
      <c r="U455" s="42"/>
      <c r="V455" s="40"/>
      <c r="W455" s="41">
        <f t="shared" si="69"/>
        <v>0</v>
      </c>
      <c r="X455" s="41">
        <f t="shared" si="70"/>
        <v>0</v>
      </c>
      <c r="Y455" s="41"/>
      <c r="Z455" s="41"/>
      <c r="AA455" s="25">
        <f t="shared" si="71"/>
        <v>0</v>
      </c>
      <c r="AB455" s="45"/>
      <c r="AC455" s="45"/>
      <c r="AD455" s="47"/>
    </row>
    <row r="456" s="2" customFormat="1" spans="1:30">
      <c r="A456" s="8">
        <f t="shared" si="63"/>
        <v>455</v>
      </c>
      <c r="B456" s="12"/>
      <c r="C456" s="10"/>
      <c r="D456" s="10"/>
      <c r="E456" s="9"/>
      <c r="F456" s="10" t="e">
        <f>VLOOKUP(E456,[1]零件成本9.1!$B$2:$D$11324,3,0)</f>
        <v>#N/A</v>
      </c>
      <c r="G456" s="15"/>
      <c r="H456" s="19"/>
      <c r="I456" s="11"/>
      <c r="J456" s="11" t="str">
        <f t="shared" si="64"/>
        <v/>
      </c>
      <c r="K456" s="29"/>
      <c r="L456" s="14"/>
      <c r="M456" s="25">
        <f t="shared" si="65"/>
        <v>0</v>
      </c>
      <c r="N456" s="26"/>
      <c r="O456" s="27"/>
      <c r="P456" s="28"/>
      <c r="Q456" s="35">
        <f t="shared" si="66"/>
        <v>0</v>
      </c>
      <c r="R456" s="36"/>
      <c r="S456" s="37" t="str">
        <f t="shared" si="67"/>
        <v/>
      </c>
      <c r="T456" s="38" t="str">
        <f t="shared" si="68"/>
        <v/>
      </c>
      <c r="U456" s="42"/>
      <c r="V456" s="40"/>
      <c r="W456" s="41">
        <f t="shared" si="69"/>
        <v>0</v>
      </c>
      <c r="X456" s="41">
        <f t="shared" si="70"/>
        <v>0</v>
      </c>
      <c r="Y456" s="41"/>
      <c r="Z456" s="41"/>
      <c r="AA456" s="25">
        <f t="shared" si="71"/>
        <v>0</v>
      </c>
      <c r="AB456" s="45"/>
      <c r="AC456" s="45"/>
      <c r="AD456" s="47"/>
    </row>
    <row r="457" s="2" customFormat="1" spans="1:30">
      <c r="A457" s="8">
        <f t="shared" si="63"/>
        <v>456</v>
      </c>
      <c r="B457" s="12"/>
      <c r="C457" s="10"/>
      <c r="D457" s="10"/>
      <c r="E457" s="9"/>
      <c r="F457" s="10" t="e">
        <f>VLOOKUP(E457,[1]零件成本9.1!$B$2:$D$11324,3,0)</f>
        <v>#N/A</v>
      </c>
      <c r="G457" s="15"/>
      <c r="H457" s="19"/>
      <c r="I457" s="11"/>
      <c r="J457" s="11" t="str">
        <f t="shared" si="64"/>
        <v/>
      </c>
      <c r="K457" s="29"/>
      <c r="L457" s="14"/>
      <c r="M457" s="25">
        <f t="shared" si="65"/>
        <v>0</v>
      </c>
      <c r="N457" s="26"/>
      <c r="O457" s="27"/>
      <c r="P457" s="28"/>
      <c r="Q457" s="35">
        <f t="shared" si="66"/>
        <v>0</v>
      </c>
      <c r="R457" s="36"/>
      <c r="S457" s="37" t="str">
        <f t="shared" si="67"/>
        <v/>
      </c>
      <c r="T457" s="38" t="str">
        <f t="shared" si="68"/>
        <v/>
      </c>
      <c r="U457" s="42"/>
      <c r="V457" s="40"/>
      <c r="W457" s="41">
        <f t="shared" si="69"/>
        <v>0</v>
      </c>
      <c r="X457" s="41">
        <f t="shared" si="70"/>
        <v>0</v>
      </c>
      <c r="Y457" s="41"/>
      <c r="Z457" s="41"/>
      <c r="AA457" s="25">
        <f t="shared" si="71"/>
        <v>0</v>
      </c>
      <c r="AB457" s="45"/>
      <c r="AC457" s="45"/>
      <c r="AD457" s="47"/>
    </row>
    <row r="458" s="2" customFormat="1" spans="1:30">
      <c r="A458" s="8">
        <f t="shared" si="63"/>
        <v>457</v>
      </c>
      <c r="B458" s="12"/>
      <c r="C458" s="10"/>
      <c r="D458" s="10"/>
      <c r="E458" s="9"/>
      <c r="F458" s="10" t="e">
        <f>VLOOKUP(E458,[1]零件成本9.1!$B$2:$D$11324,3,0)</f>
        <v>#N/A</v>
      </c>
      <c r="G458" s="15"/>
      <c r="H458" s="19"/>
      <c r="I458" s="11"/>
      <c r="J458" s="11" t="str">
        <f t="shared" si="64"/>
        <v/>
      </c>
      <c r="K458" s="29"/>
      <c r="L458" s="14"/>
      <c r="M458" s="25">
        <f t="shared" si="65"/>
        <v>0</v>
      </c>
      <c r="N458" s="26"/>
      <c r="O458" s="27"/>
      <c r="P458" s="28"/>
      <c r="Q458" s="35">
        <f t="shared" si="66"/>
        <v>0</v>
      </c>
      <c r="R458" s="36"/>
      <c r="S458" s="37" t="str">
        <f t="shared" si="67"/>
        <v/>
      </c>
      <c r="T458" s="38" t="str">
        <f t="shared" si="68"/>
        <v/>
      </c>
      <c r="U458" s="42"/>
      <c r="V458" s="40"/>
      <c r="W458" s="41">
        <f t="shared" si="69"/>
        <v>0</v>
      </c>
      <c r="X458" s="41">
        <f t="shared" si="70"/>
        <v>0</v>
      </c>
      <c r="Y458" s="41"/>
      <c r="Z458" s="41"/>
      <c r="AA458" s="25">
        <f t="shared" si="71"/>
        <v>0</v>
      </c>
      <c r="AB458" s="45"/>
      <c r="AC458" s="45"/>
      <c r="AD458" s="47"/>
    </row>
    <row r="459" s="2" customFormat="1" spans="1:30">
      <c r="A459" s="8">
        <f t="shared" si="63"/>
        <v>458</v>
      </c>
      <c r="B459" s="12"/>
      <c r="C459" s="10"/>
      <c r="D459" s="10"/>
      <c r="E459" s="9"/>
      <c r="F459" s="10" t="e">
        <f>VLOOKUP(E459,[1]零件成本9.1!$B$2:$D$11324,3,0)</f>
        <v>#N/A</v>
      </c>
      <c r="G459" s="15"/>
      <c r="H459" s="19"/>
      <c r="I459" s="11"/>
      <c r="J459" s="11" t="str">
        <f t="shared" si="64"/>
        <v/>
      </c>
      <c r="K459" s="29"/>
      <c r="L459" s="14"/>
      <c r="M459" s="25">
        <f t="shared" si="65"/>
        <v>0</v>
      </c>
      <c r="N459" s="26"/>
      <c r="O459" s="27"/>
      <c r="P459" s="28"/>
      <c r="Q459" s="35">
        <f t="shared" si="66"/>
        <v>0</v>
      </c>
      <c r="R459" s="36"/>
      <c r="S459" s="37" t="str">
        <f t="shared" si="67"/>
        <v/>
      </c>
      <c r="T459" s="38" t="str">
        <f t="shared" si="68"/>
        <v/>
      </c>
      <c r="U459" s="42"/>
      <c r="V459" s="40"/>
      <c r="W459" s="41">
        <f t="shared" si="69"/>
        <v>0</v>
      </c>
      <c r="X459" s="41">
        <f t="shared" si="70"/>
        <v>0</v>
      </c>
      <c r="Y459" s="41"/>
      <c r="Z459" s="41"/>
      <c r="AA459" s="25">
        <f t="shared" si="71"/>
        <v>0</v>
      </c>
      <c r="AB459" s="45"/>
      <c r="AC459" s="45"/>
      <c r="AD459" s="47"/>
    </row>
    <row r="460" s="2" customFormat="1" spans="1:30">
      <c r="A460" s="8">
        <f t="shared" si="63"/>
        <v>459</v>
      </c>
      <c r="B460" s="12"/>
      <c r="C460" s="10"/>
      <c r="D460" s="10"/>
      <c r="E460" s="9"/>
      <c r="F460" s="10" t="e">
        <f>VLOOKUP(E460,[1]零件成本9.1!$B$2:$D$11324,3,0)</f>
        <v>#N/A</v>
      </c>
      <c r="G460" s="15"/>
      <c r="H460" s="19"/>
      <c r="I460" s="11"/>
      <c r="J460" s="11" t="str">
        <f t="shared" si="64"/>
        <v/>
      </c>
      <c r="K460" s="29"/>
      <c r="L460" s="14"/>
      <c r="M460" s="25">
        <f t="shared" si="65"/>
        <v>0</v>
      </c>
      <c r="N460" s="26"/>
      <c r="O460" s="27"/>
      <c r="P460" s="28"/>
      <c r="Q460" s="35">
        <f t="shared" si="66"/>
        <v>0</v>
      </c>
      <c r="R460" s="36"/>
      <c r="S460" s="37" t="str">
        <f t="shared" si="67"/>
        <v/>
      </c>
      <c r="T460" s="38" t="str">
        <f t="shared" si="68"/>
        <v/>
      </c>
      <c r="U460" s="42"/>
      <c r="V460" s="40"/>
      <c r="W460" s="41">
        <f t="shared" si="69"/>
        <v>0</v>
      </c>
      <c r="X460" s="41">
        <f t="shared" si="70"/>
        <v>0</v>
      </c>
      <c r="Y460" s="41"/>
      <c r="Z460" s="41"/>
      <c r="AA460" s="25">
        <f t="shared" si="71"/>
        <v>0</v>
      </c>
      <c r="AB460" s="45"/>
      <c r="AC460" s="45"/>
      <c r="AD460" s="47"/>
    </row>
    <row r="461" s="2" customFormat="1" spans="1:30">
      <c r="A461" s="8">
        <f t="shared" si="63"/>
        <v>460</v>
      </c>
      <c r="B461" s="12"/>
      <c r="C461" s="10"/>
      <c r="D461" s="10"/>
      <c r="E461" s="9"/>
      <c r="F461" s="10" t="e">
        <f>VLOOKUP(E461,[1]零件成本9.1!$B$2:$D$11324,3,0)</f>
        <v>#N/A</v>
      </c>
      <c r="G461" s="15"/>
      <c r="H461" s="19"/>
      <c r="I461" s="11"/>
      <c r="J461" s="11" t="str">
        <f t="shared" si="64"/>
        <v/>
      </c>
      <c r="K461" s="29"/>
      <c r="L461" s="14"/>
      <c r="M461" s="25">
        <f t="shared" si="65"/>
        <v>0</v>
      </c>
      <c r="N461" s="26"/>
      <c r="O461" s="27"/>
      <c r="P461" s="28"/>
      <c r="Q461" s="35">
        <f t="shared" si="66"/>
        <v>0</v>
      </c>
      <c r="R461" s="36"/>
      <c r="S461" s="37" t="str">
        <f t="shared" si="67"/>
        <v/>
      </c>
      <c r="T461" s="38" t="str">
        <f t="shared" si="68"/>
        <v/>
      </c>
      <c r="U461" s="42"/>
      <c r="V461" s="40"/>
      <c r="W461" s="41">
        <f t="shared" si="69"/>
        <v>0</v>
      </c>
      <c r="X461" s="41">
        <f t="shared" si="70"/>
        <v>0</v>
      </c>
      <c r="Y461" s="41"/>
      <c r="Z461" s="41"/>
      <c r="AA461" s="25">
        <f t="shared" si="71"/>
        <v>0</v>
      </c>
      <c r="AB461" s="45"/>
      <c r="AC461" s="45"/>
      <c r="AD461" s="47"/>
    </row>
    <row r="462" s="2" customFormat="1" spans="1:30">
      <c r="A462" s="8">
        <f t="shared" si="63"/>
        <v>461</v>
      </c>
      <c r="B462" s="12"/>
      <c r="C462" s="10"/>
      <c r="D462" s="10"/>
      <c r="E462" s="9"/>
      <c r="F462" s="10" t="e">
        <f>VLOOKUP(E462,[1]零件成本9.1!$B$2:$D$11324,3,0)</f>
        <v>#N/A</v>
      </c>
      <c r="G462" s="15"/>
      <c r="H462" s="19"/>
      <c r="I462" s="11"/>
      <c r="J462" s="11" t="str">
        <f t="shared" si="64"/>
        <v/>
      </c>
      <c r="K462" s="29"/>
      <c r="L462" s="14"/>
      <c r="M462" s="25">
        <f t="shared" si="65"/>
        <v>0</v>
      </c>
      <c r="N462" s="26"/>
      <c r="O462" s="27"/>
      <c r="P462" s="28"/>
      <c r="Q462" s="35">
        <f t="shared" si="66"/>
        <v>0</v>
      </c>
      <c r="R462" s="36"/>
      <c r="S462" s="37" t="str">
        <f t="shared" si="67"/>
        <v/>
      </c>
      <c r="T462" s="38" t="str">
        <f t="shared" si="68"/>
        <v/>
      </c>
      <c r="U462" s="42"/>
      <c r="V462" s="40"/>
      <c r="W462" s="41">
        <f t="shared" si="69"/>
        <v>0</v>
      </c>
      <c r="X462" s="41">
        <f t="shared" si="70"/>
        <v>0</v>
      </c>
      <c r="Y462" s="41"/>
      <c r="Z462" s="41"/>
      <c r="AA462" s="25">
        <f t="shared" si="71"/>
        <v>0</v>
      </c>
      <c r="AB462" s="45"/>
      <c r="AC462" s="45"/>
      <c r="AD462" s="47"/>
    </row>
    <row r="463" s="2" customFormat="1" spans="1:30">
      <c r="A463" s="8">
        <f t="shared" si="63"/>
        <v>462</v>
      </c>
      <c r="B463" s="12"/>
      <c r="C463" s="10"/>
      <c r="D463" s="10"/>
      <c r="E463" s="9"/>
      <c r="F463" s="10" t="e">
        <f>VLOOKUP(E463,[1]零件成本9.1!$B$2:$D$11324,3,0)</f>
        <v>#N/A</v>
      </c>
      <c r="G463" s="15"/>
      <c r="H463" s="19"/>
      <c r="I463" s="11"/>
      <c r="J463" s="11" t="str">
        <f t="shared" si="64"/>
        <v/>
      </c>
      <c r="K463" s="29"/>
      <c r="L463" s="14"/>
      <c r="M463" s="25">
        <f t="shared" si="65"/>
        <v>0</v>
      </c>
      <c r="N463" s="26"/>
      <c r="O463" s="27"/>
      <c r="P463" s="28"/>
      <c r="Q463" s="35">
        <f t="shared" si="66"/>
        <v>0</v>
      </c>
      <c r="R463" s="36"/>
      <c r="S463" s="37" t="str">
        <f t="shared" si="67"/>
        <v/>
      </c>
      <c r="T463" s="38" t="str">
        <f t="shared" si="68"/>
        <v/>
      </c>
      <c r="U463" s="42"/>
      <c r="V463" s="40"/>
      <c r="W463" s="41">
        <f t="shared" si="69"/>
        <v>0</v>
      </c>
      <c r="X463" s="41">
        <f t="shared" si="70"/>
        <v>0</v>
      </c>
      <c r="Y463" s="41"/>
      <c r="Z463" s="41"/>
      <c r="AA463" s="25">
        <f t="shared" si="71"/>
        <v>0</v>
      </c>
      <c r="AB463" s="45"/>
      <c r="AC463" s="45"/>
      <c r="AD463" s="47"/>
    </row>
    <row r="464" s="2" customFormat="1" spans="1:30">
      <c r="A464" s="8">
        <f t="shared" si="63"/>
        <v>463</v>
      </c>
      <c r="B464" s="12"/>
      <c r="C464" s="10"/>
      <c r="D464" s="10"/>
      <c r="E464" s="9"/>
      <c r="F464" s="10" t="e">
        <f>VLOOKUP(E464,[1]零件成本9.1!$B$2:$D$11324,3,0)</f>
        <v>#N/A</v>
      </c>
      <c r="G464" s="15"/>
      <c r="H464" s="19"/>
      <c r="I464" s="11"/>
      <c r="J464" s="11" t="str">
        <f t="shared" si="64"/>
        <v/>
      </c>
      <c r="K464" s="29"/>
      <c r="L464" s="14"/>
      <c r="M464" s="25">
        <f t="shared" si="65"/>
        <v>0</v>
      </c>
      <c r="N464" s="26"/>
      <c r="O464" s="27"/>
      <c r="P464" s="28"/>
      <c r="Q464" s="35">
        <f t="shared" si="66"/>
        <v>0</v>
      </c>
      <c r="R464" s="36"/>
      <c r="S464" s="37" t="str">
        <f t="shared" si="67"/>
        <v/>
      </c>
      <c r="T464" s="38" t="str">
        <f t="shared" si="68"/>
        <v/>
      </c>
      <c r="U464" s="42"/>
      <c r="V464" s="40"/>
      <c r="W464" s="41">
        <f t="shared" si="69"/>
        <v>0</v>
      </c>
      <c r="X464" s="41">
        <f t="shared" si="70"/>
        <v>0</v>
      </c>
      <c r="Y464" s="41"/>
      <c r="Z464" s="41"/>
      <c r="AA464" s="25">
        <f t="shared" si="71"/>
        <v>0</v>
      </c>
      <c r="AB464" s="45"/>
      <c r="AC464" s="45"/>
      <c r="AD464" s="47"/>
    </row>
    <row r="465" s="2" customFormat="1" spans="1:30">
      <c r="A465" s="8">
        <f t="shared" si="63"/>
        <v>464</v>
      </c>
      <c r="B465" s="12"/>
      <c r="C465" s="10"/>
      <c r="D465" s="10"/>
      <c r="E465" s="9"/>
      <c r="F465" s="10" t="e">
        <f>VLOOKUP(E465,[1]零件成本9.1!$B$2:$D$11324,3,0)</f>
        <v>#N/A</v>
      </c>
      <c r="G465" s="15"/>
      <c r="H465" s="19"/>
      <c r="I465" s="11"/>
      <c r="J465" s="11" t="str">
        <f t="shared" si="64"/>
        <v/>
      </c>
      <c r="K465" s="29"/>
      <c r="L465" s="14"/>
      <c r="M465" s="25">
        <f t="shared" si="65"/>
        <v>0</v>
      </c>
      <c r="N465" s="26"/>
      <c r="O465" s="27"/>
      <c r="P465" s="28"/>
      <c r="Q465" s="35">
        <f t="shared" si="66"/>
        <v>0</v>
      </c>
      <c r="R465" s="36"/>
      <c r="S465" s="37" t="str">
        <f t="shared" si="67"/>
        <v/>
      </c>
      <c r="T465" s="38" t="str">
        <f t="shared" si="68"/>
        <v/>
      </c>
      <c r="U465" s="42"/>
      <c r="V465" s="40"/>
      <c r="W465" s="41">
        <f t="shared" si="69"/>
        <v>0</v>
      </c>
      <c r="X465" s="41">
        <f t="shared" si="70"/>
        <v>0</v>
      </c>
      <c r="Y465" s="41"/>
      <c r="Z465" s="41"/>
      <c r="AA465" s="25">
        <f t="shared" si="71"/>
        <v>0</v>
      </c>
      <c r="AB465" s="45"/>
      <c r="AC465" s="45"/>
      <c r="AD465" s="47"/>
    </row>
    <row r="466" s="2" customFormat="1" spans="1:30">
      <c r="A466" s="8">
        <f t="shared" si="63"/>
        <v>465</v>
      </c>
      <c r="B466" s="12"/>
      <c r="C466" s="10"/>
      <c r="D466" s="10"/>
      <c r="E466" s="9"/>
      <c r="F466" s="10" t="e">
        <f>VLOOKUP(E466,[1]零件成本9.1!$B$2:$D$11324,3,0)</f>
        <v>#N/A</v>
      </c>
      <c r="G466" s="15"/>
      <c r="H466" s="19"/>
      <c r="I466" s="11"/>
      <c r="J466" s="11" t="str">
        <f t="shared" si="64"/>
        <v/>
      </c>
      <c r="K466" s="29"/>
      <c r="L466" s="14"/>
      <c r="M466" s="25">
        <f t="shared" si="65"/>
        <v>0</v>
      </c>
      <c r="N466" s="26"/>
      <c r="O466" s="27"/>
      <c r="P466" s="28"/>
      <c r="Q466" s="35">
        <f t="shared" si="66"/>
        <v>0</v>
      </c>
      <c r="R466" s="36"/>
      <c r="S466" s="37" t="str">
        <f t="shared" si="67"/>
        <v/>
      </c>
      <c r="T466" s="38" t="str">
        <f t="shared" si="68"/>
        <v/>
      </c>
      <c r="U466" s="42"/>
      <c r="V466" s="40"/>
      <c r="W466" s="41">
        <f t="shared" si="69"/>
        <v>0</v>
      </c>
      <c r="X466" s="41">
        <f t="shared" si="70"/>
        <v>0</v>
      </c>
      <c r="Y466" s="41"/>
      <c r="Z466" s="41"/>
      <c r="AA466" s="25">
        <f t="shared" si="71"/>
        <v>0</v>
      </c>
      <c r="AB466" s="45"/>
      <c r="AC466" s="45"/>
      <c r="AD466" s="47"/>
    </row>
    <row r="467" s="2" customFormat="1" spans="1:30">
      <c r="A467" s="8">
        <f t="shared" si="63"/>
        <v>466</v>
      </c>
      <c r="B467" s="12"/>
      <c r="C467" s="10"/>
      <c r="D467" s="10"/>
      <c r="E467" s="9"/>
      <c r="F467" s="10" t="e">
        <f>VLOOKUP(E467,[1]零件成本9.1!$B$2:$D$11324,3,0)</f>
        <v>#N/A</v>
      </c>
      <c r="G467" s="15"/>
      <c r="H467" s="19"/>
      <c r="I467" s="11"/>
      <c r="J467" s="11" t="str">
        <f t="shared" si="64"/>
        <v/>
      </c>
      <c r="K467" s="29"/>
      <c r="L467" s="14"/>
      <c r="M467" s="25">
        <f t="shared" si="65"/>
        <v>0</v>
      </c>
      <c r="N467" s="26"/>
      <c r="O467" s="27"/>
      <c r="P467" s="28"/>
      <c r="Q467" s="35">
        <f t="shared" si="66"/>
        <v>0</v>
      </c>
      <c r="R467" s="36"/>
      <c r="S467" s="37" t="str">
        <f t="shared" si="67"/>
        <v/>
      </c>
      <c r="T467" s="38" t="str">
        <f t="shared" si="68"/>
        <v/>
      </c>
      <c r="U467" s="42"/>
      <c r="V467" s="40"/>
      <c r="W467" s="41">
        <f t="shared" si="69"/>
        <v>0</v>
      </c>
      <c r="X467" s="41">
        <f t="shared" si="70"/>
        <v>0</v>
      </c>
      <c r="Y467" s="41"/>
      <c r="Z467" s="41"/>
      <c r="AA467" s="25">
        <f t="shared" si="71"/>
        <v>0</v>
      </c>
      <c r="AB467" s="45"/>
      <c r="AC467" s="45"/>
      <c r="AD467" s="47"/>
    </row>
    <row r="468" s="2" customFormat="1" spans="1:30">
      <c r="A468" s="8">
        <f t="shared" si="63"/>
        <v>467</v>
      </c>
      <c r="B468" s="12"/>
      <c r="C468" s="10"/>
      <c r="D468" s="10"/>
      <c r="E468" s="9"/>
      <c r="F468" s="10" t="e">
        <f>VLOOKUP(E468,[1]零件成本9.1!$B$2:$D$11324,3,0)</f>
        <v>#N/A</v>
      </c>
      <c r="G468" s="15"/>
      <c r="H468" s="19"/>
      <c r="I468" s="11"/>
      <c r="J468" s="11" t="str">
        <f t="shared" si="64"/>
        <v/>
      </c>
      <c r="K468" s="29"/>
      <c r="L468" s="14"/>
      <c r="M468" s="25">
        <f t="shared" si="65"/>
        <v>0</v>
      </c>
      <c r="N468" s="26"/>
      <c r="O468" s="27"/>
      <c r="P468" s="28"/>
      <c r="Q468" s="35">
        <f t="shared" si="66"/>
        <v>0</v>
      </c>
      <c r="R468" s="36"/>
      <c r="S468" s="37" t="str">
        <f t="shared" si="67"/>
        <v/>
      </c>
      <c r="T468" s="38" t="str">
        <f t="shared" si="68"/>
        <v/>
      </c>
      <c r="U468" s="42"/>
      <c r="V468" s="40"/>
      <c r="W468" s="41">
        <f t="shared" si="69"/>
        <v>0</v>
      </c>
      <c r="X468" s="41">
        <f t="shared" si="70"/>
        <v>0</v>
      </c>
      <c r="Y468" s="41"/>
      <c r="Z468" s="41"/>
      <c r="AA468" s="25">
        <f t="shared" si="71"/>
        <v>0</v>
      </c>
      <c r="AB468" s="45"/>
      <c r="AC468" s="45"/>
      <c r="AD468" s="47"/>
    </row>
    <row r="469" s="2" customFormat="1" spans="1:30">
      <c r="A469" s="8">
        <f t="shared" si="63"/>
        <v>468</v>
      </c>
      <c r="B469" s="12"/>
      <c r="C469" s="10"/>
      <c r="D469" s="10"/>
      <c r="E469" s="9"/>
      <c r="F469" s="10" t="e">
        <f>VLOOKUP(E469,[1]零件成本9.1!$B$2:$D$11324,3,0)</f>
        <v>#N/A</v>
      </c>
      <c r="G469" s="15"/>
      <c r="H469" s="19"/>
      <c r="I469" s="11"/>
      <c r="J469" s="11" t="str">
        <f t="shared" si="64"/>
        <v/>
      </c>
      <c r="K469" s="29"/>
      <c r="L469" s="14"/>
      <c r="M469" s="25">
        <f t="shared" si="65"/>
        <v>0</v>
      </c>
      <c r="N469" s="26"/>
      <c r="O469" s="27"/>
      <c r="P469" s="28"/>
      <c r="Q469" s="35">
        <f t="shared" si="66"/>
        <v>0</v>
      </c>
      <c r="R469" s="36"/>
      <c r="S469" s="37" t="str">
        <f t="shared" si="67"/>
        <v/>
      </c>
      <c r="T469" s="38" t="str">
        <f t="shared" si="68"/>
        <v/>
      </c>
      <c r="U469" s="42"/>
      <c r="V469" s="40"/>
      <c r="W469" s="41">
        <f t="shared" si="69"/>
        <v>0</v>
      </c>
      <c r="X469" s="41">
        <f t="shared" si="70"/>
        <v>0</v>
      </c>
      <c r="Y469" s="41"/>
      <c r="Z469" s="41"/>
      <c r="AA469" s="25">
        <f t="shared" si="71"/>
        <v>0</v>
      </c>
      <c r="AB469" s="45"/>
      <c r="AC469" s="45"/>
      <c r="AD469" s="47"/>
    </row>
    <row r="470" s="2" customFormat="1" spans="1:30">
      <c r="A470" s="8">
        <f t="shared" si="63"/>
        <v>469</v>
      </c>
      <c r="B470" s="12"/>
      <c r="C470" s="10"/>
      <c r="D470" s="10"/>
      <c r="E470" s="9"/>
      <c r="F470" s="10" t="e">
        <f>VLOOKUP(E470,[1]零件成本9.1!$B$2:$D$11324,3,0)</f>
        <v>#N/A</v>
      </c>
      <c r="G470" s="15"/>
      <c r="H470" s="19"/>
      <c r="I470" s="11"/>
      <c r="J470" s="11" t="str">
        <f t="shared" si="64"/>
        <v/>
      </c>
      <c r="K470" s="29"/>
      <c r="L470" s="14"/>
      <c r="M470" s="25">
        <f t="shared" si="65"/>
        <v>0</v>
      </c>
      <c r="N470" s="26"/>
      <c r="O470" s="27"/>
      <c r="P470" s="28"/>
      <c r="Q470" s="35">
        <f t="shared" si="66"/>
        <v>0</v>
      </c>
      <c r="R470" s="36"/>
      <c r="S470" s="37" t="str">
        <f t="shared" si="67"/>
        <v/>
      </c>
      <c r="T470" s="38" t="str">
        <f t="shared" si="68"/>
        <v/>
      </c>
      <c r="U470" s="42"/>
      <c r="V470" s="40"/>
      <c r="W470" s="41">
        <f t="shared" si="69"/>
        <v>0</v>
      </c>
      <c r="X470" s="41">
        <f t="shared" si="70"/>
        <v>0</v>
      </c>
      <c r="Y470" s="41"/>
      <c r="Z470" s="41"/>
      <c r="AA470" s="25">
        <f t="shared" si="71"/>
        <v>0</v>
      </c>
      <c r="AB470" s="45"/>
      <c r="AC470" s="45"/>
      <c r="AD470" s="47"/>
    </row>
    <row r="471" s="2" customFormat="1" spans="1:30">
      <c r="A471" s="8">
        <f t="shared" si="63"/>
        <v>470</v>
      </c>
      <c r="B471" s="12"/>
      <c r="C471" s="10"/>
      <c r="D471" s="10"/>
      <c r="E471" s="9"/>
      <c r="F471" s="10" t="e">
        <f>VLOOKUP(E471,[1]零件成本9.1!$B$2:$D$11324,3,0)</f>
        <v>#N/A</v>
      </c>
      <c r="G471" s="15"/>
      <c r="H471" s="19"/>
      <c r="I471" s="11"/>
      <c r="J471" s="11" t="str">
        <f t="shared" si="64"/>
        <v/>
      </c>
      <c r="K471" s="29"/>
      <c r="L471" s="14"/>
      <c r="M471" s="25">
        <f t="shared" si="65"/>
        <v>0</v>
      </c>
      <c r="N471" s="26"/>
      <c r="O471" s="27"/>
      <c r="P471" s="28"/>
      <c r="Q471" s="35">
        <f t="shared" si="66"/>
        <v>0</v>
      </c>
      <c r="R471" s="36"/>
      <c r="S471" s="37" t="str">
        <f t="shared" si="67"/>
        <v/>
      </c>
      <c r="T471" s="38" t="str">
        <f t="shared" si="68"/>
        <v/>
      </c>
      <c r="U471" s="42"/>
      <c r="V471" s="40"/>
      <c r="W471" s="41">
        <f t="shared" si="69"/>
        <v>0</v>
      </c>
      <c r="X471" s="41">
        <f t="shared" si="70"/>
        <v>0</v>
      </c>
      <c r="Y471" s="41"/>
      <c r="Z471" s="41"/>
      <c r="AA471" s="25">
        <f t="shared" si="71"/>
        <v>0</v>
      </c>
      <c r="AB471" s="45"/>
      <c r="AC471" s="45"/>
      <c r="AD471" s="47"/>
    </row>
    <row r="472" s="2" customFormat="1" spans="1:30">
      <c r="A472" s="8">
        <f t="shared" si="63"/>
        <v>471</v>
      </c>
      <c r="B472" s="12"/>
      <c r="C472" s="10"/>
      <c r="D472" s="10"/>
      <c r="E472" s="9"/>
      <c r="F472" s="10" t="e">
        <f>VLOOKUP(E472,[1]零件成本9.1!$B$2:$D$11324,3,0)</f>
        <v>#N/A</v>
      </c>
      <c r="G472" s="15"/>
      <c r="H472" s="19"/>
      <c r="I472" s="11"/>
      <c r="J472" s="11" t="str">
        <f t="shared" si="64"/>
        <v/>
      </c>
      <c r="K472" s="29"/>
      <c r="L472" s="14"/>
      <c r="M472" s="25">
        <f t="shared" si="65"/>
        <v>0</v>
      </c>
      <c r="N472" s="26"/>
      <c r="O472" s="27"/>
      <c r="P472" s="28"/>
      <c r="Q472" s="35">
        <f t="shared" si="66"/>
        <v>0</v>
      </c>
      <c r="R472" s="36"/>
      <c r="S472" s="37" t="str">
        <f t="shared" si="67"/>
        <v/>
      </c>
      <c r="T472" s="38" t="str">
        <f t="shared" si="68"/>
        <v/>
      </c>
      <c r="U472" s="42"/>
      <c r="V472" s="40"/>
      <c r="W472" s="41">
        <f t="shared" si="69"/>
        <v>0</v>
      </c>
      <c r="X472" s="41">
        <f t="shared" si="70"/>
        <v>0</v>
      </c>
      <c r="Y472" s="41"/>
      <c r="Z472" s="41"/>
      <c r="AA472" s="25">
        <f t="shared" si="71"/>
        <v>0</v>
      </c>
      <c r="AB472" s="45"/>
      <c r="AC472" s="45"/>
      <c r="AD472" s="47"/>
    </row>
    <row r="473" s="2" customFormat="1" spans="1:30">
      <c r="A473" s="8">
        <f t="shared" si="63"/>
        <v>472</v>
      </c>
      <c r="B473" s="12"/>
      <c r="C473" s="10"/>
      <c r="D473" s="10"/>
      <c r="E473" s="9"/>
      <c r="F473" s="10" t="e">
        <f>VLOOKUP(E473,[1]零件成本9.1!$B$2:$D$11324,3,0)</f>
        <v>#N/A</v>
      </c>
      <c r="G473" s="15"/>
      <c r="H473" s="19"/>
      <c r="I473" s="11"/>
      <c r="J473" s="11" t="str">
        <f t="shared" si="64"/>
        <v/>
      </c>
      <c r="K473" s="29"/>
      <c r="L473" s="14"/>
      <c r="M473" s="25">
        <f t="shared" si="65"/>
        <v>0</v>
      </c>
      <c r="N473" s="26"/>
      <c r="O473" s="27"/>
      <c r="P473" s="28"/>
      <c r="Q473" s="35">
        <f t="shared" si="66"/>
        <v>0</v>
      </c>
      <c r="R473" s="36"/>
      <c r="S473" s="37" t="str">
        <f t="shared" si="67"/>
        <v/>
      </c>
      <c r="T473" s="38" t="str">
        <f t="shared" si="68"/>
        <v/>
      </c>
      <c r="U473" s="42"/>
      <c r="V473" s="40"/>
      <c r="W473" s="41">
        <f t="shared" si="69"/>
        <v>0</v>
      </c>
      <c r="X473" s="41">
        <f t="shared" si="70"/>
        <v>0</v>
      </c>
      <c r="Y473" s="41"/>
      <c r="Z473" s="41"/>
      <c r="AA473" s="25">
        <f t="shared" si="71"/>
        <v>0</v>
      </c>
      <c r="AB473" s="45"/>
      <c r="AC473" s="45"/>
      <c r="AD473" s="47"/>
    </row>
    <row r="474" s="2" customFormat="1" spans="1:30">
      <c r="A474" s="8">
        <f t="shared" si="63"/>
        <v>473</v>
      </c>
      <c r="B474" s="12"/>
      <c r="C474" s="10"/>
      <c r="D474" s="10"/>
      <c r="E474" s="9"/>
      <c r="F474" s="10" t="e">
        <f>VLOOKUP(E474,[1]零件成本9.1!$B$2:$D$11324,3,0)</f>
        <v>#N/A</v>
      </c>
      <c r="G474" s="15"/>
      <c r="H474" s="19"/>
      <c r="I474" s="11"/>
      <c r="J474" s="11" t="str">
        <f t="shared" si="64"/>
        <v/>
      </c>
      <c r="K474" s="29"/>
      <c r="L474" s="14"/>
      <c r="M474" s="25">
        <f t="shared" si="65"/>
        <v>0</v>
      </c>
      <c r="N474" s="26"/>
      <c r="O474" s="27"/>
      <c r="P474" s="28"/>
      <c r="Q474" s="35">
        <f t="shared" si="66"/>
        <v>0</v>
      </c>
      <c r="R474" s="36"/>
      <c r="S474" s="37" t="str">
        <f t="shared" si="67"/>
        <v/>
      </c>
      <c r="T474" s="38" t="str">
        <f t="shared" si="68"/>
        <v/>
      </c>
      <c r="U474" s="42"/>
      <c r="V474" s="40"/>
      <c r="W474" s="41">
        <f t="shared" si="69"/>
        <v>0</v>
      </c>
      <c r="X474" s="41">
        <f t="shared" si="70"/>
        <v>0</v>
      </c>
      <c r="Y474" s="41"/>
      <c r="Z474" s="41"/>
      <c r="AA474" s="25">
        <f t="shared" si="71"/>
        <v>0</v>
      </c>
      <c r="AB474" s="45"/>
      <c r="AC474" s="45"/>
      <c r="AD474" s="47"/>
    </row>
    <row r="475" s="2" customFormat="1" spans="1:30">
      <c r="A475" s="8">
        <f t="shared" si="63"/>
        <v>474</v>
      </c>
      <c r="B475" s="12"/>
      <c r="C475" s="10"/>
      <c r="D475" s="10"/>
      <c r="E475" s="9"/>
      <c r="F475" s="10" t="e">
        <f>VLOOKUP(E475,[1]零件成本9.1!$B$2:$D$11324,3,0)</f>
        <v>#N/A</v>
      </c>
      <c r="G475" s="15"/>
      <c r="H475" s="19"/>
      <c r="I475" s="11"/>
      <c r="J475" s="11" t="str">
        <f t="shared" si="64"/>
        <v/>
      </c>
      <c r="K475" s="29"/>
      <c r="L475" s="14"/>
      <c r="M475" s="25">
        <f t="shared" si="65"/>
        <v>0</v>
      </c>
      <c r="N475" s="26"/>
      <c r="O475" s="27"/>
      <c r="P475" s="28"/>
      <c r="Q475" s="35">
        <f t="shared" si="66"/>
        <v>0</v>
      </c>
      <c r="R475" s="36"/>
      <c r="S475" s="37" t="str">
        <f t="shared" si="67"/>
        <v/>
      </c>
      <c r="T475" s="38" t="str">
        <f t="shared" si="68"/>
        <v/>
      </c>
      <c r="U475" s="42"/>
      <c r="V475" s="40"/>
      <c r="W475" s="41">
        <f t="shared" si="69"/>
        <v>0</v>
      </c>
      <c r="X475" s="41">
        <f t="shared" si="70"/>
        <v>0</v>
      </c>
      <c r="Y475" s="41"/>
      <c r="Z475" s="41"/>
      <c r="AA475" s="25">
        <f t="shared" si="71"/>
        <v>0</v>
      </c>
      <c r="AB475" s="45"/>
      <c r="AC475" s="45"/>
      <c r="AD475" s="47"/>
    </row>
    <row r="476" s="2" customFormat="1" spans="1:30">
      <c r="A476" s="8">
        <f t="shared" si="63"/>
        <v>475</v>
      </c>
      <c r="B476" s="12"/>
      <c r="C476" s="10"/>
      <c r="D476" s="10"/>
      <c r="E476" s="9"/>
      <c r="F476" s="10" t="e">
        <f>VLOOKUP(E476,[1]零件成本9.1!$B$2:$D$11324,3,0)</f>
        <v>#N/A</v>
      </c>
      <c r="G476" s="15"/>
      <c r="H476" s="19"/>
      <c r="I476" s="11"/>
      <c r="J476" s="11" t="str">
        <f t="shared" si="64"/>
        <v/>
      </c>
      <c r="K476" s="29"/>
      <c r="L476" s="14"/>
      <c r="M476" s="25">
        <f t="shared" si="65"/>
        <v>0</v>
      </c>
      <c r="N476" s="26"/>
      <c r="O476" s="27"/>
      <c r="P476" s="28"/>
      <c r="Q476" s="35">
        <f t="shared" si="66"/>
        <v>0</v>
      </c>
      <c r="R476" s="36"/>
      <c r="S476" s="37" t="str">
        <f t="shared" si="67"/>
        <v/>
      </c>
      <c r="T476" s="38" t="str">
        <f t="shared" si="68"/>
        <v/>
      </c>
      <c r="U476" s="42"/>
      <c r="V476" s="40"/>
      <c r="W476" s="41">
        <f t="shared" si="69"/>
        <v>0</v>
      </c>
      <c r="X476" s="41">
        <f t="shared" si="70"/>
        <v>0</v>
      </c>
      <c r="Y476" s="41"/>
      <c r="Z476" s="41"/>
      <c r="AA476" s="25">
        <f t="shared" si="71"/>
        <v>0</v>
      </c>
      <c r="AB476" s="45"/>
      <c r="AC476" s="45"/>
      <c r="AD476" s="47"/>
    </row>
    <row r="477" s="2" customFormat="1" spans="1:30">
      <c r="A477" s="8">
        <f t="shared" si="63"/>
        <v>476</v>
      </c>
      <c r="B477" s="12"/>
      <c r="C477" s="10"/>
      <c r="D477" s="10"/>
      <c r="E477" s="9"/>
      <c r="F477" s="10" t="e">
        <f>VLOOKUP(E477,[1]零件成本9.1!$B$2:$D$11324,3,0)</f>
        <v>#N/A</v>
      </c>
      <c r="G477" s="15"/>
      <c r="H477" s="19"/>
      <c r="I477" s="11"/>
      <c r="J477" s="11" t="str">
        <f t="shared" si="64"/>
        <v/>
      </c>
      <c r="K477" s="29"/>
      <c r="L477" s="14"/>
      <c r="M477" s="25">
        <f t="shared" si="65"/>
        <v>0</v>
      </c>
      <c r="N477" s="26"/>
      <c r="O477" s="27"/>
      <c r="P477" s="28"/>
      <c r="Q477" s="35">
        <f t="shared" si="66"/>
        <v>0</v>
      </c>
      <c r="R477" s="36"/>
      <c r="S477" s="37" t="str">
        <f t="shared" si="67"/>
        <v/>
      </c>
      <c r="T477" s="38" t="str">
        <f t="shared" si="68"/>
        <v/>
      </c>
      <c r="U477" s="42"/>
      <c r="V477" s="40"/>
      <c r="W477" s="41">
        <f t="shared" si="69"/>
        <v>0</v>
      </c>
      <c r="X477" s="41">
        <f t="shared" si="70"/>
        <v>0</v>
      </c>
      <c r="Y477" s="41"/>
      <c r="Z477" s="41"/>
      <c r="AA477" s="25">
        <f t="shared" si="71"/>
        <v>0</v>
      </c>
      <c r="AB477" s="45"/>
      <c r="AC477" s="45"/>
      <c r="AD477" s="47"/>
    </row>
    <row r="478" s="2" customFormat="1" spans="1:30">
      <c r="A478" s="8">
        <f t="shared" si="63"/>
        <v>477</v>
      </c>
      <c r="B478" s="12"/>
      <c r="C478" s="10"/>
      <c r="D478" s="10"/>
      <c r="E478" s="9"/>
      <c r="F478" s="10" t="e">
        <f>VLOOKUP(E478,[1]零件成本9.1!$B$2:$D$11324,3,0)</f>
        <v>#N/A</v>
      </c>
      <c r="G478" s="15"/>
      <c r="H478" s="19"/>
      <c r="I478" s="11"/>
      <c r="J478" s="11" t="str">
        <f t="shared" si="64"/>
        <v/>
      </c>
      <c r="K478" s="29"/>
      <c r="L478" s="14"/>
      <c r="M478" s="25">
        <f t="shared" si="65"/>
        <v>0</v>
      </c>
      <c r="N478" s="26"/>
      <c r="O478" s="27"/>
      <c r="P478" s="28"/>
      <c r="Q478" s="35">
        <f t="shared" si="66"/>
        <v>0</v>
      </c>
      <c r="R478" s="36"/>
      <c r="S478" s="37" t="str">
        <f t="shared" si="67"/>
        <v/>
      </c>
      <c r="T478" s="38" t="str">
        <f t="shared" si="68"/>
        <v/>
      </c>
      <c r="U478" s="42"/>
      <c r="V478" s="40"/>
      <c r="W478" s="41">
        <f t="shared" si="69"/>
        <v>0</v>
      </c>
      <c r="X478" s="41">
        <f t="shared" si="70"/>
        <v>0</v>
      </c>
      <c r="Y478" s="41"/>
      <c r="Z478" s="41"/>
      <c r="AA478" s="25">
        <f t="shared" si="71"/>
        <v>0</v>
      </c>
      <c r="AB478" s="45"/>
      <c r="AC478" s="45"/>
      <c r="AD478" s="47"/>
    </row>
    <row r="479" s="2" customFormat="1" spans="1:30">
      <c r="A479" s="8">
        <f t="shared" si="63"/>
        <v>478</v>
      </c>
      <c r="B479" s="12"/>
      <c r="C479" s="10"/>
      <c r="D479" s="10"/>
      <c r="E479" s="9"/>
      <c r="F479" s="10" t="e">
        <f>VLOOKUP(E479,[1]零件成本9.1!$B$2:$D$11324,3,0)</f>
        <v>#N/A</v>
      </c>
      <c r="G479" s="15"/>
      <c r="H479" s="19"/>
      <c r="I479" s="11"/>
      <c r="J479" s="11" t="str">
        <f t="shared" si="64"/>
        <v/>
      </c>
      <c r="K479" s="29"/>
      <c r="L479" s="14"/>
      <c r="M479" s="25">
        <f t="shared" si="65"/>
        <v>0</v>
      </c>
      <c r="N479" s="26"/>
      <c r="O479" s="27"/>
      <c r="P479" s="28"/>
      <c r="Q479" s="35">
        <f t="shared" si="66"/>
        <v>0</v>
      </c>
      <c r="R479" s="36"/>
      <c r="S479" s="37" t="str">
        <f t="shared" si="67"/>
        <v/>
      </c>
      <c r="T479" s="38" t="str">
        <f t="shared" si="68"/>
        <v/>
      </c>
      <c r="U479" s="42"/>
      <c r="V479" s="40"/>
      <c r="W479" s="41">
        <f t="shared" si="69"/>
        <v>0</v>
      </c>
      <c r="X479" s="41">
        <f t="shared" si="70"/>
        <v>0</v>
      </c>
      <c r="Y479" s="41"/>
      <c r="Z479" s="41"/>
      <c r="AA479" s="25">
        <f t="shared" si="71"/>
        <v>0</v>
      </c>
      <c r="AB479" s="45"/>
      <c r="AC479" s="45"/>
      <c r="AD479" s="47"/>
    </row>
    <row r="480" s="2" customFormat="1" spans="1:30">
      <c r="A480" s="8">
        <f t="shared" si="63"/>
        <v>479</v>
      </c>
      <c r="B480" s="12"/>
      <c r="C480" s="10"/>
      <c r="D480" s="10"/>
      <c r="E480" s="58"/>
      <c r="F480" s="10" t="e">
        <f>VLOOKUP(E480,[1]零件成本9.1!$B$2:$D$11324,3,0)</f>
        <v>#N/A</v>
      </c>
      <c r="G480" s="10"/>
      <c r="H480" s="18"/>
      <c r="I480" s="11"/>
      <c r="J480" s="11" t="str">
        <f t="shared" si="64"/>
        <v/>
      </c>
      <c r="K480" s="24"/>
      <c r="L480" s="24"/>
      <c r="M480" s="25">
        <f t="shared" si="65"/>
        <v>0</v>
      </c>
      <c r="N480" s="26"/>
      <c r="O480" s="27"/>
      <c r="P480" s="28"/>
      <c r="Q480" s="35">
        <f t="shared" si="66"/>
        <v>0</v>
      </c>
      <c r="R480" s="36"/>
      <c r="S480" s="37" t="str">
        <f t="shared" si="67"/>
        <v/>
      </c>
      <c r="T480" s="38" t="str">
        <f t="shared" si="68"/>
        <v/>
      </c>
      <c r="U480" s="39"/>
      <c r="V480" s="40"/>
      <c r="W480" s="41">
        <f t="shared" si="69"/>
        <v>0</v>
      </c>
      <c r="X480" s="41">
        <f t="shared" si="70"/>
        <v>0</v>
      </c>
      <c r="Y480" s="41"/>
      <c r="Z480" s="41"/>
      <c r="AA480" s="25">
        <f t="shared" si="71"/>
        <v>0</v>
      </c>
      <c r="AB480" s="45"/>
      <c r="AC480" s="45"/>
      <c r="AD480" s="46"/>
    </row>
    <row r="481" s="2" customFormat="1" spans="1:30">
      <c r="A481" s="8">
        <f t="shared" si="63"/>
        <v>480</v>
      </c>
      <c r="B481" s="12"/>
      <c r="C481" s="10"/>
      <c r="D481" s="10"/>
      <c r="E481" s="59"/>
      <c r="F481" s="10" t="e">
        <f>VLOOKUP(E481,[1]零件成本9.1!$B$2:$D$11324,3,0)</f>
        <v>#N/A</v>
      </c>
      <c r="G481" s="15"/>
      <c r="H481" s="19"/>
      <c r="I481" s="11"/>
      <c r="J481" s="11" t="str">
        <f t="shared" si="64"/>
        <v/>
      </c>
      <c r="K481" s="29"/>
      <c r="L481" s="29"/>
      <c r="M481" s="25">
        <f t="shared" si="65"/>
        <v>0</v>
      </c>
      <c r="N481" s="26"/>
      <c r="O481" s="27"/>
      <c r="P481" s="28"/>
      <c r="Q481" s="35">
        <f t="shared" si="66"/>
        <v>0</v>
      </c>
      <c r="R481" s="36"/>
      <c r="S481" s="37" t="str">
        <f t="shared" si="67"/>
        <v/>
      </c>
      <c r="T481" s="38" t="str">
        <f t="shared" si="68"/>
        <v/>
      </c>
      <c r="U481" s="42"/>
      <c r="V481" s="40"/>
      <c r="W481" s="41">
        <f t="shared" si="69"/>
        <v>0</v>
      </c>
      <c r="X481" s="41">
        <f t="shared" si="70"/>
        <v>0</v>
      </c>
      <c r="Y481" s="41"/>
      <c r="Z481" s="41"/>
      <c r="AA481" s="25">
        <f t="shared" si="71"/>
        <v>0</v>
      </c>
      <c r="AB481" s="45"/>
      <c r="AC481" s="45"/>
      <c r="AD481" s="47"/>
    </row>
    <row r="482" s="2" customFormat="1" spans="1:30">
      <c r="A482" s="8">
        <f t="shared" si="63"/>
        <v>481</v>
      </c>
      <c r="B482" s="12"/>
      <c r="C482" s="10"/>
      <c r="D482" s="10"/>
      <c r="E482" s="59"/>
      <c r="F482" s="10" t="e">
        <f>VLOOKUP(E482,[1]零件成本9.1!$B$2:$D$11324,3,0)</f>
        <v>#N/A</v>
      </c>
      <c r="G482" s="15"/>
      <c r="H482" s="19"/>
      <c r="I482" s="11"/>
      <c r="J482" s="11" t="str">
        <f t="shared" si="64"/>
        <v/>
      </c>
      <c r="K482" s="29"/>
      <c r="L482" s="29"/>
      <c r="M482" s="25">
        <f t="shared" si="65"/>
        <v>0</v>
      </c>
      <c r="N482" s="26"/>
      <c r="O482" s="27"/>
      <c r="P482" s="28"/>
      <c r="Q482" s="35">
        <f t="shared" si="66"/>
        <v>0</v>
      </c>
      <c r="R482" s="36"/>
      <c r="S482" s="37" t="str">
        <f t="shared" si="67"/>
        <v/>
      </c>
      <c r="T482" s="38" t="str">
        <f t="shared" si="68"/>
        <v/>
      </c>
      <c r="U482" s="42"/>
      <c r="V482" s="40"/>
      <c r="W482" s="41">
        <f t="shared" si="69"/>
        <v>0</v>
      </c>
      <c r="X482" s="41">
        <f t="shared" si="70"/>
        <v>0</v>
      </c>
      <c r="Y482" s="41"/>
      <c r="Z482" s="41"/>
      <c r="AA482" s="25">
        <f t="shared" si="71"/>
        <v>0</v>
      </c>
      <c r="AB482" s="45"/>
      <c r="AC482" s="45"/>
      <c r="AD482" s="47"/>
    </row>
    <row r="483" s="2" customFormat="1" spans="1:30">
      <c r="A483" s="8">
        <f t="shared" si="63"/>
        <v>482</v>
      </c>
      <c r="B483" s="12"/>
      <c r="C483" s="10"/>
      <c r="D483" s="10"/>
      <c r="E483" s="59"/>
      <c r="F483" s="10" t="e">
        <f>VLOOKUP(E483,[1]零件成本9.1!$B$2:$D$11324,3,0)</f>
        <v>#N/A</v>
      </c>
      <c r="G483" s="15"/>
      <c r="H483" s="19"/>
      <c r="I483" s="11"/>
      <c r="J483" s="11" t="str">
        <f t="shared" si="64"/>
        <v/>
      </c>
      <c r="K483" s="29"/>
      <c r="L483" s="29"/>
      <c r="M483" s="25">
        <f t="shared" si="65"/>
        <v>0</v>
      </c>
      <c r="N483" s="26"/>
      <c r="O483" s="27"/>
      <c r="P483" s="28"/>
      <c r="Q483" s="35">
        <f t="shared" si="66"/>
        <v>0</v>
      </c>
      <c r="R483" s="36"/>
      <c r="S483" s="37" t="str">
        <f t="shared" si="67"/>
        <v/>
      </c>
      <c r="T483" s="38" t="str">
        <f t="shared" si="68"/>
        <v/>
      </c>
      <c r="U483" s="42"/>
      <c r="V483" s="40"/>
      <c r="W483" s="41">
        <f t="shared" si="69"/>
        <v>0</v>
      </c>
      <c r="X483" s="41">
        <f t="shared" si="70"/>
        <v>0</v>
      </c>
      <c r="Y483" s="41"/>
      <c r="Z483" s="41"/>
      <c r="AA483" s="25">
        <f t="shared" si="71"/>
        <v>0</v>
      </c>
      <c r="AB483" s="45"/>
      <c r="AC483" s="45"/>
      <c r="AD483" s="47"/>
    </row>
    <row r="484" s="2" customFormat="1" spans="1:30">
      <c r="A484" s="8">
        <f t="shared" si="63"/>
        <v>483</v>
      </c>
      <c r="B484" s="12"/>
      <c r="C484" s="10"/>
      <c r="D484" s="10"/>
      <c r="E484" s="59"/>
      <c r="F484" s="10" t="e">
        <f>VLOOKUP(E484,[1]零件成本9.1!$B$2:$D$11324,3,0)</f>
        <v>#N/A</v>
      </c>
      <c r="G484" s="15"/>
      <c r="H484" s="19"/>
      <c r="I484" s="11"/>
      <c r="J484" s="11" t="str">
        <f t="shared" si="64"/>
        <v/>
      </c>
      <c r="K484" s="29"/>
      <c r="L484" s="29"/>
      <c r="M484" s="25">
        <f t="shared" si="65"/>
        <v>0</v>
      </c>
      <c r="N484" s="26"/>
      <c r="O484" s="27"/>
      <c r="P484" s="28"/>
      <c r="Q484" s="35">
        <f t="shared" si="66"/>
        <v>0</v>
      </c>
      <c r="R484" s="36"/>
      <c r="S484" s="37" t="str">
        <f t="shared" si="67"/>
        <v/>
      </c>
      <c r="T484" s="38" t="str">
        <f t="shared" si="68"/>
        <v/>
      </c>
      <c r="U484" s="42"/>
      <c r="V484" s="40"/>
      <c r="W484" s="41">
        <f t="shared" si="69"/>
        <v>0</v>
      </c>
      <c r="X484" s="41">
        <f t="shared" si="70"/>
        <v>0</v>
      </c>
      <c r="Y484" s="41"/>
      <c r="Z484" s="41"/>
      <c r="AA484" s="25">
        <f t="shared" si="71"/>
        <v>0</v>
      </c>
      <c r="AB484" s="45"/>
      <c r="AC484" s="45"/>
      <c r="AD484" s="47"/>
    </row>
    <row r="485" s="2" customFormat="1" spans="1:30">
      <c r="A485" s="8">
        <f t="shared" si="63"/>
        <v>484</v>
      </c>
      <c r="B485" s="12"/>
      <c r="C485" s="10"/>
      <c r="D485" s="10"/>
      <c r="E485" s="59"/>
      <c r="F485" s="10" t="e">
        <f>VLOOKUP(E485,[1]零件成本9.1!$B$2:$D$11324,3,0)</f>
        <v>#N/A</v>
      </c>
      <c r="G485" s="15"/>
      <c r="H485" s="19"/>
      <c r="I485" s="11"/>
      <c r="J485" s="11" t="str">
        <f t="shared" si="64"/>
        <v/>
      </c>
      <c r="K485" s="29"/>
      <c r="L485" s="29"/>
      <c r="M485" s="25">
        <f t="shared" si="65"/>
        <v>0</v>
      </c>
      <c r="N485" s="26"/>
      <c r="O485" s="27"/>
      <c r="P485" s="28"/>
      <c r="Q485" s="35">
        <f t="shared" si="66"/>
        <v>0</v>
      </c>
      <c r="R485" s="36"/>
      <c r="S485" s="37" t="str">
        <f t="shared" si="67"/>
        <v/>
      </c>
      <c r="T485" s="38" t="str">
        <f t="shared" si="68"/>
        <v/>
      </c>
      <c r="U485" s="42"/>
      <c r="V485" s="40"/>
      <c r="W485" s="41">
        <f t="shared" si="69"/>
        <v>0</v>
      </c>
      <c r="X485" s="41">
        <f t="shared" si="70"/>
        <v>0</v>
      </c>
      <c r="Y485" s="41"/>
      <c r="Z485" s="41"/>
      <c r="AA485" s="25">
        <f t="shared" si="71"/>
        <v>0</v>
      </c>
      <c r="AB485" s="45"/>
      <c r="AC485" s="45"/>
      <c r="AD485" s="47"/>
    </row>
    <row r="486" s="2" customFormat="1" spans="1:30">
      <c r="A486" s="8">
        <f t="shared" si="63"/>
        <v>485</v>
      </c>
      <c r="B486" s="12"/>
      <c r="C486" s="10"/>
      <c r="D486" s="10"/>
      <c r="E486" s="59"/>
      <c r="F486" s="10" t="e">
        <f>VLOOKUP(E486,[1]零件成本9.1!$B$2:$D$11324,3,0)</f>
        <v>#N/A</v>
      </c>
      <c r="G486" s="15"/>
      <c r="H486" s="19"/>
      <c r="I486" s="11"/>
      <c r="J486" s="11" t="str">
        <f t="shared" si="64"/>
        <v/>
      </c>
      <c r="K486" s="29"/>
      <c r="L486" s="29"/>
      <c r="M486" s="25">
        <f t="shared" si="65"/>
        <v>0</v>
      </c>
      <c r="N486" s="26"/>
      <c r="O486" s="27"/>
      <c r="P486" s="28"/>
      <c r="Q486" s="35">
        <f t="shared" si="66"/>
        <v>0</v>
      </c>
      <c r="R486" s="36"/>
      <c r="S486" s="37" t="str">
        <f t="shared" si="67"/>
        <v/>
      </c>
      <c r="T486" s="38" t="str">
        <f t="shared" si="68"/>
        <v/>
      </c>
      <c r="U486" s="42"/>
      <c r="V486" s="40"/>
      <c r="W486" s="41">
        <f t="shared" si="69"/>
        <v>0</v>
      </c>
      <c r="X486" s="41">
        <f t="shared" si="70"/>
        <v>0</v>
      </c>
      <c r="Y486" s="41"/>
      <c r="Z486" s="41"/>
      <c r="AA486" s="25">
        <f t="shared" si="71"/>
        <v>0</v>
      </c>
      <c r="AB486" s="45"/>
      <c r="AC486" s="45"/>
      <c r="AD486" s="47"/>
    </row>
    <row r="487" s="2" customFormat="1" spans="1:30">
      <c r="A487" s="8">
        <f t="shared" si="63"/>
        <v>486</v>
      </c>
      <c r="B487" s="12"/>
      <c r="C487" s="10"/>
      <c r="D487" s="10"/>
      <c r="E487" s="59"/>
      <c r="F487" s="10" t="e">
        <f>VLOOKUP(E487,[1]零件成本9.1!$B$2:$D$11324,3,0)</f>
        <v>#N/A</v>
      </c>
      <c r="G487" s="15"/>
      <c r="H487" s="19"/>
      <c r="I487" s="11"/>
      <c r="J487" s="11" t="str">
        <f t="shared" si="64"/>
        <v/>
      </c>
      <c r="K487" s="29"/>
      <c r="L487" s="29"/>
      <c r="M487" s="25">
        <f t="shared" si="65"/>
        <v>0</v>
      </c>
      <c r="N487" s="26"/>
      <c r="O487" s="27"/>
      <c r="P487" s="28"/>
      <c r="Q487" s="35">
        <f t="shared" si="66"/>
        <v>0</v>
      </c>
      <c r="R487" s="36"/>
      <c r="S487" s="37" t="str">
        <f t="shared" si="67"/>
        <v/>
      </c>
      <c r="T487" s="38" t="str">
        <f t="shared" si="68"/>
        <v/>
      </c>
      <c r="U487" s="42"/>
      <c r="V487" s="40"/>
      <c r="W487" s="41">
        <f t="shared" si="69"/>
        <v>0</v>
      </c>
      <c r="X487" s="41">
        <f t="shared" si="70"/>
        <v>0</v>
      </c>
      <c r="Y487" s="41"/>
      <c r="Z487" s="41"/>
      <c r="AA487" s="25">
        <f t="shared" si="71"/>
        <v>0</v>
      </c>
      <c r="AB487" s="45"/>
      <c r="AC487" s="45"/>
      <c r="AD487" s="47"/>
    </row>
    <row r="488" s="2" customFormat="1" spans="1:30">
      <c r="A488" s="8">
        <f t="shared" si="63"/>
        <v>487</v>
      </c>
      <c r="B488" s="12"/>
      <c r="C488" s="10"/>
      <c r="D488" s="10"/>
      <c r="E488" s="59"/>
      <c r="F488" s="10" t="e">
        <f>VLOOKUP(E488,[1]零件成本9.1!$B$2:$D$11324,3,0)</f>
        <v>#N/A</v>
      </c>
      <c r="G488" s="15"/>
      <c r="H488" s="19"/>
      <c r="I488" s="11"/>
      <c r="J488" s="11" t="str">
        <f t="shared" si="64"/>
        <v/>
      </c>
      <c r="K488" s="29"/>
      <c r="L488" s="29"/>
      <c r="M488" s="25">
        <f t="shared" si="65"/>
        <v>0</v>
      </c>
      <c r="N488" s="26"/>
      <c r="O488" s="27"/>
      <c r="P488" s="28"/>
      <c r="Q488" s="35">
        <f t="shared" si="66"/>
        <v>0</v>
      </c>
      <c r="R488" s="36"/>
      <c r="S488" s="37" t="str">
        <f t="shared" si="67"/>
        <v/>
      </c>
      <c r="T488" s="38" t="str">
        <f t="shared" si="68"/>
        <v/>
      </c>
      <c r="U488" s="42"/>
      <c r="V488" s="40"/>
      <c r="W488" s="41">
        <f t="shared" si="69"/>
        <v>0</v>
      </c>
      <c r="X488" s="41">
        <f t="shared" si="70"/>
        <v>0</v>
      </c>
      <c r="Y488" s="41"/>
      <c r="Z488" s="41"/>
      <c r="AA488" s="25">
        <f t="shared" si="71"/>
        <v>0</v>
      </c>
      <c r="AB488" s="45"/>
      <c r="AC488" s="45"/>
      <c r="AD488" s="47"/>
    </row>
    <row r="489" s="2" customFormat="1" spans="1:30">
      <c r="A489" s="8">
        <f t="shared" si="63"/>
        <v>488</v>
      </c>
      <c r="B489" s="12"/>
      <c r="C489" s="10"/>
      <c r="D489" s="10"/>
      <c r="E489" s="59"/>
      <c r="F489" s="10" t="e">
        <f>VLOOKUP(E489,[1]零件成本9.1!$B$2:$D$11324,3,0)</f>
        <v>#N/A</v>
      </c>
      <c r="G489" s="15"/>
      <c r="H489" s="19"/>
      <c r="I489" s="11"/>
      <c r="J489" s="11" t="str">
        <f t="shared" si="64"/>
        <v/>
      </c>
      <c r="K489" s="29"/>
      <c r="L489" s="29"/>
      <c r="M489" s="25">
        <f t="shared" si="65"/>
        <v>0</v>
      </c>
      <c r="N489" s="26"/>
      <c r="O489" s="27"/>
      <c r="P489" s="28"/>
      <c r="Q489" s="35">
        <f t="shared" si="66"/>
        <v>0</v>
      </c>
      <c r="R489" s="36"/>
      <c r="S489" s="37" t="str">
        <f t="shared" si="67"/>
        <v/>
      </c>
      <c r="T489" s="38" t="str">
        <f t="shared" si="68"/>
        <v/>
      </c>
      <c r="U489" s="42"/>
      <c r="V489" s="40"/>
      <c r="W489" s="41">
        <f t="shared" si="69"/>
        <v>0</v>
      </c>
      <c r="X489" s="41">
        <f t="shared" si="70"/>
        <v>0</v>
      </c>
      <c r="Y489" s="41"/>
      <c r="Z489" s="41"/>
      <c r="AA489" s="25">
        <f t="shared" si="71"/>
        <v>0</v>
      </c>
      <c r="AB489" s="45"/>
      <c r="AC489" s="45"/>
      <c r="AD489" s="47"/>
    </row>
    <row r="490" s="2" customFormat="1" spans="1:30">
      <c r="A490" s="8">
        <f t="shared" si="63"/>
        <v>489</v>
      </c>
      <c r="B490" s="12"/>
      <c r="C490" s="10"/>
      <c r="D490" s="10"/>
      <c r="E490" s="14"/>
      <c r="F490" s="10" t="e">
        <f>VLOOKUP(E490,[1]零件成本9.1!$B$2:$D$11324,3,0)</f>
        <v>#N/A</v>
      </c>
      <c r="G490" s="60"/>
      <c r="H490" s="61"/>
      <c r="I490" s="11"/>
      <c r="J490" s="11" t="str">
        <f t="shared" si="64"/>
        <v/>
      </c>
      <c r="K490" s="29"/>
      <c r="L490" s="29"/>
      <c r="M490" s="25">
        <f t="shared" si="65"/>
        <v>0</v>
      </c>
      <c r="N490" s="26"/>
      <c r="O490" s="27"/>
      <c r="P490" s="28"/>
      <c r="Q490" s="35">
        <f t="shared" si="66"/>
        <v>0</v>
      </c>
      <c r="R490" s="36"/>
      <c r="S490" s="37" t="str">
        <f t="shared" si="67"/>
        <v/>
      </c>
      <c r="T490" s="38" t="str">
        <f t="shared" si="68"/>
        <v/>
      </c>
      <c r="U490" s="42"/>
      <c r="V490" s="40"/>
      <c r="W490" s="41">
        <f t="shared" si="69"/>
        <v>0</v>
      </c>
      <c r="X490" s="41">
        <f t="shared" si="70"/>
        <v>0</v>
      </c>
      <c r="Y490" s="41"/>
      <c r="Z490" s="41"/>
      <c r="AA490" s="25">
        <f t="shared" si="71"/>
        <v>0</v>
      </c>
      <c r="AB490" s="45"/>
      <c r="AC490" s="45"/>
      <c r="AD490" s="47"/>
    </row>
    <row r="491" s="2" customFormat="1" spans="1:30">
      <c r="A491" s="8">
        <f t="shared" si="63"/>
        <v>490</v>
      </c>
      <c r="B491" s="12"/>
      <c r="C491" s="10"/>
      <c r="D491" s="10"/>
      <c r="E491" s="14"/>
      <c r="F491" s="10" t="e">
        <f>VLOOKUP(E491,[1]零件成本9.1!$B$2:$D$11324,3,0)</f>
        <v>#N/A</v>
      </c>
      <c r="G491" s="60"/>
      <c r="H491" s="61"/>
      <c r="I491" s="11"/>
      <c r="J491" s="11" t="str">
        <f t="shared" si="64"/>
        <v/>
      </c>
      <c r="K491" s="29"/>
      <c r="L491" s="29"/>
      <c r="M491" s="25">
        <f t="shared" si="65"/>
        <v>0</v>
      </c>
      <c r="N491" s="26"/>
      <c r="O491" s="27"/>
      <c r="P491" s="28"/>
      <c r="Q491" s="35">
        <f t="shared" si="66"/>
        <v>0</v>
      </c>
      <c r="R491" s="36"/>
      <c r="S491" s="37" t="str">
        <f t="shared" si="67"/>
        <v/>
      </c>
      <c r="T491" s="38" t="str">
        <f t="shared" si="68"/>
        <v/>
      </c>
      <c r="U491" s="42"/>
      <c r="V491" s="40"/>
      <c r="W491" s="41">
        <f t="shared" si="69"/>
        <v>0</v>
      </c>
      <c r="X491" s="41">
        <f t="shared" si="70"/>
        <v>0</v>
      </c>
      <c r="Y491" s="41"/>
      <c r="Z491" s="41"/>
      <c r="AA491" s="25">
        <f t="shared" si="71"/>
        <v>0</v>
      </c>
      <c r="AB491" s="45"/>
      <c r="AC491" s="45"/>
      <c r="AD491" s="47"/>
    </row>
    <row r="492" s="2" customFormat="1" spans="1:30">
      <c r="A492" s="8">
        <f t="shared" si="63"/>
        <v>491</v>
      </c>
      <c r="B492" s="12"/>
      <c r="C492" s="10"/>
      <c r="D492" s="10"/>
      <c r="E492" s="14"/>
      <c r="F492" s="10" t="e">
        <f>VLOOKUP(E492,[1]零件成本9.1!$B$2:$D$11324,3,0)</f>
        <v>#N/A</v>
      </c>
      <c r="G492" s="15"/>
      <c r="H492" s="19"/>
      <c r="I492" s="11"/>
      <c r="J492" s="11" t="str">
        <f t="shared" si="64"/>
        <v/>
      </c>
      <c r="K492" s="29"/>
      <c r="L492" s="29"/>
      <c r="M492" s="25">
        <f t="shared" si="65"/>
        <v>0</v>
      </c>
      <c r="N492" s="26"/>
      <c r="O492" s="27"/>
      <c r="P492" s="28"/>
      <c r="Q492" s="35">
        <f t="shared" si="66"/>
        <v>0</v>
      </c>
      <c r="R492" s="36"/>
      <c r="S492" s="37" t="str">
        <f t="shared" si="67"/>
        <v/>
      </c>
      <c r="T492" s="38" t="str">
        <f t="shared" si="68"/>
        <v/>
      </c>
      <c r="U492" s="42"/>
      <c r="V492" s="40"/>
      <c r="W492" s="41">
        <f t="shared" si="69"/>
        <v>0</v>
      </c>
      <c r="X492" s="41">
        <f t="shared" si="70"/>
        <v>0</v>
      </c>
      <c r="Y492" s="41"/>
      <c r="Z492" s="41"/>
      <c r="AA492" s="25">
        <f t="shared" si="71"/>
        <v>0</v>
      </c>
      <c r="AB492" s="45"/>
      <c r="AC492" s="45"/>
      <c r="AD492" s="47"/>
    </row>
    <row r="493" s="2" customFormat="1" spans="1:30">
      <c r="A493" s="8">
        <f t="shared" si="63"/>
        <v>492</v>
      </c>
      <c r="B493" s="12"/>
      <c r="C493" s="10"/>
      <c r="D493" s="10"/>
      <c r="E493" s="59"/>
      <c r="F493" s="10" t="e">
        <f>VLOOKUP(E493,[1]零件成本9.1!$B$2:$D$11324,3,0)</f>
        <v>#N/A</v>
      </c>
      <c r="G493" s="15"/>
      <c r="H493" s="19"/>
      <c r="I493" s="11"/>
      <c r="J493" s="11" t="str">
        <f t="shared" si="64"/>
        <v/>
      </c>
      <c r="K493" s="29"/>
      <c r="L493" s="29"/>
      <c r="M493" s="25">
        <f t="shared" si="65"/>
        <v>0</v>
      </c>
      <c r="N493" s="26"/>
      <c r="O493" s="27"/>
      <c r="P493" s="28"/>
      <c r="Q493" s="35">
        <f t="shared" si="66"/>
        <v>0</v>
      </c>
      <c r="R493" s="36"/>
      <c r="S493" s="37" t="str">
        <f t="shared" si="67"/>
        <v/>
      </c>
      <c r="T493" s="38" t="str">
        <f t="shared" si="68"/>
        <v/>
      </c>
      <c r="U493" s="42"/>
      <c r="V493" s="40"/>
      <c r="W493" s="41">
        <f t="shared" si="69"/>
        <v>0</v>
      </c>
      <c r="X493" s="41">
        <f t="shared" si="70"/>
        <v>0</v>
      </c>
      <c r="Y493" s="41"/>
      <c r="Z493" s="41"/>
      <c r="AA493" s="25">
        <f t="shared" si="71"/>
        <v>0</v>
      </c>
      <c r="AB493" s="45"/>
      <c r="AC493" s="45"/>
      <c r="AD493" s="47"/>
    </row>
    <row r="494" s="2" customFormat="1" spans="1:30">
      <c r="A494" s="8">
        <f t="shared" si="63"/>
        <v>493</v>
      </c>
      <c r="B494" s="12"/>
      <c r="C494" s="10"/>
      <c r="D494" s="10"/>
      <c r="E494" s="14"/>
      <c r="F494" s="10" t="e">
        <f>VLOOKUP(E494,[1]零件成本9.1!$B$2:$D$11324,3,0)</f>
        <v>#N/A</v>
      </c>
      <c r="G494" s="15"/>
      <c r="H494" s="19"/>
      <c r="I494" s="11"/>
      <c r="J494" s="11" t="str">
        <f t="shared" si="64"/>
        <v/>
      </c>
      <c r="K494" s="29"/>
      <c r="L494" s="29"/>
      <c r="M494" s="25">
        <f t="shared" si="65"/>
        <v>0</v>
      </c>
      <c r="N494" s="26"/>
      <c r="O494" s="27"/>
      <c r="P494" s="28"/>
      <c r="Q494" s="35">
        <f t="shared" si="66"/>
        <v>0</v>
      </c>
      <c r="R494" s="36"/>
      <c r="S494" s="37" t="str">
        <f t="shared" si="67"/>
        <v/>
      </c>
      <c r="T494" s="38" t="str">
        <f t="shared" si="68"/>
        <v/>
      </c>
      <c r="U494" s="42"/>
      <c r="V494" s="40"/>
      <c r="W494" s="41">
        <f t="shared" si="69"/>
        <v>0</v>
      </c>
      <c r="X494" s="41">
        <f t="shared" si="70"/>
        <v>0</v>
      </c>
      <c r="Y494" s="41"/>
      <c r="Z494" s="41"/>
      <c r="AA494" s="25">
        <f t="shared" si="71"/>
        <v>0</v>
      </c>
      <c r="AB494" s="45"/>
      <c r="AC494" s="45"/>
      <c r="AD494" s="47"/>
    </row>
    <row r="495" s="2" customFormat="1" spans="1:30">
      <c r="A495" s="8">
        <f t="shared" si="63"/>
        <v>494</v>
      </c>
      <c r="B495" s="12"/>
      <c r="C495" s="10"/>
      <c r="D495" s="10"/>
      <c r="E495" s="59"/>
      <c r="F495" s="10" t="e">
        <f>VLOOKUP(E495,[1]零件成本9.1!$B$2:$D$11324,3,0)</f>
        <v>#N/A</v>
      </c>
      <c r="G495" s="15"/>
      <c r="H495" s="19"/>
      <c r="I495" s="11"/>
      <c r="J495" s="11" t="str">
        <f t="shared" si="64"/>
        <v/>
      </c>
      <c r="K495" s="29"/>
      <c r="L495" s="29"/>
      <c r="M495" s="25">
        <f t="shared" si="65"/>
        <v>0</v>
      </c>
      <c r="N495" s="26"/>
      <c r="O495" s="27"/>
      <c r="P495" s="28"/>
      <c r="Q495" s="35">
        <f t="shared" si="66"/>
        <v>0</v>
      </c>
      <c r="R495" s="36"/>
      <c r="S495" s="37" t="str">
        <f t="shared" si="67"/>
        <v/>
      </c>
      <c r="T495" s="38" t="str">
        <f t="shared" si="68"/>
        <v/>
      </c>
      <c r="U495" s="42"/>
      <c r="V495" s="40"/>
      <c r="W495" s="41">
        <f t="shared" si="69"/>
        <v>0</v>
      </c>
      <c r="X495" s="41">
        <f t="shared" si="70"/>
        <v>0</v>
      </c>
      <c r="Y495" s="41"/>
      <c r="Z495" s="41"/>
      <c r="AA495" s="25">
        <f t="shared" si="71"/>
        <v>0</v>
      </c>
      <c r="AB495" s="45"/>
      <c r="AC495" s="45"/>
      <c r="AD495" s="47"/>
    </row>
    <row r="496" s="2" customFormat="1" spans="1:30">
      <c r="A496" s="8">
        <f t="shared" si="63"/>
        <v>495</v>
      </c>
      <c r="B496" s="12"/>
      <c r="C496" s="10"/>
      <c r="D496" s="10"/>
      <c r="E496" s="59"/>
      <c r="F496" s="10" t="e">
        <f>VLOOKUP(E496,[1]零件成本9.1!$B$2:$D$11324,3,0)</f>
        <v>#N/A</v>
      </c>
      <c r="G496" s="15"/>
      <c r="H496" s="19"/>
      <c r="I496" s="11"/>
      <c r="J496" s="11" t="str">
        <f t="shared" si="64"/>
        <v/>
      </c>
      <c r="K496" s="29"/>
      <c r="L496" s="29"/>
      <c r="M496" s="25">
        <f t="shared" si="65"/>
        <v>0</v>
      </c>
      <c r="N496" s="26"/>
      <c r="O496" s="27"/>
      <c r="P496" s="28"/>
      <c r="Q496" s="35">
        <f t="shared" si="66"/>
        <v>0</v>
      </c>
      <c r="R496" s="36"/>
      <c r="S496" s="37" t="str">
        <f t="shared" si="67"/>
        <v/>
      </c>
      <c r="T496" s="38" t="str">
        <f t="shared" si="68"/>
        <v/>
      </c>
      <c r="U496" s="42"/>
      <c r="V496" s="40"/>
      <c r="W496" s="41">
        <f t="shared" si="69"/>
        <v>0</v>
      </c>
      <c r="X496" s="41">
        <f t="shared" si="70"/>
        <v>0</v>
      </c>
      <c r="Y496" s="41"/>
      <c r="Z496" s="41"/>
      <c r="AA496" s="25">
        <f t="shared" si="71"/>
        <v>0</v>
      </c>
      <c r="AB496" s="45"/>
      <c r="AC496" s="45"/>
      <c r="AD496" s="47"/>
    </row>
    <row r="497" s="2" customFormat="1" spans="1:30">
      <c r="A497" s="8">
        <f t="shared" si="63"/>
        <v>496</v>
      </c>
      <c r="B497" s="12"/>
      <c r="C497" s="10"/>
      <c r="D497" s="10"/>
      <c r="E497" s="59"/>
      <c r="F497" s="10" t="e">
        <f>VLOOKUP(E497,[1]零件成本9.1!$B$2:$D$11324,3,0)</f>
        <v>#N/A</v>
      </c>
      <c r="G497" s="15"/>
      <c r="H497" s="19"/>
      <c r="I497" s="11"/>
      <c r="J497" s="11" t="str">
        <f t="shared" si="64"/>
        <v/>
      </c>
      <c r="K497" s="29"/>
      <c r="L497" s="29"/>
      <c r="M497" s="25">
        <f t="shared" si="65"/>
        <v>0</v>
      </c>
      <c r="N497" s="26"/>
      <c r="O497" s="27"/>
      <c r="P497" s="28"/>
      <c r="Q497" s="35">
        <f t="shared" si="66"/>
        <v>0</v>
      </c>
      <c r="R497" s="36"/>
      <c r="S497" s="37" t="str">
        <f t="shared" si="67"/>
        <v/>
      </c>
      <c r="T497" s="38" t="str">
        <f t="shared" si="68"/>
        <v/>
      </c>
      <c r="U497" s="42"/>
      <c r="V497" s="40"/>
      <c r="W497" s="41">
        <f t="shared" si="69"/>
        <v>0</v>
      </c>
      <c r="X497" s="41">
        <f t="shared" si="70"/>
        <v>0</v>
      </c>
      <c r="Y497" s="41"/>
      <c r="Z497" s="41"/>
      <c r="AA497" s="25">
        <f t="shared" si="71"/>
        <v>0</v>
      </c>
      <c r="AB497" s="45"/>
      <c r="AC497" s="45"/>
      <c r="AD497" s="47"/>
    </row>
    <row r="498" s="2" customFormat="1" spans="1:30">
      <c r="A498" s="8">
        <f t="shared" si="63"/>
        <v>497</v>
      </c>
      <c r="B498" s="12"/>
      <c r="C498" s="10"/>
      <c r="D498" s="10"/>
      <c r="E498" s="59"/>
      <c r="F498" s="10" t="e">
        <f>VLOOKUP(E498,[1]零件成本9.1!$B$2:$D$11324,3,0)</f>
        <v>#N/A</v>
      </c>
      <c r="G498" s="15"/>
      <c r="H498" s="19"/>
      <c r="I498" s="11"/>
      <c r="J498" s="11" t="str">
        <f t="shared" si="64"/>
        <v/>
      </c>
      <c r="K498" s="29"/>
      <c r="L498" s="29"/>
      <c r="M498" s="25">
        <f t="shared" si="65"/>
        <v>0</v>
      </c>
      <c r="N498" s="26"/>
      <c r="O498" s="27"/>
      <c r="P498" s="28"/>
      <c r="Q498" s="35">
        <f t="shared" si="66"/>
        <v>0</v>
      </c>
      <c r="R498" s="36"/>
      <c r="S498" s="37" t="str">
        <f t="shared" si="67"/>
        <v/>
      </c>
      <c r="T498" s="38" t="str">
        <f t="shared" si="68"/>
        <v/>
      </c>
      <c r="U498" s="42"/>
      <c r="V498" s="40"/>
      <c r="W498" s="41">
        <f t="shared" si="69"/>
        <v>0</v>
      </c>
      <c r="X498" s="41">
        <f t="shared" si="70"/>
        <v>0</v>
      </c>
      <c r="Y498" s="41"/>
      <c r="Z498" s="41"/>
      <c r="AA498" s="25">
        <f t="shared" si="71"/>
        <v>0</v>
      </c>
      <c r="AB498" s="45"/>
      <c r="AC498" s="45"/>
      <c r="AD498" s="47"/>
    </row>
    <row r="499" s="2" customFormat="1" spans="1:30">
      <c r="A499" s="8">
        <f t="shared" si="63"/>
        <v>498</v>
      </c>
      <c r="B499" s="12"/>
      <c r="C499" s="10"/>
      <c r="D499" s="10"/>
      <c r="E499" s="59"/>
      <c r="F499" s="10" t="e">
        <f>VLOOKUP(E499,[1]零件成本9.1!$B$2:$D$11324,3,0)</f>
        <v>#N/A</v>
      </c>
      <c r="G499" s="15"/>
      <c r="H499" s="19"/>
      <c r="I499" s="11"/>
      <c r="J499" s="11" t="str">
        <f t="shared" si="64"/>
        <v/>
      </c>
      <c r="K499" s="29"/>
      <c r="L499" s="29"/>
      <c r="M499" s="25">
        <f t="shared" si="65"/>
        <v>0</v>
      </c>
      <c r="N499" s="26"/>
      <c r="O499" s="27"/>
      <c r="P499" s="28"/>
      <c r="Q499" s="35">
        <f t="shared" si="66"/>
        <v>0</v>
      </c>
      <c r="R499" s="36"/>
      <c r="S499" s="37" t="str">
        <f t="shared" si="67"/>
        <v/>
      </c>
      <c r="T499" s="38" t="str">
        <f t="shared" si="68"/>
        <v/>
      </c>
      <c r="U499" s="42"/>
      <c r="V499" s="40"/>
      <c r="W499" s="41">
        <f t="shared" si="69"/>
        <v>0</v>
      </c>
      <c r="X499" s="41">
        <f t="shared" si="70"/>
        <v>0</v>
      </c>
      <c r="Y499" s="41"/>
      <c r="Z499" s="41"/>
      <c r="AA499" s="25">
        <f t="shared" si="71"/>
        <v>0</v>
      </c>
      <c r="AB499" s="45"/>
      <c r="AC499" s="45"/>
      <c r="AD499" s="47"/>
    </row>
    <row r="500" s="2" customFormat="1" spans="1:30">
      <c r="A500" s="8">
        <f t="shared" si="63"/>
        <v>499</v>
      </c>
      <c r="B500" s="12"/>
      <c r="C500" s="10"/>
      <c r="D500" s="10"/>
      <c r="E500" s="59"/>
      <c r="F500" s="10" t="e">
        <f>VLOOKUP(E500,[1]零件成本9.1!$B$2:$D$11324,3,0)</f>
        <v>#N/A</v>
      </c>
      <c r="G500" s="15"/>
      <c r="H500" s="19"/>
      <c r="I500" s="11"/>
      <c r="J500" s="11" t="str">
        <f t="shared" si="64"/>
        <v/>
      </c>
      <c r="K500" s="29"/>
      <c r="L500" s="29"/>
      <c r="M500" s="25">
        <f t="shared" si="65"/>
        <v>0</v>
      </c>
      <c r="N500" s="26"/>
      <c r="O500" s="27"/>
      <c r="P500" s="28"/>
      <c r="Q500" s="35">
        <f t="shared" si="66"/>
        <v>0</v>
      </c>
      <c r="R500" s="36"/>
      <c r="S500" s="37" t="str">
        <f t="shared" si="67"/>
        <v/>
      </c>
      <c r="T500" s="38" t="str">
        <f t="shared" si="68"/>
        <v/>
      </c>
      <c r="U500" s="42"/>
      <c r="V500" s="40"/>
      <c r="W500" s="41">
        <f t="shared" si="69"/>
        <v>0</v>
      </c>
      <c r="X500" s="41">
        <f t="shared" si="70"/>
        <v>0</v>
      </c>
      <c r="Y500" s="41"/>
      <c r="Z500" s="41"/>
      <c r="AA500" s="25">
        <f t="shared" si="71"/>
        <v>0</v>
      </c>
      <c r="AB500" s="45"/>
      <c r="AC500" s="45"/>
      <c r="AD500" s="47"/>
    </row>
    <row r="501" s="2" customFormat="1" spans="1:30">
      <c r="A501" s="8">
        <f t="shared" si="63"/>
        <v>500</v>
      </c>
      <c r="B501" s="12"/>
      <c r="C501" s="10"/>
      <c r="D501" s="10"/>
      <c r="E501" s="59"/>
      <c r="F501" s="10" t="e">
        <f>VLOOKUP(E501,[1]零件成本9.1!$B$2:$D$11324,3,0)</f>
        <v>#N/A</v>
      </c>
      <c r="G501" s="15"/>
      <c r="H501" s="19"/>
      <c r="I501" s="11"/>
      <c r="J501" s="11" t="str">
        <f t="shared" si="64"/>
        <v/>
      </c>
      <c r="K501" s="29"/>
      <c r="L501" s="29"/>
      <c r="M501" s="25">
        <f t="shared" si="65"/>
        <v>0</v>
      </c>
      <c r="N501" s="26"/>
      <c r="O501" s="27"/>
      <c r="P501" s="28"/>
      <c r="Q501" s="35">
        <f t="shared" si="66"/>
        <v>0</v>
      </c>
      <c r="R501" s="36"/>
      <c r="S501" s="37" t="str">
        <f t="shared" si="67"/>
        <v/>
      </c>
      <c r="T501" s="38" t="str">
        <f t="shared" si="68"/>
        <v/>
      </c>
      <c r="U501" s="42"/>
      <c r="V501" s="40"/>
      <c r="W501" s="41">
        <f t="shared" si="69"/>
        <v>0</v>
      </c>
      <c r="X501" s="41">
        <f t="shared" si="70"/>
        <v>0</v>
      </c>
      <c r="Y501" s="41"/>
      <c r="Z501" s="41"/>
      <c r="AA501" s="25">
        <f t="shared" si="71"/>
        <v>0</v>
      </c>
      <c r="AB501" s="45"/>
      <c r="AC501" s="45"/>
      <c r="AD501" s="47"/>
    </row>
    <row r="502" s="2" customFormat="1" spans="1:30">
      <c r="A502" s="8">
        <f t="shared" si="63"/>
        <v>501</v>
      </c>
      <c r="B502" s="12"/>
      <c r="C502" s="10"/>
      <c r="D502" s="10"/>
      <c r="E502" s="59"/>
      <c r="F502" s="10" t="e">
        <f>VLOOKUP(E502,[1]零件成本9.1!$B$2:$D$11324,3,0)</f>
        <v>#N/A</v>
      </c>
      <c r="G502" s="15"/>
      <c r="H502" s="19"/>
      <c r="I502" s="11"/>
      <c r="J502" s="11" t="str">
        <f t="shared" si="64"/>
        <v/>
      </c>
      <c r="K502" s="29"/>
      <c r="L502" s="29"/>
      <c r="M502" s="25">
        <f t="shared" si="65"/>
        <v>0</v>
      </c>
      <c r="N502" s="26"/>
      <c r="O502" s="27"/>
      <c r="P502" s="28"/>
      <c r="Q502" s="35">
        <f t="shared" si="66"/>
        <v>0</v>
      </c>
      <c r="R502" s="36"/>
      <c r="S502" s="37" t="str">
        <f t="shared" si="67"/>
        <v/>
      </c>
      <c r="T502" s="38" t="str">
        <f t="shared" si="68"/>
        <v/>
      </c>
      <c r="U502" s="42"/>
      <c r="V502" s="40"/>
      <c r="W502" s="41">
        <f t="shared" si="69"/>
        <v>0</v>
      </c>
      <c r="X502" s="41">
        <f t="shared" si="70"/>
        <v>0</v>
      </c>
      <c r="Y502" s="41"/>
      <c r="Z502" s="41"/>
      <c r="AA502" s="25">
        <f t="shared" si="71"/>
        <v>0</v>
      </c>
      <c r="AB502" s="45"/>
      <c r="AC502" s="45"/>
      <c r="AD502" s="47"/>
    </row>
    <row r="503" s="2" customFormat="1" spans="1:30">
      <c r="A503" s="8">
        <f t="shared" si="63"/>
        <v>502</v>
      </c>
      <c r="B503" s="12"/>
      <c r="C503" s="10"/>
      <c r="D503" s="10"/>
      <c r="E503" s="59"/>
      <c r="F503" s="10" t="e">
        <f>VLOOKUP(E503,[1]零件成本9.1!$B$2:$D$11324,3,0)</f>
        <v>#N/A</v>
      </c>
      <c r="G503" s="15"/>
      <c r="H503" s="19"/>
      <c r="I503" s="11"/>
      <c r="J503" s="11" t="str">
        <f t="shared" si="64"/>
        <v/>
      </c>
      <c r="K503" s="29"/>
      <c r="L503" s="29"/>
      <c r="M503" s="25">
        <f t="shared" si="65"/>
        <v>0</v>
      </c>
      <c r="N503" s="26"/>
      <c r="O503" s="27"/>
      <c r="P503" s="28"/>
      <c r="Q503" s="35">
        <f t="shared" si="66"/>
        <v>0</v>
      </c>
      <c r="R503" s="36"/>
      <c r="S503" s="37" t="str">
        <f t="shared" si="67"/>
        <v/>
      </c>
      <c r="T503" s="38" t="str">
        <f t="shared" si="68"/>
        <v/>
      </c>
      <c r="U503" s="42"/>
      <c r="V503" s="40"/>
      <c r="W503" s="41">
        <f t="shared" si="69"/>
        <v>0</v>
      </c>
      <c r="X503" s="41">
        <f t="shared" si="70"/>
        <v>0</v>
      </c>
      <c r="Y503" s="41"/>
      <c r="Z503" s="41"/>
      <c r="AA503" s="25">
        <f t="shared" si="71"/>
        <v>0</v>
      </c>
      <c r="AB503" s="45"/>
      <c r="AC503" s="45"/>
      <c r="AD503" s="47"/>
    </row>
    <row r="504" s="2" customFormat="1" spans="1:30">
      <c r="A504" s="8">
        <f t="shared" si="63"/>
        <v>503</v>
      </c>
      <c r="B504" s="12"/>
      <c r="C504" s="10"/>
      <c r="D504" s="10"/>
      <c r="E504" s="59"/>
      <c r="F504" s="10" t="e">
        <f>VLOOKUP(E504,[1]零件成本9.1!$B$2:$D$11324,3,0)</f>
        <v>#N/A</v>
      </c>
      <c r="G504" s="15"/>
      <c r="H504" s="19"/>
      <c r="I504" s="11"/>
      <c r="J504" s="11" t="str">
        <f t="shared" si="64"/>
        <v/>
      </c>
      <c r="K504" s="29"/>
      <c r="L504" s="29"/>
      <c r="M504" s="25">
        <f t="shared" si="65"/>
        <v>0</v>
      </c>
      <c r="N504" s="26"/>
      <c r="O504" s="27"/>
      <c r="P504" s="28"/>
      <c r="Q504" s="35">
        <f t="shared" si="66"/>
        <v>0</v>
      </c>
      <c r="R504" s="36"/>
      <c r="S504" s="37" t="str">
        <f t="shared" si="67"/>
        <v/>
      </c>
      <c r="T504" s="38" t="str">
        <f t="shared" si="68"/>
        <v/>
      </c>
      <c r="U504" s="42"/>
      <c r="V504" s="40"/>
      <c r="W504" s="41">
        <f t="shared" si="69"/>
        <v>0</v>
      </c>
      <c r="X504" s="41">
        <f t="shared" si="70"/>
        <v>0</v>
      </c>
      <c r="Y504" s="41"/>
      <c r="Z504" s="41"/>
      <c r="AA504" s="25">
        <f t="shared" si="71"/>
        <v>0</v>
      </c>
      <c r="AB504" s="45"/>
      <c r="AC504" s="45"/>
      <c r="AD504" s="47"/>
    </row>
    <row r="505" s="2" customFormat="1" spans="1:30">
      <c r="A505" s="8">
        <f t="shared" si="63"/>
        <v>504</v>
      </c>
      <c r="B505" s="12"/>
      <c r="C505" s="10"/>
      <c r="D505" s="10"/>
      <c r="E505" s="59"/>
      <c r="F505" s="10" t="e">
        <f>VLOOKUP(E505,[1]零件成本9.1!$B$2:$D$11324,3,0)</f>
        <v>#N/A</v>
      </c>
      <c r="G505" s="15"/>
      <c r="H505" s="19"/>
      <c r="I505" s="11"/>
      <c r="J505" s="11" t="str">
        <f t="shared" si="64"/>
        <v/>
      </c>
      <c r="K505" s="29"/>
      <c r="L505" s="29"/>
      <c r="M505" s="25">
        <f t="shared" si="65"/>
        <v>0</v>
      </c>
      <c r="N505" s="26"/>
      <c r="O505" s="27"/>
      <c r="P505" s="28"/>
      <c r="Q505" s="35">
        <f t="shared" si="66"/>
        <v>0</v>
      </c>
      <c r="R505" s="36"/>
      <c r="S505" s="37" t="str">
        <f t="shared" si="67"/>
        <v/>
      </c>
      <c r="T505" s="38" t="str">
        <f t="shared" si="68"/>
        <v/>
      </c>
      <c r="U505" s="42"/>
      <c r="V505" s="40"/>
      <c r="W505" s="41">
        <f t="shared" si="69"/>
        <v>0</v>
      </c>
      <c r="X505" s="41">
        <f t="shared" si="70"/>
        <v>0</v>
      </c>
      <c r="Y505" s="41"/>
      <c r="Z505" s="41"/>
      <c r="AA505" s="25">
        <f t="shared" si="71"/>
        <v>0</v>
      </c>
      <c r="AB505" s="45"/>
      <c r="AC505" s="45"/>
      <c r="AD505" s="47"/>
    </row>
    <row r="506" s="2" customFormat="1" spans="1:30">
      <c r="A506" s="8">
        <f t="shared" si="63"/>
        <v>505</v>
      </c>
      <c r="B506" s="12"/>
      <c r="C506" s="10"/>
      <c r="D506" s="10"/>
      <c r="E506" s="59"/>
      <c r="F506" s="10" t="e">
        <f>VLOOKUP(E506,[1]零件成本9.1!$B$2:$D$11324,3,0)</f>
        <v>#N/A</v>
      </c>
      <c r="G506" s="15"/>
      <c r="H506" s="19"/>
      <c r="I506" s="11"/>
      <c r="J506" s="11" t="str">
        <f t="shared" si="64"/>
        <v/>
      </c>
      <c r="K506" s="29"/>
      <c r="L506" s="29"/>
      <c r="M506" s="25">
        <f t="shared" si="65"/>
        <v>0</v>
      </c>
      <c r="N506" s="26"/>
      <c r="O506" s="27"/>
      <c r="P506" s="28"/>
      <c r="Q506" s="35">
        <f t="shared" si="66"/>
        <v>0</v>
      </c>
      <c r="R506" s="36"/>
      <c r="S506" s="37" t="str">
        <f t="shared" si="67"/>
        <v/>
      </c>
      <c r="T506" s="38" t="str">
        <f t="shared" si="68"/>
        <v/>
      </c>
      <c r="U506" s="42"/>
      <c r="V506" s="40"/>
      <c r="W506" s="41">
        <f t="shared" si="69"/>
        <v>0</v>
      </c>
      <c r="X506" s="41">
        <f t="shared" si="70"/>
        <v>0</v>
      </c>
      <c r="Y506" s="41"/>
      <c r="Z506" s="41"/>
      <c r="AA506" s="25">
        <f t="shared" si="71"/>
        <v>0</v>
      </c>
      <c r="AB506" s="45"/>
      <c r="AC506" s="45"/>
      <c r="AD506" s="47"/>
    </row>
    <row r="507" s="2" customFormat="1" spans="1:30">
      <c r="A507" s="8">
        <f t="shared" si="63"/>
        <v>506</v>
      </c>
      <c r="B507" s="12"/>
      <c r="C507" s="10"/>
      <c r="D507" s="10"/>
      <c r="E507" s="59"/>
      <c r="F507" s="10" t="e">
        <f>VLOOKUP(E507,[1]零件成本9.1!$B$2:$D$11324,3,0)</f>
        <v>#N/A</v>
      </c>
      <c r="G507" s="15"/>
      <c r="H507" s="19"/>
      <c r="I507" s="11"/>
      <c r="J507" s="11" t="str">
        <f t="shared" si="64"/>
        <v/>
      </c>
      <c r="K507" s="29"/>
      <c r="L507" s="29"/>
      <c r="M507" s="25">
        <f t="shared" si="65"/>
        <v>0</v>
      </c>
      <c r="N507" s="26"/>
      <c r="O507" s="27"/>
      <c r="P507" s="28"/>
      <c r="Q507" s="35">
        <f t="shared" si="66"/>
        <v>0</v>
      </c>
      <c r="R507" s="36"/>
      <c r="S507" s="37" t="str">
        <f t="shared" si="67"/>
        <v/>
      </c>
      <c r="T507" s="38" t="str">
        <f t="shared" si="68"/>
        <v/>
      </c>
      <c r="U507" s="42"/>
      <c r="V507" s="40"/>
      <c r="W507" s="41">
        <f t="shared" si="69"/>
        <v>0</v>
      </c>
      <c r="X507" s="41">
        <f t="shared" si="70"/>
        <v>0</v>
      </c>
      <c r="Y507" s="41"/>
      <c r="Z507" s="41"/>
      <c r="AA507" s="25">
        <f t="shared" si="71"/>
        <v>0</v>
      </c>
      <c r="AB507" s="45"/>
      <c r="AC507" s="45"/>
      <c r="AD507" s="47"/>
    </row>
    <row r="508" s="2" customFormat="1" spans="1:30">
      <c r="A508" s="8">
        <f t="shared" si="63"/>
        <v>507</v>
      </c>
      <c r="B508" s="12"/>
      <c r="C508" s="10"/>
      <c r="D508" s="10"/>
      <c r="E508" s="59"/>
      <c r="F508" s="10" t="e">
        <f>VLOOKUP(E508,[1]零件成本9.1!$B$2:$D$11324,3,0)</f>
        <v>#N/A</v>
      </c>
      <c r="G508" s="15"/>
      <c r="H508" s="19"/>
      <c r="I508" s="11"/>
      <c r="J508" s="11" t="str">
        <f t="shared" si="64"/>
        <v/>
      </c>
      <c r="K508" s="29"/>
      <c r="L508" s="29"/>
      <c r="M508" s="25">
        <f t="shared" si="65"/>
        <v>0</v>
      </c>
      <c r="N508" s="26"/>
      <c r="O508" s="27"/>
      <c r="P508" s="28"/>
      <c r="Q508" s="35">
        <f t="shared" si="66"/>
        <v>0</v>
      </c>
      <c r="R508" s="36"/>
      <c r="S508" s="37" t="str">
        <f t="shared" si="67"/>
        <v/>
      </c>
      <c r="T508" s="38" t="str">
        <f t="shared" si="68"/>
        <v/>
      </c>
      <c r="U508" s="42"/>
      <c r="V508" s="40"/>
      <c r="W508" s="41">
        <f t="shared" si="69"/>
        <v>0</v>
      </c>
      <c r="X508" s="41">
        <f t="shared" si="70"/>
        <v>0</v>
      </c>
      <c r="Y508" s="41"/>
      <c r="Z508" s="41"/>
      <c r="AA508" s="25">
        <f t="shared" si="71"/>
        <v>0</v>
      </c>
      <c r="AB508" s="45"/>
      <c r="AC508" s="45"/>
      <c r="AD508" s="47"/>
    </row>
    <row r="509" s="2" customFormat="1" spans="1:30">
      <c r="A509" s="8">
        <f t="shared" si="63"/>
        <v>508</v>
      </c>
      <c r="B509" s="12"/>
      <c r="C509" s="10"/>
      <c r="D509" s="10"/>
      <c r="E509" s="59"/>
      <c r="F509" s="10" t="e">
        <f>VLOOKUP(E509,[1]零件成本9.1!$B$2:$D$11324,3,0)</f>
        <v>#N/A</v>
      </c>
      <c r="G509" s="15"/>
      <c r="H509" s="19"/>
      <c r="I509" s="11"/>
      <c r="J509" s="11" t="str">
        <f t="shared" si="64"/>
        <v/>
      </c>
      <c r="K509" s="29"/>
      <c r="L509" s="29"/>
      <c r="M509" s="25">
        <f t="shared" si="65"/>
        <v>0</v>
      </c>
      <c r="N509" s="26"/>
      <c r="O509" s="27"/>
      <c r="P509" s="28"/>
      <c r="Q509" s="35">
        <f t="shared" si="66"/>
        <v>0</v>
      </c>
      <c r="R509" s="36"/>
      <c r="S509" s="37" t="str">
        <f t="shared" si="67"/>
        <v/>
      </c>
      <c r="T509" s="38" t="str">
        <f t="shared" si="68"/>
        <v/>
      </c>
      <c r="U509" s="42"/>
      <c r="V509" s="40"/>
      <c r="W509" s="41">
        <f t="shared" si="69"/>
        <v>0</v>
      </c>
      <c r="X509" s="41">
        <f t="shared" si="70"/>
        <v>0</v>
      </c>
      <c r="Y509" s="41"/>
      <c r="Z509" s="41"/>
      <c r="AA509" s="25">
        <f t="shared" si="71"/>
        <v>0</v>
      </c>
      <c r="AB509" s="45"/>
      <c r="AC509" s="45"/>
      <c r="AD509" s="47"/>
    </row>
    <row r="510" s="2" customFormat="1" spans="1:30">
      <c r="A510" s="8">
        <f t="shared" si="63"/>
        <v>509</v>
      </c>
      <c r="B510" s="12"/>
      <c r="C510" s="10"/>
      <c r="D510" s="10"/>
      <c r="E510" s="59"/>
      <c r="F510" s="10" t="e">
        <f>VLOOKUP(E510,[1]零件成本9.1!$B$2:$D$11324,3,0)</f>
        <v>#N/A</v>
      </c>
      <c r="G510" s="15"/>
      <c r="H510" s="19"/>
      <c r="I510" s="11"/>
      <c r="J510" s="11" t="str">
        <f t="shared" si="64"/>
        <v/>
      </c>
      <c r="K510" s="29"/>
      <c r="L510" s="29"/>
      <c r="M510" s="25">
        <f t="shared" si="65"/>
        <v>0</v>
      </c>
      <c r="N510" s="26"/>
      <c r="O510" s="27"/>
      <c r="P510" s="28"/>
      <c r="Q510" s="35">
        <f t="shared" si="66"/>
        <v>0</v>
      </c>
      <c r="R510" s="36"/>
      <c r="S510" s="37" t="str">
        <f t="shared" si="67"/>
        <v/>
      </c>
      <c r="T510" s="38" t="str">
        <f t="shared" si="68"/>
        <v/>
      </c>
      <c r="U510" s="42"/>
      <c r="V510" s="40"/>
      <c r="W510" s="41">
        <f t="shared" si="69"/>
        <v>0</v>
      </c>
      <c r="X510" s="41">
        <f t="shared" si="70"/>
        <v>0</v>
      </c>
      <c r="Y510" s="41"/>
      <c r="Z510" s="41"/>
      <c r="AA510" s="25">
        <f t="shared" si="71"/>
        <v>0</v>
      </c>
      <c r="AB510" s="45"/>
      <c r="AC510" s="45"/>
      <c r="AD510" s="47"/>
    </row>
    <row r="511" s="2" customFormat="1" spans="1:30">
      <c r="A511" s="8">
        <f t="shared" si="63"/>
        <v>510</v>
      </c>
      <c r="B511" s="12"/>
      <c r="C511" s="10"/>
      <c r="D511" s="10"/>
      <c r="E511" s="59"/>
      <c r="F511" s="10" t="e">
        <f>VLOOKUP(E511,[1]零件成本9.1!$B$2:$D$11324,3,0)</f>
        <v>#N/A</v>
      </c>
      <c r="G511" s="15"/>
      <c r="H511" s="19"/>
      <c r="I511" s="11"/>
      <c r="J511" s="11" t="str">
        <f t="shared" si="64"/>
        <v/>
      </c>
      <c r="K511" s="29"/>
      <c r="L511" s="29"/>
      <c r="M511" s="25">
        <f t="shared" si="65"/>
        <v>0</v>
      </c>
      <c r="N511" s="26"/>
      <c r="O511" s="27"/>
      <c r="P511" s="28"/>
      <c r="Q511" s="35">
        <f t="shared" si="66"/>
        <v>0</v>
      </c>
      <c r="R511" s="36"/>
      <c r="S511" s="37" t="str">
        <f t="shared" si="67"/>
        <v/>
      </c>
      <c r="T511" s="38" t="str">
        <f t="shared" si="68"/>
        <v/>
      </c>
      <c r="U511" s="42"/>
      <c r="V511" s="40"/>
      <c r="W511" s="41">
        <f t="shared" si="69"/>
        <v>0</v>
      </c>
      <c r="X511" s="41">
        <f t="shared" si="70"/>
        <v>0</v>
      </c>
      <c r="Y511" s="41"/>
      <c r="Z511" s="41"/>
      <c r="AA511" s="25">
        <f t="shared" si="71"/>
        <v>0</v>
      </c>
      <c r="AB511" s="45"/>
      <c r="AC511" s="45"/>
      <c r="AD511" s="47"/>
    </row>
    <row r="512" s="2" customFormat="1" spans="1:30">
      <c r="A512" s="8">
        <f t="shared" si="63"/>
        <v>511</v>
      </c>
      <c r="B512" s="12"/>
      <c r="C512" s="10"/>
      <c r="D512" s="10"/>
      <c r="E512" s="59"/>
      <c r="F512" s="10" t="e">
        <f>VLOOKUP(E512,[1]零件成本9.1!$B$2:$D$11324,3,0)</f>
        <v>#N/A</v>
      </c>
      <c r="G512" s="15"/>
      <c r="H512" s="19"/>
      <c r="I512" s="11"/>
      <c r="J512" s="11" t="str">
        <f t="shared" si="64"/>
        <v/>
      </c>
      <c r="K512" s="29"/>
      <c r="L512" s="29"/>
      <c r="M512" s="25">
        <f t="shared" si="65"/>
        <v>0</v>
      </c>
      <c r="N512" s="26"/>
      <c r="O512" s="27"/>
      <c r="P512" s="28"/>
      <c r="Q512" s="35">
        <f t="shared" si="66"/>
        <v>0</v>
      </c>
      <c r="R512" s="36"/>
      <c r="S512" s="37" t="str">
        <f t="shared" si="67"/>
        <v/>
      </c>
      <c r="T512" s="38" t="str">
        <f t="shared" si="68"/>
        <v/>
      </c>
      <c r="U512" s="42"/>
      <c r="V512" s="40"/>
      <c r="W512" s="41">
        <f t="shared" si="69"/>
        <v>0</v>
      </c>
      <c r="X512" s="41">
        <f t="shared" si="70"/>
        <v>0</v>
      </c>
      <c r="Y512" s="41"/>
      <c r="Z512" s="41"/>
      <c r="AA512" s="25">
        <f t="shared" si="71"/>
        <v>0</v>
      </c>
      <c r="AB512" s="45"/>
      <c r="AC512" s="45"/>
      <c r="AD512" s="47"/>
    </row>
    <row r="513" s="2" customFormat="1" spans="1:30">
      <c r="A513" s="8">
        <f t="shared" si="63"/>
        <v>512</v>
      </c>
      <c r="B513" s="12"/>
      <c r="C513" s="10"/>
      <c r="D513" s="10"/>
      <c r="E513" s="59"/>
      <c r="F513" s="10" t="e">
        <f>VLOOKUP(E513,[1]零件成本9.1!$B$2:$D$11324,3,0)</f>
        <v>#N/A</v>
      </c>
      <c r="G513" s="15"/>
      <c r="H513" s="19"/>
      <c r="I513" s="11"/>
      <c r="J513" s="11" t="str">
        <f t="shared" si="64"/>
        <v/>
      </c>
      <c r="K513" s="29"/>
      <c r="L513" s="29"/>
      <c r="M513" s="25">
        <f t="shared" si="65"/>
        <v>0</v>
      </c>
      <c r="N513" s="26"/>
      <c r="O513" s="27"/>
      <c r="P513" s="28"/>
      <c r="Q513" s="35">
        <f t="shared" si="66"/>
        <v>0</v>
      </c>
      <c r="R513" s="36"/>
      <c r="S513" s="37" t="str">
        <f t="shared" si="67"/>
        <v/>
      </c>
      <c r="T513" s="38" t="str">
        <f t="shared" si="68"/>
        <v/>
      </c>
      <c r="U513" s="42"/>
      <c r="V513" s="40"/>
      <c r="W513" s="41">
        <f t="shared" si="69"/>
        <v>0</v>
      </c>
      <c r="X513" s="41">
        <f t="shared" si="70"/>
        <v>0</v>
      </c>
      <c r="Y513" s="41"/>
      <c r="Z513" s="41"/>
      <c r="AA513" s="25">
        <f t="shared" si="71"/>
        <v>0</v>
      </c>
      <c r="AB513" s="45"/>
      <c r="AC513" s="45"/>
      <c r="AD513" s="47"/>
    </row>
    <row r="514" s="2" customFormat="1" spans="1:30">
      <c r="A514" s="8">
        <f t="shared" ref="A514:A577" si="72">ROW()-1</f>
        <v>513</v>
      </c>
      <c r="B514" s="12"/>
      <c r="C514" s="10"/>
      <c r="D514" s="10"/>
      <c r="E514" s="59"/>
      <c r="F514" s="10" t="e">
        <f>VLOOKUP(E514,[1]零件成本9.1!$B$2:$D$11324,3,0)</f>
        <v>#N/A</v>
      </c>
      <c r="G514" s="15"/>
      <c r="H514" s="19"/>
      <c r="I514" s="11"/>
      <c r="J514" s="11" t="str">
        <f t="shared" ref="J514:J577" si="73">B514&amp;E514</f>
        <v/>
      </c>
      <c r="K514" s="29"/>
      <c r="L514" s="29"/>
      <c r="M514" s="25">
        <f t="shared" ref="M514:M577" si="74">K514+L514</f>
        <v>0</v>
      </c>
      <c r="N514" s="26"/>
      <c r="O514" s="27"/>
      <c r="P514" s="28"/>
      <c r="Q514" s="35">
        <f t="shared" ref="Q514:Q577" si="75">M514</f>
        <v>0</v>
      </c>
      <c r="R514" s="36"/>
      <c r="S514" s="37" t="str">
        <f t="shared" ref="S514:S577" si="76">IF(Q514&gt;R514,Q514-R514,"")</f>
        <v/>
      </c>
      <c r="T514" s="38" t="str">
        <f t="shared" ref="T514:T577" si="77">IF(Q514&lt;R514,Q514-R514,"")</f>
        <v/>
      </c>
      <c r="U514" s="42"/>
      <c r="V514" s="40"/>
      <c r="W514" s="41">
        <f t="shared" ref="W514:W577" si="78">Q514*V514</f>
        <v>0</v>
      </c>
      <c r="X514" s="41">
        <f t="shared" ref="X514:X577" si="79">R514*V514</f>
        <v>0</v>
      </c>
      <c r="Y514" s="41"/>
      <c r="Z514" s="41"/>
      <c r="AA514" s="25">
        <f t="shared" ref="AA514:AA577" si="80">W514-X514</f>
        <v>0</v>
      </c>
      <c r="AB514" s="45"/>
      <c r="AC514" s="45"/>
      <c r="AD514" s="47"/>
    </row>
    <row r="515" s="2" customFormat="1" spans="1:30">
      <c r="A515" s="8">
        <f t="shared" si="72"/>
        <v>514</v>
      </c>
      <c r="B515" s="12"/>
      <c r="C515" s="10"/>
      <c r="D515" s="10"/>
      <c r="E515" s="59"/>
      <c r="F515" s="10" t="e">
        <f>VLOOKUP(E515,[1]零件成本9.1!$B$2:$D$11324,3,0)</f>
        <v>#N/A</v>
      </c>
      <c r="G515" s="15"/>
      <c r="H515" s="19"/>
      <c r="I515" s="11"/>
      <c r="J515" s="11" t="str">
        <f t="shared" si="73"/>
        <v/>
      </c>
      <c r="K515" s="29"/>
      <c r="L515" s="29"/>
      <c r="M515" s="25">
        <f t="shared" si="74"/>
        <v>0</v>
      </c>
      <c r="N515" s="26"/>
      <c r="O515" s="27"/>
      <c r="P515" s="28"/>
      <c r="Q515" s="35">
        <f t="shared" si="75"/>
        <v>0</v>
      </c>
      <c r="R515" s="36"/>
      <c r="S515" s="37" t="str">
        <f t="shared" si="76"/>
        <v/>
      </c>
      <c r="T515" s="38" t="str">
        <f t="shared" si="77"/>
        <v/>
      </c>
      <c r="U515" s="42"/>
      <c r="V515" s="40"/>
      <c r="W515" s="41">
        <f t="shared" si="78"/>
        <v>0</v>
      </c>
      <c r="X515" s="41">
        <f t="shared" si="79"/>
        <v>0</v>
      </c>
      <c r="Y515" s="41"/>
      <c r="Z515" s="41"/>
      <c r="AA515" s="25">
        <f t="shared" si="80"/>
        <v>0</v>
      </c>
      <c r="AB515" s="45"/>
      <c r="AC515" s="45"/>
      <c r="AD515" s="47"/>
    </row>
    <row r="516" s="2" customFormat="1" spans="1:30">
      <c r="A516" s="8">
        <f t="shared" si="72"/>
        <v>515</v>
      </c>
      <c r="B516" s="12"/>
      <c r="C516" s="10"/>
      <c r="D516" s="10"/>
      <c r="E516" s="59"/>
      <c r="F516" s="10" t="e">
        <f>VLOOKUP(E516,[1]零件成本9.1!$B$2:$D$11324,3,0)</f>
        <v>#N/A</v>
      </c>
      <c r="G516" s="15"/>
      <c r="H516" s="19"/>
      <c r="I516" s="11"/>
      <c r="J516" s="11" t="str">
        <f t="shared" si="73"/>
        <v/>
      </c>
      <c r="K516" s="29"/>
      <c r="L516" s="29"/>
      <c r="M516" s="25">
        <f t="shared" si="74"/>
        <v>0</v>
      </c>
      <c r="N516" s="26"/>
      <c r="O516" s="27"/>
      <c r="P516" s="28"/>
      <c r="Q516" s="35">
        <f t="shared" si="75"/>
        <v>0</v>
      </c>
      <c r="R516" s="36"/>
      <c r="S516" s="37" t="str">
        <f t="shared" si="76"/>
        <v/>
      </c>
      <c r="T516" s="38" t="str">
        <f t="shared" si="77"/>
        <v/>
      </c>
      <c r="U516" s="42"/>
      <c r="V516" s="40"/>
      <c r="W516" s="41">
        <f t="shared" si="78"/>
        <v>0</v>
      </c>
      <c r="X516" s="41">
        <f t="shared" si="79"/>
        <v>0</v>
      </c>
      <c r="Y516" s="41"/>
      <c r="Z516" s="41"/>
      <c r="AA516" s="25">
        <f t="shared" si="80"/>
        <v>0</v>
      </c>
      <c r="AB516" s="45"/>
      <c r="AC516" s="45"/>
      <c r="AD516" s="47"/>
    </row>
    <row r="517" s="2" customFormat="1" spans="1:30">
      <c r="A517" s="8">
        <f t="shared" si="72"/>
        <v>516</v>
      </c>
      <c r="B517" s="12"/>
      <c r="C517" s="10"/>
      <c r="D517" s="10"/>
      <c r="E517" s="59"/>
      <c r="F517" s="10" t="e">
        <f>VLOOKUP(E517,[1]零件成本9.1!$B$2:$D$11324,3,0)</f>
        <v>#N/A</v>
      </c>
      <c r="G517" s="15"/>
      <c r="H517" s="19"/>
      <c r="I517" s="11"/>
      <c r="J517" s="11" t="str">
        <f t="shared" si="73"/>
        <v/>
      </c>
      <c r="K517" s="29"/>
      <c r="L517" s="29"/>
      <c r="M517" s="25">
        <f t="shared" si="74"/>
        <v>0</v>
      </c>
      <c r="N517" s="26"/>
      <c r="O517" s="27"/>
      <c r="P517" s="28"/>
      <c r="Q517" s="35">
        <f t="shared" si="75"/>
        <v>0</v>
      </c>
      <c r="R517" s="36"/>
      <c r="S517" s="37" t="str">
        <f t="shared" si="76"/>
        <v/>
      </c>
      <c r="T517" s="38" t="str">
        <f t="shared" si="77"/>
        <v/>
      </c>
      <c r="U517" s="42"/>
      <c r="V517" s="40"/>
      <c r="W517" s="41">
        <f t="shared" si="78"/>
        <v>0</v>
      </c>
      <c r="X517" s="41">
        <f t="shared" si="79"/>
        <v>0</v>
      </c>
      <c r="Y517" s="41"/>
      <c r="Z517" s="41"/>
      <c r="AA517" s="25">
        <f t="shared" si="80"/>
        <v>0</v>
      </c>
      <c r="AB517" s="45"/>
      <c r="AC517" s="45"/>
      <c r="AD517" s="47"/>
    </row>
    <row r="518" s="2" customFormat="1" spans="1:30">
      <c r="A518" s="8">
        <f t="shared" si="72"/>
        <v>517</v>
      </c>
      <c r="B518" s="12"/>
      <c r="C518" s="10"/>
      <c r="D518" s="10"/>
      <c r="E518" s="14"/>
      <c r="F518" s="10" t="e">
        <f>VLOOKUP(E518,[1]零件成本9.1!$B$2:$D$11324,3,0)</f>
        <v>#N/A</v>
      </c>
      <c r="G518" s="15"/>
      <c r="H518" s="19"/>
      <c r="I518" s="11"/>
      <c r="J518" s="11" t="str">
        <f t="shared" si="73"/>
        <v/>
      </c>
      <c r="K518" s="29"/>
      <c r="L518" s="29"/>
      <c r="M518" s="25">
        <f t="shared" si="74"/>
        <v>0</v>
      </c>
      <c r="N518" s="26"/>
      <c r="O518" s="27"/>
      <c r="P518" s="28"/>
      <c r="Q518" s="35">
        <f t="shared" si="75"/>
        <v>0</v>
      </c>
      <c r="R518" s="36"/>
      <c r="S518" s="37" t="str">
        <f t="shared" si="76"/>
        <v/>
      </c>
      <c r="T518" s="38" t="str">
        <f t="shared" si="77"/>
        <v/>
      </c>
      <c r="U518" s="42"/>
      <c r="V518" s="40"/>
      <c r="W518" s="41">
        <f t="shared" si="78"/>
        <v>0</v>
      </c>
      <c r="X518" s="41">
        <f t="shared" si="79"/>
        <v>0</v>
      </c>
      <c r="Y518" s="41"/>
      <c r="Z518" s="41"/>
      <c r="AA518" s="25">
        <f t="shared" si="80"/>
        <v>0</v>
      </c>
      <c r="AB518" s="45"/>
      <c r="AC518" s="45"/>
      <c r="AD518" s="47"/>
    </row>
    <row r="519" s="2" customFormat="1" spans="1:30">
      <c r="A519" s="8">
        <f t="shared" si="72"/>
        <v>518</v>
      </c>
      <c r="B519" s="12"/>
      <c r="C519" s="10"/>
      <c r="D519" s="10"/>
      <c r="E519" s="14"/>
      <c r="F519" s="10" t="e">
        <f>VLOOKUP(E519,[1]零件成本9.1!$B$2:$D$11324,3,0)</f>
        <v>#N/A</v>
      </c>
      <c r="G519" s="15"/>
      <c r="H519" s="19"/>
      <c r="I519" s="11"/>
      <c r="J519" s="11" t="str">
        <f t="shared" si="73"/>
        <v/>
      </c>
      <c r="K519" s="29"/>
      <c r="L519" s="29"/>
      <c r="M519" s="25">
        <f t="shared" si="74"/>
        <v>0</v>
      </c>
      <c r="N519" s="26"/>
      <c r="O519" s="27"/>
      <c r="P519" s="28"/>
      <c r="Q519" s="35">
        <f t="shared" si="75"/>
        <v>0</v>
      </c>
      <c r="R519" s="36"/>
      <c r="S519" s="37" t="str">
        <f t="shared" si="76"/>
        <v/>
      </c>
      <c r="T519" s="38" t="str">
        <f t="shared" si="77"/>
        <v/>
      </c>
      <c r="U519" s="42"/>
      <c r="V519" s="40"/>
      <c r="W519" s="41">
        <f t="shared" si="78"/>
        <v>0</v>
      </c>
      <c r="X519" s="41">
        <f t="shared" si="79"/>
        <v>0</v>
      </c>
      <c r="Y519" s="41"/>
      <c r="Z519" s="41"/>
      <c r="AA519" s="25">
        <f t="shared" si="80"/>
        <v>0</v>
      </c>
      <c r="AB519" s="45"/>
      <c r="AC519" s="45"/>
      <c r="AD519" s="47"/>
    </row>
    <row r="520" s="2" customFormat="1" spans="1:30">
      <c r="A520" s="8">
        <f t="shared" si="72"/>
        <v>519</v>
      </c>
      <c r="B520" s="12"/>
      <c r="C520" s="10"/>
      <c r="D520" s="10"/>
      <c r="E520" s="14"/>
      <c r="F520" s="10" t="e">
        <f>VLOOKUP(E520,[1]零件成本9.1!$B$2:$D$11324,3,0)</f>
        <v>#N/A</v>
      </c>
      <c r="G520" s="15"/>
      <c r="H520" s="19"/>
      <c r="I520" s="11"/>
      <c r="J520" s="11" t="str">
        <f t="shared" si="73"/>
        <v/>
      </c>
      <c r="K520" s="29"/>
      <c r="L520" s="29"/>
      <c r="M520" s="25">
        <f t="shared" si="74"/>
        <v>0</v>
      </c>
      <c r="N520" s="26"/>
      <c r="O520" s="27"/>
      <c r="P520" s="28"/>
      <c r="Q520" s="35">
        <f t="shared" si="75"/>
        <v>0</v>
      </c>
      <c r="R520" s="36"/>
      <c r="S520" s="37" t="str">
        <f t="shared" si="76"/>
        <v/>
      </c>
      <c r="T520" s="38" t="str">
        <f t="shared" si="77"/>
        <v/>
      </c>
      <c r="U520" s="42"/>
      <c r="V520" s="40"/>
      <c r="W520" s="41">
        <f t="shared" si="78"/>
        <v>0</v>
      </c>
      <c r="X520" s="41">
        <f t="shared" si="79"/>
        <v>0</v>
      </c>
      <c r="Y520" s="41"/>
      <c r="Z520" s="41"/>
      <c r="AA520" s="25">
        <f t="shared" si="80"/>
        <v>0</v>
      </c>
      <c r="AB520" s="45"/>
      <c r="AC520" s="45"/>
      <c r="AD520" s="47"/>
    </row>
    <row r="521" s="2" customFormat="1" spans="1:30">
      <c r="A521" s="8">
        <f t="shared" si="72"/>
        <v>520</v>
      </c>
      <c r="B521" s="12"/>
      <c r="C521" s="10"/>
      <c r="D521" s="10"/>
      <c r="E521" s="14"/>
      <c r="F521" s="10" t="e">
        <f>VLOOKUP(E521,[1]零件成本9.1!$B$2:$D$11324,3,0)</f>
        <v>#N/A</v>
      </c>
      <c r="G521" s="15"/>
      <c r="H521" s="19"/>
      <c r="I521" s="11"/>
      <c r="J521" s="11" t="str">
        <f t="shared" si="73"/>
        <v/>
      </c>
      <c r="K521" s="29"/>
      <c r="L521" s="29"/>
      <c r="M521" s="25">
        <f t="shared" si="74"/>
        <v>0</v>
      </c>
      <c r="N521" s="26"/>
      <c r="O521" s="27"/>
      <c r="P521" s="28"/>
      <c r="Q521" s="35">
        <f t="shared" si="75"/>
        <v>0</v>
      </c>
      <c r="R521" s="36"/>
      <c r="S521" s="37" t="str">
        <f t="shared" si="76"/>
        <v/>
      </c>
      <c r="T521" s="38" t="str">
        <f t="shared" si="77"/>
        <v/>
      </c>
      <c r="U521" s="42"/>
      <c r="V521" s="40"/>
      <c r="W521" s="41">
        <f t="shared" si="78"/>
        <v>0</v>
      </c>
      <c r="X521" s="41">
        <f t="shared" si="79"/>
        <v>0</v>
      </c>
      <c r="Y521" s="41"/>
      <c r="Z521" s="41"/>
      <c r="AA521" s="25">
        <f t="shared" si="80"/>
        <v>0</v>
      </c>
      <c r="AB521" s="45"/>
      <c r="AC521" s="45"/>
      <c r="AD521" s="47"/>
    </row>
    <row r="522" s="2" customFormat="1" spans="1:30">
      <c r="A522" s="8">
        <f t="shared" si="72"/>
        <v>521</v>
      </c>
      <c r="B522" s="12"/>
      <c r="C522" s="10"/>
      <c r="D522" s="10"/>
      <c r="E522" s="59"/>
      <c r="F522" s="10" t="e">
        <f>VLOOKUP(E522,[1]零件成本9.1!$B$2:$D$11324,3,0)</f>
        <v>#N/A</v>
      </c>
      <c r="G522" s="15"/>
      <c r="H522" s="19"/>
      <c r="I522" s="11"/>
      <c r="J522" s="11" t="str">
        <f t="shared" si="73"/>
        <v/>
      </c>
      <c r="K522" s="29"/>
      <c r="L522" s="29"/>
      <c r="M522" s="25">
        <f t="shared" si="74"/>
        <v>0</v>
      </c>
      <c r="N522" s="26"/>
      <c r="O522" s="27"/>
      <c r="P522" s="28"/>
      <c r="Q522" s="35">
        <f t="shared" si="75"/>
        <v>0</v>
      </c>
      <c r="R522" s="36"/>
      <c r="S522" s="37" t="str">
        <f t="shared" si="76"/>
        <v/>
      </c>
      <c r="T522" s="38" t="str">
        <f t="shared" si="77"/>
        <v/>
      </c>
      <c r="U522" s="42"/>
      <c r="V522" s="40"/>
      <c r="W522" s="41">
        <f t="shared" si="78"/>
        <v>0</v>
      </c>
      <c r="X522" s="41">
        <f t="shared" si="79"/>
        <v>0</v>
      </c>
      <c r="Y522" s="41"/>
      <c r="Z522" s="41"/>
      <c r="AA522" s="25">
        <f t="shared" si="80"/>
        <v>0</v>
      </c>
      <c r="AB522" s="45"/>
      <c r="AC522" s="45"/>
      <c r="AD522" s="47"/>
    </row>
    <row r="523" s="2" customFormat="1" spans="1:30">
      <c r="A523" s="8">
        <f t="shared" si="72"/>
        <v>522</v>
      </c>
      <c r="B523" s="12"/>
      <c r="C523" s="10"/>
      <c r="D523" s="10"/>
      <c r="E523" s="12"/>
      <c r="F523" s="10" t="e">
        <f>VLOOKUP(E523,[1]零件成本9.1!$B$2:$D$11324,3,0)</f>
        <v>#N/A</v>
      </c>
      <c r="G523" s="10"/>
      <c r="H523" s="18"/>
      <c r="I523" s="11"/>
      <c r="J523" s="11" t="str">
        <f t="shared" si="73"/>
        <v/>
      </c>
      <c r="K523" s="24"/>
      <c r="L523" s="12"/>
      <c r="M523" s="25">
        <f t="shared" si="74"/>
        <v>0</v>
      </c>
      <c r="N523" s="26"/>
      <c r="O523" s="27"/>
      <c r="P523" s="28"/>
      <c r="Q523" s="35">
        <f t="shared" si="75"/>
        <v>0</v>
      </c>
      <c r="R523" s="36"/>
      <c r="S523" s="37" t="str">
        <f t="shared" si="76"/>
        <v/>
      </c>
      <c r="T523" s="38" t="str">
        <f t="shared" si="77"/>
        <v/>
      </c>
      <c r="U523" s="39"/>
      <c r="V523" s="40"/>
      <c r="W523" s="41">
        <f t="shared" si="78"/>
        <v>0</v>
      </c>
      <c r="X523" s="41">
        <f t="shared" si="79"/>
        <v>0</v>
      </c>
      <c r="Y523" s="41"/>
      <c r="Z523" s="41"/>
      <c r="AA523" s="25">
        <f t="shared" si="80"/>
        <v>0</v>
      </c>
      <c r="AB523" s="45"/>
      <c r="AC523" s="45"/>
      <c r="AD523" s="46"/>
    </row>
    <row r="524" s="2" customFormat="1" spans="1:30">
      <c r="A524" s="8">
        <f t="shared" si="72"/>
        <v>523</v>
      </c>
      <c r="B524" s="12"/>
      <c r="C524" s="10"/>
      <c r="D524" s="10"/>
      <c r="E524" s="14"/>
      <c r="F524" s="10" t="e">
        <f>VLOOKUP(E524,[1]零件成本9.1!$B$2:$D$11324,3,0)</f>
        <v>#N/A</v>
      </c>
      <c r="G524" s="15"/>
      <c r="H524" s="19"/>
      <c r="I524" s="11"/>
      <c r="J524" s="11" t="str">
        <f t="shared" si="73"/>
        <v/>
      </c>
      <c r="K524" s="29"/>
      <c r="L524" s="14"/>
      <c r="M524" s="25">
        <f t="shared" si="74"/>
        <v>0</v>
      </c>
      <c r="N524" s="26"/>
      <c r="O524" s="27"/>
      <c r="P524" s="28"/>
      <c r="Q524" s="35">
        <f t="shared" si="75"/>
        <v>0</v>
      </c>
      <c r="R524" s="36"/>
      <c r="S524" s="37" t="str">
        <f t="shared" si="76"/>
        <v/>
      </c>
      <c r="T524" s="38" t="str">
        <f t="shared" si="77"/>
        <v/>
      </c>
      <c r="U524" s="42"/>
      <c r="V524" s="40"/>
      <c r="W524" s="41">
        <f t="shared" si="78"/>
        <v>0</v>
      </c>
      <c r="X524" s="41">
        <f t="shared" si="79"/>
        <v>0</v>
      </c>
      <c r="Y524" s="41"/>
      <c r="Z524" s="41"/>
      <c r="AA524" s="25">
        <f t="shared" si="80"/>
        <v>0</v>
      </c>
      <c r="AB524" s="45"/>
      <c r="AC524" s="45"/>
      <c r="AD524" s="47"/>
    </row>
    <row r="525" s="2" customFormat="1" spans="1:30">
      <c r="A525" s="8">
        <f t="shared" si="72"/>
        <v>524</v>
      </c>
      <c r="B525" s="12"/>
      <c r="C525" s="10"/>
      <c r="D525" s="10"/>
      <c r="E525" s="14"/>
      <c r="F525" s="10" t="e">
        <f>VLOOKUP(E525,[1]零件成本9.1!$B$2:$D$11324,3,0)</f>
        <v>#N/A</v>
      </c>
      <c r="G525" s="15"/>
      <c r="H525" s="19"/>
      <c r="I525" s="11"/>
      <c r="J525" s="11" t="str">
        <f t="shared" si="73"/>
        <v/>
      </c>
      <c r="K525" s="29"/>
      <c r="L525" s="14"/>
      <c r="M525" s="25">
        <f t="shared" si="74"/>
        <v>0</v>
      </c>
      <c r="N525" s="26"/>
      <c r="O525" s="27"/>
      <c r="P525" s="28"/>
      <c r="Q525" s="35">
        <f t="shared" si="75"/>
        <v>0</v>
      </c>
      <c r="R525" s="36"/>
      <c r="S525" s="37" t="str">
        <f t="shared" si="76"/>
        <v/>
      </c>
      <c r="T525" s="38" t="str">
        <f t="shared" si="77"/>
        <v/>
      </c>
      <c r="U525" s="42"/>
      <c r="V525" s="40"/>
      <c r="W525" s="41">
        <f t="shared" si="78"/>
        <v>0</v>
      </c>
      <c r="X525" s="41">
        <f t="shared" si="79"/>
        <v>0</v>
      </c>
      <c r="Y525" s="41"/>
      <c r="Z525" s="41"/>
      <c r="AA525" s="25">
        <f t="shared" si="80"/>
        <v>0</v>
      </c>
      <c r="AB525" s="45"/>
      <c r="AC525" s="45"/>
      <c r="AD525" s="47"/>
    </row>
    <row r="526" s="2" customFormat="1" spans="1:30">
      <c r="A526" s="8">
        <f t="shared" si="72"/>
        <v>525</v>
      </c>
      <c r="B526" s="12"/>
      <c r="C526" s="10"/>
      <c r="D526" s="10"/>
      <c r="E526" s="14"/>
      <c r="F526" s="10" t="e">
        <f>VLOOKUP(E526,[1]零件成本9.1!$B$2:$D$11324,3,0)</f>
        <v>#N/A</v>
      </c>
      <c r="G526" s="15"/>
      <c r="H526" s="19"/>
      <c r="I526" s="11"/>
      <c r="J526" s="11" t="str">
        <f t="shared" si="73"/>
        <v/>
      </c>
      <c r="K526" s="29"/>
      <c r="L526" s="14"/>
      <c r="M526" s="25">
        <f t="shared" si="74"/>
        <v>0</v>
      </c>
      <c r="N526" s="26"/>
      <c r="O526" s="27"/>
      <c r="P526" s="28"/>
      <c r="Q526" s="35">
        <f t="shared" si="75"/>
        <v>0</v>
      </c>
      <c r="R526" s="36"/>
      <c r="S526" s="37" t="str">
        <f t="shared" si="76"/>
        <v/>
      </c>
      <c r="T526" s="38" t="str">
        <f t="shared" si="77"/>
        <v/>
      </c>
      <c r="U526" s="42"/>
      <c r="V526" s="40"/>
      <c r="W526" s="41">
        <f t="shared" si="78"/>
        <v>0</v>
      </c>
      <c r="X526" s="41">
        <f t="shared" si="79"/>
        <v>0</v>
      </c>
      <c r="Y526" s="41"/>
      <c r="Z526" s="41"/>
      <c r="AA526" s="25">
        <f t="shared" si="80"/>
        <v>0</v>
      </c>
      <c r="AB526" s="45"/>
      <c r="AC526" s="45"/>
      <c r="AD526" s="47"/>
    </row>
    <row r="527" s="2" customFormat="1" spans="1:30">
      <c r="A527" s="8">
        <f t="shared" si="72"/>
        <v>526</v>
      </c>
      <c r="B527" s="12"/>
      <c r="C527" s="10"/>
      <c r="D527" s="10"/>
      <c r="E527" s="14"/>
      <c r="F527" s="10" t="e">
        <f>VLOOKUP(E527,[1]零件成本9.1!$B$2:$D$11324,3,0)</f>
        <v>#N/A</v>
      </c>
      <c r="G527" s="15"/>
      <c r="H527" s="19"/>
      <c r="I527" s="11"/>
      <c r="J527" s="11" t="str">
        <f t="shared" si="73"/>
        <v/>
      </c>
      <c r="K527" s="29"/>
      <c r="L527" s="14"/>
      <c r="M527" s="25">
        <f t="shared" si="74"/>
        <v>0</v>
      </c>
      <c r="N527" s="26"/>
      <c r="O527" s="27"/>
      <c r="P527" s="28"/>
      <c r="Q527" s="35">
        <f t="shared" si="75"/>
        <v>0</v>
      </c>
      <c r="R527" s="36"/>
      <c r="S527" s="37" t="str">
        <f t="shared" si="76"/>
        <v/>
      </c>
      <c r="T527" s="38" t="str">
        <f t="shared" si="77"/>
        <v/>
      </c>
      <c r="U527" s="42"/>
      <c r="V527" s="40"/>
      <c r="W527" s="41">
        <f t="shared" si="78"/>
        <v>0</v>
      </c>
      <c r="X527" s="41">
        <f t="shared" si="79"/>
        <v>0</v>
      </c>
      <c r="Y527" s="41"/>
      <c r="Z527" s="41"/>
      <c r="AA527" s="25">
        <f t="shared" si="80"/>
        <v>0</v>
      </c>
      <c r="AB527" s="45"/>
      <c r="AC527" s="45"/>
      <c r="AD527" s="47"/>
    </row>
    <row r="528" s="2" customFormat="1" spans="1:30">
      <c r="A528" s="8">
        <f t="shared" si="72"/>
        <v>527</v>
      </c>
      <c r="B528" s="12"/>
      <c r="C528" s="10"/>
      <c r="D528" s="10"/>
      <c r="E528" s="14"/>
      <c r="F528" s="10" t="e">
        <f>VLOOKUP(E528,[1]零件成本9.1!$B$2:$D$11324,3,0)</f>
        <v>#N/A</v>
      </c>
      <c r="G528" s="15"/>
      <c r="H528" s="19"/>
      <c r="I528" s="11"/>
      <c r="J528" s="11" t="str">
        <f t="shared" si="73"/>
        <v/>
      </c>
      <c r="K528" s="29"/>
      <c r="L528" s="14"/>
      <c r="M528" s="25">
        <f t="shared" si="74"/>
        <v>0</v>
      </c>
      <c r="N528" s="26"/>
      <c r="O528" s="27"/>
      <c r="P528" s="28"/>
      <c r="Q528" s="35">
        <f t="shared" si="75"/>
        <v>0</v>
      </c>
      <c r="R528" s="36"/>
      <c r="S528" s="37" t="str">
        <f t="shared" si="76"/>
        <v/>
      </c>
      <c r="T528" s="38" t="str">
        <f t="shared" si="77"/>
        <v/>
      </c>
      <c r="U528" s="42"/>
      <c r="V528" s="40"/>
      <c r="W528" s="41">
        <f t="shared" si="78"/>
        <v>0</v>
      </c>
      <c r="X528" s="41">
        <f t="shared" si="79"/>
        <v>0</v>
      </c>
      <c r="Y528" s="41"/>
      <c r="Z528" s="41"/>
      <c r="AA528" s="25">
        <f t="shared" si="80"/>
        <v>0</v>
      </c>
      <c r="AB528" s="45"/>
      <c r="AC528" s="45"/>
      <c r="AD528" s="47"/>
    </row>
    <row r="529" s="2" customFormat="1" spans="1:30">
      <c r="A529" s="8">
        <f t="shared" si="72"/>
        <v>528</v>
      </c>
      <c r="B529" s="12"/>
      <c r="C529" s="10"/>
      <c r="D529" s="10"/>
      <c r="E529" s="14"/>
      <c r="F529" s="10" t="e">
        <f>VLOOKUP(E529,[1]零件成本9.1!$B$2:$D$11324,3,0)</f>
        <v>#N/A</v>
      </c>
      <c r="G529" s="15"/>
      <c r="H529" s="19"/>
      <c r="I529" s="11"/>
      <c r="J529" s="11" t="str">
        <f t="shared" si="73"/>
        <v/>
      </c>
      <c r="K529" s="29"/>
      <c r="L529" s="14"/>
      <c r="M529" s="25">
        <f t="shared" si="74"/>
        <v>0</v>
      </c>
      <c r="N529" s="26"/>
      <c r="O529" s="27"/>
      <c r="P529" s="28"/>
      <c r="Q529" s="35">
        <f t="shared" si="75"/>
        <v>0</v>
      </c>
      <c r="R529" s="36"/>
      <c r="S529" s="37" t="str">
        <f t="shared" si="76"/>
        <v/>
      </c>
      <c r="T529" s="38" t="str">
        <f t="shared" si="77"/>
        <v/>
      </c>
      <c r="U529" s="42"/>
      <c r="V529" s="40"/>
      <c r="W529" s="41">
        <f t="shared" si="78"/>
        <v>0</v>
      </c>
      <c r="X529" s="41">
        <f t="shared" si="79"/>
        <v>0</v>
      </c>
      <c r="Y529" s="41"/>
      <c r="Z529" s="41"/>
      <c r="AA529" s="25">
        <f t="shared" si="80"/>
        <v>0</v>
      </c>
      <c r="AB529" s="45"/>
      <c r="AC529" s="45"/>
      <c r="AD529" s="47"/>
    </row>
    <row r="530" s="2" customFormat="1" spans="1:30">
      <c r="A530" s="8">
        <f t="shared" si="72"/>
        <v>529</v>
      </c>
      <c r="B530" s="12"/>
      <c r="C530" s="10"/>
      <c r="D530" s="10"/>
      <c r="E530" s="14"/>
      <c r="F530" s="10" t="e">
        <f>VLOOKUP(E530,[1]零件成本9.1!$B$2:$D$11324,3,0)</f>
        <v>#N/A</v>
      </c>
      <c r="G530" s="15"/>
      <c r="H530" s="19"/>
      <c r="I530" s="11"/>
      <c r="J530" s="11" t="str">
        <f t="shared" si="73"/>
        <v/>
      </c>
      <c r="K530" s="29"/>
      <c r="L530" s="14"/>
      <c r="M530" s="25">
        <f t="shared" si="74"/>
        <v>0</v>
      </c>
      <c r="N530" s="26"/>
      <c r="O530" s="27"/>
      <c r="P530" s="28"/>
      <c r="Q530" s="35">
        <f t="shared" si="75"/>
        <v>0</v>
      </c>
      <c r="R530" s="36"/>
      <c r="S530" s="37" t="str">
        <f t="shared" si="76"/>
        <v/>
      </c>
      <c r="T530" s="38" t="str">
        <f t="shared" si="77"/>
        <v/>
      </c>
      <c r="U530" s="42"/>
      <c r="V530" s="40"/>
      <c r="W530" s="41">
        <f t="shared" si="78"/>
        <v>0</v>
      </c>
      <c r="X530" s="41">
        <f t="shared" si="79"/>
        <v>0</v>
      </c>
      <c r="Y530" s="41"/>
      <c r="Z530" s="41"/>
      <c r="AA530" s="25">
        <f t="shared" si="80"/>
        <v>0</v>
      </c>
      <c r="AB530" s="45"/>
      <c r="AC530" s="45"/>
      <c r="AD530" s="47"/>
    </row>
    <row r="531" s="2" customFormat="1" spans="1:30">
      <c r="A531" s="8">
        <f t="shared" si="72"/>
        <v>530</v>
      </c>
      <c r="B531" s="12"/>
      <c r="C531" s="10"/>
      <c r="D531" s="10"/>
      <c r="E531" s="14"/>
      <c r="F531" s="10" t="e">
        <f>VLOOKUP(E531,[1]零件成本9.1!$B$2:$D$11324,3,0)</f>
        <v>#N/A</v>
      </c>
      <c r="G531" s="15"/>
      <c r="H531" s="19"/>
      <c r="I531" s="11"/>
      <c r="J531" s="11" t="str">
        <f t="shared" si="73"/>
        <v/>
      </c>
      <c r="K531" s="29"/>
      <c r="L531" s="14"/>
      <c r="M531" s="25">
        <f t="shared" si="74"/>
        <v>0</v>
      </c>
      <c r="N531" s="26"/>
      <c r="O531" s="27"/>
      <c r="P531" s="28"/>
      <c r="Q531" s="35">
        <f t="shared" si="75"/>
        <v>0</v>
      </c>
      <c r="R531" s="36"/>
      <c r="S531" s="37" t="str">
        <f t="shared" si="76"/>
        <v/>
      </c>
      <c r="T531" s="38" t="str">
        <f t="shared" si="77"/>
        <v/>
      </c>
      <c r="U531" s="42"/>
      <c r="V531" s="40"/>
      <c r="W531" s="41">
        <f t="shared" si="78"/>
        <v>0</v>
      </c>
      <c r="X531" s="41">
        <f t="shared" si="79"/>
        <v>0</v>
      </c>
      <c r="Y531" s="41"/>
      <c r="Z531" s="41"/>
      <c r="AA531" s="25">
        <f t="shared" si="80"/>
        <v>0</v>
      </c>
      <c r="AB531" s="45"/>
      <c r="AC531" s="45"/>
      <c r="AD531" s="47"/>
    </row>
    <row r="532" s="2" customFormat="1" spans="1:30">
      <c r="A532" s="8">
        <f t="shared" si="72"/>
        <v>531</v>
      </c>
      <c r="B532" s="12"/>
      <c r="C532" s="10"/>
      <c r="D532" s="10"/>
      <c r="E532" s="14"/>
      <c r="F532" s="10" t="e">
        <f>VLOOKUP(E532,[1]零件成本9.1!$B$2:$D$11324,3,0)</f>
        <v>#N/A</v>
      </c>
      <c r="G532" s="15"/>
      <c r="H532" s="19"/>
      <c r="I532" s="11"/>
      <c r="J532" s="11" t="str">
        <f t="shared" si="73"/>
        <v/>
      </c>
      <c r="K532" s="29"/>
      <c r="L532" s="14"/>
      <c r="M532" s="25">
        <f t="shared" si="74"/>
        <v>0</v>
      </c>
      <c r="N532" s="26"/>
      <c r="O532" s="27"/>
      <c r="P532" s="28"/>
      <c r="Q532" s="35">
        <f t="shared" si="75"/>
        <v>0</v>
      </c>
      <c r="R532" s="36"/>
      <c r="S532" s="37" t="str">
        <f t="shared" si="76"/>
        <v/>
      </c>
      <c r="T532" s="38" t="str">
        <f t="shared" si="77"/>
        <v/>
      </c>
      <c r="U532" s="42"/>
      <c r="V532" s="40"/>
      <c r="W532" s="41">
        <f t="shared" si="78"/>
        <v>0</v>
      </c>
      <c r="X532" s="41">
        <f t="shared" si="79"/>
        <v>0</v>
      </c>
      <c r="Y532" s="41"/>
      <c r="Z532" s="41"/>
      <c r="AA532" s="25">
        <f t="shared" si="80"/>
        <v>0</v>
      </c>
      <c r="AB532" s="45"/>
      <c r="AC532" s="45"/>
      <c r="AD532" s="47"/>
    </row>
    <row r="533" s="2" customFormat="1" spans="1:30">
      <c r="A533" s="8">
        <f t="shared" si="72"/>
        <v>532</v>
      </c>
      <c r="B533" s="12"/>
      <c r="C533" s="10"/>
      <c r="D533" s="10"/>
      <c r="E533" s="14"/>
      <c r="F533" s="10" t="e">
        <f>VLOOKUP(E533,[1]零件成本9.1!$B$2:$D$11324,3,0)</f>
        <v>#N/A</v>
      </c>
      <c r="G533" s="15"/>
      <c r="H533" s="19"/>
      <c r="I533" s="11"/>
      <c r="J533" s="11" t="str">
        <f t="shared" si="73"/>
        <v/>
      </c>
      <c r="K533" s="29"/>
      <c r="L533" s="14"/>
      <c r="M533" s="25">
        <f t="shared" si="74"/>
        <v>0</v>
      </c>
      <c r="N533" s="26"/>
      <c r="O533" s="27"/>
      <c r="P533" s="28"/>
      <c r="Q533" s="35">
        <f t="shared" si="75"/>
        <v>0</v>
      </c>
      <c r="R533" s="36"/>
      <c r="S533" s="37" t="str">
        <f t="shared" si="76"/>
        <v/>
      </c>
      <c r="T533" s="38" t="str">
        <f t="shared" si="77"/>
        <v/>
      </c>
      <c r="U533" s="42"/>
      <c r="V533" s="40"/>
      <c r="W533" s="41">
        <f t="shared" si="78"/>
        <v>0</v>
      </c>
      <c r="X533" s="41">
        <f t="shared" si="79"/>
        <v>0</v>
      </c>
      <c r="Y533" s="41"/>
      <c r="Z533" s="41"/>
      <c r="AA533" s="25">
        <f t="shared" si="80"/>
        <v>0</v>
      </c>
      <c r="AB533" s="45"/>
      <c r="AC533" s="45"/>
      <c r="AD533" s="47"/>
    </row>
    <row r="534" s="2" customFormat="1" spans="1:30">
      <c r="A534" s="8">
        <f t="shared" si="72"/>
        <v>533</v>
      </c>
      <c r="B534" s="12"/>
      <c r="C534" s="10"/>
      <c r="D534" s="10"/>
      <c r="E534" s="14"/>
      <c r="F534" s="10" t="e">
        <f>VLOOKUP(E534,[1]零件成本9.1!$B$2:$D$11324,3,0)</f>
        <v>#N/A</v>
      </c>
      <c r="G534" s="15"/>
      <c r="H534" s="19"/>
      <c r="I534" s="11"/>
      <c r="J534" s="11" t="str">
        <f t="shared" si="73"/>
        <v/>
      </c>
      <c r="K534" s="29"/>
      <c r="L534" s="14"/>
      <c r="M534" s="25">
        <f t="shared" si="74"/>
        <v>0</v>
      </c>
      <c r="N534" s="26"/>
      <c r="O534" s="27"/>
      <c r="P534" s="28"/>
      <c r="Q534" s="35">
        <f t="shared" si="75"/>
        <v>0</v>
      </c>
      <c r="R534" s="36"/>
      <c r="S534" s="37" t="str">
        <f t="shared" si="76"/>
        <v/>
      </c>
      <c r="T534" s="38" t="str">
        <f t="shared" si="77"/>
        <v/>
      </c>
      <c r="U534" s="42"/>
      <c r="V534" s="40"/>
      <c r="W534" s="41">
        <f t="shared" si="78"/>
        <v>0</v>
      </c>
      <c r="X534" s="41">
        <f t="shared" si="79"/>
        <v>0</v>
      </c>
      <c r="Y534" s="41"/>
      <c r="Z534" s="41"/>
      <c r="AA534" s="25">
        <f t="shared" si="80"/>
        <v>0</v>
      </c>
      <c r="AB534" s="45"/>
      <c r="AC534" s="45"/>
      <c r="AD534" s="47"/>
    </row>
    <row r="535" s="2" customFormat="1" spans="1:30">
      <c r="A535" s="8">
        <f t="shared" si="72"/>
        <v>534</v>
      </c>
      <c r="B535" s="12"/>
      <c r="C535" s="10"/>
      <c r="D535" s="10"/>
      <c r="E535" s="14"/>
      <c r="F535" s="10" t="e">
        <f>VLOOKUP(E535,[1]零件成本9.1!$B$2:$D$11324,3,0)</f>
        <v>#N/A</v>
      </c>
      <c r="G535" s="15"/>
      <c r="H535" s="19"/>
      <c r="I535" s="11"/>
      <c r="J535" s="11" t="str">
        <f t="shared" si="73"/>
        <v/>
      </c>
      <c r="K535" s="29"/>
      <c r="L535" s="14"/>
      <c r="M535" s="25">
        <f t="shared" si="74"/>
        <v>0</v>
      </c>
      <c r="N535" s="26"/>
      <c r="O535" s="27"/>
      <c r="P535" s="28"/>
      <c r="Q535" s="35">
        <f t="shared" si="75"/>
        <v>0</v>
      </c>
      <c r="R535" s="36"/>
      <c r="S535" s="37" t="str">
        <f t="shared" si="76"/>
        <v/>
      </c>
      <c r="T535" s="38" t="str">
        <f t="shared" si="77"/>
        <v/>
      </c>
      <c r="U535" s="42"/>
      <c r="V535" s="40"/>
      <c r="W535" s="41">
        <f t="shared" si="78"/>
        <v>0</v>
      </c>
      <c r="X535" s="41">
        <f t="shared" si="79"/>
        <v>0</v>
      </c>
      <c r="Y535" s="41"/>
      <c r="Z535" s="41"/>
      <c r="AA535" s="25">
        <f t="shared" si="80"/>
        <v>0</v>
      </c>
      <c r="AB535" s="45"/>
      <c r="AC535" s="45"/>
      <c r="AD535" s="47"/>
    </row>
    <row r="536" s="2" customFormat="1" spans="1:30">
      <c r="A536" s="8">
        <f t="shared" si="72"/>
        <v>535</v>
      </c>
      <c r="B536" s="12"/>
      <c r="C536" s="10"/>
      <c r="D536" s="10"/>
      <c r="E536" s="14"/>
      <c r="F536" s="10" t="e">
        <f>VLOOKUP(E536,[1]零件成本9.1!$B$2:$D$11324,3,0)</f>
        <v>#N/A</v>
      </c>
      <c r="G536" s="15"/>
      <c r="H536" s="19"/>
      <c r="I536" s="11"/>
      <c r="J536" s="11" t="str">
        <f t="shared" si="73"/>
        <v/>
      </c>
      <c r="K536" s="29"/>
      <c r="L536" s="14"/>
      <c r="M536" s="25">
        <f t="shared" si="74"/>
        <v>0</v>
      </c>
      <c r="N536" s="26"/>
      <c r="O536" s="27"/>
      <c r="P536" s="28"/>
      <c r="Q536" s="35">
        <f t="shared" si="75"/>
        <v>0</v>
      </c>
      <c r="R536" s="36"/>
      <c r="S536" s="37" t="str">
        <f t="shared" si="76"/>
        <v/>
      </c>
      <c r="T536" s="38" t="str">
        <f t="shared" si="77"/>
        <v/>
      </c>
      <c r="U536" s="42"/>
      <c r="V536" s="40"/>
      <c r="W536" s="41">
        <f t="shared" si="78"/>
        <v>0</v>
      </c>
      <c r="X536" s="41">
        <f t="shared" si="79"/>
        <v>0</v>
      </c>
      <c r="Y536" s="41"/>
      <c r="Z536" s="41"/>
      <c r="AA536" s="25">
        <f t="shared" si="80"/>
        <v>0</v>
      </c>
      <c r="AB536" s="45"/>
      <c r="AC536" s="45"/>
      <c r="AD536" s="47"/>
    </row>
    <row r="537" s="2" customFormat="1" spans="1:30">
      <c r="A537" s="8">
        <f t="shared" si="72"/>
        <v>536</v>
      </c>
      <c r="B537" s="12"/>
      <c r="C537" s="10"/>
      <c r="D537" s="10"/>
      <c r="E537" s="14"/>
      <c r="F537" s="10" t="e">
        <f>VLOOKUP(E537,[1]零件成本9.1!$B$2:$D$11324,3,0)</f>
        <v>#N/A</v>
      </c>
      <c r="G537" s="15"/>
      <c r="H537" s="19"/>
      <c r="I537" s="11"/>
      <c r="J537" s="11" t="str">
        <f t="shared" si="73"/>
        <v/>
      </c>
      <c r="K537" s="29"/>
      <c r="L537" s="14"/>
      <c r="M537" s="25">
        <f t="shared" si="74"/>
        <v>0</v>
      </c>
      <c r="N537" s="26"/>
      <c r="O537" s="27"/>
      <c r="P537" s="28"/>
      <c r="Q537" s="35">
        <f t="shared" si="75"/>
        <v>0</v>
      </c>
      <c r="R537" s="36"/>
      <c r="S537" s="37" t="str">
        <f t="shared" si="76"/>
        <v/>
      </c>
      <c r="T537" s="38" t="str">
        <f t="shared" si="77"/>
        <v/>
      </c>
      <c r="U537" s="42"/>
      <c r="V537" s="40"/>
      <c r="W537" s="41">
        <f t="shared" si="78"/>
        <v>0</v>
      </c>
      <c r="X537" s="41">
        <f t="shared" si="79"/>
        <v>0</v>
      </c>
      <c r="Y537" s="41"/>
      <c r="Z537" s="41"/>
      <c r="AA537" s="25">
        <f t="shared" si="80"/>
        <v>0</v>
      </c>
      <c r="AB537" s="45"/>
      <c r="AC537" s="45"/>
      <c r="AD537" s="47"/>
    </row>
    <row r="538" s="2" customFormat="1" spans="1:30">
      <c r="A538" s="8">
        <f t="shared" si="72"/>
        <v>537</v>
      </c>
      <c r="B538" s="12"/>
      <c r="C538" s="10"/>
      <c r="D538" s="10"/>
      <c r="E538" s="14"/>
      <c r="F538" s="10" t="e">
        <f>VLOOKUP(E538,[1]零件成本9.1!$B$2:$D$11324,3,0)</f>
        <v>#N/A</v>
      </c>
      <c r="G538" s="15"/>
      <c r="H538" s="19"/>
      <c r="I538" s="11"/>
      <c r="J538" s="11" t="str">
        <f t="shared" si="73"/>
        <v/>
      </c>
      <c r="K538" s="29"/>
      <c r="L538" s="14"/>
      <c r="M538" s="25">
        <f t="shared" si="74"/>
        <v>0</v>
      </c>
      <c r="N538" s="26"/>
      <c r="O538" s="27"/>
      <c r="P538" s="28"/>
      <c r="Q538" s="35">
        <f t="shared" si="75"/>
        <v>0</v>
      </c>
      <c r="R538" s="36"/>
      <c r="S538" s="37" t="str">
        <f t="shared" si="76"/>
        <v/>
      </c>
      <c r="T538" s="38" t="str">
        <f t="shared" si="77"/>
        <v/>
      </c>
      <c r="U538" s="42"/>
      <c r="V538" s="40"/>
      <c r="W538" s="41">
        <f t="shared" si="78"/>
        <v>0</v>
      </c>
      <c r="X538" s="41">
        <f t="shared" si="79"/>
        <v>0</v>
      </c>
      <c r="Y538" s="41"/>
      <c r="Z538" s="41"/>
      <c r="AA538" s="25">
        <f t="shared" si="80"/>
        <v>0</v>
      </c>
      <c r="AB538" s="45"/>
      <c r="AC538" s="45"/>
      <c r="AD538" s="47"/>
    </row>
    <row r="539" s="2" customFormat="1" spans="1:30">
      <c r="A539" s="8">
        <f t="shared" si="72"/>
        <v>538</v>
      </c>
      <c r="B539" s="12"/>
      <c r="C539" s="10"/>
      <c r="D539" s="10"/>
      <c r="E539" s="14"/>
      <c r="F539" s="10" t="e">
        <f>VLOOKUP(E539,[1]零件成本9.1!$B$2:$D$11324,3,0)</f>
        <v>#N/A</v>
      </c>
      <c r="G539" s="15"/>
      <c r="H539" s="19"/>
      <c r="I539" s="11"/>
      <c r="J539" s="11" t="str">
        <f t="shared" si="73"/>
        <v/>
      </c>
      <c r="K539" s="29"/>
      <c r="L539" s="14"/>
      <c r="M539" s="25">
        <f t="shared" si="74"/>
        <v>0</v>
      </c>
      <c r="N539" s="26"/>
      <c r="O539" s="27"/>
      <c r="P539" s="28"/>
      <c r="Q539" s="35">
        <f t="shared" si="75"/>
        <v>0</v>
      </c>
      <c r="R539" s="36"/>
      <c r="S539" s="37" t="str">
        <f t="shared" si="76"/>
        <v/>
      </c>
      <c r="T539" s="38" t="str">
        <f t="shared" si="77"/>
        <v/>
      </c>
      <c r="U539" s="42"/>
      <c r="V539" s="40"/>
      <c r="W539" s="41">
        <f t="shared" si="78"/>
        <v>0</v>
      </c>
      <c r="X539" s="41">
        <f t="shared" si="79"/>
        <v>0</v>
      </c>
      <c r="Y539" s="41"/>
      <c r="Z539" s="41"/>
      <c r="AA539" s="25">
        <f t="shared" si="80"/>
        <v>0</v>
      </c>
      <c r="AB539" s="45"/>
      <c r="AC539" s="45"/>
      <c r="AD539" s="47"/>
    </row>
    <row r="540" s="2" customFormat="1" spans="1:30">
      <c r="A540" s="8">
        <f t="shared" si="72"/>
        <v>539</v>
      </c>
      <c r="B540" s="12"/>
      <c r="C540" s="10"/>
      <c r="D540" s="10"/>
      <c r="E540" s="14"/>
      <c r="F540" s="10" t="e">
        <f>VLOOKUP(E540,[1]零件成本9.1!$B$2:$D$11324,3,0)</f>
        <v>#N/A</v>
      </c>
      <c r="G540" s="15"/>
      <c r="H540" s="19"/>
      <c r="I540" s="11"/>
      <c r="J540" s="11" t="str">
        <f t="shared" si="73"/>
        <v/>
      </c>
      <c r="K540" s="29"/>
      <c r="L540" s="14"/>
      <c r="M540" s="25">
        <f t="shared" si="74"/>
        <v>0</v>
      </c>
      <c r="N540" s="26"/>
      <c r="O540" s="27"/>
      <c r="P540" s="28"/>
      <c r="Q540" s="35">
        <f t="shared" si="75"/>
        <v>0</v>
      </c>
      <c r="R540" s="36"/>
      <c r="S540" s="37" t="str">
        <f t="shared" si="76"/>
        <v/>
      </c>
      <c r="T540" s="38" t="str">
        <f t="shared" si="77"/>
        <v/>
      </c>
      <c r="U540" s="42"/>
      <c r="V540" s="40"/>
      <c r="W540" s="41">
        <f t="shared" si="78"/>
        <v>0</v>
      </c>
      <c r="X540" s="41">
        <f t="shared" si="79"/>
        <v>0</v>
      </c>
      <c r="Y540" s="41"/>
      <c r="Z540" s="41"/>
      <c r="AA540" s="25">
        <f t="shared" si="80"/>
        <v>0</v>
      </c>
      <c r="AB540" s="45"/>
      <c r="AC540" s="45"/>
      <c r="AD540" s="47"/>
    </row>
    <row r="541" s="2" customFormat="1" spans="1:30">
      <c r="A541" s="8">
        <f t="shared" si="72"/>
        <v>540</v>
      </c>
      <c r="B541" s="12"/>
      <c r="C541" s="10"/>
      <c r="D541" s="10"/>
      <c r="E541" s="14"/>
      <c r="F541" s="10" t="e">
        <f>VLOOKUP(E541,[1]零件成本9.1!$B$2:$D$11324,3,0)</f>
        <v>#N/A</v>
      </c>
      <c r="G541" s="15"/>
      <c r="H541" s="19"/>
      <c r="I541" s="11"/>
      <c r="J541" s="11" t="str">
        <f t="shared" si="73"/>
        <v/>
      </c>
      <c r="K541" s="29"/>
      <c r="L541" s="14"/>
      <c r="M541" s="25">
        <f t="shared" si="74"/>
        <v>0</v>
      </c>
      <c r="N541" s="26"/>
      <c r="O541" s="27"/>
      <c r="P541" s="28"/>
      <c r="Q541" s="35">
        <f t="shared" si="75"/>
        <v>0</v>
      </c>
      <c r="R541" s="36"/>
      <c r="S541" s="37" t="str">
        <f t="shared" si="76"/>
        <v/>
      </c>
      <c r="T541" s="38" t="str">
        <f t="shared" si="77"/>
        <v/>
      </c>
      <c r="U541" s="42"/>
      <c r="V541" s="40"/>
      <c r="W541" s="41">
        <f t="shared" si="78"/>
        <v>0</v>
      </c>
      <c r="X541" s="41">
        <f t="shared" si="79"/>
        <v>0</v>
      </c>
      <c r="Y541" s="41"/>
      <c r="Z541" s="41"/>
      <c r="AA541" s="25">
        <f t="shared" si="80"/>
        <v>0</v>
      </c>
      <c r="AB541" s="45"/>
      <c r="AC541" s="45"/>
      <c r="AD541" s="47"/>
    </row>
    <row r="542" s="2" customFormat="1" spans="1:30">
      <c r="A542" s="8">
        <f t="shared" si="72"/>
        <v>541</v>
      </c>
      <c r="B542" s="12"/>
      <c r="C542" s="10"/>
      <c r="D542" s="10"/>
      <c r="E542" s="14"/>
      <c r="F542" s="10" t="e">
        <f>VLOOKUP(E542,[1]零件成本9.1!$B$2:$D$11324,3,0)</f>
        <v>#N/A</v>
      </c>
      <c r="G542" s="15"/>
      <c r="H542" s="19"/>
      <c r="I542" s="11"/>
      <c r="J542" s="11" t="str">
        <f t="shared" si="73"/>
        <v/>
      </c>
      <c r="K542" s="29"/>
      <c r="L542" s="14"/>
      <c r="M542" s="25">
        <f t="shared" si="74"/>
        <v>0</v>
      </c>
      <c r="N542" s="26"/>
      <c r="O542" s="27"/>
      <c r="P542" s="28"/>
      <c r="Q542" s="35">
        <f t="shared" si="75"/>
        <v>0</v>
      </c>
      <c r="R542" s="36"/>
      <c r="S542" s="37" t="str">
        <f t="shared" si="76"/>
        <v/>
      </c>
      <c r="T542" s="38" t="str">
        <f t="shared" si="77"/>
        <v/>
      </c>
      <c r="U542" s="42"/>
      <c r="V542" s="40"/>
      <c r="W542" s="41">
        <f t="shared" si="78"/>
        <v>0</v>
      </c>
      <c r="X542" s="41">
        <f t="shared" si="79"/>
        <v>0</v>
      </c>
      <c r="Y542" s="41"/>
      <c r="Z542" s="41"/>
      <c r="AA542" s="25">
        <f t="shared" si="80"/>
        <v>0</v>
      </c>
      <c r="AB542" s="45"/>
      <c r="AC542" s="45"/>
      <c r="AD542" s="47"/>
    </row>
    <row r="543" s="2" customFormat="1" spans="1:30">
      <c r="A543" s="8">
        <f t="shared" si="72"/>
        <v>542</v>
      </c>
      <c r="B543" s="12"/>
      <c r="C543" s="10"/>
      <c r="D543" s="10"/>
      <c r="E543" s="14"/>
      <c r="F543" s="10" t="e">
        <f>VLOOKUP(E543,[1]零件成本9.1!$B$2:$D$11324,3,0)</f>
        <v>#N/A</v>
      </c>
      <c r="G543" s="15"/>
      <c r="H543" s="19"/>
      <c r="I543" s="11"/>
      <c r="J543" s="11" t="str">
        <f t="shared" si="73"/>
        <v/>
      </c>
      <c r="K543" s="29"/>
      <c r="L543" s="14"/>
      <c r="M543" s="25">
        <f t="shared" si="74"/>
        <v>0</v>
      </c>
      <c r="N543" s="26"/>
      <c r="O543" s="27"/>
      <c r="P543" s="28"/>
      <c r="Q543" s="35">
        <f t="shared" si="75"/>
        <v>0</v>
      </c>
      <c r="R543" s="36"/>
      <c r="S543" s="37" t="str">
        <f t="shared" si="76"/>
        <v/>
      </c>
      <c r="T543" s="38" t="str">
        <f t="shared" si="77"/>
        <v/>
      </c>
      <c r="U543" s="42"/>
      <c r="V543" s="40"/>
      <c r="W543" s="41">
        <f t="shared" si="78"/>
        <v>0</v>
      </c>
      <c r="X543" s="41">
        <f t="shared" si="79"/>
        <v>0</v>
      </c>
      <c r="Y543" s="41"/>
      <c r="Z543" s="41"/>
      <c r="AA543" s="25">
        <f t="shared" si="80"/>
        <v>0</v>
      </c>
      <c r="AB543" s="45"/>
      <c r="AC543" s="45"/>
      <c r="AD543" s="47"/>
    </row>
    <row r="544" s="2" customFormat="1" spans="1:30">
      <c r="A544" s="8">
        <f t="shared" si="72"/>
        <v>543</v>
      </c>
      <c r="B544" s="12"/>
      <c r="C544" s="10"/>
      <c r="D544" s="10"/>
      <c r="E544" s="62"/>
      <c r="F544" s="10" t="e">
        <f>VLOOKUP(E544,[1]零件成本9.1!$B$2:$D$11324,3,0)</f>
        <v>#N/A</v>
      </c>
      <c r="G544" s="15"/>
      <c r="H544" s="19"/>
      <c r="I544" s="11"/>
      <c r="J544" s="11" t="str">
        <f t="shared" si="73"/>
        <v/>
      </c>
      <c r="K544" s="29"/>
      <c r="L544" s="14"/>
      <c r="M544" s="25">
        <f t="shared" si="74"/>
        <v>0</v>
      </c>
      <c r="N544" s="26"/>
      <c r="O544" s="27"/>
      <c r="P544" s="28"/>
      <c r="Q544" s="35">
        <f t="shared" si="75"/>
        <v>0</v>
      </c>
      <c r="R544" s="36"/>
      <c r="S544" s="37" t="str">
        <f t="shared" si="76"/>
        <v/>
      </c>
      <c r="T544" s="38" t="str">
        <f t="shared" si="77"/>
        <v/>
      </c>
      <c r="U544" s="42"/>
      <c r="V544" s="40"/>
      <c r="W544" s="41">
        <f t="shared" si="78"/>
        <v>0</v>
      </c>
      <c r="X544" s="41">
        <f t="shared" si="79"/>
        <v>0</v>
      </c>
      <c r="Y544" s="41"/>
      <c r="Z544" s="41"/>
      <c r="AA544" s="25">
        <f t="shared" si="80"/>
        <v>0</v>
      </c>
      <c r="AB544" s="45"/>
      <c r="AC544" s="45"/>
      <c r="AD544" s="47"/>
    </row>
    <row r="545" s="2" customFormat="1" spans="1:30">
      <c r="A545" s="8">
        <f t="shared" si="72"/>
        <v>544</v>
      </c>
      <c r="B545" s="12"/>
      <c r="C545" s="10"/>
      <c r="D545" s="10"/>
      <c r="E545" s="62"/>
      <c r="F545" s="10" t="e">
        <f>VLOOKUP(E545,[1]零件成本9.1!$B$2:$D$11324,3,0)</f>
        <v>#N/A</v>
      </c>
      <c r="G545" s="15"/>
      <c r="H545" s="19"/>
      <c r="I545" s="11"/>
      <c r="J545" s="11" t="str">
        <f t="shared" si="73"/>
        <v/>
      </c>
      <c r="K545" s="29"/>
      <c r="L545" s="14"/>
      <c r="M545" s="25">
        <f t="shared" si="74"/>
        <v>0</v>
      </c>
      <c r="N545" s="26"/>
      <c r="O545" s="27"/>
      <c r="P545" s="28"/>
      <c r="Q545" s="35">
        <f t="shared" si="75"/>
        <v>0</v>
      </c>
      <c r="R545" s="36"/>
      <c r="S545" s="37" t="str">
        <f t="shared" si="76"/>
        <v/>
      </c>
      <c r="T545" s="38" t="str">
        <f t="shared" si="77"/>
        <v/>
      </c>
      <c r="U545" s="42"/>
      <c r="V545" s="40"/>
      <c r="W545" s="41">
        <f t="shared" si="78"/>
        <v>0</v>
      </c>
      <c r="X545" s="41">
        <f t="shared" si="79"/>
        <v>0</v>
      </c>
      <c r="Y545" s="41"/>
      <c r="Z545" s="41"/>
      <c r="AA545" s="25">
        <f t="shared" si="80"/>
        <v>0</v>
      </c>
      <c r="AB545" s="45"/>
      <c r="AC545" s="45"/>
      <c r="AD545" s="47"/>
    </row>
    <row r="546" s="2" customFormat="1" spans="1:30">
      <c r="A546" s="8">
        <f t="shared" si="72"/>
        <v>545</v>
      </c>
      <c r="B546" s="12"/>
      <c r="C546" s="10"/>
      <c r="D546" s="10"/>
      <c r="E546" s="14"/>
      <c r="F546" s="10" t="e">
        <f>VLOOKUP(E546,[1]零件成本9.1!$B$2:$D$11324,3,0)</f>
        <v>#N/A</v>
      </c>
      <c r="G546" s="15"/>
      <c r="H546" s="19"/>
      <c r="I546" s="11"/>
      <c r="J546" s="11" t="str">
        <f t="shared" si="73"/>
        <v/>
      </c>
      <c r="K546" s="29"/>
      <c r="L546" s="14"/>
      <c r="M546" s="25">
        <f t="shared" si="74"/>
        <v>0</v>
      </c>
      <c r="N546" s="26"/>
      <c r="O546" s="27"/>
      <c r="P546" s="28"/>
      <c r="Q546" s="35">
        <f t="shared" si="75"/>
        <v>0</v>
      </c>
      <c r="R546" s="36"/>
      <c r="S546" s="37" t="str">
        <f t="shared" si="76"/>
        <v/>
      </c>
      <c r="T546" s="38" t="str">
        <f t="shared" si="77"/>
        <v/>
      </c>
      <c r="U546" s="42"/>
      <c r="V546" s="40"/>
      <c r="W546" s="41">
        <f t="shared" si="78"/>
        <v>0</v>
      </c>
      <c r="X546" s="41">
        <f t="shared" si="79"/>
        <v>0</v>
      </c>
      <c r="Y546" s="41"/>
      <c r="Z546" s="41"/>
      <c r="AA546" s="25">
        <f t="shared" si="80"/>
        <v>0</v>
      </c>
      <c r="AB546" s="45"/>
      <c r="AC546" s="45"/>
      <c r="AD546" s="47"/>
    </row>
    <row r="547" s="2" customFormat="1" spans="1:30">
      <c r="A547" s="8">
        <f t="shared" si="72"/>
        <v>546</v>
      </c>
      <c r="B547" s="49"/>
      <c r="C547" s="18"/>
      <c r="D547" s="11"/>
      <c r="E547" s="12"/>
      <c r="F547" s="10" t="e">
        <f>VLOOKUP(E547,[1]零件成本9.1!$B$2:$D$11324,3,0)</f>
        <v>#N/A</v>
      </c>
      <c r="G547" s="10"/>
      <c r="H547" s="13"/>
      <c r="I547" s="11"/>
      <c r="J547" s="11" t="str">
        <f t="shared" si="73"/>
        <v/>
      </c>
      <c r="K547" s="24"/>
      <c r="L547" s="12"/>
      <c r="M547" s="25">
        <f t="shared" si="74"/>
        <v>0</v>
      </c>
      <c r="N547" s="26"/>
      <c r="O547" s="27"/>
      <c r="P547" s="28"/>
      <c r="Q547" s="35">
        <f t="shared" si="75"/>
        <v>0</v>
      </c>
      <c r="R547" s="36"/>
      <c r="S547" s="37" t="str">
        <f t="shared" si="76"/>
        <v/>
      </c>
      <c r="T547" s="38" t="str">
        <f t="shared" si="77"/>
        <v/>
      </c>
      <c r="U547" s="39"/>
      <c r="V547" s="40"/>
      <c r="W547" s="41">
        <f t="shared" si="78"/>
        <v>0</v>
      </c>
      <c r="X547" s="41">
        <f t="shared" si="79"/>
        <v>0</v>
      </c>
      <c r="Y547" s="41"/>
      <c r="Z547" s="41"/>
      <c r="AA547" s="25">
        <f t="shared" si="80"/>
        <v>0</v>
      </c>
      <c r="AB547" s="45"/>
      <c r="AC547" s="45"/>
      <c r="AD547" s="46"/>
    </row>
    <row r="548" s="2" customFormat="1" spans="1:30">
      <c r="A548" s="8">
        <f t="shared" si="72"/>
        <v>547</v>
      </c>
      <c r="B548" s="49"/>
      <c r="C548" s="19"/>
      <c r="D548" s="11"/>
      <c r="E548" s="14"/>
      <c r="F548" s="10" t="e">
        <f>VLOOKUP(E548,[1]零件成本9.1!$B$2:$D$11324,3,0)</f>
        <v>#N/A</v>
      </c>
      <c r="G548" s="15"/>
      <c r="H548" s="16"/>
      <c r="I548" s="11"/>
      <c r="J548" s="11" t="str">
        <f t="shared" si="73"/>
        <v/>
      </c>
      <c r="K548" s="29"/>
      <c r="L548" s="14"/>
      <c r="M548" s="25">
        <f t="shared" si="74"/>
        <v>0</v>
      </c>
      <c r="N548" s="26"/>
      <c r="O548" s="27"/>
      <c r="P548" s="28"/>
      <c r="Q548" s="35">
        <f t="shared" si="75"/>
        <v>0</v>
      </c>
      <c r="R548" s="36"/>
      <c r="S548" s="37" t="str">
        <f t="shared" si="76"/>
        <v/>
      </c>
      <c r="T548" s="38" t="str">
        <f t="shared" si="77"/>
        <v/>
      </c>
      <c r="U548" s="42"/>
      <c r="V548" s="40"/>
      <c r="W548" s="41">
        <f t="shared" si="78"/>
        <v>0</v>
      </c>
      <c r="X548" s="41">
        <f t="shared" si="79"/>
        <v>0</v>
      </c>
      <c r="Y548" s="41"/>
      <c r="Z548" s="41"/>
      <c r="AA548" s="25">
        <f t="shared" si="80"/>
        <v>0</v>
      </c>
      <c r="AB548" s="45"/>
      <c r="AC548" s="45"/>
      <c r="AD548" s="47"/>
    </row>
    <row r="549" s="2" customFormat="1" spans="1:30">
      <c r="A549" s="8">
        <f t="shared" si="72"/>
        <v>548</v>
      </c>
      <c r="B549" s="49"/>
      <c r="C549" s="18"/>
      <c r="D549" s="11"/>
      <c r="E549" s="14"/>
      <c r="F549" s="10" t="e">
        <f>VLOOKUP(E549,[1]零件成本9.1!$B$2:$D$11324,3,0)</f>
        <v>#N/A</v>
      </c>
      <c r="G549" s="15"/>
      <c r="H549" s="16"/>
      <c r="I549" s="11"/>
      <c r="J549" s="11" t="str">
        <f t="shared" si="73"/>
        <v/>
      </c>
      <c r="K549" s="29"/>
      <c r="L549" s="14"/>
      <c r="M549" s="25">
        <f t="shared" si="74"/>
        <v>0</v>
      </c>
      <c r="N549" s="26"/>
      <c r="O549" s="27"/>
      <c r="P549" s="28"/>
      <c r="Q549" s="35">
        <f t="shared" si="75"/>
        <v>0</v>
      </c>
      <c r="R549" s="36"/>
      <c r="S549" s="37" t="str">
        <f t="shared" si="76"/>
        <v/>
      </c>
      <c r="T549" s="38" t="str">
        <f t="shared" si="77"/>
        <v/>
      </c>
      <c r="U549" s="42"/>
      <c r="V549" s="40"/>
      <c r="W549" s="41">
        <f t="shared" si="78"/>
        <v>0</v>
      </c>
      <c r="X549" s="41">
        <f t="shared" si="79"/>
        <v>0</v>
      </c>
      <c r="Y549" s="41"/>
      <c r="Z549" s="41"/>
      <c r="AA549" s="25">
        <f t="shared" si="80"/>
        <v>0</v>
      </c>
      <c r="AB549" s="45"/>
      <c r="AC549" s="45"/>
      <c r="AD549" s="47"/>
    </row>
    <row r="550" s="2" customFormat="1" spans="1:30">
      <c r="A550" s="8">
        <f t="shared" si="72"/>
        <v>549</v>
      </c>
      <c r="B550" s="49"/>
      <c r="C550" s="19"/>
      <c r="D550" s="11"/>
      <c r="E550" s="14"/>
      <c r="F550" s="10" t="e">
        <f>VLOOKUP(E550,[1]零件成本9.1!$B$2:$D$11324,3,0)</f>
        <v>#N/A</v>
      </c>
      <c r="G550" s="15"/>
      <c r="H550" s="16"/>
      <c r="I550" s="11"/>
      <c r="J550" s="11" t="str">
        <f t="shared" si="73"/>
        <v/>
      </c>
      <c r="K550" s="29"/>
      <c r="L550" s="14"/>
      <c r="M550" s="25">
        <f t="shared" si="74"/>
        <v>0</v>
      </c>
      <c r="N550" s="26"/>
      <c r="O550" s="27"/>
      <c r="P550" s="28"/>
      <c r="Q550" s="35">
        <f t="shared" si="75"/>
        <v>0</v>
      </c>
      <c r="R550" s="36"/>
      <c r="S550" s="37" t="str">
        <f t="shared" si="76"/>
        <v/>
      </c>
      <c r="T550" s="38" t="str">
        <f t="shared" si="77"/>
        <v/>
      </c>
      <c r="U550" s="42"/>
      <c r="V550" s="40"/>
      <c r="W550" s="41">
        <f t="shared" si="78"/>
        <v>0</v>
      </c>
      <c r="X550" s="41">
        <f t="shared" si="79"/>
        <v>0</v>
      </c>
      <c r="Y550" s="41"/>
      <c r="Z550" s="41"/>
      <c r="AA550" s="25">
        <f t="shared" si="80"/>
        <v>0</v>
      </c>
      <c r="AB550" s="45"/>
      <c r="AC550" s="45"/>
      <c r="AD550" s="47"/>
    </row>
    <row r="551" s="2" customFormat="1" spans="1:30">
      <c r="A551" s="8">
        <f t="shared" si="72"/>
        <v>550</v>
      </c>
      <c r="B551" s="49"/>
      <c r="C551" s="18"/>
      <c r="D551" s="11"/>
      <c r="E551" s="14"/>
      <c r="F551" s="10" t="e">
        <f>VLOOKUP(E551,[1]零件成本9.1!$B$2:$D$11324,3,0)</f>
        <v>#N/A</v>
      </c>
      <c r="G551" s="15"/>
      <c r="H551" s="16"/>
      <c r="I551" s="11"/>
      <c r="J551" s="11" t="str">
        <f t="shared" si="73"/>
        <v/>
      </c>
      <c r="K551" s="29"/>
      <c r="L551" s="14"/>
      <c r="M551" s="25">
        <f t="shared" si="74"/>
        <v>0</v>
      </c>
      <c r="N551" s="26"/>
      <c r="O551" s="27"/>
      <c r="P551" s="28"/>
      <c r="Q551" s="35">
        <f t="shared" si="75"/>
        <v>0</v>
      </c>
      <c r="R551" s="36"/>
      <c r="S551" s="37" t="str">
        <f t="shared" si="76"/>
        <v/>
      </c>
      <c r="T551" s="38" t="str">
        <f t="shared" si="77"/>
        <v/>
      </c>
      <c r="U551" s="42"/>
      <c r="V551" s="40"/>
      <c r="W551" s="41">
        <f t="shared" si="78"/>
        <v>0</v>
      </c>
      <c r="X551" s="41">
        <f t="shared" si="79"/>
        <v>0</v>
      </c>
      <c r="Y551" s="41"/>
      <c r="Z551" s="41"/>
      <c r="AA551" s="25">
        <f t="shared" si="80"/>
        <v>0</v>
      </c>
      <c r="AB551" s="45"/>
      <c r="AC551" s="45"/>
      <c r="AD551" s="47"/>
    </row>
    <row r="552" s="2" customFormat="1" spans="1:30">
      <c r="A552" s="8">
        <f t="shared" si="72"/>
        <v>551</v>
      </c>
      <c r="B552" s="49"/>
      <c r="C552" s="18"/>
      <c r="D552" s="11"/>
      <c r="E552" s="14"/>
      <c r="F552" s="10" t="e">
        <f>VLOOKUP(E552,[1]零件成本9.1!$B$2:$D$11324,3,0)</f>
        <v>#N/A</v>
      </c>
      <c r="G552" s="15"/>
      <c r="H552" s="16"/>
      <c r="I552" s="11"/>
      <c r="J552" s="11" t="str">
        <f t="shared" si="73"/>
        <v/>
      </c>
      <c r="K552" s="29"/>
      <c r="L552" s="14"/>
      <c r="M552" s="25">
        <f t="shared" si="74"/>
        <v>0</v>
      </c>
      <c r="N552" s="26"/>
      <c r="O552" s="27"/>
      <c r="P552" s="28"/>
      <c r="Q552" s="35">
        <f t="shared" si="75"/>
        <v>0</v>
      </c>
      <c r="R552" s="36"/>
      <c r="S552" s="37" t="str">
        <f t="shared" si="76"/>
        <v/>
      </c>
      <c r="T552" s="38" t="str">
        <f t="shared" si="77"/>
        <v/>
      </c>
      <c r="U552" s="42"/>
      <c r="V552" s="40"/>
      <c r="W552" s="41">
        <f t="shared" si="78"/>
        <v>0</v>
      </c>
      <c r="X552" s="41">
        <f t="shared" si="79"/>
        <v>0</v>
      </c>
      <c r="Y552" s="41"/>
      <c r="Z552" s="41"/>
      <c r="AA552" s="25">
        <f t="shared" si="80"/>
        <v>0</v>
      </c>
      <c r="AB552" s="45"/>
      <c r="AC552" s="45"/>
      <c r="AD552" s="47"/>
    </row>
    <row r="553" s="2" customFormat="1" spans="1:30">
      <c r="A553" s="8">
        <f t="shared" si="72"/>
        <v>552</v>
      </c>
      <c r="B553" s="49"/>
      <c r="C553" s="19"/>
      <c r="D553" s="11"/>
      <c r="E553" s="14"/>
      <c r="F553" s="10" t="e">
        <f>VLOOKUP(E553,[1]零件成本9.1!$B$2:$D$11324,3,0)</f>
        <v>#N/A</v>
      </c>
      <c r="G553" s="15"/>
      <c r="H553" s="16"/>
      <c r="I553" s="11"/>
      <c r="J553" s="11" t="str">
        <f t="shared" si="73"/>
        <v/>
      </c>
      <c r="K553" s="29"/>
      <c r="L553" s="14"/>
      <c r="M553" s="25">
        <f t="shared" si="74"/>
        <v>0</v>
      </c>
      <c r="N553" s="26"/>
      <c r="O553" s="27"/>
      <c r="P553" s="28"/>
      <c r="Q553" s="35">
        <f t="shared" si="75"/>
        <v>0</v>
      </c>
      <c r="R553" s="36"/>
      <c r="S553" s="37" t="str">
        <f t="shared" si="76"/>
        <v/>
      </c>
      <c r="T553" s="38" t="str">
        <f t="shared" si="77"/>
        <v/>
      </c>
      <c r="U553" s="42"/>
      <c r="V553" s="40"/>
      <c r="W553" s="41">
        <f t="shared" si="78"/>
        <v>0</v>
      </c>
      <c r="X553" s="41">
        <f t="shared" si="79"/>
        <v>0</v>
      </c>
      <c r="Y553" s="41"/>
      <c r="Z553" s="41"/>
      <c r="AA553" s="25">
        <f t="shared" si="80"/>
        <v>0</v>
      </c>
      <c r="AB553" s="45"/>
      <c r="AC553" s="45"/>
      <c r="AD553" s="47"/>
    </row>
    <row r="554" s="2" customFormat="1" spans="1:30">
      <c r="A554" s="8">
        <f t="shared" si="72"/>
        <v>553</v>
      </c>
      <c r="B554" s="49"/>
      <c r="C554" s="18"/>
      <c r="D554" s="11"/>
      <c r="E554" s="14"/>
      <c r="F554" s="10" t="e">
        <f>VLOOKUP(E554,[1]零件成本9.1!$B$2:$D$11324,3,0)</f>
        <v>#N/A</v>
      </c>
      <c r="G554" s="15"/>
      <c r="H554" s="16"/>
      <c r="I554" s="11"/>
      <c r="J554" s="11" t="str">
        <f t="shared" si="73"/>
        <v/>
      </c>
      <c r="K554" s="29"/>
      <c r="L554" s="14"/>
      <c r="M554" s="25">
        <f t="shared" si="74"/>
        <v>0</v>
      </c>
      <c r="N554" s="26"/>
      <c r="O554" s="27"/>
      <c r="P554" s="28"/>
      <c r="Q554" s="35">
        <f t="shared" si="75"/>
        <v>0</v>
      </c>
      <c r="R554" s="36"/>
      <c r="S554" s="37" t="str">
        <f t="shared" si="76"/>
        <v/>
      </c>
      <c r="T554" s="38" t="str">
        <f t="shared" si="77"/>
        <v/>
      </c>
      <c r="U554" s="42"/>
      <c r="V554" s="40"/>
      <c r="W554" s="41">
        <f t="shared" si="78"/>
        <v>0</v>
      </c>
      <c r="X554" s="41">
        <f t="shared" si="79"/>
        <v>0</v>
      </c>
      <c r="Y554" s="41"/>
      <c r="Z554" s="41"/>
      <c r="AA554" s="25">
        <f t="shared" si="80"/>
        <v>0</v>
      </c>
      <c r="AB554" s="45"/>
      <c r="AC554" s="45"/>
      <c r="AD554" s="47"/>
    </row>
    <row r="555" s="2" customFormat="1" spans="1:30">
      <c r="A555" s="8">
        <f t="shared" si="72"/>
        <v>554</v>
      </c>
      <c r="B555" s="49"/>
      <c r="C555" s="19"/>
      <c r="D555" s="11"/>
      <c r="E555" s="14"/>
      <c r="F555" s="10" t="e">
        <f>VLOOKUP(E555,[1]零件成本9.1!$B$2:$D$11324,3,0)</f>
        <v>#N/A</v>
      </c>
      <c r="G555" s="15"/>
      <c r="H555" s="16"/>
      <c r="I555" s="11"/>
      <c r="J555" s="11" t="str">
        <f t="shared" si="73"/>
        <v/>
      </c>
      <c r="K555" s="29"/>
      <c r="L555" s="14"/>
      <c r="M555" s="25">
        <f t="shared" si="74"/>
        <v>0</v>
      </c>
      <c r="N555" s="26"/>
      <c r="O555" s="27"/>
      <c r="P555" s="28"/>
      <c r="Q555" s="35">
        <f t="shared" si="75"/>
        <v>0</v>
      </c>
      <c r="R555" s="36"/>
      <c r="S555" s="37" t="str">
        <f t="shared" si="76"/>
        <v/>
      </c>
      <c r="T555" s="38" t="str">
        <f t="shared" si="77"/>
        <v/>
      </c>
      <c r="U555" s="42"/>
      <c r="V555" s="40"/>
      <c r="W555" s="41">
        <f t="shared" si="78"/>
        <v>0</v>
      </c>
      <c r="X555" s="41">
        <f t="shared" si="79"/>
        <v>0</v>
      </c>
      <c r="Y555" s="41"/>
      <c r="Z555" s="41"/>
      <c r="AA555" s="25">
        <f t="shared" si="80"/>
        <v>0</v>
      </c>
      <c r="AB555" s="45"/>
      <c r="AC555" s="45"/>
      <c r="AD555" s="47"/>
    </row>
    <row r="556" s="2" customFormat="1" spans="1:30">
      <c r="A556" s="8">
        <f t="shared" si="72"/>
        <v>555</v>
      </c>
      <c r="B556" s="49"/>
      <c r="C556" s="18"/>
      <c r="D556" s="11"/>
      <c r="E556" s="14"/>
      <c r="F556" s="10" t="e">
        <f>VLOOKUP(E556,[1]零件成本9.1!$B$2:$D$11324,3,0)</f>
        <v>#N/A</v>
      </c>
      <c r="G556" s="15"/>
      <c r="H556" s="16"/>
      <c r="I556" s="11"/>
      <c r="J556" s="11" t="str">
        <f t="shared" si="73"/>
        <v/>
      </c>
      <c r="K556" s="29"/>
      <c r="L556" s="14"/>
      <c r="M556" s="25">
        <f t="shared" si="74"/>
        <v>0</v>
      </c>
      <c r="N556" s="26"/>
      <c r="O556" s="27"/>
      <c r="P556" s="28"/>
      <c r="Q556" s="35">
        <f t="shared" si="75"/>
        <v>0</v>
      </c>
      <c r="R556" s="36"/>
      <c r="S556" s="37" t="str">
        <f t="shared" si="76"/>
        <v/>
      </c>
      <c r="T556" s="38" t="str">
        <f t="shared" si="77"/>
        <v/>
      </c>
      <c r="U556" s="42"/>
      <c r="V556" s="40"/>
      <c r="W556" s="41">
        <f t="shared" si="78"/>
        <v>0</v>
      </c>
      <c r="X556" s="41">
        <f t="shared" si="79"/>
        <v>0</v>
      </c>
      <c r="Y556" s="41"/>
      <c r="Z556" s="41"/>
      <c r="AA556" s="25">
        <f t="shared" si="80"/>
        <v>0</v>
      </c>
      <c r="AB556" s="45"/>
      <c r="AC556" s="45"/>
      <c r="AD556" s="47"/>
    </row>
    <row r="557" s="2" customFormat="1" spans="1:30">
      <c r="A557" s="8">
        <f t="shared" si="72"/>
        <v>556</v>
      </c>
      <c r="B557" s="49"/>
      <c r="C557" s="18"/>
      <c r="D557" s="11"/>
      <c r="E557" s="14"/>
      <c r="F557" s="10" t="e">
        <f>VLOOKUP(E557,[1]零件成本9.1!$B$2:$D$11324,3,0)</f>
        <v>#N/A</v>
      </c>
      <c r="G557" s="15"/>
      <c r="H557" s="16"/>
      <c r="I557" s="11"/>
      <c r="J557" s="11" t="str">
        <f t="shared" si="73"/>
        <v/>
      </c>
      <c r="K557" s="29"/>
      <c r="L557" s="14"/>
      <c r="M557" s="25">
        <f t="shared" si="74"/>
        <v>0</v>
      </c>
      <c r="N557" s="26"/>
      <c r="O557" s="27"/>
      <c r="P557" s="28"/>
      <c r="Q557" s="35">
        <f t="shared" si="75"/>
        <v>0</v>
      </c>
      <c r="R557" s="36"/>
      <c r="S557" s="37" t="str">
        <f t="shared" si="76"/>
        <v/>
      </c>
      <c r="T557" s="38" t="str">
        <f t="shared" si="77"/>
        <v/>
      </c>
      <c r="U557" s="42"/>
      <c r="V557" s="40"/>
      <c r="W557" s="41">
        <f t="shared" si="78"/>
        <v>0</v>
      </c>
      <c r="X557" s="41">
        <f t="shared" si="79"/>
        <v>0</v>
      </c>
      <c r="Y557" s="41"/>
      <c r="Z557" s="41"/>
      <c r="AA557" s="25">
        <f t="shared" si="80"/>
        <v>0</v>
      </c>
      <c r="AB557" s="45"/>
      <c r="AC557" s="45"/>
      <c r="AD557" s="47"/>
    </row>
    <row r="558" s="2" customFormat="1" spans="1:30">
      <c r="A558" s="8">
        <f t="shared" si="72"/>
        <v>557</v>
      </c>
      <c r="B558" s="49"/>
      <c r="C558" s="19"/>
      <c r="D558" s="11"/>
      <c r="E558" s="14"/>
      <c r="F558" s="10" t="e">
        <f>VLOOKUP(E558,[1]零件成本9.1!$B$2:$D$11324,3,0)</f>
        <v>#N/A</v>
      </c>
      <c r="G558" s="15"/>
      <c r="H558" s="16"/>
      <c r="I558" s="11"/>
      <c r="J558" s="11" t="str">
        <f t="shared" si="73"/>
        <v/>
      </c>
      <c r="K558" s="29"/>
      <c r="L558" s="14"/>
      <c r="M558" s="25">
        <f t="shared" si="74"/>
        <v>0</v>
      </c>
      <c r="N558" s="26"/>
      <c r="O558" s="27"/>
      <c r="P558" s="28"/>
      <c r="Q558" s="35">
        <f t="shared" si="75"/>
        <v>0</v>
      </c>
      <c r="R558" s="36"/>
      <c r="S558" s="37" t="str">
        <f t="shared" si="76"/>
        <v/>
      </c>
      <c r="T558" s="38" t="str">
        <f t="shared" si="77"/>
        <v/>
      </c>
      <c r="U558" s="42"/>
      <c r="V558" s="40"/>
      <c r="W558" s="41">
        <f t="shared" si="78"/>
        <v>0</v>
      </c>
      <c r="X558" s="41">
        <f t="shared" si="79"/>
        <v>0</v>
      </c>
      <c r="Y558" s="41"/>
      <c r="Z558" s="41"/>
      <c r="AA558" s="25">
        <f t="shared" si="80"/>
        <v>0</v>
      </c>
      <c r="AB558" s="45"/>
      <c r="AC558" s="45"/>
      <c r="AD558" s="47"/>
    </row>
    <row r="559" s="2" customFormat="1" spans="1:30">
      <c r="A559" s="8">
        <f t="shared" si="72"/>
        <v>558</v>
      </c>
      <c r="B559" s="49"/>
      <c r="C559" s="18"/>
      <c r="D559" s="11"/>
      <c r="E559" s="14"/>
      <c r="F559" s="10" t="e">
        <f>VLOOKUP(E559,[1]零件成本9.1!$B$2:$D$11324,3,0)</f>
        <v>#N/A</v>
      </c>
      <c r="G559" s="15"/>
      <c r="H559" s="16"/>
      <c r="I559" s="11"/>
      <c r="J559" s="11" t="str">
        <f t="shared" si="73"/>
        <v/>
      </c>
      <c r="K559" s="29"/>
      <c r="L559" s="14"/>
      <c r="M559" s="25">
        <f t="shared" si="74"/>
        <v>0</v>
      </c>
      <c r="N559" s="26"/>
      <c r="O559" s="27"/>
      <c r="P559" s="28"/>
      <c r="Q559" s="35">
        <f t="shared" si="75"/>
        <v>0</v>
      </c>
      <c r="R559" s="36"/>
      <c r="S559" s="37" t="str">
        <f t="shared" si="76"/>
        <v/>
      </c>
      <c r="T559" s="38" t="str">
        <f t="shared" si="77"/>
        <v/>
      </c>
      <c r="U559" s="42"/>
      <c r="V559" s="40"/>
      <c r="W559" s="41">
        <f t="shared" si="78"/>
        <v>0</v>
      </c>
      <c r="X559" s="41">
        <f t="shared" si="79"/>
        <v>0</v>
      </c>
      <c r="Y559" s="41"/>
      <c r="Z559" s="41"/>
      <c r="AA559" s="25">
        <f t="shared" si="80"/>
        <v>0</v>
      </c>
      <c r="AB559" s="45"/>
      <c r="AC559" s="45"/>
      <c r="AD559" s="47"/>
    </row>
    <row r="560" s="2" customFormat="1" spans="1:30">
      <c r="A560" s="8">
        <f t="shared" si="72"/>
        <v>559</v>
      </c>
      <c r="B560" s="49"/>
      <c r="C560" s="19"/>
      <c r="D560" s="11"/>
      <c r="E560" s="14"/>
      <c r="F560" s="10" t="e">
        <f>VLOOKUP(E560,[1]零件成本9.1!$B$2:$D$11324,3,0)</f>
        <v>#N/A</v>
      </c>
      <c r="G560" s="15"/>
      <c r="H560" s="16"/>
      <c r="I560" s="11"/>
      <c r="J560" s="11" t="str">
        <f t="shared" si="73"/>
        <v/>
      </c>
      <c r="K560" s="29"/>
      <c r="L560" s="14"/>
      <c r="M560" s="25">
        <f t="shared" si="74"/>
        <v>0</v>
      </c>
      <c r="N560" s="26"/>
      <c r="O560" s="27"/>
      <c r="P560" s="28"/>
      <c r="Q560" s="35">
        <f t="shared" si="75"/>
        <v>0</v>
      </c>
      <c r="R560" s="36"/>
      <c r="S560" s="37" t="str">
        <f t="shared" si="76"/>
        <v/>
      </c>
      <c r="T560" s="38" t="str">
        <f t="shared" si="77"/>
        <v/>
      </c>
      <c r="U560" s="42"/>
      <c r="V560" s="40"/>
      <c r="W560" s="41">
        <f t="shared" si="78"/>
        <v>0</v>
      </c>
      <c r="X560" s="41">
        <f t="shared" si="79"/>
        <v>0</v>
      </c>
      <c r="Y560" s="41"/>
      <c r="Z560" s="41"/>
      <c r="AA560" s="25">
        <f t="shared" si="80"/>
        <v>0</v>
      </c>
      <c r="AB560" s="45"/>
      <c r="AC560" s="45"/>
      <c r="AD560" s="47"/>
    </row>
    <row r="561" s="2" customFormat="1" spans="1:30">
      <c r="A561" s="8">
        <f t="shared" si="72"/>
        <v>560</v>
      </c>
      <c r="B561" s="49"/>
      <c r="C561" s="18"/>
      <c r="D561" s="11"/>
      <c r="E561" s="14"/>
      <c r="F561" s="10" t="e">
        <f>VLOOKUP(E561,[1]零件成本9.1!$B$2:$D$11324,3,0)</f>
        <v>#N/A</v>
      </c>
      <c r="G561" s="15"/>
      <c r="H561" s="16"/>
      <c r="I561" s="11"/>
      <c r="J561" s="11" t="str">
        <f t="shared" si="73"/>
        <v/>
      </c>
      <c r="K561" s="29"/>
      <c r="L561" s="14"/>
      <c r="M561" s="25">
        <f t="shared" si="74"/>
        <v>0</v>
      </c>
      <c r="N561" s="26"/>
      <c r="O561" s="27"/>
      <c r="P561" s="28"/>
      <c r="Q561" s="35">
        <f t="shared" si="75"/>
        <v>0</v>
      </c>
      <c r="R561" s="36"/>
      <c r="S561" s="37" t="str">
        <f t="shared" si="76"/>
        <v/>
      </c>
      <c r="T561" s="38" t="str">
        <f t="shared" si="77"/>
        <v/>
      </c>
      <c r="U561" s="42"/>
      <c r="V561" s="40"/>
      <c r="W561" s="41">
        <f t="shared" si="78"/>
        <v>0</v>
      </c>
      <c r="X561" s="41">
        <f t="shared" si="79"/>
        <v>0</v>
      </c>
      <c r="Y561" s="41"/>
      <c r="Z561" s="41"/>
      <c r="AA561" s="25">
        <f t="shared" si="80"/>
        <v>0</v>
      </c>
      <c r="AB561" s="45"/>
      <c r="AC561" s="45"/>
      <c r="AD561" s="47"/>
    </row>
    <row r="562" s="2" customFormat="1" spans="1:30">
      <c r="A562" s="8">
        <f t="shared" si="72"/>
        <v>561</v>
      </c>
      <c r="B562" s="49"/>
      <c r="C562" s="18"/>
      <c r="D562" s="11"/>
      <c r="E562" s="14"/>
      <c r="F562" s="10" t="e">
        <f>VLOOKUP(E562,[1]零件成本9.1!$B$2:$D$11324,3,0)</f>
        <v>#N/A</v>
      </c>
      <c r="G562" s="15"/>
      <c r="H562" s="16"/>
      <c r="I562" s="11"/>
      <c r="J562" s="11" t="str">
        <f t="shared" si="73"/>
        <v/>
      </c>
      <c r="K562" s="29"/>
      <c r="L562" s="14"/>
      <c r="M562" s="25">
        <f t="shared" si="74"/>
        <v>0</v>
      </c>
      <c r="N562" s="26"/>
      <c r="O562" s="27"/>
      <c r="P562" s="28"/>
      <c r="Q562" s="35">
        <f t="shared" si="75"/>
        <v>0</v>
      </c>
      <c r="R562" s="36"/>
      <c r="S562" s="37" t="str">
        <f t="shared" si="76"/>
        <v/>
      </c>
      <c r="T562" s="38" t="str">
        <f t="shared" si="77"/>
        <v/>
      </c>
      <c r="U562" s="42"/>
      <c r="V562" s="40"/>
      <c r="W562" s="41">
        <f t="shared" si="78"/>
        <v>0</v>
      </c>
      <c r="X562" s="41">
        <f t="shared" si="79"/>
        <v>0</v>
      </c>
      <c r="Y562" s="41"/>
      <c r="Z562" s="41"/>
      <c r="AA562" s="25">
        <f t="shared" si="80"/>
        <v>0</v>
      </c>
      <c r="AB562" s="45"/>
      <c r="AC562" s="45"/>
      <c r="AD562" s="47"/>
    </row>
    <row r="563" s="2" customFormat="1" spans="1:30">
      <c r="A563" s="8">
        <f t="shared" si="72"/>
        <v>562</v>
      </c>
      <c r="B563" s="49"/>
      <c r="C563" s="19"/>
      <c r="D563" s="11"/>
      <c r="E563" s="14"/>
      <c r="F563" s="10" t="e">
        <f>VLOOKUP(E563,[1]零件成本9.1!$B$2:$D$11324,3,0)</f>
        <v>#N/A</v>
      </c>
      <c r="G563" s="15"/>
      <c r="H563" s="16"/>
      <c r="I563" s="11"/>
      <c r="J563" s="11" t="str">
        <f t="shared" si="73"/>
        <v/>
      </c>
      <c r="K563" s="29"/>
      <c r="L563" s="14"/>
      <c r="M563" s="25">
        <f t="shared" si="74"/>
        <v>0</v>
      </c>
      <c r="N563" s="26"/>
      <c r="O563" s="27"/>
      <c r="P563" s="28"/>
      <c r="Q563" s="35">
        <f t="shared" si="75"/>
        <v>0</v>
      </c>
      <c r="R563" s="36"/>
      <c r="S563" s="37" t="str">
        <f t="shared" si="76"/>
        <v/>
      </c>
      <c r="T563" s="38" t="str">
        <f t="shared" si="77"/>
        <v/>
      </c>
      <c r="U563" s="42"/>
      <c r="V563" s="40"/>
      <c r="W563" s="41">
        <f t="shared" si="78"/>
        <v>0</v>
      </c>
      <c r="X563" s="41">
        <f t="shared" si="79"/>
        <v>0</v>
      </c>
      <c r="Y563" s="41"/>
      <c r="Z563" s="41"/>
      <c r="AA563" s="25">
        <f t="shared" si="80"/>
        <v>0</v>
      </c>
      <c r="AB563" s="45"/>
      <c r="AC563" s="45"/>
      <c r="AD563" s="47"/>
    </row>
    <row r="564" s="2" customFormat="1" spans="1:30">
      <c r="A564" s="8">
        <f t="shared" si="72"/>
        <v>563</v>
      </c>
      <c r="B564" s="49"/>
      <c r="C564" s="18"/>
      <c r="D564" s="11"/>
      <c r="E564" s="14"/>
      <c r="F564" s="10" t="e">
        <f>VLOOKUP(E564,[1]零件成本9.1!$B$2:$D$11324,3,0)</f>
        <v>#N/A</v>
      </c>
      <c r="G564" s="15"/>
      <c r="H564" s="16"/>
      <c r="I564" s="11"/>
      <c r="J564" s="11" t="str">
        <f t="shared" si="73"/>
        <v/>
      </c>
      <c r="K564" s="29"/>
      <c r="L564" s="14"/>
      <c r="M564" s="25">
        <f t="shared" si="74"/>
        <v>0</v>
      </c>
      <c r="N564" s="26"/>
      <c r="O564" s="27"/>
      <c r="P564" s="28"/>
      <c r="Q564" s="35">
        <f t="shared" si="75"/>
        <v>0</v>
      </c>
      <c r="R564" s="36"/>
      <c r="S564" s="37" t="str">
        <f t="shared" si="76"/>
        <v/>
      </c>
      <c r="T564" s="38" t="str">
        <f t="shared" si="77"/>
        <v/>
      </c>
      <c r="U564" s="42"/>
      <c r="V564" s="40"/>
      <c r="W564" s="41">
        <f t="shared" si="78"/>
        <v>0</v>
      </c>
      <c r="X564" s="41">
        <f t="shared" si="79"/>
        <v>0</v>
      </c>
      <c r="Y564" s="41"/>
      <c r="Z564" s="41"/>
      <c r="AA564" s="25">
        <f t="shared" si="80"/>
        <v>0</v>
      </c>
      <c r="AB564" s="45"/>
      <c r="AC564" s="45"/>
      <c r="AD564" s="47"/>
    </row>
    <row r="565" s="2" customFormat="1" spans="1:30">
      <c r="A565" s="8">
        <f t="shared" si="72"/>
        <v>564</v>
      </c>
      <c r="B565" s="49"/>
      <c r="C565" s="19"/>
      <c r="D565" s="11"/>
      <c r="E565" s="14"/>
      <c r="F565" s="10" t="e">
        <f>VLOOKUP(E565,[1]零件成本9.1!$B$2:$D$11324,3,0)</f>
        <v>#N/A</v>
      </c>
      <c r="G565" s="15"/>
      <c r="H565" s="16"/>
      <c r="I565" s="11"/>
      <c r="J565" s="11" t="str">
        <f t="shared" si="73"/>
        <v/>
      </c>
      <c r="K565" s="29"/>
      <c r="L565" s="14"/>
      <c r="M565" s="25">
        <f t="shared" si="74"/>
        <v>0</v>
      </c>
      <c r="N565" s="26"/>
      <c r="O565" s="27"/>
      <c r="P565" s="28"/>
      <c r="Q565" s="35">
        <f t="shared" si="75"/>
        <v>0</v>
      </c>
      <c r="R565" s="36"/>
      <c r="S565" s="37" t="str">
        <f t="shared" si="76"/>
        <v/>
      </c>
      <c r="T565" s="38" t="str">
        <f t="shared" si="77"/>
        <v/>
      </c>
      <c r="U565" s="42"/>
      <c r="V565" s="40"/>
      <c r="W565" s="41">
        <f t="shared" si="78"/>
        <v>0</v>
      </c>
      <c r="X565" s="41">
        <f t="shared" si="79"/>
        <v>0</v>
      </c>
      <c r="Y565" s="41"/>
      <c r="Z565" s="41"/>
      <c r="AA565" s="25">
        <f t="shared" si="80"/>
        <v>0</v>
      </c>
      <c r="AB565" s="45"/>
      <c r="AC565" s="45"/>
      <c r="AD565" s="47"/>
    </row>
    <row r="566" s="2" customFormat="1" spans="1:30">
      <c r="A566" s="8">
        <f t="shared" si="72"/>
        <v>565</v>
      </c>
      <c r="B566" s="49"/>
      <c r="C566" s="18"/>
      <c r="D566" s="11"/>
      <c r="E566" s="14"/>
      <c r="F566" s="10" t="e">
        <f>VLOOKUP(E566,[1]零件成本9.1!$B$2:$D$11324,3,0)</f>
        <v>#N/A</v>
      </c>
      <c r="G566" s="15"/>
      <c r="H566" s="16"/>
      <c r="I566" s="11"/>
      <c r="J566" s="11" t="str">
        <f t="shared" si="73"/>
        <v/>
      </c>
      <c r="K566" s="29"/>
      <c r="L566" s="14"/>
      <c r="M566" s="25">
        <f t="shared" si="74"/>
        <v>0</v>
      </c>
      <c r="N566" s="26"/>
      <c r="O566" s="27"/>
      <c r="P566" s="28"/>
      <c r="Q566" s="35">
        <f t="shared" si="75"/>
        <v>0</v>
      </c>
      <c r="R566" s="36"/>
      <c r="S566" s="37" t="str">
        <f t="shared" si="76"/>
        <v/>
      </c>
      <c r="T566" s="38" t="str">
        <f t="shared" si="77"/>
        <v/>
      </c>
      <c r="U566" s="42"/>
      <c r="V566" s="40"/>
      <c r="W566" s="41">
        <f t="shared" si="78"/>
        <v>0</v>
      </c>
      <c r="X566" s="41">
        <f t="shared" si="79"/>
        <v>0</v>
      </c>
      <c r="Y566" s="41"/>
      <c r="Z566" s="41"/>
      <c r="AA566" s="25">
        <f t="shared" si="80"/>
        <v>0</v>
      </c>
      <c r="AB566" s="45"/>
      <c r="AC566" s="45"/>
      <c r="AD566" s="47"/>
    </row>
    <row r="567" s="2" customFormat="1" spans="1:30">
      <c r="A567" s="8">
        <f t="shared" si="72"/>
        <v>566</v>
      </c>
      <c r="B567" s="49"/>
      <c r="C567" s="18"/>
      <c r="D567" s="11"/>
      <c r="E567" s="14"/>
      <c r="F567" s="10" t="e">
        <f>VLOOKUP(E567,[1]零件成本9.1!$B$2:$D$11324,3,0)</f>
        <v>#N/A</v>
      </c>
      <c r="G567" s="15"/>
      <c r="H567" s="16"/>
      <c r="I567" s="11"/>
      <c r="J567" s="11" t="str">
        <f t="shared" si="73"/>
        <v/>
      </c>
      <c r="K567" s="29"/>
      <c r="L567" s="14"/>
      <c r="M567" s="25">
        <f t="shared" si="74"/>
        <v>0</v>
      </c>
      <c r="N567" s="26"/>
      <c r="O567" s="27"/>
      <c r="P567" s="28"/>
      <c r="Q567" s="35">
        <f t="shared" si="75"/>
        <v>0</v>
      </c>
      <c r="R567" s="36"/>
      <c r="S567" s="37" t="str">
        <f t="shared" si="76"/>
        <v/>
      </c>
      <c r="T567" s="38" t="str">
        <f t="shared" si="77"/>
        <v/>
      </c>
      <c r="U567" s="42"/>
      <c r="V567" s="40"/>
      <c r="W567" s="41">
        <f t="shared" si="78"/>
        <v>0</v>
      </c>
      <c r="X567" s="41">
        <f t="shared" si="79"/>
        <v>0</v>
      </c>
      <c r="Y567" s="41"/>
      <c r="Z567" s="41"/>
      <c r="AA567" s="25">
        <f t="shared" si="80"/>
        <v>0</v>
      </c>
      <c r="AB567" s="45"/>
      <c r="AC567" s="45"/>
      <c r="AD567" s="47"/>
    </row>
    <row r="568" s="2" customFormat="1" spans="1:30">
      <c r="A568" s="8">
        <f t="shared" si="72"/>
        <v>567</v>
      </c>
      <c r="B568" s="49"/>
      <c r="C568" s="19"/>
      <c r="D568" s="11"/>
      <c r="E568" s="14"/>
      <c r="F568" s="10" t="e">
        <f>VLOOKUP(E568,[1]零件成本9.1!$B$2:$D$11324,3,0)</f>
        <v>#N/A</v>
      </c>
      <c r="G568" s="15"/>
      <c r="H568" s="16"/>
      <c r="I568" s="11"/>
      <c r="J568" s="11" t="str">
        <f t="shared" si="73"/>
        <v/>
      </c>
      <c r="K568" s="29"/>
      <c r="L568" s="14"/>
      <c r="M568" s="25">
        <f t="shared" si="74"/>
        <v>0</v>
      </c>
      <c r="N568" s="26"/>
      <c r="O568" s="27"/>
      <c r="P568" s="28"/>
      <c r="Q568" s="35">
        <f t="shared" si="75"/>
        <v>0</v>
      </c>
      <c r="R568" s="36"/>
      <c r="S568" s="37" t="str">
        <f t="shared" si="76"/>
        <v/>
      </c>
      <c r="T568" s="38" t="str">
        <f t="shared" si="77"/>
        <v/>
      </c>
      <c r="U568" s="42"/>
      <c r="V568" s="40"/>
      <c r="W568" s="41">
        <f t="shared" si="78"/>
        <v>0</v>
      </c>
      <c r="X568" s="41">
        <f t="shared" si="79"/>
        <v>0</v>
      </c>
      <c r="Y568" s="41"/>
      <c r="Z568" s="41"/>
      <c r="AA568" s="25">
        <f t="shared" si="80"/>
        <v>0</v>
      </c>
      <c r="AB568" s="45"/>
      <c r="AC568" s="45"/>
      <c r="AD568" s="47"/>
    </row>
    <row r="569" s="2" customFormat="1" spans="1:30">
      <c r="A569" s="8">
        <f t="shared" si="72"/>
        <v>568</v>
      </c>
      <c r="B569" s="49"/>
      <c r="C569" s="18"/>
      <c r="D569" s="11"/>
      <c r="E569" s="14"/>
      <c r="F569" s="10" t="e">
        <f>VLOOKUP(E569,[1]零件成本9.1!$B$2:$D$11324,3,0)</f>
        <v>#N/A</v>
      </c>
      <c r="G569" s="15"/>
      <c r="H569" s="16"/>
      <c r="I569" s="11"/>
      <c r="J569" s="11" t="str">
        <f t="shared" si="73"/>
        <v/>
      </c>
      <c r="K569" s="29"/>
      <c r="L569" s="14"/>
      <c r="M569" s="25">
        <f t="shared" si="74"/>
        <v>0</v>
      </c>
      <c r="N569" s="26"/>
      <c r="O569" s="27"/>
      <c r="P569" s="28"/>
      <c r="Q569" s="35">
        <f t="shared" si="75"/>
        <v>0</v>
      </c>
      <c r="R569" s="36"/>
      <c r="S569" s="37" t="str">
        <f t="shared" si="76"/>
        <v/>
      </c>
      <c r="T569" s="38" t="str">
        <f t="shared" si="77"/>
        <v/>
      </c>
      <c r="U569" s="42"/>
      <c r="V569" s="40"/>
      <c r="W569" s="41">
        <f t="shared" si="78"/>
        <v>0</v>
      </c>
      <c r="X569" s="41">
        <f t="shared" si="79"/>
        <v>0</v>
      </c>
      <c r="Y569" s="41"/>
      <c r="Z569" s="41"/>
      <c r="AA569" s="25">
        <f t="shared" si="80"/>
        <v>0</v>
      </c>
      <c r="AB569" s="45"/>
      <c r="AC569" s="45"/>
      <c r="AD569" s="47"/>
    </row>
    <row r="570" s="2" customFormat="1" spans="1:30">
      <c r="A570" s="8">
        <f t="shared" si="72"/>
        <v>569</v>
      </c>
      <c r="B570" s="49"/>
      <c r="C570" s="19"/>
      <c r="D570" s="11"/>
      <c r="E570" s="14"/>
      <c r="F570" s="10" t="e">
        <f>VLOOKUP(E570,[1]零件成本9.1!$B$2:$D$11324,3,0)</f>
        <v>#N/A</v>
      </c>
      <c r="G570" s="15"/>
      <c r="H570" s="16"/>
      <c r="I570" s="11"/>
      <c r="J570" s="11" t="str">
        <f t="shared" si="73"/>
        <v/>
      </c>
      <c r="K570" s="29"/>
      <c r="L570" s="14"/>
      <c r="M570" s="25">
        <f t="shared" si="74"/>
        <v>0</v>
      </c>
      <c r="N570" s="26"/>
      <c r="O570" s="27"/>
      <c r="P570" s="28"/>
      <c r="Q570" s="35">
        <f t="shared" si="75"/>
        <v>0</v>
      </c>
      <c r="R570" s="36"/>
      <c r="S570" s="37" t="str">
        <f t="shared" si="76"/>
        <v/>
      </c>
      <c r="T570" s="38" t="str">
        <f t="shared" si="77"/>
        <v/>
      </c>
      <c r="U570" s="42"/>
      <c r="V570" s="40"/>
      <c r="W570" s="41">
        <f t="shared" si="78"/>
        <v>0</v>
      </c>
      <c r="X570" s="41">
        <f t="shared" si="79"/>
        <v>0</v>
      </c>
      <c r="Y570" s="41"/>
      <c r="Z570" s="41"/>
      <c r="AA570" s="25">
        <f t="shared" si="80"/>
        <v>0</v>
      </c>
      <c r="AB570" s="45"/>
      <c r="AC570" s="45"/>
      <c r="AD570" s="47"/>
    </row>
    <row r="571" s="2" customFormat="1" spans="1:30">
      <c r="A571" s="8">
        <f t="shared" si="72"/>
        <v>570</v>
      </c>
      <c r="B571" s="49"/>
      <c r="C571" s="18"/>
      <c r="D571" s="11"/>
      <c r="E571" s="14"/>
      <c r="F571" s="10" t="e">
        <f>VLOOKUP(E571,[1]零件成本9.1!$B$2:$D$11324,3,0)</f>
        <v>#N/A</v>
      </c>
      <c r="G571" s="15"/>
      <c r="H571" s="16"/>
      <c r="I571" s="11"/>
      <c r="J571" s="11" t="str">
        <f t="shared" si="73"/>
        <v/>
      </c>
      <c r="K571" s="29"/>
      <c r="L571" s="14"/>
      <c r="M571" s="25">
        <f t="shared" si="74"/>
        <v>0</v>
      </c>
      <c r="N571" s="26"/>
      <c r="O571" s="27"/>
      <c r="P571" s="28"/>
      <c r="Q571" s="35">
        <f t="shared" si="75"/>
        <v>0</v>
      </c>
      <c r="R571" s="36"/>
      <c r="S571" s="37" t="str">
        <f t="shared" si="76"/>
        <v/>
      </c>
      <c r="T571" s="38" t="str">
        <f t="shared" si="77"/>
        <v/>
      </c>
      <c r="U571" s="42"/>
      <c r="V571" s="40"/>
      <c r="W571" s="41">
        <f t="shared" si="78"/>
        <v>0</v>
      </c>
      <c r="X571" s="41">
        <f t="shared" si="79"/>
        <v>0</v>
      </c>
      <c r="Y571" s="41"/>
      <c r="Z571" s="41"/>
      <c r="AA571" s="25">
        <f t="shared" si="80"/>
        <v>0</v>
      </c>
      <c r="AB571" s="45"/>
      <c r="AC571" s="45"/>
      <c r="AD571" s="47"/>
    </row>
    <row r="572" s="2" customFormat="1" spans="1:30">
      <c r="A572" s="8">
        <f t="shared" si="72"/>
        <v>571</v>
      </c>
      <c r="B572" s="49"/>
      <c r="C572" s="18"/>
      <c r="D572" s="11"/>
      <c r="E572" s="14"/>
      <c r="F572" s="10" t="e">
        <f>VLOOKUP(E572,[1]零件成本9.1!$B$2:$D$11324,3,0)</f>
        <v>#N/A</v>
      </c>
      <c r="G572" s="15"/>
      <c r="H572" s="16"/>
      <c r="I572" s="11"/>
      <c r="J572" s="11" t="str">
        <f t="shared" si="73"/>
        <v/>
      </c>
      <c r="K572" s="29"/>
      <c r="L572" s="14"/>
      <c r="M572" s="25">
        <f t="shared" si="74"/>
        <v>0</v>
      </c>
      <c r="N572" s="26"/>
      <c r="O572" s="27"/>
      <c r="P572" s="28"/>
      <c r="Q572" s="35">
        <f t="shared" si="75"/>
        <v>0</v>
      </c>
      <c r="R572" s="36"/>
      <c r="S572" s="37" t="str">
        <f t="shared" si="76"/>
        <v/>
      </c>
      <c r="T572" s="38" t="str">
        <f t="shared" si="77"/>
        <v/>
      </c>
      <c r="U572" s="42"/>
      <c r="V572" s="40"/>
      <c r="W572" s="41">
        <f t="shared" si="78"/>
        <v>0</v>
      </c>
      <c r="X572" s="41">
        <f t="shared" si="79"/>
        <v>0</v>
      </c>
      <c r="Y572" s="41"/>
      <c r="Z572" s="41"/>
      <c r="AA572" s="25">
        <f t="shared" si="80"/>
        <v>0</v>
      </c>
      <c r="AB572" s="45"/>
      <c r="AC572" s="45"/>
      <c r="AD572" s="47"/>
    </row>
    <row r="573" s="2" customFormat="1" spans="1:30">
      <c r="A573" s="8">
        <f t="shared" si="72"/>
        <v>572</v>
      </c>
      <c r="B573" s="49"/>
      <c r="C573" s="19"/>
      <c r="D573" s="11"/>
      <c r="E573" s="14"/>
      <c r="F573" s="10" t="e">
        <f>VLOOKUP(E573,[1]零件成本9.1!$B$2:$D$11324,3,0)</f>
        <v>#N/A</v>
      </c>
      <c r="G573" s="15"/>
      <c r="H573" s="16"/>
      <c r="I573" s="11"/>
      <c r="J573" s="11" t="str">
        <f t="shared" si="73"/>
        <v/>
      </c>
      <c r="K573" s="29"/>
      <c r="L573" s="14"/>
      <c r="M573" s="25">
        <f t="shared" si="74"/>
        <v>0</v>
      </c>
      <c r="N573" s="26"/>
      <c r="O573" s="27"/>
      <c r="P573" s="28"/>
      <c r="Q573" s="35">
        <f t="shared" si="75"/>
        <v>0</v>
      </c>
      <c r="R573" s="36"/>
      <c r="S573" s="37" t="str">
        <f t="shared" si="76"/>
        <v/>
      </c>
      <c r="T573" s="38" t="str">
        <f t="shared" si="77"/>
        <v/>
      </c>
      <c r="U573" s="42"/>
      <c r="V573" s="40"/>
      <c r="W573" s="41">
        <f t="shared" si="78"/>
        <v>0</v>
      </c>
      <c r="X573" s="41">
        <f t="shared" si="79"/>
        <v>0</v>
      </c>
      <c r="Y573" s="41"/>
      <c r="Z573" s="41"/>
      <c r="AA573" s="25">
        <f t="shared" si="80"/>
        <v>0</v>
      </c>
      <c r="AB573" s="45"/>
      <c r="AC573" s="45"/>
      <c r="AD573" s="47"/>
    </row>
    <row r="574" s="2" customFormat="1" spans="1:30">
      <c r="A574" s="8">
        <f t="shared" si="72"/>
        <v>573</v>
      </c>
      <c r="B574" s="49"/>
      <c r="C574" s="18"/>
      <c r="D574" s="11"/>
      <c r="E574" s="14"/>
      <c r="F574" s="10" t="e">
        <f>VLOOKUP(E574,[1]零件成本9.1!$B$2:$D$11324,3,0)</f>
        <v>#N/A</v>
      </c>
      <c r="G574" s="15"/>
      <c r="H574" s="16"/>
      <c r="I574" s="11"/>
      <c r="J574" s="11" t="str">
        <f t="shared" si="73"/>
        <v/>
      </c>
      <c r="K574" s="29"/>
      <c r="L574" s="14"/>
      <c r="M574" s="25">
        <f t="shared" si="74"/>
        <v>0</v>
      </c>
      <c r="N574" s="26"/>
      <c r="O574" s="27"/>
      <c r="P574" s="28"/>
      <c r="Q574" s="35">
        <f t="shared" si="75"/>
        <v>0</v>
      </c>
      <c r="R574" s="36"/>
      <c r="S574" s="37" t="str">
        <f t="shared" si="76"/>
        <v/>
      </c>
      <c r="T574" s="38" t="str">
        <f t="shared" si="77"/>
        <v/>
      </c>
      <c r="U574" s="42"/>
      <c r="V574" s="40"/>
      <c r="W574" s="41">
        <f t="shared" si="78"/>
        <v>0</v>
      </c>
      <c r="X574" s="41">
        <f t="shared" si="79"/>
        <v>0</v>
      </c>
      <c r="Y574" s="41"/>
      <c r="Z574" s="41"/>
      <c r="AA574" s="25">
        <f t="shared" si="80"/>
        <v>0</v>
      </c>
      <c r="AB574" s="45"/>
      <c r="AC574" s="45"/>
      <c r="AD574" s="47"/>
    </row>
    <row r="575" s="2" customFormat="1" spans="1:30">
      <c r="A575" s="8">
        <f t="shared" si="72"/>
        <v>574</v>
      </c>
      <c r="B575" s="49"/>
      <c r="C575" s="19"/>
      <c r="D575" s="48"/>
      <c r="E575" s="14"/>
      <c r="F575" s="10" t="e">
        <f>VLOOKUP(E575,[1]零件成本9.1!$B$2:$D$11324,3,0)</f>
        <v>#N/A</v>
      </c>
      <c r="G575" s="15"/>
      <c r="H575" s="16"/>
      <c r="I575" s="11"/>
      <c r="J575" s="11" t="str">
        <f t="shared" si="73"/>
        <v/>
      </c>
      <c r="K575" s="29"/>
      <c r="L575" s="14"/>
      <c r="M575" s="25">
        <f t="shared" si="74"/>
        <v>0</v>
      </c>
      <c r="N575" s="26"/>
      <c r="O575" s="27"/>
      <c r="P575" s="28"/>
      <c r="Q575" s="35">
        <f t="shared" si="75"/>
        <v>0</v>
      </c>
      <c r="R575" s="36"/>
      <c r="S575" s="37" t="str">
        <f t="shared" si="76"/>
        <v/>
      </c>
      <c r="T575" s="38" t="str">
        <f t="shared" si="77"/>
        <v/>
      </c>
      <c r="U575" s="42"/>
      <c r="V575" s="40"/>
      <c r="W575" s="41">
        <f t="shared" si="78"/>
        <v>0</v>
      </c>
      <c r="X575" s="41">
        <f t="shared" si="79"/>
        <v>0</v>
      </c>
      <c r="Y575" s="41"/>
      <c r="Z575" s="41"/>
      <c r="AA575" s="25">
        <f t="shared" si="80"/>
        <v>0</v>
      </c>
      <c r="AB575" s="45"/>
      <c r="AC575" s="45"/>
      <c r="AD575" s="47"/>
    </row>
    <row r="576" s="2" customFormat="1" spans="1:30">
      <c r="A576" s="8">
        <f t="shared" si="72"/>
        <v>575</v>
      </c>
      <c r="B576" s="49"/>
      <c r="C576" s="18"/>
      <c r="D576" s="13"/>
      <c r="E576" s="26"/>
      <c r="F576" s="10" t="e">
        <f>VLOOKUP(E576,[1]零件成本9.1!$B$2:$D$11324,3,0)</f>
        <v>#N/A</v>
      </c>
      <c r="G576" s="10"/>
      <c r="H576" s="18"/>
      <c r="I576" s="11"/>
      <c r="J576" s="11" t="str">
        <f t="shared" si="73"/>
        <v/>
      </c>
      <c r="K576" s="12"/>
      <c r="L576" s="12"/>
      <c r="M576" s="25">
        <f t="shared" si="74"/>
        <v>0</v>
      </c>
      <c r="N576" s="26"/>
      <c r="O576" s="27"/>
      <c r="P576" s="28"/>
      <c r="Q576" s="35">
        <f t="shared" si="75"/>
        <v>0</v>
      </c>
      <c r="R576" s="36"/>
      <c r="S576" s="37" t="str">
        <f t="shared" si="76"/>
        <v/>
      </c>
      <c r="T576" s="38" t="str">
        <f t="shared" si="77"/>
        <v/>
      </c>
      <c r="U576" s="57"/>
      <c r="V576" s="40"/>
      <c r="W576" s="41">
        <f t="shared" si="78"/>
        <v>0</v>
      </c>
      <c r="X576" s="41">
        <f t="shared" si="79"/>
        <v>0</v>
      </c>
      <c r="Y576" s="41"/>
      <c r="Z576" s="41"/>
      <c r="AA576" s="25">
        <f t="shared" si="80"/>
        <v>0</v>
      </c>
      <c r="AB576" s="45"/>
      <c r="AC576" s="45"/>
      <c r="AD576" s="46"/>
    </row>
    <row r="577" s="2" customFormat="1" spans="1:30">
      <c r="A577" s="8">
        <f t="shared" si="72"/>
        <v>576</v>
      </c>
      <c r="B577" s="49"/>
      <c r="C577" s="19"/>
      <c r="D577" s="13"/>
      <c r="E577" s="26"/>
      <c r="F577" s="10" t="e">
        <f>VLOOKUP(E577,[1]零件成本9.1!$B$2:$D$11324,3,0)</f>
        <v>#N/A</v>
      </c>
      <c r="G577" s="15"/>
      <c r="H577" s="19"/>
      <c r="I577" s="11"/>
      <c r="J577" s="11" t="str">
        <f t="shared" si="73"/>
        <v/>
      </c>
      <c r="K577" s="14"/>
      <c r="L577" s="14"/>
      <c r="M577" s="25">
        <f t="shared" si="74"/>
        <v>0</v>
      </c>
      <c r="N577" s="26"/>
      <c r="O577" s="27"/>
      <c r="P577" s="28"/>
      <c r="Q577" s="35">
        <f t="shared" si="75"/>
        <v>0</v>
      </c>
      <c r="R577" s="36"/>
      <c r="S577" s="37" t="str">
        <f t="shared" si="76"/>
        <v/>
      </c>
      <c r="T577" s="38" t="str">
        <f t="shared" si="77"/>
        <v/>
      </c>
      <c r="U577" s="57"/>
      <c r="V577" s="40"/>
      <c r="W577" s="41">
        <f t="shared" si="78"/>
        <v>0</v>
      </c>
      <c r="X577" s="41">
        <f t="shared" si="79"/>
        <v>0</v>
      </c>
      <c r="Y577" s="41"/>
      <c r="Z577" s="41"/>
      <c r="AA577" s="25">
        <f t="shared" si="80"/>
        <v>0</v>
      </c>
      <c r="AB577" s="45"/>
      <c r="AC577" s="45"/>
      <c r="AD577" s="47"/>
    </row>
    <row r="578" s="2" customFormat="1" spans="1:30">
      <c r="A578" s="8">
        <f t="shared" ref="A578:A641" si="81">ROW()-1</f>
        <v>577</v>
      </c>
      <c r="B578" s="49"/>
      <c r="C578" s="18"/>
      <c r="D578" s="13"/>
      <c r="E578" s="26"/>
      <c r="F578" s="10" t="e">
        <f>VLOOKUP(E578,[1]零件成本9.1!$B$2:$D$11324,3,0)</f>
        <v>#N/A</v>
      </c>
      <c r="G578" s="15"/>
      <c r="H578" s="19"/>
      <c r="I578" s="11"/>
      <c r="J578" s="11" t="str">
        <f t="shared" ref="J578:J641" si="82">B578&amp;E578</f>
        <v/>
      </c>
      <c r="K578" s="14"/>
      <c r="L578" s="14"/>
      <c r="M578" s="25">
        <f t="shared" ref="M578:M641" si="83">K578+L578</f>
        <v>0</v>
      </c>
      <c r="N578" s="26"/>
      <c r="O578" s="27"/>
      <c r="P578" s="28"/>
      <c r="Q578" s="35">
        <f t="shared" ref="Q578:Q641" si="84">M578</f>
        <v>0</v>
      </c>
      <c r="R578" s="36"/>
      <c r="S578" s="37" t="str">
        <f t="shared" ref="S578:S641" si="85">IF(Q578&gt;R578,Q578-R578,"")</f>
        <v/>
      </c>
      <c r="T578" s="38" t="str">
        <f t="shared" ref="T578:T641" si="86">IF(Q578&lt;R578,Q578-R578,"")</f>
        <v/>
      </c>
      <c r="U578" s="57"/>
      <c r="V578" s="40"/>
      <c r="W578" s="41">
        <f t="shared" ref="W578:W641" si="87">Q578*V578</f>
        <v>0</v>
      </c>
      <c r="X578" s="41">
        <f t="shared" ref="X578:X641" si="88">R578*V578</f>
        <v>0</v>
      </c>
      <c r="Y578" s="41"/>
      <c r="Z578" s="41"/>
      <c r="AA578" s="25">
        <f t="shared" ref="AA578:AA641" si="89">W578-X578</f>
        <v>0</v>
      </c>
      <c r="AB578" s="45"/>
      <c r="AC578" s="45"/>
      <c r="AD578" s="47"/>
    </row>
    <row r="579" s="2" customFormat="1" spans="1:30">
      <c r="A579" s="8">
        <f t="shared" si="81"/>
        <v>578</v>
      </c>
      <c r="B579" s="49"/>
      <c r="C579" s="19"/>
      <c r="D579" s="13"/>
      <c r="E579" s="26"/>
      <c r="F579" s="10" t="e">
        <f>VLOOKUP(E579,[1]零件成本9.1!$B$2:$D$11324,3,0)</f>
        <v>#N/A</v>
      </c>
      <c r="G579" s="15"/>
      <c r="H579" s="19"/>
      <c r="I579" s="11"/>
      <c r="J579" s="11" t="str">
        <f t="shared" si="82"/>
        <v/>
      </c>
      <c r="K579" s="14"/>
      <c r="L579" s="14"/>
      <c r="M579" s="25">
        <f t="shared" si="83"/>
        <v>0</v>
      </c>
      <c r="N579" s="26"/>
      <c r="O579" s="27"/>
      <c r="P579" s="28"/>
      <c r="Q579" s="35">
        <f t="shared" si="84"/>
        <v>0</v>
      </c>
      <c r="R579" s="36"/>
      <c r="S579" s="37" t="str">
        <f t="shared" si="85"/>
        <v/>
      </c>
      <c r="T579" s="38" t="str">
        <f t="shared" si="86"/>
        <v/>
      </c>
      <c r="U579" s="57"/>
      <c r="V579" s="40"/>
      <c r="W579" s="41">
        <f t="shared" si="87"/>
        <v>0</v>
      </c>
      <c r="X579" s="41">
        <f t="shared" si="88"/>
        <v>0</v>
      </c>
      <c r="Y579" s="41"/>
      <c r="Z579" s="41"/>
      <c r="AA579" s="25">
        <f t="shared" si="89"/>
        <v>0</v>
      </c>
      <c r="AB579" s="45"/>
      <c r="AC579" s="45"/>
      <c r="AD579" s="47"/>
    </row>
    <row r="580" s="2" customFormat="1" spans="1:30">
      <c r="A580" s="8">
        <f t="shared" si="81"/>
        <v>579</v>
      </c>
      <c r="B580" s="49"/>
      <c r="C580" s="18"/>
      <c r="D580" s="13"/>
      <c r="E580" s="26"/>
      <c r="F580" s="10" t="e">
        <f>VLOOKUP(E580,[1]零件成本9.1!$B$2:$D$11324,3,0)</f>
        <v>#N/A</v>
      </c>
      <c r="G580" s="15"/>
      <c r="H580" s="19"/>
      <c r="I580" s="11"/>
      <c r="J580" s="11" t="str">
        <f t="shared" si="82"/>
        <v/>
      </c>
      <c r="K580" s="14"/>
      <c r="L580" s="14"/>
      <c r="M580" s="25">
        <f t="shared" si="83"/>
        <v>0</v>
      </c>
      <c r="N580" s="26"/>
      <c r="O580" s="27"/>
      <c r="P580" s="28"/>
      <c r="Q580" s="35">
        <f t="shared" si="84"/>
        <v>0</v>
      </c>
      <c r="R580" s="36"/>
      <c r="S580" s="37" t="str">
        <f t="shared" si="85"/>
        <v/>
      </c>
      <c r="T580" s="38" t="str">
        <f t="shared" si="86"/>
        <v/>
      </c>
      <c r="U580" s="57"/>
      <c r="V580" s="40"/>
      <c r="W580" s="41">
        <f t="shared" si="87"/>
        <v>0</v>
      </c>
      <c r="X580" s="41">
        <f t="shared" si="88"/>
        <v>0</v>
      </c>
      <c r="Y580" s="41"/>
      <c r="Z580" s="41"/>
      <c r="AA580" s="25">
        <f t="shared" si="89"/>
        <v>0</v>
      </c>
      <c r="AB580" s="45"/>
      <c r="AC580" s="45"/>
      <c r="AD580" s="47"/>
    </row>
    <row r="581" s="2" customFormat="1" spans="1:30">
      <c r="A581" s="8">
        <f t="shared" si="81"/>
        <v>580</v>
      </c>
      <c r="B581" s="49"/>
      <c r="C581" s="19"/>
      <c r="D581" s="13"/>
      <c r="E581" s="26"/>
      <c r="F581" s="10" t="e">
        <f>VLOOKUP(E581,[1]零件成本9.1!$B$2:$D$11324,3,0)</f>
        <v>#N/A</v>
      </c>
      <c r="G581" s="15"/>
      <c r="H581" s="19"/>
      <c r="I581" s="11"/>
      <c r="J581" s="11" t="str">
        <f t="shared" si="82"/>
        <v/>
      </c>
      <c r="K581" s="14"/>
      <c r="L581" s="14"/>
      <c r="M581" s="25">
        <f t="shared" si="83"/>
        <v>0</v>
      </c>
      <c r="N581" s="26"/>
      <c r="O581" s="27"/>
      <c r="P581" s="28"/>
      <c r="Q581" s="35">
        <f t="shared" si="84"/>
        <v>0</v>
      </c>
      <c r="R581" s="36"/>
      <c r="S581" s="37" t="str">
        <f t="shared" si="85"/>
        <v/>
      </c>
      <c r="T581" s="38" t="str">
        <f t="shared" si="86"/>
        <v/>
      </c>
      <c r="U581" s="57"/>
      <c r="V581" s="40"/>
      <c r="W581" s="41">
        <f t="shared" si="87"/>
        <v>0</v>
      </c>
      <c r="X581" s="41">
        <f t="shared" si="88"/>
        <v>0</v>
      </c>
      <c r="Y581" s="41"/>
      <c r="Z581" s="41"/>
      <c r="AA581" s="25">
        <f t="shared" si="89"/>
        <v>0</v>
      </c>
      <c r="AB581" s="45"/>
      <c r="AC581" s="45"/>
      <c r="AD581" s="47"/>
    </row>
    <row r="582" s="2" customFormat="1" spans="1:30">
      <c r="A582" s="8">
        <f t="shared" si="81"/>
        <v>581</v>
      </c>
      <c r="B582" s="49"/>
      <c r="C582" s="18"/>
      <c r="D582" s="13"/>
      <c r="E582" s="26"/>
      <c r="F582" s="10" t="e">
        <f>VLOOKUP(E582,[1]零件成本9.1!$B$2:$D$11324,3,0)</f>
        <v>#N/A</v>
      </c>
      <c r="G582" s="15"/>
      <c r="H582" s="19"/>
      <c r="I582" s="11"/>
      <c r="J582" s="11" t="str">
        <f t="shared" si="82"/>
        <v/>
      </c>
      <c r="K582" s="14"/>
      <c r="L582" s="14"/>
      <c r="M582" s="25">
        <f t="shared" si="83"/>
        <v>0</v>
      </c>
      <c r="N582" s="26"/>
      <c r="O582" s="27"/>
      <c r="P582" s="28"/>
      <c r="Q582" s="35">
        <f t="shared" si="84"/>
        <v>0</v>
      </c>
      <c r="R582" s="36"/>
      <c r="S582" s="37" t="str">
        <f t="shared" si="85"/>
        <v/>
      </c>
      <c r="T582" s="38" t="str">
        <f t="shared" si="86"/>
        <v/>
      </c>
      <c r="U582" s="53"/>
      <c r="V582" s="40"/>
      <c r="W582" s="41">
        <f t="shared" si="87"/>
        <v>0</v>
      </c>
      <c r="X582" s="41">
        <f t="shared" si="88"/>
        <v>0</v>
      </c>
      <c r="Y582" s="41"/>
      <c r="Z582" s="41"/>
      <c r="AA582" s="25">
        <f t="shared" si="89"/>
        <v>0</v>
      </c>
      <c r="AB582" s="45"/>
      <c r="AC582" s="45"/>
      <c r="AD582" s="47"/>
    </row>
    <row r="583" s="2" customFormat="1" spans="1:30">
      <c r="A583" s="8">
        <f t="shared" si="81"/>
        <v>582</v>
      </c>
      <c r="B583" s="12"/>
      <c r="C583" s="10"/>
      <c r="D583" s="10"/>
      <c r="E583" s="12"/>
      <c r="F583" s="10" t="e">
        <f>VLOOKUP(E583,[1]零件成本9.1!$B$2:$D$11324,3,0)</f>
        <v>#N/A</v>
      </c>
      <c r="G583" s="10"/>
      <c r="H583" s="13"/>
      <c r="I583" s="11"/>
      <c r="J583" s="11" t="str">
        <f t="shared" si="82"/>
        <v/>
      </c>
      <c r="K583" s="24"/>
      <c r="L583" s="12"/>
      <c r="M583" s="25">
        <f t="shared" si="83"/>
        <v>0</v>
      </c>
      <c r="N583" s="26"/>
      <c r="O583" s="27"/>
      <c r="P583" s="28"/>
      <c r="Q583" s="35">
        <f t="shared" si="84"/>
        <v>0</v>
      </c>
      <c r="R583" s="36"/>
      <c r="S583" s="37" t="str">
        <f t="shared" si="85"/>
        <v/>
      </c>
      <c r="T583" s="38" t="str">
        <f t="shared" si="86"/>
        <v/>
      </c>
      <c r="U583" s="39"/>
      <c r="V583" s="40"/>
      <c r="W583" s="41">
        <f t="shared" si="87"/>
        <v>0</v>
      </c>
      <c r="X583" s="41">
        <f t="shared" si="88"/>
        <v>0</v>
      </c>
      <c r="Y583" s="41"/>
      <c r="Z583" s="41"/>
      <c r="AA583" s="25">
        <f t="shared" si="89"/>
        <v>0</v>
      </c>
      <c r="AB583" s="45"/>
      <c r="AC583" s="45"/>
      <c r="AD583" s="46"/>
    </row>
    <row r="584" s="2" customFormat="1" spans="1:30">
      <c r="A584" s="8">
        <f t="shared" si="81"/>
        <v>583</v>
      </c>
      <c r="B584" s="12"/>
      <c r="C584" s="10"/>
      <c r="D584" s="10"/>
      <c r="E584" s="14"/>
      <c r="F584" s="10" t="e">
        <f>VLOOKUP(E584,[1]零件成本9.1!$B$2:$D$11324,3,0)</f>
        <v>#N/A</v>
      </c>
      <c r="G584" s="15"/>
      <c r="H584" s="16"/>
      <c r="I584" s="11"/>
      <c r="J584" s="11" t="str">
        <f t="shared" si="82"/>
        <v/>
      </c>
      <c r="K584" s="29"/>
      <c r="L584" s="14"/>
      <c r="M584" s="25">
        <f t="shared" si="83"/>
        <v>0</v>
      </c>
      <c r="N584" s="26"/>
      <c r="O584" s="27"/>
      <c r="P584" s="28"/>
      <c r="Q584" s="35">
        <f t="shared" si="84"/>
        <v>0</v>
      </c>
      <c r="R584" s="36"/>
      <c r="S584" s="37" t="str">
        <f t="shared" si="85"/>
        <v/>
      </c>
      <c r="T584" s="38" t="str">
        <f t="shared" si="86"/>
        <v/>
      </c>
      <c r="U584" s="42"/>
      <c r="V584" s="40"/>
      <c r="W584" s="41">
        <f t="shared" si="87"/>
        <v>0</v>
      </c>
      <c r="X584" s="41">
        <f t="shared" si="88"/>
        <v>0</v>
      </c>
      <c r="Y584" s="41"/>
      <c r="Z584" s="41"/>
      <c r="AA584" s="25">
        <f t="shared" si="89"/>
        <v>0</v>
      </c>
      <c r="AB584" s="45"/>
      <c r="AC584" s="45"/>
      <c r="AD584" s="47"/>
    </row>
    <row r="585" s="2" customFormat="1" spans="1:30">
      <c r="A585" s="8">
        <f t="shared" si="81"/>
        <v>584</v>
      </c>
      <c r="B585" s="12"/>
      <c r="C585" s="10"/>
      <c r="D585" s="10"/>
      <c r="E585" s="14"/>
      <c r="F585" s="10" t="e">
        <f>VLOOKUP(E585,[1]零件成本9.1!$B$2:$D$11324,3,0)</f>
        <v>#N/A</v>
      </c>
      <c r="G585" s="15"/>
      <c r="H585" s="16"/>
      <c r="I585" s="11"/>
      <c r="J585" s="11" t="str">
        <f t="shared" si="82"/>
        <v/>
      </c>
      <c r="K585" s="29"/>
      <c r="L585" s="14"/>
      <c r="M585" s="25">
        <f t="shared" si="83"/>
        <v>0</v>
      </c>
      <c r="N585" s="26"/>
      <c r="O585" s="27"/>
      <c r="P585" s="28"/>
      <c r="Q585" s="35">
        <f t="shared" si="84"/>
        <v>0</v>
      </c>
      <c r="R585" s="36"/>
      <c r="S585" s="37" t="str">
        <f t="shared" si="85"/>
        <v/>
      </c>
      <c r="T585" s="38" t="str">
        <f t="shared" si="86"/>
        <v/>
      </c>
      <c r="U585" s="42"/>
      <c r="V585" s="40"/>
      <c r="W585" s="41">
        <f t="shared" si="87"/>
        <v>0</v>
      </c>
      <c r="X585" s="41">
        <f t="shared" si="88"/>
        <v>0</v>
      </c>
      <c r="Y585" s="41"/>
      <c r="Z585" s="41"/>
      <c r="AA585" s="25">
        <f t="shared" si="89"/>
        <v>0</v>
      </c>
      <c r="AB585" s="45"/>
      <c r="AC585" s="45"/>
      <c r="AD585" s="47"/>
    </row>
    <row r="586" s="2" customFormat="1" spans="1:30">
      <c r="A586" s="8">
        <f t="shared" si="81"/>
        <v>585</v>
      </c>
      <c r="B586" s="12"/>
      <c r="C586" s="10"/>
      <c r="D586" s="10"/>
      <c r="E586" s="14"/>
      <c r="F586" s="10" t="e">
        <f>VLOOKUP(E586,[1]零件成本9.1!$B$2:$D$11324,3,0)</f>
        <v>#N/A</v>
      </c>
      <c r="G586" s="15"/>
      <c r="H586" s="16"/>
      <c r="I586" s="11"/>
      <c r="J586" s="11" t="str">
        <f t="shared" si="82"/>
        <v/>
      </c>
      <c r="K586" s="29"/>
      <c r="L586" s="14"/>
      <c r="M586" s="25">
        <f t="shared" si="83"/>
        <v>0</v>
      </c>
      <c r="N586" s="26"/>
      <c r="O586" s="27"/>
      <c r="P586" s="28"/>
      <c r="Q586" s="35">
        <f t="shared" si="84"/>
        <v>0</v>
      </c>
      <c r="R586" s="36"/>
      <c r="S586" s="37" t="str">
        <f t="shared" si="85"/>
        <v/>
      </c>
      <c r="T586" s="38" t="str">
        <f t="shared" si="86"/>
        <v/>
      </c>
      <c r="U586" s="42"/>
      <c r="V586" s="40"/>
      <c r="W586" s="41">
        <f t="shared" si="87"/>
        <v>0</v>
      </c>
      <c r="X586" s="41">
        <f t="shared" si="88"/>
        <v>0</v>
      </c>
      <c r="Y586" s="41"/>
      <c r="Z586" s="41"/>
      <c r="AA586" s="25">
        <f t="shared" si="89"/>
        <v>0</v>
      </c>
      <c r="AB586" s="45"/>
      <c r="AC586" s="45"/>
      <c r="AD586" s="47"/>
    </row>
    <row r="587" s="2" customFormat="1" spans="1:30">
      <c r="A587" s="8">
        <f t="shared" si="81"/>
        <v>586</v>
      </c>
      <c r="B587" s="12"/>
      <c r="C587" s="10"/>
      <c r="D587" s="10"/>
      <c r="E587" s="14"/>
      <c r="F587" s="10" t="e">
        <f>VLOOKUP(E587,[1]零件成本9.1!$B$2:$D$11324,3,0)</f>
        <v>#N/A</v>
      </c>
      <c r="G587" s="15"/>
      <c r="H587" s="16"/>
      <c r="I587" s="11"/>
      <c r="J587" s="11" t="str">
        <f t="shared" si="82"/>
        <v/>
      </c>
      <c r="K587" s="29"/>
      <c r="L587" s="14"/>
      <c r="M587" s="25">
        <f t="shared" si="83"/>
        <v>0</v>
      </c>
      <c r="N587" s="26"/>
      <c r="O587" s="27"/>
      <c r="P587" s="28"/>
      <c r="Q587" s="35">
        <f t="shared" si="84"/>
        <v>0</v>
      </c>
      <c r="R587" s="36"/>
      <c r="S587" s="37" t="str">
        <f t="shared" si="85"/>
        <v/>
      </c>
      <c r="T587" s="38" t="str">
        <f t="shared" si="86"/>
        <v/>
      </c>
      <c r="U587" s="42"/>
      <c r="V587" s="40"/>
      <c r="W587" s="41">
        <f t="shared" si="87"/>
        <v>0</v>
      </c>
      <c r="X587" s="41">
        <f t="shared" si="88"/>
        <v>0</v>
      </c>
      <c r="Y587" s="41"/>
      <c r="Z587" s="41"/>
      <c r="AA587" s="25">
        <f t="shared" si="89"/>
        <v>0</v>
      </c>
      <c r="AB587" s="45"/>
      <c r="AC587" s="45"/>
      <c r="AD587" s="47"/>
    </row>
    <row r="588" s="2" customFormat="1" spans="1:30">
      <c r="A588" s="8">
        <f t="shared" si="81"/>
        <v>587</v>
      </c>
      <c r="B588" s="12"/>
      <c r="C588" s="10"/>
      <c r="D588" s="10"/>
      <c r="E588" s="14"/>
      <c r="F588" s="10" t="e">
        <f>VLOOKUP(E588,[1]零件成本9.1!$B$2:$D$11324,3,0)</f>
        <v>#N/A</v>
      </c>
      <c r="G588" s="15"/>
      <c r="H588" s="16"/>
      <c r="I588" s="11"/>
      <c r="J588" s="11" t="str">
        <f t="shared" si="82"/>
        <v/>
      </c>
      <c r="K588" s="29"/>
      <c r="L588" s="14"/>
      <c r="M588" s="25">
        <f t="shared" si="83"/>
        <v>0</v>
      </c>
      <c r="N588" s="26"/>
      <c r="O588" s="27"/>
      <c r="P588" s="28"/>
      <c r="Q588" s="35">
        <f t="shared" si="84"/>
        <v>0</v>
      </c>
      <c r="R588" s="36"/>
      <c r="S588" s="37" t="str">
        <f t="shared" si="85"/>
        <v/>
      </c>
      <c r="T588" s="38" t="str">
        <f t="shared" si="86"/>
        <v/>
      </c>
      <c r="U588" s="42"/>
      <c r="V588" s="40"/>
      <c r="W588" s="41">
        <f t="shared" si="87"/>
        <v>0</v>
      </c>
      <c r="X588" s="41">
        <f t="shared" si="88"/>
        <v>0</v>
      </c>
      <c r="Y588" s="41"/>
      <c r="Z588" s="41"/>
      <c r="AA588" s="25">
        <f t="shared" si="89"/>
        <v>0</v>
      </c>
      <c r="AB588" s="45"/>
      <c r="AC588" s="45"/>
      <c r="AD588" s="47"/>
    </row>
    <row r="589" s="2" customFormat="1" spans="1:30">
      <c r="A589" s="8">
        <f t="shared" si="81"/>
        <v>588</v>
      </c>
      <c r="B589" s="12"/>
      <c r="C589" s="10"/>
      <c r="D589" s="10"/>
      <c r="E589" s="14"/>
      <c r="F589" s="10" t="e">
        <f>VLOOKUP(E589,[1]零件成本9.1!$B$2:$D$11324,3,0)</f>
        <v>#N/A</v>
      </c>
      <c r="G589" s="15"/>
      <c r="H589" s="16"/>
      <c r="I589" s="11"/>
      <c r="J589" s="11" t="str">
        <f t="shared" si="82"/>
        <v/>
      </c>
      <c r="K589" s="29"/>
      <c r="L589" s="14"/>
      <c r="M589" s="25">
        <f t="shared" si="83"/>
        <v>0</v>
      </c>
      <c r="N589" s="26"/>
      <c r="O589" s="27"/>
      <c r="P589" s="28"/>
      <c r="Q589" s="35">
        <f t="shared" si="84"/>
        <v>0</v>
      </c>
      <c r="R589" s="36"/>
      <c r="S589" s="37" t="str">
        <f t="shared" si="85"/>
        <v/>
      </c>
      <c r="T589" s="38" t="str">
        <f t="shared" si="86"/>
        <v/>
      </c>
      <c r="U589" s="42"/>
      <c r="V589" s="40"/>
      <c r="W589" s="41">
        <f t="shared" si="87"/>
        <v>0</v>
      </c>
      <c r="X589" s="41">
        <f t="shared" si="88"/>
        <v>0</v>
      </c>
      <c r="Y589" s="41"/>
      <c r="Z589" s="41"/>
      <c r="AA589" s="25">
        <f t="shared" si="89"/>
        <v>0</v>
      </c>
      <c r="AB589" s="45"/>
      <c r="AC589" s="45"/>
      <c r="AD589" s="47"/>
    </row>
    <row r="590" s="2" customFormat="1" spans="1:30">
      <c r="A590" s="8">
        <f t="shared" si="81"/>
        <v>589</v>
      </c>
      <c r="B590" s="12"/>
      <c r="C590" s="10"/>
      <c r="D590" s="10"/>
      <c r="E590" s="14"/>
      <c r="F590" s="10" t="e">
        <f>VLOOKUP(E590,[1]零件成本9.1!$B$2:$D$11324,3,0)</f>
        <v>#N/A</v>
      </c>
      <c r="G590" s="15"/>
      <c r="H590" s="16"/>
      <c r="I590" s="11"/>
      <c r="J590" s="11" t="str">
        <f t="shared" si="82"/>
        <v/>
      </c>
      <c r="K590" s="29"/>
      <c r="L590" s="14"/>
      <c r="M590" s="25">
        <f t="shared" si="83"/>
        <v>0</v>
      </c>
      <c r="N590" s="26"/>
      <c r="O590" s="27"/>
      <c r="P590" s="28"/>
      <c r="Q590" s="35">
        <f t="shared" si="84"/>
        <v>0</v>
      </c>
      <c r="R590" s="36"/>
      <c r="S590" s="37" t="str">
        <f t="shared" si="85"/>
        <v/>
      </c>
      <c r="T590" s="38" t="str">
        <f t="shared" si="86"/>
        <v/>
      </c>
      <c r="U590" s="42"/>
      <c r="V590" s="40"/>
      <c r="W590" s="41">
        <f t="shared" si="87"/>
        <v>0</v>
      </c>
      <c r="X590" s="41">
        <f t="shared" si="88"/>
        <v>0</v>
      </c>
      <c r="Y590" s="41"/>
      <c r="Z590" s="41"/>
      <c r="AA590" s="25">
        <f t="shared" si="89"/>
        <v>0</v>
      </c>
      <c r="AB590" s="45"/>
      <c r="AC590" s="45"/>
      <c r="AD590" s="47"/>
    </row>
    <row r="591" s="2" customFormat="1" spans="1:30">
      <c r="A591" s="8">
        <f t="shared" si="81"/>
        <v>590</v>
      </c>
      <c r="B591" s="12"/>
      <c r="C591" s="10"/>
      <c r="D591" s="10"/>
      <c r="E591" s="14"/>
      <c r="F591" s="10" t="e">
        <f>VLOOKUP(E591,[1]零件成本9.1!$B$2:$D$11324,3,0)</f>
        <v>#N/A</v>
      </c>
      <c r="G591" s="15"/>
      <c r="H591" s="16"/>
      <c r="I591" s="11"/>
      <c r="J591" s="11" t="str">
        <f t="shared" si="82"/>
        <v/>
      </c>
      <c r="K591" s="29"/>
      <c r="L591" s="14"/>
      <c r="M591" s="25">
        <f t="shared" si="83"/>
        <v>0</v>
      </c>
      <c r="N591" s="26"/>
      <c r="O591" s="27"/>
      <c r="P591" s="28"/>
      <c r="Q591" s="35">
        <f t="shared" si="84"/>
        <v>0</v>
      </c>
      <c r="R591" s="36"/>
      <c r="S591" s="37" t="str">
        <f t="shared" si="85"/>
        <v/>
      </c>
      <c r="T591" s="38" t="str">
        <f t="shared" si="86"/>
        <v/>
      </c>
      <c r="U591" s="42"/>
      <c r="V591" s="40"/>
      <c r="W591" s="41">
        <f t="shared" si="87"/>
        <v>0</v>
      </c>
      <c r="X591" s="41">
        <f t="shared" si="88"/>
        <v>0</v>
      </c>
      <c r="Y591" s="41"/>
      <c r="Z591" s="41"/>
      <c r="AA591" s="25">
        <f t="shared" si="89"/>
        <v>0</v>
      </c>
      <c r="AB591" s="45"/>
      <c r="AC591" s="45"/>
      <c r="AD591" s="47"/>
    </row>
    <row r="592" s="2" customFormat="1" spans="1:30">
      <c r="A592" s="8">
        <f t="shared" si="81"/>
        <v>591</v>
      </c>
      <c r="B592" s="12"/>
      <c r="C592" s="10"/>
      <c r="D592" s="10"/>
      <c r="E592" s="14"/>
      <c r="F592" s="10" t="e">
        <f>VLOOKUP(E592,[1]零件成本9.1!$B$2:$D$11324,3,0)</f>
        <v>#N/A</v>
      </c>
      <c r="G592" s="15"/>
      <c r="H592" s="16"/>
      <c r="I592" s="11"/>
      <c r="J592" s="11" t="str">
        <f t="shared" si="82"/>
        <v/>
      </c>
      <c r="K592" s="29"/>
      <c r="L592" s="14"/>
      <c r="M592" s="25">
        <f t="shared" si="83"/>
        <v>0</v>
      </c>
      <c r="N592" s="26"/>
      <c r="O592" s="27"/>
      <c r="P592" s="28"/>
      <c r="Q592" s="35">
        <f t="shared" si="84"/>
        <v>0</v>
      </c>
      <c r="R592" s="36"/>
      <c r="S592" s="37" t="str">
        <f t="shared" si="85"/>
        <v/>
      </c>
      <c r="T592" s="38" t="str">
        <f t="shared" si="86"/>
        <v/>
      </c>
      <c r="U592" s="42"/>
      <c r="V592" s="40"/>
      <c r="W592" s="41">
        <f t="shared" si="87"/>
        <v>0</v>
      </c>
      <c r="X592" s="41">
        <f t="shared" si="88"/>
        <v>0</v>
      </c>
      <c r="Y592" s="41"/>
      <c r="Z592" s="41"/>
      <c r="AA592" s="25">
        <f t="shared" si="89"/>
        <v>0</v>
      </c>
      <c r="AB592" s="45"/>
      <c r="AC592" s="45"/>
      <c r="AD592" s="47"/>
    </row>
    <row r="593" s="2" customFormat="1" spans="1:30">
      <c r="A593" s="8">
        <f t="shared" si="81"/>
        <v>592</v>
      </c>
      <c r="B593" s="12"/>
      <c r="C593" s="10"/>
      <c r="D593" s="10"/>
      <c r="E593" s="14"/>
      <c r="F593" s="10" t="e">
        <f>VLOOKUP(E593,[1]零件成本9.1!$B$2:$D$11324,3,0)</f>
        <v>#N/A</v>
      </c>
      <c r="G593" s="15"/>
      <c r="H593" s="16"/>
      <c r="I593" s="11"/>
      <c r="J593" s="11" t="str">
        <f t="shared" si="82"/>
        <v/>
      </c>
      <c r="K593" s="29"/>
      <c r="L593" s="14"/>
      <c r="M593" s="25">
        <f t="shared" si="83"/>
        <v>0</v>
      </c>
      <c r="N593" s="26"/>
      <c r="O593" s="27"/>
      <c r="P593" s="28"/>
      <c r="Q593" s="35">
        <f t="shared" si="84"/>
        <v>0</v>
      </c>
      <c r="R593" s="36"/>
      <c r="S593" s="37" t="str">
        <f t="shared" si="85"/>
        <v/>
      </c>
      <c r="T593" s="38" t="str">
        <f t="shared" si="86"/>
        <v/>
      </c>
      <c r="U593" s="42"/>
      <c r="V593" s="40"/>
      <c r="W593" s="41">
        <f t="shared" si="87"/>
        <v>0</v>
      </c>
      <c r="X593" s="41">
        <f t="shared" si="88"/>
        <v>0</v>
      </c>
      <c r="Y593" s="41"/>
      <c r="Z593" s="41"/>
      <c r="AA593" s="25">
        <f t="shared" si="89"/>
        <v>0</v>
      </c>
      <c r="AB593" s="45"/>
      <c r="AC593" s="45"/>
      <c r="AD593" s="47"/>
    </row>
    <row r="594" s="2" customFormat="1" spans="1:30">
      <c r="A594" s="8">
        <f t="shared" si="81"/>
        <v>593</v>
      </c>
      <c r="B594" s="12"/>
      <c r="C594" s="10"/>
      <c r="D594" s="10"/>
      <c r="E594" s="14"/>
      <c r="F594" s="10" t="e">
        <f>VLOOKUP(E594,[1]零件成本9.1!$B$2:$D$11324,3,0)</f>
        <v>#N/A</v>
      </c>
      <c r="G594" s="15"/>
      <c r="H594" s="16"/>
      <c r="I594" s="11"/>
      <c r="J594" s="11" t="str">
        <f t="shared" si="82"/>
        <v/>
      </c>
      <c r="K594" s="29"/>
      <c r="L594" s="14"/>
      <c r="M594" s="25">
        <f t="shared" si="83"/>
        <v>0</v>
      </c>
      <c r="N594" s="26"/>
      <c r="O594" s="27"/>
      <c r="P594" s="28"/>
      <c r="Q594" s="35">
        <f t="shared" si="84"/>
        <v>0</v>
      </c>
      <c r="R594" s="36"/>
      <c r="S594" s="37" t="str">
        <f t="shared" si="85"/>
        <v/>
      </c>
      <c r="T594" s="38" t="str">
        <f t="shared" si="86"/>
        <v/>
      </c>
      <c r="U594" s="42"/>
      <c r="V594" s="40"/>
      <c r="W594" s="41">
        <f t="shared" si="87"/>
        <v>0</v>
      </c>
      <c r="X594" s="41">
        <f t="shared" si="88"/>
        <v>0</v>
      </c>
      <c r="Y594" s="41"/>
      <c r="Z594" s="41"/>
      <c r="AA594" s="25">
        <f t="shared" si="89"/>
        <v>0</v>
      </c>
      <c r="AB594" s="45"/>
      <c r="AC594" s="45"/>
      <c r="AD594" s="47"/>
    </row>
    <row r="595" s="2" customFormat="1" spans="1:30">
      <c r="A595" s="8">
        <f t="shared" si="81"/>
        <v>594</v>
      </c>
      <c r="B595" s="12"/>
      <c r="C595" s="10"/>
      <c r="D595" s="10"/>
      <c r="E595" s="14"/>
      <c r="F595" s="10" t="e">
        <f>VLOOKUP(E595,[1]零件成本9.1!$B$2:$D$11324,3,0)</f>
        <v>#N/A</v>
      </c>
      <c r="G595" s="15"/>
      <c r="H595" s="16"/>
      <c r="I595" s="11"/>
      <c r="J595" s="11" t="str">
        <f t="shared" si="82"/>
        <v/>
      </c>
      <c r="K595" s="29"/>
      <c r="L595" s="14"/>
      <c r="M595" s="25">
        <f t="shared" si="83"/>
        <v>0</v>
      </c>
      <c r="N595" s="26"/>
      <c r="O595" s="27"/>
      <c r="P595" s="28"/>
      <c r="Q595" s="35">
        <f t="shared" si="84"/>
        <v>0</v>
      </c>
      <c r="R595" s="36"/>
      <c r="S595" s="37" t="str">
        <f t="shared" si="85"/>
        <v/>
      </c>
      <c r="T595" s="38" t="str">
        <f t="shared" si="86"/>
        <v/>
      </c>
      <c r="U595" s="42"/>
      <c r="V595" s="40"/>
      <c r="W595" s="41">
        <f t="shared" si="87"/>
        <v>0</v>
      </c>
      <c r="X595" s="41">
        <f t="shared" si="88"/>
        <v>0</v>
      </c>
      <c r="Y595" s="41"/>
      <c r="Z595" s="41"/>
      <c r="AA595" s="25">
        <f t="shared" si="89"/>
        <v>0</v>
      </c>
      <c r="AB595" s="45"/>
      <c r="AC595" s="45"/>
      <c r="AD595" s="47"/>
    </row>
    <row r="596" s="2" customFormat="1" spans="1:30">
      <c r="A596" s="8">
        <f t="shared" si="81"/>
        <v>595</v>
      </c>
      <c r="B596" s="12"/>
      <c r="C596" s="10"/>
      <c r="D596" s="10"/>
      <c r="E596" s="14"/>
      <c r="F596" s="10" t="e">
        <f>VLOOKUP(E596,[1]零件成本9.1!$B$2:$D$11324,3,0)</f>
        <v>#N/A</v>
      </c>
      <c r="G596" s="15"/>
      <c r="H596" s="16"/>
      <c r="I596" s="11"/>
      <c r="J596" s="11" t="str">
        <f t="shared" si="82"/>
        <v/>
      </c>
      <c r="K596" s="29"/>
      <c r="L596" s="14"/>
      <c r="M596" s="25">
        <f t="shared" si="83"/>
        <v>0</v>
      </c>
      <c r="N596" s="26"/>
      <c r="O596" s="27"/>
      <c r="P596" s="28"/>
      <c r="Q596" s="35">
        <f t="shared" si="84"/>
        <v>0</v>
      </c>
      <c r="R596" s="36"/>
      <c r="S596" s="37" t="str">
        <f t="shared" si="85"/>
        <v/>
      </c>
      <c r="T596" s="38" t="str">
        <f t="shared" si="86"/>
        <v/>
      </c>
      <c r="U596" s="42"/>
      <c r="V596" s="40"/>
      <c r="W596" s="41">
        <f t="shared" si="87"/>
        <v>0</v>
      </c>
      <c r="X596" s="41">
        <f t="shared" si="88"/>
        <v>0</v>
      </c>
      <c r="Y596" s="41"/>
      <c r="Z596" s="41"/>
      <c r="AA596" s="25">
        <f t="shared" si="89"/>
        <v>0</v>
      </c>
      <c r="AB596" s="45"/>
      <c r="AC596" s="45"/>
      <c r="AD596" s="47"/>
    </row>
    <row r="597" s="2" customFormat="1" spans="1:30">
      <c r="A597" s="8">
        <f t="shared" si="81"/>
        <v>596</v>
      </c>
      <c r="B597" s="12"/>
      <c r="C597" s="10"/>
      <c r="D597" s="10"/>
      <c r="E597" s="14"/>
      <c r="F597" s="10" t="e">
        <f>VLOOKUP(E597,[1]零件成本9.1!$B$2:$D$11324,3,0)</f>
        <v>#N/A</v>
      </c>
      <c r="G597" s="15"/>
      <c r="H597" s="16"/>
      <c r="I597" s="11"/>
      <c r="J597" s="11" t="str">
        <f t="shared" si="82"/>
        <v/>
      </c>
      <c r="K597" s="29"/>
      <c r="L597" s="14"/>
      <c r="M597" s="25">
        <f t="shared" si="83"/>
        <v>0</v>
      </c>
      <c r="N597" s="26"/>
      <c r="O597" s="27"/>
      <c r="P597" s="28"/>
      <c r="Q597" s="35">
        <f t="shared" si="84"/>
        <v>0</v>
      </c>
      <c r="R597" s="36"/>
      <c r="S597" s="37" t="str">
        <f t="shared" si="85"/>
        <v/>
      </c>
      <c r="T597" s="38" t="str">
        <f t="shared" si="86"/>
        <v/>
      </c>
      <c r="U597" s="42"/>
      <c r="V597" s="40"/>
      <c r="W597" s="41">
        <f t="shared" si="87"/>
        <v>0</v>
      </c>
      <c r="X597" s="41">
        <f t="shared" si="88"/>
        <v>0</v>
      </c>
      <c r="Y597" s="41"/>
      <c r="Z597" s="41"/>
      <c r="AA597" s="25">
        <f t="shared" si="89"/>
        <v>0</v>
      </c>
      <c r="AB597" s="45"/>
      <c r="AC597" s="45"/>
      <c r="AD597" s="47"/>
    </row>
    <row r="598" s="2" customFormat="1" spans="1:30">
      <c r="A598" s="8">
        <f t="shared" si="81"/>
        <v>597</v>
      </c>
      <c r="B598" s="12"/>
      <c r="C598" s="10"/>
      <c r="D598" s="10"/>
      <c r="E598" s="14"/>
      <c r="F598" s="10" t="e">
        <f>VLOOKUP(E598,[1]零件成本9.1!$B$2:$D$11324,3,0)</f>
        <v>#N/A</v>
      </c>
      <c r="G598" s="15"/>
      <c r="H598" s="16"/>
      <c r="I598" s="11"/>
      <c r="J598" s="11" t="str">
        <f t="shared" si="82"/>
        <v/>
      </c>
      <c r="K598" s="29"/>
      <c r="L598" s="14"/>
      <c r="M598" s="25">
        <f t="shared" si="83"/>
        <v>0</v>
      </c>
      <c r="N598" s="26"/>
      <c r="O598" s="27"/>
      <c r="P598" s="28"/>
      <c r="Q598" s="35">
        <f t="shared" si="84"/>
        <v>0</v>
      </c>
      <c r="R598" s="36"/>
      <c r="S598" s="37" t="str">
        <f t="shared" si="85"/>
        <v/>
      </c>
      <c r="T598" s="38" t="str">
        <f t="shared" si="86"/>
        <v/>
      </c>
      <c r="U598" s="42"/>
      <c r="V598" s="40"/>
      <c r="W598" s="41">
        <f t="shared" si="87"/>
        <v>0</v>
      </c>
      <c r="X598" s="41">
        <f t="shared" si="88"/>
        <v>0</v>
      </c>
      <c r="Y598" s="41"/>
      <c r="Z598" s="41"/>
      <c r="AA598" s="25">
        <f t="shared" si="89"/>
        <v>0</v>
      </c>
      <c r="AB598" s="45"/>
      <c r="AC598" s="45"/>
      <c r="AD598" s="47"/>
    </row>
    <row r="599" s="2" customFormat="1" spans="1:30">
      <c r="A599" s="8">
        <f t="shared" si="81"/>
        <v>598</v>
      </c>
      <c r="B599" s="12"/>
      <c r="C599" s="10"/>
      <c r="D599" s="10"/>
      <c r="E599" s="14"/>
      <c r="F599" s="10" t="e">
        <f>VLOOKUP(E599,[1]零件成本9.1!$B$2:$D$11324,3,0)</f>
        <v>#N/A</v>
      </c>
      <c r="G599" s="15"/>
      <c r="H599" s="16"/>
      <c r="I599" s="11"/>
      <c r="J599" s="11" t="str">
        <f t="shared" si="82"/>
        <v/>
      </c>
      <c r="K599" s="29"/>
      <c r="L599" s="14"/>
      <c r="M599" s="25">
        <f t="shared" si="83"/>
        <v>0</v>
      </c>
      <c r="N599" s="26"/>
      <c r="O599" s="27"/>
      <c r="P599" s="28"/>
      <c r="Q599" s="35">
        <f t="shared" si="84"/>
        <v>0</v>
      </c>
      <c r="R599" s="36"/>
      <c r="S599" s="37" t="str">
        <f t="shared" si="85"/>
        <v/>
      </c>
      <c r="T599" s="38" t="str">
        <f t="shared" si="86"/>
        <v/>
      </c>
      <c r="U599" s="42"/>
      <c r="V599" s="40"/>
      <c r="W599" s="41">
        <f t="shared" si="87"/>
        <v>0</v>
      </c>
      <c r="X599" s="41">
        <f t="shared" si="88"/>
        <v>0</v>
      </c>
      <c r="Y599" s="41"/>
      <c r="Z599" s="41"/>
      <c r="AA599" s="25">
        <f t="shared" si="89"/>
        <v>0</v>
      </c>
      <c r="AB599" s="45"/>
      <c r="AC599" s="45"/>
      <c r="AD599" s="47"/>
    </row>
    <row r="600" s="2" customFormat="1" spans="1:30">
      <c r="A600" s="8">
        <f t="shared" si="81"/>
        <v>599</v>
      </c>
      <c r="B600" s="12"/>
      <c r="C600" s="10"/>
      <c r="D600" s="10"/>
      <c r="E600" s="14"/>
      <c r="F600" s="10" t="e">
        <f>VLOOKUP(E600,[1]零件成本9.1!$B$2:$D$11324,3,0)</f>
        <v>#N/A</v>
      </c>
      <c r="G600" s="15"/>
      <c r="H600" s="16"/>
      <c r="I600" s="11"/>
      <c r="J600" s="11" t="str">
        <f t="shared" si="82"/>
        <v/>
      </c>
      <c r="K600" s="29"/>
      <c r="L600" s="14"/>
      <c r="M600" s="25">
        <f t="shared" si="83"/>
        <v>0</v>
      </c>
      <c r="N600" s="26"/>
      <c r="O600" s="27"/>
      <c r="P600" s="28"/>
      <c r="Q600" s="35">
        <f t="shared" si="84"/>
        <v>0</v>
      </c>
      <c r="R600" s="36"/>
      <c r="S600" s="37" t="str">
        <f t="shared" si="85"/>
        <v/>
      </c>
      <c r="T600" s="38" t="str">
        <f t="shared" si="86"/>
        <v/>
      </c>
      <c r="U600" s="42"/>
      <c r="V600" s="40"/>
      <c r="W600" s="41">
        <f t="shared" si="87"/>
        <v>0</v>
      </c>
      <c r="X600" s="41">
        <f t="shared" si="88"/>
        <v>0</v>
      </c>
      <c r="Y600" s="41"/>
      <c r="Z600" s="41"/>
      <c r="AA600" s="25">
        <f t="shared" si="89"/>
        <v>0</v>
      </c>
      <c r="AB600" s="45"/>
      <c r="AC600" s="45"/>
      <c r="AD600" s="47"/>
    </row>
    <row r="601" s="2" customFormat="1" spans="1:30">
      <c r="A601" s="8">
        <f t="shared" si="81"/>
        <v>600</v>
      </c>
      <c r="B601" s="12"/>
      <c r="C601" s="10"/>
      <c r="D601" s="10"/>
      <c r="E601" s="14"/>
      <c r="F601" s="10" t="e">
        <f>VLOOKUP(E601,[1]零件成本9.1!$B$2:$D$11324,3,0)</f>
        <v>#N/A</v>
      </c>
      <c r="G601" s="15"/>
      <c r="H601" s="16"/>
      <c r="I601" s="11"/>
      <c r="J601" s="11" t="str">
        <f t="shared" si="82"/>
        <v/>
      </c>
      <c r="K601" s="29"/>
      <c r="L601" s="14"/>
      <c r="M601" s="25">
        <f t="shared" si="83"/>
        <v>0</v>
      </c>
      <c r="N601" s="26"/>
      <c r="O601" s="27"/>
      <c r="P601" s="28"/>
      <c r="Q601" s="35">
        <f t="shared" si="84"/>
        <v>0</v>
      </c>
      <c r="R601" s="36"/>
      <c r="S601" s="37" t="str">
        <f t="shared" si="85"/>
        <v/>
      </c>
      <c r="T601" s="38" t="str">
        <f t="shared" si="86"/>
        <v/>
      </c>
      <c r="U601" s="42"/>
      <c r="V601" s="40"/>
      <c r="W601" s="41">
        <f t="shared" si="87"/>
        <v>0</v>
      </c>
      <c r="X601" s="41">
        <f t="shared" si="88"/>
        <v>0</v>
      </c>
      <c r="Y601" s="41"/>
      <c r="Z601" s="41"/>
      <c r="AA601" s="25">
        <f t="shared" si="89"/>
        <v>0</v>
      </c>
      <c r="AB601" s="45"/>
      <c r="AC601" s="45"/>
      <c r="AD601" s="47"/>
    </row>
    <row r="602" s="2" customFormat="1" spans="1:30">
      <c r="A602" s="8">
        <f t="shared" si="81"/>
        <v>601</v>
      </c>
      <c r="B602" s="12"/>
      <c r="C602" s="10"/>
      <c r="D602" s="10"/>
      <c r="E602" s="14"/>
      <c r="F602" s="10" t="e">
        <f>VLOOKUP(E602,[1]零件成本9.1!$B$2:$D$11324,3,0)</f>
        <v>#N/A</v>
      </c>
      <c r="G602" s="15"/>
      <c r="H602" s="16"/>
      <c r="I602" s="11"/>
      <c r="J602" s="11" t="str">
        <f t="shared" si="82"/>
        <v/>
      </c>
      <c r="K602" s="29"/>
      <c r="L602" s="14"/>
      <c r="M602" s="25">
        <f t="shared" si="83"/>
        <v>0</v>
      </c>
      <c r="N602" s="26"/>
      <c r="O602" s="27"/>
      <c r="P602" s="28"/>
      <c r="Q602" s="35">
        <f t="shared" si="84"/>
        <v>0</v>
      </c>
      <c r="R602" s="36"/>
      <c r="S602" s="37" t="str">
        <f t="shared" si="85"/>
        <v/>
      </c>
      <c r="T602" s="38" t="str">
        <f t="shared" si="86"/>
        <v/>
      </c>
      <c r="U602" s="42"/>
      <c r="V602" s="40"/>
      <c r="W602" s="41">
        <f t="shared" si="87"/>
        <v>0</v>
      </c>
      <c r="X602" s="41">
        <f t="shared" si="88"/>
        <v>0</v>
      </c>
      <c r="Y602" s="41"/>
      <c r="Z602" s="41"/>
      <c r="AA602" s="25">
        <f t="shared" si="89"/>
        <v>0</v>
      </c>
      <c r="AB602" s="45"/>
      <c r="AC602" s="45"/>
      <c r="AD602" s="47"/>
    </row>
    <row r="603" s="2" customFormat="1" spans="1:30">
      <c r="A603" s="8">
        <f t="shared" si="81"/>
        <v>602</v>
      </c>
      <c r="B603" s="12"/>
      <c r="C603" s="10"/>
      <c r="D603" s="10"/>
      <c r="E603" s="14"/>
      <c r="F603" s="10" t="e">
        <f>VLOOKUP(E603,[1]零件成本9.1!$B$2:$D$11324,3,0)</f>
        <v>#N/A</v>
      </c>
      <c r="G603" s="15"/>
      <c r="H603" s="16"/>
      <c r="I603" s="11"/>
      <c r="J603" s="11" t="str">
        <f t="shared" si="82"/>
        <v/>
      </c>
      <c r="K603" s="29"/>
      <c r="L603" s="14"/>
      <c r="M603" s="25">
        <f t="shared" si="83"/>
        <v>0</v>
      </c>
      <c r="N603" s="26"/>
      <c r="O603" s="27"/>
      <c r="P603" s="28"/>
      <c r="Q603" s="35">
        <f t="shared" si="84"/>
        <v>0</v>
      </c>
      <c r="R603" s="36"/>
      <c r="S603" s="37" t="str">
        <f t="shared" si="85"/>
        <v/>
      </c>
      <c r="T603" s="38" t="str">
        <f t="shared" si="86"/>
        <v/>
      </c>
      <c r="U603" s="42"/>
      <c r="V603" s="40"/>
      <c r="W603" s="41">
        <f t="shared" si="87"/>
        <v>0</v>
      </c>
      <c r="X603" s="41">
        <f t="shared" si="88"/>
        <v>0</v>
      </c>
      <c r="Y603" s="41"/>
      <c r="Z603" s="41"/>
      <c r="AA603" s="25">
        <f t="shared" si="89"/>
        <v>0</v>
      </c>
      <c r="AB603" s="45"/>
      <c r="AC603" s="45"/>
      <c r="AD603" s="47"/>
    </row>
    <row r="604" s="2" customFormat="1" spans="1:30">
      <c r="A604" s="8">
        <f t="shared" si="81"/>
        <v>603</v>
      </c>
      <c r="B604" s="12"/>
      <c r="C604" s="10"/>
      <c r="D604" s="10"/>
      <c r="E604" s="14"/>
      <c r="F604" s="10" t="e">
        <f>VLOOKUP(E604,[1]零件成本9.1!$B$2:$D$11324,3,0)</f>
        <v>#N/A</v>
      </c>
      <c r="G604" s="15"/>
      <c r="H604" s="16"/>
      <c r="I604" s="11"/>
      <c r="J604" s="11" t="str">
        <f t="shared" si="82"/>
        <v/>
      </c>
      <c r="K604" s="29"/>
      <c r="L604" s="14"/>
      <c r="M604" s="25">
        <f t="shared" si="83"/>
        <v>0</v>
      </c>
      <c r="N604" s="26"/>
      <c r="O604" s="27"/>
      <c r="P604" s="28"/>
      <c r="Q604" s="35">
        <f t="shared" si="84"/>
        <v>0</v>
      </c>
      <c r="R604" s="36"/>
      <c r="S604" s="37" t="str">
        <f t="shared" si="85"/>
        <v/>
      </c>
      <c r="T604" s="38" t="str">
        <f t="shared" si="86"/>
        <v/>
      </c>
      <c r="U604" s="42"/>
      <c r="V604" s="40"/>
      <c r="W604" s="41">
        <f t="shared" si="87"/>
        <v>0</v>
      </c>
      <c r="X604" s="41">
        <f t="shared" si="88"/>
        <v>0</v>
      </c>
      <c r="Y604" s="41"/>
      <c r="Z604" s="41"/>
      <c r="AA604" s="25">
        <f t="shared" si="89"/>
        <v>0</v>
      </c>
      <c r="AB604" s="45"/>
      <c r="AC604" s="45"/>
      <c r="AD604" s="47"/>
    </row>
    <row r="605" s="2" customFormat="1" spans="1:30">
      <c r="A605" s="8">
        <f t="shared" si="81"/>
        <v>604</v>
      </c>
      <c r="B605" s="12"/>
      <c r="C605" s="10"/>
      <c r="D605" s="10"/>
      <c r="E605" s="14"/>
      <c r="F605" s="10" t="e">
        <f>VLOOKUP(E605,[1]零件成本9.1!$B$2:$D$11324,3,0)</f>
        <v>#N/A</v>
      </c>
      <c r="G605" s="15"/>
      <c r="H605" s="16"/>
      <c r="I605" s="11"/>
      <c r="J605" s="11" t="str">
        <f t="shared" si="82"/>
        <v/>
      </c>
      <c r="K605" s="29"/>
      <c r="L605" s="14"/>
      <c r="M605" s="25">
        <f t="shared" si="83"/>
        <v>0</v>
      </c>
      <c r="N605" s="26"/>
      <c r="O605" s="27"/>
      <c r="P605" s="28"/>
      <c r="Q605" s="35">
        <f t="shared" si="84"/>
        <v>0</v>
      </c>
      <c r="R605" s="36"/>
      <c r="S605" s="37" t="str">
        <f t="shared" si="85"/>
        <v/>
      </c>
      <c r="T605" s="38" t="str">
        <f t="shared" si="86"/>
        <v/>
      </c>
      <c r="U605" s="42"/>
      <c r="V605" s="40"/>
      <c r="W605" s="41">
        <f t="shared" si="87"/>
        <v>0</v>
      </c>
      <c r="X605" s="41">
        <f t="shared" si="88"/>
        <v>0</v>
      </c>
      <c r="Y605" s="41"/>
      <c r="Z605" s="41"/>
      <c r="AA605" s="25">
        <f t="shared" si="89"/>
        <v>0</v>
      </c>
      <c r="AB605" s="45"/>
      <c r="AC605" s="45"/>
      <c r="AD605" s="47"/>
    </row>
    <row r="606" s="2" customFormat="1" spans="1:30">
      <c r="A606" s="8">
        <f t="shared" si="81"/>
        <v>605</v>
      </c>
      <c r="B606" s="12"/>
      <c r="C606" s="10"/>
      <c r="D606" s="10"/>
      <c r="E606" s="14"/>
      <c r="F606" s="10" t="e">
        <f>VLOOKUP(E606,[1]零件成本9.1!$B$2:$D$11324,3,0)</f>
        <v>#N/A</v>
      </c>
      <c r="G606" s="15"/>
      <c r="H606" s="16"/>
      <c r="I606" s="11"/>
      <c r="J606" s="11" t="str">
        <f t="shared" si="82"/>
        <v/>
      </c>
      <c r="K606" s="29"/>
      <c r="L606" s="14"/>
      <c r="M606" s="25">
        <f t="shared" si="83"/>
        <v>0</v>
      </c>
      <c r="N606" s="26"/>
      <c r="O606" s="27"/>
      <c r="P606" s="28"/>
      <c r="Q606" s="35">
        <f t="shared" si="84"/>
        <v>0</v>
      </c>
      <c r="R606" s="36"/>
      <c r="S606" s="37" t="str">
        <f t="shared" si="85"/>
        <v/>
      </c>
      <c r="T606" s="38" t="str">
        <f t="shared" si="86"/>
        <v/>
      </c>
      <c r="U606" s="42"/>
      <c r="V606" s="40"/>
      <c r="W606" s="41">
        <f t="shared" si="87"/>
        <v>0</v>
      </c>
      <c r="X606" s="41">
        <f t="shared" si="88"/>
        <v>0</v>
      </c>
      <c r="Y606" s="41"/>
      <c r="Z606" s="41"/>
      <c r="AA606" s="25">
        <f t="shared" si="89"/>
        <v>0</v>
      </c>
      <c r="AB606" s="45"/>
      <c r="AC606" s="45"/>
      <c r="AD606" s="47"/>
    </row>
    <row r="607" s="2" customFormat="1" spans="1:30">
      <c r="A607" s="8">
        <f t="shared" si="81"/>
        <v>606</v>
      </c>
      <c r="B607" s="12"/>
      <c r="C607" s="10"/>
      <c r="D607" s="10"/>
      <c r="E607" s="14"/>
      <c r="F607" s="10" t="e">
        <f>VLOOKUP(E607,[1]零件成本9.1!$B$2:$D$11324,3,0)</f>
        <v>#N/A</v>
      </c>
      <c r="G607" s="15"/>
      <c r="H607" s="16"/>
      <c r="I607" s="11"/>
      <c r="J607" s="11" t="str">
        <f t="shared" si="82"/>
        <v/>
      </c>
      <c r="K607" s="29"/>
      <c r="L607" s="14"/>
      <c r="M607" s="25">
        <f t="shared" si="83"/>
        <v>0</v>
      </c>
      <c r="N607" s="26"/>
      <c r="O607" s="27"/>
      <c r="P607" s="28"/>
      <c r="Q607" s="35">
        <f t="shared" si="84"/>
        <v>0</v>
      </c>
      <c r="R607" s="36"/>
      <c r="S607" s="37" t="str">
        <f t="shared" si="85"/>
        <v/>
      </c>
      <c r="T607" s="38" t="str">
        <f t="shared" si="86"/>
        <v/>
      </c>
      <c r="U607" s="42"/>
      <c r="V607" s="40"/>
      <c r="W607" s="41">
        <f t="shared" si="87"/>
        <v>0</v>
      </c>
      <c r="X607" s="41">
        <f t="shared" si="88"/>
        <v>0</v>
      </c>
      <c r="Y607" s="41"/>
      <c r="Z607" s="41"/>
      <c r="AA607" s="25">
        <f t="shared" si="89"/>
        <v>0</v>
      </c>
      <c r="AB607" s="45"/>
      <c r="AC607" s="45"/>
      <c r="AD607" s="47"/>
    </row>
    <row r="608" s="2" customFormat="1" spans="1:30">
      <c r="A608" s="8">
        <f t="shared" si="81"/>
        <v>607</v>
      </c>
      <c r="B608" s="12"/>
      <c r="C608" s="10"/>
      <c r="D608" s="10"/>
      <c r="E608" s="14"/>
      <c r="F608" s="10" t="e">
        <f>VLOOKUP(E608,[1]零件成本9.1!$B$2:$D$11324,3,0)</f>
        <v>#N/A</v>
      </c>
      <c r="G608" s="15"/>
      <c r="H608" s="16"/>
      <c r="I608" s="11"/>
      <c r="J608" s="11" t="str">
        <f t="shared" si="82"/>
        <v/>
      </c>
      <c r="K608" s="29"/>
      <c r="L608" s="14"/>
      <c r="M608" s="25">
        <f t="shared" si="83"/>
        <v>0</v>
      </c>
      <c r="N608" s="26"/>
      <c r="O608" s="27"/>
      <c r="P608" s="28"/>
      <c r="Q608" s="35">
        <f t="shared" si="84"/>
        <v>0</v>
      </c>
      <c r="R608" s="36"/>
      <c r="S608" s="37" t="str">
        <f t="shared" si="85"/>
        <v/>
      </c>
      <c r="T608" s="38" t="str">
        <f t="shared" si="86"/>
        <v/>
      </c>
      <c r="U608" s="42"/>
      <c r="V608" s="40"/>
      <c r="W608" s="41">
        <f t="shared" si="87"/>
        <v>0</v>
      </c>
      <c r="X608" s="41">
        <f t="shared" si="88"/>
        <v>0</v>
      </c>
      <c r="Y608" s="41"/>
      <c r="Z608" s="41"/>
      <c r="AA608" s="25">
        <f t="shared" si="89"/>
        <v>0</v>
      </c>
      <c r="AB608" s="45"/>
      <c r="AC608" s="45"/>
      <c r="AD608" s="47"/>
    </row>
    <row r="609" s="2" customFormat="1" spans="1:30">
      <c r="A609" s="8">
        <f t="shared" si="81"/>
        <v>608</v>
      </c>
      <c r="B609" s="12"/>
      <c r="C609" s="10"/>
      <c r="D609" s="10"/>
      <c r="E609" s="14"/>
      <c r="F609" s="10" t="e">
        <f>VLOOKUP(E609,[1]零件成本9.1!$B$2:$D$11324,3,0)</f>
        <v>#N/A</v>
      </c>
      <c r="G609" s="15"/>
      <c r="H609" s="16"/>
      <c r="I609" s="11"/>
      <c r="J609" s="11" t="str">
        <f t="shared" si="82"/>
        <v/>
      </c>
      <c r="K609" s="29"/>
      <c r="L609" s="14"/>
      <c r="M609" s="25">
        <f t="shared" si="83"/>
        <v>0</v>
      </c>
      <c r="N609" s="26"/>
      <c r="O609" s="27"/>
      <c r="P609" s="28"/>
      <c r="Q609" s="35">
        <f t="shared" si="84"/>
        <v>0</v>
      </c>
      <c r="R609" s="36"/>
      <c r="S609" s="37" t="str">
        <f t="shared" si="85"/>
        <v/>
      </c>
      <c r="T609" s="38" t="str">
        <f t="shared" si="86"/>
        <v/>
      </c>
      <c r="U609" s="42"/>
      <c r="V609" s="40"/>
      <c r="W609" s="41">
        <f t="shared" si="87"/>
        <v>0</v>
      </c>
      <c r="X609" s="41">
        <f t="shared" si="88"/>
        <v>0</v>
      </c>
      <c r="Y609" s="41"/>
      <c r="Z609" s="41"/>
      <c r="AA609" s="25">
        <f t="shared" si="89"/>
        <v>0</v>
      </c>
      <c r="AB609" s="45"/>
      <c r="AC609" s="45"/>
      <c r="AD609" s="47"/>
    </row>
    <row r="610" s="2" customFormat="1" spans="1:30">
      <c r="A610" s="8">
        <f t="shared" si="81"/>
        <v>609</v>
      </c>
      <c r="B610" s="12"/>
      <c r="C610" s="10"/>
      <c r="D610" s="10"/>
      <c r="E610" s="14"/>
      <c r="F610" s="10" t="e">
        <f>VLOOKUP(E610,[1]零件成本9.1!$B$2:$D$11324,3,0)</f>
        <v>#N/A</v>
      </c>
      <c r="G610" s="15"/>
      <c r="H610" s="16"/>
      <c r="I610" s="11"/>
      <c r="J610" s="11" t="str">
        <f t="shared" si="82"/>
        <v/>
      </c>
      <c r="K610" s="29"/>
      <c r="L610" s="14"/>
      <c r="M610" s="25">
        <f t="shared" si="83"/>
        <v>0</v>
      </c>
      <c r="N610" s="26"/>
      <c r="O610" s="27"/>
      <c r="P610" s="28"/>
      <c r="Q610" s="35">
        <f t="shared" si="84"/>
        <v>0</v>
      </c>
      <c r="R610" s="36"/>
      <c r="S610" s="37" t="str">
        <f t="shared" si="85"/>
        <v/>
      </c>
      <c r="T610" s="38" t="str">
        <f t="shared" si="86"/>
        <v/>
      </c>
      <c r="U610" s="42"/>
      <c r="V610" s="40"/>
      <c r="W610" s="41">
        <f t="shared" si="87"/>
        <v>0</v>
      </c>
      <c r="X610" s="41">
        <f t="shared" si="88"/>
        <v>0</v>
      </c>
      <c r="Y610" s="41"/>
      <c r="Z610" s="41"/>
      <c r="AA610" s="25">
        <f t="shared" si="89"/>
        <v>0</v>
      </c>
      <c r="AB610" s="45"/>
      <c r="AC610" s="45"/>
      <c r="AD610" s="47"/>
    </row>
    <row r="611" s="2" customFormat="1" spans="1:30">
      <c r="A611" s="8">
        <f t="shared" si="81"/>
        <v>610</v>
      </c>
      <c r="B611" s="12"/>
      <c r="C611" s="10"/>
      <c r="D611" s="10"/>
      <c r="E611" s="14"/>
      <c r="F611" s="10" t="e">
        <f>VLOOKUP(E611,[1]零件成本9.1!$B$2:$D$11324,3,0)</f>
        <v>#N/A</v>
      </c>
      <c r="G611" s="15"/>
      <c r="H611" s="16"/>
      <c r="I611" s="11"/>
      <c r="J611" s="11" t="str">
        <f t="shared" si="82"/>
        <v/>
      </c>
      <c r="K611" s="29"/>
      <c r="L611" s="14"/>
      <c r="M611" s="25">
        <f t="shared" si="83"/>
        <v>0</v>
      </c>
      <c r="N611" s="26"/>
      <c r="O611" s="27"/>
      <c r="P611" s="28"/>
      <c r="Q611" s="35">
        <f t="shared" si="84"/>
        <v>0</v>
      </c>
      <c r="R611" s="36"/>
      <c r="S611" s="37" t="str">
        <f t="shared" si="85"/>
        <v/>
      </c>
      <c r="T611" s="38" t="str">
        <f t="shared" si="86"/>
        <v/>
      </c>
      <c r="U611" s="42"/>
      <c r="V611" s="40"/>
      <c r="W611" s="41">
        <f t="shared" si="87"/>
        <v>0</v>
      </c>
      <c r="X611" s="41">
        <f t="shared" si="88"/>
        <v>0</v>
      </c>
      <c r="Y611" s="41"/>
      <c r="Z611" s="41"/>
      <c r="AA611" s="25">
        <f t="shared" si="89"/>
        <v>0</v>
      </c>
      <c r="AB611" s="45"/>
      <c r="AC611" s="45"/>
      <c r="AD611" s="47"/>
    </row>
    <row r="612" s="2" customFormat="1" spans="1:30">
      <c r="A612" s="8">
        <f t="shared" si="81"/>
        <v>611</v>
      </c>
      <c r="B612" s="12"/>
      <c r="C612" s="10"/>
      <c r="D612" s="10"/>
      <c r="E612" s="14"/>
      <c r="F612" s="10" t="e">
        <f>VLOOKUP(E612,[1]零件成本9.1!$B$2:$D$11324,3,0)</f>
        <v>#N/A</v>
      </c>
      <c r="G612" s="15"/>
      <c r="H612" s="16"/>
      <c r="I612" s="11"/>
      <c r="J612" s="11" t="str">
        <f t="shared" si="82"/>
        <v/>
      </c>
      <c r="K612" s="29"/>
      <c r="L612" s="14"/>
      <c r="M612" s="25">
        <f t="shared" si="83"/>
        <v>0</v>
      </c>
      <c r="N612" s="26"/>
      <c r="O612" s="27"/>
      <c r="P612" s="28"/>
      <c r="Q612" s="35">
        <f t="shared" si="84"/>
        <v>0</v>
      </c>
      <c r="R612" s="36"/>
      <c r="S612" s="37" t="str">
        <f t="shared" si="85"/>
        <v/>
      </c>
      <c r="T612" s="38" t="str">
        <f t="shared" si="86"/>
        <v/>
      </c>
      <c r="U612" s="42"/>
      <c r="V612" s="40"/>
      <c r="W612" s="41">
        <f t="shared" si="87"/>
        <v>0</v>
      </c>
      <c r="X612" s="41">
        <f t="shared" si="88"/>
        <v>0</v>
      </c>
      <c r="Y612" s="41"/>
      <c r="Z612" s="41"/>
      <c r="AA612" s="25">
        <f t="shared" si="89"/>
        <v>0</v>
      </c>
      <c r="AB612" s="45"/>
      <c r="AC612" s="45"/>
      <c r="AD612" s="47"/>
    </row>
    <row r="613" s="2" customFormat="1" spans="1:30">
      <c r="A613" s="8">
        <f t="shared" si="81"/>
        <v>612</v>
      </c>
      <c r="B613" s="12"/>
      <c r="C613" s="10"/>
      <c r="D613" s="10"/>
      <c r="E613" s="14"/>
      <c r="F613" s="10" t="e">
        <f>VLOOKUP(E613,[1]零件成本9.1!$B$2:$D$11324,3,0)</f>
        <v>#N/A</v>
      </c>
      <c r="G613" s="15"/>
      <c r="H613" s="16"/>
      <c r="I613" s="11"/>
      <c r="J613" s="11" t="str">
        <f t="shared" si="82"/>
        <v/>
      </c>
      <c r="K613" s="29"/>
      <c r="L613" s="14"/>
      <c r="M613" s="25">
        <f t="shared" si="83"/>
        <v>0</v>
      </c>
      <c r="N613" s="26"/>
      <c r="O613" s="27"/>
      <c r="P613" s="28"/>
      <c r="Q613" s="35">
        <f t="shared" si="84"/>
        <v>0</v>
      </c>
      <c r="R613" s="36"/>
      <c r="S613" s="37" t="str">
        <f t="shared" si="85"/>
        <v/>
      </c>
      <c r="T613" s="38" t="str">
        <f t="shared" si="86"/>
        <v/>
      </c>
      <c r="U613" s="42"/>
      <c r="V613" s="40"/>
      <c r="W613" s="41">
        <f t="shared" si="87"/>
        <v>0</v>
      </c>
      <c r="X613" s="41">
        <f t="shared" si="88"/>
        <v>0</v>
      </c>
      <c r="Y613" s="41"/>
      <c r="Z613" s="41"/>
      <c r="AA613" s="25">
        <f t="shared" si="89"/>
        <v>0</v>
      </c>
      <c r="AB613" s="45"/>
      <c r="AC613" s="45"/>
      <c r="AD613" s="47"/>
    </row>
    <row r="614" s="2" customFormat="1" spans="1:30">
      <c r="A614" s="8">
        <f t="shared" si="81"/>
        <v>613</v>
      </c>
      <c r="B614" s="12"/>
      <c r="C614" s="10"/>
      <c r="D614" s="10"/>
      <c r="E614" s="14"/>
      <c r="F614" s="10" t="e">
        <f>VLOOKUP(E614,[1]零件成本9.1!$B$2:$D$11324,3,0)</f>
        <v>#N/A</v>
      </c>
      <c r="G614" s="15"/>
      <c r="H614" s="16"/>
      <c r="I614" s="11"/>
      <c r="J614" s="11" t="str">
        <f t="shared" si="82"/>
        <v/>
      </c>
      <c r="K614" s="29"/>
      <c r="L614" s="14"/>
      <c r="M614" s="25">
        <f t="shared" si="83"/>
        <v>0</v>
      </c>
      <c r="N614" s="26"/>
      <c r="O614" s="27"/>
      <c r="P614" s="28"/>
      <c r="Q614" s="35">
        <f t="shared" si="84"/>
        <v>0</v>
      </c>
      <c r="R614" s="36"/>
      <c r="S614" s="37" t="str">
        <f t="shared" si="85"/>
        <v/>
      </c>
      <c r="T614" s="38" t="str">
        <f t="shared" si="86"/>
        <v/>
      </c>
      <c r="U614" s="42"/>
      <c r="V614" s="40"/>
      <c r="W614" s="41">
        <f t="shared" si="87"/>
        <v>0</v>
      </c>
      <c r="X614" s="41">
        <f t="shared" si="88"/>
        <v>0</v>
      </c>
      <c r="Y614" s="41"/>
      <c r="Z614" s="41"/>
      <c r="AA614" s="25">
        <f t="shared" si="89"/>
        <v>0</v>
      </c>
      <c r="AB614" s="45"/>
      <c r="AC614" s="45"/>
      <c r="AD614" s="47"/>
    </row>
    <row r="615" s="2" customFormat="1" spans="1:30">
      <c r="A615" s="8">
        <f t="shared" si="81"/>
        <v>614</v>
      </c>
      <c r="B615" s="12"/>
      <c r="C615" s="10"/>
      <c r="D615" s="10"/>
      <c r="E615" s="14"/>
      <c r="F615" s="10" t="e">
        <f>VLOOKUP(E615,[1]零件成本9.1!$B$2:$D$11324,3,0)</f>
        <v>#N/A</v>
      </c>
      <c r="G615" s="15"/>
      <c r="H615" s="16"/>
      <c r="I615" s="11"/>
      <c r="J615" s="11" t="str">
        <f t="shared" si="82"/>
        <v/>
      </c>
      <c r="K615" s="29"/>
      <c r="L615" s="14"/>
      <c r="M615" s="25">
        <f t="shared" si="83"/>
        <v>0</v>
      </c>
      <c r="N615" s="26"/>
      <c r="O615" s="27"/>
      <c r="P615" s="28"/>
      <c r="Q615" s="35">
        <f t="shared" si="84"/>
        <v>0</v>
      </c>
      <c r="R615" s="36"/>
      <c r="S615" s="37" t="str">
        <f t="shared" si="85"/>
        <v/>
      </c>
      <c r="T615" s="38" t="str">
        <f t="shared" si="86"/>
        <v/>
      </c>
      <c r="U615" s="42"/>
      <c r="V615" s="40"/>
      <c r="W615" s="41">
        <f t="shared" si="87"/>
        <v>0</v>
      </c>
      <c r="X615" s="41">
        <f t="shared" si="88"/>
        <v>0</v>
      </c>
      <c r="Y615" s="41"/>
      <c r="Z615" s="41"/>
      <c r="AA615" s="25">
        <f t="shared" si="89"/>
        <v>0</v>
      </c>
      <c r="AB615" s="45"/>
      <c r="AC615" s="45"/>
      <c r="AD615" s="47"/>
    </row>
    <row r="616" s="2" customFormat="1" spans="1:30">
      <c r="A616" s="8">
        <f t="shared" si="81"/>
        <v>615</v>
      </c>
      <c r="B616" s="12"/>
      <c r="C616" s="10"/>
      <c r="D616" s="10"/>
      <c r="E616" s="14"/>
      <c r="F616" s="10" t="e">
        <f>VLOOKUP(E616,[1]零件成本9.1!$B$2:$D$11324,3,0)</f>
        <v>#N/A</v>
      </c>
      <c r="G616" s="15"/>
      <c r="H616" s="16"/>
      <c r="I616" s="11"/>
      <c r="J616" s="11" t="str">
        <f t="shared" si="82"/>
        <v/>
      </c>
      <c r="K616" s="29"/>
      <c r="L616" s="14"/>
      <c r="M616" s="25">
        <f t="shared" si="83"/>
        <v>0</v>
      </c>
      <c r="N616" s="26"/>
      <c r="O616" s="27"/>
      <c r="P616" s="28"/>
      <c r="Q616" s="35">
        <f t="shared" si="84"/>
        <v>0</v>
      </c>
      <c r="R616" s="36"/>
      <c r="S616" s="37" t="str">
        <f t="shared" si="85"/>
        <v/>
      </c>
      <c r="T616" s="38" t="str">
        <f t="shared" si="86"/>
        <v/>
      </c>
      <c r="U616" s="42"/>
      <c r="V616" s="40"/>
      <c r="W616" s="41">
        <f t="shared" si="87"/>
        <v>0</v>
      </c>
      <c r="X616" s="41">
        <f t="shared" si="88"/>
        <v>0</v>
      </c>
      <c r="Y616" s="41"/>
      <c r="Z616" s="41"/>
      <c r="AA616" s="25">
        <f t="shared" si="89"/>
        <v>0</v>
      </c>
      <c r="AB616" s="45"/>
      <c r="AC616" s="45"/>
      <c r="AD616" s="47"/>
    </row>
    <row r="617" s="2" customFormat="1" spans="1:30">
      <c r="A617" s="8">
        <f t="shared" si="81"/>
        <v>616</v>
      </c>
      <c r="B617" s="12"/>
      <c r="C617" s="10"/>
      <c r="D617" s="10"/>
      <c r="E617" s="14"/>
      <c r="F617" s="10" t="e">
        <f>VLOOKUP(E617,[1]零件成本9.1!$B$2:$D$11324,3,0)</f>
        <v>#N/A</v>
      </c>
      <c r="G617" s="15"/>
      <c r="H617" s="16"/>
      <c r="I617" s="11"/>
      <c r="J617" s="11" t="str">
        <f t="shared" si="82"/>
        <v/>
      </c>
      <c r="K617" s="29"/>
      <c r="L617" s="14"/>
      <c r="M617" s="25">
        <f t="shared" si="83"/>
        <v>0</v>
      </c>
      <c r="N617" s="26"/>
      <c r="O617" s="27"/>
      <c r="P617" s="28"/>
      <c r="Q617" s="35">
        <f t="shared" si="84"/>
        <v>0</v>
      </c>
      <c r="R617" s="36"/>
      <c r="S617" s="37" t="str">
        <f t="shared" si="85"/>
        <v/>
      </c>
      <c r="T617" s="38" t="str">
        <f t="shared" si="86"/>
        <v/>
      </c>
      <c r="U617" s="42"/>
      <c r="V617" s="40"/>
      <c r="W617" s="41">
        <f t="shared" si="87"/>
        <v>0</v>
      </c>
      <c r="X617" s="41">
        <f t="shared" si="88"/>
        <v>0</v>
      </c>
      <c r="Y617" s="41"/>
      <c r="Z617" s="41"/>
      <c r="AA617" s="25">
        <f t="shared" si="89"/>
        <v>0</v>
      </c>
      <c r="AB617" s="45"/>
      <c r="AC617" s="45"/>
      <c r="AD617" s="47"/>
    </row>
    <row r="618" s="2" customFormat="1" spans="1:30">
      <c r="A618" s="8">
        <f t="shared" si="81"/>
        <v>617</v>
      </c>
      <c r="B618" s="12"/>
      <c r="C618" s="10"/>
      <c r="D618" s="10"/>
      <c r="E618" s="14"/>
      <c r="F618" s="10" t="e">
        <f>VLOOKUP(E618,[1]零件成本9.1!$B$2:$D$11324,3,0)</f>
        <v>#N/A</v>
      </c>
      <c r="G618" s="15"/>
      <c r="H618" s="16"/>
      <c r="I618" s="11"/>
      <c r="J618" s="11" t="str">
        <f t="shared" si="82"/>
        <v/>
      </c>
      <c r="K618" s="29"/>
      <c r="L618" s="14"/>
      <c r="M618" s="25">
        <f t="shared" si="83"/>
        <v>0</v>
      </c>
      <c r="N618" s="26"/>
      <c r="O618" s="27"/>
      <c r="P618" s="28"/>
      <c r="Q618" s="35">
        <f t="shared" si="84"/>
        <v>0</v>
      </c>
      <c r="R618" s="36"/>
      <c r="S618" s="37" t="str">
        <f t="shared" si="85"/>
        <v/>
      </c>
      <c r="T618" s="38" t="str">
        <f t="shared" si="86"/>
        <v/>
      </c>
      <c r="U618" s="42"/>
      <c r="V618" s="40"/>
      <c r="W618" s="41">
        <f t="shared" si="87"/>
        <v>0</v>
      </c>
      <c r="X618" s="41">
        <f t="shared" si="88"/>
        <v>0</v>
      </c>
      <c r="Y618" s="41"/>
      <c r="Z618" s="41"/>
      <c r="AA618" s="25">
        <f t="shared" si="89"/>
        <v>0</v>
      </c>
      <c r="AB618" s="45"/>
      <c r="AC618" s="45"/>
      <c r="AD618" s="47"/>
    </row>
    <row r="619" s="2" customFormat="1" spans="1:30">
      <c r="A619" s="8">
        <f t="shared" si="81"/>
        <v>618</v>
      </c>
      <c r="B619" s="12"/>
      <c r="C619" s="10"/>
      <c r="D619" s="10"/>
      <c r="E619" s="14"/>
      <c r="F619" s="10" t="e">
        <f>VLOOKUP(E619,[1]零件成本9.1!$B$2:$D$11324,3,0)</f>
        <v>#N/A</v>
      </c>
      <c r="G619" s="15"/>
      <c r="H619" s="16"/>
      <c r="I619" s="11"/>
      <c r="J619" s="11" t="str">
        <f t="shared" si="82"/>
        <v/>
      </c>
      <c r="K619" s="29"/>
      <c r="L619" s="14"/>
      <c r="M619" s="25">
        <f t="shared" si="83"/>
        <v>0</v>
      </c>
      <c r="N619" s="26"/>
      <c r="O619" s="27"/>
      <c r="P619" s="28"/>
      <c r="Q619" s="35">
        <f t="shared" si="84"/>
        <v>0</v>
      </c>
      <c r="R619" s="36"/>
      <c r="S619" s="37" t="str">
        <f t="shared" si="85"/>
        <v/>
      </c>
      <c r="T619" s="38" t="str">
        <f t="shared" si="86"/>
        <v/>
      </c>
      <c r="U619" s="42"/>
      <c r="V619" s="40"/>
      <c r="W619" s="41">
        <f t="shared" si="87"/>
        <v>0</v>
      </c>
      <c r="X619" s="41">
        <f t="shared" si="88"/>
        <v>0</v>
      </c>
      <c r="Y619" s="41"/>
      <c r="Z619" s="41"/>
      <c r="AA619" s="25">
        <f t="shared" si="89"/>
        <v>0</v>
      </c>
      <c r="AB619" s="45"/>
      <c r="AC619" s="45"/>
      <c r="AD619" s="47"/>
    </row>
    <row r="620" s="2" customFormat="1" spans="1:30">
      <c r="A620" s="8">
        <f t="shared" si="81"/>
        <v>619</v>
      </c>
      <c r="B620" s="12"/>
      <c r="C620" s="10"/>
      <c r="D620" s="10"/>
      <c r="E620" s="14"/>
      <c r="F620" s="10" t="e">
        <f>VLOOKUP(E620,[1]零件成本9.1!$B$2:$D$11324,3,0)</f>
        <v>#N/A</v>
      </c>
      <c r="G620" s="15"/>
      <c r="H620" s="16"/>
      <c r="I620" s="11"/>
      <c r="J620" s="11" t="str">
        <f t="shared" si="82"/>
        <v/>
      </c>
      <c r="K620" s="29"/>
      <c r="L620" s="14"/>
      <c r="M620" s="25">
        <f t="shared" si="83"/>
        <v>0</v>
      </c>
      <c r="N620" s="26"/>
      <c r="O620" s="27"/>
      <c r="P620" s="28"/>
      <c r="Q620" s="35">
        <f t="shared" si="84"/>
        <v>0</v>
      </c>
      <c r="R620" s="36"/>
      <c r="S620" s="37" t="str">
        <f t="shared" si="85"/>
        <v/>
      </c>
      <c r="T620" s="38" t="str">
        <f t="shared" si="86"/>
        <v/>
      </c>
      <c r="U620" s="42"/>
      <c r="V620" s="40"/>
      <c r="W620" s="41">
        <f t="shared" si="87"/>
        <v>0</v>
      </c>
      <c r="X620" s="41">
        <f t="shared" si="88"/>
        <v>0</v>
      </c>
      <c r="Y620" s="41"/>
      <c r="Z620" s="41"/>
      <c r="AA620" s="25">
        <f t="shared" si="89"/>
        <v>0</v>
      </c>
      <c r="AB620" s="45"/>
      <c r="AC620" s="45"/>
      <c r="AD620" s="47"/>
    </row>
    <row r="621" s="2" customFormat="1" spans="1:30">
      <c r="A621" s="8">
        <f t="shared" si="81"/>
        <v>620</v>
      </c>
      <c r="B621" s="12"/>
      <c r="C621" s="10"/>
      <c r="D621" s="10"/>
      <c r="E621" s="14"/>
      <c r="F621" s="10" t="e">
        <f>VLOOKUP(E621,[1]零件成本9.1!$B$2:$D$11324,3,0)</f>
        <v>#N/A</v>
      </c>
      <c r="G621" s="15"/>
      <c r="H621" s="16"/>
      <c r="I621" s="11"/>
      <c r="J621" s="11" t="str">
        <f t="shared" si="82"/>
        <v/>
      </c>
      <c r="K621" s="29"/>
      <c r="L621" s="14"/>
      <c r="M621" s="25">
        <f t="shared" si="83"/>
        <v>0</v>
      </c>
      <c r="N621" s="26"/>
      <c r="O621" s="27"/>
      <c r="P621" s="28"/>
      <c r="Q621" s="35">
        <f t="shared" si="84"/>
        <v>0</v>
      </c>
      <c r="R621" s="36"/>
      <c r="S621" s="37" t="str">
        <f t="shared" si="85"/>
        <v/>
      </c>
      <c r="T621" s="38" t="str">
        <f t="shared" si="86"/>
        <v/>
      </c>
      <c r="U621" s="42"/>
      <c r="V621" s="40"/>
      <c r="W621" s="41">
        <f t="shared" si="87"/>
        <v>0</v>
      </c>
      <c r="X621" s="41">
        <f t="shared" si="88"/>
        <v>0</v>
      </c>
      <c r="Y621" s="41"/>
      <c r="Z621" s="41"/>
      <c r="AA621" s="25">
        <f t="shared" si="89"/>
        <v>0</v>
      </c>
      <c r="AB621" s="45"/>
      <c r="AC621" s="45"/>
      <c r="AD621" s="47"/>
    </row>
    <row r="622" s="2" customFormat="1" spans="1:30">
      <c r="A622" s="8">
        <f t="shared" si="81"/>
        <v>621</v>
      </c>
      <c r="B622" s="12"/>
      <c r="C622" s="10"/>
      <c r="D622" s="10"/>
      <c r="E622" s="14"/>
      <c r="F622" s="10" t="e">
        <f>VLOOKUP(E622,[1]零件成本9.1!$B$2:$D$11324,3,0)</f>
        <v>#N/A</v>
      </c>
      <c r="G622" s="15"/>
      <c r="H622" s="16"/>
      <c r="I622" s="11"/>
      <c r="J622" s="11" t="str">
        <f t="shared" si="82"/>
        <v/>
      </c>
      <c r="K622" s="29"/>
      <c r="L622" s="14"/>
      <c r="M622" s="25">
        <f t="shared" si="83"/>
        <v>0</v>
      </c>
      <c r="N622" s="26"/>
      <c r="O622" s="27"/>
      <c r="P622" s="28"/>
      <c r="Q622" s="35">
        <f t="shared" si="84"/>
        <v>0</v>
      </c>
      <c r="R622" s="36"/>
      <c r="S622" s="37" t="str">
        <f t="shared" si="85"/>
        <v/>
      </c>
      <c r="T622" s="38" t="str">
        <f t="shared" si="86"/>
        <v/>
      </c>
      <c r="U622" s="42"/>
      <c r="V622" s="40"/>
      <c r="W622" s="41">
        <f t="shared" si="87"/>
        <v>0</v>
      </c>
      <c r="X622" s="41">
        <f t="shared" si="88"/>
        <v>0</v>
      </c>
      <c r="Y622" s="41"/>
      <c r="Z622" s="41"/>
      <c r="AA622" s="25">
        <f t="shared" si="89"/>
        <v>0</v>
      </c>
      <c r="AB622" s="45"/>
      <c r="AC622" s="45"/>
      <c r="AD622" s="47"/>
    </row>
    <row r="623" s="2" customFormat="1" spans="1:30">
      <c r="A623" s="8">
        <f t="shared" si="81"/>
        <v>622</v>
      </c>
      <c r="B623" s="12"/>
      <c r="C623" s="10"/>
      <c r="D623" s="10"/>
      <c r="E623" s="14"/>
      <c r="F623" s="10" t="e">
        <f>VLOOKUP(E623,[1]零件成本9.1!$B$2:$D$11324,3,0)</f>
        <v>#N/A</v>
      </c>
      <c r="G623" s="15"/>
      <c r="H623" s="16"/>
      <c r="I623" s="11"/>
      <c r="J623" s="11" t="str">
        <f t="shared" si="82"/>
        <v/>
      </c>
      <c r="K623" s="29"/>
      <c r="L623" s="14"/>
      <c r="M623" s="25">
        <f t="shared" si="83"/>
        <v>0</v>
      </c>
      <c r="N623" s="26"/>
      <c r="O623" s="27"/>
      <c r="P623" s="28"/>
      <c r="Q623" s="35">
        <f t="shared" si="84"/>
        <v>0</v>
      </c>
      <c r="R623" s="36"/>
      <c r="S623" s="37" t="str">
        <f t="shared" si="85"/>
        <v/>
      </c>
      <c r="T623" s="38" t="str">
        <f t="shared" si="86"/>
        <v/>
      </c>
      <c r="U623" s="42"/>
      <c r="V623" s="40"/>
      <c r="W623" s="41">
        <f t="shared" si="87"/>
        <v>0</v>
      </c>
      <c r="X623" s="41">
        <f t="shared" si="88"/>
        <v>0</v>
      </c>
      <c r="Y623" s="41"/>
      <c r="Z623" s="41"/>
      <c r="AA623" s="25">
        <f t="shared" si="89"/>
        <v>0</v>
      </c>
      <c r="AB623" s="45"/>
      <c r="AC623" s="45"/>
      <c r="AD623" s="47"/>
    </row>
    <row r="624" s="2" customFormat="1" spans="1:30">
      <c r="A624" s="8">
        <f t="shared" si="81"/>
        <v>623</v>
      </c>
      <c r="B624" s="12"/>
      <c r="C624" s="10"/>
      <c r="D624" s="10"/>
      <c r="E624" s="14"/>
      <c r="F624" s="10" t="e">
        <f>VLOOKUP(E624,[1]零件成本9.1!$B$2:$D$11324,3,0)</f>
        <v>#N/A</v>
      </c>
      <c r="G624" s="15"/>
      <c r="H624" s="16"/>
      <c r="I624" s="11"/>
      <c r="J624" s="11" t="str">
        <f t="shared" si="82"/>
        <v/>
      </c>
      <c r="K624" s="29"/>
      <c r="L624" s="14"/>
      <c r="M624" s="25">
        <f t="shared" si="83"/>
        <v>0</v>
      </c>
      <c r="N624" s="26"/>
      <c r="O624" s="27"/>
      <c r="P624" s="28"/>
      <c r="Q624" s="35">
        <f t="shared" si="84"/>
        <v>0</v>
      </c>
      <c r="R624" s="36"/>
      <c r="S624" s="37" t="str">
        <f t="shared" si="85"/>
        <v/>
      </c>
      <c r="T624" s="38" t="str">
        <f t="shared" si="86"/>
        <v/>
      </c>
      <c r="U624" s="42"/>
      <c r="V624" s="40"/>
      <c r="W624" s="41">
        <f t="shared" si="87"/>
        <v>0</v>
      </c>
      <c r="X624" s="41">
        <f t="shared" si="88"/>
        <v>0</v>
      </c>
      <c r="Y624" s="41"/>
      <c r="Z624" s="41"/>
      <c r="AA624" s="25">
        <f t="shared" si="89"/>
        <v>0</v>
      </c>
      <c r="AB624" s="45"/>
      <c r="AC624" s="45"/>
      <c r="AD624" s="47"/>
    </row>
    <row r="625" s="2" customFormat="1" spans="1:30">
      <c r="A625" s="8">
        <f t="shared" si="81"/>
        <v>624</v>
      </c>
      <c r="B625" s="12"/>
      <c r="C625" s="10"/>
      <c r="D625" s="10"/>
      <c r="E625" s="14"/>
      <c r="F625" s="10" t="e">
        <f>VLOOKUP(E625,[1]零件成本9.1!$B$2:$D$11324,3,0)</f>
        <v>#N/A</v>
      </c>
      <c r="G625" s="15"/>
      <c r="H625" s="16"/>
      <c r="I625" s="11"/>
      <c r="J625" s="11" t="str">
        <f t="shared" si="82"/>
        <v/>
      </c>
      <c r="K625" s="29"/>
      <c r="L625" s="14"/>
      <c r="M625" s="25">
        <f t="shared" si="83"/>
        <v>0</v>
      </c>
      <c r="N625" s="26"/>
      <c r="O625" s="27"/>
      <c r="P625" s="28"/>
      <c r="Q625" s="35">
        <f t="shared" si="84"/>
        <v>0</v>
      </c>
      <c r="R625" s="36"/>
      <c r="S625" s="37" t="str">
        <f t="shared" si="85"/>
        <v/>
      </c>
      <c r="T625" s="38" t="str">
        <f t="shared" si="86"/>
        <v/>
      </c>
      <c r="U625" s="42"/>
      <c r="V625" s="40"/>
      <c r="W625" s="41">
        <f t="shared" si="87"/>
        <v>0</v>
      </c>
      <c r="X625" s="41">
        <f t="shared" si="88"/>
        <v>0</v>
      </c>
      <c r="Y625" s="41"/>
      <c r="Z625" s="41"/>
      <c r="AA625" s="25">
        <f t="shared" si="89"/>
        <v>0</v>
      </c>
      <c r="AB625" s="45"/>
      <c r="AC625" s="45"/>
      <c r="AD625" s="47"/>
    </row>
    <row r="626" s="2" customFormat="1" spans="1:30">
      <c r="A626" s="8">
        <f t="shared" si="81"/>
        <v>625</v>
      </c>
      <c r="B626" s="12"/>
      <c r="C626" s="10"/>
      <c r="D626" s="10"/>
      <c r="E626" s="14"/>
      <c r="F626" s="10" t="e">
        <f>VLOOKUP(E626,[1]零件成本9.1!$B$2:$D$11324,3,0)</f>
        <v>#N/A</v>
      </c>
      <c r="G626" s="15"/>
      <c r="H626" s="16"/>
      <c r="I626" s="11"/>
      <c r="J626" s="11" t="str">
        <f t="shared" si="82"/>
        <v/>
      </c>
      <c r="K626" s="29"/>
      <c r="L626" s="14"/>
      <c r="M626" s="25">
        <f t="shared" si="83"/>
        <v>0</v>
      </c>
      <c r="N626" s="26"/>
      <c r="O626" s="27"/>
      <c r="P626" s="28"/>
      <c r="Q626" s="35">
        <f t="shared" si="84"/>
        <v>0</v>
      </c>
      <c r="R626" s="36"/>
      <c r="S626" s="37" t="str">
        <f t="shared" si="85"/>
        <v/>
      </c>
      <c r="T626" s="38" t="str">
        <f t="shared" si="86"/>
        <v/>
      </c>
      <c r="U626" s="42"/>
      <c r="V626" s="40"/>
      <c r="W626" s="41">
        <f t="shared" si="87"/>
        <v>0</v>
      </c>
      <c r="X626" s="41">
        <f t="shared" si="88"/>
        <v>0</v>
      </c>
      <c r="Y626" s="41"/>
      <c r="Z626" s="41"/>
      <c r="AA626" s="25">
        <f t="shared" si="89"/>
        <v>0</v>
      </c>
      <c r="AB626" s="45"/>
      <c r="AC626" s="45"/>
      <c r="AD626" s="47"/>
    </row>
    <row r="627" s="2" customFormat="1" spans="1:30">
      <c r="A627" s="8">
        <f t="shared" si="81"/>
        <v>626</v>
      </c>
      <c r="B627" s="12"/>
      <c r="C627" s="10"/>
      <c r="D627" s="10"/>
      <c r="E627" s="14"/>
      <c r="F627" s="10" t="e">
        <f>VLOOKUP(E627,[1]零件成本9.1!$B$2:$D$11324,3,0)</f>
        <v>#N/A</v>
      </c>
      <c r="G627" s="15"/>
      <c r="H627" s="16"/>
      <c r="I627" s="11"/>
      <c r="J627" s="11" t="str">
        <f t="shared" si="82"/>
        <v/>
      </c>
      <c r="K627" s="29"/>
      <c r="L627" s="14"/>
      <c r="M627" s="25">
        <f t="shared" si="83"/>
        <v>0</v>
      </c>
      <c r="N627" s="26"/>
      <c r="O627" s="27"/>
      <c r="P627" s="28"/>
      <c r="Q627" s="35">
        <f t="shared" si="84"/>
        <v>0</v>
      </c>
      <c r="R627" s="36"/>
      <c r="S627" s="37" t="str">
        <f t="shared" si="85"/>
        <v/>
      </c>
      <c r="T627" s="38" t="str">
        <f t="shared" si="86"/>
        <v/>
      </c>
      <c r="U627" s="42"/>
      <c r="V627" s="40"/>
      <c r="W627" s="41">
        <f t="shared" si="87"/>
        <v>0</v>
      </c>
      <c r="X627" s="41">
        <f t="shared" si="88"/>
        <v>0</v>
      </c>
      <c r="Y627" s="41"/>
      <c r="Z627" s="41"/>
      <c r="AA627" s="25">
        <f t="shared" si="89"/>
        <v>0</v>
      </c>
      <c r="AB627" s="45"/>
      <c r="AC627" s="45"/>
      <c r="AD627" s="47"/>
    </row>
    <row r="628" s="2" customFormat="1" spans="1:30">
      <c r="A628" s="8">
        <f t="shared" si="81"/>
        <v>627</v>
      </c>
      <c r="B628" s="12"/>
      <c r="C628" s="10"/>
      <c r="D628" s="10"/>
      <c r="E628" s="14"/>
      <c r="F628" s="10" t="e">
        <f>VLOOKUP(E628,[1]零件成本9.1!$B$2:$D$11324,3,0)</f>
        <v>#N/A</v>
      </c>
      <c r="G628" s="15"/>
      <c r="H628" s="16"/>
      <c r="I628" s="11"/>
      <c r="J628" s="11" t="str">
        <f t="shared" si="82"/>
        <v/>
      </c>
      <c r="K628" s="29"/>
      <c r="L628" s="14"/>
      <c r="M628" s="25">
        <f t="shared" si="83"/>
        <v>0</v>
      </c>
      <c r="N628" s="26"/>
      <c r="O628" s="27"/>
      <c r="P628" s="28"/>
      <c r="Q628" s="35">
        <f t="shared" si="84"/>
        <v>0</v>
      </c>
      <c r="R628" s="36"/>
      <c r="S628" s="37" t="str">
        <f t="shared" si="85"/>
        <v/>
      </c>
      <c r="T628" s="38" t="str">
        <f t="shared" si="86"/>
        <v/>
      </c>
      <c r="U628" s="42"/>
      <c r="V628" s="40"/>
      <c r="W628" s="41">
        <f t="shared" si="87"/>
        <v>0</v>
      </c>
      <c r="X628" s="41">
        <f t="shared" si="88"/>
        <v>0</v>
      </c>
      <c r="Y628" s="41"/>
      <c r="Z628" s="41"/>
      <c r="AA628" s="25">
        <f t="shared" si="89"/>
        <v>0</v>
      </c>
      <c r="AB628" s="45"/>
      <c r="AC628" s="45"/>
      <c r="AD628" s="47"/>
    </row>
    <row r="629" s="2" customFormat="1" spans="1:30">
      <c r="A629" s="8">
        <f t="shared" si="81"/>
        <v>628</v>
      </c>
      <c r="B629" s="12"/>
      <c r="C629" s="10"/>
      <c r="D629" s="10"/>
      <c r="E629" s="14"/>
      <c r="F629" s="10" t="e">
        <f>VLOOKUP(E629,[1]零件成本9.1!$B$2:$D$11324,3,0)</f>
        <v>#N/A</v>
      </c>
      <c r="G629" s="15"/>
      <c r="H629" s="16"/>
      <c r="I629" s="11"/>
      <c r="J629" s="11" t="str">
        <f t="shared" si="82"/>
        <v/>
      </c>
      <c r="K629" s="29"/>
      <c r="L629" s="14"/>
      <c r="M629" s="25">
        <f t="shared" si="83"/>
        <v>0</v>
      </c>
      <c r="N629" s="26"/>
      <c r="O629" s="27"/>
      <c r="P629" s="28"/>
      <c r="Q629" s="35">
        <f t="shared" si="84"/>
        <v>0</v>
      </c>
      <c r="R629" s="36"/>
      <c r="S629" s="37" t="str">
        <f t="shared" si="85"/>
        <v/>
      </c>
      <c r="T629" s="38" t="str">
        <f t="shared" si="86"/>
        <v/>
      </c>
      <c r="U629" s="42"/>
      <c r="V629" s="40"/>
      <c r="W629" s="41">
        <f t="shared" si="87"/>
        <v>0</v>
      </c>
      <c r="X629" s="41">
        <f t="shared" si="88"/>
        <v>0</v>
      </c>
      <c r="Y629" s="41"/>
      <c r="Z629" s="41"/>
      <c r="AA629" s="25">
        <f t="shared" si="89"/>
        <v>0</v>
      </c>
      <c r="AB629" s="45"/>
      <c r="AC629" s="45"/>
      <c r="AD629" s="47"/>
    </row>
    <row r="630" s="2" customFormat="1" spans="1:30">
      <c r="A630" s="8">
        <f t="shared" si="81"/>
        <v>629</v>
      </c>
      <c r="B630" s="12"/>
      <c r="C630" s="10"/>
      <c r="D630" s="10"/>
      <c r="E630" s="14"/>
      <c r="F630" s="10" t="e">
        <f>VLOOKUP(E630,[1]零件成本9.1!$B$2:$D$11324,3,0)</f>
        <v>#N/A</v>
      </c>
      <c r="G630" s="15"/>
      <c r="H630" s="16"/>
      <c r="I630" s="11"/>
      <c r="J630" s="11" t="str">
        <f t="shared" si="82"/>
        <v/>
      </c>
      <c r="K630" s="29"/>
      <c r="L630" s="14"/>
      <c r="M630" s="25">
        <f t="shared" si="83"/>
        <v>0</v>
      </c>
      <c r="N630" s="26"/>
      <c r="O630" s="27"/>
      <c r="P630" s="28"/>
      <c r="Q630" s="35">
        <f t="shared" si="84"/>
        <v>0</v>
      </c>
      <c r="R630" s="36"/>
      <c r="S630" s="37" t="str">
        <f t="shared" si="85"/>
        <v/>
      </c>
      <c r="T630" s="38" t="str">
        <f t="shared" si="86"/>
        <v/>
      </c>
      <c r="U630" s="42"/>
      <c r="V630" s="40"/>
      <c r="W630" s="41">
        <f t="shared" si="87"/>
        <v>0</v>
      </c>
      <c r="X630" s="41">
        <f t="shared" si="88"/>
        <v>0</v>
      </c>
      <c r="Y630" s="41"/>
      <c r="Z630" s="41"/>
      <c r="AA630" s="25">
        <f t="shared" si="89"/>
        <v>0</v>
      </c>
      <c r="AB630" s="45"/>
      <c r="AC630" s="45"/>
      <c r="AD630" s="47"/>
    </row>
    <row r="631" s="2" customFormat="1" spans="1:30">
      <c r="A631" s="8">
        <f t="shared" si="81"/>
        <v>630</v>
      </c>
      <c r="B631" s="12"/>
      <c r="C631" s="10"/>
      <c r="D631" s="10"/>
      <c r="E631" s="14"/>
      <c r="F631" s="10" t="e">
        <f>VLOOKUP(E631,[1]零件成本9.1!$B$2:$D$11324,3,0)</f>
        <v>#N/A</v>
      </c>
      <c r="G631" s="15"/>
      <c r="H631" s="16"/>
      <c r="I631" s="11"/>
      <c r="J631" s="11" t="str">
        <f t="shared" si="82"/>
        <v/>
      </c>
      <c r="K631" s="29"/>
      <c r="L631" s="14"/>
      <c r="M631" s="25">
        <f t="shared" si="83"/>
        <v>0</v>
      </c>
      <c r="N631" s="26"/>
      <c r="O631" s="27"/>
      <c r="P631" s="28"/>
      <c r="Q631" s="35">
        <f t="shared" si="84"/>
        <v>0</v>
      </c>
      <c r="R631" s="36"/>
      <c r="S631" s="37" t="str">
        <f t="shared" si="85"/>
        <v/>
      </c>
      <c r="T631" s="38" t="str">
        <f t="shared" si="86"/>
        <v/>
      </c>
      <c r="U631" s="42"/>
      <c r="V631" s="40"/>
      <c r="W631" s="41">
        <f t="shared" si="87"/>
        <v>0</v>
      </c>
      <c r="X631" s="41">
        <f t="shared" si="88"/>
        <v>0</v>
      </c>
      <c r="Y631" s="41"/>
      <c r="Z631" s="41"/>
      <c r="AA631" s="25">
        <f t="shared" si="89"/>
        <v>0</v>
      </c>
      <c r="AB631" s="45"/>
      <c r="AC631" s="45"/>
      <c r="AD631" s="47"/>
    </row>
    <row r="632" s="2" customFormat="1" spans="1:30">
      <c r="A632" s="8">
        <f t="shared" si="81"/>
        <v>631</v>
      </c>
      <c r="B632" s="12"/>
      <c r="C632" s="10"/>
      <c r="D632" s="10"/>
      <c r="E632" s="14"/>
      <c r="F632" s="10" t="e">
        <f>VLOOKUP(E632,[1]零件成本9.1!$B$2:$D$11324,3,0)</f>
        <v>#N/A</v>
      </c>
      <c r="G632" s="15"/>
      <c r="H632" s="16"/>
      <c r="I632" s="11"/>
      <c r="J632" s="11" t="str">
        <f t="shared" si="82"/>
        <v/>
      </c>
      <c r="K632" s="29"/>
      <c r="L632" s="14"/>
      <c r="M632" s="25">
        <f t="shared" si="83"/>
        <v>0</v>
      </c>
      <c r="N632" s="26"/>
      <c r="O632" s="27"/>
      <c r="P632" s="28"/>
      <c r="Q632" s="35">
        <f t="shared" si="84"/>
        <v>0</v>
      </c>
      <c r="R632" s="36"/>
      <c r="S632" s="37" t="str">
        <f t="shared" si="85"/>
        <v/>
      </c>
      <c r="T632" s="38" t="str">
        <f t="shared" si="86"/>
        <v/>
      </c>
      <c r="U632" s="42"/>
      <c r="V632" s="40"/>
      <c r="W632" s="41">
        <f t="shared" si="87"/>
        <v>0</v>
      </c>
      <c r="X632" s="41">
        <f t="shared" si="88"/>
        <v>0</v>
      </c>
      <c r="Y632" s="41"/>
      <c r="Z632" s="41"/>
      <c r="AA632" s="25">
        <f t="shared" si="89"/>
        <v>0</v>
      </c>
      <c r="AB632" s="45"/>
      <c r="AC632" s="45"/>
      <c r="AD632" s="47"/>
    </row>
    <row r="633" s="2" customFormat="1" spans="1:30">
      <c r="A633" s="8">
        <f t="shared" si="81"/>
        <v>632</v>
      </c>
      <c r="B633" s="12"/>
      <c r="C633" s="10"/>
      <c r="D633" s="10"/>
      <c r="E633" s="14"/>
      <c r="F633" s="10" t="e">
        <f>VLOOKUP(E633,[1]零件成本9.1!$B$2:$D$11324,3,0)</f>
        <v>#N/A</v>
      </c>
      <c r="G633" s="15"/>
      <c r="H633" s="16"/>
      <c r="I633" s="11"/>
      <c r="J633" s="11" t="str">
        <f t="shared" si="82"/>
        <v/>
      </c>
      <c r="K633" s="29"/>
      <c r="L633" s="14"/>
      <c r="M633" s="25">
        <f t="shared" si="83"/>
        <v>0</v>
      </c>
      <c r="N633" s="26"/>
      <c r="O633" s="27"/>
      <c r="P633" s="28"/>
      <c r="Q633" s="35">
        <f t="shared" si="84"/>
        <v>0</v>
      </c>
      <c r="R633" s="36"/>
      <c r="S633" s="37" t="str">
        <f t="shared" si="85"/>
        <v/>
      </c>
      <c r="T633" s="38" t="str">
        <f t="shared" si="86"/>
        <v/>
      </c>
      <c r="U633" s="42"/>
      <c r="V633" s="40"/>
      <c r="W633" s="41">
        <f t="shared" si="87"/>
        <v>0</v>
      </c>
      <c r="X633" s="41">
        <f t="shared" si="88"/>
        <v>0</v>
      </c>
      <c r="Y633" s="41"/>
      <c r="Z633" s="41"/>
      <c r="AA633" s="25">
        <f t="shared" si="89"/>
        <v>0</v>
      </c>
      <c r="AB633" s="45"/>
      <c r="AC633" s="45"/>
      <c r="AD633" s="47"/>
    </row>
    <row r="634" s="2" customFormat="1" spans="1:30">
      <c r="A634" s="8">
        <f t="shared" si="81"/>
        <v>633</v>
      </c>
      <c r="B634" s="12"/>
      <c r="C634" s="10"/>
      <c r="D634" s="10"/>
      <c r="E634" s="14"/>
      <c r="F634" s="10" t="e">
        <f>VLOOKUP(E634,[1]零件成本9.1!$B$2:$D$11324,3,0)</f>
        <v>#N/A</v>
      </c>
      <c r="G634" s="15"/>
      <c r="H634" s="16"/>
      <c r="I634" s="11"/>
      <c r="J634" s="11" t="str">
        <f t="shared" si="82"/>
        <v/>
      </c>
      <c r="K634" s="29"/>
      <c r="L634" s="14"/>
      <c r="M634" s="25">
        <f t="shared" si="83"/>
        <v>0</v>
      </c>
      <c r="N634" s="26"/>
      <c r="O634" s="27"/>
      <c r="P634" s="28"/>
      <c r="Q634" s="35">
        <f t="shared" si="84"/>
        <v>0</v>
      </c>
      <c r="R634" s="36"/>
      <c r="S634" s="37" t="str">
        <f t="shared" si="85"/>
        <v/>
      </c>
      <c r="T634" s="38" t="str">
        <f t="shared" si="86"/>
        <v/>
      </c>
      <c r="U634" s="42"/>
      <c r="V634" s="40"/>
      <c r="W634" s="41">
        <f t="shared" si="87"/>
        <v>0</v>
      </c>
      <c r="X634" s="41">
        <f t="shared" si="88"/>
        <v>0</v>
      </c>
      <c r="Y634" s="41"/>
      <c r="Z634" s="41"/>
      <c r="AA634" s="25">
        <f t="shared" si="89"/>
        <v>0</v>
      </c>
      <c r="AB634" s="45"/>
      <c r="AC634" s="45"/>
      <c r="AD634" s="47"/>
    </row>
    <row r="635" s="2" customFormat="1" spans="1:30">
      <c r="A635" s="8">
        <f t="shared" si="81"/>
        <v>634</v>
      </c>
      <c r="B635" s="12"/>
      <c r="C635" s="10"/>
      <c r="D635" s="10"/>
      <c r="E635" s="14"/>
      <c r="F635" s="10" t="e">
        <f>VLOOKUP(E635,[1]零件成本9.1!$B$2:$D$11324,3,0)</f>
        <v>#N/A</v>
      </c>
      <c r="G635" s="15"/>
      <c r="H635" s="16"/>
      <c r="I635" s="11"/>
      <c r="J635" s="11" t="str">
        <f t="shared" si="82"/>
        <v/>
      </c>
      <c r="K635" s="29"/>
      <c r="L635" s="14"/>
      <c r="M635" s="25">
        <f t="shared" si="83"/>
        <v>0</v>
      </c>
      <c r="N635" s="26"/>
      <c r="O635" s="27"/>
      <c r="P635" s="28"/>
      <c r="Q635" s="35">
        <f t="shared" si="84"/>
        <v>0</v>
      </c>
      <c r="R635" s="36"/>
      <c r="S635" s="37" t="str">
        <f t="shared" si="85"/>
        <v/>
      </c>
      <c r="T635" s="38" t="str">
        <f t="shared" si="86"/>
        <v/>
      </c>
      <c r="U635" s="42"/>
      <c r="V635" s="40"/>
      <c r="W635" s="41">
        <f t="shared" si="87"/>
        <v>0</v>
      </c>
      <c r="X635" s="41">
        <f t="shared" si="88"/>
        <v>0</v>
      </c>
      <c r="Y635" s="41"/>
      <c r="Z635" s="41"/>
      <c r="AA635" s="25">
        <f t="shared" si="89"/>
        <v>0</v>
      </c>
      <c r="AB635" s="45"/>
      <c r="AC635" s="45"/>
      <c r="AD635" s="47"/>
    </row>
    <row r="636" s="2" customFormat="1" spans="1:30">
      <c r="A636" s="8">
        <f t="shared" si="81"/>
        <v>635</v>
      </c>
      <c r="B636" s="12"/>
      <c r="C636" s="10"/>
      <c r="D636" s="10"/>
      <c r="E636" s="14"/>
      <c r="F636" s="10" t="e">
        <f>VLOOKUP(E636,[1]零件成本9.1!$B$2:$D$11324,3,0)</f>
        <v>#N/A</v>
      </c>
      <c r="G636" s="15"/>
      <c r="H636" s="16"/>
      <c r="I636" s="11"/>
      <c r="J636" s="11" t="str">
        <f t="shared" si="82"/>
        <v/>
      </c>
      <c r="K636" s="29"/>
      <c r="L636" s="14"/>
      <c r="M636" s="25">
        <f t="shared" si="83"/>
        <v>0</v>
      </c>
      <c r="N636" s="26"/>
      <c r="O636" s="27"/>
      <c r="P636" s="28"/>
      <c r="Q636" s="35">
        <f t="shared" si="84"/>
        <v>0</v>
      </c>
      <c r="R636" s="36"/>
      <c r="S636" s="37" t="str">
        <f t="shared" si="85"/>
        <v/>
      </c>
      <c r="T636" s="38" t="str">
        <f t="shared" si="86"/>
        <v/>
      </c>
      <c r="U636" s="42"/>
      <c r="V636" s="40"/>
      <c r="W636" s="41">
        <f t="shared" si="87"/>
        <v>0</v>
      </c>
      <c r="X636" s="41">
        <f t="shared" si="88"/>
        <v>0</v>
      </c>
      <c r="Y636" s="41"/>
      <c r="Z636" s="41"/>
      <c r="AA636" s="25">
        <f t="shared" si="89"/>
        <v>0</v>
      </c>
      <c r="AB636" s="45"/>
      <c r="AC636" s="45"/>
      <c r="AD636" s="47"/>
    </row>
    <row r="637" s="2" customFormat="1" spans="1:30">
      <c r="A637" s="8">
        <f t="shared" si="81"/>
        <v>636</v>
      </c>
      <c r="B637" s="12"/>
      <c r="C637" s="10"/>
      <c r="D637" s="10"/>
      <c r="E637" s="14"/>
      <c r="F637" s="10" t="e">
        <f>VLOOKUP(E637,[1]零件成本9.1!$B$2:$D$11324,3,0)</f>
        <v>#N/A</v>
      </c>
      <c r="G637" s="15"/>
      <c r="H637" s="16"/>
      <c r="I637" s="11"/>
      <c r="J637" s="11" t="str">
        <f t="shared" si="82"/>
        <v/>
      </c>
      <c r="K637" s="29"/>
      <c r="L637" s="14"/>
      <c r="M637" s="25">
        <f t="shared" si="83"/>
        <v>0</v>
      </c>
      <c r="N637" s="26"/>
      <c r="O637" s="27"/>
      <c r="P637" s="28"/>
      <c r="Q637" s="35">
        <f t="shared" si="84"/>
        <v>0</v>
      </c>
      <c r="R637" s="36"/>
      <c r="S637" s="37" t="str">
        <f t="shared" si="85"/>
        <v/>
      </c>
      <c r="T637" s="38" t="str">
        <f t="shared" si="86"/>
        <v/>
      </c>
      <c r="U637" s="42"/>
      <c r="V637" s="40"/>
      <c r="W637" s="41">
        <f t="shared" si="87"/>
        <v>0</v>
      </c>
      <c r="X637" s="41">
        <f t="shared" si="88"/>
        <v>0</v>
      </c>
      <c r="Y637" s="41"/>
      <c r="Z637" s="41"/>
      <c r="AA637" s="25">
        <f t="shared" si="89"/>
        <v>0</v>
      </c>
      <c r="AB637" s="45"/>
      <c r="AC637" s="45"/>
      <c r="AD637" s="47"/>
    </row>
    <row r="638" s="2" customFormat="1" spans="1:30">
      <c r="A638" s="8">
        <f t="shared" si="81"/>
        <v>637</v>
      </c>
      <c r="B638" s="12"/>
      <c r="C638" s="10"/>
      <c r="D638" s="10"/>
      <c r="E638" s="14"/>
      <c r="F638" s="10" t="e">
        <f>VLOOKUP(E638,[1]零件成本9.1!$B$2:$D$11324,3,0)</f>
        <v>#N/A</v>
      </c>
      <c r="G638" s="15"/>
      <c r="H638" s="16"/>
      <c r="I638" s="11"/>
      <c r="J638" s="11" t="str">
        <f t="shared" si="82"/>
        <v/>
      </c>
      <c r="K638" s="29"/>
      <c r="L638" s="14"/>
      <c r="M638" s="25">
        <f t="shared" si="83"/>
        <v>0</v>
      </c>
      <c r="N638" s="26"/>
      <c r="O638" s="27"/>
      <c r="P638" s="28"/>
      <c r="Q638" s="35">
        <f t="shared" si="84"/>
        <v>0</v>
      </c>
      <c r="R638" s="36"/>
      <c r="S638" s="37" t="str">
        <f t="shared" si="85"/>
        <v/>
      </c>
      <c r="T638" s="38" t="str">
        <f t="shared" si="86"/>
        <v/>
      </c>
      <c r="U638" s="42"/>
      <c r="V638" s="40"/>
      <c r="W638" s="41">
        <f t="shared" si="87"/>
        <v>0</v>
      </c>
      <c r="X638" s="41">
        <f t="shared" si="88"/>
        <v>0</v>
      </c>
      <c r="Y638" s="41"/>
      <c r="Z638" s="41"/>
      <c r="AA638" s="25">
        <f t="shared" si="89"/>
        <v>0</v>
      </c>
      <c r="AB638" s="45"/>
      <c r="AC638" s="45"/>
      <c r="AD638" s="47"/>
    </row>
    <row r="639" s="2" customFormat="1" spans="1:30">
      <c r="A639" s="8">
        <f t="shared" si="81"/>
        <v>638</v>
      </c>
      <c r="B639" s="12"/>
      <c r="C639" s="10"/>
      <c r="D639" s="10"/>
      <c r="E639" s="14"/>
      <c r="F639" s="10" t="e">
        <f>VLOOKUP(E639,[1]零件成本9.1!$B$2:$D$11324,3,0)</f>
        <v>#N/A</v>
      </c>
      <c r="G639" s="15"/>
      <c r="H639" s="16"/>
      <c r="I639" s="11"/>
      <c r="J639" s="11" t="str">
        <f t="shared" si="82"/>
        <v/>
      </c>
      <c r="K639" s="29"/>
      <c r="L639" s="14"/>
      <c r="M639" s="25">
        <f t="shared" si="83"/>
        <v>0</v>
      </c>
      <c r="N639" s="26"/>
      <c r="O639" s="27"/>
      <c r="P639" s="28"/>
      <c r="Q639" s="35">
        <f t="shared" si="84"/>
        <v>0</v>
      </c>
      <c r="R639" s="36"/>
      <c r="S639" s="37" t="str">
        <f t="shared" si="85"/>
        <v/>
      </c>
      <c r="T639" s="38" t="str">
        <f t="shared" si="86"/>
        <v/>
      </c>
      <c r="U639" s="42"/>
      <c r="V639" s="40"/>
      <c r="W639" s="41">
        <f t="shared" si="87"/>
        <v>0</v>
      </c>
      <c r="X639" s="41">
        <f t="shared" si="88"/>
        <v>0</v>
      </c>
      <c r="Y639" s="41"/>
      <c r="Z639" s="41"/>
      <c r="AA639" s="25">
        <f t="shared" si="89"/>
        <v>0</v>
      </c>
      <c r="AB639" s="45"/>
      <c r="AC639" s="45"/>
      <c r="AD639" s="47"/>
    </row>
    <row r="640" s="2" customFormat="1" spans="1:30">
      <c r="A640" s="8">
        <f t="shared" si="81"/>
        <v>639</v>
      </c>
      <c r="B640" s="12"/>
      <c r="C640" s="10"/>
      <c r="D640" s="10"/>
      <c r="E640" s="14"/>
      <c r="F640" s="10" t="e">
        <f>VLOOKUP(E640,[1]零件成本9.1!$B$2:$D$11324,3,0)</f>
        <v>#N/A</v>
      </c>
      <c r="G640" s="15"/>
      <c r="H640" s="16"/>
      <c r="I640" s="11"/>
      <c r="J640" s="11" t="str">
        <f t="shared" si="82"/>
        <v/>
      </c>
      <c r="K640" s="29"/>
      <c r="L640" s="14"/>
      <c r="M640" s="25">
        <f t="shared" si="83"/>
        <v>0</v>
      </c>
      <c r="N640" s="26"/>
      <c r="O640" s="27"/>
      <c r="P640" s="28"/>
      <c r="Q640" s="35">
        <f t="shared" si="84"/>
        <v>0</v>
      </c>
      <c r="R640" s="36"/>
      <c r="S640" s="37" t="str">
        <f t="shared" si="85"/>
        <v/>
      </c>
      <c r="T640" s="38" t="str">
        <f t="shared" si="86"/>
        <v/>
      </c>
      <c r="U640" s="42"/>
      <c r="V640" s="40"/>
      <c r="W640" s="41">
        <f t="shared" si="87"/>
        <v>0</v>
      </c>
      <c r="X640" s="41">
        <f t="shared" si="88"/>
        <v>0</v>
      </c>
      <c r="Y640" s="41"/>
      <c r="Z640" s="41"/>
      <c r="AA640" s="25">
        <f t="shared" si="89"/>
        <v>0</v>
      </c>
      <c r="AB640" s="45"/>
      <c r="AC640" s="45"/>
      <c r="AD640" s="47"/>
    </row>
    <row r="641" s="2" customFormat="1" spans="1:30">
      <c r="A641" s="8">
        <f t="shared" si="81"/>
        <v>640</v>
      </c>
      <c r="B641" s="12"/>
      <c r="C641" s="10"/>
      <c r="D641" s="10"/>
      <c r="E641" s="14"/>
      <c r="F641" s="10" t="e">
        <f>VLOOKUP(E641,[1]零件成本9.1!$B$2:$D$11324,3,0)</f>
        <v>#N/A</v>
      </c>
      <c r="G641" s="15"/>
      <c r="H641" s="16"/>
      <c r="I641" s="11"/>
      <c r="J641" s="11" t="str">
        <f t="shared" si="82"/>
        <v/>
      </c>
      <c r="K641" s="29"/>
      <c r="L641" s="14"/>
      <c r="M641" s="25">
        <f t="shared" si="83"/>
        <v>0</v>
      </c>
      <c r="N641" s="26"/>
      <c r="O641" s="27"/>
      <c r="P641" s="28"/>
      <c r="Q641" s="35">
        <f t="shared" si="84"/>
        <v>0</v>
      </c>
      <c r="R641" s="36"/>
      <c r="S641" s="37" t="str">
        <f t="shared" si="85"/>
        <v/>
      </c>
      <c r="T641" s="38" t="str">
        <f t="shared" si="86"/>
        <v/>
      </c>
      <c r="U641" s="42"/>
      <c r="V641" s="40"/>
      <c r="W641" s="41">
        <f t="shared" si="87"/>
        <v>0</v>
      </c>
      <c r="X641" s="41">
        <f t="shared" si="88"/>
        <v>0</v>
      </c>
      <c r="Y641" s="41"/>
      <c r="Z641" s="41"/>
      <c r="AA641" s="25">
        <f t="shared" si="89"/>
        <v>0</v>
      </c>
      <c r="AB641" s="45"/>
      <c r="AC641" s="45"/>
      <c r="AD641" s="47"/>
    </row>
    <row r="642" s="2" customFormat="1" spans="1:30">
      <c r="A642" s="8">
        <f t="shared" ref="A642:A705" si="90">ROW()-1</f>
        <v>641</v>
      </c>
      <c r="B642" s="12"/>
      <c r="C642" s="10"/>
      <c r="D642" s="10"/>
      <c r="E642" s="14"/>
      <c r="F642" s="10" t="e">
        <f>VLOOKUP(E642,[1]零件成本9.1!$B$2:$D$11324,3,0)</f>
        <v>#N/A</v>
      </c>
      <c r="G642" s="15"/>
      <c r="H642" s="16"/>
      <c r="I642" s="11"/>
      <c r="J642" s="11" t="str">
        <f t="shared" ref="J642:J705" si="91">B642&amp;E642</f>
        <v/>
      </c>
      <c r="K642" s="29"/>
      <c r="L642" s="14"/>
      <c r="M642" s="25">
        <f t="shared" ref="M642:M705" si="92">K642+L642</f>
        <v>0</v>
      </c>
      <c r="N642" s="26"/>
      <c r="O642" s="27"/>
      <c r="P642" s="28"/>
      <c r="Q642" s="35">
        <f t="shared" ref="Q642:Q705" si="93">M642</f>
        <v>0</v>
      </c>
      <c r="R642" s="36"/>
      <c r="S642" s="37" t="str">
        <f t="shared" ref="S642:S705" si="94">IF(Q642&gt;R642,Q642-R642,"")</f>
        <v/>
      </c>
      <c r="T642" s="38" t="str">
        <f t="shared" ref="T642:T705" si="95">IF(Q642&lt;R642,Q642-R642,"")</f>
        <v/>
      </c>
      <c r="U642" s="42"/>
      <c r="V642" s="40"/>
      <c r="W642" s="41">
        <f t="shared" ref="W642:W705" si="96">Q642*V642</f>
        <v>0</v>
      </c>
      <c r="X642" s="41">
        <f t="shared" ref="X642:X705" si="97">R642*V642</f>
        <v>0</v>
      </c>
      <c r="Y642" s="41"/>
      <c r="Z642" s="41"/>
      <c r="AA642" s="25">
        <f t="shared" ref="AA642:AA705" si="98">W642-X642</f>
        <v>0</v>
      </c>
      <c r="AB642" s="45"/>
      <c r="AC642" s="45"/>
      <c r="AD642" s="47"/>
    </row>
    <row r="643" s="2" customFormat="1" spans="1:30">
      <c r="A643" s="8">
        <f t="shared" si="90"/>
        <v>642</v>
      </c>
      <c r="B643" s="12"/>
      <c r="C643" s="10"/>
      <c r="D643" s="10"/>
      <c r="E643" s="14"/>
      <c r="F643" s="10" t="e">
        <f>VLOOKUP(E643,[1]零件成本9.1!$B$2:$D$11324,3,0)</f>
        <v>#N/A</v>
      </c>
      <c r="G643" s="15"/>
      <c r="H643" s="16"/>
      <c r="I643" s="11"/>
      <c r="J643" s="11" t="str">
        <f t="shared" si="91"/>
        <v/>
      </c>
      <c r="K643" s="29"/>
      <c r="L643" s="14"/>
      <c r="M643" s="25">
        <f t="shared" si="92"/>
        <v>0</v>
      </c>
      <c r="N643" s="26"/>
      <c r="O643" s="27"/>
      <c r="P643" s="28"/>
      <c r="Q643" s="35">
        <f t="shared" si="93"/>
        <v>0</v>
      </c>
      <c r="R643" s="36"/>
      <c r="S643" s="37" t="str">
        <f t="shared" si="94"/>
        <v/>
      </c>
      <c r="T643" s="38" t="str">
        <f t="shared" si="95"/>
        <v/>
      </c>
      <c r="U643" s="42"/>
      <c r="V643" s="40"/>
      <c r="W643" s="41">
        <f t="shared" si="96"/>
        <v>0</v>
      </c>
      <c r="X643" s="41">
        <f t="shared" si="97"/>
        <v>0</v>
      </c>
      <c r="Y643" s="41"/>
      <c r="Z643" s="41"/>
      <c r="AA643" s="25">
        <f t="shared" si="98"/>
        <v>0</v>
      </c>
      <c r="AB643" s="45"/>
      <c r="AC643" s="45"/>
      <c r="AD643" s="47"/>
    </row>
    <row r="644" s="2" customFormat="1" spans="1:30">
      <c r="A644" s="8">
        <f t="shared" si="90"/>
        <v>643</v>
      </c>
      <c r="B644" s="12"/>
      <c r="C644" s="10"/>
      <c r="D644" s="10"/>
      <c r="E644" s="14"/>
      <c r="F644" s="10" t="e">
        <f>VLOOKUP(E644,[1]零件成本9.1!$B$2:$D$11324,3,0)</f>
        <v>#N/A</v>
      </c>
      <c r="G644" s="15"/>
      <c r="H644" s="16"/>
      <c r="I644" s="11"/>
      <c r="J644" s="11" t="str">
        <f t="shared" si="91"/>
        <v/>
      </c>
      <c r="K644" s="29"/>
      <c r="L644" s="14"/>
      <c r="M644" s="25">
        <f t="shared" si="92"/>
        <v>0</v>
      </c>
      <c r="N644" s="26"/>
      <c r="O644" s="27"/>
      <c r="P644" s="28"/>
      <c r="Q644" s="35">
        <f t="shared" si="93"/>
        <v>0</v>
      </c>
      <c r="R644" s="36"/>
      <c r="S644" s="37" t="str">
        <f t="shared" si="94"/>
        <v/>
      </c>
      <c r="T644" s="38" t="str">
        <f t="shared" si="95"/>
        <v/>
      </c>
      <c r="U644" s="42"/>
      <c r="V644" s="40"/>
      <c r="W644" s="41">
        <f t="shared" si="96"/>
        <v>0</v>
      </c>
      <c r="X644" s="41">
        <f t="shared" si="97"/>
        <v>0</v>
      </c>
      <c r="Y644" s="41"/>
      <c r="Z644" s="41"/>
      <c r="AA644" s="25">
        <f t="shared" si="98"/>
        <v>0</v>
      </c>
      <c r="AB644" s="45"/>
      <c r="AC644" s="45"/>
      <c r="AD644" s="47"/>
    </row>
    <row r="645" s="2" customFormat="1" spans="1:30">
      <c r="A645" s="8">
        <f t="shared" si="90"/>
        <v>644</v>
      </c>
      <c r="B645" s="12"/>
      <c r="C645" s="10"/>
      <c r="D645" s="10"/>
      <c r="E645" s="14"/>
      <c r="F645" s="10" t="e">
        <f>VLOOKUP(E645,[1]零件成本9.1!$B$2:$D$11324,3,0)</f>
        <v>#N/A</v>
      </c>
      <c r="G645" s="15"/>
      <c r="H645" s="16"/>
      <c r="I645" s="11"/>
      <c r="J645" s="11" t="str">
        <f t="shared" si="91"/>
        <v/>
      </c>
      <c r="K645" s="29"/>
      <c r="L645" s="14"/>
      <c r="M645" s="25">
        <f t="shared" si="92"/>
        <v>0</v>
      </c>
      <c r="N645" s="26"/>
      <c r="O645" s="27"/>
      <c r="P645" s="28"/>
      <c r="Q645" s="35">
        <f t="shared" si="93"/>
        <v>0</v>
      </c>
      <c r="R645" s="36"/>
      <c r="S645" s="37" t="str">
        <f t="shared" si="94"/>
        <v/>
      </c>
      <c r="T645" s="38" t="str">
        <f t="shared" si="95"/>
        <v/>
      </c>
      <c r="U645" s="42"/>
      <c r="V645" s="40"/>
      <c r="W645" s="41">
        <f t="shared" si="96"/>
        <v>0</v>
      </c>
      <c r="X645" s="41">
        <f t="shared" si="97"/>
        <v>0</v>
      </c>
      <c r="Y645" s="41"/>
      <c r="Z645" s="41"/>
      <c r="AA645" s="25">
        <f t="shared" si="98"/>
        <v>0</v>
      </c>
      <c r="AB645" s="45"/>
      <c r="AC645" s="45"/>
      <c r="AD645" s="47"/>
    </row>
    <row r="646" s="2" customFormat="1" spans="1:30">
      <c r="A646" s="8">
        <f t="shared" si="90"/>
        <v>645</v>
      </c>
      <c r="B646" s="12"/>
      <c r="C646" s="10"/>
      <c r="D646" s="10"/>
      <c r="E646" s="14"/>
      <c r="F646" s="10" t="e">
        <f>VLOOKUP(E646,[1]零件成本9.1!$B$2:$D$11324,3,0)</f>
        <v>#N/A</v>
      </c>
      <c r="G646" s="15"/>
      <c r="H646" s="16"/>
      <c r="I646" s="11"/>
      <c r="J646" s="11" t="str">
        <f t="shared" si="91"/>
        <v/>
      </c>
      <c r="K646" s="29"/>
      <c r="L646" s="14"/>
      <c r="M646" s="25">
        <f t="shared" si="92"/>
        <v>0</v>
      </c>
      <c r="N646" s="26"/>
      <c r="O646" s="27"/>
      <c r="P646" s="28"/>
      <c r="Q646" s="35">
        <f t="shared" si="93"/>
        <v>0</v>
      </c>
      <c r="R646" s="36"/>
      <c r="S646" s="37" t="str">
        <f t="shared" si="94"/>
        <v/>
      </c>
      <c r="T646" s="38" t="str">
        <f t="shared" si="95"/>
        <v/>
      </c>
      <c r="U646" s="42"/>
      <c r="V646" s="40"/>
      <c r="W646" s="41">
        <f t="shared" si="96"/>
        <v>0</v>
      </c>
      <c r="X646" s="41">
        <f t="shared" si="97"/>
        <v>0</v>
      </c>
      <c r="Y646" s="41"/>
      <c r="Z646" s="41"/>
      <c r="AA646" s="25">
        <f t="shared" si="98"/>
        <v>0</v>
      </c>
      <c r="AB646" s="45"/>
      <c r="AC646" s="45"/>
      <c r="AD646" s="47"/>
    </row>
    <row r="647" s="2" customFormat="1" spans="1:30">
      <c r="A647" s="8">
        <f t="shared" si="90"/>
        <v>646</v>
      </c>
      <c r="B647" s="12"/>
      <c r="C647" s="10"/>
      <c r="D647" s="10"/>
      <c r="E647" s="14"/>
      <c r="F647" s="10" t="e">
        <f>VLOOKUP(E647,[1]零件成本9.1!$B$2:$D$11324,3,0)</f>
        <v>#N/A</v>
      </c>
      <c r="G647" s="15"/>
      <c r="H647" s="16"/>
      <c r="I647" s="11"/>
      <c r="J647" s="11" t="str">
        <f t="shared" si="91"/>
        <v/>
      </c>
      <c r="K647" s="29"/>
      <c r="L647" s="14"/>
      <c r="M647" s="25">
        <f t="shared" si="92"/>
        <v>0</v>
      </c>
      <c r="N647" s="26"/>
      <c r="O647" s="27"/>
      <c r="P647" s="28"/>
      <c r="Q647" s="35">
        <f t="shared" si="93"/>
        <v>0</v>
      </c>
      <c r="R647" s="36"/>
      <c r="S647" s="37" t="str">
        <f t="shared" si="94"/>
        <v/>
      </c>
      <c r="T647" s="38" t="str">
        <f t="shared" si="95"/>
        <v/>
      </c>
      <c r="U647" s="42"/>
      <c r="V647" s="40"/>
      <c r="W647" s="41">
        <f t="shared" si="96"/>
        <v>0</v>
      </c>
      <c r="X647" s="41">
        <f t="shared" si="97"/>
        <v>0</v>
      </c>
      <c r="Y647" s="41"/>
      <c r="Z647" s="41"/>
      <c r="AA647" s="25">
        <f t="shared" si="98"/>
        <v>0</v>
      </c>
      <c r="AB647" s="45"/>
      <c r="AC647" s="45"/>
      <c r="AD647" s="47"/>
    </row>
    <row r="648" s="2" customFormat="1" spans="1:30">
      <c r="A648" s="8">
        <f t="shared" si="90"/>
        <v>647</v>
      </c>
      <c r="B648" s="12"/>
      <c r="C648" s="10"/>
      <c r="D648" s="10"/>
      <c r="E648" s="14"/>
      <c r="F648" s="10" t="e">
        <f>VLOOKUP(E648,[1]零件成本9.1!$B$2:$D$11324,3,0)</f>
        <v>#N/A</v>
      </c>
      <c r="G648" s="15"/>
      <c r="H648" s="16"/>
      <c r="I648" s="11"/>
      <c r="J648" s="11" t="str">
        <f t="shared" si="91"/>
        <v/>
      </c>
      <c r="K648" s="29"/>
      <c r="L648" s="14"/>
      <c r="M648" s="25">
        <f t="shared" si="92"/>
        <v>0</v>
      </c>
      <c r="N648" s="26"/>
      <c r="O648" s="27"/>
      <c r="P648" s="28"/>
      <c r="Q648" s="35">
        <f t="shared" si="93"/>
        <v>0</v>
      </c>
      <c r="R648" s="36"/>
      <c r="S648" s="37" t="str">
        <f t="shared" si="94"/>
        <v/>
      </c>
      <c r="T648" s="38" t="str">
        <f t="shared" si="95"/>
        <v/>
      </c>
      <c r="U648" s="42"/>
      <c r="V648" s="40"/>
      <c r="W648" s="41">
        <f t="shared" si="96"/>
        <v>0</v>
      </c>
      <c r="X648" s="41">
        <f t="shared" si="97"/>
        <v>0</v>
      </c>
      <c r="Y648" s="41"/>
      <c r="Z648" s="41"/>
      <c r="AA648" s="25">
        <f t="shared" si="98"/>
        <v>0</v>
      </c>
      <c r="AB648" s="45"/>
      <c r="AC648" s="45"/>
      <c r="AD648" s="47"/>
    </row>
    <row r="649" s="2" customFormat="1" spans="1:30">
      <c r="A649" s="8">
        <f t="shared" si="90"/>
        <v>648</v>
      </c>
      <c r="B649" s="12"/>
      <c r="C649" s="10"/>
      <c r="D649" s="10"/>
      <c r="E649" s="14"/>
      <c r="F649" s="10" t="e">
        <f>VLOOKUP(E649,[1]零件成本9.1!$B$2:$D$11324,3,0)</f>
        <v>#N/A</v>
      </c>
      <c r="G649" s="15"/>
      <c r="H649" s="16"/>
      <c r="I649" s="11"/>
      <c r="J649" s="11" t="str">
        <f t="shared" si="91"/>
        <v/>
      </c>
      <c r="K649" s="29"/>
      <c r="L649" s="14"/>
      <c r="M649" s="25">
        <f t="shared" si="92"/>
        <v>0</v>
      </c>
      <c r="N649" s="26"/>
      <c r="O649" s="27"/>
      <c r="P649" s="28"/>
      <c r="Q649" s="35">
        <f t="shared" si="93"/>
        <v>0</v>
      </c>
      <c r="R649" s="36"/>
      <c r="S649" s="37" t="str">
        <f t="shared" si="94"/>
        <v/>
      </c>
      <c r="T649" s="38" t="str">
        <f t="shared" si="95"/>
        <v/>
      </c>
      <c r="U649" s="42"/>
      <c r="V649" s="40"/>
      <c r="W649" s="41">
        <f t="shared" si="96"/>
        <v>0</v>
      </c>
      <c r="X649" s="41">
        <f t="shared" si="97"/>
        <v>0</v>
      </c>
      <c r="Y649" s="41"/>
      <c r="Z649" s="41"/>
      <c r="AA649" s="25">
        <f t="shared" si="98"/>
        <v>0</v>
      </c>
      <c r="AB649" s="45"/>
      <c r="AC649" s="45"/>
      <c r="AD649" s="47"/>
    </row>
    <row r="650" s="2" customFormat="1" spans="1:30">
      <c r="A650" s="8">
        <f t="shared" si="90"/>
        <v>649</v>
      </c>
      <c r="B650" s="12"/>
      <c r="C650" s="10"/>
      <c r="D650" s="10"/>
      <c r="E650" s="14"/>
      <c r="F650" s="10" t="e">
        <f>VLOOKUP(E650,[1]零件成本9.1!$B$2:$D$11324,3,0)</f>
        <v>#N/A</v>
      </c>
      <c r="G650" s="15"/>
      <c r="H650" s="16"/>
      <c r="I650" s="11"/>
      <c r="J650" s="11" t="str">
        <f t="shared" si="91"/>
        <v/>
      </c>
      <c r="K650" s="29"/>
      <c r="L650" s="14"/>
      <c r="M650" s="25">
        <f t="shared" si="92"/>
        <v>0</v>
      </c>
      <c r="N650" s="26"/>
      <c r="O650" s="27"/>
      <c r="P650" s="28"/>
      <c r="Q650" s="35">
        <f t="shared" si="93"/>
        <v>0</v>
      </c>
      <c r="R650" s="36"/>
      <c r="S650" s="37" t="str">
        <f t="shared" si="94"/>
        <v/>
      </c>
      <c r="T650" s="38" t="str">
        <f t="shared" si="95"/>
        <v/>
      </c>
      <c r="U650" s="42"/>
      <c r="V650" s="40"/>
      <c r="W650" s="41">
        <f t="shared" si="96"/>
        <v>0</v>
      </c>
      <c r="X650" s="41">
        <f t="shared" si="97"/>
        <v>0</v>
      </c>
      <c r="Y650" s="41"/>
      <c r="Z650" s="41"/>
      <c r="AA650" s="25">
        <f t="shared" si="98"/>
        <v>0</v>
      </c>
      <c r="AB650" s="45"/>
      <c r="AC650" s="45"/>
      <c r="AD650" s="47"/>
    </row>
    <row r="651" s="2" customFormat="1" spans="1:30">
      <c r="A651" s="8">
        <f t="shared" si="90"/>
        <v>650</v>
      </c>
      <c r="B651" s="12"/>
      <c r="C651" s="10"/>
      <c r="D651" s="10"/>
      <c r="E651" s="14"/>
      <c r="F651" s="10" t="e">
        <f>VLOOKUP(E651,[1]零件成本9.1!$B$2:$D$11324,3,0)</f>
        <v>#N/A</v>
      </c>
      <c r="G651" s="15"/>
      <c r="H651" s="16"/>
      <c r="I651" s="11"/>
      <c r="J651" s="11" t="str">
        <f t="shared" si="91"/>
        <v/>
      </c>
      <c r="K651" s="29"/>
      <c r="L651" s="14"/>
      <c r="M651" s="25">
        <f t="shared" si="92"/>
        <v>0</v>
      </c>
      <c r="N651" s="26"/>
      <c r="O651" s="27"/>
      <c r="P651" s="28"/>
      <c r="Q651" s="35">
        <f t="shared" si="93"/>
        <v>0</v>
      </c>
      <c r="R651" s="36"/>
      <c r="S651" s="37" t="str">
        <f t="shared" si="94"/>
        <v/>
      </c>
      <c r="T651" s="38" t="str">
        <f t="shared" si="95"/>
        <v/>
      </c>
      <c r="U651" s="42"/>
      <c r="V651" s="40"/>
      <c r="W651" s="41">
        <f t="shared" si="96"/>
        <v>0</v>
      </c>
      <c r="X651" s="41">
        <f t="shared" si="97"/>
        <v>0</v>
      </c>
      <c r="Y651" s="41"/>
      <c r="Z651" s="41"/>
      <c r="AA651" s="25">
        <f t="shared" si="98"/>
        <v>0</v>
      </c>
      <c r="AB651" s="45"/>
      <c r="AC651" s="45"/>
      <c r="AD651" s="47"/>
    </row>
    <row r="652" s="2" customFormat="1" spans="1:30">
      <c r="A652" s="8">
        <f t="shared" si="90"/>
        <v>651</v>
      </c>
      <c r="B652" s="12"/>
      <c r="C652" s="10"/>
      <c r="D652" s="10"/>
      <c r="E652" s="14"/>
      <c r="F652" s="10" t="e">
        <f>VLOOKUP(E652,[1]零件成本9.1!$B$2:$D$11324,3,0)</f>
        <v>#N/A</v>
      </c>
      <c r="G652" s="15"/>
      <c r="H652" s="16"/>
      <c r="I652" s="11"/>
      <c r="J652" s="11" t="str">
        <f t="shared" si="91"/>
        <v/>
      </c>
      <c r="K652" s="29"/>
      <c r="L652" s="14"/>
      <c r="M652" s="25">
        <f t="shared" si="92"/>
        <v>0</v>
      </c>
      <c r="N652" s="26"/>
      <c r="O652" s="27"/>
      <c r="P652" s="28"/>
      <c r="Q652" s="35">
        <f t="shared" si="93"/>
        <v>0</v>
      </c>
      <c r="R652" s="36"/>
      <c r="S652" s="37" t="str">
        <f t="shared" si="94"/>
        <v/>
      </c>
      <c r="T652" s="38" t="str">
        <f t="shared" si="95"/>
        <v/>
      </c>
      <c r="U652" s="42"/>
      <c r="V652" s="40"/>
      <c r="W652" s="41">
        <f t="shared" si="96"/>
        <v>0</v>
      </c>
      <c r="X652" s="41">
        <f t="shared" si="97"/>
        <v>0</v>
      </c>
      <c r="Y652" s="41"/>
      <c r="Z652" s="41"/>
      <c r="AA652" s="25">
        <f t="shared" si="98"/>
        <v>0</v>
      </c>
      <c r="AB652" s="45"/>
      <c r="AC652" s="45"/>
      <c r="AD652" s="47"/>
    </row>
    <row r="653" s="2" customFormat="1" spans="1:30">
      <c r="A653" s="8">
        <f t="shared" si="90"/>
        <v>652</v>
      </c>
      <c r="B653" s="12"/>
      <c r="C653" s="10"/>
      <c r="D653" s="10"/>
      <c r="E653" s="14"/>
      <c r="F653" s="10" t="e">
        <f>VLOOKUP(E653,[1]零件成本9.1!$B$2:$D$11324,3,0)</f>
        <v>#N/A</v>
      </c>
      <c r="G653" s="15"/>
      <c r="H653" s="16"/>
      <c r="I653" s="11"/>
      <c r="J653" s="11" t="str">
        <f t="shared" si="91"/>
        <v/>
      </c>
      <c r="K653" s="29"/>
      <c r="L653" s="14"/>
      <c r="M653" s="25">
        <f t="shared" si="92"/>
        <v>0</v>
      </c>
      <c r="N653" s="26"/>
      <c r="O653" s="27"/>
      <c r="P653" s="28"/>
      <c r="Q653" s="35">
        <f t="shared" si="93"/>
        <v>0</v>
      </c>
      <c r="R653" s="36"/>
      <c r="S653" s="37" t="str">
        <f t="shared" si="94"/>
        <v/>
      </c>
      <c r="T653" s="38" t="str">
        <f t="shared" si="95"/>
        <v/>
      </c>
      <c r="U653" s="42"/>
      <c r="V653" s="40"/>
      <c r="W653" s="41">
        <f t="shared" si="96"/>
        <v>0</v>
      </c>
      <c r="X653" s="41">
        <f t="shared" si="97"/>
        <v>0</v>
      </c>
      <c r="Y653" s="41"/>
      <c r="Z653" s="41"/>
      <c r="AA653" s="25">
        <f t="shared" si="98"/>
        <v>0</v>
      </c>
      <c r="AB653" s="45"/>
      <c r="AC653" s="45"/>
      <c r="AD653" s="47"/>
    </row>
    <row r="654" s="2" customFormat="1" spans="1:30">
      <c r="A654" s="8">
        <f t="shared" si="90"/>
        <v>653</v>
      </c>
      <c r="B654" s="12"/>
      <c r="C654" s="10"/>
      <c r="D654" s="10"/>
      <c r="E654" s="14"/>
      <c r="F654" s="10" t="e">
        <f>VLOOKUP(E654,[1]零件成本9.1!$B$2:$D$11324,3,0)</f>
        <v>#N/A</v>
      </c>
      <c r="G654" s="15"/>
      <c r="H654" s="16"/>
      <c r="I654" s="11"/>
      <c r="J654" s="11" t="str">
        <f t="shared" si="91"/>
        <v/>
      </c>
      <c r="K654" s="29"/>
      <c r="L654" s="14"/>
      <c r="M654" s="25">
        <f t="shared" si="92"/>
        <v>0</v>
      </c>
      <c r="N654" s="26"/>
      <c r="O654" s="27"/>
      <c r="P654" s="28"/>
      <c r="Q654" s="35">
        <f t="shared" si="93"/>
        <v>0</v>
      </c>
      <c r="R654" s="36"/>
      <c r="S654" s="37" t="str">
        <f t="shared" si="94"/>
        <v/>
      </c>
      <c r="T654" s="38" t="str">
        <f t="shared" si="95"/>
        <v/>
      </c>
      <c r="U654" s="42"/>
      <c r="V654" s="40"/>
      <c r="W654" s="41">
        <f t="shared" si="96"/>
        <v>0</v>
      </c>
      <c r="X654" s="41">
        <f t="shared" si="97"/>
        <v>0</v>
      </c>
      <c r="Y654" s="41"/>
      <c r="Z654" s="41"/>
      <c r="AA654" s="25">
        <f t="shared" si="98"/>
        <v>0</v>
      </c>
      <c r="AB654" s="45"/>
      <c r="AC654" s="45"/>
      <c r="AD654" s="47"/>
    </row>
    <row r="655" s="2" customFormat="1" spans="1:30">
      <c r="A655" s="8">
        <f t="shared" si="90"/>
        <v>654</v>
      </c>
      <c r="B655" s="12"/>
      <c r="C655" s="10"/>
      <c r="D655" s="10"/>
      <c r="E655" s="14"/>
      <c r="F655" s="10" t="e">
        <f>VLOOKUP(E655,[1]零件成本9.1!$B$2:$D$11324,3,0)</f>
        <v>#N/A</v>
      </c>
      <c r="G655" s="15"/>
      <c r="H655" s="16"/>
      <c r="I655" s="11"/>
      <c r="J655" s="11" t="str">
        <f t="shared" si="91"/>
        <v/>
      </c>
      <c r="K655" s="29"/>
      <c r="L655" s="14"/>
      <c r="M655" s="25">
        <f t="shared" si="92"/>
        <v>0</v>
      </c>
      <c r="N655" s="26"/>
      <c r="O655" s="27"/>
      <c r="P655" s="28"/>
      <c r="Q655" s="35">
        <f t="shared" si="93"/>
        <v>0</v>
      </c>
      <c r="R655" s="36"/>
      <c r="S655" s="37" t="str">
        <f t="shared" si="94"/>
        <v/>
      </c>
      <c r="T655" s="38" t="str">
        <f t="shared" si="95"/>
        <v/>
      </c>
      <c r="U655" s="42"/>
      <c r="V655" s="40"/>
      <c r="W655" s="41">
        <f t="shared" si="96"/>
        <v>0</v>
      </c>
      <c r="X655" s="41">
        <f t="shared" si="97"/>
        <v>0</v>
      </c>
      <c r="Y655" s="41"/>
      <c r="Z655" s="41"/>
      <c r="AA655" s="25">
        <f t="shared" si="98"/>
        <v>0</v>
      </c>
      <c r="AB655" s="45"/>
      <c r="AC655" s="45"/>
      <c r="AD655" s="47"/>
    </row>
    <row r="656" s="2" customFormat="1" spans="1:30">
      <c r="A656" s="8">
        <f t="shared" si="90"/>
        <v>655</v>
      </c>
      <c r="B656" s="12"/>
      <c r="C656" s="10"/>
      <c r="D656" s="10"/>
      <c r="E656" s="14"/>
      <c r="F656" s="10" t="e">
        <f>VLOOKUP(E656,[1]零件成本9.1!$B$2:$D$11324,3,0)</f>
        <v>#N/A</v>
      </c>
      <c r="G656" s="15"/>
      <c r="H656" s="16"/>
      <c r="I656" s="11"/>
      <c r="J656" s="11" t="str">
        <f t="shared" si="91"/>
        <v/>
      </c>
      <c r="K656" s="29"/>
      <c r="L656" s="14"/>
      <c r="M656" s="25">
        <f t="shared" si="92"/>
        <v>0</v>
      </c>
      <c r="N656" s="26"/>
      <c r="O656" s="27"/>
      <c r="P656" s="28"/>
      <c r="Q656" s="35">
        <f t="shared" si="93"/>
        <v>0</v>
      </c>
      <c r="R656" s="36"/>
      <c r="S656" s="37" t="str">
        <f t="shared" si="94"/>
        <v/>
      </c>
      <c r="T656" s="38" t="str">
        <f t="shared" si="95"/>
        <v/>
      </c>
      <c r="U656" s="42"/>
      <c r="V656" s="40"/>
      <c r="W656" s="41">
        <f t="shared" si="96"/>
        <v>0</v>
      </c>
      <c r="X656" s="41">
        <f t="shared" si="97"/>
        <v>0</v>
      </c>
      <c r="Y656" s="41"/>
      <c r="Z656" s="41"/>
      <c r="AA656" s="25">
        <f t="shared" si="98"/>
        <v>0</v>
      </c>
      <c r="AB656" s="45"/>
      <c r="AC656" s="45"/>
      <c r="AD656" s="47"/>
    </row>
    <row r="657" s="2" customFormat="1" spans="1:30">
      <c r="A657" s="8">
        <f t="shared" si="90"/>
        <v>656</v>
      </c>
      <c r="B657" s="12"/>
      <c r="C657" s="10"/>
      <c r="D657" s="10"/>
      <c r="E657" s="14"/>
      <c r="F657" s="10" t="e">
        <f>VLOOKUP(E657,[1]零件成本9.1!$B$2:$D$11324,3,0)</f>
        <v>#N/A</v>
      </c>
      <c r="G657" s="15"/>
      <c r="H657" s="16"/>
      <c r="I657" s="11"/>
      <c r="J657" s="11" t="str">
        <f t="shared" si="91"/>
        <v/>
      </c>
      <c r="K657" s="29"/>
      <c r="L657" s="14"/>
      <c r="M657" s="25">
        <f t="shared" si="92"/>
        <v>0</v>
      </c>
      <c r="N657" s="26"/>
      <c r="O657" s="27"/>
      <c r="P657" s="28"/>
      <c r="Q657" s="35">
        <f t="shared" si="93"/>
        <v>0</v>
      </c>
      <c r="R657" s="36"/>
      <c r="S657" s="37" t="str">
        <f t="shared" si="94"/>
        <v/>
      </c>
      <c r="T657" s="38" t="str">
        <f t="shared" si="95"/>
        <v/>
      </c>
      <c r="U657" s="42"/>
      <c r="V657" s="40"/>
      <c r="W657" s="41">
        <f t="shared" si="96"/>
        <v>0</v>
      </c>
      <c r="X657" s="41">
        <f t="shared" si="97"/>
        <v>0</v>
      </c>
      <c r="Y657" s="41"/>
      <c r="Z657" s="41"/>
      <c r="AA657" s="25">
        <f t="shared" si="98"/>
        <v>0</v>
      </c>
      <c r="AB657" s="45"/>
      <c r="AC657" s="45"/>
      <c r="AD657" s="47"/>
    </row>
    <row r="658" s="2" customFormat="1" spans="1:30">
      <c r="A658" s="8">
        <f t="shared" si="90"/>
        <v>657</v>
      </c>
      <c r="B658" s="12"/>
      <c r="C658" s="10"/>
      <c r="D658" s="10"/>
      <c r="E658" s="14"/>
      <c r="F658" s="10" t="e">
        <f>VLOOKUP(E658,[1]零件成本9.1!$B$2:$D$11324,3,0)</f>
        <v>#N/A</v>
      </c>
      <c r="G658" s="15"/>
      <c r="H658" s="16"/>
      <c r="I658" s="11"/>
      <c r="J658" s="11" t="str">
        <f t="shared" si="91"/>
        <v/>
      </c>
      <c r="K658" s="29"/>
      <c r="L658" s="14"/>
      <c r="M658" s="25">
        <f t="shared" si="92"/>
        <v>0</v>
      </c>
      <c r="N658" s="26"/>
      <c r="O658" s="27"/>
      <c r="P658" s="28"/>
      <c r="Q658" s="35">
        <f t="shared" si="93"/>
        <v>0</v>
      </c>
      <c r="R658" s="36"/>
      <c r="S658" s="37" t="str">
        <f t="shared" si="94"/>
        <v/>
      </c>
      <c r="T658" s="38" t="str">
        <f t="shared" si="95"/>
        <v/>
      </c>
      <c r="U658" s="42"/>
      <c r="V658" s="40"/>
      <c r="W658" s="41">
        <f t="shared" si="96"/>
        <v>0</v>
      </c>
      <c r="X658" s="41">
        <f t="shared" si="97"/>
        <v>0</v>
      </c>
      <c r="Y658" s="41"/>
      <c r="Z658" s="41"/>
      <c r="AA658" s="25">
        <f t="shared" si="98"/>
        <v>0</v>
      </c>
      <c r="AB658" s="45"/>
      <c r="AC658" s="45"/>
      <c r="AD658" s="47"/>
    </row>
    <row r="659" s="2" customFormat="1" spans="1:30">
      <c r="A659" s="8">
        <f t="shared" si="90"/>
        <v>658</v>
      </c>
      <c r="B659" s="12"/>
      <c r="C659" s="10"/>
      <c r="D659" s="10"/>
      <c r="E659" s="14"/>
      <c r="F659" s="10" t="e">
        <f>VLOOKUP(E659,[1]零件成本9.1!$B$2:$D$11324,3,0)</f>
        <v>#N/A</v>
      </c>
      <c r="G659" s="15"/>
      <c r="H659" s="16"/>
      <c r="I659" s="11"/>
      <c r="J659" s="11" t="str">
        <f t="shared" si="91"/>
        <v/>
      </c>
      <c r="K659" s="29"/>
      <c r="L659" s="14"/>
      <c r="M659" s="25">
        <f t="shared" si="92"/>
        <v>0</v>
      </c>
      <c r="N659" s="26"/>
      <c r="O659" s="27"/>
      <c r="P659" s="28"/>
      <c r="Q659" s="35">
        <f t="shared" si="93"/>
        <v>0</v>
      </c>
      <c r="R659" s="36"/>
      <c r="S659" s="37" t="str">
        <f t="shared" si="94"/>
        <v/>
      </c>
      <c r="T659" s="38" t="str">
        <f t="shared" si="95"/>
        <v/>
      </c>
      <c r="U659" s="42"/>
      <c r="V659" s="40"/>
      <c r="W659" s="41">
        <f t="shared" si="96"/>
        <v>0</v>
      </c>
      <c r="X659" s="41">
        <f t="shared" si="97"/>
        <v>0</v>
      </c>
      <c r="Y659" s="41"/>
      <c r="Z659" s="41"/>
      <c r="AA659" s="25">
        <f t="shared" si="98"/>
        <v>0</v>
      </c>
      <c r="AB659" s="45"/>
      <c r="AC659" s="45"/>
      <c r="AD659" s="47"/>
    </row>
    <row r="660" s="2" customFormat="1" spans="1:30">
      <c r="A660" s="8">
        <f t="shared" si="90"/>
        <v>659</v>
      </c>
      <c r="B660" s="12"/>
      <c r="C660" s="10"/>
      <c r="D660" s="10"/>
      <c r="E660" s="14"/>
      <c r="F660" s="10" t="e">
        <f>VLOOKUP(E660,[1]零件成本9.1!$B$2:$D$11324,3,0)</f>
        <v>#N/A</v>
      </c>
      <c r="G660" s="15"/>
      <c r="H660" s="16"/>
      <c r="I660" s="11"/>
      <c r="J660" s="11" t="str">
        <f t="shared" si="91"/>
        <v/>
      </c>
      <c r="K660" s="29"/>
      <c r="L660" s="14"/>
      <c r="M660" s="25">
        <f t="shared" si="92"/>
        <v>0</v>
      </c>
      <c r="N660" s="26"/>
      <c r="O660" s="27"/>
      <c r="P660" s="28"/>
      <c r="Q660" s="35">
        <f t="shared" si="93"/>
        <v>0</v>
      </c>
      <c r="R660" s="36"/>
      <c r="S660" s="37" t="str">
        <f t="shared" si="94"/>
        <v/>
      </c>
      <c r="T660" s="38" t="str">
        <f t="shared" si="95"/>
        <v/>
      </c>
      <c r="U660" s="42"/>
      <c r="V660" s="40"/>
      <c r="W660" s="41">
        <f t="shared" si="96"/>
        <v>0</v>
      </c>
      <c r="X660" s="41">
        <f t="shared" si="97"/>
        <v>0</v>
      </c>
      <c r="Y660" s="41"/>
      <c r="Z660" s="41"/>
      <c r="AA660" s="25">
        <f t="shared" si="98"/>
        <v>0</v>
      </c>
      <c r="AB660" s="45"/>
      <c r="AC660" s="45"/>
      <c r="AD660" s="47"/>
    </row>
    <row r="661" s="2" customFormat="1" spans="1:30">
      <c r="A661" s="8">
        <f t="shared" si="90"/>
        <v>660</v>
      </c>
      <c r="B661" s="12"/>
      <c r="C661" s="10"/>
      <c r="D661" s="10"/>
      <c r="E661" s="14"/>
      <c r="F661" s="10" t="e">
        <f>VLOOKUP(E661,[1]零件成本9.1!$B$2:$D$11324,3,0)</f>
        <v>#N/A</v>
      </c>
      <c r="G661" s="15"/>
      <c r="H661" s="16"/>
      <c r="I661" s="11"/>
      <c r="J661" s="11" t="str">
        <f t="shared" si="91"/>
        <v/>
      </c>
      <c r="K661" s="29"/>
      <c r="L661" s="14"/>
      <c r="M661" s="25">
        <f t="shared" si="92"/>
        <v>0</v>
      </c>
      <c r="N661" s="26"/>
      <c r="O661" s="27"/>
      <c r="P661" s="28"/>
      <c r="Q661" s="35">
        <f t="shared" si="93"/>
        <v>0</v>
      </c>
      <c r="R661" s="36"/>
      <c r="S661" s="37" t="str">
        <f t="shared" si="94"/>
        <v/>
      </c>
      <c r="T661" s="38" t="str">
        <f t="shared" si="95"/>
        <v/>
      </c>
      <c r="U661" s="42"/>
      <c r="V661" s="40"/>
      <c r="W661" s="41">
        <f t="shared" si="96"/>
        <v>0</v>
      </c>
      <c r="X661" s="41">
        <f t="shared" si="97"/>
        <v>0</v>
      </c>
      <c r="Y661" s="41"/>
      <c r="Z661" s="41"/>
      <c r="AA661" s="25">
        <f t="shared" si="98"/>
        <v>0</v>
      </c>
      <c r="AB661" s="45"/>
      <c r="AC661" s="45"/>
      <c r="AD661" s="47"/>
    </row>
    <row r="662" s="2" customFormat="1" spans="1:30">
      <c r="A662" s="8">
        <f t="shared" si="90"/>
        <v>661</v>
      </c>
      <c r="B662" s="12"/>
      <c r="C662" s="10"/>
      <c r="D662" s="10"/>
      <c r="E662" s="14"/>
      <c r="F662" s="10" t="e">
        <f>VLOOKUP(E662,[1]零件成本9.1!$B$2:$D$11324,3,0)</f>
        <v>#N/A</v>
      </c>
      <c r="G662" s="15"/>
      <c r="H662" s="16"/>
      <c r="I662" s="11"/>
      <c r="J662" s="11" t="str">
        <f t="shared" si="91"/>
        <v/>
      </c>
      <c r="K662" s="29"/>
      <c r="L662" s="14"/>
      <c r="M662" s="25">
        <f t="shared" si="92"/>
        <v>0</v>
      </c>
      <c r="N662" s="26"/>
      <c r="O662" s="27"/>
      <c r="P662" s="28"/>
      <c r="Q662" s="35">
        <f t="shared" si="93"/>
        <v>0</v>
      </c>
      <c r="R662" s="36"/>
      <c r="S662" s="37" t="str">
        <f t="shared" si="94"/>
        <v/>
      </c>
      <c r="T662" s="38" t="str">
        <f t="shared" si="95"/>
        <v/>
      </c>
      <c r="U662" s="42"/>
      <c r="V662" s="40"/>
      <c r="W662" s="41">
        <f t="shared" si="96"/>
        <v>0</v>
      </c>
      <c r="X662" s="41">
        <f t="shared" si="97"/>
        <v>0</v>
      </c>
      <c r="Y662" s="41"/>
      <c r="Z662" s="41"/>
      <c r="AA662" s="25">
        <f t="shared" si="98"/>
        <v>0</v>
      </c>
      <c r="AB662" s="45"/>
      <c r="AC662" s="45"/>
      <c r="AD662" s="47"/>
    </row>
    <row r="663" s="2" customFormat="1" spans="1:30">
      <c r="A663" s="8">
        <f t="shared" si="90"/>
        <v>662</v>
      </c>
      <c r="B663" s="12"/>
      <c r="C663" s="10"/>
      <c r="D663" s="10"/>
      <c r="E663" s="14"/>
      <c r="F663" s="10" t="e">
        <f>VLOOKUP(E663,[1]零件成本9.1!$B$2:$D$11324,3,0)</f>
        <v>#N/A</v>
      </c>
      <c r="G663" s="15"/>
      <c r="H663" s="16"/>
      <c r="I663" s="11"/>
      <c r="J663" s="11" t="str">
        <f t="shared" si="91"/>
        <v/>
      </c>
      <c r="K663" s="29"/>
      <c r="L663" s="14"/>
      <c r="M663" s="25">
        <f t="shared" si="92"/>
        <v>0</v>
      </c>
      <c r="N663" s="26"/>
      <c r="O663" s="27"/>
      <c r="P663" s="28"/>
      <c r="Q663" s="35">
        <f t="shared" si="93"/>
        <v>0</v>
      </c>
      <c r="R663" s="36"/>
      <c r="S663" s="37" t="str">
        <f t="shared" si="94"/>
        <v/>
      </c>
      <c r="T663" s="38" t="str">
        <f t="shared" si="95"/>
        <v/>
      </c>
      <c r="U663" s="42"/>
      <c r="V663" s="40"/>
      <c r="W663" s="41">
        <f t="shared" si="96"/>
        <v>0</v>
      </c>
      <c r="X663" s="41">
        <f t="shared" si="97"/>
        <v>0</v>
      </c>
      <c r="Y663" s="41"/>
      <c r="Z663" s="41"/>
      <c r="AA663" s="25">
        <f t="shared" si="98"/>
        <v>0</v>
      </c>
      <c r="AB663" s="45"/>
      <c r="AC663" s="45"/>
      <c r="AD663" s="47"/>
    </row>
    <row r="664" s="2" customFormat="1" spans="1:30">
      <c r="A664" s="8">
        <f t="shared" si="90"/>
        <v>663</v>
      </c>
      <c r="B664" s="12"/>
      <c r="C664" s="10"/>
      <c r="D664" s="10"/>
      <c r="E664" s="14"/>
      <c r="F664" s="10" t="e">
        <f>VLOOKUP(E664,[1]零件成本9.1!$B$2:$D$11324,3,0)</f>
        <v>#N/A</v>
      </c>
      <c r="G664" s="15"/>
      <c r="H664" s="16"/>
      <c r="I664" s="11"/>
      <c r="J664" s="11" t="str">
        <f t="shared" si="91"/>
        <v/>
      </c>
      <c r="K664" s="29"/>
      <c r="L664" s="14"/>
      <c r="M664" s="25">
        <f t="shared" si="92"/>
        <v>0</v>
      </c>
      <c r="N664" s="26"/>
      <c r="O664" s="27"/>
      <c r="P664" s="28"/>
      <c r="Q664" s="35">
        <f t="shared" si="93"/>
        <v>0</v>
      </c>
      <c r="R664" s="36"/>
      <c r="S664" s="37" t="str">
        <f t="shared" si="94"/>
        <v/>
      </c>
      <c r="T664" s="38" t="str">
        <f t="shared" si="95"/>
        <v/>
      </c>
      <c r="U664" s="42"/>
      <c r="V664" s="40"/>
      <c r="W664" s="41">
        <f t="shared" si="96"/>
        <v>0</v>
      </c>
      <c r="X664" s="41">
        <f t="shared" si="97"/>
        <v>0</v>
      </c>
      <c r="Y664" s="41"/>
      <c r="Z664" s="41"/>
      <c r="AA664" s="25">
        <f t="shared" si="98"/>
        <v>0</v>
      </c>
      <c r="AB664" s="45"/>
      <c r="AC664" s="45"/>
      <c r="AD664" s="47"/>
    </row>
    <row r="665" s="2" customFormat="1" spans="1:30">
      <c r="A665" s="8">
        <f t="shared" si="90"/>
        <v>664</v>
      </c>
      <c r="B665" s="12"/>
      <c r="C665" s="10"/>
      <c r="D665" s="10"/>
      <c r="E665" s="14"/>
      <c r="F665" s="10" t="e">
        <f>VLOOKUP(E665,[1]零件成本9.1!$B$2:$D$11324,3,0)</f>
        <v>#N/A</v>
      </c>
      <c r="G665" s="15"/>
      <c r="H665" s="16"/>
      <c r="I665" s="11"/>
      <c r="J665" s="11" t="str">
        <f t="shared" si="91"/>
        <v/>
      </c>
      <c r="K665" s="29"/>
      <c r="L665" s="14"/>
      <c r="M665" s="25">
        <f t="shared" si="92"/>
        <v>0</v>
      </c>
      <c r="N665" s="26"/>
      <c r="O665" s="27"/>
      <c r="P665" s="28"/>
      <c r="Q665" s="35">
        <f t="shared" si="93"/>
        <v>0</v>
      </c>
      <c r="R665" s="36"/>
      <c r="S665" s="37" t="str">
        <f t="shared" si="94"/>
        <v/>
      </c>
      <c r="T665" s="38" t="str">
        <f t="shared" si="95"/>
        <v/>
      </c>
      <c r="U665" s="42"/>
      <c r="V665" s="40"/>
      <c r="W665" s="41">
        <f t="shared" si="96"/>
        <v>0</v>
      </c>
      <c r="X665" s="41">
        <f t="shared" si="97"/>
        <v>0</v>
      </c>
      <c r="Y665" s="41"/>
      <c r="Z665" s="41"/>
      <c r="AA665" s="25">
        <f t="shared" si="98"/>
        <v>0</v>
      </c>
      <c r="AB665" s="45"/>
      <c r="AC665" s="45"/>
      <c r="AD665" s="47"/>
    </row>
    <row r="666" s="2" customFormat="1" spans="1:30">
      <c r="A666" s="8">
        <f t="shared" si="90"/>
        <v>665</v>
      </c>
      <c r="B666" s="12"/>
      <c r="C666" s="10"/>
      <c r="D666" s="10"/>
      <c r="E666" s="14"/>
      <c r="F666" s="10" t="e">
        <f>VLOOKUP(E666,[1]零件成本9.1!$B$2:$D$11324,3,0)</f>
        <v>#N/A</v>
      </c>
      <c r="G666" s="15"/>
      <c r="H666" s="16"/>
      <c r="I666" s="11"/>
      <c r="J666" s="11" t="str">
        <f t="shared" si="91"/>
        <v/>
      </c>
      <c r="K666" s="29"/>
      <c r="L666" s="14"/>
      <c r="M666" s="25">
        <f t="shared" si="92"/>
        <v>0</v>
      </c>
      <c r="N666" s="26"/>
      <c r="O666" s="27"/>
      <c r="P666" s="28"/>
      <c r="Q666" s="35">
        <f t="shared" si="93"/>
        <v>0</v>
      </c>
      <c r="R666" s="36"/>
      <c r="S666" s="37" t="str">
        <f t="shared" si="94"/>
        <v/>
      </c>
      <c r="T666" s="38" t="str">
        <f t="shared" si="95"/>
        <v/>
      </c>
      <c r="U666" s="42"/>
      <c r="V666" s="40"/>
      <c r="W666" s="41">
        <f t="shared" si="96"/>
        <v>0</v>
      </c>
      <c r="X666" s="41">
        <f t="shared" si="97"/>
        <v>0</v>
      </c>
      <c r="Y666" s="41"/>
      <c r="Z666" s="41"/>
      <c r="AA666" s="25">
        <f t="shared" si="98"/>
        <v>0</v>
      </c>
      <c r="AB666" s="45"/>
      <c r="AC666" s="45"/>
      <c r="AD666" s="47"/>
    </row>
    <row r="667" s="2" customFormat="1" spans="1:30">
      <c r="A667" s="8">
        <f t="shared" si="90"/>
        <v>666</v>
      </c>
      <c r="B667" s="12"/>
      <c r="C667" s="10"/>
      <c r="D667" s="10"/>
      <c r="E667" s="14"/>
      <c r="F667" s="10" t="e">
        <f>VLOOKUP(E667,[1]零件成本9.1!$B$2:$D$11324,3,0)</f>
        <v>#N/A</v>
      </c>
      <c r="G667" s="15"/>
      <c r="H667" s="16"/>
      <c r="I667" s="11"/>
      <c r="J667" s="11" t="str">
        <f t="shared" si="91"/>
        <v/>
      </c>
      <c r="K667" s="29"/>
      <c r="L667" s="14"/>
      <c r="M667" s="25">
        <f t="shared" si="92"/>
        <v>0</v>
      </c>
      <c r="N667" s="26"/>
      <c r="O667" s="27"/>
      <c r="P667" s="28"/>
      <c r="Q667" s="35">
        <f t="shared" si="93"/>
        <v>0</v>
      </c>
      <c r="R667" s="36"/>
      <c r="S667" s="37" t="str">
        <f t="shared" si="94"/>
        <v/>
      </c>
      <c r="T667" s="38" t="str">
        <f t="shared" si="95"/>
        <v/>
      </c>
      <c r="U667" s="42"/>
      <c r="V667" s="40"/>
      <c r="W667" s="41">
        <f t="shared" si="96"/>
        <v>0</v>
      </c>
      <c r="X667" s="41">
        <f t="shared" si="97"/>
        <v>0</v>
      </c>
      <c r="Y667" s="41"/>
      <c r="Z667" s="41"/>
      <c r="AA667" s="25">
        <f t="shared" si="98"/>
        <v>0</v>
      </c>
      <c r="AB667" s="45"/>
      <c r="AC667" s="45"/>
      <c r="AD667" s="47"/>
    </row>
    <row r="668" s="2" customFormat="1" spans="1:30">
      <c r="A668" s="8">
        <f t="shared" si="90"/>
        <v>667</v>
      </c>
      <c r="B668" s="12"/>
      <c r="C668" s="10"/>
      <c r="D668" s="10"/>
      <c r="E668" s="14"/>
      <c r="F668" s="10" t="e">
        <f>VLOOKUP(E668,[1]零件成本9.1!$B$2:$D$11324,3,0)</f>
        <v>#N/A</v>
      </c>
      <c r="G668" s="15"/>
      <c r="H668" s="16"/>
      <c r="I668" s="11"/>
      <c r="J668" s="11" t="str">
        <f t="shared" si="91"/>
        <v/>
      </c>
      <c r="K668" s="29"/>
      <c r="L668" s="14"/>
      <c r="M668" s="25">
        <f t="shared" si="92"/>
        <v>0</v>
      </c>
      <c r="N668" s="26"/>
      <c r="O668" s="27"/>
      <c r="P668" s="28"/>
      <c r="Q668" s="35">
        <f t="shared" si="93"/>
        <v>0</v>
      </c>
      <c r="R668" s="36"/>
      <c r="S668" s="37" t="str">
        <f t="shared" si="94"/>
        <v/>
      </c>
      <c r="T668" s="38" t="str">
        <f t="shared" si="95"/>
        <v/>
      </c>
      <c r="U668" s="42"/>
      <c r="V668" s="40"/>
      <c r="W668" s="41">
        <f t="shared" si="96"/>
        <v>0</v>
      </c>
      <c r="X668" s="41">
        <f t="shared" si="97"/>
        <v>0</v>
      </c>
      <c r="Y668" s="41"/>
      <c r="Z668" s="41"/>
      <c r="AA668" s="25">
        <f t="shared" si="98"/>
        <v>0</v>
      </c>
      <c r="AB668" s="45"/>
      <c r="AC668" s="45"/>
      <c r="AD668" s="47"/>
    </row>
    <row r="669" s="2" customFormat="1" spans="1:30">
      <c r="A669" s="8">
        <f t="shared" si="90"/>
        <v>668</v>
      </c>
      <c r="B669" s="12"/>
      <c r="C669" s="10"/>
      <c r="D669" s="10"/>
      <c r="E669" s="14"/>
      <c r="F669" s="10" t="e">
        <f>VLOOKUP(E669,[1]零件成本9.1!$B$2:$D$11324,3,0)</f>
        <v>#N/A</v>
      </c>
      <c r="G669" s="15"/>
      <c r="H669" s="16"/>
      <c r="I669" s="11"/>
      <c r="J669" s="11" t="str">
        <f t="shared" si="91"/>
        <v/>
      </c>
      <c r="K669" s="29"/>
      <c r="L669" s="14"/>
      <c r="M669" s="25">
        <f t="shared" si="92"/>
        <v>0</v>
      </c>
      <c r="N669" s="26"/>
      <c r="O669" s="27"/>
      <c r="P669" s="28"/>
      <c r="Q669" s="35">
        <f t="shared" si="93"/>
        <v>0</v>
      </c>
      <c r="R669" s="36"/>
      <c r="S669" s="37" t="str">
        <f t="shared" si="94"/>
        <v/>
      </c>
      <c r="T669" s="38" t="str">
        <f t="shared" si="95"/>
        <v/>
      </c>
      <c r="U669" s="42"/>
      <c r="V669" s="40"/>
      <c r="W669" s="41">
        <f t="shared" si="96"/>
        <v>0</v>
      </c>
      <c r="X669" s="41">
        <f t="shared" si="97"/>
        <v>0</v>
      </c>
      <c r="Y669" s="41"/>
      <c r="Z669" s="41"/>
      <c r="AA669" s="25">
        <f t="shared" si="98"/>
        <v>0</v>
      </c>
      <c r="AB669" s="45"/>
      <c r="AC669" s="45"/>
      <c r="AD669" s="47"/>
    </row>
    <row r="670" s="2" customFormat="1" spans="1:30">
      <c r="A670" s="8">
        <f t="shared" si="90"/>
        <v>669</v>
      </c>
      <c r="B670" s="12"/>
      <c r="C670" s="10"/>
      <c r="D670" s="10"/>
      <c r="E670" s="14"/>
      <c r="F670" s="10" t="e">
        <f>VLOOKUP(E670,[1]零件成本9.1!$B$2:$D$11324,3,0)</f>
        <v>#N/A</v>
      </c>
      <c r="G670" s="15"/>
      <c r="H670" s="16"/>
      <c r="I670" s="11"/>
      <c r="J670" s="11" t="str">
        <f t="shared" si="91"/>
        <v/>
      </c>
      <c r="K670" s="29"/>
      <c r="L670" s="14"/>
      <c r="M670" s="25">
        <f t="shared" si="92"/>
        <v>0</v>
      </c>
      <c r="N670" s="26"/>
      <c r="O670" s="27"/>
      <c r="P670" s="28"/>
      <c r="Q670" s="35">
        <f t="shared" si="93"/>
        <v>0</v>
      </c>
      <c r="R670" s="36"/>
      <c r="S670" s="37" t="str">
        <f t="shared" si="94"/>
        <v/>
      </c>
      <c r="T670" s="38" t="str">
        <f t="shared" si="95"/>
        <v/>
      </c>
      <c r="U670" s="42"/>
      <c r="V670" s="40"/>
      <c r="W670" s="41">
        <f t="shared" si="96"/>
        <v>0</v>
      </c>
      <c r="X670" s="41">
        <f t="shared" si="97"/>
        <v>0</v>
      </c>
      <c r="Y670" s="41"/>
      <c r="Z670" s="41"/>
      <c r="AA670" s="25">
        <f t="shared" si="98"/>
        <v>0</v>
      </c>
      <c r="AB670" s="45"/>
      <c r="AC670" s="45"/>
      <c r="AD670" s="47"/>
    </row>
    <row r="671" s="2" customFormat="1" spans="1:30">
      <c r="A671" s="8">
        <f t="shared" si="90"/>
        <v>670</v>
      </c>
      <c r="B671" s="12"/>
      <c r="C671" s="10"/>
      <c r="D671" s="10"/>
      <c r="E671" s="14"/>
      <c r="F671" s="10" t="e">
        <f>VLOOKUP(E671,[1]零件成本9.1!$B$2:$D$11324,3,0)</f>
        <v>#N/A</v>
      </c>
      <c r="G671" s="15"/>
      <c r="H671" s="16"/>
      <c r="I671" s="11"/>
      <c r="J671" s="11" t="str">
        <f t="shared" si="91"/>
        <v/>
      </c>
      <c r="K671" s="29"/>
      <c r="L671" s="14"/>
      <c r="M671" s="25">
        <f t="shared" si="92"/>
        <v>0</v>
      </c>
      <c r="N671" s="26"/>
      <c r="O671" s="27"/>
      <c r="P671" s="28"/>
      <c r="Q671" s="35">
        <f t="shared" si="93"/>
        <v>0</v>
      </c>
      <c r="R671" s="36"/>
      <c r="S671" s="37" t="str">
        <f t="shared" si="94"/>
        <v/>
      </c>
      <c r="T671" s="38" t="str">
        <f t="shared" si="95"/>
        <v/>
      </c>
      <c r="U671" s="42"/>
      <c r="V671" s="40"/>
      <c r="W671" s="41">
        <f t="shared" si="96"/>
        <v>0</v>
      </c>
      <c r="X671" s="41">
        <f t="shared" si="97"/>
        <v>0</v>
      </c>
      <c r="Y671" s="41"/>
      <c r="Z671" s="41"/>
      <c r="AA671" s="25">
        <f t="shared" si="98"/>
        <v>0</v>
      </c>
      <c r="AB671" s="45"/>
      <c r="AC671" s="45"/>
      <c r="AD671" s="47"/>
    </row>
    <row r="672" s="2" customFormat="1" spans="1:30">
      <c r="A672" s="8">
        <f t="shared" si="90"/>
        <v>671</v>
      </c>
      <c r="B672" s="12"/>
      <c r="C672" s="10"/>
      <c r="D672" s="10"/>
      <c r="E672" s="14"/>
      <c r="F672" s="10" t="e">
        <f>VLOOKUP(E672,[1]零件成本9.1!$B$2:$D$11324,3,0)</f>
        <v>#N/A</v>
      </c>
      <c r="G672" s="15"/>
      <c r="H672" s="16"/>
      <c r="I672" s="11"/>
      <c r="J672" s="11" t="str">
        <f t="shared" si="91"/>
        <v/>
      </c>
      <c r="K672" s="29"/>
      <c r="L672" s="14"/>
      <c r="M672" s="25">
        <f t="shared" si="92"/>
        <v>0</v>
      </c>
      <c r="N672" s="26"/>
      <c r="O672" s="27"/>
      <c r="P672" s="28"/>
      <c r="Q672" s="35">
        <f t="shared" si="93"/>
        <v>0</v>
      </c>
      <c r="R672" s="36"/>
      <c r="S672" s="37" t="str">
        <f t="shared" si="94"/>
        <v/>
      </c>
      <c r="T672" s="38" t="str">
        <f t="shared" si="95"/>
        <v/>
      </c>
      <c r="U672" s="42"/>
      <c r="V672" s="40"/>
      <c r="W672" s="41">
        <f t="shared" si="96"/>
        <v>0</v>
      </c>
      <c r="X672" s="41">
        <f t="shared" si="97"/>
        <v>0</v>
      </c>
      <c r="Y672" s="41"/>
      <c r="Z672" s="41"/>
      <c r="AA672" s="25">
        <f t="shared" si="98"/>
        <v>0</v>
      </c>
      <c r="AB672" s="45"/>
      <c r="AC672" s="45"/>
      <c r="AD672" s="47"/>
    </row>
    <row r="673" s="2" customFormat="1" spans="1:30">
      <c r="A673" s="8">
        <f t="shared" si="90"/>
        <v>672</v>
      </c>
      <c r="B673" s="12"/>
      <c r="C673" s="10"/>
      <c r="D673" s="10"/>
      <c r="E673" s="14"/>
      <c r="F673" s="10" t="e">
        <f>VLOOKUP(E673,[1]零件成本9.1!$B$2:$D$11324,3,0)</f>
        <v>#N/A</v>
      </c>
      <c r="G673" s="15"/>
      <c r="H673" s="16"/>
      <c r="I673" s="11"/>
      <c r="J673" s="11" t="str">
        <f t="shared" si="91"/>
        <v/>
      </c>
      <c r="K673" s="29"/>
      <c r="L673" s="14"/>
      <c r="M673" s="25">
        <f t="shared" si="92"/>
        <v>0</v>
      </c>
      <c r="N673" s="26"/>
      <c r="O673" s="27"/>
      <c r="P673" s="28"/>
      <c r="Q673" s="35">
        <f t="shared" si="93"/>
        <v>0</v>
      </c>
      <c r="R673" s="36"/>
      <c r="S673" s="37" t="str">
        <f t="shared" si="94"/>
        <v/>
      </c>
      <c r="T673" s="38" t="str">
        <f t="shared" si="95"/>
        <v/>
      </c>
      <c r="U673" s="42"/>
      <c r="V673" s="40"/>
      <c r="W673" s="41">
        <f t="shared" si="96"/>
        <v>0</v>
      </c>
      <c r="X673" s="41">
        <f t="shared" si="97"/>
        <v>0</v>
      </c>
      <c r="Y673" s="41"/>
      <c r="Z673" s="41"/>
      <c r="AA673" s="25">
        <f t="shared" si="98"/>
        <v>0</v>
      </c>
      <c r="AB673" s="45"/>
      <c r="AC673" s="45"/>
      <c r="AD673" s="47"/>
    </row>
    <row r="674" s="2" customFormat="1" spans="1:30">
      <c r="A674" s="8">
        <f t="shared" si="90"/>
        <v>673</v>
      </c>
      <c r="B674" s="12"/>
      <c r="C674" s="10"/>
      <c r="D674" s="10"/>
      <c r="E674" s="14"/>
      <c r="F674" s="10" t="e">
        <f>VLOOKUP(E674,[1]零件成本9.1!$B$2:$D$11324,3,0)</f>
        <v>#N/A</v>
      </c>
      <c r="G674" s="15"/>
      <c r="H674" s="16"/>
      <c r="I674" s="11"/>
      <c r="J674" s="11" t="str">
        <f t="shared" si="91"/>
        <v/>
      </c>
      <c r="K674" s="29"/>
      <c r="L674" s="14"/>
      <c r="M674" s="25">
        <f t="shared" si="92"/>
        <v>0</v>
      </c>
      <c r="N674" s="26"/>
      <c r="O674" s="27"/>
      <c r="P674" s="28"/>
      <c r="Q674" s="35">
        <f t="shared" si="93"/>
        <v>0</v>
      </c>
      <c r="R674" s="36"/>
      <c r="S674" s="37" t="str">
        <f t="shared" si="94"/>
        <v/>
      </c>
      <c r="T674" s="38" t="str">
        <f t="shared" si="95"/>
        <v/>
      </c>
      <c r="U674" s="42"/>
      <c r="V674" s="40"/>
      <c r="W674" s="41">
        <f t="shared" si="96"/>
        <v>0</v>
      </c>
      <c r="X674" s="41">
        <f t="shared" si="97"/>
        <v>0</v>
      </c>
      <c r="Y674" s="41"/>
      <c r="Z674" s="41"/>
      <c r="AA674" s="25">
        <f t="shared" si="98"/>
        <v>0</v>
      </c>
      <c r="AB674" s="45"/>
      <c r="AC674" s="45"/>
      <c r="AD674" s="47"/>
    </row>
    <row r="675" s="2" customFormat="1" spans="1:30">
      <c r="A675" s="8">
        <f t="shared" si="90"/>
        <v>674</v>
      </c>
      <c r="B675" s="12"/>
      <c r="C675" s="10"/>
      <c r="D675" s="10"/>
      <c r="E675" s="14"/>
      <c r="F675" s="10" t="e">
        <f>VLOOKUP(E675,[1]零件成本9.1!$B$2:$D$11324,3,0)</f>
        <v>#N/A</v>
      </c>
      <c r="G675" s="15"/>
      <c r="H675" s="16"/>
      <c r="I675" s="11"/>
      <c r="J675" s="11" t="str">
        <f t="shared" si="91"/>
        <v/>
      </c>
      <c r="K675" s="29"/>
      <c r="L675" s="14"/>
      <c r="M675" s="25">
        <f t="shared" si="92"/>
        <v>0</v>
      </c>
      <c r="N675" s="26"/>
      <c r="O675" s="27"/>
      <c r="P675" s="28"/>
      <c r="Q675" s="35">
        <f t="shared" si="93"/>
        <v>0</v>
      </c>
      <c r="R675" s="36"/>
      <c r="S675" s="37" t="str">
        <f t="shared" si="94"/>
        <v/>
      </c>
      <c r="T675" s="38" t="str">
        <f t="shared" si="95"/>
        <v/>
      </c>
      <c r="U675" s="42"/>
      <c r="V675" s="40"/>
      <c r="W675" s="41">
        <f t="shared" si="96"/>
        <v>0</v>
      </c>
      <c r="X675" s="41">
        <f t="shared" si="97"/>
        <v>0</v>
      </c>
      <c r="Y675" s="41"/>
      <c r="Z675" s="41"/>
      <c r="AA675" s="25">
        <f t="shared" si="98"/>
        <v>0</v>
      </c>
      <c r="AB675" s="45"/>
      <c r="AC675" s="45"/>
      <c r="AD675" s="47"/>
    </row>
    <row r="676" s="2" customFormat="1" spans="1:30">
      <c r="A676" s="8">
        <f t="shared" si="90"/>
        <v>675</v>
      </c>
      <c r="B676" s="12"/>
      <c r="C676" s="10"/>
      <c r="D676" s="10"/>
      <c r="E676" s="14"/>
      <c r="F676" s="10" t="e">
        <f>VLOOKUP(E676,[1]零件成本9.1!$B$2:$D$11324,3,0)</f>
        <v>#N/A</v>
      </c>
      <c r="G676" s="15"/>
      <c r="H676" s="16"/>
      <c r="I676" s="11"/>
      <c r="J676" s="11" t="str">
        <f t="shared" si="91"/>
        <v/>
      </c>
      <c r="K676" s="29"/>
      <c r="L676" s="14"/>
      <c r="M676" s="25">
        <f t="shared" si="92"/>
        <v>0</v>
      </c>
      <c r="N676" s="26"/>
      <c r="O676" s="27"/>
      <c r="P676" s="28"/>
      <c r="Q676" s="35">
        <f t="shared" si="93"/>
        <v>0</v>
      </c>
      <c r="R676" s="36"/>
      <c r="S676" s="37" t="str">
        <f t="shared" si="94"/>
        <v/>
      </c>
      <c r="T676" s="38" t="str">
        <f t="shared" si="95"/>
        <v/>
      </c>
      <c r="U676" s="42"/>
      <c r="V676" s="40"/>
      <c r="W676" s="41">
        <f t="shared" si="96"/>
        <v>0</v>
      </c>
      <c r="X676" s="41">
        <f t="shared" si="97"/>
        <v>0</v>
      </c>
      <c r="Y676" s="41"/>
      <c r="Z676" s="41"/>
      <c r="AA676" s="25">
        <f t="shared" si="98"/>
        <v>0</v>
      </c>
      <c r="AB676" s="45"/>
      <c r="AC676" s="45"/>
      <c r="AD676" s="47"/>
    </row>
    <row r="677" s="2" customFormat="1" spans="1:30">
      <c r="A677" s="8">
        <f t="shared" si="90"/>
        <v>676</v>
      </c>
      <c r="B677" s="12"/>
      <c r="C677" s="10"/>
      <c r="D677" s="10"/>
      <c r="E677" s="14"/>
      <c r="F677" s="10" t="e">
        <f>VLOOKUP(E677,[1]零件成本9.1!$B$2:$D$11324,3,0)</f>
        <v>#N/A</v>
      </c>
      <c r="G677" s="15"/>
      <c r="H677" s="16"/>
      <c r="I677" s="11"/>
      <c r="J677" s="11" t="str">
        <f t="shared" si="91"/>
        <v/>
      </c>
      <c r="K677" s="29"/>
      <c r="L677" s="14"/>
      <c r="M677" s="25">
        <f t="shared" si="92"/>
        <v>0</v>
      </c>
      <c r="N677" s="26"/>
      <c r="O677" s="27"/>
      <c r="P677" s="28"/>
      <c r="Q677" s="35">
        <f t="shared" si="93"/>
        <v>0</v>
      </c>
      <c r="R677" s="36"/>
      <c r="S677" s="37" t="str">
        <f t="shared" si="94"/>
        <v/>
      </c>
      <c r="T677" s="38" t="str">
        <f t="shared" si="95"/>
        <v/>
      </c>
      <c r="U677" s="42"/>
      <c r="V677" s="40"/>
      <c r="W677" s="41">
        <f t="shared" si="96"/>
        <v>0</v>
      </c>
      <c r="X677" s="41">
        <f t="shared" si="97"/>
        <v>0</v>
      </c>
      <c r="Y677" s="41"/>
      <c r="Z677" s="41"/>
      <c r="AA677" s="25">
        <f t="shared" si="98"/>
        <v>0</v>
      </c>
      <c r="AB677" s="45"/>
      <c r="AC677" s="45"/>
      <c r="AD677" s="47"/>
    </row>
    <row r="678" s="2" customFormat="1" spans="1:30">
      <c r="A678" s="8">
        <f t="shared" si="90"/>
        <v>677</v>
      </c>
      <c r="B678" s="9"/>
      <c r="C678" s="10"/>
      <c r="D678" s="11"/>
      <c r="E678" s="12"/>
      <c r="F678" s="10" t="e">
        <f>VLOOKUP(E678,[1]零件成本9.1!$B$2:$D$11324,3,0)</f>
        <v>#N/A</v>
      </c>
      <c r="G678" s="10"/>
      <c r="H678" s="18"/>
      <c r="I678" s="11"/>
      <c r="J678" s="11" t="str">
        <f t="shared" si="91"/>
        <v/>
      </c>
      <c r="K678" s="24"/>
      <c r="L678" s="63"/>
      <c r="M678" s="25">
        <f t="shared" si="92"/>
        <v>0</v>
      </c>
      <c r="N678" s="26"/>
      <c r="O678" s="27"/>
      <c r="P678" s="28"/>
      <c r="Q678" s="35">
        <f t="shared" si="93"/>
        <v>0</v>
      </c>
      <c r="R678" s="36"/>
      <c r="S678" s="37" t="str">
        <f t="shared" si="94"/>
        <v/>
      </c>
      <c r="T678" s="38" t="str">
        <f t="shared" si="95"/>
        <v/>
      </c>
      <c r="U678" s="39"/>
      <c r="V678" s="40"/>
      <c r="W678" s="41">
        <f t="shared" si="96"/>
        <v>0</v>
      </c>
      <c r="X678" s="41">
        <f t="shared" si="97"/>
        <v>0</v>
      </c>
      <c r="Y678" s="41"/>
      <c r="Z678" s="41"/>
      <c r="AA678" s="25">
        <f t="shared" si="98"/>
        <v>0</v>
      </c>
      <c r="AB678" s="45"/>
      <c r="AC678" s="45"/>
      <c r="AD678" s="46"/>
    </row>
    <row r="679" s="2" customFormat="1" spans="1:30">
      <c r="A679" s="8">
        <f t="shared" si="90"/>
        <v>678</v>
      </c>
      <c r="B679" s="9"/>
      <c r="C679" s="10"/>
      <c r="D679" s="11"/>
      <c r="E679" s="14"/>
      <c r="F679" s="10" t="e">
        <f>VLOOKUP(E679,[1]零件成本9.1!$B$2:$D$11324,3,0)</f>
        <v>#N/A</v>
      </c>
      <c r="G679" s="15"/>
      <c r="H679" s="19"/>
      <c r="I679" s="11"/>
      <c r="J679" s="11" t="str">
        <f t="shared" si="91"/>
        <v/>
      </c>
      <c r="K679" s="29"/>
      <c r="L679" s="63"/>
      <c r="M679" s="25">
        <f t="shared" si="92"/>
        <v>0</v>
      </c>
      <c r="N679" s="26"/>
      <c r="O679" s="27"/>
      <c r="P679" s="28"/>
      <c r="Q679" s="35">
        <f t="shared" si="93"/>
        <v>0</v>
      </c>
      <c r="R679" s="64"/>
      <c r="S679" s="37" t="str">
        <f t="shared" si="94"/>
        <v/>
      </c>
      <c r="T679" s="38" t="str">
        <f t="shared" si="95"/>
        <v/>
      </c>
      <c r="U679" s="42"/>
      <c r="V679" s="40"/>
      <c r="W679" s="41">
        <f t="shared" si="96"/>
        <v>0</v>
      </c>
      <c r="X679" s="41">
        <f t="shared" si="97"/>
        <v>0</v>
      </c>
      <c r="Y679" s="41"/>
      <c r="Z679" s="41"/>
      <c r="AA679" s="25">
        <f t="shared" si="98"/>
        <v>0</v>
      </c>
      <c r="AB679" s="45"/>
      <c r="AC679" s="45"/>
      <c r="AD679" s="47"/>
    </row>
    <row r="680" s="2" customFormat="1" spans="1:30">
      <c r="A680" s="8">
        <f t="shared" si="90"/>
        <v>679</v>
      </c>
      <c r="B680" s="9"/>
      <c r="C680" s="10"/>
      <c r="D680" s="10"/>
      <c r="E680" s="12"/>
      <c r="F680" s="10" t="e">
        <f>VLOOKUP(E680,[1]零件成本9.1!$B$2:$D$11324,3,0)</f>
        <v>#N/A</v>
      </c>
      <c r="G680" s="10"/>
      <c r="H680" s="18"/>
      <c r="I680" s="11"/>
      <c r="J680" s="11" t="str">
        <f t="shared" si="91"/>
        <v/>
      </c>
      <c r="K680" s="24"/>
      <c r="L680" s="12"/>
      <c r="M680" s="25">
        <f t="shared" si="92"/>
        <v>0</v>
      </c>
      <c r="N680" s="26"/>
      <c r="O680" s="27"/>
      <c r="P680" s="28"/>
      <c r="Q680" s="35">
        <f t="shared" si="93"/>
        <v>0</v>
      </c>
      <c r="R680" s="36"/>
      <c r="S680" s="37" t="str">
        <f t="shared" si="94"/>
        <v/>
      </c>
      <c r="T680" s="38" t="str">
        <f t="shared" si="95"/>
        <v/>
      </c>
      <c r="U680" s="39"/>
      <c r="V680" s="40"/>
      <c r="W680" s="41">
        <f t="shared" si="96"/>
        <v>0</v>
      </c>
      <c r="X680" s="41">
        <f t="shared" si="97"/>
        <v>0</v>
      </c>
      <c r="Y680" s="41"/>
      <c r="Z680" s="41"/>
      <c r="AA680" s="25">
        <f t="shared" si="98"/>
        <v>0</v>
      </c>
      <c r="AB680" s="45"/>
      <c r="AC680" s="45"/>
      <c r="AD680" s="46"/>
    </row>
    <row r="681" s="2" customFormat="1" spans="1:30">
      <c r="A681" s="8">
        <f t="shared" si="90"/>
        <v>680</v>
      </c>
      <c r="B681" s="9"/>
      <c r="C681" s="10"/>
      <c r="D681" s="10"/>
      <c r="E681" s="14"/>
      <c r="F681" s="10" t="e">
        <f>VLOOKUP(E681,[1]零件成本9.1!$B$2:$D$11324,3,0)</f>
        <v>#N/A</v>
      </c>
      <c r="G681" s="15"/>
      <c r="H681" s="19"/>
      <c r="I681" s="11"/>
      <c r="J681" s="11" t="str">
        <f t="shared" si="91"/>
        <v/>
      </c>
      <c r="K681" s="29"/>
      <c r="L681" s="14"/>
      <c r="M681" s="25">
        <f t="shared" si="92"/>
        <v>0</v>
      </c>
      <c r="N681" s="26"/>
      <c r="O681" s="27"/>
      <c r="P681" s="28"/>
      <c r="Q681" s="35">
        <f t="shared" si="93"/>
        <v>0</v>
      </c>
      <c r="R681" s="36"/>
      <c r="S681" s="37" t="str">
        <f t="shared" si="94"/>
        <v/>
      </c>
      <c r="T681" s="38" t="str">
        <f t="shared" si="95"/>
        <v/>
      </c>
      <c r="U681" s="42"/>
      <c r="V681" s="40"/>
      <c r="W681" s="41">
        <f t="shared" si="96"/>
        <v>0</v>
      </c>
      <c r="X681" s="41">
        <f t="shared" si="97"/>
        <v>0</v>
      </c>
      <c r="Y681" s="41"/>
      <c r="Z681" s="41"/>
      <c r="AA681" s="25">
        <f t="shared" si="98"/>
        <v>0</v>
      </c>
      <c r="AB681" s="45"/>
      <c r="AC681" s="45"/>
      <c r="AD681" s="47"/>
    </row>
    <row r="682" s="2" customFormat="1" spans="1:30">
      <c r="A682" s="8">
        <f t="shared" si="90"/>
        <v>681</v>
      </c>
      <c r="B682" s="9"/>
      <c r="C682" s="10"/>
      <c r="D682" s="10"/>
      <c r="E682" s="14"/>
      <c r="F682" s="10" t="e">
        <f>VLOOKUP(E682,[1]零件成本9.1!$B$2:$D$11324,3,0)</f>
        <v>#N/A</v>
      </c>
      <c r="G682" s="15"/>
      <c r="H682" s="19"/>
      <c r="I682" s="11"/>
      <c r="J682" s="11" t="str">
        <f t="shared" si="91"/>
        <v/>
      </c>
      <c r="K682" s="29"/>
      <c r="L682" s="14"/>
      <c r="M682" s="25">
        <f t="shared" si="92"/>
        <v>0</v>
      </c>
      <c r="N682" s="26"/>
      <c r="O682" s="27"/>
      <c r="P682" s="28"/>
      <c r="Q682" s="35">
        <f t="shared" si="93"/>
        <v>0</v>
      </c>
      <c r="R682" s="36"/>
      <c r="S682" s="37" t="str">
        <f t="shared" si="94"/>
        <v/>
      </c>
      <c r="T682" s="38" t="str">
        <f t="shared" si="95"/>
        <v/>
      </c>
      <c r="U682" s="42"/>
      <c r="V682" s="40"/>
      <c r="W682" s="41">
        <f t="shared" si="96"/>
        <v>0</v>
      </c>
      <c r="X682" s="41">
        <f t="shared" si="97"/>
        <v>0</v>
      </c>
      <c r="Y682" s="41"/>
      <c r="Z682" s="41"/>
      <c r="AA682" s="25">
        <f t="shared" si="98"/>
        <v>0</v>
      </c>
      <c r="AB682" s="45"/>
      <c r="AC682" s="45"/>
      <c r="AD682" s="47"/>
    </row>
    <row r="683" s="2" customFormat="1" spans="1:30">
      <c r="A683" s="8">
        <f t="shared" si="90"/>
        <v>682</v>
      </c>
      <c r="B683" s="9"/>
      <c r="C683" s="10"/>
      <c r="D683" s="10"/>
      <c r="E683" s="14"/>
      <c r="F683" s="10" t="e">
        <f>VLOOKUP(E683,[1]零件成本9.1!$B$2:$D$11324,3,0)</f>
        <v>#N/A</v>
      </c>
      <c r="G683" s="15"/>
      <c r="H683" s="19"/>
      <c r="I683" s="11"/>
      <c r="J683" s="11" t="str">
        <f t="shared" si="91"/>
        <v/>
      </c>
      <c r="K683" s="29"/>
      <c r="L683" s="14"/>
      <c r="M683" s="25">
        <f t="shared" si="92"/>
        <v>0</v>
      </c>
      <c r="N683" s="26"/>
      <c r="O683" s="27"/>
      <c r="P683" s="28"/>
      <c r="Q683" s="35">
        <f t="shared" si="93"/>
        <v>0</v>
      </c>
      <c r="R683" s="36"/>
      <c r="S683" s="37" t="str">
        <f t="shared" si="94"/>
        <v/>
      </c>
      <c r="T683" s="38" t="str">
        <f t="shared" si="95"/>
        <v/>
      </c>
      <c r="U683" s="42"/>
      <c r="V683" s="40"/>
      <c r="W683" s="41">
        <f t="shared" si="96"/>
        <v>0</v>
      </c>
      <c r="X683" s="41">
        <f t="shared" si="97"/>
        <v>0</v>
      </c>
      <c r="Y683" s="41"/>
      <c r="Z683" s="41"/>
      <c r="AA683" s="25">
        <f t="shared" si="98"/>
        <v>0</v>
      </c>
      <c r="AB683" s="45"/>
      <c r="AC683" s="45"/>
      <c r="AD683" s="47"/>
    </row>
    <row r="684" s="2" customFormat="1" spans="1:30">
      <c r="A684" s="8">
        <f t="shared" si="90"/>
        <v>683</v>
      </c>
      <c r="B684" s="9"/>
      <c r="C684" s="10"/>
      <c r="D684" s="10"/>
      <c r="E684" s="14"/>
      <c r="F684" s="10" t="e">
        <f>VLOOKUP(E684,[1]零件成本9.1!$B$2:$D$11324,3,0)</f>
        <v>#N/A</v>
      </c>
      <c r="G684" s="15"/>
      <c r="H684" s="19"/>
      <c r="I684" s="11"/>
      <c r="J684" s="11" t="str">
        <f t="shared" si="91"/>
        <v/>
      </c>
      <c r="K684" s="29"/>
      <c r="L684" s="14"/>
      <c r="M684" s="25">
        <f t="shared" si="92"/>
        <v>0</v>
      </c>
      <c r="N684" s="26"/>
      <c r="O684" s="27"/>
      <c r="P684" s="28"/>
      <c r="Q684" s="35">
        <f t="shared" si="93"/>
        <v>0</v>
      </c>
      <c r="R684" s="36"/>
      <c r="S684" s="37" t="str">
        <f t="shared" si="94"/>
        <v/>
      </c>
      <c r="T684" s="38" t="str">
        <f t="shared" si="95"/>
        <v/>
      </c>
      <c r="U684" s="42"/>
      <c r="V684" s="40"/>
      <c r="W684" s="41">
        <f t="shared" si="96"/>
        <v>0</v>
      </c>
      <c r="X684" s="41">
        <f t="shared" si="97"/>
        <v>0</v>
      </c>
      <c r="Y684" s="41"/>
      <c r="Z684" s="41"/>
      <c r="AA684" s="25">
        <f t="shared" si="98"/>
        <v>0</v>
      </c>
      <c r="AB684" s="45"/>
      <c r="AC684" s="45"/>
      <c r="AD684" s="47"/>
    </row>
    <row r="685" s="2" customFormat="1" spans="1:30">
      <c r="A685" s="8">
        <f t="shared" si="90"/>
        <v>684</v>
      </c>
      <c r="B685" s="9"/>
      <c r="C685" s="10"/>
      <c r="D685" s="10"/>
      <c r="E685" s="14"/>
      <c r="F685" s="10" t="e">
        <f>VLOOKUP(E685,[1]零件成本9.1!$B$2:$D$11324,3,0)</f>
        <v>#N/A</v>
      </c>
      <c r="G685" s="15"/>
      <c r="H685" s="19"/>
      <c r="I685" s="11"/>
      <c r="J685" s="11" t="str">
        <f t="shared" si="91"/>
        <v/>
      </c>
      <c r="K685" s="29"/>
      <c r="L685" s="14"/>
      <c r="M685" s="25">
        <f t="shared" si="92"/>
        <v>0</v>
      </c>
      <c r="N685" s="26"/>
      <c r="O685" s="27"/>
      <c r="P685" s="28"/>
      <c r="Q685" s="35">
        <f t="shared" si="93"/>
        <v>0</v>
      </c>
      <c r="R685" s="36"/>
      <c r="S685" s="37" t="str">
        <f t="shared" si="94"/>
        <v/>
      </c>
      <c r="T685" s="38" t="str">
        <f t="shared" si="95"/>
        <v/>
      </c>
      <c r="U685" s="42"/>
      <c r="V685" s="40"/>
      <c r="W685" s="41">
        <f t="shared" si="96"/>
        <v>0</v>
      </c>
      <c r="X685" s="41">
        <f t="shared" si="97"/>
        <v>0</v>
      </c>
      <c r="Y685" s="41"/>
      <c r="Z685" s="41"/>
      <c r="AA685" s="25">
        <f t="shared" si="98"/>
        <v>0</v>
      </c>
      <c r="AB685" s="45"/>
      <c r="AC685" s="45"/>
      <c r="AD685" s="47"/>
    </row>
    <row r="686" s="2" customFormat="1" spans="1:30">
      <c r="A686" s="8">
        <f t="shared" si="90"/>
        <v>685</v>
      </c>
      <c r="B686" s="9"/>
      <c r="C686" s="10"/>
      <c r="D686" s="10"/>
      <c r="E686" s="14"/>
      <c r="F686" s="10" t="e">
        <f>VLOOKUP(E686,[1]零件成本9.1!$B$2:$D$11324,3,0)</f>
        <v>#N/A</v>
      </c>
      <c r="G686" s="15"/>
      <c r="H686" s="19"/>
      <c r="I686" s="11"/>
      <c r="J686" s="11" t="str">
        <f t="shared" si="91"/>
        <v/>
      </c>
      <c r="K686" s="29"/>
      <c r="L686" s="14"/>
      <c r="M686" s="25">
        <f t="shared" si="92"/>
        <v>0</v>
      </c>
      <c r="N686" s="26"/>
      <c r="O686" s="27"/>
      <c r="P686" s="28"/>
      <c r="Q686" s="35">
        <f t="shared" si="93"/>
        <v>0</v>
      </c>
      <c r="R686" s="36"/>
      <c r="S686" s="37" t="str">
        <f t="shared" si="94"/>
        <v/>
      </c>
      <c r="T686" s="38" t="str">
        <f t="shared" si="95"/>
        <v/>
      </c>
      <c r="U686" s="42"/>
      <c r="V686" s="40"/>
      <c r="W686" s="41">
        <f t="shared" si="96"/>
        <v>0</v>
      </c>
      <c r="X686" s="41">
        <f t="shared" si="97"/>
        <v>0</v>
      </c>
      <c r="Y686" s="41"/>
      <c r="Z686" s="41"/>
      <c r="AA686" s="25">
        <f t="shared" si="98"/>
        <v>0</v>
      </c>
      <c r="AB686" s="45"/>
      <c r="AC686" s="45"/>
      <c r="AD686" s="47"/>
    </row>
    <row r="687" s="2" customFormat="1" spans="1:30">
      <c r="A687" s="8">
        <f t="shared" si="90"/>
        <v>686</v>
      </c>
      <c r="B687" s="9"/>
      <c r="C687" s="10"/>
      <c r="D687" s="10"/>
      <c r="E687" s="14"/>
      <c r="F687" s="10" t="e">
        <f>VLOOKUP(E687,[1]零件成本9.1!$B$2:$D$11324,3,0)</f>
        <v>#N/A</v>
      </c>
      <c r="G687" s="15"/>
      <c r="H687" s="19"/>
      <c r="I687" s="11"/>
      <c r="J687" s="11" t="str">
        <f t="shared" si="91"/>
        <v/>
      </c>
      <c r="K687" s="29"/>
      <c r="L687" s="14"/>
      <c r="M687" s="25">
        <f t="shared" si="92"/>
        <v>0</v>
      </c>
      <c r="N687" s="26"/>
      <c r="O687" s="27"/>
      <c r="P687" s="28"/>
      <c r="Q687" s="35">
        <f t="shared" si="93"/>
        <v>0</v>
      </c>
      <c r="R687" s="36"/>
      <c r="S687" s="37" t="str">
        <f t="shared" si="94"/>
        <v/>
      </c>
      <c r="T687" s="38" t="str">
        <f t="shared" si="95"/>
        <v/>
      </c>
      <c r="U687" s="42"/>
      <c r="V687" s="40"/>
      <c r="W687" s="41">
        <f t="shared" si="96"/>
        <v>0</v>
      </c>
      <c r="X687" s="41">
        <f t="shared" si="97"/>
        <v>0</v>
      </c>
      <c r="Y687" s="41"/>
      <c r="Z687" s="41"/>
      <c r="AA687" s="25">
        <f t="shared" si="98"/>
        <v>0</v>
      </c>
      <c r="AB687" s="45"/>
      <c r="AC687" s="45"/>
      <c r="AD687" s="47"/>
    </row>
    <row r="688" s="2" customFormat="1" spans="1:30">
      <c r="A688" s="8">
        <f t="shared" si="90"/>
        <v>687</v>
      </c>
      <c r="B688" s="9"/>
      <c r="C688" s="10"/>
      <c r="D688" s="10"/>
      <c r="E688" s="14"/>
      <c r="F688" s="10" t="e">
        <f>VLOOKUP(E688,[1]零件成本9.1!$B$2:$D$11324,3,0)</f>
        <v>#N/A</v>
      </c>
      <c r="G688" s="15"/>
      <c r="H688" s="19"/>
      <c r="I688" s="11"/>
      <c r="J688" s="11" t="str">
        <f t="shared" si="91"/>
        <v/>
      </c>
      <c r="K688" s="29"/>
      <c r="L688" s="14"/>
      <c r="M688" s="25">
        <f t="shared" si="92"/>
        <v>0</v>
      </c>
      <c r="N688" s="26"/>
      <c r="O688" s="27"/>
      <c r="P688" s="28"/>
      <c r="Q688" s="35">
        <f t="shared" si="93"/>
        <v>0</v>
      </c>
      <c r="R688" s="36"/>
      <c r="S688" s="37" t="str">
        <f t="shared" si="94"/>
        <v/>
      </c>
      <c r="T688" s="38" t="str">
        <f t="shared" si="95"/>
        <v/>
      </c>
      <c r="U688" s="42"/>
      <c r="V688" s="40"/>
      <c r="W688" s="41">
        <f t="shared" si="96"/>
        <v>0</v>
      </c>
      <c r="X688" s="41">
        <f t="shared" si="97"/>
        <v>0</v>
      </c>
      <c r="Y688" s="41"/>
      <c r="Z688" s="41"/>
      <c r="AA688" s="25">
        <f t="shared" si="98"/>
        <v>0</v>
      </c>
      <c r="AB688" s="45"/>
      <c r="AC688" s="45"/>
      <c r="AD688" s="47"/>
    </row>
    <row r="689" s="2" customFormat="1" spans="1:30">
      <c r="A689" s="8">
        <f t="shared" si="90"/>
        <v>688</v>
      </c>
      <c r="B689" s="9"/>
      <c r="C689" s="10"/>
      <c r="D689" s="10"/>
      <c r="E689" s="14"/>
      <c r="F689" s="10" t="e">
        <f>VLOOKUP(E689,[1]零件成本9.1!$B$2:$D$11324,3,0)</f>
        <v>#N/A</v>
      </c>
      <c r="G689" s="15"/>
      <c r="H689" s="19"/>
      <c r="I689" s="11"/>
      <c r="J689" s="11" t="str">
        <f t="shared" si="91"/>
        <v/>
      </c>
      <c r="K689" s="29"/>
      <c r="L689" s="14"/>
      <c r="M689" s="25">
        <f t="shared" si="92"/>
        <v>0</v>
      </c>
      <c r="N689" s="26"/>
      <c r="O689" s="27"/>
      <c r="P689" s="28"/>
      <c r="Q689" s="35">
        <f t="shared" si="93"/>
        <v>0</v>
      </c>
      <c r="R689" s="36"/>
      <c r="S689" s="37" t="str">
        <f t="shared" si="94"/>
        <v/>
      </c>
      <c r="T689" s="38" t="str">
        <f t="shared" si="95"/>
        <v/>
      </c>
      <c r="U689" s="42"/>
      <c r="V689" s="40"/>
      <c r="W689" s="41">
        <f t="shared" si="96"/>
        <v>0</v>
      </c>
      <c r="X689" s="41">
        <f t="shared" si="97"/>
        <v>0</v>
      </c>
      <c r="Y689" s="41"/>
      <c r="Z689" s="41"/>
      <c r="AA689" s="25">
        <f t="shared" si="98"/>
        <v>0</v>
      </c>
      <c r="AB689" s="45"/>
      <c r="AC689" s="45"/>
      <c r="AD689" s="47"/>
    </row>
    <row r="690" s="2" customFormat="1" spans="1:30">
      <c r="A690" s="8">
        <f t="shared" si="90"/>
        <v>689</v>
      </c>
      <c r="B690" s="9"/>
      <c r="C690" s="10"/>
      <c r="D690" s="10"/>
      <c r="E690" s="14"/>
      <c r="F690" s="10" t="e">
        <f>VLOOKUP(E690,[1]零件成本9.1!$B$2:$D$11324,3,0)</f>
        <v>#N/A</v>
      </c>
      <c r="G690" s="15"/>
      <c r="H690" s="19"/>
      <c r="I690" s="11"/>
      <c r="J690" s="11" t="str">
        <f t="shared" si="91"/>
        <v/>
      </c>
      <c r="K690" s="29"/>
      <c r="L690" s="14"/>
      <c r="M690" s="25">
        <f t="shared" si="92"/>
        <v>0</v>
      </c>
      <c r="N690" s="26"/>
      <c r="O690" s="27"/>
      <c r="P690" s="28"/>
      <c r="Q690" s="35">
        <f t="shared" si="93"/>
        <v>0</v>
      </c>
      <c r="R690" s="36"/>
      <c r="S690" s="37" t="str">
        <f t="shared" si="94"/>
        <v/>
      </c>
      <c r="T690" s="38" t="str">
        <f t="shared" si="95"/>
        <v/>
      </c>
      <c r="U690" s="42"/>
      <c r="V690" s="40"/>
      <c r="W690" s="41">
        <f t="shared" si="96"/>
        <v>0</v>
      </c>
      <c r="X690" s="41">
        <f t="shared" si="97"/>
        <v>0</v>
      </c>
      <c r="Y690" s="41"/>
      <c r="Z690" s="41"/>
      <c r="AA690" s="25">
        <f t="shared" si="98"/>
        <v>0</v>
      </c>
      <c r="AB690" s="45"/>
      <c r="AC690" s="45"/>
      <c r="AD690" s="47"/>
    </row>
    <row r="691" s="2" customFormat="1" spans="1:30">
      <c r="A691" s="8">
        <f t="shared" si="90"/>
        <v>690</v>
      </c>
      <c r="B691" s="9"/>
      <c r="C691" s="10"/>
      <c r="D691" s="10"/>
      <c r="E691" s="14"/>
      <c r="F691" s="10" t="e">
        <f>VLOOKUP(E691,[1]零件成本9.1!$B$2:$D$11324,3,0)</f>
        <v>#N/A</v>
      </c>
      <c r="G691" s="15"/>
      <c r="H691" s="19"/>
      <c r="I691" s="11"/>
      <c r="J691" s="11" t="str">
        <f t="shared" si="91"/>
        <v/>
      </c>
      <c r="K691" s="29"/>
      <c r="L691" s="14"/>
      <c r="M691" s="25">
        <f t="shared" si="92"/>
        <v>0</v>
      </c>
      <c r="N691" s="26"/>
      <c r="O691" s="27"/>
      <c r="P691" s="28"/>
      <c r="Q691" s="35">
        <f t="shared" si="93"/>
        <v>0</v>
      </c>
      <c r="R691" s="36"/>
      <c r="S691" s="37" t="str">
        <f t="shared" si="94"/>
        <v/>
      </c>
      <c r="T691" s="38" t="str">
        <f t="shared" si="95"/>
        <v/>
      </c>
      <c r="U691" s="42"/>
      <c r="V691" s="40"/>
      <c r="W691" s="41">
        <f t="shared" si="96"/>
        <v>0</v>
      </c>
      <c r="X691" s="41">
        <f t="shared" si="97"/>
        <v>0</v>
      </c>
      <c r="Y691" s="41"/>
      <c r="Z691" s="41"/>
      <c r="AA691" s="25">
        <f t="shared" si="98"/>
        <v>0</v>
      </c>
      <c r="AB691" s="45"/>
      <c r="AC691" s="45"/>
      <c r="AD691" s="47"/>
    </row>
    <row r="692" s="2" customFormat="1" spans="1:30">
      <c r="A692" s="8">
        <f t="shared" si="90"/>
        <v>691</v>
      </c>
      <c r="B692" s="9"/>
      <c r="C692" s="10"/>
      <c r="D692" s="10"/>
      <c r="E692" s="14"/>
      <c r="F692" s="10" t="e">
        <f>VLOOKUP(E692,[1]零件成本9.1!$B$2:$D$11324,3,0)</f>
        <v>#N/A</v>
      </c>
      <c r="G692" s="15"/>
      <c r="H692" s="19"/>
      <c r="I692" s="11"/>
      <c r="J692" s="11" t="str">
        <f t="shared" si="91"/>
        <v/>
      </c>
      <c r="K692" s="29"/>
      <c r="L692" s="14"/>
      <c r="M692" s="25">
        <f t="shared" si="92"/>
        <v>0</v>
      </c>
      <c r="N692" s="26"/>
      <c r="O692" s="27"/>
      <c r="P692" s="28"/>
      <c r="Q692" s="35">
        <f t="shared" si="93"/>
        <v>0</v>
      </c>
      <c r="R692" s="36"/>
      <c r="S692" s="37" t="str">
        <f t="shared" si="94"/>
        <v/>
      </c>
      <c r="T692" s="38" t="str">
        <f t="shared" si="95"/>
        <v/>
      </c>
      <c r="U692" s="42"/>
      <c r="V692" s="40"/>
      <c r="W692" s="41">
        <f t="shared" si="96"/>
        <v>0</v>
      </c>
      <c r="X692" s="41">
        <f t="shared" si="97"/>
        <v>0</v>
      </c>
      <c r="Y692" s="41"/>
      <c r="Z692" s="41"/>
      <c r="AA692" s="25">
        <f t="shared" si="98"/>
        <v>0</v>
      </c>
      <c r="AB692" s="45"/>
      <c r="AC692" s="45"/>
      <c r="AD692" s="47"/>
    </row>
    <row r="693" s="2" customFormat="1" spans="1:30">
      <c r="A693" s="8">
        <f t="shared" si="90"/>
        <v>692</v>
      </c>
      <c r="B693" s="9"/>
      <c r="C693" s="10"/>
      <c r="D693" s="10"/>
      <c r="E693" s="14"/>
      <c r="F693" s="10" t="e">
        <f>VLOOKUP(E693,[1]零件成本9.1!$B$2:$D$11324,3,0)</f>
        <v>#N/A</v>
      </c>
      <c r="G693" s="15"/>
      <c r="H693" s="19"/>
      <c r="I693" s="11"/>
      <c r="J693" s="11" t="str">
        <f t="shared" si="91"/>
        <v/>
      </c>
      <c r="K693" s="29"/>
      <c r="L693" s="14"/>
      <c r="M693" s="25">
        <f t="shared" si="92"/>
        <v>0</v>
      </c>
      <c r="N693" s="26"/>
      <c r="O693" s="27"/>
      <c r="P693" s="28"/>
      <c r="Q693" s="35">
        <f t="shared" si="93"/>
        <v>0</v>
      </c>
      <c r="R693" s="36"/>
      <c r="S693" s="37" t="str">
        <f t="shared" si="94"/>
        <v/>
      </c>
      <c r="T693" s="38" t="str">
        <f t="shared" si="95"/>
        <v/>
      </c>
      <c r="U693" s="42"/>
      <c r="V693" s="40"/>
      <c r="W693" s="41">
        <f t="shared" si="96"/>
        <v>0</v>
      </c>
      <c r="X693" s="41">
        <f t="shared" si="97"/>
        <v>0</v>
      </c>
      <c r="Y693" s="41"/>
      <c r="Z693" s="41"/>
      <c r="AA693" s="25">
        <f t="shared" si="98"/>
        <v>0</v>
      </c>
      <c r="AB693" s="45"/>
      <c r="AC693" s="45"/>
      <c r="AD693" s="47"/>
    </row>
    <row r="694" s="2" customFormat="1" spans="1:30">
      <c r="A694" s="8">
        <f t="shared" si="90"/>
        <v>693</v>
      </c>
      <c r="B694" s="9"/>
      <c r="C694" s="10"/>
      <c r="D694" s="10"/>
      <c r="E694" s="14"/>
      <c r="F694" s="10" t="e">
        <f>VLOOKUP(E694,[1]零件成本9.1!$B$2:$D$11324,3,0)</f>
        <v>#N/A</v>
      </c>
      <c r="G694" s="15"/>
      <c r="H694" s="19"/>
      <c r="I694" s="11"/>
      <c r="J694" s="11" t="str">
        <f t="shared" si="91"/>
        <v/>
      </c>
      <c r="K694" s="29"/>
      <c r="L694" s="14"/>
      <c r="M694" s="25">
        <f t="shared" si="92"/>
        <v>0</v>
      </c>
      <c r="N694" s="26"/>
      <c r="O694" s="27"/>
      <c r="P694" s="28"/>
      <c r="Q694" s="35">
        <f t="shared" si="93"/>
        <v>0</v>
      </c>
      <c r="R694" s="36"/>
      <c r="S694" s="37" t="str">
        <f t="shared" si="94"/>
        <v/>
      </c>
      <c r="T694" s="38" t="str">
        <f t="shared" si="95"/>
        <v/>
      </c>
      <c r="U694" s="42"/>
      <c r="V694" s="40"/>
      <c r="W694" s="41">
        <f t="shared" si="96"/>
        <v>0</v>
      </c>
      <c r="X694" s="41">
        <f t="shared" si="97"/>
        <v>0</v>
      </c>
      <c r="Y694" s="41"/>
      <c r="Z694" s="41"/>
      <c r="AA694" s="25">
        <f t="shared" si="98"/>
        <v>0</v>
      </c>
      <c r="AB694" s="45"/>
      <c r="AC694" s="45"/>
      <c r="AD694" s="47"/>
    </row>
    <row r="695" s="2" customFormat="1" spans="1:30">
      <c r="A695" s="8">
        <f t="shared" si="90"/>
        <v>694</v>
      </c>
      <c r="B695" s="9"/>
      <c r="C695" s="10"/>
      <c r="D695" s="10"/>
      <c r="E695" s="14"/>
      <c r="F695" s="10" t="e">
        <f>VLOOKUP(E695,[1]零件成本9.1!$B$2:$D$11324,3,0)</f>
        <v>#N/A</v>
      </c>
      <c r="G695" s="15"/>
      <c r="H695" s="19"/>
      <c r="I695" s="11"/>
      <c r="J695" s="11" t="str">
        <f t="shared" si="91"/>
        <v/>
      </c>
      <c r="K695" s="29"/>
      <c r="L695" s="14"/>
      <c r="M695" s="25">
        <f t="shared" si="92"/>
        <v>0</v>
      </c>
      <c r="N695" s="26"/>
      <c r="O695" s="27"/>
      <c r="P695" s="28"/>
      <c r="Q695" s="35">
        <f t="shared" si="93"/>
        <v>0</v>
      </c>
      <c r="R695" s="36"/>
      <c r="S695" s="37" t="str">
        <f t="shared" si="94"/>
        <v/>
      </c>
      <c r="T695" s="38" t="str">
        <f t="shared" si="95"/>
        <v/>
      </c>
      <c r="U695" s="42"/>
      <c r="V695" s="40"/>
      <c r="W695" s="41">
        <f t="shared" si="96"/>
        <v>0</v>
      </c>
      <c r="X695" s="41">
        <f t="shared" si="97"/>
        <v>0</v>
      </c>
      <c r="Y695" s="41"/>
      <c r="Z695" s="41"/>
      <c r="AA695" s="25">
        <f t="shared" si="98"/>
        <v>0</v>
      </c>
      <c r="AB695" s="45"/>
      <c r="AC695" s="45"/>
      <c r="AD695" s="47"/>
    </row>
    <row r="696" s="2" customFormat="1" spans="1:30">
      <c r="A696" s="8">
        <f t="shared" si="90"/>
        <v>695</v>
      </c>
      <c r="B696" s="9"/>
      <c r="C696" s="10"/>
      <c r="D696" s="10"/>
      <c r="E696" s="14"/>
      <c r="F696" s="10" t="e">
        <f>VLOOKUP(E696,[1]零件成本9.1!$B$2:$D$11324,3,0)</f>
        <v>#N/A</v>
      </c>
      <c r="G696" s="15"/>
      <c r="H696" s="19"/>
      <c r="I696" s="11"/>
      <c r="J696" s="11" t="str">
        <f t="shared" si="91"/>
        <v/>
      </c>
      <c r="K696" s="29"/>
      <c r="L696" s="14"/>
      <c r="M696" s="25">
        <f t="shared" si="92"/>
        <v>0</v>
      </c>
      <c r="N696" s="26"/>
      <c r="O696" s="27"/>
      <c r="P696" s="28"/>
      <c r="Q696" s="35">
        <f t="shared" si="93"/>
        <v>0</v>
      </c>
      <c r="R696" s="36"/>
      <c r="S696" s="37" t="str">
        <f t="shared" si="94"/>
        <v/>
      </c>
      <c r="T696" s="38" t="str">
        <f t="shared" si="95"/>
        <v/>
      </c>
      <c r="U696" s="42"/>
      <c r="V696" s="40"/>
      <c r="W696" s="41">
        <f t="shared" si="96"/>
        <v>0</v>
      </c>
      <c r="X696" s="41">
        <f t="shared" si="97"/>
        <v>0</v>
      </c>
      <c r="Y696" s="41"/>
      <c r="Z696" s="41"/>
      <c r="AA696" s="25">
        <f t="shared" si="98"/>
        <v>0</v>
      </c>
      <c r="AB696" s="45"/>
      <c r="AC696" s="45"/>
      <c r="AD696" s="47"/>
    </row>
    <row r="697" s="2" customFormat="1" spans="1:30">
      <c r="A697" s="8">
        <f t="shared" si="90"/>
        <v>696</v>
      </c>
      <c r="B697" s="9"/>
      <c r="C697" s="10"/>
      <c r="D697" s="10"/>
      <c r="E697" s="14"/>
      <c r="F697" s="10" t="e">
        <f>VLOOKUP(E697,[1]零件成本9.1!$B$2:$D$11324,3,0)</f>
        <v>#N/A</v>
      </c>
      <c r="G697" s="15"/>
      <c r="H697" s="19"/>
      <c r="I697" s="11"/>
      <c r="J697" s="11" t="str">
        <f t="shared" si="91"/>
        <v/>
      </c>
      <c r="K697" s="29"/>
      <c r="L697" s="14"/>
      <c r="M697" s="25">
        <f t="shared" si="92"/>
        <v>0</v>
      </c>
      <c r="N697" s="26"/>
      <c r="O697" s="27"/>
      <c r="P697" s="28"/>
      <c r="Q697" s="35">
        <f t="shared" si="93"/>
        <v>0</v>
      </c>
      <c r="R697" s="36"/>
      <c r="S697" s="37" t="str">
        <f t="shared" si="94"/>
        <v/>
      </c>
      <c r="T697" s="38" t="str">
        <f t="shared" si="95"/>
        <v/>
      </c>
      <c r="U697" s="42"/>
      <c r="V697" s="40"/>
      <c r="W697" s="41">
        <f t="shared" si="96"/>
        <v>0</v>
      </c>
      <c r="X697" s="41">
        <f t="shared" si="97"/>
        <v>0</v>
      </c>
      <c r="Y697" s="41"/>
      <c r="Z697" s="41"/>
      <c r="AA697" s="25">
        <f t="shared" si="98"/>
        <v>0</v>
      </c>
      <c r="AB697" s="45"/>
      <c r="AC697" s="45"/>
      <c r="AD697" s="47"/>
    </row>
    <row r="698" s="2" customFormat="1" spans="1:30">
      <c r="A698" s="8">
        <f t="shared" si="90"/>
        <v>697</v>
      </c>
      <c r="B698" s="9"/>
      <c r="C698" s="10"/>
      <c r="D698" s="10"/>
      <c r="E698" s="14"/>
      <c r="F698" s="10" t="e">
        <f>VLOOKUP(E698,[1]零件成本9.1!$B$2:$D$11324,3,0)</f>
        <v>#N/A</v>
      </c>
      <c r="G698" s="15"/>
      <c r="H698" s="19"/>
      <c r="I698" s="11"/>
      <c r="J698" s="11" t="str">
        <f t="shared" si="91"/>
        <v/>
      </c>
      <c r="K698" s="29"/>
      <c r="L698" s="14"/>
      <c r="M698" s="25">
        <f t="shared" si="92"/>
        <v>0</v>
      </c>
      <c r="N698" s="26"/>
      <c r="O698" s="27"/>
      <c r="P698" s="28"/>
      <c r="Q698" s="35">
        <f t="shared" si="93"/>
        <v>0</v>
      </c>
      <c r="R698" s="36"/>
      <c r="S698" s="37" t="str">
        <f t="shared" si="94"/>
        <v/>
      </c>
      <c r="T698" s="38" t="str">
        <f t="shared" si="95"/>
        <v/>
      </c>
      <c r="U698" s="42"/>
      <c r="V698" s="40"/>
      <c r="W698" s="41">
        <f t="shared" si="96"/>
        <v>0</v>
      </c>
      <c r="X698" s="41">
        <f t="shared" si="97"/>
        <v>0</v>
      </c>
      <c r="Y698" s="41"/>
      <c r="Z698" s="41"/>
      <c r="AA698" s="25">
        <f t="shared" si="98"/>
        <v>0</v>
      </c>
      <c r="AB698" s="45"/>
      <c r="AC698" s="45"/>
      <c r="AD698" s="47"/>
    </row>
    <row r="699" s="2" customFormat="1" spans="1:30">
      <c r="A699" s="8">
        <f t="shared" si="90"/>
        <v>698</v>
      </c>
      <c r="B699" s="9"/>
      <c r="C699" s="10"/>
      <c r="D699" s="10"/>
      <c r="E699" s="14"/>
      <c r="F699" s="10" t="e">
        <f>VLOOKUP(E699,[1]零件成本9.1!$B$2:$D$11324,3,0)</f>
        <v>#N/A</v>
      </c>
      <c r="G699" s="15"/>
      <c r="H699" s="19"/>
      <c r="I699" s="11"/>
      <c r="J699" s="11" t="str">
        <f t="shared" si="91"/>
        <v/>
      </c>
      <c r="K699" s="29"/>
      <c r="L699" s="14"/>
      <c r="M699" s="25">
        <f t="shared" si="92"/>
        <v>0</v>
      </c>
      <c r="N699" s="26"/>
      <c r="O699" s="27"/>
      <c r="P699" s="28"/>
      <c r="Q699" s="35">
        <f t="shared" si="93"/>
        <v>0</v>
      </c>
      <c r="R699" s="36"/>
      <c r="S699" s="37" t="str">
        <f t="shared" si="94"/>
        <v/>
      </c>
      <c r="T699" s="38" t="str">
        <f t="shared" si="95"/>
        <v/>
      </c>
      <c r="U699" s="42"/>
      <c r="V699" s="40"/>
      <c r="W699" s="41">
        <f t="shared" si="96"/>
        <v>0</v>
      </c>
      <c r="X699" s="41">
        <f t="shared" si="97"/>
        <v>0</v>
      </c>
      <c r="Y699" s="41"/>
      <c r="Z699" s="41"/>
      <c r="AA699" s="25">
        <f t="shared" si="98"/>
        <v>0</v>
      </c>
      <c r="AB699" s="45"/>
      <c r="AC699" s="45"/>
      <c r="AD699" s="47"/>
    </row>
    <row r="700" s="2" customFormat="1" spans="1:30">
      <c r="A700" s="8">
        <f t="shared" si="90"/>
        <v>699</v>
      </c>
      <c r="B700" s="9"/>
      <c r="C700" s="10"/>
      <c r="D700" s="10"/>
      <c r="E700" s="14"/>
      <c r="F700" s="10" t="e">
        <f>VLOOKUP(E700,[1]零件成本9.1!$B$2:$D$11324,3,0)</f>
        <v>#N/A</v>
      </c>
      <c r="G700" s="15"/>
      <c r="H700" s="19"/>
      <c r="I700" s="11"/>
      <c r="J700" s="11" t="str">
        <f t="shared" si="91"/>
        <v/>
      </c>
      <c r="K700" s="29"/>
      <c r="L700" s="14"/>
      <c r="M700" s="25">
        <f t="shared" si="92"/>
        <v>0</v>
      </c>
      <c r="N700" s="26"/>
      <c r="O700" s="27"/>
      <c r="P700" s="28"/>
      <c r="Q700" s="35">
        <f t="shared" si="93"/>
        <v>0</v>
      </c>
      <c r="R700" s="36"/>
      <c r="S700" s="37" t="str">
        <f t="shared" si="94"/>
        <v/>
      </c>
      <c r="T700" s="38" t="str">
        <f t="shared" si="95"/>
        <v/>
      </c>
      <c r="U700" s="42"/>
      <c r="V700" s="40"/>
      <c r="W700" s="41">
        <f t="shared" si="96"/>
        <v>0</v>
      </c>
      <c r="X700" s="41">
        <f t="shared" si="97"/>
        <v>0</v>
      </c>
      <c r="Y700" s="41"/>
      <c r="Z700" s="41"/>
      <c r="AA700" s="25">
        <f t="shared" si="98"/>
        <v>0</v>
      </c>
      <c r="AB700" s="45"/>
      <c r="AC700" s="45"/>
      <c r="AD700" s="47"/>
    </row>
    <row r="701" s="2" customFormat="1" spans="1:30">
      <c r="A701" s="8">
        <f t="shared" si="90"/>
        <v>700</v>
      </c>
      <c r="B701" s="9"/>
      <c r="C701" s="10"/>
      <c r="D701" s="10"/>
      <c r="E701" s="14"/>
      <c r="F701" s="10" t="e">
        <f>VLOOKUP(E701,[1]零件成本9.1!$B$2:$D$11324,3,0)</f>
        <v>#N/A</v>
      </c>
      <c r="G701" s="15"/>
      <c r="H701" s="19"/>
      <c r="I701" s="11"/>
      <c r="J701" s="11" t="str">
        <f t="shared" si="91"/>
        <v/>
      </c>
      <c r="K701" s="29"/>
      <c r="L701" s="14"/>
      <c r="M701" s="25">
        <f t="shared" si="92"/>
        <v>0</v>
      </c>
      <c r="N701" s="26"/>
      <c r="O701" s="27"/>
      <c r="P701" s="28"/>
      <c r="Q701" s="35">
        <f t="shared" si="93"/>
        <v>0</v>
      </c>
      <c r="R701" s="36"/>
      <c r="S701" s="37" t="str">
        <f t="shared" si="94"/>
        <v/>
      </c>
      <c r="T701" s="38" t="str">
        <f t="shared" si="95"/>
        <v/>
      </c>
      <c r="U701" s="42"/>
      <c r="V701" s="40"/>
      <c r="W701" s="41">
        <f t="shared" si="96"/>
        <v>0</v>
      </c>
      <c r="X701" s="41">
        <f t="shared" si="97"/>
        <v>0</v>
      </c>
      <c r="Y701" s="41"/>
      <c r="Z701" s="41"/>
      <c r="AA701" s="25">
        <f t="shared" si="98"/>
        <v>0</v>
      </c>
      <c r="AB701" s="45"/>
      <c r="AC701" s="45"/>
      <c r="AD701" s="47"/>
    </row>
    <row r="702" s="2" customFormat="1" spans="1:30">
      <c r="A702" s="8">
        <f t="shared" si="90"/>
        <v>701</v>
      </c>
      <c r="B702" s="9"/>
      <c r="C702" s="10"/>
      <c r="D702" s="10"/>
      <c r="E702" s="14"/>
      <c r="F702" s="10" t="e">
        <f>VLOOKUP(E702,[1]零件成本9.1!$B$2:$D$11324,3,0)</f>
        <v>#N/A</v>
      </c>
      <c r="G702" s="15"/>
      <c r="H702" s="19"/>
      <c r="I702" s="11"/>
      <c r="J702" s="11" t="str">
        <f t="shared" si="91"/>
        <v/>
      </c>
      <c r="K702" s="29"/>
      <c r="L702" s="14"/>
      <c r="M702" s="25">
        <f t="shared" si="92"/>
        <v>0</v>
      </c>
      <c r="N702" s="26"/>
      <c r="O702" s="27"/>
      <c r="P702" s="28"/>
      <c r="Q702" s="35">
        <f t="shared" si="93"/>
        <v>0</v>
      </c>
      <c r="R702" s="36"/>
      <c r="S702" s="37" t="str">
        <f t="shared" si="94"/>
        <v/>
      </c>
      <c r="T702" s="38" t="str">
        <f t="shared" si="95"/>
        <v/>
      </c>
      <c r="U702" s="42"/>
      <c r="V702" s="40"/>
      <c r="W702" s="41">
        <f t="shared" si="96"/>
        <v>0</v>
      </c>
      <c r="X702" s="41">
        <f t="shared" si="97"/>
        <v>0</v>
      </c>
      <c r="Y702" s="41"/>
      <c r="Z702" s="41"/>
      <c r="AA702" s="25">
        <f t="shared" si="98"/>
        <v>0</v>
      </c>
      <c r="AB702" s="45"/>
      <c r="AC702" s="45"/>
      <c r="AD702" s="47"/>
    </row>
    <row r="703" s="2" customFormat="1" spans="1:30">
      <c r="A703" s="8">
        <f t="shared" si="90"/>
        <v>702</v>
      </c>
      <c r="B703" s="9"/>
      <c r="C703" s="10"/>
      <c r="D703" s="10"/>
      <c r="E703" s="14"/>
      <c r="F703" s="10" t="e">
        <f>VLOOKUP(E703,[1]零件成本9.1!$B$2:$D$11324,3,0)</f>
        <v>#N/A</v>
      </c>
      <c r="G703" s="15"/>
      <c r="H703" s="19"/>
      <c r="I703" s="11"/>
      <c r="J703" s="11" t="str">
        <f t="shared" si="91"/>
        <v/>
      </c>
      <c r="K703" s="29"/>
      <c r="L703" s="14"/>
      <c r="M703" s="25">
        <f t="shared" si="92"/>
        <v>0</v>
      </c>
      <c r="N703" s="26"/>
      <c r="O703" s="27"/>
      <c r="P703" s="28"/>
      <c r="Q703" s="35">
        <f t="shared" si="93"/>
        <v>0</v>
      </c>
      <c r="R703" s="36"/>
      <c r="S703" s="37" t="str">
        <f t="shared" si="94"/>
        <v/>
      </c>
      <c r="T703" s="38" t="str">
        <f t="shared" si="95"/>
        <v/>
      </c>
      <c r="U703" s="42"/>
      <c r="V703" s="40"/>
      <c r="W703" s="41">
        <f t="shared" si="96"/>
        <v>0</v>
      </c>
      <c r="X703" s="41">
        <f t="shared" si="97"/>
        <v>0</v>
      </c>
      <c r="Y703" s="41"/>
      <c r="Z703" s="41"/>
      <c r="AA703" s="25">
        <f t="shared" si="98"/>
        <v>0</v>
      </c>
      <c r="AB703" s="45"/>
      <c r="AC703" s="45"/>
      <c r="AD703" s="47"/>
    </row>
    <row r="704" s="2" customFormat="1" spans="1:30">
      <c r="A704" s="8">
        <f t="shared" si="90"/>
        <v>703</v>
      </c>
      <c r="B704" s="9"/>
      <c r="C704" s="10"/>
      <c r="D704" s="10"/>
      <c r="E704" s="14"/>
      <c r="F704" s="10" t="e">
        <f>VLOOKUP(E704,[1]零件成本9.1!$B$2:$D$11324,3,0)</f>
        <v>#N/A</v>
      </c>
      <c r="G704" s="15"/>
      <c r="H704" s="19"/>
      <c r="I704" s="11"/>
      <c r="J704" s="11" t="str">
        <f t="shared" si="91"/>
        <v/>
      </c>
      <c r="K704" s="29"/>
      <c r="L704" s="14"/>
      <c r="M704" s="25">
        <f t="shared" si="92"/>
        <v>0</v>
      </c>
      <c r="N704" s="26"/>
      <c r="O704" s="27"/>
      <c r="P704" s="28"/>
      <c r="Q704" s="35">
        <f t="shared" si="93"/>
        <v>0</v>
      </c>
      <c r="R704" s="36"/>
      <c r="S704" s="37" t="str">
        <f t="shared" si="94"/>
        <v/>
      </c>
      <c r="T704" s="38" t="str">
        <f t="shared" si="95"/>
        <v/>
      </c>
      <c r="U704" s="42"/>
      <c r="V704" s="40"/>
      <c r="W704" s="41">
        <f t="shared" si="96"/>
        <v>0</v>
      </c>
      <c r="X704" s="41">
        <f t="shared" si="97"/>
        <v>0</v>
      </c>
      <c r="Y704" s="41"/>
      <c r="Z704" s="41"/>
      <c r="AA704" s="25">
        <f t="shared" si="98"/>
        <v>0</v>
      </c>
      <c r="AB704" s="45"/>
      <c r="AC704" s="45"/>
      <c r="AD704" s="47"/>
    </row>
    <row r="705" s="2" customFormat="1" spans="1:30">
      <c r="A705" s="8">
        <f t="shared" si="90"/>
        <v>704</v>
      </c>
      <c r="B705" s="9"/>
      <c r="C705" s="10"/>
      <c r="D705" s="10"/>
      <c r="E705" s="14"/>
      <c r="F705" s="10" t="e">
        <f>VLOOKUP(E705,[1]零件成本9.1!$B$2:$D$11324,3,0)</f>
        <v>#N/A</v>
      </c>
      <c r="G705" s="15"/>
      <c r="H705" s="19"/>
      <c r="I705" s="11"/>
      <c r="J705" s="11" t="str">
        <f t="shared" si="91"/>
        <v/>
      </c>
      <c r="K705" s="29"/>
      <c r="L705" s="14"/>
      <c r="M705" s="25">
        <f t="shared" si="92"/>
        <v>0</v>
      </c>
      <c r="N705" s="26"/>
      <c r="O705" s="27"/>
      <c r="P705" s="28"/>
      <c r="Q705" s="35">
        <f t="shared" si="93"/>
        <v>0</v>
      </c>
      <c r="R705" s="36"/>
      <c r="S705" s="37" t="str">
        <f t="shared" si="94"/>
        <v/>
      </c>
      <c r="T705" s="38" t="str">
        <f t="shared" si="95"/>
        <v/>
      </c>
      <c r="U705" s="42"/>
      <c r="V705" s="40"/>
      <c r="W705" s="41">
        <f t="shared" si="96"/>
        <v>0</v>
      </c>
      <c r="X705" s="41">
        <f t="shared" si="97"/>
        <v>0</v>
      </c>
      <c r="Y705" s="41"/>
      <c r="Z705" s="41"/>
      <c r="AA705" s="25">
        <f t="shared" si="98"/>
        <v>0</v>
      </c>
      <c r="AB705" s="45"/>
      <c r="AC705" s="45"/>
      <c r="AD705" s="47"/>
    </row>
    <row r="706" s="2" customFormat="1" spans="1:30">
      <c r="A706" s="8">
        <f t="shared" ref="A706:A769" si="99">ROW()-1</f>
        <v>705</v>
      </c>
      <c r="B706" s="9"/>
      <c r="C706" s="10"/>
      <c r="D706" s="10"/>
      <c r="E706" s="14"/>
      <c r="F706" s="10" t="e">
        <f>VLOOKUP(E706,[1]零件成本9.1!$B$2:$D$11324,3,0)</f>
        <v>#N/A</v>
      </c>
      <c r="G706" s="15"/>
      <c r="H706" s="19"/>
      <c r="I706" s="11"/>
      <c r="J706" s="11" t="str">
        <f t="shared" ref="J706:J769" si="100">B706&amp;E706</f>
        <v/>
      </c>
      <c r="K706" s="29"/>
      <c r="L706" s="14"/>
      <c r="M706" s="25">
        <f t="shared" ref="M706:M769" si="101">K706+L706</f>
        <v>0</v>
      </c>
      <c r="N706" s="26"/>
      <c r="O706" s="27"/>
      <c r="P706" s="28"/>
      <c r="Q706" s="35">
        <f t="shared" ref="Q706:Q769" si="102">M706</f>
        <v>0</v>
      </c>
      <c r="R706" s="36"/>
      <c r="S706" s="37" t="str">
        <f t="shared" ref="S706:S769" si="103">IF(Q706&gt;R706,Q706-R706,"")</f>
        <v/>
      </c>
      <c r="T706" s="38" t="str">
        <f t="shared" ref="T706:T769" si="104">IF(Q706&lt;R706,Q706-R706,"")</f>
        <v/>
      </c>
      <c r="U706" s="42"/>
      <c r="V706" s="40"/>
      <c r="W706" s="41">
        <f t="shared" ref="W706:W769" si="105">Q706*V706</f>
        <v>0</v>
      </c>
      <c r="X706" s="41">
        <f t="shared" ref="X706:X769" si="106">R706*V706</f>
        <v>0</v>
      </c>
      <c r="Y706" s="41"/>
      <c r="Z706" s="41"/>
      <c r="AA706" s="25">
        <f t="shared" ref="AA706:AA769" si="107">W706-X706</f>
        <v>0</v>
      </c>
      <c r="AB706" s="45"/>
      <c r="AC706" s="45"/>
      <c r="AD706" s="47"/>
    </row>
    <row r="707" s="2" customFormat="1" spans="1:30">
      <c r="A707" s="8">
        <f t="shared" si="99"/>
        <v>706</v>
      </c>
      <c r="B707" s="9"/>
      <c r="C707" s="10"/>
      <c r="D707" s="10"/>
      <c r="E707" s="14"/>
      <c r="F707" s="10" t="e">
        <f>VLOOKUP(E707,[1]零件成本9.1!$B$2:$D$11324,3,0)</f>
        <v>#N/A</v>
      </c>
      <c r="G707" s="15"/>
      <c r="H707" s="19"/>
      <c r="I707" s="11"/>
      <c r="J707" s="11" t="str">
        <f t="shared" si="100"/>
        <v/>
      </c>
      <c r="K707" s="29"/>
      <c r="L707" s="14"/>
      <c r="M707" s="25">
        <f t="shared" si="101"/>
        <v>0</v>
      </c>
      <c r="N707" s="26"/>
      <c r="O707" s="27"/>
      <c r="P707" s="28"/>
      <c r="Q707" s="35">
        <f t="shared" si="102"/>
        <v>0</v>
      </c>
      <c r="R707" s="36"/>
      <c r="S707" s="37" t="str">
        <f t="shared" si="103"/>
        <v/>
      </c>
      <c r="T707" s="38" t="str">
        <f t="shared" si="104"/>
        <v/>
      </c>
      <c r="U707" s="42"/>
      <c r="V707" s="40"/>
      <c r="W707" s="41">
        <f t="shared" si="105"/>
        <v>0</v>
      </c>
      <c r="X707" s="41">
        <f t="shared" si="106"/>
        <v>0</v>
      </c>
      <c r="Y707" s="41"/>
      <c r="Z707" s="41"/>
      <c r="AA707" s="25">
        <f t="shared" si="107"/>
        <v>0</v>
      </c>
      <c r="AB707" s="45"/>
      <c r="AC707" s="45"/>
      <c r="AD707" s="47"/>
    </row>
    <row r="708" s="2" customFormat="1" spans="1:30">
      <c r="A708" s="8">
        <f t="shared" si="99"/>
        <v>707</v>
      </c>
      <c r="B708" s="9"/>
      <c r="C708" s="10"/>
      <c r="D708" s="10"/>
      <c r="E708" s="14"/>
      <c r="F708" s="10" t="e">
        <f>VLOOKUP(E708,[1]零件成本9.1!$B$2:$D$11324,3,0)</f>
        <v>#N/A</v>
      </c>
      <c r="G708" s="15"/>
      <c r="H708" s="19"/>
      <c r="I708" s="11"/>
      <c r="J708" s="11" t="str">
        <f t="shared" si="100"/>
        <v/>
      </c>
      <c r="K708" s="29"/>
      <c r="L708" s="14"/>
      <c r="M708" s="25">
        <f t="shared" si="101"/>
        <v>0</v>
      </c>
      <c r="N708" s="26"/>
      <c r="O708" s="27"/>
      <c r="P708" s="28"/>
      <c r="Q708" s="35">
        <f t="shared" si="102"/>
        <v>0</v>
      </c>
      <c r="R708" s="36"/>
      <c r="S708" s="37" t="str">
        <f t="shared" si="103"/>
        <v/>
      </c>
      <c r="T708" s="38" t="str">
        <f t="shared" si="104"/>
        <v/>
      </c>
      <c r="U708" s="42"/>
      <c r="V708" s="40"/>
      <c r="W708" s="41">
        <f t="shared" si="105"/>
        <v>0</v>
      </c>
      <c r="X708" s="41">
        <f t="shared" si="106"/>
        <v>0</v>
      </c>
      <c r="Y708" s="41"/>
      <c r="Z708" s="41"/>
      <c r="AA708" s="25">
        <f t="shared" si="107"/>
        <v>0</v>
      </c>
      <c r="AB708" s="45"/>
      <c r="AC708" s="45"/>
      <c r="AD708" s="47"/>
    </row>
    <row r="709" s="2" customFormat="1" spans="1:30">
      <c r="A709" s="8">
        <f t="shared" si="99"/>
        <v>708</v>
      </c>
      <c r="B709" s="9"/>
      <c r="C709" s="10"/>
      <c r="D709" s="10"/>
      <c r="E709" s="14"/>
      <c r="F709" s="10" t="e">
        <f>VLOOKUP(E709,[1]零件成本9.1!$B$2:$D$11324,3,0)</f>
        <v>#N/A</v>
      </c>
      <c r="G709" s="15"/>
      <c r="H709" s="19"/>
      <c r="I709" s="11"/>
      <c r="J709" s="11" t="str">
        <f t="shared" si="100"/>
        <v/>
      </c>
      <c r="K709" s="29"/>
      <c r="L709" s="14"/>
      <c r="M709" s="25">
        <f t="shared" si="101"/>
        <v>0</v>
      </c>
      <c r="N709" s="26"/>
      <c r="O709" s="27"/>
      <c r="P709" s="28"/>
      <c r="Q709" s="35">
        <f t="shared" si="102"/>
        <v>0</v>
      </c>
      <c r="R709" s="36"/>
      <c r="S709" s="37" t="str">
        <f t="shared" si="103"/>
        <v/>
      </c>
      <c r="T709" s="38" t="str">
        <f t="shared" si="104"/>
        <v/>
      </c>
      <c r="U709" s="42"/>
      <c r="V709" s="40"/>
      <c r="W709" s="41">
        <f t="shared" si="105"/>
        <v>0</v>
      </c>
      <c r="X709" s="41">
        <f t="shared" si="106"/>
        <v>0</v>
      </c>
      <c r="Y709" s="41"/>
      <c r="Z709" s="41"/>
      <c r="AA709" s="25">
        <f t="shared" si="107"/>
        <v>0</v>
      </c>
      <c r="AB709" s="45"/>
      <c r="AC709" s="45"/>
      <c r="AD709" s="47"/>
    </row>
    <row r="710" s="2" customFormat="1" spans="1:30">
      <c r="A710" s="8">
        <f t="shared" si="99"/>
        <v>709</v>
      </c>
      <c r="B710" s="9"/>
      <c r="C710" s="10"/>
      <c r="D710" s="10"/>
      <c r="E710" s="14"/>
      <c r="F710" s="10" t="e">
        <f>VLOOKUP(E710,[1]零件成本9.1!$B$2:$D$11324,3,0)</f>
        <v>#N/A</v>
      </c>
      <c r="G710" s="15"/>
      <c r="H710" s="19"/>
      <c r="I710" s="11"/>
      <c r="J710" s="11" t="str">
        <f t="shared" si="100"/>
        <v/>
      </c>
      <c r="K710" s="29"/>
      <c r="L710" s="14"/>
      <c r="M710" s="25">
        <f t="shared" si="101"/>
        <v>0</v>
      </c>
      <c r="N710" s="26"/>
      <c r="O710" s="27"/>
      <c r="P710" s="28"/>
      <c r="Q710" s="35">
        <f t="shared" si="102"/>
        <v>0</v>
      </c>
      <c r="R710" s="36"/>
      <c r="S710" s="37" t="str">
        <f t="shared" si="103"/>
        <v/>
      </c>
      <c r="T710" s="38" t="str">
        <f t="shared" si="104"/>
        <v/>
      </c>
      <c r="U710" s="42"/>
      <c r="V710" s="40"/>
      <c r="W710" s="41">
        <f t="shared" si="105"/>
        <v>0</v>
      </c>
      <c r="X710" s="41">
        <f t="shared" si="106"/>
        <v>0</v>
      </c>
      <c r="Y710" s="41"/>
      <c r="Z710" s="41"/>
      <c r="AA710" s="25">
        <f t="shared" si="107"/>
        <v>0</v>
      </c>
      <c r="AB710" s="45"/>
      <c r="AC710" s="45"/>
      <c r="AD710" s="47"/>
    </row>
    <row r="711" s="2" customFormat="1" spans="1:30">
      <c r="A711" s="8">
        <f t="shared" si="99"/>
        <v>710</v>
      </c>
      <c r="B711" s="9"/>
      <c r="C711" s="10"/>
      <c r="D711" s="10"/>
      <c r="E711" s="14"/>
      <c r="F711" s="10" t="e">
        <f>VLOOKUP(E711,[1]零件成本9.1!$B$2:$D$11324,3,0)</f>
        <v>#N/A</v>
      </c>
      <c r="G711" s="15"/>
      <c r="H711" s="19"/>
      <c r="I711" s="11"/>
      <c r="J711" s="11" t="str">
        <f t="shared" si="100"/>
        <v/>
      </c>
      <c r="K711" s="29"/>
      <c r="L711" s="14"/>
      <c r="M711" s="25">
        <f t="shared" si="101"/>
        <v>0</v>
      </c>
      <c r="N711" s="26"/>
      <c r="O711" s="27"/>
      <c r="P711" s="28"/>
      <c r="Q711" s="35">
        <f t="shared" si="102"/>
        <v>0</v>
      </c>
      <c r="R711" s="36"/>
      <c r="S711" s="37" t="str">
        <f t="shared" si="103"/>
        <v/>
      </c>
      <c r="T711" s="38" t="str">
        <f t="shared" si="104"/>
        <v/>
      </c>
      <c r="U711" s="42"/>
      <c r="V711" s="40"/>
      <c r="W711" s="41">
        <f t="shared" si="105"/>
        <v>0</v>
      </c>
      <c r="X711" s="41">
        <f t="shared" si="106"/>
        <v>0</v>
      </c>
      <c r="Y711" s="41"/>
      <c r="Z711" s="41"/>
      <c r="AA711" s="25">
        <f t="shared" si="107"/>
        <v>0</v>
      </c>
      <c r="AB711" s="45"/>
      <c r="AC711" s="45"/>
      <c r="AD711" s="47"/>
    </row>
    <row r="712" s="2" customFormat="1" spans="1:30">
      <c r="A712" s="8">
        <f t="shared" si="99"/>
        <v>711</v>
      </c>
      <c r="B712" s="9"/>
      <c r="C712" s="10"/>
      <c r="D712" s="10"/>
      <c r="E712" s="14"/>
      <c r="F712" s="10" t="e">
        <f>VLOOKUP(E712,[1]零件成本9.1!$B$2:$D$11324,3,0)</f>
        <v>#N/A</v>
      </c>
      <c r="G712" s="15"/>
      <c r="H712" s="19"/>
      <c r="I712" s="11"/>
      <c r="J712" s="11" t="str">
        <f t="shared" si="100"/>
        <v/>
      </c>
      <c r="K712" s="29"/>
      <c r="L712" s="14"/>
      <c r="M712" s="25">
        <f t="shared" si="101"/>
        <v>0</v>
      </c>
      <c r="N712" s="26"/>
      <c r="O712" s="27"/>
      <c r="P712" s="28"/>
      <c r="Q712" s="35">
        <f t="shared" si="102"/>
        <v>0</v>
      </c>
      <c r="R712" s="36"/>
      <c r="S712" s="37" t="str">
        <f t="shared" si="103"/>
        <v/>
      </c>
      <c r="T712" s="38" t="str">
        <f t="shared" si="104"/>
        <v/>
      </c>
      <c r="U712" s="42"/>
      <c r="V712" s="40"/>
      <c r="W712" s="41">
        <f t="shared" si="105"/>
        <v>0</v>
      </c>
      <c r="X712" s="41">
        <f t="shared" si="106"/>
        <v>0</v>
      </c>
      <c r="Y712" s="41"/>
      <c r="Z712" s="41"/>
      <c r="AA712" s="25">
        <f t="shared" si="107"/>
        <v>0</v>
      </c>
      <c r="AB712" s="45"/>
      <c r="AC712" s="45"/>
      <c r="AD712" s="47"/>
    </row>
    <row r="713" s="2" customFormat="1" spans="1:30">
      <c r="A713" s="8">
        <f t="shared" si="99"/>
        <v>712</v>
      </c>
      <c r="B713" s="9"/>
      <c r="C713" s="10"/>
      <c r="D713" s="10"/>
      <c r="E713" s="14"/>
      <c r="F713" s="10" t="e">
        <f>VLOOKUP(E713,[1]零件成本9.1!$B$2:$D$11324,3,0)</f>
        <v>#N/A</v>
      </c>
      <c r="G713" s="15"/>
      <c r="H713" s="19"/>
      <c r="I713" s="11"/>
      <c r="J713" s="11" t="str">
        <f t="shared" si="100"/>
        <v/>
      </c>
      <c r="K713" s="29"/>
      <c r="L713" s="14"/>
      <c r="M713" s="25">
        <f t="shared" si="101"/>
        <v>0</v>
      </c>
      <c r="N713" s="26"/>
      <c r="O713" s="27"/>
      <c r="P713" s="28"/>
      <c r="Q713" s="35">
        <f t="shared" si="102"/>
        <v>0</v>
      </c>
      <c r="R713" s="36"/>
      <c r="S713" s="37" t="str">
        <f t="shared" si="103"/>
        <v/>
      </c>
      <c r="T713" s="38" t="str">
        <f t="shared" si="104"/>
        <v/>
      </c>
      <c r="U713" s="42"/>
      <c r="V713" s="40"/>
      <c r="W713" s="41">
        <f t="shared" si="105"/>
        <v>0</v>
      </c>
      <c r="X713" s="41">
        <f t="shared" si="106"/>
        <v>0</v>
      </c>
      <c r="Y713" s="41"/>
      <c r="Z713" s="41"/>
      <c r="AA713" s="25">
        <f t="shared" si="107"/>
        <v>0</v>
      </c>
      <c r="AB713" s="45"/>
      <c r="AC713" s="45"/>
      <c r="AD713" s="47"/>
    </row>
    <row r="714" s="2" customFormat="1" spans="1:30">
      <c r="A714" s="8">
        <f t="shared" si="99"/>
        <v>713</v>
      </c>
      <c r="B714" s="9"/>
      <c r="C714" s="10"/>
      <c r="D714" s="10"/>
      <c r="E714" s="14"/>
      <c r="F714" s="10" t="e">
        <f>VLOOKUP(E714,[1]零件成本9.1!$B$2:$D$11324,3,0)</f>
        <v>#N/A</v>
      </c>
      <c r="G714" s="15"/>
      <c r="H714" s="19"/>
      <c r="I714" s="11"/>
      <c r="J714" s="11" t="str">
        <f t="shared" si="100"/>
        <v/>
      </c>
      <c r="K714" s="29"/>
      <c r="L714" s="14"/>
      <c r="M714" s="25">
        <f t="shared" si="101"/>
        <v>0</v>
      </c>
      <c r="N714" s="26"/>
      <c r="O714" s="27"/>
      <c r="P714" s="28"/>
      <c r="Q714" s="35">
        <f t="shared" si="102"/>
        <v>0</v>
      </c>
      <c r="R714" s="36"/>
      <c r="S714" s="37" t="str">
        <f t="shared" si="103"/>
        <v/>
      </c>
      <c r="T714" s="38" t="str">
        <f t="shared" si="104"/>
        <v/>
      </c>
      <c r="U714" s="42"/>
      <c r="V714" s="40"/>
      <c r="W714" s="41">
        <f t="shared" si="105"/>
        <v>0</v>
      </c>
      <c r="X714" s="41">
        <f t="shared" si="106"/>
        <v>0</v>
      </c>
      <c r="Y714" s="41"/>
      <c r="Z714" s="41"/>
      <c r="AA714" s="25">
        <f t="shared" si="107"/>
        <v>0</v>
      </c>
      <c r="AB714" s="45"/>
      <c r="AC714" s="45"/>
      <c r="AD714" s="47"/>
    </row>
    <row r="715" s="2" customFormat="1" spans="1:30">
      <c r="A715" s="8">
        <f t="shared" si="99"/>
        <v>714</v>
      </c>
      <c r="B715" s="9"/>
      <c r="C715" s="10"/>
      <c r="D715" s="10"/>
      <c r="E715" s="14"/>
      <c r="F715" s="10" t="e">
        <f>VLOOKUP(E715,[1]零件成本9.1!$B$2:$D$11324,3,0)</f>
        <v>#N/A</v>
      </c>
      <c r="G715" s="15"/>
      <c r="H715" s="19"/>
      <c r="I715" s="11"/>
      <c r="J715" s="11" t="str">
        <f t="shared" si="100"/>
        <v/>
      </c>
      <c r="K715" s="29"/>
      <c r="L715" s="14"/>
      <c r="M715" s="25">
        <f t="shared" si="101"/>
        <v>0</v>
      </c>
      <c r="N715" s="26"/>
      <c r="O715" s="27"/>
      <c r="P715" s="28"/>
      <c r="Q715" s="35">
        <f t="shared" si="102"/>
        <v>0</v>
      </c>
      <c r="R715" s="36"/>
      <c r="S715" s="37" t="str">
        <f t="shared" si="103"/>
        <v/>
      </c>
      <c r="T715" s="38" t="str">
        <f t="shared" si="104"/>
        <v/>
      </c>
      <c r="U715" s="42"/>
      <c r="V715" s="40"/>
      <c r="W715" s="41">
        <f t="shared" si="105"/>
        <v>0</v>
      </c>
      <c r="X715" s="41">
        <f t="shared" si="106"/>
        <v>0</v>
      </c>
      <c r="Y715" s="41"/>
      <c r="Z715" s="41"/>
      <c r="AA715" s="25">
        <f t="shared" si="107"/>
        <v>0</v>
      </c>
      <c r="AB715" s="45"/>
      <c r="AC715" s="45"/>
      <c r="AD715" s="47"/>
    </row>
    <row r="716" s="2" customFormat="1" spans="1:30">
      <c r="A716" s="8">
        <f t="shared" si="99"/>
        <v>715</v>
      </c>
      <c r="B716" s="9"/>
      <c r="C716" s="10"/>
      <c r="D716" s="10"/>
      <c r="E716" s="14"/>
      <c r="F716" s="10" t="e">
        <f>VLOOKUP(E716,[1]零件成本9.1!$B$2:$D$11324,3,0)</f>
        <v>#N/A</v>
      </c>
      <c r="G716" s="15"/>
      <c r="H716" s="19"/>
      <c r="I716" s="11"/>
      <c r="J716" s="11" t="str">
        <f t="shared" si="100"/>
        <v/>
      </c>
      <c r="K716" s="29"/>
      <c r="L716" s="14"/>
      <c r="M716" s="25">
        <f t="shared" si="101"/>
        <v>0</v>
      </c>
      <c r="N716" s="26"/>
      <c r="O716" s="27"/>
      <c r="P716" s="28"/>
      <c r="Q716" s="35">
        <f t="shared" si="102"/>
        <v>0</v>
      </c>
      <c r="R716" s="36"/>
      <c r="S716" s="37" t="str">
        <f t="shared" si="103"/>
        <v/>
      </c>
      <c r="T716" s="38" t="str">
        <f t="shared" si="104"/>
        <v/>
      </c>
      <c r="U716" s="42"/>
      <c r="V716" s="40"/>
      <c r="W716" s="41">
        <f t="shared" si="105"/>
        <v>0</v>
      </c>
      <c r="X716" s="41">
        <f t="shared" si="106"/>
        <v>0</v>
      </c>
      <c r="Y716" s="41"/>
      <c r="Z716" s="41"/>
      <c r="AA716" s="25">
        <f t="shared" si="107"/>
        <v>0</v>
      </c>
      <c r="AB716" s="45"/>
      <c r="AC716" s="45"/>
      <c r="AD716" s="47"/>
    </row>
    <row r="717" s="2" customFormat="1" spans="1:30">
      <c r="A717" s="8">
        <f t="shared" si="99"/>
        <v>716</v>
      </c>
      <c r="B717" s="9"/>
      <c r="C717" s="10"/>
      <c r="D717" s="10"/>
      <c r="E717" s="14"/>
      <c r="F717" s="10" t="e">
        <f>VLOOKUP(E717,[1]零件成本9.1!$B$2:$D$11324,3,0)</f>
        <v>#N/A</v>
      </c>
      <c r="G717" s="15"/>
      <c r="H717" s="19"/>
      <c r="I717" s="11"/>
      <c r="J717" s="11" t="str">
        <f t="shared" si="100"/>
        <v/>
      </c>
      <c r="K717" s="29"/>
      <c r="L717" s="14"/>
      <c r="M717" s="25">
        <f t="shared" si="101"/>
        <v>0</v>
      </c>
      <c r="N717" s="26"/>
      <c r="O717" s="27"/>
      <c r="P717" s="28"/>
      <c r="Q717" s="35">
        <f t="shared" si="102"/>
        <v>0</v>
      </c>
      <c r="R717" s="36"/>
      <c r="S717" s="37" t="str">
        <f t="shared" si="103"/>
        <v/>
      </c>
      <c r="T717" s="38" t="str">
        <f t="shared" si="104"/>
        <v/>
      </c>
      <c r="U717" s="42"/>
      <c r="V717" s="40"/>
      <c r="W717" s="41">
        <f t="shared" si="105"/>
        <v>0</v>
      </c>
      <c r="X717" s="41">
        <f t="shared" si="106"/>
        <v>0</v>
      </c>
      <c r="Y717" s="41"/>
      <c r="Z717" s="41"/>
      <c r="AA717" s="25">
        <f t="shared" si="107"/>
        <v>0</v>
      </c>
      <c r="AB717" s="45"/>
      <c r="AC717" s="45"/>
      <c r="AD717" s="47"/>
    </row>
    <row r="718" s="2" customFormat="1" spans="1:30">
      <c r="A718" s="8">
        <f t="shared" si="99"/>
        <v>717</v>
      </c>
      <c r="B718" s="9"/>
      <c r="C718" s="10"/>
      <c r="D718" s="10"/>
      <c r="E718" s="14"/>
      <c r="F718" s="10" t="e">
        <f>VLOOKUP(E718,[1]零件成本9.1!$B$2:$D$11324,3,0)</f>
        <v>#N/A</v>
      </c>
      <c r="G718" s="15"/>
      <c r="H718" s="19"/>
      <c r="I718" s="11"/>
      <c r="J718" s="11" t="str">
        <f t="shared" si="100"/>
        <v/>
      </c>
      <c r="K718" s="29"/>
      <c r="L718" s="14"/>
      <c r="M718" s="25">
        <f t="shared" si="101"/>
        <v>0</v>
      </c>
      <c r="N718" s="26"/>
      <c r="O718" s="27"/>
      <c r="P718" s="28"/>
      <c r="Q718" s="35">
        <f t="shared" si="102"/>
        <v>0</v>
      </c>
      <c r="R718" s="36"/>
      <c r="S718" s="37" t="str">
        <f t="shared" si="103"/>
        <v/>
      </c>
      <c r="T718" s="38" t="str">
        <f t="shared" si="104"/>
        <v/>
      </c>
      <c r="U718" s="42"/>
      <c r="V718" s="40"/>
      <c r="W718" s="41">
        <f t="shared" si="105"/>
        <v>0</v>
      </c>
      <c r="X718" s="41">
        <f t="shared" si="106"/>
        <v>0</v>
      </c>
      <c r="Y718" s="41"/>
      <c r="Z718" s="41"/>
      <c r="AA718" s="25">
        <f t="shared" si="107"/>
        <v>0</v>
      </c>
      <c r="AB718" s="45"/>
      <c r="AC718" s="45"/>
      <c r="AD718" s="47"/>
    </row>
    <row r="719" s="2" customFormat="1" spans="1:30">
      <c r="A719" s="8">
        <f t="shared" si="99"/>
        <v>718</v>
      </c>
      <c r="B719" s="9"/>
      <c r="C719" s="10"/>
      <c r="D719" s="10"/>
      <c r="E719" s="14"/>
      <c r="F719" s="10" t="e">
        <f>VLOOKUP(E719,[1]零件成本9.1!$B$2:$D$11324,3,0)</f>
        <v>#N/A</v>
      </c>
      <c r="G719" s="15"/>
      <c r="H719" s="19"/>
      <c r="I719" s="11"/>
      <c r="J719" s="11" t="str">
        <f t="shared" si="100"/>
        <v/>
      </c>
      <c r="K719" s="29"/>
      <c r="L719" s="14"/>
      <c r="M719" s="25">
        <f t="shared" si="101"/>
        <v>0</v>
      </c>
      <c r="N719" s="26"/>
      <c r="O719" s="27"/>
      <c r="P719" s="28"/>
      <c r="Q719" s="35">
        <f t="shared" si="102"/>
        <v>0</v>
      </c>
      <c r="R719" s="36"/>
      <c r="S719" s="37" t="str">
        <f t="shared" si="103"/>
        <v/>
      </c>
      <c r="T719" s="38" t="str">
        <f t="shared" si="104"/>
        <v/>
      </c>
      <c r="U719" s="42"/>
      <c r="V719" s="40"/>
      <c r="W719" s="41">
        <f t="shared" si="105"/>
        <v>0</v>
      </c>
      <c r="X719" s="41">
        <f t="shared" si="106"/>
        <v>0</v>
      </c>
      <c r="Y719" s="41"/>
      <c r="Z719" s="41"/>
      <c r="AA719" s="25">
        <f t="shared" si="107"/>
        <v>0</v>
      </c>
      <c r="AB719" s="45"/>
      <c r="AC719" s="45"/>
      <c r="AD719" s="47"/>
    </row>
    <row r="720" s="2" customFormat="1" spans="1:30">
      <c r="A720" s="8">
        <f t="shared" si="99"/>
        <v>719</v>
      </c>
      <c r="B720" s="9"/>
      <c r="C720" s="10"/>
      <c r="D720" s="10"/>
      <c r="E720" s="14"/>
      <c r="F720" s="10" t="e">
        <f>VLOOKUP(E720,[1]零件成本9.1!$B$2:$D$11324,3,0)</f>
        <v>#N/A</v>
      </c>
      <c r="G720" s="15"/>
      <c r="H720" s="19"/>
      <c r="I720" s="11"/>
      <c r="J720" s="11" t="str">
        <f t="shared" si="100"/>
        <v/>
      </c>
      <c r="K720" s="29"/>
      <c r="L720" s="14"/>
      <c r="M720" s="25">
        <f t="shared" si="101"/>
        <v>0</v>
      </c>
      <c r="N720" s="26"/>
      <c r="O720" s="27"/>
      <c r="P720" s="28"/>
      <c r="Q720" s="35">
        <f t="shared" si="102"/>
        <v>0</v>
      </c>
      <c r="R720" s="36"/>
      <c r="S720" s="37" t="str">
        <f t="shared" si="103"/>
        <v/>
      </c>
      <c r="T720" s="38" t="str">
        <f t="shared" si="104"/>
        <v/>
      </c>
      <c r="U720" s="42"/>
      <c r="V720" s="40"/>
      <c r="W720" s="41">
        <f t="shared" si="105"/>
        <v>0</v>
      </c>
      <c r="X720" s="41">
        <f t="shared" si="106"/>
        <v>0</v>
      </c>
      <c r="Y720" s="41"/>
      <c r="Z720" s="41"/>
      <c r="AA720" s="25">
        <f t="shared" si="107"/>
        <v>0</v>
      </c>
      <c r="AB720" s="45"/>
      <c r="AC720" s="45"/>
      <c r="AD720" s="47"/>
    </row>
    <row r="721" s="2" customFormat="1" spans="1:30">
      <c r="A721" s="8">
        <f t="shared" si="99"/>
        <v>720</v>
      </c>
      <c r="B721" s="9"/>
      <c r="C721" s="10"/>
      <c r="D721" s="10"/>
      <c r="E721" s="14"/>
      <c r="F721" s="10" t="e">
        <f>VLOOKUP(E721,[1]零件成本9.1!$B$2:$D$11324,3,0)</f>
        <v>#N/A</v>
      </c>
      <c r="G721" s="15"/>
      <c r="H721" s="19"/>
      <c r="I721" s="11"/>
      <c r="J721" s="11" t="str">
        <f t="shared" si="100"/>
        <v/>
      </c>
      <c r="K721" s="29"/>
      <c r="L721" s="14"/>
      <c r="M721" s="25">
        <f t="shared" si="101"/>
        <v>0</v>
      </c>
      <c r="N721" s="26"/>
      <c r="O721" s="27"/>
      <c r="P721" s="28"/>
      <c r="Q721" s="35">
        <f t="shared" si="102"/>
        <v>0</v>
      </c>
      <c r="R721" s="36"/>
      <c r="S721" s="37" t="str">
        <f t="shared" si="103"/>
        <v/>
      </c>
      <c r="T721" s="38" t="str">
        <f t="shared" si="104"/>
        <v/>
      </c>
      <c r="U721" s="42"/>
      <c r="V721" s="40"/>
      <c r="W721" s="41">
        <f t="shared" si="105"/>
        <v>0</v>
      </c>
      <c r="X721" s="41">
        <f t="shared" si="106"/>
        <v>0</v>
      </c>
      <c r="Y721" s="41"/>
      <c r="Z721" s="41"/>
      <c r="AA721" s="25">
        <f t="shared" si="107"/>
        <v>0</v>
      </c>
      <c r="AB721" s="45"/>
      <c r="AC721" s="45"/>
      <c r="AD721" s="47"/>
    </row>
    <row r="722" s="2" customFormat="1" spans="1:30">
      <c r="A722" s="8">
        <f t="shared" si="99"/>
        <v>721</v>
      </c>
      <c r="B722" s="9"/>
      <c r="C722" s="10"/>
      <c r="D722" s="10"/>
      <c r="E722" s="14"/>
      <c r="F722" s="10" t="e">
        <f>VLOOKUP(E722,[1]零件成本9.1!$B$2:$D$11324,3,0)</f>
        <v>#N/A</v>
      </c>
      <c r="G722" s="15"/>
      <c r="H722" s="19"/>
      <c r="I722" s="11"/>
      <c r="J722" s="11" t="str">
        <f t="shared" si="100"/>
        <v/>
      </c>
      <c r="K722" s="29"/>
      <c r="L722" s="14"/>
      <c r="M722" s="25">
        <f t="shared" si="101"/>
        <v>0</v>
      </c>
      <c r="N722" s="26"/>
      <c r="O722" s="27"/>
      <c r="P722" s="28"/>
      <c r="Q722" s="35">
        <f t="shared" si="102"/>
        <v>0</v>
      </c>
      <c r="R722" s="36"/>
      <c r="S722" s="37" t="str">
        <f t="shared" si="103"/>
        <v/>
      </c>
      <c r="T722" s="38" t="str">
        <f t="shared" si="104"/>
        <v/>
      </c>
      <c r="U722" s="42"/>
      <c r="V722" s="40"/>
      <c r="W722" s="41">
        <f t="shared" si="105"/>
        <v>0</v>
      </c>
      <c r="X722" s="41">
        <f t="shared" si="106"/>
        <v>0</v>
      </c>
      <c r="Y722" s="41"/>
      <c r="Z722" s="41"/>
      <c r="AA722" s="25">
        <f t="shared" si="107"/>
        <v>0</v>
      </c>
      <c r="AB722" s="45"/>
      <c r="AC722" s="45"/>
      <c r="AD722" s="47"/>
    </row>
    <row r="723" s="2" customFormat="1" spans="1:30">
      <c r="A723" s="8">
        <f t="shared" si="99"/>
        <v>722</v>
      </c>
      <c r="B723" s="9"/>
      <c r="C723" s="10"/>
      <c r="D723" s="10"/>
      <c r="E723" s="14"/>
      <c r="F723" s="10" t="e">
        <f>VLOOKUP(E723,[1]零件成本9.1!$B$2:$D$11324,3,0)</f>
        <v>#N/A</v>
      </c>
      <c r="G723" s="15"/>
      <c r="H723" s="19"/>
      <c r="I723" s="11"/>
      <c r="J723" s="11" t="str">
        <f t="shared" si="100"/>
        <v/>
      </c>
      <c r="K723" s="29"/>
      <c r="L723" s="14"/>
      <c r="M723" s="25">
        <f t="shared" si="101"/>
        <v>0</v>
      </c>
      <c r="N723" s="26"/>
      <c r="O723" s="27"/>
      <c r="P723" s="28"/>
      <c r="Q723" s="35">
        <f t="shared" si="102"/>
        <v>0</v>
      </c>
      <c r="R723" s="36"/>
      <c r="S723" s="37" t="str">
        <f t="shared" si="103"/>
        <v/>
      </c>
      <c r="T723" s="38" t="str">
        <f t="shared" si="104"/>
        <v/>
      </c>
      <c r="U723" s="42"/>
      <c r="V723" s="40"/>
      <c r="W723" s="41">
        <f t="shared" si="105"/>
        <v>0</v>
      </c>
      <c r="X723" s="41">
        <f t="shared" si="106"/>
        <v>0</v>
      </c>
      <c r="Y723" s="41"/>
      <c r="Z723" s="41"/>
      <c r="AA723" s="25">
        <f t="shared" si="107"/>
        <v>0</v>
      </c>
      <c r="AB723" s="45"/>
      <c r="AC723" s="45"/>
      <c r="AD723" s="47"/>
    </row>
    <row r="724" s="2" customFormat="1" spans="1:30">
      <c r="A724" s="8">
        <f t="shared" si="99"/>
        <v>723</v>
      </c>
      <c r="B724" s="9"/>
      <c r="C724" s="10"/>
      <c r="D724" s="10"/>
      <c r="E724" s="14"/>
      <c r="F724" s="10" t="e">
        <f>VLOOKUP(E724,[1]零件成本9.1!$B$2:$D$11324,3,0)</f>
        <v>#N/A</v>
      </c>
      <c r="G724" s="15"/>
      <c r="H724" s="19"/>
      <c r="I724" s="11"/>
      <c r="J724" s="11" t="str">
        <f t="shared" si="100"/>
        <v/>
      </c>
      <c r="K724" s="29"/>
      <c r="L724" s="14"/>
      <c r="M724" s="25">
        <f t="shared" si="101"/>
        <v>0</v>
      </c>
      <c r="N724" s="26"/>
      <c r="O724" s="27"/>
      <c r="P724" s="28"/>
      <c r="Q724" s="35">
        <f t="shared" si="102"/>
        <v>0</v>
      </c>
      <c r="R724" s="36"/>
      <c r="S724" s="37" t="str">
        <f t="shared" si="103"/>
        <v/>
      </c>
      <c r="T724" s="38" t="str">
        <f t="shared" si="104"/>
        <v/>
      </c>
      <c r="U724" s="42"/>
      <c r="V724" s="40"/>
      <c r="W724" s="41">
        <f t="shared" si="105"/>
        <v>0</v>
      </c>
      <c r="X724" s="41">
        <f t="shared" si="106"/>
        <v>0</v>
      </c>
      <c r="Y724" s="41"/>
      <c r="Z724" s="41"/>
      <c r="AA724" s="25">
        <f t="shared" si="107"/>
        <v>0</v>
      </c>
      <c r="AB724" s="45"/>
      <c r="AC724" s="45"/>
      <c r="AD724" s="47"/>
    </row>
    <row r="725" s="2" customFormat="1" spans="1:30">
      <c r="A725" s="8">
        <f t="shared" si="99"/>
        <v>724</v>
      </c>
      <c r="B725" s="9"/>
      <c r="C725" s="10"/>
      <c r="D725" s="10"/>
      <c r="E725" s="14"/>
      <c r="F725" s="10" t="e">
        <f>VLOOKUP(E725,[1]零件成本9.1!$B$2:$D$11324,3,0)</f>
        <v>#N/A</v>
      </c>
      <c r="G725" s="15"/>
      <c r="H725" s="19"/>
      <c r="I725" s="11"/>
      <c r="J725" s="11" t="str">
        <f t="shared" si="100"/>
        <v/>
      </c>
      <c r="K725" s="29"/>
      <c r="L725" s="14"/>
      <c r="M725" s="25">
        <f t="shared" si="101"/>
        <v>0</v>
      </c>
      <c r="N725" s="26"/>
      <c r="O725" s="27"/>
      <c r="P725" s="28"/>
      <c r="Q725" s="35">
        <f t="shared" si="102"/>
        <v>0</v>
      </c>
      <c r="R725" s="36"/>
      <c r="S725" s="37" t="str">
        <f t="shared" si="103"/>
        <v/>
      </c>
      <c r="T725" s="38" t="str">
        <f t="shared" si="104"/>
        <v/>
      </c>
      <c r="U725" s="42"/>
      <c r="V725" s="40"/>
      <c r="W725" s="41">
        <f t="shared" si="105"/>
        <v>0</v>
      </c>
      <c r="X725" s="41">
        <f t="shared" si="106"/>
        <v>0</v>
      </c>
      <c r="Y725" s="41"/>
      <c r="Z725" s="41"/>
      <c r="AA725" s="25">
        <f t="shared" si="107"/>
        <v>0</v>
      </c>
      <c r="AB725" s="45"/>
      <c r="AC725" s="45"/>
      <c r="AD725" s="47"/>
    </row>
    <row r="726" s="2" customFormat="1" spans="1:30">
      <c r="A726" s="8">
        <f t="shared" si="99"/>
        <v>725</v>
      </c>
      <c r="B726" s="9"/>
      <c r="C726" s="10"/>
      <c r="D726" s="10"/>
      <c r="E726" s="14"/>
      <c r="F726" s="10" t="e">
        <f>VLOOKUP(E726,[1]零件成本9.1!$B$2:$D$11324,3,0)</f>
        <v>#N/A</v>
      </c>
      <c r="G726" s="15"/>
      <c r="H726" s="19"/>
      <c r="I726" s="11"/>
      <c r="J726" s="11" t="str">
        <f t="shared" si="100"/>
        <v/>
      </c>
      <c r="K726" s="29"/>
      <c r="L726" s="14"/>
      <c r="M726" s="25">
        <f t="shared" si="101"/>
        <v>0</v>
      </c>
      <c r="N726" s="26"/>
      <c r="O726" s="27"/>
      <c r="P726" s="28"/>
      <c r="Q726" s="35">
        <f t="shared" si="102"/>
        <v>0</v>
      </c>
      <c r="R726" s="36"/>
      <c r="S726" s="37" t="str">
        <f t="shared" si="103"/>
        <v/>
      </c>
      <c r="T726" s="38" t="str">
        <f t="shared" si="104"/>
        <v/>
      </c>
      <c r="U726" s="42"/>
      <c r="V726" s="40"/>
      <c r="W726" s="41">
        <f t="shared" si="105"/>
        <v>0</v>
      </c>
      <c r="X726" s="41">
        <f t="shared" si="106"/>
        <v>0</v>
      </c>
      <c r="Y726" s="41"/>
      <c r="Z726" s="41"/>
      <c r="AA726" s="25">
        <f t="shared" si="107"/>
        <v>0</v>
      </c>
      <c r="AB726" s="45"/>
      <c r="AC726" s="45"/>
      <c r="AD726" s="47"/>
    </row>
    <row r="727" s="2" customFormat="1" spans="1:30">
      <c r="A727" s="8">
        <f t="shared" si="99"/>
        <v>726</v>
      </c>
      <c r="B727" s="9"/>
      <c r="C727" s="10"/>
      <c r="D727" s="10"/>
      <c r="E727" s="14"/>
      <c r="F727" s="10" t="e">
        <f>VLOOKUP(E727,[1]零件成本9.1!$B$2:$D$11324,3,0)</f>
        <v>#N/A</v>
      </c>
      <c r="G727" s="15"/>
      <c r="H727" s="19"/>
      <c r="I727" s="11"/>
      <c r="J727" s="11" t="str">
        <f t="shared" si="100"/>
        <v/>
      </c>
      <c r="K727" s="29"/>
      <c r="L727" s="14"/>
      <c r="M727" s="25">
        <f t="shared" si="101"/>
        <v>0</v>
      </c>
      <c r="N727" s="26"/>
      <c r="O727" s="27"/>
      <c r="P727" s="28"/>
      <c r="Q727" s="35">
        <f t="shared" si="102"/>
        <v>0</v>
      </c>
      <c r="R727" s="36"/>
      <c r="S727" s="37" t="str">
        <f t="shared" si="103"/>
        <v/>
      </c>
      <c r="T727" s="38" t="str">
        <f t="shared" si="104"/>
        <v/>
      </c>
      <c r="U727" s="42"/>
      <c r="V727" s="40"/>
      <c r="W727" s="41">
        <f t="shared" si="105"/>
        <v>0</v>
      </c>
      <c r="X727" s="41">
        <f t="shared" si="106"/>
        <v>0</v>
      </c>
      <c r="Y727" s="41"/>
      <c r="Z727" s="41"/>
      <c r="AA727" s="25">
        <f t="shared" si="107"/>
        <v>0</v>
      </c>
      <c r="AB727" s="45"/>
      <c r="AC727" s="45"/>
      <c r="AD727" s="47"/>
    </row>
    <row r="728" s="2" customFormat="1" spans="1:30">
      <c r="A728" s="8">
        <f t="shared" si="99"/>
        <v>727</v>
      </c>
      <c r="B728" s="9"/>
      <c r="C728" s="10"/>
      <c r="D728" s="10"/>
      <c r="E728" s="14"/>
      <c r="F728" s="10" t="e">
        <f>VLOOKUP(E728,[1]零件成本9.1!$B$2:$D$11324,3,0)</f>
        <v>#N/A</v>
      </c>
      <c r="G728" s="15"/>
      <c r="H728" s="19"/>
      <c r="I728" s="11"/>
      <c r="J728" s="11" t="str">
        <f t="shared" si="100"/>
        <v/>
      </c>
      <c r="K728" s="29"/>
      <c r="L728" s="14"/>
      <c r="M728" s="25">
        <f t="shared" si="101"/>
        <v>0</v>
      </c>
      <c r="N728" s="26"/>
      <c r="O728" s="27"/>
      <c r="P728" s="28"/>
      <c r="Q728" s="35">
        <f t="shared" si="102"/>
        <v>0</v>
      </c>
      <c r="R728" s="36"/>
      <c r="S728" s="37" t="str">
        <f t="shared" si="103"/>
        <v/>
      </c>
      <c r="T728" s="38" t="str">
        <f t="shared" si="104"/>
        <v/>
      </c>
      <c r="U728" s="42"/>
      <c r="V728" s="40"/>
      <c r="W728" s="41">
        <f t="shared" si="105"/>
        <v>0</v>
      </c>
      <c r="X728" s="41">
        <f t="shared" si="106"/>
        <v>0</v>
      </c>
      <c r="Y728" s="41"/>
      <c r="Z728" s="41"/>
      <c r="AA728" s="25">
        <f t="shared" si="107"/>
        <v>0</v>
      </c>
      <c r="AB728" s="45"/>
      <c r="AC728" s="45"/>
      <c r="AD728" s="47"/>
    </row>
    <row r="729" s="2" customFormat="1" spans="1:30">
      <c r="A729" s="8">
        <f t="shared" si="99"/>
        <v>728</v>
      </c>
      <c r="B729" s="9"/>
      <c r="C729" s="10"/>
      <c r="D729" s="10"/>
      <c r="E729" s="14"/>
      <c r="F729" s="10" t="e">
        <f>VLOOKUP(E729,[1]零件成本9.1!$B$2:$D$11324,3,0)</f>
        <v>#N/A</v>
      </c>
      <c r="G729" s="15"/>
      <c r="H729" s="19"/>
      <c r="I729" s="11"/>
      <c r="J729" s="11" t="str">
        <f t="shared" si="100"/>
        <v/>
      </c>
      <c r="K729" s="29"/>
      <c r="L729" s="14"/>
      <c r="M729" s="25">
        <f t="shared" si="101"/>
        <v>0</v>
      </c>
      <c r="N729" s="26"/>
      <c r="O729" s="27"/>
      <c r="P729" s="28"/>
      <c r="Q729" s="35">
        <f t="shared" si="102"/>
        <v>0</v>
      </c>
      <c r="R729" s="36"/>
      <c r="S729" s="37" t="str">
        <f t="shared" si="103"/>
        <v/>
      </c>
      <c r="T729" s="38" t="str">
        <f t="shared" si="104"/>
        <v/>
      </c>
      <c r="U729" s="42"/>
      <c r="V729" s="40"/>
      <c r="W729" s="41">
        <f t="shared" si="105"/>
        <v>0</v>
      </c>
      <c r="X729" s="41">
        <f t="shared" si="106"/>
        <v>0</v>
      </c>
      <c r="Y729" s="41"/>
      <c r="Z729" s="41"/>
      <c r="AA729" s="25">
        <f t="shared" si="107"/>
        <v>0</v>
      </c>
      <c r="AB729" s="45"/>
      <c r="AC729" s="45"/>
      <c r="AD729" s="47"/>
    </row>
    <row r="730" s="2" customFormat="1" spans="1:30">
      <c r="A730" s="8">
        <f t="shared" si="99"/>
        <v>729</v>
      </c>
      <c r="B730" s="9"/>
      <c r="C730" s="10"/>
      <c r="D730" s="10"/>
      <c r="E730" s="14"/>
      <c r="F730" s="10" t="e">
        <f>VLOOKUP(E730,[1]零件成本9.1!$B$2:$D$11324,3,0)</f>
        <v>#N/A</v>
      </c>
      <c r="G730" s="15"/>
      <c r="H730" s="19"/>
      <c r="I730" s="11"/>
      <c r="J730" s="11" t="str">
        <f t="shared" si="100"/>
        <v/>
      </c>
      <c r="K730" s="29"/>
      <c r="L730" s="14"/>
      <c r="M730" s="25">
        <f t="shared" si="101"/>
        <v>0</v>
      </c>
      <c r="N730" s="26"/>
      <c r="O730" s="27"/>
      <c r="P730" s="28"/>
      <c r="Q730" s="35">
        <f t="shared" si="102"/>
        <v>0</v>
      </c>
      <c r="R730" s="36"/>
      <c r="S730" s="37" t="str">
        <f t="shared" si="103"/>
        <v/>
      </c>
      <c r="T730" s="38" t="str">
        <f t="shared" si="104"/>
        <v/>
      </c>
      <c r="U730" s="42"/>
      <c r="V730" s="40"/>
      <c r="W730" s="41">
        <f t="shared" si="105"/>
        <v>0</v>
      </c>
      <c r="X730" s="41">
        <f t="shared" si="106"/>
        <v>0</v>
      </c>
      <c r="Y730" s="41"/>
      <c r="Z730" s="41"/>
      <c r="AA730" s="25">
        <f t="shared" si="107"/>
        <v>0</v>
      </c>
      <c r="AB730" s="45"/>
      <c r="AC730" s="45"/>
      <c r="AD730" s="47"/>
    </row>
    <row r="731" s="2" customFormat="1" spans="1:30">
      <c r="A731" s="8">
        <f t="shared" si="99"/>
        <v>730</v>
      </c>
      <c r="B731" s="9"/>
      <c r="C731" s="10"/>
      <c r="D731" s="10"/>
      <c r="E731" s="14"/>
      <c r="F731" s="10" t="e">
        <f>VLOOKUP(E731,[1]零件成本9.1!$B$2:$D$11324,3,0)</f>
        <v>#N/A</v>
      </c>
      <c r="G731" s="15"/>
      <c r="H731" s="19"/>
      <c r="I731" s="11"/>
      <c r="J731" s="11" t="str">
        <f t="shared" si="100"/>
        <v/>
      </c>
      <c r="K731" s="29"/>
      <c r="L731" s="14"/>
      <c r="M731" s="25">
        <f t="shared" si="101"/>
        <v>0</v>
      </c>
      <c r="N731" s="26"/>
      <c r="O731" s="27"/>
      <c r="P731" s="28"/>
      <c r="Q731" s="35">
        <f t="shared" si="102"/>
        <v>0</v>
      </c>
      <c r="R731" s="36"/>
      <c r="S731" s="37" t="str">
        <f t="shared" si="103"/>
        <v/>
      </c>
      <c r="T731" s="38" t="str">
        <f t="shared" si="104"/>
        <v/>
      </c>
      <c r="U731" s="42"/>
      <c r="V731" s="65"/>
      <c r="W731" s="41">
        <f t="shared" si="105"/>
        <v>0</v>
      </c>
      <c r="X731" s="41">
        <f t="shared" si="106"/>
        <v>0</v>
      </c>
      <c r="Y731" s="41"/>
      <c r="Z731" s="41"/>
      <c r="AA731" s="25">
        <f t="shared" si="107"/>
        <v>0</v>
      </c>
      <c r="AB731" s="45"/>
      <c r="AC731" s="45"/>
      <c r="AD731" s="47"/>
    </row>
    <row r="732" s="2" customFormat="1" spans="1:30">
      <c r="A732" s="8">
        <f t="shared" si="99"/>
        <v>731</v>
      </c>
      <c r="B732" s="9"/>
      <c r="C732" s="10"/>
      <c r="D732" s="10"/>
      <c r="E732" s="14"/>
      <c r="F732" s="10" t="e">
        <f>VLOOKUP(E732,[1]零件成本9.1!$B$2:$D$11324,3,0)</f>
        <v>#N/A</v>
      </c>
      <c r="G732" s="15"/>
      <c r="H732" s="19"/>
      <c r="I732" s="11"/>
      <c r="J732" s="11" t="str">
        <f t="shared" si="100"/>
        <v/>
      </c>
      <c r="K732" s="29"/>
      <c r="L732" s="14"/>
      <c r="M732" s="25">
        <f t="shared" si="101"/>
        <v>0</v>
      </c>
      <c r="N732" s="26"/>
      <c r="O732" s="27"/>
      <c r="P732" s="28"/>
      <c r="Q732" s="35">
        <f t="shared" si="102"/>
        <v>0</v>
      </c>
      <c r="R732" s="36"/>
      <c r="S732" s="37" t="str">
        <f t="shared" si="103"/>
        <v/>
      </c>
      <c r="T732" s="38" t="str">
        <f t="shared" si="104"/>
        <v/>
      </c>
      <c r="U732" s="42"/>
      <c r="V732" s="40"/>
      <c r="W732" s="41">
        <f t="shared" si="105"/>
        <v>0</v>
      </c>
      <c r="X732" s="41">
        <f t="shared" si="106"/>
        <v>0</v>
      </c>
      <c r="Y732" s="41"/>
      <c r="Z732" s="41"/>
      <c r="AA732" s="25">
        <f t="shared" si="107"/>
        <v>0</v>
      </c>
      <c r="AB732" s="45"/>
      <c r="AC732" s="45"/>
      <c r="AD732" s="47"/>
    </row>
    <row r="733" s="2" customFormat="1" spans="1:30">
      <c r="A733" s="8">
        <f t="shared" si="99"/>
        <v>732</v>
      </c>
      <c r="B733" s="9"/>
      <c r="C733" s="10"/>
      <c r="D733" s="10"/>
      <c r="E733" s="14"/>
      <c r="F733" s="10" t="e">
        <f>VLOOKUP(E733,[1]零件成本9.1!$B$2:$D$11324,3,0)</f>
        <v>#N/A</v>
      </c>
      <c r="G733" s="15"/>
      <c r="H733" s="19"/>
      <c r="I733" s="11"/>
      <c r="J733" s="11" t="str">
        <f t="shared" si="100"/>
        <v/>
      </c>
      <c r="K733" s="29"/>
      <c r="L733" s="14"/>
      <c r="M733" s="25">
        <f t="shared" si="101"/>
        <v>0</v>
      </c>
      <c r="N733" s="26"/>
      <c r="O733" s="27"/>
      <c r="P733" s="28"/>
      <c r="Q733" s="35">
        <f t="shared" si="102"/>
        <v>0</v>
      </c>
      <c r="R733" s="36"/>
      <c r="S733" s="37" t="str">
        <f t="shared" si="103"/>
        <v/>
      </c>
      <c r="T733" s="38" t="str">
        <f t="shared" si="104"/>
        <v/>
      </c>
      <c r="U733" s="42"/>
      <c r="V733" s="40"/>
      <c r="W733" s="41">
        <f t="shared" si="105"/>
        <v>0</v>
      </c>
      <c r="X733" s="41">
        <f t="shared" si="106"/>
        <v>0</v>
      </c>
      <c r="Y733" s="41"/>
      <c r="Z733" s="41"/>
      <c r="AA733" s="25">
        <f t="shared" si="107"/>
        <v>0</v>
      </c>
      <c r="AB733" s="45"/>
      <c r="AC733" s="45"/>
      <c r="AD733" s="47"/>
    </row>
    <row r="734" s="2" customFormat="1" spans="1:30">
      <c r="A734" s="8">
        <f t="shared" si="99"/>
        <v>733</v>
      </c>
      <c r="B734" s="9"/>
      <c r="C734" s="10"/>
      <c r="D734" s="10"/>
      <c r="E734" s="14"/>
      <c r="F734" s="10" t="e">
        <f>VLOOKUP(E734,[1]零件成本9.1!$B$2:$D$11324,3,0)</f>
        <v>#N/A</v>
      </c>
      <c r="G734" s="15"/>
      <c r="H734" s="19"/>
      <c r="I734" s="11"/>
      <c r="J734" s="11" t="str">
        <f t="shared" si="100"/>
        <v/>
      </c>
      <c r="K734" s="29"/>
      <c r="L734" s="14"/>
      <c r="M734" s="25">
        <f t="shared" si="101"/>
        <v>0</v>
      </c>
      <c r="N734" s="26"/>
      <c r="O734" s="27"/>
      <c r="P734" s="28"/>
      <c r="Q734" s="35">
        <f t="shared" si="102"/>
        <v>0</v>
      </c>
      <c r="R734" s="36"/>
      <c r="S734" s="37" t="str">
        <f t="shared" si="103"/>
        <v/>
      </c>
      <c r="T734" s="38" t="str">
        <f t="shared" si="104"/>
        <v/>
      </c>
      <c r="U734" s="42"/>
      <c r="V734" s="40"/>
      <c r="W734" s="41">
        <f t="shared" si="105"/>
        <v>0</v>
      </c>
      <c r="X734" s="41">
        <f t="shared" si="106"/>
        <v>0</v>
      </c>
      <c r="Y734" s="41"/>
      <c r="Z734" s="41"/>
      <c r="AA734" s="25">
        <f t="shared" si="107"/>
        <v>0</v>
      </c>
      <c r="AB734" s="45"/>
      <c r="AC734" s="45"/>
      <c r="AD734" s="47"/>
    </row>
    <row r="735" s="2" customFormat="1" spans="1:30">
      <c r="A735" s="8">
        <f t="shared" si="99"/>
        <v>734</v>
      </c>
      <c r="B735" s="9"/>
      <c r="C735" s="10"/>
      <c r="D735" s="10"/>
      <c r="E735" s="14"/>
      <c r="F735" s="10" t="e">
        <f>VLOOKUP(E735,[1]零件成本9.1!$B$2:$D$11324,3,0)</f>
        <v>#N/A</v>
      </c>
      <c r="G735" s="15"/>
      <c r="H735" s="19"/>
      <c r="I735" s="11"/>
      <c r="J735" s="11" t="str">
        <f t="shared" si="100"/>
        <v/>
      </c>
      <c r="K735" s="29"/>
      <c r="L735" s="14"/>
      <c r="M735" s="25">
        <f t="shared" si="101"/>
        <v>0</v>
      </c>
      <c r="N735" s="26"/>
      <c r="O735" s="27"/>
      <c r="P735" s="28"/>
      <c r="Q735" s="35">
        <f t="shared" si="102"/>
        <v>0</v>
      </c>
      <c r="R735" s="36"/>
      <c r="S735" s="37" t="str">
        <f t="shared" si="103"/>
        <v/>
      </c>
      <c r="T735" s="38" t="str">
        <f t="shared" si="104"/>
        <v/>
      </c>
      <c r="U735" s="42"/>
      <c r="V735" s="40"/>
      <c r="W735" s="41">
        <f t="shared" si="105"/>
        <v>0</v>
      </c>
      <c r="X735" s="41">
        <f t="shared" si="106"/>
        <v>0</v>
      </c>
      <c r="Y735" s="41"/>
      <c r="Z735" s="41"/>
      <c r="AA735" s="25">
        <f t="shared" si="107"/>
        <v>0</v>
      </c>
      <c r="AB735" s="45"/>
      <c r="AC735" s="45"/>
      <c r="AD735" s="47"/>
    </row>
    <row r="736" s="2" customFormat="1" spans="1:30">
      <c r="A736" s="8">
        <f t="shared" si="99"/>
        <v>735</v>
      </c>
      <c r="B736" s="9"/>
      <c r="C736" s="10"/>
      <c r="D736" s="10"/>
      <c r="E736" s="14"/>
      <c r="F736" s="10" t="e">
        <f>VLOOKUP(E736,[1]零件成本9.1!$B$2:$D$11324,3,0)</f>
        <v>#N/A</v>
      </c>
      <c r="G736" s="15"/>
      <c r="H736" s="19"/>
      <c r="I736" s="11"/>
      <c r="J736" s="11" t="str">
        <f t="shared" si="100"/>
        <v/>
      </c>
      <c r="K736" s="29"/>
      <c r="L736" s="14"/>
      <c r="M736" s="25">
        <f t="shared" si="101"/>
        <v>0</v>
      </c>
      <c r="N736" s="26"/>
      <c r="O736" s="27"/>
      <c r="P736" s="28"/>
      <c r="Q736" s="35">
        <f t="shared" si="102"/>
        <v>0</v>
      </c>
      <c r="R736" s="36"/>
      <c r="S736" s="37" t="str">
        <f t="shared" si="103"/>
        <v/>
      </c>
      <c r="T736" s="38" t="str">
        <f t="shared" si="104"/>
        <v/>
      </c>
      <c r="U736" s="42"/>
      <c r="V736" s="40"/>
      <c r="W736" s="41">
        <f t="shared" si="105"/>
        <v>0</v>
      </c>
      <c r="X736" s="41">
        <f t="shared" si="106"/>
        <v>0</v>
      </c>
      <c r="Y736" s="41"/>
      <c r="Z736" s="41"/>
      <c r="AA736" s="25">
        <f t="shared" si="107"/>
        <v>0</v>
      </c>
      <c r="AB736" s="45"/>
      <c r="AC736" s="45"/>
      <c r="AD736" s="47"/>
    </row>
    <row r="737" s="2" customFormat="1" spans="1:30">
      <c r="A737" s="8">
        <f t="shared" si="99"/>
        <v>736</v>
      </c>
      <c r="B737" s="9"/>
      <c r="C737" s="10"/>
      <c r="D737" s="10"/>
      <c r="E737" s="14"/>
      <c r="F737" s="10" t="e">
        <f>VLOOKUP(E737,[1]零件成本9.1!$B$2:$D$11324,3,0)</f>
        <v>#N/A</v>
      </c>
      <c r="G737" s="15"/>
      <c r="H737" s="19"/>
      <c r="I737" s="11"/>
      <c r="J737" s="11" t="str">
        <f t="shared" si="100"/>
        <v/>
      </c>
      <c r="K737" s="29"/>
      <c r="L737" s="14"/>
      <c r="M737" s="25">
        <f t="shared" si="101"/>
        <v>0</v>
      </c>
      <c r="N737" s="26"/>
      <c r="O737" s="27"/>
      <c r="P737" s="28"/>
      <c r="Q737" s="35">
        <f t="shared" si="102"/>
        <v>0</v>
      </c>
      <c r="R737" s="36"/>
      <c r="S737" s="37" t="str">
        <f t="shared" si="103"/>
        <v/>
      </c>
      <c r="T737" s="38" t="str">
        <f t="shared" si="104"/>
        <v/>
      </c>
      <c r="U737" s="42"/>
      <c r="V737" s="40"/>
      <c r="W737" s="41">
        <f t="shared" si="105"/>
        <v>0</v>
      </c>
      <c r="X737" s="41">
        <f t="shared" si="106"/>
        <v>0</v>
      </c>
      <c r="Y737" s="41"/>
      <c r="Z737" s="41"/>
      <c r="AA737" s="25">
        <f t="shared" si="107"/>
        <v>0</v>
      </c>
      <c r="AB737" s="45"/>
      <c r="AC737" s="45"/>
      <c r="AD737" s="47"/>
    </row>
    <row r="738" s="2" customFormat="1" spans="1:30">
      <c r="A738" s="8">
        <f t="shared" si="99"/>
        <v>737</v>
      </c>
      <c r="B738" s="9"/>
      <c r="C738" s="10"/>
      <c r="D738" s="10"/>
      <c r="E738" s="14"/>
      <c r="F738" s="10" t="e">
        <f>VLOOKUP(E738,[1]零件成本9.1!$B$2:$D$11324,3,0)</f>
        <v>#N/A</v>
      </c>
      <c r="G738" s="15"/>
      <c r="H738" s="19"/>
      <c r="I738" s="11"/>
      <c r="J738" s="11" t="str">
        <f t="shared" si="100"/>
        <v/>
      </c>
      <c r="K738" s="29"/>
      <c r="L738" s="14"/>
      <c r="M738" s="25">
        <f t="shared" si="101"/>
        <v>0</v>
      </c>
      <c r="N738" s="26"/>
      <c r="O738" s="27"/>
      <c r="P738" s="28"/>
      <c r="Q738" s="35">
        <f t="shared" si="102"/>
        <v>0</v>
      </c>
      <c r="R738" s="36"/>
      <c r="S738" s="37" t="str">
        <f t="shared" si="103"/>
        <v/>
      </c>
      <c r="T738" s="38" t="str">
        <f t="shared" si="104"/>
        <v/>
      </c>
      <c r="U738" s="42"/>
      <c r="V738" s="40"/>
      <c r="W738" s="41">
        <f t="shared" si="105"/>
        <v>0</v>
      </c>
      <c r="X738" s="41">
        <f t="shared" si="106"/>
        <v>0</v>
      </c>
      <c r="Y738" s="41"/>
      <c r="Z738" s="41"/>
      <c r="AA738" s="25">
        <f t="shared" si="107"/>
        <v>0</v>
      </c>
      <c r="AB738" s="45"/>
      <c r="AC738" s="45"/>
      <c r="AD738" s="47"/>
    </row>
    <row r="739" s="2" customFormat="1" spans="1:30">
      <c r="A739" s="8">
        <f t="shared" si="99"/>
        <v>738</v>
      </c>
      <c r="B739" s="9"/>
      <c r="C739" s="10"/>
      <c r="D739" s="10"/>
      <c r="E739" s="14"/>
      <c r="F739" s="10" t="e">
        <f>VLOOKUP(E739,[1]零件成本9.1!$B$2:$D$11324,3,0)</f>
        <v>#N/A</v>
      </c>
      <c r="G739" s="15"/>
      <c r="H739" s="19"/>
      <c r="I739" s="11"/>
      <c r="J739" s="11" t="str">
        <f t="shared" si="100"/>
        <v/>
      </c>
      <c r="K739" s="29"/>
      <c r="L739" s="14"/>
      <c r="M739" s="25">
        <f t="shared" si="101"/>
        <v>0</v>
      </c>
      <c r="N739" s="26"/>
      <c r="O739" s="27"/>
      <c r="P739" s="28"/>
      <c r="Q739" s="35">
        <f t="shared" si="102"/>
        <v>0</v>
      </c>
      <c r="R739" s="36"/>
      <c r="S739" s="37" t="str">
        <f t="shared" si="103"/>
        <v/>
      </c>
      <c r="T739" s="38" t="str">
        <f t="shared" si="104"/>
        <v/>
      </c>
      <c r="U739" s="42"/>
      <c r="V739" s="40"/>
      <c r="W739" s="41">
        <f t="shared" si="105"/>
        <v>0</v>
      </c>
      <c r="X739" s="41">
        <f t="shared" si="106"/>
        <v>0</v>
      </c>
      <c r="Y739" s="41"/>
      <c r="Z739" s="41"/>
      <c r="AA739" s="25">
        <f t="shared" si="107"/>
        <v>0</v>
      </c>
      <c r="AB739" s="45"/>
      <c r="AC739" s="45"/>
      <c r="AD739" s="47"/>
    </row>
    <row r="740" s="2" customFormat="1" spans="1:30">
      <c r="A740" s="8">
        <f t="shared" si="99"/>
        <v>739</v>
      </c>
      <c r="B740" s="9"/>
      <c r="C740" s="10"/>
      <c r="D740" s="10"/>
      <c r="E740" s="14"/>
      <c r="F740" s="10" t="e">
        <f>VLOOKUP(E740,[1]零件成本9.1!$B$2:$D$11324,3,0)</f>
        <v>#N/A</v>
      </c>
      <c r="G740" s="15"/>
      <c r="H740" s="19"/>
      <c r="I740" s="11"/>
      <c r="J740" s="11" t="str">
        <f t="shared" si="100"/>
        <v/>
      </c>
      <c r="K740" s="29"/>
      <c r="L740" s="14"/>
      <c r="M740" s="25">
        <f t="shared" si="101"/>
        <v>0</v>
      </c>
      <c r="N740" s="26"/>
      <c r="O740" s="27"/>
      <c r="P740" s="28"/>
      <c r="Q740" s="35">
        <f t="shared" si="102"/>
        <v>0</v>
      </c>
      <c r="R740" s="36"/>
      <c r="S740" s="37" t="str">
        <f t="shared" si="103"/>
        <v/>
      </c>
      <c r="T740" s="38" t="str">
        <f t="shared" si="104"/>
        <v/>
      </c>
      <c r="U740" s="42"/>
      <c r="V740" s="40"/>
      <c r="W740" s="41">
        <f t="shared" si="105"/>
        <v>0</v>
      </c>
      <c r="X740" s="41">
        <f t="shared" si="106"/>
        <v>0</v>
      </c>
      <c r="Y740" s="41"/>
      <c r="Z740" s="41"/>
      <c r="AA740" s="25">
        <f t="shared" si="107"/>
        <v>0</v>
      </c>
      <c r="AB740" s="45"/>
      <c r="AC740" s="45"/>
      <c r="AD740" s="47"/>
    </row>
    <row r="741" s="2" customFormat="1" spans="1:30">
      <c r="A741" s="8">
        <f t="shared" si="99"/>
        <v>740</v>
      </c>
      <c r="B741" s="9"/>
      <c r="C741" s="10"/>
      <c r="D741" s="10"/>
      <c r="E741" s="14"/>
      <c r="F741" s="10" t="e">
        <f>VLOOKUP(E741,[1]零件成本9.1!$B$2:$D$11324,3,0)</f>
        <v>#N/A</v>
      </c>
      <c r="G741" s="15"/>
      <c r="H741" s="19"/>
      <c r="I741" s="11"/>
      <c r="J741" s="11" t="str">
        <f t="shared" si="100"/>
        <v/>
      </c>
      <c r="K741" s="29"/>
      <c r="L741" s="14"/>
      <c r="M741" s="25">
        <f t="shared" si="101"/>
        <v>0</v>
      </c>
      <c r="N741" s="26"/>
      <c r="O741" s="27"/>
      <c r="P741" s="28"/>
      <c r="Q741" s="35">
        <f t="shared" si="102"/>
        <v>0</v>
      </c>
      <c r="R741" s="36"/>
      <c r="S741" s="37" t="str">
        <f t="shared" si="103"/>
        <v/>
      </c>
      <c r="T741" s="38" t="str">
        <f t="shared" si="104"/>
        <v/>
      </c>
      <c r="U741" s="42"/>
      <c r="V741" s="40"/>
      <c r="W741" s="41">
        <f t="shared" si="105"/>
        <v>0</v>
      </c>
      <c r="X741" s="41">
        <f t="shared" si="106"/>
        <v>0</v>
      </c>
      <c r="Y741" s="41"/>
      <c r="Z741" s="41"/>
      <c r="AA741" s="25">
        <f t="shared" si="107"/>
        <v>0</v>
      </c>
      <c r="AB741" s="45"/>
      <c r="AC741" s="45"/>
      <c r="AD741" s="47"/>
    </row>
    <row r="742" s="2" customFormat="1" spans="1:30">
      <c r="A742" s="8">
        <f t="shared" si="99"/>
        <v>741</v>
      </c>
      <c r="B742" s="9"/>
      <c r="C742" s="10"/>
      <c r="D742" s="10"/>
      <c r="E742" s="14"/>
      <c r="F742" s="10" t="e">
        <f>VLOOKUP(E742,[1]零件成本9.1!$B$2:$D$11324,3,0)</f>
        <v>#N/A</v>
      </c>
      <c r="G742" s="15"/>
      <c r="H742" s="19"/>
      <c r="I742" s="11"/>
      <c r="J742" s="11" t="str">
        <f t="shared" si="100"/>
        <v/>
      </c>
      <c r="K742" s="29"/>
      <c r="L742" s="14"/>
      <c r="M742" s="25">
        <f t="shared" si="101"/>
        <v>0</v>
      </c>
      <c r="N742" s="26"/>
      <c r="O742" s="27"/>
      <c r="P742" s="28"/>
      <c r="Q742" s="35">
        <f t="shared" si="102"/>
        <v>0</v>
      </c>
      <c r="R742" s="36"/>
      <c r="S742" s="37" t="str">
        <f t="shared" si="103"/>
        <v/>
      </c>
      <c r="T742" s="38" t="str">
        <f t="shared" si="104"/>
        <v/>
      </c>
      <c r="U742" s="42"/>
      <c r="V742" s="40"/>
      <c r="W742" s="41">
        <f t="shared" si="105"/>
        <v>0</v>
      </c>
      <c r="X742" s="41">
        <f t="shared" si="106"/>
        <v>0</v>
      </c>
      <c r="Y742" s="41"/>
      <c r="Z742" s="41"/>
      <c r="AA742" s="25">
        <f t="shared" si="107"/>
        <v>0</v>
      </c>
      <c r="AB742" s="45"/>
      <c r="AC742" s="45"/>
      <c r="AD742" s="47"/>
    </row>
    <row r="743" s="2" customFormat="1" spans="1:30">
      <c r="A743" s="8">
        <f t="shared" si="99"/>
        <v>742</v>
      </c>
      <c r="B743" s="9"/>
      <c r="C743" s="10"/>
      <c r="D743" s="10"/>
      <c r="E743" s="14"/>
      <c r="F743" s="10" t="e">
        <f>VLOOKUP(E743,[1]零件成本9.1!$B$2:$D$11324,3,0)</f>
        <v>#N/A</v>
      </c>
      <c r="G743" s="15"/>
      <c r="H743" s="19"/>
      <c r="I743" s="11"/>
      <c r="J743" s="11" t="str">
        <f t="shared" si="100"/>
        <v/>
      </c>
      <c r="K743" s="29"/>
      <c r="L743" s="14"/>
      <c r="M743" s="25">
        <f t="shared" si="101"/>
        <v>0</v>
      </c>
      <c r="N743" s="26"/>
      <c r="O743" s="27"/>
      <c r="P743" s="28"/>
      <c r="Q743" s="35">
        <f t="shared" si="102"/>
        <v>0</v>
      </c>
      <c r="R743" s="36"/>
      <c r="S743" s="37" t="str">
        <f t="shared" si="103"/>
        <v/>
      </c>
      <c r="T743" s="38" t="str">
        <f t="shared" si="104"/>
        <v/>
      </c>
      <c r="U743" s="42"/>
      <c r="V743" s="40"/>
      <c r="W743" s="41">
        <f t="shared" si="105"/>
        <v>0</v>
      </c>
      <c r="X743" s="41">
        <f t="shared" si="106"/>
        <v>0</v>
      </c>
      <c r="Y743" s="41"/>
      <c r="Z743" s="41"/>
      <c r="AA743" s="25">
        <f t="shared" si="107"/>
        <v>0</v>
      </c>
      <c r="AB743" s="45"/>
      <c r="AC743" s="45"/>
      <c r="AD743" s="47"/>
    </row>
    <row r="744" s="2" customFormat="1" spans="1:30">
      <c r="A744" s="8">
        <f t="shared" si="99"/>
        <v>743</v>
      </c>
      <c r="B744" s="9"/>
      <c r="C744" s="10"/>
      <c r="D744" s="10"/>
      <c r="E744" s="14"/>
      <c r="F744" s="10" t="e">
        <f>VLOOKUP(E744,[1]零件成本9.1!$B$2:$D$11324,3,0)</f>
        <v>#N/A</v>
      </c>
      <c r="G744" s="15"/>
      <c r="H744" s="19"/>
      <c r="I744" s="11"/>
      <c r="J744" s="11" t="str">
        <f t="shared" si="100"/>
        <v/>
      </c>
      <c r="K744" s="29"/>
      <c r="L744" s="14"/>
      <c r="M744" s="25">
        <f t="shared" si="101"/>
        <v>0</v>
      </c>
      <c r="N744" s="26"/>
      <c r="O744" s="27"/>
      <c r="P744" s="28"/>
      <c r="Q744" s="35">
        <f t="shared" si="102"/>
        <v>0</v>
      </c>
      <c r="R744" s="36"/>
      <c r="S744" s="37" t="str">
        <f t="shared" si="103"/>
        <v/>
      </c>
      <c r="T744" s="38" t="str">
        <f t="shared" si="104"/>
        <v/>
      </c>
      <c r="U744" s="42"/>
      <c r="V744" s="40"/>
      <c r="W744" s="41">
        <f t="shared" si="105"/>
        <v>0</v>
      </c>
      <c r="X744" s="41">
        <f t="shared" si="106"/>
        <v>0</v>
      </c>
      <c r="Y744" s="41"/>
      <c r="Z744" s="41"/>
      <c r="AA744" s="25">
        <f t="shared" si="107"/>
        <v>0</v>
      </c>
      <c r="AB744" s="45"/>
      <c r="AC744" s="45"/>
      <c r="AD744" s="47"/>
    </row>
    <row r="745" s="2" customFormat="1" spans="1:30">
      <c r="A745" s="8">
        <f t="shared" si="99"/>
        <v>744</v>
      </c>
      <c r="B745" s="9"/>
      <c r="C745" s="10"/>
      <c r="D745" s="10"/>
      <c r="E745" s="14"/>
      <c r="F745" s="10" t="e">
        <f>VLOOKUP(E745,[1]零件成本9.1!$B$2:$D$11324,3,0)</f>
        <v>#N/A</v>
      </c>
      <c r="G745" s="15"/>
      <c r="H745" s="19"/>
      <c r="I745" s="11"/>
      <c r="J745" s="11" t="str">
        <f t="shared" si="100"/>
        <v/>
      </c>
      <c r="K745" s="29"/>
      <c r="L745" s="14"/>
      <c r="M745" s="25">
        <f t="shared" si="101"/>
        <v>0</v>
      </c>
      <c r="N745" s="26"/>
      <c r="O745" s="27"/>
      <c r="P745" s="28"/>
      <c r="Q745" s="35">
        <f t="shared" si="102"/>
        <v>0</v>
      </c>
      <c r="R745" s="36"/>
      <c r="S745" s="37" t="str">
        <f t="shared" si="103"/>
        <v/>
      </c>
      <c r="T745" s="38" t="str">
        <f t="shared" si="104"/>
        <v/>
      </c>
      <c r="U745" s="42"/>
      <c r="V745" s="40"/>
      <c r="W745" s="41">
        <f t="shared" si="105"/>
        <v>0</v>
      </c>
      <c r="X745" s="41">
        <f t="shared" si="106"/>
        <v>0</v>
      </c>
      <c r="Y745" s="41"/>
      <c r="Z745" s="41"/>
      <c r="AA745" s="25">
        <f t="shared" si="107"/>
        <v>0</v>
      </c>
      <c r="AB745" s="45"/>
      <c r="AC745" s="45"/>
      <c r="AD745" s="47"/>
    </row>
    <row r="746" s="2" customFormat="1" spans="1:30">
      <c r="A746" s="8">
        <f t="shared" si="99"/>
        <v>745</v>
      </c>
      <c r="B746" s="9"/>
      <c r="C746" s="10"/>
      <c r="D746" s="10"/>
      <c r="E746" s="14"/>
      <c r="F746" s="10" t="e">
        <f>VLOOKUP(E746,[1]零件成本9.1!$B$2:$D$11324,3,0)</f>
        <v>#N/A</v>
      </c>
      <c r="G746" s="15"/>
      <c r="H746" s="19"/>
      <c r="I746" s="11"/>
      <c r="J746" s="11" t="str">
        <f t="shared" si="100"/>
        <v/>
      </c>
      <c r="K746" s="29"/>
      <c r="L746" s="14"/>
      <c r="M746" s="25">
        <f t="shared" si="101"/>
        <v>0</v>
      </c>
      <c r="N746" s="26"/>
      <c r="O746" s="27"/>
      <c r="P746" s="28"/>
      <c r="Q746" s="35">
        <f t="shared" si="102"/>
        <v>0</v>
      </c>
      <c r="R746" s="36"/>
      <c r="S746" s="37" t="str">
        <f t="shared" si="103"/>
        <v/>
      </c>
      <c r="T746" s="38" t="str">
        <f t="shared" si="104"/>
        <v/>
      </c>
      <c r="U746" s="42"/>
      <c r="V746" s="40"/>
      <c r="W746" s="41">
        <f t="shared" si="105"/>
        <v>0</v>
      </c>
      <c r="X746" s="41">
        <f t="shared" si="106"/>
        <v>0</v>
      </c>
      <c r="Y746" s="41"/>
      <c r="Z746" s="41"/>
      <c r="AA746" s="25">
        <f t="shared" si="107"/>
        <v>0</v>
      </c>
      <c r="AB746" s="45"/>
      <c r="AC746" s="45"/>
      <c r="AD746" s="47"/>
    </row>
    <row r="747" s="2" customFormat="1" spans="1:30">
      <c r="A747" s="8">
        <f t="shared" si="99"/>
        <v>746</v>
      </c>
      <c r="B747" s="9"/>
      <c r="C747" s="10"/>
      <c r="D747" s="10"/>
      <c r="E747" s="14"/>
      <c r="F747" s="10" t="e">
        <f>VLOOKUP(E747,[1]零件成本9.1!$B$2:$D$11324,3,0)</f>
        <v>#N/A</v>
      </c>
      <c r="G747" s="15"/>
      <c r="H747" s="19"/>
      <c r="I747" s="11"/>
      <c r="J747" s="11" t="str">
        <f t="shared" si="100"/>
        <v/>
      </c>
      <c r="K747" s="29"/>
      <c r="L747" s="14"/>
      <c r="M747" s="25">
        <f t="shared" si="101"/>
        <v>0</v>
      </c>
      <c r="N747" s="26"/>
      <c r="O747" s="27"/>
      <c r="P747" s="28"/>
      <c r="Q747" s="35">
        <f t="shared" si="102"/>
        <v>0</v>
      </c>
      <c r="R747" s="36"/>
      <c r="S747" s="37" t="str">
        <f t="shared" si="103"/>
        <v/>
      </c>
      <c r="T747" s="38" t="str">
        <f t="shared" si="104"/>
        <v/>
      </c>
      <c r="U747" s="42"/>
      <c r="V747" s="40"/>
      <c r="W747" s="41">
        <f t="shared" si="105"/>
        <v>0</v>
      </c>
      <c r="X747" s="41">
        <f t="shared" si="106"/>
        <v>0</v>
      </c>
      <c r="Y747" s="41"/>
      <c r="Z747" s="41"/>
      <c r="AA747" s="25">
        <f t="shared" si="107"/>
        <v>0</v>
      </c>
      <c r="AB747" s="45"/>
      <c r="AC747" s="45"/>
      <c r="AD747" s="47"/>
    </row>
    <row r="748" s="2" customFormat="1" spans="1:30">
      <c r="A748" s="8">
        <f t="shared" si="99"/>
        <v>747</v>
      </c>
      <c r="B748" s="9"/>
      <c r="C748" s="10"/>
      <c r="D748" s="10"/>
      <c r="E748" s="14"/>
      <c r="F748" s="10" t="e">
        <f>VLOOKUP(E748,[1]零件成本9.1!$B$2:$D$11324,3,0)</f>
        <v>#N/A</v>
      </c>
      <c r="G748" s="15"/>
      <c r="H748" s="19"/>
      <c r="I748" s="11"/>
      <c r="J748" s="11" t="str">
        <f t="shared" si="100"/>
        <v/>
      </c>
      <c r="K748" s="29"/>
      <c r="L748" s="14"/>
      <c r="M748" s="25">
        <f t="shared" si="101"/>
        <v>0</v>
      </c>
      <c r="N748" s="26"/>
      <c r="O748" s="27"/>
      <c r="P748" s="28"/>
      <c r="Q748" s="35">
        <f t="shared" si="102"/>
        <v>0</v>
      </c>
      <c r="R748" s="36"/>
      <c r="S748" s="37" t="str">
        <f t="shared" si="103"/>
        <v/>
      </c>
      <c r="T748" s="38" t="str">
        <f t="shared" si="104"/>
        <v/>
      </c>
      <c r="U748" s="42"/>
      <c r="V748" s="40"/>
      <c r="W748" s="41">
        <f t="shared" si="105"/>
        <v>0</v>
      </c>
      <c r="X748" s="41">
        <f t="shared" si="106"/>
        <v>0</v>
      </c>
      <c r="Y748" s="41"/>
      <c r="Z748" s="41"/>
      <c r="AA748" s="25">
        <f t="shared" si="107"/>
        <v>0</v>
      </c>
      <c r="AB748" s="45"/>
      <c r="AC748" s="45"/>
      <c r="AD748" s="47"/>
    </row>
    <row r="749" s="2" customFormat="1" spans="1:30">
      <c r="A749" s="8">
        <f t="shared" si="99"/>
        <v>748</v>
      </c>
      <c r="B749" s="9"/>
      <c r="C749" s="10"/>
      <c r="D749" s="10"/>
      <c r="E749" s="14"/>
      <c r="F749" s="10" t="e">
        <f>VLOOKUP(E749,[1]零件成本9.1!$B$2:$D$11324,3,0)</f>
        <v>#N/A</v>
      </c>
      <c r="G749" s="15"/>
      <c r="H749" s="19"/>
      <c r="I749" s="11"/>
      <c r="J749" s="11" t="str">
        <f t="shared" si="100"/>
        <v/>
      </c>
      <c r="K749" s="29"/>
      <c r="L749" s="14"/>
      <c r="M749" s="25">
        <f t="shared" si="101"/>
        <v>0</v>
      </c>
      <c r="N749" s="26"/>
      <c r="O749" s="27"/>
      <c r="P749" s="28"/>
      <c r="Q749" s="35">
        <f t="shared" si="102"/>
        <v>0</v>
      </c>
      <c r="R749" s="36"/>
      <c r="S749" s="37" t="str">
        <f t="shared" si="103"/>
        <v/>
      </c>
      <c r="T749" s="38" t="str">
        <f t="shared" si="104"/>
        <v/>
      </c>
      <c r="U749" s="42"/>
      <c r="V749" s="40"/>
      <c r="W749" s="41">
        <f t="shared" si="105"/>
        <v>0</v>
      </c>
      <c r="X749" s="41">
        <f t="shared" si="106"/>
        <v>0</v>
      </c>
      <c r="Y749" s="41"/>
      <c r="Z749" s="41"/>
      <c r="AA749" s="25">
        <f t="shared" si="107"/>
        <v>0</v>
      </c>
      <c r="AB749" s="45"/>
      <c r="AC749" s="45"/>
      <c r="AD749" s="47"/>
    </row>
    <row r="750" s="2" customFormat="1" spans="1:30">
      <c r="A750" s="8">
        <f t="shared" si="99"/>
        <v>749</v>
      </c>
      <c r="B750" s="9"/>
      <c r="C750" s="10"/>
      <c r="D750" s="10"/>
      <c r="E750" s="14"/>
      <c r="F750" s="10" t="e">
        <f>VLOOKUP(E750,[1]零件成本9.1!$B$2:$D$11324,3,0)</f>
        <v>#N/A</v>
      </c>
      <c r="G750" s="15"/>
      <c r="H750" s="19"/>
      <c r="I750" s="11"/>
      <c r="J750" s="11" t="str">
        <f t="shared" si="100"/>
        <v/>
      </c>
      <c r="K750" s="29"/>
      <c r="L750" s="14"/>
      <c r="M750" s="25">
        <f t="shared" si="101"/>
        <v>0</v>
      </c>
      <c r="N750" s="26"/>
      <c r="O750" s="27"/>
      <c r="P750" s="28"/>
      <c r="Q750" s="35">
        <f t="shared" si="102"/>
        <v>0</v>
      </c>
      <c r="R750" s="36"/>
      <c r="S750" s="37" t="str">
        <f t="shared" si="103"/>
        <v/>
      </c>
      <c r="T750" s="38" t="str">
        <f t="shared" si="104"/>
        <v/>
      </c>
      <c r="U750" s="42"/>
      <c r="V750" s="40"/>
      <c r="W750" s="41">
        <f t="shared" si="105"/>
        <v>0</v>
      </c>
      <c r="X750" s="41">
        <f t="shared" si="106"/>
        <v>0</v>
      </c>
      <c r="Y750" s="41"/>
      <c r="Z750" s="41"/>
      <c r="AA750" s="25">
        <f t="shared" si="107"/>
        <v>0</v>
      </c>
      <c r="AB750" s="45"/>
      <c r="AC750" s="45"/>
      <c r="AD750" s="47"/>
    </row>
    <row r="751" s="2" customFormat="1" spans="1:30">
      <c r="A751" s="8">
        <f t="shared" si="99"/>
        <v>750</v>
      </c>
      <c r="B751" s="9"/>
      <c r="C751" s="10"/>
      <c r="D751" s="10"/>
      <c r="E751" s="14"/>
      <c r="F751" s="10" t="e">
        <f>VLOOKUP(E751,[1]零件成本9.1!$B$2:$D$11324,3,0)</f>
        <v>#N/A</v>
      </c>
      <c r="G751" s="15"/>
      <c r="H751" s="19"/>
      <c r="I751" s="11"/>
      <c r="J751" s="11" t="str">
        <f t="shared" si="100"/>
        <v/>
      </c>
      <c r="K751" s="29"/>
      <c r="L751" s="14"/>
      <c r="M751" s="25">
        <f t="shared" si="101"/>
        <v>0</v>
      </c>
      <c r="N751" s="26"/>
      <c r="O751" s="27"/>
      <c r="P751" s="28"/>
      <c r="Q751" s="35">
        <f t="shared" si="102"/>
        <v>0</v>
      </c>
      <c r="R751" s="36"/>
      <c r="S751" s="37" t="str">
        <f t="shared" si="103"/>
        <v/>
      </c>
      <c r="T751" s="38" t="str">
        <f t="shared" si="104"/>
        <v/>
      </c>
      <c r="U751" s="42"/>
      <c r="V751" s="40"/>
      <c r="W751" s="41">
        <f t="shared" si="105"/>
        <v>0</v>
      </c>
      <c r="X751" s="41">
        <f t="shared" si="106"/>
        <v>0</v>
      </c>
      <c r="Y751" s="41"/>
      <c r="Z751" s="41"/>
      <c r="AA751" s="25">
        <f t="shared" si="107"/>
        <v>0</v>
      </c>
      <c r="AB751" s="45"/>
      <c r="AC751" s="45"/>
      <c r="AD751" s="47"/>
    </row>
    <row r="752" s="2" customFormat="1" spans="1:30">
      <c r="A752" s="8">
        <f t="shared" si="99"/>
        <v>751</v>
      </c>
      <c r="B752" s="9"/>
      <c r="C752" s="10"/>
      <c r="D752" s="10"/>
      <c r="E752" s="14"/>
      <c r="F752" s="10" t="e">
        <f>VLOOKUP(E752,[1]零件成本9.1!$B$2:$D$11324,3,0)</f>
        <v>#N/A</v>
      </c>
      <c r="G752" s="15"/>
      <c r="H752" s="19"/>
      <c r="I752" s="11"/>
      <c r="J752" s="11" t="str">
        <f t="shared" si="100"/>
        <v/>
      </c>
      <c r="K752" s="29"/>
      <c r="L752" s="14"/>
      <c r="M752" s="25">
        <f t="shared" si="101"/>
        <v>0</v>
      </c>
      <c r="N752" s="26"/>
      <c r="O752" s="27"/>
      <c r="P752" s="28"/>
      <c r="Q752" s="35">
        <f t="shared" si="102"/>
        <v>0</v>
      </c>
      <c r="R752" s="36"/>
      <c r="S752" s="37" t="str">
        <f t="shared" si="103"/>
        <v/>
      </c>
      <c r="T752" s="38" t="str">
        <f t="shared" si="104"/>
        <v/>
      </c>
      <c r="U752" s="42"/>
      <c r="V752" s="40"/>
      <c r="W752" s="41">
        <f t="shared" si="105"/>
        <v>0</v>
      </c>
      <c r="X752" s="41">
        <f t="shared" si="106"/>
        <v>0</v>
      </c>
      <c r="Y752" s="41"/>
      <c r="Z752" s="41"/>
      <c r="AA752" s="25">
        <f t="shared" si="107"/>
        <v>0</v>
      </c>
      <c r="AB752" s="45"/>
      <c r="AC752" s="45"/>
      <c r="AD752" s="47"/>
    </row>
    <row r="753" s="2" customFormat="1" spans="1:30">
      <c r="A753" s="8">
        <f t="shared" si="99"/>
        <v>752</v>
      </c>
      <c r="B753" s="9"/>
      <c r="C753" s="10"/>
      <c r="D753" s="10"/>
      <c r="E753" s="14"/>
      <c r="F753" s="10" t="e">
        <f>VLOOKUP(E753,[1]零件成本9.1!$B$2:$D$11324,3,0)</f>
        <v>#N/A</v>
      </c>
      <c r="G753" s="15"/>
      <c r="H753" s="19"/>
      <c r="I753" s="11"/>
      <c r="J753" s="11" t="str">
        <f t="shared" si="100"/>
        <v/>
      </c>
      <c r="K753" s="29"/>
      <c r="L753" s="14"/>
      <c r="M753" s="25">
        <f t="shared" si="101"/>
        <v>0</v>
      </c>
      <c r="N753" s="26"/>
      <c r="O753" s="27"/>
      <c r="P753" s="28"/>
      <c r="Q753" s="35">
        <f t="shared" si="102"/>
        <v>0</v>
      </c>
      <c r="R753" s="36"/>
      <c r="S753" s="37" t="str">
        <f t="shared" si="103"/>
        <v/>
      </c>
      <c r="T753" s="38" t="str">
        <f t="shared" si="104"/>
        <v/>
      </c>
      <c r="U753" s="42"/>
      <c r="V753" s="40"/>
      <c r="W753" s="41">
        <f t="shared" si="105"/>
        <v>0</v>
      </c>
      <c r="X753" s="41">
        <f t="shared" si="106"/>
        <v>0</v>
      </c>
      <c r="Y753" s="41"/>
      <c r="Z753" s="41"/>
      <c r="AA753" s="25">
        <f t="shared" si="107"/>
        <v>0</v>
      </c>
      <c r="AB753" s="45"/>
      <c r="AC753" s="45"/>
      <c r="AD753" s="47"/>
    </row>
    <row r="754" s="2" customFormat="1" spans="1:30">
      <c r="A754" s="8">
        <f t="shared" si="99"/>
        <v>753</v>
      </c>
      <c r="B754" s="9"/>
      <c r="C754" s="10"/>
      <c r="D754" s="10"/>
      <c r="E754" s="14"/>
      <c r="F754" s="10" t="e">
        <f>VLOOKUP(E754,[1]零件成本9.1!$B$2:$D$11324,3,0)</f>
        <v>#N/A</v>
      </c>
      <c r="G754" s="15"/>
      <c r="H754" s="19"/>
      <c r="I754" s="11"/>
      <c r="J754" s="11" t="str">
        <f t="shared" si="100"/>
        <v/>
      </c>
      <c r="K754" s="29"/>
      <c r="L754" s="14"/>
      <c r="M754" s="25">
        <f t="shared" si="101"/>
        <v>0</v>
      </c>
      <c r="N754" s="26"/>
      <c r="O754" s="27"/>
      <c r="P754" s="28"/>
      <c r="Q754" s="35">
        <f t="shared" si="102"/>
        <v>0</v>
      </c>
      <c r="R754" s="36"/>
      <c r="S754" s="37" t="str">
        <f t="shared" si="103"/>
        <v/>
      </c>
      <c r="T754" s="38" t="str">
        <f t="shared" si="104"/>
        <v/>
      </c>
      <c r="U754" s="42"/>
      <c r="V754" s="40"/>
      <c r="W754" s="41">
        <f t="shared" si="105"/>
        <v>0</v>
      </c>
      <c r="X754" s="41">
        <f t="shared" si="106"/>
        <v>0</v>
      </c>
      <c r="Y754" s="41"/>
      <c r="Z754" s="41"/>
      <c r="AA754" s="25">
        <f t="shared" si="107"/>
        <v>0</v>
      </c>
      <c r="AB754" s="45"/>
      <c r="AC754" s="45"/>
      <c r="AD754" s="47"/>
    </row>
    <row r="755" s="2" customFormat="1" spans="1:30">
      <c r="A755" s="8">
        <f t="shared" si="99"/>
        <v>754</v>
      </c>
      <c r="B755" s="9"/>
      <c r="C755" s="10"/>
      <c r="D755" s="10"/>
      <c r="E755" s="14"/>
      <c r="F755" s="10" t="e">
        <f>VLOOKUP(E755,[1]零件成本9.1!$B$2:$D$11324,3,0)</f>
        <v>#N/A</v>
      </c>
      <c r="G755" s="15"/>
      <c r="H755" s="19"/>
      <c r="I755" s="11"/>
      <c r="J755" s="11" t="str">
        <f t="shared" si="100"/>
        <v/>
      </c>
      <c r="K755" s="29"/>
      <c r="L755" s="14"/>
      <c r="M755" s="25">
        <f t="shared" si="101"/>
        <v>0</v>
      </c>
      <c r="N755" s="26"/>
      <c r="O755" s="27"/>
      <c r="P755" s="28"/>
      <c r="Q755" s="35">
        <f t="shared" si="102"/>
        <v>0</v>
      </c>
      <c r="R755" s="36"/>
      <c r="S755" s="37" t="str">
        <f t="shared" si="103"/>
        <v/>
      </c>
      <c r="T755" s="38" t="str">
        <f t="shared" si="104"/>
        <v/>
      </c>
      <c r="U755" s="42"/>
      <c r="V755" s="40"/>
      <c r="W755" s="41">
        <f t="shared" si="105"/>
        <v>0</v>
      </c>
      <c r="X755" s="41">
        <f t="shared" si="106"/>
        <v>0</v>
      </c>
      <c r="Y755" s="41"/>
      <c r="Z755" s="41"/>
      <c r="AA755" s="25">
        <f t="shared" si="107"/>
        <v>0</v>
      </c>
      <c r="AB755" s="45"/>
      <c r="AC755" s="45"/>
      <c r="AD755" s="47"/>
    </row>
    <row r="756" s="2" customFormat="1" spans="1:30">
      <c r="A756" s="8">
        <f t="shared" si="99"/>
        <v>755</v>
      </c>
      <c r="B756" s="9"/>
      <c r="C756" s="10"/>
      <c r="D756" s="10"/>
      <c r="E756" s="14"/>
      <c r="F756" s="10" t="e">
        <f>VLOOKUP(E756,[1]零件成本9.1!$B$2:$D$11324,3,0)</f>
        <v>#N/A</v>
      </c>
      <c r="G756" s="15"/>
      <c r="H756" s="19"/>
      <c r="I756" s="11"/>
      <c r="J756" s="11" t="str">
        <f t="shared" si="100"/>
        <v/>
      </c>
      <c r="K756" s="29"/>
      <c r="L756" s="14"/>
      <c r="M756" s="25">
        <f t="shared" si="101"/>
        <v>0</v>
      </c>
      <c r="N756" s="26"/>
      <c r="O756" s="27"/>
      <c r="P756" s="28"/>
      <c r="Q756" s="35">
        <f t="shared" si="102"/>
        <v>0</v>
      </c>
      <c r="R756" s="36"/>
      <c r="S756" s="37" t="str">
        <f t="shared" si="103"/>
        <v/>
      </c>
      <c r="T756" s="38" t="str">
        <f t="shared" si="104"/>
        <v/>
      </c>
      <c r="U756" s="42"/>
      <c r="V756" s="40"/>
      <c r="W756" s="41">
        <f t="shared" si="105"/>
        <v>0</v>
      </c>
      <c r="X756" s="41">
        <f t="shared" si="106"/>
        <v>0</v>
      </c>
      <c r="Y756" s="41"/>
      <c r="Z756" s="41"/>
      <c r="AA756" s="25">
        <f t="shared" si="107"/>
        <v>0</v>
      </c>
      <c r="AB756" s="45"/>
      <c r="AC756" s="45"/>
      <c r="AD756" s="47"/>
    </row>
    <row r="757" s="2" customFormat="1" spans="1:30">
      <c r="A757" s="8">
        <f t="shared" si="99"/>
        <v>756</v>
      </c>
      <c r="B757" s="9"/>
      <c r="C757" s="10"/>
      <c r="D757" s="10"/>
      <c r="E757" s="14"/>
      <c r="F757" s="10" t="e">
        <f>VLOOKUP(E757,[1]零件成本9.1!$B$2:$D$11324,3,0)</f>
        <v>#N/A</v>
      </c>
      <c r="G757" s="15"/>
      <c r="H757" s="19"/>
      <c r="I757" s="11"/>
      <c r="J757" s="11" t="str">
        <f t="shared" si="100"/>
        <v/>
      </c>
      <c r="K757" s="29"/>
      <c r="L757" s="14"/>
      <c r="M757" s="25">
        <f t="shared" si="101"/>
        <v>0</v>
      </c>
      <c r="N757" s="26"/>
      <c r="O757" s="27"/>
      <c r="P757" s="28"/>
      <c r="Q757" s="35">
        <f t="shared" si="102"/>
        <v>0</v>
      </c>
      <c r="R757" s="36"/>
      <c r="S757" s="37" t="str">
        <f t="shared" si="103"/>
        <v/>
      </c>
      <c r="T757" s="38" t="str">
        <f t="shared" si="104"/>
        <v/>
      </c>
      <c r="U757" s="42"/>
      <c r="V757" s="40"/>
      <c r="W757" s="41">
        <f t="shared" si="105"/>
        <v>0</v>
      </c>
      <c r="X757" s="41">
        <f t="shared" si="106"/>
        <v>0</v>
      </c>
      <c r="Y757" s="41"/>
      <c r="Z757" s="41"/>
      <c r="AA757" s="25">
        <f t="shared" si="107"/>
        <v>0</v>
      </c>
      <c r="AB757" s="45"/>
      <c r="AC757" s="45"/>
      <c r="AD757" s="47"/>
    </row>
    <row r="758" s="2" customFormat="1" spans="1:30">
      <c r="A758" s="8">
        <f t="shared" si="99"/>
        <v>757</v>
      </c>
      <c r="B758" s="9"/>
      <c r="C758" s="10"/>
      <c r="D758" s="10"/>
      <c r="E758" s="14"/>
      <c r="F758" s="10" t="e">
        <f>VLOOKUP(E758,[1]零件成本9.1!$B$2:$D$11324,3,0)</f>
        <v>#N/A</v>
      </c>
      <c r="G758" s="15"/>
      <c r="H758" s="19"/>
      <c r="I758" s="11"/>
      <c r="J758" s="11" t="str">
        <f t="shared" si="100"/>
        <v/>
      </c>
      <c r="K758" s="29"/>
      <c r="L758" s="14"/>
      <c r="M758" s="25">
        <f t="shared" si="101"/>
        <v>0</v>
      </c>
      <c r="N758" s="26"/>
      <c r="O758" s="27"/>
      <c r="P758" s="28"/>
      <c r="Q758" s="35">
        <f t="shared" si="102"/>
        <v>0</v>
      </c>
      <c r="R758" s="36"/>
      <c r="S758" s="37" t="str">
        <f t="shared" si="103"/>
        <v/>
      </c>
      <c r="T758" s="38" t="str">
        <f t="shared" si="104"/>
        <v/>
      </c>
      <c r="U758" s="42"/>
      <c r="V758" s="40"/>
      <c r="W758" s="41">
        <f t="shared" si="105"/>
        <v>0</v>
      </c>
      <c r="X758" s="41">
        <f t="shared" si="106"/>
        <v>0</v>
      </c>
      <c r="Y758" s="41"/>
      <c r="Z758" s="41"/>
      <c r="AA758" s="25">
        <f t="shared" si="107"/>
        <v>0</v>
      </c>
      <c r="AB758" s="45"/>
      <c r="AC758" s="45"/>
      <c r="AD758" s="47"/>
    </row>
    <row r="759" s="2" customFormat="1" spans="1:30">
      <c r="A759" s="8">
        <f t="shared" si="99"/>
        <v>758</v>
      </c>
      <c r="B759" s="9"/>
      <c r="C759" s="10"/>
      <c r="D759" s="10"/>
      <c r="E759" s="14"/>
      <c r="F759" s="10" t="e">
        <f>VLOOKUP(E759,[1]零件成本9.1!$B$2:$D$11324,3,0)</f>
        <v>#N/A</v>
      </c>
      <c r="G759" s="15"/>
      <c r="H759" s="19"/>
      <c r="I759" s="11"/>
      <c r="J759" s="11" t="str">
        <f t="shared" si="100"/>
        <v/>
      </c>
      <c r="K759" s="29"/>
      <c r="L759" s="14"/>
      <c r="M759" s="25">
        <f t="shared" si="101"/>
        <v>0</v>
      </c>
      <c r="N759" s="26"/>
      <c r="O759" s="27"/>
      <c r="P759" s="28"/>
      <c r="Q759" s="35">
        <f t="shared" si="102"/>
        <v>0</v>
      </c>
      <c r="R759" s="36"/>
      <c r="S759" s="37" t="str">
        <f t="shared" si="103"/>
        <v/>
      </c>
      <c r="T759" s="38" t="str">
        <f t="shared" si="104"/>
        <v/>
      </c>
      <c r="U759" s="42"/>
      <c r="V759" s="40"/>
      <c r="W759" s="41">
        <f t="shared" si="105"/>
        <v>0</v>
      </c>
      <c r="X759" s="41">
        <f t="shared" si="106"/>
        <v>0</v>
      </c>
      <c r="Y759" s="41"/>
      <c r="Z759" s="41"/>
      <c r="AA759" s="25">
        <f t="shared" si="107"/>
        <v>0</v>
      </c>
      <c r="AB759" s="45"/>
      <c r="AC759" s="45"/>
      <c r="AD759" s="47"/>
    </row>
    <row r="760" s="2" customFormat="1" spans="1:30">
      <c r="A760" s="8">
        <f t="shared" si="99"/>
        <v>759</v>
      </c>
      <c r="B760" s="9"/>
      <c r="C760" s="10"/>
      <c r="D760" s="10"/>
      <c r="E760" s="14"/>
      <c r="F760" s="10" t="e">
        <f>VLOOKUP(E760,[1]零件成本9.1!$B$2:$D$11324,3,0)</f>
        <v>#N/A</v>
      </c>
      <c r="G760" s="15"/>
      <c r="H760" s="19"/>
      <c r="I760" s="11"/>
      <c r="J760" s="11" t="str">
        <f t="shared" si="100"/>
        <v/>
      </c>
      <c r="K760" s="29"/>
      <c r="L760" s="14"/>
      <c r="M760" s="25">
        <f t="shared" si="101"/>
        <v>0</v>
      </c>
      <c r="N760" s="26"/>
      <c r="O760" s="27"/>
      <c r="P760" s="28"/>
      <c r="Q760" s="35">
        <f t="shared" si="102"/>
        <v>0</v>
      </c>
      <c r="R760" s="36"/>
      <c r="S760" s="37" t="str">
        <f t="shared" si="103"/>
        <v/>
      </c>
      <c r="T760" s="38" t="str">
        <f t="shared" si="104"/>
        <v/>
      </c>
      <c r="U760" s="42"/>
      <c r="V760" s="40"/>
      <c r="W760" s="41">
        <f t="shared" si="105"/>
        <v>0</v>
      </c>
      <c r="X760" s="41">
        <f t="shared" si="106"/>
        <v>0</v>
      </c>
      <c r="Y760" s="41"/>
      <c r="Z760" s="41"/>
      <c r="AA760" s="25">
        <f t="shared" si="107"/>
        <v>0</v>
      </c>
      <c r="AB760" s="45"/>
      <c r="AC760" s="45"/>
      <c r="AD760" s="47"/>
    </row>
    <row r="761" s="2" customFormat="1" spans="1:30">
      <c r="A761" s="8">
        <f t="shared" si="99"/>
        <v>760</v>
      </c>
      <c r="B761" s="9"/>
      <c r="C761" s="10"/>
      <c r="D761" s="10"/>
      <c r="E761" s="14"/>
      <c r="F761" s="10" t="e">
        <f>VLOOKUP(E761,[1]零件成本9.1!$B$2:$D$11324,3,0)</f>
        <v>#N/A</v>
      </c>
      <c r="G761" s="15"/>
      <c r="H761" s="19"/>
      <c r="I761" s="11"/>
      <c r="J761" s="11" t="str">
        <f t="shared" si="100"/>
        <v/>
      </c>
      <c r="K761" s="29"/>
      <c r="L761" s="14"/>
      <c r="M761" s="25">
        <f t="shared" si="101"/>
        <v>0</v>
      </c>
      <c r="N761" s="26"/>
      <c r="O761" s="27"/>
      <c r="P761" s="28"/>
      <c r="Q761" s="35">
        <f t="shared" si="102"/>
        <v>0</v>
      </c>
      <c r="R761" s="36"/>
      <c r="S761" s="37" t="str">
        <f t="shared" si="103"/>
        <v/>
      </c>
      <c r="T761" s="38" t="str">
        <f t="shared" si="104"/>
        <v/>
      </c>
      <c r="U761" s="42"/>
      <c r="V761" s="40"/>
      <c r="W761" s="41">
        <f t="shared" si="105"/>
        <v>0</v>
      </c>
      <c r="X761" s="41">
        <f t="shared" si="106"/>
        <v>0</v>
      </c>
      <c r="Y761" s="41"/>
      <c r="Z761" s="41"/>
      <c r="AA761" s="25">
        <f t="shared" si="107"/>
        <v>0</v>
      </c>
      <c r="AB761" s="45"/>
      <c r="AC761" s="45"/>
      <c r="AD761" s="47"/>
    </row>
    <row r="762" s="2" customFormat="1" spans="1:30">
      <c r="A762" s="8">
        <f t="shared" si="99"/>
        <v>761</v>
      </c>
      <c r="B762" s="9"/>
      <c r="C762" s="10"/>
      <c r="D762" s="10"/>
      <c r="E762" s="14"/>
      <c r="F762" s="10" t="e">
        <f>VLOOKUP(E762,[1]零件成本9.1!$B$2:$D$11324,3,0)</f>
        <v>#N/A</v>
      </c>
      <c r="G762" s="15"/>
      <c r="H762" s="19"/>
      <c r="I762" s="11"/>
      <c r="J762" s="11" t="str">
        <f t="shared" si="100"/>
        <v/>
      </c>
      <c r="K762" s="29"/>
      <c r="L762" s="14"/>
      <c r="M762" s="25">
        <f t="shared" si="101"/>
        <v>0</v>
      </c>
      <c r="N762" s="26"/>
      <c r="O762" s="27"/>
      <c r="P762" s="28"/>
      <c r="Q762" s="35">
        <f t="shared" si="102"/>
        <v>0</v>
      </c>
      <c r="R762" s="36"/>
      <c r="S762" s="37" t="str">
        <f t="shared" si="103"/>
        <v/>
      </c>
      <c r="T762" s="38" t="str">
        <f t="shared" si="104"/>
        <v/>
      </c>
      <c r="U762" s="42"/>
      <c r="V762" s="40"/>
      <c r="W762" s="41">
        <f t="shared" si="105"/>
        <v>0</v>
      </c>
      <c r="X762" s="41">
        <f t="shared" si="106"/>
        <v>0</v>
      </c>
      <c r="Y762" s="41"/>
      <c r="Z762" s="41"/>
      <c r="AA762" s="25">
        <f t="shared" si="107"/>
        <v>0</v>
      </c>
      <c r="AB762" s="45"/>
      <c r="AC762" s="45"/>
      <c r="AD762" s="47"/>
    </row>
    <row r="763" s="2" customFormat="1" spans="1:30">
      <c r="A763" s="8">
        <f t="shared" si="99"/>
        <v>762</v>
      </c>
      <c r="B763" s="9"/>
      <c r="C763" s="10"/>
      <c r="D763" s="10"/>
      <c r="E763" s="14"/>
      <c r="F763" s="10" t="e">
        <f>VLOOKUP(E763,[1]零件成本9.1!$B$2:$D$11324,3,0)</f>
        <v>#N/A</v>
      </c>
      <c r="G763" s="15"/>
      <c r="H763" s="19"/>
      <c r="I763" s="11"/>
      <c r="J763" s="11" t="str">
        <f t="shared" si="100"/>
        <v/>
      </c>
      <c r="K763" s="29"/>
      <c r="L763" s="14"/>
      <c r="M763" s="25">
        <f t="shared" si="101"/>
        <v>0</v>
      </c>
      <c r="N763" s="26"/>
      <c r="O763" s="27"/>
      <c r="P763" s="28"/>
      <c r="Q763" s="35">
        <f t="shared" si="102"/>
        <v>0</v>
      </c>
      <c r="R763" s="36"/>
      <c r="S763" s="37" t="str">
        <f t="shared" si="103"/>
        <v/>
      </c>
      <c r="T763" s="38" t="str">
        <f t="shared" si="104"/>
        <v/>
      </c>
      <c r="U763" s="42"/>
      <c r="V763" s="40"/>
      <c r="W763" s="41">
        <f t="shared" si="105"/>
        <v>0</v>
      </c>
      <c r="X763" s="41">
        <f t="shared" si="106"/>
        <v>0</v>
      </c>
      <c r="Y763" s="41"/>
      <c r="Z763" s="41"/>
      <c r="AA763" s="25">
        <f t="shared" si="107"/>
        <v>0</v>
      </c>
      <c r="AB763" s="45"/>
      <c r="AC763" s="45"/>
      <c r="AD763" s="47"/>
    </row>
    <row r="764" s="2" customFormat="1" spans="1:30">
      <c r="A764" s="8">
        <f t="shared" si="99"/>
        <v>763</v>
      </c>
      <c r="B764" s="9"/>
      <c r="C764" s="10"/>
      <c r="D764" s="10"/>
      <c r="E764" s="14"/>
      <c r="F764" s="10" t="e">
        <f>VLOOKUP(E764,[1]零件成本9.1!$B$2:$D$11324,3,0)</f>
        <v>#N/A</v>
      </c>
      <c r="G764" s="15"/>
      <c r="H764" s="19"/>
      <c r="I764" s="11"/>
      <c r="J764" s="11" t="str">
        <f t="shared" si="100"/>
        <v/>
      </c>
      <c r="K764" s="29"/>
      <c r="L764" s="14"/>
      <c r="M764" s="25">
        <f t="shared" si="101"/>
        <v>0</v>
      </c>
      <c r="N764" s="26"/>
      <c r="O764" s="27"/>
      <c r="P764" s="28"/>
      <c r="Q764" s="35">
        <f t="shared" si="102"/>
        <v>0</v>
      </c>
      <c r="R764" s="36"/>
      <c r="S764" s="37" t="str">
        <f t="shared" si="103"/>
        <v/>
      </c>
      <c r="T764" s="38" t="str">
        <f t="shared" si="104"/>
        <v/>
      </c>
      <c r="U764" s="42"/>
      <c r="V764" s="40"/>
      <c r="W764" s="41">
        <f t="shared" si="105"/>
        <v>0</v>
      </c>
      <c r="X764" s="41">
        <f t="shared" si="106"/>
        <v>0</v>
      </c>
      <c r="Y764" s="41"/>
      <c r="Z764" s="41"/>
      <c r="AA764" s="25">
        <f t="shared" si="107"/>
        <v>0</v>
      </c>
      <c r="AB764" s="45"/>
      <c r="AC764" s="45"/>
      <c r="AD764" s="47"/>
    </row>
    <row r="765" s="2" customFormat="1" spans="1:30">
      <c r="A765" s="8">
        <f t="shared" si="99"/>
        <v>764</v>
      </c>
      <c r="B765" s="9"/>
      <c r="C765" s="10"/>
      <c r="D765" s="10"/>
      <c r="E765" s="14"/>
      <c r="F765" s="10" t="e">
        <f>VLOOKUP(E765,[1]零件成本9.1!$B$2:$D$11324,3,0)</f>
        <v>#N/A</v>
      </c>
      <c r="G765" s="15"/>
      <c r="H765" s="19"/>
      <c r="I765" s="11"/>
      <c r="J765" s="11" t="str">
        <f t="shared" si="100"/>
        <v/>
      </c>
      <c r="K765" s="29"/>
      <c r="L765" s="14"/>
      <c r="M765" s="25">
        <f t="shared" si="101"/>
        <v>0</v>
      </c>
      <c r="N765" s="26"/>
      <c r="O765" s="27"/>
      <c r="P765" s="28"/>
      <c r="Q765" s="35">
        <f t="shared" si="102"/>
        <v>0</v>
      </c>
      <c r="R765" s="36"/>
      <c r="S765" s="37" t="str">
        <f t="shared" si="103"/>
        <v/>
      </c>
      <c r="T765" s="38" t="str">
        <f t="shared" si="104"/>
        <v/>
      </c>
      <c r="U765" s="42"/>
      <c r="V765" s="40"/>
      <c r="W765" s="41">
        <f t="shared" si="105"/>
        <v>0</v>
      </c>
      <c r="X765" s="41">
        <f t="shared" si="106"/>
        <v>0</v>
      </c>
      <c r="Y765" s="41"/>
      <c r="Z765" s="41"/>
      <c r="AA765" s="25">
        <f t="shared" si="107"/>
        <v>0</v>
      </c>
      <c r="AB765" s="45"/>
      <c r="AC765" s="45"/>
      <c r="AD765" s="47"/>
    </row>
    <row r="766" s="2" customFormat="1" spans="1:30">
      <c r="A766" s="8">
        <f t="shared" si="99"/>
        <v>765</v>
      </c>
      <c r="B766" s="9"/>
      <c r="C766" s="10"/>
      <c r="D766" s="10"/>
      <c r="E766" s="14"/>
      <c r="F766" s="10" t="e">
        <f>VLOOKUP(E766,[1]零件成本9.1!$B$2:$D$11324,3,0)</f>
        <v>#N/A</v>
      </c>
      <c r="G766" s="15"/>
      <c r="H766" s="19"/>
      <c r="I766" s="11"/>
      <c r="J766" s="11" t="str">
        <f t="shared" si="100"/>
        <v/>
      </c>
      <c r="K766" s="29"/>
      <c r="L766" s="14"/>
      <c r="M766" s="25">
        <f t="shared" si="101"/>
        <v>0</v>
      </c>
      <c r="N766" s="26"/>
      <c r="O766" s="27"/>
      <c r="P766" s="28"/>
      <c r="Q766" s="35">
        <f t="shared" si="102"/>
        <v>0</v>
      </c>
      <c r="R766" s="36"/>
      <c r="S766" s="37" t="str">
        <f t="shared" si="103"/>
        <v/>
      </c>
      <c r="T766" s="38" t="str">
        <f t="shared" si="104"/>
        <v/>
      </c>
      <c r="U766" s="42"/>
      <c r="V766" s="40"/>
      <c r="W766" s="41">
        <f t="shared" si="105"/>
        <v>0</v>
      </c>
      <c r="X766" s="41">
        <f t="shared" si="106"/>
        <v>0</v>
      </c>
      <c r="Y766" s="41"/>
      <c r="Z766" s="41"/>
      <c r="AA766" s="25">
        <f t="shared" si="107"/>
        <v>0</v>
      </c>
      <c r="AB766" s="45"/>
      <c r="AC766" s="45"/>
      <c r="AD766" s="47"/>
    </row>
    <row r="767" s="2" customFormat="1" spans="1:30">
      <c r="A767" s="8">
        <f t="shared" si="99"/>
        <v>766</v>
      </c>
      <c r="B767" s="9"/>
      <c r="C767" s="10"/>
      <c r="D767" s="10"/>
      <c r="E767" s="14"/>
      <c r="F767" s="10" t="e">
        <f>VLOOKUP(E767,[1]零件成本9.1!$B$2:$D$11324,3,0)</f>
        <v>#N/A</v>
      </c>
      <c r="G767" s="15"/>
      <c r="H767" s="19"/>
      <c r="I767" s="11"/>
      <c r="J767" s="11" t="str">
        <f t="shared" si="100"/>
        <v/>
      </c>
      <c r="K767" s="29"/>
      <c r="L767" s="14"/>
      <c r="M767" s="25">
        <f t="shared" si="101"/>
        <v>0</v>
      </c>
      <c r="N767" s="26"/>
      <c r="O767" s="27"/>
      <c r="P767" s="28"/>
      <c r="Q767" s="35">
        <f t="shared" si="102"/>
        <v>0</v>
      </c>
      <c r="R767" s="36"/>
      <c r="S767" s="37" t="str">
        <f t="shared" si="103"/>
        <v/>
      </c>
      <c r="T767" s="38" t="str">
        <f t="shared" si="104"/>
        <v/>
      </c>
      <c r="U767" s="42"/>
      <c r="V767" s="40"/>
      <c r="W767" s="41">
        <f t="shared" si="105"/>
        <v>0</v>
      </c>
      <c r="X767" s="41">
        <f t="shared" si="106"/>
        <v>0</v>
      </c>
      <c r="Y767" s="41"/>
      <c r="Z767" s="41"/>
      <c r="AA767" s="25">
        <f t="shared" si="107"/>
        <v>0</v>
      </c>
      <c r="AB767" s="45"/>
      <c r="AC767" s="45"/>
      <c r="AD767" s="47"/>
    </row>
    <row r="768" s="2" customFormat="1" spans="1:30">
      <c r="A768" s="8">
        <f t="shared" si="99"/>
        <v>767</v>
      </c>
      <c r="B768" s="9"/>
      <c r="C768" s="10"/>
      <c r="D768" s="10"/>
      <c r="E768" s="14"/>
      <c r="F768" s="10" t="e">
        <f>VLOOKUP(E768,[1]零件成本9.1!$B$2:$D$11324,3,0)</f>
        <v>#N/A</v>
      </c>
      <c r="G768" s="15"/>
      <c r="H768" s="19"/>
      <c r="I768" s="11"/>
      <c r="J768" s="11" t="str">
        <f t="shared" si="100"/>
        <v/>
      </c>
      <c r="K768" s="29"/>
      <c r="L768" s="14"/>
      <c r="M768" s="25">
        <f t="shared" si="101"/>
        <v>0</v>
      </c>
      <c r="N768" s="26"/>
      <c r="O768" s="27"/>
      <c r="P768" s="28"/>
      <c r="Q768" s="35">
        <f t="shared" si="102"/>
        <v>0</v>
      </c>
      <c r="R768" s="36"/>
      <c r="S768" s="37" t="str">
        <f t="shared" si="103"/>
        <v/>
      </c>
      <c r="T768" s="38" t="str">
        <f t="shared" si="104"/>
        <v/>
      </c>
      <c r="U768" s="42"/>
      <c r="V768" s="40"/>
      <c r="W768" s="41">
        <f t="shared" si="105"/>
        <v>0</v>
      </c>
      <c r="X768" s="41">
        <f t="shared" si="106"/>
        <v>0</v>
      </c>
      <c r="Y768" s="41"/>
      <c r="Z768" s="41"/>
      <c r="AA768" s="25">
        <f t="shared" si="107"/>
        <v>0</v>
      </c>
      <c r="AB768" s="45"/>
      <c r="AC768" s="45"/>
      <c r="AD768" s="47"/>
    </row>
    <row r="769" s="2" customFormat="1" spans="1:30">
      <c r="A769" s="8">
        <f t="shared" si="99"/>
        <v>768</v>
      </c>
      <c r="B769" s="9"/>
      <c r="C769" s="10"/>
      <c r="D769" s="10"/>
      <c r="E769" s="14"/>
      <c r="F769" s="10" t="e">
        <f>VLOOKUP(E769,[1]零件成本9.1!$B$2:$D$11324,3,0)</f>
        <v>#N/A</v>
      </c>
      <c r="G769" s="15"/>
      <c r="H769" s="19"/>
      <c r="I769" s="11"/>
      <c r="J769" s="11" t="str">
        <f t="shared" si="100"/>
        <v/>
      </c>
      <c r="K769" s="29"/>
      <c r="L769" s="14"/>
      <c r="M769" s="25">
        <f t="shared" si="101"/>
        <v>0</v>
      </c>
      <c r="N769" s="26"/>
      <c r="O769" s="27"/>
      <c r="P769" s="28"/>
      <c r="Q769" s="35">
        <f t="shared" si="102"/>
        <v>0</v>
      </c>
      <c r="R769" s="36"/>
      <c r="S769" s="37" t="str">
        <f t="shared" si="103"/>
        <v/>
      </c>
      <c r="T769" s="38" t="str">
        <f t="shared" si="104"/>
        <v/>
      </c>
      <c r="U769" s="42"/>
      <c r="V769" s="40"/>
      <c r="W769" s="41">
        <f t="shared" si="105"/>
        <v>0</v>
      </c>
      <c r="X769" s="41">
        <f t="shared" si="106"/>
        <v>0</v>
      </c>
      <c r="Y769" s="41"/>
      <c r="Z769" s="41"/>
      <c r="AA769" s="25">
        <f t="shared" si="107"/>
        <v>0</v>
      </c>
      <c r="AB769" s="45"/>
      <c r="AC769" s="45"/>
      <c r="AD769" s="47"/>
    </row>
    <row r="770" s="2" customFormat="1" spans="1:30">
      <c r="A770" s="8">
        <f t="shared" ref="A770:A833" si="108">ROW()-1</f>
        <v>769</v>
      </c>
      <c r="B770" s="9"/>
      <c r="C770" s="10"/>
      <c r="D770" s="10"/>
      <c r="E770" s="14"/>
      <c r="F770" s="10" t="e">
        <f>VLOOKUP(E770,[1]零件成本9.1!$B$2:$D$11324,3,0)</f>
        <v>#N/A</v>
      </c>
      <c r="G770" s="15"/>
      <c r="H770" s="19"/>
      <c r="I770" s="11"/>
      <c r="J770" s="11" t="str">
        <f t="shared" ref="J770:J833" si="109">B770&amp;E770</f>
        <v/>
      </c>
      <c r="K770" s="29"/>
      <c r="L770" s="14"/>
      <c r="M770" s="25">
        <f t="shared" ref="M770:M833" si="110">K770+L770</f>
        <v>0</v>
      </c>
      <c r="N770" s="26"/>
      <c r="O770" s="27"/>
      <c r="P770" s="28"/>
      <c r="Q770" s="35">
        <f t="shared" ref="Q770:Q833" si="111">M770</f>
        <v>0</v>
      </c>
      <c r="R770" s="36"/>
      <c r="S770" s="37" t="str">
        <f t="shared" ref="S770:S833" si="112">IF(Q770&gt;R770,Q770-R770,"")</f>
        <v/>
      </c>
      <c r="T770" s="38" t="str">
        <f t="shared" ref="T770:T833" si="113">IF(Q770&lt;R770,Q770-R770,"")</f>
        <v/>
      </c>
      <c r="U770" s="42"/>
      <c r="V770" s="40"/>
      <c r="W770" s="41">
        <f t="shared" ref="W770:W833" si="114">Q770*V770</f>
        <v>0</v>
      </c>
      <c r="X770" s="41">
        <f t="shared" ref="X770:X833" si="115">R770*V770</f>
        <v>0</v>
      </c>
      <c r="Y770" s="41"/>
      <c r="Z770" s="41"/>
      <c r="AA770" s="25">
        <f t="shared" ref="AA770:AA833" si="116">W770-X770</f>
        <v>0</v>
      </c>
      <c r="AB770" s="45"/>
      <c r="AC770" s="45"/>
      <c r="AD770" s="47"/>
    </row>
    <row r="771" s="2" customFormat="1" spans="1:30">
      <c r="A771" s="8">
        <f t="shared" si="108"/>
        <v>770</v>
      </c>
      <c r="B771" s="9"/>
      <c r="C771" s="10"/>
      <c r="D771" s="10"/>
      <c r="E771" s="14"/>
      <c r="F771" s="10" t="e">
        <f>VLOOKUP(E771,[1]零件成本9.1!$B$2:$D$11324,3,0)</f>
        <v>#N/A</v>
      </c>
      <c r="G771" s="15"/>
      <c r="H771" s="19"/>
      <c r="I771" s="11"/>
      <c r="J771" s="11" t="str">
        <f t="shared" si="109"/>
        <v/>
      </c>
      <c r="K771" s="29"/>
      <c r="L771" s="14"/>
      <c r="M771" s="25">
        <f t="shared" si="110"/>
        <v>0</v>
      </c>
      <c r="N771" s="26"/>
      <c r="O771" s="27"/>
      <c r="P771" s="28"/>
      <c r="Q771" s="35">
        <f t="shared" si="111"/>
        <v>0</v>
      </c>
      <c r="R771" s="36"/>
      <c r="S771" s="37" t="str">
        <f t="shared" si="112"/>
        <v/>
      </c>
      <c r="T771" s="38" t="str">
        <f t="shared" si="113"/>
        <v/>
      </c>
      <c r="U771" s="42"/>
      <c r="V771" s="40"/>
      <c r="W771" s="41">
        <f t="shared" si="114"/>
        <v>0</v>
      </c>
      <c r="X771" s="41">
        <f t="shared" si="115"/>
        <v>0</v>
      </c>
      <c r="Y771" s="41"/>
      <c r="Z771" s="41"/>
      <c r="AA771" s="25">
        <f t="shared" si="116"/>
        <v>0</v>
      </c>
      <c r="AB771" s="45"/>
      <c r="AC771" s="45"/>
      <c r="AD771" s="47"/>
    </row>
    <row r="772" s="2" customFormat="1" spans="1:30">
      <c r="A772" s="8">
        <f t="shared" si="108"/>
        <v>771</v>
      </c>
      <c r="B772" s="9"/>
      <c r="C772" s="10"/>
      <c r="D772" s="10"/>
      <c r="E772" s="14"/>
      <c r="F772" s="10" t="e">
        <f>VLOOKUP(E772,[1]零件成本9.1!$B$2:$D$11324,3,0)</f>
        <v>#N/A</v>
      </c>
      <c r="G772" s="15"/>
      <c r="H772" s="19"/>
      <c r="I772" s="11"/>
      <c r="J772" s="11" t="str">
        <f t="shared" si="109"/>
        <v/>
      </c>
      <c r="K772" s="29"/>
      <c r="L772" s="14"/>
      <c r="M772" s="25">
        <f t="shared" si="110"/>
        <v>0</v>
      </c>
      <c r="N772" s="26"/>
      <c r="O772" s="27"/>
      <c r="P772" s="28"/>
      <c r="Q772" s="35">
        <f t="shared" si="111"/>
        <v>0</v>
      </c>
      <c r="R772" s="36"/>
      <c r="S772" s="37" t="str">
        <f t="shared" si="112"/>
        <v/>
      </c>
      <c r="T772" s="38" t="str">
        <f t="shared" si="113"/>
        <v/>
      </c>
      <c r="U772" s="42"/>
      <c r="V772" s="40"/>
      <c r="W772" s="41">
        <f t="shared" si="114"/>
        <v>0</v>
      </c>
      <c r="X772" s="41">
        <f t="shared" si="115"/>
        <v>0</v>
      </c>
      <c r="Y772" s="41"/>
      <c r="Z772" s="41"/>
      <c r="AA772" s="25">
        <f t="shared" si="116"/>
        <v>0</v>
      </c>
      <c r="AB772" s="45"/>
      <c r="AC772" s="45"/>
      <c r="AD772" s="47"/>
    </row>
    <row r="773" s="2" customFormat="1" spans="1:30">
      <c r="A773" s="8">
        <f t="shared" si="108"/>
        <v>772</v>
      </c>
      <c r="B773" s="9"/>
      <c r="C773" s="10"/>
      <c r="D773" s="10"/>
      <c r="E773" s="14"/>
      <c r="F773" s="10" t="e">
        <f>VLOOKUP(E773,[1]零件成本9.1!$B$2:$D$11324,3,0)</f>
        <v>#N/A</v>
      </c>
      <c r="G773" s="15"/>
      <c r="H773" s="19"/>
      <c r="I773" s="11"/>
      <c r="J773" s="11" t="str">
        <f t="shared" si="109"/>
        <v/>
      </c>
      <c r="K773" s="29"/>
      <c r="L773" s="14"/>
      <c r="M773" s="25">
        <f t="shared" si="110"/>
        <v>0</v>
      </c>
      <c r="N773" s="26"/>
      <c r="O773" s="27"/>
      <c r="P773" s="28"/>
      <c r="Q773" s="35">
        <f t="shared" si="111"/>
        <v>0</v>
      </c>
      <c r="R773" s="36"/>
      <c r="S773" s="37" t="str">
        <f t="shared" si="112"/>
        <v/>
      </c>
      <c r="T773" s="38" t="str">
        <f t="shared" si="113"/>
        <v/>
      </c>
      <c r="U773" s="42"/>
      <c r="V773" s="40"/>
      <c r="W773" s="41">
        <f t="shared" si="114"/>
        <v>0</v>
      </c>
      <c r="X773" s="41">
        <f t="shared" si="115"/>
        <v>0</v>
      </c>
      <c r="Y773" s="41"/>
      <c r="Z773" s="41"/>
      <c r="AA773" s="25">
        <f t="shared" si="116"/>
        <v>0</v>
      </c>
      <c r="AB773" s="45"/>
      <c r="AC773" s="45"/>
      <c r="AD773" s="47"/>
    </row>
    <row r="774" s="2" customFormat="1" spans="1:30">
      <c r="A774" s="8">
        <f t="shared" si="108"/>
        <v>773</v>
      </c>
      <c r="B774" s="9"/>
      <c r="C774" s="10"/>
      <c r="D774" s="10"/>
      <c r="E774" s="14"/>
      <c r="F774" s="10" t="e">
        <f>VLOOKUP(E774,[1]零件成本9.1!$B$2:$D$11324,3,0)</f>
        <v>#N/A</v>
      </c>
      <c r="G774" s="15"/>
      <c r="H774" s="19"/>
      <c r="I774" s="11"/>
      <c r="J774" s="11" t="str">
        <f t="shared" si="109"/>
        <v/>
      </c>
      <c r="K774" s="29"/>
      <c r="L774" s="14"/>
      <c r="M774" s="25">
        <f t="shared" si="110"/>
        <v>0</v>
      </c>
      <c r="N774" s="26"/>
      <c r="O774" s="27"/>
      <c r="P774" s="28"/>
      <c r="Q774" s="35">
        <f t="shared" si="111"/>
        <v>0</v>
      </c>
      <c r="R774" s="36"/>
      <c r="S774" s="37" t="str">
        <f t="shared" si="112"/>
        <v/>
      </c>
      <c r="T774" s="38" t="str">
        <f t="shared" si="113"/>
        <v/>
      </c>
      <c r="U774" s="42"/>
      <c r="V774" s="40"/>
      <c r="W774" s="41">
        <f t="shared" si="114"/>
        <v>0</v>
      </c>
      <c r="X774" s="41">
        <f t="shared" si="115"/>
        <v>0</v>
      </c>
      <c r="Y774" s="41"/>
      <c r="Z774" s="41"/>
      <c r="AA774" s="25">
        <f t="shared" si="116"/>
        <v>0</v>
      </c>
      <c r="AB774" s="45"/>
      <c r="AC774" s="45"/>
      <c r="AD774" s="47"/>
    </row>
    <row r="775" s="2" customFormat="1" spans="1:30">
      <c r="A775" s="8">
        <f t="shared" si="108"/>
        <v>774</v>
      </c>
      <c r="B775" s="9"/>
      <c r="C775" s="10"/>
      <c r="D775" s="10"/>
      <c r="E775" s="14"/>
      <c r="F775" s="10" t="e">
        <f>VLOOKUP(E775,[1]零件成本9.1!$B$2:$D$11324,3,0)</f>
        <v>#N/A</v>
      </c>
      <c r="G775" s="15"/>
      <c r="H775" s="19"/>
      <c r="I775" s="11"/>
      <c r="J775" s="11" t="str">
        <f t="shared" si="109"/>
        <v/>
      </c>
      <c r="K775" s="29"/>
      <c r="L775" s="14"/>
      <c r="M775" s="25">
        <f t="shared" si="110"/>
        <v>0</v>
      </c>
      <c r="N775" s="26"/>
      <c r="O775" s="27"/>
      <c r="P775" s="28"/>
      <c r="Q775" s="35">
        <f t="shared" si="111"/>
        <v>0</v>
      </c>
      <c r="R775" s="36"/>
      <c r="S775" s="37" t="str">
        <f t="shared" si="112"/>
        <v/>
      </c>
      <c r="T775" s="38" t="str">
        <f t="shared" si="113"/>
        <v/>
      </c>
      <c r="U775" s="42"/>
      <c r="V775" s="40"/>
      <c r="W775" s="41">
        <f t="shared" si="114"/>
        <v>0</v>
      </c>
      <c r="X775" s="41">
        <f t="shared" si="115"/>
        <v>0</v>
      </c>
      <c r="Y775" s="41"/>
      <c r="Z775" s="41"/>
      <c r="AA775" s="25">
        <f t="shared" si="116"/>
        <v>0</v>
      </c>
      <c r="AB775" s="45"/>
      <c r="AC775" s="45"/>
      <c r="AD775" s="47"/>
    </row>
    <row r="776" s="2" customFormat="1" spans="1:30">
      <c r="A776" s="8">
        <f t="shared" si="108"/>
        <v>775</v>
      </c>
      <c r="B776" s="9"/>
      <c r="C776" s="10"/>
      <c r="D776" s="10"/>
      <c r="E776" s="14"/>
      <c r="F776" s="10" t="e">
        <f>VLOOKUP(E776,[1]零件成本9.1!$B$2:$D$11324,3,0)</f>
        <v>#N/A</v>
      </c>
      <c r="G776" s="15"/>
      <c r="H776" s="19"/>
      <c r="I776" s="11"/>
      <c r="J776" s="11" t="str">
        <f t="shared" si="109"/>
        <v/>
      </c>
      <c r="K776" s="29"/>
      <c r="L776" s="14"/>
      <c r="M776" s="25">
        <f t="shared" si="110"/>
        <v>0</v>
      </c>
      <c r="N776" s="26"/>
      <c r="O776" s="27"/>
      <c r="P776" s="28"/>
      <c r="Q776" s="35">
        <f t="shared" si="111"/>
        <v>0</v>
      </c>
      <c r="R776" s="36"/>
      <c r="S776" s="37" t="str">
        <f t="shared" si="112"/>
        <v/>
      </c>
      <c r="T776" s="38" t="str">
        <f t="shared" si="113"/>
        <v/>
      </c>
      <c r="U776" s="42"/>
      <c r="V776" s="40"/>
      <c r="W776" s="41">
        <f t="shared" si="114"/>
        <v>0</v>
      </c>
      <c r="X776" s="41">
        <f t="shared" si="115"/>
        <v>0</v>
      </c>
      <c r="Y776" s="41"/>
      <c r="Z776" s="41"/>
      <c r="AA776" s="25">
        <f t="shared" si="116"/>
        <v>0</v>
      </c>
      <c r="AB776" s="45"/>
      <c r="AC776" s="45"/>
      <c r="AD776" s="47"/>
    </row>
    <row r="777" s="2" customFormat="1" spans="1:30">
      <c r="A777" s="8">
        <f t="shared" si="108"/>
        <v>776</v>
      </c>
      <c r="B777" s="9"/>
      <c r="C777" s="10"/>
      <c r="D777" s="10"/>
      <c r="E777" s="14"/>
      <c r="F777" s="10" t="e">
        <f>VLOOKUP(E777,[1]零件成本9.1!$B$2:$D$11324,3,0)</f>
        <v>#N/A</v>
      </c>
      <c r="G777" s="15"/>
      <c r="H777" s="19"/>
      <c r="I777" s="11"/>
      <c r="J777" s="11" t="str">
        <f t="shared" si="109"/>
        <v/>
      </c>
      <c r="K777" s="29"/>
      <c r="L777" s="14"/>
      <c r="M777" s="25">
        <f t="shared" si="110"/>
        <v>0</v>
      </c>
      <c r="N777" s="26"/>
      <c r="O777" s="27"/>
      <c r="P777" s="28"/>
      <c r="Q777" s="35">
        <f t="shared" si="111"/>
        <v>0</v>
      </c>
      <c r="R777" s="36"/>
      <c r="S777" s="37" t="str">
        <f t="shared" si="112"/>
        <v/>
      </c>
      <c r="T777" s="38" t="str">
        <f t="shared" si="113"/>
        <v/>
      </c>
      <c r="U777" s="42"/>
      <c r="V777" s="40"/>
      <c r="W777" s="41">
        <f t="shared" si="114"/>
        <v>0</v>
      </c>
      <c r="X777" s="41">
        <f t="shared" si="115"/>
        <v>0</v>
      </c>
      <c r="Y777" s="41"/>
      <c r="Z777" s="41"/>
      <c r="AA777" s="25">
        <f t="shared" si="116"/>
        <v>0</v>
      </c>
      <c r="AB777" s="45"/>
      <c r="AC777" s="45"/>
      <c r="AD777" s="47"/>
    </row>
    <row r="778" s="2" customFormat="1" spans="1:30">
      <c r="A778" s="8">
        <f t="shared" si="108"/>
        <v>777</v>
      </c>
      <c r="B778" s="9"/>
      <c r="C778" s="10"/>
      <c r="D778" s="10"/>
      <c r="E778" s="14"/>
      <c r="F778" s="10" t="e">
        <f>VLOOKUP(E778,[1]零件成本9.1!$B$2:$D$11324,3,0)</f>
        <v>#N/A</v>
      </c>
      <c r="G778" s="15"/>
      <c r="H778" s="19"/>
      <c r="I778" s="11"/>
      <c r="J778" s="11" t="str">
        <f t="shared" si="109"/>
        <v/>
      </c>
      <c r="K778" s="29"/>
      <c r="L778" s="14"/>
      <c r="M778" s="25">
        <f t="shared" si="110"/>
        <v>0</v>
      </c>
      <c r="N778" s="26"/>
      <c r="O778" s="27"/>
      <c r="P778" s="28"/>
      <c r="Q778" s="35">
        <f t="shared" si="111"/>
        <v>0</v>
      </c>
      <c r="R778" s="36"/>
      <c r="S778" s="37" t="str">
        <f t="shared" si="112"/>
        <v/>
      </c>
      <c r="T778" s="38" t="str">
        <f t="shared" si="113"/>
        <v/>
      </c>
      <c r="U778" s="42"/>
      <c r="V778" s="40"/>
      <c r="W778" s="41">
        <f t="shared" si="114"/>
        <v>0</v>
      </c>
      <c r="X778" s="41">
        <f t="shared" si="115"/>
        <v>0</v>
      </c>
      <c r="Y778" s="41"/>
      <c r="Z778" s="41"/>
      <c r="AA778" s="25">
        <f t="shared" si="116"/>
        <v>0</v>
      </c>
      <c r="AB778" s="45"/>
      <c r="AC778" s="45"/>
      <c r="AD778" s="47"/>
    </row>
    <row r="779" s="2" customFormat="1" spans="1:30">
      <c r="A779" s="8">
        <f t="shared" si="108"/>
        <v>778</v>
      </c>
      <c r="B779" s="9"/>
      <c r="C779" s="10"/>
      <c r="D779" s="10"/>
      <c r="E779" s="14"/>
      <c r="F779" s="10" t="e">
        <f>VLOOKUP(E779,[1]零件成本9.1!$B$2:$D$11324,3,0)</f>
        <v>#N/A</v>
      </c>
      <c r="G779" s="15"/>
      <c r="H779" s="19"/>
      <c r="I779" s="11"/>
      <c r="J779" s="11" t="str">
        <f t="shared" si="109"/>
        <v/>
      </c>
      <c r="K779" s="29"/>
      <c r="L779" s="14"/>
      <c r="M779" s="25">
        <f t="shared" si="110"/>
        <v>0</v>
      </c>
      <c r="N779" s="26"/>
      <c r="O779" s="27"/>
      <c r="P779" s="28"/>
      <c r="Q779" s="35">
        <f t="shared" si="111"/>
        <v>0</v>
      </c>
      <c r="R779" s="36"/>
      <c r="S779" s="37" t="str">
        <f t="shared" si="112"/>
        <v/>
      </c>
      <c r="T779" s="38" t="str">
        <f t="shared" si="113"/>
        <v/>
      </c>
      <c r="U779" s="42"/>
      <c r="V779" s="40"/>
      <c r="W779" s="41">
        <f t="shared" si="114"/>
        <v>0</v>
      </c>
      <c r="X779" s="41">
        <f t="shared" si="115"/>
        <v>0</v>
      </c>
      <c r="Y779" s="41"/>
      <c r="Z779" s="41"/>
      <c r="AA779" s="25">
        <f t="shared" si="116"/>
        <v>0</v>
      </c>
      <c r="AB779" s="45"/>
      <c r="AC779" s="45"/>
      <c r="AD779" s="47"/>
    </row>
    <row r="780" s="2" customFormat="1" spans="1:30">
      <c r="A780" s="8">
        <f t="shared" si="108"/>
        <v>779</v>
      </c>
      <c r="B780" s="9"/>
      <c r="C780" s="10"/>
      <c r="D780" s="10"/>
      <c r="E780" s="14"/>
      <c r="F780" s="10" t="e">
        <f>VLOOKUP(E780,[1]零件成本9.1!$B$2:$D$11324,3,0)</f>
        <v>#N/A</v>
      </c>
      <c r="G780" s="15"/>
      <c r="H780" s="19"/>
      <c r="I780" s="11"/>
      <c r="J780" s="11" t="str">
        <f t="shared" si="109"/>
        <v/>
      </c>
      <c r="K780" s="29"/>
      <c r="L780" s="14"/>
      <c r="M780" s="25">
        <f t="shared" si="110"/>
        <v>0</v>
      </c>
      <c r="N780" s="26"/>
      <c r="O780" s="27"/>
      <c r="P780" s="28"/>
      <c r="Q780" s="35">
        <f t="shared" si="111"/>
        <v>0</v>
      </c>
      <c r="R780" s="36"/>
      <c r="S780" s="37" t="str">
        <f t="shared" si="112"/>
        <v/>
      </c>
      <c r="T780" s="38" t="str">
        <f t="shared" si="113"/>
        <v/>
      </c>
      <c r="U780" s="42"/>
      <c r="V780" s="40"/>
      <c r="W780" s="41">
        <f t="shared" si="114"/>
        <v>0</v>
      </c>
      <c r="X780" s="41">
        <f t="shared" si="115"/>
        <v>0</v>
      </c>
      <c r="Y780" s="41"/>
      <c r="Z780" s="41"/>
      <c r="AA780" s="25">
        <f t="shared" si="116"/>
        <v>0</v>
      </c>
      <c r="AB780" s="45"/>
      <c r="AC780" s="45"/>
      <c r="AD780" s="47"/>
    </row>
    <row r="781" s="2" customFormat="1" spans="1:30">
      <c r="A781" s="8">
        <f t="shared" si="108"/>
        <v>780</v>
      </c>
      <c r="B781" s="9"/>
      <c r="C781" s="10"/>
      <c r="D781" s="10"/>
      <c r="E781" s="14"/>
      <c r="F781" s="10" t="e">
        <f>VLOOKUP(E781,[1]零件成本9.1!$B$2:$D$11324,3,0)</f>
        <v>#N/A</v>
      </c>
      <c r="G781" s="15"/>
      <c r="H781" s="19"/>
      <c r="I781" s="11"/>
      <c r="J781" s="11" t="str">
        <f t="shared" si="109"/>
        <v/>
      </c>
      <c r="K781" s="29"/>
      <c r="L781" s="14"/>
      <c r="M781" s="25">
        <f t="shared" si="110"/>
        <v>0</v>
      </c>
      <c r="N781" s="26"/>
      <c r="O781" s="27"/>
      <c r="P781" s="28"/>
      <c r="Q781" s="35">
        <f t="shared" si="111"/>
        <v>0</v>
      </c>
      <c r="R781" s="36"/>
      <c r="S781" s="37" t="str">
        <f t="shared" si="112"/>
        <v/>
      </c>
      <c r="T781" s="38" t="str">
        <f t="shared" si="113"/>
        <v/>
      </c>
      <c r="U781" s="42"/>
      <c r="V781" s="40"/>
      <c r="W781" s="41">
        <f t="shared" si="114"/>
        <v>0</v>
      </c>
      <c r="X781" s="41">
        <f t="shared" si="115"/>
        <v>0</v>
      </c>
      <c r="Y781" s="41"/>
      <c r="Z781" s="41"/>
      <c r="AA781" s="25">
        <f t="shared" si="116"/>
        <v>0</v>
      </c>
      <c r="AB781" s="45"/>
      <c r="AC781" s="45"/>
      <c r="AD781" s="47"/>
    </row>
    <row r="782" s="2" customFormat="1" spans="1:30">
      <c r="A782" s="8">
        <f t="shared" si="108"/>
        <v>781</v>
      </c>
      <c r="B782" s="9"/>
      <c r="C782" s="10"/>
      <c r="D782" s="10"/>
      <c r="E782" s="14"/>
      <c r="F782" s="10" t="e">
        <f>VLOOKUP(E782,[1]零件成本9.1!$B$2:$D$11324,3,0)</f>
        <v>#N/A</v>
      </c>
      <c r="G782" s="15"/>
      <c r="H782" s="19"/>
      <c r="I782" s="11"/>
      <c r="J782" s="11" t="str">
        <f t="shared" si="109"/>
        <v/>
      </c>
      <c r="K782" s="29"/>
      <c r="L782" s="14"/>
      <c r="M782" s="25">
        <f t="shared" si="110"/>
        <v>0</v>
      </c>
      <c r="N782" s="26"/>
      <c r="O782" s="27"/>
      <c r="P782" s="28"/>
      <c r="Q782" s="35">
        <f t="shared" si="111"/>
        <v>0</v>
      </c>
      <c r="R782" s="36"/>
      <c r="S782" s="37" t="str">
        <f t="shared" si="112"/>
        <v/>
      </c>
      <c r="T782" s="38" t="str">
        <f t="shared" si="113"/>
        <v/>
      </c>
      <c r="U782" s="42"/>
      <c r="V782" s="40"/>
      <c r="W782" s="41">
        <f t="shared" si="114"/>
        <v>0</v>
      </c>
      <c r="X782" s="41">
        <f t="shared" si="115"/>
        <v>0</v>
      </c>
      <c r="Y782" s="41"/>
      <c r="Z782" s="41"/>
      <c r="AA782" s="25">
        <f t="shared" si="116"/>
        <v>0</v>
      </c>
      <c r="AB782" s="45"/>
      <c r="AC782" s="45"/>
      <c r="AD782" s="47"/>
    </row>
    <row r="783" s="2" customFormat="1" spans="1:30">
      <c r="A783" s="8">
        <f t="shared" si="108"/>
        <v>782</v>
      </c>
      <c r="B783" s="9"/>
      <c r="C783" s="10"/>
      <c r="D783" s="10"/>
      <c r="E783" s="14"/>
      <c r="F783" s="10" t="e">
        <f>VLOOKUP(E783,[1]零件成本9.1!$B$2:$D$11324,3,0)</f>
        <v>#N/A</v>
      </c>
      <c r="G783" s="15"/>
      <c r="H783" s="19"/>
      <c r="I783" s="11"/>
      <c r="J783" s="11" t="str">
        <f t="shared" si="109"/>
        <v/>
      </c>
      <c r="K783" s="29"/>
      <c r="L783" s="14"/>
      <c r="M783" s="25">
        <f t="shared" si="110"/>
        <v>0</v>
      </c>
      <c r="N783" s="26"/>
      <c r="O783" s="27"/>
      <c r="P783" s="28"/>
      <c r="Q783" s="35">
        <f t="shared" si="111"/>
        <v>0</v>
      </c>
      <c r="R783" s="36"/>
      <c r="S783" s="37" t="str">
        <f t="shared" si="112"/>
        <v/>
      </c>
      <c r="T783" s="38" t="str">
        <f t="shared" si="113"/>
        <v/>
      </c>
      <c r="U783" s="42"/>
      <c r="V783" s="40"/>
      <c r="W783" s="41">
        <f t="shared" si="114"/>
        <v>0</v>
      </c>
      <c r="X783" s="41">
        <f t="shared" si="115"/>
        <v>0</v>
      </c>
      <c r="Y783" s="41"/>
      <c r="Z783" s="41"/>
      <c r="AA783" s="25">
        <f t="shared" si="116"/>
        <v>0</v>
      </c>
      <c r="AB783" s="45"/>
      <c r="AC783" s="45"/>
      <c r="AD783" s="47"/>
    </row>
    <row r="784" s="2" customFormat="1" spans="1:30">
      <c r="A784" s="8">
        <f t="shared" si="108"/>
        <v>783</v>
      </c>
      <c r="B784" s="9"/>
      <c r="C784" s="10"/>
      <c r="D784" s="10"/>
      <c r="E784" s="14"/>
      <c r="F784" s="10" t="e">
        <f>VLOOKUP(E784,[1]零件成本9.1!$B$2:$D$11324,3,0)</f>
        <v>#N/A</v>
      </c>
      <c r="G784" s="15"/>
      <c r="H784" s="19"/>
      <c r="I784" s="11"/>
      <c r="J784" s="11" t="str">
        <f t="shared" si="109"/>
        <v/>
      </c>
      <c r="K784" s="29"/>
      <c r="L784" s="14"/>
      <c r="M784" s="25">
        <f t="shared" si="110"/>
        <v>0</v>
      </c>
      <c r="N784" s="26"/>
      <c r="O784" s="27"/>
      <c r="P784" s="28"/>
      <c r="Q784" s="35">
        <f t="shared" si="111"/>
        <v>0</v>
      </c>
      <c r="R784" s="36"/>
      <c r="S784" s="37" t="str">
        <f t="shared" si="112"/>
        <v/>
      </c>
      <c r="T784" s="38" t="str">
        <f t="shared" si="113"/>
        <v/>
      </c>
      <c r="U784" s="42"/>
      <c r="V784" s="40"/>
      <c r="W784" s="41">
        <f t="shared" si="114"/>
        <v>0</v>
      </c>
      <c r="X784" s="41">
        <f t="shared" si="115"/>
        <v>0</v>
      </c>
      <c r="Y784" s="41"/>
      <c r="Z784" s="41"/>
      <c r="AA784" s="25">
        <f t="shared" si="116"/>
        <v>0</v>
      </c>
      <c r="AB784" s="45"/>
      <c r="AC784" s="45"/>
      <c r="AD784" s="47"/>
    </row>
    <row r="785" s="2" customFormat="1" spans="1:30">
      <c r="A785" s="8">
        <f t="shared" si="108"/>
        <v>784</v>
      </c>
      <c r="B785" s="9"/>
      <c r="C785" s="10"/>
      <c r="D785" s="10"/>
      <c r="E785" s="14"/>
      <c r="F785" s="10" t="e">
        <f>VLOOKUP(E785,[1]零件成本9.1!$B$2:$D$11324,3,0)</f>
        <v>#N/A</v>
      </c>
      <c r="G785" s="15"/>
      <c r="H785" s="19"/>
      <c r="I785" s="11"/>
      <c r="J785" s="11" t="str">
        <f t="shared" si="109"/>
        <v/>
      </c>
      <c r="K785" s="29"/>
      <c r="L785" s="14"/>
      <c r="M785" s="25">
        <f t="shared" si="110"/>
        <v>0</v>
      </c>
      <c r="N785" s="26"/>
      <c r="O785" s="27"/>
      <c r="P785" s="28"/>
      <c r="Q785" s="35">
        <f t="shared" si="111"/>
        <v>0</v>
      </c>
      <c r="R785" s="36"/>
      <c r="S785" s="37" t="str">
        <f t="shared" si="112"/>
        <v/>
      </c>
      <c r="T785" s="38" t="str">
        <f t="shared" si="113"/>
        <v/>
      </c>
      <c r="U785" s="42"/>
      <c r="V785" s="40"/>
      <c r="W785" s="41">
        <f t="shared" si="114"/>
        <v>0</v>
      </c>
      <c r="X785" s="41">
        <f t="shared" si="115"/>
        <v>0</v>
      </c>
      <c r="Y785" s="41"/>
      <c r="Z785" s="41"/>
      <c r="AA785" s="25">
        <f t="shared" si="116"/>
        <v>0</v>
      </c>
      <c r="AB785" s="45"/>
      <c r="AC785" s="45"/>
      <c r="AD785" s="47"/>
    </row>
    <row r="786" s="2" customFormat="1" spans="1:30">
      <c r="A786" s="8">
        <f t="shared" si="108"/>
        <v>785</v>
      </c>
      <c r="B786" s="9"/>
      <c r="C786" s="10"/>
      <c r="D786" s="10"/>
      <c r="E786" s="14"/>
      <c r="F786" s="10" t="e">
        <f>VLOOKUP(E786,[1]零件成本9.1!$B$2:$D$11324,3,0)</f>
        <v>#N/A</v>
      </c>
      <c r="G786" s="15"/>
      <c r="H786" s="19"/>
      <c r="I786" s="11"/>
      <c r="J786" s="11" t="str">
        <f t="shared" si="109"/>
        <v/>
      </c>
      <c r="K786" s="29"/>
      <c r="L786" s="14"/>
      <c r="M786" s="25">
        <f t="shared" si="110"/>
        <v>0</v>
      </c>
      <c r="N786" s="26"/>
      <c r="O786" s="27"/>
      <c r="P786" s="28"/>
      <c r="Q786" s="35">
        <f t="shared" si="111"/>
        <v>0</v>
      </c>
      <c r="R786" s="36"/>
      <c r="S786" s="37" t="str">
        <f t="shared" si="112"/>
        <v/>
      </c>
      <c r="T786" s="38" t="str">
        <f t="shared" si="113"/>
        <v/>
      </c>
      <c r="U786" s="42"/>
      <c r="V786" s="40"/>
      <c r="W786" s="41">
        <f t="shared" si="114"/>
        <v>0</v>
      </c>
      <c r="X786" s="41">
        <f t="shared" si="115"/>
        <v>0</v>
      </c>
      <c r="Y786" s="41"/>
      <c r="Z786" s="41"/>
      <c r="AA786" s="25">
        <f t="shared" si="116"/>
        <v>0</v>
      </c>
      <c r="AB786" s="45"/>
      <c r="AC786" s="45"/>
      <c r="AD786" s="47"/>
    </row>
    <row r="787" s="2" customFormat="1" spans="1:30">
      <c r="A787" s="8">
        <f t="shared" si="108"/>
        <v>786</v>
      </c>
      <c r="B787" s="9"/>
      <c r="C787" s="10"/>
      <c r="D787" s="10"/>
      <c r="E787" s="14"/>
      <c r="F787" s="10" t="e">
        <f>VLOOKUP(E787,[1]零件成本9.1!$B$2:$D$11324,3,0)</f>
        <v>#N/A</v>
      </c>
      <c r="G787" s="15"/>
      <c r="H787" s="19"/>
      <c r="I787" s="11"/>
      <c r="J787" s="11" t="str">
        <f t="shared" si="109"/>
        <v/>
      </c>
      <c r="K787" s="29"/>
      <c r="L787" s="14"/>
      <c r="M787" s="25">
        <f t="shared" si="110"/>
        <v>0</v>
      </c>
      <c r="N787" s="26"/>
      <c r="O787" s="27"/>
      <c r="P787" s="28"/>
      <c r="Q787" s="35">
        <f t="shared" si="111"/>
        <v>0</v>
      </c>
      <c r="R787" s="36"/>
      <c r="S787" s="37" t="str">
        <f t="shared" si="112"/>
        <v/>
      </c>
      <c r="T787" s="38" t="str">
        <f t="shared" si="113"/>
        <v/>
      </c>
      <c r="U787" s="42"/>
      <c r="V787" s="40"/>
      <c r="W787" s="41">
        <f t="shared" si="114"/>
        <v>0</v>
      </c>
      <c r="X787" s="41">
        <f t="shared" si="115"/>
        <v>0</v>
      </c>
      <c r="Y787" s="41"/>
      <c r="Z787" s="41"/>
      <c r="AA787" s="25">
        <f t="shared" si="116"/>
        <v>0</v>
      </c>
      <c r="AB787" s="45"/>
      <c r="AC787" s="45"/>
      <c r="AD787" s="47"/>
    </row>
    <row r="788" s="2" customFormat="1" spans="1:30">
      <c r="A788" s="8">
        <f t="shared" si="108"/>
        <v>787</v>
      </c>
      <c r="B788" s="9"/>
      <c r="C788" s="10"/>
      <c r="D788" s="10"/>
      <c r="E788" s="14"/>
      <c r="F788" s="10" t="e">
        <f>VLOOKUP(E788,[1]零件成本9.1!$B$2:$D$11324,3,0)</f>
        <v>#N/A</v>
      </c>
      <c r="G788" s="15"/>
      <c r="H788" s="19"/>
      <c r="I788" s="11"/>
      <c r="J788" s="11" t="str">
        <f t="shared" si="109"/>
        <v/>
      </c>
      <c r="K788" s="29"/>
      <c r="L788" s="14"/>
      <c r="M788" s="25">
        <f t="shared" si="110"/>
        <v>0</v>
      </c>
      <c r="N788" s="26"/>
      <c r="O788" s="27"/>
      <c r="P788" s="28"/>
      <c r="Q788" s="35">
        <f t="shared" si="111"/>
        <v>0</v>
      </c>
      <c r="R788" s="36"/>
      <c r="S788" s="37" t="str">
        <f t="shared" si="112"/>
        <v/>
      </c>
      <c r="T788" s="38" t="str">
        <f t="shared" si="113"/>
        <v/>
      </c>
      <c r="U788" s="42"/>
      <c r="V788" s="40"/>
      <c r="W788" s="41">
        <f t="shared" si="114"/>
        <v>0</v>
      </c>
      <c r="X788" s="41">
        <f t="shared" si="115"/>
        <v>0</v>
      </c>
      <c r="Y788" s="41"/>
      <c r="Z788" s="41"/>
      <c r="AA788" s="25">
        <f t="shared" si="116"/>
        <v>0</v>
      </c>
      <c r="AB788" s="45"/>
      <c r="AC788" s="45"/>
      <c r="AD788" s="47"/>
    </row>
    <row r="789" s="2" customFormat="1" spans="1:30">
      <c r="A789" s="8">
        <f t="shared" si="108"/>
        <v>788</v>
      </c>
      <c r="B789" s="9"/>
      <c r="C789" s="10"/>
      <c r="D789" s="10"/>
      <c r="E789" s="14"/>
      <c r="F789" s="10" t="e">
        <f>VLOOKUP(E789,[1]零件成本9.1!$B$2:$D$11324,3,0)</f>
        <v>#N/A</v>
      </c>
      <c r="G789" s="15"/>
      <c r="H789" s="19"/>
      <c r="I789" s="11"/>
      <c r="J789" s="11" t="str">
        <f t="shared" si="109"/>
        <v/>
      </c>
      <c r="K789" s="29"/>
      <c r="L789" s="14"/>
      <c r="M789" s="25">
        <f t="shared" si="110"/>
        <v>0</v>
      </c>
      <c r="N789" s="26"/>
      <c r="O789" s="27"/>
      <c r="P789" s="28"/>
      <c r="Q789" s="35">
        <f t="shared" si="111"/>
        <v>0</v>
      </c>
      <c r="R789" s="36"/>
      <c r="S789" s="37" t="str">
        <f t="shared" si="112"/>
        <v/>
      </c>
      <c r="T789" s="38" t="str">
        <f t="shared" si="113"/>
        <v/>
      </c>
      <c r="U789" s="42"/>
      <c r="V789" s="40"/>
      <c r="W789" s="41">
        <f t="shared" si="114"/>
        <v>0</v>
      </c>
      <c r="X789" s="41">
        <f t="shared" si="115"/>
        <v>0</v>
      </c>
      <c r="Y789" s="41"/>
      <c r="Z789" s="41"/>
      <c r="AA789" s="25">
        <f t="shared" si="116"/>
        <v>0</v>
      </c>
      <c r="AB789" s="45"/>
      <c r="AC789" s="45"/>
      <c r="AD789" s="47"/>
    </row>
    <row r="790" s="2" customFormat="1" spans="1:30">
      <c r="A790" s="8">
        <f t="shared" si="108"/>
        <v>789</v>
      </c>
      <c r="B790" s="9"/>
      <c r="C790" s="10"/>
      <c r="D790" s="10"/>
      <c r="E790" s="14"/>
      <c r="F790" s="10" t="e">
        <f>VLOOKUP(E790,[1]零件成本9.1!$B$2:$D$11324,3,0)</f>
        <v>#N/A</v>
      </c>
      <c r="G790" s="15"/>
      <c r="H790" s="19"/>
      <c r="I790" s="11"/>
      <c r="J790" s="11" t="str">
        <f t="shared" si="109"/>
        <v/>
      </c>
      <c r="K790" s="29"/>
      <c r="L790" s="14"/>
      <c r="M790" s="25">
        <f t="shared" si="110"/>
        <v>0</v>
      </c>
      <c r="N790" s="26"/>
      <c r="O790" s="27"/>
      <c r="P790" s="28"/>
      <c r="Q790" s="35">
        <f t="shared" si="111"/>
        <v>0</v>
      </c>
      <c r="R790" s="36"/>
      <c r="S790" s="37" t="str">
        <f t="shared" si="112"/>
        <v/>
      </c>
      <c r="T790" s="38" t="str">
        <f t="shared" si="113"/>
        <v/>
      </c>
      <c r="U790" s="42"/>
      <c r="V790" s="40"/>
      <c r="W790" s="41">
        <f t="shared" si="114"/>
        <v>0</v>
      </c>
      <c r="X790" s="41">
        <f t="shared" si="115"/>
        <v>0</v>
      </c>
      <c r="Y790" s="41"/>
      <c r="Z790" s="41"/>
      <c r="AA790" s="25">
        <f t="shared" si="116"/>
        <v>0</v>
      </c>
      <c r="AB790" s="45"/>
      <c r="AC790" s="45"/>
      <c r="AD790" s="47"/>
    </row>
    <row r="791" s="2" customFormat="1" spans="1:30">
      <c r="A791" s="8">
        <f t="shared" si="108"/>
        <v>790</v>
      </c>
      <c r="B791" s="9"/>
      <c r="C791" s="10"/>
      <c r="D791" s="10"/>
      <c r="E791" s="14"/>
      <c r="F791" s="10" t="e">
        <f>VLOOKUP(E791,[1]零件成本9.1!$B$2:$D$11324,3,0)</f>
        <v>#N/A</v>
      </c>
      <c r="G791" s="15"/>
      <c r="H791" s="19"/>
      <c r="I791" s="11"/>
      <c r="J791" s="11" t="str">
        <f t="shared" si="109"/>
        <v/>
      </c>
      <c r="K791" s="29"/>
      <c r="L791" s="14"/>
      <c r="M791" s="25">
        <f t="shared" si="110"/>
        <v>0</v>
      </c>
      <c r="N791" s="26"/>
      <c r="O791" s="27"/>
      <c r="P791" s="28"/>
      <c r="Q791" s="35">
        <f t="shared" si="111"/>
        <v>0</v>
      </c>
      <c r="R791" s="36"/>
      <c r="S791" s="37" t="str">
        <f t="shared" si="112"/>
        <v/>
      </c>
      <c r="T791" s="38" t="str">
        <f t="shared" si="113"/>
        <v/>
      </c>
      <c r="U791" s="42"/>
      <c r="V791" s="40"/>
      <c r="W791" s="41">
        <f t="shared" si="114"/>
        <v>0</v>
      </c>
      <c r="X791" s="41">
        <f t="shared" si="115"/>
        <v>0</v>
      </c>
      <c r="Y791" s="41"/>
      <c r="Z791" s="41"/>
      <c r="AA791" s="25">
        <f t="shared" si="116"/>
        <v>0</v>
      </c>
      <c r="AB791" s="45"/>
      <c r="AC791" s="45"/>
      <c r="AD791" s="47"/>
    </row>
    <row r="792" s="2" customFormat="1" spans="1:30">
      <c r="A792" s="8">
        <f t="shared" si="108"/>
        <v>791</v>
      </c>
      <c r="B792" s="9"/>
      <c r="C792" s="10"/>
      <c r="D792" s="10"/>
      <c r="E792" s="14"/>
      <c r="F792" s="10" t="e">
        <f>VLOOKUP(E792,[1]零件成本9.1!$B$2:$D$11324,3,0)</f>
        <v>#N/A</v>
      </c>
      <c r="G792" s="15"/>
      <c r="H792" s="19"/>
      <c r="I792" s="11"/>
      <c r="J792" s="11" t="str">
        <f t="shared" si="109"/>
        <v/>
      </c>
      <c r="K792" s="29"/>
      <c r="L792" s="14"/>
      <c r="M792" s="25">
        <f t="shared" si="110"/>
        <v>0</v>
      </c>
      <c r="N792" s="26"/>
      <c r="O792" s="27"/>
      <c r="P792" s="28"/>
      <c r="Q792" s="35">
        <f t="shared" si="111"/>
        <v>0</v>
      </c>
      <c r="R792" s="36"/>
      <c r="S792" s="37" t="str">
        <f t="shared" si="112"/>
        <v/>
      </c>
      <c r="T792" s="38" t="str">
        <f t="shared" si="113"/>
        <v/>
      </c>
      <c r="U792" s="42"/>
      <c r="V792" s="40"/>
      <c r="W792" s="41">
        <f t="shared" si="114"/>
        <v>0</v>
      </c>
      <c r="X792" s="41">
        <f t="shared" si="115"/>
        <v>0</v>
      </c>
      <c r="Y792" s="41"/>
      <c r="Z792" s="41"/>
      <c r="AA792" s="25">
        <f t="shared" si="116"/>
        <v>0</v>
      </c>
      <c r="AB792" s="45"/>
      <c r="AC792" s="45"/>
      <c r="AD792" s="47"/>
    </row>
    <row r="793" s="2" customFormat="1" spans="1:30">
      <c r="A793" s="8">
        <f t="shared" si="108"/>
        <v>792</v>
      </c>
      <c r="B793" s="9"/>
      <c r="C793" s="10"/>
      <c r="D793" s="10"/>
      <c r="E793" s="14"/>
      <c r="F793" s="10" t="e">
        <f>VLOOKUP(E793,[1]零件成本9.1!$B$2:$D$11324,3,0)</f>
        <v>#N/A</v>
      </c>
      <c r="G793" s="15"/>
      <c r="H793" s="19"/>
      <c r="I793" s="11"/>
      <c r="J793" s="11" t="str">
        <f t="shared" si="109"/>
        <v/>
      </c>
      <c r="K793" s="29"/>
      <c r="L793" s="14"/>
      <c r="M793" s="25">
        <f t="shared" si="110"/>
        <v>0</v>
      </c>
      <c r="N793" s="26"/>
      <c r="O793" s="27"/>
      <c r="P793" s="28"/>
      <c r="Q793" s="35">
        <f t="shared" si="111"/>
        <v>0</v>
      </c>
      <c r="R793" s="36"/>
      <c r="S793" s="37" t="str">
        <f t="shared" si="112"/>
        <v/>
      </c>
      <c r="T793" s="38" t="str">
        <f t="shared" si="113"/>
        <v/>
      </c>
      <c r="U793" s="42"/>
      <c r="V793" s="40"/>
      <c r="W793" s="41">
        <f t="shared" si="114"/>
        <v>0</v>
      </c>
      <c r="X793" s="41">
        <f t="shared" si="115"/>
        <v>0</v>
      </c>
      <c r="Y793" s="41"/>
      <c r="Z793" s="41"/>
      <c r="AA793" s="25">
        <f t="shared" si="116"/>
        <v>0</v>
      </c>
      <c r="AB793" s="45"/>
      <c r="AC793" s="45"/>
      <c r="AD793" s="47"/>
    </row>
    <row r="794" s="2" customFormat="1" spans="1:30">
      <c r="A794" s="8">
        <f t="shared" si="108"/>
        <v>793</v>
      </c>
      <c r="B794" s="9"/>
      <c r="C794" s="10"/>
      <c r="D794" s="10"/>
      <c r="E794" s="14"/>
      <c r="F794" s="10" t="e">
        <f>VLOOKUP(E794,[1]零件成本9.1!$B$2:$D$11324,3,0)</f>
        <v>#N/A</v>
      </c>
      <c r="G794" s="15"/>
      <c r="H794" s="19"/>
      <c r="I794" s="11"/>
      <c r="J794" s="11" t="str">
        <f t="shared" si="109"/>
        <v/>
      </c>
      <c r="K794" s="29"/>
      <c r="L794" s="14"/>
      <c r="M794" s="25">
        <f t="shared" si="110"/>
        <v>0</v>
      </c>
      <c r="N794" s="26"/>
      <c r="O794" s="27"/>
      <c r="P794" s="28"/>
      <c r="Q794" s="35">
        <f t="shared" si="111"/>
        <v>0</v>
      </c>
      <c r="R794" s="36"/>
      <c r="S794" s="37" t="str">
        <f t="shared" si="112"/>
        <v/>
      </c>
      <c r="T794" s="38" t="str">
        <f t="shared" si="113"/>
        <v/>
      </c>
      <c r="U794" s="42"/>
      <c r="V794" s="40"/>
      <c r="W794" s="41">
        <f t="shared" si="114"/>
        <v>0</v>
      </c>
      <c r="X794" s="41">
        <f t="shared" si="115"/>
        <v>0</v>
      </c>
      <c r="Y794" s="41"/>
      <c r="Z794" s="41"/>
      <c r="AA794" s="25">
        <f t="shared" si="116"/>
        <v>0</v>
      </c>
      <c r="AB794" s="45"/>
      <c r="AC794" s="45"/>
      <c r="AD794" s="47"/>
    </row>
    <row r="795" s="2" customFormat="1" spans="1:30">
      <c r="A795" s="8">
        <f t="shared" si="108"/>
        <v>794</v>
      </c>
      <c r="B795" s="9"/>
      <c r="C795" s="10"/>
      <c r="D795" s="10"/>
      <c r="E795" s="14"/>
      <c r="F795" s="10" t="e">
        <f>VLOOKUP(E795,[1]零件成本9.1!$B$2:$D$11324,3,0)</f>
        <v>#N/A</v>
      </c>
      <c r="G795" s="15"/>
      <c r="H795" s="19"/>
      <c r="I795" s="11"/>
      <c r="J795" s="11" t="str">
        <f t="shared" si="109"/>
        <v/>
      </c>
      <c r="K795" s="29"/>
      <c r="L795" s="14"/>
      <c r="M795" s="25">
        <f t="shared" si="110"/>
        <v>0</v>
      </c>
      <c r="N795" s="26"/>
      <c r="O795" s="27"/>
      <c r="P795" s="28"/>
      <c r="Q795" s="35">
        <f t="shared" si="111"/>
        <v>0</v>
      </c>
      <c r="R795" s="36"/>
      <c r="S795" s="37" t="str">
        <f t="shared" si="112"/>
        <v/>
      </c>
      <c r="T795" s="38" t="str">
        <f t="shared" si="113"/>
        <v/>
      </c>
      <c r="U795" s="42"/>
      <c r="V795" s="40"/>
      <c r="W795" s="41">
        <f t="shared" si="114"/>
        <v>0</v>
      </c>
      <c r="X795" s="41">
        <f t="shared" si="115"/>
        <v>0</v>
      </c>
      <c r="Y795" s="41"/>
      <c r="Z795" s="41"/>
      <c r="AA795" s="25">
        <f t="shared" si="116"/>
        <v>0</v>
      </c>
      <c r="AB795" s="45"/>
      <c r="AC795" s="45"/>
      <c r="AD795" s="47"/>
    </row>
    <row r="796" s="2" customFormat="1" spans="1:30">
      <c r="A796" s="8">
        <f t="shared" si="108"/>
        <v>795</v>
      </c>
      <c r="B796" s="9"/>
      <c r="C796" s="10"/>
      <c r="D796" s="10"/>
      <c r="E796" s="14"/>
      <c r="F796" s="10" t="e">
        <f>VLOOKUP(E796,[1]零件成本9.1!$B$2:$D$11324,3,0)</f>
        <v>#N/A</v>
      </c>
      <c r="G796" s="15"/>
      <c r="H796" s="19"/>
      <c r="I796" s="11"/>
      <c r="J796" s="11" t="str">
        <f t="shared" si="109"/>
        <v/>
      </c>
      <c r="K796" s="29"/>
      <c r="L796" s="14"/>
      <c r="M796" s="25">
        <f t="shared" si="110"/>
        <v>0</v>
      </c>
      <c r="N796" s="26"/>
      <c r="O796" s="27"/>
      <c r="P796" s="28"/>
      <c r="Q796" s="35">
        <f t="shared" si="111"/>
        <v>0</v>
      </c>
      <c r="R796" s="36"/>
      <c r="S796" s="37" t="str">
        <f t="shared" si="112"/>
        <v/>
      </c>
      <c r="T796" s="38" t="str">
        <f t="shared" si="113"/>
        <v/>
      </c>
      <c r="U796" s="42"/>
      <c r="V796" s="40"/>
      <c r="W796" s="41">
        <f t="shared" si="114"/>
        <v>0</v>
      </c>
      <c r="X796" s="41">
        <f t="shared" si="115"/>
        <v>0</v>
      </c>
      <c r="Y796" s="41"/>
      <c r="Z796" s="41"/>
      <c r="AA796" s="25">
        <f t="shared" si="116"/>
        <v>0</v>
      </c>
      <c r="AB796" s="45"/>
      <c r="AC796" s="45"/>
      <c r="AD796" s="47"/>
    </row>
    <row r="797" s="2" customFormat="1" spans="1:30">
      <c r="A797" s="8">
        <f t="shared" si="108"/>
        <v>796</v>
      </c>
      <c r="B797" s="9"/>
      <c r="C797" s="10"/>
      <c r="D797" s="10"/>
      <c r="E797" s="14"/>
      <c r="F797" s="10" t="e">
        <f>VLOOKUP(E797,[1]零件成本9.1!$B$2:$D$11324,3,0)</f>
        <v>#N/A</v>
      </c>
      <c r="G797" s="15"/>
      <c r="H797" s="19"/>
      <c r="I797" s="11"/>
      <c r="J797" s="11" t="str">
        <f t="shared" si="109"/>
        <v/>
      </c>
      <c r="K797" s="29"/>
      <c r="L797" s="14"/>
      <c r="M797" s="25">
        <f t="shared" si="110"/>
        <v>0</v>
      </c>
      <c r="N797" s="26"/>
      <c r="O797" s="27"/>
      <c r="P797" s="28"/>
      <c r="Q797" s="35">
        <f t="shared" si="111"/>
        <v>0</v>
      </c>
      <c r="R797" s="36"/>
      <c r="S797" s="37" t="str">
        <f t="shared" si="112"/>
        <v/>
      </c>
      <c r="T797" s="38" t="str">
        <f t="shared" si="113"/>
        <v/>
      </c>
      <c r="U797" s="42"/>
      <c r="V797" s="40"/>
      <c r="W797" s="41">
        <f t="shared" si="114"/>
        <v>0</v>
      </c>
      <c r="X797" s="41">
        <f t="shared" si="115"/>
        <v>0</v>
      </c>
      <c r="Y797" s="41"/>
      <c r="Z797" s="41"/>
      <c r="AA797" s="25">
        <f t="shared" si="116"/>
        <v>0</v>
      </c>
      <c r="AB797" s="45"/>
      <c r="AC797" s="45"/>
      <c r="AD797" s="47"/>
    </row>
    <row r="798" s="2" customFormat="1" spans="1:30">
      <c r="A798" s="8">
        <f t="shared" si="108"/>
        <v>797</v>
      </c>
      <c r="B798" s="9"/>
      <c r="C798" s="10"/>
      <c r="D798" s="10"/>
      <c r="E798" s="14"/>
      <c r="F798" s="10" t="e">
        <f>VLOOKUP(E798,[1]零件成本9.1!$B$2:$D$11324,3,0)</f>
        <v>#N/A</v>
      </c>
      <c r="G798" s="15"/>
      <c r="H798" s="19"/>
      <c r="I798" s="11"/>
      <c r="J798" s="11" t="str">
        <f t="shared" si="109"/>
        <v/>
      </c>
      <c r="K798" s="29"/>
      <c r="L798" s="14"/>
      <c r="M798" s="25">
        <f t="shared" si="110"/>
        <v>0</v>
      </c>
      <c r="N798" s="26"/>
      <c r="O798" s="27"/>
      <c r="P798" s="28"/>
      <c r="Q798" s="35">
        <f t="shared" si="111"/>
        <v>0</v>
      </c>
      <c r="R798" s="36"/>
      <c r="S798" s="37" t="str">
        <f t="shared" si="112"/>
        <v/>
      </c>
      <c r="T798" s="38" t="str">
        <f t="shared" si="113"/>
        <v/>
      </c>
      <c r="U798" s="42"/>
      <c r="V798" s="40"/>
      <c r="W798" s="41">
        <f t="shared" si="114"/>
        <v>0</v>
      </c>
      <c r="X798" s="41">
        <f t="shared" si="115"/>
        <v>0</v>
      </c>
      <c r="Y798" s="41"/>
      <c r="Z798" s="41"/>
      <c r="AA798" s="25">
        <f t="shared" si="116"/>
        <v>0</v>
      </c>
      <c r="AB798" s="45"/>
      <c r="AC798" s="45"/>
      <c r="AD798" s="47"/>
    </row>
    <row r="799" s="2" customFormat="1" spans="1:30">
      <c r="A799" s="8">
        <f t="shared" si="108"/>
        <v>798</v>
      </c>
      <c r="B799" s="9"/>
      <c r="C799" s="10"/>
      <c r="D799" s="10"/>
      <c r="E799" s="14"/>
      <c r="F799" s="10" t="e">
        <f>VLOOKUP(E799,[1]零件成本9.1!$B$2:$D$11324,3,0)</f>
        <v>#N/A</v>
      </c>
      <c r="G799" s="15"/>
      <c r="H799" s="19"/>
      <c r="I799" s="11"/>
      <c r="J799" s="11" t="str">
        <f t="shared" si="109"/>
        <v/>
      </c>
      <c r="K799" s="29"/>
      <c r="L799" s="14"/>
      <c r="M799" s="25">
        <f t="shared" si="110"/>
        <v>0</v>
      </c>
      <c r="N799" s="26"/>
      <c r="O799" s="27"/>
      <c r="P799" s="28"/>
      <c r="Q799" s="35">
        <f t="shared" si="111"/>
        <v>0</v>
      </c>
      <c r="R799" s="36"/>
      <c r="S799" s="37" t="str">
        <f t="shared" si="112"/>
        <v/>
      </c>
      <c r="T799" s="38" t="str">
        <f t="shared" si="113"/>
        <v/>
      </c>
      <c r="U799" s="42"/>
      <c r="V799" s="40"/>
      <c r="W799" s="41">
        <f t="shared" si="114"/>
        <v>0</v>
      </c>
      <c r="X799" s="41">
        <f t="shared" si="115"/>
        <v>0</v>
      </c>
      <c r="Y799" s="41"/>
      <c r="Z799" s="41"/>
      <c r="AA799" s="25">
        <f t="shared" si="116"/>
        <v>0</v>
      </c>
      <c r="AB799" s="45"/>
      <c r="AC799" s="45"/>
      <c r="AD799" s="47"/>
    </row>
    <row r="800" s="2" customFormat="1" spans="1:30">
      <c r="A800" s="8">
        <f t="shared" si="108"/>
        <v>799</v>
      </c>
      <c r="B800" s="9"/>
      <c r="C800" s="10"/>
      <c r="D800" s="10"/>
      <c r="E800" s="14"/>
      <c r="F800" s="10" t="e">
        <f>VLOOKUP(E800,[1]零件成本9.1!$B$2:$D$11324,3,0)</f>
        <v>#N/A</v>
      </c>
      <c r="G800" s="15"/>
      <c r="H800" s="19"/>
      <c r="I800" s="11"/>
      <c r="J800" s="11" t="str">
        <f t="shared" si="109"/>
        <v/>
      </c>
      <c r="K800" s="29"/>
      <c r="L800" s="14"/>
      <c r="M800" s="25">
        <f t="shared" si="110"/>
        <v>0</v>
      </c>
      <c r="N800" s="26"/>
      <c r="O800" s="27"/>
      <c r="P800" s="28"/>
      <c r="Q800" s="35">
        <f t="shared" si="111"/>
        <v>0</v>
      </c>
      <c r="R800" s="36"/>
      <c r="S800" s="37" t="str">
        <f t="shared" si="112"/>
        <v/>
      </c>
      <c r="T800" s="38" t="str">
        <f t="shared" si="113"/>
        <v/>
      </c>
      <c r="U800" s="42"/>
      <c r="V800" s="40"/>
      <c r="W800" s="41">
        <f t="shared" si="114"/>
        <v>0</v>
      </c>
      <c r="X800" s="41">
        <f t="shared" si="115"/>
        <v>0</v>
      </c>
      <c r="Y800" s="41"/>
      <c r="Z800" s="41"/>
      <c r="AA800" s="25">
        <f t="shared" si="116"/>
        <v>0</v>
      </c>
      <c r="AB800" s="45"/>
      <c r="AC800" s="45"/>
      <c r="AD800" s="47"/>
    </row>
    <row r="801" s="2" customFormat="1" spans="1:30">
      <c r="A801" s="8">
        <f t="shared" si="108"/>
        <v>800</v>
      </c>
      <c r="B801" s="9"/>
      <c r="C801" s="10"/>
      <c r="D801" s="10"/>
      <c r="E801" s="14"/>
      <c r="F801" s="10" t="e">
        <f>VLOOKUP(E801,[1]零件成本9.1!$B$2:$D$11324,3,0)</f>
        <v>#N/A</v>
      </c>
      <c r="G801" s="15"/>
      <c r="H801" s="19"/>
      <c r="I801" s="11"/>
      <c r="J801" s="11" t="str">
        <f t="shared" si="109"/>
        <v/>
      </c>
      <c r="K801" s="29"/>
      <c r="L801" s="14"/>
      <c r="M801" s="25">
        <f t="shared" si="110"/>
        <v>0</v>
      </c>
      <c r="N801" s="26"/>
      <c r="O801" s="27"/>
      <c r="P801" s="28"/>
      <c r="Q801" s="35">
        <f t="shared" si="111"/>
        <v>0</v>
      </c>
      <c r="R801" s="36"/>
      <c r="S801" s="37" t="str">
        <f t="shared" si="112"/>
        <v/>
      </c>
      <c r="T801" s="38" t="str">
        <f t="shared" si="113"/>
        <v/>
      </c>
      <c r="U801" s="42"/>
      <c r="V801" s="40"/>
      <c r="W801" s="41">
        <f t="shared" si="114"/>
        <v>0</v>
      </c>
      <c r="X801" s="41">
        <f t="shared" si="115"/>
        <v>0</v>
      </c>
      <c r="Y801" s="41"/>
      <c r="Z801" s="41"/>
      <c r="AA801" s="25">
        <f t="shared" si="116"/>
        <v>0</v>
      </c>
      <c r="AB801" s="45"/>
      <c r="AC801" s="45"/>
      <c r="AD801" s="47"/>
    </row>
    <row r="802" s="2" customFormat="1" spans="1:30">
      <c r="A802" s="8">
        <f t="shared" si="108"/>
        <v>801</v>
      </c>
      <c r="B802" s="9"/>
      <c r="C802" s="10"/>
      <c r="D802" s="10"/>
      <c r="E802" s="14"/>
      <c r="F802" s="10" t="e">
        <f>VLOOKUP(E802,[1]零件成本9.1!$B$2:$D$11324,3,0)</f>
        <v>#N/A</v>
      </c>
      <c r="G802" s="15"/>
      <c r="H802" s="19"/>
      <c r="I802" s="11"/>
      <c r="J802" s="11" t="str">
        <f t="shared" si="109"/>
        <v/>
      </c>
      <c r="K802" s="29"/>
      <c r="L802" s="14"/>
      <c r="M802" s="25">
        <f t="shared" si="110"/>
        <v>0</v>
      </c>
      <c r="N802" s="26"/>
      <c r="O802" s="27"/>
      <c r="P802" s="28"/>
      <c r="Q802" s="35">
        <f t="shared" si="111"/>
        <v>0</v>
      </c>
      <c r="R802" s="36"/>
      <c r="S802" s="37" t="str">
        <f t="shared" si="112"/>
        <v/>
      </c>
      <c r="T802" s="38" t="str">
        <f t="shared" si="113"/>
        <v/>
      </c>
      <c r="U802" s="42"/>
      <c r="V802" s="40"/>
      <c r="W802" s="41">
        <f t="shared" si="114"/>
        <v>0</v>
      </c>
      <c r="X802" s="41">
        <f t="shared" si="115"/>
        <v>0</v>
      </c>
      <c r="Y802" s="41"/>
      <c r="Z802" s="41"/>
      <c r="AA802" s="25">
        <f t="shared" si="116"/>
        <v>0</v>
      </c>
      <c r="AB802" s="45"/>
      <c r="AC802" s="45"/>
      <c r="AD802" s="47"/>
    </row>
    <row r="803" s="2" customFormat="1" spans="1:30">
      <c r="A803" s="8">
        <f t="shared" si="108"/>
        <v>802</v>
      </c>
      <c r="B803" s="9"/>
      <c r="C803" s="10"/>
      <c r="D803" s="10"/>
      <c r="E803" s="14"/>
      <c r="F803" s="10" t="e">
        <f>VLOOKUP(E803,[1]零件成本9.1!$B$2:$D$11324,3,0)</f>
        <v>#N/A</v>
      </c>
      <c r="G803" s="15"/>
      <c r="H803" s="19"/>
      <c r="I803" s="11"/>
      <c r="J803" s="11" t="str">
        <f t="shared" si="109"/>
        <v/>
      </c>
      <c r="K803" s="29"/>
      <c r="L803" s="14"/>
      <c r="M803" s="25">
        <f t="shared" si="110"/>
        <v>0</v>
      </c>
      <c r="N803" s="26"/>
      <c r="O803" s="27"/>
      <c r="P803" s="28"/>
      <c r="Q803" s="35">
        <f t="shared" si="111"/>
        <v>0</v>
      </c>
      <c r="R803" s="36"/>
      <c r="S803" s="37" t="str">
        <f t="shared" si="112"/>
        <v/>
      </c>
      <c r="T803" s="38" t="str">
        <f t="shared" si="113"/>
        <v/>
      </c>
      <c r="U803" s="42"/>
      <c r="V803" s="40"/>
      <c r="W803" s="41">
        <f t="shared" si="114"/>
        <v>0</v>
      </c>
      <c r="X803" s="41">
        <f t="shared" si="115"/>
        <v>0</v>
      </c>
      <c r="Y803" s="41"/>
      <c r="Z803" s="41"/>
      <c r="AA803" s="25">
        <f t="shared" si="116"/>
        <v>0</v>
      </c>
      <c r="AB803" s="45"/>
      <c r="AC803" s="45"/>
      <c r="AD803" s="47"/>
    </row>
    <row r="804" s="2" customFormat="1" spans="1:30">
      <c r="A804" s="8">
        <f t="shared" si="108"/>
        <v>803</v>
      </c>
      <c r="B804" s="12"/>
      <c r="C804" s="10"/>
      <c r="D804" s="10"/>
      <c r="E804" s="12"/>
      <c r="F804" s="10" t="e">
        <f>VLOOKUP(E804,[1]零件成本9.1!$B$2:$D$11324,3,0)</f>
        <v>#N/A</v>
      </c>
      <c r="G804" s="10"/>
      <c r="H804" s="18"/>
      <c r="I804" s="11"/>
      <c r="J804" s="11" t="str">
        <f t="shared" si="109"/>
        <v/>
      </c>
      <c r="K804" s="12"/>
      <c r="L804" s="12"/>
      <c r="M804" s="25">
        <f t="shared" si="110"/>
        <v>0</v>
      </c>
      <c r="N804" s="26"/>
      <c r="O804" s="27"/>
      <c r="P804" s="28"/>
      <c r="Q804" s="35">
        <f t="shared" si="111"/>
        <v>0</v>
      </c>
      <c r="R804" s="36"/>
      <c r="S804" s="37" t="str">
        <f t="shared" si="112"/>
        <v/>
      </c>
      <c r="T804" s="38" t="str">
        <f t="shared" si="113"/>
        <v/>
      </c>
      <c r="U804" s="57"/>
      <c r="V804" s="40"/>
      <c r="W804" s="41">
        <f t="shared" si="114"/>
        <v>0</v>
      </c>
      <c r="X804" s="41">
        <f t="shared" si="115"/>
        <v>0</v>
      </c>
      <c r="Y804" s="41"/>
      <c r="Z804" s="41"/>
      <c r="AA804" s="25">
        <f t="shared" si="116"/>
        <v>0</v>
      </c>
      <c r="AB804" s="45"/>
      <c r="AC804" s="45"/>
      <c r="AD804" s="46"/>
    </row>
    <row r="805" s="2" customFormat="1" spans="1:30">
      <c r="A805" s="8">
        <f t="shared" si="108"/>
        <v>804</v>
      </c>
      <c r="B805" s="12"/>
      <c r="C805" s="10"/>
      <c r="D805" s="10"/>
      <c r="E805" s="14"/>
      <c r="F805" s="10" t="e">
        <f>VLOOKUP(E805,[1]零件成本9.1!$B$2:$D$11324,3,0)</f>
        <v>#N/A</v>
      </c>
      <c r="G805" s="15"/>
      <c r="H805" s="19"/>
      <c r="I805" s="11"/>
      <c r="J805" s="11" t="str">
        <f t="shared" si="109"/>
        <v/>
      </c>
      <c r="K805" s="14"/>
      <c r="L805" s="14"/>
      <c r="M805" s="25">
        <f t="shared" si="110"/>
        <v>0</v>
      </c>
      <c r="N805" s="26"/>
      <c r="O805" s="27"/>
      <c r="P805" s="28"/>
      <c r="Q805" s="35">
        <f t="shared" si="111"/>
        <v>0</v>
      </c>
      <c r="R805" s="36"/>
      <c r="S805" s="37" t="str">
        <f t="shared" si="112"/>
        <v/>
      </c>
      <c r="T805" s="38" t="str">
        <f t="shared" si="113"/>
        <v/>
      </c>
      <c r="U805" s="57"/>
      <c r="V805" s="40"/>
      <c r="W805" s="41">
        <f t="shared" si="114"/>
        <v>0</v>
      </c>
      <c r="X805" s="41">
        <f t="shared" si="115"/>
        <v>0</v>
      </c>
      <c r="Y805" s="41"/>
      <c r="Z805" s="41"/>
      <c r="AA805" s="25">
        <f t="shared" si="116"/>
        <v>0</v>
      </c>
      <c r="AB805" s="45"/>
      <c r="AC805" s="45"/>
      <c r="AD805" s="47"/>
    </row>
    <row r="806" s="2" customFormat="1" spans="1:30">
      <c r="A806" s="8">
        <f t="shared" si="108"/>
        <v>805</v>
      </c>
      <c r="B806" s="12"/>
      <c r="C806" s="10"/>
      <c r="D806" s="10"/>
      <c r="E806" s="14"/>
      <c r="F806" s="10" t="e">
        <f>VLOOKUP(E806,[1]零件成本9.1!$B$2:$D$11324,3,0)</f>
        <v>#N/A</v>
      </c>
      <c r="G806" s="15"/>
      <c r="H806" s="19"/>
      <c r="I806" s="11"/>
      <c r="J806" s="11" t="str">
        <f t="shared" si="109"/>
        <v/>
      </c>
      <c r="K806" s="14"/>
      <c r="L806" s="14"/>
      <c r="M806" s="25">
        <f t="shared" si="110"/>
        <v>0</v>
      </c>
      <c r="N806" s="26"/>
      <c r="O806" s="27"/>
      <c r="P806" s="28"/>
      <c r="Q806" s="35">
        <f t="shared" si="111"/>
        <v>0</v>
      </c>
      <c r="R806" s="36"/>
      <c r="S806" s="37" t="str">
        <f t="shared" si="112"/>
        <v/>
      </c>
      <c r="T806" s="38" t="str">
        <f t="shared" si="113"/>
        <v/>
      </c>
      <c r="U806" s="57"/>
      <c r="V806" s="40"/>
      <c r="W806" s="41">
        <f t="shared" si="114"/>
        <v>0</v>
      </c>
      <c r="X806" s="41">
        <f t="shared" si="115"/>
        <v>0</v>
      </c>
      <c r="Y806" s="41"/>
      <c r="Z806" s="41"/>
      <c r="AA806" s="25">
        <f t="shared" si="116"/>
        <v>0</v>
      </c>
      <c r="AB806" s="45"/>
      <c r="AC806" s="45"/>
      <c r="AD806" s="47"/>
    </row>
    <row r="807" s="2" customFormat="1" spans="1:30">
      <c r="A807" s="8">
        <f t="shared" si="108"/>
        <v>806</v>
      </c>
      <c r="B807" s="12"/>
      <c r="C807" s="10"/>
      <c r="D807" s="10"/>
      <c r="E807" s="14"/>
      <c r="F807" s="10" t="e">
        <f>VLOOKUP(E807,[1]零件成本9.1!$B$2:$D$11324,3,0)</f>
        <v>#N/A</v>
      </c>
      <c r="G807" s="15"/>
      <c r="H807" s="19"/>
      <c r="I807" s="11"/>
      <c r="J807" s="11" t="str">
        <f t="shared" si="109"/>
        <v/>
      </c>
      <c r="K807" s="14"/>
      <c r="L807" s="14"/>
      <c r="M807" s="25">
        <f t="shared" si="110"/>
        <v>0</v>
      </c>
      <c r="N807" s="26"/>
      <c r="O807" s="27"/>
      <c r="P807" s="28"/>
      <c r="Q807" s="35">
        <f t="shared" si="111"/>
        <v>0</v>
      </c>
      <c r="R807" s="36"/>
      <c r="S807" s="37" t="str">
        <f t="shared" si="112"/>
        <v/>
      </c>
      <c r="T807" s="38" t="str">
        <f t="shared" si="113"/>
        <v/>
      </c>
      <c r="U807" s="57"/>
      <c r="V807" s="40"/>
      <c r="W807" s="41">
        <f t="shared" si="114"/>
        <v>0</v>
      </c>
      <c r="X807" s="41">
        <f t="shared" si="115"/>
        <v>0</v>
      </c>
      <c r="Y807" s="41"/>
      <c r="Z807" s="41"/>
      <c r="AA807" s="25">
        <f t="shared" si="116"/>
        <v>0</v>
      </c>
      <c r="AB807" s="45"/>
      <c r="AC807" s="45"/>
      <c r="AD807" s="47"/>
    </row>
    <row r="808" s="2" customFormat="1" spans="1:30">
      <c r="A808" s="8">
        <f t="shared" si="108"/>
        <v>807</v>
      </c>
      <c r="B808" s="12"/>
      <c r="C808" s="10"/>
      <c r="D808" s="10"/>
      <c r="E808" s="14"/>
      <c r="F808" s="10" t="e">
        <f>VLOOKUP(E808,[1]零件成本9.1!$B$2:$D$11324,3,0)</f>
        <v>#N/A</v>
      </c>
      <c r="G808" s="15"/>
      <c r="H808" s="19"/>
      <c r="I808" s="11"/>
      <c r="J808" s="11" t="str">
        <f t="shared" si="109"/>
        <v/>
      </c>
      <c r="K808" s="14"/>
      <c r="L808" s="14"/>
      <c r="M808" s="25">
        <f t="shared" si="110"/>
        <v>0</v>
      </c>
      <c r="N808" s="26"/>
      <c r="O808" s="27"/>
      <c r="P808" s="28"/>
      <c r="Q808" s="35">
        <f t="shared" si="111"/>
        <v>0</v>
      </c>
      <c r="R808" s="36"/>
      <c r="S808" s="37" t="str">
        <f t="shared" si="112"/>
        <v/>
      </c>
      <c r="T808" s="38" t="str">
        <f t="shared" si="113"/>
        <v/>
      </c>
      <c r="U808" s="57"/>
      <c r="V808" s="40"/>
      <c r="W808" s="41">
        <f t="shared" si="114"/>
        <v>0</v>
      </c>
      <c r="X808" s="41">
        <f t="shared" si="115"/>
        <v>0</v>
      </c>
      <c r="Y808" s="41"/>
      <c r="Z808" s="41"/>
      <c r="AA808" s="25">
        <f t="shared" si="116"/>
        <v>0</v>
      </c>
      <c r="AB808" s="45"/>
      <c r="AC808" s="45"/>
      <c r="AD808" s="47"/>
    </row>
    <row r="809" s="2" customFormat="1" spans="1:30">
      <c r="A809" s="8">
        <f t="shared" si="108"/>
        <v>808</v>
      </c>
      <c r="B809" s="12"/>
      <c r="C809" s="10"/>
      <c r="D809" s="10"/>
      <c r="E809" s="14"/>
      <c r="F809" s="10" t="e">
        <f>VLOOKUP(E809,[1]零件成本9.1!$B$2:$D$11324,3,0)</f>
        <v>#N/A</v>
      </c>
      <c r="G809" s="15"/>
      <c r="H809" s="19"/>
      <c r="I809" s="11"/>
      <c r="J809" s="11" t="str">
        <f t="shared" si="109"/>
        <v/>
      </c>
      <c r="K809" s="14"/>
      <c r="L809" s="14"/>
      <c r="M809" s="25">
        <f t="shared" si="110"/>
        <v>0</v>
      </c>
      <c r="N809" s="26"/>
      <c r="O809" s="27"/>
      <c r="P809" s="28"/>
      <c r="Q809" s="35">
        <f t="shared" si="111"/>
        <v>0</v>
      </c>
      <c r="R809" s="36"/>
      <c r="S809" s="37" t="str">
        <f t="shared" si="112"/>
        <v/>
      </c>
      <c r="T809" s="38" t="str">
        <f t="shared" si="113"/>
        <v/>
      </c>
      <c r="U809" s="57"/>
      <c r="V809" s="40"/>
      <c r="W809" s="41">
        <f t="shared" si="114"/>
        <v>0</v>
      </c>
      <c r="X809" s="41">
        <f t="shared" si="115"/>
        <v>0</v>
      </c>
      <c r="Y809" s="41"/>
      <c r="Z809" s="41"/>
      <c r="AA809" s="25">
        <f t="shared" si="116"/>
        <v>0</v>
      </c>
      <c r="AB809" s="45"/>
      <c r="AC809" s="45"/>
      <c r="AD809" s="47"/>
    </row>
    <row r="810" s="2" customFormat="1" spans="1:30">
      <c r="A810" s="8">
        <f t="shared" si="108"/>
        <v>809</v>
      </c>
      <c r="B810" s="12"/>
      <c r="C810" s="10"/>
      <c r="D810" s="10"/>
      <c r="E810" s="14"/>
      <c r="F810" s="10" t="e">
        <f>VLOOKUP(E810,[1]零件成本9.1!$B$2:$D$11324,3,0)</f>
        <v>#N/A</v>
      </c>
      <c r="G810" s="15"/>
      <c r="H810" s="19"/>
      <c r="I810" s="11"/>
      <c r="J810" s="11" t="str">
        <f t="shared" si="109"/>
        <v/>
      </c>
      <c r="K810" s="14"/>
      <c r="L810" s="14"/>
      <c r="M810" s="25">
        <f t="shared" si="110"/>
        <v>0</v>
      </c>
      <c r="N810" s="26"/>
      <c r="O810" s="27"/>
      <c r="P810" s="28"/>
      <c r="Q810" s="35">
        <f t="shared" si="111"/>
        <v>0</v>
      </c>
      <c r="R810" s="36"/>
      <c r="S810" s="37" t="str">
        <f t="shared" si="112"/>
        <v/>
      </c>
      <c r="T810" s="38" t="str">
        <f t="shared" si="113"/>
        <v/>
      </c>
      <c r="U810" s="57"/>
      <c r="V810" s="40"/>
      <c r="W810" s="41">
        <f t="shared" si="114"/>
        <v>0</v>
      </c>
      <c r="X810" s="41">
        <f t="shared" si="115"/>
        <v>0</v>
      </c>
      <c r="Y810" s="41"/>
      <c r="Z810" s="41"/>
      <c r="AA810" s="25">
        <f t="shared" si="116"/>
        <v>0</v>
      </c>
      <c r="AB810" s="45"/>
      <c r="AC810" s="45"/>
      <c r="AD810" s="47"/>
    </row>
    <row r="811" s="2" customFormat="1" spans="1:30">
      <c r="A811" s="8">
        <f t="shared" si="108"/>
        <v>810</v>
      </c>
      <c r="B811" s="12"/>
      <c r="C811" s="10"/>
      <c r="D811" s="10"/>
      <c r="E811" s="14"/>
      <c r="F811" s="10" t="e">
        <f>VLOOKUP(E811,[1]零件成本9.1!$B$2:$D$11324,3,0)</f>
        <v>#N/A</v>
      </c>
      <c r="G811" s="15"/>
      <c r="H811" s="19"/>
      <c r="I811" s="11"/>
      <c r="J811" s="11" t="str">
        <f t="shared" si="109"/>
        <v/>
      </c>
      <c r="K811" s="14"/>
      <c r="L811" s="14"/>
      <c r="M811" s="25">
        <f t="shared" si="110"/>
        <v>0</v>
      </c>
      <c r="N811" s="26"/>
      <c r="O811" s="27"/>
      <c r="P811" s="28"/>
      <c r="Q811" s="35">
        <f t="shared" si="111"/>
        <v>0</v>
      </c>
      <c r="R811" s="36"/>
      <c r="S811" s="37" t="str">
        <f t="shared" si="112"/>
        <v/>
      </c>
      <c r="T811" s="38" t="str">
        <f t="shared" si="113"/>
        <v/>
      </c>
      <c r="U811" s="57"/>
      <c r="V811" s="40"/>
      <c r="W811" s="41">
        <f t="shared" si="114"/>
        <v>0</v>
      </c>
      <c r="X811" s="41">
        <f t="shared" si="115"/>
        <v>0</v>
      </c>
      <c r="Y811" s="41"/>
      <c r="Z811" s="41"/>
      <c r="AA811" s="25">
        <f t="shared" si="116"/>
        <v>0</v>
      </c>
      <c r="AB811" s="45"/>
      <c r="AC811" s="45"/>
      <c r="AD811" s="47"/>
    </row>
    <row r="812" s="2" customFormat="1" spans="1:30">
      <c r="A812" s="8">
        <f t="shared" si="108"/>
        <v>811</v>
      </c>
      <c r="B812" s="12"/>
      <c r="C812" s="10"/>
      <c r="D812" s="10"/>
      <c r="E812" s="14"/>
      <c r="F812" s="10" t="e">
        <f>VLOOKUP(E812,[1]零件成本9.1!$B$2:$D$11324,3,0)</f>
        <v>#N/A</v>
      </c>
      <c r="G812" s="15"/>
      <c r="H812" s="19"/>
      <c r="I812" s="11"/>
      <c r="J812" s="11" t="str">
        <f t="shared" si="109"/>
        <v/>
      </c>
      <c r="K812" s="14"/>
      <c r="L812" s="14"/>
      <c r="M812" s="25">
        <f t="shared" si="110"/>
        <v>0</v>
      </c>
      <c r="N812" s="26"/>
      <c r="O812" s="27"/>
      <c r="P812" s="28"/>
      <c r="Q812" s="35">
        <f t="shared" si="111"/>
        <v>0</v>
      </c>
      <c r="R812" s="36"/>
      <c r="S812" s="37" t="str">
        <f t="shared" si="112"/>
        <v/>
      </c>
      <c r="T812" s="38" t="str">
        <f t="shared" si="113"/>
        <v/>
      </c>
      <c r="U812" s="57"/>
      <c r="V812" s="40"/>
      <c r="W812" s="41">
        <f t="shared" si="114"/>
        <v>0</v>
      </c>
      <c r="X812" s="41">
        <f t="shared" si="115"/>
        <v>0</v>
      </c>
      <c r="Y812" s="41"/>
      <c r="Z812" s="41"/>
      <c r="AA812" s="25">
        <f t="shared" si="116"/>
        <v>0</v>
      </c>
      <c r="AB812" s="45"/>
      <c r="AC812" s="45"/>
      <c r="AD812" s="47"/>
    </row>
    <row r="813" s="2" customFormat="1" spans="1:30">
      <c r="A813" s="8">
        <f t="shared" si="108"/>
        <v>812</v>
      </c>
      <c r="B813" s="12"/>
      <c r="C813" s="10"/>
      <c r="D813" s="10"/>
      <c r="E813" s="14"/>
      <c r="F813" s="10" t="e">
        <f>VLOOKUP(E813,[1]零件成本9.1!$B$2:$D$11324,3,0)</f>
        <v>#N/A</v>
      </c>
      <c r="G813" s="15"/>
      <c r="H813" s="19"/>
      <c r="I813" s="11"/>
      <c r="J813" s="11" t="str">
        <f t="shared" si="109"/>
        <v/>
      </c>
      <c r="K813" s="14"/>
      <c r="L813" s="14"/>
      <c r="M813" s="25">
        <f t="shared" si="110"/>
        <v>0</v>
      </c>
      <c r="N813" s="26"/>
      <c r="O813" s="27"/>
      <c r="P813" s="28"/>
      <c r="Q813" s="35">
        <f t="shared" si="111"/>
        <v>0</v>
      </c>
      <c r="R813" s="36"/>
      <c r="S813" s="37" t="str">
        <f t="shared" si="112"/>
        <v/>
      </c>
      <c r="T813" s="38" t="str">
        <f t="shared" si="113"/>
        <v/>
      </c>
      <c r="U813" s="57"/>
      <c r="V813" s="40"/>
      <c r="W813" s="41">
        <f t="shared" si="114"/>
        <v>0</v>
      </c>
      <c r="X813" s="41">
        <f t="shared" si="115"/>
        <v>0</v>
      </c>
      <c r="Y813" s="41"/>
      <c r="Z813" s="41"/>
      <c r="AA813" s="25">
        <f t="shared" si="116"/>
        <v>0</v>
      </c>
      <c r="AB813" s="45"/>
      <c r="AC813" s="45"/>
      <c r="AD813" s="47"/>
    </row>
    <row r="814" s="2" customFormat="1" spans="1:30">
      <c r="A814" s="8">
        <f t="shared" si="108"/>
        <v>813</v>
      </c>
      <c r="B814" s="12"/>
      <c r="C814" s="10"/>
      <c r="D814" s="10"/>
      <c r="E814" s="14"/>
      <c r="F814" s="10" t="e">
        <f>VLOOKUP(E814,[1]零件成本9.1!$B$2:$D$11324,3,0)</f>
        <v>#N/A</v>
      </c>
      <c r="G814" s="15"/>
      <c r="H814" s="19"/>
      <c r="I814" s="11"/>
      <c r="J814" s="11" t="str">
        <f t="shared" si="109"/>
        <v/>
      </c>
      <c r="K814" s="14"/>
      <c r="L814" s="14"/>
      <c r="M814" s="25">
        <f t="shared" si="110"/>
        <v>0</v>
      </c>
      <c r="N814" s="26"/>
      <c r="O814" s="27"/>
      <c r="P814" s="28"/>
      <c r="Q814" s="35">
        <f t="shared" si="111"/>
        <v>0</v>
      </c>
      <c r="R814" s="36"/>
      <c r="S814" s="37" t="str">
        <f t="shared" si="112"/>
        <v/>
      </c>
      <c r="T814" s="38" t="str">
        <f t="shared" si="113"/>
        <v/>
      </c>
      <c r="U814" s="57"/>
      <c r="V814" s="40"/>
      <c r="W814" s="41">
        <f t="shared" si="114"/>
        <v>0</v>
      </c>
      <c r="X814" s="41">
        <f t="shared" si="115"/>
        <v>0</v>
      </c>
      <c r="Y814" s="41"/>
      <c r="Z814" s="41"/>
      <c r="AA814" s="25">
        <f t="shared" si="116"/>
        <v>0</v>
      </c>
      <c r="AB814" s="45"/>
      <c r="AC814" s="45"/>
      <c r="AD814" s="47"/>
    </row>
    <row r="815" s="2" customFormat="1" spans="1:30">
      <c r="A815" s="8">
        <f t="shared" si="108"/>
        <v>814</v>
      </c>
      <c r="B815" s="12"/>
      <c r="C815" s="10"/>
      <c r="D815" s="10"/>
      <c r="E815" s="14"/>
      <c r="F815" s="10" t="e">
        <f>VLOOKUP(E815,[1]零件成本9.1!$B$2:$D$11324,3,0)</f>
        <v>#N/A</v>
      </c>
      <c r="G815" s="15"/>
      <c r="H815" s="19"/>
      <c r="I815" s="11"/>
      <c r="J815" s="11" t="str">
        <f t="shared" si="109"/>
        <v/>
      </c>
      <c r="K815" s="14"/>
      <c r="L815" s="14"/>
      <c r="M815" s="25">
        <f t="shared" si="110"/>
        <v>0</v>
      </c>
      <c r="N815" s="26"/>
      <c r="O815" s="27"/>
      <c r="P815" s="28"/>
      <c r="Q815" s="35">
        <f t="shared" si="111"/>
        <v>0</v>
      </c>
      <c r="R815" s="36"/>
      <c r="S815" s="37" t="str">
        <f t="shared" si="112"/>
        <v/>
      </c>
      <c r="T815" s="38" t="str">
        <f t="shared" si="113"/>
        <v/>
      </c>
      <c r="U815" s="57"/>
      <c r="V815" s="40"/>
      <c r="W815" s="41">
        <f t="shared" si="114"/>
        <v>0</v>
      </c>
      <c r="X815" s="41">
        <f t="shared" si="115"/>
        <v>0</v>
      </c>
      <c r="Y815" s="41"/>
      <c r="Z815" s="41"/>
      <c r="AA815" s="25">
        <f t="shared" si="116"/>
        <v>0</v>
      </c>
      <c r="AB815" s="45"/>
      <c r="AC815" s="45"/>
      <c r="AD815" s="47"/>
    </row>
    <row r="816" s="2" customFormat="1" spans="1:30">
      <c r="A816" s="8">
        <f t="shared" si="108"/>
        <v>815</v>
      </c>
      <c r="B816" s="12"/>
      <c r="C816" s="10"/>
      <c r="D816" s="10"/>
      <c r="E816" s="14"/>
      <c r="F816" s="10" t="e">
        <f>VLOOKUP(E816,[1]零件成本9.1!$B$2:$D$11324,3,0)</f>
        <v>#N/A</v>
      </c>
      <c r="G816" s="15"/>
      <c r="H816" s="19"/>
      <c r="I816" s="11"/>
      <c r="J816" s="11" t="str">
        <f t="shared" si="109"/>
        <v/>
      </c>
      <c r="K816" s="14"/>
      <c r="L816" s="14"/>
      <c r="M816" s="25">
        <f t="shared" si="110"/>
        <v>0</v>
      </c>
      <c r="N816" s="26"/>
      <c r="O816" s="27"/>
      <c r="P816" s="28"/>
      <c r="Q816" s="35">
        <f t="shared" si="111"/>
        <v>0</v>
      </c>
      <c r="R816" s="36"/>
      <c r="S816" s="37" t="str">
        <f t="shared" si="112"/>
        <v/>
      </c>
      <c r="T816" s="38" t="str">
        <f t="shared" si="113"/>
        <v/>
      </c>
      <c r="U816" s="57"/>
      <c r="V816" s="40"/>
      <c r="W816" s="41">
        <f t="shared" si="114"/>
        <v>0</v>
      </c>
      <c r="X816" s="41">
        <f t="shared" si="115"/>
        <v>0</v>
      </c>
      <c r="Y816" s="41"/>
      <c r="Z816" s="41"/>
      <c r="AA816" s="25">
        <f t="shared" si="116"/>
        <v>0</v>
      </c>
      <c r="AB816" s="45"/>
      <c r="AC816" s="45"/>
      <c r="AD816" s="47"/>
    </row>
    <row r="817" s="2" customFormat="1" spans="1:30">
      <c r="A817" s="8">
        <f t="shared" si="108"/>
        <v>816</v>
      </c>
      <c r="B817" s="12"/>
      <c r="C817" s="10"/>
      <c r="D817" s="10"/>
      <c r="E817" s="14"/>
      <c r="F817" s="10" t="e">
        <f>VLOOKUP(E817,[1]零件成本9.1!$B$2:$D$11324,3,0)</f>
        <v>#N/A</v>
      </c>
      <c r="G817" s="15"/>
      <c r="H817" s="19"/>
      <c r="I817" s="11"/>
      <c r="J817" s="11" t="str">
        <f t="shared" si="109"/>
        <v/>
      </c>
      <c r="K817" s="14"/>
      <c r="L817" s="14"/>
      <c r="M817" s="25">
        <f t="shared" si="110"/>
        <v>0</v>
      </c>
      <c r="N817" s="26"/>
      <c r="O817" s="27"/>
      <c r="P817" s="28"/>
      <c r="Q817" s="35">
        <f t="shared" si="111"/>
        <v>0</v>
      </c>
      <c r="R817" s="36"/>
      <c r="S817" s="37" t="str">
        <f t="shared" si="112"/>
        <v/>
      </c>
      <c r="T817" s="38" t="str">
        <f t="shared" si="113"/>
        <v/>
      </c>
      <c r="U817" s="57"/>
      <c r="V817" s="40"/>
      <c r="W817" s="41">
        <f t="shared" si="114"/>
        <v>0</v>
      </c>
      <c r="X817" s="41">
        <f t="shared" si="115"/>
        <v>0</v>
      </c>
      <c r="Y817" s="41"/>
      <c r="Z817" s="41"/>
      <c r="AA817" s="25">
        <f t="shared" si="116"/>
        <v>0</v>
      </c>
      <c r="AB817" s="45"/>
      <c r="AC817" s="45"/>
      <c r="AD817" s="47"/>
    </row>
    <row r="818" s="2" customFormat="1" spans="1:30">
      <c r="A818" s="8">
        <f t="shared" si="108"/>
        <v>817</v>
      </c>
      <c r="B818" s="12"/>
      <c r="C818" s="10"/>
      <c r="D818" s="10"/>
      <c r="E818" s="14"/>
      <c r="F818" s="10" t="e">
        <f>VLOOKUP(E818,[1]零件成本9.1!$B$2:$D$11324,3,0)</f>
        <v>#N/A</v>
      </c>
      <c r="G818" s="15"/>
      <c r="H818" s="19"/>
      <c r="I818" s="11"/>
      <c r="J818" s="11" t="str">
        <f t="shared" si="109"/>
        <v/>
      </c>
      <c r="K818" s="14"/>
      <c r="L818" s="14"/>
      <c r="M818" s="25">
        <f t="shared" si="110"/>
        <v>0</v>
      </c>
      <c r="N818" s="26"/>
      <c r="O818" s="27"/>
      <c r="P818" s="28"/>
      <c r="Q818" s="35">
        <f t="shared" si="111"/>
        <v>0</v>
      </c>
      <c r="R818" s="36"/>
      <c r="S818" s="37" t="str">
        <f t="shared" si="112"/>
        <v/>
      </c>
      <c r="T818" s="38" t="str">
        <f t="shared" si="113"/>
        <v/>
      </c>
      <c r="U818" s="57"/>
      <c r="V818" s="40"/>
      <c r="W818" s="41">
        <f t="shared" si="114"/>
        <v>0</v>
      </c>
      <c r="X818" s="41">
        <f t="shared" si="115"/>
        <v>0</v>
      </c>
      <c r="Y818" s="41"/>
      <c r="Z818" s="41"/>
      <c r="AA818" s="25">
        <f t="shared" si="116"/>
        <v>0</v>
      </c>
      <c r="AB818" s="45"/>
      <c r="AC818" s="45"/>
      <c r="AD818" s="47"/>
    </row>
    <row r="819" s="2" customFormat="1" spans="1:30">
      <c r="A819" s="8">
        <f t="shared" si="108"/>
        <v>818</v>
      </c>
      <c r="B819" s="12"/>
      <c r="C819" s="10"/>
      <c r="D819" s="11"/>
      <c r="E819" s="14"/>
      <c r="F819" s="10" t="e">
        <f>VLOOKUP(E819,[1]零件成本9.1!$B$2:$D$11324,3,0)</f>
        <v>#N/A</v>
      </c>
      <c r="G819" s="15"/>
      <c r="H819" s="16"/>
      <c r="I819" s="11"/>
      <c r="J819" s="11" t="str">
        <f t="shared" si="109"/>
        <v/>
      </c>
      <c r="K819" s="29"/>
      <c r="L819" s="14"/>
      <c r="M819" s="25">
        <f t="shared" si="110"/>
        <v>0</v>
      </c>
      <c r="N819" s="26"/>
      <c r="O819" s="27"/>
      <c r="P819" s="28"/>
      <c r="Q819" s="35">
        <f t="shared" si="111"/>
        <v>0</v>
      </c>
      <c r="R819" s="36"/>
      <c r="S819" s="37" t="str">
        <f t="shared" si="112"/>
        <v/>
      </c>
      <c r="T819" s="38" t="str">
        <f t="shared" si="113"/>
        <v/>
      </c>
      <c r="U819" s="53"/>
      <c r="V819" s="40"/>
      <c r="W819" s="41">
        <f t="shared" si="114"/>
        <v>0</v>
      </c>
      <c r="X819" s="41">
        <f t="shared" si="115"/>
        <v>0</v>
      </c>
      <c r="Y819" s="41"/>
      <c r="Z819" s="41"/>
      <c r="AA819" s="25">
        <f t="shared" si="116"/>
        <v>0</v>
      </c>
      <c r="AB819" s="45"/>
      <c r="AC819" s="45"/>
      <c r="AD819" s="47"/>
    </row>
    <row r="820" s="2" customFormat="1" spans="1:30">
      <c r="A820" s="8">
        <f t="shared" si="108"/>
        <v>819</v>
      </c>
      <c r="B820" s="12"/>
      <c r="C820" s="10"/>
      <c r="D820" s="10"/>
      <c r="E820" s="12"/>
      <c r="F820" s="10" t="e">
        <f>VLOOKUP(E820,[1]零件成本9.1!$B$2:$D$11324,3,0)</f>
        <v>#N/A</v>
      </c>
      <c r="G820" s="10"/>
      <c r="H820" s="18"/>
      <c r="I820" s="11"/>
      <c r="J820" s="11" t="str">
        <f t="shared" si="109"/>
        <v/>
      </c>
      <c r="K820" s="24"/>
      <c r="L820" s="12"/>
      <c r="M820" s="25">
        <f t="shared" si="110"/>
        <v>0</v>
      </c>
      <c r="N820" s="26"/>
      <c r="O820" s="27"/>
      <c r="P820" s="28"/>
      <c r="Q820" s="35">
        <f t="shared" si="111"/>
        <v>0</v>
      </c>
      <c r="R820" s="36"/>
      <c r="S820" s="37" t="str">
        <f t="shared" si="112"/>
        <v/>
      </c>
      <c r="T820" s="38" t="str">
        <f t="shared" si="113"/>
        <v/>
      </c>
      <c r="U820" s="39"/>
      <c r="V820" s="40"/>
      <c r="W820" s="41">
        <f t="shared" si="114"/>
        <v>0</v>
      </c>
      <c r="X820" s="41">
        <f t="shared" si="115"/>
        <v>0</v>
      </c>
      <c r="Y820" s="41"/>
      <c r="Z820" s="41"/>
      <c r="AA820" s="25">
        <f t="shared" si="116"/>
        <v>0</v>
      </c>
      <c r="AB820" s="45"/>
      <c r="AC820" s="45"/>
      <c r="AD820" s="46"/>
    </row>
    <row r="821" s="2" customFormat="1" spans="1:30">
      <c r="A821" s="8">
        <f t="shared" si="108"/>
        <v>820</v>
      </c>
      <c r="B821" s="12"/>
      <c r="C821" s="10"/>
      <c r="D821" s="10"/>
      <c r="E821" s="14"/>
      <c r="F821" s="10" t="e">
        <f>VLOOKUP(E821,[1]零件成本9.1!$B$2:$D$11324,3,0)</f>
        <v>#N/A</v>
      </c>
      <c r="G821" s="15"/>
      <c r="H821" s="19"/>
      <c r="I821" s="11"/>
      <c r="J821" s="11" t="str">
        <f t="shared" si="109"/>
        <v/>
      </c>
      <c r="K821" s="29"/>
      <c r="L821" s="14"/>
      <c r="M821" s="25">
        <f t="shared" si="110"/>
        <v>0</v>
      </c>
      <c r="N821" s="26"/>
      <c r="O821" s="27"/>
      <c r="P821" s="28"/>
      <c r="Q821" s="35">
        <f t="shared" si="111"/>
        <v>0</v>
      </c>
      <c r="R821" s="36"/>
      <c r="S821" s="37" t="str">
        <f t="shared" si="112"/>
        <v/>
      </c>
      <c r="T821" s="38" t="str">
        <f t="shared" si="113"/>
        <v/>
      </c>
      <c r="U821" s="42"/>
      <c r="V821" s="40"/>
      <c r="W821" s="41">
        <f t="shared" si="114"/>
        <v>0</v>
      </c>
      <c r="X821" s="41">
        <f t="shared" si="115"/>
        <v>0</v>
      </c>
      <c r="Y821" s="41"/>
      <c r="Z821" s="41"/>
      <c r="AA821" s="25">
        <f t="shared" si="116"/>
        <v>0</v>
      </c>
      <c r="AB821" s="45"/>
      <c r="AC821" s="45"/>
      <c r="AD821" s="47"/>
    </row>
    <row r="822" s="2" customFormat="1" spans="1:30">
      <c r="A822" s="8">
        <f t="shared" si="108"/>
        <v>821</v>
      </c>
      <c r="B822" s="12"/>
      <c r="C822" s="10"/>
      <c r="D822" s="10"/>
      <c r="E822" s="14"/>
      <c r="F822" s="10" t="e">
        <f>VLOOKUP(E822,[1]零件成本9.1!$B$2:$D$11324,3,0)</f>
        <v>#N/A</v>
      </c>
      <c r="G822" s="60"/>
      <c r="H822" s="61"/>
      <c r="I822" s="11"/>
      <c r="J822" s="11" t="str">
        <f t="shared" si="109"/>
        <v/>
      </c>
      <c r="K822" s="59"/>
      <c r="L822" s="59"/>
      <c r="M822" s="25">
        <f t="shared" si="110"/>
        <v>0</v>
      </c>
      <c r="N822" s="26"/>
      <c r="O822" s="27"/>
      <c r="P822" s="28"/>
      <c r="Q822" s="35">
        <f t="shared" si="111"/>
        <v>0</v>
      </c>
      <c r="R822" s="36"/>
      <c r="S822" s="37" t="str">
        <f t="shared" si="112"/>
        <v/>
      </c>
      <c r="T822" s="38" t="str">
        <f t="shared" si="113"/>
        <v/>
      </c>
      <c r="U822" s="42"/>
      <c r="V822" s="40"/>
      <c r="W822" s="41">
        <f t="shared" si="114"/>
        <v>0</v>
      </c>
      <c r="X822" s="41">
        <f t="shared" si="115"/>
        <v>0</v>
      </c>
      <c r="Y822" s="41"/>
      <c r="Z822" s="41"/>
      <c r="AA822" s="25">
        <f t="shared" si="116"/>
        <v>0</v>
      </c>
      <c r="AB822" s="45"/>
      <c r="AC822" s="45"/>
      <c r="AD822" s="47"/>
    </row>
    <row r="823" s="2" customFormat="1" spans="1:30">
      <c r="A823" s="8">
        <f t="shared" si="108"/>
        <v>822</v>
      </c>
      <c r="B823" s="12"/>
      <c r="C823" s="10"/>
      <c r="D823" s="10"/>
      <c r="E823" s="14"/>
      <c r="F823" s="10" t="e">
        <f>VLOOKUP(E823,[1]零件成本9.1!$B$2:$D$11324,3,0)</f>
        <v>#N/A</v>
      </c>
      <c r="G823" s="60"/>
      <c r="H823" s="61"/>
      <c r="I823" s="11"/>
      <c r="J823" s="11" t="str">
        <f t="shared" si="109"/>
        <v/>
      </c>
      <c r="K823" s="59"/>
      <c r="L823" s="59"/>
      <c r="M823" s="25">
        <f t="shared" si="110"/>
        <v>0</v>
      </c>
      <c r="N823" s="26"/>
      <c r="O823" s="27"/>
      <c r="P823" s="28"/>
      <c r="Q823" s="35">
        <f t="shared" si="111"/>
        <v>0</v>
      </c>
      <c r="R823" s="36"/>
      <c r="S823" s="37" t="str">
        <f t="shared" si="112"/>
        <v/>
      </c>
      <c r="T823" s="38" t="str">
        <f t="shared" si="113"/>
        <v/>
      </c>
      <c r="U823" s="42"/>
      <c r="V823" s="40"/>
      <c r="W823" s="41">
        <f t="shared" si="114"/>
        <v>0</v>
      </c>
      <c r="X823" s="41">
        <f t="shared" si="115"/>
        <v>0</v>
      </c>
      <c r="Y823" s="41"/>
      <c r="Z823" s="41"/>
      <c r="AA823" s="25">
        <f t="shared" si="116"/>
        <v>0</v>
      </c>
      <c r="AB823" s="45"/>
      <c r="AC823" s="45"/>
      <c r="AD823" s="47"/>
    </row>
    <row r="824" s="2" customFormat="1" spans="1:30">
      <c r="A824" s="8">
        <f t="shared" si="108"/>
        <v>823</v>
      </c>
      <c r="B824" s="12"/>
      <c r="C824" s="10"/>
      <c r="D824" s="10"/>
      <c r="E824" s="14"/>
      <c r="F824" s="10" t="e">
        <f>VLOOKUP(E824,[1]零件成本9.1!$B$2:$D$11324,3,0)</f>
        <v>#N/A</v>
      </c>
      <c r="G824" s="60"/>
      <c r="H824" s="61"/>
      <c r="I824" s="11"/>
      <c r="J824" s="11" t="str">
        <f t="shared" si="109"/>
        <v/>
      </c>
      <c r="K824" s="59"/>
      <c r="L824" s="59"/>
      <c r="M824" s="25">
        <f t="shared" si="110"/>
        <v>0</v>
      </c>
      <c r="N824" s="26"/>
      <c r="O824" s="27"/>
      <c r="P824" s="28"/>
      <c r="Q824" s="35">
        <f t="shared" si="111"/>
        <v>0</v>
      </c>
      <c r="R824" s="36"/>
      <c r="S824" s="37" t="str">
        <f t="shared" si="112"/>
        <v/>
      </c>
      <c r="T824" s="38" t="str">
        <f t="shared" si="113"/>
        <v/>
      </c>
      <c r="U824" s="42"/>
      <c r="V824" s="40"/>
      <c r="W824" s="41">
        <f t="shared" si="114"/>
        <v>0</v>
      </c>
      <c r="X824" s="41">
        <f t="shared" si="115"/>
        <v>0</v>
      </c>
      <c r="Y824" s="41"/>
      <c r="Z824" s="41"/>
      <c r="AA824" s="25">
        <f t="shared" si="116"/>
        <v>0</v>
      </c>
      <c r="AB824" s="45"/>
      <c r="AC824" s="45"/>
      <c r="AD824" s="47"/>
    </row>
    <row r="825" s="2" customFormat="1" spans="1:30">
      <c r="A825" s="8">
        <f t="shared" si="108"/>
        <v>824</v>
      </c>
      <c r="B825" s="12"/>
      <c r="C825" s="10"/>
      <c r="D825" s="10"/>
      <c r="E825" s="14"/>
      <c r="F825" s="10" t="e">
        <f>VLOOKUP(E825,[1]零件成本9.1!$B$2:$D$11324,3,0)</f>
        <v>#N/A</v>
      </c>
      <c r="G825" s="60"/>
      <c r="H825" s="61"/>
      <c r="I825" s="11"/>
      <c r="J825" s="11" t="str">
        <f t="shared" si="109"/>
        <v/>
      </c>
      <c r="K825" s="59"/>
      <c r="L825" s="59"/>
      <c r="M825" s="25">
        <f t="shared" si="110"/>
        <v>0</v>
      </c>
      <c r="N825" s="26"/>
      <c r="O825" s="27"/>
      <c r="P825" s="28"/>
      <c r="Q825" s="35">
        <f t="shared" si="111"/>
        <v>0</v>
      </c>
      <c r="R825" s="36"/>
      <c r="S825" s="37" t="str">
        <f t="shared" si="112"/>
        <v/>
      </c>
      <c r="T825" s="38" t="str">
        <f t="shared" si="113"/>
        <v/>
      </c>
      <c r="U825" s="42"/>
      <c r="V825" s="40"/>
      <c r="W825" s="41">
        <f t="shared" si="114"/>
        <v>0</v>
      </c>
      <c r="X825" s="41">
        <f t="shared" si="115"/>
        <v>0</v>
      </c>
      <c r="Y825" s="41"/>
      <c r="Z825" s="41"/>
      <c r="AA825" s="25">
        <f t="shared" si="116"/>
        <v>0</v>
      </c>
      <c r="AB825" s="45"/>
      <c r="AC825" s="45"/>
      <c r="AD825" s="47"/>
    </row>
    <row r="826" s="2" customFormat="1" spans="1:30">
      <c r="A826" s="8">
        <f t="shared" si="108"/>
        <v>825</v>
      </c>
      <c r="B826" s="12"/>
      <c r="C826" s="10"/>
      <c r="D826" s="10"/>
      <c r="E826" s="14"/>
      <c r="F826" s="10" t="e">
        <f>VLOOKUP(E826,[1]零件成本9.1!$B$2:$D$11324,3,0)</f>
        <v>#N/A</v>
      </c>
      <c r="G826" s="60"/>
      <c r="H826" s="61"/>
      <c r="I826" s="11"/>
      <c r="J826" s="11" t="str">
        <f t="shared" si="109"/>
        <v/>
      </c>
      <c r="K826" s="59"/>
      <c r="L826" s="59"/>
      <c r="M826" s="25">
        <f t="shared" si="110"/>
        <v>0</v>
      </c>
      <c r="N826" s="26"/>
      <c r="O826" s="27"/>
      <c r="P826" s="28"/>
      <c r="Q826" s="35">
        <f t="shared" si="111"/>
        <v>0</v>
      </c>
      <c r="R826" s="36"/>
      <c r="S826" s="37" t="str">
        <f t="shared" si="112"/>
        <v/>
      </c>
      <c r="T826" s="38" t="str">
        <f t="shared" si="113"/>
        <v/>
      </c>
      <c r="U826" s="42"/>
      <c r="V826" s="40"/>
      <c r="W826" s="41">
        <f t="shared" si="114"/>
        <v>0</v>
      </c>
      <c r="X826" s="41">
        <f t="shared" si="115"/>
        <v>0</v>
      </c>
      <c r="Y826" s="41"/>
      <c r="Z826" s="41"/>
      <c r="AA826" s="25">
        <f t="shared" si="116"/>
        <v>0</v>
      </c>
      <c r="AB826" s="45"/>
      <c r="AC826" s="45"/>
      <c r="AD826" s="47"/>
    </row>
    <row r="827" s="2" customFormat="1" spans="1:30">
      <c r="A827" s="8">
        <f t="shared" si="108"/>
        <v>826</v>
      </c>
      <c r="B827" s="12"/>
      <c r="C827" s="10"/>
      <c r="D827" s="10"/>
      <c r="E827" s="14"/>
      <c r="F827" s="10" t="e">
        <f>VLOOKUP(E827,[1]零件成本9.1!$B$2:$D$11324,3,0)</f>
        <v>#N/A</v>
      </c>
      <c r="G827" s="60"/>
      <c r="H827" s="61"/>
      <c r="I827" s="11"/>
      <c r="J827" s="11" t="str">
        <f t="shared" si="109"/>
        <v/>
      </c>
      <c r="K827" s="59"/>
      <c r="L827" s="59"/>
      <c r="M827" s="25">
        <f t="shared" si="110"/>
        <v>0</v>
      </c>
      <c r="N827" s="26"/>
      <c r="O827" s="27"/>
      <c r="P827" s="28"/>
      <c r="Q827" s="35">
        <f t="shared" si="111"/>
        <v>0</v>
      </c>
      <c r="R827" s="36"/>
      <c r="S827" s="37" t="str">
        <f t="shared" si="112"/>
        <v/>
      </c>
      <c r="T827" s="38" t="str">
        <f t="shared" si="113"/>
        <v/>
      </c>
      <c r="U827" s="42"/>
      <c r="V827" s="40"/>
      <c r="W827" s="41">
        <f t="shared" si="114"/>
        <v>0</v>
      </c>
      <c r="X827" s="41">
        <f t="shared" si="115"/>
        <v>0</v>
      </c>
      <c r="Y827" s="41"/>
      <c r="Z827" s="41"/>
      <c r="AA827" s="25">
        <f t="shared" si="116"/>
        <v>0</v>
      </c>
      <c r="AB827" s="45"/>
      <c r="AC827" s="45"/>
      <c r="AD827" s="47"/>
    </row>
    <row r="828" s="2" customFormat="1" spans="1:30">
      <c r="A828" s="8">
        <f t="shared" si="108"/>
        <v>827</v>
      </c>
      <c r="B828" s="12"/>
      <c r="C828" s="10"/>
      <c r="D828" s="10"/>
      <c r="E828" s="14"/>
      <c r="F828" s="10" t="e">
        <f>VLOOKUP(E828,[1]零件成本9.1!$B$2:$D$11324,3,0)</f>
        <v>#N/A</v>
      </c>
      <c r="G828" s="60"/>
      <c r="H828" s="61"/>
      <c r="I828" s="11"/>
      <c r="J828" s="11" t="str">
        <f t="shared" si="109"/>
        <v/>
      </c>
      <c r="K828" s="59"/>
      <c r="L828" s="59"/>
      <c r="M828" s="25">
        <f t="shared" si="110"/>
        <v>0</v>
      </c>
      <c r="N828" s="26"/>
      <c r="O828" s="27"/>
      <c r="P828" s="28"/>
      <c r="Q828" s="35">
        <f t="shared" si="111"/>
        <v>0</v>
      </c>
      <c r="R828" s="36"/>
      <c r="S828" s="37" t="str">
        <f t="shared" si="112"/>
        <v/>
      </c>
      <c r="T828" s="38" t="str">
        <f t="shared" si="113"/>
        <v/>
      </c>
      <c r="U828" s="42"/>
      <c r="V828" s="40"/>
      <c r="W828" s="41">
        <f t="shared" si="114"/>
        <v>0</v>
      </c>
      <c r="X828" s="41">
        <f t="shared" si="115"/>
        <v>0</v>
      </c>
      <c r="Y828" s="41"/>
      <c r="Z828" s="41"/>
      <c r="AA828" s="25">
        <f t="shared" si="116"/>
        <v>0</v>
      </c>
      <c r="AB828" s="45"/>
      <c r="AC828" s="45"/>
      <c r="AD828" s="47"/>
    </row>
    <row r="829" s="2" customFormat="1" spans="1:30">
      <c r="A829" s="8">
        <f t="shared" si="108"/>
        <v>828</v>
      </c>
      <c r="B829" s="12"/>
      <c r="C829" s="10"/>
      <c r="D829" s="10"/>
      <c r="E829" s="14"/>
      <c r="F829" s="10" t="e">
        <f>VLOOKUP(E829,[1]零件成本9.1!$B$2:$D$11324,3,0)</f>
        <v>#N/A</v>
      </c>
      <c r="G829" s="60"/>
      <c r="H829" s="61"/>
      <c r="I829" s="11"/>
      <c r="J829" s="11" t="str">
        <f t="shared" si="109"/>
        <v/>
      </c>
      <c r="K829" s="59"/>
      <c r="L829" s="59"/>
      <c r="M829" s="25">
        <f t="shared" si="110"/>
        <v>0</v>
      </c>
      <c r="N829" s="26"/>
      <c r="O829" s="27"/>
      <c r="P829" s="28"/>
      <c r="Q829" s="35">
        <f t="shared" si="111"/>
        <v>0</v>
      </c>
      <c r="R829" s="36"/>
      <c r="S829" s="37" t="str">
        <f t="shared" si="112"/>
        <v/>
      </c>
      <c r="T829" s="38" t="str">
        <f t="shared" si="113"/>
        <v/>
      </c>
      <c r="U829" s="42"/>
      <c r="V829" s="40"/>
      <c r="W829" s="41">
        <f t="shared" si="114"/>
        <v>0</v>
      </c>
      <c r="X829" s="41">
        <f t="shared" si="115"/>
        <v>0</v>
      </c>
      <c r="Y829" s="41"/>
      <c r="Z829" s="41"/>
      <c r="AA829" s="25">
        <f t="shared" si="116"/>
        <v>0</v>
      </c>
      <c r="AB829" s="45"/>
      <c r="AC829" s="45"/>
      <c r="AD829" s="47"/>
    </row>
    <row r="830" s="2" customFormat="1" spans="1:30">
      <c r="A830" s="8">
        <f t="shared" si="108"/>
        <v>829</v>
      </c>
      <c r="B830" s="12"/>
      <c r="C830" s="10"/>
      <c r="D830" s="10"/>
      <c r="E830" s="14"/>
      <c r="F830" s="10" t="e">
        <f>VLOOKUP(E830,[1]零件成本9.1!$B$2:$D$11324,3,0)</f>
        <v>#N/A</v>
      </c>
      <c r="G830" s="60"/>
      <c r="H830" s="61"/>
      <c r="I830" s="11"/>
      <c r="J830" s="11" t="str">
        <f t="shared" si="109"/>
        <v/>
      </c>
      <c r="K830" s="59"/>
      <c r="L830" s="59"/>
      <c r="M830" s="25">
        <f t="shared" si="110"/>
        <v>0</v>
      </c>
      <c r="N830" s="26"/>
      <c r="O830" s="27"/>
      <c r="P830" s="28"/>
      <c r="Q830" s="35">
        <f t="shared" si="111"/>
        <v>0</v>
      </c>
      <c r="R830" s="36"/>
      <c r="S830" s="37" t="str">
        <f t="shared" si="112"/>
        <v/>
      </c>
      <c r="T830" s="38" t="str">
        <f t="shared" si="113"/>
        <v/>
      </c>
      <c r="U830" s="42"/>
      <c r="V830" s="40"/>
      <c r="W830" s="41">
        <f t="shared" si="114"/>
        <v>0</v>
      </c>
      <c r="X830" s="41">
        <f t="shared" si="115"/>
        <v>0</v>
      </c>
      <c r="Y830" s="41"/>
      <c r="Z830" s="41"/>
      <c r="AA830" s="25">
        <f t="shared" si="116"/>
        <v>0</v>
      </c>
      <c r="AB830" s="45"/>
      <c r="AC830" s="45"/>
      <c r="AD830" s="47"/>
    </row>
    <row r="831" s="2" customFormat="1" spans="1:30">
      <c r="A831" s="8">
        <f t="shared" si="108"/>
        <v>830</v>
      </c>
      <c r="B831" s="12"/>
      <c r="C831" s="10"/>
      <c r="D831" s="10"/>
      <c r="E831" s="14"/>
      <c r="F831" s="10" t="e">
        <f>VLOOKUP(E831,[1]零件成本9.1!$B$2:$D$11324,3,0)</f>
        <v>#N/A</v>
      </c>
      <c r="G831" s="60"/>
      <c r="H831" s="61"/>
      <c r="I831" s="11"/>
      <c r="J831" s="11" t="str">
        <f t="shared" si="109"/>
        <v/>
      </c>
      <c r="K831" s="59"/>
      <c r="L831" s="59"/>
      <c r="M831" s="25">
        <f t="shared" si="110"/>
        <v>0</v>
      </c>
      <c r="N831" s="26"/>
      <c r="O831" s="27"/>
      <c r="P831" s="28"/>
      <c r="Q831" s="35">
        <f t="shared" si="111"/>
        <v>0</v>
      </c>
      <c r="R831" s="36"/>
      <c r="S831" s="37" t="str">
        <f t="shared" si="112"/>
        <v/>
      </c>
      <c r="T831" s="38" t="str">
        <f t="shared" si="113"/>
        <v/>
      </c>
      <c r="U831" s="42"/>
      <c r="V831" s="40"/>
      <c r="W831" s="41">
        <f t="shared" si="114"/>
        <v>0</v>
      </c>
      <c r="X831" s="41">
        <f t="shared" si="115"/>
        <v>0</v>
      </c>
      <c r="Y831" s="41"/>
      <c r="Z831" s="41"/>
      <c r="AA831" s="25">
        <f t="shared" si="116"/>
        <v>0</v>
      </c>
      <c r="AB831" s="45"/>
      <c r="AC831" s="45"/>
      <c r="AD831" s="47"/>
    </row>
    <row r="832" s="2" customFormat="1" spans="1:30">
      <c r="A832" s="8">
        <f t="shared" si="108"/>
        <v>831</v>
      </c>
      <c r="B832" s="12"/>
      <c r="C832" s="10"/>
      <c r="D832" s="10"/>
      <c r="E832" s="14"/>
      <c r="F832" s="10" t="e">
        <f>VLOOKUP(E832,[1]零件成本9.1!$B$2:$D$11324,3,0)</f>
        <v>#N/A</v>
      </c>
      <c r="G832" s="60"/>
      <c r="H832" s="61"/>
      <c r="I832" s="11"/>
      <c r="J832" s="11" t="str">
        <f t="shared" si="109"/>
        <v/>
      </c>
      <c r="K832" s="59"/>
      <c r="L832" s="59"/>
      <c r="M832" s="25">
        <f t="shared" si="110"/>
        <v>0</v>
      </c>
      <c r="N832" s="26"/>
      <c r="O832" s="27"/>
      <c r="P832" s="28"/>
      <c r="Q832" s="35">
        <f t="shared" si="111"/>
        <v>0</v>
      </c>
      <c r="R832" s="36"/>
      <c r="S832" s="37" t="str">
        <f t="shared" si="112"/>
        <v/>
      </c>
      <c r="T832" s="38" t="str">
        <f t="shared" si="113"/>
        <v/>
      </c>
      <c r="U832" s="42"/>
      <c r="V832" s="40"/>
      <c r="W832" s="41">
        <f t="shared" si="114"/>
        <v>0</v>
      </c>
      <c r="X832" s="41">
        <f t="shared" si="115"/>
        <v>0</v>
      </c>
      <c r="Y832" s="41"/>
      <c r="Z832" s="41"/>
      <c r="AA832" s="25">
        <f t="shared" si="116"/>
        <v>0</v>
      </c>
      <c r="AB832" s="45"/>
      <c r="AC832" s="45"/>
      <c r="AD832" s="47"/>
    </row>
    <row r="833" s="2" customFormat="1" spans="1:30">
      <c r="A833" s="8">
        <f t="shared" si="108"/>
        <v>832</v>
      </c>
      <c r="B833" s="12"/>
      <c r="C833" s="10"/>
      <c r="D833" s="10"/>
      <c r="E833" s="14"/>
      <c r="F833" s="10" t="e">
        <f>VLOOKUP(E833,[1]零件成本9.1!$B$2:$D$11324,3,0)</f>
        <v>#N/A</v>
      </c>
      <c r="G833" s="60"/>
      <c r="H833" s="61"/>
      <c r="I833" s="11"/>
      <c r="J833" s="11" t="str">
        <f t="shared" si="109"/>
        <v/>
      </c>
      <c r="K833" s="59"/>
      <c r="L833" s="59"/>
      <c r="M833" s="25">
        <f t="shared" si="110"/>
        <v>0</v>
      </c>
      <c r="N833" s="26"/>
      <c r="O833" s="27"/>
      <c r="P833" s="28"/>
      <c r="Q833" s="35">
        <f t="shared" si="111"/>
        <v>0</v>
      </c>
      <c r="R833" s="36"/>
      <c r="S833" s="37" t="str">
        <f t="shared" si="112"/>
        <v/>
      </c>
      <c r="T833" s="38" t="str">
        <f t="shared" si="113"/>
        <v/>
      </c>
      <c r="U833" s="42"/>
      <c r="V833" s="40"/>
      <c r="W833" s="41">
        <f t="shared" si="114"/>
        <v>0</v>
      </c>
      <c r="X833" s="41">
        <f t="shared" si="115"/>
        <v>0</v>
      </c>
      <c r="Y833" s="41"/>
      <c r="Z833" s="41"/>
      <c r="AA833" s="25">
        <f t="shared" si="116"/>
        <v>0</v>
      </c>
      <c r="AB833" s="45"/>
      <c r="AC833" s="45"/>
      <c r="AD833" s="47"/>
    </row>
    <row r="834" s="2" customFormat="1" spans="1:30">
      <c r="A834" s="8">
        <f t="shared" ref="A834:A897" si="117">ROW()-1</f>
        <v>833</v>
      </c>
      <c r="B834" s="12"/>
      <c r="C834" s="10"/>
      <c r="D834" s="10"/>
      <c r="E834" s="14"/>
      <c r="F834" s="10" t="e">
        <f>VLOOKUP(E834,[1]零件成本9.1!$B$2:$D$11324,3,0)</f>
        <v>#N/A</v>
      </c>
      <c r="G834" s="60"/>
      <c r="H834" s="61"/>
      <c r="I834" s="11"/>
      <c r="J834" s="11" t="str">
        <f t="shared" ref="J834:J897" si="118">B834&amp;E834</f>
        <v/>
      </c>
      <c r="K834" s="59"/>
      <c r="L834" s="59"/>
      <c r="M834" s="25">
        <f t="shared" ref="M834:M897" si="119">K834+L834</f>
        <v>0</v>
      </c>
      <c r="N834" s="26"/>
      <c r="O834" s="27"/>
      <c r="P834" s="28"/>
      <c r="Q834" s="35">
        <f t="shared" ref="Q834:Q897" si="120">M834</f>
        <v>0</v>
      </c>
      <c r="R834" s="36"/>
      <c r="S834" s="37" t="str">
        <f t="shared" ref="S834:S897" si="121">IF(Q834&gt;R834,Q834-R834,"")</f>
        <v/>
      </c>
      <c r="T834" s="38" t="str">
        <f t="shared" ref="T834:T897" si="122">IF(Q834&lt;R834,Q834-R834,"")</f>
        <v/>
      </c>
      <c r="U834" s="42"/>
      <c r="V834" s="40"/>
      <c r="W834" s="41">
        <f t="shared" ref="W834:W897" si="123">Q834*V834</f>
        <v>0</v>
      </c>
      <c r="X834" s="41">
        <f t="shared" ref="X834:X897" si="124">R834*V834</f>
        <v>0</v>
      </c>
      <c r="Y834" s="41"/>
      <c r="Z834" s="41"/>
      <c r="AA834" s="25">
        <f t="shared" ref="AA834:AA897" si="125">W834-X834</f>
        <v>0</v>
      </c>
      <c r="AB834" s="45"/>
      <c r="AC834" s="45"/>
      <c r="AD834" s="47"/>
    </row>
    <row r="835" s="2" customFormat="1" spans="1:30">
      <c r="A835" s="8">
        <f t="shared" si="117"/>
        <v>834</v>
      </c>
      <c r="B835" s="12"/>
      <c r="C835" s="10"/>
      <c r="D835" s="10"/>
      <c r="E835" s="14"/>
      <c r="F835" s="10" t="e">
        <f>VLOOKUP(E835,[1]零件成本9.1!$B$2:$D$11324,3,0)</f>
        <v>#N/A</v>
      </c>
      <c r="G835" s="60"/>
      <c r="H835" s="61"/>
      <c r="I835" s="11"/>
      <c r="J835" s="11" t="str">
        <f t="shared" si="118"/>
        <v/>
      </c>
      <c r="K835" s="59"/>
      <c r="L835" s="59"/>
      <c r="M835" s="25">
        <f t="shared" si="119"/>
        <v>0</v>
      </c>
      <c r="N835" s="26"/>
      <c r="O835" s="27"/>
      <c r="P835" s="28"/>
      <c r="Q835" s="35">
        <f t="shared" si="120"/>
        <v>0</v>
      </c>
      <c r="R835" s="36"/>
      <c r="S835" s="37" t="str">
        <f t="shared" si="121"/>
        <v/>
      </c>
      <c r="T835" s="38" t="str">
        <f t="shared" si="122"/>
        <v/>
      </c>
      <c r="U835" s="42"/>
      <c r="V835" s="40"/>
      <c r="W835" s="41">
        <f t="shared" si="123"/>
        <v>0</v>
      </c>
      <c r="X835" s="41">
        <f t="shared" si="124"/>
        <v>0</v>
      </c>
      <c r="Y835" s="41"/>
      <c r="Z835" s="41"/>
      <c r="AA835" s="25">
        <f t="shared" si="125"/>
        <v>0</v>
      </c>
      <c r="AB835" s="45"/>
      <c r="AC835" s="45"/>
      <c r="AD835" s="47"/>
    </row>
    <row r="836" s="2" customFormat="1" spans="1:30">
      <c r="A836" s="8">
        <f t="shared" si="117"/>
        <v>835</v>
      </c>
      <c r="B836" s="12"/>
      <c r="C836" s="10"/>
      <c r="D836" s="10"/>
      <c r="E836" s="14"/>
      <c r="F836" s="10" t="e">
        <f>VLOOKUP(E836,[1]零件成本9.1!$B$2:$D$11324,3,0)</f>
        <v>#N/A</v>
      </c>
      <c r="G836" s="60"/>
      <c r="H836" s="61"/>
      <c r="I836" s="11"/>
      <c r="J836" s="11" t="str">
        <f t="shared" si="118"/>
        <v/>
      </c>
      <c r="K836" s="59"/>
      <c r="L836" s="59"/>
      <c r="M836" s="25">
        <f t="shared" si="119"/>
        <v>0</v>
      </c>
      <c r="N836" s="26"/>
      <c r="O836" s="27"/>
      <c r="P836" s="28"/>
      <c r="Q836" s="35">
        <f t="shared" si="120"/>
        <v>0</v>
      </c>
      <c r="R836" s="36"/>
      <c r="S836" s="37" t="str">
        <f t="shared" si="121"/>
        <v/>
      </c>
      <c r="T836" s="38" t="str">
        <f t="shared" si="122"/>
        <v/>
      </c>
      <c r="U836" s="42"/>
      <c r="V836" s="40"/>
      <c r="W836" s="41">
        <f t="shared" si="123"/>
        <v>0</v>
      </c>
      <c r="X836" s="41">
        <f t="shared" si="124"/>
        <v>0</v>
      </c>
      <c r="Y836" s="41"/>
      <c r="Z836" s="41"/>
      <c r="AA836" s="25">
        <f t="shared" si="125"/>
        <v>0</v>
      </c>
      <c r="AB836" s="45"/>
      <c r="AC836" s="45"/>
      <c r="AD836" s="47"/>
    </row>
    <row r="837" s="2" customFormat="1" spans="1:30">
      <c r="A837" s="8">
        <f t="shared" si="117"/>
        <v>836</v>
      </c>
      <c r="B837" s="12"/>
      <c r="C837" s="10"/>
      <c r="D837" s="10"/>
      <c r="E837" s="14"/>
      <c r="F837" s="10" t="e">
        <f>VLOOKUP(E837,[1]零件成本9.1!$B$2:$D$11324,3,0)</f>
        <v>#N/A</v>
      </c>
      <c r="G837" s="60"/>
      <c r="H837" s="61"/>
      <c r="I837" s="11"/>
      <c r="J837" s="11" t="str">
        <f t="shared" si="118"/>
        <v/>
      </c>
      <c r="K837" s="59"/>
      <c r="L837" s="59"/>
      <c r="M837" s="25">
        <f t="shared" si="119"/>
        <v>0</v>
      </c>
      <c r="N837" s="26"/>
      <c r="O837" s="27"/>
      <c r="P837" s="28"/>
      <c r="Q837" s="35">
        <f t="shared" si="120"/>
        <v>0</v>
      </c>
      <c r="R837" s="36"/>
      <c r="S837" s="37" t="str">
        <f t="shared" si="121"/>
        <v/>
      </c>
      <c r="T837" s="38" t="str">
        <f t="shared" si="122"/>
        <v/>
      </c>
      <c r="U837" s="42"/>
      <c r="V837" s="40"/>
      <c r="W837" s="41">
        <f t="shared" si="123"/>
        <v>0</v>
      </c>
      <c r="X837" s="41">
        <f t="shared" si="124"/>
        <v>0</v>
      </c>
      <c r="Y837" s="41"/>
      <c r="Z837" s="41"/>
      <c r="AA837" s="25">
        <f t="shared" si="125"/>
        <v>0</v>
      </c>
      <c r="AB837" s="45"/>
      <c r="AC837" s="45"/>
      <c r="AD837" s="47"/>
    </row>
    <row r="838" s="2" customFormat="1" spans="1:30">
      <c r="A838" s="8">
        <f t="shared" si="117"/>
        <v>837</v>
      </c>
      <c r="B838" s="12"/>
      <c r="C838" s="10"/>
      <c r="D838" s="10"/>
      <c r="E838" s="14"/>
      <c r="F838" s="10" t="e">
        <f>VLOOKUP(E838,[1]零件成本9.1!$B$2:$D$11324,3,0)</f>
        <v>#N/A</v>
      </c>
      <c r="G838" s="60"/>
      <c r="H838" s="61"/>
      <c r="I838" s="11"/>
      <c r="J838" s="11" t="str">
        <f t="shared" si="118"/>
        <v/>
      </c>
      <c r="K838" s="59"/>
      <c r="L838" s="59"/>
      <c r="M838" s="25">
        <f t="shared" si="119"/>
        <v>0</v>
      </c>
      <c r="N838" s="26"/>
      <c r="O838" s="27"/>
      <c r="P838" s="28"/>
      <c r="Q838" s="35">
        <f t="shared" si="120"/>
        <v>0</v>
      </c>
      <c r="R838" s="36"/>
      <c r="S838" s="37" t="str">
        <f t="shared" si="121"/>
        <v/>
      </c>
      <c r="T838" s="38" t="str">
        <f t="shared" si="122"/>
        <v/>
      </c>
      <c r="U838" s="42"/>
      <c r="V838" s="40"/>
      <c r="W838" s="41">
        <f t="shared" si="123"/>
        <v>0</v>
      </c>
      <c r="X838" s="41">
        <f t="shared" si="124"/>
        <v>0</v>
      </c>
      <c r="Y838" s="41"/>
      <c r="Z838" s="41"/>
      <c r="AA838" s="25">
        <f t="shared" si="125"/>
        <v>0</v>
      </c>
      <c r="AB838" s="45"/>
      <c r="AC838" s="45"/>
      <c r="AD838" s="47"/>
    </row>
    <row r="839" s="2" customFormat="1" spans="1:30">
      <c r="A839" s="8">
        <f t="shared" si="117"/>
        <v>838</v>
      </c>
      <c r="B839" s="12"/>
      <c r="C839" s="10"/>
      <c r="D839" s="10"/>
      <c r="E839" s="14"/>
      <c r="F839" s="10" t="e">
        <f>VLOOKUP(E839,[1]零件成本9.1!$B$2:$D$11324,3,0)</f>
        <v>#N/A</v>
      </c>
      <c r="G839" s="60"/>
      <c r="H839" s="61"/>
      <c r="I839" s="11"/>
      <c r="J839" s="11" t="str">
        <f t="shared" si="118"/>
        <v/>
      </c>
      <c r="K839" s="59"/>
      <c r="L839" s="59"/>
      <c r="M839" s="25">
        <f t="shared" si="119"/>
        <v>0</v>
      </c>
      <c r="N839" s="26"/>
      <c r="O839" s="27"/>
      <c r="P839" s="28"/>
      <c r="Q839" s="35">
        <f t="shared" si="120"/>
        <v>0</v>
      </c>
      <c r="R839" s="36"/>
      <c r="S839" s="37" t="str">
        <f t="shared" si="121"/>
        <v/>
      </c>
      <c r="T839" s="38" t="str">
        <f t="shared" si="122"/>
        <v/>
      </c>
      <c r="U839" s="42"/>
      <c r="V839" s="40"/>
      <c r="W839" s="41">
        <f t="shared" si="123"/>
        <v>0</v>
      </c>
      <c r="X839" s="41">
        <f t="shared" si="124"/>
        <v>0</v>
      </c>
      <c r="Y839" s="41"/>
      <c r="Z839" s="41"/>
      <c r="AA839" s="25">
        <f t="shared" si="125"/>
        <v>0</v>
      </c>
      <c r="AB839" s="45"/>
      <c r="AC839" s="45"/>
      <c r="AD839" s="47"/>
    </row>
    <row r="840" s="2" customFormat="1" spans="1:30">
      <c r="A840" s="8">
        <f t="shared" si="117"/>
        <v>839</v>
      </c>
      <c r="B840" s="12"/>
      <c r="C840" s="10"/>
      <c r="D840" s="10"/>
      <c r="E840" s="14"/>
      <c r="F840" s="10" t="e">
        <f>VLOOKUP(E840,[1]零件成本9.1!$B$2:$D$11324,3,0)</f>
        <v>#N/A</v>
      </c>
      <c r="G840" s="60"/>
      <c r="H840" s="61"/>
      <c r="I840" s="11"/>
      <c r="J840" s="11" t="str">
        <f t="shared" si="118"/>
        <v/>
      </c>
      <c r="K840" s="59"/>
      <c r="L840" s="59"/>
      <c r="M840" s="25">
        <f t="shared" si="119"/>
        <v>0</v>
      </c>
      <c r="N840" s="26"/>
      <c r="O840" s="27"/>
      <c r="P840" s="28"/>
      <c r="Q840" s="35">
        <f t="shared" si="120"/>
        <v>0</v>
      </c>
      <c r="R840" s="36"/>
      <c r="S840" s="37" t="str">
        <f t="shared" si="121"/>
        <v/>
      </c>
      <c r="T840" s="38" t="str">
        <f t="shared" si="122"/>
        <v/>
      </c>
      <c r="U840" s="42"/>
      <c r="V840" s="40"/>
      <c r="W840" s="41">
        <f t="shared" si="123"/>
        <v>0</v>
      </c>
      <c r="X840" s="41">
        <f t="shared" si="124"/>
        <v>0</v>
      </c>
      <c r="Y840" s="41"/>
      <c r="Z840" s="41"/>
      <c r="AA840" s="25">
        <f t="shared" si="125"/>
        <v>0</v>
      </c>
      <c r="AB840" s="45"/>
      <c r="AC840" s="45"/>
      <c r="AD840" s="47"/>
    </row>
    <row r="841" s="2" customFormat="1" spans="1:30">
      <c r="A841" s="8">
        <f t="shared" si="117"/>
        <v>840</v>
      </c>
      <c r="B841" s="12"/>
      <c r="C841" s="10"/>
      <c r="D841" s="10"/>
      <c r="E841" s="14"/>
      <c r="F841" s="10" t="e">
        <f>VLOOKUP(E841,[1]零件成本9.1!$B$2:$D$11324,3,0)</f>
        <v>#N/A</v>
      </c>
      <c r="G841" s="60"/>
      <c r="H841" s="61"/>
      <c r="I841" s="11"/>
      <c r="J841" s="11" t="str">
        <f t="shared" si="118"/>
        <v/>
      </c>
      <c r="K841" s="59"/>
      <c r="L841" s="59"/>
      <c r="M841" s="25">
        <f t="shared" si="119"/>
        <v>0</v>
      </c>
      <c r="N841" s="26"/>
      <c r="O841" s="27"/>
      <c r="P841" s="28"/>
      <c r="Q841" s="35">
        <f t="shared" si="120"/>
        <v>0</v>
      </c>
      <c r="R841" s="36"/>
      <c r="S841" s="37" t="str">
        <f t="shared" si="121"/>
        <v/>
      </c>
      <c r="T841" s="38" t="str">
        <f t="shared" si="122"/>
        <v/>
      </c>
      <c r="U841" s="42"/>
      <c r="V841" s="40"/>
      <c r="W841" s="41">
        <f t="shared" si="123"/>
        <v>0</v>
      </c>
      <c r="X841" s="41">
        <f t="shared" si="124"/>
        <v>0</v>
      </c>
      <c r="Y841" s="41"/>
      <c r="Z841" s="41"/>
      <c r="AA841" s="25">
        <f t="shared" si="125"/>
        <v>0</v>
      </c>
      <c r="AB841" s="45"/>
      <c r="AC841" s="45"/>
      <c r="AD841" s="47"/>
    </row>
    <row r="842" s="2" customFormat="1" spans="1:30">
      <c r="A842" s="8">
        <f t="shared" si="117"/>
        <v>841</v>
      </c>
      <c r="B842" s="12"/>
      <c r="C842" s="10"/>
      <c r="D842" s="10"/>
      <c r="E842" s="14"/>
      <c r="F842" s="10" t="e">
        <f>VLOOKUP(E842,[1]零件成本9.1!$B$2:$D$11324,3,0)</f>
        <v>#N/A</v>
      </c>
      <c r="G842" s="60"/>
      <c r="H842" s="61"/>
      <c r="I842" s="11"/>
      <c r="J842" s="11" t="str">
        <f t="shared" si="118"/>
        <v/>
      </c>
      <c r="K842" s="59"/>
      <c r="L842" s="59"/>
      <c r="M842" s="25">
        <f t="shared" si="119"/>
        <v>0</v>
      </c>
      <c r="N842" s="26"/>
      <c r="O842" s="27"/>
      <c r="P842" s="28"/>
      <c r="Q842" s="35">
        <f t="shared" si="120"/>
        <v>0</v>
      </c>
      <c r="R842" s="36"/>
      <c r="S842" s="37" t="str">
        <f t="shared" si="121"/>
        <v/>
      </c>
      <c r="T842" s="38" t="str">
        <f t="shared" si="122"/>
        <v/>
      </c>
      <c r="U842" s="42"/>
      <c r="V842" s="40"/>
      <c r="W842" s="41">
        <f t="shared" si="123"/>
        <v>0</v>
      </c>
      <c r="X842" s="41">
        <f t="shared" si="124"/>
        <v>0</v>
      </c>
      <c r="Y842" s="41"/>
      <c r="Z842" s="41"/>
      <c r="AA842" s="25">
        <f t="shared" si="125"/>
        <v>0</v>
      </c>
      <c r="AB842" s="45"/>
      <c r="AC842" s="45"/>
      <c r="AD842" s="47"/>
    </row>
    <row r="843" s="2" customFormat="1" spans="1:30">
      <c r="A843" s="8">
        <f t="shared" si="117"/>
        <v>842</v>
      </c>
      <c r="B843" s="12"/>
      <c r="C843" s="10"/>
      <c r="D843" s="10"/>
      <c r="E843" s="14"/>
      <c r="F843" s="10" t="e">
        <f>VLOOKUP(E843,[1]零件成本9.1!$B$2:$D$11324,3,0)</f>
        <v>#N/A</v>
      </c>
      <c r="G843" s="60"/>
      <c r="H843" s="61"/>
      <c r="I843" s="11"/>
      <c r="J843" s="11" t="str">
        <f t="shared" si="118"/>
        <v/>
      </c>
      <c r="K843" s="59"/>
      <c r="L843" s="59"/>
      <c r="M843" s="25">
        <f t="shared" si="119"/>
        <v>0</v>
      </c>
      <c r="N843" s="26"/>
      <c r="O843" s="27"/>
      <c r="P843" s="28"/>
      <c r="Q843" s="35">
        <f t="shared" si="120"/>
        <v>0</v>
      </c>
      <c r="R843" s="36"/>
      <c r="S843" s="37" t="str">
        <f t="shared" si="121"/>
        <v/>
      </c>
      <c r="T843" s="38" t="str">
        <f t="shared" si="122"/>
        <v/>
      </c>
      <c r="U843" s="42"/>
      <c r="V843" s="40"/>
      <c r="W843" s="41">
        <f t="shared" si="123"/>
        <v>0</v>
      </c>
      <c r="X843" s="41">
        <f t="shared" si="124"/>
        <v>0</v>
      </c>
      <c r="Y843" s="41"/>
      <c r="Z843" s="41"/>
      <c r="AA843" s="25">
        <f t="shared" si="125"/>
        <v>0</v>
      </c>
      <c r="AB843" s="45"/>
      <c r="AC843" s="45"/>
      <c r="AD843" s="47"/>
    </row>
    <row r="844" s="2" customFormat="1" spans="1:30">
      <c r="A844" s="8">
        <f t="shared" si="117"/>
        <v>843</v>
      </c>
      <c r="B844" s="12"/>
      <c r="C844" s="10"/>
      <c r="D844" s="10"/>
      <c r="E844" s="14"/>
      <c r="F844" s="10" t="e">
        <f>VLOOKUP(E844,[1]零件成本9.1!$B$2:$D$11324,3,0)</f>
        <v>#N/A</v>
      </c>
      <c r="G844" s="60"/>
      <c r="H844" s="61"/>
      <c r="I844" s="11"/>
      <c r="J844" s="11" t="str">
        <f t="shared" si="118"/>
        <v/>
      </c>
      <c r="K844" s="59"/>
      <c r="L844" s="59"/>
      <c r="M844" s="25">
        <f t="shared" si="119"/>
        <v>0</v>
      </c>
      <c r="N844" s="26"/>
      <c r="O844" s="27"/>
      <c r="P844" s="28"/>
      <c r="Q844" s="35">
        <f t="shared" si="120"/>
        <v>0</v>
      </c>
      <c r="R844" s="36"/>
      <c r="S844" s="37" t="str">
        <f t="shared" si="121"/>
        <v/>
      </c>
      <c r="T844" s="38" t="str">
        <f t="shared" si="122"/>
        <v/>
      </c>
      <c r="U844" s="42"/>
      <c r="V844" s="40"/>
      <c r="W844" s="41">
        <f t="shared" si="123"/>
        <v>0</v>
      </c>
      <c r="X844" s="41">
        <f t="shared" si="124"/>
        <v>0</v>
      </c>
      <c r="Y844" s="41"/>
      <c r="Z844" s="41"/>
      <c r="AA844" s="25">
        <f t="shared" si="125"/>
        <v>0</v>
      </c>
      <c r="AB844" s="45"/>
      <c r="AC844" s="45"/>
      <c r="AD844" s="47"/>
    </row>
    <row r="845" s="2" customFormat="1" spans="1:30">
      <c r="A845" s="8">
        <f t="shared" si="117"/>
        <v>844</v>
      </c>
      <c r="B845" s="12"/>
      <c r="C845" s="10"/>
      <c r="D845" s="10"/>
      <c r="E845" s="14"/>
      <c r="F845" s="10" t="e">
        <f>VLOOKUP(E845,[1]零件成本9.1!$B$2:$D$11324,3,0)</f>
        <v>#N/A</v>
      </c>
      <c r="G845" s="60"/>
      <c r="H845" s="61"/>
      <c r="I845" s="11"/>
      <c r="J845" s="11" t="str">
        <f t="shared" si="118"/>
        <v/>
      </c>
      <c r="K845" s="59"/>
      <c r="L845" s="59"/>
      <c r="M845" s="25">
        <f t="shared" si="119"/>
        <v>0</v>
      </c>
      <c r="N845" s="26"/>
      <c r="O845" s="27"/>
      <c r="P845" s="28"/>
      <c r="Q845" s="35">
        <f t="shared" si="120"/>
        <v>0</v>
      </c>
      <c r="R845" s="36"/>
      <c r="S845" s="37" t="str">
        <f t="shared" si="121"/>
        <v/>
      </c>
      <c r="T845" s="38" t="str">
        <f t="shared" si="122"/>
        <v/>
      </c>
      <c r="U845" s="42"/>
      <c r="V845" s="40"/>
      <c r="W845" s="41">
        <f t="shared" si="123"/>
        <v>0</v>
      </c>
      <c r="X845" s="41">
        <f t="shared" si="124"/>
        <v>0</v>
      </c>
      <c r="Y845" s="41"/>
      <c r="Z845" s="41"/>
      <c r="AA845" s="25">
        <f t="shared" si="125"/>
        <v>0</v>
      </c>
      <c r="AB845" s="45"/>
      <c r="AC845" s="45"/>
      <c r="AD845" s="47"/>
    </row>
    <row r="846" s="2" customFormat="1" spans="1:30">
      <c r="A846" s="8">
        <f t="shared" si="117"/>
        <v>845</v>
      </c>
      <c r="B846" s="12"/>
      <c r="C846" s="10"/>
      <c r="D846" s="10"/>
      <c r="E846" s="14"/>
      <c r="F846" s="10" t="e">
        <f>VLOOKUP(E846,[1]零件成本9.1!$B$2:$D$11324,3,0)</f>
        <v>#N/A</v>
      </c>
      <c r="G846" s="15"/>
      <c r="H846" s="19"/>
      <c r="I846" s="11"/>
      <c r="J846" s="11" t="str">
        <f t="shared" si="118"/>
        <v/>
      </c>
      <c r="K846" s="29"/>
      <c r="L846" s="29"/>
      <c r="M846" s="25">
        <f t="shared" si="119"/>
        <v>0</v>
      </c>
      <c r="N846" s="26"/>
      <c r="O846" s="27"/>
      <c r="P846" s="28"/>
      <c r="Q846" s="35">
        <f t="shared" si="120"/>
        <v>0</v>
      </c>
      <c r="R846" s="36"/>
      <c r="S846" s="37" t="str">
        <f t="shared" si="121"/>
        <v/>
      </c>
      <c r="T846" s="38" t="str">
        <f t="shared" si="122"/>
        <v/>
      </c>
      <c r="U846" s="42"/>
      <c r="V846" s="40"/>
      <c r="W846" s="41">
        <f t="shared" si="123"/>
        <v>0</v>
      </c>
      <c r="X846" s="41">
        <f t="shared" si="124"/>
        <v>0</v>
      </c>
      <c r="Y846" s="41"/>
      <c r="Z846" s="41"/>
      <c r="AA846" s="25">
        <f t="shared" si="125"/>
        <v>0</v>
      </c>
      <c r="AB846" s="45"/>
      <c r="AC846" s="45"/>
      <c r="AD846" s="47"/>
    </row>
    <row r="847" s="2" customFormat="1" spans="1:30">
      <c r="A847" s="8">
        <f t="shared" si="117"/>
        <v>846</v>
      </c>
      <c r="B847" s="12"/>
      <c r="C847" s="10"/>
      <c r="D847" s="10"/>
      <c r="E847" s="14"/>
      <c r="F847" s="10" t="e">
        <f>VLOOKUP(E847,[1]零件成本9.1!$B$2:$D$11324,3,0)</f>
        <v>#N/A</v>
      </c>
      <c r="G847" s="15"/>
      <c r="H847" s="19"/>
      <c r="I847" s="11"/>
      <c r="J847" s="11" t="str">
        <f t="shared" si="118"/>
        <v/>
      </c>
      <c r="K847" s="29"/>
      <c r="L847" s="14"/>
      <c r="M847" s="25">
        <f t="shared" si="119"/>
        <v>0</v>
      </c>
      <c r="N847" s="26"/>
      <c r="O847" s="27"/>
      <c r="P847" s="28"/>
      <c r="Q847" s="35">
        <f t="shared" si="120"/>
        <v>0</v>
      </c>
      <c r="R847" s="36"/>
      <c r="S847" s="37" t="str">
        <f t="shared" si="121"/>
        <v/>
      </c>
      <c r="T847" s="38" t="str">
        <f t="shared" si="122"/>
        <v/>
      </c>
      <c r="U847" s="42"/>
      <c r="V847" s="40"/>
      <c r="W847" s="41">
        <f t="shared" si="123"/>
        <v>0</v>
      </c>
      <c r="X847" s="41">
        <f t="shared" si="124"/>
        <v>0</v>
      </c>
      <c r="Y847" s="41"/>
      <c r="Z847" s="41"/>
      <c r="AA847" s="25">
        <f t="shared" si="125"/>
        <v>0</v>
      </c>
      <c r="AB847" s="45"/>
      <c r="AC847" s="45"/>
      <c r="AD847" s="47"/>
    </row>
    <row r="848" s="2" customFormat="1" spans="1:30">
      <c r="A848" s="8">
        <f t="shared" si="117"/>
        <v>847</v>
      </c>
      <c r="B848" s="12"/>
      <c r="C848" s="10"/>
      <c r="D848" s="10"/>
      <c r="E848" s="14"/>
      <c r="F848" s="10" t="e">
        <f>VLOOKUP(E848,[1]零件成本9.1!$B$2:$D$11324,3,0)</f>
        <v>#N/A</v>
      </c>
      <c r="G848" s="15"/>
      <c r="H848" s="19"/>
      <c r="I848" s="11"/>
      <c r="J848" s="11" t="str">
        <f t="shared" si="118"/>
        <v/>
      </c>
      <c r="K848" s="14"/>
      <c r="L848" s="14"/>
      <c r="M848" s="25">
        <f t="shared" si="119"/>
        <v>0</v>
      </c>
      <c r="N848" s="26"/>
      <c r="O848" s="27"/>
      <c r="P848" s="28"/>
      <c r="Q848" s="35">
        <f t="shared" si="120"/>
        <v>0</v>
      </c>
      <c r="R848" s="36"/>
      <c r="S848" s="37" t="str">
        <f t="shared" si="121"/>
        <v/>
      </c>
      <c r="T848" s="38" t="str">
        <f t="shared" si="122"/>
        <v/>
      </c>
      <c r="U848" s="42"/>
      <c r="V848" s="40"/>
      <c r="W848" s="41">
        <f t="shared" si="123"/>
        <v>0</v>
      </c>
      <c r="X848" s="41">
        <f t="shared" si="124"/>
        <v>0</v>
      </c>
      <c r="Y848" s="41"/>
      <c r="Z848" s="41"/>
      <c r="AA848" s="25">
        <f t="shared" si="125"/>
        <v>0</v>
      </c>
      <c r="AB848" s="45"/>
      <c r="AC848" s="45"/>
      <c r="AD848" s="47"/>
    </row>
    <row r="849" s="2" customFormat="1" spans="1:30">
      <c r="A849" s="8">
        <f t="shared" si="117"/>
        <v>848</v>
      </c>
      <c r="B849" s="12"/>
      <c r="C849" s="10"/>
      <c r="D849" s="10"/>
      <c r="E849" s="14"/>
      <c r="F849" s="10" t="e">
        <f>VLOOKUP(E849,[1]零件成本9.1!$B$2:$D$11324,3,0)</f>
        <v>#N/A</v>
      </c>
      <c r="G849" s="15"/>
      <c r="H849" s="66"/>
      <c r="I849" s="11"/>
      <c r="J849" s="11" t="str">
        <f t="shared" si="118"/>
        <v/>
      </c>
      <c r="K849" s="29"/>
      <c r="L849" s="14"/>
      <c r="M849" s="25">
        <f t="shared" si="119"/>
        <v>0</v>
      </c>
      <c r="N849" s="26"/>
      <c r="O849" s="27"/>
      <c r="P849" s="28"/>
      <c r="Q849" s="35">
        <f t="shared" si="120"/>
        <v>0</v>
      </c>
      <c r="R849" s="36"/>
      <c r="S849" s="37" t="str">
        <f t="shared" si="121"/>
        <v/>
      </c>
      <c r="T849" s="38" t="str">
        <f t="shared" si="122"/>
        <v/>
      </c>
      <c r="U849" s="42"/>
      <c r="V849" s="40"/>
      <c r="W849" s="41">
        <f t="shared" si="123"/>
        <v>0</v>
      </c>
      <c r="X849" s="41">
        <f t="shared" si="124"/>
        <v>0</v>
      </c>
      <c r="Y849" s="41"/>
      <c r="Z849" s="41"/>
      <c r="AA849" s="25">
        <f t="shared" si="125"/>
        <v>0</v>
      </c>
      <c r="AB849" s="45"/>
      <c r="AC849" s="45"/>
      <c r="AD849" s="47"/>
    </row>
    <row r="850" s="2" customFormat="1" spans="1:30">
      <c r="A850" s="8">
        <f t="shared" si="117"/>
        <v>849</v>
      </c>
      <c r="B850" s="12"/>
      <c r="C850" s="10"/>
      <c r="D850" s="10"/>
      <c r="E850" s="14"/>
      <c r="F850" s="10" t="e">
        <f>VLOOKUP(E850,[1]零件成本9.1!$B$2:$D$11324,3,0)</f>
        <v>#N/A</v>
      </c>
      <c r="G850" s="15"/>
      <c r="H850" s="19"/>
      <c r="I850" s="11"/>
      <c r="J850" s="11" t="str">
        <f t="shared" si="118"/>
        <v/>
      </c>
      <c r="K850" s="29"/>
      <c r="L850" s="29"/>
      <c r="M850" s="25">
        <f t="shared" si="119"/>
        <v>0</v>
      </c>
      <c r="N850" s="26"/>
      <c r="O850" s="27"/>
      <c r="P850" s="28"/>
      <c r="Q850" s="35">
        <f t="shared" si="120"/>
        <v>0</v>
      </c>
      <c r="R850" s="36"/>
      <c r="S850" s="37" t="str">
        <f t="shared" si="121"/>
        <v/>
      </c>
      <c r="T850" s="38" t="str">
        <f t="shared" si="122"/>
        <v/>
      </c>
      <c r="U850" s="42"/>
      <c r="V850" s="40"/>
      <c r="W850" s="41">
        <f t="shared" si="123"/>
        <v>0</v>
      </c>
      <c r="X850" s="41">
        <f t="shared" si="124"/>
        <v>0</v>
      </c>
      <c r="Y850" s="41"/>
      <c r="Z850" s="41"/>
      <c r="AA850" s="25">
        <f t="shared" si="125"/>
        <v>0</v>
      </c>
      <c r="AB850" s="45"/>
      <c r="AC850" s="45"/>
      <c r="AD850" s="47"/>
    </row>
    <row r="851" s="2" customFormat="1" spans="1:30">
      <c r="A851" s="8">
        <f t="shared" si="117"/>
        <v>850</v>
      </c>
      <c r="B851" s="12"/>
      <c r="C851" s="10"/>
      <c r="D851" s="10"/>
      <c r="E851" s="14"/>
      <c r="F851" s="10" t="e">
        <f>VLOOKUP(E851,[1]零件成本9.1!$B$2:$D$11324,3,0)</f>
        <v>#N/A</v>
      </c>
      <c r="G851" s="15"/>
      <c r="H851" s="19"/>
      <c r="I851" s="11"/>
      <c r="J851" s="11" t="str">
        <f t="shared" si="118"/>
        <v/>
      </c>
      <c r="K851" s="29"/>
      <c r="L851" s="29"/>
      <c r="M851" s="25">
        <f t="shared" si="119"/>
        <v>0</v>
      </c>
      <c r="N851" s="26"/>
      <c r="O851" s="27"/>
      <c r="P851" s="28"/>
      <c r="Q851" s="35">
        <f t="shared" si="120"/>
        <v>0</v>
      </c>
      <c r="R851" s="36"/>
      <c r="S851" s="37" t="str">
        <f t="shared" si="121"/>
        <v/>
      </c>
      <c r="T851" s="38" t="str">
        <f t="shared" si="122"/>
        <v/>
      </c>
      <c r="U851" s="42"/>
      <c r="V851" s="40"/>
      <c r="W851" s="41">
        <f t="shared" si="123"/>
        <v>0</v>
      </c>
      <c r="X851" s="41">
        <f t="shared" si="124"/>
        <v>0</v>
      </c>
      <c r="Y851" s="41"/>
      <c r="Z851" s="41"/>
      <c r="AA851" s="25">
        <f t="shared" si="125"/>
        <v>0</v>
      </c>
      <c r="AB851" s="45"/>
      <c r="AC851" s="45"/>
      <c r="AD851" s="47"/>
    </row>
    <row r="852" s="2" customFormat="1" spans="1:30">
      <c r="A852" s="8">
        <f t="shared" si="117"/>
        <v>851</v>
      </c>
      <c r="B852" s="12"/>
      <c r="C852" s="10"/>
      <c r="D852" s="10"/>
      <c r="E852" s="14"/>
      <c r="F852" s="10" t="e">
        <f>VLOOKUP(E852,[1]零件成本9.1!$B$2:$D$11324,3,0)</f>
        <v>#N/A</v>
      </c>
      <c r="G852" s="15"/>
      <c r="H852" s="19"/>
      <c r="I852" s="11"/>
      <c r="J852" s="11" t="str">
        <f t="shared" si="118"/>
        <v/>
      </c>
      <c r="K852" s="14"/>
      <c r="L852" s="29"/>
      <c r="M852" s="25">
        <f t="shared" si="119"/>
        <v>0</v>
      </c>
      <c r="N852" s="26"/>
      <c r="O852" s="27"/>
      <c r="P852" s="28"/>
      <c r="Q852" s="35">
        <f t="shared" si="120"/>
        <v>0</v>
      </c>
      <c r="R852" s="36"/>
      <c r="S852" s="37" t="str">
        <f t="shared" si="121"/>
        <v/>
      </c>
      <c r="T852" s="38" t="str">
        <f t="shared" si="122"/>
        <v/>
      </c>
      <c r="U852" s="42"/>
      <c r="V852" s="40"/>
      <c r="W852" s="41">
        <f t="shared" si="123"/>
        <v>0</v>
      </c>
      <c r="X852" s="41">
        <f t="shared" si="124"/>
        <v>0</v>
      </c>
      <c r="Y852" s="41"/>
      <c r="Z852" s="41"/>
      <c r="AA852" s="25">
        <f t="shared" si="125"/>
        <v>0</v>
      </c>
      <c r="AB852" s="45"/>
      <c r="AC852" s="45"/>
      <c r="AD852" s="47"/>
    </row>
    <row r="853" s="2" customFormat="1" ht="18" customHeight="1" spans="1:30">
      <c r="A853" s="8">
        <f t="shared" si="117"/>
        <v>852</v>
      </c>
      <c r="B853" s="12"/>
      <c r="C853" s="10"/>
      <c r="D853" s="10"/>
      <c r="E853" s="14"/>
      <c r="F853" s="10" t="e">
        <f>VLOOKUP(E853,[1]零件成本9.1!$B$2:$D$11324,3,0)</f>
        <v>#N/A</v>
      </c>
      <c r="G853" s="67"/>
      <c r="H853" s="68"/>
      <c r="I853" s="11"/>
      <c r="J853" s="11" t="str">
        <f t="shared" si="118"/>
        <v/>
      </c>
      <c r="K853" s="14"/>
      <c r="L853" s="29"/>
      <c r="M853" s="25">
        <f t="shared" si="119"/>
        <v>0</v>
      </c>
      <c r="N853" s="26"/>
      <c r="O853" s="27"/>
      <c r="P853" s="28"/>
      <c r="Q853" s="35">
        <f t="shared" si="120"/>
        <v>0</v>
      </c>
      <c r="R853" s="36"/>
      <c r="S853" s="37" t="str">
        <f t="shared" si="121"/>
        <v/>
      </c>
      <c r="T853" s="38" t="str">
        <f t="shared" si="122"/>
        <v/>
      </c>
      <c r="U853" s="42"/>
      <c r="V853" s="40"/>
      <c r="W853" s="41">
        <f t="shared" si="123"/>
        <v>0</v>
      </c>
      <c r="X853" s="41">
        <f t="shared" si="124"/>
        <v>0</v>
      </c>
      <c r="Y853" s="41"/>
      <c r="Z853" s="41"/>
      <c r="AA853" s="25">
        <f t="shared" si="125"/>
        <v>0</v>
      </c>
      <c r="AB853" s="45"/>
      <c r="AC853" s="45"/>
      <c r="AD853" s="47"/>
    </row>
    <row r="854" s="2" customFormat="1" ht="18" customHeight="1" spans="1:30">
      <c r="A854" s="8">
        <f t="shared" si="117"/>
        <v>853</v>
      </c>
      <c r="B854" s="12"/>
      <c r="C854" s="10"/>
      <c r="D854" s="10"/>
      <c r="E854" s="14"/>
      <c r="F854" s="10" t="e">
        <f>VLOOKUP(E854,[1]零件成本9.1!$B$2:$D$11324,3,0)</f>
        <v>#N/A</v>
      </c>
      <c r="G854" s="15"/>
      <c r="H854" s="68"/>
      <c r="I854" s="11"/>
      <c r="J854" s="11" t="str">
        <f t="shared" si="118"/>
        <v/>
      </c>
      <c r="K854" s="14"/>
      <c r="L854" s="29"/>
      <c r="M854" s="25">
        <f t="shared" si="119"/>
        <v>0</v>
      </c>
      <c r="N854" s="26"/>
      <c r="O854" s="27"/>
      <c r="P854" s="28"/>
      <c r="Q854" s="35">
        <f t="shared" si="120"/>
        <v>0</v>
      </c>
      <c r="R854" s="36"/>
      <c r="S854" s="37" t="str">
        <f t="shared" si="121"/>
        <v/>
      </c>
      <c r="T854" s="38" t="str">
        <f t="shared" si="122"/>
        <v/>
      </c>
      <c r="U854" s="42"/>
      <c r="V854" s="40"/>
      <c r="W854" s="41">
        <f t="shared" si="123"/>
        <v>0</v>
      </c>
      <c r="X854" s="41">
        <f t="shared" si="124"/>
        <v>0</v>
      </c>
      <c r="Y854" s="41"/>
      <c r="Z854" s="41"/>
      <c r="AA854" s="25">
        <f t="shared" si="125"/>
        <v>0</v>
      </c>
      <c r="AB854" s="45"/>
      <c r="AC854" s="45"/>
      <c r="AD854" s="47"/>
    </row>
    <row r="855" s="2" customFormat="1" spans="1:30">
      <c r="A855" s="8">
        <f t="shared" si="117"/>
        <v>854</v>
      </c>
      <c r="B855" s="12"/>
      <c r="C855" s="10"/>
      <c r="D855" s="10"/>
      <c r="E855" s="14"/>
      <c r="F855" s="10" t="e">
        <f>VLOOKUP(E855,[1]零件成本9.1!$B$2:$D$11324,3,0)</f>
        <v>#N/A</v>
      </c>
      <c r="G855" s="15"/>
      <c r="H855" s="19"/>
      <c r="I855" s="11"/>
      <c r="J855" s="11" t="str">
        <f t="shared" si="118"/>
        <v/>
      </c>
      <c r="K855" s="14"/>
      <c r="L855" s="29"/>
      <c r="M855" s="25">
        <f t="shared" si="119"/>
        <v>0</v>
      </c>
      <c r="N855" s="26"/>
      <c r="O855" s="27"/>
      <c r="P855" s="28"/>
      <c r="Q855" s="35">
        <f t="shared" si="120"/>
        <v>0</v>
      </c>
      <c r="R855" s="36"/>
      <c r="S855" s="37" t="str">
        <f t="shared" si="121"/>
        <v/>
      </c>
      <c r="T855" s="38" t="str">
        <f t="shared" si="122"/>
        <v/>
      </c>
      <c r="U855" s="42"/>
      <c r="V855" s="40"/>
      <c r="W855" s="41">
        <f t="shared" si="123"/>
        <v>0</v>
      </c>
      <c r="X855" s="41">
        <f t="shared" si="124"/>
        <v>0</v>
      </c>
      <c r="Y855" s="41"/>
      <c r="Z855" s="41"/>
      <c r="AA855" s="25">
        <f t="shared" si="125"/>
        <v>0</v>
      </c>
      <c r="AB855" s="45"/>
      <c r="AC855" s="45"/>
      <c r="AD855" s="47"/>
    </row>
    <row r="856" s="2" customFormat="1" spans="1:30">
      <c r="A856" s="8">
        <f t="shared" si="117"/>
        <v>855</v>
      </c>
      <c r="B856" s="12"/>
      <c r="C856" s="10"/>
      <c r="D856" s="10"/>
      <c r="E856" s="14"/>
      <c r="F856" s="10" t="e">
        <f>VLOOKUP(E856,[1]零件成本9.1!$B$2:$D$11324,3,0)</f>
        <v>#N/A</v>
      </c>
      <c r="G856" s="15"/>
      <c r="H856" s="19"/>
      <c r="I856" s="11"/>
      <c r="J856" s="11" t="str">
        <f t="shared" si="118"/>
        <v/>
      </c>
      <c r="K856" s="14"/>
      <c r="L856" s="29"/>
      <c r="M856" s="25">
        <f t="shared" si="119"/>
        <v>0</v>
      </c>
      <c r="N856" s="26"/>
      <c r="O856" s="27"/>
      <c r="P856" s="28"/>
      <c r="Q856" s="35">
        <f t="shared" si="120"/>
        <v>0</v>
      </c>
      <c r="R856" s="36"/>
      <c r="S856" s="37" t="str">
        <f t="shared" si="121"/>
        <v/>
      </c>
      <c r="T856" s="38" t="str">
        <f t="shared" si="122"/>
        <v/>
      </c>
      <c r="U856" s="42"/>
      <c r="V856" s="40"/>
      <c r="W856" s="41">
        <f t="shared" si="123"/>
        <v>0</v>
      </c>
      <c r="X856" s="41">
        <f t="shared" si="124"/>
        <v>0</v>
      </c>
      <c r="Y856" s="41"/>
      <c r="Z856" s="41"/>
      <c r="AA856" s="25">
        <f t="shared" si="125"/>
        <v>0</v>
      </c>
      <c r="AB856" s="45"/>
      <c r="AC856" s="45"/>
      <c r="AD856" s="47"/>
    </row>
    <row r="857" s="2" customFormat="1" spans="1:30">
      <c r="A857" s="8">
        <f t="shared" si="117"/>
        <v>856</v>
      </c>
      <c r="B857" s="12"/>
      <c r="C857" s="10"/>
      <c r="D857" s="10"/>
      <c r="E857" s="14"/>
      <c r="F857" s="10" t="e">
        <f>VLOOKUP(E857,[1]零件成本9.1!$B$2:$D$11324,3,0)</f>
        <v>#N/A</v>
      </c>
      <c r="G857" s="15"/>
      <c r="H857" s="19"/>
      <c r="I857" s="11"/>
      <c r="J857" s="11" t="str">
        <f t="shared" si="118"/>
        <v/>
      </c>
      <c r="K857" s="14"/>
      <c r="L857" s="29"/>
      <c r="M857" s="25">
        <f t="shared" si="119"/>
        <v>0</v>
      </c>
      <c r="N857" s="26"/>
      <c r="O857" s="27"/>
      <c r="P857" s="28"/>
      <c r="Q857" s="35">
        <f t="shared" si="120"/>
        <v>0</v>
      </c>
      <c r="R857" s="36"/>
      <c r="S857" s="37" t="str">
        <f t="shared" si="121"/>
        <v/>
      </c>
      <c r="T857" s="38" t="str">
        <f t="shared" si="122"/>
        <v/>
      </c>
      <c r="U857" s="42"/>
      <c r="V857" s="40"/>
      <c r="W857" s="41">
        <f t="shared" si="123"/>
        <v>0</v>
      </c>
      <c r="X857" s="41">
        <f t="shared" si="124"/>
        <v>0</v>
      </c>
      <c r="Y857" s="41"/>
      <c r="Z857" s="41"/>
      <c r="AA857" s="25">
        <f t="shared" si="125"/>
        <v>0</v>
      </c>
      <c r="AB857" s="45"/>
      <c r="AC857" s="45"/>
      <c r="AD857" s="47"/>
    </row>
    <row r="858" s="2" customFormat="1" spans="1:30">
      <c r="A858" s="8">
        <f t="shared" si="117"/>
        <v>857</v>
      </c>
      <c r="B858" s="12"/>
      <c r="C858" s="10"/>
      <c r="D858" s="10"/>
      <c r="E858" s="14"/>
      <c r="F858" s="10" t="e">
        <f>VLOOKUP(E858,[1]零件成本9.1!$B$2:$D$11324,3,0)</f>
        <v>#N/A</v>
      </c>
      <c r="G858" s="15"/>
      <c r="H858" s="19"/>
      <c r="I858" s="11"/>
      <c r="J858" s="11" t="str">
        <f t="shared" si="118"/>
        <v/>
      </c>
      <c r="K858" s="14"/>
      <c r="L858" s="29"/>
      <c r="M858" s="25">
        <f t="shared" si="119"/>
        <v>0</v>
      </c>
      <c r="N858" s="26"/>
      <c r="O858" s="27"/>
      <c r="P858" s="28"/>
      <c r="Q858" s="35">
        <f t="shared" si="120"/>
        <v>0</v>
      </c>
      <c r="R858" s="36"/>
      <c r="S858" s="37" t="str">
        <f t="shared" si="121"/>
        <v/>
      </c>
      <c r="T858" s="38" t="str">
        <f t="shared" si="122"/>
        <v/>
      </c>
      <c r="U858" s="42"/>
      <c r="V858" s="40"/>
      <c r="W858" s="41">
        <f t="shared" si="123"/>
        <v>0</v>
      </c>
      <c r="X858" s="41">
        <f t="shared" si="124"/>
        <v>0</v>
      </c>
      <c r="Y858" s="41"/>
      <c r="Z858" s="41"/>
      <c r="AA858" s="25">
        <f t="shared" si="125"/>
        <v>0</v>
      </c>
      <c r="AB858" s="45"/>
      <c r="AC858" s="45"/>
      <c r="AD858" s="47"/>
    </row>
    <row r="859" s="2" customFormat="1" spans="1:30">
      <c r="A859" s="8">
        <f t="shared" si="117"/>
        <v>858</v>
      </c>
      <c r="B859" s="12"/>
      <c r="C859" s="10"/>
      <c r="D859" s="10"/>
      <c r="E859" s="14"/>
      <c r="F859" s="10" t="e">
        <f>VLOOKUP(E859,[1]零件成本9.1!$B$2:$D$11324,3,0)</f>
        <v>#N/A</v>
      </c>
      <c r="G859" s="15"/>
      <c r="H859" s="19"/>
      <c r="I859" s="11"/>
      <c r="J859" s="11" t="str">
        <f t="shared" si="118"/>
        <v/>
      </c>
      <c r="K859" s="14"/>
      <c r="L859" s="29"/>
      <c r="M859" s="25">
        <f t="shared" si="119"/>
        <v>0</v>
      </c>
      <c r="N859" s="26"/>
      <c r="O859" s="27"/>
      <c r="P859" s="28"/>
      <c r="Q859" s="35">
        <f t="shared" si="120"/>
        <v>0</v>
      </c>
      <c r="R859" s="36"/>
      <c r="S859" s="37" t="str">
        <f t="shared" si="121"/>
        <v/>
      </c>
      <c r="T859" s="38" t="str">
        <f t="shared" si="122"/>
        <v/>
      </c>
      <c r="U859" s="42"/>
      <c r="V859" s="40"/>
      <c r="W859" s="41">
        <f t="shared" si="123"/>
        <v>0</v>
      </c>
      <c r="X859" s="41">
        <f t="shared" si="124"/>
        <v>0</v>
      </c>
      <c r="Y859" s="41"/>
      <c r="Z859" s="41"/>
      <c r="AA859" s="25">
        <f t="shared" si="125"/>
        <v>0</v>
      </c>
      <c r="AB859" s="45"/>
      <c r="AC859" s="45"/>
      <c r="AD859" s="47"/>
    </row>
    <row r="860" s="2" customFormat="1" spans="1:30">
      <c r="A860" s="8">
        <f t="shared" si="117"/>
        <v>859</v>
      </c>
      <c r="B860" s="12"/>
      <c r="C860" s="10"/>
      <c r="D860" s="10"/>
      <c r="E860" s="14"/>
      <c r="F860" s="10" t="e">
        <f>VLOOKUP(E860,[1]零件成本9.1!$B$2:$D$11324,3,0)</f>
        <v>#N/A</v>
      </c>
      <c r="G860" s="15"/>
      <c r="H860" s="19"/>
      <c r="I860" s="11"/>
      <c r="J860" s="11" t="str">
        <f t="shared" si="118"/>
        <v/>
      </c>
      <c r="K860" s="14"/>
      <c r="L860" s="29"/>
      <c r="M860" s="25">
        <f t="shared" si="119"/>
        <v>0</v>
      </c>
      <c r="N860" s="26"/>
      <c r="O860" s="27"/>
      <c r="P860" s="28"/>
      <c r="Q860" s="35">
        <f t="shared" si="120"/>
        <v>0</v>
      </c>
      <c r="R860" s="36"/>
      <c r="S860" s="37" t="str">
        <f t="shared" si="121"/>
        <v/>
      </c>
      <c r="T860" s="38" t="str">
        <f t="shared" si="122"/>
        <v/>
      </c>
      <c r="U860" s="42"/>
      <c r="V860" s="40"/>
      <c r="W860" s="41">
        <f t="shared" si="123"/>
        <v>0</v>
      </c>
      <c r="X860" s="41">
        <f t="shared" si="124"/>
        <v>0</v>
      </c>
      <c r="Y860" s="41"/>
      <c r="Z860" s="41"/>
      <c r="AA860" s="25">
        <f t="shared" si="125"/>
        <v>0</v>
      </c>
      <c r="AB860" s="45"/>
      <c r="AC860" s="45"/>
      <c r="AD860" s="47"/>
    </row>
    <row r="861" s="2" customFormat="1" spans="1:30">
      <c r="A861" s="8">
        <f t="shared" si="117"/>
        <v>860</v>
      </c>
      <c r="B861" s="12"/>
      <c r="C861" s="10"/>
      <c r="D861" s="10"/>
      <c r="E861" s="14"/>
      <c r="F861" s="10" t="e">
        <f>VLOOKUP(E861,[1]零件成本9.1!$B$2:$D$11324,3,0)</f>
        <v>#N/A</v>
      </c>
      <c r="G861" s="15"/>
      <c r="H861" s="19"/>
      <c r="I861" s="11"/>
      <c r="J861" s="11" t="str">
        <f t="shared" si="118"/>
        <v/>
      </c>
      <c r="K861" s="14"/>
      <c r="L861" s="29"/>
      <c r="M861" s="25">
        <f t="shared" si="119"/>
        <v>0</v>
      </c>
      <c r="N861" s="26"/>
      <c r="O861" s="27"/>
      <c r="P861" s="28"/>
      <c r="Q861" s="35">
        <f t="shared" si="120"/>
        <v>0</v>
      </c>
      <c r="R861" s="36"/>
      <c r="S861" s="37" t="str">
        <f t="shared" si="121"/>
        <v/>
      </c>
      <c r="T861" s="38" t="str">
        <f t="shared" si="122"/>
        <v/>
      </c>
      <c r="U861" s="42"/>
      <c r="V861" s="40"/>
      <c r="W861" s="41">
        <f t="shared" si="123"/>
        <v>0</v>
      </c>
      <c r="X861" s="41">
        <f t="shared" si="124"/>
        <v>0</v>
      </c>
      <c r="Y861" s="41"/>
      <c r="Z861" s="41"/>
      <c r="AA861" s="25">
        <f t="shared" si="125"/>
        <v>0</v>
      </c>
      <c r="AB861" s="45"/>
      <c r="AC861" s="45"/>
      <c r="AD861" s="47"/>
    </row>
    <row r="862" s="2" customFormat="1" spans="1:30">
      <c r="A862" s="8">
        <f t="shared" si="117"/>
        <v>861</v>
      </c>
      <c r="B862" s="12"/>
      <c r="C862" s="10"/>
      <c r="D862" s="10"/>
      <c r="E862" s="14"/>
      <c r="F862" s="10" t="e">
        <f>VLOOKUP(E862,[1]零件成本9.1!$B$2:$D$11324,3,0)</f>
        <v>#N/A</v>
      </c>
      <c r="G862" s="15"/>
      <c r="H862" s="19"/>
      <c r="I862" s="11"/>
      <c r="J862" s="11" t="str">
        <f t="shared" si="118"/>
        <v/>
      </c>
      <c r="K862" s="14"/>
      <c r="L862" s="29"/>
      <c r="M862" s="25">
        <f t="shared" si="119"/>
        <v>0</v>
      </c>
      <c r="N862" s="26"/>
      <c r="O862" s="27"/>
      <c r="P862" s="28"/>
      <c r="Q862" s="35">
        <f t="shared" si="120"/>
        <v>0</v>
      </c>
      <c r="R862" s="36"/>
      <c r="S862" s="37" t="str">
        <f t="shared" si="121"/>
        <v/>
      </c>
      <c r="T862" s="38" t="str">
        <f t="shared" si="122"/>
        <v/>
      </c>
      <c r="U862" s="42"/>
      <c r="V862" s="40"/>
      <c r="W862" s="41">
        <f t="shared" si="123"/>
        <v>0</v>
      </c>
      <c r="X862" s="41">
        <f t="shared" si="124"/>
        <v>0</v>
      </c>
      <c r="Y862" s="41"/>
      <c r="Z862" s="41"/>
      <c r="AA862" s="25">
        <f t="shared" si="125"/>
        <v>0</v>
      </c>
      <c r="AB862" s="45"/>
      <c r="AC862" s="45"/>
      <c r="AD862" s="47"/>
    </row>
    <row r="863" s="2" customFormat="1" spans="1:30">
      <c r="A863" s="8">
        <f t="shared" si="117"/>
        <v>862</v>
      </c>
      <c r="B863" s="12"/>
      <c r="C863" s="10"/>
      <c r="D863" s="10"/>
      <c r="E863" s="14"/>
      <c r="F863" s="10" t="e">
        <f>VLOOKUP(E863,[1]零件成本9.1!$B$2:$D$11324,3,0)</f>
        <v>#N/A</v>
      </c>
      <c r="G863" s="15"/>
      <c r="H863" s="16"/>
      <c r="I863" s="11"/>
      <c r="J863" s="11" t="str">
        <f t="shared" si="118"/>
        <v/>
      </c>
      <c r="K863" s="29"/>
      <c r="L863" s="14"/>
      <c r="M863" s="25">
        <f t="shared" si="119"/>
        <v>0</v>
      </c>
      <c r="N863" s="26"/>
      <c r="O863" s="27"/>
      <c r="P863" s="28"/>
      <c r="Q863" s="35">
        <f t="shared" si="120"/>
        <v>0</v>
      </c>
      <c r="R863" s="36"/>
      <c r="S863" s="37" t="str">
        <f t="shared" si="121"/>
        <v/>
      </c>
      <c r="T863" s="38" t="str">
        <f t="shared" si="122"/>
        <v/>
      </c>
      <c r="U863" s="42"/>
      <c r="V863" s="40"/>
      <c r="W863" s="41">
        <f t="shared" si="123"/>
        <v>0</v>
      </c>
      <c r="X863" s="41">
        <f t="shared" si="124"/>
        <v>0</v>
      </c>
      <c r="Y863" s="41"/>
      <c r="Z863" s="41"/>
      <c r="AA863" s="25">
        <f t="shared" si="125"/>
        <v>0</v>
      </c>
      <c r="AB863" s="45"/>
      <c r="AC863" s="45"/>
      <c r="AD863" s="47"/>
    </row>
    <row r="864" s="2" customFormat="1" spans="1:30">
      <c r="A864" s="8">
        <f t="shared" si="117"/>
        <v>863</v>
      </c>
      <c r="B864" s="12"/>
      <c r="C864" s="10"/>
      <c r="D864" s="10"/>
      <c r="E864" s="14"/>
      <c r="F864" s="10" t="e">
        <f>VLOOKUP(E864,[1]零件成本9.1!$B$2:$D$11324,3,0)</f>
        <v>#N/A</v>
      </c>
      <c r="G864" s="15"/>
      <c r="H864" s="16"/>
      <c r="I864" s="11"/>
      <c r="J864" s="11" t="str">
        <f t="shared" si="118"/>
        <v/>
      </c>
      <c r="K864" s="29"/>
      <c r="L864" s="14"/>
      <c r="M864" s="25">
        <f t="shared" si="119"/>
        <v>0</v>
      </c>
      <c r="N864" s="26"/>
      <c r="O864" s="27"/>
      <c r="P864" s="28"/>
      <c r="Q864" s="35">
        <f t="shared" si="120"/>
        <v>0</v>
      </c>
      <c r="R864" s="36"/>
      <c r="S864" s="37" t="str">
        <f t="shared" si="121"/>
        <v/>
      </c>
      <c r="T864" s="38" t="str">
        <f t="shared" si="122"/>
        <v/>
      </c>
      <c r="U864" s="42"/>
      <c r="V864" s="40"/>
      <c r="W864" s="41">
        <f t="shared" si="123"/>
        <v>0</v>
      </c>
      <c r="X864" s="41">
        <f t="shared" si="124"/>
        <v>0</v>
      </c>
      <c r="Y864" s="41"/>
      <c r="Z864" s="41"/>
      <c r="AA864" s="25">
        <f t="shared" si="125"/>
        <v>0</v>
      </c>
      <c r="AB864" s="45"/>
      <c r="AC864" s="45"/>
      <c r="AD864" s="47"/>
    </row>
    <row r="865" s="2" customFormat="1" spans="1:30">
      <c r="A865" s="8">
        <f t="shared" si="117"/>
        <v>864</v>
      </c>
      <c r="B865" s="12"/>
      <c r="C865" s="10"/>
      <c r="D865" s="10"/>
      <c r="E865" s="14"/>
      <c r="F865" s="10" t="e">
        <f>VLOOKUP(E865,[1]零件成本9.1!$B$2:$D$11324,3,0)</f>
        <v>#N/A</v>
      </c>
      <c r="G865" s="15"/>
      <c r="H865" s="16"/>
      <c r="I865" s="11"/>
      <c r="J865" s="11" t="str">
        <f t="shared" si="118"/>
        <v/>
      </c>
      <c r="K865" s="29"/>
      <c r="L865" s="14"/>
      <c r="M865" s="25">
        <f t="shared" si="119"/>
        <v>0</v>
      </c>
      <c r="N865" s="26"/>
      <c r="O865" s="27"/>
      <c r="P865" s="28"/>
      <c r="Q865" s="35">
        <f t="shared" si="120"/>
        <v>0</v>
      </c>
      <c r="R865" s="36"/>
      <c r="S865" s="37" t="str">
        <f t="shared" si="121"/>
        <v/>
      </c>
      <c r="T865" s="38" t="str">
        <f t="shared" si="122"/>
        <v/>
      </c>
      <c r="U865" s="42"/>
      <c r="V865" s="40"/>
      <c r="W865" s="41">
        <f t="shared" si="123"/>
        <v>0</v>
      </c>
      <c r="X865" s="41">
        <f t="shared" si="124"/>
        <v>0</v>
      </c>
      <c r="Y865" s="41"/>
      <c r="Z865" s="41"/>
      <c r="AA865" s="25">
        <f t="shared" si="125"/>
        <v>0</v>
      </c>
      <c r="AB865" s="45"/>
      <c r="AC865" s="45"/>
      <c r="AD865" s="47"/>
    </row>
    <row r="866" s="2" customFormat="1" spans="1:30">
      <c r="A866" s="8">
        <f t="shared" si="117"/>
        <v>865</v>
      </c>
      <c r="B866" s="12"/>
      <c r="C866" s="10"/>
      <c r="D866" s="10"/>
      <c r="E866" s="69"/>
      <c r="F866" s="10" t="e">
        <f>VLOOKUP(E866,[1]零件成本9.1!$B$2:$D$11324,3,0)</f>
        <v>#N/A</v>
      </c>
      <c r="G866" s="48"/>
      <c r="H866" s="16"/>
      <c r="I866" s="11"/>
      <c r="J866" s="11" t="str">
        <f t="shared" si="118"/>
        <v/>
      </c>
      <c r="K866" s="29"/>
      <c r="L866" s="14"/>
      <c r="M866" s="25">
        <f t="shared" si="119"/>
        <v>0</v>
      </c>
      <c r="N866" s="26"/>
      <c r="O866" s="27"/>
      <c r="P866" s="28"/>
      <c r="Q866" s="35">
        <f t="shared" si="120"/>
        <v>0</v>
      </c>
      <c r="R866" s="36"/>
      <c r="S866" s="37" t="str">
        <f t="shared" si="121"/>
        <v/>
      </c>
      <c r="T866" s="38" t="str">
        <f t="shared" si="122"/>
        <v/>
      </c>
      <c r="U866" s="42"/>
      <c r="V866" s="40"/>
      <c r="W866" s="41">
        <f t="shared" si="123"/>
        <v>0</v>
      </c>
      <c r="X866" s="41">
        <f t="shared" si="124"/>
        <v>0</v>
      </c>
      <c r="Y866" s="41"/>
      <c r="Z866" s="41"/>
      <c r="AA866" s="25">
        <f t="shared" si="125"/>
        <v>0</v>
      </c>
      <c r="AB866" s="45"/>
      <c r="AC866" s="45"/>
      <c r="AD866" s="47"/>
    </row>
    <row r="867" s="2" customFormat="1" spans="1:30">
      <c r="A867" s="8">
        <f t="shared" si="117"/>
        <v>866</v>
      </c>
      <c r="B867" s="12"/>
      <c r="C867" s="10"/>
      <c r="D867" s="10"/>
      <c r="E867" s="12"/>
      <c r="F867" s="10" t="e">
        <f>VLOOKUP(E867,[1]零件成本9.1!$B$2:$D$11324,3,0)</f>
        <v>#N/A</v>
      </c>
      <c r="G867" s="10"/>
      <c r="H867" s="10"/>
      <c r="I867" s="11"/>
      <c r="J867" s="11" t="str">
        <f t="shared" si="118"/>
        <v/>
      </c>
      <c r="K867" s="12"/>
      <c r="L867" s="24"/>
      <c r="M867" s="25">
        <f t="shared" si="119"/>
        <v>0</v>
      </c>
      <c r="N867" s="26"/>
      <c r="O867" s="27"/>
      <c r="P867" s="28"/>
      <c r="Q867" s="35">
        <f t="shared" si="120"/>
        <v>0</v>
      </c>
      <c r="R867" s="36"/>
      <c r="S867" s="37" t="str">
        <f t="shared" si="121"/>
        <v/>
      </c>
      <c r="T867" s="38" t="str">
        <f t="shared" si="122"/>
        <v/>
      </c>
      <c r="U867" s="39"/>
      <c r="V867" s="40"/>
      <c r="W867" s="41">
        <f t="shared" si="123"/>
        <v>0</v>
      </c>
      <c r="X867" s="41">
        <f t="shared" si="124"/>
        <v>0</v>
      </c>
      <c r="Y867" s="41"/>
      <c r="Z867" s="41"/>
      <c r="AA867" s="25">
        <f t="shared" si="125"/>
        <v>0</v>
      </c>
      <c r="AB867" s="45"/>
      <c r="AC867" s="45"/>
      <c r="AD867" s="46"/>
    </row>
    <row r="868" s="2" customFormat="1" spans="1:30">
      <c r="A868" s="8">
        <f t="shared" si="117"/>
        <v>867</v>
      </c>
      <c r="B868" s="12"/>
      <c r="C868" s="10"/>
      <c r="D868" s="10"/>
      <c r="E868" s="14"/>
      <c r="F868" s="10" t="e">
        <f>VLOOKUP(E868,[1]零件成本9.1!$B$2:$D$11324,3,0)</f>
        <v>#N/A</v>
      </c>
      <c r="G868" s="15"/>
      <c r="H868" s="15"/>
      <c r="I868" s="11"/>
      <c r="J868" s="11" t="str">
        <f t="shared" si="118"/>
        <v/>
      </c>
      <c r="K868" s="14"/>
      <c r="L868" s="29"/>
      <c r="M868" s="25">
        <f t="shared" si="119"/>
        <v>0</v>
      </c>
      <c r="N868" s="26"/>
      <c r="O868" s="27"/>
      <c r="P868" s="28"/>
      <c r="Q868" s="35">
        <f t="shared" si="120"/>
        <v>0</v>
      </c>
      <c r="R868" s="36"/>
      <c r="S868" s="37" t="str">
        <f t="shared" si="121"/>
        <v/>
      </c>
      <c r="T868" s="38" t="str">
        <f t="shared" si="122"/>
        <v/>
      </c>
      <c r="U868" s="42"/>
      <c r="V868" s="40"/>
      <c r="W868" s="41">
        <f t="shared" si="123"/>
        <v>0</v>
      </c>
      <c r="X868" s="41">
        <f t="shared" si="124"/>
        <v>0</v>
      </c>
      <c r="Y868" s="41"/>
      <c r="Z868" s="41"/>
      <c r="AA868" s="25">
        <f t="shared" si="125"/>
        <v>0</v>
      </c>
      <c r="AB868" s="45"/>
      <c r="AC868" s="45"/>
      <c r="AD868" s="47"/>
    </row>
    <row r="869" s="2" customFormat="1" spans="1:30">
      <c r="A869" s="8">
        <f t="shared" si="117"/>
        <v>868</v>
      </c>
      <c r="B869" s="12"/>
      <c r="C869" s="10"/>
      <c r="D869" s="10"/>
      <c r="E869" s="14"/>
      <c r="F869" s="10" t="e">
        <f>VLOOKUP(E869,[1]零件成本9.1!$B$2:$D$11324,3,0)</f>
        <v>#N/A</v>
      </c>
      <c r="G869" s="15"/>
      <c r="H869" s="15"/>
      <c r="I869" s="11"/>
      <c r="J869" s="11" t="str">
        <f t="shared" si="118"/>
        <v/>
      </c>
      <c r="K869" s="14"/>
      <c r="L869" s="29"/>
      <c r="M869" s="25">
        <f t="shared" si="119"/>
        <v>0</v>
      </c>
      <c r="N869" s="26"/>
      <c r="O869" s="27"/>
      <c r="P869" s="28"/>
      <c r="Q869" s="35">
        <f t="shared" si="120"/>
        <v>0</v>
      </c>
      <c r="R869" s="36"/>
      <c r="S869" s="37" t="str">
        <f t="shared" si="121"/>
        <v/>
      </c>
      <c r="T869" s="38" t="str">
        <f t="shared" si="122"/>
        <v/>
      </c>
      <c r="U869" s="42"/>
      <c r="V869" s="40"/>
      <c r="W869" s="41">
        <f t="shared" si="123"/>
        <v>0</v>
      </c>
      <c r="X869" s="41">
        <f t="shared" si="124"/>
        <v>0</v>
      </c>
      <c r="Y869" s="41"/>
      <c r="Z869" s="41"/>
      <c r="AA869" s="25">
        <f t="shared" si="125"/>
        <v>0</v>
      </c>
      <c r="AB869" s="45"/>
      <c r="AC869" s="45"/>
      <c r="AD869" s="47"/>
    </row>
    <row r="870" s="2" customFormat="1" spans="1:30">
      <c r="A870" s="8">
        <f t="shared" si="117"/>
        <v>869</v>
      </c>
      <c r="B870" s="12"/>
      <c r="C870" s="10"/>
      <c r="D870" s="10"/>
      <c r="E870" s="14"/>
      <c r="F870" s="10" t="e">
        <f>VLOOKUP(E870,[1]零件成本9.1!$B$2:$D$11324,3,0)</f>
        <v>#N/A</v>
      </c>
      <c r="G870" s="15"/>
      <c r="H870" s="15"/>
      <c r="I870" s="11"/>
      <c r="J870" s="11" t="str">
        <f t="shared" si="118"/>
        <v/>
      </c>
      <c r="K870" s="14"/>
      <c r="L870" s="29"/>
      <c r="M870" s="25">
        <f t="shared" si="119"/>
        <v>0</v>
      </c>
      <c r="N870" s="26"/>
      <c r="O870" s="27"/>
      <c r="P870" s="28"/>
      <c r="Q870" s="35">
        <f t="shared" si="120"/>
        <v>0</v>
      </c>
      <c r="R870" s="36"/>
      <c r="S870" s="37" t="str">
        <f t="shared" si="121"/>
        <v/>
      </c>
      <c r="T870" s="38" t="str">
        <f t="shared" si="122"/>
        <v/>
      </c>
      <c r="U870" s="42"/>
      <c r="V870" s="40"/>
      <c r="W870" s="41">
        <f t="shared" si="123"/>
        <v>0</v>
      </c>
      <c r="X870" s="41">
        <f t="shared" si="124"/>
        <v>0</v>
      </c>
      <c r="Y870" s="41"/>
      <c r="Z870" s="41"/>
      <c r="AA870" s="25">
        <f t="shared" si="125"/>
        <v>0</v>
      </c>
      <c r="AB870" s="45"/>
      <c r="AC870" s="45"/>
      <c r="AD870" s="47"/>
    </row>
    <row r="871" s="2" customFormat="1" spans="1:30">
      <c r="A871" s="8">
        <f t="shared" si="117"/>
        <v>870</v>
      </c>
      <c r="B871" s="12"/>
      <c r="C871" s="10"/>
      <c r="D871" s="10"/>
      <c r="E871" s="14"/>
      <c r="F871" s="10" t="e">
        <f>VLOOKUP(E871,[1]零件成本9.1!$B$2:$D$11324,3,0)</f>
        <v>#N/A</v>
      </c>
      <c r="G871" s="15"/>
      <c r="H871" s="15"/>
      <c r="I871" s="11"/>
      <c r="J871" s="11" t="str">
        <f t="shared" si="118"/>
        <v/>
      </c>
      <c r="K871" s="14"/>
      <c r="L871" s="29"/>
      <c r="M871" s="25">
        <f t="shared" si="119"/>
        <v>0</v>
      </c>
      <c r="N871" s="26"/>
      <c r="O871" s="27"/>
      <c r="P871" s="28"/>
      <c r="Q871" s="35">
        <f t="shared" si="120"/>
        <v>0</v>
      </c>
      <c r="R871" s="36"/>
      <c r="S871" s="37" t="str">
        <f t="shared" si="121"/>
        <v/>
      </c>
      <c r="T871" s="38" t="str">
        <f t="shared" si="122"/>
        <v/>
      </c>
      <c r="U871" s="42"/>
      <c r="V871" s="40"/>
      <c r="W871" s="41">
        <f t="shared" si="123"/>
        <v>0</v>
      </c>
      <c r="X871" s="41">
        <f t="shared" si="124"/>
        <v>0</v>
      </c>
      <c r="Y871" s="41"/>
      <c r="Z871" s="41"/>
      <c r="AA871" s="25">
        <f t="shared" si="125"/>
        <v>0</v>
      </c>
      <c r="AB871" s="45"/>
      <c r="AC871" s="45"/>
      <c r="AD871" s="47"/>
    </row>
    <row r="872" s="2" customFormat="1" spans="1:30">
      <c r="A872" s="8">
        <f t="shared" si="117"/>
        <v>871</v>
      </c>
      <c r="B872" s="12"/>
      <c r="C872" s="10"/>
      <c r="D872" s="10"/>
      <c r="E872" s="14"/>
      <c r="F872" s="10" t="e">
        <f>VLOOKUP(E872,[1]零件成本9.1!$B$2:$D$11324,3,0)</f>
        <v>#N/A</v>
      </c>
      <c r="G872" s="15"/>
      <c r="H872" s="15"/>
      <c r="I872" s="11"/>
      <c r="J872" s="11" t="str">
        <f t="shared" si="118"/>
        <v/>
      </c>
      <c r="K872" s="14"/>
      <c r="L872" s="29"/>
      <c r="M872" s="25">
        <f t="shared" si="119"/>
        <v>0</v>
      </c>
      <c r="N872" s="26"/>
      <c r="O872" s="27"/>
      <c r="P872" s="28"/>
      <c r="Q872" s="35">
        <f t="shared" si="120"/>
        <v>0</v>
      </c>
      <c r="R872" s="36"/>
      <c r="S872" s="37" t="str">
        <f t="shared" si="121"/>
        <v/>
      </c>
      <c r="T872" s="38" t="str">
        <f t="shared" si="122"/>
        <v/>
      </c>
      <c r="U872" s="42"/>
      <c r="V872" s="40"/>
      <c r="W872" s="41">
        <f t="shared" si="123"/>
        <v>0</v>
      </c>
      <c r="X872" s="41">
        <f t="shared" si="124"/>
        <v>0</v>
      </c>
      <c r="Y872" s="41"/>
      <c r="Z872" s="41"/>
      <c r="AA872" s="25">
        <f t="shared" si="125"/>
        <v>0</v>
      </c>
      <c r="AB872" s="45"/>
      <c r="AC872" s="45"/>
      <c r="AD872" s="47"/>
    </row>
    <row r="873" s="2" customFormat="1" spans="1:30">
      <c r="A873" s="8">
        <f t="shared" si="117"/>
        <v>872</v>
      </c>
      <c r="B873" s="12"/>
      <c r="C873" s="10"/>
      <c r="D873" s="10"/>
      <c r="E873" s="14"/>
      <c r="F873" s="10" t="e">
        <f>VLOOKUP(E873,[1]零件成本9.1!$B$2:$D$11324,3,0)</f>
        <v>#N/A</v>
      </c>
      <c r="G873" s="15"/>
      <c r="H873" s="15"/>
      <c r="I873" s="11"/>
      <c r="J873" s="11" t="str">
        <f t="shared" si="118"/>
        <v/>
      </c>
      <c r="K873" s="14"/>
      <c r="L873" s="29"/>
      <c r="M873" s="25">
        <f t="shared" si="119"/>
        <v>0</v>
      </c>
      <c r="N873" s="26"/>
      <c r="O873" s="27"/>
      <c r="P873" s="28"/>
      <c r="Q873" s="35">
        <f t="shared" si="120"/>
        <v>0</v>
      </c>
      <c r="R873" s="36"/>
      <c r="S873" s="37" t="str">
        <f t="shared" si="121"/>
        <v/>
      </c>
      <c r="T873" s="38" t="str">
        <f t="shared" si="122"/>
        <v/>
      </c>
      <c r="U873" s="42"/>
      <c r="V873" s="40"/>
      <c r="W873" s="41">
        <f t="shared" si="123"/>
        <v>0</v>
      </c>
      <c r="X873" s="41">
        <f t="shared" si="124"/>
        <v>0</v>
      </c>
      <c r="Y873" s="41"/>
      <c r="Z873" s="41"/>
      <c r="AA873" s="25">
        <f t="shared" si="125"/>
        <v>0</v>
      </c>
      <c r="AB873" s="45"/>
      <c r="AC873" s="45"/>
      <c r="AD873" s="47"/>
    </row>
    <row r="874" s="2" customFormat="1" spans="1:30">
      <c r="A874" s="8">
        <f t="shared" si="117"/>
        <v>873</v>
      </c>
      <c r="B874" s="12"/>
      <c r="C874" s="10"/>
      <c r="D874" s="10"/>
      <c r="E874" s="14"/>
      <c r="F874" s="10" t="e">
        <f>VLOOKUP(E874,[1]零件成本9.1!$B$2:$D$11324,3,0)</f>
        <v>#N/A</v>
      </c>
      <c r="G874" s="15"/>
      <c r="H874" s="15"/>
      <c r="I874" s="11"/>
      <c r="J874" s="11" t="str">
        <f t="shared" si="118"/>
        <v/>
      </c>
      <c r="K874" s="14"/>
      <c r="L874" s="29"/>
      <c r="M874" s="25">
        <f t="shared" si="119"/>
        <v>0</v>
      </c>
      <c r="N874" s="26"/>
      <c r="O874" s="27"/>
      <c r="P874" s="28"/>
      <c r="Q874" s="35">
        <f t="shared" si="120"/>
        <v>0</v>
      </c>
      <c r="R874" s="36"/>
      <c r="S874" s="37" t="str">
        <f t="shared" si="121"/>
        <v/>
      </c>
      <c r="T874" s="38" t="str">
        <f t="shared" si="122"/>
        <v/>
      </c>
      <c r="U874" s="42"/>
      <c r="V874" s="40"/>
      <c r="W874" s="41">
        <f t="shared" si="123"/>
        <v>0</v>
      </c>
      <c r="X874" s="41">
        <f t="shared" si="124"/>
        <v>0</v>
      </c>
      <c r="Y874" s="41"/>
      <c r="Z874" s="41"/>
      <c r="AA874" s="25">
        <f t="shared" si="125"/>
        <v>0</v>
      </c>
      <c r="AB874" s="45"/>
      <c r="AC874" s="45"/>
      <c r="AD874" s="47"/>
    </row>
    <row r="875" s="2" customFormat="1" spans="1:30">
      <c r="A875" s="8">
        <f t="shared" si="117"/>
        <v>874</v>
      </c>
      <c r="B875" s="12"/>
      <c r="C875" s="10"/>
      <c r="D875" s="10"/>
      <c r="E875" s="14"/>
      <c r="F875" s="10" t="e">
        <f>VLOOKUP(E875,[1]零件成本9.1!$B$2:$D$11324,3,0)</f>
        <v>#N/A</v>
      </c>
      <c r="G875" s="15"/>
      <c r="H875" s="15"/>
      <c r="I875" s="11"/>
      <c r="J875" s="11" t="str">
        <f t="shared" si="118"/>
        <v/>
      </c>
      <c r="K875" s="14"/>
      <c r="L875" s="29"/>
      <c r="M875" s="25">
        <f t="shared" si="119"/>
        <v>0</v>
      </c>
      <c r="N875" s="26"/>
      <c r="O875" s="27"/>
      <c r="P875" s="28"/>
      <c r="Q875" s="35">
        <f t="shared" si="120"/>
        <v>0</v>
      </c>
      <c r="R875" s="36"/>
      <c r="S875" s="37" t="str">
        <f t="shared" si="121"/>
        <v/>
      </c>
      <c r="T875" s="38" t="str">
        <f t="shared" si="122"/>
        <v/>
      </c>
      <c r="U875" s="42"/>
      <c r="V875" s="40"/>
      <c r="W875" s="41">
        <f t="shared" si="123"/>
        <v>0</v>
      </c>
      <c r="X875" s="41">
        <f t="shared" si="124"/>
        <v>0</v>
      </c>
      <c r="Y875" s="41"/>
      <c r="Z875" s="41"/>
      <c r="AA875" s="25">
        <f t="shared" si="125"/>
        <v>0</v>
      </c>
      <c r="AB875" s="45"/>
      <c r="AC875" s="45"/>
      <c r="AD875" s="47"/>
    </row>
    <row r="876" s="2" customFormat="1" spans="1:30">
      <c r="A876" s="8">
        <f t="shared" si="117"/>
        <v>875</v>
      </c>
      <c r="B876" s="12"/>
      <c r="C876" s="10"/>
      <c r="D876" s="10"/>
      <c r="E876" s="14"/>
      <c r="F876" s="10" t="e">
        <f>VLOOKUP(E876,[1]零件成本9.1!$B$2:$D$11324,3,0)</f>
        <v>#N/A</v>
      </c>
      <c r="G876" s="15"/>
      <c r="H876" s="15"/>
      <c r="I876" s="11"/>
      <c r="J876" s="11" t="str">
        <f t="shared" si="118"/>
        <v/>
      </c>
      <c r="K876" s="14"/>
      <c r="L876" s="29"/>
      <c r="M876" s="25">
        <f t="shared" si="119"/>
        <v>0</v>
      </c>
      <c r="N876" s="26"/>
      <c r="O876" s="27"/>
      <c r="P876" s="28"/>
      <c r="Q876" s="35">
        <f t="shared" si="120"/>
        <v>0</v>
      </c>
      <c r="R876" s="36"/>
      <c r="S876" s="37" t="str">
        <f t="shared" si="121"/>
        <v/>
      </c>
      <c r="T876" s="38" t="str">
        <f t="shared" si="122"/>
        <v/>
      </c>
      <c r="U876" s="42"/>
      <c r="V876" s="40"/>
      <c r="W876" s="41">
        <f t="shared" si="123"/>
        <v>0</v>
      </c>
      <c r="X876" s="41">
        <f t="shared" si="124"/>
        <v>0</v>
      </c>
      <c r="Y876" s="41"/>
      <c r="Z876" s="41"/>
      <c r="AA876" s="25">
        <f t="shared" si="125"/>
        <v>0</v>
      </c>
      <c r="AB876" s="45"/>
      <c r="AC876" s="45"/>
      <c r="AD876" s="47"/>
    </row>
    <row r="877" s="2" customFormat="1" spans="1:30">
      <c r="A877" s="8">
        <f t="shared" si="117"/>
        <v>876</v>
      </c>
      <c r="B877" s="12"/>
      <c r="C877" s="10"/>
      <c r="D877" s="10"/>
      <c r="E877" s="14"/>
      <c r="F877" s="10" t="e">
        <f>VLOOKUP(E877,[1]零件成本9.1!$B$2:$D$11324,3,0)</f>
        <v>#N/A</v>
      </c>
      <c r="G877" s="15"/>
      <c r="H877" s="15"/>
      <c r="I877" s="11"/>
      <c r="J877" s="11" t="str">
        <f t="shared" si="118"/>
        <v/>
      </c>
      <c r="K877" s="14"/>
      <c r="L877" s="29"/>
      <c r="M877" s="25">
        <f t="shared" si="119"/>
        <v>0</v>
      </c>
      <c r="N877" s="26"/>
      <c r="O877" s="27"/>
      <c r="P877" s="28"/>
      <c r="Q877" s="35">
        <f t="shared" si="120"/>
        <v>0</v>
      </c>
      <c r="R877" s="36"/>
      <c r="S877" s="37" t="str">
        <f t="shared" si="121"/>
        <v/>
      </c>
      <c r="T877" s="38" t="str">
        <f t="shared" si="122"/>
        <v/>
      </c>
      <c r="U877" s="42"/>
      <c r="V877" s="40"/>
      <c r="W877" s="41">
        <f t="shared" si="123"/>
        <v>0</v>
      </c>
      <c r="X877" s="41">
        <f t="shared" si="124"/>
        <v>0</v>
      </c>
      <c r="Y877" s="41"/>
      <c r="Z877" s="41"/>
      <c r="AA877" s="25">
        <f t="shared" si="125"/>
        <v>0</v>
      </c>
      <c r="AB877" s="45"/>
      <c r="AC877" s="45"/>
      <c r="AD877" s="47"/>
    </row>
    <row r="878" s="2" customFormat="1" spans="1:30">
      <c r="A878" s="8">
        <f t="shared" si="117"/>
        <v>877</v>
      </c>
      <c r="B878" s="12"/>
      <c r="C878" s="10"/>
      <c r="D878" s="10"/>
      <c r="E878" s="14"/>
      <c r="F878" s="10" t="e">
        <f>VLOOKUP(E878,[1]零件成本9.1!$B$2:$D$11324,3,0)</f>
        <v>#N/A</v>
      </c>
      <c r="G878" s="15"/>
      <c r="H878" s="15"/>
      <c r="I878" s="11"/>
      <c r="J878" s="11" t="str">
        <f t="shared" si="118"/>
        <v/>
      </c>
      <c r="K878" s="14"/>
      <c r="L878" s="29"/>
      <c r="M878" s="25">
        <f t="shared" si="119"/>
        <v>0</v>
      </c>
      <c r="N878" s="26"/>
      <c r="O878" s="27"/>
      <c r="P878" s="28"/>
      <c r="Q878" s="35">
        <f t="shared" si="120"/>
        <v>0</v>
      </c>
      <c r="R878" s="36"/>
      <c r="S878" s="37" t="str">
        <f t="shared" si="121"/>
        <v/>
      </c>
      <c r="T878" s="38" t="str">
        <f t="shared" si="122"/>
        <v/>
      </c>
      <c r="U878" s="42"/>
      <c r="V878" s="40"/>
      <c r="W878" s="41">
        <f t="shared" si="123"/>
        <v>0</v>
      </c>
      <c r="X878" s="41">
        <f t="shared" si="124"/>
        <v>0</v>
      </c>
      <c r="Y878" s="41"/>
      <c r="Z878" s="41"/>
      <c r="AA878" s="25">
        <f t="shared" si="125"/>
        <v>0</v>
      </c>
      <c r="AB878" s="45"/>
      <c r="AC878" s="45"/>
      <c r="AD878" s="47"/>
    </row>
    <row r="879" s="2" customFormat="1" spans="1:30">
      <c r="A879" s="8">
        <f t="shared" si="117"/>
        <v>878</v>
      </c>
      <c r="B879" s="12"/>
      <c r="C879" s="10"/>
      <c r="D879" s="10"/>
      <c r="E879" s="14"/>
      <c r="F879" s="10" t="e">
        <f>VLOOKUP(E879,[1]零件成本9.1!$B$2:$D$11324,3,0)</f>
        <v>#N/A</v>
      </c>
      <c r="G879" s="15"/>
      <c r="H879" s="15"/>
      <c r="I879" s="11"/>
      <c r="J879" s="11" t="str">
        <f t="shared" si="118"/>
        <v/>
      </c>
      <c r="K879" s="14"/>
      <c r="L879" s="29"/>
      <c r="M879" s="25">
        <f t="shared" si="119"/>
        <v>0</v>
      </c>
      <c r="N879" s="26"/>
      <c r="O879" s="27"/>
      <c r="P879" s="28"/>
      <c r="Q879" s="35">
        <f t="shared" si="120"/>
        <v>0</v>
      </c>
      <c r="R879" s="36"/>
      <c r="S879" s="37" t="str">
        <f t="shared" si="121"/>
        <v/>
      </c>
      <c r="T879" s="38" t="str">
        <f t="shared" si="122"/>
        <v/>
      </c>
      <c r="U879" s="42"/>
      <c r="V879" s="40"/>
      <c r="W879" s="41">
        <f t="shared" si="123"/>
        <v>0</v>
      </c>
      <c r="X879" s="41">
        <f t="shared" si="124"/>
        <v>0</v>
      </c>
      <c r="Y879" s="41"/>
      <c r="Z879" s="41"/>
      <c r="AA879" s="25">
        <f t="shared" si="125"/>
        <v>0</v>
      </c>
      <c r="AB879" s="45"/>
      <c r="AC879" s="45"/>
      <c r="AD879" s="47"/>
    </row>
    <row r="880" s="2" customFormat="1" spans="1:30">
      <c r="A880" s="8">
        <f t="shared" si="117"/>
        <v>879</v>
      </c>
      <c r="B880" s="12"/>
      <c r="C880" s="10"/>
      <c r="D880" s="10"/>
      <c r="E880" s="14"/>
      <c r="F880" s="10" t="e">
        <f>VLOOKUP(E880,[1]零件成本9.1!$B$2:$D$11324,3,0)</f>
        <v>#N/A</v>
      </c>
      <c r="G880" s="15"/>
      <c r="H880" s="15"/>
      <c r="I880" s="11"/>
      <c r="J880" s="11" t="str">
        <f t="shared" si="118"/>
        <v/>
      </c>
      <c r="K880" s="14"/>
      <c r="L880" s="29"/>
      <c r="M880" s="25">
        <f t="shared" si="119"/>
        <v>0</v>
      </c>
      <c r="N880" s="26"/>
      <c r="O880" s="27"/>
      <c r="P880" s="28"/>
      <c r="Q880" s="35">
        <f t="shared" si="120"/>
        <v>0</v>
      </c>
      <c r="R880" s="36"/>
      <c r="S880" s="37" t="str">
        <f t="shared" si="121"/>
        <v/>
      </c>
      <c r="T880" s="38" t="str">
        <f t="shared" si="122"/>
        <v/>
      </c>
      <c r="U880" s="42"/>
      <c r="V880" s="40"/>
      <c r="W880" s="41">
        <f t="shared" si="123"/>
        <v>0</v>
      </c>
      <c r="X880" s="41">
        <f t="shared" si="124"/>
        <v>0</v>
      </c>
      <c r="Y880" s="41"/>
      <c r="Z880" s="41"/>
      <c r="AA880" s="25">
        <f t="shared" si="125"/>
        <v>0</v>
      </c>
      <c r="AB880" s="45"/>
      <c r="AC880" s="45"/>
      <c r="AD880" s="47"/>
    </row>
    <row r="881" s="2" customFormat="1" spans="1:30">
      <c r="A881" s="8">
        <f t="shared" si="117"/>
        <v>880</v>
      </c>
      <c r="B881" s="12"/>
      <c r="C881" s="10"/>
      <c r="D881" s="10"/>
      <c r="E881" s="14"/>
      <c r="F881" s="10" t="e">
        <f>VLOOKUP(E881,[1]零件成本9.1!$B$2:$D$11324,3,0)</f>
        <v>#N/A</v>
      </c>
      <c r="G881" s="15"/>
      <c r="H881" s="15"/>
      <c r="I881" s="11"/>
      <c r="J881" s="11" t="str">
        <f t="shared" si="118"/>
        <v/>
      </c>
      <c r="K881" s="14"/>
      <c r="L881" s="29"/>
      <c r="M881" s="25">
        <f t="shared" si="119"/>
        <v>0</v>
      </c>
      <c r="N881" s="26"/>
      <c r="O881" s="27"/>
      <c r="P881" s="28"/>
      <c r="Q881" s="35">
        <f t="shared" si="120"/>
        <v>0</v>
      </c>
      <c r="R881" s="36"/>
      <c r="S881" s="37" t="str">
        <f t="shared" si="121"/>
        <v/>
      </c>
      <c r="T881" s="38" t="str">
        <f t="shared" si="122"/>
        <v/>
      </c>
      <c r="U881" s="42"/>
      <c r="V881" s="40"/>
      <c r="W881" s="41">
        <f t="shared" si="123"/>
        <v>0</v>
      </c>
      <c r="X881" s="41">
        <f t="shared" si="124"/>
        <v>0</v>
      </c>
      <c r="Y881" s="41"/>
      <c r="Z881" s="41"/>
      <c r="AA881" s="25">
        <f t="shared" si="125"/>
        <v>0</v>
      </c>
      <c r="AB881" s="45"/>
      <c r="AC881" s="45"/>
      <c r="AD881" s="47"/>
    </row>
    <row r="882" s="2" customFormat="1" spans="1:30">
      <c r="A882" s="8">
        <f t="shared" si="117"/>
        <v>881</v>
      </c>
      <c r="B882" s="12"/>
      <c r="C882" s="10"/>
      <c r="D882" s="10"/>
      <c r="E882" s="14"/>
      <c r="F882" s="10" t="e">
        <f>VLOOKUP(E882,[1]零件成本9.1!$B$2:$D$11324,3,0)</f>
        <v>#N/A</v>
      </c>
      <c r="G882" s="15"/>
      <c r="H882" s="15"/>
      <c r="I882" s="11"/>
      <c r="J882" s="11" t="str">
        <f t="shared" si="118"/>
        <v/>
      </c>
      <c r="K882" s="29"/>
      <c r="L882" s="29"/>
      <c r="M882" s="25">
        <f t="shared" si="119"/>
        <v>0</v>
      </c>
      <c r="N882" s="26"/>
      <c r="O882" s="27"/>
      <c r="P882" s="28"/>
      <c r="Q882" s="35">
        <f t="shared" si="120"/>
        <v>0</v>
      </c>
      <c r="R882" s="36"/>
      <c r="S882" s="37" t="str">
        <f t="shared" si="121"/>
        <v/>
      </c>
      <c r="T882" s="38" t="str">
        <f t="shared" si="122"/>
        <v/>
      </c>
      <c r="U882" s="42"/>
      <c r="V882" s="40"/>
      <c r="W882" s="41">
        <f t="shared" si="123"/>
        <v>0</v>
      </c>
      <c r="X882" s="41">
        <f t="shared" si="124"/>
        <v>0</v>
      </c>
      <c r="Y882" s="41"/>
      <c r="Z882" s="41"/>
      <c r="AA882" s="25">
        <f t="shared" si="125"/>
        <v>0</v>
      </c>
      <c r="AB882" s="45"/>
      <c r="AC882" s="45"/>
      <c r="AD882" s="47"/>
    </row>
    <row r="883" s="2" customFormat="1" spans="1:30">
      <c r="A883" s="8">
        <f t="shared" si="117"/>
        <v>882</v>
      </c>
      <c r="B883" s="12"/>
      <c r="C883" s="10"/>
      <c r="D883" s="10"/>
      <c r="E883" s="14"/>
      <c r="F883" s="10" t="e">
        <f>VLOOKUP(E883,[1]零件成本9.1!$B$2:$D$11324,3,0)</f>
        <v>#N/A</v>
      </c>
      <c r="G883" s="15"/>
      <c r="H883" s="15"/>
      <c r="I883" s="11"/>
      <c r="J883" s="11" t="str">
        <f t="shared" si="118"/>
        <v/>
      </c>
      <c r="K883" s="29"/>
      <c r="L883" s="29"/>
      <c r="M883" s="25">
        <f t="shared" si="119"/>
        <v>0</v>
      </c>
      <c r="N883" s="26"/>
      <c r="O883" s="27"/>
      <c r="P883" s="28"/>
      <c r="Q883" s="35">
        <f t="shared" si="120"/>
        <v>0</v>
      </c>
      <c r="R883" s="36"/>
      <c r="S883" s="37" t="str">
        <f t="shared" si="121"/>
        <v/>
      </c>
      <c r="T883" s="38" t="str">
        <f t="shared" si="122"/>
        <v/>
      </c>
      <c r="U883" s="42"/>
      <c r="V883" s="40"/>
      <c r="W883" s="41">
        <f t="shared" si="123"/>
        <v>0</v>
      </c>
      <c r="X883" s="41">
        <f t="shared" si="124"/>
        <v>0</v>
      </c>
      <c r="Y883" s="41"/>
      <c r="Z883" s="41"/>
      <c r="AA883" s="25">
        <f t="shared" si="125"/>
        <v>0</v>
      </c>
      <c r="AB883" s="45"/>
      <c r="AC883" s="45"/>
      <c r="AD883" s="47"/>
    </row>
    <row r="884" s="2" customFormat="1" spans="1:30">
      <c r="A884" s="8">
        <f t="shared" si="117"/>
        <v>883</v>
      </c>
      <c r="B884" s="12"/>
      <c r="C884" s="10"/>
      <c r="D884" s="10"/>
      <c r="E884" s="14"/>
      <c r="F884" s="10" t="e">
        <f>VLOOKUP(E884,[1]零件成本9.1!$B$2:$D$11324,3,0)</f>
        <v>#N/A</v>
      </c>
      <c r="G884" s="15"/>
      <c r="H884" s="15"/>
      <c r="I884" s="11"/>
      <c r="J884" s="11" t="str">
        <f t="shared" si="118"/>
        <v/>
      </c>
      <c r="K884" s="29"/>
      <c r="L884" s="29"/>
      <c r="M884" s="25">
        <f t="shared" si="119"/>
        <v>0</v>
      </c>
      <c r="N884" s="26"/>
      <c r="O884" s="27"/>
      <c r="P884" s="28"/>
      <c r="Q884" s="35">
        <f t="shared" si="120"/>
        <v>0</v>
      </c>
      <c r="R884" s="36"/>
      <c r="S884" s="37" t="str">
        <f t="shared" si="121"/>
        <v/>
      </c>
      <c r="T884" s="38" t="str">
        <f t="shared" si="122"/>
        <v/>
      </c>
      <c r="U884" s="42"/>
      <c r="V884" s="40"/>
      <c r="W884" s="41">
        <f t="shared" si="123"/>
        <v>0</v>
      </c>
      <c r="X884" s="41">
        <f t="shared" si="124"/>
        <v>0</v>
      </c>
      <c r="Y884" s="41"/>
      <c r="Z884" s="41"/>
      <c r="AA884" s="25">
        <f t="shared" si="125"/>
        <v>0</v>
      </c>
      <c r="AB884" s="45"/>
      <c r="AC884" s="45"/>
      <c r="AD884" s="47"/>
    </row>
    <row r="885" s="2" customFormat="1" spans="1:30">
      <c r="A885" s="8">
        <f t="shared" si="117"/>
        <v>884</v>
      </c>
      <c r="B885" s="12"/>
      <c r="C885" s="10"/>
      <c r="D885" s="10"/>
      <c r="E885" s="14"/>
      <c r="F885" s="10" t="e">
        <f>VLOOKUP(E885,[1]零件成本9.1!$B$2:$D$11324,3,0)</f>
        <v>#N/A</v>
      </c>
      <c r="G885" s="15"/>
      <c r="H885" s="15"/>
      <c r="I885" s="11"/>
      <c r="J885" s="11" t="str">
        <f t="shared" si="118"/>
        <v/>
      </c>
      <c r="K885" s="29"/>
      <c r="L885" s="29"/>
      <c r="M885" s="25">
        <f t="shared" si="119"/>
        <v>0</v>
      </c>
      <c r="N885" s="26"/>
      <c r="O885" s="27"/>
      <c r="P885" s="28"/>
      <c r="Q885" s="35">
        <f t="shared" si="120"/>
        <v>0</v>
      </c>
      <c r="R885" s="36"/>
      <c r="S885" s="37" t="str">
        <f t="shared" si="121"/>
        <v/>
      </c>
      <c r="T885" s="38" t="str">
        <f t="shared" si="122"/>
        <v/>
      </c>
      <c r="U885" s="42"/>
      <c r="V885" s="40"/>
      <c r="W885" s="41">
        <f t="shared" si="123"/>
        <v>0</v>
      </c>
      <c r="X885" s="41">
        <f t="shared" si="124"/>
        <v>0</v>
      </c>
      <c r="Y885" s="41"/>
      <c r="Z885" s="41"/>
      <c r="AA885" s="25">
        <f t="shared" si="125"/>
        <v>0</v>
      </c>
      <c r="AB885" s="45"/>
      <c r="AC885" s="45"/>
      <c r="AD885" s="47"/>
    </row>
    <row r="886" s="2" customFormat="1" spans="1:30">
      <c r="A886" s="8">
        <f t="shared" si="117"/>
        <v>885</v>
      </c>
      <c r="B886" s="12"/>
      <c r="C886" s="10"/>
      <c r="D886" s="10"/>
      <c r="E886" s="14"/>
      <c r="F886" s="10" t="e">
        <f>VLOOKUP(E886,[1]零件成本9.1!$B$2:$D$11324,3,0)</f>
        <v>#N/A</v>
      </c>
      <c r="G886" s="15"/>
      <c r="H886" s="15"/>
      <c r="I886" s="11"/>
      <c r="J886" s="11" t="str">
        <f t="shared" si="118"/>
        <v/>
      </c>
      <c r="K886" s="29"/>
      <c r="L886" s="29"/>
      <c r="M886" s="25">
        <f t="shared" si="119"/>
        <v>0</v>
      </c>
      <c r="N886" s="26"/>
      <c r="O886" s="27"/>
      <c r="P886" s="28"/>
      <c r="Q886" s="35">
        <f t="shared" si="120"/>
        <v>0</v>
      </c>
      <c r="R886" s="36"/>
      <c r="S886" s="37" t="str">
        <f t="shared" si="121"/>
        <v/>
      </c>
      <c r="T886" s="38" t="str">
        <f t="shared" si="122"/>
        <v/>
      </c>
      <c r="U886" s="42"/>
      <c r="V886" s="40"/>
      <c r="W886" s="41">
        <f t="shared" si="123"/>
        <v>0</v>
      </c>
      <c r="X886" s="41">
        <f t="shared" si="124"/>
        <v>0</v>
      </c>
      <c r="Y886" s="41"/>
      <c r="Z886" s="41"/>
      <c r="AA886" s="25">
        <f t="shared" si="125"/>
        <v>0</v>
      </c>
      <c r="AB886" s="45"/>
      <c r="AC886" s="45"/>
      <c r="AD886" s="47"/>
    </row>
    <row r="887" s="2" customFormat="1" spans="1:30">
      <c r="A887" s="8">
        <f t="shared" si="117"/>
        <v>886</v>
      </c>
      <c r="B887" s="12"/>
      <c r="C887" s="10"/>
      <c r="D887" s="10"/>
      <c r="E887" s="14"/>
      <c r="F887" s="10" t="e">
        <f>VLOOKUP(E887,[1]零件成本9.1!$B$2:$D$11324,3,0)</f>
        <v>#N/A</v>
      </c>
      <c r="G887" s="15"/>
      <c r="H887" s="15"/>
      <c r="I887" s="11"/>
      <c r="J887" s="11" t="str">
        <f t="shared" si="118"/>
        <v/>
      </c>
      <c r="K887" s="29"/>
      <c r="L887" s="29"/>
      <c r="M887" s="25">
        <f t="shared" si="119"/>
        <v>0</v>
      </c>
      <c r="N887" s="26"/>
      <c r="O887" s="27"/>
      <c r="P887" s="28"/>
      <c r="Q887" s="35">
        <f t="shared" si="120"/>
        <v>0</v>
      </c>
      <c r="R887" s="36"/>
      <c r="S887" s="37" t="str">
        <f t="shared" si="121"/>
        <v/>
      </c>
      <c r="T887" s="38" t="str">
        <f t="shared" si="122"/>
        <v/>
      </c>
      <c r="U887" s="42"/>
      <c r="V887" s="40"/>
      <c r="W887" s="41">
        <f t="shared" si="123"/>
        <v>0</v>
      </c>
      <c r="X887" s="41">
        <f t="shared" si="124"/>
        <v>0</v>
      </c>
      <c r="Y887" s="41"/>
      <c r="Z887" s="41"/>
      <c r="AA887" s="25">
        <f t="shared" si="125"/>
        <v>0</v>
      </c>
      <c r="AB887" s="45"/>
      <c r="AC887" s="45"/>
      <c r="AD887" s="47"/>
    </row>
    <row r="888" s="2" customFormat="1" spans="1:30">
      <c r="A888" s="8">
        <f t="shared" si="117"/>
        <v>887</v>
      </c>
      <c r="B888" s="12"/>
      <c r="C888" s="10"/>
      <c r="D888" s="10"/>
      <c r="E888" s="14"/>
      <c r="F888" s="10" t="e">
        <f>VLOOKUP(E888,[1]零件成本9.1!$B$2:$D$11324,3,0)</f>
        <v>#N/A</v>
      </c>
      <c r="G888" s="15"/>
      <c r="H888" s="15"/>
      <c r="I888" s="11"/>
      <c r="J888" s="11" t="str">
        <f t="shared" si="118"/>
        <v/>
      </c>
      <c r="K888" s="29"/>
      <c r="L888" s="29"/>
      <c r="M888" s="25">
        <f t="shared" si="119"/>
        <v>0</v>
      </c>
      <c r="N888" s="26"/>
      <c r="O888" s="27"/>
      <c r="P888" s="28"/>
      <c r="Q888" s="35">
        <f t="shared" si="120"/>
        <v>0</v>
      </c>
      <c r="R888" s="36"/>
      <c r="S888" s="37" t="str">
        <f t="shared" si="121"/>
        <v/>
      </c>
      <c r="T888" s="38" t="str">
        <f t="shared" si="122"/>
        <v/>
      </c>
      <c r="U888" s="42"/>
      <c r="V888" s="40"/>
      <c r="W888" s="41">
        <f t="shared" si="123"/>
        <v>0</v>
      </c>
      <c r="X888" s="41">
        <f t="shared" si="124"/>
        <v>0</v>
      </c>
      <c r="Y888" s="41"/>
      <c r="Z888" s="41"/>
      <c r="AA888" s="25">
        <f t="shared" si="125"/>
        <v>0</v>
      </c>
      <c r="AB888" s="45"/>
      <c r="AC888" s="45"/>
      <c r="AD888" s="47"/>
    </row>
    <row r="889" s="2" customFormat="1" spans="1:30">
      <c r="A889" s="8">
        <f t="shared" si="117"/>
        <v>888</v>
      </c>
      <c r="B889" s="12"/>
      <c r="C889" s="10"/>
      <c r="D889" s="10"/>
      <c r="E889" s="14"/>
      <c r="F889" s="10" t="e">
        <f>VLOOKUP(E889,[1]零件成本9.1!$B$2:$D$11324,3,0)</f>
        <v>#N/A</v>
      </c>
      <c r="G889" s="15"/>
      <c r="H889" s="15"/>
      <c r="I889" s="11"/>
      <c r="J889" s="11" t="str">
        <f t="shared" si="118"/>
        <v/>
      </c>
      <c r="K889" s="29"/>
      <c r="L889" s="29"/>
      <c r="M889" s="25">
        <f t="shared" si="119"/>
        <v>0</v>
      </c>
      <c r="N889" s="26"/>
      <c r="O889" s="27"/>
      <c r="P889" s="28"/>
      <c r="Q889" s="35">
        <f t="shared" si="120"/>
        <v>0</v>
      </c>
      <c r="R889" s="36"/>
      <c r="S889" s="37" t="str">
        <f t="shared" si="121"/>
        <v/>
      </c>
      <c r="T889" s="38" t="str">
        <f t="shared" si="122"/>
        <v/>
      </c>
      <c r="U889" s="42"/>
      <c r="V889" s="40"/>
      <c r="W889" s="41">
        <f t="shared" si="123"/>
        <v>0</v>
      </c>
      <c r="X889" s="41">
        <f t="shared" si="124"/>
        <v>0</v>
      </c>
      <c r="Y889" s="41"/>
      <c r="Z889" s="41"/>
      <c r="AA889" s="25">
        <f t="shared" si="125"/>
        <v>0</v>
      </c>
      <c r="AB889" s="45"/>
      <c r="AC889" s="45"/>
      <c r="AD889" s="47"/>
    </row>
    <row r="890" s="2" customFormat="1" spans="1:30">
      <c r="A890" s="8">
        <f t="shared" si="117"/>
        <v>889</v>
      </c>
      <c r="B890" s="12"/>
      <c r="C890" s="10"/>
      <c r="D890" s="10"/>
      <c r="E890" s="14"/>
      <c r="F890" s="10" t="e">
        <f>VLOOKUP(E890,[1]零件成本9.1!$B$2:$D$11324,3,0)</f>
        <v>#N/A</v>
      </c>
      <c r="G890" s="15"/>
      <c r="H890" s="15"/>
      <c r="I890" s="11"/>
      <c r="J890" s="11" t="str">
        <f t="shared" si="118"/>
        <v/>
      </c>
      <c r="K890" s="29"/>
      <c r="L890" s="29"/>
      <c r="M890" s="25">
        <f t="shared" si="119"/>
        <v>0</v>
      </c>
      <c r="N890" s="26"/>
      <c r="O890" s="27"/>
      <c r="P890" s="28"/>
      <c r="Q890" s="35">
        <f t="shared" si="120"/>
        <v>0</v>
      </c>
      <c r="R890" s="36"/>
      <c r="S890" s="37" t="str">
        <f t="shared" si="121"/>
        <v/>
      </c>
      <c r="T890" s="38" t="str">
        <f t="shared" si="122"/>
        <v/>
      </c>
      <c r="U890" s="42"/>
      <c r="V890" s="40"/>
      <c r="W890" s="41">
        <f t="shared" si="123"/>
        <v>0</v>
      </c>
      <c r="X890" s="41">
        <f t="shared" si="124"/>
        <v>0</v>
      </c>
      <c r="Y890" s="41"/>
      <c r="Z890" s="41"/>
      <c r="AA890" s="25">
        <f t="shared" si="125"/>
        <v>0</v>
      </c>
      <c r="AB890" s="45"/>
      <c r="AC890" s="45"/>
      <c r="AD890" s="47"/>
    </row>
    <row r="891" s="2" customFormat="1" spans="1:30">
      <c r="A891" s="8">
        <f t="shared" si="117"/>
        <v>890</v>
      </c>
      <c r="B891" s="12"/>
      <c r="C891" s="10"/>
      <c r="D891" s="10"/>
      <c r="E891" s="14"/>
      <c r="F891" s="10" t="e">
        <f>VLOOKUP(E891,[1]零件成本9.1!$B$2:$D$11324,3,0)</f>
        <v>#N/A</v>
      </c>
      <c r="G891" s="15"/>
      <c r="H891" s="15"/>
      <c r="I891" s="11"/>
      <c r="J891" s="11" t="str">
        <f t="shared" si="118"/>
        <v/>
      </c>
      <c r="K891" s="29"/>
      <c r="L891" s="29"/>
      <c r="M891" s="25">
        <f t="shared" si="119"/>
        <v>0</v>
      </c>
      <c r="N891" s="26"/>
      <c r="O891" s="27"/>
      <c r="P891" s="28"/>
      <c r="Q891" s="35">
        <f t="shared" si="120"/>
        <v>0</v>
      </c>
      <c r="R891" s="36"/>
      <c r="S891" s="37" t="str">
        <f t="shared" si="121"/>
        <v/>
      </c>
      <c r="T891" s="38" t="str">
        <f t="shared" si="122"/>
        <v/>
      </c>
      <c r="U891" s="42"/>
      <c r="V891" s="40"/>
      <c r="W891" s="41">
        <f t="shared" si="123"/>
        <v>0</v>
      </c>
      <c r="X891" s="41">
        <f t="shared" si="124"/>
        <v>0</v>
      </c>
      <c r="Y891" s="41"/>
      <c r="Z891" s="41"/>
      <c r="AA891" s="25">
        <f t="shared" si="125"/>
        <v>0</v>
      </c>
      <c r="AB891" s="45"/>
      <c r="AC891" s="45"/>
      <c r="AD891" s="47"/>
    </row>
    <row r="892" s="2" customFormat="1" spans="1:30">
      <c r="A892" s="8">
        <f t="shared" si="117"/>
        <v>891</v>
      </c>
      <c r="B892" s="12"/>
      <c r="C892" s="10"/>
      <c r="D892" s="10"/>
      <c r="E892" s="14"/>
      <c r="F892" s="10" t="e">
        <f>VLOOKUP(E892,[1]零件成本9.1!$B$2:$D$11324,3,0)</f>
        <v>#N/A</v>
      </c>
      <c r="G892" s="15"/>
      <c r="H892" s="15"/>
      <c r="I892" s="11"/>
      <c r="J892" s="11" t="str">
        <f t="shared" si="118"/>
        <v/>
      </c>
      <c r="K892" s="29"/>
      <c r="L892" s="29"/>
      <c r="M892" s="25">
        <f t="shared" si="119"/>
        <v>0</v>
      </c>
      <c r="N892" s="26"/>
      <c r="O892" s="27"/>
      <c r="P892" s="28"/>
      <c r="Q892" s="35">
        <f t="shared" si="120"/>
        <v>0</v>
      </c>
      <c r="R892" s="36"/>
      <c r="S892" s="37" t="str">
        <f t="shared" si="121"/>
        <v/>
      </c>
      <c r="T892" s="38" t="str">
        <f t="shared" si="122"/>
        <v/>
      </c>
      <c r="U892" s="42"/>
      <c r="V892" s="40"/>
      <c r="W892" s="41">
        <f t="shared" si="123"/>
        <v>0</v>
      </c>
      <c r="X892" s="41">
        <f t="shared" si="124"/>
        <v>0</v>
      </c>
      <c r="Y892" s="41"/>
      <c r="Z892" s="41"/>
      <c r="AA892" s="25">
        <f t="shared" si="125"/>
        <v>0</v>
      </c>
      <c r="AB892" s="45"/>
      <c r="AC892" s="45"/>
      <c r="AD892" s="47"/>
    </row>
    <row r="893" s="2" customFormat="1" spans="1:30">
      <c r="A893" s="8">
        <f t="shared" si="117"/>
        <v>892</v>
      </c>
      <c r="B893" s="12"/>
      <c r="C893" s="10"/>
      <c r="D893" s="10"/>
      <c r="E893" s="14"/>
      <c r="F893" s="10" t="e">
        <f>VLOOKUP(E893,[1]零件成本9.1!$B$2:$D$11324,3,0)</f>
        <v>#N/A</v>
      </c>
      <c r="G893" s="15"/>
      <c r="H893" s="15"/>
      <c r="I893" s="11"/>
      <c r="J893" s="11" t="str">
        <f t="shared" si="118"/>
        <v/>
      </c>
      <c r="K893" s="29"/>
      <c r="L893" s="29"/>
      <c r="M893" s="25">
        <f t="shared" si="119"/>
        <v>0</v>
      </c>
      <c r="N893" s="26"/>
      <c r="O893" s="27"/>
      <c r="P893" s="28"/>
      <c r="Q893" s="35">
        <f t="shared" si="120"/>
        <v>0</v>
      </c>
      <c r="R893" s="36"/>
      <c r="S893" s="37" t="str">
        <f t="shared" si="121"/>
        <v/>
      </c>
      <c r="T893" s="38" t="str">
        <f t="shared" si="122"/>
        <v/>
      </c>
      <c r="U893" s="42"/>
      <c r="V893" s="40"/>
      <c r="W893" s="41">
        <f t="shared" si="123"/>
        <v>0</v>
      </c>
      <c r="X893" s="41">
        <f t="shared" si="124"/>
        <v>0</v>
      </c>
      <c r="Y893" s="41"/>
      <c r="Z893" s="41"/>
      <c r="AA893" s="25">
        <f t="shared" si="125"/>
        <v>0</v>
      </c>
      <c r="AB893" s="45"/>
      <c r="AC893" s="45"/>
      <c r="AD893" s="47"/>
    </row>
    <row r="894" s="2" customFormat="1" spans="1:30">
      <c r="A894" s="8">
        <f t="shared" si="117"/>
        <v>893</v>
      </c>
      <c r="B894" s="12"/>
      <c r="C894" s="10"/>
      <c r="D894" s="10"/>
      <c r="E894" s="14"/>
      <c r="F894" s="10" t="e">
        <f>VLOOKUP(E894,[1]零件成本9.1!$B$2:$D$11324,3,0)</f>
        <v>#N/A</v>
      </c>
      <c r="G894" s="15"/>
      <c r="H894" s="15"/>
      <c r="I894" s="11"/>
      <c r="J894" s="11" t="str">
        <f t="shared" si="118"/>
        <v/>
      </c>
      <c r="K894" s="29"/>
      <c r="L894" s="29"/>
      <c r="M894" s="25">
        <f t="shared" si="119"/>
        <v>0</v>
      </c>
      <c r="N894" s="26"/>
      <c r="O894" s="27"/>
      <c r="P894" s="28"/>
      <c r="Q894" s="35">
        <f t="shared" si="120"/>
        <v>0</v>
      </c>
      <c r="R894" s="36"/>
      <c r="S894" s="37" t="str">
        <f t="shared" si="121"/>
        <v/>
      </c>
      <c r="T894" s="38" t="str">
        <f t="shared" si="122"/>
        <v/>
      </c>
      <c r="U894" s="42"/>
      <c r="V894" s="40"/>
      <c r="W894" s="41">
        <f t="shared" si="123"/>
        <v>0</v>
      </c>
      <c r="X894" s="41">
        <f t="shared" si="124"/>
        <v>0</v>
      </c>
      <c r="Y894" s="41"/>
      <c r="Z894" s="41"/>
      <c r="AA894" s="25">
        <f t="shared" si="125"/>
        <v>0</v>
      </c>
      <c r="AB894" s="45"/>
      <c r="AC894" s="45"/>
      <c r="AD894" s="47"/>
    </row>
    <row r="895" s="2" customFormat="1" spans="1:30">
      <c r="A895" s="8">
        <f t="shared" si="117"/>
        <v>894</v>
      </c>
      <c r="B895" s="12"/>
      <c r="C895" s="10"/>
      <c r="D895" s="10"/>
      <c r="E895" s="14"/>
      <c r="F895" s="10" t="e">
        <f>VLOOKUP(E895,[1]零件成本9.1!$B$2:$D$11324,3,0)</f>
        <v>#N/A</v>
      </c>
      <c r="G895" s="15"/>
      <c r="H895" s="15"/>
      <c r="I895" s="11"/>
      <c r="J895" s="11" t="str">
        <f t="shared" si="118"/>
        <v/>
      </c>
      <c r="K895" s="29"/>
      <c r="L895" s="29"/>
      <c r="M895" s="25">
        <f t="shared" si="119"/>
        <v>0</v>
      </c>
      <c r="N895" s="26"/>
      <c r="O895" s="27"/>
      <c r="P895" s="28"/>
      <c r="Q895" s="35">
        <f t="shared" si="120"/>
        <v>0</v>
      </c>
      <c r="R895" s="36"/>
      <c r="S895" s="37" t="str">
        <f t="shared" si="121"/>
        <v/>
      </c>
      <c r="T895" s="38" t="str">
        <f t="shared" si="122"/>
        <v/>
      </c>
      <c r="U895" s="42"/>
      <c r="V895" s="40"/>
      <c r="W895" s="41">
        <f t="shared" si="123"/>
        <v>0</v>
      </c>
      <c r="X895" s="41">
        <f t="shared" si="124"/>
        <v>0</v>
      </c>
      <c r="Y895" s="41"/>
      <c r="Z895" s="41"/>
      <c r="AA895" s="25">
        <f t="shared" si="125"/>
        <v>0</v>
      </c>
      <c r="AB895" s="45"/>
      <c r="AC895" s="45"/>
      <c r="AD895" s="47"/>
    </row>
    <row r="896" s="2" customFormat="1" spans="1:30">
      <c r="A896" s="8">
        <f t="shared" si="117"/>
        <v>895</v>
      </c>
      <c r="B896" s="12"/>
      <c r="C896" s="10"/>
      <c r="D896" s="10"/>
      <c r="E896" s="14"/>
      <c r="F896" s="10" t="e">
        <f>VLOOKUP(E896,[1]零件成本9.1!$B$2:$D$11324,3,0)</f>
        <v>#N/A</v>
      </c>
      <c r="G896" s="15"/>
      <c r="H896" s="15"/>
      <c r="I896" s="11"/>
      <c r="J896" s="11" t="str">
        <f t="shared" si="118"/>
        <v/>
      </c>
      <c r="K896" s="29"/>
      <c r="L896" s="29"/>
      <c r="M896" s="25">
        <f t="shared" si="119"/>
        <v>0</v>
      </c>
      <c r="N896" s="26"/>
      <c r="O896" s="27"/>
      <c r="P896" s="28"/>
      <c r="Q896" s="35">
        <f t="shared" si="120"/>
        <v>0</v>
      </c>
      <c r="R896" s="36"/>
      <c r="S896" s="37" t="str">
        <f t="shared" si="121"/>
        <v/>
      </c>
      <c r="T896" s="38" t="str">
        <f t="shared" si="122"/>
        <v/>
      </c>
      <c r="U896" s="42"/>
      <c r="V896" s="40"/>
      <c r="W896" s="41">
        <f t="shared" si="123"/>
        <v>0</v>
      </c>
      <c r="X896" s="41">
        <f t="shared" si="124"/>
        <v>0</v>
      </c>
      <c r="Y896" s="41"/>
      <c r="Z896" s="41"/>
      <c r="AA896" s="25">
        <f t="shared" si="125"/>
        <v>0</v>
      </c>
      <c r="AB896" s="45"/>
      <c r="AC896" s="45"/>
      <c r="AD896" s="47"/>
    </row>
    <row r="897" s="2" customFormat="1" spans="1:30">
      <c r="A897" s="8">
        <f t="shared" si="117"/>
        <v>896</v>
      </c>
      <c r="B897" s="12"/>
      <c r="C897" s="10"/>
      <c r="D897" s="10"/>
      <c r="E897" s="14"/>
      <c r="F897" s="10" t="e">
        <f>VLOOKUP(E897,[1]零件成本9.1!$B$2:$D$11324,3,0)</f>
        <v>#N/A</v>
      </c>
      <c r="G897" s="15"/>
      <c r="H897" s="15"/>
      <c r="I897" s="11"/>
      <c r="J897" s="11" t="str">
        <f t="shared" si="118"/>
        <v/>
      </c>
      <c r="K897" s="29"/>
      <c r="L897" s="29"/>
      <c r="M897" s="25">
        <f t="shared" si="119"/>
        <v>0</v>
      </c>
      <c r="N897" s="26"/>
      <c r="O897" s="27"/>
      <c r="P897" s="28"/>
      <c r="Q897" s="35">
        <f t="shared" si="120"/>
        <v>0</v>
      </c>
      <c r="R897" s="36"/>
      <c r="S897" s="37" t="str">
        <f t="shared" si="121"/>
        <v/>
      </c>
      <c r="T897" s="38" t="str">
        <f t="shared" si="122"/>
        <v/>
      </c>
      <c r="U897" s="42"/>
      <c r="V897" s="40"/>
      <c r="W897" s="41">
        <f t="shared" si="123"/>
        <v>0</v>
      </c>
      <c r="X897" s="41">
        <f t="shared" si="124"/>
        <v>0</v>
      </c>
      <c r="Y897" s="41"/>
      <c r="Z897" s="41"/>
      <c r="AA897" s="25">
        <f t="shared" si="125"/>
        <v>0</v>
      </c>
      <c r="AB897" s="45"/>
      <c r="AC897" s="45"/>
      <c r="AD897" s="47"/>
    </row>
    <row r="898" s="2" customFormat="1" spans="1:30">
      <c r="A898" s="8">
        <f t="shared" ref="A898:A961" si="126">ROW()-1</f>
        <v>897</v>
      </c>
      <c r="B898" s="12"/>
      <c r="C898" s="10"/>
      <c r="D898" s="10"/>
      <c r="E898" s="14"/>
      <c r="F898" s="10" t="e">
        <f>VLOOKUP(E898,[1]零件成本9.1!$B$2:$D$11324,3,0)</f>
        <v>#N/A</v>
      </c>
      <c r="G898" s="15"/>
      <c r="H898" s="15"/>
      <c r="I898" s="11"/>
      <c r="J898" s="11" t="str">
        <f t="shared" ref="J898:J961" si="127">B898&amp;E898</f>
        <v/>
      </c>
      <c r="K898" s="29"/>
      <c r="L898" s="29"/>
      <c r="M898" s="25">
        <f t="shared" ref="M898:M961" si="128">K898+L898</f>
        <v>0</v>
      </c>
      <c r="N898" s="26"/>
      <c r="O898" s="27"/>
      <c r="P898" s="28"/>
      <c r="Q898" s="35">
        <f t="shared" ref="Q898:Q961" si="129">M898</f>
        <v>0</v>
      </c>
      <c r="R898" s="36"/>
      <c r="S898" s="37" t="str">
        <f t="shared" ref="S898:S961" si="130">IF(Q898&gt;R898,Q898-R898,"")</f>
        <v/>
      </c>
      <c r="T898" s="38" t="str">
        <f t="shared" ref="T898:T961" si="131">IF(Q898&lt;R898,Q898-R898,"")</f>
        <v/>
      </c>
      <c r="U898" s="42"/>
      <c r="V898" s="40"/>
      <c r="W898" s="41">
        <f t="shared" ref="W898:W961" si="132">Q898*V898</f>
        <v>0</v>
      </c>
      <c r="X898" s="41">
        <f t="shared" ref="X898:X961" si="133">R898*V898</f>
        <v>0</v>
      </c>
      <c r="Y898" s="41"/>
      <c r="Z898" s="41"/>
      <c r="AA898" s="25">
        <f t="shared" ref="AA898:AA961" si="134">W898-X898</f>
        <v>0</v>
      </c>
      <c r="AB898" s="45"/>
      <c r="AC898" s="45"/>
      <c r="AD898" s="47"/>
    </row>
    <row r="899" s="2" customFormat="1" spans="1:30">
      <c r="A899" s="8">
        <f t="shared" si="126"/>
        <v>898</v>
      </c>
      <c r="B899" s="12"/>
      <c r="C899" s="10"/>
      <c r="D899" s="10"/>
      <c r="E899" s="14"/>
      <c r="F899" s="10" t="e">
        <f>VLOOKUP(E899,[1]零件成本9.1!$B$2:$D$11324,3,0)</f>
        <v>#N/A</v>
      </c>
      <c r="G899" s="15"/>
      <c r="H899" s="15"/>
      <c r="I899" s="11"/>
      <c r="J899" s="11" t="str">
        <f t="shared" si="127"/>
        <v/>
      </c>
      <c r="K899" s="29"/>
      <c r="L899" s="29"/>
      <c r="M899" s="25">
        <f t="shared" si="128"/>
        <v>0</v>
      </c>
      <c r="N899" s="26"/>
      <c r="O899" s="27"/>
      <c r="P899" s="28"/>
      <c r="Q899" s="35">
        <f t="shared" si="129"/>
        <v>0</v>
      </c>
      <c r="R899" s="36"/>
      <c r="S899" s="37" t="str">
        <f t="shared" si="130"/>
        <v/>
      </c>
      <c r="T899" s="38" t="str">
        <f t="shared" si="131"/>
        <v/>
      </c>
      <c r="U899" s="42"/>
      <c r="V899" s="40"/>
      <c r="W899" s="41">
        <f t="shared" si="132"/>
        <v>0</v>
      </c>
      <c r="X899" s="41">
        <f t="shared" si="133"/>
        <v>0</v>
      </c>
      <c r="Y899" s="41"/>
      <c r="Z899" s="41"/>
      <c r="AA899" s="25">
        <f t="shared" si="134"/>
        <v>0</v>
      </c>
      <c r="AB899" s="45"/>
      <c r="AC899" s="45"/>
      <c r="AD899" s="47"/>
    </row>
    <row r="900" s="2" customFormat="1" spans="1:30">
      <c r="A900" s="8">
        <f t="shared" si="126"/>
        <v>899</v>
      </c>
      <c r="B900" s="12"/>
      <c r="C900" s="10"/>
      <c r="D900" s="10"/>
      <c r="E900" s="14"/>
      <c r="F900" s="10" t="e">
        <f>VLOOKUP(E900,[1]零件成本9.1!$B$2:$D$11324,3,0)</f>
        <v>#N/A</v>
      </c>
      <c r="G900" s="15"/>
      <c r="H900" s="15"/>
      <c r="I900" s="11"/>
      <c r="J900" s="11" t="str">
        <f t="shared" si="127"/>
        <v/>
      </c>
      <c r="K900" s="29"/>
      <c r="L900" s="29"/>
      <c r="M900" s="25">
        <f t="shared" si="128"/>
        <v>0</v>
      </c>
      <c r="N900" s="26"/>
      <c r="O900" s="27"/>
      <c r="P900" s="28"/>
      <c r="Q900" s="35">
        <f t="shared" si="129"/>
        <v>0</v>
      </c>
      <c r="R900" s="36"/>
      <c r="S900" s="37" t="str">
        <f t="shared" si="130"/>
        <v/>
      </c>
      <c r="T900" s="38" t="str">
        <f t="shared" si="131"/>
        <v/>
      </c>
      <c r="U900" s="42"/>
      <c r="V900" s="40"/>
      <c r="W900" s="41">
        <f t="shared" si="132"/>
        <v>0</v>
      </c>
      <c r="X900" s="41">
        <f t="shared" si="133"/>
        <v>0</v>
      </c>
      <c r="Y900" s="41"/>
      <c r="Z900" s="41"/>
      <c r="AA900" s="25">
        <f t="shared" si="134"/>
        <v>0</v>
      </c>
      <c r="AB900" s="45"/>
      <c r="AC900" s="45"/>
      <c r="AD900" s="47"/>
    </row>
    <row r="901" s="2" customFormat="1" spans="1:30">
      <c r="A901" s="8">
        <f t="shared" si="126"/>
        <v>900</v>
      </c>
      <c r="B901" s="12"/>
      <c r="C901" s="10"/>
      <c r="D901" s="10"/>
      <c r="E901" s="14"/>
      <c r="F901" s="10" t="e">
        <f>VLOOKUP(E901,[1]零件成本9.1!$B$2:$D$11324,3,0)</f>
        <v>#N/A</v>
      </c>
      <c r="G901" s="15"/>
      <c r="H901" s="15"/>
      <c r="I901" s="11"/>
      <c r="J901" s="11" t="str">
        <f t="shared" si="127"/>
        <v/>
      </c>
      <c r="K901" s="29"/>
      <c r="L901" s="29"/>
      <c r="M901" s="25">
        <f t="shared" si="128"/>
        <v>0</v>
      </c>
      <c r="N901" s="26"/>
      <c r="O901" s="27"/>
      <c r="P901" s="28"/>
      <c r="Q901" s="35">
        <f t="shared" si="129"/>
        <v>0</v>
      </c>
      <c r="R901" s="36"/>
      <c r="S901" s="37" t="str">
        <f t="shared" si="130"/>
        <v/>
      </c>
      <c r="T901" s="38" t="str">
        <f t="shared" si="131"/>
        <v/>
      </c>
      <c r="U901" s="42"/>
      <c r="V901" s="40"/>
      <c r="W901" s="41">
        <f t="shared" si="132"/>
        <v>0</v>
      </c>
      <c r="X901" s="41">
        <f t="shared" si="133"/>
        <v>0</v>
      </c>
      <c r="Y901" s="41"/>
      <c r="Z901" s="41"/>
      <c r="AA901" s="25">
        <f t="shared" si="134"/>
        <v>0</v>
      </c>
      <c r="AB901" s="45"/>
      <c r="AC901" s="45"/>
      <c r="AD901" s="47"/>
    </row>
    <row r="902" s="2" customFormat="1" spans="1:30">
      <c r="A902" s="8">
        <f t="shared" si="126"/>
        <v>901</v>
      </c>
      <c r="B902" s="12"/>
      <c r="C902" s="10"/>
      <c r="D902" s="10"/>
      <c r="E902" s="14"/>
      <c r="F902" s="10" t="e">
        <f>VLOOKUP(E902,[1]零件成本9.1!$B$2:$D$11324,3,0)</f>
        <v>#N/A</v>
      </c>
      <c r="G902" s="15"/>
      <c r="H902" s="15"/>
      <c r="I902" s="11"/>
      <c r="J902" s="11" t="str">
        <f t="shared" si="127"/>
        <v/>
      </c>
      <c r="K902" s="29"/>
      <c r="L902" s="29"/>
      <c r="M902" s="25">
        <f t="shared" si="128"/>
        <v>0</v>
      </c>
      <c r="N902" s="26"/>
      <c r="O902" s="27"/>
      <c r="P902" s="28"/>
      <c r="Q902" s="35">
        <f t="shared" si="129"/>
        <v>0</v>
      </c>
      <c r="R902" s="36"/>
      <c r="S902" s="37" t="str">
        <f t="shared" si="130"/>
        <v/>
      </c>
      <c r="T902" s="38" t="str">
        <f t="shared" si="131"/>
        <v/>
      </c>
      <c r="U902" s="42"/>
      <c r="V902" s="40"/>
      <c r="W902" s="41">
        <f t="shared" si="132"/>
        <v>0</v>
      </c>
      <c r="X902" s="41">
        <f t="shared" si="133"/>
        <v>0</v>
      </c>
      <c r="Y902" s="41"/>
      <c r="Z902" s="41"/>
      <c r="AA902" s="25">
        <f t="shared" si="134"/>
        <v>0</v>
      </c>
      <c r="AB902" s="45"/>
      <c r="AC902" s="45"/>
      <c r="AD902" s="47"/>
    </row>
    <row r="903" s="2" customFormat="1" spans="1:30">
      <c r="A903" s="8">
        <f t="shared" si="126"/>
        <v>902</v>
      </c>
      <c r="B903" s="12"/>
      <c r="C903" s="10"/>
      <c r="D903" s="10"/>
      <c r="E903" s="14"/>
      <c r="F903" s="10" t="e">
        <f>VLOOKUP(E903,[1]零件成本9.1!$B$2:$D$11324,3,0)</f>
        <v>#N/A</v>
      </c>
      <c r="G903" s="15"/>
      <c r="H903" s="15"/>
      <c r="I903" s="11"/>
      <c r="J903" s="11" t="str">
        <f t="shared" si="127"/>
        <v/>
      </c>
      <c r="K903" s="29"/>
      <c r="L903" s="29"/>
      <c r="M903" s="25">
        <f t="shared" si="128"/>
        <v>0</v>
      </c>
      <c r="N903" s="26"/>
      <c r="O903" s="27"/>
      <c r="P903" s="28"/>
      <c r="Q903" s="35">
        <f t="shared" si="129"/>
        <v>0</v>
      </c>
      <c r="R903" s="36"/>
      <c r="S903" s="37" t="str">
        <f t="shared" si="130"/>
        <v/>
      </c>
      <c r="T903" s="38" t="str">
        <f t="shared" si="131"/>
        <v/>
      </c>
      <c r="U903" s="42"/>
      <c r="V903" s="40"/>
      <c r="W903" s="41">
        <f t="shared" si="132"/>
        <v>0</v>
      </c>
      <c r="X903" s="41">
        <f t="shared" si="133"/>
        <v>0</v>
      </c>
      <c r="Y903" s="41"/>
      <c r="Z903" s="41"/>
      <c r="AA903" s="25">
        <f t="shared" si="134"/>
        <v>0</v>
      </c>
      <c r="AB903" s="45"/>
      <c r="AC903" s="45"/>
      <c r="AD903" s="47"/>
    </row>
    <row r="904" s="2" customFormat="1" spans="1:30">
      <c r="A904" s="8">
        <f t="shared" si="126"/>
        <v>903</v>
      </c>
      <c r="B904" s="12"/>
      <c r="C904" s="10"/>
      <c r="D904" s="10"/>
      <c r="E904" s="14"/>
      <c r="F904" s="10" t="e">
        <f>VLOOKUP(E904,[1]零件成本9.1!$B$2:$D$11324,3,0)</f>
        <v>#N/A</v>
      </c>
      <c r="G904" s="15"/>
      <c r="H904" s="15"/>
      <c r="I904" s="11"/>
      <c r="J904" s="11" t="str">
        <f t="shared" si="127"/>
        <v/>
      </c>
      <c r="K904" s="29"/>
      <c r="L904" s="29"/>
      <c r="M904" s="25">
        <f t="shared" si="128"/>
        <v>0</v>
      </c>
      <c r="N904" s="26"/>
      <c r="O904" s="27"/>
      <c r="P904" s="28"/>
      <c r="Q904" s="35">
        <f t="shared" si="129"/>
        <v>0</v>
      </c>
      <c r="R904" s="36"/>
      <c r="S904" s="37" t="str">
        <f t="shared" si="130"/>
        <v/>
      </c>
      <c r="T904" s="38" t="str">
        <f t="shared" si="131"/>
        <v/>
      </c>
      <c r="U904" s="42"/>
      <c r="V904" s="40"/>
      <c r="W904" s="41">
        <f t="shared" si="132"/>
        <v>0</v>
      </c>
      <c r="X904" s="41">
        <f t="shared" si="133"/>
        <v>0</v>
      </c>
      <c r="Y904" s="41"/>
      <c r="Z904" s="41"/>
      <c r="AA904" s="25">
        <f t="shared" si="134"/>
        <v>0</v>
      </c>
      <c r="AB904" s="45"/>
      <c r="AC904" s="45"/>
      <c r="AD904" s="47"/>
    </row>
    <row r="905" s="2" customFormat="1" spans="1:30">
      <c r="A905" s="8">
        <f t="shared" si="126"/>
        <v>904</v>
      </c>
      <c r="B905" s="12"/>
      <c r="C905" s="10"/>
      <c r="D905" s="10"/>
      <c r="E905" s="14"/>
      <c r="F905" s="10" t="e">
        <f>VLOOKUP(E905,[1]零件成本9.1!$B$2:$D$11324,3,0)</f>
        <v>#N/A</v>
      </c>
      <c r="G905" s="15"/>
      <c r="H905" s="15"/>
      <c r="I905" s="11"/>
      <c r="J905" s="11" t="str">
        <f t="shared" si="127"/>
        <v/>
      </c>
      <c r="K905" s="29"/>
      <c r="L905" s="29"/>
      <c r="M905" s="25">
        <f t="shared" si="128"/>
        <v>0</v>
      </c>
      <c r="N905" s="26"/>
      <c r="O905" s="27"/>
      <c r="P905" s="28"/>
      <c r="Q905" s="35">
        <f t="shared" si="129"/>
        <v>0</v>
      </c>
      <c r="R905" s="36"/>
      <c r="S905" s="37" t="str">
        <f t="shared" si="130"/>
        <v/>
      </c>
      <c r="T905" s="38" t="str">
        <f t="shared" si="131"/>
        <v/>
      </c>
      <c r="U905" s="42"/>
      <c r="V905" s="40"/>
      <c r="W905" s="41">
        <f t="shared" si="132"/>
        <v>0</v>
      </c>
      <c r="X905" s="41">
        <f t="shared" si="133"/>
        <v>0</v>
      </c>
      <c r="Y905" s="41"/>
      <c r="Z905" s="41"/>
      <c r="AA905" s="25">
        <f t="shared" si="134"/>
        <v>0</v>
      </c>
      <c r="AB905" s="45"/>
      <c r="AC905" s="45"/>
      <c r="AD905" s="47"/>
    </row>
    <row r="906" s="2" customFormat="1" spans="1:30">
      <c r="A906" s="8">
        <f t="shared" si="126"/>
        <v>905</v>
      </c>
      <c r="B906" s="12"/>
      <c r="C906" s="10"/>
      <c r="D906" s="10"/>
      <c r="E906" s="14"/>
      <c r="F906" s="10" t="e">
        <f>VLOOKUP(E906,[1]零件成本9.1!$B$2:$D$11324,3,0)</f>
        <v>#N/A</v>
      </c>
      <c r="G906" s="15"/>
      <c r="H906" s="15"/>
      <c r="I906" s="11"/>
      <c r="J906" s="11" t="str">
        <f t="shared" si="127"/>
        <v/>
      </c>
      <c r="K906" s="29"/>
      <c r="L906" s="29"/>
      <c r="M906" s="25">
        <f t="shared" si="128"/>
        <v>0</v>
      </c>
      <c r="N906" s="26"/>
      <c r="O906" s="27"/>
      <c r="P906" s="28"/>
      <c r="Q906" s="35">
        <f t="shared" si="129"/>
        <v>0</v>
      </c>
      <c r="R906" s="36"/>
      <c r="S906" s="37" t="str">
        <f t="shared" si="130"/>
        <v/>
      </c>
      <c r="T906" s="38" t="str">
        <f t="shared" si="131"/>
        <v/>
      </c>
      <c r="U906" s="42"/>
      <c r="V906" s="40"/>
      <c r="W906" s="41">
        <f t="shared" si="132"/>
        <v>0</v>
      </c>
      <c r="X906" s="41">
        <f t="shared" si="133"/>
        <v>0</v>
      </c>
      <c r="Y906" s="41"/>
      <c r="Z906" s="41"/>
      <c r="AA906" s="25">
        <f t="shared" si="134"/>
        <v>0</v>
      </c>
      <c r="AB906" s="45"/>
      <c r="AC906" s="45"/>
      <c r="AD906" s="47"/>
    </row>
    <row r="907" s="2" customFormat="1" spans="1:30">
      <c r="A907" s="8">
        <f t="shared" si="126"/>
        <v>906</v>
      </c>
      <c r="B907" s="12"/>
      <c r="C907" s="10"/>
      <c r="D907" s="10"/>
      <c r="E907" s="14"/>
      <c r="F907" s="10" t="e">
        <f>VLOOKUP(E907,[1]零件成本9.1!$B$2:$D$11324,3,0)</f>
        <v>#N/A</v>
      </c>
      <c r="G907" s="15"/>
      <c r="H907" s="15"/>
      <c r="I907" s="11"/>
      <c r="J907" s="11" t="str">
        <f t="shared" si="127"/>
        <v/>
      </c>
      <c r="K907" s="29"/>
      <c r="L907" s="29"/>
      <c r="M907" s="25">
        <f t="shared" si="128"/>
        <v>0</v>
      </c>
      <c r="N907" s="26"/>
      <c r="O907" s="27"/>
      <c r="P907" s="28"/>
      <c r="Q907" s="35">
        <f t="shared" si="129"/>
        <v>0</v>
      </c>
      <c r="R907" s="36"/>
      <c r="S907" s="37" t="str">
        <f t="shared" si="130"/>
        <v/>
      </c>
      <c r="T907" s="38" t="str">
        <f t="shared" si="131"/>
        <v/>
      </c>
      <c r="U907" s="42"/>
      <c r="V907" s="40"/>
      <c r="W907" s="41">
        <f t="shared" si="132"/>
        <v>0</v>
      </c>
      <c r="X907" s="41">
        <f t="shared" si="133"/>
        <v>0</v>
      </c>
      <c r="Y907" s="41"/>
      <c r="Z907" s="41"/>
      <c r="AA907" s="25">
        <f t="shared" si="134"/>
        <v>0</v>
      </c>
      <c r="AB907" s="45"/>
      <c r="AC907" s="45"/>
      <c r="AD907" s="47"/>
    </row>
    <row r="908" s="2" customFormat="1" spans="1:30">
      <c r="A908" s="8">
        <f t="shared" si="126"/>
        <v>907</v>
      </c>
      <c r="B908" s="12"/>
      <c r="C908" s="10"/>
      <c r="D908" s="10"/>
      <c r="E908" s="14"/>
      <c r="F908" s="10" t="e">
        <f>VLOOKUP(E908,[1]零件成本9.1!$B$2:$D$11324,3,0)</f>
        <v>#N/A</v>
      </c>
      <c r="G908" s="15"/>
      <c r="H908" s="15"/>
      <c r="I908" s="11"/>
      <c r="J908" s="11" t="str">
        <f t="shared" si="127"/>
        <v/>
      </c>
      <c r="K908" s="29"/>
      <c r="L908" s="29"/>
      <c r="M908" s="25">
        <f t="shared" si="128"/>
        <v>0</v>
      </c>
      <c r="N908" s="26"/>
      <c r="O908" s="27"/>
      <c r="P908" s="28"/>
      <c r="Q908" s="35">
        <f t="shared" si="129"/>
        <v>0</v>
      </c>
      <c r="R908" s="36"/>
      <c r="S908" s="37" t="str">
        <f t="shared" si="130"/>
        <v/>
      </c>
      <c r="T908" s="38" t="str">
        <f t="shared" si="131"/>
        <v/>
      </c>
      <c r="U908" s="42"/>
      <c r="V908" s="40"/>
      <c r="W908" s="41">
        <f t="shared" si="132"/>
        <v>0</v>
      </c>
      <c r="X908" s="41">
        <f t="shared" si="133"/>
        <v>0</v>
      </c>
      <c r="Y908" s="41"/>
      <c r="Z908" s="41"/>
      <c r="AA908" s="25">
        <f t="shared" si="134"/>
        <v>0</v>
      </c>
      <c r="AB908" s="45"/>
      <c r="AC908" s="45"/>
      <c r="AD908" s="47"/>
    </row>
    <row r="909" s="2" customFormat="1" spans="1:30">
      <c r="A909" s="8">
        <f t="shared" si="126"/>
        <v>908</v>
      </c>
      <c r="B909" s="12"/>
      <c r="C909" s="10"/>
      <c r="D909" s="10"/>
      <c r="E909" s="14"/>
      <c r="F909" s="10" t="e">
        <f>VLOOKUP(E909,[1]零件成本9.1!$B$2:$D$11324,3,0)</f>
        <v>#N/A</v>
      </c>
      <c r="G909" s="15"/>
      <c r="H909" s="15"/>
      <c r="I909" s="11"/>
      <c r="J909" s="11" t="str">
        <f t="shared" si="127"/>
        <v/>
      </c>
      <c r="K909" s="29"/>
      <c r="L909" s="29"/>
      <c r="M909" s="25">
        <f t="shared" si="128"/>
        <v>0</v>
      </c>
      <c r="N909" s="26"/>
      <c r="O909" s="27"/>
      <c r="P909" s="28"/>
      <c r="Q909" s="35">
        <f t="shared" si="129"/>
        <v>0</v>
      </c>
      <c r="R909" s="36"/>
      <c r="S909" s="37" t="str">
        <f t="shared" si="130"/>
        <v/>
      </c>
      <c r="T909" s="38" t="str">
        <f t="shared" si="131"/>
        <v/>
      </c>
      <c r="U909" s="42"/>
      <c r="V909" s="40"/>
      <c r="W909" s="41">
        <f t="shared" si="132"/>
        <v>0</v>
      </c>
      <c r="X909" s="41">
        <f t="shared" si="133"/>
        <v>0</v>
      </c>
      <c r="Y909" s="41"/>
      <c r="Z909" s="41"/>
      <c r="AA909" s="25">
        <f t="shared" si="134"/>
        <v>0</v>
      </c>
      <c r="AB909" s="45"/>
      <c r="AC909" s="45"/>
      <c r="AD909" s="47"/>
    </row>
    <row r="910" s="2" customFormat="1" spans="1:30">
      <c r="A910" s="8">
        <f t="shared" si="126"/>
        <v>909</v>
      </c>
      <c r="B910" s="12"/>
      <c r="C910" s="10"/>
      <c r="D910" s="10"/>
      <c r="E910" s="14"/>
      <c r="F910" s="10" t="e">
        <f>VLOOKUP(E910,[1]零件成本9.1!$B$2:$D$11324,3,0)</f>
        <v>#N/A</v>
      </c>
      <c r="G910" s="15"/>
      <c r="H910" s="15"/>
      <c r="I910" s="11"/>
      <c r="J910" s="11" t="str">
        <f t="shared" si="127"/>
        <v/>
      </c>
      <c r="K910" s="29"/>
      <c r="L910" s="29"/>
      <c r="M910" s="25">
        <f t="shared" si="128"/>
        <v>0</v>
      </c>
      <c r="N910" s="26"/>
      <c r="O910" s="27"/>
      <c r="P910" s="28"/>
      <c r="Q910" s="35">
        <f t="shared" si="129"/>
        <v>0</v>
      </c>
      <c r="R910" s="36"/>
      <c r="S910" s="37" t="str">
        <f t="shared" si="130"/>
        <v/>
      </c>
      <c r="T910" s="38" t="str">
        <f t="shared" si="131"/>
        <v/>
      </c>
      <c r="U910" s="42"/>
      <c r="V910" s="40"/>
      <c r="W910" s="41">
        <f t="shared" si="132"/>
        <v>0</v>
      </c>
      <c r="X910" s="41">
        <f t="shared" si="133"/>
        <v>0</v>
      </c>
      <c r="Y910" s="41"/>
      <c r="Z910" s="41"/>
      <c r="AA910" s="25">
        <f t="shared" si="134"/>
        <v>0</v>
      </c>
      <c r="AB910" s="45"/>
      <c r="AC910" s="45"/>
      <c r="AD910" s="47"/>
    </row>
    <row r="911" s="2" customFormat="1" spans="1:30">
      <c r="A911" s="8">
        <f t="shared" si="126"/>
        <v>910</v>
      </c>
      <c r="B911" s="12"/>
      <c r="C911" s="10"/>
      <c r="D911" s="10"/>
      <c r="E911" s="14"/>
      <c r="F911" s="10" t="e">
        <f>VLOOKUP(E911,[1]零件成本9.1!$B$2:$D$11324,3,0)</f>
        <v>#N/A</v>
      </c>
      <c r="G911" s="15"/>
      <c r="H911" s="15"/>
      <c r="I911" s="11"/>
      <c r="J911" s="11" t="str">
        <f t="shared" si="127"/>
        <v/>
      </c>
      <c r="K911" s="29"/>
      <c r="L911" s="29"/>
      <c r="M911" s="25">
        <f t="shared" si="128"/>
        <v>0</v>
      </c>
      <c r="N911" s="26"/>
      <c r="O911" s="27"/>
      <c r="P911" s="28"/>
      <c r="Q911" s="35">
        <f t="shared" si="129"/>
        <v>0</v>
      </c>
      <c r="R911" s="36"/>
      <c r="S911" s="37" t="str">
        <f t="shared" si="130"/>
        <v/>
      </c>
      <c r="T911" s="38" t="str">
        <f t="shared" si="131"/>
        <v/>
      </c>
      <c r="U911" s="42"/>
      <c r="V911" s="40"/>
      <c r="W911" s="41">
        <f t="shared" si="132"/>
        <v>0</v>
      </c>
      <c r="X911" s="41">
        <f t="shared" si="133"/>
        <v>0</v>
      </c>
      <c r="Y911" s="41"/>
      <c r="Z911" s="41"/>
      <c r="AA911" s="25">
        <f t="shared" si="134"/>
        <v>0</v>
      </c>
      <c r="AB911" s="45"/>
      <c r="AC911" s="45"/>
      <c r="AD911" s="47"/>
    </row>
    <row r="912" s="2" customFormat="1" spans="1:30">
      <c r="A912" s="8">
        <f t="shared" si="126"/>
        <v>911</v>
      </c>
      <c r="B912" s="12"/>
      <c r="C912" s="10"/>
      <c r="D912" s="10"/>
      <c r="E912" s="14"/>
      <c r="F912" s="10" t="e">
        <f>VLOOKUP(E912,[1]零件成本9.1!$B$2:$D$11324,3,0)</f>
        <v>#N/A</v>
      </c>
      <c r="G912" s="15"/>
      <c r="H912" s="15"/>
      <c r="I912" s="11"/>
      <c r="J912" s="11" t="str">
        <f t="shared" si="127"/>
        <v/>
      </c>
      <c r="K912" s="29"/>
      <c r="L912" s="29"/>
      <c r="M912" s="25">
        <f t="shared" si="128"/>
        <v>0</v>
      </c>
      <c r="N912" s="26"/>
      <c r="O912" s="27"/>
      <c r="P912" s="28"/>
      <c r="Q912" s="35">
        <f t="shared" si="129"/>
        <v>0</v>
      </c>
      <c r="R912" s="36"/>
      <c r="S912" s="37" t="str">
        <f t="shared" si="130"/>
        <v/>
      </c>
      <c r="T912" s="38" t="str">
        <f t="shared" si="131"/>
        <v/>
      </c>
      <c r="U912" s="42"/>
      <c r="V912" s="40"/>
      <c r="W912" s="41">
        <f t="shared" si="132"/>
        <v>0</v>
      </c>
      <c r="X912" s="41">
        <f t="shared" si="133"/>
        <v>0</v>
      </c>
      <c r="Y912" s="41"/>
      <c r="Z912" s="41"/>
      <c r="AA912" s="25">
        <f t="shared" si="134"/>
        <v>0</v>
      </c>
      <c r="AB912" s="45"/>
      <c r="AC912" s="45"/>
      <c r="AD912" s="47"/>
    </row>
    <row r="913" s="2" customFormat="1" spans="1:30">
      <c r="A913" s="8">
        <f t="shared" si="126"/>
        <v>912</v>
      </c>
      <c r="B913" s="12"/>
      <c r="C913" s="10"/>
      <c r="D913" s="10"/>
      <c r="E913" s="14"/>
      <c r="F913" s="10" t="e">
        <f>VLOOKUP(E913,[1]零件成本9.1!$B$2:$D$11324,3,0)</f>
        <v>#N/A</v>
      </c>
      <c r="G913" s="15"/>
      <c r="H913" s="15"/>
      <c r="I913" s="11"/>
      <c r="J913" s="11" t="str">
        <f t="shared" si="127"/>
        <v/>
      </c>
      <c r="K913" s="29"/>
      <c r="L913" s="29"/>
      <c r="M913" s="25">
        <f t="shared" si="128"/>
        <v>0</v>
      </c>
      <c r="N913" s="26"/>
      <c r="O913" s="27"/>
      <c r="P913" s="28"/>
      <c r="Q913" s="35">
        <f t="shared" si="129"/>
        <v>0</v>
      </c>
      <c r="R913" s="36"/>
      <c r="S913" s="37" t="str">
        <f t="shared" si="130"/>
        <v/>
      </c>
      <c r="T913" s="38" t="str">
        <f t="shared" si="131"/>
        <v/>
      </c>
      <c r="U913" s="42"/>
      <c r="V913" s="40"/>
      <c r="W913" s="41">
        <f t="shared" si="132"/>
        <v>0</v>
      </c>
      <c r="X913" s="41">
        <f t="shared" si="133"/>
        <v>0</v>
      </c>
      <c r="Y913" s="41"/>
      <c r="Z913" s="41"/>
      <c r="AA913" s="25">
        <f t="shared" si="134"/>
        <v>0</v>
      </c>
      <c r="AB913" s="45"/>
      <c r="AC913" s="45"/>
      <c r="AD913" s="47"/>
    </row>
    <row r="914" s="2" customFormat="1" spans="1:30">
      <c r="A914" s="8">
        <f t="shared" si="126"/>
        <v>913</v>
      </c>
      <c r="B914" s="12"/>
      <c r="C914" s="10"/>
      <c r="D914" s="10"/>
      <c r="E914" s="14"/>
      <c r="F914" s="10" t="e">
        <f>VLOOKUP(E914,[1]零件成本9.1!$B$2:$D$11324,3,0)</f>
        <v>#N/A</v>
      </c>
      <c r="G914" s="15"/>
      <c r="H914" s="15"/>
      <c r="I914" s="11"/>
      <c r="J914" s="11" t="str">
        <f t="shared" si="127"/>
        <v/>
      </c>
      <c r="K914" s="29"/>
      <c r="L914" s="29"/>
      <c r="M914" s="25">
        <f t="shared" si="128"/>
        <v>0</v>
      </c>
      <c r="N914" s="26"/>
      <c r="O914" s="27"/>
      <c r="P914" s="28"/>
      <c r="Q914" s="35">
        <f t="shared" si="129"/>
        <v>0</v>
      </c>
      <c r="R914" s="36"/>
      <c r="S914" s="37" t="str">
        <f t="shared" si="130"/>
        <v/>
      </c>
      <c r="T914" s="38" t="str">
        <f t="shared" si="131"/>
        <v/>
      </c>
      <c r="U914" s="42"/>
      <c r="V914" s="40"/>
      <c r="W914" s="41">
        <f t="shared" si="132"/>
        <v>0</v>
      </c>
      <c r="X914" s="41">
        <f t="shared" si="133"/>
        <v>0</v>
      </c>
      <c r="Y914" s="41"/>
      <c r="Z914" s="41"/>
      <c r="AA914" s="25">
        <f t="shared" si="134"/>
        <v>0</v>
      </c>
      <c r="AB914" s="45"/>
      <c r="AC914" s="45"/>
      <c r="AD914" s="47"/>
    </row>
    <row r="915" s="2" customFormat="1" spans="1:30">
      <c r="A915" s="8">
        <f t="shared" si="126"/>
        <v>914</v>
      </c>
      <c r="B915" s="12"/>
      <c r="C915" s="10"/>
      <c r="D915" s="10"/>
      <c r="E915" s="14"/>
      <c r="F915" s="10" t="e">
        <f>VLOOKUP(E915,[1]零件成本9.1!$B$2:$D$11324,3,0)</f>
        <v>#N/A</v>
      </c>
      <c r="G915" s="15"/>
      <c r="H915" s="70"/>
      <c r="I915" s="11"/>
      <c r="J915" s="11" t="str">
        <f t="shared" si="127"/>
        <v/>
      </c>
      <c r="K915" s="29"/>
      <c r="L915" s="29"/>
      <c r="M915" s="25">
        <f t="shared" si="128"/>
        <v>0</v>
      </c>
      <c r="N915" s="26"/>
      <c r="O915" s="27"/>
      <c r="P915" s="28"/>
      <c r="Q915" s="35">
        <f t="shared" si="129"/>
        <v>0</v>
      </c>
      <c r="R915" s="36"/>
      <c r="S915" s="37" t="str">
        <f t="shared" si="130"/>
        <v/>
      </c>
      <c r="T915" s="38" t="str">
        <f t="shared" si="131"/>
        <v/>
      </c>
      <c r="U915" s="42"/>
      <c r="V915" s="40"/>
      <c r="W915" s="41">
        <f t="shared" si="132"/>
        <v>0</v>
      </c>
      <c r="X915" s="41">
        <f t="shared" si="133"/>
        <v>0</v>
      </c>
      <c r="Y915" s="41"/>
      <c r="Z915" s="41"/>
      <c r="AA915" s="25">
        <f t="shared" si="134"/>
        <v>0</v>
      </c>
      <c r="AB915" s="45"/>
      <c r="AC915" s="45"/>
      <c r="AD915" s="47"/>
    </row>
    <row r="916" s="2" customFormat="1" spans="1:30">
      <c r="A916" s="8">
        <f t="shared" si="126"/>
        <v>915</v>
      </c>
      <c r="B916" s="12"/>
      <c r="C916" s="10"/>
      <c r="D916" s="10"/>
      <c r="E916" s="14"/>
      <c r="F916" s="10" t="e">
        <f>VLOOKUP(E916,[1]零件成本9.1!$B$2:$D$11324,3,0)</f>
        <v>#N/A</v>
      </c>
      <c r="G916" s="15"/>
      <c r="H916" s="70"/>
      <c r="I916" s="11"/>
      <c r="J916" s="11" t="str">
        <f t="shared" si="127"/>
        <v/>
      </c>
      <c r="K916" s="29"/>
      <c r="L916" s="29"/>
      <c r="M916" s="25">
        <f t="shared" si="128"/>
        <v>0</v>
      </c>
      <c r="N916" s="26"/>
      <c r="O916" s="27"/>
      <c r="P916" s="28"/>
      <c r="Q916" s="35">
        <f t="shared" si="129"/>
        <v>0</v>
      </c>
      <c r="R916" s="36"/>
      <c r="S916" s="37" t="str">
        <f t="shared" si="130"/>
        <v/>
      </c>
      <c r="T916" s="38" t="str">
        <f t="shared" si="131"/>
        <v/>
      </c>
      <c r="U916" s="42"/>
      <c r="V916" s="40"/>
      <c r="W916" s="41">
        <f t="shared" si="132"/>
        <v>0</v>
      </c>
      <c r="X916" s="41">
        <f t="shared" si="133"/>
        <v>0</v>
      </c>
      <c r="Y916" s="41"/>
      <c r="Z916" s="41"/>
      <c r="AA916" s="25">
        <f t="shared" si="134"/>
        <v>0</v>
      </c>
      <c r="AB916" s="45"/>
      <c r="AC916" s="45"/>
      <c r="AD916" s="47"/>
    </row>
    <row r="917" s="2" customFormat="1" spans="1:30">
      <c r="A917" s="8">
        <f t="shared" si="126"/>
        <v>916</v>
      </c>
      <c r="B917" s="12"/>
      <c r="C917" s="10"/>
      <c r="D917" s="10"/>
      <c r="E917" s="14"/>
      <c r="F917" s="10" t="e">
        <f>VLOOKUP(E917,[1]零件成本9.1!$B$2:$D$11324,3,0)</f>
        <v>#N/A</v>
      </c>
      <c r="G917" s="15"/>
      <c r="H917" s="70"/>
      <c r="I917" s="11"/>
      <c r="J917" s="11" t="str">
        <f t="shared" si="127"/>
        <v/>
      </c>
      <c r="K917" s="29"/>
      <c r="L917" s="29"/>
      <c r="M917" s="25">
        <f t="shared" si="128"/>
        <v>0</v>
      </c>
      <c r="N917" s="26"/>
      <c r="O917" s="27"/>
      <c r="P917" s="28"/>
      <c r="Q917" s="35">
        <f t="shared" si="129"/>
        <v>0</v>
      </c>
      <c r="R917" s="36"/>
      <c r="S917" s="37" t="str">
        <f t="shared" si="130"/>
        <v/>
      </c>
      <c r="T917" s="38" t="str">
        <f t="shared" si="131"/>
        <v/>
      </c>
      <c r="U917" s="42"/>
      <c r="V917" s="40"/>
      <c r="W917" s="41">
        <f t="shared" si="132"/>
        <v>0</v>
      </c>
      <c r="X917" s="41">
        <f t="shared" si="133"/>
        <v>0</v>
      </c>
      <c r="Y917" s="41"/>
      <c r="Z917" s="41"/>
      <c r="AA917" s="25">
        <f t="shared" si="134"/>
        <v>0</v>
      </c>
      <c r="AB917" s="45"/>
      <c r="AC917" s="45"/>
      <c r="AD917" s="47"/>
    </row>
    <row r="918" s="2" customFormat="1" spans="1:30">
      <c r="A918" s="8">
        <f t="shared" si="126"/>
        <v>917</v>
      </c>
      <c r="B918" s="12"/>
      <c r="C918" s="10"/>
      <c r="D918" s="10"/>
      <c r="E918" s="14"/>
      <c r="F918" s="10" t="e">
        <f>VLOOKUP(E918,[1]零件成本9.1!$B$2:$D$11324,3,0)</f>
        <v>#N/A</v>
      </c>
      <c r="G918" s="15"/>
      <c r="H918" s="70"/>
      <c r="I918" s="11"/>
      <c r="J918" s="11" t="str">
        <f t="shared" si="127"/>
        <v/>
      </c>
      <c r="K918" s="29"/>
      <c r="L918" s="29"/>
      <c r="M918" s="25">
        <f t="shared" si="128"/>
        <v>0</v>
      </c>
      <c r="N918" s="26"/>
      <c r="O918" s="27"/>
      <c r="P918" s="28"/>
      <c r="Q918" s="35">
        <f t="shared" si="129"/>
        <v>0</v>
      </c>
      <c r="R918" s="36"/>
      <c r="S918" s="37" t="str">
        <f t="shared" si="130"/>
        <v/>
      </c>
      <c r="T918" s="38" t="str">
        <f t="shared" si="131"/>
        <v/>
      </c>
      <c r="U918" s="42"/>
      <c r="V918" s="40"/>
      <c r="W918" s="41">
        <f t="shared" si="132"/>
        <v>0</v>
      </c>
      <c r="X918" s="41">
        <f t="shared" si="133"/>
        <v>0</v>
      </c>
      <c r="Y918" s="41"/>
      <c r="Z918" s="41"/>
      <c r="AA918" s="25">
        <f t="shared" si="134"/>
        <v>0</v>
      </c>
      <c r="AB918" s="45"/>
      <c r="AC918" s="45"/>
      <c r="AD918" s="47"/>
    </row>
    <row r="919" s="2" customFormat="1" spans="1:30">
      <c r="A919" s="8">
        <f t="shared" si="126"/>
        <v>918</v>
      </c>
      <c r="B919" s="12"/>
      <c r="C919" s="10"/>
      <c r="D919" s="10"/>
      <c r="E919" s="14"/>
      <c r="F919" s="10" t="e">
        <f>VLOOKUP(E919,[1]零件成本9.1!$B$2:$D$11324,3,0)</f>
        <v>#N/A</v>
      </c>
      <c r="G919" s="15"/>
      <c r="H919" s="70"/>
      <c r="I919" s="11"/>
      <c r="J919" s="11" t="str">
        <f t="shared" si="127"/>
        <v/>
      </c>
      <c r="K919" s="29"/>
      <c r="L919" s="29"/>
      <c r="M919" s="25">
        <f t="shared" si="128"/>
        <v>0</v>
      </c>
      <c r="N919" s="26"/>
      <c r="O919" s="27"/>
      <c r="P919" s="28"/>
      <c r="Q919" s="35">
        <f t="shared" si="129"/>
        <v>0</v>
      </c>
      <c r="R919" s="36"/>
      <c r="S919" s="37" t="str">
        <f t="shared" si="130"/>
        <v/>
      </c>
      <c r="T919" s="38" t="str">
        <f t="shared" si="131"/>
        <v/>
      </c>
      <c r="U919" s="42"/>
      <c r="V919" s="40"/>
      <c r="W919" s="41">
        <f t="shared" si="132"/>
        <v>0</v>
      </c>
      <c r="X919" s="41">
        <f t="shared" si="133"/>
        <v>0</v>
      </c>
      <c r="Y919" s="41"/>
      <c r="Z919" s="41"/>
      <c r="AA919" s="25">
        <f t="shared" si="134"/>
        <v>0</v>
      </c>
      <c r="AB919" s="45"/>
      <c r="AC919" s="45"/>
      <c r="AD919" s="47"/>
    </row>
    <row r="920" s="2" customFormat="1" spans="1:30">
      <c r="A920" s="8">
        <f t="shared" si="126"/>
        <v>919</v>
      </c>
      <c r="B920" s="12"/>
      <c r="C920" s="10"/>
      <c r="D920" s="10"/>
      <c r="E920" s="14"/>
      <c r="F920" s="10" t="e">
        <f>VLOOKUP(E920,[1]零件成本9.1!$B$2:$D$11324,3,0)</f>
        <v>#N/A</v>
      </c>
      <c r="G920" s="15"/>
      <c r="H920" s="70"/>
      <c r="I920" s="11"/>
      <c r="J920" s="11" t="str">
        <f t="shared" si="127"/>
        <v/>
      </c>
      <c r="K920" s="29"/>
      <c r="L920" s="29"/>
      <c r="M920" s="25">
        <f t="shared" si="128"/>
        <v>0</v>
      </c>
      <c r="N920" s="26"/>
      <c r="O920" s="27"/>
      <c r="P920" s="28"/>
      <c r="Q920" s="35">
        <f t="shared" si="129"/>
        <v>0</v>
      </c>
      <c r="R920" s="36"/>
      <c r="S920" s="37" t="str">
        <f t="shared" si="130"/>
        <v/>
      </c>
      <c r="T920" s="38" t="str">
        <f t="shared" si="131"/>
        <v/>
      </c>
      <c r="U920" s="42"/>
      <c r="V920" s="40"/>
      <c r="W920" s="41">
        <f t="shared" si="132"/>
        <v>0</v>
      </c>
      <c r="X920" s="41">
        <f t="shared" si="133"/>
        <v>0</v>
      </c>
      <c r="Y920" s="41"/>
      <c r="Z920" s="41"/>
      <c r="AA920" s="25">
        <f t="shared" si="134"/>
        <v>0</v>
      </c>
      <c r="AB920" s="45"/>
      <c r="AC920" s="45"/>
      <c r="AD920" s="47"/>
    </row>
    <row r="921" s="2" customFormat="1" spans="1:30">
      <c r="A921" s="8">
        <f t="shared" si="126"/>
        <v>920</v>
      </c>
      <c r="B921" s="12"/>
      <c r="C921" s="10"/>
      <c r="D921" s="10"/>
      <c r="E921" s="14"/>
      <c r="F921" s="10" t="e">
        <f>VLOOKUP(E921,[1]零件成本9.1!$B$2:$D$11324,3,0)</f>
        <v>#N/A</v>
      </c>
      <c r="G921" s="15"/>
      <c r="H921" s="70"/>
      <c r="I921" s="11"/>
      <c r="J921" s="11" t="str">
        <f t="shared" si="127"/>
        <v/>
      </c>
      <c r="K921" s="29"/>
      <c r="L921" s="29"/>
      <c r="M921" s="25">
        <f t="shared" si="128"/>
        <v>0</v>
      </c>
      <c r="N921" s="26"/>
      <c r="O921" s="27"/>
      <c r="P921" s="28"/>
      <c r="Q921" s="35">
        <f t="shared" si="129"/>
        <v>0</v>
      </c>
      <c r="R921" s="36"/>
      <c r="S921" s="37" t="str">
        <f t="shared" si="130"/>
        <v/>
      </c>
      <c r="T921" s="38" t="str">
        <f t="shared" si="131"/>
        <v/>
      </c>
      <c r="U921" s="42"/>
      <c r="V921" s="40"/>
      <c r="W921" s="41">
        <f t="shared" si="132"/>
        <v>0</v>
      </c>
      <c r="X921" s="41">
        <f t="shared" si="133"/>
        <v>0</v>
      </c>
      <c r="Y921" s="41"/>
      <c r="Z921" s="41"/>
      <c r="AA921" s="25">
        <f t="shared" si="134"/>
        <v>0</v>
      </c>
      <c r="AB921" s="45"/>
      <c r="AC921" s="45"/>
      <c r="AD921" s="47"/>
    </row>
    <row r="922" s="2" customFormat="1" spans="1:30">
      <c r="A922" s="8">
        <f t="shared" si="126"/>
        <v>921</v>
      </c>
      <c r="B922" s="12"/>
      <c r="C922" s="10"/>
      <c r="D922" s="10"/>
      <c r="E922" s="14"/>
      <c r="F922" s="10" t="e">
        <f>VLOOKUP(E922,[1]零件成本9.1!$B$2:$D$11324,3,0)</f>
        <v>#N/A</v>
      </c>
      <c r="G922" s="15"/>
      <c r="H922" s="70"/>
      <c r="I922" s="11"/>
      <c r="J922" s="11" t="str">
        <f t="shared" si="127"/>
        <v/>
      </c>
      <c r="K922" s="29"/>
      <c r="L922" s="29"/>
      <c r="M922" s="25">
        <f t="shared" si="128"/>
        <v>0</v>
      </c>
      <c r="N922" s="26"/>
      <c r="O922" s="27"/>
      <c r="P922" s="28"/>
      <c r="Q922" s="35">
        <f t="shared" si="129"/>
        <v>0</v>
      </c>
      <c r="R922" s="36"/>
      <c r="S922" s="37" t="str">
        <f t="shared" si="130"/>
        <v/>
      </c>
      <c r="T922" s="38" t="str">
        <f t="shared" si="131"/>
        <v/>
      </c>
      <c r="U922" s="42"/>
      <c r="V922" s="40"/>
      <c r="W922" s="41">
        <f t="shared" si="132"/>
        <v>0</v>
      </c>
      <c r="X922" s="41">
        <f t="shared" si="133"/>
        <v>0</v>
      </c>
      <c r="Y922" s="41"/>
      <c r="Z922" s="41"/>
      <c r="AA922" s="25">
        <f t="shared" si="134"/>
        <v>0</v>
      </c>
      <c r="AB922" s="45"/>
      <c r="AC922" s="45"/>
      <c r="AD922" s="47"/>
    </row>
    <row r="923" s="2" customFormat="1" spans="1:30">
      <c r="A923" s="8">
        <f t="shared" si="126"/>
        <v>922</v>
      </c>
      <c r="B923" s="12"/>
      <c r="C923" s="10"/>
      <c r="D923" s="10"/>
      <c r="E923" s="14"/>
      <c r="F923" s="10" t="e">
        <f>VLOOKUP(E923,[1]零件成本9.1!$B$2:$D$11324,3,0)</f>
        <v>#N/A</v>
      </c>
      <c r="G923" s="15"/>
      <c r="H923" s="70"/>
      <c r="I923" s="11"/>
      <c r="J923" s="11" t="str">
        <f t="shared" si="127"/>
        <v/>
      </c>
      <c r="K923" s="29"/>
      <c r="L923" s="29"/>
      <c r="M923" s="25">
        <f t="shared" si="128"/>
        <v>0</v>
      </c>
      <c r="N923" s="26"/>
      <c r="O923" s="27"/>
      <c r="P923" s="28"/>
      <c r="Q923" s="35">
        <f t="shared" si="129"/>
        <v>0</v>
      </c>
      <c r="R923" s="36"/>
      <c r="S923" s="37" t="str">
        <f t="shared" si="130"/>
        <v/>
      </c>
      <c r="T923" s="38" t="str">
        <f t="shared" si="131"/>
        <v/>
      </c>
      <c r="U923" s="42"/>
      <c r="V923" s="40"/>
      <c r="W923" s="41">
        <f t="shared" si="132"/>
        <v>0</v>
      </c>
      <c r="X923" s="41">
        <f t="shared" si="133"/>
        <v>0</v>
      </c>
      <c r="Y923" s="41"/>
      <c r="Z923" s="41"/>
      <c r="AA923" s="25">
        <f t="shared" si="134"/>
        <v>0</v>
      </c>
      <c r="AB923" s="45"/>
      <c r="AC923" s="45"/>
      <c r="AD923" s="47"/>
    </row>
    <row r="924" s="2" customFormat="1" spans="1:30">
      <c r="A924" s="8">
        <f t="shared" si="126"/>
        <v>923</v>
      </c>
      <c r="B924" s="12"/>
      <c r="C924" s="10"/>
      <c r="D924" s="10"/>
      <c r="E924" s="14"/>
      <c r="F924" s="10" t="e">
        <f>VLOOKUP(E924,[1]零件成本9.1!$B$2:$D$11324,3,0)</f>
        <v>#N/A</v>
      </c>
      <c r="G924" s="15"/>
      <c r="H924" s="70"/>
      <c r="I924" s="11"/>
      <c r="J924" s="11" t="str">
        <f t="shared" si="127"/>
        <v/>
      </c>
      <c r="K924" s="29"/>
      <c r="L924" s="29"/>
      <c r="M924" s="25">
        <f t="shared" si="128"/>
        <v>0</v>
      </c>
      <c r="N924" s="26"/>
      <c r="O924" s="27"/>
      <c r="P924" s="28"/>
      <c r="Q924" s="35">
        <f t="shared" si="129"/>
        <v>0</v>
      </c>
      <c r="R924" s="36"/>
      <c r="S924" s="37" t="str">
        <f t="shared" si="130"/>
        <v/>
      </c>
      <c r="T924" s="38" t="str">
        <f t="shared" si="131"/>
        <v/>
      </c>
      <c r="U924" s="42"/>
      <c r="V924" s="40"/>
      <c r="W924" s="41">
        <f t="shared" si="132"/>
        <v>0</v>
      </c>
      <c r="X924" s="41">
        <f t="shared" si="133"/>
        <v>0</v>
      </c>
      <c r="Y924" s="41"/>
      <c r="Z924" s="41"/>
      <c r="AA924" s="25">
        <f t="shared" si="134"/>
        <v>0</v>
      </c>
      <c r="AB924" s="45"/>
      <c r="AC924" s="45"/>
      <c r="AD924" s="47"/>
    </row>
    <row r="925" s="2" customFormat="1" spans="1:30">
      <c r="A925" s="8">
        <f t="shared" si="126"/>
        <v>924</v>
      </c>
      <c r="B925" s="12"/>
      <c r="C925" s="10"/>
      <c r="D925" s="10"/>
      <c r="E925" s="14"/>
      <c r="F925" s="10" t="e">
        <f>VLOOKUP(E925,[1]零件成本9.1!$B$2:$D$11324,3,0)</f>
        <v>#N/A</v>
      </c>
      <c r="G925" s="15"/>
      <c r="H925" s="15"/>
      <c r="I925" s="11"/>
      <c r="J925" s="11" t="str">
        <f t="shared" si="127"/>
        <v/>
      </c>
      <c r="K925" s="29"/>
      <c r="L925" s="29"/>
      <c r="M925" s="25">
        <f t="shared" si="128"/>
        <v>0</v>
      </c>
      <c r="N925" s="26"/>
      <c r="O925" s="27"/>
      <c r="P925" s="28"/>
      <c r="Q925" s="35">
        <f t="shared" si="129"/>
        <v>0</v>
      </c>
      <c r="R925" s="36"/>
      <c r="S925" s="37" t="str">
        <f t="shared" si="130"/>
        <v/>
      </c>
      <c r="T925" s="38" t="str">
        <f t="shared" si="131"/>
        <v/>
      </c>
      <c r="U925" s="42"/>
      <c r="V925" s="40"/>
      <c r="W925" s="41">
        <f t="shared" si="132"/>
        <v>0</v>
      </c>
      <c r="X925" s="41">
        <f t="shared" si="133"/>
        <v>0</v>
      </c>
      <c r="Y925" s="41"/>
      <c r="Z925" s="41"/>
      <c r="AA925" s="25">
        <f t="shared" si="134"/>
        <v>0</v>
      </c>
      <c r="AB925" s="45"/>
      <c r="AC925" s="45"/>
      <c r="AD925" s="47"/>
    </row>
    <row r="926" s="2" customFormat="1" spans="1:30">
      <c r="A926" s="8">
        <f t="shared" si="126"/>
        <v>925</v>
      </c>
      <c r="B926" s="12"/>
      <c r="C926" s="10"/>
      <c r="D926" s="10"/>
      <c r="E926" s="14"/>
      <c r="F926" s="10" t="e">
        <f>VLOOKUP(E926,[1]零件成本9.1!$B$2:$D$11324,3,0)</f>
        <v>#N/A</v>
      </c>
      <c r="G926" s="15"/>
      <c r="H926" s="15"/>
      <c r="I926" s="11"/>
      <c r="J926" s="11" t="str">
        <f t="shared" si="127"/>
        <v/>
      </c>
      <c r="K926" s="29"/>
      <c r="L926" s="29"/>
      <c r="M926" s="25">
        <f t="shared" si="128"/>
        <v>0</v>
      </c>
      <c r="N926" s="26"/>
      <c r="O926" s="27"/>
      <c r="P926" s="28"/>
      <c r="Q926" s="35">
        <f t="shared" si="129"/>
        <v>0</v>
      </c>
      <c r="R926" s="36"/>
      <c r="S926" s="37" t="str">
        <f t="shared" si="130"/>
        <v/>
      </c>
      <c r="T926" s="38" t="str">
        <f t="shared" si="131"/>
        <v/>
      </c>
      <c r="U926" s="42"/>
      <c r="V926" s="40"/>
      <c r="W926" s="41">
        <f t="shared" si="132"/>
        <v>0</v>
      </c>
      <c r="X926" s="41">
        <f t="shared" si="133"/>
        <v>0</v>
      </c>
      <c r="Y926" s="41"/>
      <c r="Z926" s="41"/>
      <c r="AA926" s="25">
        <f t="shared" si="134"/>
        <v>0</v>
      </c>
      <c r="AB926" s="45"/>
      <c r="AC926" s="45"/>
      <c r="AD926" s="47"/>
    </row>
    <row r="927" s="2" customFormat="1" spans="1:30">
      <c r="A927" s="8">
        <f t="shared" si="126"/>
        <v>926</v>
      </c>
      <c r="B927" s="12"/>
      <c r="C927" s="10"/>
      <c r="D927" s="10"/>
      <c r="E927" s="14"/>
      <c r="F927" s="10" t="e">
        <f>VLOOKUP(E927,[1]零件成本9.1!$B$2:$D$11324,3,0)</f>
        <v>#N/A</v>
      </c>
      <c r="G927" s="15"/>
      <c r="H927" s="15"/>
      <c r="I927" s="11"/>
      <c r="J927" s="11" t="str">
        <f t="shared" si="127"/>
        <v/>
      </c>
      <c r="K927" s="29"/>
      <c r="L927" s="29"/>
      <c r="M927" s="25">
        <f t="shared" si="128"/>
        <v>0</v>
      </c>
      <c r="N927" s="26"/>
      <c r="O927" s="27"/>
      <c r="P927" s="28"/>
      <c r="Q927" s="35">
        <f t="shared" si="129"/>
        <v>0</v>
      </c>
      <c r="R927" s="36"/>
      <c r="S927" s="37" t="str">
        <f t="shared" si="130"/>
        <v/>
      </c>
      <c r="T927" s="38" t="str">
        <f t="shared" si="131"/>
        <v/>
      </c>
      <c r="U927" s="42"/>
      <c r="V927" s="40"/>
      <c r="W927" s="41">
        <f t="shared" si="132"/>
        <v>0</v>
      </c>
      <c r="X927" s="41">
        <f t="shared" si="133"/>
        <v>0</v>
      </c>
      <c r="Y927" s="41"/>
      <c r="Z927" s="41"/>
      <c r="AA927" s="25">
        <f t="shared" si="134"/>
        <v>0</v>
      </c>
      <c r="AB927" s="45"/>
      <c r="AC927" s="45"/>
      <c r="AD927" s="47"/>
    </row>
    <row r="928" s="2" customFormat="1" spans="1:30">
      <c r="A928" s="8">
        <f t="shared" si="126"/>
        <v>927</v>
      </c>
      <c r="B928" s="12"/>
      <c r="C928" s="10"/>
      <c r="D928" s="10"/>
      <c r="E928" s="14"/>
      <c r="F928" s="10" t="e">
        <f>VLOOKUP(E928,[1]零件成本9.1!$B$2:$D$11324,3,0)</f>
        <v>#N/A</v>
      </c>
      <c r="G928" s="15"/>
      <c r="H928" s="15"/>
      <c r="I928" s="11"/>
      <c r="J928" s="11" t="str">
        <f t="shared" si="127"/>
        <v/>
      </c>
      <c r="K928" s="29"/>
      <c r="L928" s="29"/>
      <c r="M928" s="25">
        <f t="shared" si="128"/>
        <v>0</v>
      </c>
      <c r="N928" s="26"/>
      <c r="O928" s="27"/>
      <c r="P928" s="28"/>
      <c r="Q928" s="35">
        <f t="shared" si="129"/>
        <v>0</v>
      </c>
      <c r="R928" s="36"/>
      <c r="S928" s="37" t="str">
        <f t="shared" si="130"/>
        <v/>
      </c>
      <c r="T928" s="38" t="str">
        <f t="shared" si="131"/>
        <v/>
      </c>
      <c r="U928" s="42"/>
      <c r="V928" s="40"/>
      <c r="W928" s="41">
        <f t="shared" si="132"/>
        <v>0</v>
      </c>
      <c r="X928" s="41">
        <f t="shared" si="133"/>
        <v>0</v>
      </c>
      <c r="Y928" s="41"/>
      <c r="Z928" s="41"/>
      <c r="AA928" s="25">
        <f t="shared" si="134"/>
        <v>0</v>
      </c>
      <c r="AB928" s="45"/>
      <c r="AC928" s="45"/>
      <c r="AD928" s="47"/>
    </row>
    <row r="929" s="2" customFormat="1" spans="1:30">
      <c r="A929" s="8">
        <f t="shared" si="126"/>
        <v>928</v>
      </c>
      <c r="B929" s="12"/>
      <c r="C929" s="10"/>
      <c r="D929" s="10"/>
      <c r="E929" s="14"/>
      <c r="F929" s="10" t="e">
        <f>VLOOKUP(E929,[1]零件成本9.1!$B$2:$D$11324,3,0)</f>
        <v>#N/A</v>
      </c>
      <c r="G929" s="15"/>
      <c r="H929" s="15"/>
      <c r="I929" s="11"/>
      <c r="J929" s="11" t="str">
        <f t="shared" si="127"/>
        <v/>
      </c>
      <c r="K929" s="29"/>
      <c r="L929" s="29"/>
      <c r="M929" s="25">
        <f t="shared" si="128"/>
        <v>0</v>
      </c>
      <c r="N929" s="26"/>
      <c r="O929" s="27"/>
      <c r="P929" s="28"/>
      <c r="Q929" s="35">
        <f t="shared" si="129"/>
        <v>0</v>
      </c>
      <c r="R929" s="36"/>
      <c r="S929" s="37" t="str">
        <f t="shared" si="130"/>
        <v/>
      </c>
      <c r="T929" s="38" t="str">
        <f t="shared" si="131"/>
        <v/>
      </c>
      <c r="U929" s="42"/>
      <c r="V929" s="40"/>
      <c r="W929" s="41">
        <f t="shared" si="132"/>
        <v>0</v>
      </c>
      <c r="X929" s="41">
        <f t="shared" si="133"/>
        <v>0</v>
      </c>
      <c r="Y929" s="41"/>
      <c r="Z929" s="41"/>
      <c r="AA929" s="25">
        <f t="shared" si="134"/>
        <v>0</v>
      </c>
      <c r="AB929" s="45"/>
      <c r="AC929" s="45"/>
      <c r="AD929" s="47"/>
    </row>
    <row r="930" s="2" customFormat="1" spans="1:30">
      <c r="A930" s="8">
        <f t="shared" si="126"/>
        <v>929</v>
      </c>
      <c r="B930" s="12"/>
      <c r="C930" s="10"/>
      <c r="D930" s="10"/>
      <c r="E930" s="14"/>
      <c r="F930" s="10" t="e">
        <f>VLOOKUP(E930,[1]零件成本9.1!$B$2:$D$11324,3,0)</f>
        <v>#N/A</v>
      </c>
      <c r="G930" s="15"/>
      <c r="H930" s="15"/>
      <c r="I930" s="11"/>
      <c r="J930" s="11" t="str">
        <f t="shared" si="127"/>
        <v/>
      </c>
      <c r="K930" s="29"/>
      <c r="L930" s="29"/>
      <c r="M930" s="25">
        <f t="shared" si="128"/>
        <v>0</v>
      </c>
      <c r="N930" s="26"/>
      <c r="O930" s="27"/>
      <c r="P930" s="28"/>
      <c r="Q930" s="35">
        <f t="shared" si="129"/>
        <v>0</v>
      </c>
      <c r="R930" s="36"/>
      <c r="S930" s="37" t="str">
        <f t="shared" si="130"/>
        <v/>
      </c>
      <c r="T930" s="38" t="str">
        <f t="shared" si="131"/>
        <v/>
      </c>
      <c r="U930" s="42"/>
      <c r="V930" s="40"/>
      <c r="W930" s="41">
        <f t="shared" si="132"/>
        <v>0</v>
      </c>
      <c r="X930" s="41">
        <f t="shared" si="133"/>
        <v>0</v>
      </c>
      <c r="Y930" s="41"/>
      <c r="Z930" s="41"/>
      <c r="AA930" s="25">
        <f t="shared" si="134"/>
        <v>0</v>
      </c>
      <c r="AB930" s="45"/>
      <c r="AC930" s="45"/>
      <c r="AD930" s="47"/>
    </row>
    <row r="931" s="2" customFormat="1" spans="1:30">
      <c r="A931" s="8">
        <f t="shared" si="126"/>
        <v>930</v>
      </c>
      <c r="B931" s="12"/>
      <c r="C931" s="10"/>
      <c r="D931" s="10"/>
      <c r="E931" s="14"/>
      <c r="F931" s="10" t="e">
        <f>VLOOKUP(E931,[1]零件成本9.1!$B$2:$D$11324,3,0)</f>
        <v>#N/A</v>
      </c>
      <c r="G931" s="15"/>
      <c r="H931" s="15"/>
      <c r="I931" s="11"/>
      <c r="J931" s="11" t="str">
        <f t="shared" si="127"/>
        <v/>
      </c>
      <c r="K931" s="29"/>
      <c r="L931" s="29"/>
      <c r="M931" s="25">
        <f t="shared" si="128"/>
        <v>0</v>
      </c>
      <c r="N931" s="26"/>
      <c r="O931" s="27"/>
      <c r="P931" s="28"/>
      <c r="Q931" s="35">
        <f t="shared" si="129"/>
        <v>0</v>
      </c>
      <c r="R931" s="36"/>
      <c r="S931" s="37" t="str">
        <f t="shared" si="130"/>
        <v/>
      </c>
      <c r="T931" s="38" t="str">
        <f t="shared" si="131"/>
        <v/>
      </c>
      <c r="U931" s="42"/>
      <c r="V931" s="40"/>
      <c r="W931" s="41">
        <f t="shared" si="132"/>
        <v>0</v>
      </c>
      <c r="X931" s="41">
        <f t="shared" si="133"/>
        <v>0</v>
      </c>
      <c r="Y931" s="41"/>
      <c r="Z931" s="41"/>
      <c r="AA931" s="25">
        <f t="shared" si="134"/>
        <v>0</v>
      </c>
      <c r="AB931" s="45"/>
      <c r="AC931" s="45"/>
      <c r="AD931" s="47"/>
    </row>
    <row r="932" s="2" customFormat="1" spans="1:30">
      <c r="A932" s="8">
        <f t="shared" si="126"/>
        <v>931</v>
      </c>
      <c r="B932" s="12"/>
      <c r="C932" s="10"/>
      <c r="D932" s="10"/>
      <c r="E932" s="14"/>
      <c r="F932" s="10" t="e">
        <f>VLOOKUP(E932,[1]零件成本9.1!$B$2:$D$11324,3,0)</f>
        <v>#N/A</v>
      </c>
      <c r="G932" s="15"/>
      <c r="H932" s="15"/>
      <c r="I932" s="11"/>
      <c r="J932" s="11" t="str">
        <f t="shared" si="127"/>
        <v/>
      </c>
      <c r="K932" s="29"/>
      <c r="L932" s="29"/>
      <c r="M932" s="25">
        <f t="shared" si="128"/>
        <v>0</v>
      </c>
      <c r="N932" s="26"/>
      <c r="O932" s="27"/>
      <c r="P932" s="28"/>
      <c r="Q932" s="35">
        <f t="shared" si="129"/>
        <v>0</v>
      </c>
      <c r="R932" s="36"/>
      <c r="S932" s="37" t="str">
        <f t="shared" si="130"/>
        <v/>
      </c>
      <c r="T932" s="38" t="str">
        <f t="shared" si="131"/>
        <v/>
      </c>
      <c r="U932" s="42"/>
      <c r="V932" s="40"/>
      <c r="W932" s="41">
        <f t="shared" si="132"/>
        <v>0</v>
      </c>
      <c r="X932" s="41">
        <f t="shared" si="133"/>
        <v>0</v>
      </c>
      <c r="Y932" s="41"/>
      <c r="Z932" s="41"/>
      <c r="AA932" s="25">
        <f t="shared" si="134"/>
        <v>0</v>
      </c>
      <c r="AB932" s="45"/>
      <c r="AC932" s="45"/>
      <c r="AD932" s="47"/>
    </row>
    <row r="933" s="2" customFormat="1" spans="1:30">
      <c r="A933" s="8">
        <f t="shared" si="126"/>
        <v>932</v>
      </c>
      <c r="B933" s="12"/>
      <c r="C933" s="10"/>
      <c r="D933" s="10"/>
      <c r="E933" s="14"/>
      <c r="F933" s="10" t="e">
        <f>VLOOKUP(E933,[1]零件成本9.1!$B$2:$D$11324,3,0)</f>
        <v>#N/A</v>
      </c>
      <c r="G933" s="15"/>
      <c r="H933" s="15"/>
      <c r="I933" s="11"/>
      <c r="J933" s="11" t="str">
        <f t="shared" si="127"/>
        <v/>
      </c>
      <c r="K933" s="29"/>
      <c r="L933" s="29"/>
      <c r="M933" s="25">
        <f t="shared" si="128"/>
        <v>0</v>
      </c>
      <c r="N933" s="26"/>
      <c r="O933" s="27"/>
      <c r="P933" s="28"/>
      <c r="Q933" s="35">
        <f t="shared" si="129"/>
        <v>0</v>
      </c>
      <c r="R933" s="36"/>
      <c r="S933" s="37" t="str">
        <f t="shared" si="130"/>
        <v/>
      </c>
      <c r="T933" s="38" t="str">
        <f t="shared" si="131"/>
        <v/>
      </c>
      <c r="U933" s="42"/>
      <c r="V933" s="40"/>
      <c r="W933" s="41">
        <f t="shared" si="132"/>
        <v>0</v>
      </c>
      <c r="X933" s="41">
        <f t="shared" si="133"/>
        <v>0</v>
      </c>
      <c r="Y933" s="41"/>
      <c r="Z933" s="41"/>
      <c r="AA933" s="25">
        <f t="shared" si="134"/>
        <v>0</v>
      </c>
      <c r="AB933" s="45"/>
      <c r="AC933" s="45"/>
      <c r="AD933" s="47"/>
    </row>
    <row r="934" s="2" customFormat="1" ht="18" customHeight="1" spans="1:30">
      <c r="A934" s="8">
        <f t="shared" si="126"/>
        <v>933</v>
      </c>
      <c r="B934" s="12"/>
      <c r="C934" s="10"/>
      <c r="D934" s="10"/>
      <c r="E934" s="71"/>
      <c r="F934" s="10" t="e">
        <f>VLOOKUP(E934,[1]零件成本9.1!$B$2:$D$11324,3,0)</f>
        <v>#N/A</v>
      </c>
      <c r="G934" s="72"/>
      <c r="H934" s="72"/>
      <c r="I934" s="11"/>
      <c r="J934" s="11" t="str">
        <f t="shared" si="127"/>
        <v/>
      </c>
      <c r="K934" s="29"/>
      <c r="L934" s="14"/>
      <c r="M934" s="25">
        <f t="shared" si="128"/>
        <v>0</v>
      </c>
      <c r="N934" s="26"/>
      <c r="O934" s="27"/>
      <c r="P934" s="28"/>
      <c r="Q934" s="35">
        <f t="shared" si="129"/>
        <v>0</v>
      </c>
      <c r="R934" s="74"/>
      <c r="S934" s="37" t="str">
        <f t="shared" si="130"/>
        <v/>
      </c>
      <c r="T934" s="38" t="str">
        <f t="shared" si="131"/>
        <v/>
      </c>
      <c r="U934" s="42"/>
      <c r="V934" s="40"/>
      <c r="W934" s="41">
        <f t="shared" si="132"/>
        <v>0</v>
      </c>
      <c r="X934" s="41">
        <f t="shared" si="133"/>
        <v>0</v>
      </c>
      <c r="Y934" s="41"/>
      <c r="Z934" s="41"/>
      <c r="AA934" s="25">
        <f t="shared" si="134"/>
        <v>0</v>
      </c>
      <c r="AB934" s="45"/>
      <c r="AC934" s="45"/>
      <c r="AD934" s="47"/>
    </row>
    <row r="935" s="2" customFormat="1" spans="1:30">
      <c r="A935" s="8">
        <f t="shared" si="126"/>
        <v>934</v>
      </c>
      <c r="B935" s="12"/>
      <c r="C935" s="10"/>
      <c r="D935" s="10"/>
      <c r="E935" s="12"/>
      <c r="F935" s="10" t="e">
        <f>VLOOKUP(E935,[1]零件成本9.1!$B$2:$D$11324,3,0)</f>
        <v>#N/A</v>
      </c>
      <c r="G935" s="10"/>
      <c r="H935" s="73"/>
      <c r="I935" s="11"/>
      <c r="J935" s="11" t="str">
        <f t="shared" si="127"/>
        <v/>
      </c>
      <c r="K935" s="12"/>
      <c r="L935" s="24"/>
      <c r="M935" s="25">
        <f t="shared" si="128"/>
        <v>0</v>
      </c>
      <c r="N935" s="26"/>
      <c r="O935" s="27"/>
      <c r="P935" s="28"/>
      <c r="Q935" s="35">
        <f t="shared" si="129"/>
        <v>0</v>
      </c>
      <c r="R935" s="36"/>
      <c r="S935" s="37" t="str">
        <f t="shared" si="130"/>
        <v/>
      </c>
      <c r="T935" s="38" t="str">
        <f t="shared" si="131"/>
        <v/>
      </c>
      <c r="U935" s="39"/>
      <c r="V935" s="40"/>
      <c r="W935" s="41">
        <f t="shared" si="132"/>
        <v>0</v>
      </c>
      <c r="X935" s="41">
        <f t="shared" si="133"/>
        <v>0</v>
      </c>
      <c r="Y935" s="41"/>
      <c r="Z935" s="41"/>
      <c r="AA935" s="25">
        <f t="shared" si="134"/>
        <v>0</v>
      </c>
      <c r="AB935" s="45"/>
      <c r="AC935" s="45"/>
      <c r="AD935" s="46"/>
    </row>
    <row r="936" s="2" customFormat="1" spans="1:30">
      <c r="A936" s="8">
        <f t="shared" si="126"/>
        <v>935</v>
      </c>
      <c r="B936" s="12"/>
      <c r="C936" s="10"/>
      <c r="D936" s="10"/>
      <c r="E936" s="14"/>
      <c r="F936" s="10" t="e">
        <f>VLOOKUP(E936,[1]零件成本9.1!$B$2:$D$11324,3,0)</f>
        <v>#N/A</v>
      </c>
      <c r="G936" s="15"/>
      <c r="H936" s="19"/>
      <c r="I936" s="11"/>
      <c r="J936" s="11" t="str">
        <f t="shared" si="127"/>
        <v/>
      </c>
      <c r="K936" s="14"/>
      <c r="L936" s="29"/>
      <c r="M936" s="25">
        <f t="shared" si="128"/>
        <v>0</v>
      </c>
      <c r="N936" s="26"/>
      <c r="O936" s="27"/>
      <c r="P936" s="28"/>
      <c r="Q936" s="35">
        <f t="shared" si="129"/>
        <v>0</v>
      </c>
      <c r="R936" s="36"/>
      <c r="S936" s="37" t="str">
        <f t="shared" si="130"/>
        <v/>
      </c>
      <c r="T936" s="38" t="str">
        <f t="shared" si="131"/>
        <v/>
      </c>
      <c r="U936" s="42"/>
      <c r="V936" s="40"/>
      <c r="W936" s="41">
        <f t="shared" si="132"/>
        <v>0</v>
      </c>
      <c r="X936" s="41">
        <f t="shared" si="133"/>
        <v>0</v>
      </c>
      <c r="Y936" s="41"/>
      <c r="Z936" s="41"/>
      <c r="AA936" s="25">
        <f t="shared" si="134"/>
        <v>0</v>
      </c>
      <c r="AB936" s="45"/>
      <c r="AC936" s="45"/>
      <c r="AD936" s="47"/>
    </row>
    <row r="937" s="2" customFormat="1" spans="1:30">
      <c r="A937" s="8">
        <f t="shared" si="126"/>
        <v>936</v>
      </c>
      <c r="B937" s="12"/>
      <c r="C937" s="10"/>
      <c r="D937" s="10"/>
      <c r="E937" s="14"/>
      <c r="F937" s="10" t="e">
        <f>VLOOKUP(E937,[1]零件成本9.1!$B$2:$D$11324,3,0)</f>
        <v>#N/A</v>
      </c>
      <c r="G937" s="15"/>
      <c r="H937" s="19"/>
      <c r="I937" s="11"/>
      <c r="J937" s="11" t="str">
        <f t="shared" si="127"/>
        <v/>
      </c>
      <c r="K937" s="14"/>
      <c r="L937" s="29"/>
      <c r="M937" s="25">
        <f t="shared" si="128"/>
        <v>0</v>
      </c>
      <c r="N937" s="26"/>
      <c r="O937" s="27"/>
      <c r="P937" s="28"/>
      <c r="Q937" s="35">
        <f t="shared" si="129"/>
        <v>0</v>
      </c>
      <c r="R937" s="36"/>
      <c r="S937" s="37" t="str">
        <f t="shared" si="130"/>
        <v/>
      </c>
      <c r="T937" s="38" t="str">
        <f t="shared" si="131"/>
        <v/>
      </c>
      <c r="U937" s="42"/>
      <c r="V937" s="40"/>
      <c r="W937" s="41">
        <f t="shared" si="132"/>
        <v>0</v>
      </c>
      <c r="X937" s="41">
        <f t="shared" si="133"/>
        <v>0</v>
      </c>
      <c r="Y937" s="41"/>
      <c r="Z937" s="41"/>
      <c r="AA937" s="25">
        <f t="shared" si="134"/>
        <v>0</v>
      </c>
      <c r="AB937" s="45"/>
      <c r="AC937" s="45"/>
      <c r="AD937" s="47"/>
    </row>
    <row r="938" s="2" customFormat="1" spans="1:30">
      <c r="A938" s="8">
        <f t="shared" si="126"/>
        <v>937</v>
      </c>
      <c r="B938" s="12"/>
      <c r="C938" s="10"/>
      <c r="D938" s="10"/>
      <c r="E938" s="14"/>
      <c r="F938" s="10" t="e">
        <f>VLOOKUP(E938,[1]零件成本9.1!$B$2:$D$11324,3,0)</f>
        <v>#N/A</v>
      </c>
      <c r="G938" s="15"/>
      <c r="H938" s="19"/>
      <c r="I938" s="11"/>
      <c r="J938" s="11" t="str">
        <f t="shared" si="127"/>
        <v/>
      </c>
      <c r="K938" s="14"/>
      <c r="L938" s="29"/>
      <c r="M938" s="25">
        <f t="shared" si="128"/>
        <v>0</v>
      </c>
      <c r="N938" s="26"/>
      <c r="O938" s="27"/>
      <c r="P938" s="28"/>
      <c r="Q938" s="35">
        <f t="shared" si="129"/>
        <v>0</v>
      </c>
      <c r="R938" s="36"/>
      <c r="S938" s="37" t="str">
        <f t="shared" si="130"/>
        <v/>
      </c>
      <c r="T938" s="38" t="str">
        <f t="shared" si="131"/>
        <v/>
      </c>
      <c r="U938" s="42"/>
      <c r="V938" s="40"/>
      <c r="W938" s="41">
        <f t="shared" si="132"/>
        <v>0</v>
      </c>
      <c r="X938" s="41">
        <f t="shared" si="133"/>
        <v>0</v>
      </c>
      <c r="Y938" s="41"/>
      <c r="Z938" s="41"/>
      <c r="AA938" s="25">
        <f t="shared" si="134"/>
        <v>0</v>
      </c>
      <c r="AB938" s="45"/>
      <c r="AC938" s="45"/>
      <c r="AD938" s="47"/>
    </row>
    <row r="939" s="2" customFormat="1" spans="1:30">
      <c r="A939" s="8">
        <f t="shared" si="126"/>
        <v>938</v>
      </c>
      <c r="B939" s="12"/>
      <c r="C939" s="10"/>
      <c r="D939" s="10"/>
      <c r="E939" s="14"/>
      <c r="F939" s="10" t="e">
        <f>VLOOKUP(E939,[1]零件成本9.1!$B$2:$D$11324,3,0)</f>
        <v>#N/A</v>
      </c>
      <c r="G939" s="15"/>
      <c r="H939" s="19"/>
      <c r="I939" s="11"/>
      <c r="J939" s="11" t="str">
        <f t="shared" si="127"/>
        <v/>
      </c>
      <c r="K939" s="14"/>
      <c r="L939" s="29"/>
      <c r="M939" s="25">
        <f t="shared" si="128"/>
        <v>0</v>
      </c>
      <c r="N939" s="26"/>
      <c r="O939" s="27"/>
      <c r="P939" s="28"/>
      <c r="Q939" s="35">
        <f t="shared" si="129"/>
        <v>0</v>
      </c>
      <c r="R939" s="36"/>
      <c r="S939" s="37" t="str">
        <f t="shared" si="130"/>
        <v/>
      </c>
      <c r="T939" s="38" t="str">
        <f t="shared" si="131"/>
        <v/>
      </c>
      <c r="U939" s="42"/>
      <c r="V939" s="40"/>
      <c r="W939" s="41">
        <f t="shared" si="132"/>
        <v>0</v>
      </c>
      <c r="X939" s="41">
        <f t="shared" si="133"/>
        <v>0</v>
      </c>
      <c r="Y939" s="41"/>
      <c r="Z939" s="41"/>
      <c r="AA939" s="25">
        <f t="shared" si="134"/>
        <v>0</v>
      </c>
      <c r="AB939" s="45"/>
      <c r="AC939" s="45"/>
      <c r="AD939" s="47"/>
    </row>
    <row r="940" s="2" customFormat="1" spans="1:30">
      <c r="A940" s="8">
        <f t="shared" si="126"/>
        <v>939</v>
      </c>
      <c r="B940" s="12"/>
      <c r="C940" s="10"/>
      <c r="D940" s="10"/>
      <c r="E940" s="14"/>
      <c r="F940" s="10" t="e">
        <f>VLOOKUP(E940,[1]零件成本9.1!$B$2:$D$11324,3,0)</f>
        <v>#N/A</v>
      </c>
      <c r="G940" s="15"/>
      <c r="H940" s="19"/>
      <c r="I940" s="11"/>
      <c r="J940" s="11" t="str">
        <f t="shared" si="127"/>
        <v/>
      </c>
      <c r="K940" s="14"/>
      <c r="L940" s="29"/>
      <c r="M940" s="25">
        <f t="shared" si="128"/>
        <v>0</v>
      </c>
      <c r="N940" s="26"/>
      <c r="O940" s="27"/>
      <c r="P940" s="28"/>
      <c r="Q940" s="35">
        <f t="shared" si="129"/>
        <v>0</v>
      </c>
      <c r="R940" s="36"/>
      <c r="S940" s="37" t="str">
        <f t="shared" si="130"/>
        <v/>
      </c>
      <c r="T940" s="38" t="str">
        <f t="shared" si="131"/>
        <v/>
      </c>
      <c r="U940" s="42"/>
      <c r="V940" s="40"/>
      <c r="W940" s="41">
        <f t="shared" si="132"/>
        <v>0</v>
      </c>
      <c r="X940" s="41">
        <f t="shared" si="133"/>
        <v>0</v>
      </c>
      <c r="Y940" s="41"/>
      <c r="Z940" s="41"/>
      <c r="AA940" s="25">
        <f t="shared" si="134"/>
        <v>0</v>
      </c>
      <c r="AB940" s="45"/>
      <c r="AC940" s="45"/>
      <c r="AD940" s="47"/>
    </row>
    <row r="941" s="2" customFormat="1" spans="1:30">
      <c r="A941" s="8">
        <f t="shared" si="126"/>
        <v>940</v>
      </c>
      <c r="B941" s="12"/>
      <c r="C941" s="10"/>
      <c r="D941" s="10"/>
      <c r="E941" s="14"/>
      <c r="F941" s="10" t="e">
        <f>VLOOKUP(E941,[1]零件成本9.1!$B$2:$D$11324,3,0)</f>
        <v>#N/A</v>
      </c>
      <c r="G941" s="15"/>
      <c r="H941" s="19"/>
      <c r="I941" s="11"/>
      <c r="J941" s="11" t="str">
        <f t="shared" si="127"/>
        <v/>
      </c>
      <c r="K941" s="14"/>
      <c r="L941" s="29"/>
      <c r="M941" s="25">
        <f t="shared" si="128"/>
        <v>0</v>
      </c>
      <c r="N941" s="26"/>
      <c r="O941" s="27"/>
      <c r="P941" s="28"/>
      <c r="Q941" s="35">
        <f t="shared" si="129"/>
        <v>0</v>
      </c>
      <c r="R941" s="36"/>
      <c r="S941" s="37" t="str">
        <f t="shared" si="130"/>
        <v/>
      </c>
      <c r="T941" s="38" t="str">
        <f t="shared" si="131"/>
        <v/>
      </c>
      <c r="U941" s="42"/>
      <c r="V941" s="40"/>
      <c r="W941" s="41">
        <f t="shared" si="132"/>
        <v>0</v>
      </c>
      <c r="X941" s="41">
        <f t="shared" si="133"/>
        <v>0</v>
      </c>
      <c r="Y941" s="41"/>
      <c r="Z941" s="41"/>
      <c r="AA941" s="25">
        <f t="shared" si="134"/>
        <v>0</v>
      </c>
      <c r="AB941" s="45"/>
      <c r="AC941" s="45"/>
      <c r="AD941" s="47"/>
    </row>
    <row r="942" s="2" customFormat="1" spans="1:30">
      <c r="A942" s="8">
        <f t="shared" si="126"/>
        <v>941</v>
      </c>
      <c r="B942" s="12"/>
      <c r="C942" s="10"/>
      <c r="D942" s="10"/>
      <c r="E942" s="14"/>
      <c r="F942" s="10" t="e">
        <f>VLOOKUP(E942,[1]零件成本9.1!$B$2:$D$11324,3,0)</f>
        <v>#N/A</v>
      </c>
      <c r="G942" s="15"/>
      <c r="H942" s="19"/>
      <c r="I942" s="11"/>
      <c r="J942" s="11" t="str">
        <f t="shared" si="127"/>
        <v/>
      </c>
      <c r="K942" s="14"/>
      <c r="L942" s="29"/>
      <c r="M942" s="25">
        <f t="shared" si="128"/>
        <v>0</v>
      </c>
      <c r="N942" s="26"/>
      <c r="O942" s="27"/>
      <c r="P942" s="28"/>
      <c r="Q942" s="35">
        <f t="shared" si="129"/>
        <v>0</v>
      </c>
      <c r="R942" s="36"/>
      <c r="S942" s="37" t="str">
        <f t="shared" si="130"/>
        <v/>
      </c>
      <c r="T942" s="38" t="str">
        <f t="shared" si="131"/>
        <v/>
      </c>
      <c r="U942" s="42"/>
      <c r="V942" s="40"/>
      <c r="W942" s="41">
        <f t="shared" si="132"/>
        <v>0</v>
      </c>
      <c r="X942" s="41">
        <f t="shared" si="133"/>
        <v>0</v>
      </c>
      <c r="Y942" s="41"/>
      <c r="Z942" s="41"/>
      <c r="AA942" s="25">
        <f t="shared" si="134"/>
        <v>0</v>
      </c>
      <c r="AB942" s="45"/>
      <c r="AC942" s="45"/>
      <c r="AD942" s="47"/>
    </row>
    <row r="943" s="2" customFormat="1" spans="1:30">
      <c r="A943" s="8">
        <f t="shared" si="126"/>
        <v>942</v>
      </c>
      <c r="B943" s="12"/>
      <c r="C943" s="10"/>
      <c r="D943" s="10"/>
      <c r="E943" s="14"/>
      <c r="F943" s="10" t="e">
        <f>VLOOKUP(E943,[1]零件成本9.1!$B$2:$D$11324,3,0)</f>
        <v>#N/A</v>
      </c>
      <c r="G943" s="15"/>
      <c r="H943" s="19"/>
      <c r="I943" s="11"/>
      <c r="J943" s="11" t="str">
        <f t="shared" si="127"/>
        <v/>
      </c>
      <c r="K943" s="14"/>
      <c r="L943" s="29"/>
      <c r="M943" s="25">
        <f t="shared" si="128"/>
        <v>0</v>
      </c>
      <c r="N943" s="26"/>
      <c r="O943" s="27"/>
      <c r="P943" s="28"/>
      <c r="Q943" s="35">
        <f t="shared" si="129"/>
        <v>0</v>
      </c>
      <c r="R943" s="36"/>
      <c r="S943" s="37" t="str">
        <f t="shared" si="130"/>
        <v/>
      </c>
      <c r="T943" s="38" t="str">
        <f t="shared" si="131"/>
        <v/>
      </c>
      <c r="U943" s="42"/>
      <c r="V943" s="40"/>
      <c r="W943" s="41">
        <f t="shared" si="132"/>
        <v>0</v>
      </c>
      <c r="X943" s="41">
        <f t="shared" si="133"/>
        <v>0</v>
      </c>
      <c r="Y943" s="41"/>
      <c r="Z943" s="41"/>
      <c r="AA943" s="25">
        <f t="shared" si="134"/>
        <v>0</v>
      </c>
      <c r="AB943" s="45"/>
      <c r="AC943" s="45"/>
      <c r="AD943" s="47"/>
    </row>
    <row r="944" s="2" customFormat="1" spans="1:30">
      <c r="A944" s="8">
        <f t="shared" si="126"/>
        <v>943</v>
      </c>
      <c r="B944" s="12"/>
      <c r="C944" s="10"/>
      <c r="D944" s="10"/>
      <c r="E944" s="14"/>
      <c r="F944" s="10" t="e">
        <f>VLOOKUP(E944,[1]零件成本9.1!$B$2:$D$11324,3,0)</f>
        <v>#N/A</v>
      </c>
      <c r="G944" s="15"/>
      <c r="H944" s="19"/>
      <c r="I944" s="11"/>
      <c r="J944" s="11" t="str">
        <f t="shared" si="127"/>
        <v/>
      </c>
      <c r="K944" s="14"/>
      <c r="L944" s="29"/>
      <c r="M944" s="25">
        <f t="shared" si="128"/>
        <v>0</v>
      </c>
      <c r="N944" s="26"/>
      <c r="O944" s="27"/>
      <c r="P944" s="28"/>
      <c r="Q944" s="35">
        <f t="shared" si="129"/>
        <v>0</v>
      </c>
      <c r="R944" s="36"/>
      <c r="S944" s="37" t="str">
        <f t="shared" si="130"/>
        <v/>
      </c>
      <c r="T944" s="38" t="str">
        <f t="shared" si="131"/>
        <v/>
      </c>
      <c r="U944" s="42"/>
      <c r="V944" s="40"/>
      <c r="W944" s="41">
        <f t="shared" si="132"/>
        <v>0</v>
      </c>
      <c r="X944" s="41">
        <f t="shared" si="133"/>
        <v>0</v>
      </c>
      <c r="Y944" s="41"/>
      <c r="Z944" s="41"/>
      <c r="AA944" s="25">
        <f t="shared" si="134"/>
        <v>0</v>
      </c>
      <c r="AB944" s="45"/>
      <c r="AC944" s="45"/>
      <c r="AD944" s="47"/>
    </row>
    <row r="945" s="2" customFormat="1" spans="1:30">
      <c r="A945" s="8">
        <f t="shared" si="126"/>
        <v>944</v>
      </c>
      <c r="B945" s="12"/>
      <c r="C945" s="10"/>
      <c r="D945" s="10"/>
      <c r="E945" s="14"/>
      <c r="F945" s="10" t="e">
        <f>VLOOKUP(E945,[1]零件成本9.1!$B$2:$D$11324,3,0)</f>
        <v>#N/A</v>
      </c>
      <c r="G945" s="15"/>
      <c r="H945" s="19"/>
      <c r="I945" s="11"/>
      <c r="J945" s="11" t="str">
        <f t="shared" si="127"/>
        <v/>
      </c>
      <c r="K945" s="14"/>
      <c r="L945" s="29"/>
      <c r="M945" s="25">
        <f t="shared" si="128"/>
        <v>0</v>
      </c>
      <c r="N945" s="26"/>
      <c r="O945" s="27"/>
      <c r="P945" s="28"/>
      <c r="Q945" s="35">
        <f t="shared" si="129"/>
        <v>0</v>
      </c>
      <c r="R945" s="36"/>
      <c r="S945" s="37" t="str">
        <f t="shared" si="130"/>
        <v/>
      </c>
      <c r="T945" s="38" t="str">
        <f t="shared" si="131"/>
        <v/>
      </c>
      <c r="U945" s="42"/>
      <c r="V945" s="40"/>
      <c r="W945" s="41">
        <f t="shared" si="132"/>
        <v>0</v>
      </c>
      <c r="X945" s="41">
        <f t="shared" si="133"/>
        <v>0</v>
      </c>
      <c r="Y945" s="41"/>
      <c r="Z945" s="41"/>
      <c r="AA945" s="25">
        <f t="shared" si="134"/>
        <v>0</v>
      </c>
      <c r="AB945" s="45"/>
      <c r="AC945" s="45"/>
      <c r="AD945" s="47"/>
    </row>
    <row r="946" s="2" customFormat="1" spans="1:30">
      <c r="A946" s="8">
        <f t="shared" si="126"/>
        <v>945</v>
      </c>
      <c r="B946" s="12"/>
      <c r="C946" s="10"/>
      <c r="D946" s="10"/>
      <c r="E946" s="12"/>
      <c r="F946" s="10" t="e">
        <f>VLOOKUP(E946,[1]零件成本9.1!$B$2:$D$11324,3,0)</f>
        <v>#N/A</v>
      </c>
      <c r="G946" s="10"/>
      <c r="H946" s="18"/>
      <c r="I946" s="11"/>
      <c r="J946" s="11" t="str">
        <f t="shared" si="127"/>
        <v/>
      </c>
      <c r="K946" s="12"/>
      <c r="L946" s="24"/>
      <c r="M946" s="25">
        <f t="shared" si="128"/>
        <v>0</v>
      </c>
      <c r="N946" s="26"/>
      <c r="O946" s="27"/>
      <c r="P946" s="28"/>
      <c r="Q946" s="35">
        <f t="shared" si="129"/>
        <v>0</v>
      </c>
      <c r="R946" s="36"/>
      <c r="S946" s="37" t="str">
        <f t="shared" si="130"/>
        <v/>
      </c>
      <c r="T946" s="38" t="str">
        <f t="shared" si="131"/>
        <v/>
      </c>
      <c r="U946" s="39"/>
      <c r="V946" s="40"/>
      <c r="W946" s="41">
        <f t="shared" si="132"/>
        <v>0</v>
      </c>
      <c r="X946" s="41">
        <f t="shared" si="133"/>
        <v>0</v>
      </c>
      <c r="Y946" s="41"/>
      <c r="Z946" s="41"/>
      <c r="AA946" s="25">
        <f t="shared" si="134"/>
        <v>0</v>
      </c>
      <c r="AB946" s="45"/>
      <c r="AC946" s="45"/>
      <c r="AD946" s="46"/>
    </row>
    <row r="947" s="2" customFormat="1" spans="1:30">
      <c r="A947" s="8">
        <f t="shared" si="126"/>
        <v>946</v>
      </c>
      <c r="B947" s="12"/>
      <c r="C947" s="10"/>
      <c r="D947" s="10"/>
      <c r="E947" s="14"/>
      <c r="F947" s="10" t="e">
        <f>VLOOKUP(E947,[1]零件成本9.1!$B$2:$D$11324,3,0)</f>
        <v>#N/A</v>
      </c>
      <c r="G947" s="15"/>
      <c r="H947" s="19"/>
      <c r="I947" s="11"/>
      <c r="J947" s="11" t="str">
        <f t="shared" si="127"/>
        <v/>
      </c>
      <c r="K947" s="14"/>
      <c r="L947" s="29"/>
      <c r="M947" s="25">
        <f t="shared" si="128"/>
        <v>0</v>
      </c>
      <c r="N947" s="26"/>
      <c r="O947" s="27"/>
      <c r="P947" s="28"/>
      <c r="Q947" s="35">
        <f t="shared" si="129"/>
        <v>0</v>
      </c>
      <c r="R947" s="36"/>
      <c r="S947" s="37" t="str">
        <f t="shared" si="130"/>
        <v/>
      </c>
      <c r="T947" s="38" t="str">
        <f t="shared" si="131"/>
        <v/>
      </c>
      <c r="U947" s="42"/>
      <c r="V947" s="40"/>
      <c r="W947" s="41">
        <f t="shared" si="132"/>
        <v>0</v>
      </c>
      <c r="X947" s="41">
        <f t="shared" si="133"/>
        <v>0</v>
      </c>
      <c r="Y947" s="41"/>
      <c r="Z947" s="41"/>
      <c r="AA947" s="25">
        <f t="shared" si="134"/>
        <v>0</v>
      </c>
      <c r="AB947" s="45"/>
      <c r="AC947" s="45"/>
      <c r="AD947" s="47"/>
    </row>
    <row r="948" s="2" customFormat="1" spans="1:30">
      <c r="A948" s="8">
        <f t="shared" si="126"/>
        <v>947</v>
      </c>
      <c r="B948" s="12"/>
      <c r="C948" s="10"/>
      <c r="D948" s="10"/>
      <c r="E948" s="14"/>
      <c r="F948" s="10" t="e">
        <f>VLOOKUP(E948,[1]零件成本9.1!$B$2:$D$11324,3,0)</f>
        <v>#N/A</v>
      </c>
      <c r="G948" s="15"/>
      <c r="H948" s="19"/>
      <c r="I948" s="11"/>
      <c r="J948" s="11" t="str">
        <f t="shared" si="127"/>
        <v/>
      </c>
      <c r="K948" s="14"/>
      <c r="L948" s="29"/>
      <c r="M948" s="25">
        <f t="shared" si="128"/>
        <v>0</v>
      </c>
      <c r="N948" s="26"/>
      <c r="O948" s="27"/>
      <c r="P948" s="28"/>
      <c r="Q948" s="35">
        <f t="shared" si="129"/>
        <v>0</v>
      </c>
      <c r="R948" s="36"/>
      <c r="S948" s="37" t="str">
        <f t="shared" si="130"/>
        <v/>
      </c>
      <c r="T948" s="38" t="str">
        <f t="shared" si="131"/>
        <v/>
      </c>
      <c r="U948" s="42"/>
      <c r="V948" s="40"/>
      <c r="W948" s="41">
        <f t="shared" si="132"/>
        <v>0</v>
      </c>
      <c r="X948" s="41">
        <f t="shared" si="133"/>
        <v>0</v>
      </c>
      <c r="Y948" s="41"/>
      <c r="Z948" s="41"/>
      <c r="AA948" s="25">
        <f t="shared" si="134"/>
        <v>0</v>
      </c>
      <c r="AB948" s="45"/>
      <c r="AC948" s="45"/>
      <c r="AD948" s="47"/>
    </row>
    <row r="949" s="2" customFormat="1" spans="1:30">
      <c r="A949" s="8">
        <f t="shared" si="126"/>
        <v>948</v>
      </c>
      <c r="B949" s="12"/>
      <c r="C949" s="10"/>
      <c r="D949" s="10"/>
      <c r="E949" s="14"/>
      <c r="F949" s="10" t="e">
        <f>VLOOKUP(E949,[1]零件成本9.1!$B$2:$D$11324,3,0)</f>
        <v>#N/A</v>
      </c>
      <c r="G949" s="15"/>
      <c r="H949" s="19"/>
      <c r="I949" s="11"/>
      <c r="J949" s="11" t="str">
        <f t="shared" si="127"/>
        <v/>
      </c>
      <c r="K949" s="14"/>
      <c r="L949" s="29"/>
      <c r="M949" s="25">
        <f t="shared" si="128"/>
        <v>0</v>
      </c>
      <c r="N949" s="26"/>
      <c r="O949" s="27"/>
      <c r="P949" s="28"/>
      <c r="Q949" s="35">
        <f t="shared" si="129"/>
        <v>0</v>
      </c>
      <c r="R949" s="36"/>
      <c r="S949" s="37" t="str">
        <f t="shared" si="130"/>
        <v/>
      </c>
      <c r="T949" s="38" t="str">
        <f t="shared" si="131"/>
        <v/>
      </c>
      <c r="U949" s="42"/>
      <c r="V949" s="40"/>
      <c r="W949" s="41">
        <f t="shared" si="132"/>
        <v>0</v>
      </c>
      <c r="X949" s="41">
        <f t="shared" si="133"/>
        <v>0</v>
      </c>
      <c r="Y949" s="41"/>
      <c r="Z949" s="41"/>
      <c r="AA949" s="25">
        <f t="shared" si="134"/>
        <v>0</v>
      </c>
      <c r="AB949" s="45"/>
      <c r="AC949" s="45"/>
      <c r="AD949" s="47"/>
    </row>
    <row r="950" s="2" customFormat="1" spans="1:30">
      <c r="A950" s="8">
        <f t="shared" si="126"/>
        <v>949</v>
      </c>
      <c r="B950" s="12"/>
      <c r="C950" s="10"/>
      <c r="D950" s="10"/>
      <c r="E950" s="14"/>
      <c r="F950" s="10" t="e">
        <f>VLOOKUP(E950,[1]零件成本9.1!$B$2:$D$11324,3,0)</f>
        <v>#N/A</v>
      </c>
      <c r="G950" s="15"/>
      <c r="H950" s="19"/>
      <c r="I950" s="11"/>
      <c r="J950" s="11" t="str">
        <f t="shared" si="127"/>
        <v/>
      </c>
      <c r="K950" s="14"/>
      <c r="L950" s="29"/>
      <c r="M950" s="25">
        <f t="shared" si="128"/>
        <v>0</v>
      </c>
      <c r="N950" s="26"/>
      <c r="O950" s="27"/>
      <c r="P950" s="28"/>
      <c r="Q950" s="35">
        <f t="shared" si="129"/>
        <v>0</v>
      </c>
      <c r="R950" s="36"/>
      <c r="S950" s="37" t="str">
        <f t="shared" si="130"/>
        <v/>
      </c>
      <c r="T950" s="38" t="str">
        <f t="shared" si="131"/>
        <v/>
      </c>
      <c r="U950" s="42"/>
      <c r="V950" s="40"/>
      <c r="W950" s="41">
        <f t="shared" si="132"/>
        <v>0</v>
      </c>
      <c r="X950" s="41">
        <f t="shared" si="133"/>
        <v>0</v>
      </c>
      <c r="Y950" s="41"/>
      <c r="Z950" s="41"/>
      <c r="AA950" s="25">
        <f t="shared" si="134"/>
        <v>0</v>
      </c>
      <c r="AB950" s="45"/>
      <c r="AC950" s="45"/>
      <c r="AD950" s="47"/>
    </row>
    <row r="951" s="2" customFormat="1" spans="1:30">
      <c r="A951" s="8">
        <f t="shared" si="126"/>
        <v>950</v>
      </c>
      <c r="B951" s="12"/>
      <c r="C951" s="10"/>
      <c r="D951" s="10"/>
      <c r="E951" s="14"/>
      <c r="F951" s="10" t="e">
        <f>VLOOKUP(E951,[1]零件成本9.1!$B$2:$D$11324,3,0)</f>
        <v>#N/A</v>
      </c>
      <c r="G951" s="15"/>
      <c r="H951" s="19"/>
      <c r="I951" s="11"/>
      <c r="J951" s="11" t="str">
        <f t="shared" si="127"/>
        <v/>
      </c>
      <c r="K951" s="14"/>
      <c r="L951" s="29"/>
      <c r="M951" s="25">
        <f t="shared" si="128"/>
        <v>0</v>
      </c>
      <c r="N951" s="26"/>
      <c r="O951" s="27"/>
      <c r="P951" s="28"/>
      <c r="Q951" s="35">
        <f t="shared" si="129"/>
        <v>0</v>
      </c>
      <c r="R951" s="36"/>
      <c r="S951" s="37" t="str">
        <f t="shared" si="130"/>
        <v/>
      </c>
      <c r="T951" s="38" t="str">
        <f t="shared" si="131"/>
        <v/>
      </c>
      <c r="U951" s="42"/>
      <c r="V951" s="40"/>
      <c r="W951" s="41">
        <f t="shared" si="132"/>
        <v>0</v>
      </c>
      <c r="X951" s="41">
        <f t="shared" si="133"/>
        <v>0</v>
      </c>
      <c r="Y951" s="41"/>
      <c r="Z951" s="41"/>
      <c r="AA951" s="25">
        <f t="shared" si="134"/>
        <v>0</v>
      </c>
      <c r="AB951" s="45"/>
      <c r="AC951" s="45"/>
      <c r="AD951" s="47"/>
    </row>
    <row r="952" s="2" customFormat="1" spans="1:30">
      <c r="A952" s="8">
        <f t="shared" si="126"/>
        <v>951</v>
      </c>
      <c r="B952" s="12"/>
      <c r="C952" s="10"/>
      <c r="D952" s="10"/>
      <c r="E952" s="14"/>
      <c r="F952" s="10" t="e">
        <f>VLOOKUP(E952,[1]零件成本9.1!$B$2:$D$11324,3,0)</f>
        <v>#N/A</v>
      </c>
      <c r="G952" s="15"/>
      <c r="H952" s="19"/>
      <c r="I952" s="11"/>
      <c r="J952" s="11" t="str">
        <f t="shared" si="127"/>
        <v/>
      </c>
      <c r="K952" s="14"/>
      <c r="L952" s="29"/>
      <c r="M952" s="25">
        <f t="shared" si="128"/>
        <v>0</v>
      </c>
      <c r="N952" s="26"/>
      <c r="O952" s="27"/>
      <c r="P952" s="28"/>
      <c r="Q952" s="35">
        <f t="shared" si="129"/>
        <v>0</v>
      </c>
      <c r="R952" s="36"/>
      <c r="S952" s="37" t="str">
        <f t="shared" si="130"/>
        <v/>
      </c>
      <c r="T952" s="38" t="str">
        <f t="shared" si="131"/>
        <v/>
      </c>
      <c r="U952" s="42"/>
      <c r="V952" s="40"/>
      <c r="W952" s="41">
        <f t="shared" si="132"/>
        <v>0</v>
      </c>
      <c r="X952" s="41">
        <f t="shared" si="133"/>
        <v>0</v>
      </c>
      <c r="Y952" s="41"/>
      <c r="Z952" s="41"/>
      <c r="AA952" s="25">
        <f t="shared" si="134"/>
        <v>0</v>
      </c>
      <c r="AB952" s="45"/>
      <c r="AC952" s="45"/>
      <c r="AD952" s="47"/>
    </row>
    <row r="953" s="2" customFormat="1" spans="1:30">
      <c r="A953" s="8">
        <f t="shared" si="126"/>
        <v>952</v>
      </c>
      <c r="B953" s="12"/>
      <c r="C953" s="10"/>
      <c r="D953" s="10"/>
      <c r="E953" s="14"/>
      <c r="F953" s="10" t="e">
        <f>VLOOKUP(E953,[1]零件成本9.1!$B$2:$D$11324,3,0)</f>
        <v>#N/A</v>
      </c>
      <c r="G953" s="15"/>
      <c r="H953" s="19"/>
      <c r="I953" s="11"/>
      <c r="J953" s="11" t="str">
        <f t="shared" si="127"/>
        <v/>
      </c>
      <c r="K953" s="14"/>
      <c r="L953" s="29"/>
      <c r="M953" s="25">
        <f t="shared" si="128"/>
        <v>0</v>
      </c>
      <c r="N953" s="26"/>
      <c r="O953" s="27"/>
      <c r="P953" s="28"/>
      <c r="Q953" s="35">
        <f t="shared" si="129"/>
        <v>0</v>
      </c>
      <c r="R953" s="36"/>
      <c r="S953" s="37" t="str">
        <f t="shared" si="130"/>
        <v/>
      </c>
      <c r="T953" s="38" t="str">
        <f t="shared" si="131"/>
        <v/>
      </c>
      <c r="U953" s="42"/>
      <c r="V953" s="40"/>
      <c r="W953" s="41">
        <f t="shared" si="132"/>
        <v>0</v>
      </c>
      <c r="X953" s="41">
        <f t="shared" si="133"/>
        <v>0</v>
      </c>
      <c r="Y953" s="41"/>
      <c r="Z953" s="41"/>
      <c r="AA953" s="25">
        <f t="shared" si="134"/>
        <v>0</v>
      </c>
      <c r="AB953" s="45"/>
      <c r="AC953" s="45"/>
      <c r="AD953" s="47"/>
    </row>
    <row r="954" s="2" customFormat="1" spans="1:30">
      <c r="A954" s="8">
        <f t="shared" si="126"/>
        <v>953</v>
      </c>
      <c r="B954" s="12"/>
      <c r="C954" s="10"/>
      <c r="D954" s="10"/>
      <c r="E954" s="14"/>
      <c r="F954" s="10" t="e">
        <f>VLOOKUP(E954,[1]零件成本9.1!$B$2:$D$11324,3,0)</f>
        <v>#N/A</v>
      </c>
      <c r="G954" s="15"/>
      <c r="H954" s="19"/>
      <c r="I954" s="11"/>
      <c r="J954" s="11" t="str">
        <f t="shared" si="127"/>
        <v/>
      </c>
      <c r="K954" s="14"/>
      <c r="L954" s="29"/>
      <c r="M954" s="25">
        <f t="shared" si="128"/>
        <v>0</v>
      </c>
      <c r="N954" s="26"/>
      <c r="O954" s="27"/>
      <c r="P954" s="28"/>
      <c r="Q954" s="35">
        <f t="shared" si="129"/>
        <v>0</v>
      </c>
      <c r="R954" s="36"/>
      <c r="S954" s="37" t="str">
        <f t="shared" si="130"/>
        <v/>
      </c>
      <c r="T954" s="38" t="str">
        <f t="shared" si="131"/>
        <v/>
      </c>
      <c r="U954" s="42"/>
      <c r="V954" s="40"/>
      <c r="W954" s="41">
        <f t="shared" si="132"/>
        <v>0</v>
      </c>
      <c r="X954" s="41">
        <f t="shared" si="133"/>
        <v>0</v>
      </c>
      <c r="Y954" s="41"/>
      <c r="Z954" s="41"/>
      <c r="AA954" s="25">
        <f t="shared" si="134"/>
        <v>0</v>
      </c>
      <c r="AB954" s="45"/>
      <c r="AC954" s="45"/>
      <c r="AD954" s="47"/>
    </row>
    <row r="955" s="2" customFormat="1" spans="1:30">
      <c r="A955" s="8">
        <f t="shared" si="126"/>
        <v>954</v>
      </c>
      <c r="B955" s="12"/>
      <c r="C955" s="10"/>
      <c r="D955" s="10"/>
      <c r="E955" s="14"/>
      <c r="F955" s="10" t="e">
        <f>VLOOKUP(E955,[1]零件成本9.1!$B$2:$D$11324,3,0)</f>
        <v>#N/A</v>
      </c>
      <c r="G955" s="15"/>
      <c r="H955" s="19"/>
      <c r="I955" s="11"/>
      <c r="J955" s="11" t="str">
        <f t="shared" si="127"/>
        <v/>
      </c>
      <c r="K955" s="14"/>
      <c r="L955" s="29"/>
      <c r="M955" s="25">
        <f t="shared" si="128"/>
        <v>0</v>
      </c>
      <c r="N955" s="26"/>
      <c r="O955" s="27"/>
      <c r="P955" s="28"/>
      <c r="Q955" s="35">
        <f t="shared" si="129"/>
        <v>0</v>
      </c>
      <c r="R955" s="36"/>
      <c r="S955" s="37" t="str">
        <f t="shared" si="130"/>
        <v/>
      </c>
      <c r="T955" s="38" t="str">
        <f t="shared" si="131"/>
        <v/>
      </c>
      <c r="U955" s="42"/>
      <c r="V955" s="40"/>
      <c r="W955" s="41">
        <f t="shared" si="132"/>
        <v>0</v>
      </c>
      <c r="X955" s="41">
        <f t="shared" si="133"/>
        <v>0</v>
      </c>
      <c r="Y955" s="41"/>
      <c r="Z955" s="41"/>
      <c r="AA955" s="25">
        <f t="shared" si="134"/>
        <v>0</v>
      </c>
      <c r="AB955" s="45"/>
      <c r="AC955" s="45"/>
      <c r="AD955" s="47"/>
    </row>
    <row r="956" s="2" customFormat="1" spans="1:30">
      <c r="A956" s="8">
        <f t="shared" si="126"/>
        <v>955</v>
      </c>
      <c r="B956" s="12"/>
      <c r="C956" s="10"/>
      <c r="D956" s="10"/>
      <c r="E956" s="14"/>
      <c r="F956" s="10" t="e">
        <f>VLOOKUP(E956,[1]零件成本9.1!$B$2:$D$11324,3,0)</f>
        <v>#N/A</v>
      </c>
      <c r="G956" s="15"/>
      <c r="H956" s="19"/>
      <c r="I956" s="11"/>
      <c r="J956" s="11" t="str">
        <f t="shared" si="127"/>
        <v/>
      </c>
      <c r="K956" s="14"/>
      <c r="L956" s="29"/>
      <c r="M956" s="25">
        <f t="shared" si="128"/>
        <v>0</v>
      </c>
      <c r="N956" s="26"/>
      <c r="O956" s="27"/>
      <c r="P956" s="28"/>
      <c r="Q956" s="35">
        <f t="shared" si="129"/>
        <v>0</v>
      </c>
      <c r="R956" s="36"/>
      <c r="S956" s="37" t="str">
        <f t="shared" si="130"/>
        <v/>
      </c>
      <c r="T956" s="38" t="str">
        <f t="shared" si="131"/>
        <v/>
      </c>
      <c r="U956" s="42"/>
      <c r="V956" s="40"/>
      <c r="W956" s="41">
        <f t="shared" si="132"/>
        <v>0</v>
      </c>
      <c r="X956" s="41">
        <f t="shared" si="133"/>
        <v>0</v>
      </c>
      <c r="Y956" s="41"/>
      <c r="Z956" s="41"/>
      <c r="AA956" s="25">
        <f t="shared" si="134"/>
        <v>0</v>
      </c>
      <c r="AB956" s="45"/>
      <c r="AC956" s="45"/>
      <c r="AD956" s="47"/>
    </row>
    <row r="957" s="2" customFormat="1" spans="1:30">
      <c r="A957" s="8">
        <f t="shared" si="126"/>
        <v>956</v>
      </c>
      <c r="B957" s="12"/>
      <c r="C957" s="10"/>
      <c r="D957" s="10"/>
      <c r="E957" s="12"/>
      <c r="F957" s="10" t="e">
        <f>VLOOKUP(E957,[1]零件成本9.1!$B$2:$D$11324,3,0)</f>
        <v>#N/A</v>
      </c>
      <c r="G957" s="10"/>
      <c r="H957" s="18"/>
      <c r="I957" s="11"/>
      <c r="J957" s="11" t="str">
        <f t="shared" si="127"/>
        <v/>
      </c>
      <c r="K957" s="12"/>
      <c r="L957" s="12"/>
      <c r="M957" s="25">
        <f t="shared" si="128"/>
        <v>0</v>
      </c>
      <c r="N957" s="26"/>
      <c r="O957" s="27"/>
      <c r="P957" s="28"/>
      <c r="Q957" s="35">
        <f t="shared" si="129"/>
        <v>0</v>
      </c>
      <c r="R957" s="36"/>
      <c r="S957" s="37" t="str">
        <f t="shared" si="130"/>
        <v/>
      </c>
      <c r="T957" s="38" t="str">
        <f t="shared" si="131"/>
        <v/>
      </c>
      <c r="U957" s="39"/>
      <c r="V957" s="40"/>
      <c r="W957" s="41">
        <f t="shared" si="132"/>
        <v>0</v>
      </c>
      <c r="X957" s="41">
        <f t="shared" si="133"/>
        <v>0</v>
      </c>
      <c r="Y957" s="41"/>
      <c r="Z957" s="41"/>
      <c r="AA957" s="25">
        <f t="shared" si="134"/>
        <v>0</v>
      </c>
      <c r="AB957" s="45"/>
      <c r="AC957" s="45"/>
      <c r="AD957" s="46"/>
    </row>
    <row r="958" s="2" customFormat="1" spans="1:30">
      <c r="A958" s="8">
        <f t="shared" si="126"/>
        <v>957</v>
      </c>
      <c r="B958" s="12"/>
      <c r="C958" s="10"/>
      <c r="D958" s="10"/>
      <c r="E958" s="14"/>
      <c r="F958" s="10" t="e">
        <f>VLOOKUP(E958,[1]零件成本9.1!$B$2:$D$11324,3,0)</f>
        <v>#N/A</v>
      </c>
      <c r="G958" s="15"/>
      <c r="H958" s="19"/>
      <c r="I958" s="11"/>
      <c r="J958" s="11" t="str">
        <f t="shared" si="127"/>
        <v/>
      </c>
      <c r="K958" s="14"/>
      <c r="L958" s="14"/>
      <c r="M958" s="25">
        <f t="shared" si="128"/>
        <v>0</v>
      </c>
      <c r="N958" s="26"/>
      <c r="O958" s="27"/>
      <c r="P958" s="28"/>
      <c r="Q958" s="35">
        <f t="shared" si="129"/>
        <v>0</v>
      </c>
      <c r="R958" s="36"/>
      <c r="S958" s="37" t="str">
        <f t="shared" si="130"/>
        <v/>
      </c>
      <c r="T958" s="38" t="str">
        <f t="shared" si="131"/>
        <v/>
      </c>
      <c r="U958" s="42"/>
      <c r="V958" s="40"/>
      <c r="W958" s="41">
        <f t="shared" si="132"/>
        <v>0</v>
      </c>
      <c r="X958" s="41">
        <f t="shared" si="133"/>
        <v>0</v>
      </c>
      <c r="Y958" s="41"/>
      <c r="Z958" s="41"/>
      <c r="AA958" s="25">
        <f t="shared" si="134"/>
        <v>0</v>
      </c>
      <c r="AB958" s="45"/>
      <c r="AC958" s="45"/>
      <c r="AD958" s="47"/>
    </row>
    <row r="959" s="2" customFormat="1" spans="1:30">
      <c r="A959" s="8">
        <f t="shared" si="126"/>
        <v>958</v>
      </c>
      <c r="B959" s="12"/>
      <c r="C959" s="10"/>
      <c r="D959" s="10"/>
      <c r="E959" s="14"/>
      <c r="F959" s="10" t="e">
        <f>VLOOKUP(E959,[1]零件成本9.1!$B$2:$D$11324,3,0)</f>
        <v>#N/A</v>
      </c>
      <c r="G959" s="15"/>
      <c r="H959" s="19"/>
      <c r="I959" s="11"/>
      <c r="J959" s="11" t="str">
        <f t="shared" si="127"/>
        <v/>
      </c>
      <c r="K959" s="14"/>
      <c r="L959" s="14"/>
      <c r="M959" s="25">
        <f t="shared" si="128"/>
        <v>0</v>
      </c>
      <c r="N959" s="26"/>
      <c r="O959" s="27"/>
      <c r="P959" s="28"/>
      <c r="Q959" s="35">
        <f t="shared" si="129"/>
        <v>0</v>
      </c>
      <c r="R959" s="36"/>
      <c r="S959" s="37" t="str">
        <f t="shared" si="130"/>
        <v/>
      </c>
      <c r="T959" s="38" t="str">
        <f t="shared" si="131"/>
        <v/>
      </c>
      <c r="U959" s="42"/>
      <c r="V959" s="40"/>
      <c r="W959" s="41">
        <f t="shared" si="132"/>
        <v>0</v>
      </c>
      <c r="X959" s="41">
        <f t="shared" si="133"/>
        <v>0</v>
      </c>
      <c r="Y959" s="41"/>
      <c r="Z959" s="41"/>
      <c r="AA959" s="25">
        <f t="shared" si="134"/>
        <v>0</v>
      </c>
      <c r="AB959" s="45"/>
      <c r="AC959" s="45"/>
      <c r="AD959" s="47"/>
    </row>
    <row r="960" s="2" customFormat="1" spans="1:30">
      <c r="A960" s="8">
        <f t="shared" si="126"/>
        <v>959</v>
      </c>
      <c r="B960" s="12"/>
      <c r="C960" s="10"/>
      <c r="D960" s="10"/>
      <c r="E960" s="14"/>
      <c r="F960" s="10" t="e">
        <f>VLOOKUP(E960,[1]零件成本9.1!$B$2:$D$11324,3,0)</f>
        <v>#N/A</v>
      </c>
      <c r="G960" s="15"/>
      <c r="H960" s="19"/>
      <c r="I960" s="11"/>
      <c r="J960" s="11" t="str">
        <f t="shared" si="127"/>
        <v/>
      </c>
      <c r="K960" s="14"/>
      <c r="L960" s="14"/>
      <c r="M960" s="25">
        <f t="shared" si="128"/>
        <v>0</v>
      </c>
      <c r="N960" s="26"/>
      <c r="O960" s="27"/>
      <c r="P960" s="28"/>
      <c r="Q960" s="35">
        <f t="shared" si="129"/>
        <v>0</v>
      </c>
      <c r="R960" s="36"/>
      <c r="S960" s="37" t="str">
        <f t="shared" si="130"/>
        <v/>
      </c>
      <c r="T960" s="38" t="str">
        <f t="shared" si="131"/>
        <v/>
      </c>
      <c r="U960" s="42"/>
      <c r="V960" s="40"/>
      <c r="W960" s="41">
        <f t="shared" si="132"/>
        <v>0</v>
      </c>
      <c r="X960" s="41">
        <f t="shared" si="133"/>
        <v>0</v>
      </c>
      <c r="Y960" s="41"/>
      <c r="Z960" s="41"/>
      <c r="AA960" s="25">
        <f t="shared" si="134"/>
        <v>0</v>
      </c>
      <c r="AB960" s="45"/>
      <c r="AC960" s="45"/>
      <c r="AD960" s="47"/>
    </row>
    <row r="961" s="2" customFormat="1" spans="1:30">
      <c r="A961" s="8">
        <f t="shared" si="126"/>
        <v>960</v>
      </c>
      <c r="B961" s="12"/>
      <c r="C961" s="10"/>
      <c r="D961" s="10"/>
      <c r="E961" s="14"/>
      <c r="F961" s="10" t="e">
        <f>VLOOKUP(E961,[1]零件成本9.1!$B$2:$D$11324,3,0)</f>
        <v>#N/A</v>
      </c>
      <c r="G961" s="15"/>
      <c r="H961" s="19"/>
      <c r="I961" s="11"/>
      <c r="J961" s="11" t="str">
        <f t="shared" si="127"/>
        <v/>
      </c>
      <c r="K961" s="14"/>
      <c r="L961" s="14"/>
      <c r="M961" s="25">
        <f t="shared" si="128"/>
        <v>0</v>
      </c>
      <c r="N961" s="26"/>
      <c r="O961" s="27"/>
      <c r="P961" s="28"/>
      <c r="Q961" s="35">
        <f t="shared" si="129"/>
        <v>0</v>
      </c>
      <c r="R961" s="36"/>
      <c r="S961" s="37" t="str">
        <f t="shared" si="130"/>
        <v/>
      </c>
      <c r="T961" s="38" t="str">
        <f t="shared" si="131"/>
        <v/>
      </c>
      <c r="U961" s="42"/>
      <c r="V961" s="40"/>
      <c r="W961" s="41">
        <f t="shared" si="132"/>
        <v>0</v>
      </c>
      <c r="X961" s="41">
        <f t="shared" si="133"/>
        <v>0</v>
      </c>
      <c r="Y961" s="41"/>
      <c r="Z961" s="41"/>
      <c r="AA961" s="25">
        <f t="shared" si="134"/>
        <v>0</v>
      </c>
      <c r="AB961" s="45"/>
      <c r="AC961" s="45"/>
      <c r="AD961" s="47"/>
    </row>
    <row r="962" s="2" customFormat="1" spans="1:30">
      <c r="A962" s="8">
        <f>ROW()-1</f>
        <v>961</v>
      </c>
      <c r="B962" s="12"/>
      <c r="C962" s="10"/>
      <c r="D962" s="10"/>
      <c r="E962" s="14"/>
      <c r="F962" s="10" t="e">
        <f>VLOOKUP(E962,[1]零件成本9.1!$B$2:$D$11324,3,0)</f>
        <v>#N/A</v>
      </c>
      <c r="G962" s="15"/>
      <c r="H962" s="19"/>
      <c r="I962" s="11"/>
      <c r="J962" s="11" t="str">
        <f>B962&amp;E962</f>
        <v/>
      </c>
      <c r="K962" s="14"/>
      <c r="L962" s="14"/>
      <c r="M962" s="25">
        <f>K962+L962</f>
        <v>0</v>
      </c>
      <c r="N962" s="26"/>
      <c r="O962" s="27"/>
      <c r="P962" s="28"/>
      <c r="Q962" s="35">
        <f>M962</f>
        <v>0</v>
      </c>
      <c r="R962" s="36"/>
      <c r="S962" s="37" t="str">
        <f>IF(Q962&gt;R962,Q962-R962,"")</f>
        <v/>
      </c>
      <c r="T962" s="38" t="str">
        <f>IF(Q962&lt;R962,Q962-R962,"")</f>
        <v/>
      </c>
      <c r="U962" s="42"/>
      <c r="V962" s="40"/>
      <c r="W962" s="41">
        <f>Q962*V962</f>
        <v>0</v>
      </c>
      <c r="X962" s="41">
        <f>R962*V962</f>
        <v>0</v>
      </c>
      <c r="Y962" s="41"/>
      <c r="Z962" s="41"/>
      <c r="AA962" s="25">
        <f>W962-X962</f>
        <v>0</v>
      </c>
      <c r="AB962" s="45"/>
      <c r="AC962" s="45"/>
      <c r="AD962" s="47"/>
    </row>
    <row r="963" s="3" customFormat="1" ht="17.25" spans="1:30">
      <c r="A963" s="75" t="s">
        <v>109</v>
      </c>
      <c r="B963" s="75"/>
      <c r="C963" s="75"/>
      <c r="D963" s="75"/>
      <c r="E963" s="75"/>
      <c r="F963" s="75"/>
      <c r="G963" s="75"/>
      <c r="H963" s="76"/>
      <c r="I963" s="76"/>
      <c r="J963" s="76"/>
      <c r="K963" s="77"/>
      <c r="L963" s="77"/>
      <c r="M963" s="77"/>
      <c r="N963" s="76"/>
      <c r="O963" s="78"/>
      <c r="P963" s="79"/>
      <c r="Q963" s="80">
        <f>SUM(Q2:Q962)</f>
        <v>0</v>
      </c>
      <c r="R963" s="81">
        <f>SUM(R2:R962)</f>
        <v>0</v>
      </c>
      <c r="S963" s="81">
        <f>SUM(S2:S962)</f>
        <v>0</v>
      </c>
      <c r="T963" s="81">
        <f>SUM(T2:T962)</f>
        <v>0</v>
      </c>
      <c r="U963" s="82"/>
      <c r="V963" s="83"/>
      <c r="W963" s="84">
        <f>SUM(W2:W962)</f>
        <v>0</v>
      </c>
      <c r="X963" s="84">
        <f>SUM(X2:X962)</f>
        <v>0</v>
      </c>
      <c r="Y963" s="84">
        <f>SUM(Y2:Y962)</f>
        <v>0</v>
      </c>
      <c r="Z963" s="84">
        <f>SUM(Z2:Z962)</f>
        <v>0</v>
      </c>
      <c r="AA963" s="84">
        <f>Y963+Z963</f>
        <v>0</v>
      </c>
      <c r="AB963" s="85"/>
      <c r="AC963" s="85"/>
      <c r="AD963" s="86"/>
    </row>
  </sheetData>
  <autoFilter ref="A1:AD963">
    <extLst/>
  </autoFilter>
  <mergeCells count="4">
    <mergeCell ref="U369:U370"/>
    <mergeCell ref="U390:U394"/>
    <mergeCell ref="U576:U582"/>
    <mergeCell ref="U804:U819"/>
  </mergeCells>
  <conditionalFormatting sqref="E90:E210">
    <cfRule type="duplicateValues" dxfId="0" priority="6"/>
  </conditionalFormatting>
  <conditionalFormatting sqref="E523:E546">
    <cfRule type="duplicateValues" dxfId="0" priority="5"/>
  </conditionalFormatting>
  <conditionalFormatting sqref="E583:E677">
    <cfRule type="duplicateValues" dxfId="0" priority="4"/>
    <cfRule type="duplicateValues" dxfId="0" priority="3"/>
  </conditionalFormatting>
  <conditionalFormatting sqref="E804:E819">
    <cfRule type="duplicateValues" dxfId="0" priority="1"/>
  </conditionalFormatting>
  <dataValidations count="2">
    <dataValidation type="custom" allowBlank="1" showInputMessage="1" showErrorMessage="1" sqref="N2:N962">
      <formula1>库龄!$A$1:$A$6</formula1>
    </dataValidation>
    <dataValidation type="list" allowBlank="1" showInputMessage="1" showErrorMessage="1" sqref="O2:O962">
      <formula1>库龄!$A$2:$A$6</formula1>
    </dataValidation>
  </dataValidations>
  <pageMargins left="0.75" right="0.75" top="1" bottom="1" header="0.5" footer="0.5"/>
  <pageSetup paperSize="9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A6"/>
  <sheetViews>
    <sheetView workbookViewId="0">
      <selection activeCell="B9" sqref="B9"/>
    </sheetView>
  </sheetViews>
  <sheetFormatPr defaultColWidth="9" defaultRowHeight="13.5" outlineLevelRow="5"/>
  <cols>
    <col min="1" max="1" width="10.875" customWidth="1"/>
  </cols>
  <sheetData>
    <row r="2" spans="1:1">
      <c r="A2" t="s">
        <v>138</v>
      </c>
    </row>
    <row r="3" spans="1:1">
      <c r="A3" t="s">
        <v>164</v>
      </c>
    </row>
    <row r="4" spans="1:1">
      <c r="A4" t="s">
        <v>262</v>
      </c>
    </row>
    <row r="5" spans="1:1">
      <c r="A5" t="s">
        <v>173</v>
      </c>
    </row>
    <row r="6" spans="1:1">
      <c r="A6" t="s">
        <v>263</v>
      </c>
    </row>
  </sheetData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1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2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3 " > < c o m m e n t   s : r e f = " C 1 "   r g b C l r = " 9 3 C 4 F 0 " / > < c o m m e n t   s : r e f = " M 1 "   r g b C l r = " D 5 C 5 C C " / > < c o m m e n t   s : r e f = " R 1 "   r g b C l r = " 5 1 C 4 F 0 " / > < c o m m e n t   s : r e f = " S 1 "   r g b C l r = " 5 1 C 4 F 0 " / > < / c o m m e n t L i s t > < c o m m e n t L i s t   s h e e t S t i d = " 1 2 " > < c o m m e n t   s : r e f = " C 1 "   r g b C l r = " B F C A 6 C " / > < c o m m e n t   s : r e f = " M 1 "   r g b C l r = " D 5 C 5 C C " / > < / c o m m e n t L i s t > < c o m m e n t L i s t   s h e e t S t i d = " 4 " > < c o m m e n t   s : r e f = " K 1 "   r g b C l r = " C F C 8 E 0 " / > < c o m m e n t   s : r e f = " L 1 "   r g b C l r = " C F C 8 E 0 " / > < c o m m e n t   s : r e f = " N 1 "   r g b C l r = " D 5 C 5 C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盘点数据汇总及业务问题分析</vt:lpstr>
      <vt:lpstr>车间</vt:lpstr>
      <vt:lpstr>Sheet1</vt:lpstr>
      <vt:lpstr>仓库</vt:lpstr>
      <vt:lpstr>委外</vt:lpstr>
      <vt:lpstr>成品</vt:lpstr>
      <vt:lpstr>发出商品</vt:lpstr>
      <vt:lpstr>库龄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财务-谷朋坤</dc:creator>
  <cp:lastModifiedBy>阿利</cp:lastModifiedBy>
  <dcterms:created xsi:type="dcterms:W3CDTF">2022-07-05T03:19:00Z</dcterms:created>
  <dcterms:modified xsi:type="dcterms:W3CDTF">2022-12-02T09:39:40Z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A388C6B48EE7412889C3FD4B4D3AB11A</vt:lpwstr>
  </property>
  <property fmtid="{D5CDD505-2E9C-101B-9397-08002B2CF9AE}" pid="3" name="KSOProductBuildVer">
    <vt:lpwstr>2052-11.1.0.12763</vt:lpwstr>
  </property>
  <property fmtid="{D5CDD505-2E9C-101B-9397-08002B2CF9AE}" pid="4" name="KSOReadingLayout">
    <vt:bool>true</vt:bool>
  </property>
</Properties>
</file>